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svfile92\kenchiku$\★建築資産管理担当\9.工事管理シート\【原本・入力マニュアル】\"/>
    </mc:Choice>
  </mc:AlternateContent>
  <bookViews>
    <workbookView xWindow="-120" yWindow="-120" windowWidth="20730" windowHeight="11160" tabRatio="744" firstSheet="1" activeTab="1"/>
  </bookViews>
  <sheets>
    <sheet name="工事管理シート説明資料" sheetId="25" r:id="rId1"/>
    <sheet name="メンテナンス方法" sheetId="7" r:id="rId2"/>
    <sheet name="変更履歴" sheetId="1" r:id="rId3"/>
    <sheet name="用語説明シート" sheetId="2" r:id="rId4"/>
    <sheet name="マニュアル" sheetId="3" r:id="rId5"/>
    <sheet name="リスト" sheetId="26" state="hidden" r:id="rId6"/>
    <sheet name="押印欄マスタ" sheetId="512" r:id="rId7"/>
    <sheet name="工事情報入力シート" sheetId="4" r:id="rId8"/>
    <sheet name="資産数量・単位記入シート" sheetId="209" r:id="rId9"/>
    <sheet name="建仮精算アップロード" sheetId="5" r:id="rId10"/>
    <sheet name="検討資料(確定版)" sheetId="525" r:id="rId11"/>
    <sheet name="固定資産供用開始通知　別紙" sheetId="523" r:id="rId12"/>
    <sheet name="工事種別情報アップロード" sheetId="6" r:id="rId13"/>
    <sheet name="公営の設計監督費" sheetId="513" r:id="rId14"/>
    <sheet name="資産クラスコード" sheetId="514" r:id="rId15"/>
    <sheet name="勘定科目コード" sheetId="526" r:id="rId16"/>
    <sheet name="財務分類コード" sheetId="495" r:id="rId17"/>
    <sheet name="予算掌理部署コード" sheetId="527" r:id="rId18"/>
    <sheet name="WBS第2階層コード" sheetId="528" r:id="rId19"/>
    <sheet name="原価センタコード" sheetId="529" r:id="rId20"/>
    <sheet name="事業コード" sheetId="524" r:id="rId21"/>
    <sheet name="所管コード" sheetId="530" r:id="rId22"/>
    <sheet name="所在コード" sheetId="516" r:id="rId23"/>
    <sheet name="品目コード" sheetId="520" r:id="rId24"/>
    <sheet name="車号 車系" sheetId="503" r:id="rId25"/>
    <sheet name="単位リスト" sheetId="504" r:id="rId26"/>
    <sheet name="元構造・元割当" sheetId="518" r:id="rId27"/>
    <sheet name="建仮科目" sheetId="519" r:id="rId28"/>
  </sheets>
  <functionGroups builtInGroupCount="18"/>
  <externalReferences>
    <externalReference r:id="rId29"/>
    <externalReference r:id="rId30"/>
    <externalReference r:id="rId31"/>
    <externalReference r:id="rId32"/>
    <externalReference r:id="rId33"/>
    <externalReference r:id="rId34"/>
    <externalReference r:id="rId35"/>
    <externalReference r:id="rId36"/>
    <externalReference r:id="rId37"/>
  </externalReferences>
  <definedNames>
    <definedName name="_xlnm._FilterDatabase" localSheetId="1" hidden="1">メンテナンス方法!$A$5:$E$5</definedName>
    <definedName name="_xlnm._FilterDatabase" localSheetId="15" hidden="1">勘定科目コード!$A$1:$B$2485</definedName>
    <definedName name="_xlnm._FilterDatabase" localSheetId="9" hidden="1">建仮精算アップロード!$A$4:$AQ$4</definedName>
    <definedName name="_xlnm._FilterDatabase" localSheetId="19" hidden="1">原価センタコード!$B$1:$E$85</definedName>
    <definedName name="_xlnm._FilterDatabase" localSheetId="13" hidden="1">公営の設計監督費!$C$1:$AT$1956</definedName>
    <definedName name="_xlnm._FilterDatabase" localSheetId="12" hidden="1">工事種別情報アップロード!$A$5:$AE$6</definedName>
    <definedName name="_xlnm._FilterDatabase" localSheetId="14" hidden="1">資産クラスコード!$A$1:$B$1</definedName>
    <definedName name="_xlnm._FilterDatabase" localSheetId="22" hidden="1">所在コード!$A$1:$B$902</definedName>
    <definedName name="_Order1" hidden="1">255</definedName>
    <definedName name="AS2DocOpenMode" hidden="1">"AS2DocumentEdit"</definedName>
    <definedName name="_xlnm.Print_Area" localSheetId="4">マニュアル!$A$1:$BA$409</definedName>
    <definedName name="_xlnm.Print_Area" localSheetId="10">'検討資料(確定版)'!$A$1:$O$106</definedName>
    <definedName name="_xlnm.Print_Area" localSheetId="11">'固定資産供用開始通知　別紙'!$A$1:$E$49</definedName>
    <definedName name="_xlnm.Print_Area" localSheetId="7">工事情報入力シート!$C$2:$BH$72</definedName>
    <definedName name="_xlnm.Print_Titles" localSheetId="7">工事情報入力シート!$C:$F,工事情報入力シート!$2:$14</definedName>
    <definedName name="Z_DC9825FC_056D_437F_9316_6386E066D044_.wvu.FilterData" localSheetId="9" hidden="1">建仮精算アップロード!$A$4:$AQ$4</definedName>
    <definedName name="Z_DC9825FC_056D_437F_9316_6386E066D044_.wvu.PrintTitles" localSheetId="9" hidden="1">建仮精算アップロード!$1:$4</definedName>
    <definedName name="押印欄" localSheetId="18">INDIRECT("押印欄マスタ!"&amp;[1]押印欄マスタ!$H$2)</definedName>
    <definedName name="押印欄" localSheetId="15">INDIRECT("押印欄マスタ!"&amp;[1]押印欄マスタ!$H$2)</definedName>
    <definedName name="押印欄" localSheetId="27">INDIRECT("押印欄マスタ!"&amp;[2]押印欄マスタ!$H$2)</definedName>
    <definedName name="押印欄" localSheetId="10">INDIRECT("押印欄マスタ!"&amp;[3]押印欄マスタ!$H$2)</definedName>
    <definedName name="押印欄" localSheetId="26">INDIRECT("押印欄マスタ!"&amp;[2]押印欄マスタ!$H$2)</definedName>
    <definedName name="押印欄" localSheetId="19">INDIRECT("押印欄マスタ!"&amp;[1]押印欄マスタ!$H$2)</definedName>
    <definedName name="押印欄" localSheetId="13">INDIRECT("押印欄マスタ!"&amp;[4]押印欄マスタ!$H$2)</definedName>
    <definedName name="押印欄" localSheetId="14">INDIRECT("押印欄マスタ!"&amp;[5]押印欄マスタ!$H$2)</definedName>
    <definedName name="押印欄" localSheetId="20">INDIRECT("押印欄マスタ!"&amp;[6]押印欄マスタ!$H$2)</definedName>
    <definedName name="押印欄" localSheetId="21">INDIRECT("押印欄マスタ!"&amp;[1]押印欄マスタ!$H$2)</definedName>
    <definedName name="押印欄" localSheetId="22">INDIRECT("押印欄マスタ!"&amp;[5]押印欄マスタ!$H$2)</definedName>
    <definedName name="押印欄" localSheetId="23">INDIRECT("押印欄マスタ!"&amp;[7]押印欄マスタ!$H$2)</definedName>
    <definedName name="押印欄" localSheetId="17">INDIRECT("押印欄マスタ!"&amp;[1]押印欄マスタ!$H$2)</definedName>
    <definedName name="押印欄">INDIRECT("押印欄マスタ!"&amp;押印欄マスタ!$H$2)</definedName>
    <definedName name="業者名一覧" localSheetId="10">#REF!</definedName>
    <definedName name="業者名一覧">#REF!</definedName>
    <definedName name="明細開始位置" localSheetId="18">[8]工事情報入力シート!$B$14</definedName>
    <definedName name="明細開始位置" localSheetId="15">[8]工事情報入力シート!$B$14</definedName>
    <definedName name="明細開始位置" localSheetId="27">[9]工事情報入力シート!$B$14</definedName>
    <definedName name="明細開始位置" localSheetId="10">[3]工事情報入力シート!$B$14</definedName>
    <definedName name="明細開始位置" localSheetId="26">[9]工事情報入力シート!$B$14</definedName>
    <definedName name="明細開始位置" localSheetId="19">[8]工事情報入力シート!$B$14</definedName>
    <definedName name="明細開始位置" localSheetId="13">[4]工事情報入力シート!$B$14</definedName>
    <definedName name="明細開始位置" localSheetId="16">[9]工事情報入力シート!$B$14</definedName>
    <definedName name="明細開始位置" localSheetId="14">[9]工事情報入力シート!$B$14</definedName>
    <definedName name="明細開始位置" localSheetId="20">[8]工事情報入力シート!$B$14</definedName>
    <definedName name="明細開始位置" localSheetId="24">[9]工事情報入力シート!$B$14</definedName>
    <definedName name="明細開始位置" localSheetId="21">[8]工事情報入力シート!$B$14</definedName>
    <definedName name="明細開始位置" localSheetId="22">[9]工事情報入力シート!$B$14</definedName>
    <definedName name="明細開始位置" localSheetId="25">[9]工事情報入力シート!$B$14</definedName>
    <definedName name="明細開始位置" localSheetId="23">[9]工事情報入力シート!$B$14</definedName>
    <definedName name="明細開始位置" localSheetId="17">[8]工事情報入力シート!$B$14</definedName>
    <definedName name="明細開始位置">工事情報入力シート!$B$14</definedName>
    <definedName name="明細終了位置" localSheetId="18">[8]工事情報入力シート!$B$515</definedName>
    <definedName name="明細終了位置" localSheetId="15">[8]工事情報入力シート!$B$515</definedName>
    <definedName name="明細終了位置" localSheetId="27">[9]工事情報入力シート!$B$515</definedName>
    <definedName name="明細終了位置" localSheetId="10">[3]工事情報入力シート!$B$521</definedName>
    <definedName name="明細終了位置" localSheetId="26">[9]工事情報入力シート!$B$515</definedName>
    <definedName name="明細終了位置" localSheetId="19">[8]工事情報入力シート!$B$515</definedName>
    <definedName name="明細終了位置" localSheetId="13">[4]工事情報入力シート!$B$515</definedName>
    <definedName name="明細終了位置" localSheetId="16">[9]工事情報入力シート!$B$515</definedName>
    <definedName name="明細終了位置" localSheetId="14">[9]工事情報入力シート!$B$515</definedName>
    <definedName name="明細終了位置" localSheetId="20">[8]工事情報入力シート!$B$515</definedName>
    <definedName name="明細終了位置" localSheetId="24">[9]工事情報入力シート!$B$515</definedName>
    <definedName name="明細終了位置" localSheetId="21">[8]工事情報入力シート!$B$515</definedName>
    <definedName name="明細終了位置" localSheetId="22">[9]工事情報入力シート!$B$515</definedName>
    <definedName name="明細終了位置" localSheetId="25">[9]工事情報入力シート!$B$515</definedName>
    <definedName name="明細終了位置" localSheetId="23">[9]工事情報入力シート!$B$515</definedName>
    <definedName name="明細終了位置" localSheetId="17">[8]工事情報入力シート!$B$515</definedName>
    <definedName name="明細終了位置">工事情報入力シート!$B$515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25" i="529" l="1"/>
  <c r="A124" i="529"/>
  <c r="A123" i="529"/>
  <c r="A122" i="529"/>
  <c r="A121" i="529"/>
  <c r="A120" i="529"/>
  <c r="A119" i="529"/>
  <c r="A118" i="529"/>
  <c r="A117" i="529"/>
  <c r="A116" i="529"/>
  <c r="A115" i="529"/>
  <c r="A114" i="529"/>
  <c r="A113" i="529"/>
  <c r="A112" i="529"/>
  <c r="A111" i="529"/>
  <c r="A110" i="529"/>
  <c r="A109" i="529"/>
  <c r="A108" i="529"/>
  <c r="A107" i="529"/>
  <c r="A106" i="529"/>
  <c r="A105" i="529"/>
  <c r="A104" i="529"/>
  <c r="A103" i="529"/>
  <c r="A102" i="529"/>
  <c r="A101" i="529"/>
  <c r="A100" i="529"/>
  <c r="A99" i="529"/>
  <c r="A98" i="529"/>
  <c r="A97" i="529"/>
  <c r="A96" i="529"/>
  <c r="A95" i="529"/>
  <c r="A94" i="529"/>
  <c r="A93" i="529"/>
  <c r="A92" i="529"/>
  <c r="A91" i="529"/>
  <c r="A90" i="529"/>
  <c r="A89" i="529"/>
  <c r="A88" i="529"/>
  <c r="A87" i="529"/>
  <c r="A86" i="529"/>
  <c r="A85" i="529"/>
  <c r="A84" i="529"/>
  <c r="A83" i="529"/>
  <c r="A82" i="529"/>
  <c r="A81" i="529"/>
  <c r="A80" i="529"/>
  <c r="A79" i="529"/>
  <c r="A78" i="529"/>
  <c r="A77" i="529"/>
  <c r="A76" i="529"/>
  <c r="A75" i="529"/>
  <c r="A74" i="529"/>
  <c r="A73" i="529"/>
  <c r="A72" i="529"/>
  <c r="A71" i="529"/>
  <c r="A70" i="529"/>
  <c r="A69" i="529"/>
  <c r="A68" i="529"/>
  <c r="A67" i="529"/>
  <c r="A66" i="529"/>
  <c r="A65" i="529"/>
  <c r="A64" i="529"/>
  <c r="A63" i="529"/>
  <c r="A62" i="529"/>
  <c r="A61" i="529"/>
  <c r="A60" i="529"/>
  <c r="A59" i="529"/>
  <c r="A58" i="529"/>
  <c r="A57" i="529"/>
  <c r="A56" i="529"/>
  <c r="A55" i="529"/>
  <c r="A54" i="529"/>
  <c r="A53" i="529"/>
  <c r="A52" i="529"/>
  <c r="A51" i="529"/>
  <c r="A50" i="529"/>
  <c r="A49" i="529"/>
  <c r="A48" i="529"/>
  <c r="A47" i="529"/>
  <c r="A46" i="529"/>
  <c r="A45" i="529"/>
  <c r="A44" i="529"/>
  <c r="A43" i="529"/>
  <c r="A42" i="529"/>
  <c r="A41" i="529"/>
  <c r="A40" i="529"/>
  <c r="A39" i="529"/>
  <c r="A38" i="529"/>
  <c r="A37" i="529"/>
  <c r="A36" i="529"/>
  <c r="A35" i="529"/>
  <c r="A34" i="529"/>
  <c r="A33" i="529"/>
  <c r="A32" i="529"/>
  <c r="A31" i="529"/>
  <c r="A30" i="529"/>
  <c r="A29" i="529"/>
  <c r="A28" i="529"/>
  <c r="A27" i="529"/>
  <c r="A26" i="529"/>
  <c r="A25" i="529"/>
  <c r="A24" i="529"/>
  <c r="A23" i="529"/>
  <c r="A22" i="529"/>
  <c r="A21" i="529"/>
  <c r="A20" i="529"/>
  <c r="A19" i="529"/>
  <c r="A18" i="529"/>
  <c r="A17" i="529"/>
  <c r="A16" i="529"/>
  <c r="A15" i="529"/>
  <c r="A14" i="529"/>
  <c r="A13" i="529"/>
  <c r="A12" i="529"/>
  <c r="A11" i="529"/>
  <c r="A10" i="529"/>
  <c r="A9" i="529"/>
  <c r="A8" i="529"/>
  <c r="A7" i="529"/>
  <c r="A6" i="529"/>
  <c r="A5" i="529"/>
  <c r="A4" i="529"/>
  <c r="A3" i="529"/>
  <c r="A2" i="529"/>
  <c r="K103" i="525" l="1"/>
  <c r="L103" i="525" s="1"/>
  <c r="N103" i="525" s="1"/>
  <c r="K102" i="525"/>
  <c r="K101" i="525"/>
  <c r="L100" i="525"/>
  <c r="K100" i="525"/>
  <c r="K99" i="525"/>
  <c r="L99" i="525" s="1"/>
  <c r="N99" i="525" s="1"/>
  <c r="N98" i="525"/>
  <c r="L98" i="525"/>
  <c r="K98" i="525"/>
  <c r="M98" i="525" s="1"/>
  <c r="O98" i="525" s="1"/>
  <c r="K97" i="525"/>
  <c r="L96" i="525"/>
  <c r="K96" i="525"/>
  <c r="M95" i="525"/>
  <c r="O95" i="525" s="1"/>
  <c r="K95" i="525"/>
  <c r="L95" i="525" s="1"/>
  <c r="N95" i="525" s="1"/>
  <c r="N94" i="525"/>
  <c r="L94" i="525"/>
  <c r="K94" i="525"/>
  <c r="M94" i="525" s="1"/>
  <c r="O94" i="525" s="1"/>
  <c r="K93" i="525"/>
  <c r="L92" i="525"/>
  <c r="K92" i="525"/>
  <c r="M91" i="525"/>
  <c r="O91" i="525" s="1"/>
  <c r="K91" i="525"/>
  <c r="L91" i="525" s="1"/>
  <c r="N91" i="525" s="1"/>
  <c r="N90" i="525"/>
  <c r="L90" i="525"/>
  <c r="K90" i="525"/>
  <c r="M90" i="525" s="1"/>
  <c r="O90" i="525" s="1"/>
  <c r="K89" i="525"/>
  <c r="L88" i="525"/>
  <c r="K88" i="525"/>
  <c r="M87" i="525"/>
  <c r="O87" i="525" s="1"/>
  <c r="K87" i="525"/>
  <c r="L87" i="525" s="1"/>
  <c r="N87" i="525" s="1"/>
  <c r="N86" i="525"/>
  <c r="L86" i="525"/>
  <c r="K86" i="525"/>
  <c r="M86" i="525" s="1"/>
  <c r="O86" i="525" s="1"/>
  <c r="K85" i="525"/>
  <c r="L84" i="525"/>
  <c r="K84" i="525"/>
  <c r="K83" i="525"/>
  <c r="L83" i="525" s="1"/>
  <c r="N83" i="525" s="1"/>
  <c r="N82" i="525"/>
  <c r="L82" i="525"/>
  <c r="K82" i="525"/>
  <c r="M82" i="525" s="1"/>
  <c r="O82" i="525" s="1"/>
  <c r="K81" i="525"/>
  <c r="L80" i="525"/>
  <c r="K80" i="525"/>
  <c r="M79" i="525"/>
  <c r="O79" i="525" s="1"/>
  <c r="K79" i="525"/>
  <c r="L79" i="525" s="1"/>
  <c r="N79" i="525" s="1"/>
  <c r="N78" i="525"/>
  <c r="L78" i="525"/>
  <c r="K78" i="525"/>
  <c r="M78" i="525" s="1"/>
  <c r="O78" i="525" s="1"/>
  <c r="K77" i="525"/>
  <c r="L76" i="525"/>
  <c r="K76" i="525"/>
  <c r="M75" i="525"/>
  <c r="O75" i="525" s="1"/>
  <c r="K75" i="525"/>
  <c r="L75" i="525" s="1"/>
  <c r="N75" i="525" s="1"/>
  <c r="N74" i="525"/>
  <c r="L74" i="525"/>
  <c r="K74" i="525"/>
  <c r="M74" i="525" s="1"/>
  <c r="O74" i="525" s="1"/>
  <c r="K73" i="525"/>
  <c r="L72" i="525"/>
  <c r="K72" i="525"/>
  <c r="M71" i="525"/>
  <c r="O71" i="525" s="1"/>
  <c r="K71" i="525"/>
  <c r="L71" i="525" s="1"/>
  <c r="N71" i="525" s="1"/>
  <c r="N70" i="525"/>
  <c r="L70" i="525"/>
  <c r="K70" i="525"/>
  <c r="M70" i="525" s="1"/>
  <c r="O70" i="525" s="1"/>
  <c r="K69" i="525"/>
  <c r="L68" i="525"/>
  <c r="K68" i="525"/>
  <c r="K67" i="525"/>
  <c r="L67" i="525" s="1"/>
  <c r="N67" i="525" s="1"/>
  <c r="N66" i="525"/>
  <c r="L66" i="525"/>
  <c r="K66" i="525"/>
  <c r="M66" i="525" s="1"/>
  <c r="O66" i="525" s="1"/>
  <c r="K65" i="525"/>
  <c r="L64" i="525"/>
  <c r="K64" i="525"/>
  <c r="M63" i="525"/>
  <c r="O63" i="525" s="1"/>
  <c r="K63" i="525"/>
  <c r="L63" i="525" s="1"/>
  <c r="N63" i="525" s="1"/>
  <c r="N62" i="525"/>
  <c r="L62" i="525"/>
  <c r="K62" i="525"/>
  <c r="M62" i="525" s="1"/>
  <c r="O62" i="525" s="1"/>
  <c r="K61" i="525"/>
  <c r="L60" i="525"/>
  <c r="K60" i="525"/>
  <c r="M59" i="525"/>
  <c r="O59" i="525" s="1"/>
  <c r="K59" i="525"/>
  <c r="L59" i="525" s="1"/>
  <c r="N59" i="525" s="1"/>
  <c r="N58" i="525"/>
  <c r="L58" i="525"/>
  <c r="K58" i="525"/>
  <c r="M58" i="525" s="1"/>
  <c r="O58" i="525" s="1"/>
  <c r="K57" i="525"/>
  <c r="L56" i="525"/>
  <c r="K56" i="525"/>
  <c r="M55" i="525"/>
  <c r="O55" i="525" s="1"/>
  <c r="K55" i="525"/>
  <c r="L55" i="525" s="1"/>
  <c r="N55" i="525" s="1"/>
  <c r="N54" i="525"/>
  <c r="L54" i="525"/>
  <c r="K54" i="525"/>
  <c r="M54" i="525" s="1"/>
  <c r="O54" i="525" s="1"/>
  <c r="M53" i="525"/>
  <c r="O53" i="525" s="1"/>
  <c r="K53" i="525"/>
  <c r="L53" i="525" s="1"/>
  <c r="N53" i="525" s="1"/>
  <c r="N52" i="525"/>
  <c r="L52" i="525"/>
  <c r="M52" i="525" s="1"/>
  <c r="O52" i="525" s="1"/>
  <c r="K52" i="525"/>
  <c r="O51" i="525"/>
  <c r="M51" i="525"/>
  <c r="K51" i="525"/>
  <c r="L51" i="525" s="1"/>
  <c r="N51" i="525" s="1"/>
  <c r="N50" i="525"/>
  <c r="L50" i="525"/>
  <c r="K50" i="525"/>
  <c r="M49" i="525"/>
  <c r="O49" i="525" s="1"/>
  <c r="L49" i="525"/>
  <c r="N49" i="525" s="1"/>
  <c r="K49" i="525"/>
  <c r="M48" i="525"/>
  <c r="O48" i="525" s="1"/>
  <c r="L48" i="525"/>
  <c r="N48" i="525" s="1"/>
  <c r="K48" i="525"/>
  <c r="N47" i="525"/>
  <c r="M47" i="525"/>
  <c r="O47" i="525" s="1"/>
  <c r="K47" i="525"/>
  <c r="L47" i="525" s="1"/>
  <c r="N46" i="525"/>
  <c r="L46" i="525"/>
  <c r="K46" i="525"/>
  <c r="M45" i="525"/>
  <c r="O45" i="525" s="1"/>
  <c r="L45" i="525"/>
  <c r="N45" i="525" s="1"/>
  <c r="K45" i="525"/>
  <c r="M44" i="525"/>
  <c r="O44" i="525" s="1"/>
  <c r="L44" i="525"/>
  <c r="N44" i="525" s="1"/>
  <c r="K44" i="525"/>
  <c r="N43" i="525"/>
  <c r="M43" i="525"/>
  <c r="O43" i="525" s="1"/>
  <c r="K43" i="525"/>
  <c r="L43" i="525" s="1"/>
  <c r="N42" i="525"/>
  <c r="L42" i="525"/>
  <c r="K42" i="525"/>
  <c r="M41" i="525"/>
  <c r="O41" i="525" s="1"/>
  <c r="L41" i="525"/>
  <c r="N41" i="525" s="1"/>
  <c r="K41" i="525"/>
  <c r="M40" i="525"/>
  <c r="O40" i="525" s="1"/>
  <c r="L40" i="525"/>
  <c r="N40" i="525" s="1"/>
  <c r="K40" i="525"/>
  <c r="N39" i="525"/>
  <c r="M39" i="525"/>
  <c r="O39" i="525" s="1"/>
  <c r="K39" i="525"/>
  <c r="L39" i="525" s="1"/>
  <c r="N38" i="525"/>
  <c r="L38" i="525"/>
  <c r="K38" i="525"/>
  <c r="M37" i="525"/>
  <c r="O37" i="525" s="1"/>
  <c r="L37" i="525"/>
  <c r="N37" i="525" s="1"/>
  <c r="K37" i="525"/>
  <c r="M36" i="525"/>
  <c r="O36" i="525" s="1"/>
  <c r="L36" i="525"/>
  <c r="N36" i="525" s="1"/>
  <c r="K36" i="525"/>
  <c r="N35" i="525"/>
  <c r="M35" i="525"/>
  <c r="O35" i="525" s="1"/>
  <c r="K35" i="525"/>
  <c r="L35" i="525" s="1"/>
  <c r="N34" i="525"/>
  <c r="L34" i="525"/>
  <c r="K34" i="525"/>
  <c r="M33" i="525"/>
  <c r="O33" i="525" s="1"/>
  <c r="L33" i="525"/>
  <c r="N33" i="525" s="1"/>
  <c r="K33" i="525"/>
  <c r="M32" i="525"/>
  <c r="O32" i="525" s="1"/>
  <c r="L32" i="525"/>
  <c r="N32" i="525" s="1"/>
  <c r="K32" i="525"/>
  <c r="N31" i="525"/>
  <c r="M31" i="525"/>
  <c r="O31" i="525" s="1"/>
  <c r="K31" i="525"/>
  <c r="L31" i="525" s="1"/>
  <c r="N30" i="525"/>
  <c r="L30" i="525"/>
  <c r="K30" i="525"/>
  <c r="M29" i="525"/>
  <c r="O29" i="525" s="1"/>
  <c r="L29" i="525"/>
  <c r="N29" i="525" s="1"/>
  <c r="K29" i="525"/>
  <c r="M28" i="525"/>
  <c r="O28" i="525" s="1"/>
  <c r="L28" i="525"/>
  <c r="N28" i="525" s="1"/>
  <c r="K28" i="525"/>
  <c r="N27" i="525"/>
  <c r="M27" i="525"/>
  <c r="O27" i="525" s="1"/>
  <c r="K27" i="525"/>
  <c r="L27" i="525" s="1"/>
  <c r="N26" i="525"/>
  <c r="L26" i="525"/>
  <c r="K26" i="525"/>
  <c r="M25" i="525"/>
  <c r="O25" i="525" s="1"/>
  <c r="L25" i="525"/>
  <c r="N25" i="525" s="1"/>
  <c r="K25" i="525"/>
  <c r="M24" i="525"/>
  <c r="O24" i="525" s="1"/>
  <c r="L24" i="525"/>
  <c r="N24" i="525" s="1"/>
  <c r="K24" i="525"/>
  <c r="N23" i="525"/>
  <c r="M23" i="525"/>
  <c r="O23" i="525" s="1"/>
  <c r="K23" i="525"/>
  <c r="L23" i="525" s="1"/>
  <c r="N22" i="525"/>
  <c r="L22" i="525"/>
  <c r="K22" i="525"/>
  <c r="N21" i="525"/>
  <c r="M21" i="525"/>
  <c r="O21" i="525" s="1"/>
  <c r="L21" i="525"/>
  <c r="K21" i="525"/>
  <c r="K20" i="525"/>
  <c r="L19" i="525"/>
  <c r="N19" i="525" s="1"/>
  <c r="K19" i="525"/>
  <c r="M19" i="525" s="1"/>
  <c r="O19" i="525" s="1"/>
  <c r="M18" i="525"/>
  <c r="O18" i="525" s="1"/>
  <c r="L18" i="525"/>
  <c r="N18" i="525" s="1"/>
  <c r="K18" i="525"/>
  <c r="N17" i="525"/>
  <c r="M17" i="525"/>
  <c r="O17" i="525" s="1"/>
  <c r="L17" i="525"/>
  <c r="K17" i="525"/>
  <c r="K16" i="525"/>
  <c r="L15" i="525"/>
  <c r="N15" i="525" s="1"/>
  <c r="K15" i="525"/>
  <c r="M15" i="525" s="1"/>
  <c r="O15" i="525" s="1"/>
  <c r="M14" i="525"/>
  <c r="O14" i="525" s="1"/>
  <c r="L14" i="525"/>
  <c r="N14" i="525" s="1"/>
  <c r="K14" i="525"/>
  <c r="N13" i="525"/>
  <c r="M13" i="525"/>
  <c r="O13" i="525" s="1"/>
  <c r="L13" i="525"/>
  <c r="K13" i="525"/>
  <c r="K12" i="525"/>
  <c r="L11" i="525"/>
  <c r="N11" i="525" s="1"/>
  <c r="K11" i="525"/>
  <c r="M11" i="525" s="1"/>
  <c r="O11" i="525" s="1"/>
  <c r="M10" i="525"/>
  <c r="O10" i="525" s="1"/>
  <c r="L10" i="525"/>
  <c r="N10" i="525" s="1"/>
  <c r="K10" i="525"/>
  <c r="N9" i="525"/>
  <c r="M9" i="525"/>
  <c r="O9" i="525" s="1"/>
  <c r="L9" i="525"/>
  <c r="K9" i="525"/>
  <c r="K8" i="525"/>
  <c r="L7" i="525"/>
  <c r="N7" i="525" s="1"/>
  <c r="K7" i="525"/>
  <c r="M7" i="525" s="1"/>
  <c r="O7" i="525" s="1"/>
  <c r="M6" i="525"/>
  <c r="O6" i="525" s="1"/>
  <c r="L6" i="525"/>
  <c r="N6" i="525" s="1"/>
  <c r="K6" i="525"/>
  <c r="N5" i="525"/>
  <c r="M5" i="525"/>
  <c r="O5" i="525" s="1"/>
  <c r="L5" i="525"/>
  <c r="K5" i="525"/>
  <c r="K4" i="525"/>
  <c r="M8" i="525" l="1"/>
  <c r="O8" i="525" s="1"/>
  <c r="N88" i="525"/>
  <c r="M88" i="525"/>
  <c r="O88" i="525" s="1"/>
  <c r="L4" i="525"/>
  <c r="N4" i="525" s="1"/>
  <c r="L8" i="525"/>
  <c r="N8" i="525" s="1"/>
  <c r="L12" i="525"/>
  <c r="N12" i="525" s="1"/>
  <c r="L16" i="525"/>
  <c r="N16" i="525" s="1"/>
  <c r="L20" i="525"/>
  <c r="N20" i="525" s="1"/>
  <c r="L57" i="525"/>
  <c r="N57" i="525" s="1"/>
  <c r="N60" i="525"/>
  <c r="M60" i="525"/>
  <c r="O60" i="525" s="1"/>
  <c r="M67" i="525"/>
  <c r="O67" i="525" s="1"/>
  <c r="M73" i="525"/>
  <c r="O73" i="525" s="1"/>
  <c r="L73" i="525"/>
  <c r="N73" i="525" s="1"/>
  <c r="N76" i="525"/>
  <c r="M76" i="525"/>
  <c r="O76" i="525" s="1"/>
  <c r="M83" i="525"/>
  <c r="O83" i="525" s="1"/>
  <c r="L89" i="525"/>
  <c r="N89" i="525" s="1"/>
  <c r="N92" i="525"/>
  <c r="M92" i="525"/>
  <c r="O92" i="525" s="1"/>
  <c r="M99" i="525"/>
  <c r="O99" i="525" s="1"/>
  <c r="M103" i="525"/>
  <c r="O103" i="525" s="1"/>
  <c r="L69" i="525"/>
  <c r="N69" i="525" s="1"/>
  <c r="N72" i="525"/>
  <c r="M72" i="525"/>
  <c r="O72" i="525" s="1"/>
  <c r="L101" i="525"/>
  <c r="N101" i="525" s="1"/>
  <c r="M22" i="525"/>
  <c r="O22" i="525" s="1"/>
  <c r="M26" i="525"/>
  <c r="O26" i="525" s="1"/>
  <c r="M30" i="525"/>
  <c r="O30" i="525" s="1"/>
  <c r="M34" i="525"/>
  <c r="O34" i="525" s="1"/>
  <c r="M38" i="525"/>
  <c r="O38" i="525" s="1"/>
  <c r="M42" i="525"/>
  <c r="O42" i="525" s="1"/>
  <c r="M46" i="525"/>
  <c r="O46" i="525" s="1"/>
  <c r="M50" i="525"/>
  <c r="O50" i="525" s="1"/>
  <c r="L61" i="525"/>
  <c r="N61" i="525" s="1"/>
  <c r="N64" i="525"/>
  <c r="M64" i="525"/>
  <c r="O64" i="525" s="1"/>
  <c r="L77" i="525"/>
  <c r="N77" i="525" s="1"/>
  <c r="N80" i="525"/>
  <c r="M80" i="525"/>
  <c r="O80" i="525" s="1"/>
  <c r="L93" i="525"/>
  <c r="N93" i="525" s="1"/>
  <c r="N96" i="525"/>
  <c r="M96" i="525"/>
  <c r="O96" i="525" s="1"/>
  <c r="K104" i="525"/>
  <c r="K105" i="525"/>
  <c r="K106" i="525"/>
  <c r="N56" i="525"/>
  <c r="M56" i="525"/>
  <c r="O56" i="525" s="1"/>
  <c r="L85" i="525"/>
  <c r="N85" i="525" s="1"/>
  <c r="L65" i="525"/>
  <c r="N65" i="525" s="1"/>
  <c r="N68" i="525"/>
  <c r="M68" i="525"/>
  <c r="O68" i="525" s="1"/>
  <c r="L81" i="525"/>
  <c r="N81" i="525" s="1"/>
  <c r="N84" i="525"/>
  <c r="M84" i="525"/>
  <c r="O84" i="525" s="1"/>
  <c r="L97" i="525"/>
  <c r="N97" i="525" s="1"/>
  <c r="N100" i="525"/>
  <c r="M100" i="525"/>
  <c r="O100" i="525" s="1"/>
  <c r="L102" i="525"/>
  <c r="N102" i="525" s="1"/>
  <c r="D24" i="523"/>
  <c r="D22" i="523"/>
  <c r="D23" i="523" s="1"/>
  <c r="C4" i="523"/>
  <c r="E3" i="523"/>
  <c r="N104" i="525" l="1"/>
  <c r="M97" i="525"/>
  <c r="O97" i="525" s="1"/>
  <c r="M81" i="525"/>
  <c r="O81" i="525" s="1"/>
  <c r="M65" i="525"/>
  <c r="O65" i="525" s="1"/>
  <c r="M102" i="525"/>
  <c r="O102" i="525" s="1"/>
  <c r="M93" i="525"/>
  <c r="O93" i="525" s="1"/>
  <c r="M77" i="525"/>
  <c r="O77" i="525" s="1"/>
  <c r="M61" i="525"/>
  <c r="O61" i="525" s="1"/>
  <c r="M89" i="525"/>
  <c r="O89" i="525" s="1"/>
  <c r="M20" i="525"/>
  <c r="O20" i="525" s="1"/>
  <c r="M12" i="525"/>
  <c r="O12" i="525" s="1"/>
  <c r="M85" i="525"/>
  <c r="O85" i="525" s="1"/>
  <c r="M101" i="525"/>
  <c r="O101" i="525" s="1"/>
  <c r="M69" i="525"/>
  <c r="O69" i="525" s="1"/>
  <c r="M57" i="525"/>
  <c r="O57" i="525" s="1"/>
  <c r="M16" i="525"/>
  <c r="O16" i="525" s="1"/>
  <c r="M4" i="525"/>
  <c r="O4" i="525" s="1"/>
  <c r="O104" i="525" s="1"/>
  <c r="D16" i="523"/>
  <c r="D25" i="523"/>
  <c r="D26" i="523"/>
  <c r="D27" i="523"/>
  <c r="O105" i="525" l="1"/>
  <c r="O106" i="525" s="1"/>
  <c r="N105" i="525"/>
  <c r="N106" i="525"/>
  <c r="BI479" i="4" l="1"/>
  <c r="BK479" i="4" s="1"/>
  <c r="BI480" i="4"/>
  <c r="BK480" i="4" s="1"/>
  <c r="BI481" i="4"/>
  <c r="BK481" i="4" s="1"/>
  <c r="BI482" i="4"/>
  <c r="BK482" i="4" s="1"/>
  <c r="BI483" i="4"/>
  <c r="BK483" i="4" s="1"/>
  <c r="BI484" i="4"/>
  <c r="BK484" i="4" s="1"/>
  <c r="BI485" i="4"/>
  <c r="BK485" i="4" s="1"/>
  <c r="BI486" i="4"/>
  <c r="BK486" i="4" s="1"/>
  <c r="BI487" i="4"/>
  <c r="BK487" i="4" s="1"/>
  <c r="BI488" i="4"/>
  <c r="BK488" i="4" s="1"/>
  <c r="BI489" i="4"/>
  <c r="BK489" i="4" s="1"/>
  <c r="BI490" i="4"/>
  <c r="BK490" i="4" s="1"/>
  <c r="BI491" i="4"/>
  <c r="BK491" i="4" s="1"/>
  <c r="BI492" i="4"/>
  <c r="BK492" i="4" s="1"/>
  <c r="BI493" i="4"/>
  <c r="BK493" i="4" s="1"/>
  <c r="BI494" i="4"/>
  <c r="BK494" i="4" s="1"/>
  <c r="BI495" i="4"/>
  <c r="BK495" i="4" s="1"/>
  <c r="BI496" i="4"/>
  <c r="BK496" i="4" s="1"/>
  <c r="BI497" i="4"/>
  <c r="BK497" i="4" s="1"/>
  <c r="BI498" i="4"/>
  <c r="BK498" i="4" s="1"/>
  <c r="BI499" i="4"/>
  <c r="BK499" i="4" s="1"/>
  <c r="BI500" i="4"/>
  <c r="BK500" i="4" s="1"/>
  <c r="BI501" i="4"/>
  <c r="BK501" i="4" s="1"/>
  <c r="BI502" i="4"/>
  <c r="BK502" i="4" s="1"/>
  <c r="BI503" i="4"/>
  <c r="BK503" i="4" s="1"/>
  <c r="BI504" i="4"/>
  <c r="BK504" i="4" s="1"/>
  <c r="BI505" i="4"/>
  <c r="BK505" i="4" s="1"/>
  <c r="BI506" i="4"/>
  <c r="BK506" i="4" s="1"/>
  <c r="BI507" i="4"/>
  <c r="BK507" i="4" s="1"/>
  <c r="BI508" i="4"/>
  <c r="BK508" i="4" s="1"/>
  <c r="BI509" i="4"/>
  <c r="BK509" i="4" s="1"/>
  <c r="BI510" i="4"/>
  <c r="BK510" i="4" s="1"/>
  <c r="BI511" i="4"/>
  <c r="BK511" i="4" s="1"/>
  <c r="BI512" i="4"/>
  <c r="BK512" i="4" s="1"/>
  <c r="BI513" i="4"/>
  <c r="BK513" i="4" s="1"/>
  <c r="BI514" i="4"/>
  <c r="BK514" i="4" s="1"/>
  <c r="BI359" i="4"/>
  <c r="BK359" i="4" s="1"/>
  <c r="BI360" i="4"/>
  <c r="BK360" i="4" s="1"/>
  <c r="BI361" i="4"/>
  <c r="BK361" i="4" s="1"/>
  <c r="BI362" i="4"/>
  <c r="BK362" i="4" s="1"/>
  <c r="BI363" i="4"/>
  <c r="BK363" i="4" s="1"/>
  <c r="BI364" i="4"/>
  <c r="BK364" i="4" s="1"/>
  <c r="BI365" i="4"/>
  <c r="BK365" i="4" s="1"/>
  <c r="BI366" i="4"/>
  <c r="BK366" i="4" s="1"/>
  <c r="BI367" i="4"/>
  <c r="BK367" i="4" s="1"/>
  <c r="BI368" i="4"/>
  <c r="BK368" i="4" s="1"/>
  <c r="BI369" i="4"/>
  <c r="BK369" i="4" s="1"/>
  <c r="BI370" i="4"/>
  <c r="BK370" i="4" s="1"/>
  <c r="BI371" i="4"/>
  <c r="BK371" i="4" s="1"/>
  <c r="BI372" i="4"/>
  <c r="BK372" i="4" s="1"/>
  <c r="BI373" i="4"/>
  <c r="BK373" i="4" s="1"/>
  <c r="BI374" i="4"/>
  <c r="BK374" i="4" s="1"/>
  <c r="BI375" i="4"/>
  <c r="BK375" i="4" s="1"/>
  <c r="BI376" i="4"/>
  <c r="BK376" i="4" s="1"/>
  <c r="BI377" i="4"/>
  <c r="BK377" i="4" s="1"/>
  <c r="BI378" i="4"/>
  <c r="BK378" i="4" s="1"/>
  <c r="BI379" i="4"/>
  <c r="BK379" i="4" s="1"/>
  <c r="BI380" i="4"/>
  <c r="BK380" i="4" s="1"/>
  <c r="BI381" i="4"/>
  <c r="BK381" i="4" s="1"/>
  <c r="BI382" i="4"/>
  <c r="BK382" i="4" s="1"/>
  <c r="BI383" i="4"/>
  <c r="BK383" i="4" s="1"/>
  <c r="BI384" i="4"/>
  <c r="BK384" i="4" s="1"/>
  <c r="BI385" i="4"/>
  <c r="BK385" i="4" s="1"/>
  <c r="BI386" i="4"/>
  <c r="BK386" i="4" s="1"/>
  <c r="BI387" i="4"/>
  <c r="BK387" i="4" s="1"/>
  <c r="BI388" i="4"/>
  <c r="BK388" i="4" s="1"/>
  <c r="BI389" i="4"/>
  <c r="BK389" i="4" s="1"/>
  <c r="BI390" i="4"/>
  <c r="BK390" i="4" s="1"/>
  <c r="BI391" i="4"/>
  <c r="BK391" i="4" s="1"/>
  <c r="BI392" i="4"/>
  <c r="BK392" i="4" s="1"/>
  <c r="BI393" i="4"/>
  <c r="BK393" i="4" s="1"/>
  <c r="BI394" i="4"/>
  <c r="BK394" i="4" s="1"/>
  <c r="BI395" i="4"/>
  <c r="BK395" i="4" s="1"/>
  <c r="BI396" i="4"/>
  <c r="BK396" i="4" s="1"/>
  <c r="BI397" i="4"/>
  <c r="BK397" i="4" s="1"/>
  <c r="BI398" i="4"/>
  <c r="BK398" i="4" s="1"/>
  <c r="BI399" i="4"/>
  <c r="BK399" i="4" s="1"/>
  <c r="BI400" i="4"/>
  <c r="BK400" i="4" s="1"/>
  <c r="BI401" i="4"/>
  <c r="BK401" i="4" s="1"/>
  <c r="BI402" i="4"/>
  <c r="BK402" i="4" s="1"/>
  <c r="BI403" i="4"/>
  <c r="BK403" i="4" s="1"/>
  <c r="BI404" i="4"/>
  <c r="BK404" i="4" s="1"/>
  <c r="BI405" i="4"/>
  <c r="BK405" i="4" s="1"/>
  <c r="BI406" i="4"/>
  <c r="BK406" i="4" s="1"/>
  <c r="BI407" i="4"/>
  <c r="BK407" i="4" s="1"/>
  <c r="BI408" i="4"/>
  <c r="BK408" i="4" s="1"/>
  <c r="BI409" i="4"/>
  <c r="BK409" i="4" s="1"/>
  <c r="BI410" i="4"/>
  <c r="BK410" i="4" s="1"/>
  <c r="BI411" i="4"/>
  <c r="BK411" i="4" s="1"/>
  <c r="BI412" i="4"/>
  <c r="BK412" i="4" s="1"/>
  <c r="BI413" i="4"/>
  <c r="BK413" i="4" s="1"/>
  <c r="BI414" i="4"/>
  <c r="BK414" i="4" s="1"/>
  <c r="BI415" i="4"/>
  <c r="BK415" i="4" s="1"/>
  <c r="BI416" i="4"/>
  <c r="BK416" i="4" s="1"/>
  <c r="BI417" i="4"/>
  <c r="BK417" i="4" s="1"/>
  <c r="BI418" i="4"/>
  <c r="BK418" i="4" s="1"/>
  <c r="BI419" i="4"/>
  <c r="BK419" i="4" s="1"/>
  <c r="BI420" i="4"/>
  <c r="BK420" i="4" s="1"/>
  <c r="BI421" i="4"/>
  <c r="BK421" i="4" s="1"/>
  <c r="BI422" i="4"/>
  <c r="BK422" i="4" s="1"/>
  <c r="BI423" i="4"/>
  <c r="BK423" i="4" s="1"/>
  <c r="BI424" i="4"/>
  <c r="BK424" i="4" s="1"/>
  <c r="BI425" i="4"/>
  <c r="BK425" i="4" s="1"/>
  <c r="BI426" i="4"/>
  <c r="BK426" i="4" s="1"/>
  <c r="BI427" i="4"/>
  <c r="BK427" i="4" s="1"/>
  <c r="BI428" i="4"/>
  <c r="BK428" i="4" s="1"/>
  <c r="BI429" i="4"/>
  <c r="BK429" i="4" s="1"/>
  <c r="BI430" i="4"/>
  <c r="BK430" i="4" s="1"/>
  <c r="BI431" i="4"/>
  <c r="BK431" i="4" s="1"/>
  <c r="BI432" i="4"/>
  <c r="BK432" i="4" s="1"/>
  <c r="BI433" i="4"/>
  <c r="BK433" i="4" s="1"/>
  <c r="BI434" i="4"/>
  <c r="BK434" i="4" s="1"/>
  <c r="BI435" i="4"/>
  <c r="BK435" i="4" s="1"/>
  <c r="BI436" i="4"/>
  <c r="BK436" i="4" s="1"/>
  <c r="BI437" i="4"/>
  <c r="BK437" i="4" s="1"/>
  <c r="BI438" i="4"/>
  <c r="BK438" i="4" s="1"/>
  <c r="BI439" i="4"/>
  <c r="BK439" i="4" s="1"/>
  <c r="BI440" i="4"/>
  <c r="BK440" i="4" s="1"/>
  <c r="BI441" i="4"/>
  <c r="BK441" i="4" s="1"/>
  <c r="BI442" i="4"/>
  <c r="BK442" i="4" s="1"/>
  <c r="BI443" i="4"/>
  <c r="BK443" i="4" s="1"/>
  <c r="BI444" i="4"/>
  <c r="BK444" i="4" s="1"/>
  <c r="BI445" i="4"/>
  <c r="BK445" i="4" s="1"/>
  <c r="BI446" i="4"/>
  <c r="BK446" i="4" s="1"/>
  <c r="BI447" i="4"/>
  <c r="BK447" i="4" s="1"/>
  <c r="BI448" i="4"/>
  <c r="BK448" i="4" s="1"/>
  <c r="BI449" i="4"/>
  <c r="BK449" i="4" s="1"/>
  <c r="BI450" i="4"/>
  <c r="BK450" i="4" s="1"/>
  <c r="BI451" i="4"/>
  <c r="BK451" i="4" s="1"/>
  <c r="BI452" i="4"/>
  <c r="BK452" i="4" s="1"/>
  <c r="BI453" i="4"/>
  <c r="BK453" i="4" s="1"/>
  <c r="BI454" i="4"/>
  <c r="BK454" i="4" s="1"/>
  <c r="BI455" i="4"/>
  <c r="BK455" i="4" s="1"/>
  <c r="BI456" i="4"/>
  <c r="BK456" i="4" s="1"/>
  <c r="BI457" i="4"/>
  <c r="BK457" i="4" s="1"/>
  <c r="BI458" i="4"/>
  <c r="BK458" i="4" s="1"/>
  <c r="BI459" i="4"/>
  <c r="BK459" i="4" s="1"/>
  <c r="BI460" i="4"/>
  <c r="BK460" i="4" s="1"/>
  <c r="BI461" i="4"/>
  <c r="BK461" i="4" s="1"/>
  <c r="BI462" i="4"/>
  <c r="BK462" i="4" s="1"/>
  <c r="BI463" i="4"/>
  <c r="BK463" i="4" s="1"/>
  <c r="BI464" i="4"/>
  <c r="BK464" i="4" s="1"/>
  <c r="BI465" i="4"/>
  <c r="BK465" i="4" s="1"/>
  <c r="BI466" i="4"/>
  <c r="BK466" i="4" s="1"/>
  <c r="BI467" i="4"/>
  <c r="BK467" i="4" s="1"/>
  <c r="BI468" i="4"/>
  <c r="BK468" i="4" s="1"/>
  <c r="BI469" i="4"/>
  <c r="BK469" i="4" s="1"/>
  <c r="BI470" i="4"/>
  <c r="BK470" i="4" s="1"/>
  <c r="BI471" i="4"/>
  <c r="BK471" i="4" s="1"/>
  <c r="BI472" i="4"/>
  <c r="BK472" i="4" s="1"/>
  <c r="BI473" i="4"/>
  <c r="BK473" i="4" s="1"/>
  <c r="BI474" i="4"/>
  <c r="BK474" i="4" s="1"/>
  <c r="BI475" i="4"/>
  <c r="BK475" i="4" s="1"/>
  <c r="BI476" i="4"/>
  <c r="BK476" i="4" s="1"/>
  <c r="BI477" i="4"/>
  <c r="BK477" i="4" s="1"/>
  <c r="BI478" i="4"/>
  <c r="BK478" i="4" s="1"/>
  <c r="BI188" i="4"/>
  <c r="BK188" i="4" s="1"/>
  <c r="BI189" i="4"/>
  <c r="BK189" i="4" s="1"/>
  <c r="BI190" i="4"/>
  <c r="BK190" i="4" s="1"/>
  <c r="BI191" i="4"/>
  <c r="BK191" i="4" s="1"/>
  <c r="BI192" i="4"/>
  <c r="BK192" i="4" s="1"/>
  <c r="BI193" i="4"/>
  <c r="BK193" i="4" s="1"/>
  <c r="BI194" i="4"/>
  <c r="BK194" i="4" s="1"/>
  <c r="BI195" i="4"/>
  <c r="BK195" i="4" s="1"/>
  <c r="BI196" i="4"/>
  <c r="BK196" i="4" s="1"/>
  <c r="BI197" i="4"/>
  <c r="BK197" i="4" s="1"/>
  <c r="BI198" i="4"/>
  <c r="BK198" i="4" s="1"/>
  <c r="BI199" i="4"/>
  <c r="BK199" i="4" s="1"/>
  <c r="BI200" i="4"/>
  <c r="BK200" i="4" s="1"/>
  <c r="BI201" i="4"/>
  <c r="BK201" i="4" s="1"/>
  <c r="BI202" i="4"/>
  <c r="BK202" i="4" s="1"/>
  <c r="BI203" i="4"/>
  <c r="BK203" i="4" s="1"/>
  <c r="BI204" i="4"/>
  <c r="BK204" i="4" s="1"/>
  <c r="BI205" i="4"/>
  <c r="BK205" i="4" s="1"/>
  <c r="BI206" i="4"/>
  <c r="BK206" i="4" s="1"/>
  <c r="BI207" i="4"/>
  <c r="BK207" i="4" s="1"/>
  <c r="BI208" i="4"/>
  <c r="BK208" i="4" s="1"/>
  <c r="BI209" i="4"/>
  <c r="BK209" i="4" s="1"/>
  <c r="BI210" i="4"/>
  <c r="BK210" i="4" s="1"/>
  <c r="BI211" i="4"/>
  <c r="BK211" i="4" s="1"/>
  <c r="BI212" i="4"/>
  <c r="BK212" i="4" s="1"/>
  <c r="BI213" i="4"/>
  <c r="BK213" i="4" s="1"/>
  <c r="BI214" i="4"/>
  <c r="BK214" i="4" s="1"/>
  <c r="BI215" i="4"/>
  <c r="BK215" i="4" s="1"/>
  <c r="BI216" i="4"/>
  <c r="BK216" i="4" s="1"/>
  <c r="BI217" i="4"/>
  <c r="BK217" i="4" s="1"/>
  <c r="BI218" i="4"/>
  <c r="BK218" i="4" s="1"/>
  <c r="BI219" i="4"/>
  <c r="BK219" i="4" s="1"/>
  <c r="BI220" i="4"/>
  <c r="BK220" i="4" s="1"/>
  <c r="BI221" i="4"/>
  <c r="BK221" i="4" s="1"/>
  <c r="BI222" i="4"/>
  <c r="BK222" i="4" s="1"/>
  <c r="BI223" i="4"/>
  <c r="BK223" i="4" s="1"/>
  <c r="BI224" i="4"/>
  <c r="BK224" i="4" s="1"/>
  <c r="BI225" i="4"/>
  <c r="BK225" i="4" s="1"/>
  <c r="BI226" i="4"/>
  <c r="BK226" i="4" s="1"/>
  <c r="BI227" i="4"/>
  <c r="BK227" i="4" s="1"/>
  <c r="BI228" i="4"/>
  <c r="BK228" i="4" s="1"/>
  <c r="BI229" i="4"/>
  <c r="BK229" i="4" s="1"/>
  <c r="BI230" i="4"/>
  <c r="BK230" i="4" s="1"/>
  <c r="BI231" i="4"/>
  <c r="BK231" i="4" s="1"/>
  <c r="BI232" i="4"/>
  <c r="BK232" i="4" s="1"/>
  <c r="BI233" i="4"/>
  <c r="BK233" i="4" s="1"/>
  <c r="BI234" i="4"/>
  <c r="BK234" i="4" s="1"/>
  <c r="BI235" i="4"/>
  <c r="BK235" i="4" s="1"/>
  <c r="BI236" i="4"/>
  <c r="BK236" i="4" s="1"/>
  <c r="BI237" i="4"/>
  <c r="BK237" i="4" s="1"/>
  <c r="BI238" i="4"/>
  <c r="BK238" i="4" s="1"/>
  <c r="BI239" i="4"/>
  <c r="BK239" i="4" s="1"/>
  <c r="BI240" i="4"/>
  <c r="BK240" i="4" s="1"/>
  <c r="BI241" i="4"/>
  <c r="BK241" i="4" s="1"/>
  <c r="BI242" i="4"/>
  <c r="BK242" i="4" s="1"/>
  <c r="BI243" i="4"/>
  <c r="BK243" i="4" s="1"/>
  <c r="BI244" i="4"/>
  <c r="BK244" i="4" s="1"/>
  <c r="BI245" i="4"/>
  <c r="BK245" i="4" s="1"/>
  <c r="BI246" i="4"/>
  <c r="BK246" i="4" s="1"/>
  <c r="BI247" i="4"/>
  <c r="BK247" i="4" s="1"/>
  <c r="BI248" i="4"/>
  <c r="BK248" i="4" s="1"/>
  <c r="BI249" i="4"/>
  <c r="BK249" i="4" s="1"/>
  <c r="BI250" i="4"/>
  <c r="BK250" i="4" s="1"/>
  <c r="BI251" i="4"/>
  <c r="BK251" i="4" s="1"/>
  <c r="BI252" i="4"/>
  <c r="BK252" i="4" s="1"/>
  <c r="BI253" i="4"/>
  <c r="BK253" i="4" s="1"/>
  <c r="BI254" i="4"/>
  <c r="BK254" i="4" s="1"/>
  <c r="BI255" i="4"/>
  <c r="BK255" i="4" s="1"/>
  <c r="BI256" i="4"/>
  <c r="BK256" i="4" s="1"/>
  <c r="BI257" i="4"/>
  <c r="BK257" i="4" s="1"/>
  <c r="BI258" i="4"/>
  <c r="BK258" i="4" s="1"/>
  <c r="BI259" i="4"/>
  <c r="BK259" i="4" s="1"/>
  <c r="BI260" i="4"/>
  <c r="BK260" i="4" s="1"/>
  <c r="BI261" i="4"/>
  <c r="BK261" i="4" s="1"/>
  <c r="BI262" i="4"/>
  <c r="BK262" i="4" s="1"/>
  <c r="BI263" i="4"/>
  <c r="BK263" i="4" s="1"/>
  <c r="BI264" i="4"/>
  <c r="BK264" i="4" s="1"/>
  <c r="BI265" i="4"/>
  <c r="BK265" i="4" s="1"/>
  <c r="BI266" i="4"/>
  <c r="BK266" i="4" s="1"/>
  <c r="BI267" i="4"/>
  <c r="BK267" i="4" s="1"/>
  <c r="BI268" i="4"/>
  <c r="BK268" i="4" s="1"/>
  <c r="BI269" i="4"/>
  <c r="BK269" i="4" s="1"/>
  <c r="BI270" i="4"/>
  <c r="BK270" i="4" s="1"/>
  <c r="BI271" i="4"/>
  <c r="BK271" i="4" s="1"/>
  <c r="BI272" i="4"/>
  <c r="BK272" i="4" s="1"/>
  <c r="BI273" i="4"/>
  <c r="BK273" i="4" s="1"/>
  <c r="BI274" i="4"/>
  <c r="BK274" i="4" s="1"/>
  <c r="BI275" i="4"/>
  <c r="BK275" i="4" s="1"/>
  <c r="BI276" i="4"/>
  <c r="BK276" i="4" s="1"/>
  <c r="BI277" i="4"/>
  <c r="BK277" i="4" s="1"/>
  <c r="BI278" i="4"/>
  <c r="BK278" i="4" s="1"/>
  <c r="BI279" i="4"/>
  <c r="BK279" i="4" s="1"/>
  <c r="BI280" i="4"/>
  <c r="BK280" i="4" s="1"/>
  <c r="BI281" i="4"/>
  <c r="BK281" i="4" s="1"/>
  <c r="BI282" i="4"/>
  <c r="BK282" i="4" s="1"/>
  <c r="BI283" i="4"/>
  <c r="BK283" i="4" s="1"/>
  <c r="BI284" i="4"/>
  <c r="BK284" i="4" s="1"/>
  <c r="BI285" i="4"/>
  <c r="BK285" i="4" s="1"/>
  <c r="BI286" i="4"/>
  <c r="BK286" i="4" s="1"/>
  <c r="BI287" i="4"/>
  <c r="BK287" i="4" s="1"/>
  <c r="BI288" i="4"/>
  <c r="BK288" i="4" s="1"/>
  <c r="BI289" i="4"/>
  <c r="BK289" i="4" s="1"/>
  <c r="BI290" i="4"/>
  <c r="BK290" i="4" s="1"/>
  <c r="BI291" i="4"/>
  <c r="BK291" i="4" s="1"/>
  <c r="BI292" i="4"/>
  <c r="BK292" i="4" s="1"/>
  <c r="BI293" i="4"/>
  <c r="BK293" i="4" s="1"/>
  <c r="BI294" i="4"/>
  <c r="BK294" i="4" s="1"/>
  <c r="BI295" i="4"/>
  <c r="BK295" i="4" s="1"/>
  <c r="BI296" i="4"/>
  <c r="BK296" i="4" s="1"/>
  <c r="BI297" i="4"/>
  <c r="BK297" i="4" s="1"/>
  <c r="BI298" i="4"/>
  <c r="BK298" i="4" s="1"/>
  <c r="BI299" i="4"/>
  <c r="BK299" i="4" s="1"/>
  <c r="BI300" i="4"/>
  <c r="BK300" i="4" s="1"/>
  <c r="BI301" i="4"/>
  <c r="BK301" i="4" s="1"/>
  <c r="BI302" i="4"/>
  <c r="BK302" i="4" s="1"/>
  <c r="BI303" i="4"/>
  <c r="BK303" i="4" s="1"/>
  <c r="BI304" i="4"/>
  <c r="BK304" i="4" s="1"/>
  <c r="BI305" i="4"/>
  <c r="BK305" i="4" s="1"/>
  <c r="BI306" i="4"/>
  <c r="BK306" i="4" s="1"/>
  <c r="BI307" i="4"/>
  <c r="BK307" i="4" s="1"/>
  <c r="BI308" i="4"/>
  <c r="BK308" i="4" s="1"/>
  <c r="BI309" i="4"/>
  <c r="BK309" i="4" s="1"/>
  <c r="BI310" i="4"/>
  <c r="BK310" i="4" s="1"/>
  <c r="BI311" i="4"/>
  <c r="BK311" i="4" s="1"/>
  <c r="BI312" i="4"/>
  <c r="BK312" i="4" s="1"/>
  <c r="BI313" i="4"/>
  <c r="BK313" i="4" s="1"/>
  <c r="BI314" i="4"/>
  <c r="BK314" i="4" s="1"/>
  <c r="BI315" i="4"/>
  <c r="BK315" i="4" s="1"/>
  <c r="BI316" i="4"/>
  <c r="BK316" i="4" s="1"/>
  <c r="BI317" i="4"/>
  <c r="BK317" i="4" s="1"/>
  <c r="BI318" i="4"/>
  <c r="BK318" i="4" s="1"/>
  <c r="BI319" i="4"/>
  <c r="BK319" i="4" s="1"/>
  <c r="BI320" i="4"/>
  <c r="BK320" i="4" s="1"/>
  <c r="BI321" i="4"/>
  <c r="BK321" i="4" s="1"/>
  <c r="BI322" i="4"/>
  <c r="BK322" i="4" s="1"/>
  <c r="BI323" i="4"/>
  <c r="BK323" i="4" s="1"/>
  <c r="BI324" i="4"/>
  <c r="BK324" i="4" s="1"/>
  <c r="BI325" i="4"/>
  <c r="BK325" i="4" s="1"/>
  <c r="BI326" i="4"/>
  <c r="BK326" i="4" s="1"/>
  <c r="BI327" i="4"/>
  <c r="BK327" i="4" s="1"/>
  <c r="BI328" i="4"/>
  <c r="BK328" i="4" s="1"/>
  <c r="BI329" i="4"/>
  <c r="BK329" i="4" s="1"/>
  <c r="BI330" i="4"/>
  <c r="BK330" i="4" s="1"/>
  <c r="BI331" i="4"/>
  <c r="BK331" i="4" s="1"/>
  <c r="BI332" i="4"/>
  <c r="BK332" i="4" s="1"/>
  <c r="BI333" i="4"/>
  <c r="BK333" i="4" s="1"/>
  <c r="BI334" i="4"/>
  <c r="BK334" i="4" s="1"/>
  <c r="BI335" i="4"/>
  <c r="BK335" i="4" s="1"/>
  <c r="BI336" i="4"/>
  <c r="BK336" i="4" s="1"/>
  <c r="BI337" i="4"/>
  <c r="BK337" i="4" s="1"/>
  <c r="BI338" i="4"/>
  <c r="BK338" i="4" s="1"/>
  <c r="BI339" i="4"/>
  <c r="BK339" i="4" s="1"/>
  <c r="BI340" i="4"/>
  <c r="BK340" i="4" s="1"/>
  <c r="BI341" i="4"/>
  <c r="BK341" i="4" s="1"/>
  <c r="BI342" i="4"/>
  <c r="BK342" i="4" s="1"/>
  <c r="BI343" i="4"/>
  <c r="BK343" i="4" s="1"/>
  <c r="BI344" i="4"/>
  <c r="BK344" i="4" s="1"/>
  <c r="BI345" i="4"/>
  <c r="BK345" i="4" s="1"/>
  <c r="BI346" i="4"/>
  <c r="BK346" i="4" s="1"/>
  <c r="BI347" i="4"/>
  <c r="BK347" i="4" s="1"/>
  <c r="BI348" i="4"/>
  <c r="BK348" i="4" s="1"/>
  <c r="BI349" i="4"/>
  <c r="BK349" i="4" s="1"/>
  <c r="BI350" i="4"/>
  <c r="BK350" i="4" s="1"/>
  <c r="BI351" i="4"/>
  <c r="BK351" i="4" s="1"/>
  <c r="BI352" i="4"/>
  <c r="BK352" i="4" s="1"/>
  <c r="BI353" i="4"/>
  <c r="BK353" i="4" s="1"/>
  <c r="BI354" i="4"/>
  <c r="BK354" i="4" s="1"/>
  <c r="BI355" i="4"/>
  <c r="BK355" i="4" s="1"/>
  <c r="BI356" i="4"/>
  <c r="BK356" i="4" s="1"/>
  <c r="BI357" i="4"/>
  <c r="BK357" i="4" s="1"/>
  <c r="BI358" i="4"/>
  <c r="BK358" i="4" s="1"/>
  <c r="BI57" i="4"/>
  <c r="BK57" i="4" s="1"/>
  <c r="BI58" i="4"/>
  <c r="BK58" i="4" s="1"/>
  <c r="BI59" i="4"/>
  <c r="BK59" i="4" s="1"/>
  <c r="BI60" i="4"/>
  <c r="BK60" i="4" s="1"/>
  <c r="BI61" i="4"/>
  <c r="BK61" i="4" s="1"/>
  <c r="BI62" i="4"/>
  <c r="BK62" i="4" s="1"/>
  <c r="BI63" i="4"/>
  <c r="BK63" i="4" s="1"/>
  <c r="BI64" i="4"/>
  <c r="BK64" i="4" s="1"/>
  <c r="BI65" i="4"/>
  <c r="BK65" i="4" s="1"/>
  <c r="BI66" i="4"/>
  <c r="BK66" i="4" s="1"/>
  <c r="BI67" i="4"/>
  <c r="BK67" i="4" s="1"/>
  <c r="BI68" i="4"/>
  <c r="BK68" i="4" s="1"/>
  <c r="BI69" i="4"/>
  <c r="BK69" i="4" s="1"/>
  <c r="BI70" i="4"/>
  <c r="BK70" i="4" s="1"/>
  <c r="BI71" i="4"/>
  <c r="BK71" i="4" s="1"/>
  <c r="BI72" i="4"/>
  <c r="BK72" i="4" s="1"/>
  <c r="BI73" i="4"/>
  <c r="BK73" i="4" s="1"/>
  <c r="BI74" i="4"/>
  <c r="BK74" i="4" s="1"/>
  <c r="BI75" i="4"/>
  <c r="BK75" i="4" s="1"/>
  <c r="BI76" i="4"/>
  <c r="BK76" i="4" s="1"/>
  <c r="BI77" i="4"/>
  <c r="BK77" i="4" s="1"/>
  <c r="BI78" i="4"/>
  <c r="BK78" i="4" s="1"/>
  <c r="BI79" i="4"/>
  <c r="BK79" i="4" s="1"/>
  <c r="BI80" i="4"/>
  <c r="BK80" i="4" s="1"/>
  <c r="BI81" i="4"/>
  <c r="BK81" i="4" s="1"/>
  <c r="BI82" i="4"/>
  <c r="BK82" i="4" s="1"/>
  <c r="BI83" i="4"/>
  <c r="BK83" i="4" s="1"/>
  <c r="BI84" i="4"/>
  <c r="BK84" i="4" s="1"/>
  <c r="BI85" i="4"/>
  <c r="BK85" i="4" s="1"/>
  <c r="BI86" i="4"/>
  <c r="BK86" i="4" s="1"/>
  <c r="BI87" i="4"/>
  <c r="BK87" i="4" s="1"/>
  <c r="BI88" i="4"/>
  <c r="BK88" i="4" s="1"/>
  <c r="BI89" i="4"/>
  <c r="BK89" i="4" s="1"/>
  <c r="BI90" i="4"/>
  <c r="BK90" i="4" s="1"/>
  <c r="BI91" i="4"/>
  <c r="BK91" i="4" s="1"/>
  <c r="BI92" i="4"/>
  <c r="BK92" i="4" s="1"/>
  <c r="BI93" i="4"/>
  <c r="BK93" i="4" s="1"/>
  <c r="BI94" i="4"/>
  <c r="BK94" i="4" s="1"/>
  <c r="BI95" i="4"/>
  <c r="BK95" i="4" s="1"/>
  <c r="BI96" i="4"/>
  <c r="BK96" i="4" s="1"/>
  <c r="BI97" i="4"/>
  <c r="BK97" i="4" s="1"/>
  <c r="BI98" i="4"/>
  <c r="BK98" i="4" s="1"/>
  <c r="BI99" i="4"/>
  <c r="BK99" i="4" s="1"/>
  <c r="BI100" i="4"/>
  <c r="BK100" i="4" s="1"/>
  <c r="BI101" i="4"/>
  <c r="BK101" i="4" s="1"/>
  <c r="BI102" i="4"/>
  <c r="BK102" i="4" s="1"/>
  <c r="BI103" i="4"/>
  <c r="BK103" i="4" s="1"/>
  <c r="BI104" i="4"/>
  <c r="BK104" i="4" s="1"/>
  <c r="BI105" i="4"/>
  <c r="BK105" i="4" s="1"/>
  <c r="BI106" i="4"/>
  <c r="BK106" i="4" s="1"/>
  <c r="BI107" i="4"/>
  <c r="BK107" i="4" s="1"/>
  <c r="BI108" i="4"/>
  <c r="BK108" i="4" s="1"/>
  <c r="BI109" i="4"/>
  <c r="BK109" i="4" s="1"/>
  <c r="BI110" i="4"/>
  <c r="BK110" i="4" s="1"/>
  <c r="BI111" i="4"/>
  <c r="BK111" i="4" s="1"/>
  <c r="BI112" i="4"/>
  <c r="BK112" i="4" s="1"/>
  <c r="BI113" i="4"/>
  <c r="BK113" i="4" s="1"/>
  <c r="BI114" i="4"/>
  <c r="BK114" i="4" s="1"/>
  <c r="BI115" i="4"/>
  <c r="BK115" i="4" s="1"/>
  <c r="BI116" i="4"/>
  <c r="BK116" i="4" s="1"/>
  <c r="BI117" i="4"/>
  <c r="BK117" i="4" s="1"/>
  <c r="BI118" i="4"/>
  <c r="BK118" i="4" s="1"/>
  <c r="BI119" i="4"/>
  <c r="BK119" i="4" s="1"/>
  <c r="BI120" i="4"/>
  <c r="BK120" i="4" s="1"/>
  <c r="BI121" i="4"/>
  <c r="BK121" i="4" s="1"/>
  <c r="BI122" i="4"/>
  <c r="BK122" i="4" s="1"/>
  <c r="BI123" i="4"/>
  <c r="BK123" i="4" s="1"/>
  <c r="BI124" i="4"/>
  <c r="BK124" i="4" s="1"/>
  <c r="BI125" i="4"/>
  <c r="BK125" i="4" s="1"/>
  <c r="BI126" i="4"/>
  <c r="BK126" i="4" s="1"/>
  <c r="BI127" i="4"/>
  <c r="BK127" i="4" s="1"/>
  <c r="BI128" i="4"/>
  <c r="BK128" i="4" s="1"/>
  <c r="BI129" i="4"/>
  <c r="BK129" i="4" s="1"/>
  <c r="BI130" i="4"/>
  <c r="BK130" i="4" s="1"/>
  <c r="BI131" i="4"/>
  <c r="BK131" i="4" s="1"/>
  <c r="BI132" i="4"/>
  <c r="BK132" i="4" s="1"/>
  <c r="BI133" i="4"/>
  <c r="BK133" i="4" s="1"/>
  <c r="BI134" i="4"/>
  <c r="BK134" i="4" s="1"/>
  <c r="BI135" i="4"/>
  <c r="BK135" i="4" s="1"/>
  <c r="BI136" i="4"/>
  <c r="BK136" i="4" s="1"/>
  <c r="BI137" i="4"/>
  <c r="BK137" i="4" s="1"/>
  <c r="BI138" i="4"/>
  <c r="BK138" i="4" s="1"/>
  <c r="BI139" i="4"/>
  <c r="BK139" i="4" s="1"/>
  <c r="BI140" i="4"/>
  <c r="BK140" i="4" s="1"/>
  <c r="BI141" i="4"/>
  <c r="BK141" i="4" s="1"/>
  <c r="BI142" i="4"/>
  <c r="BK142" i="4" s="1"/>
  <c r="BI143" i="4"/>
  <c r="BK143" i="4" s="1"/>
  <c r="BI144" i="4"/>
  <c r="BK144" i="4" s="1"/>
  <c r="BI145" i="4"/>
  <c r="BK145" i="4" s="1"/>
  <c r="BI146" i="4"/>
  <c r="BK146" i="4" s="1"/>
  <c r="BI147" i="4"/>
  <c r="BK147" i="4" s="1"/>
  <c r="BI148" i="4"/>
  <c r="BK148" i="4" s="1"/>
  <c r="BI149" i="4"/>
  <c r="BK149" i="4" s="1"/>
  <c r="BI150" i="4"/>
  <c r="BK150" i="4" s="1"/>
  <c r="BI151" i="4"/>
  <c r="BK151" i="4" s="1"/>
  <c r="BI152" i="4"/>
  <c r="BK152" i="4" s="1"/>
  <c r="BI153" i="4"/>
  <c r="BK153" i="4" s="1"/>
  <c r="BI154" i="4"/>
  <c r="BK154" i="4" s="1"/>
  <c r="BI155" i="4"/>
  <c r="BK155" i="4" s="1"/>
  <c r="BI156" i="4"/>
  <c r="BK156" i="4" s="1"/>
  <c r="BI157" i="4"/>
  <c r="BK157" i="4" s="1"/>
  <c r="BI158" i="4"/>
  <c r="BK158" i="4" s="1"/>
  <c r="BI159" i="4"/>
  <c r="BK159" i="4" s="1"/>
  <c r="BI160" i="4"/>
  <c r="BK160" i="4" s="1"/>
  <c r="BI161" i="4"/>
  <c r="BK161" i="4" s="1"/>
  <c r="BI162" i="4"/>
  <c r="BK162" i="4" s="1"/>
  <c r="BI163" i="4"/>
  <c r="BK163" i="4" s="1"/>
  <c r="BI164" i="4"/>
  <c r="BK164" i="4" s="1"/>
  <c r="BI165" i="4"/>
  <c r="BK165" i="4" s="1"/>
  <c r="BI166" i="4"/>
  <c r="BK166" i="4" s="1"/>
  <c r="BI167" i="4"/>
  <c r="BK167" i="4" s="1"/>
  <c r="BI168" i="4"/>
  <c r="BK168" i="4" s="1"/>
  <c r="BI169" i="4"/>
  <c r="BK169" i="4" s="1"/>
  <c r="BI170" i="4"/>
  <c r="BK170" i="4" s="1"/>
  <c r="BI171" i="4"/>
  <c r="BK171" i="4" s="1"/>
  <c r="BI172" i="4"/>
  <c r="BK172" i="4" s="1"/>
  <c r="BI173" i="4"/>
  <c r="BK173" i="4" s="1"/>
  <c r="BI174" i="4"/>
  <c r="BK174" i="4" s="1"/>
  <c r="BI175" i="4"/>
  <c r="BK175" i="4" s="1"/>
  <c r="BI176" i="4"/>
  <c r="BK176" i="4" s="1"/>
  <c r="BI177" i="4"/>
  <c r="BK177" i="4" s="1"/>
  <c r="BI178" i="4"/>
  <c r="BK178" i="4" s="1"/>
  <c r="BI179" i="4"/>
  <c r="BK179" i="4" s="1"/>
  <c r="BI180" i="4"/>
  <c r="BK180" i="4" s="1"/>
  <c r="BI181" i="4"/>
  <c r="BK181" i="4" s="1"/>
  <c r="BI182" i="4"/>
  <c r="BK182" i="4" s="1"/>
  <c r="BI183" i="4"/>
  <c r="BK183" i="4" s="1"/>
  <c r="BI184" i="4"/>
  <c r="BK184" i="4" s="1"/>
  <c r="BI185" i="4"/>
  <c r="BK185" i="4" s="1"/>
  <c r="BI186" i="4"/>
  <c r="BK186" i="4" s="1"/>
  <c r="BI187" i="4"/>
  <c r="BK187" i="4" s="1"/>
  <c r="BI48" i="4"/>
  <c r="BK48" i="4" s="1"/>
  <c r="BI49" i="4"/>
  <c r="BK49" i="4" s="1"/>
  <c r="BI50" i="4"/>
  <c r="BK50" i="4" s="1"/>
  <c r="BI51" i="4"/>
  <c r="BK51" i="4" s="1"/>
  <c r="BI52" i="4"/>
  <c r="BK52" i="4" s="1"/>
  <c r="BI53" i="4"/>
  <c r="BK53" i="4" s="1"/>
  <c r="BI54" i="4"/>
  <c r="BK54" i="4" s="1"/>
  <c r="BI55" i="4"/>
  <c r="BK55" i="4" s="1"/>
  <c r="BI56" i="4"/>
  <c r="BK56" i="4" s="1"/>
  <c r="BI35" i="4"/>
  <c r="BK35" i="4" s="1"/>
  <c r="BI36" i="4"/>
  <c r="BK36" i="4" s="1"/>
  <c r="BI37" i="4"/>
  <c r="BK37" i="4" s="1"/>
  <c r="BI38" i="4"/>
  <c r="BK38" i="4" s="1"/>
  <c r="BI39" i="4"/>
  <c r="BK39" i="4" s="1"/>
  <c r="BI40" i="4"/>
  <c r="BK40" i="4" s="1"/>
  <c r="BI41" i="4"/>
  <c r="BK41" i="4" s="1"/>
  <c r="BI42" i="4"/>
  <c r="BK42" i="4" s="1"/>
  <c r="BI43" i="4"/>
  <c r="BK43" i="4" s="1"/>
  <c r="BI44" i="4"/>
  <c r="BK44" i="4" s="1"/>
  <c r="BI45" i="4"/>
  <c r="BK45" i="4" s="1"/>
  <c r="BI46" i="4"/>
  <c r="BK46" i="4" s="1"/>
  <c r="BI47" i="4"/>
  <c r="BK47" i="4" s="1"/>
  <c r="BI23" i="4"/>
  <c r="BK23" i="4" s="1"/>
  <c r="BI24" i="4"/>
  <c r="BK24" i="4" s="1"/>
  <c r="BI25" i="4"/>
  <c r="BK25" i="4" s="1"/>
  <c r="BI26" i="4"/>
  <c r="BK26" i="4" s="1"/>
  <c r="BI27" i="4"/>
  <c r="BK27" i="4" s="1"/>
  <c r="BI28" i="4"/>
  <c r="BK28" i="4" s="1"/>
  <c r="BI29" i="4"/>
  <c r="BK29" i="4" s="1"/>
  <c r="BI30" i="4"/>
  <c r="BK30" i="4" s="1"/>
  <c r="BI31" i="4"/>
  <c r="BK31" i="4" s="1"/>
  <c r="BI32" i="4"/>
  <c r="BK32" i="4" s="1"/>
  <c r="BI33" i="4"/>
  <c r="BK33" i="4" s="1"/>
  <c r="BI34" i="4"/>
  <c r="BK34" i="4" s="1"/>
  <c r="BI18" i="4"/>
  <c r="BK18" i="4" s="1"/>
  <c r="BI19" i="4"/>
  <c r="BK19" i="4" s="1"/>
  <c r="BI20" i="4"/>
  <c r="BK20" i="4" s="1"/>
  <c r="BI21" i="4"/>
  <c r="BK21" i="4" s="1"/>
  <c r="BI22" i="4"/>
  <c r="BK22" i="4" s="1"/>
  <c r="BI16" i="4"/>
  <c r="BK16" i="4" s="1"/>
  <c r="BI17" i="4"/>
  <c r="BK17" i="4" s="1"/>
  <c r="BI15" i="4"/>
  <c r="BK15" i="4" s="1"/>
  <c r="D26" i="512" l="1"/>
  <c r="D25" i="512"/>
  <c r="D24" i="512"/>
  <c r="D23" i="512"/>
  <c r="H10" i="512" l="1"/>
  <c r="F10" i="512"/>
  <c r="H6" i="512"/>
  <c r="H7" i="512"/>
  <c r="H8" i="512"/>
  <c r="H9" i="512"/>
  <c r="H11" i="512"/>
  <c r="H12" i="512"/>
  <c r="H13" i="512"/>
  <c r="H14" i="512"/>
  <c r="H15" i="512"/>
  <c r="H16" i="512"/>
  <c r="H17" i="512"/>
  <c r="H18" i="512"/>
  <c r="H19" i="512"/>
  <c r="H20" i="512"/>
  <c r="H5" i="512"/>
  <c r="F16" i="512"/>
  <c r="F12" i="512"/>
  <c r="F11" i="512"/>
  <c r="F9" i="512"/>
  <c r="F5" i="512"/>
  <c r="F6" i="512"/>
  <c r="F7" i="512"/>
  <c r="F8" i="512"/>
  <c r="F13" i="512"/>
  <c r="F14" i="512"/>
  <c r="F15" i="512"/>
  <c r="F17" i="512"/>
  <c r="F18" i="512"/>
  <c r="F19" i="512"/>
  <c r="F20" i="512"/>
  <c r="AC1" i="209" l="1"/>
  <c r="AA1" i="209"/>
  <c r="Z1" i="209"/>
  <c r="Y1" i="209"/>
  <c r="X1" i="209"/>
  <c r="W1" i="209"/>
  <c r="V1" i="209"/>
  <c r="U1" i="209"/>
  <c r="T1" i="209"/>
  <c r="S1" i="209"/>
  <c r="R1" i="209"/>
  <c r="Q1" i="209"/>
  <c r="P1" i="209"/>
  <c r="O1" i="209"/>
  <c r="N1" i="209"/>
  <c r="M1" i="209"/>
  <c r="L1" i="209"/>
  <c r="K1" i="209"/>
  <c r="J1" i="209"/>
  <c r="I1" i="209"/>
  <c r="H1" i="209"/>
  <c r="G1" i="209"/>
  <c r="F1" i="209"/>
  <c r="E1" i="209"/>
  <c r="D1" i="209"/>
  <c r="C1" i="209"/>
  <c r="B1" i="209"/>
  <c r="A1" i="209"/>
  <c r="B515" i="4" l="1"/>
  <c r="B14" i="4"/>
  <c r="A1" i="4" l="1"/>
  <c r="AY1" i="4" l="1"/>
  <c r="AZ1" i="4"/>
  <c r="BA1" i="4"/>
  <c r="BB1" i="4"/>
  <c r="BC1" i="4"/>
  <c r="BD1" i="4"/>
  <c r="BE1" i="4"/>
  <c r="BF1" i="4"/>
  <c r="BG1" i="4"/>
  <c r="BH1" i="4"/>
  <c r="B1" i="4" l="1"/>
  <c r="D1" i="4" l="1"/>
  <c r="E1" i="4"/>
  <c r="F1" i="4"/>
  <c r="G1" i="4"/>
  <c r="H1" i="4"/>
  <c r="I1" i="4"/>
  <c r="J1" i="4"/>
  <c r="K1" i="4"/>
  <c r="L1" i="4"/>
  <c r="M1" i="4"/>
  <c r="N1" i="4"/>
  <c r="O1" i="4"/>
  <c r="P1" i="4"/>
  <c r="Q1" i="4"/>
  <c r="R1" i="4"/>
  <c r="S1" i="4"/>
  <c r="T1" i="4"/>
  <c r="U1" i="4"/>
  <c r="V1" i="4"/>
  <c r="W1" i="4"/>
  <c r="X1" i="4"/>
  <c r="Y1" i="4"/>
  <c r="Z1" i="4"/>
  <c r="AA1" i="4"/>
  <c r="AB1" i="4"/>
  <c r="AC1" i="4"/>
  <c r="AD1" i="4"/>
  <c r="AE1" i="4"/>
  <c r="AF1" i="4"/>
  <c r="AG1" i="4"/>
  <c r="AH1" i="4"/>
  <c r="AI1" i="4"/>
  <c r="AJ1" i="4"/>
  <c r="AK1" i="4"/>
  <c r="AL1" i="4"/>
  <c r="AM1" i="4"/>
  <c r="AP1" i="4"/>
  <c r="AQ1" i="4"/>
  <c r="AR1" i="4"/>
  <c r="AS1" i="4"/>
  <c r="AT1" i="4"/>
  <c r="AU1" i="4"/>
  <c r="AV1" i="4"/>
  <c r="AW1" i="4"/>
  <c r="AX1" i="4"/>
  <c r="C1" i="4"/>
  <c r="U11" i="4" l="1"/>
  <c r="E2" i="512" s="1"/>
  <c r="O11" i="4"/>
  <c r="C2" i="512" s="1"/>
  <c r="D21" i="523" l="1"/>
  <c r="AO434" i="4" l="1"/>
  <c r="AS301" i="4"/>
  <c r="AO84" i="4"/>
  <c r="AO95" i="4"/>
  <c r="AO186" i="4"/>
  <c r="AO383" i="4"/>
  <c r="AO415" i="4"/>
  <c r="AH249" i="4"/>
  <c r="M373" i="4"/>
  <c r="AO38" i="4"/>
  <c r="AO86" i="4"/>
  <c r="AO79" i="4"/>
  <c r="AO397" i="4"/>
  <c r="AO295" i="4"/>
  <c r="AO130" i="4"/>
  <c r="AC125" i="4"/>
  <c r="B487" i="4"/>
  <c r="AO195" i="4"/>
  <c r="AO394" i="4"/>
  <c r="AO502" i="4"/>
  <c r="AO226" i="4"/>
  <c r="AH280" i="4"/>
  <c r="AC344" i="4"/>
  <c r="Y65" i="4"/>
  <c r="AO366" i="4"/>
  <c r="AO185" i="4"/>
  <c r="AO73" i="4"/>
  <c r="AO424" i="4"/>
  <c r="AJ424" i="4"/>
  <c r="AS331" i="4"/>
  <c r="AO65" i="4"/>
  <c r="Y450" i="4"/>
  <c r="AO39" i="4"/>
  <c r="M214" i="4"/>
  <c r="AK403" i="4"/>
  <c r="AO198" i="4"/>
  <c r="AO240" i="4"/>
  <c r="AO364" i="4"/>
  <c r="AU454" i="4"/>
  <c r="AH279" i="4"/>
  <c r="AO187" i="4"/>
  <c r="AO203" i="4"/>
  <c r="AC459" i="4"/>
  <c r="AO202" i="4"/>
  <c r="AC266" i="4"/>
  <c r="AK446" i="4"/>
  <c r="AO143" i="4"/>
  <c r="M140" i="4"/>
  <c r="AO506" i="4"/>
  <c r="AO487" i="4"/>
  <c r="AO158" i="4"/>
  <c r="AO83" i="4"/>
  <c r="AS88" i="4"/>
  <c r="AO37" i="4"/>
  <c r="AO98" i="4"/>
  <c r="AO16" i="4"/>
  <c r="AO388" i="4"/>
  <c r="AO272" i="4"/>
  <c r="AH36" i="4"/>
  <c r="AH383" i="4"/>
  <c r="AA267" i="4"/>
  <c r="AU166" i="4"/>
  <c r="Y214" i="4"/>
  <c r="AK324" i="4"/>
  <c r="AO216" i="4"/>
  <c r="AO165" i="4"/>
  <c r="AO431" i="4"/>
  <c r="AO310" i="4"/>
  <c r="AO271" i="4"/>
  <c r="AH15" i="4"/>
  <c r="M449" i="4"/>
  <c r="AJ85" i="4"/>
  <c r="AO400" i="4"/>
  <c r="AO77" i="4"/>
  <c r="AO129" i="4"/>
  <c r="AO180" i="4"/>
  <c r="AO302" i="4"/>
  <c r="S116" i="4"/>
  <c r="AJ363" i="4"/>
  <c r="AW126" i="4"/>
  <c r="AE256" i="4"/>
  <c r="AC460" i="4"/>
  <c r="S149" i="4"/>
  <c r="AO194" i="4"/>
  <c r="AC444" i="4"/>
  <c r="AO308" i="4"/>
  <c r="AO341" i="4"/>
  <c r="AW150" i="4"/>
  <c r="AQ158" i="4"/>
  <c r="AO112" i="4"/>
  <c r="AE44" i="4"/>
  <c r="AM70" i="4"/>
  <c r="AM100" i="4"/>
  <c r="AM203" i="4"/>
  <c r="AO225" i="4"/>
  <c r="AO250" i="4"/>
  <c r="AQ492" i="4"/>
  <c r="AM292" i="4"/>
  <c r="AH200" i="4"/>
  <c r="AO182" i="4"/>
  <c r="AO306" i="4"/>
  <c r="AO123" i="4"/>
  <c r="AO121" i="4"/>
  <c r="AK338" i="4"/>
  <c r="AO159" i="4"/>
  <c r="S510" i="4"/>
  <c r="AO498" i="4"/>
  <c r="AO74" i="4"/>
  <c r="AU405" i="4"/>
  <c r="M506" i="4"/>
  <c r="AO209" i="4"/>
  <c r="AO335" i="4"/>
  <c r="AH488" i="4"/>
  <c r="AO227" i="4"/>
  <c r="AO330" i="4"/>
  <c r="AS402" i="4"/>
  <c r="AQ480" i="4"/>
  <c r="AO213" i="4"/>
  <c r="AO265" i="4"/>
  <c r="Y331" i="4"/>
  <c r="AO497" i="4"/>
  <c r="AO458" i="4"/>
  <c r="AJ336" i="4"/>
  <c r="AK136" i="4"/>
  <c r="AM463" i="4"/>
  <c r="AA371" i="4"/>
  <c r="AM323" i="4"/>
  <c r="AO367" i="4"/>
  <c r="AE42" i="4"/>
  <c r="AO350" i="4"/>
  <c r="AO245" i="4"/>
  <c r="AO438" i="4"/>
  <c r="AK297" i="4"/>
  <c r="AM304" i="4"/>
  <c r="AA278" i="4"/>
  <c r="AO513" i="4"/>
  <c r="AO436" i="4"/>
  <c r="M427" i="4"/>
  <c r="AO224" i="4"/>
  <c r="AO192" i="4"/>
  <c r="AO489" i="4"/>
  <c r="AE237" i="4"/>
  <c r="AO299" i="4"/>
  <c r="AO78" i="4"/>
  <c r="AO183" i="4"/>
  <c r="AO372" i="4"/>
  <c r="AO459" i="4"/>
  <c r="AO494" i="4"/>
  <c r="AQ267" i="4"/>
  <c r="S245" i="4"/>
  <c r="AO304" i="4"/>
  <c r="Y150" i="4"/>
  <c r="B406" i="4"/>
  <c r="AO410" i="4"/>
  <c r="AW274" i="4"/>
  <c r="AU94" i="4"/>
  <c r="M448" i="4"/>
  <c r="AW34" i="4"/>
  <c r="Y206" i="4"/>
  <c r="AJ41" i="4"/>
  <c r="AO282" i="4"/>
  <c r="AO188" i="4"/>
  <c r="AO360" i="4"/>
  <c r="AU421" i="4"/>
  <c r="M251" i="4"/>
  <c r="AO22" i="4"/>
  <c r="AO109" i="4"/>
  <c r="AO218" i="4"/>
  <c r="AO246" i="4"/>
  <c r="AU120" i="4"/>
  <c r="AO283" i="4"/>
  <c r="AO391" i="4"/>
  <c r="AO347" i="4"/>
  <c r="AO301" i="4"/>
  <c r="S366" i="4"/>
  <c r="AS139" i="4"/>
  <c r="AO279" i="4"/>
  <c r="AQ108" i="4"/>
  <c r="AK460" i="4"/>
  <c r="AJ374" i="4"/>
  <c r="AO491" i="4"/>
  <c r="AO193" i="4"/>
  <c r="AU115" i="4"/>
  <c r="AO447" i="4"/>
  <c r="AQ359" i="4"/>
  <c r="AC329" i="4"/>
  <c r="AA302" i="4"/>
  <c r="AH47" i="4"/>
  <c r="AK193" i="4"/>
  <c r="M54" i="4"/>
  <c r="AO40" i="4"/>
  <c r="AO385" i="4"/>
  <c r="AH181" i="4"/>
  <c r="AO155" i="4"/>
  <c r="AO464" i="4"/>
  <c r="AU158" i="4"/>
  <c r="AO144" i="4"/>
  <c r="AS341" i="4"/>
  <c r="AO402" i="4"/>
  <c r="AJ232" i="4"/>
  <c r="AO510" i="4"/>
  <c r="AJ266" i="4"/>
  <c r="AO338" i="4"/>
  <c r="AO450" i="4"/>
  <c r="S106" i="4"/>
  <c r="AO152" i="4"/>
  <c r="AO212" i="4"/>
  <c r="AE142" i="4"/>
  <c r="AA150" i="4"/>
  <c r="AJ214" i="4"/>
  <c r="AO472" i="4"/>
  <c r="AO375" i="4"/>
  <c r="AO100" i="4"/>
  <c r="AM345" i="4"/>
  <c r="AS183" i="4"/>
  <c r="AO470" i="4"/>
  <c r="AO476" i="4"/>
  <c r="M367" i="4"/>
  <c r="AE67" i="4"/>
  <c r="AM140" i="4"/>
  <c r="AO278" i="4"/>
  <c r="AO329" i="4"/>
  <c r="M294" i="4"/>
  <c r="AO501" i="4"/>
  <c r="AC346" i="4"/>
  <c r="AO146" i="4"/>
  <c r="AO380" i="4"/>
  <c r="AO463" i="4"/>
  <c r="AO409" i="4"/>
  <c r="B231" i="4"/>
  <c r="AO318" i="4"/>
  <c r="AU398" i="4"/>
  <c r="AO507" i="4"/>
  <c r="AO176" i="4"/>
  <c r="S41" i="4"/>
  <c r="AE29" i="4"/>
  <c r="AO386" i="4"/>
  <c r="AH167" i="4"/>
  <c r="AO319" i="4"/>
  <c r="AO442" i="4"/>
  <c r="AO320" i="4"/>
  <c r="AM279" i="4"/>
  <c r="AO45" i="4"/>
  <c r="AO411" i="4"/>
  <c r="AS63" i="4"/>
  <c r="AU20" i="4"/>
  <c r="AE35" i="4"/>
  <c r="AS288" i="4"/>
  <c r="AC107" i="4"/>
  <c r="AO333" i="4"/>
  <c r="B213" i="4"/>
  <c r="M305" i="4"/>
  <c r="AE500" i="4"/>
  <c r="AW54" i="4"/>
  <c r="AE445" i="4"/>
  <c r="AS48" i="4"/>
  <c r="AO249" i="4"/>
  <c r="AA204" i="4"/>
  <c r="AO348" i="4"/>
  <c r="AO441" i="4"/>
  <c r="AO349" i="4"/>
  <c r="AW462" i="4"/>
  <c r="AE455" i="4"/>
  <c r="AO223" i="4"/>
  <c r="AO157" i="4"/>
  <c r="AH74" i="4"/>
  <c r="AE203" i="4"/>
  <c r="AO47" i="4"/>
  <c r="AK62" i="4"/>
  <c r="AU90" i="4"/>
  <c r="AU81" i="4"/>
  <c r="AO359" i="4"/>
  <c r="AO115" i="4"/>
  <c r="M347" i="4"/>
  <c r="AO284" i="4"/>
  <c r="Y169" i="4"/>
  <c r="AO20" i="4"/>
  <c r="AQ151" i="4"/>
  <c r="AO428" i="4"/>
  <c r="AO357" i="4"/>
  <c r="AO322" i="4"/>
  <c r="AO514" i="4"/>
  <c r="AU219" i="4"/>
  <c r="AW82" i="4"/>
  <c r="AJ410" i="4"/>
  <c r="AQ372" i="4"/>
  <c r="AO325" i="4"/>
  <c r="AO29" i="4"/>
  <c r="AO89" i="4"/>
  <c r="AU388" i="4"/>
  <c r="B508" i="4"/>
  <c r="AK280" i="4"/>
  <c r="AH50" i="4"/>
  <c r="AO421" i="4"/>
  <c r="AO103" i="4"/>
  <c r="AS387" i="4"/>
  <c r="AK191" i="4"/>
  <c r="AJ21" i="4"/>
  <c r="AO326" i="4"/>
  <c r="AE507" i="4"/>
  <c r="M82" i="4"/>
  <c r="AO125" i="4"/>
  <c r="AO236" i="4"/>
  <c r="AJ289" i="4"/>
  <c r="AU15" i="4"/>
  <c r="AO414" i="4"/>
  <c r="M189" i="4"/>
  <c r="AO142" i="4"/>
  <c r="AW392" i="4"/>
  <c r="AO229" i="4"/>
  <c r="AJ162" i="4"/>
  <c r="AO214" i="4"/>
  <c r="AO46" i="4"/>
  <c r="AM174" i="4"/>
  <c r="AJ219" i="4"/>
  <c r="AO482" i="4"/>
  <c r="AO430" i="4"/>
  <c r="AJ357" i="4"/>
  <c r="AQ464" i="4"/>
  <c r="AO90" i="4"/>
  <c r="AO75" i="4"/>
  <c r="AU150" i="4"/>
  <c r="AO145" i="4"/>
  <c r="AO377" i="4"/>
  <c r="AO340" i="4"/>
  <c r="AO35" i="4"/>
  <c r="AO62" i="4"/>
  <c r="M480" i="4"/>
  <c r="AO57" i="4"/>
  <c r="AO473" i="4"/>
  <c r="AO168" i="4"/>
  <c r="AO515" i="4"/>
  <c r="B272" i="4"/>
  <c r="AO208" i="4"/>
  <c r="AM255" i="4"/>
  <c r="AM392" i="4"/>
  <c r="AO314" i="4"/>
  <c r="AO199" i="4"/>
  <c r="B112" i="4"/>
  <c r="AO55" i="4"/>
  <c r="AQ253" i="4"/>
  <c r="AC223" i="4"/>
  <c r="M130" i="4"/>
  <c r="AO266" i="4"/>
  <c r="AO247" i="4"/>
  <c r="AE404" i="4"/>
  <c r="AA328" i="4"/>
  <c r="AO228" i="4"/>
  <c r="AW64" i="4"/>
  <c r="S218" i="4"/>
  <c r="AO274" i="4"/>
  <c r="S77" i="4"/>
  <c r="AA275" i="4"/>
  <c r="AA78" i="4"/>
  <c r="AO328" i="4"/>
  <c r="AO215" i="4"/>
  <c r="M345" i="4"/>
  <c r="AO167" i="4"/>
  <c r="AO298" i="4"/>
  <c r="AO201" i="4"/>
  <c r="AO475" i="4"/>
  <c r="AO275" i="4"/>
  <c r="AW498" i="4"/>
  <c r="AO368" i="4"/>
  <c r="AE36" i="4"/>
  <c r="B129" i="4"/>
  <c r="AO323" i="4"/>
  <c r="AO122" i="4"/>
  <c r="AO32" i="4"/>
  <c r="AO237" i="4"/>
  <c r="AO52" i="4"/>
  <c r="AO457" i="4"/>
  <c r="AE351" i="4"/>
  <c r="AH317" i="4"/>
  <c r="Y274" i="4"/>
  <c r="AO262" i="4"/>
  <c r="AW356" i="4"/>
  <c r="AJ187" i="4"/>
  <c r="AS164" i="4"/>
  <c r="AS67" i="4"/>
  <c r="AO288" i="4"/>
  <c r="AO36" i="4"/>
  <c r="AO141" i="4"/>
  <c r="AS478" i="4"/>
  <c r="AO264" i="4"/>
  <c r="AO456" i="4"/>
  <c r="AO286" i="4"/>
  <c r="AO76" i="4"/>
  <c r="AO469" i="4"/>
  <c r="AW49" i="4"/>
  <c r="AA37" i="4"/>
  <c r="AH478" i="4"/>
  <c r="AO136" i="4"/>
  <c r="AW152" i="4"/>
  <c r="AO253" i="4"/>
  <c r="AW262" i="4"/>
  <c r="AO509" i="4"/>
  <c r="B139" i="4"/>
  <c r="AS449" i="4"/>
  <c r="AO49" i="4"/>
  <c r="M160" i="4"/>
  <c r="AO54" i="4"/>
  <c r="AO512" i="4"/>
  <c r="AO435" i="4"/>
  <c r="AO352" i="4"/>
  <c r="AO511" i="4"/>
  <c r="AO255" i="4"/>
  <c r="AO369" i="4"/>
  <c r="AO408" i="4"/>
  <c r="AS270" i="4"/>
  <c r="AJ488" i="4"/>
  <c r="AO420" i="4"/>
  <c r="AO362" i="4"/>
  <c r="AO499" i="4"/>
  <c r="AO113" i="4"/>
  <c r="AJ61" i="4"/>
  <c r="AJ398" i="4"/>
  <c r="AO131" i="4"/>
  <c r="AK233" i="4"/>
  <c r="AO221" i="4"/>
  <c r="AO413" i="4"/>
  <c r="AO105" i="4"/>
  <c r="AO172" i="4"/>
  <c r="AK301" i="4"/>
  <c r="AO160" i="4"/>
  <c r="AO327" i="4"/>
  <c r="AO390" i="4"/>
  <c r="AO273" i="4"/>
  <c r="AO96" i="4"/>
  <c r="AO342" i="4"/>
  <c r="AO106" i="4"/>
  <c r="AO312" i="4"/>
  <c r="AH255" i="4"/>
  <c r="AO281" i="4"/>
  <c r="AO66" i="4"/>
  <c r="AE266" i="4"/>
  <c r="AO81" i="4"/>
  <c r="AO149" i="4"/>
  <c r="AO181" i="4"/>
  <c r="AO85" i="4"/>
  <c r="AQ408" i="4"/>
  <c r="AU58" i="4"/>
  <c r="AW283" i="4"/>
  <c r="AA93" i="4"/>
  <c r="AQ246" i="4"/>
  <c r="AO324" i="4"/>
  <c r="AO483" i="4"/>
  <c r="AO256" i="4"/>
  <c r="AO453" i="4"/>
  <c r="AO267" i="4"/>
  <c r="AC46" i="4"/>
  <c r="AO69" i="4"/>
  <c r="AO466" i="4"/>
  <c r="AK429" i="4"/>
  <c r="AO307" i="4"/>
  <c r="AO248" i="4"/>
  <c r="AO110" i="4"/>
  <c r="AJ118" i="4"/>
  <c r="AO147" i="4"/>
  <c r="AJ337" i="4"/>
  <c r="S279" i="4"/>
  <c r="AH360" i="4"/>
  <c r="AO351" i="4"/>
  <c r="S104" i="4"/>
  <c r="AO363" i="4"/>
  <c r="AO154" i="4"/>
  <c r="AO270" i="4"/>
  <c r="AO97" i="4"/>
  <c r="AO220" i="4"/>
  <c r="S220" i="4"/>
  <c r="Y117" i="4"/>
  <c r="Y499" i="4"/>
  <c r="AE415" i="4"/>
  <c r="AS37" i="4"/>
  <c r="AH313" i="4"/>
  <c r="AO429" i="4"/>
  <c r="AO138" i="4"/>
  <c r="AO190" i="4"/>
  <c r="Y196" i="4"/>
  <c r="AO280" i="4"/>
  <c r="AO21" i="4"/>
  <c r="S273" i="4"/>
  <c r="AO443" i="4"/>
  <c r="AO403" i="4"/>
  <c r="AO354" i="4"/>
  <c r="AO82" i="4"/>
  <c r="AK224" i="4"/>
  <c r="AO204" i="4"/>
  <c r="AC368" i="4"/>
  <c r="AO207" i="4"/>
  <c r="AO257" i="4"/>
  <c r="AO493" i="4"/>
  <c r="AW427" i="4"/>
  <c r="AO412" i="4"/>
  <c r="AO452" i="4"/>
  <c r="AC454" i="4"/>
  <c r="B444" i="4"/>
  <c r="AS31" i="4"/>
  <c r="AC432" i="4"/>
  <c r="AO309" i="4"/>
  <c r="AE199" i="4"/>
  <c r="AO398" i="4"/>
  <c r="AM249" i="4"/>
  <c r="AO234" i="4"/>
  <c r="AC313" i="4"/>
  <c r="AU204" i="4"/>
  <c r="AK458" i="4"/>
  <c r="AO492" i="4"/>
  <c r="AO294" i="4"/>
  <c r="AO197" i="4"/>
  <c r="AO505" i="4"/>
  <c r="AO437" i="4"/>
  <c r="AU384" i="4"/>
  <c r="AQ501" i="4"/>
  <c r="S102" i="4"/>
  <c r="AO356" i="4"/>
  <c r="AO315" i="4"/>
  <c r="AJ394" i="4"/>
  <c r="AA136" i="4"/>
  <c r="AH60" i="4"/>
  <c r="AH333" i="4"/>
  <c r="AC402" i="4"/>
  <c r="AO251" i="4"/>
  <c r="V149" i="4"/>
  <c r="AS86" i="4"/>
  <c r="AO87" i="4"/>
  <c r="AK444" i="4"/>
  <c r="M280" i="4"/>
  <c r="AE148" i="4"/>
  <c r="M68" i="4"/>
  <c r="B208" i="4"/>
  <c r="AO417" i="4"/>
  <c r="B94" i="4"/>
  <c r="T515" i="4"/>
  <c r="AO184" i="4"/>
  <c r="S175" i="4"/>
  <c r="AA154" i="4"/>
  <c r="AO495" i="4"/>
  <c r="AJ368" i="4"/>
  <c r="AH223" i="4"/>
  <c r="M69" i="4"/>
  <c r="AU195" i="4"/>
  <c r="AA319" i="4"/>
  <c r="AM74" i="4"/>
  <c r="AO99" i="4"/>
  <c r="M105" i="4"/>
  <c r="AO276" i="4"/>
  <c r="AO59" i="4"/>
  <c r="Y249" i="4"/>
  <c r="AS431" i="4"/>
  <c r="AC482" i="4"/>
  <c r="M33" i="4"/>
  <c r="AS24" i="4"/>
  <c r="AH457" i="4"/>
  <c r="AM238" i="4"/>
  <c r="S209" i="4"/>
  <c r="S39" i="4"/>
  <c r="S476" i="4"/>
  <c r="M268" i="4"/>
  <c r="AQ216" i="4"/>
  <c r="AH512" i="4"/>
  <c r="AO162" i="4"/>
  <c r="AO178" i="4"/>
  <c r="AK497" i="4"/>
  <c r="AS91" i="4"/>
  <c r="AK464" i="4"/>
  <c r="AJ347" i="4"/>
  <c r="AO334" i="4"/>
  <c r="AW221" i="4"/>
  <c r="S16" i="4"/>
  <c r="S236" i="4"/>
  <c r="AQ355" i="4"/>
  <c r="M123" i="4"/>
  <c r="AK75" i="4"/>
  <c r="AO387" i="4"/>
  <c r="AO460" i="4"/>
  <c r="B382" i="4"/>
  <c r="AE103" i="4"/>
  <c r="M465" i="4"/>
  <c r="AE400" i="4"/>
  <c r="AO174" i="4"/>
  <c r="Y498" i="4"/>
  <c r="AA135" i="4"/>
  <c r="B59" i="4"/>
  <c r="AO42" i="4"/>
  <c r="AM40" i="4"/>
  <c r="AU363" i="4"/>
  <c r="AQ93" i="4"/>
  <c r="AE192" i="4"/>
  <c r="AW263" i="4"/>
  <c r="AS347" i="4"/>
  <c r="AE205" i="4"/>
  <c r="AC216" i="4"/>
  <c r="B356" i="4"/>
  <c r="AJ345" i="4"/>
  <c r="AO163" i="4"/>
  <c r="AO439" i="4"/>
  <c r="AK53" i="4"/>
  <c r="AS138" i="4"/>
  <c r="AO465" i="4"/>
  <c r="AO230" i="4"/>
  <c r="AW437" i="4"/>
  <c r="AQ144" i="4"/>
  <c r="AO111" i="4"/>
  <c r="M165" i="4"/>
  <c r="B349" i="4"/>
  <c r="AC285" i="4"/>
  <c r="AQ115" i="4"/>
  <c r="AU342" i="4"/>
  <c r="AE174" i="4"/>
  <c r="AO317" i="4"/>
  <c r="AS494" i="4"/>
  <c r="AO191" i="4"/>
  <c r="AO51" i="4"/>
  <c r="AE490" i="4"/>
  <c r="AS129" i="4"/>
  <c r="AC22" i="4"/>
  <c r="S221" i="4"/>
  <c r="AO25" i="4"/>
  <c r="S256" i="4"/>
  <c r="AA332" i="4"/>
  <c r="AA360" i="4"/>
  <c r="AU246" i="4"/>
  <c r="AA273" i="4"/>
  <c r="AU361" i="4"/>
  <c r="AW431" i="4"/>
  <c r="AO358" i="4"/>
  <c r="S502" i="4"/>
  <c r="AK503" i="4"/>
  <c r="AU233" i="4"/>
  <c r="AO277" i="4"/>
  <c r="AQ403" i="4"/>
  <c r="AO116" i="4"/>
  <c r="AO485" i="4"/>
  <c r="AO169" i="4"/>
  <c r="AA461" i="4"/>
  <c r="AO101" i="4"/>
  <c r="AE252" i="4"/>
  <c r="B264" i="4"/>
  <c r="AU357" i="4"/>
  <c r="AO353" i="4"/>
  <c r="AW208" i="4"/>
  <c r="B423" i="4"/>
  <c r="AO343" i="4"/>
  <c r="AS472" i="4"/>
  <c r="AO200" i="4"/>
  <c r="AA486" i="4"/>
  <c r="AE184" i="4"/>
  <c r="AO396" i="4"/>
  <c r="Y55" i="4"/>
  <c r="AW295" i="4"/>
  <c r="AA423" i="4"/>
  <c r="AE17" i="4"/>
  <c r="AS412" i="4"/>
  <c r="AO60" i="4"/>
  <c r="AQ18" i="4"/>
  <c r="AO24" i="4"/>
  <c r="AK247" i="4"/>
  <c r="AW280" i="4"/>
  <c r="AH184" i="4"/>
  <c r="AC307" i="4"/>
  <c r="AO321" i="4"/>
  <c r="AO291" i="4"/>
  <c r="AS206" i="4"/>
  <c r="AQ493" i="4"/>
  <c r="M147" i="4"/>
  <c r="AO311" i="4"/>
  <c r="Y223" i="4"/>
  <c r="AO164" i="4"/>
  <c r="AO114" i="4"/>
  <c r="AO425" i="4"/>
  <c r="AJ444" i="4"/>
  <c r="AH307" i="4"/>
  <c r="AO170" i="4"/>
  <c r="AJ423" i="4"/>
  <c r="AO217" i="4"/>
  <c r="AQ84" i="4"/>
  <c r="AU159" i="4"/>
  <c r="AS317" i="4"/>
  <c r="AJ115" i="4"/>
  <c r="AU371" i="4"/>
  <c r="AK465" i="4"/>
  <c r="AA252" i="4"/>
  <c r="AE348" i="4"/>
  <c r="B190" i="4"/>
  <c r="S438" i="4"/>
  <c r="AC501" i="4"/>
  <c r="AC209" i="4"/>
  <c r="AQ131" i="4"/>
  <c r="AC21" i="4"/>
  <c r="AO27" i="4"/>
  <c r="AM474" i="4"/>
  <c r="AS389" i="4"/>
  <c r="B175" i="4"/>
  <c r="AJ218" i="4"/>
  <c r="AS163" i="4"/>
  <c r="AJ308" i="4"/>
  <c r="AC71" i="4"/>
  <c r="AO345" i="4"/>
  <c r="M274" i="4"/>
  <c r="AH437" i="4"/>
  <c r="AO80" i="4"/>
  <c r="AQ53" i="4"/>
  <c r="AO68" i="4"/>
  <c r="AW202" i="4"/>
  <c r="AA213" i="4"/>
  <c r="AS444" i="4"/>
  <c r="AQ184" i="4"/>
  <c r="AA376" i="4"/>
  <c r="AM22" i="4"/>
  <c r="S59" i="4"/>
  <c r="AS96" i="4"/>
  <c r="B354" i="4"/>
  <c r="Y162" i="4"/>
  <c r="AK356" i="4"/>
  <c r="AQ343" i="4"/>
  <c r="Y463" i="4"/>
  <c r="AQ51" i="4"/>
  <c r="S62" i="4"/>
  <c r="AJ284" i="4"/>
  <c r="AH37" i="4"/>
  <c r="AQ97" i="4"/>
  <c r="AO490" i="4"/>
  <c r="Y64" i="4"/>
  <c r="Y384" i="4"/>
  <c r="AO486" i="4"/>
  <c r="AO41" i="4"/>
  <c r="AW383" i="4"/>
  <c r="AH305" i="4"/>
  <c r="AO156" i="4"/>
  <c r="AQ376" i="4"/>
  <c r="AH377" i="4"/>
  <c r="AO432" i="4"/>
  <c r="AC213" i="4"/>
  <c r="AO376" i="4"/>
  <c r="AO31" i="4"/>
  <c r="AW222" i="4"/>
  <c r="AW21" i="4"/>
  <c r="AO71" i="4"/>
  <c r="AO488" i="4"/>
  <c r="S50" i="4"/>
  <c r="AJ237" i="4"/>
  <c r="AW335" i="4"/>
  <c r="AH154" i="4"/>
  <c r="AQ273" i="4"/>
  <c r="AH156" i="4"/>
  <c r="AJ283" i="4"/>
  <c r="AO171" i="4"/>
  <c r="AJ435" i="4"/>
  <c r="B446" i="4"/>
  <c r="AW151" i="4"/>
  <c r="AA464" i="4"/>
  <c r="AJ277" i="4"/>
  <c r="AJ97" i="4"/>
  <c r="N274" i="4"/>
  <c r="AK480" i="4"/>
  <c r="M209" i="4"/>
  <c r="AO140" i="4"/>
  <c r="AK448" i="4"/>
  <c r="AK204" i="4"/>
  <c r="Y315" i="4"/>
  <c r="AO416" i="4"/>
  <c r="M124" i="4"/>
  <c r="P124" i="4" s="1"/>
  <c r="AQ39" i="4"/>
  <c r="AJ390" i="4"/>
  <c r="AO92" i="4"/>
  <c r="AO370" i="4"/>
  <c r="AK511" i="4"/>
  <c r="AO331" i="4"/>
  <c r="Y112" i="4"/>
  <c r="AJ453" i="4"/>
  <c r="AO244" i="4"/>
  <c r="AM53" i="4"/>
  <c r="AH192" i="4"/>
  <c r="AO382" i="4"/>
  <c r="AO153" i="4"/>
  <c r="Y415" i="4"/>
  <c r="AW429" i="4"/>
  <c r="AM164" i="4"/>
  <c r="AH396" i="4"/>
  <c r="AM215" i="4"/>
  <c r="AW192" i="4"/>
  <c r="AC28" i="4"/>
  <c r="AW476" i="4"/>
  <c r="AJ432" i="4"/>
  <c r="M431" i="4"/>
  <c r="AO161" i="4"/>
  <c r="AO393" i="4"/>
  <c r="AJ48" i="4"/>
  <c r="AS377" i="4"/>
  <c r="AO392" i="4"/>
  <c r="AC193" i="4"/>
  <c r="AH53" i="4"/>
  <c r="AH175" i="4"/>
  <c r="AO332" i="4"/>
  <c r="AO261" i="4"/>
  <c r="AO268" i="4"/>
  <c r="AJ109" i="4"/>
  <c r="AM404" i="4"/>
  <c r="AA437" i="4"/>
  <c r="AO474" i="4"/>
  <c r="AO290" i="4"/>
  <c r="S345" i="4"/>
  <c r="AO252" i="4"/>
  <c r="AK183" i="4"/>
  <c r="AM147" i="4"/>
  <c r="AE276" i="4"/>
  <c r="AS371" i="4"/>
  <c r="AM253" i="4"/>
  <c r="AS265" i="4"/>
  <c r="AO419" i="4"/>
  <c r="M245" i="4"/>
  <c r="B383" i="4"/>
  <c r="AA214" i="4"/>
  <c r="AS124" i="4"/>
  <c r="AO426" i="4"/>
  <c r="AO401" i="4"/>
  <c r="AM145" i="4"/>
  <c r="AO339" i="4"/>
  <c r="AA462" i="4"/>
  <c r="AM310" i="4"/>
  <c r="M303" i="4"/>
  <c r="AO53" i="4"/>
  <c r="S95" i="4"/>
  <c r="B63" i="4"/>
  <c r="AO344" i="4"/>
  <c r="AO405" i="4"/>
  <c r="AK283" i="4"/>
  <c r="B395" i="4"/>
  <c r="AQ472" i="4"/>
  <c r="AC504" i="4"/>
  <c r="B315" i="4"/>
  <c r="AE109" i="4"/>
  <c r="AM369" i="4"/>
  <c r="AK111" i="4"/>
  <c r="AU438" i="4"/>
  <c r="AU218" i="4"/>
  <c r="AS445" i="4"/>
  <c r="AO210" i="4"/>
  <c r="AO173" i="4"/>
  <c r="AW397" i="4"/>
  <c r="AJ494" i="4"/>
  <c r="AE279" i="4"/>
  <c r="AM15" i="4"/>
  <c r="M404" i="4"/>
  <c r="AM105" i="4"/>
  <c r="AS420" i="4"/>
  <c r="AO313" i="4"/>
  <c r="AC119" i="4"/>
  <c r="AO222" i="4"/>
  <c r="AO67" i="4"/>
  <c r="AO137" i="4"/>
  <c r="AO48" i="4"/>
  <c r="AO404" i="4"/>
  <c r="Y76" i="4"/>
  <c r="AM361" i="4"/>
  <c r="AM371" i="4"/>
  <c r="AJ34" i="4"/>
  <c r="AK119" i="4"/>
  <c r="AA468" i="4"/>
  <c r="S360" i="4"/>
  <c r="AA390" i="4"/>
  <c r="S22" i="4"/>
  <c r="M210" i="4"/>
  <c r="AM37" i="4"/>
  <c r="M71" i="4"/>
  <c r="AE139" i="4"/>
  <c r="Y458" i="4"/>
  <c r="AU135" i="4"/>
  <c r="AJ155" i="4"/>
  <c r="AO118" i="4"/>
  <c r="AO446" i="4"/>
  <c r="AS327" i="4"/>
  <c r="AS69" i="4"/>
  <c r="Y412" i="4"/>
  <c r="AC39" i="4"/>
  <c r="AJ288" i="4"/>
  <c r="AC399" i="4"/>
  <c r="B74" i="4"/>
  <c r="AO108" i="4"/>
  <c r="AQ17" i="4"/>
  <c r="B160" i="4"/>
  <c r="AE434" i="4"/>
  <c r="AS471" i="4"/>
  <c r="AO508" i="4"/>
  <c r="M385" i="4"/>
  <c r="M314" i="4"/>
  <c r="AC420" i="4"/>
  <c r="AQ120" i="4"/>
  <c r="AC408" i="4"/>
  <c r="B456" i="4"/>
  <c r="AO120" i="4"/>
  <c r="AW393" i="4"/>
  <c r="AO241" i="4"/>
  <c r="AE373" i="4"/>
  <c r="AO50" i="4"/>
  <c r="AO418" i="4"/>
  <c r="AW94" i="4"/>
  <c r="AO293" i="4"/>
  <c r="Y348" i="4"/>
  <c r="AH428" i="4"/>
  <c r="AO133" i="4"/>
  <c r="AS66" i="4"/>
  <c r="AS114" i="4"/>
  <c r="M88" i="4"/>
  <c r="Y255" i="4"/>
  <c r="AQ173" i="4"/>
  <c r="AS351" i="4"/>
  <c r="AO467" i="4"/>
  <c r="B476" i="4"/>
  <c r="M342" i="4"/>
  <c r="M248" i="4"/>
  <c r="Y419" i="4"/>
  <c r="M259" i="4"/>
  <c r="AM312" i="4"/>
  <c r="AC195" i="4"/>
  <c r="AO468" i="4"/>
  <c r="AQ425" i="4"/>
  <c r="AW42" i="4"/>
  <c r="AJ393" i="4"/>
  <c r="AO454" i="4"/>
  <c r="AO44" i="4"/>
  <c r="AE391" i="4"/>
  <c r="S197" i="4"/>
  <c r="AS61" i="4"/>
  <c r="AJ285" i="4"/>
  <c r="AU494" i="4"/>
  <c r="AU201" i="4"/>
  <c r="B266" i="4"/>
  <c r="AO132" i="4"/>
  <c r="AK38" i="4"/>
  <c r="AS147" i="4"/>
  <c r="AH124" i="4"/>
  <c r="AH17" i="4"/>
  <c r="M218" i="4"/>
  <c r="AO134" i="4"/>
  <c r="AJ91" i="4"/>
  <c r="AO440" i="4"/>
  <c r="AO305" i="4"/>
  <c r="AA151" i="4"/>
  <c r="AC252" i="4"/>
  <c r="AQ369" i="4"/>
  <c r="AC76" i="4"/>
  <c r="AA118" i="4"/>
  <c r="AO462" i="4"/>
  <c r="Y104" i="4"/>
  <c r="B164" i="4"/>
  <c r="AC151" i="4"/>
  <c r="S463" i="4"/>
  <c r="AS345" i="4"/>
  <c r="AO23" i="4"/>
  <c r="S306" i="4"/>
  <c r="AA397" i="4"/>
  <c r="AW296" i="4"/>
  <c r="S332" i="4"/>
  <c r="AC301" i="4"/>
  <c r="S137" i="4"/>
  <c r="AO117" i="4"/>
  <c r="Y320" i="4"/>
  <c r="Y69" i="4"/>
  <c r="AM482" i="4"/>
  <c r="AW436" i="4"/>
  <c r="AE389" i="4"/>
  <c r="AC448" i="4"/>
  <c r="AO102" i="4"/>
  <c r="AK263" i="4"/>
  <c r="AO211" i="4"/>
  <c r="AU18" i="4"/>
  <c r="AO422" i="4"/>
  <c r="AA156" i="4"/>
  <c r="AA206" i="4"/>
  <c r="AO374" i="4"/>
  <c r="AQ430" i="4"/>
  <c r="AC38" i="4"/>
  <c r="AJ443" i="4"/>
  <c r="AA485" i="4"/>
  <c r="AE459" i="4"/>
  <c r="AH199" i="4"/>
  <c r="S27" i="4"/>
  <c r="AU92" i="4"/>
  <c r="AO93" i="4"/>
  <c r="AM299" i="4"/>
  <c r="B457" i="4"/>
  <c r="AO126" i="4"/>
  <c r="AO219" i="4"/>
  <c r="AQ299" i="4"/>
  <c r="AH474" i="4"/>
  <c r="AA456" i="4"/>
  <c r="AO56" i="4"/>
  <c r="AK244" i="4"/>
  <c r="AO259" i="4"/>
  <c r="Y49" i="4"/>
  <c r="AU478" i="4"/>
  <c r="AJ405" i="4"/>
  <c r="AA279" i="4"/>
  <c r="AJ485" i="4"/>
  <c r="AQ321" i="4"/>
  <c r="AW320" i="4"/>
  <c r="AU354" i="4"/>
  <c r="AW507" i="4"/>
  <c r="AO258" i="4"/>
  <c r="AC360" i="4"/>
  <c r="AS272" i="4"/>
  <c r="AH409" i="4"/>
  <c r="AA43" i="4"/>
  <c r="AU124" i="4"/>
  <c r="B114" i="4"/>
  <c r="AE123" i="4"/>
  <c r="AK205" i="4"/>
  <c r="AK308" i="4"/>
  <c r="T102" i="4"/>
  <c r="B370" i="4"/>
  <c r="AH126" i="4"/>
  <c r="AC66" i="4"/>
  <c r="M408" i="4"/>
  <c r="AQ47" i="4"/>
  <c r="A297" i="4"/>
  <c r="N71" i="4"/>
  <c r="B111" i="4"/>
  <c r="AH180" i="4"/>
  <c r="AE23" i="4"/>
  <c r="AH434" i="4"/>
  <c r="AU133" i="4"/>
  <c r="AO371" i="4"/>
  <c r="AO231" i="4"/>
  <c r="AW137" i="4"/>
  <c r="AO287" i="4"/>
  <c r="S411" i="4"/>
  <c r="S492" i="4"/>
  <c r="AO260" i="4"/>
  <c r="AH417" i="4"/>
  <c r="AO242" i="4"/>
  <c r="AK352" i="4"/>
  <c r="M283" i="4"/>
  <c r="AU156" i="4"/>
  <c r="AA94" i="4"/>
  <c r="AS294" i="4"/>
  <c r="S35" i="4"/>
  <c r="AJ447" i="4"/>
  <c r="M271" i="4"/>
  <c r="AQ507" i="4"/>
  <c r="AO166" i="4"/>
  <c r="AC183" i="4"/>
  <c r="AO500" i="4"/>
  <c r="S108" i="4"/>
  <c r="S81" i="4"/>
  <c r="AE15" i="4"/>
  <c r="AA138" i="4"/>
  <c r="AO43" i="4"/>
  <c r="Y292" i="4"/>
  <c r="Y225" i="4"/>
  <c r="AW214" i="4"/>
  <c r="AU480" i="4"/>
  <c r="AO235" i="4"/>
  <c r="AQ407" i="4"/>
  <c r="AO395" i="4"/>
  <c r="AC120" i="4"/>
  <c r="S169" i="4"/>
  <c r="AE416" i="4"/>
  <c r="AQ506" i="4"/>
  <c r="AA141" i="4"/>
  <c r="AO148" i="4"/>
  <c r="AW107" i="4"/>
  <c r="AU491" i="4"/>
  <c r="AW304" i="4"/>
  <c r="M476" i="4"/>
  <c r="V102" i="4"/>
  <c r="B189" i="4"/>
  <c r="AQ418" i="4"/>
  <c r="AK475" i="4"/>
  <c r="M510" i="4"/>
  <c r="S312" i="4"/>
  <c r="AC174" i="4"/>
  <c r="S184" i="4"/>
  <c r="AU504" i="4"/>
  <c r="AJ166" i="4"/>
  <c r="M258" i="4"/>
  <c r="AA448" i="4"/>
  <c r="AM305" i="4"/>
  <c r="M324" i="4"/>
  <c r="AU216" i="4"/>
  <c r="AO135" i="4"/>
  <c r="AA259" i="4"/>
  <c r="M192" i="4"/>
  <c r="AK77" i="4"/>
  <c r="AE344" i="4"/>
  <c r="Y211" i="4"/>
  <c r="B473" i="4"/>
  <c r="AS419" i="4"/>
  <c r="AH51" i="4"/>
  <c r="Y343" i="4"/>
  <c r="AM476" i="4"/>
  <c r="AA429" i="4"/>
  <c r="AH438" i="4"/>
  <c r="AW354" i="4"/>
  <c r="AE464" i="4"/>
  <c r="AA128" i="4"/>
  <c r="AS342" i="4"/>
  <c r="AK202" i="4"/>
  <c r="AJ112" i="4"/>
  <c r="B331" i="4"/>
  <c r="Y247" i="4"/>
  <c r="AO449" i="4"/>
  <c r="AK22" i="4"/>
  <c r="AA31" i="4"/>
  <c r="AW260" i="4"/>
  <c r="AW139" i="4"/>
  <c r="AM218" i="4"/>
  <c r="AU497" i="4"/>
  <c r="B151" i="4"/>
  <c r="AO296" i="4"/>
  <c r="AU21" i="4"/>
  <c r="AK164" i="4"/>
  <c r="M256" i="4"/>
  <c r="AU33" i="4"/>
  <c r="Y125" i="4"/>
  <c r="AQ329" i="4"/>
  <c r="AE339" i="4"/>
  <c r="B277" i="4"/>
  <c r="S72" i="4"/>
  <c r="AQ509" i="4"/>
  <c r="B167" i="4"/>
  <c r="Y102" i="4"/>
  <c r="B295" i="4"/>
  <c r="AC92" i="4"/>
  <c r="AO91" i="4"/>
  <c r="AU374" i="4"/>
  <c r="AA89" i="4"/>
  <c r="AS152" i="4"/>
  <c r="Y501" i="4"/>
  <c r="AQ274" i="4"/>
  <c r="AS157" i="4"/>
  <c r="AW45" i="4"/>
  <c r="AA293" i="4"/>
  <c r="AK505" i="4"/>
  <c r="AS45" i="4"/>
  <c r="S84" i="4"/>
  <c r="AC476" i="4"/>
  <c r="AU379" i="4"/>
  <c r="AH269" i="4"/>
  <c r="AH412" i="4"/>
  <c r="AW504" i="4"/>
  <c r="Y228" i="4"/>
  <c r="AQ370" i="4"/>
  <c r="AC355" i="4"/>
  <c r="AE76" i="4"/>
  <c r="AA250" i="4"/>
  <c r="B143" i="4"/>
  <c r="AQ154" i="4"/>
  <c r="AW212" i="4"/>
  <c r="AU283" i="4"/>
  <c r="Y368" i="4"/>
  <c r="AQ233" i="4"/>
  <c r="AC277" i="4"/>
  <c r="AO406" i="4"/>
  <c r="B424" i="4"/>
  <c r="AE341" i="4"/>
  <c r="AW61" i="4"/>
  <c r="AM93" i="4"/>
  <c r="AK150" i="4"/>
  <c r="B261" i="4"/>
  <c r="B283" i="4"/>
  <c r="AA386" i="4"/>
  <c r="B108" i="4"/>
  <c r="Y133" i="4"/>
  <c r="AS210" i="4"/>
  <c r="AS460" i="4"/>
  <c r="AW464" i="4"/>
  <c r="Y479" i="4"/>
  <c r="AO480" i="4"/>
  <c r="AA47" i="4"/>
  <c r="AM393" i="4"/>
  <c r="AK384" i="4"/>
  <c r="AM425" i="4"/>
  <c r="S468" i="4"/>
  <c r="AJ197" i="4"/>
  <c r="AO297" i="4"/>
  <c r="AM503" i="4"/>
  <c r="AQ438" i="4"/>
  <c r="AS68" i="4"/>
  <c r="B485" i="4"/>
  <c r="AE93" i="4"/>
  <c r="AE54" i="4"/>
  <c r="AS451" i="4"/>
  <c r="Y495" i="4"/>
  <c r="AH97" i="4"/>
  <c r="AO316" i="4"/>
  <c r="AW492" i="4"/>
  <c r="AS368" i="4"/>
  <c r="AQ414" i="4"/>
  <c r="S375" i="4"/>
  <c r="AJ301" i="4"/>
  <c r="M264" i="4"/>
  <c r="AA401" i="4"/>
  <c r="Y437" i="4"/>
  <c r="AO233" i="4"/>
  <c r="B360" i="4"/>
  <c r="B437" i="4"/>
  <c r="AJ246" i="4"/>
  <c r="AO503" i="4"/>
  <c r="AO433" i="4"/>
  <c r="M157" i="4"/>
  <c r="Y442" i="4"/>
  <c r="AA436" i="4"/>
  <c r="AQ176" i="4"/>
  <c r="AO232" i="4"/>
  <c r="AJ487" i="4"/>
  <c r="AK184" i="4"/>
  <c r="AC511" i="4"/>
  <c r="AS455" i="4"/>
  <c r="AH429" i="4"/>
  <c r="AJ267" i="4"/>
  <c r="AE117" i="4"/>
  <c r="M182" i="4"/>
  <c r="AW324" i="4"/>
  <c r="S493" i="4"/>
  <c r="AC34" i="4"/>
  <c r="AA240" i="4"/>
  <c r="AM124" i="4"/>
  <c r="Y306" i="4"/>
  <c r="AW511" i="4"/>
  <c r="AJ482" i="4"/>
  <c r="AA179" i="4"/>
  <c r="AJ325" i="4"/>
  <c r="AO451" i="4"/>
  <c r="AQ320" i="4"/>
  <c r="AE128" i="4"/>
  <c r="AU311" i="4"/>
  <c r="AA298" i="4"/>
  <c r="AO239" i="4"/>
  <c r="AW403" i="4"/>
  <c r="AA469" i="4"/>
  <c r="AO196" i="4"/>
  <c r="S79" i="4"/>
  <c r="AK276" i="4"/>
  <c r="AH152" i="4"/>
  <c r="AK442" i="4"/>
  <c r="AQ104" i="4"/>
  <c r="B323" i="4"/>
  <c r="AA24" i="4"/>
  <c r="AQ220" i="4"/>
  <c r="AH27" i="4"/>
  <c r="Y149" i="4"/>
  <c r="AS255" i="4"/>
  <c r="AS40" i="4"/>
  <c r="AE479" i="4"/>
  <c r="AE125" i="4"/>
  <c r="AS442" i="4"/>
  <c r="AE293" i="4"/>
  <c r="AJ486" i="4"/>
  <c r="AS480" i="4"/>
  <c r="AW52" i="4"/>
  <c r="AM189" i="4"/>
  <c r="Y197" i="4"/>
  <c r="AQ431" i="4"/>
  <c r="AM41" i="4"/>
  <c r="AU273" i="4"/>
  <c r="M298" i="4"/>
  <c r="AE178" i="4"/>
  <c r="AH397" i="4"/>
  <c r="S442" i="4"/>
  <c r="AQ135" i="4"/>
  <c r="AQ342" i="4"/>
  <c r="Y181" i="4"/>
  <c r="AQ49" i="4"/>
  <c r="AU304" i="4"/>
  <c r="AJ513" i="4"/>
  <c r="AW368" i="4"/>
  <c r="AK96" i="4"/>
  <c r="AK383" i="4"/>
  <c r="AQ432" i="4"/>
  <c r="S491" i="4"/>
  <c r="S346" i="4"/>
  <c r="AE185" i="4"/>
  <c r="AU340" i="4"/>
  <c r="Y91" i="4"/>
  <c r="AH341" i="4"/>
  <c r="AO445" i="4"/>
  <c r="AE357" i="4"/>
  <c r="S472" i="4"/>
  <c r="AE111" i="4"/>
  <c r="AC78" i="4"/>
  <c r="AM219" i="4"/>
  <c r="AW336" i="4"/>
  <c r="Y380" i="4"/>
  <c r="S437" i="4"/>
  <c r="AJ255" i="4"/>
  <c r="AC415" i="4"/>
  <c r="AJ62" i="4"/>
  <c r="B417" i="4"/>
  <c r="Y251" i="4"/>
  <c r="AQ256" i="4"/>
  <c r="AK507" i="4"/>
  <c r="N245" i="4"/>
  <c r="S123" i="4"/>
  <c r="M253" i="4"/>
  <c r="AO448" i="4"/>
  <c r="S219" i="4"/>
  <c r="AH253" i="4"/>
  <c r="AO455" i="4"/>
  <c r="AK279" i="4"/>
  <c r="S316" i="4"/>
  <c r="AK177" i="4"/>
  <c r="AA249" i="4"/>
  <c r="M15" i="4"/>
  <c r="M176" i="4"/>
  <c r="AW480" i="4"/>
  <c r="B421" i="4"/>
  <c r="AW300" i="4"/>
  <c r="AA40" i="4"/>
  <c r="AC181" i="4"/>
  <c r="AQ280" i="4"/>
  <c r="AK170" i="4"/>
  <c r="AA491" i="4"/>
  <c r="AA422" i="4"/>
  <c r="S423" i="4"/>
  <c r="AU144" i="4"/>
  <c r="AJ215" i="4"/>
  <c r="AS384" i="4"/>
  <c r="B355" i="4"/>
  <c r="AE458" i="4"/>
  <c r="AU459" i="4"/>
  <c r="AH237" i="4"/>
  <c r="AU32" i="4"/>
  <c r="AU456" i="4"/>
  <c r="AU245" i="4"/>
  <c r="M461" i="4"/>
  <c r="AU138" i="4"/>
  <c r="AK208" i="4"/>
  <c r="B135" i="4"/>
  <c r="M364" i="4"/>
  <c r="AC155" i="4"/>
  <c r="S248" i="4"/>
  <c r="AE114" i="4"/>
  <c r="AH201" i="4"/>
  <c r="AM192" i="4"/>
  <c r="AW17" i="4"/>
  <c r="AJ207" i="4"/>
  <c r="AK274" i="4"/>
  <c r="AE492" i="4"/>
  <c r="AW113" i="4"/>
  <c r="M349" i="4"/>
  <c r="AS492" i="4"/>
  <c r="AK421" i="4"/>
  <c r="AU353" i="4"/>
  <c r="AA344" i="4"/>
  <c r="AS375" i="4"/>
  <c r="B50" i="4"/>
  <c r="AA473" i="4"/>
  <c r="AW430" i="4"/>
  <c r="AH443" i="4"/>
  <c r="AM364" i="4"/>
  <c r="AW217" i="4"/>
  <c r="AO18" i="4"/>
  <c r="AA513" i="4"/>
  <c r="B113" i="4"/>
  <c r="AJ268" i="4"/>
  <c r="AO269" i="4"/>
  <c r="AW328" i="4"/>
  <c r="S391" i="4"/>
  <c r="AU188" i="4"/>
  <c r="AA30" i="4"/>
  <c r="AO399" i="4"/>
  <c r="AU462" i="4"/>
  <c r="M51" i="4"/>
  <c r="AS60" i="4"/>
  <c r="AM500" i="4"/>
  <c r="AS321" i="4"/>
  <c r="Y503" i="4"/>
  <c r="S382" i="4"/>
  <c r="AJ102" i="4"/>
  <c r="AK122" i="4"/>
  <c r="AC473" i="4"/>
  <c r="AQ105" i="4"/>
  <c r="AO477" i="4"/>
  <c r="AJ20" i="4"/>
  <c r="AO407" i="4"/>
  <c r="AW117" i="4"/>
  <c r="AC425" i="4"/>
  <c r="AJ330" i="4"/>
  <c r="AC199" i="4"/>
  <c r="AC326" i="4"/>
  <c r="AM458" i="4"/>
  <c r="AO379" i="4"/>
  <c r="AU37" i="4"/>
  <c r="AM288" i="4"/>
  <c r="AO373" i="4"/>
  <c r="AO189" i="4"/>
  <c r="AK351" i="4"/>
  <c r="AQ483" i="4"/>
  <c r="M72" i="4"/>
  <c r="AQ314" i="4"/>
  <c r="AH257" i="4"/>
  <c r="AK373" i="4"/>
  <c r="AS405" i="4"/>
  <c r="Y123" i="4"/>
  <c r="AJ479" i="4"/>
  <c r="AH225" i="4"/>
  <c r="AW319" i="4"/>
  <c r="Y481" i="4"/>
  <c r="AM195" i="4"/>
  <c r="AS287" i="4"/>
  <c r="AM236" i="4"/>
  <c r="AQ58" i="4"/>
  <c r="AE393" i="4"/>
  <c r="AQ191" i="4"/>
  <c r="AA356" i="4"/>
  <c r="B408" i="4"/>
  <c r="AK220" i="4"/>
  <c r="AO481" i="4"/>
  <c r="M330" i="4"/>
  <c r="AW169" i="4"/>
  <c r="AJ181" i="4"/>
  <c r="B71" i="4"/>
  <c r="AQ400" i="4"/>
  <c r="AJ93" i="4"/>
  <c r="AO461" i="4"/>
  <c r="AH513" i="4"/>
  <c r="AE98" i="4"/>
  <c r="AO119" i="4"/>
  <c r="B138" i="4"/>
  <c r="S99" i="4"/>
  <c r="AU224" i="4"/>
  <c r="S404" i="4"/>
  <c r="S484" i="4"/>
  <c r="AS398" i="4"/>
  <c r="Y369" i="4"/>
  <c r="AJ460" i="4"/>
  <c r="AO33" i="4"/>
  <c r="AQ157" i="4"/>
  <c r="AE282" i="4"/>
  <c r="AQ61" i="4"/>
  <c r="S127" i="4"/>
  <c r="AO28" i="4"/>
  <c r="AO124" i="4"/>
  <c r="AS461" i="4"/>
  <c r="AO361" i="4"/>
  <c r="AK17" i="4"/>
  <c r="AQ344" i="4"/>
  <c r="AH39" i="4"/>
  <c r="AK318" i="4"/>
  <c r="AJ110" i="4"/>
  <c r="AQ448" i="4"/>
  <c r="M237" i="4"/>
  <c r="AH211" i="4"/>
  <c r="AA474" i="4"/>
  <c r="AW501" i="4"/>
  <c r="Y172" i="4"/>
  <c r="AM25" i="4"/>
  <c r="AM65" i="4"/>
  <c r="B321" i="4"/>
  <c r="AE160" i="4"/>
  <c r="AO70" i="4"/>
  <c r="AH96" i="4"/>
  <c r="AQ305" i="4"/>
  <c r="AS140" i="4"/>
  <c r="M500" i="4"/>
  <c r="Y291" i="4"/>
  <c r="M250" i="4"/>
  <c r="AU352" i="4"/>
  <c r="AJ145" i="4"/>
  <c r="AC234" i="4"/>
  <c r="AQ436" i="4"/>
  <c r="AU157" i="4"/>
  <c r="AE477" i="4"/>
  <c r="AE68" i="4"/>
  <c r="AQ311" i="4"/>
  <c r="S351" i="4"/>
  <c r="AE107" i="4"/>
  <c r="AW486" i="4"/>
  <c r="AS325" i="4"/>
  <c r="M79" i="4"/>
  <c r="AM289" i="4"/>
  <c r="AJ64" i="4"/>
  <c r="AQ357" i="4"/>
  <c r="AO243" i="4"/>
  <c r="AS191" i="4"/>
  <c r="AS343" i="4"/>
  <c r="AO107" i="4"/>
  <c r="B450" i="4"/>
  <c r="Y103" i="4"/>
  <c r="AA192" i="4"/>
  <c r="AS204" i="4"/>
  <c r="AM185" i="4"/>
  <c r="S418" i="4"/>
  <c r="Y366" i="4"/>
  <c r="Y295" i="4"/>
  <c r="B373" i="4"/>
  <c r="AO58" i="4"/>
  <c r="AK418" i="4"/>
  <c r="AA445" i="4"/>
  <c r="AS350" i="4"/>
  <c r="AH93" i="4"/>
  <c r="AW231" i="4"/>
  <c r="AH346" i="4"/>
  <c r="M241" i="4"/>
  <c r="Y189" i="4"/>
  <c r="M348" i="4"/>
  <c r="B178" i="4"/>
  <c r="AE318" i="4"/>
  <c r="M453" i="4"/>
  <c r="AA229" i="4"/>
  <c r="AH426" i="4"/>
  <c r="AJ378" i="4"/>
  <c r="AS161" i="4"/>
  <c r="AE315" i="4"/>
  <c r="Y191" i="4"/>
  <c r="AH177" i="4"/>
  <c r="M344" i="4"/>
  <c r="AA330" i="4"/>
  <c r="AJ183" i="4"/>
  <c r="AM341" i="4"/>
  <c r="AM50" i="4"/>
  <c r="AA314" i="4"/>
  <c r="AJ367" i="4"/>
  <c r="S286" i="4"/>
  <c r="B52" i="4"/>
  <c r="AK389" i="4"/>
  <c r="B257" i="4"/>
  <c r="AJ81" i="4"/>
  <c r="AQ148" i="4"/>
  <c r="AQ387" i="4"/>
  <c r="AE210" i="4"/>
  <c r="AM225" i="4"/>
  <c r="M197" i="4"/>
  <c r="M47" i="4"/>
  <c r="S287" i="4"/>
  <c r="S441" i="4"/>
  <c r="AK434" i="4"/>
  <c r="AS256" i="4"/>
  <c r="AS57" i="4"/>
  <c r="Y74" i="4"/>
  <c r="AE144" i="4"/>
  <c r="AU251" i="4"/>
  <c r="Y232" i="4"/>
  <c r="AE245" i="4"/>
  <c r="AA299" i="4"/>
  <c r="AH314" i="4"/>
  <c r="AM468" i="4"/>
  <c r="B273" i="4"/>
  <c r="AM165" i="4"/>
  <c r="AC75" i="4"/>
  <c r="AM486" i="4"/>
  <c r="B224" i="4"/>
  <c r="B48" i="4"/>
  <c r="AJ510" i="4"/>
  <c r="Y434" i="4"/>
  <c r="AC225" i="4"/>
  <c r="B183" i="4"/>
  <c r="AS353" i="4"/>
  <c r="M78" i="4"/>
  <c r="S500" i="4"/>
  <c r="AH59" i="4"/>
  <c r="AE95" i="4"/>
  <c r="AM158" i="4"/>
  <c r="AU229" i="4"/>
  <c r="AO61" i="4"/>
  <c r="AC196" i="4"/>
  <c r="AS485" i="4"/>
  <c r="AH116" i="4"/>
  <c r="AU169" i="4"/>
  <c r="AM301" i="4"/>
  <c r="AH289" i="4"/>
  <c r="AS111" i="4"/>
  <c r="AH262" i="4"/>
  <c r="AA505" i="4"/>
  <c r="S373" i="4"/>
  <c r="AH501" i="4"/>
  <c r="AC44" i="4"/>
  <c r="AK49" i="4"/>
  <c r="AK262" i="4"/>
  <c r="AQ138" i="4"/>
  <c r="AU488" i="4"/>
  <c r="AQ123" i="4"/>
  <c r="AU39" i="4"/>
  <c r="Y461" i="4"/>
  <c r="AS257" i="4"/>
  <c r="AJ156" i="4"/>
  <c r="S241" i="4"/>
  <c r="Y66" i="4"/>
  <c r="AC146" i="4"/>
  <c r="Y240" i="4"/>
  <c r="V221" i="4"/>
  <c r="AA110" i="4"/>
  <c r="AQ59" i="4"/>
  <c r="P237" i="4"/>
  <c r="Y213" i="4"/>
  <c r="AM300" i="4"/>
  <c r="AJ496" i="4"/>
  <c r="B428" i="4"/>
  <c r="M35" i="4"/>
  <c r="S240" i="4"/>
  <c r="AE468" i="4"/>
  <c r="AJ182" i="4"/>
  <c r="AW211" i="4"/>
  <c r="AJ333" i="4"/>
  <c r="AC361" i="4"/>
  <c r="AK69" i="4"/>
  <c r="AA251" i="4"/>
  <c r="AS422" i="4"/>
  <c r="AK67" i="4"/>
  <c r="AC23" i="4"/>
  <c r="M55" i="4"/>
  <c r="M164" i="4"/>
  <c r="AH119" i="4"/>
  <c r="AU70" i="4"/>
  <c r="M43" i="4"/>
  <c r="AO337" i="4"/>
  <c r="AO496" i="4"/>
  <c r="AA367" i="4"/>
  <c r="AO378" i="4"/>
  <c r="AJ190" i="4"/>
  <c r="AK501" i="4"/>
  <c r="AO504" i="4"/>
  <c r="AJ468" i="4"/>
  <c r="AS126" i="4"/>
  <c r="AW423" i="4"/>
  <c r="AU239" i="4"/>
  <c r="AO128" i="4"/>
  <c r="AO381" i="4"/>
  <c r="S489" i="4"/>
  <c r="AO150" i="4"/>
  <c r="AM408" i="4"/>
  <c r="AA457" i="4"/>
  <c r="AQ227" i="4"/>
  <c r="Y166" i="4"/>
  <c r="AH132" i="4"/>
  <c r="AQ437" i="4"/>
  <c r="AQ497" i="4"/>
  <c r="AO479" i="4"/>
  <c r="AU317" i="4"/>
  <c r="S362" i="4"/>
  <c r="AJ222" i="4"/>
  <c r="AJ103" i="4"/>
  <c r="AQ24" i="4"/>
  <c r="AA440" i="4"/>
  <c r="AW286" i="4"/>
  <c r="AM336" i="4"/>
  <c r="B268" i="4"/>
  <c r="AU302" i="4"/>
  <c r="AW47" i="4"/>
  <c r="AM268" i="4"/>
  <c r="AC450" i="4"/>
  <c r="AU267" i="4"/>
  <c r="S499" i="4"/>
  <c r="AW15" i="4"/>
  <c r="B340" i="4"/>
  <c r="AJ358" i="4"/>
  <c r="AS502" i="4"/>
  <c r="AJ474" i="4"/>
  <c r="AU375" i="4"/>
  <c r="AM136" i="4"/>
  <c r="AS112" i="4"/>
  <c r="B203" i="4"/>
  <c r="AQ416" i="4"/>
  <c r="AS137" i="4"/>
  <c r="AM227" i="4"/>
  <c r="AJ117" i="4"/>
  <c r="AH52" i="4"/>
  <c r="AA364" i="4"/>
  <c r="AC224" i="4"/>
  <c r="B216" i="4"/>
  <c r="AA216" i="4"/>
  <c r="AA177" i="4"/>
  <c r="AU149" i="4"/>
  <c r="AJ408" i="4"/>
  <c r="AQ99" i="4"/>
  <c r="AM467" i="4"/>
  <c r="AO179" i="4"/>
  <c r="AM446" i="4"/>
  <c r="S340" i="4"/>
  <c r="AA211" i="4"/>
  <c r="AM108" i="4"/>
  <c r="AW128" i="4"/>
  <c r="AK44" i="4"/>
  <c r="AK323" i="4"/>
  <c r="AJ380" i="4"/>
  <c r="AC364" i="4"/>
  <c r="AW72" i="4"/>
  <c r="AJ128" i="4"/>
  <c r="AE409" i="4"/>
  <c r="AK485" i="4"/>
  <c r="S450" i="4"/>
  <c r="Y317" i="4"/>
  <c r="AO384" i="4"/>
  <c r="AH400" i="4"/>
  <c r="AM379" i="4"/>
  <c r="AU349" i="4"/>
  <c r="AJ45" i="4"/>
  <c r="AO30" i="4"/>
  <c r="M340" i="4"/>
  <c r="AW384" i="4"/>
  <c r="AJ87" i="4"/>
  <c r="AA409" i="4"/>
  <c r="AQ481" i="4"/>
  <c r="AH241" i="4"/>
  <c r="AH208" i="4"/>
  <c r="AE120" i="4"/>
  <c r="AC284" i="4"/>
  <c r="AC109" i="4"/>
  <c r="AU187" i="4"/>
  <c r="AW258" i="4"/>
  <c r="AU162" i="4"/>
  <c r="AQ100" i="4"/>
  <c r="AW245" i="4"/>
  <c r="AM175" i="4"/>
  <c r="AU290" i="4"/>
  <c r="AO206" i="4"/>
  <c r="B259" i="4"/>
  <c r="AE167" i="4"/>
  <c r="AW96" i="4"/>
  <c r="AM391" i="4"/>
  <c r="AH103" i="4"/>
  <c r="AM132" i="4"/>
  <c r="AS185" i="4"/>
  <c r="AJ429" i="4"/>
  <c r="AE99" i="4"/>
  <c r="AE428" i="4"/>
  <c r="AJ54" i="4"/>
  <c r="AJ88" i="4"/>
  <c r="AJ422" i="4"/>
  <c r="AU174" i="4"/>
  <c r="AM202" i="4"/>
  <c r="S480" i="4"/>
  <c r="AC398" i="4"/>
  <c r="AH32" i="4"/>
  <c r="AM363" i="4"/>
  <c r="AE508" i="4"/>
  <c r="M270" i="4"/>
  <c r="AU412" i="4"/>
  <c r="AK149" i="4"/>
  <c r="S417" i="4"/>
  <c r="AJ129" i="4"/>
  <c r="Y270" i="4"/>
  <c r="AJ428" i="4"/>
  <c r="AC403" i="4"/>
  <c r="AA243" i="4"/>
  <c r="AS207" i="4"/>
  <c r="V351" i="4"/>
  <c r="AM471" i="4"/>
  <c r="AK363" i="4"/>
  <c r="B471" i="4"/>
  <c r="AW232" i="4"/>
  <c r="AQ327" i="4"/>
  <c r="AW236" i="4"/>
  <c r="AQ37" i="4"/>
  <c r="AE421" i="4"/>
  <c r="S157" i="4"/>
  <c r="S483" i="4"/>
  <c r="AC498" i="4"/>
  <c r="AW467" i="4"/>
  <c r="AC442" i="4"/>
  <c r="B68" i="4"/>
  <c r="AA313" i="4"/>
  <c r="M104" i="4"/>
  <c r="AW357" i="4"/>
  <c r="B345" i="4"/>
  <c r="AH372" i="4"/>
  <c r="AW93" i="4"/>
  <c r="AQ360" i="4"/>
  <c r="AM81" i="4"/>
  <c r="AJ245" i="4"/>
  <c r="AM197" i="4"/>
  <c r="M403" i="4"/>
  <c r="AC489" i="4"/>
  <c r="AQ231" i="4"/>
  <c r="AS85" i="4"/>
  <c r="V95" i="4"/>
  <c r="AU197" i="4"/>
  <c r="AS441" i="4"/>
  <c r="S58" i="4"/>
  <c r="AS83" i="4"/>
  <c r="AC272" i="4"/>
  <c r="AC378" i="4"/>
  <c r="AJ317" i="4"/>
  <c r="Y101" i="4"/>
  <c r="AM327" i="4"/>
  <c r="AJ370" i="4"/>
  <c r="S114" i="4"/>
  <c r="AC392" i="4"/>
  <c r="AQ322" i="4"/>
  <c r="AO444" i="4"/>
  <c r="AM308" i="4"/>
  <c r="AM23" i="4"/>
  <c r="AU414" i="4"/>
  <c r="M37" i="4"/>
  <c r="AE75" i="4"/>
  <c r="M315" i="4"/>
  <c r="AU27" i="4"/>
  <c r="AQ250" i="4"/>
  <c r="M424" i="4"/>
  <c r="AA123" i="4"/>
  <c r="AA323" i="4"/>
  <c r="AC89" i="4"/>
  <c r="AK84" i="4"/>
  <c r="S207" i="4"/>
  <c r="AU161" i="4"/>
  <c r="AM45" i="4"/>
  <c r="AC37" i="4"/>
  <c r="AM264" i="4"/>
  <c r="AQ308" i="4"/>
  <c r="AO104" i="4"/>
  <c r="AK70" i="4"/>
  <c r="AK200" i="4"/>
  <c r="AA306" i="4"/>
  <c r="M420" i="4"/>
  <c r="B367" i="4"/>
  <c r="AJ389" i="4"/>
  <c r="AQ479" i="4"/>
  <c r="AU391" i="4"/>
  <c r="S396" i="4"/>
  <c r="AA127" i="4"/>
  <c r="AH78" i="4"/>
  <c r="AH122" i="4"/>
  <c r="AK348" i="4"/>
  <c r="AS156" i="4"/>
  <c r="S367" i="4"/>
  <c r="AO177" i="4"/>
  <c r="Y325" i="4"/>
  <c r="AQ263" i="4"/>
  <c r="AK74" i="4"/>
  <c r="B489" i="4"/>
  <c r="AW333" i="4"/>
  <c r="AO471" i="4"/>
  <c r="AH160" i="4"/>
  <c r="AS273" i="4"/>
  <c r="AW270" i="4"/>
  <c r="AK37" i="4"/>
  <c r="AO423" i="4"/>
  <c r="AW442" i="4"/>
  <c r="AU380" i="4"/>
  <c r="AU100" i="4"/>
  <c r="AW196" i="4"/>
  <c r="AC116" i="4"/>
  <c r="AE220" i="4"/>
  <c r="AS226" i="4"/>
  <c r="S101" i="4"/>
  <c r="AO94" i="4"/>
  <c r="AU403" i="4"/>
  <c r="AJ100" i="4"/>
  <c r="AE72" i="4"/>
  <c r="Y154" i="4"/>
  <c r="AO292" i="4"/>
  <c r="S389" i="4"/>
  <c r="AC428" i="4"/>
  <c r="V116" i="4"/>
  <c r="AA404" i="4"/>
  <c r="AC391" i="4"/>
  <c r="AC226" i="4"/>
  <c r="B366" i="4"/>
  <c r="AJ205" i="4"/>
  <c r="AQ296" i="4"/>
  <c r="AO151" i="4"/>
  <c r="AK252" i="4"/>
  <c r="AU154" i="4"/>
  <c r="B429" i="4"/>
  <c r="AA503" i="4"/>
  <c r="AK414" i="4"/>
  <c r="AC261" i="4"/>
  <c r="AH242" i="4"/>
  <c r="AU430" i="4"/>
  <c r="AA36" i="4"/>
  <c r="AK420" i="4"/>
  <c r="M85" i="4"/>
  <c r="AO238" i="4"/>
  <c r="AA67" i="4"/>
  <c r="AH204" i="4"/>
  <c r="M418" i="4"/>
  <c r="AA402" i="4"/>
  <c r="M74" i="4"/>
  <c r="AH373" i="4"/>
  <c r="Y468" i="4"/>
  <c r="S434" i="4"/>
  <c r="AC396" i="4"/>
  <c r="AC348" i="4"/>
  <c r="AK328" i="4"/>
  <c r="AK241" i="4"/>
  <c r="AS388" i="4"/>
  <c r="AW287" i="4"/>
  <c r="Y455" i="4"/>
  <c r="Y87" i="4"/>
  <c r="AK380" i="4"/>
  <c r="AA433" i="4"/>
  <c r="AA196" i="4"/>
  <c r="M228" i="4"/>
  <c r="AQ441" i="4"/>
  <c r="AU418" i="4"/>
  <c r="AW416" i="4"/>
  <c r="AO289" i="4"/>
  <c r="S354" i="4"/>
  <c r="AJ25" i="4"/>
  <c r="AE92" i="4"/>
  <c r="Y108" i="4"/>
  <c r="AC25" i="4"/>
  <c r="AH26" i="4"/>
  <c r="M290" i="4"/>
  <c r="AC53" i="4"/>
  <c r="AK95" i="4"/>
  <c r="AQ367" i="4"/>
  <c r="AU428" i="4"/>
  <c r="AJ320" i="4"/>
  <c r="AE425" i="4"/>
  <c r="AM309" i="4"/>
  <c r="AK229" i="4"/>
  <c r="AC64" i="4"/>
  <c r="S42" i="4"/>
  <c r="AQ179" i="4"/>
  <c r="AK47" i="4"/>
  <c r="B432" i="4"/>
  <c r="Y454" i="4"/>
  <c r="AQ365" i="4"/>
  <c r="AH380" i="4"/>
  <c r="P294" i="4"/>
  <c r="AQ348" i="4"/>
  <c r="AO139" i="4"/>
  <c r="AE328" i="4"/>
  <c r="AW406" i="4"/>
  <c r="B176" i="4"/>
  <c r="AK449" i="4"/>
  <c r="AA26" i="4"/>
  <c r="AH272" i="4"/>
  <c r="AO389" i="4"/>
  <c r="AM223" i="4"/>
  <c r="B100" i="4"/>
  <c r="AW325" i="4"/>
  <c r="S15" i="4"/>
  <c r="AC139" i="4"/>
  <c r="S257" i="4"/>
  <c r="S246" i="4"/>
  <c r="Y293" i="4"/>
  <c r="B479" i="4"/>
  <c r="AE85" i="4"/>
  <c r="AU77" i="4"/>
  <c r="AW253" i="4"/>
  <c r="AQ265" i="4"/>
  <c r="AH352" i="4"/>
  <c r="AC102" i="4"/>
  <c r="AU397" i="4"/>
  <c r="AU490" i="4"/>
  <c r="AU385" i="4"/>
  <c r="AM507" i="4"/>
  <c r="AH388" i="4"/>
  <c r="B197" i="4"/>
  <c r="AS113" i="4"/>
  <c r="V515" i="4"/>
  <c r="AW451" i="4"/>
  <c r="AQ82" i="4"/>
  <c r="AH54" i="4"/>
  <c r="AO355" i="4"/>
  <c r="AM439" i="4"/>
  <c r="AJ420" i="4"/>
  <c r="AQ27" i="4"/>
  <c r="AU413" i="4"/>
  <c r="Y441" i="4"/>
  <c r="S473" i="4"/>
  <c r="AK207" i="4"/>
  <c r="AO72" i="4"/>
  <c r="AA381" i="4"/>
  <c r="AE182" i="4"/>
  <c r="AA45" i="4"/>
  <c r="AU362" i="4"/>
  <c r="AU300" i="4"/>
  <c r="AO34" i="4"/>
  <c r="S46" i="4"/>
  <c r="AO15" i="4"/>
  <c r="AM416" i="4"/>
  <c r="AU292" i="4"/>
  <c r="AM57" i="4"/>
  <c r="AW99" i="4"/>
  <c r="AJ26" i="4"/>
  <c r="AO285" i="4"/>
  <c r="AH271" i="4"/>
  <c r="Y388" i="4"/>
  <c r="Y456" i="4"/>
  <c r="AK46" i="4"/>
  <c r="AU52" i="4"/>
  <c r="AU151" i="4"/>
  <c r="AW141" i="4"/>
  <c r="AK131" i="4"/>
  <c r="S203" i="4"/>
  <c r="AJ84" i="4"/>
  <c r="AK63" i="4"/>
  <c r="AQ96" i="4"/>
  <c r="AJ298" i="4"/>
  <c r="AA50" i="4"/>
  <c r="AJ353" i="4"/>
  <c r="M168" i="4"/>
  <c r="AJ360" i="4"/>
  <c r="AH345" i="4"/>
  <c r="AC292" i="4"/>
  <c r="Y179" i="4"/>
  <c r="AQ392" i="4"/>
  <c r="S17" i="4"/>
  <c r="S386" i="4"/>
  <c r="AS254" i="4"/>
  <c r="AO484" i="4"/>
  <c r="B286" i="4"/>
  <c r="M227" i="4"/>
  <c r="M134" i="4"/>
  <c r="AU213" i="4"/>
  <c r="AO303" i="4"/>
  <c r="AA411" i="4"/>
  <c r="S92" i="4"/>
  <c r="B460" i="4"/>
  <c r="AJ356" i="4"/>
  <c r="AH385" i="4"/>
  <c r="S142" i="4"/>
  <c r="AS307" i="4"/>
  <c r="AE303" i="4"/>
  <c r="AM330" i="4"/>
  <c r="AH329" i="4"/>
  <c r="AM504" i="4"/>
  <c r="AC275" i="4"/>
  <c r="S100" i="4"/>
  <c r="S458" i="4"/>
  <c r="Y136" i="4"/>
  <c r="Y242" i="4"/>
  <c r="S504" i="4"/>
  <c r="AQ482" i="4"/>
  <c r="AS43" i="4"/>
  <c r="AO17" i="4"/>
  <c r="AK36" i="4"/>
  <c r="AC280" i="4"/>
  <c r="AU327" i="4"/>
  <c r="S400" i="4"/>
  <c r="AJ17" i="4"/>
  <c r="AH123" i="4"/>
  <c r="AC249" i="4"/>
  <c r="AS102" i="4"/>
  <c r="AH114" i="4"/>
  <c r="Y345" i="4"/>
  <c r="AQ474" i="4"/>
  <c r="AS229" i="4"/>
  <c r="AW191" i="4"/>
  <c r="AA427" i="4"/>
  <c r="AM221" i="4"/>
  <c r="AQ67" i="4"/>
  <c r="AU155" i="4"/>
  <c r="AH220" i="4"/>
  <c r="B434" i="4"/>
  <c r="S167" i="4"/>
  <c r="S80" i="4"/>
  <c r="AS319" i="4"/>
  <c r="AO64" i="4"/>
  <c r="B309" i="4"/>
  <c r="Y318" i="4"/>
  <c r="AH507" i="4"/>
  <c r="M394" i="4"/>
  <c r="S305" i="4"/>
  <c r="P404" i="4"/>
  <c r="AK340" i="4"/>
  <c r="A501" i="4"/>
  <c r="AE354" i="4"/>
  <c r="AW26" i="4"/>
  <c r="AC20" i="4"/>
  <c r="B469" i="4"/>
  <c r="AW293" i="4"/>
  <c r="AA191" i="4"/>
  <c r="AS369" i="4"/>
  <c r="AJ459" i="4"/>
  <c r="AE126" i="4"/>
  <c r="AS410" i="4"/>
  <c r="M52" i="4"/>
  <c r="AU225" i="4"/>
  <c r="AS193" i="4"/>
  <c r="AS332" i="4"/>
  <c r="AU200" i="4"/>
  <c r="M432" i="4"/>
  <c r="AE238" i="4"/>
  <c r="S25" i="4"/>
  <c r="AA358" i="4"/>
  <c r="B494" i="4"/>
  <c r="AK417" i="4"/>
  <c r="AW84" i="4"/>
  <c r="AA504" i="4"/>
  <c r="AS123" i="4"/>
  <c r="AJ310" i="4"/>
  <c r="AC333" i="4"/>
  <c r="S399" i="4"/>
  <c r="AQ65" i="4"/>
  <c r="AE129" i="4"/>
  <c r="AH320" i="4"/>
  <c r="AU324" i="4"/>
  <c r="AK206" i="4"/>
  <c r="AU208" i="4"/>
  <c r="AS209" i="4"/>
  <c r="Y350" i="4"/>
  <c r="AM24" i="4"/>
  <c r="AW86" i="4"/>
  <c r="AA310" i="4"/>
  <c r="AJ83" i="4"/>
  <c r="AS50" i="4"/>
  <c r="AS476" i="4"/>
  <c r="AC321" i="4"/>
  <c r="B501" i="4"/>
  <c r="B125" i="4"/>
  <c r="AQ262" i="4"/>
  <c r="Y391" i="4"/>
  <c r="S503" i="4"/>
  <c r="AE358" i="4"/>
  <c r="S223" i="4"/>
  <c r="AE223" i="4"/>
  <c r="Y107" i="4"/>
  <c r="AH102" i="4"/>
  <c r="AS189" i="4"/>
  <c r="S327" i="4"/>
  <c r="AK440" i="4"/>
  <c r="Y164" i="4"/>
  <c r="AE132" i="4"/>
  <c r="AC69" i="4"/>
  <c r="AC458" i="4"/>
  <c r="AE380" i="4"/>
  <c r="AE162" i="4"/>
  <c r="AC270" i="4"/>
  <c r="AH448" i="4"/>
  <c r="AO175" i="4"/>
  <c r="AW32" i="4"/>
  <c r="B98" i="4"/>
  <c r="AS239" i="4"/>
  <c r="AA502" i="4"/>
  <c r="AE138" i="4"/>
  <c r="AW312" i="4"/>
  <c r="AQ28" i="4"/>
  <c r="AC260" i="4"/>
  <c r="Y375" i="4"/>
  <c r="AW375" i="4"/>
  <c r="AQ458" i="4"/>
  <c r="AQ498" i="4"/>
  <c r="AU105" i="4"/>
  <c r="AJ455" i="4"/>
  <c r="AS179" i="4"/>
  <c r="Y507" i="4"/>
  <c r="AQ460" i="4"/>
  <c r="AU492" i="4"/>
  <c r="V273" i="4"/>
  <c r="B180" i="4"/>
  <c r="AM66" i="4"/>
  <c r="M232" i="4"/>
  <c r="S133" i="4"/>
  <c r="AS275" i="4"/>
  <c r="AU483" i="4"/>
  <c r="AK419" i="4"/>
  <c r="AJ509" i="4"/>
  <c r="AK211" i="4"/>
  <c r="B490" i="4"/>
  <c r="AC164" i="4"/>
  <c r="AW514" i="4"/>
  <c r="AS303" i="4"/>
  <c r="AE359" i="4"/>
  <c r="AA232" i="4"/>
  <c r="AK472" i="4"/>
  <c r="AA374" i="4"/>
  <c r="M413" i="4"/>
  <c r="AS423" i="4"/>
  <c r="AA246" i="4"/>
  <c r="AS463" i="4"/>
  <c r="S199" i="4"/>
  <c r="Y411" i="4"/>
  <c r="B278" i="4"/>
  <c r="Y78" i="4"/>
  <c r="Y193" i="4"/>
  <c r="AM79" i="4"/>
  <c r="AU299" i="4"/>
  <c r="AM72" i="4"/>
  <c r="AE186" i="4"/>
  <c r="AJ425" i="4"/>
  <c r="AC221" i="4"/>
  <c r="M158" i="4"/>
  <c r="AK342" i="4"/>
  <c r="AK374" i="4"/>
  <c r="Y184" i="4"/>
  <c r="AE413" i="4"/>
  <c r="AQ71" i="4"/>
  <c r="B316" i="4"/>
  <c r="AJ441" i="4"/>
  <c r="AJ343" i="4"/>
  <c r="M195" i="4"/>
  <c r="S313" i="4"/>
  <c r="AW103" i="4"/>
  <c r="AO205" i="4"/>
  <c r="S82" i="4"/>
  <c r="AS415" i="4"/>
  <c r="AM338" i="4"/>
  <c r="S280" i="4"/>
  <c r="AA224" i="4"/>
  <c r="B459" i="4"/>
  <c r="AJ434" i="4"/>
  <c r="AM349" i="4"/>
  <c r="AU482" i="4"/>
  <c r="M23" i="4"/>
  <c r="AA261" i="4"/>
  <c r="AC238" i="4"/>
  <c r="M190" i="4"/>
  <c r="AJ490" i="4"/>
  <c r="AQ453" i="4"/>
  <c r="AS241" i="4"/>
  <c r="AQ83" i="4"/>
  <c r="AM82" i="4"/>
  <c r="AU189" i="4"/>
  <c r="AS501" i="4"/>
  <c r="AU259" i="4"/>
  <c r="AW477" i="4"/>
  <c r="AW264" i="4"/>
  <c r="AW491" i="4"/>
  <c r="AS503" i="4"/>
  <c r="Y187" i="4"/>
  <c r="AQ259" i="4"/>
  <c r="AS230" i="4"/>
  <c r="AE116" i="4"/>
  <c r="AS87" i="4"/>
  <c r="AW458" i="4"/>
  <c r="AC509" i="4"/>
  <c r="S422" i="4"/>
  <c r="A247" i="4"/>
  <c r="Y16" i="4"/>
  <c r="M267" i="4"/>
  <c r="AA366" i="4"/>
  <c r="AM319" i="4"/>
  <c r="AK58" i="4"/>
  <c r="AE254" i="4"/>
  <c r="AH483" i="4"/>
  <c r="AC258" i="4"/>
  <c r="AC422" i="4"/>
  <c r="AE275" i="4"/>
  <c r="S121" i="4"/>
  <c r="AK118" i="4"/>
  <c r="S455" i="4"/>
  <c r="AS300" i="4"/>
  <c r="AQ201" i="4"/>
  <c r="AC244" i="4"/>
  <c r="B505" i="4"/>
  <c r="AJ252" i="4"/>
  <c r="S420" i="4"/>
  <c r="AW468" i="4"/>
  <c r="AH88" i="4"/>
  <c r="AS267" i="4"/>
  <c r="AM462" i="4"/>
  <c r="M333" i="4"/>
  <c r="AO63" i="4"/>
  <c r="AH321" i="4"/>
  <c r="AJ476" i="4"/>
  <c r="AU22" i="4"/>
  <c r="AH205" i="4"/>
  <c r="M497" i="4"/>
  <c r="AM148" i="4"/>
  <c r="Y482" i="4"/>
  <c r="AQ26" i="4"/>
  <c r="AE336" i="4"/>
  <c r="B76" i="4"/>
  <c r="AE45" i="4"/>
  <c r="AW63" i="4"/>
  <c r="AU234" i="4"/>
  <c r="AC291" i="4"/>
  <c r="AW116" i="4"/>
  <c r="AE207" i="4"/>
  <c r="AC88" i="4"/>
  <c r="B436" i="4"/>
  <c r="B392" i="4"/>
  <c r="AM514" i="4"/>
  <c r="AM499" i="4"/>
  <c r="AH72" i="4"/>
  <c r="M353" i="4"/>
  <c r="AW494" i="4"/>
  <c r="AC206" i="4"/>
  <c r="AH144" i="4"/>
  <c r="AS134" i="4"/>
  <c r="AE206" i="4"/>
  <c r="AA430" i="4"/>
  <c r="S413" i="4"/>
  <c r="AC304" i="4"/>
  <c r="V354" i="4"/>
  <c r="T332" i="4"/>
  <c r="AK322" i="4"/>
  <c r="AW178" i="4"/>
  <c r="AH260" i="4"/>
  <c r="AE215" i="4"/>
  <c r="M478" i="4"/>
  <c r="AH495" i="4"/>
  <c r="M184" i="4"/>
  <c r="AC191" i="4"/>
  <c r="Y316" i="4"/>
  <c r="AC61" i="4"/>
  <c r="Y494" i="4"/>
  <c r="AJ179" i="4"/>
  <c r="AA349" i="4"/>
  <c r="AH502" i="4"/>
  <c r="Y51" i="4"/>
  <c r="S357" i="4"/>
  <c r="AK290" i="4"/>
  <c r="AJ292" i="4"/>
  <c r="AC158" i="4"/>
  <c r="AA103" i="4"/>
  <c r="AC262" i="4"/>
  <c r="AE188" i="4"/>
  <c r="AM428" i="4"/>
  <c r="AQ284" i="4"/>
  <c r="Y231" i="4"/>
  <c r="AE361" i="4"/>
  <c r="Y487" i="4"/>
  <c r="AC24" i="4"/>
  <c r="AS407" i="4"/>
  <c r="AS214" i="4"/>
  <c r="AA326" i="4"/>
  <c r="B115" i="4"/>
  <c r="AS224" i="4"/>
  <c r="AS16" i="4"/>
  <c r="AJ194" i="4"/>
  <c r="M141" i="4"/>
  <c r="AH493" i="4"/>
  <c r="T221" i="4"/>
  <c r="S210" i="4"/>
  <c r="S165" i="4"/>
  <c r="AM450" i="4"/>
  <c r="AE487" i="4"/>
  <c r="AK116" i="4"/>
  <c r="AK307" i="4"/>
  <c r="AS144" i="4"/>
  <c r="S231" i="4"/>
  <c r="AO263" i="4"/>
  <c r="AQ46" i="4"/>
  <c r="A67" i="4"/>
  <c r="B365" i="4"/>
  <c r="AM485" i="4"/>
  <c r="AE156" i="4"/>
  <c r="AO19" i="4"/>
  <c r="AS304" i="4"/>
  <c r="AK287" i="4"/>
  <c r="AH210" i="4"/>
  <c r="Y216" i="4"/>
  <c r="AC314" i="4"/>
  <c r="AH464" i="4"/>
  <c r="AH298" i="4"/>
  <c r="S436" i="4"/>
  <c r="AQ241" i="4"/>
  <c r="AC84" i="4"/>
  <c r="AU294" i="4"/>
  <c r="AQ275" i="4"/>
  <c r="AC229" i="4"/>
  <c r="B66" i="4"/>
  <c r="AW389" i="4"/>
  <c r="AQ332" i="4"/>
  <c r="AK311" i="4"/>
  <c r="AC375" i="4"/>
  <c r="AW219" i="4"/>
  <c r="AJ159" i="4"/>
  <c r="AS506" i="4"/>
  <c r="AK98" i="4"/>
  <c r="B480" i="4"/>
  <c r="AQ291" i="4"/>
  <c r="AO127" i="4"/>
  <c r="M494" i="4"/>
  <c r="AU168" i="4"/>
  <c r="AS337" i="4"/>
  <c r="AQ23" i="4"/>
  <c r="AE100" i="4"/>
  <c r="AH163" i="4"/>
  <c r="Y182" i="4"/>
  <c r="M269" i="4"/>
  <c r="AC477" i="4"/>
  <c r="AC286" i="4"/>
  <c r="AM422" i="4"/>
  <c r="M118" i="4"/>
  <c r="AE189" i="4"/>
  <c r="Y490" i="4"/>
  <c r="AK257" i="4"/>
  <c r="AK60" i="4"/>
  <c r="AJ165" i="4"/>
  <c r="AS242" i="4"/>
  <c r="M226" i="4"/>
  <c r="AH486" i="4"/>
  <c r="B222" i="4"/>
  <c r="AC49" i="4"/>
  <c r="AK227" i="4"/>
  <c r="AH235" i="4"/>
  <c r="B82" i="4"/>
  <c r="Y177" i="4"/>
  <c r="Y357" i="4"/>
  <c r="AW35" i="4"/>
  <c r="M313" i="4"/>
  <c r="AS158" i="4"/>
  <c r="AM230" i="4"/>
  <c r="M393" i="4"/>
  <c r="Y41" i="4"/>
  <c r="AW272" i="4"/>
  <c r="M317" i="4"/>
  <c r="AK221" i="4"/>
  <c r="B206" i="4"/>
  <c r="AQ230" i="4"/>
  <c r="AJ334" i="4"/>
  <c r="AU288" i="4"/>
  <c r="AJ409" i="4"/>
  <c r="B267" i="4"/>
  <c r="AW111" i="4"/>
  <c r="AA336" i="4"/>
  <c r="AE390" i="4"/>
  <c r="Y219" i="4"/>
  <c r="AO365" i="4"/>
  <c r="B75" i="4"/>
  <c r="AE216" i="4"/>
  <c r="AS89" i="4"/>
  <c r="T84" i="4"/>
  <c r="AS51" i="4"/>
  <c r="AS505" i="4"/>
  <c r="S282" i="4"/>
  <c r="Y115" i="4"/>
  <c r="AU210" i="4"/>
  <c r="Y339" i="4"/>
  <c r="AA507" i="4"/>
  <c r="B451" i="4"/>
  <c r="P347" i="4"/>
  <c r="AH25" i="4"/>
  <c r="AK144" i="4"/>
  <c r="T256" i="4"/>
  <c r="A119" i="4"/>
  <c r="A308" i="4"/>
  <c r="AU209" i="4"/>
  <c r="S156" i="4"/>
  <c r="AM278" i="4"/>
  <c r="AW497" i="4"/>
  <c r="AW200" i="4"/>
  <c r="AM239" i="4"/>
  <c r="AE335" i="4"/>
  <c r="AK254" i="4"/>
  <c r="S254" i="4"/>
  <c r="M482" i="4"/>
  <c r="AM54" i="4"/>
  <c r="AU446" i="4"/>
  <c r="AK293" i="4"/>
  <c r="AW290" i="4"/>
  <c r="AE472" i="4"/>
  <c r="AK478" i="4"/>
  <c r="AA309" i="4"/>
  <c r="AA185" i="4"/>
  <c r="AE362" i="4"/>
  <c r="AA294" i="4"/>
  <c r="Y192" i="4"/>
  <c r="AU441" i="4"/>
  <c r="AQ44" i="4"/>
  <c r="AM501" i="4"/>
  <c r="B441" i="4"/>
  <c r="Y131" i="4"/>
  <c r="AH492" i="4"/>
  <c r="M468" i="4"/>
  <c r="AC198" i="4"/>
  <c r="Y338" i="4"/>
  <c r="AH127" i="4"/>
  <c r="Y389" i="4"/>
  <c r="M135" i="4"/>
  <c r="AA59" i="4"/>
  <c r="AE173" i="4"/>
  <c r="AC317" i="4"/>
  <c r="AC32" i="4"/>
  <c r="AC81" i="4"/>
  <c r="AK21" i="4"/>
  <c r="AE473" i="4"/>
  <c r="M307" i="4"/>
  <c r="AE27" i="4"/>
  <c r="AU254" i="4"/>
  <c r="V375" i="4"/>
  <c r="AJ177" i="4"/>
  <c r="B233" i="4"/>
  <c r="AQ174" i="4"/>
  <c r="AW420" i="4"/>
  <c r="AE496" i="4"/>
  <c r="Y447" i="4"/>
  <c r="M396" i="4"/>
  <c r="AE50" i="4"/>
  <c r="AK231" i="4"/>
  <c r="AH326" i="4"/>
  <c r="M434" i="4"/>
  <c r="AM63" i="4"/>
  <c r="AE179" i="4"/>
  <c r="S86" i="4"/>
  <c r="AW235" i="4"/>
  <c r="AA479" i="4"/>
  <c r="AH485" i="4"/>
  <c r="M495" i="4"/>
  <c r="AC29" i="4"/>
  <c r="AJ416" i="4"/>
  <c r="AH387" i="4"/>
  <c r="AC484" i="4"/>
  <c r="AK100" i="4"/>
  <c r="AO300" i="4"/>
  <c r="AM429" i="4"/>
  <c r="AM265" i="4"/>
  <c r="AA271" i="4"/>
  <c r="AJ132" i="4"/>
  <c r="AA370" i="4"/>
  <c r="AM405" i="4"/>
  <c r="M171" i="4"/>
  <c r="N283" i="4"/>
  <c r="A446" i="4"/>
  <c r="S459" i="4"/>
  <c r="S160" i="4"/>
  <c r="AC129" i="4"/>
  <c r="AJ379" i="4"/>
  <c r="AE491" i="4"/>
  <c r="AH168" i="4"/>
  <c r="AH121" i="4"/>
  <c r="AK333" i="4"/>
  <c r="AU126" i="4"/>
  <c r="AU440" i="4"/>
  <c r="AE270" i="4"/>
  <c r="AK378" i="4"/>
  <c r="B258" i="4"/>
  <c r="B465" i="4"/>
  <c r="B493" i="4"/>
  <c r="AA377" i="4"/>
  <c r="AH157" i="4"/>
  <c r="AC67" i="4"/>
  <c r="Y464" i="4"/>
  <c r="AW247" i="4"/>
  <c r="AJ18" i="4"/>
  <c r="AH496" i="4"/>
  <c r="AH82" i="4"/>
  <c r="AS266" i="4"/>
  <c r="Y282" i="4"/>
  <c r="AJ469" i="4"/>
  <c r="S251" i="4"/>
  <c r="AJ76" i="4"/>
  <c r="A38" i="4"/>
  <c r="Y405" i="4"/>
  <c r="AA17" i="4"/>
  <c r="AA385" i="4"/>
  <c r="AU457" i="4"/>
  <c r="S229" i="4"/>
  <c r="AU503" i="4"/>
  <c r="S206" i="4"/>
  <c r="B263" i="4"/>
  <c r="AE331" i="4"/>
  <c r="AS42" i="4"/>
  <c r="M444" i="4"/>
  <c r="Y90" i="4"/>
  <c r="V332" i="4"/>
  <c r="Y230" i="4"/>
  <c r="S466" i="4"/>
  <c r="S290" i="4"/>
  <c r="A478" i="4"/>
  <c r="S140" i="4"/>
  <c r="AS293" i="4"/>
  <c r="AC449" i="4"/>
  <c r="AC462" i="4"/>
  <c r="AA87" i="4"/>
  <c r="AQ475" i="4"/>
  <c r="AC251" i="4"/>
  <c r="AQ199" i="4"/>
  <c r="AA198" i="4"/>
  <c r="B338" i="4"/>
  <c r="AC409" i="4"/>
  <c r="AM61" i="4"/>
  <c r="AW127" i="4"/>
  <c r="Y100" i="4"/>
  <c r="AU196" i="4"/>
  <c r="AM387" i="4"/>
  <c r="AC419" i="4"/>
  <c r="S309" i="4"/>
  <c r="AU436" i="4"/>
  <c r="M334" i="4"/>
  <c r="Y287" i="4"/>
  <c r="AE165" i="4"/>
  <c r="M463" i="4"/>
  <c r="AK106" i="4"/>
  <c r="AC197" i="4"/>
  <c r="AM130" i="4"/>
  <c r="T396" i="4"/>
  <c r="AC169" i="4"/>
  <c r="AH481" i="4"/>
  <c r="AH104" i="4"/>
  <c r="AK99" i="4"/>
  <c r="AS92" i="4"/>
  <c r="AJ321" i="4"/>
  <c r="T423" i="4"/>
  <c r="AQ145" i="4"/>
  <c r="AW310" i="4"/>
  <c r="S479" i="4"/>
  <c r="AW488" i="4"/>
  <c r="M456" i="4"/>
  <c r="AU121" i="4"/>
  <c r="Y425" i="4"/>
  <c r="AA174" i="4"/>
  <c r="AE398" i="4"/>
  <c r="AU47" i="4"/>
  <c r="AA384" i="4"/>
  <c r="AW243" i="4"/>
  <c r="AQ445" i="4"/>
  <c r="AA237" i="4"/>
  <c r="AJ73" i="4"/>
  <c r="AH248" i="4"/>
  <c r="S274" i="4"/>
  <c r="AA175" i="4"/>
  <c r="AS95" i="4"/>
  <c r="B255" i="4"/>
  <c r="AJ176" i="4"/>
  <c r="AO336" i="4"/>
  <c r="AQ212" i="4"/>
  <c r="AS195" i="4"/>
  <c r="AA163" i="4"/>
  <c r="B399" i="4"/>
  <c r="AQ401" i="4"/>
  <c r="S490" i="4"/>
  <c r="AW73" i="4"/>
  <c r="AA88" i="4"/>
  <c r="AW424" i="4"/>
  <c r="S122" i="4"/>
  <c r="AE57" i="4"/>
  <c r="S277" i="4"/>
  <c r="AU280" i="4"/>
  <c r="AA375" i="4"/>
  <c r="AJ146" i="4"/>
  <c r="AJ406" i="4"/>
  <c r="Y53" i="4"/>
  <c r="AC254" i="4"/>
  <c r="AU461" i="4"/>
  <c r="AE73" i="4"/>
  <c r="M188" i="4"/>
  <c r="AJ244" i="4"/>
  <c r="B79" i="4"/>
  <c r="AW379" i="4"/>
  <c r="AQ139" i="4"/>
  <c r="AQ261" i="4"/>
  <c r="AE253" i="4"/>
  <c r="AE366" i="4"/>
  <c r="AK143" i="4"/>
  <c r="AU338" i="4"/>
  <c r="AQ38" i="4"/>
  <c r="T207" i="4"/>
  <c r="AS466" i="4"/>
  <c r="AU181" i="4"/>
  <c r="Y319" i="4"/>
  <c r="S368" i="4"/>
  <c r="AA27" i="4"/>
  <c r="AQ500" i="4"/>
  <c r="AS490" i="4"/>
  <c r="M415" i="4"/>
  <c r="S31" i="4"/>
  <c r="M459" i="4"/>
  <c r="AS511" i="4"/>
  <c r="AM154" i="4"/>
  <c r="AA90" i="4"/>
  <c r="AC123" i="4"/>
  <c r="AS148" i="4"/>
  <c r="AW55" i="4"/>
  <c r="AH337" i="4"/>
  <c r="AA265" i="4"/>
  <c r="AA215" i="4"/>
  <c r="Y250" i="4"/>
  <c r="AA450" i="4"/>
  <c r="AS440" i="4"/>
  <c r="AW76" i="4"/>
  <c r="AM116" i="4"/>
  <c r="AA97" i="4"/>
  <c r="S56" i="4"/>
  <c r="AJ448" i="4"/>
  <c r="S318" i="4"/>
  <c r="B77" i="4"/>
  <c r="AJ143" i="4"/>
  <c r="AE143" i="4"/>
  <c r="AM284" i="4"/>
  <c r="AW146" i="4"/>
  <c r="M65" i="4"/>
  <c r="AC424" i="4"/>
  <c r="AE449" i="4"/>
  <c r="AS205" i="4"/>
  <c r="V340" i="4"/>
  <c r="AS481" i="4"/>
  <c r="Y510" i="4"/>
  <c r="A49" i="4"/>
  <c r="AA234" i="4"/>
  <c r="AK114" i="4"/>
  <c r="AH401" i="4"/>
  <c r="AJ223" i="4"/>
  <c r="Y155" i="4"/>
  <c r="AS263" i="4"/>
  <c r="Y290" i="4"/>
  <c r="M154" i="4"/>
  <c r="S24" i="4"/>
  <c r="AE240" i="4"/>
  <c r="S124" i="4"/>
  <c r="AC87" i="4"/>
  <c r="AK471" i="4"/>
  <c r="M331" i="4"/>
  <c r="AK393" i="4"/>
  <c r="AU287" i="4"/>
  <c r="AA449" i="4"/>
  <c r="AE291" i="4"/>
  <c r="AK330" i="4"/>
  <c r="AC153" i="4"/>
  <c r="AJ495" i="4"/>
  <c r="M325" i="4"/>
  <c r="AS355" i="4"/>
  <c r="AS381" i="4"/>
  <c r="M440" i="4"/>
  <c r="AE152" i="4"/>
  <c r="AM129" i="4"/>
  <c r="B117" i="4"/>
  <c r="M173" i="4"/>
  <c r="AW439" i="4"/>
  <c r="AE69" i="4"/>
  <c r="Y514" i="4"/>
  <c r="AJ43" i="4"/>
  <c r="AS78" i="4"/>
  <c r="AU56" i="4"/>
  <c r="AH258" i="4"/>
  <c r="AM366" i="4"/>
  <c r="M425" i="4"/>
  <c r="AA277" i="4"/>
  <c r="AW20" i="4"/>
  <c r="AQ269" i="4"/>
  <c r="AJ104" i="4"/>
  <c r="AM76" i="4"/>
  <c r="AK289" i="4"/>
  <c r="M128" i="4"/>
  <c r="AJ229" i="4"/>
  <c r="M63" i="4"/>
  <c r="AM511" i="4"/>
  <c r="B168" i="4"/>
  <c r="AK165" i="4"/>
  <c r="AH176" i="4"/>
  <c r="AW136" i="4"/>
  <c r="AS194" i="4"/>
  <c r="Y484" i="4"/>
  <c r="AK479" i="4"/>
  <c r="AW138" i="4"/>
  <c r="N342" i="4"/>
  <c r="AC52" i="4"/>
  <c r="AW168" i="4"/>
  <c r="AM443" i="4"/>
  <c r="AQ442" i="4"/>
  <c r="AE204" i="4"/>
  <c r="AJ427" i="4"/>
  <c r="S495" i="4"/>
  <c r="AE322" i="4"/>
  <c r="AQ243" i="4"/>
  <c r="M150" i="4"/>
  <c r="AK269" i="4"/>
  <c r="AE211" i="4"/>
  <c r="AM415" i="4"/>
  <c r="AW314" i="4"/>
  <c r="AJ501" i="4"/>
  <c r="AC404" i="4"/>
  <c r="AM427" i="4"/>
  <c r="AK405" i="4"/>
  <c r="S217" i="4"/>
  <c r="AU226" i="4"/>
  <c r="AA227" i="4"/>
  <c r="S68" i="4"/>
  <c r="S301" i="4"/>
  <c r="AJ306" i="4"/>
  <c r="AH69" i="4"/>
  <c r="AS72" i="4"/>
  <c r="AW399" i="4"/>
  <c r="M114" i="4"/>
  <c r="S464" i="4"/>
  <c r="AM506" i="4"/>
  <c r="S117" i="4"/>
  <c r="AK148" i="4"/>
  <c r="AH147" i="4"/>
  <c r="M483" i="4"/>
  <c r="AM205" i="4"/>
  <c r="Y89" i="4"/>
  <c r="AW275" i="4"/>
  <c r="AE504" i="4"/>
  <c r="AC443" i="4"/>
  <c r="AJ38" i="4"/>
  <c r="AM287" i="4"/>
  <c r="AS285" i="4"/>
  <c r="S421" i="4"/>
  <c r="P123" i="4"/>
  <c r="AJ235" i="4"/>
  <c r="AH418" i="4"/>
  <c r="AC383" i="4"/>
  <c r="AS418" i="4"/>
  <c r="AS436" i="4"/>
  <c r="AM380" i="4"/>
  <c r="M101" i="4"/>
  <c r="S112" i="4"/>
  <c r="AO346" i="4"/>
  <c r="M92" i="4"/>
  <c r="AW417" i="4"/>
  <c r="AS477" i="4"/>
  <c r="AK386" i="4"/>
  <c r="AC27" i="4"/>
  <c r="B413" i="4"/>
  <c r="B433" i="4"/>
  <c r="Y128" i="4"/>
  <c r="AE352" i="4"/>
  <c r="AA432" i="4"/>
  <c r="AK140" i="4"/>
  <c r="AM102" i="4"/>
  <c r="AE443" i="4"/>
  <c r="N74" i="4"/>
  <c r="B285" i="4"/>
  <c r="S443" i="4"/>
  <c r="AJ201" i="4"/>
  <c r="AE365" i="4"/>
  <c r="AM170" i="4"/>
  <c r="N506" i="4"/>
  <c r="S310" i="4"/>
  <c r="AU468" i="4"/>
  <c r="AM322" i="4"/>
  <c r="AH197" i="4"/>
  <c r="AQ503" i="4"/>
  <c r="Y259" i="4"/>
  <c r="AA419" i="4"/>
  <c r="AW129" i="4"/>
  <c r="B394" i="4"/>
  <c r="AE304" i="4"/>
  <c r="B93" i="4"/>
  <c r="AS433" i="4"/>
  <c r="B307" i="4"/>
  <c r="AS338" i="4"/>
  <c r="Y312" i="4"/>
  <c r="AU312" i="4"/>
  <c r="AM126" i="4"/>
  <c r="AK157" i="4"/>
  <c r="AA305" i="4"/>
  <c r="AJ397" i="4"/>
  <c r="Y227" i="4"/>
  <c r="S296" i="4"/>
  <c r="AA173" i="4"/>
  <c r="AW175" i="4"/>
  <c r="AJ157" i="4"/>
  <c r="AW454" i="4"/>
  <c r="S213" i="4"/>
  <c r="AK236" i="4"/>
  <c r="AW16" i="4"/>
  <c r="AU152" i="4"/>
  <c r="AW374" i="4"/>
  <c r="A206" i="4"/>
  <c r="AJ99" i="4"/>
  <c r="M288" i="4"/>
  <c r="S98" i="4"/>
  <c r="AW225" i="4"/>
  <c r="AQ156" i="4"/>
  <c r="AQ150" i="4"/>
  <c r="AW189" i="4"/>
  <c r="AS32" i="4"/>
  <c r="AW284" i="4"/>
  <c r="AW297" i="4"/>
  <c r="AJ89" i="4"/>
  <c r="AW288" i="4"/>
  <c r="AU88" i="4"/>
  <c r="AE130" i="4"/>
  <c r="AA407" i="4"/>
  <c r="AH371" i="4"/>
  <c r="B145" i="4"/>
  <c r="AW490" i="4"/>
  <c r="AJ391" i="4"/>
  <c r="AU390" i="4"/>
  <c r="AJ458" i="4"/>
  <c r="AK137" i="4"/>
  <c r="AA281" i="4"/>
  <c r="AC467" i="4"/>
  <c r="AW317" i="4"/>
  <c r="AK321" i="4"/>
  <c r="AH198" i="4"/>
  <c r="AW257" i="4"/>
  <c r="AM92" i="4"/>
  <c r="AW299" i="4"/>
  <c r="AE353" i="4"/>
  <c r="S271" i="4"/>
  <c r="Y92" i="4"/>
  <c r="M366" i="4"/>
  <c r="M183" i="4"/>
  <c r="AK319" i="4"/>
  <c r="S21" i="4"/>
  <c r="AS401" i="4"/>
  <c r="Y467" i="4"/>
  <c r="AO254" i="4"/>
  <c r="AU369" i="4"/>
  <c r="AQ217" i="4"/>
  <c r="AJ316" i="4"/>
  <c r="AM44" i="4"/>
  <c r="AA483" i="4"/>
  <c r="B104" i="4"/>
  <c r="AS458" i="4"/>
  <c r="AE419" i="4"/>
  <c r="AH212" i="4"/>
  <c r="AH339" i="4"/>
  <c r="AQ140" i="4"/>
  <c r="AA209" i="4"/>
  <c r="AS238" i="4"/>
  <c r="AC319" i="4"/>
  <c r="S192" i="4"/>
  <c r="AS286" i="4"/>
  <c r="AM510" i="4"/>
  <c r="AK169" i="4"/>
  <c r="AK187" i="4"/>
  <c r="AW364" i="4"/>
  <c r="M107" i="4"/>
  <c r="AO88" i="4"/>
  <c r="AK235" i="4"/>
  <c r="AA458" i="4"/>
  <c r="AE255" i="4"/>
  <c r="AM167" i="4"/>
  <c r="AA498" i="4"/>
  <c r="AU80" i="4"/>
  <c r="Y427" i="4"/>
  <c r="AS146" i="4"/>
  <c r="AK281" i="4"/>
  <c r="B477" i="4"/>
  <c r="AU389" i="4"/>
  <c r="S135" i="4"/>
  <c r="AE24" i="4"/>
  <c r="Y508" i="4"/>
  <c r="AH113" i="4"/>
  <c r="AC452" i="4"/>
  <c r="AQ170" i="4"/>
  <c r="AU34" i="4"/>
  <c r="AA355" i="4"/>
  <c r="AA254" i="4"/>
  <c r="AK455" i="4"/>
  <c r="AJ236" i="4"/>
  <c r="Y46" i="4"/>
  <c r="AS104" i="4"/>
  <c r="AQ32" i="4"/>
  <c r="S64" i="4"/>
  <c r="S154" i="4"/>
  <c r="M263" i="4"/>
  <c r="AH410" i="4"/>
  <c r="AU117" i="4"/>
  <c r="AK73" i="4"/>
  <c r="AW453" i="4"/>
  <c r="AH391" i="4"/>
  <c r="AK31" i="4"/>
  <c r="AC499" i="4"/>
  <c r="S403" i="4"/>
  <c r="Y236" i="4"/>
  <c r="AE231" i="4"/>
  <c r="AU474" i="4"/>
  <c r="M369" i="4"/>
  <c r="AM423" i="4"/>
  <c r="AE418" i="4"/>
  <c r="AQ323" i="4"/>
  <c r="AS167" i="4"/>
  <c r="AW285" i="4"/>
  <c r="AQ375" i="4"/>
  <c r="M137" i="4"/>
  <c r="T366" i="4"/>
  <c r="AA62" i="4"/>
  <c r="AJ507" i="4"/>
  <c r="AQ282" i="4"/>
  <c r="AU386" i="4"/>
  <c r="AH477" i="4"/>
  <c r="AC217" i="4"/>
  <c r="S159" i="4"/>
  <c r="Y98" i="4"/>
  <c r="Y355" i="4"/>
  <c r="AK376" i="4"/>
  <c r="AW277" i="4"/>
  <c r="Y465" i="4"/>
  <c r="Y168" i="4"/>
  <c r="Y245" i="4"/>
  <c r="AA347" i="4"/>
  <c r="AK437" i="4"/>
  <c r="S393" i="4"/>
  <c r="AM198" i="4"/>
  <c r="Y344" i="4"/>
  <c r="Y188" i="4"/>
  <c r="AS448" i="4"/>
  <c r="M73" i="4"/>
  <c r="AE161" i="4"/>
  <c r="AC466" i="4"/>
  <c r="M496" i="4"/>
  <c r="AS430" i="4"/>
  <c r="AA283" i="4"/>
  <c r="AK196" i="4"/>
  <c r="M397" i="4"/>
  <c r="P397" i="4" s="1"/>
  <c r="AJ326" i="4"/>
  <c r="AQ159" i="4"/>
  <c r="AC276" i="4"/>
  <c r="Y174" i="4"/>
  <c r="Y445" i="4"/>
  <c r="AK496" i="4"/>
  <c r="S227" i="4"/>
  <c r="AE392" i="4"/>
  <c r="AK90" i="4"/>
  <c r="Y99" i="4"/>
  <c r="AA153" i="4"/>
  <c r="AA126" i="4"/>
  <c r="AK243" i="4"/>
  <c r="AH487" i="4"/>
  <c r="AJ401" i="4"/>
  <c r="AS166" i="4"/>
  <c r="B371" i="4"/>
  <c r="AA352" i="4"/>
  <c r="AE394" i="4"/>
  <c r="AE208" i="4"/>
  <c r="AE170" i="4"/>
  <c r="AJ248" i="4"/>
  <c r="M361" i="4"/>
  <c r="Y173" i="4"/>
  <c r="B236" i="4"/>
  <c r="AJ270" i="4"/>
  <c r="AQ31" i="4"/>
  <c r="AE310" i="4"/>
  <c r="AE430" i="4"/>
  <c r="S200" i="4"/>
  <c r="AA325" i="4"/>
  <c r="S283" i="4"/>
  <c r="S166" i="4"/>
  <c r="S432" i="4"/>
  <c r="AJ436" i="4"/>
  <c r="AC126" i="4"/>
  <c r="AU387" i="4"/>
  <c r="S87" i="4"/>
  <c r="AK368" i="4"/>
  <c r="AC387" i="4"/>
  <c r="AH282" i="4"/>
  <c r="AS62" i="4"/>
  <c r="AH476" i="4"/>
  <c r="AH65" i="4"/>
  <c r="AQ76" i="4"/>
  <c r="AH336" i="4"/>
  <c r="AE446" i="4"/>
  <c r="AQ457" i="4"/>
  <c r="AW425" i="4"/>
  <c r="M338" i="4"/>
  <c r="AW365" i="4"/>
  <c r="Y160" i="4"/>
  <c r="B188" i="4"/>
  <c r="AA100" i="4"/>
  <c r="B245" i="4"/>
  <c r="AU185" i="4"/>
  <c r="AK302" i="4"/>
  <c r="A380" i="4"/>
  <c r="AS499" i="4"/>
  <c r="AC325" i="4"/>
  <c r="AH306" i="4"/>
  <c r="AH142" i="4"/>
  <c r="AM43" i="4"/>
  <c r="AW69" i="4"/>
  <c r="AQ188" i="4"/>
  <c r="AC290" i="4"/>
  <c r="AM60" i="4"/>
  <c r="AJ291" i="4"/>
  <c r="AU119" i="4"/>
  <c r="AA76" i="4"/>
  <c r="AW162" i="4"/>
  <c r="P280" i="4"/>
  <c r="AK232" i="4"/>
  <c r="AK203" i="4"/>
  <c r="AK142" i="4"/>
  <c r="AH318" i="4"/>
  <c r="AQ427" i="4"/>
  <c r="AC300" i="4"/>
  <c r="AS339" i="4"/>
  <c r="AK249" i="4"/>
  <c r="AM270" i="4"/>
  <c r="AU435" i="4"/>
  <c r="AK415" i="4"/>
  <c r="AS498" i="4"/>
  <c r="Y307" i="4"/>
  <c r="P342" i="4"/>
  <c r="AM68" i="4"/>
  <c r="AE140" i="4"/>
  <c r="AE347" i="4"/>
  <c r="B107" i="4"/>
  <c r="AQ364" i="4"/>
  <c r="AE410" i="4"/>
  <c r="AC55" i="4"/>
  <c r="AJ280" i="4"/>
  <c r="AU232" i="4"/>
  <c r="B141" i="4"/>
  <c r="AE439" i="4"/>
  <c r="AE221" i="4"/>
  <c r="AQ163" i="4"/>
  <c r="AS406" i="4"/>
  <c r="AM418" i="4"/>
  <c r="B483" i="4"/>
  <c r="AO478" i="4"/>
  <c r="AJ470" i="4"/>
  <c r="AU320" i="4"/>
  <c r="AS252" i="4"/>
  <c r="AW440" i="4"/>
  <c r="AU101" i="4"/>
  <c r="B430" i="4"/>
  <c r="M193" i="4"/>
  <c r="AJ413" i="4"/>
  <c r="S247" i="4"/>
  <c r="AJ151" i="4"/>
  <c r="S147" i="4"/>
  <c r="AK156" i="4"/>
  <c r="AK82" i="4"/>
  <c r="S243" i="4"/>
  <c r="M116" i="4"/>
  <c r="AW278" i="4"/>
  <c r="AK65" i="4"/>
  <c r="AK54" i="4"/>
  <c r="M312" i="4"/>
  <c r="Y406" i="4"/>
  <c r="AM34" i="4"/>
  <c r="AK61" i="4"/>
  <c r="AK385" i="4"/>
  <c r="AH423" i="4"/>
  <c r="P245" i="4"/>
  <c r="S339" i="4"/>
  <c r="AK411" i="4"/>
  <c r="AU172" i="4"/>
  <c r="AM103" i="4"/>
  <c r="AS212" i="4"/>
  <c r="AE121" i="4"/>
  <c r="S465" i="4"/>
  <c r="AS154" i="4"/>
  <c r="AC243" i="4"/>
  <c r="M350" i="4"/>
  <c r="Y416" i="4"/>
  <c r="AH268" i="4"/>
  <c r="AE81" i="4"/>
  <c r="AK427" i="4"/>
  <c r="AA238" i="4"/>
  <c r="AC201" i="4"/>
  <c r="AH49" i="4"/>
  <c r="AJ452" i="4"/>
  <c r="AO427" i="4"/>
  <c r="S447" i="4"/>
  <c r="B409" i="4"/>
  <c r="M329" i="4"/>
  <c r="AC36" i="4"/>
  <c r="AW58" i="4"/>
  <c r="AC429" i="4"/>
  <c r="M362" i="4"/>
  <c r="AA149" i="4"/>
  <c r="AH145" i="4"/>
  <c r="AM347" i="4"/>
  <c r="AJ504" i="4"/>
  <c r="M504" i="4"/>
  <c r="AU227" i="4"/>
  <c r="Y300" i="4"/>
  <c r="AS182" i="4"/>
  <c r="AK316" i="4"/>
  <c r="AS244" i="4"/>
  <c r="A448" i="4"/>
  <c r="M27" i="4"/>
  <c r="AQ381" i="4"/>
  <c r="AQ29" i="4"/>
  <c r="AW119" i="4"/>
  <c r="AE383" i="4"/>
  <c r="M381" i="4"/>
  <c r="T95" i="4"/>
  <c r="A330" i="4"/>
  <c r="M225" i="4"/>
  <c r="AA389" i="4"/>
  <c r="AH256" i="4"/>
  <c r="M410" i="4"/>
  <c r="N130" i="4"/>
  <c r="AJ351" i="4"/>
  <c r="AA61" i="4"/>
  <c r="T391" i="4"/>
  <c r="AK467" i="4"/>
  <c r="AU23" i="4"/>
  <c r="AE493" i="4"/>
  <c r="AH61" i="4"/>
  <c r="AH316" i="4"/>
  <c r="AC371" i="4"/>
  <c r="N427" i="4"/>
  <c r="AU165" i="4"/>
  <c r="AJ499" i="4"/>
  <c r="A348" i="4"/>
  <c r="AM137" i="4"/>
  <c r="AC486" i="4"/>
  <c r="N192" i="4"/>
  <c r="AJ327" i="4"/>
  <c r="AH301" i="4"/>
  <c r="AU394" i="4"/>
  <c r="Y356" i="4"/>
  <c r="AE323" i="4"/>
  <c r="AS424" i="4"/>
  <c r="AH34" i="4"/>
  <c r="AC211" i="4"/>
  <c r="AQ325" i="4"/>
  <c r="AQ206" i="4"/>
  <c r="AM302" i="4"/>
  <c r="AH361" i="4"/>
  <c r="AJ296" i="4"/>
  <c r="AJ243" i="4"/>
  <c r="M155" i="4"/>
  <c r="AM31" i="4"/>
  <c r="B378" i="4"/>
  <c r="AC117" i="4"/>
  <c r="M469" i="4"/>
  <c r="AU318" i="4"/>
  <c r="P107" i="4"/>
  <c r="AU445" i="4"/>
  <c r="AC309" i="4"/>
  <c r="AU286" i="4"/>
  <c r="AU249" i="4"/>
  <c r="S426" i="4"/>
  <c r="AE169" i="4"/>
  <c r="N314" i="4"/>
  <c r="AS136" i="4"/>
  <c r="AW441" i="4"/>
  <c r="AK134" i="4"/>
  <c r="AC82" i="4"/>
  <c r="AH288" i="4"/>
  <c r="AS235" i="4"/>
  <c r="N105" i="4"/>
  <c r="A229" i="4"/>
  <c r="AM491" i="4"/>
  <c r="AA480" i="4"/>
  <c r="AH243" i="4"/>
  <c r="S328" i="4"/>
  <c r="B380" i="4"/>
  <c r="AH315" i="4"/>
  <c r="M266" i="4"/>
  <c r="AC372" i="4"/>
  <c r="M446" i="4"/>
  <c r="AQ16" i="4"/>
  <c r="M49" i="4"/>
  <c r="AQ286" i="4"/>
  <c r="AU329" i="4"/>
  <c r="M484" i="4"/>
  <c r="M103" i="4"/>
  <c r="AS312" i="4"/>
  <c r="AC45" i="4"/>
  <c r="AQ147" i="4"/>
  <c r="AM214" i="4"/>
  <c r="AE242" i="4"/>
  <c r="AW218" i="4"/>
  <c r="AK71" i="4"/>
  <c r="B226" i="4"/>
  <c r="AW220" i="4"/>
  <c r="AS116" i="4"/>
  <c r="S349" i="4"/>
  <c r="AE212" i="4"/>
  <c r="AJ323" i="4"/>
  <c r="B462" i="4"/>
  <c r="Y478" i="4"/>
  <c r="B60" i="4"/>
  <c r="AA53" i="4"/>
  <c r="AA308" i="4"/>
  <c r="M273" i="4"/>
  <c r="AC54" i="4"/>
  <c r="AW164" i="4"/>
  <c r="AH246" i="4"/>
  <c r="S311" i="4"/>
  <c r="M503" i="4"/>
  <c r="AK162" i="4"/>
  <c r="P250" i="4"/>
  <c r="B418" i="4"/>
  <c r="AH244" i="4"/>
  <c r="B318" i="4"/>
  <c r="AJ364" i="4"/>
  <c r="S239" i="4"/>
  <c r="AU347" i="4"/>
  <c r="AC441" i="4"/>
  <c r="AA44" i="4"/>
  <c r="B422" i="4"/>
  <c r="AM104" i="4"/>
  <c r="AM177" i="4"/>
  <c r="AC376" i="4"/>
  <c r="AA22" i="4"/>
  <c r="V86" i="4"/>
  <c r="V443" i="4"/>
  <c r="AM171" i="4"/>
  <c r="AW515" i="4"/>
  <c r="AM492" i="4"/>
  <c r="S444" i="4"/>
  <c r="AK56" i="4"/>
  <c r="S481" i="4"/>
  <c r="M389" i="4"/>
  <c r="Y22" i="4"/>
  <c r="AE438" i="4"/>
  <c r="S163" i="4"/>
  <c r="AK381" i="4"/>
  <c r="AJ276" i="4"/>
  <c r="AU463" i="4"/>
  <c r="AU177" i="4"/>
  <c r="Y176" i="4"/>
  <c r="AK273" i="4"/>
  <c r="AH216" i="4"/>
  <c r="AS370" i="4"/>
  <c r="AU49" i="4"/>
  <c r="AA168" i="4"/>
  <c r="AQ405" i="4"/>
  <c r="M58" i="4"/>
  <c r="S40" i="4"/>
  <c r="T354" i="4"/>
  <c r="AA492" i="4"/>
  <c r="AW167" i="4"/>
  <c r="AH494" i="4"/>
  <c r="AH462" i="4"/>
  <c r="Y248" i="4"/>
  <c r="AM376" i="4"/>
  <c r="AQ172" i="4"/>
  <c r="AJ37" i="4"/>
  <c r="M297" i="4"/>
  <c r="AS260" i="4"/>
  <c r="AJ261" i="4"/>
  <c r="AJ40" i="4"/>
  <c r="AE127" i="4"/>
  <c r="AM125" i="4"/>
  <c r="AH254" i="4"/>
  <c r="AE96" i="4"/>
  <c r="AS15" i="4"/>
  <c r="AA341" i="4"/>
  <c r="AK495" i="4"/>
  <c r="AQ66" i="4"/>
  <c r="AS237" i="4"/>
  <c r="AH138" i="4"/>
  <c r="AU269" i="4"/>
  <c r="AH293" i="4"/>
  <c r="AA241" i="4"/>
  <c r="AA442" i="4"/>
  <c r="AK436" i="4"/>
  <c r="AW135" i="4"/>
  <c r="AC435" i="4"/>
  <c r="AH92" i="4"/>
  <c r="AW242" i="4"/>
  <c r="AQ404" i="4"/>
  <c r="A77" i="4"/>
  <c r="AJ350" i="4"/>
  <c r="AH355" i="4"/>
  <c r="AS279" i="4"/>
  <c r="B249" i="4"/>
  <c r="AU330" i="4"/>
  <c r="AU145" i="4"/>
  <c r="AE181" i="4"/>
  <c r="AH362" i="4"/>
  <c r="AQ169" i="4"/>
  <c r="AW305" i="4"/>
  <c r="Y311" i="4"/>
  <c r="AM86" i="4"/>
  <c r="AW493" i="4"/>
  <c r="M509" i="4"/>
  <c r="AA104" i="4"/>
  <c r="AQ122" i="4"/>
  <c r="AM395" i="4"/>
  <c r="AH35" i="4"/>
  <c r="AM291" i="4"/>
  <c r="AA172" i="4"/>
  <c r="AW68" i="4"/>
  <c r="AK454" i="4"/>
  <c r="S230" i="4"/>
  <c r="AJ480" i="4"/>
  <c r="AQ346" i="4"/>
  <c r="AU85" i="4"/>
  <c r="AU125" i="4"/>
  <c r="AS33" i="4"/>
  <c r="AQ40" i="4"/>
  <c r="AH285" i="4"/>
  <c r="AH283" i="4"/>
  <c r="AM410" i="4"/>
  <c r="AW203" i="4"/>
  <c r="AQ89" i="4"/>
  <c r="AQ272" i="4"/>
  <c r="AC379" i="4"/>
  <c r="AC16" i="4"/>
  <c r="AW238" i="4"/>
  <c r="B69" i="4"/>
  <c r="AW165" i="4"/>
  <c r="AC318" i="4"/>
  <c r="Y477" i="4"/>
  <c r="AS55" i="4"/>
  <c r="N347" i="4"/>
  <c r="AQ476" i="4"/>
  <c r="P54" i="4"/>
  <c r="AQ289" i="4"/>
  <c r="AS512" i="4"/>
  <c r="AJ65" i="4"/>
  <c r="AJ121" i="4"/>
  <c r="AJ16" i="4"/>
  <c r="B509" i="4"/>
  <c r="AH23" i="4"/>
  <c r="AW124" i="4"/>
  <c r="AW261" i="4"/>
  <c r="Y85" i="4"/>
  <c r="AA217" i="4"/>
  <c r="AM244" i="4"/>
  <c r="AE224" i="4"/>
  <c r="AU76" i="4"/>
  <c r="AE368" i="4"/>
  <c r="S376" i="4"/>
  <c r="AK445" i="4"/>
  <c r="AS291" i="4"/>
  <c r="AE316" i="4"/>
  <c r="AH193" i="4"/>
  <c r="AK85" i="4"/>
  <c r="AH236" i="4"/>
  <c r="AS322" i="4"/>
  <c r="AM460" i="4"/>
  <c r="AQ350" i="4"/>
  <c r="AK129" i="4"/>
  <c r="AE90" i="4"/>
  <c r="AH141" i="4"/>
  <c r="AU231" i="4"/>
  <c r="AQ223" i="4"/>
  <c r="M91" i="4"/>
  <c r="AU307" i="4"/>
  <c r="AK327" i="4"/>
  <c r="AU509" i="4"/>
  <c r="AH419" i="4"/>
  <c r="AC178" i="4"/>
  <c r="AS170" i="4"/>
  <c r="AW97" i="4"/>
  <c r="S188" i="4"/>
  <c r="AU222" i="4"/>
  <c r="M279" i="4"/>
  <c r="AA291" i="4"/>
  <c r="AJ467" i="4"/>
  <c r="T192" i="4"/>
  <c r="B105" i="4"/>
  <c r="AE141" i="4"/>
  <c r="AU51" i="4"/>
  <c r="AS486" i="4"/>
  <c r="Y63" i="4"/>
  <c r="S419" i="4"/>
  <c r="B248" i="4"/>
  <c r="B134" i="4"/>
  <c r="S467" i="4"/>
  <c r="AC241" i="4"/>
  <c r="AW388" i="4"/>
  <c r="AS429" i="4"/>
  <c r="AH358" i="4"/>
  <c r="AW201" i="4"/>
  <c r="AM356" i="4"/>
  <c r="AE154" i="4"/>
  <c r="N183" i="4"/>
  <c r="AW41" i="4"/>
  <c r="AS409" i="4"/>
  <c r="AJ412" i="4"/>
  <c r="AW131" i="4"/>
  <c r="AA359" i="4"/>
  <c r="AK212" i="4"/>
  <c r="A212" i="4" s="1"/>
  <c r="B165" i="4"/>
  <c r="S164" i="4"/>
  <c r="P367" i="4"/>
  <c r="S315" i="4"/>
  <c r="B379" i="4"/>
  <c r="AE26" i="4"/>
  <c r="A276" i="4"/>
  <c r="AO26" i="4"/>
  <c r="AC373" i="4"/>
  <c r="Y39" i="4"/>
  <c r="AJ462" i="4"/>
  <c r="A63" i="4"/>
  <c r="AM245" i="4"/>
  <c r="AS99" i="4"/>
  <c r="AM318" i="4"/>
  <c r="AW408" i="4"/>
  <c r="AH166" i="4"/>
  <c r="AA501" i="4"/>
  <c r="AS49" i="4"/>
  <c r="AQ277" i="4"/>
  <c r="AU450" i="4"/>
  <c r="M429" i="4"/>
  <c r="AK390" i="4"/>
  <c r="M127" i="4"/>
  <c r="AJ148" i="4"/>
  <c r="AQ221" i="4"/>
  <c r="AW303" i="4"/>
  <c r="AH467" i="4"/>
  <c r="B218" i="4"/>
  <c r="AQ300" i="4"/>
  <c r="AE290" i="4"/>
  <c r="AM162" i="4"/>
  <c r="AQ356" i="4"/>
  <c r="AS121" i="4"/>
  <c r="AE297" i="4"/>
  <c r="AQ358" i="4"/>
  <c r="AC382" i="4"/>
  <c r="AH299" i="4"/>
  <c r="M231" i="4"/>
  <c r="B171" i="4"/>
  <c r="M175" i="4"/>
  <c r="B478" i="4"/>
  <c r="S172" i="4"/>
  <c r="AS468" i="4"/>
  <c r="AA338" i="4"/>
  <c r="P381" i="4"/>
  <c r="Y73" i="4"/>
  <c r="AH71" i="4"/>
  <c r="M284" i="4"/>
  <c r="AK366" i="4"/>
  <c r="AA160" i="4"/>
  <c r="M412" i="4"/>
  <c r="T504" i="4"/>
  <c r="AS297" i="4"/>
  <c r="AJ185" i="4"/>
  <c r="AC51" i="4"/>
  <c r="AA80" i="4"/>
  <c r="AH353" i="4"/>
  <c r="AM69" i="4"/>
  <c r="AA203" i="4"/>
  <c r="AJ272" i="4"/>
  <c r="AW271" i="4"/>
  <c r="AW110" i="4"/>
  <c r="AQ209" i="4"/>
  <c r="AS271" i="4"/>
  <c r="AQ60" i="4"/>
  <c r="S267" i="4"/>
  <c r="AJ263" i="4"/>
  <c r="Y205" i="4"/>
  <c r="P425" i="4"/>
  <c r="AK438" i="4"/>
  <c r="AC256" i="4"/>
  <c r="Y359" i="4"/>
  <c r="AS39" i="4"/>
  <c r="AS352" i="4"/>
  <c r="AW346" i="4"/>
  <c r="Y452" i="4"/>
  <c r="AQ126" i="4"/>
  <c r="AA353" i="4"/>
  <c r="Y310" i="4"/>
  <c r="AS439" i="4"/>
  <c r="T21" i="4"/>
  <c r="AE372" i="4"/>
  <c r="AS362" i="4"/>
  <c r="AM46" i="4"/>
  <c r="AQ153" i="4"/>
  <c r="AS408" i="4"/>
  <c r="V35" i="4"/>
  <c r="V219" i="4"/>
  <c r="N465" i="4"/>
  <c r="AK132" i="4"/>
  <c r="AW294" i="4"/>
  <c r="M501" i="4"/>
  <c r="AK26" i="4"/>
  <c r="AW373" i="4"/>
  <c r="S38" i="4"/>
  <c r="N214" i="4"/>
  <c r="AS469" i="4"/>
  <c r="AA75" i="4"/>
  <c r="AA231" i="4"/>
  <c r="AW122" i="4"/>
  <c r="AW75" i="4"/>
  <c r="S284" i="4"/>
  <c r="AM191" i="4"/>
  <c r="B142" i="4"/>
  <c r="AU420" i="4"/>
  <c r="Y472" i="4"/>
  <c r="Y428" i="4"/>
  <c r="B414" i="4"/>
  <c r="B53" i="4"/>
  <c r="AK124" i="4"/>
  <c r="AJ29" i="4"/>
  <c r="AU341" i="4"/>
  <c r="N189" i="4"/>
  <c r="AE280" i="4"/>
  <c r="AE363" i="4"/>
  <c r="AH63" i="4"/>
  <c r="AA268" i="4"/>
  <c r="Y371" i="4"/>
  <c r="Y208" i="4"/>
  <c r="AU241" i="4"/>
  <c r="AJ113" i="4"/>
  <c r="AQ222" i="4"/>
  <c r="S427" i="4"/>
  <c r="B86" i="4"/>
  <c r="AK408" i="4"/>
  <c r="M462" i="4"/>
  <c r="AU26" i="4"/>
  <c r="AS236" i="4"/>
  <c r="Y392" i="4"/>
  <c r="AQ162" i="4"/>
  <c r="AJ101" i="4"/>
  <c r="AW18" i="4"/>
  <c r="Y263" i="4"/>
  <c r="AW224" i="4"/>
  <c r="AW190" i="4"/>
  <c r="AC471" i="4"/>
  <c r="M293" i="4"/>
  <c r="M145" i="4"/>
  <c r="B61" i="4"/>
  <c r="AQ395" i="4"/>
  <c r="AE18" i="4"/>
  <c r="AU458" i="4"/>
  <c r="AQ190" i="4"/>
  <c r="A114" i="4"/>
  <c r="AA333" i="4"/>
  <c r="AM113" i="4"/>
  <c r="AA438" i="4"/>
  <c r="AW411" i="4"/>
  <c r="AQ224" i="4"/>
  <c r="AM315" i="4"/>
  <c r="S29" i="4"/>
  <c r="B67" i="4"/>
  <c r="AM87" i="4"/>
  <c r="AJ71" i="4"/>
  <c r="AK284" i="4"/>
  <c r="Y266" i="4"/>
  <c r="AK146" i="4"/>
  <c r="S325" i="4"/>
  <c r="B294" i="4"/>
  <c r="AJ305" i="4"/>
  <c r="P225" i="4"/>
  <c r="S454" i="4"/>
  <c r="V39" i="4"/>
  <c r="AS510" i="4"/>
  <c r="AU253" i="4"/>
  <c r="AH265" i="4"/>
  <c r="S171" i="4"/>
  <c r="B150" i="4"/>
  <c r="AJ515" i="4"/>
  <c r="AJ274" i="4"/>
  <c r="S433" i="4"/>
  <c r="AJ77" i="4"/>
  <c r="AC447" i="4"/>
  <c r="AJ375" i="4"/>
  <c r="AE43" i="4"/>
  <c r="AM161" i="4"/>
  <c r="AM186" i="4"/>
  <c r="AJ402" i="4"/>
  <c r="AS18" i="4"/>
  <c r="AH479" i="4"/>
  <c r="AQ330" i="4"/>
  <c r="P33" i="4"/>
  <c r="AQ62" i="4"/>
  <c r="AS153" i="4"/>
  <c r="AJ79" i="4"/>
  <c r="AU326" i="4"/>
  <c r="M309" i="4"/>
  <c r="AQ245" i="4"/>
  <c r="AS243" i="4"/>
  <c r="AK286" i="4"/>
  <c r="AW46" i="4"/>
  <c r="AH75" i="4"/>
  <c r="AC464" i="4"/>
  <c r="S150" i="4"/>
  <c r="AE286" i="4"/>
  <c r="AC97" i="4"/>
  <c r="AC222" i="4"/>
  <c r="AM257" i="4"/>
  <c r="AA512" i="4"/>
  <c r="Y220" i="4"/>
  <c r="AC118" i="4"/>
  <c r="B179" i="4"/>
  <c r="AA131" i="4"/>
  <c r="AA65" i="4"/>
  <c r="M265" i="4"/>
  <c r="AW250" i="4"/>
  <c r="AJ164" i="4"/>
  <c r="Y156" i="4"/>
  <c r="Y397" i="4"/>
  <c r="AS374" i="4"/>
  <c r="AM397" i="4"/>
  <c r="AQ90" i="4"/>
  <c r="M405" i="4"/>
  <c r="M122" i="4"/>
  <c r="M370" i="4"/>
  <c r="AA28" i="4"/>
  <c r="T167" i="4"/>
  <c r="AH227" i="4"/>
  <c r="AA84" i="4"/>
  <c r="S485" i="4"/>
  <c r="V485" i="4" s="1"/>
  <c r="AM348" i="4"/>
  <c r="AQ78" i="4"/>
  <c r="AU50" i="4"/>
  <c r="B427" i="4"/>
  <c r="Y267" i="4"/>
  <c r="AU422" i="4"/>
  <c r="AQ214" i="4"/>
  <c r="AK391" i="4"/>
  <c r="AH489" i="4"/>
  <c r="S383" i="4"/>
  <c r="AE476" i="4"/>
  <c r="AW233" i="4"/>
  <c r="AJ242" i="4"/>
  <c r="AE325" i="4"/>
  <c r="S63" i="4"/>
  <c r="AJ167" i="4"/>
  <c r="AE198" i="4"/>
  <c r="Y195" i="4"/>
  <c r="M380" i="4"/>
  <c r="AE309" i="4"/>
  <c r="AC347" i="4"/>
  <c r="AJ199" i="4"/>
  <c r="AE234" i="4"/>
  <c r="AM114" i="4"/>
  <c r="M343" i="4"/>
  <c r="AE332" i="4"/>
  <c r="AQ63" i="4"/>
  <c r="M316" i="4"/>
  <c r="AC165" i="4"/>
  <c r="AA287" i="4"/>
  <c r="AH435" i="4"/>
  <c r="AE481" i="4"/>
  <c r="B137" i="4"/>
  <c r="AU496" i="4"/>
  <c r="AQ440" i="4"/>
  <c r="AW330" i="4"/>
  <c r="AH111" i="4"/>
  <c r="AA167" i="4"/>
  <c r="A235" i="4"/>
  <c r="AW342" i="4"/>
  <c r="Y367" i="4"/>
  <c r="AH378" i="4"/>
  <c r="AJ338" i="4"/>
  <c r="AS465" i="4"/>
  <c r="AC167" i="4"/>
  <c r="AC305" i="4"/>
  <c r="S234" i="4"/>
  <c r="AK400" i="4"/>
  <c r="AU69" i="4"/>
  <c r="AJ116" i="4"/>
  <c r="AE277" i="4"/>
  <c r="Y62" i="4"/>
  <c r="M398" i="4"/>
  <c r="S456" i="4"/>
  <c r="P506" i="4"/>
  <c r="AM324" i="4"/>
  <c r="M44" i="4"/>
  <c r="AU443" i="4"/>
  <c r="M508" i="4"/>
  <c r="B502" i="4"/>
  <c r="AM155" i="4"/>
  <c r="B438" i="4"/>
  <c r="T218" i="4"/>
  <c r="Y387" i="4"/>
  <c r="M25" i="4"/>
  <c r="S110" i="4"/>
  <c r="AJ415" i="4"/>
  <c r="AK138" i="4"/>
  <c r="AJ133" i="4"/>
  <c r="AM276" i="4"/>
  <c r="Y238" i="4"/>
  <c r="AC212" i="4"/>
  <c r="S462" i="4"/>
  <c r="AH375" i="4"/>
  <c r="N510" i="4"/>
  <c r="B209" i="4"/>
  <c r="AA316" i="4"/>
  <c r="AS120" i="4"/>
  <c r="AQ130" i="4"/>
  <c r="AK201" i="4"/>
  <c r="B198" i="4"/>
  <c r="Y377" i="4"/>
  <c r="AK45" i="4"/>
  <c r="AE135" i="4"/>
  <c r="AE433" i="4"/>
  <c r="Y163" i="4"/>
  <c r="AU63" i="4"/>
  <c r="AM370" i="4"/>
  <c r="AQ189" i="4"/>
  <c r="AU262" i="4"/>
  <c r="A449" i="4"/>
  <c r="AM269" i="4"/>
  <c r="AE225" i="4"/>
  <c r="AS105" i="4"/>
  <c r="T240" i="4"/>
  <c r="B464" i="4"/>
  <c r="Y180" i="4"/>
  <c r="AJ180" i="4"/>
  <c r="M211" i="4"/>
  <c r="AA435" i="4"/>
  <c r="Y56" i="4"/>
  <c r="AE180" i="4"/>
  <c r="S359" i="4"/>
  <c r="AU372" i="4"/>
  <c r="B314" i="4"/>
  <c r="AS250" i="4"/>
  <c r="AW85" i="4"/>
  <c r="S144" i="4"/>
  <c r="AW360" i="4"/>
  <c r="AE465" i="4"/>
  <c r="AK179" i="4"/>
  <c r="AW112" i="4"/>
  <c r="T104" i="4"/>
  <c r="AM398" i="4"/>
  <c r="B470" i="4"/>
  <c r="AS496" i="4"/>
  <c r="A323" i="4"/>
  <c r="AM473" i="4"/>
  <c r="AW174" i="4"/>
  <c r="Y390" i="4"/>
  <c r="AM274" i="4"/>
  <c r="AJ221" i="4"/>
  <c r="M81" i="4"/>
  <c r="AA54" i="4"/>
  <c r="AW154" i="4"/>
  <c r="AE482" i="4"/>
  <c r="AE483" i="4"/>
  <c r="B435" i="4"/>
  <c r="AA98" i="4"/>
  <c r="AU148" i="4"/>
  <c r="AE219" i="4"/>
  <c r="A338" i="4"/>
  <c r="A200" i="4"/>
  <c r="AM144" i="4"/>
  <c r="AC250" i="4"/>
  <c r="M351" i="4"/>
  <c r="AS231" i="4"/>
  <c r="AU54" i="4"/>
  <c r="AE289" i="4"/>
  <c r="AE301" i="4"/>
  <c r="AC182" i="4"/>
  <c r="M419" i="4"/>
  <c r="T42" i="4"/>
  <c r="AW216" i="4"/>
  <c r="AH398" i="4"/>
  <c r="AH42" i="4"/>
  <c r="AS151" i="4"/>
  <c r="B352" i="4"/>
  <c r="S250" i="4"/>
  <c r="S37" i="4"/>
  <c r="T309" i="4"/>
  <c r="AQ249" i="4"/>
  <c r="AC172" i="4"/>
  <c r="AU192" i="4"/>
  <c r="N195" i="4"/>
  <c r="T489" i="4"/>
  <c r="AU272" i="4"/>
  <c r="AH439" i="4"/>
  <c r="B241" i="4"/>
  <c r="AE387" i="4"/>
  <c r="M115" i="4"/>
  <c r="P366" i="4"/>
  <c r="AS459" i="4"/>
  <c r="AC57" i="4"/>
  <c r="AU515" i="4"/>
  <c r="T382" i="4"/>
  <c r="AJ168" i="4"/>
  <c r="AJ120" i="4"/>
  <c r="AE298" i="4"/>
  <c r="T306" i="4"/>
  <c r="AM252" i="4"/>
  <c r="AW426" i="4"/>
  <c r="AJ107" i="4"/>
  <c r="S513" i="4"/>
  <c r="Y80" i="4"/>
  <c r="AQ215" i="4"/>
  <c r="AC74" i="4"/>
  <c r="AQ72" i="4"/>
  <c r="AK213" i="4"/>
  <c r="S289" i="4"/>
  <c r="B401" i="4"/>
  <c r="Y314" i="4"/>
  <c r="AS232" i="4"/>
  <c r="T339" i="4"/>
  <c r="AM77" i="4"/>
  <c r="Y239" i="4"/>
  <c r="P408" i="4"/>
  <c r="AH140" i="4"/>
  <c r="AQ164" i="4"/>
  <c r="S67" i="4"/>
  <c r="AE327" i="4"/>
  <c r="AS79" i="4"/>
  <c r="AH261" i="4"/>
  <c r="AE273" i="4"/>
  <c r="AM163" i="4"/>
  <c r="S198" i="4"/>
  <c r="M45" i="4"/>
  <c r="AU238" i="4"/>
  <c r="AE134" i="4"/>
  <c r="Y212" i="4"/>
  <c r="AM444" i="4"/>
  <c r="AH450" i="4"/>
  <c r="AS143" i="4"/>
  <c r="AM98" i="4"/>
  <c r="B62" i="4"/>
  <c r="AQ337" i="4"/>
  <c r="AW108" i="4"/>
  <c r="AA176" i="4"/>
  <c r="AC175" i="4"/>
  <c r="AC271" i="4"/>
  <c r="AE133" i="4"/>
  <c r="AA101" i="4"/>
  <c r="Y110" i="4"/>
  <c r="AJ388" i="4"/>
  <c r="S303" i="4"/>
  <c r="B439" i="4"/>
  <c r="AJ354" i="4"/>
  <c r="AU140" i="4"/>
  <c r="AU498" i="4"/>
  <c r="AH427" i="4"/>
  <c r="AC426" i="4"/>
  <c r="AS200" i="4"/>
  <c r="AK493" i="4"/>
  <c r="AS356" i="4"/>
  <c r="AK34" i="4"/>
  <c r="AM121" i="4"/>
  <c r="AE146" i="4"/>
  <c r="AC137" i="4"/>
  <c r="AA329" i="4"/>
  <c r="AJ381" i="4"/>
  <c r="Y422" i="4"/>
  <c r="AK494" i="4"/>
  <c r="N104" i="4"/>
  <c r="AS346" i="4"/>
  <c r="AJ160" i="4"/>
  <c r="AA417" i="4"/>
  <c r="AH403" i="4"/>
  <c r="M433" i="4"/>
  <c r="AE262" i="4"/>
  <c r="V391" i="4"/>
  <c r="AE16" i="4"/>
  <c r="Y321" i="4"/>
  <c r="AK275" i="4"/>
  <c r="AQ56" i="4"/>
  <c r="AE217" i="4"/>
  <c r="AE83" i="4"/>
  <c r="AU65" i="4"/>
  <c r="AW358" i="4"/>
  <c r="M439" i="4"/>
  <c r="B230" i="4"/>
  <c r="Y330" i="4"/>
  <c r="V393" i="4"/>
  <c r="AM372" i="4"/>
  <c r="M77" i="4"/>
  <c r="AJ46" i="4"/>
  <c r="AU451" i="4"/>
  <c r="AQ124" i="4"/>
  <c r="AQ127" i="4"/>
  <c r="AA346" i="4"/>
  <c r="Y492" i="4"/>
  <c r="M406" i="4"/>
  <c r="AM260" i="4"/>
  <c r="AW159" i="4"/>
  <c r="AK482" i="4"/>
  <c r="AQ326" i="4"/>
  <c r="S365" i="4"/>
  <c r="S44" i="4"/>
  <c r="Y261" i="4"/>
  <c r="AE62" i="4"/>
  <c r="AQ349" i="4"/>
  <c r="AS202" i="4"/>
  <c r="AK372" i="4"/>
  <c r="AE251" i="4"/>
  <c r="AM188" i="4"/>
  <c r="AU392" i="4"/>
  <c r="AJ231" i="4"/>
  <c r="B265" i="4"/>
  <c r="Y394" i="4"/>
  <c r="AU38" i="4"/>
  <c r="AA289" i="4"/>
  <c r="B312" i="4"/>
  <c r="AS366" i="4"/>
  <c r="AM512" i="4"/>
  <c r="N69" i="4"/>
  <c r="AS515" i="4"/>
  <c r="AM417" i="4"/>
  <c r="AC514" i="4"/>
  <c r="AH232" i="4"/>
  <c r="AA184" i="4"/>
  <c r="AC163" i="4"/>
  <c r="T418" i="4"/>
  <c r="S361" i="4"/>
  <c r="V127" i="4"/>
  <c r="AQ510" i="4"/>
  <c r="Y353" i="4"/>
  <c r="AU291" i="4"/>
  <c r="AK490" i="4"/>
  <c r="Y217" i="4"/>
  <c r="AJ154" i="4"/>
  <c r="Y395" i="4"/>
  <c r="AJ234" i="4"/>
  <c r="AM179" i="4"/>
  <c r="AK349" i="4"/>
  <c r="AA320" i="4"/>
  <c r="AE340" i="4"/>
  <c r="AW404" i="4"/>
  <c r="N193" i="4"/>
  <c r="AU355" i="4"/>
  <c r="Y153" i="4"/>
  <c r="AH112" i="4"/>
  <c r="Y218" i="4"/>
  <c r="V199" i="4"/>
  <c r="AM224" i="4"/>
  <c r="S276" i="4"/>
  <c r="AU263" i="4"/>
  <c r="Y329" i="4"/>
  <c r="AK155" i="4"/>
  <c r="AA233" i="4"/>
  <c r="A170" i="4"/>
  <c r="AE263" i="4"/>
  <c r="AC180" i="4"/>
  <c r="AS248" i="4"/>
  <c r="M255" i="4"/>
  <c r="AU191" i="4"/>
  <c r="AC358" i="4"/>
  <c r="AE386" i="4"/>
  <c r="AM353" i="4"/>
  <c r="AM451" i="4"/>
  <c r="AE147" i="4"/>
  <c r="AM242" i="4"/>
  <c r="AW502" i="4"/>
  <c r="P413" i="4"/>
  <c r="AW339" i="4"/>
  <c r="Y130" i="4"/>
  <c r="AJ332" i="4"/>
  <c r="N393" i="4"/>
  <c r="AK487" i="4"/>
  <c r="AS58" i="4"/>
  <c r="AA335" i="4"/>
  <c r="AU130" i="4"/>
  <c r="AW44" i="4"/>
  <c r="AJ503" i="4"/>
  <c r="T210" i="4"/>
  <c r="T463" i="4"/>
  <c r="AQ55" i="4"/>
  <c r="AM90" i="4"/>
  <c r="T316" i="4"/>
  <c r="AC189" i="4"/>
  <c r="Y111" i="4"/>
  <c r="M339" i="4"/>
  <c r="AU486" i="4"/>
  <c r="AH218" i="4"/>
  <c r="S511" i="4"/>
  <c r="B187" i="4"/>
  <c r="AW36" i="4"/>
  <c r="AJ258" i="4"/>
  <c r="AQ117" i="4"/>
  <c r="V62" i="4"/>
  <c r="AA295" i="4"/>
  <c r="AH300" i="4"/>
  <c r="Y336" i="4"/>
  <c r="AK277" i="4"/>
  <c r="B484" i="4"/>
  <c r="AC436" i="4"/>
  <c r="S85" i="4"/>
  <c r="AM173" i="4"/>
  <c r="AJ225" i="4"/>
  <c r="AU319" i="4"/>
  <c r="AW148" i="4"/>
  <c r="Y121" i="4"/>
  <c r="M187" i="4"/>
  <c r="AM127" i="4"/>
  <c r="AQ508" i="4"/>
  <c r="AM400" i="4"/>
  <c r="AK190" i="4"/>
  <c r="P380" i="4"/>
  <c r="S189" i="4"/>
  <c r="AK431" i="4"/>
  <c r="M66" i="4"/>
  <c r="AJ262" i="4"/>
  <c r="AS467" i="4"/>
  <c r="AM359" i="4"/>
  <c r="T189" i="4"/>
  <c r="B240" i="4"/>
  <c r="S408" i="4"/>
  <c r="M41" i="4"/>
  <c r="AE333" i="4"/>
  <c r="B405" i="4"/>
  <c r="AH107" i="4"/>
  <c r="AS115" i="4"/>
  <c r="P140" i="4"/>
  <c r="M76" i="4"/>
  <c r="AS169" i="4"/>
  <c r="S191" i="4"/>
  <c r="AK152" i="4"/>
  <c r="Y305" i="4"/>
  <c r="AM209" i="4"/>
  <c r="AW125" i="4"/>
  <c r="B377" i="4"/>
  <c r="AH424" i="4"/>
  <c r="AE155" i="4"/>
  <c r="S74" i="4"/>
  <c r="AU57" i="4"/>
  <c r="AU427" i="4"/>
  <c r="AE463" i="4"/>
  <c r="AJ108" i="4"/>
  <c r="AW340" i="4"/>
  <c r="AK350" i="4"/>
  <c r="AA405" i="4"/>
  <c r="AS77" i="4"/>
  <c r="M236" i="4"/>
  <c r="AE197" i="4"/>
  <c r="B461" i="4"/>
  <c r="Y207" i="4"/>
  <c r="AQ34" i="4"/>
  <c r="M167" i="4"/>
  <c r="Y224" i="4"/>
  <c r="Y413" i="4"/>
  <c r="AS180" i="4"/>
  <c r="AC269" i="4"/>
  <c r="AE230" i="4"/>
  <c r="AQ113" i="4"/>
  <c r="AW381" i="4"/>
  <c r="AU29" i="4"/>
  <c r="AK154" i="4"/>
  <c r="Y398" i="4"/>
  <c r="AQ20" i="4"/>
  <c r="AU179" i="4"/>
  <c r="AU24" i="4"/>
  <c r="AW372" i="4"/>
  <c r="AH40" i="4"/>
  <c r="AQ167" i="4"/>
  <c r="S385" i="4"/>
  <c r="N432" i="4"/>
  <c r="AS84" i="4"/>
  <c r="A183" i="4"/>
  <c r="AS220" i="4"/>
  <c r="A165" i="4"/>
  <c r="AA74" i="4"/>
  <c r="B292" i="4"/>
  <c r="AE214" i="4"/>
  <c r="Y140" i="4"/>
  <c r="AW183" i="4"/>
  <c r="AC108" i="4"/>
  <c r="Y373" i="4"/>
  <c r="AC472" i="4"/>
  <c r="M93" i="4"/>
  <c r="AC359" i="4"/>
  <c r="B215" i="4"/>
  <c r="AW450" i="4"/>
  <c r="AM172" i="4"/>
  <c r="T436" i="4"/>
  <c r="AK492" i="4"/>
  <c r="AU89" i="4"/>
  <c r="AH404" i="4"/>
  <c r="AQ302" i="4"/>
  <c r="AQ412" i="4"/>
  <c r="M70" i="4"/>
  <c r="AC494" i="4"/>
  <c r="AE414" i="4"/>
  <c r="AW50" i="4"/>
  <c r="AK506" i="4"/>
  <c r="AA68" i="4"/>
  <c r="Y171" i="4"/>
  <c r="AS269" i="4"/>
  <c r="AK97" i="4"/>
  <c r="AC354" i="4"/>
  <c r="AE485" i="4"/>
  <c r="AU360" i="4"/>
  <c r="AW185" i="4"/>
  <c r="AH105" i="4"/>
  <c r="AW172" i="4"/>
  <c r="B319" i="4"/>
  <c r="AM401" i="4"/>
  <c r="S211" i="4"/>
  <c r="AJ417" i="4"/>
  <c r="AW483" i="4"/>
  <c r="AW470" i="4"/>
  <c r="V17" i="4"/>
  <c r="AJ498" i="4"/>
  <c r="AE448" i="4"/>
  <c r="AH354" i="4"/>
  <c r="Y147" i="4"/>
  <c r="AU415" i="4"/>
  <c r="AU252" i="4"/>
  <c r="B341" i="4"/>
  <c r="AJ130" i="4"/>
  <c r="AC43" i="4"/>
  <c r="AW109" i="4"/>
  <c r="AA117" i="4"/>
  <c r="AW90" i="4"/>
  <c r="S377" i="4"/>
  <c r="M143" i="4"/>
  <c r="AK425" i="4"/>
  <c r="AE30" i="4"/>
  <c r="AH491" i="4"/>
  <c r="AU260" i="4"/>
  <c r="N158" i="4"/>
  <c r="AH484" i="4"/>
  <c r="M275" i="4"/>
  <c r="V16" i="4"/>
  <c r="AM133" i="4"/>
  <c r="AW91" i="4"/>
  <c r="Y77" i="4"/>
  <c r="AQ240" i="4"/>
  <c r="AQ244" i="4"/>
  <c r="B452" i="4"/>
  <c r="S414" i="4"/>
  <c r="B228" i="4"/>
  <c r="AJ227" i="4"/>
  <c r="B162" i="4"/>
  <c r="AK292" i="4"/>
  <c r="AQ353" i="4"/>
  <c r="B166" i="4"/>
  <c r="N237" i="4"/>
  <c r="AS330" i="4"/>
  <c r="AM233" i="4"/>
  <c r="B374" i="4"/>
  <c r="AS71" i="4"/>
  <c r="AE272" i="4"/>
  <c r="AJ471" i="4"/>
  <c r="AH430" i="4"/>
  <c r="AU116" i="4"/>
  <c r="AU514" i="4"/>
  <c r="S177" i="4"/>
  <c r="M208" i="4"/>
  <c r="AA86" i="4"/>
  <c r="AJ33" i="4"/>
  <c r="B122" i="4"/>
  <c r="AM402" i="4"/>
  <c r="M20" i="4"/>
  <c r="AK325" i="4"/>
  <c r="AE345" i="4"/>
  <c r="AH169" i="4"/>
  <c r="AQ232" i="4"/>
  <c r="M363" i="4"/>
  <c r="AK336" i="4"/>
  <c r="Y324" i="4"/>
  <c r="AS489" i="4"/>
  <c r="S429" i="4"/>
  <c r="Y409" i="4"/>
  <c r="A60" i="4"/>
  <c r="AS464" i="4"/>
  <c r="B214" i="4"/>
  <c r="T513" i="4"/>
  <c r="AA497" i="4"/>
  <c r="AU250" i="4"/>
  <c r="AH309" i="4"/>
  <c r="AQ155" i="4"/>
  <c r="AC487" i="4"/>
  <c r="AC488" i="4"/>
  <c r="AK430" i="4"/>
  <c r="N362" i="4"/>
  <c r="AA148" i="4"/>
  <c r="V279" i="4"/>
  <c r="B410" i="4"/>
  <c r="AA487" i="4"/>
  <c r="AU16" i="4"/>
  <c r="AQ143" i="4"/>
  <c r="S268" i="4"/>
  <c r="AA79" i="4"/>
  <c r="AS90" i="4"/>
  <c r="AA321" i="4"/>
  <c r="AA134" i="4"/>
  <c r="AM229" i="4"/>
  <c r="M384" i="4"/>
  <c r="AH174" i="4"/>
  <c r="AE466" i="4"/>
  <c r="P232" i="4"/>
  <c r="B238" i="4"/>
  <c r="AW448" i="4"/>
  <c r="V192" i="4"/>
  <c r="Y475" i="4"/>
  <c r="T362" i="4"/>
  <c r="M16" i="4"/>
  <c r="N424" i="4"/>
  <c r="AH55" i="4"/>
  <c r="Y215" i="4"/>
  <c r="AK306" i="4"/>
  <c r="AA307" i="4"/>
  <c r="AW145" i="4"/>
  <c r="AQ490" i="4"/>
  <c r="M513" i="4"/>
  <c r="B375" i="4"/>
  <c r="AM293" i="4"/>
  <c r="AC227" i="4"/>
  <c r="AH229" i="4"/>
  <c r="AM419" i="4"/>
  <c r="AK145" i="4"/>
  <c r="B426" i="4"/>
  <c r="M328" i="4"/>
  <c r="B325" i="4"/>
  <c r="AJ174" i="4"/>
  <c r="AK402" i="4"/>
  <c r="B146" i="4"/>
  <c r="AH338" i="4"/>
  <c r="AA181" i="4"/>
  <c r="AQ491" i="4"/>
  <c r="AA500" i="4"/>
  <c r="AC475" i="4"/>
  <c r="AA57" i="4"/>
  <c r="AH118" i="4"/>
  <c r="V31" i="4"/>
  <c r="M174" i="4"/>
  <c r="N325" i="4"/>
  <c r="AC278" i="4"/>
  <c r="AM411" i="4"/>
  <c r="N143" i="4"/>
  <c r="AQ336" i="4"/>
  <c r="AE271" i="4"/>
  <c r="AS142" i="4"/>
  <c r="B369" i="4"/>
  <c r="M97" i="4"/>
  <c r="Y151" i="4"/>
  <c r="AH433" i="4"/>
  <c r="B391" i="4"/>
  <c r="M56" i="4"/>
  <c r="AC208" i="4"/>
  <c r="T17" i="4"/>
  <c r="Y346" i="4"/>
  <c r="AM243" i="4"/>
  <c r="V483" i="4"/>
  <c r="AC103" i="4"/>
  <c r="AS221" i="4"/>
  <c r="AE382" i="4"/>
  <c r="AM496" i="4"/>
  <c r="AA106" i="4"/>
  <c r="AM480" i="4"/>
  <c r="AK364" i="4"/>
  <c r="AA470" i="4"/>
  <c r="AS508" i="4"/>
  <c r="AE222" i="4"/>
  <c r="AM283" i="4"/>
  <c r="AH189" i="4"/>
  <c r="AW398" i="4"/>
  <c r="AJ322" i="4"/>
  <c r="AE124" i="4"/>
  <c r="S49" i="4"/>
  <c r="S415" i="4"/>
  <c r="AU358" i="4"/>
  <c r="AS228" i="4"/>
  <c r="AE244" i="4"/>
  <c r="M21" i="4"/>
  <c r="P88" i="4"/>
  <c r="AS106" i="4"/>
  <c r="AE113" i="4"/>
  <c r="S380" i="4"/>
  <c r="AS394" i="4"/>
  <c r="AS73" i="4"/>
  <c r="S350" i="4"/>
  <c r="B510" i="4"/>
  <c r="A352" i="4"/>
  <c r="AJ314" i="4"/>
  <c r="AQ290" i="4"/>
  <c r="AE312" i="4"/>
  <c r="AJ414" i="4"/>
  <c r="A418" i="4"/>
  <c r="AW306" i="4"/>
  <c r="AE350" i="4"/>
  <c r="AS457" i="4"/>
  <c r="N448" i="4"/>
  <c r="AS358" i="4"/>
  <c r="AS97" i="4"/>
  <c r="AS434" i="4"/>
  <c r="AS165" i="4"/>
  <c r="P164" i="4"/>
  <c r="B381" i="4"/>
  <c r="AM237" i="4"/>
  <c r="A383" i="4"/>
  <c r="AC465" i="4"/>
  <c r="AC328" i="4"/>
  <c r="M443" i="4"/>
  <c r="AW95" i="4"/>
  <c r="AW102" i="4"/>
  <c r="AK295" i="4"/>
  <c r="AM448" i="4"/>
  <c r="AC194" i="4"/>
  <c r="AW327" i="4"/>
  <c r="AU401" i="4"/>
  <c r="M262" i="4"/>
  <c r="P333" i="4"/>
  <c r="B425" i="4"/>
  <c r="AW39" i="4"/>
  <c r="AH149" i="4"/>
  <c r="AS456" i="4"/>
  <c r="A74" i="4"/>
  <c r="AW513" i="4"/>
  <c r="S356" i="4"/>
  <c r="Y194" i="4"/>
  <c r="V38" i="4"/>
  <c r="AU178" i="4"/>
  <c r="P515" i="4"/>
  <c r="AC104" i="4"/>
  <c r="AQ210" i="4"/>
  <c r="AM17" i="4"/>
  <c r="A442" i="4"/>
  <c r="AA365" i="4"/>
  <c r="AS174" i="4"/>
  <c r="P398" i="4"/>
  <c r="AH395" i="4"/>
  <c r="AQ292" i="4"/>
  <c r="S292" i="4"/>
  <c r="AW254" i="4"/>
  <c r="AC385" i="4"/>
  <c r="AS437" i="4"/>
  <c r="AM447" i="4"/>
  <c r="AJ442" i="4"/>
  <c r="M32" i="4"/>
  <c r="AH131" i="4"/>
  <c r="AW101" i="4"/>
  <c r="AK161" i="4"/>
  <c r="AC397" i="4"/>
  <c r="AJ51" i="4"/>
  <c r="S182" i="4"/>
  <c r="S131" i="4"/>
  <c r="AA493" i="4"/>
  <c r="AU61" i="4"/>
  <c r="B416" i="4"/>
  <c r="AJ251" i="4"/>
  <c r="AE453" i="4"/>
  <c r="M436" i="4"/>
  <c r="M346" i="4"/>
  <c r="AE403" i="4"/>
  <c r="AU469" i="4"/>
  <c r="AE283" i="4"/>
  <c r="AS364" i="4"/>
  <c r="AK358" i="4"/>
  <c r="AU297" i="4"/>
  <c r="S348" i="4"/>
  <c r="A177" i="4"/>
  <c r="AU487" i="4"/>
  <c r="AJ203" i="4"/>
  <c r="M207" i="4"/>
  <c r="AJ49" i="4"/>
  <c r="AU275" i="4"/>
  <c r="B131" i="4"/>
  <c r="B372" i="4"/>
  <c r="B291" i="4"/>
  <c r="Y95" i="4"/>
  <c r="Y60" i="4"/>
  <c r="AA188" i="4"/>
  <c r="AM435" i="4"/>
  <c r="T99" i="4"/>
  <c r="AH87" i="4"/>
  <c r="AC412" i="4"/>
  <c r="A47" i="4"/>
  <c r="P248" i="4"/>
  <c r="N141" i="4"/>
  <c r="AQ266" i="4"/>
  <c r="AE191" i="4"/>
  <c r="AQ468" i="4"/>
  <c r="AM437" i="4"/>
  <c r="AU298" i="4"/>
  <c r="AJ200" i="4"/>
  <c r="AJ399" i="4"/>
  <c r="B317" i="4"/>
  <c r="V25" i="4"/>
  <c r="Y385" i="4"/>
  <c r="AA362" i="4"/>
  <c r="M75" i="4"/>
  <c r="P453" i="4"/>
  <c r="A503" i="4"/>
  <c r="Y118" i="4"/>
  <c r="AW179" i="4"/>
  <c r="AC142" i="4"/>
  <c r="S496" i="4"/>
  <c r="AU376" i="4"/>
  <c r="AA212" i="4"/>
  <c r="AS122" i="4"/>
  <c r="AA459" i="4"/>
  <c r="AS118" i="4"/>
  <c r="AH411" i="4"/>
  <c r="Y105" i="4"/>
  <c r="AM294" i="4"/>
  <c r="AQ339" i="4"/>
  <c r="AM344" i="4"/>
  <c r="AS426" i="4"/>
  <c r="P330" i="4"/>
  <c r="AS213" i="4"/>
  <c r="AU339" i="4"/>
  <c r="AQ54" i="4"/>
  <c r="AW473" i="4"/>
  <c r="M94" i="4"/>
  <c r="AC418" i="4"/>
  <c r="AC179" i="4"/>
  <c r="S145" i="4"/>
  <c r="AC41" i="4"/>
  <c r="B304" i="4"/>
  <c r="AC115" i="4"/>
  <c r="Y358" i="4"/>
  <c r="AM97" i="4"/>
  <c r="Y277" i="4"/>
  <c r="AE319" i="4"/>
  <c r="AC289" i="4"/>
  <c r="AE457" i="4"/>
  <c r="AU303" i="4"/>
  <c r="AQ467" i="4"/>
  <c r="Y322" i="4"/>
  <c r="AC455" i="4"/>
  <c r="AQ235" i="4"/>
  <c r="AW466" i="4"/>
  <c r="M428" i="4"/>
  <c r="B202" i="4"/>
  <c r="P420" i="4"/>
  <c r="AM286" i="4"/>
  <c r="M117" i="4"/>
  <c r="M198" i="4"/>
  <c r="A403" i="4"/>
  <c r="AQ389" i="4"/>
  <c r="AK176" i="4"/>
  <c r="AQ306" i="4"/>
  <c r="AA282" i="4"/>
  <c r="AC132" i="4"/>
  <c r="AS74" i="4"/>
  <c r="AK300" i="4"/>
  <c r="T245" i="4"/>
  <c r="B491" i="4"/>
  <c r="AU43" i="4"/>
  <c r="AJ68" i="4"/>
  <c r="AH374" i="4"/>
  <c r="AU381" i="4"/>
  <c r="AS284" i="4"/>
  <c r="B170" i="4"/>
  <c r="AW369" i="4"/>
  <c r="V315" i="4"/>
  <c r="P150" i="4"/>
  <c r="AS474" i="4"/>
  <c r="AA122" i="4"/>
  <c r="S183" i="4"/>
  <c r="B120" i="4"/>
  <c r="B89" i="4"/>
  <c r="AS479" i="4"/>
  <c r="AH296" i="4"/>
  <c r="M133" i="4"/>
  <c r="AK197" i="4"/>
  <c r="AQ396" i="4"/>
  <c r="AH449" i="4"/>
  <c r="AM515" i="4"/>
  <c r="AQ64" i="4"/>
  <c r="AQ197" i="4"/>
  <c r="Y96" i="4"/>
  <c r="V72" i="4"/>
  <c r="AQ515" i="4"/>
  <c r="B192" i="4"/>
  <c r="AH164" i="4"/>
  <c r="AH219" i="4"/>
  <c r="AC282" i="4"/>
  <c r="P214" i="4"/>
  <c r="AS247" i="4"/>
  <c r="M139" i="4"/>
  <c r="AJ238" i="4"/>
  <c r="S507" i="4"/>
  <c r="S75" i="4"/>
  <c r="S151" i="4"/>
  <c r="B147" i="4"/>
  <c r="AA290" i="4"/>
  <c r="B244" i="4"/>
  <c r="AU123" i="4"/>
  <c r="A293" i="4"/>
  <c r="Y506" i="4"/>
  <c r="Y269" i="4"/>
  <c r="AK104" i="4"/>
  <c r="AW315" i="4"/>
  <c r="AH504" i="4"/>
  <c r="Y435" i="4"/>
  <c r="A507" i="4"/>
  <c r="AU408" i="4"/>
  <c r="AS324" i="4"/>
  <c r="B182" i="4"/>
  <c r="AJ396" i="4"/>
  <c r="AW70" i="4"/>
  <c r="B239" i="4"/>
  <c r="AS98" i="4"/>
  <c r="N155" i="4"/>
  <c r="M486" i="4"/>
  <c r="AK48" i="4"/>
  <c r="B337" i="4"/>
  <c r="N373" i="4"/>
  <c r="AW81" i="4"/>
  <c r="N288" i="4"/>
  <c r="AH159" i="4"/>
  <c r="V64" i="4"/>
  <c r="N350" i="4"/>
  <c r="AJ53" i="4"/>
  <c r="T274" i="4"/>
  <c r="AQ293" i="4"/>
  <c r="M242" i="4"/>
  <c r="AE233" i="4"/>
  <c r="B326" i="4"/>
  <c r="AK416" i="4"/>
  <c r="AS487" i="4"/>
  <c r="B229" i="4"/>
  <c r="B116" i="4"/>
  <c r="Y471" i="4"/>
  <c r="AH466" i="4"/>
  <c r="AC288" i="4"/>
  <c r="N331" i="4"/>
  <c r="AU499" i="4"/>
  <c r="B152" i="4"/>
  <c r="S405" i="4"/>
  <c r="AU333" i="4"/>
  <c r="AJ506" i="4"/>
  <c r="AS334" i="4"/>
  <c r="AE450" i="4"/>
  <c r="AA242" i="4"/>
  <c r="AU147" i="4"/>
  <c r="B503" i="4"/>
  <c r="M472" i="4"/>
  <c r="AS26" i="4"/>
  <c r="AE514" i="4"/>
  <c r="AC31" i="4"/>
  <c r="P270" i="4"/>
  <c r="M84" i="4"/>
  <c r="AJ400" i="4"/>
  <c r="V92" i="4"/>
  <c r="S111" i="4"/>
  <c r="AS21" i="4"/>
  <c r="AJ313" i="4"/>
  <c r="Y44" i="4"/>
  <c r="AC228" i="4"/>
  <c r="N303" i="4"/>
  <c r="AQ70" i="4"/>
  <c r="P82" i="4"/>
  <c r="AJ475" i="4"/>
  <c r="AH173" i="4"/>
  <c r="AA340" i="4"/>
  <c r="AH89" i="4"/>
  <c r="AM106" i="4"/>
  <c r="AM178" i="4"/>
  <c r="AK24" i="4"/>
  <c r="AU365" i="4"/>
  <c r="AA41" i="4"/>
  <c r="AQ87" i="4"/>
  <c r="AE232" i="4"/>
  <c r="AJ395" i="4"/>
  <c r="AE379" i="4"/>
  <c r="AJ446" i="4"/>
  <c r="AS251" i="4"/>
  <c r="P313" i="4"/>
  <c r="AH334" i="4"/>
  <c r="Y167" i="4"/>
  <c r="AQ382" i="4"/>
  <c r="AA398" i="4"/>
  <c r="V59" i="4"/>
  <c r="AJ483" i="4"/>
  <c r="AK452" i="4"/>
  <c r="A495" i="4"/>
  <c r="Y493" i="4"/>
  <c r="AQ471" i="4"/>
  <c r="AK433" i="4"/>
  <c r="AH94" i="4"/>
  <c r="AU207" i="4"/>
  <c r="AH43" i="4"/>
  <c r="AS208" i="4"/>
  <c r="AC177" i="4"/>
  <c r="AA256" i="4"/>
  <c r="P193" i="4"/>
  <c r="AQ417" i="4"/>
  <c r="AS316" i="4"/>
  <c r="M194" i="4"/>
  <c r="AM234" i="4"/>
  <c r="AQ450" i="4"/>
  <c r="AJ96" i="4"/>
  <c r="AA49" i="4"/>
  <c r="P469" i="4"/>
  <c r="AH30" i="4"/>
  <c r="B322" i="4"/>
  <c r="AQ374" i="4"/>
  <c r="Y342" i="4"/>
  <c r="AK504" i="4"/>
  <c r="B396" i="4"/>
  <c r="AQ281" i="4"/>
  <c r="AJ189" i="4"/>
  <c r="AJ250" i="4"/>
  <c r="AS47" i="4"/>
  <c r="AU343" i="4"/>
  <c r="V305" i="4"/>
  <c r="AJ481" i="4"/>
  <c r="AU314" i="4"/>
  <c r="S105" i="4"/>
  <c r="A136" i="4"/>
  <c r="AS313" i="4"/>
  <c r="A289" i="4"/>
  <c r="AU271" i="4"/>
  <c r="AW361" i="4"/>
  <c r="AS177" i="4"/>
  <c r="AE299" i="4"/>
  <c r="AQ168" i="4"/>
  <c r="P128" i="4"/>
  <c r="AE78" i="4"/>
  <c r="AE321" i="4"/>
  <c r="AS314" i="4"/>
  <c r="AW177" i="4"/>
  <c r="AA129" i="4"/>
  <c r="B246" i="4"/>
  <c r="Y159" i="4"/>
  <c r="B177" i="4"/>
  <c r="AH101" i="4"/>
  <c r="M96" i="4"/>
  <c r="AW321" i="4"/>
  <c r="AC406" i="4"/>
  <c r="AH473" i="4"/>
  <c r="AJ119" i="4"/>
  <c r="AU316" i="4"/>
  <c r="AH221" i="4"/>
  <c r="S477" i="4"/>
  <c r="AW334" i="4"/>
  <c r="AW363" i="4"/>
  <c r="AW432" i="4"/>
  <c r="AA509" i="4"/>
  <c r="AC86" i="4"/>
  <c r="AE469" i="4"/>
  <c r="AW79" i="4"/>
  <c r="N476" i="4"/>
  <c r="AW251" i="4"/>
  <c r="AH62" i="4"/>
  <c r="AS395" i="4"/>
  <c r="AW19" i="4"/>
  <c r="S439" i="4"/>
  <c r="AA454" i="4"/>
  <c r="AQ423" i="4"/>
  <c r="AC70" i="4"/>
  <c r="M48" i="4"/>
  <c r="AA222" i="4"/>
  <c r="V484" i="4"/>
  <c r="N72" i="4"/>
  <c r="AC257" i="4"/>
  <c r="AJ461" i="4"/>
  <c r="AQ116" i="4"/>
  <c r="AJ193" i="4"/>
  <c r="AA55" i="4"/>
  <c r="AA157" i="4"/>
  <c r="A84" i="4"/>
  <c r="AM297" i="4"/>
  <c r="AQ489" i="4"/>
  <c r="AK199" i="4"/>
  <c r="AE249" i="4"/>
  <c r="P274" i="4"/>
  <c r="AQ25" i="4"/>
  <c r="AE317" i="4"/>
  <c r="AQ433" i="4"/>
  <c r="T24" i="4"/>
  <c r="AW512" i="4"/>
  <c r="AE440" i="4"/>
  <c r="AK167" i="4"/>
  <c r="AW181" i="4"/>
  <c r="AE39" i="4"/>
  <c r="M441" i="4"/>
  <c r="AW396" i="4"/>
  <c r="AQ297" i="4"/>
  <c r="AU485" i="4"/>
  <c r="B153" i="4"/>
  <c r="AM434" i="4"/>
  <c r="B234" i="4"/>
  <c r="M18" i="4"/>
  <c r="AC474" i="4"/>
  <c r="AW53" i="4"/>
  <c r="AH158" i="4"/>
  <c r="AM469" i="4"/>
  <c r="AW186" i="4"/>
  <c r="AW344" i="4"/>
  <c r="AA260" i="4"/>
  <c r="AH505" i="4"/>
  <c r="AJ124" i="4"/>
  <c r="M489" i="4"/>
  <c r="M247" i="4"/>
  <c r="B329" i="4"/>
  <c r="AU370" i="4"/>
  <c r="V318" i="4"/>
  <c r="AU199" i="4"/>
  <c r="AA140" i="4"/>
  <c r="B455" i="4"/>
  <c r="AE166" i="4"/>
  <c r="AK195" i="4"/>
  <c r="P269" i="4"/>
  <c r="B290" i="4"/>
  <c r="AA228" i="4"/>
  <c r="AQ335" i="4"/>
  <c r="T280" i="4"/>
  <c r="AS280" i="4"/>
  <c r="AE396" i="4"/>
  <c r="AW71" i="4"/>
  <c r="AM153" i="4"/>
  <c r="AE342" i="4"/>
  <c r="AQ394" i="4"/>
  <c r="N77" i="4"/>
  <c r="Y513" i="4"/>
  <c r="M59" i="4"/>
  <c r="AM355" i="4"/>
  <c r="AU473" i="4"/>
  <c r="AK491" i="4"/>
  <c r="N408" i="4"/>
  <c r="AE195" i="4"/>
  <c r="B368" i="4"/>
  <c r="AJ411" i="4"/>
  <c r="S471" i="4"/>
  <c r="B311" i="4"/>
  <c r="B227" i="4"/>
  <c r="P418" i="4"/>
  <c r="AM413" i="4"/>
  <c r="AQ160" i="4"/>
  <c r="AC479" i="4"/>
  <c r="AJ451" i="4"/>
  <c r="AW316" i="4"/>
  <c r="AW506" i="4"/>
  <c r="AM196" i="4"/>
  <c r="AW438" i="4"/>
  <c r="B96" i="4"/>
  <c r="M239" i="4"/>
  <c r="M470" i="4"/>
  <c r="AA257" i="4"/>
  <c r="AC503" i="4"/>
  <c r="Y278" i="4"/>
  <c r="AW33" i="4"/>
  <c r="Y436" i="4"/>
  <c r="B119" i="4"/>
  <c r="AK424" i="4"/>
  <c r="AC384" i="4"/>
  <c r="AJ192" i="4"/>
  <c r="AC434" i="4"/>
  <c r="A421" i="4"/>
  <c r="P266" i="4"/>
  <c r="AH444" i="4"/>
  <c r="B364" i="4"/>
  <c r="N307" i="4"/>
  <c r="Y59" i="4"/>
  <c r="T127" i="4"/>
  <c r="Y286" i="4"/>
  <c r="AW155" i="4"/>
  <c r="A363" i="4"/>
  <c r="AS309" i="4"/>
  <c r="N361" i="4"/>
  <c r="AK407" i="4"/>
  <c r="AQ379" i="4"/>
  <c r="AU230" i="4"/>
  <c r="AW484" i="4"/>
  <c r="A340" i="4"/>
  <c r="AA155" i="4"/>
  <c r="AH64" i="4"/>
  <c r="M38" i="4"/>
  <c r="AU36" i="4"/>
  <c r="Y152" i="4"/>
  <c r="Y480" i="4"/>
  <c r="A252" i="4"/>
  <c r="P104" i="4"/>
  <c r="N91" i="4"/>
  <c r="V79" i="4"/>
  <c r="AJ169" i="4"/>
  <c r="AJ127" i="4"/>
  <c r="Y185" i="4"/>
  <c r="AS497" i="4"/>
  <c r="AE89" i="4"/>
  <c r="AJ512" i="4"/>
  <c r="AS354" i="4"/>
  <c r="AS276" i="4"/>
  <c r="AU295" i="4"/>
  <c r="B173" i="4"/>
  <c r="S371" i="4"/>
  <c r="Y313" i="4"/>
  <c r="AW209" i="4"/>
  <c r="S118" i="4"/>
  <c r="AH150" i="4"/>
  <c r="Y83" i="4"/>
  <c r="AM350" i="4"/>
  <c r="B237" i="4"/>
  <c r="S36" i="4"/>
  <c r="AK357" i="4"/>
  <c r="AA143" i="4"/>
  <c r="V348" i="4"/>
  <c r="AM109" i="4"/>
  <c r="AC287" i="4"/>
  <c r="AA239" i="4"/>
  <c r="AK93" i="4"/>
  <c r="AU306" i="4"/>
  <c r="AH22" i="4"/>
  <c r="M186" i="4"/>
  <c r="S319" i="4"/>
  <c r="AC18" i="4"/>
  <c r="N439" i="4"/>
  <c r="AW377" i="4"/>
  <c r="T450" i="4"/>
  <c r="AH480" i="4"/>
  <c r="S32" i="4"/>
  <c r="AS365" i="4"/>
  <c r="AS396" i="4"/>
  <c r="A254" i="4"/>
  <c r="N165" i="4"/>
  <c r="AJ278" i="4"/>
  <c r="AS348" i="4"/>
  <c r="AH442" i="4"/>
  <c r="M80" i="4"/>
  <c r="B498" i="4"/>
  <c r="AJ454" i="4"/>
  <c r="B126" i="4"/>
  <c r="N453" i="4"/>
  <c r="AU211" i="4"/>
  <c r="AC349" i="4"/>
  <c r="AM281" i="4"/>
  <c r="AQ136" i="4"/>
  <c r="AW472" i="4"/>
  <c r="AS35" i="4"/>
  <c r="Y432" i="4"/>
  <c r="AH207" i="4"/>
  <c r="M322" i="4"/>
  <c r="AA511" i="4"/>
  <c r="A154" i="4"/>
  <c r="AU308" i="4"/>
  <c r="AC168" i="4"/>
  <c r="AJ505" i="4"/>
  <c r="S300" i="4"/>
  <c r="AK223" i="4"/>
  <c r="M100" i="4"/>
  <c r="AE77" i="4"/>
  <c r="AA142" i="4"/>
  <c r="AA406" i="4"/>
  <c r="AQ317" i="4"/>
  <c r="AK377" i="4"/>
  <c r="AJ392" i="4"/>
  <c r="AU348" i="4"/>
  <c r="S120" i="4"/>
  <c r="V120" i="4" s="1"/>
  <c r="V81" i="4"/>
  <c r="AC400" i="4"/>
  <c r="A193" i="4"/>
  <c r="AE427" i="4"/>
  <c r="AA425" i="4"/>
  <c r="AQ19" i="4"/>
  <c r="AW367" i="4"/>
  <c r="AW114" i="4"/>
  <c r="AE346" i="4"/>
  <c r="A82" i="4"/>
  <c r="AM91" i="4"/>
  <c r="AS493" i="4"/>
  <c r="M445" i="4"/>
  <c r="AH226" i="4"/>
  <c r="AU433" i="4"/>
  <c r="AW413" i="4"/>
  <c r="AK468" i="4"/>
  <c r="AE505" i="4"/>
  <c r="AQ218" i="4"/>
  <c r="AC507" i="4"/>
  <c r="AH70" i="4"/>
  <c r="AH425" i="4"/>
  <c r="AE501" i="4"/>
  <c r="AQ73" i="4"/>
  <c r="AA35" i="4"/>
  <c r="AC134" i="4"/>
  <c r="AJ82" i="4"/>
  <c r="AJ31" i="4"/>
  <c r="AQ447" i="4"/>
  <c r="AH108" i="4"/>
  <c r="AM403" i="4"/>
  <c r="AJ171" i="4"/>
  <c r="AK19" i="4"/>
  <c r="AW362" i="4"/>
  <c r="AC381" i="4"/>
  <c r="AM459" i="4"/>
  <c r="AK359" i="4"/>
  <c r="T437" i="4"/>
  <c r="Y257" i="4"/>
  <c r="B191" i="4"/>
  <c r="AH213" i="4"/>
  <c r="M301" i="4"/>
  <c r="AQ393" i="4"/>
  <c r="AQ45" i="4"/>
  <c r="AU366" i="4"/>
  <c r="AQ288" i="4"/>
  <c r="AM306" i="4"/>
  <c r="AU60" i="4"/>
  <c r="AM94" i="4"/>
  <c r="AC214" i="4"/>
  <c r="AA158" i="4"/>
  <c r="AA269" i="4"/>
  <c r="AE364" i="4"/>
  <c r="M300" i="4"/>
  <c r="AJ484" i="4"/>
  <c r="B350" i="4"/>
  <c r="AC512" i="4"/>
  <c r="AQ203" i="4"/>
  <c r="S448" i="4"/>
  <c r="AH384" i="4"/>
  <c r="S235" i="4"/>
  <c r="AH247" i="4"/>
  <c r="N15" i="4"/>
  <c r="S66" i="4"/>
  <c r="B404" i="4"/>
  <c r="AH514" i="4"/>
  <c r="B403" i="4"/>
  <c r="AU113" i="4"/>
  <c r="AU136" i="4"/>
  <c r="AA424" i="4"/>
  <c r="AM38" i="4"/>
  <c r="AA115" i="4"/>
  <c r="AW207" i="4"/>
  <c r="AW482" i="4"/>
  <c r="N434" i="4"/>
  <c r="AA114" i="4"/>
  <c r="AQ48" i="4"/>
  <c r="B163" i="4"/>
  <c r="AU261" i="4"/>
  <c r="AK216" i="4"/>
  <c r="AH458" i="4"/>
  <c r="AM343" i="4"/>
  <c r="AC140" i="4"/>
  <c r="AC433" i="4"/>
  <c r="AU78" i="4"/>
  <c r="P127" i="4"/>
  <c r="AU17" i="4"/>
  <c r="AQ103" i="4"/>
  <c r="AU84" i="4"/>
  <c r="V172" i="4"/>
  <c r="P195" i="4"/>
  <c r="AQ74" i="4"/>
  <c r="AH363" i="4"/>
  <c r="T301" i="4"/>
  <c r="AH456" i="4"/>
  <c r="M481" i="4"/>
  <c r="P160" i="4"/>
  <c r="AJ86" i="4"/>
  <c r="AE159" i="4"/>
  <c r="AK509" i="4"/>
  <c r="AA42" i="4"/>
  <c r="AM254" i="4"/>
  <c r="V481" i="4"/>
  <c r="B288" i="4"/>
  <c r="V339" i="4"/>
  <c r="AU257" i="4"/>
  <c r="AH83" i="4"/>
  <c r="AU102" i="4"/>
  <c r="Y253" i="4"/>
  <c r="AQ134" i="4"/>
  <c r="AQ200" i="4"/>
  <c r="AS281" i="4"/>
  <c r="B84" i="4"/>
  <c r="AA342" i="4"/>
  <c r="AM488" i="4"/>
  <c r="AC60" i="4"/>
  <c r="AK186" i="4"/>
  <c r="A485" i="4"/>
  <c r="AC230" i="4"/>
  <c r="AA223" i="4"/>
  <c r="AJ304" i="4"/>
  <c r="AU426" i="4"/>
  <c r="AU91" i="4"/>
  <c r="AQ248" i="4"/>
  <c r="AQ351" i="4"/>
  <c r="AM317" i="4"/>
  <c r="Y470" i="4"/>
  <c r="AM32" i="4"/>
  <c r="AS491" i="4"/>
  <c r="M261" i="4"/>
  <c r="B212" i="4"/>
  <c r="N258" i="4"/>
  <c r="M62" i="4"/>
  <c r="AJ500" i="4"/>
  <c r="AM143" i="4"/>
  <c r="M31" i="4"/>
  <c r="AH228" i="4"/>
  <c r="S260" i="4"/>
  <c r="AJ456" i="4"/>
  <c r="AE34" i="4"/>
  <c r="AM88" i="4"/>
  <c r="Y237" i="4"/>
  <c r="AU281" i="4"/>
  <c r="AW157" i="4"/>
  <c r="P389" i="4"/>
  <c r="AW326" i="4"/>
  <c r="Y264" i="4"/>
  <c r="Y142" i="4"/>
  <c r="AC308" i="4"/>
  <c r="AQ91" i="4"/>
  <c r="AU424" i="4"/>
  <c r="AE22" i="4"/>
  <c r="P105" i="4"/>
  <c r="AK226" i="4"/>
  <c r="AH475" i="4"/>
  <c r="AS94" i="4"/>
  <c r="AW77" i="4"/>
  <c r="B271" i="4"/>
  <c r="AM39" i="4"/>
  <c r="AE122" i="4"/>
  <c r="AM190" i="4"/>
  <c r="AW313" i="4"/>
  <c r="T438" i="4"/>
  <c r="T41" i="4"/>
  <c r="AJ386" i="4"/>
  <c r="S478" i="4"/>
  <c r="AQ252" i="4"/>
  <c r="AM138" i="4"/>
  <c r="AS133" i="4"/>
  <c r="AU221" i="4"/>
  <c r="N96" i="4"/>
  <c r="Y382" i="4"/>
  <c r="AC483" i="4"/>
  <c r="AM160" i="4"/>
  <c r="AW153" i="4"/>
  <c r="B499" i="4"/>
  <c r="AS223" i="4"/>
  <c r="AJ28" i="4"/>
  <c r="Y308" i="4"/>
  <c r="AA32" i="4"/>
  <c r="N418" i="4"/>
  <c r="AU411" i="4"/>
  <c r="Y75" i="4"/>
  <c r="P348" i="4"/>
  <c r="S226" i="4"/>
  <c r="AH343" i="4"/>
  <c r="AE66" i="4"/>
  <c r="M235" i="4"/>
  <c r="AW329" i="4"/>
  <c r="M387" i="4"/>
  <c r="T399" i="4"/>
  <c r="AS76" i="4"/>
  <c r="AC323" i="4"/>
  <c r="S320" i="4"/>
  <c r="M464" i="4"/>
  <c r="B481" i="4"/>
  <c r="M514" i="4"/>
  <c r="V84" i="4"/>
  <c r="N445" i="4"/>
  <c r="AH325" i="4"/>
  <c r="AA108" i="4"/>
  <c r="P362" i="4"/>
  <c r="AK217" i="4"/>
  <c r="AS188" i="4"/>
  <c r="AK309" i="4"/>
  <c r="Y423" i="4"/>
  <c r="Y511" i="4"/>
  <c r="AQ142" i="4"/>
  <c r="AC293" i="4"/>
  <c r="AU489" i="4"/>
  <c r="AW401" i="4"/>
  <c r="AM217" i="4"/>
  <c r="Y393" i="4"/>
  <c r="V211" i="4"/>
  <c r="AQ383" i="4"/>
  <c r="M67" i="4"/>
  <c r="B149" i="4"/>
  <c r="N459" i="4"/>
  <c r="AQ373" i="4"/>
  <c r="AW503" i="4"/>
  <c r="B334" i="4"/>
  <c r="Y200" i="4"/>
  <c r="AK87" i="4"/>
  <c r="S440" i="4"/>
  <c r="AM123" i="4"/>
  <c r="AM346" i="4"/>
  <c r="AW351" i="4"/>
  <c r="B123" i="4"/>
  <c r="AH311" i="4"/>
  <c r="AJ184" i="4"/>
  <c r="B289" i="4"/>
  <c r="AC233" i="4"/>
  <c r="AK296" i="4"/>
  <c r="AU237" i="4"/>
  <c r="AU106" i="4"/>
  <c r="AM357" i="4"/>
  <c r="AQ125" i="4"/>
  <c r="AK266" i="4"/>
  <c r="AU356" i="4"/>
  <c r="S73" i="4"/>
  <c r="AW371" i="4"/>
  <c r="AJ69" i="4"/>
  <c r="AU75" i="4"/>
  <c r="AH364" i="4"/>
  <c r="AJ440" i="4"/>
  <c r="AA230" i="4"/>
  <c r="AW471" i="4"/>
  <c r="AH445" i="4"/>
  <c r="AH46" i="4"/>
  <c r="AS432" i="4"/>
  <c r="AH178" i="4"/>
  <c r="AA315" i="4"/>
  <c r="AE495" i="4"/>
  <c r="A31" i="4"/>
  <c r="A318" i="4"/>
  <c r="AE475" i="4"/>
  <c r="AA334" i="4"/>
  <c r="Y337" i="4"/>
  <c r="AU417" i="4"/>
  <c r="AA146" i="4"/>
  <c r="AK461" i="4"/>
  <c r="AM67" i="4"/>
  <c r="AQ499" i="4"/>
  <c r="Y386" i="4"/>
  <c r="AE258" i="4"/>
  <c r="AC122" i="4"/>
  <c r="AE411" i="4"/>
  <c r="AM333" i="4"/>
  <c r="V418" i="4"/>
  <c r="A358" i="4"/>
  <c r="S394" i="4"/>
  <c r="AW355" i="4"/>
  <c r="AW62" i="4"/>
  <c r="AH234" i="4"/>
  <c r="AA354" i="4"/>
  <c r="Y299" i="4"/>
  <c r="AK508" i="4"/>
  <c r="AQ473" i="4"/>
  <c r="T257" i="4"/>
  <c r="AC242" i="4"/>
  <c r="S26" i="4"/>
  <c r="AK234" i="4"/>
  <c r="M474" i="4"/>
  <c r="AS513" i="4"/>
  <c r="S30" i="4"/>
  <c r="AQ43" i="4"/>
  <c r="AH56" i="4"/>
  <c r="AM184" i="4"/>
  <c r="AJ175" i="4"/>
  <c r="S384" i="4"/>
  <c r="AE248" i="4"/>
  <c r="P78" i="4"/>
  <c r="AH185" i="4"/>
  <c r="AU244" i="4"/>
  <c r="AQ449" i="4"/>
  <c r="Y285" i="4"/>
  <c r="AC438" i="4"/>
  <c r="AM316" i="4"/>
  <c r="AS159" i="4"/>
  <c r="AQ77" i="4"/>
  <c r="AE444" i="4"/>
  <c r="Y301" i="4"/>
  <c r="AC416" i="4"/>
  <c r="AE313" i="4"/>
  <c r="Y474" i="4"/>
  <c r="AQ226" i="4"/>
  <c r="AW29" i="4"/>
  <c r="N137" i="4"/>
  <c r="P470" i="4"/>
  <c r="S512" i="4"/>
  <c r="T44" i="4"/>
  <c r="Y209" i="4"/>
  <c r="AM210" i="4"/>
  <c r="AQ313" i="4"/>
  <c r="V442" i="4"/>
  <c r="M281" i="4"/>
  <c r="Y302" i="4"/>
  <c r="AA452" i="4"/>
  <c r="Y183" i="4"/>
  <c r="B128" i="4"/>
  <c r="AW98" i="4"/>
  <c r="AE88" i="4"/>
  <c r="AW382" i="4"/>
  <c r="Y497" i="4"/>
  <c r="A56" i="4"/>
  <c r="Y114" i="4"/>
  <c r="P461" i="4"/>
  <c r="AU305" i="4"/>
  <c r="AC316" i="4"/>
  <c r="M213" i="4"/>
  <c r="M156" i="4"/>
  <c r="AM487" i="4"/>
  <c r="T268" i="4"/>
  <c r="A424" i="4"/>
  <c r="A224" i="4"/>
  <c r="P297" i="4"/>
  <c r="AK76" i="4"/>
  <c r="N16" i="4"/>
  <c r="Y19" i="4"/>
  <c r="B442" i="4"/>
  <c r="AU449" i="4"/>
  <c r="S308" i="4"/>
  <c r="AC469" i="4"/>
  <c r="V282" i="4"/>
  <c r="AQ354" i="4"/>
  <c r="V459" i="4"/>
  <c r="T385" i="4"/>
  <c r="AS36" i="4"/>
  <c r="AE175" i="4"/>
  <c r="P184" i="4"/>
  <c r="V422" i="4"/>
  <c r="A411" i="4"/>
  <c r="AU278" i="4"/>
  <c r="AK41" i="4"/>
  <c r="T164" i="4"/>
  <c r="V421" i="4"/>
  <c r="T417" i="4"/>
  <c r="Y370" i="4"/>
  <c r="AA132" i="4"/>
  <c r="Y408" i="4"/>
  <c r="T32" i="4"/>
  <c r="AK78" i="4"/>
  <c r="M388" i="4"/>
  <c r="N94" i="4"/>
  <c r="AU62" i="4"/>
  <c r="M318" i="4"/>
  <c r="AU416" i="4"/>
  <c r="AQ456" i="4"/>
  <c r="AJ208" i="4"/>
  <c r="T66" i="4"/>
  <c r="M302" i="4"/>
  <c r="M40" i="4"/>
  <c r="AK413" i="4"/>
  <c r="B500" i="4"/>
  <c r="AM119" i="4"/>
  <c r="S488" i="4"/>
  <c r="AQ484" i="4"/>
  <c r="T106" i="4"/>
  <c r="AC204" i="4"/>
  <c r="S347" i="4"/>
  <c r="AA343" i="4"/>
  <c r="Y304" i="4"/>
  <c r="M30" i="4"/>
  <c r="P369" i="4"/>
  <c r="V413" i="4"/>
  <c r="T86" i="4"/>
  <c r="P410" i="4"/>
  <c r="AU137" i="4"/>
  <c r="AM272" i="4"/>
  <c r="AW118" i="4"/>
  <c r="AS326" i="4"/>
  <c r="P440" i="4"/>
  <c r="S83" i="4"/>
  <c r="P331" i="4"/>
  <c r="N79" i="4"/>
  <c r="AA248" i="4"/>
  <c r="P97" i="4"/>
  <c r="Y421" i="4"/>
  <c r="Y399" i="4"/>
  <c r="M401" i="4"/>
  <c r="AA195" i="4"/>
  <c r="AS315" i="4"/>
  <c r="M491" i="4"/>
  <c r="AC253" i="4"/>
  <c r="AM30" i="4"/>
  <c r="T135" i="4"/>
  <c r="V159" i="4"/>
  <c r="Y52" i="4"/>
  <c r="AA399" i="4"/>
  <c r="AJ24" i="4"/>
  <c r="B199" i="4"/>
  <c r="AH308" i="4"/>
  <c r="N194" i="4"/>
  <c r="Y327" i="4"/>
  <c r="AJ150" i="4"/>
  <c r="A131" i="4"/>
  <c r="AM212" i="4"/>
  <c r="P439" i="4"/>
  <c r="AA395" i="4"/>
  <c r="AW240" i="4"/>
  <c r="AU479" i="4"/>
  <c r="AJ39" i="4"/>
  <c r="AE432" i="4"/>
  <c r="A149" i="4"/>
  <c r="T50" i="4"/>
  <c r="AE56" i="4"/>
  <c r="AM71" i="4"/>
  <c r="V511" i="4"/>
  <c r="M485" i="4"/>
  <c r="AJ72" i="4"/>
  <c r="AA66" i="4"/>
  <c r="AQ80" i="4"/>
  <c r="AM201" i="4"/>
  <c r="AW83" i="4"/>
  <c r="T59" i="4"/>
  <c r="S249" i="4"/>
  <c r="M170" i="4"/>
  <c r="AK102" i="4"/>
  <c r="AE61" i="4"/>
  <c r="AQ257" i="4"/>
  <c r="AC99" i="4"/>
  <c r="AS382" i="4"/>
  <c r="AA392" i="4"/>
  <c r="AA380" i="4"/>
  <c r="AJ437" i="4"/>
  <c r="AH287" i="4"/>
  <c r="AA482" i="4"/>
  <c r="T376" i="4"/>
  <c r="P73" i="4"/>
  <c r="AH129" i="4"/>
  <c r="AE355" i="4"/>
  <c r="AA490" i="4"/>
  <c r="AA21" i="4"/>
  <c r="AA471" i="4"/>
  <c r="AW409" i="4"/>
  <c r="AE437" i="4"/>
  <c r="AM211" i="4"/>
  <c r="T279" i="4"/>
  <c r="AA186" i="4"/>
  <c r="N482" i="4"/>
  <c r="AE91" i="4"/>
  <c r="AW308" i="4"/>
  <c r="T393" i="4"/>
  <c r="AK237" i="4"/>
  <c r="AE284" i="4"/>
  <c r="AQ362" i="4"/>
  <c r="T26" i="4"/>
  <c r="A324" i="4"/>
  <c r="AA193" i="4"/>
  <c r="S107" i="4"/>
  <c r="AA327" i="4"/>
  <c r="Y67" i="4"/>
  <c r="AA453" i="4"/>
  <c r="AU431" i="4"/>
  <c r="P494" i="4"/>
  <c r="M244" i="4"/>
  <c r="A231" i="4"/>
  <c r="A204" i="4"/>
  <c r="AA515" i="4"/>
  <c r="AU336" i="4"/>
  <c r="AS149" i="4"/>
  <c r="AE512" i="4"/>
  <c r="AS340" i="4"/>
  <c r="V15" i="4"/>
  <c r="AK110" i="4"/>
  <c r="T73" i="4"/>
  <c r="AH286" i="4"/>
  <c r="V462" i="4"/>
  <c r="Y122" i="4"/>
  <c r="AK396" i="4"/>
  <c r="AU484" i="4"/>
  <c r="AM122" i="4"/>
  <c r="AK285" i="4"/>
  <c r="AK188" i="4"/>
  <c r="P115" i="4"/>
  <c r="AW474" i="4"/>
  <c r="AM390" i="4"/>
  <c r="AU240" i="4"/>
  <c r="S331" i="4"/>
  <c r="AJ309" i="4"/>
  <c r="AC231" i="4"/>
  <c r="S28" i="4"/>
  <c r="B159" i="4"/>
  <c r="P100" i="4"/>
  <c r="AQ304" i="4"/>
  <c r="AJ80" i="4"/>
  <c r="S242" i="4"/>
  <c r="AW291" i="4"/>
  <c r="AJ303" i="4"/>
  <c r="AM16" i="4"/>
  <c r="AQ225" i="4"/>
  <c r="Y426" i="4"/>
  <c r="AS53" i="4"/>
  <c r="AW366" i="4"/>
  <c r="AH233" i="4"/>
  <c r="AJ149" i="4"/>
  <c r="Y260" i="4"/>
  <c r="AC263" i="4"/>
  <c r="AM248" i="4"/>
  <c r="AW461" i="4"/>
  <c r="AQ35" i="4"/>
  <c r="AW161" i="4"/>
  <c r="AM280" i="4"/>
  <c r="AA465" i="4"/>
  <c r="AS222" i="4"/>
  <c r="AU97" i="4"/>
  <c r="A148" i="4"/>
  <c r="AE306" i="4"/>
  <c r="V241" i="4"/>
  <c r="AM110" i="4"/>
  <c r="AS199" i="4"/>
  <c r="AS383" i="4"/>
  <c r="AE278" i="4"/>
  <c r="A150" i="4"/>
  <c r="AS421" i="4"/>
  <c r="AQ264" i="4"/>
  <c r="AM246" i="4"/>
  <c r="AA25" i="4"/>
  <c r="AS192" i="4"/>
  <c r="AK435" i="4"/>
  <c r="AU112" i="4"/>
  <c r="AU410" i="4"/>
  <c r="AH414" i="4"/>
  <c r="AC513" i="4"/>
  <c r="AE461" i="4"/>
  <c r="Y363" i="4"/>
  <c r="AC350" i="4"/>
  <c r="AQ187" i="4"/>
  <c r="AH16" i="4"/>
  <c r="AC461" i="4"/>
  <c r="N267" i="4"/>
  <c r="AC437" i="4"/>
  <c r="AS46" i="4"/>
  <c r="AJ473" i="4"/>
  <c r="AK379" i="4"/>
  <c r="B336" i="4"/>
  <c r="B463" i="4"/>
  <c r="AC91" i="4"/>
  <c r="AJ74" i="4"/>
  <c r="AC294" i="4"/>
  <c r="AH468" i="4"/>
  <c r="AH290" i="4"/>
  <c r="AK174" i="4"/>
  <c r="Y79" i="4"/>
  <c r="AA311" i="4"/>
  <c r="T56" i="4"/>
  <c r="Y298" i="4"/>
  <c r="AE257" i="4"/>
  <c r="B431" i="4"/>
  <c r="V166" i="4"/>
  <c r="AM275" i="4"/>
  <c r="A389" i="4"/>
  <c r="P143" i="4"/>
  <c r="AA152" i="4"/>
  <c r="P334" i="4"/>
  <c r="AJ106" i="4"/>
  <c r="AU223" i="4"/>
  <c r="AK147" i="4"/>
  <c r="AC369" i="4"/>
  <c r="AQ279" i="4"/>
  <c r="AE187" i="4"/>
  <c r="AU323" i="4"/>
  <c r="S425" i="4"/>
  <c r="T425" i="4" s="1"/>
  <c r="T483" i="4"/>
  <c r="T464" i="4"/>
  <c r="T287" i="4"/>
  <c r="Y178" i="4"/>
  <c r="V133" i="4"/>
  <c r="A95" i="4"/>
  <c r="M113" i="4"/>
  <c r="AH171" i="4"/>
  <c r="P141" i="4"/>
  <c r="S146" i="4"/>
  <c r="M291" i="4"/>
  <c r="T30" i="4"/>
  <c r="AK52" i="4"/>
  <c r="AS360" i="4"/>
  <c r="AJ191" i="4"/>
  <c r="AQ152" i="4"/>
  <c r="AS278" i="4"/>
  <c r="AQ318" i="4"/>
  <c r="S181" i="4"/>
  <c r="AJ342" i="4"/>
  <c r="AJ170" i="4"/>
  <c r="AA331" i="4"/>
  <c r="AH465" i="4"/>
  <c r="B411" i="4"/>
  <c r="S168" i="4"/>
  <c r="N145" i="4"/>
  <c r="AS80" i="4"/>
  <c r="S89" i="4"/>
  <c r="Y42" i="4"/>
  <c r="AA301" i="4"/>
  <c r="V191" i="4"/>
  <c r="AQ496" i="4"/>
  <c r="AK83" i="4"/>
  <c r="AQ237" i="4"/>
  <c r="A164" i="4"/>
  <c r="AQ146" i="4"/>
  <c r="P353" i="4"/>
  <c r="S430" i="4"/>
  <c r="AC490" i="4"/>
  <c r="AS336" i="4"/>
  <c r="M374" i="4"/>
  <c r="V145" i="4"/>
  <c r="AU402" i="4"/>
  <c r="T98" i="4"/>
  <c r="AC94" i="4"/>
  <c r="M507" i="4"/>
  <c r="AE268" i="4"/>
  <c r="Y500" i="4"/>
  <c r="AJ382" i="4"/>
  <c r="AQ254" i="4"/>
  <c r="AA83" i="4"/>
  <c r="Y328" i="4"/>
  <c r="B72" i="4"/>
  <c r="P503" i="4"/>
  <c r="AM20" i="4"/>
  <c r="AM48" i="4"/>
  <c r="AU109" i="4"/>
  <c r="P183" i="4"/>
  <c r="S51" i="4"/>
  <c r="N294" i="4"/>
  <c r="B217" i="4"/>
  <c r="AH470" i="4"/>
  <c r="S379" i="4"/>
  <c r="AQ177" i="4"/>
  <c r="B453" i="4"/>
  <c r="AH441" i="4"/>
  <c r="M289" i="4"/>
  <c r="T414" i="4"/>
  <c r="AU72" i="4"/>
  <c r="AS298" i="4"/>
  <c r="AJ209" i="4"/>
  <c r="AE21" i="4"/>
  <c r="Y137" i="4"/>
  <c r="AQ328" i="4"/>
  <c r="AJ369" i="4"/>
  <c r="AE40" i="4"/>
  <c r="AS172" i="4"/>
  <c r="A70" i="4"/>
  <c r="AU164" i="4"/>
  <c r="AM151" i="4"/>
  <c r="V492" i="4"/>
  <c r="AE397" i="4"/>
  <c r="V499" i="4"/>
  <c r="AK194" i="4"/>
  <c r="N345" i="4"/>
  <c r="S155" i="4"/>
  <c r="AM84" i="4"/>
  <c r="M220" i="4"/>
  <c r="AK246" i="4"/>
  <c r="AU359" i="4"/>
  <c r="AW302" i="4"/>
  <c r="B398" i="4"/>
  <c r="AW38" i="4"/>
  <c r="AE239" i="4"/>
  <c r="S263" i="4"/>
  <c r="AE157" i="4"/>
  <c r="P21" i="4"/>
  <c r="T289" i="4"/>
  <c r="AH303" i="4"/>
  <c r="A296" i="4"/>
  <c r="AH73" i="4"/>
  <c r="AH455" i="4"/>
  <c r="T81" i="4"/>
  <c r="AE196" i="4"/>
  <c r="AM436" i="4"/>
  <c r="AC495" i="4"/>
  <c r="AQ380" i="4"/>
  <c r="Y362" i="4"/>
  <c r="AK251" i="4"/>
  <c r="AU41" i="4"/>
  <c r="Y457" i="4"/>
  <c r="AW323" i="4"/>
  <c r="AQ194" i="4"/>
  <c r="AH266" i="4"/>
  <c r="AA69" i="4"/>
  <c r="M386" i="4"/>
  <c r="V359" i="4"/>
  <c r="S125" i="4"/>
  <c r="B327" i="4"/>
  <c r="B303" i="4"/>
  <c r="AJ264" i="4"/>
  <c r="AU322" i="4"/>
  <c r="P190" i="4"/>
  <c r="AJ318" i="4"/>
  <c r="P93" i="4"/>
  <c r="B101" i="4"/>
  <c r="N444" i="4"/>
  <c r="Y438" i="4"/>
  <c r="AQ391" i="4"/>
  <c r="V490" i="4"/>
  <c r="AW509" i="4"/>
  <c r="S431" i="4"/>
  <c r="M112" i="4"/>
  <c r="AM328" i="4"/>
  <c r="AQ50" i="4"/>
  <c r="AJ502" i="4"/>
  <c r="AM235" i="4"/>
  <c r="AH319" i="4"/>
  <c r="AS103" i="4"/>
  <c r="AE164" i="4"/>
  <c r="AJ319" i="4"/>
  <c r="T471" i="4"/>
  <c r="AC138" i="4"/>
  <c r="T67" i="4"/>
  <c r="M426" i="4"/>
  <c r="AU67" i="4"/>
  <c r="S208" i="4"/>
  <c r="AS413" i="4"/>
  <c r="AU198" i="4"/>
  <c r="AS227" i="4"/>
  <c r="P361" i="4"/>
  <c r="AQ178" i="4"/>
  <c r="AH161" i="4"/>
  <c r="B109" i="4"/>
  <c r="B148" i="4"/>
  <c r="AQ33" i="4"/>
  <c r="AM36" i="4"/>
  <c r="M286" i="4"/>
  <c r="AA255" i="4"/>
  <c r="V156" i="4"/>
  <c r="Y265" i="4"/>
  <c r="B357" i="4"/>
  <c r="T273" i="4"/>
  <c r="S506" i="4"/>
  <c r="AE97" i="4"/>
  <c r="Y429" i="4"/>
  <c r="AE405" i="4"/>
  <c r="A454" i="4"/>
  <c r="M337" i="4"/>
  <c r="V248" i="4"/>
  <c r="AK343" i="4"/>
  <c r="AA58" i="4"/>
  <c r="AS385" i="4"/>
  <c r="M110" i="4"/>
  <c r="P302" i="4"/>
  <c r="AW74" i="4"/>
  <c r="AJ134" i="4"/>
  <c r="AM78" i="4"/>
  <c r="AJ294" i="4"/>
  <c r="AS361" i="4"/>
  <c r="AM120" i="4"/>
  <c r="S475" i="4"/>
  <c r="AU171" i="4"/>
  <c r="AM187" i="4"/>
  <c r="AU55" i="4"/>
  <c r="AU114" i="4"/>
  <c r="N226" i="4"/>
  <c r="AA292" i="4"/>
  <c r="AS168" i="4"/>
  <c r="AH57" i="4"/>
  <c r="S446" i="4"/>
  <c r="AM169" i="4"/>
  <c r="B225" i="4"/>
  <c r="S194" i="4"/>
  <c r="AA416" i="4"/>
  <c r="S61" i="4"/>
  <c r="B495" i="4"/>
  <c r="AK130" i="4"/>
  <c r="Y396" i="4"/>
  <c r="AJ141" i="4"/>
  <c r="AE480" i="4"/>
  <c r="B201" i="4"/>
  <c r="AA205" i="4"/>
  <c r="B88" i="4"/>
  <c r="AW130" i="4"/>
  <c r="AH276" i="4"/>
  <c r="AC306" i="4"/>
  <c r="M131" i="4"/>
  <c r="AA472" i="4"/>
  <c r="AQ107" i="4"/>
  <c r="AW80" i="4"/>
  <c r="B339" i="4"/>
  <c r="AH90" i="4"/>
  <c r="AU194" i="4"/>
  <c r="Y281" i="4"/>
  <c r="M200" i="4"/>
  <c r="AJ377" i="4"/>
  <c r="B242" i="4"/>
  <c r="S174" i="4"/>
  <c r="T174" i="4" s="1"/>
  <c r="AA210" i="4"/>
  <c r="N167" i="4"/>
  <c r="B270" i="4"/>
  <c r="AS17" i="4"/>
  <c r="S176" i="4"/>
  <c r="Y146" i="4"/>
  <c r="AW115" i="4"/>
  <c r="B250" i="4"/>
  <c r="Y460" i="4"/>
  <c r="AQ420" i="4"/>
  <c r="AJ295" i="4"/>
  <c r="AK470" i="4"/>
  <c r="AJ224" i="4"/>
  <c r="AS44" i="4"/>
  <c r="AH240" i="4"/>
  <c r="AC353" i="4"/>
  <c r="Y113" i="4"/>
  <c r="N329" i="4"/>
  <c r="A207" i="4"/>
  <c r="AM334" i="4"/>
  <c r="AM199" i="4"/>
  <c r="AQ434" i="4"/>
  <c r="AW387" i="4"/>
  <c r="M252" i="4"/>
  <c r="V82" i="4"/>
  <c r="AE202" i="4"/>
  <c r="P344" i="4"/>
  <c r="AE106" i="4"/>
  <c r="AQ88" i="4"/>
  <c r="AK238" i="4"/>
  <c r="M99" i="4"/>
  <c r="AS344" i="4"/>
  <c r="T484" i="4"/>
  <c r="V306" i="4"/>
  <c r="AQ341" i="4"/>
  <c r="T182" i="4"/>
  <c r="AH217" i="4"/>
  <c r="AJ348" i="4"/>
  <c r="AM375" i="4"/>
  <c r="AH331" i="4"/>
  <c r="N127" i="4"/>
  <c r="AH250" i="4"/>
  <c r="P239" i="4"/>
  <c r="AH340" i="4"/>
  <c r="AE190" i="4"/>
  <c r="AJ260" i="4"/>
  <c r="AE213" i="4"/>
  <c r="AK209" i="4"/>
  <c r="AE454" i="4"/>
  <c r="AW273" i="4"/>
  <c r="P114" i="4"/>
  <c r="AQ486" i="4"/>
  <c r="AE429" i="4"/>
  <c r="S291" i="4"/>
  <c r="AC47" i="4"/>
  <c r="AC65" i="4"/>
  <c r="AQ426" i="4"/>
  <c r="T209" i="4"/>
  <c r="AU501" i="4"/>
  <c r="AJ122" i="4"/>
  <c r="S158" i="4"/>
  <c r="B449" i="4"/>
  <c r="AU73" i="4"/>
  <c r="AE374" i="4"/>
  <c r="Y221" i="4"/>
  <c r="T415" i="4"/>
  <c r="AE300" i="4"/>
  <c r="AS130" i="4"/>
  <c r="AC80" i="4"/>
  <c r="AJ136" i="4"/>
  <c r="AE288" i="4"/>
  <c r="AQ514" i="4"/>
  <c r="AH81" i="4"/>
  <c r="N107" i="4"/>
  <c r="AW228" i="4"/>
  <c r="AS259" i="4"/>
  <c r="B388" i="4"/>
  <c r="AU110" i="4"/>
  <c r="B301" i="4"/>
  <c r="V434" i="4"/>
  <c r="M233" i="4"/>
  <c r="AQ271" i="4"/>
  <c r="B402" i="4"/>
  <c r="M391" i="4"/>
  <c r="AH33" i="4"/>
  <c r="AK158" i="4"/>
  <c r="AU127" i="4"/>
  <c r="AK108" i="4"/>
  <c r="S225" i="4"/>
  <c r="S60" i="4"/>
  <c r="AA137" i="4"/>
  <c r="AW322" i="4"/>
  <c r="AQ129" i="4"/>
  <c r="AW298" i="4"/>
  <c r="P168" i="4"/>
  <c r="AQ419" i="4"/>
  <c r="AS308" i="4"/>
  <c r="AM331" i="4"/>
  <c r="N160" i="4"/>
  <c r="B274" i="4"/>
  <c r="S237" i="4"/>
  <c r="AJ254" i="4"/>
  <c r="P256" i="4"/>
  <c r="AA264" i="4"/>
  <c r="AE19" i="4"/>
  <c r="B252" i="4"/>
  <c r="A273" i="4"/>
  <c r="AC332" i="4"/>
  <c r="B506" i="4"/>
  <c r="S264" i="4"/>
  <c r="A465" i="4"/>
  <c r="N348" i="4"/>
  <c r="AS65" i="4"/>
  <c r="B102" i="4"/>
  <c r="S406" i="4"/>
  <c r="AE294" i="4"/>
  <c r="AJ249" i="4"/>
  <c r="A46" i="4"/>
  <c r="AJ114" i="4"/>
  <c r="AC410" i="4"/>
  <c r="AA73" i="4"/>
  <c r="AS108" i="4"/>
  <c r="AM329" i="4"/>
  <c r="T490" i="4"/>
  <c r="Y170" i="4"/>
  <c r="AW239" i="4"/>
  <c r="AK365" i="4"/>
  <c r="AJ198" i="4"/>
  <c r="Y50" i="4"/>
  <c r="N78" i="4"/>
  <c r="AE259" i="4"/>
  <c r="N503" i="4"/>
  <c r="AE478" i="4"/>
  <c r="V147" i="4"/>
  <c r="AJ311" i="4"/>
  <c r="A62" i="4"/>
  <c r="AC267" i="4"/>
  <c r="Y433" i="4"/>
  <c r="AQ495" i="4"/>
  <c r="AC478" i="4"/>
  <c r="AE513" i="4"/>
  <c r="V502" i="4"/>
  <c r="AJ213" i="4"/>
  <c r="AA159" i="4"/>
  <c r="Y349" i="4"/>
  <c r="AW134" i="4"/>
  <c r="AM176" i="4"/>
  <c r="T447" i="4"/>
  <c r="AJ70" i="4"/>
  <c r="T360" i="4"/>
  <c r="AK271" i="4"/>
  <c r="AM42" i="4"/>
  <c r="AS132" i="4"/>
  <c r="AC200" i="4"/>
  <c r="Y407" i="4"/>
  <c r="A480" i="4"/>
  <c r="B276" i="4"/>
  <c r="M327" i="4"/>
  <c r="AK513" i="4"/>
  <c r="N218" i="4"/>
  <c r="AE422" i="4"/>
  <c r="AE79" i="4"/>
  <c r="B157" i="4"/>
  <c r="T137" i="4"/>
  <c r="P189" i="4"/>
  <c r="P433" i="4"/>
  <c r="AA431" i="4"/>
  <c r="S65" i="4"/>
  <c r="AJ240" i="4"/>
  <c r="AW210" i="4"/>
  <c r="A508" i="4"/>
  <c r="T223" i="4"/>
  <c r="AA182" i="4"/>
  <c r="N270" i="4"/>
  <c r="AK245" i="4"/>
  <c r="M272" i="4"/>
  <c r="AJ22" i="4"/>
  <c r="AQ428" i="4"/>
  <c r="S153" i="4"/>
  <c r="AK91" i="4"/>
  <c r="S259" i="4"/>
  <c r="AE484" i="4"/>
  <c r="AK362" i="4"/>
  <c r="AE131" i="4"/>
  <c r="AS277" i="4"/>
  <c r="S451" i="4"/>
  <c r="M53" i="4"/>
  <c r="AH500" i="4"/>
  <c r="AE47" i="4"/>
  <c r="AQ149" i="4"/>
  <c r="B361" i="4"/>
  <c r="AC481" i="4"/>
  <c r="AM142" i="4"/>
  <c r="AC268" i="4"/>
  <c r="AM479" i="4"/>
  <c r="AC491" i="4"/>
  <c r="N173" i="4"/>
  <c r="AH135" i="4"/>
  <c r="AJ66" i="4"/>
  <c r="M240" i="4"/>
  <c r="A427" i="4"/>
  <c r="T176" i="4"/>
  <c r="P116" i="4"/>
  <c r="V41" i="4"/>
  <c r="AQ477" i="4"/>
  <c r="AW390" i="4"/>
  <c r="AQ461" i="4"/>
  <c r="AM56" i="4"/>
  <c r="B310" i="4"/>
  <c r="AA318" i="4"/>
  <c r="N115" i="4"/>
  <c r="AM342" i="4"/>
  <c r="AQ502" i="4"/>
  <c r="AE503" i="4"/>
  <c r="AM377" i="4"/>
  <c r="AW345" i="4"/>
  <c r="AK510" i="4"/>
  <c r="AH143" i="4"/>
  <c r="AS397" i="4"/>
  <c r="AC446" i="4"/>
  <c r="AU447" i="4"/>
  <c r="AH134" i="4"/>
  <c r="AM386" i="4"/>
  <c r="B221" i="4"/>
  <c r="AK426" i="4"/>
  <c r="A426" i="4" s="1"/>
  <c r="AS290" i="4"/>
  <c r="AQ334" i="4"/>
  <c r="T188" i="4"/>
  <c r="AK127" i="4"/>
  <c r="S69" i="4"/>
  <c r="Y58" i="4"/>
  <c r="AU184" i="4"/>
  <c r="A373" i="4"/>
  <c r="AU382" i="4"/>
  <c r="V399" i="4"/>
  <c r="AA16" i="4"/>
  <c r="AM509" i="4"/>
  <c r="S262" i="4"/>
  <c r="B275" i="4"/>
  <c r="V479" i="4"/>
  <c r="AC451" i="4"/>
  <c r="AK331" i="4"/>
  <c r="AE151" i="4"/>
  <c r="AK476" i="4"/>
  <c r="AQ309" i="4"/>
  <c r="AC33" i="4"/>
  <c r="M216" i="4"/>
  <c r="AK502" i="4"/>
  <c r="AJ361" i="4"/>
  <c r="AE281" i="4"/>
  <c r="M136" i="4"/>
  <c r="S299" i="4"/>
  <c r="M355" i="4"/>
  <c r="AE51" i="4"/>
  <c r="N324" i="4"/>
  <c r="AU423" i="4"/>
  <c r="Y453" i="4"/>
  <c r="AU220" i="4"/>
  <c r="N231" i="4"/>
  <c r="AE31" i="4"/>
  <c r="AA262" i="4"/>
  <c r="AK387" i="4"/>
  <c r="AJ241" i="4"/>
  <c r="AH420" i="4"/>
  <c r="T64" i="4"/>
  <c r="AS473" i="4"/>
  <c r="Y489" i="4"/>
  <c r="AQ469" i="4"/>
  <c r="Y418" i="4"/>
  <c r="AE260" i="4"/>
  <c r="AE168" i="4"/>
  <c r="AM131" i="4"/>
  <c r="AW226" i="4"/>
  <c r="AA51" i="4"/>
  <c r="S497" i="4"/>
  <c r="N27" i="4"/>
  <c r="AA284" i="4"/>
  <c r="AJ95" i="4"/>
  <c r="AH278" i="4"/>
  <c r="AU378" i="4"/>
  <c r="S222" i="4"/>
  <c r="M223" i="4"/>
  <c r="S352" i="4"/>
  <c r="AC324" i="4"/>
  <c r="AS82" i="4"/>
  <c r="P74" i="4"/>
  <c r="AM384" i="4"/>
  <c r="AC131" i="4"/>
  <c r="AQ295" i="4"/>
  <c r="Y116" i="4"/>
  <c r="AH490" i="4"/>
  <c r="V463" i="4"/>
  <c r="S338" i="4"/>
  <c r="N157" i="4"/>
  <c r="S372" i="4"/>
  <c r="AA383" i="4"/>
  <c r="T122" i="4"/>
  <c r="V151" i="4"/>
  <c r="S323" i="4"/>
  <c r="Y233" i="4"/>
  <c r="AJ344" i="4"/>
  <c r="AU134" i="4"/>
  <c r="P139" i="4"/>
  <c r="A161" i="4"/>
  <c r="A417" i="4"/>
  <c r="AH349" i="4"/>
  <c r="S469" i="4"/>
  <c r="S364" i="4"/>
  <c r="N63" i="4"/>
  <c r="AA96" i="4"/>
  <c r="AS211" i="4"/>
  <c r="AH508" i="4"/>
  <c r="V124" i="4"/>
  <c r="AJ359" i="4"/>
  <c r="AA111" i="4"/>
  <c r="AC152" i="4"/>
  <c r="AA475" i="4"/>
  <c r="AQ298" i="4"/>
  <c r="AS333" i="4"/>
  <c r="V287" i="4"/>
  <c r="S138" i="4"/>
  <c r="T138" i="4" s="1"/>
  <c r="AH327" i="4"/>
  <c r="AA266" i="4"/>
  <c r="AM149" i="4"/>
  <c r="B296" i="4"/>
  <c r="A234" i="4"/>
  <c r="AE82" i="4"/>
  <c r="S96" i="4"/>
  <c r="AA467" i="4"/>
  <c r="V75" i="4"/>
  <c r="V61" i="4"/>
  <c r="A359" i="4"/>
  <c r="M111" i="4"/>
  <c r="AJ329" i="4"/>
  <c r="AH281" i="4"/>
  <c r="AC186" i="4"/>
  <c r="N275" i="4"/>
  <c r="V491" i="4"/>
  <c r="V488" i="4"/>
  <c r="N394" i="4"/>
  <c r="AS414" i="4"/>
  <c r="S445" i="4"/>
  <c r="AK219" i="4"/>
  <c r="AU453" i="4"/>
  <c r="B251" i="4"/>
  <c r="N93" i="4"/>
  <c r="AM508" i="4"/>
  <c r="N147" i="4"/>
  <c r="AC185" i="4"/>
  <c r="AH330" i="4"/>
  <c r="AU313" i="4"/>
  <c r="B262" i="4"/>
  <c r="S457" i="4"/>
  <c r="AJ137" i="4"/>
  <c r="Y145" i="4"/>
  <c r="AH510" i="4"/>
  <c r="AC203" i="4"/>
  <c r="N497" i="4"/>
  <c r="AK489" i="4"/>
  <c r="V246" i="4"/>
  <c r="AK181" i="4"/>
  <c r="B235" i="4"/>
  <c r="P343" i="4"/>
  <c r="AJ421" i="4"/>
  <c r="AE388" i="4"/>
  <c r="V250" i="4"/>
  <c r="N340" i="4"/>
  <c r="S57" i="4"/>
  <c r="Y420" i="4"/>
  <c r="N366" i="4"/>
  <c r="AM399" i="4"/>
  <c r="AW184" i="4"/>
  <c r="AK261" i="4"/>
  <c r="N449" i="4"/>
  <c r="AQ111" i="4"/>
  <c r="M199" i="4"/>
  <c r="V389" i="4"/>
  <c r="AJ430" i="4"/>
  <c r="AU247" i="4"/>
  <c r="S304" i="4"/>
  <c r="B90" i="4"/>
  <c r="AE86" i="4"/>
  <c r="AS240" i="4"/>
  <c r="T177" i="4"/>
  <c r="T116" i="4"/>
  <c r="AQ202" i="4"/>
  <c r="Y201" i="4"/>
  <c r="T82" i="4"/>
  <c r="AK86" i="4"/>
  <c r="AM381" i="4"/>
  <c r="AH459" i="4"/>
  <c r="V327" i="4"/>
  <c r="AA270" i="4"/>
  <c r="P468" i="4"/>
  <c r="AW65" i="4"/>
  <c r="AH312" i="4"/>
  <c r="S470" i="4"/>
  <c r="B389" i="4"/>
  <c r="T442" i="4"/>
  <c r="AW120" i="4"/>
  <c r="AK488" i="4"/>
  <c r="AJ172" i="4"/>
  <c r="AK94" i="4"/>
  <c r="A205" i="4"/>
  <c r="AE436" i="4"/>
  <c r="AU68" i="4"/>
  <c r="S453" i="4"/>
  <c r="AE235" i="4"/>
  <c r="M178" i="4"/>
  <c r="V198" i="4"/>
  <c r="A221" i="4"/>
  <c r="B328" i="4"/>
  <c r="P489" i="4"/>
  <c r="Y515" i="4"/>
  <c r="V437" i="4"/>
  <c r="AS373" i="4"/>
  <c r="B514" i="4"/>
  <c r="AC239" i="4"/>
  <c r="AS268" i="4"/>
  <c r="AH245" i="4"/>
  <c r="AH18" i="4"/>
  <c r="B297" i="4"/>
  <c r="A187" i="4"/>
  <c r="AQ331" i="4"/>
  <c r="AC154" i="4"/>
  <c r="M378" i="4"/>
  <c r="AJ57" i="4"/>
  <c r="Y294" i="4"/>
  <c r="P122" i="4"/>
  <c r="AC15" i="4"/>
  <c r="T511" i="4"/>
  <c r="T476" i="4"/>
  <c r="AW24" i="4"/>
  <c r="AC510" i="4"/>
  <c r="S53" i="4"/>
  <c r="M282" i="4"/>
  <c r="AW30" i="4"/>
  <c r="B466" i="4"/>
  <c r="AS296" i="4"/>
  <c r="AQ166" i="4"/>
  <c r="A376" i="4"/>
  <c r="AH322" i="4"/>
  <c r="Y222" i="4"/>
  <c r="N47" i="4"/>
  <c r="AE314" i="4"/>
  <c r="A430" i="4"/>
  <c r="AS186" i="4"/>
  <c r="T68" i="4"/>
  <c r="AU364" i="4"/>
  <c r="AU351" i="4"/>
  <c r="AA514" i="4"/>
  <c r="B467" i="4"/>
  <c r="V438" i="4"/>
  <c r="N67" i="4"/>
  <c r="AJ142" i="4"/>
  <c r="Y186" i="4"/>
  <c r="M217" i="4"/>
  <c r="AK42" i="4"/>
  <c r="T25" i="4"/>
  <c r="S275" i="4"/>
  <c r="AW402" i="4"/>
  <c r="M479" i="4"/>
  <c r="AS390" i="4"/>
  <c r="AW22" i="4"/>
  <c r="AK168" i="4"/>
  <c r="Y57" i="4"/>
  <c r="AK253" i="4"/>
  <c r="AQ411" i="4"/>
  <c r="AK361" i="4"/>
  <c r="B132" i="4"/>
  <c r="V104" i="4"/>
  <c r="AA484" i="4"/>
  <c r="V444" i="4"/>
  <c r="A390" i="4"/>
  <c r="AA288" i="4"/>
  <c r="M400" i="4"/>
  <c r="S293" i="4"/>
  <c r="S343" i="4"/>
  <c r="B343" i="4"/>
  <c r="AW400" i="4"/>
  <c r="AS391" i="4"/>
  <c r="AQ390" i="4"/>
  <c r="A356" i="4"/>
  <c r="A319" i="4"/>
  <c r="P165" i="4"/>
  <c r="AQ319" i="4"/>
  <c r="A493" i="4"/>
  <c r="AS75" i="4"/>
  <c r="AH41" i="4"/>
  <c r="P16" i="4"/>
  <c r="AW89" i="4"/>
  <c r="AU321" i="4"/>
  <c r="V210" i="4"/>
  <c r="AC62" i="4"/>
  <c r="AW456" i="4"/>
  <c r="M407" i="4"/>
  <c r="AA446" i="4"/>
  <c r="AK514" i="4"/>
  <c r="B351" i="4"/>
  <c r="AU508" i="4"/>
  <c r="AM282" i="4"/>
  <c r="AW166" i="4"/>
  <c r="AA201" i="4"/>
  <c r="N305" i="4"/>
  <c r="AS403" i="4"/>
  <c r="AA253" i="4"/>
  <c r="AE384" i="4"/>
  <c r="AA91" i="4"/>
  <c r="AE506" i="4"/>
  <c r="AA276" i="4"/>
  <c r="AC35" i="4"/>
  <c r="AM285" i="4"/>
  <c r="AH195" i="4"/>
  <c r="AH323" i="4"/>
  <c r="AQ513" i="4"/>
  <c r="N412" i="4"/>
  <c r="AE431" i="4"/>
  <c r="AM295" i="4"/>
  <c r="M148" i="4"/>
  <c r="B58" i="4"/>
  <c r="AU40" i="4"/>
  <c r="AQ213" i="4"/>
  <c r="P252" i="4"/>
  <c r="AH170" i="4"/>
  <c r="Y280" i="4"/>
  <c r="Y124" i="4"/>
  <c r="S18" i="4"/>
  <c r="A44" i="4"/>
  <c r="N456" i="4"/>
  <c r="AQ185" i="4"/>
  <c r="AE137" i="4"/>
  <c r="AU193" i="4"/>
  <c r="V230" i="4"/>
  <c r="AA72" i="4"/>
  <c r="M169" i="4"/>
  <c r="AH139" i="4"/>
  <c r="M161" i="4"/>
  <c r="AS367" i="4"/>
  <c r="T142" i="4"/>
  <c r="S186" i="4"/>
  <c r="S143" i="4"/>
  <c r="AW182" i="4"/>
  <c r="AM433" i="4"/>
  <c r="V458" i="4"/>
  <c r="AE502" i="4"/>
  <c r="V223" i="4"/>
  <c r="M467" i="4"/>
  <c r="AE241" i="4"/>
  <c r="N62" i="4"/>
  <c r="Y483" i="4"/>
  <c r="T477" i="4"/>
  <c r="AE46" i="4"/>
  <c r="AH202" i="4"/>
  <c r="AJ403" i="4"/>
  <c r="AH136" i="4"/>
  <c r="Y71" i="4"/>
  <c r="AS117" i="4"/>
  <c r="T231" i="4"/>
  <c r="V24" i="4"/>
  <c r="AC337" i="4"/>
  <c r="A393" i="4"/>
  <c r="AU448" i="4"/>
  <c r="M306" i="4"/>
  <c r="AA510" i="4"/>
  <c r="AE285" i="4"/>
  <c r="AW23" i="4"/>
  <c r="AK128" i="4"/>
  <c r="AW479" i="4"/>
  <c r="N32" i="4"/>
  <c r="AK304" i="4"/>
  <c r="AQ204" i="4"/>
  <c r="P286" i="4"/>
  <c r="AE243" i="4"/>
  <c r="AW380" i="4"/>
  <c r="AK282" i="4"/>
  <c r="AM396" i="4"/>
  <c r="AK214" i="4"/>
  <c r="S205" i="4"/>
  <c r="AH393" i="4"/>
  <c r="V175" i="4"/>
  <c r="AA296" i="4"/>
  <c r="B293" i="4"/>
  <c r="AC170" i="4"/>
  <c r="AK355" i="4"/>
  <c r="AE104" i="4"/>
  <c r="AC247" i="4"/>
  <c r="AU383" i="4"/>
  <c r="M185" i="4"/>
  <c r="AM247" i="4"/>
  <c r="AM232" i="4"/>
  <c r="P329" i="4"/>
  <c r="AW25" i="4"/>
  <c r="AA71" i="4"/>
  <c r="AM259" i="4"/>
  <c r="AA39" i="4"/>
  <c r="AQ386" i="4"/>
  <c r="AU466" i="4"/>
  <c r="T419" i="4"/>
  <c r="AJ384" i="4"/>
  <c r="M89" i="4"/>
  <c r="P135" i="4"/>
  <c r="M451" i="4"/>
  <c r="AK15" i="4"/>
  <c r="M447" i="4"/>
  <c r="N211" i="4"/>
  <c r="Y466" i="4"/>
  <c r="AW378" i="4"/>
  <c r="AC255" i="4"/>
  <c r="AS488" i="4"/>
  <c r="AA476" i="4"/>
  <c r="S409" i="4"/>
  <c r="P207" i="4"/>
  <c r="AM440" i="4"/>
  <c r="AJ60" i="4"/>
  <c r="AC411" i="4"/>
  <c r="AM406" i="4"/>
  <c r="T271" i="4"/>
  <c r="AW443" i="4"/>
  <c r="AA388" i="4"/>
  <c r="AU331" i="4"/>
  <c r="S202" i="4"/>
  <c r="AW234" i="4"/>
  <c r="P370" i="4"/>
  <c r="AS34" i="4"/>
  <c r="P263" i="4"/>
  <c r="AS411" i="4"/>
  <c r="P514" i="4"/>
  <c r="V316" i="4"/>
  <c r="N84" i="4"/>
  <c r="AE369" i="4"/>
  <c r="AA312" i="4"/>
  <c r="AQ363" i="4"/>
  <c r="M24" i="4"/>
  <c r="AW147" i="4"/>
  <c r="AK210" i="4"/>
  <c r="AS446" i="4"/>
  <c r="AQ361" i="4"/>
  <c r="M371" i="4"/>
  <c r="V164" i="4"/>
  <c r="AU182" i="4"/>
  <c r="AS427" i="4"/>
  <c r="AW193" i="4"/>
  <c r="AC264" i="4"/>
  <c r="A414" i="4"/>
  <c r="AM262" i="4"/>
  <c r="V157" i="4"/>
  <c r="N273" i="4"/>
  <c r="B412" i="4"/>
  <c r="AC161" i="4"/>
  <c r="T405" i="4"/>
  <c r="B400" i="4"/>
  <c r="N240" i="4"/>
  <c r="T241" i="4"/>
  <c r="A266" i="4"/>
  <c r="AS201" i="4"/>
  <c r="M17" i="4"/>
  <c r="AA162" i="4"/>
  <c r="V203" i="4"/>
  <c r="AC160" i="4"/>
  <c r="AK341" i="4"/>
  <c r="B54" i="4"/>
  <c r="V21" i="4"/>
  <c r="AM95" i="4"/>
  <c r="AU377" i="4"/>
  <c r="S173" i="4"/>
  <c r="Y198" i="4"/>
  <c r="AJ293" i="4"/>
  <c r="T235" i="4"/>
  <c r="AW66" i="4"/>
  <c r="Y256" i="4"/>
  <c r="AM231" i="4"/>
  <c r="AQ470" i="4"/>
  <c r="N309" i="4"/>
  <c r="P445" i="4"/>
  <c r="AA56" i="4"/>
  <c r="AH252" i="4"/>
  <c r="AJ32" i="4"/>
  <c r="AE395" i="4"/>
  <c r="AJ152" i="4"/>
  <c r="N413" i="4"/>
  <c r="P20" i="4"/>
  <c r="AE471" i="4"/>
  <c r="A506" i="4"/>
  <c r="A211" i="4"/>
  <c r="AK375" i="4"/>
  <c r="AU86" i="4"/>
  <c r="AA413" i="4"/>
  <c r="AS302" i="4"/>
  <c r="N81" i="4"/>
  <c r="AH206" i="4"/>
  <c r="N33" i="4"/>
  <c r="AK347" i="4"/>
  <c r="AA23" i="4"/>
  <c r="S141" i="4"/>
  <c r="AA263" i="4"/>
  <c r="T311" i="4"/>
  <c r="AS29" i="4"/>
  <c r="AJ206" i="4"/>
  <c r="AJ464" i="4"/>
  <c r="A368" i="4"/>
  <c r="AK268" i="4"/>
  <c r="AW475" i="4"/>
  <c r="Y61" i="4"/>
  <c r="AJ63" i="4"/>
  <c r="AK28" i="4"/>
  <c r="A75" i="4"/>
  <c r="Y70" i="4"/>
  <c r="AQ352" i="4"/>
  <c r="P314" i="4"/>
  <c r="T400" i="4"/>
  <c r="P197" i="4"/>
  <c r="AS416" i="4"/>
  <c r="N494" i="4"/>
  <c r="P218" i="4"/>
  <c r="AW51" i="4"/>
  <c r="A96" i="4"/>
  <c r="B482" i="4"/>
  <c r="AK30" i="4"/>
  <c r="V60" i="4"/>
  <c r="S335" i="4"/>
  <c r="AH415" i="4"/>
  <c r="Y229" i="4"/>
  <c r="N480" i="4"/>
  <c r="AQ260" i="4"/>
  <c r="AE193" i="4"/>
  <c r="S252" i="4"/>
  <c r="AE420" i="4"/>
  <c r="AQ207" i="4"/>
  <c r="P364" i="4"/>
  <c r="Y165" i="4"/>
  <c r="B376" i="4"/>
  <c r="P482" i="4"/>
  <c r="V138" i="4"/>
  <c r="AA218" i="4"/>
  <c r="N128" i="4"/>
  <c r="M179" i="4"/>
  <c r="S113" i="4"/>
  <c r="AM157" i="4"/>
  <c r="AA63" i="4"/>
  <c r="AM495" i="4"/>
  <c r="AM99" i="4"/>
  <c r="AU470" i="4"/>
  <c r="AJ373" i="4"/>
  <c r="P210" i="4"/>
  <c r="AM193" i="4"/>
  <c r="AA219" i="4"/>
  <c r="N388" i="4"/>
  <c r="AJ346" i="4"/>
  <c r="AM83" i="4"/>
  <c r="Y340" i="4"/>
  <c r="T121" i="4"/>
  <c r="V489" i="4"/>
  <c r="AQ316" i="4"/>
  <c r="T377" i="4"/>
  <c r="AC342" i="4"/>
  <c r="AK367" i="4"/>
  <c r="AA337" i="4"/>
  <c r="N139" i="4"/>
  <c r="AQ301" i="4"/>
  <c r="B353" i="4"/>
  <c r="AM314" i="4"/>
  <c r="AC73" i="4"/>
  <c r="AW457" i="4"/>
  <c r="AC77" i="4"/>
  <c r="T79" i="4"/>
  <c r="P289" i="4"/>
  <c r="AE94" i="4"/>
  <c r="N207" i="4"/>
  <c r="AH376" i="4"/>
  <c r="S136" i="4"/>
  <c r="AC506" i="4"/>
  <c r="T260" i="4"/>
  <c r="AM135" i="4"/>
  <c r="V414" i="4"/>
  <c r="P456" i="4"/>
  <c r="P84" i="4"/>
  <c r="T69" i="4"/>
  <c r="AE330" i="4"/>
  <c r="B232" i="4"/>
  <c r="AU163" i="4"/>
  <c r="B51" i="4"/>
  <c r="AH270" i="4"/>
  <c r="T89" i="4"/>
  <c r="V121" i="4"/>
  <c r="N467" i="4"/>
  <c r="T439" i="4"/>
  <c r="AU452" i="4"/>
  <c r="N38" i="4"/>
  <c r="AK25" i="4"/>
  <c r="P112" i="4"/>
  <c r="AU268" i="4"/>
  <c r="V471" i="4"/>
  <c r="P233" i="4"/>
  <c r="AU346" i="4"/>
  <c r="AU258" i="4"/>
  <c r="S324" i="4"/>
  <c r="AA274" i="4"/>
  <c r="AQ465" i="4"/>
  <c r="AC302" i="4"/>
  <c r="M299" i="4"/>
  <c r="V357" i="4"/>
  <c r="A491" i="4"/>
  <c r="A511" i="4"/>
  <c r="V311" i="4"/>
  <c r="V209" i="4"/>
  <c r="Y347" i="4"/>
  <c r="Y141" i="4"/>
  <c r="AS245" i="4"/>
  <c r="AE163" i="4"/>
  <c r="AH151" i="4"/>
  <c r="V468" i="4"/>
  <c r="AJ35" i="4"/>
  <c r="P303" i="4"/>
  <c r="S412" i="4"/>
  <c r="P412" i="4"/>
  <c r="B193" i="4"/>
  <c r="M422" i="4"/>
  <c r="V240" i="4"/>
  <c r="AQ196" i="4"/>
  <c r="AW142" i="4"/>
  <c r="AQ102" i="4"/>
  <c r="AH86" i="4"/>
  <c r="P157" i="4"/>
  <c r="AW434" i="4"/>
  <c r="AW428" i="4"/>
  <c r="AM226" i="4"/>
  <c r="T331" i="4"/>
  <c r="M34" i="4"/>
  <c r="N25" i="4"/>
  <c r="AS447" i="4"/>
  <c r="AU139" i="4"/>
  <c r="P483" i="4"/>
  <c r="M159" i="4"/>
  <c r="S148" i="4"/>
  <c r="AK462" i="4"/>
  <c r="N156" i="4"/>
  <c r="AS30" i="4"/>
  <c r="AQ511" i="4"/>
  <c r="AU107" i="4"/>
  <c r="N286" i="4"/>
  <c r="T320" i="4"/>
  <c r="T123" i="4"/>
  <c r="AA451" i="4"/>
  <c r="AU217" i="4"/>
  <c r="M320" i="4"/>
  <c r="AQ505" i="4"/>
  <c r="P25" i="4"/>
  <c r="P275" i="4"/>
  <c r="AC17" i="4"/>
  <c r="A199" i="4"/>
  <c r="AC401" i="4"/>
  <c r="N479" i="4"/>
  <c r="AW59" i="4"/>
  <c r="AM452" i="4"/>
  <c r="AA116" i="4"/>
  <c r="AC496" i="4"/>
  <c r="A48" i="4"/>
  <c r="AW415" i="4"/>
  <c r="AM33" i="4"/>
  <c r="AS217" i="4"/>
  <c r="AQ255" i="4"/>
  <c r="AK392" i="4"/>
  <c r="P259" i="4"/>
  <c r="V412" i="4"/>
  <c r="Y271" i="4"/>
  <c r="AJ228" i="4"/>
  <c r="AA443" i="4"/>
  <c r="S130" i="4"/>
  <c r="T219" i="4"/>
  <c r="T357" i="4"/>
  <c r="Y284" i="4"/>
  <c r="AA46" i="4"/>
  <c r="AU132" i="4"/>
  <c r="P374" i="4"/>
  <c r="Y303" i="4"/>
  <c r="AU373" i="4"/>
  <c r="V207" i="4"/>
  <c r="AC110" i="4"/>
  <c r="AU512" i="4"/>
  <c r="AM141" i="4"/>
  <c r="T352" i="4"/>
  <c r="T429" i="4"/>
  <c r="T383" i="4"/>
  <c r="B320" i="4"/>
  <c r="M376" i="4"/>
  <c r="AM49" i="4"/>
  <c r="M450" i="4"/>
  <c r="AC362" i="4"/>
  <c r="N116" i="4"/>
  <c r="A290" i="4"/>
  <c r="T246" i="4"/>
  <c r="S201" i="4"/>
  <c r="M402" i="4"/>
  <c r="A433" i="4"/>
  <c r="AU506" i="4"/>
  <c r="T495" i="4"/>
  <c r="T35" i="4"/>
  <c r="AE60" i="4"/>
  <c r="T434" i="4"/>
  <c r="V365" i="4"/>
  <c r="AE307" i="4"/>
  <c r="AK160" i="4"/>
  <c r="P167" i="4"/>
  <c r="AS357" i="4"/>
  <c r="N280" i="4"/>
  <c r="AQ307" i="4"/>
  <c r="AE105" i="4"/>
  <c r="A362" i="4"/>
  <c r="N266" i="4"/>
  <c r="A476" i="4"/>
  <c r="P264" i="4"/>
  <c r="AJ188" i="4"/>
  <c r="AE412" i="4"/>
  <c r="M106" i="4"/>
  <c r="T346" i="4"/>
  <c r="S261" i="4"/>
  <c r="AS428" i="4"/>
  <c r="Y109" i="4"/>
  <c r="AK409" i="4"/>
  <c r="N80" i="4"/>
  <c r="AJ478" i="4"/>
  <c r="AM307" i="4"/>
  <c r="M108" i="4"/>
  <c r="AJ19" i="4"/>
  <c r="AA466" i="4"/>
  <c r="T92" i="4"/>
  <c r="M42" i="4"/>
  <c r="AC236" i="4"/>
  <c r="AM220" i="4"/>
  <c r="AJ328" i="4"/>
  <c r="AA113" i="4"/>
  <c r="M234" i="4"/>
  <c r="M142" i="4"/>
  <c r="AK135" i="4"/>
  <c r="AK107" i="4"/>
  <c r="N113" i="4"/>
  <c r="AK33" i="4"/>
  <c r="AJ341" i="4"/>
  <c r="AQ22" i="4"/>
  <c r="N164" i="4"/>
  <c r="S48" i="4"/>
  <c r="S342" i="4"/>
  <c r="AM181" i="4"/>
  <c r="M180" i="4"/>
  <c r="AS215" i="4"/>
  <c r="AQ161" i="4"/>
  <c r="S238" i="4"/>
  <c r="V188" i="4"/>
  <c r="AW43" i="4"/>
  <c r="AA460" i="4"/>
  <c r="S428" i="4"/>
  <c r="P103" i="4"/>
  <c r="T250" i="4"/>
  <c r="A52" i="4"/>
  <c r="M87" i="4"/>
  <c r="AW48" i="4"/>
  <c r="V290" i="4"/>
  <c r="AJ340" i="4"/>
  <c r="M438" i="4"/>
  <c r="Y127" i="4"/>
  <c r="AM378" i="4"/>
  <c r="A287" i="4"/>
  <c r="N185" i="4"/>
  <c r="AK398" i="4"/>
  <c r="P262" i="4"/>
  <c r="A502" i="4"/>
  <c r="AH275" i="4"/>
  <c r="A236" i="4"/>
  <c r="AW353" i="4"/>
  <c r="AK428" i="4"/>
  <c r="V117" i="4"/>
  <c r="AE209" i="4"/>
  <c r="AM394" i="4"/>
  <c r="AU511" i="4"/>
  <c r="AM352" i="4"/>
  <c r="AE295" i="4"/>
  <c r="AC338" i="4"/>
  <c r="AM112" i="4"/>
  <c r="AS435" i="4"/>
  <c r="AE442" i="4"/>
  <c r="AS258" i="4"/>
  <c r="V427" i="4"/>
  <c r="AK18" i="4"/>
  <c r="AE246" i="4"/>
  <c r="AK189" i="4"/>
  <c r="A189" i="4" s="1"/>
  <c r="T493" i="4"/>
  <c r="AK313" i="4"/>
  <c r="B106" i="4"/>
  <c r="AS261" i="4"/>
  <c r="AJ339" i="4"/>
  <c r="AH209" i="4"/>
  <c r="T373" i="4"/>
  <c r="S244" i="4"/>
  <c r="T244" i="4" s="1"/>
  <c r="M254" i="4"/>
  <c r="AC502" i="4"/>
  <c r="AE407" i="4"/>
  <c r="AW505" i="4"/>
  <c r="AH294" i="4"/>
  <c r="AC413" i="4"/>
  <c r="P385" i="4"/>
  <c r="A213" i="4"/>
  <c r="AC240" i="4"/>
  <c r="AM358" i="4"/>
  <c r="AW170" i="4"/>
  <c r="M146" i="4"/>
  <c r="AK388" i="4"/>
  <c r="A388" i="4" s="1"/>
  <c r="AM85" i="4"/>
  <c r="AH348" i="4"/>
  <c r="P513" i="4"/>
  <c r="AA34" i="4"/>
  <c r="AS289" i="4"/>
  <c r="Y446" i="4"/>
  <c r="AM263" i="4"/>
  <c r="S278" i="4"/>
  <c r="T277" i="4"/>
  <c r="P15" i="4"/>
  <c r="B91" i="4"/>
  <c r="AW246" i="4"/>
  <c r="AE228" i="4"/>
  <c r="AK406" i="4"/>
  <c r="S388" i="4"/>
  <c r="V388" i="4" s="1"/>
  <c r="A471" i="4"/>
  <c r="B358" i="4"/>
  <c r="T510" i="4"/>
  <c r="P223" i="4"/>
  <c r="M292" i="4"/>
  <c r="AJ47" i="4"/>
  <c r="S185" i="4"/>
  <c r="V185" i="4" s="1"/>
  <c r="A437" i="4"/>
  <c r="V73" i="4"/>
  <c r="B384" i="4"/>
  <c r="Y258" i="4"/>
  <c r="AM96" i="4"/>
  <c r="AA171" i="4"/>
  <c r="AW180" i="4"/>
  <c r="P85" i="4"/>
  <c r="AU235" i="4"/>
  <c r="M277" i="4"/>
  <c r="AE110" i="4"/>
  <c r="AU42" i="4"/>
  <c r="AA455" i="4"/>
  <c r="AA339" i="4"/>
  <c r="AK125" i="4"/>
  <c r="AH85" i="4"/>
  <c r="B210" i="4"/>
  <c r="S390" i="4"/>
  <c r="AU175" i="4"/>
  <c r="Y283" i="4"/>
  <c r="V383" i="4"/>
  <c r="AE287" i="4"/>
  <c r="AW385" i="4"/>
  <c r="AC366" i="4"/>
  <c r="AS52" i="4"/>
  <c r="AH230" i="4"/>
  <c r="S255" i="4"/>
  <c r="AC310" i="4"/>
  <c r="N239" i="4"/>
  <c r="AC363" i="4"/>
  <c r="AK346" i="4"/>
  <c r="AC149" i="4"/>
  <c r="P254" i="4"/>
  <c r="T28" i="4"/>
  <c r="AU513" i="4"/>
  <c r="AM311" i="4"/>
  <c r="N20" i="4"/>
  <c r="A275" i="4"/>
  <c r="AM159" i="4"/>
  <c r="AJ204" i="4"/>
  <c r="AQ454" i="4"/>
  <c r="AH80" i="4"/>
  <c r="T492" i="4"/>
  <c r="T38" i="4"/>
  <c r="S52" i="4"/>
  <c r="A97" i="4"/>
  <c r="AU399" i="4"/>
  <c r="T197" i="4"/>
  <c r="AK337" i="4"/>
  <c r="AA426" i="4"/>
  <c r="N265" i="4"/>
  <c r="N65" i="4"/>
  <c r="AA297" i="4"/>
  <c r="V274" i="4"/>
  <c r="AK474" i="4"/>
  <c r="A474" i="4" s="1"/>
  <c r="AE515" i="4"/>
  <c r="S78" i="4"/>
  <c r="P315" i="4"/>
  <c r="AS128" i="4"/>
  <c r="V197" i="4"/>
  <c r="B56" i="4"/>
  <c r="AC26" i="4"/>
  <c r="AK166" i="4"/>
  <c r="AU270" i="4"/>
  <c r="P176" i="4"/>
  <c r="AS462" i="4"/>
  <c r="AK115" i="4"/>
  <c r="V385" i="4"/>
  <c r="S20" i="4"/>
  <c r="N344" i="4"/>
  <c r="AH356" i="4"/>
  <c r="AJ387" i="4"/>
  <c r="AM29" i="4"/>
  <c r="AC144" i="4"/>
  <c r="AU173" i="4"/>
  <c r="AE456" i="4"/>
  <c r="AS219" i="4"/>
  <c r="AC219" i="4"/>
  <c r="AQ137" i="4"/>
  <c r="V447" i="4"/>
  <c r="AW489" i="4"/>
  <c r="AU66" i="4"/>
  <c r="M411" i="4"/>
  <c r="AK499" i="4"/>
  <c r="AW465" i="4"/>
  <c r="AM180" i="4"/>
  <c r="AS181" i="4"/>
  <c r="A217" i="4"/>
  <c r="Y157" i="4"/>
  <c r="Y381" i="4"/>
  <c r="AW104" i="4"/>
  <c r="T74" i="4"/>
  <c r="B363" i="4"/>
  <c r="A3" i="4"/>
  <c r="AM222" i="4"/>
  <c r="AK222" i="4"/>
  <c r="AQ21" i="4"/>
  <c r="V100" i="4"/>
  <c r="AW187" i="4"/>
  <c r="B223" i="4"/>
  <c r="S337" i="4"/>
  <c r="T337" i="4" s="1"/>
  <c r="AA81" i="4"/>
  <c r="B49" i="4"/>
  <c r="AE269" i="4"/>
  <c r="AK345" i="4"/>
  <c r="P449" i="4"/>
  <c r="M359" i="4"/>
  <c r="N359" i="4" s="1"/>
  <c r="AW331" i="4"/>
  <c r="Y254" i="4"/>
  <c r="AA382" i="4"/>
  <c r="AW160" i="4"/>
  <c r="AH335" i="4"/>
  <c r="M132" i="4"/>
  <c r="AJ23" i="4"/>
  <c r="AJ50" i="4"/>
  <c r="B440" i="4"/>
  <c r="M321" i="4"/>
  <c r="N298" i="4"/>
  <c r="S204" i="4"/>
  <c r="AH110" i="4"/>
  <c r="AC421" i="4"/>
  <c r="AA52" i="4"/>
  <c r="AA226" i="4"/>
  <c r="T87" i="4"/>
  <c r="AU464" i="4"/>
  <c r="T384" i="4"/>
  <c r="T230" i="4"/>
  <c r="S180" i="4"/>
  <c r="N56" i="4"/>
  <c r="AA180" i="4"/>
  <c r="AK153" i="4"/>
  <c r="A153" i="4" s="1"/>
  <c r="T394" i="4"/>
  <c r="M221" i="4"/>
  <c r="AH453" i="4"/>
  <c r="AC100" i="4"/>
  <c r="AQ119" i="4"/>
  <c r="AC327" i="4"/>
  <c r="Y334" i="4"/>
  <c r="AM35" i="4"/>
  <c r="A322" i="4"/>
  <c r="N51" i="4"/>
  <c r="Y402" i="4"/>
  <c r="AH179" i="4"/>
  <c r="AE385" i="4"/>
  <c r="S47" i="4"/>
  <c r="V47" i="4" s="1"/>
  <c r="A53" i="4"/>
  <c r="AS178" i="4"/>
  <c r="V251" i="4"/>
  <c r="S162" i="4"/>
  <c r="B73" i="4"/>
  <c r="V356" i="4"/>
  <c r="A295" i="4"/>
  <c r="AA29" i="4"/>
  <c r="T404" i="4"/>
  <c r="AU248" i="4"/>
  <c r="S187" i="4"/>
  <c r="T187" i="4" s="1"/>
  <c r="AE176" i="4"/>
  <c r="M365" i="4"/>
  <c r="AM204" i="4"/>
  <c r="AH274" i="4"/>
  <c r="AK16" i="4"/>
  <c r="M138" i="4"/>
  <c r="AS438" i="4"/>
  <c r="AS184" i="4"/>
  <c r="C2" i="26"/>
  <c r="AA494" i="4"/>
  <c r="M28" i="4"/>
  <c r="AA478" i="4"/>
  <c r="AW412" i="4"/>
  <c r="B386" i="4"/>
  <c r="AC79" i="4"/>
  <c r="AC136" i="4"/>
  <c r="AU206" i="4"/>
  <c r="AH436" i="4"/>
  <c r="M466" i="4"/>
  <c r="AC156" i="4"/>
  <c r="AC427" i="4"/>
  <c r="AH264" i="4"/>
  <c r="AW194" i="4"/>
  <c r="AJ282" i="4"/>
  <c r="AQ452" i="4"/>
  <c r="AK360" i="4"/>
  <c r="A444" i="4"/>
  <c r="AS452" i="4"/>
  <c r="M511" i="4"/>
  <c r="AQ347" i="4"/>
  <c r="AC298" i="4"/>
  <c r="AK121" i="4"/>
  <c r="AS198" i="4"/>
  <c r="AM494" i="4"/>
  <c r="AE149" i="4"/>
  <c r="M287" i="4"/>
  <c r="AK270" i="4"/>
  <c r="A270" i="4" s="1"/>
  <c r="AH106" i="4"/>
  <c r="V27" i="4"/>
  <c r="AS218" i="4"/>
  <c r="N68" i="4"/>
  <c r="AC281" i="4"/>
  <c r="M151" i="4"/>
  <c r="A313" i="4"/>
  <c r="S514" i="4"/>
  <c r="AQ278" i="4"/>
  <c r="AC147" i="4"/>
  <c r="A134" i="4"/>
  <c r="Y504" i="4"/>
  <c r="P227" i="4"/>
  <c r="P80" i="4"/>
  <c r="AC248" i="4"/>
  <c r="N255" i="4"/>
  <c r="AK64" i="4"/>
  <c r="AK354" i="4"/>
  <c r="AH351" i="4"/>
  <c r="AU83" i="4"/>
  <c r="AC394" i="4"/>
  <c r="AE381" i="4"/>
  <c r="AU493" i="4"/>
  <c r="A301" i="4"/>
  <c r="V510" i="4"/>
  <c r="V352" i="4"/>
  <c r="V213" i="4"/>
  <c r="P148" i="4"/>
  <c r="AU429" i="4"/>
  <c r="AQ410" i="4"/>
  <c r="A249" i="4"/>
  <c r="T160" i="4"/>
  <c r="AC274" i="4"/>
  <c r="V49" i="4"/>
  <c r="B174" i="4"/>
  <c r="Y354" i="4"/>
  <c r="B64" i="4"/>
  <c r="S93" i="4"/>
  <c r="T211" i="4"/>
  <c r="AQ455" i="4"/>
  <c r="AK141" i="4"/>
  <c r="A128" i="4"/>
  <c r="AJ239" i="4"/>
  <c r="B83" i="4"/>
  <c r="AC150" i="4"/>
  <c r="V105" i="4"/>
  <c r="AH297" i="4"/>
  <c r="Y448" i="4"/>
  <c r="M205" i="4"/>
  <c r="AE59" i="4"/>
  <c r="N213" i="4"/>
  <c r="AE63" i="4"/>
  <c r="T459" i="4"/>
  <c r="P208" i="4"/>
  <c r="P510" i="4"/>
  <c r="N327" i="4"/>
  <c r="A415" i="4"/>
  <c r="S258" i="4"/>
  <c r="AE28" i="4"/>
  <c r="A279" i="4"/>
  <c r="B475" i="4"/>
  <c r="V362" i="4"/>
  <c r="AJ445" i="4"/>
  <c r="S103" i="4"/>
  <c r="S179" i="4"/>
  <c r="B492" i="4"/>
  <c r="AA77" i="4"/>
  <c r="M222" i="4"/>
  <c r="P222" i="4"/>
  <c r="AQ81" i="4"/>
  <c r="N88" i="4"/>
  <c r="AA164" i="4"/>
  <c r="Y93" i="4"/>
  <c r="AJ472" i="4"/>
  <c r="AM62" i="4"/>
  <c r="AE488" i="4"/>
  <c r="AE308" i="4"/>
  <c r="AC299" i="4"/>
  <c r="AJ431" i="4"/>
  <c r="Y268" i="4"/>
  <c r="AQ106" i="4"/>
  <c r="S402" i="4"/>
  <c r="M357" i="4"/>
  <c r="AH370" i="4"/>
  <c r="A179" i="4"/>
  <c r="T368" i="4"/>
  <c r="A137" i="4"/>
  <c r="AU180" i="4"/>
  <c r="T15" i="4"/>
  <c r="AM441" i="4"/>
  <c r="A379" i="4"/>
  <c r="AJ362" i="4"/>
  <c r="AH21" i="4"/>
  <c r="AU25" i="4"/>
  <c r="A472" i="4"/>
  <c r="V174" i="4"/>
  <c r="V286" i="4"/>
  <c r="AC339" i="4"/>
  <c r="V312" i="4"/>
  <c r="T39" i="4"/>
  <c r="P472" i="4"/>
  <c r="AU277" i="4"/>
  <c r="M22" i="4"/>
  <c r="AJ196" i="4"/>
  <c r="V143" i="4"/>
  <c r="AE71" i="4"/>
  <c r="M356" i="4"/>
  <c r="P158" i="4"/>
  <c r="V465" i="4"/>
  <c r="P279" i="4"/>
  <c r="AA189" i="4"/>
  <c r="AS131" i="4"/>
  <c r="AE474" i="4"/>
  <c r="AC135" i="4"/>
  <c r="V231" i="4"/>
  <c r="V349" i="4"/>
  <c r="AS335" i="4"/>
  <c r="P71" i="4"/>
  <c r="B205" i="4"/>
  <c r="AS100" i="4"/>
  <c r="M119" i="4"/>
  <c r="V243" i="4"/>
  <c r="AH407" i="4"/>
  <c r="AE101" i="4"/>
  <c r="A462" i="4"/>
  <c r="P199" i="4"/>
  <c r="P242" i="4"/>
  <c r="T286" i="4"/>
  <c r="AH238" i="4"/>
  <c r="AS425" i="4"/>
  <c r="T427" i="4"/>
  <c r="AK139" i="4"/>
  <c r="A223" i="4"/>
  <c r="A197" i="4"/>
  <c r="V411" i="4"/>
  <c r="AS253" i="4"/>
  <c r="V433" i="4"/>
  <c r="AS283" i="4"/>
  <c r="AC388" i="4"/>
  <c r="AH67" i="4"/>
  <c r="AC389" i="4"/>
  <c r="AS249" i="4"/>
  <c r="A374" i="4"/>
  <c r="AS20" i="4"/>
  <c r="P299" i="4"/>
  <c r="AJ44" i="4"/>
  <c r="S317" i="4"/>
  <c r="N101" i="4"/>
  <c r="A375" i="4"/>
  <c r="AH45" i="4"/>
  <c r="AA439" i="4"/>
  <c r="AH302" i="4"/>
  <c r="S23" i="4"/>
  <c r="T278" i="4"/>
  <c r="AE226" i="4"/>
  <c r="M153" i="4"/>
  <c r="V454" i="4"/>
  <c r="B196" i="4"/>
  <c r="N40" i="4"/>
  <c r="T327" i="4"/>
  <c r="V258" i="4"/>
  <c r="P217" i="4"/>
  <c r="T409" i="4"/>
  <c r="S326" i="4"/>
  <c r="AC111" i="4"/>
  <c r="Y175" i="4"/>
  <c r="AJ466" i="4"/>
  <c r="N225" i="4"/>
  <c r="B219" i="4"/>
  <c r="AC453" i="4"/>
  <c r="A504" i="4"/>
  <c r="AC159" i="4"/>
  <c r="AM139" i="4"/>
  <c r="Y431" i="4"/>
  <c r="AM273" i="4"/>
  <c r="AQ95" i="4"/>
  <c r="N363" i="4"/>
  <c r="T141" i="4"/>
  <c r="AH382" i="4"/>
  <c r="N376" i="4"/>
  <c r="N262" i="4"/>
  <c r="V512" i="4"/>
  <c r="AM367" i="4"/>
  <c r="V376" i="4"/>
  <c r="V293" i="4"/>
  <c r="T313" i="4"/>
  <c r="AH291" i="4"/>
  <c r="Y451" i="4"/>
  <c r="AK81" i="4"/>
  <c r="N82" i="4"/>
  <c r="M460" i="4"/>
  <c r="AA187" i="4"/>
  <c r="AE145" i="4"/>
  <c r="P70" i="4"/>
  <c r="AJ286" i="4"/>
  <c r="AS216" i="4"/>
  <c r="V384" i="4"/>
  <c r="AH469" i="4"/>
  <c r="AA357" i="4"/>
  <c r="V36" i="4"/>
  <c r="AU477" i="4"/>
  <c r="M219" i="4"/>
  <c r="P219" i="4" s="1"/>
  <c r="Y469" i="4"/>
  <c r="AS197" i="4"/>
  <c r="B279" i="4"/>
  <c r="AH446" i="4"/>
  <c r="AA124" i="4"/>
  <c r="AA372" i="4"/>
  <c r="AA165" i="4"/>
  <c r="AA235" i="4"/>
  <c r="B85" i="4"/>
  <c r="AE356" i="4"/>
  <c r="AJ426" i="4"/>
  <c r="AM490" i="4"/>
  <c r="AW495" i="4"/>
  <c r="Y491" i="4"/>
  <c r="AJ439" i="4"/>
  <c r="M215" i="4"/>
  <c r="Y404" i="4"/>
  <c r="S272" i="4"/>
  <c r="B194" i="4"/>
  <c r="M162" i="4"/>
  <c r="AW469" i="4"/>
  <c r="AC83" i="4"/>
  <c r="AM271" i="4"/>
  <c r="P316" i="4"/>
  <c r="AE87" i="4"/>
  <c r="Y27" i="4"/>
  <c r="Y430" i="4"/>
  <c r="AQ310" i="4"/>
  <c r="N483" i="4"/>
  <c r="AU59" i="4"/>
  <c r="A513" i="4"/>
  <c r="AQ377" i="4"/>
  <c r="AU472" i="4"/>
  <c r="V239" i="4"/>
  <c r="B78" i="4"/>
  <c r="AW173" i="4"/>
  <c r="AA107" i="4"/>
  <c r="AK459" i="4"/>
  <c r="AC187" i="4"/>
  <c r="N428" i="4"/>
  <c r="AQ303" i="4"/>
  <c r="M243" i="4"/>
  <c r="AW171" i="4"/>
  <c r="AM326" i="4"/>
  <c r="AK432" i="4"/>
  <c r="AH421" i="4"/>
  <c r="B443" i="4"/>
  <c r="AW31" i="4"/>
  <c r="M458" i="4"/>
  <c r="N458" i="4" s="1"/>
  <c r="AQ109" i="4"/>
  <c r="M295" i="4"/>
  <c r="N396" i="4"/>
  <c r="M177" i="4"/>
  <c r="AW199" i="4"/>
  <c r="T467" i="4"/>
  <c r="AE32" i="4"/>
  <c r="A156" i="4"/>
  <c r="B347" i="4"/>
  <c r="AQ435" i="4"/>
  <c r="Y241" i="4"/>
  <c r="AK40" i="4"/>
  <c r="V234" i="4"/>
  <c r="AU507" i="4"/>
  <c r="T348" i="4"/>
  <c r="P480" i="4"/>
  <c r="V493" i="4"/>
  <c r="A243" i="4"/>
  <c r="AC202" i="4"/>
  <c r="AU265" i="4"/>
  <c r="N178" i="4"/>
  <c r="AA144" i="4"/>
  <c r="S288" i="4"/>
  <c r="T267" i="4"/>
  <c r="V380" i="4"/>
  <c r="AS162" i="4"/>
  <c r="M498" i="4"/>
  <c r="AH365" i="4"/>
  <c r="T491" i="4"/>
  <c r="S363" i="4"/>
  <c r="T101" i="4"/>
  <c r="V360" i="4"/>
  <c r="M423" i="4"/>
  <c r="A263" i="4"/>
  <c r="AJ216" i="4"/>
  <c r="AW394" i="4"/>
  <c r="AA161" i="4"/>
  <c r="AM445" i="4"/>
  <c r="B281" i="4"/>
  <c r="AJ265" i="4"/>
  <c r="AH402" i="4"/>
  <c r="T282" i="4"/>
  <c r="AM407" i="4"/>
  <c r="P265" i="4"/>
  <c r="T432" i="4"/>
  <c r="AW395" i="4"/>
  <c r="AH165" i="4"/>
  <c r="M493" i="4"/>
  <c r="P493" i="4" s="1"/>
  <c r="AH79" i="4"/>
  <c r="AE218" i="4"/>
  <c r="N208" i="4"/>
  <c r="AM382" i="4"/>
  <c r="AK469" i="4"/>
  <c r="A469" i="4" s="1"/>
  <c r="AS173" i="4"/>
  <c r="AK500" i="4"/>
  <c r="Y496" i="4"/>
  <c r="AW407" i="4"/>
  <c r="AW100" i="4"/>
  <c r="P309" i="4"/>
  <c r="AS262" i="4"/>
  <c r="S212" i="4"/>
  <c r="AC515" i="4"/>
  <c r="AC50" i="4"/>
  <c r="AJ511" i="4"/>
  <c r="AH24" i="4"/>
  <c r="N441" i="4"/>
  <c r="V42" i="4"/>
  <c r="AQ251" i="4"/>
  <c r="AE371" i="4"/>
  <c r="M382" i="4"/>
  <c r="P382" i="4" s="1"/>
  <c r="AE118" i="4"/>
  <c r="S33" i="4"/>
  <c r="AM426" i="4"/>
  <c r="P62" i="4"/>
  <c r="AE326" i="4"/>
  <c r="M437" i="4"/>
  <c r="AW158" i="4"/>
  <c r="AA322" i="4"/>
  <c r="S34" i="4"/>
  <c r="T284" i="4"/>
  <c r="AS125" i="4"/>
  <c r="AM107" i="4"/>
  <c r="AJ493" i="4"/>
  <c r="AU228" i="4"/>
  <c r="S358" i="4"/>
  <c r="P476" i="4"/>
  <c r="AA400" i="4"/>
  <c r="V30" i="4"/>
  <c r="P405" i="4"/>
  <c r="AU425" i="4"/>
  <c r="AA421" i="4"/>
  <c r="AH251" i="4"/>
  <c r="S19" i="4"/>
  <c r="AA428" i="4"/>
  <c r="T165" i="4"/>
  <c r="B407" i="4"/>
  <c r="AQ388" i="4"/>
  <c r="AU409" i="4"/>
  <c r="AC334" i="4"/>
  <c r="AE494" i="4"/>
  <c r="AJ275" i="4"/>
  <c r="AK353" i="4"/>
  <c r="AM409" i="4"/>
  <c r="AA120" i="4"/>
  <c r="AE324" i="4"/>
  <c r="AE236" i="4"/>
  <c r="AE375" i="4"/>
  <c r="AW140" i="4"/>
  <c r="AA70" i="4"/>
  <c r="M203" i="4"/>
  <c r="N122" i="4"/>
  <c r="B504" i="4"/>
  <c r="AK198" i="4"/>
  <c r="AE194" i="4"/>
  <c r="AA408" i="4"/>
  <c r="AK483" i="4"/>
  <c r="AK159" i="4"/>
  <c r="AJ491" i="4"/>
  <c r="AS399" i="4"/>
  <c r="B420" i="4"/>
  <c r="AJ297" i="4"/>
  <c r="AH259" i="4"/>
  <c r="AH461" i="4"/>
  <c r="T27" i="4"/>
  <c r="B512" i="4"/>
  <c r="AM128" i="4"/>
  <c r="AU350" i="4"/>
  <c r="A144" i="4"/>
  <c r="AH133" i="4"/>
  <c r="M499" i="4"/>
  <c r="N425" i="4"/>
  <c r="M95" i="4"/>
  <c r="M304" i="4"/>
  <c r="AC430" i="4"/>
  <c r="P137" i="4"/>
  <c r="B99" i="4"/>
  <c r="S509" i="4"/>
  <c r="N197" i="4"/>
  <c r="AW229" i="4"/>
  <c r="AK312" i="4"/>
  <c r="AW352" i="4"/>
  <c r="V140" i="4"/>
  <c r="V472" i="4"/>
  <c r="AA285" i="4"/>
  <c r="AW418" i="4"/>
  <c r="V114" i="4"/>
  <c r="AH48" i="4"/>
  <c r="S295" i="4"/>
  <c r="AU276" i="4"/>
  <c r="AM374" i="4"/>
  <c r="S178" i="4"/>
  <c r="AS392" i="4"/>
  <c r="S344" i="4"/>
  <c r="P463" i="4"/>
  <c r="M224" i="4"/>
  <c r="N224" i="4" s="1"/>
  <c r="S435" i="4"/>
  <c r="M454" i="4"/>
  <c r="A355" i="4"/>
  <c r="B155" i="4"/>
  <c r="AU143" i="4"/>
  <c r="AU442" i="4"/>
  <c r="AQ165" i="4"/>
  <c r="B55" i="4"/>
  <c r="AW205" i="4"/>
  <c r="AM513" i="4"/>
  <c r="AE399" i="4"/>
  <c r="AE37" i="4"/>
  <c r="AS196" i="4"/>
  <c r="AW421" i="4"/>
  <c r="AC133" i="4"/>
  <c r="T108" i="4"/>
  <c r="AH498" i="4"/>
  <c r="T29" i="4"/>
  <c r="AK334" i="4"/>
  <c r="AH239" i="4"/>
  <c r="A435" i="4"/>
  <c r="AC63" i="4"/>
  <c r="A87" i="4"/>
  <c r="A405" i="4"/>
  <c r="M57" i="4"/>
  <c r="AH203" i="4"/>
  <c r="V118" i="4"/>
  <c r="T421" i="4"/>
  <c r="N66" i="4"/>
  <c r="P429" i="4"/>
  <c r="M487" i="4"/>
  <c r="AJ290" i="4"/>
  <c r="AA348" i="4"/>
  <c r="M238" i="4"/>
  <c r="AQ315" i="4"/>
  <c r="Y82" i="4"/>
  <c r="AJ153" i="4"/>
  <c r="AJ139" i="4"/>
  <c r="P338" i="4"/>
  <c r="AS101" i="4"/>
  <c r="AH304" i="4"/>
  <c r="AA244" i="4"/>
  <c r="AC85" i="4"/>
  <c r="AW446" i="4"/>
  <c r="AQ208" i="4"/>
  <c r="AE370" i="4"/>
  <c r="P305" i="4"/>
  <c r="V111" i="4"/>
  <c r="AA183" i="4"/>
  <c r="AC184" i="4"/>
  <c r="AC370" i="4"/>
  <c r="AJ98" i="4"/>
  <c r="AU407" i="4"/>
  <c r="B140" i="4"/>
  <c r="T185" i="4"/>
  <c r="M196" i="4"/>
  <c r="P196" i="4" s="1"/>
  <c r="M368" i="4"/>
  <c r="AH155" i="4"/>
  <c r="M260" i="4"/>
  <c r="AH350" i="4"/>
  <c r="AS109" i="4"/>
  <c r="V450" i="4"/>
  <c r="N248" i="4"/>
  <c r="M126" i="4"/>
  <c r="V386" i="4"/>
  <c r="AW487" i="4"/>
  <c r="P460" i="4"/>
  <c r="P94" i="4"/>
  <c r="AH366" i="4"/>
  <c r="AQ132" i="4"/>
  <c r="P198" i="4"/>
  <c r="AQ118" i="4"/>
  <c r="AU481" i="4"/>
  <c r="P200" i="4"/>
  <c r="AU502" i="4"/>
  <c r="AC176" i="4"/>
  <c r="M383" i="4"/>
  <c r="P240" i="4"/>
  <c r="Y462" i="4"/>
  <c r="AW121" i="4"/>
  <c r="AM303" i="4"/>
  <c r="V99" i="4"/>
  <c r="AM498" i="4"/>
  <c r="T406" i="4"/>
  <c r="V495" i="4"/>
  <c r="AS318" i="4"/>
  <c r="A316" i="4"/>
  <c r="AE451" i="4"/>
  <c r="V457" i="4"/>
  <c r="AM351" i="4"/>
  <c r="P111" i="4"/>
  <c r="P300" i="4"/>
  <c r="AK382" i="4"/>
  <c r="AU45" i="4"/>
  <c r="AQ171" i="4"/>
  <c r="T136" i="4"/>
  <c r="AA463" i="4"/>
  <c r="AK447" i="4"/>
  <c r="AM373" i="4"/>
  <c r="AS483" i="4"/>
  <c r="P68" i="4"/>
  <c r="AS305" i="4"/>
  <c r="V496" i="4"/>
  <c r="AM455" i="4"/>
  <c r="V417" i="4"/>
  <c r="AM183" i="4"/>
  <c r="AH153" i="4"/>
  <c r="AH482" i="4"/>
  <c r="T191" i="4"/>
  <c r="AE406" i="4"/>
  <c r="AU74" i="4"/>
  <c r="Y210" i="4"/>
  <c r="AE460" i="4"/>
  <c r="AJ226" i="4"/>
  <c r="AA258" i="4"/>
  <c r="AE498" i="4"/>
  <c r="T466" i="4"/>
  <c r="AC72" i="4"/>
  <c r="A482" i="4"/>
  <c r="AQ340" i="4"/>
  <c r="P32" i="4"/>
  <c r="AM27" i="4"/>
  <c r="AH292" i="4"/>
  <c r="B207" i="4"/>
  <c r="A257" i="4"/>
  <c r="P317" i="4"/>
  <c r="A34" i="4"/>
  <c r="AU93" i="4"/>
  <c r="AK422" i="4"/>
  <c r="A422" i="4" s="1"/>
  <c r="S232" i="4"/>
  <c r="AM457" i="4"/>
  <c r="AE41" i="4"/>
  <c r="S449" i="4"/>
  <c r="T325" i="4"/>
  <c r="M144" i="4"/>
  <c r="AE33" i="4"/>
  <c r="A100" i="4"/>
  <c r="N281" i="4"/>
  <c r="AQ94" i="4"/>
  <c r="AC351" i="4"/>
  <c r="B158" i="4"/>
  <c r="AM101" i="4"/>
  <c r="B472" i="4"/>
  <c r="AA33" i="4"/>
  <c r="AQ494" i="4"/>
  <c r="N131" i="4"/>
  <c r="P56" i="4"/>
  <c r="AA208" i="4"/>
  <c r="A487" i="4"/>
  <c r="AK72" i="4"/>
  <c r="AJ140" i="4"/>
  <c r="AJ372" i="4"/>
  <c r="AM481" i="4"/>
  <c r="A312" i="4"/>
  <c r="P221" i="4"/>
  <c r="P378" i="4"/>
  <c r="P268" i="4"/>
  <c r="AH98" i="4"/>
  <c r="N337" i="4"/>
  <c r="B305" i="4"/>
  <c r="AK120" i="4"/>
  <c r="T200" i="4"/>
  <c r="V291" i="4"/>
  <c r="P24" i="4"/>
  <c r="A24" i="4"/>
  <c r="N316" i="4"/>
  <c r="N150" i="4"/>
  <c r="P459" i="4"/>
  <c r="Y45" i="4"/>
  <c r="AU183" i="4"/>
  <c r="AJ271" i="4"/>
  <c r="S355" i="4"/>
  <c r="AW227" i="4"/>
  <c r="T413" i="4"/>
  <c r="P188" i="4"/>
  <c r="AU264" i="4"/>
  <c r="V408" i="4"/>
  <c r="AA393" i="4"/>
  <c r="M109" i="4"/>
  <c r="AQ133" i="4"/>
  <c r="AM431" i="4"/>
  <c r="N491" i="4"/>
  <c r="AJ419" i="4"/>
  <c r="Y439" i="4"/>
  <c r="P451" i="4"/>
  <c r="P307" i="4"/>
  <c r="B302" i="4"/>
  <c r="T255" i="4"/>
  <c r="AU243" i="4"/>
  <c r="A227" i="4"/>
  <c r="N232" i="4"/>
  <c r="AA418" i="4"/>
  <c r="AH357" i="4"/>
  <c r="AJ220" i="4"/>
  <c r="AU128" i="4"/>
  <c r="M163" i="4"/>
  <c r="AQ421" i="4"/>
  <c r="AA121" i="4"/>
  <c r="M377" i="4"/>
  <c r="AS484" i="4"/>
  <c r="AK332" i="4"/>
  <c r="AA169" i="4"/>
  <c r="AE376" i="4"/>
  <c r="AW123" i="4"/>
  <c r="AE153" i="4"/>
  <c r="AS404" i="4"/>
  <c r="T75" i="4"/>
  <c r="Y486" i="4"/>
  <c r="V162" i="4"/>
  <c r="AH68" i="4"/>
  <c r="AW67" i="4"/>
  <c r="V101" i="4"/>
  <c r="AH422" i="4"/>
  <c r="AH452" i="4"/>
  <c r="S508" i="4"/>
  <c r="AQ512" i="4"/>
  <c r="AM261" i="4"/>
  <c r="AE227" i="4"/>
  <c r="A489" i="4"/>
  <c r="A483" i="4"/>
  <c r="T148" i="4"/>
  <c r="A385" i="4"/>
  <c r="AH405" i="4"/>
  <c r="B136" i="4"/>
  <c r="P290" i="4"/>
  <c r="AW197" i="4"/>
  <c r="A307" i="4"/>
  <c r="N124" i="4"/>
  <c r="B474" i="4"/>
  <c r="AS320" i="4"/>
  <c r="AK32" i="4"/>
  <c r="AJ465" i="4"/>
  <c r="AM206" i="4"/>
  <c r="A420" i="4"/>
  <c r="V473" i="4"/>
  <c r="AU255" i="4"/>
  <c r="N338" i="4"/>
  <c r="P424" i="4"/>
  <c r="AS372" i="4"/>
  <c r="AS453" i="4"/>
  <c r="B280" i="4"/>
  <c r="AK412" i="4"/>
  <c r="P241" i="4"/>
  <c r="Y243" i="4"/>
  <c r="AK101" i="4"/>
  <c r="AJ450" i="4"/>
  <c r="AU129" i="4"/>
  <c r="A233" i="4"/>
  <c r="V245" i="4"/>
  <c r="T351" i="4"/>
  <c r="AS359" i="4"/>
  <c r="AK192" i="4"/>
  <c r="A192" i="4" s="1"/>
  <c r="M278" i="4"/>
  <c r="N278" i="4" s="1"/>
  <c r="N462" i="4"/>
  <c r="AS400" i="4"/>
  <c r="AK294" i="4"/>
  <c r="N313" i="4"/>
  <c r="AC130" i="4"/>
  <c r="AM59" i="4"/>
  <c r="B385" i="4"/>
  <c r="AM250" i="4"/>
  <c r="Y144" i="4"/>
  <c r="AE20" i="4"/>
  <c r="AQ276" i="4"/>
  <c r="AA190" i="4"/>
  <c r="AQ399" i="4"/>
  <c r="Y509" i="4"/>
  <c r="A408" i="4"/>
  <c r="P495" i="4"/>
  <c r="S70" i="4"/>
  <c r="AA441" i="4"/>
  <c r="AH277" i="4"/>
  <c r="AU495" i="4"/>
  <c r="AC330" i="4"/>
  <c r="N45" i="4"/>
  <c r="N315" i="4"/>
  <c r="AQ57" i="4"/>
  <c r="AC386" i="4"/>
  <c r="N182" i="4"/>
  <c r="AM267" i="4"/>
  <c r="AK288" i="4"/>
  <c r="N268" i="4"/>
  <c r="P228" i="4"/>
  <c r="AH20" i="4"/>
  <c r="B511" i="4"/>
  <c r="AJ56" i="4"/>
  <c r="AQ409" i="4"/>
  <c r="M206" i="4"/>
  <c r="AJ75" i="4"/>
  <c r="AM152" i="4"/>
  <c r="B496" i="4"/>
  <c r="V163" i="4"/>
  <c r="AU118" i="4"/>
  <c r="V108" i="4"/>
  <c r="P346" i="4"/>
  <c r="AS38" i="4"/>
  <c r="AW459" i="4"/>
  <c r="AS107" i="4"/>
  <c r="Y252" i="4"/>
  <c r="AJ135" i="4"/>
  <c r="V272" i="4"/>
  <c r="AU437" i="4"/>
  <c r="M90" i="4"/>
  <c r="AK305" i="4"/>
  <c r="A305" i="4" s="1"/>
  <c r="AJ90" i="4"/>
  <c r="AE510" i="4"/>
  <c r="B95" i="4"/>
  <c r="Y35" i="4"/>
  <c r="AM466" i="4"/>
  <c r="AQ504" i="4"/>
  <c r="AW57" i="4"/>
  <c r="AQ175" i="4"/>
  <c r="AE334" i="4"/>
  <c r="Y246" i="4"/>
  <c r="T254" i="4"/>
  <c r="AK182" i="4"/>
  <c r="M505" i="4"/>
  <c r="P505" i="4" s="1"/>
  <c r="T248" i="4"/>
  <c r="AC497" i="4"/>
  <c r="AK255" i="4"/>
  <c r="AS514" i="4"/>
  <c r="A162" i="4"/>
  <c r="AM290" i="4"/>
  <c r="AJ281" i="4"/>
  <c r="AM240" i="4"/>
  <c r="AH95" i="4"/>
  <c r="AA361" i="4"/>
  <c r="AC405" i="4"/>
  <c r="N397" i="4"/>
  <c r="M452" i="4"/>
  <c r="AK89" i="4"/>
  <c r="AE55" i="4"/>
  <c r="V504" i="4"/>
  <c r="V169" i="4"/>
  <c r="AC105" i="4"/>
  <c r="AM19" i="4"/>
  <c r="AU476" i="4"/>
  <c r="AK66" i="4"/>
  <c r="A66" i="4" s="1"/>
  <c r="AM340" i="4"/>
  <c r="V456" i="4"/>
  <c r="AW422" i="4"/>
  <c r="N75" i="4"/>
  <c r="AC340" i="4"/>
  <c r="AM194" i="4"/>
  <c r="AM497" i="4"/>
  <c r="AJ404" i="4"/>
  <c r="AW281" i="4"/>
  <c r="AA350" i="4"/>
  <c r="A220" i="4"/>
  <c r="AC259" i="4"/>
  <c r="V396" i="4"/>
  <c r="AC246" i="4"/>
  <c r="S139" i="4"/>
  <c r="AJ514" i="4"/>
  <c r="AQ422" i="4"/>
  <c r="Y332" i="4"/>
  <c r="Y488" i="4"/>
  <c r="N386" i="4"/>
  <c r="AE158" i="4"/>
  <c r="AE452" i="4"/>
  <c r="AC315" i="4"/>
  <c r="M323" i="4"/>
  <c r="N323" i="4" s="1"/>
  <c r="AU334" i="4"/>
  <c r="AH471" i="4"/>
  <c r="Y68" i="4"/>
  <c r="AM321" i="4"/>
  <c r="T247" i="4"/>
  <c r="AS475" i="4"/>
  <c r="AQ228" i="4"/>
  <c r="AQ141" i="4"/>
  <c r="T408" i="4"/>
  <c r="AC141" i="4"/>
  <c r="AH91" i="4"/>
  <c r="A94" i="4"/>
  <c r="V106" i="4"/>
  <c r="N364" i="4"/>
  <c r="AW309" i="4"/>
  <c r="AC296" i="4"/>
  <c r="AM472" i="4"/>
  <c r="B507" i="4"/>
  <c r="P49" i="4"/>
  <c r="T380" i="4"/>
  <c r="AA506" i="4"/>
  <c r="B454" i="4"/>
  <c r="AM389" i="4"/>
  <c r="AW132" i="4"/>
  <c r="AE150" i="4"/>
  <c r="Y335" i="4"/>
  <c r="AM115" i="4"/>
  <c r="AQ205" i="4"/>
  <c r="V373" i="4"/>
  <c r="M457" i="4"/>
  <c r="AH413" i="4"/>
  <c r="S398" i="4"/>
  <c r="V398" i="4" s="1"/>
  <c r="V513" i="4"/>
  <c r="M39" i="4"/>
  <c r="T234" i="4"/>
  <c r="AU460" i="4"/>
  <c r="AM216" i="4"/>
  <c r="AJ27" i="4"/>
  <c r="Y48" i="4"/>
  <c r="Y502" i="4"/>
  <c r="A364" i="4"/>
  <c r="AM470" i="4"/>
  <c r="S129" i="4"/>
  <c r="AS225" i="4"/>
  <c r="P154" i="4"/>
  <c r="AH115" i="4"/>
  <c r="AW414" i="4"/>
  <c r="AQ211" i="4"/>
  <c r="S270" i="4"/>
  <c r="N380" i="4"/>
  <c r="AJ273" i="4"/>
  <c r="AS145" i="4"/>
  <c r="B200" i="4"/>
  <c r="AE53" i="4"/>
  <c r="Y309" i="4"/>
  <c r="P345" i="4"/>
  <c r="AH31" i="4"/>
  <c r="AU395" i="4"/>
  <c r="AC59" i="4"/>
  <c r="AQ98" i="4"/>
  <c r="M257" i="4"/>
  <c r="AK225" i="4"/>
  <c r="N334" i="4"/>
  <c r="A377" i="4"/>
  <c r="AK126" i="4"/>
  <c r="M310" i="4"/>
  <c r="B306" i="4"/>
  <c r="N499" i="4"/>
  <c r="A438" i="4"/>
  <c r="V58" i="4"/>
  <c r="AC463" i="4"/>
  <c r="V425" i="4"/>
  <c r="AA64" i="4"/>
  <c r="N330" i="4"/>
  <c r="M341" i="4"/>
  <c r="AS160" i="4"/>
  <c r="AK299" i="4"/>
  <c r="B497" i="4"/>
  <c r="M86" i="4"/>
  <c r="AA178" i="4"/>
  <c r="AC345" i="4"/>
  <c r="AE115" i="4"/>
  <c r="T83" i="4"/>
  <c r="AA119" i="4"/>
  <c r="AA403" i="4"/>
  <c r="AE329" i="4"/>
  <c r="AQ424" i="4"/>
  <c r="AA412" i="4"/>
  <c r="AM156" i="4"/>
  <c r="AQ68" i="4"/>
  <c r="P211" i="4"/>
  <c r="AA202" i="4"/>
  <c r="AE171" i="4"/>
  <c r="AH447" i="4"/>
  <c r="AW341" i="4"/>
  <c r="AQ285" i="4"/>
  <c r="N353" i="4"/>
  <c r="V22" i="4"/>
  <c r="AK310" i="4"/>
  <c r="AQ75" i="4"/>
  <c r="N304" i="4"/>
  <c r="AQ406" i="4"/>
  <c r="Y234" i="4"/>
  <c r="V220" i="4"/>
  <c r="AQ488" i="4"/>
  <c r="AM354" i="4"/>
  <c r="AU465" i="4"/>
  <c r="AQ85" i="4"/>
  <c r="AC331" i="4"/>
  <c r="AE441" i="4"/>
  <c r="AK173" i="4"/>
  <c r="AM228" i="4"/>
  <c r="AA139" i="4"/>
  <c r="P291" i="4"/>
  <c r="AQ242" i="4"/>
  <c r="AE38" i="4"/>
  <c r="AE49" i="4"/>
  <c r="P209" i="4"/>
  <c r="Y372" i="4"/>
  <c r="AE408" i="4"/>
  <c r="V65" i="4"/>
  <c r="T203" i="4"/>
  <c r="AJ59" i="4"/>
  <c r="AU31" i="4"/>
  <c r="AM339" i="4"/>
  <c r="N410" i="4"/>
  <c r="S392" i="4"/>
  <c r="N99" i="4"/>
  <c r="V441" i="4"/>
  <c r="P340" i="4"/>
  <c r="T485" i="4"/>
  <c r="AQ15" i="4"/>
  <c r="T422" i="4"/>
  <c r="P509" i="4"/>
  <c r="AJ312" i="4"/>
  <c r="Y505" i="4"/>
  <c r="T290" i="4"/>
  <c r="A145" i="4"/>
  <c r="P186" i="4"/>
  <c r="A306" i="4"/>
  <c r="AE265" i="4"/>
  <c r="V377" i="4"/>
  <c r="T364" i="4"/>
  <c r="P427" i="4"/>
  <c r="A237" i="4"/>
  <c r="AQ466" i="4"/>
  <c r="V436" i="4"/>
  <c r="AW269" i="4"/>
  <c r="V455" i="4"/>
  <c r="A182" i="4"/>
  <c r="P133" i="4"/>
  <c r="AJ186" i="4"/>
  <c r="AU444" i="4"/>
  <c r="AQ238" i="4"/>
  <c r="AC162" i="4"/>
  <c r="N161" i="4"/>
  <c r="AH503" i="4"/>
  <c r="T430" i="4"/>
  <c r="AE119" i="4"/>
  <c r="AH58" i="4"/>
  <c r="N317" i="4"/>
  <c r="AE343" i="4"/>
  <c r="AK178" i="4"/>
  <c r="V275" i="4"/>
  <c r="N223" i="4"/>
  <c r="V206" i="4"/>
  <c r="B57" i="4"/>
  <c r="S253" i="4"/>
  <c r="AW213" i="4"/>
  <c r="A201" i="4"/>
  <c r="N187" i="4"/>
  <c r="M502" i="4"/>
  <c r="AE320" i="4"/>
  <c r="V77" i="4"/>
  <c r="AC457" i="4"/>
  <c r="AC265" i="4"/>
  <c r="A36" i="4"/>
  <c r="T158" i="4"/>
  <c r="AJ30" i="4"/>
  <c r="AC283" i="4"/>
  <c r="P171" i="4"/>
  <c r="S54" i="4"/>
  <c r="A124" i="4"/>
  <c r="M129" i="4"/>
  <c r="P174" i="4"/>
  <c r="T52" i="4"/>
  <c r="V249" i="4"/>
  <c r="AK256" i="4"/>
  <c r="AS56" i="4"/>
  <c r="AU53" i="4"/>
  <c r="P288" i="4"/>
  <c r="P79" i="4"/>
  <c r="S214" i="4"/>
  <c r="N184" i="4"/>
  <c r="B397" i="4"/>
  <c r="AA199" i="4"/>
  <c r="S307" i="4"/>
  <c r="AS507" i="4"/>
  <c r="P52" i="4"/>
  <c r="N351" i="4"/>
  <c r="AC235" i="4"/>
  <c r="P44" i="4"/>
  <c r="Y132" i="4"/>
  <c r="P339" i="4"/>
  <c r="AH440" i="4"/>
  <c r="M430" i="4"/>
  <c r="M46" i="4"/>
  <c r="AQ345" i="4"/>
  <c r="P192" i="4"/>
  <c r="M246" i="4"/>
  <c r="M390" i="4"/>
  <c r="AJ58" i="4"/>
  <c r="N451" i="4"/>
  <c r="P283" i="4"/>
  <c r="AK35" i="4"/>
  <c r="T199" i="4"/>
  <c r="AM296" i="4"/>
  <c r="AH172" i="4"/>
  <c r="V242" i="4"/>
  <c r="AM18" i="4"/>
  <c r="P272" i="4"/>
  <c r="V112" i="4"/>
  <c r="AQ219" i="4"/>
  <c r="AM200" i="4"/>
  <c r="Y476" i="4"/>
  <c r="AU335" i="4"/>
  <c r="AJ433" i="4"/>
  <c r="AC343" i="4"/>
  <c r="AA280" i="4"/>
  <c r="T144" i="4"/>
  <c r="AJ383" i="4"/>
  <c r="P58" i="4"/>
  <c r="A337" i="4"/>
  <c r="Y106" i="4"/>
  <c r="AW282" i="4"/>
  <c r="A386" i="4"/>
  <c r="B169" i="4"/>
  <c r="P504" i="4"/>
  <c r="AJ126" i="4"/>
  <c r="N244" i="4"/>
  <c r="AJ230" i="4"/>
  <c r="AW445" i="4"/>
  <c r="AJ161" i="4"/>
  <c r="AC322" i="4"/>
  <c r="AH125" i="4"/>
  <c r="AE172" i="4"/>
  <c r="S265" i="4"/>
  <c r="B324" i="4"/>
  <c r="T300" i="4"/>
  <c r="A98" i="4"/>
  <c r="V202" i="4"/>
  <c r="AU367" i="4"/>
  <c r="P486" i="4"/>
  <c r="AJ256" i="4"/>
  <c r="V247" i="4"/>
  <c r="AK466" i="4"/>
  <c r="A21" i="4"/>
  <c r="AK23" i="4"/>
  <c r="S215" i="4"/>
  <c r="P136" i="4"/>
  <c r="Y25" i="4"/>
  <c r="AA410" i="4"/>
  <c r="AK172" i="4"/>
  <c r="P465" i="4"/>
  <c r="AJ211" i="4"/>
  <c r="AU30" i="4"/>
  <c r="N401" i="4"/>
  <c r="P110" i="4"/>
  <c r="P386" i="4"/>
  <c r="B282" i="4"/>
  <c r="A238" i="4"/>
  <c r="AS59" i="4"/>
  <c r="B121" i="4"/>
  <c r="V364" i="4"/>
  <c r="AM421" i="4"/>
  <c r="T350" i="4"/>
  <c r="AK463" i="4"/>
  <c r="AJ497" i="4"/>
  <c r="T310" i="4"/>
  <c r="N109" i="4"/>
  <c r="V93" i="4"/>
  <c r="AJ123" i="4"/>
  <c r="AK329" i="4"/>
  <c r="S336" i="4"/>
  <c r="T420" i="4"/>
  <c r="AQ283" i="4"/>
  <c r="AS306" i="4"/>
  <c r="AA109" i="4"/>
  <c r="AC395" i="4"/>
  <c r="P365" i="4"/>
  <c r="P393" i="4"/>
  <c r="AC19" i="4"/>
  <c r="P55" i="4"/>
  <c r="T444" i="4"/>
  <c r="M60" i="4"/>
  <c r="T72" i="4"/>
  <c r="S474" i="4"/>
  <c r="AA247" i="4"/>
  <c r="V446" i="4"/>
  <c r="AC245" i="4"/>
  <c r="N469" i="4"/>
  <c r="AS190" i="4"/>
  <c r="AW249" i="4"/>
  <c r="AE74" i="4"/>
  <c r="S55" i="4"/>
  <c r="AM134" i="4"/>
  <c r="T345" i="4"/>
  <c r="AS203" i="4"/>
  <c r="T153" i="4"/>
  <c r="A76" i="4"/>
  <c r="V227" i="4"/>
  <c r="AK473" i="4"/>
  <c r="T454" i="4"/>
  <c r="S334" i="4"/>
  <c r="S401" i="4"/>
  <c r="P206" i="4"/>
  <c r="AC423" i="4"/>
  <c r="AJ173" i="4"/>
  <c r="AW195" i="4"/>
  <c r="AQ112" i="4"/>
  <c r="AQ121" i="4"/>
  <c r="M332" i="4"/>
  <c r="AQ294" i="4"/>
  <c r="AW481" i="4"/>
  <c r="M421" i="4"/>
  <c r="AK272" i="4"/>
  <c r="AA391" i="4"/>
  <c r="AU345" i="4"/>
  <c r="AA15" i="4"/>
  <c r="AJ144" i="4"/>
  <c r="AC407" i="4"/>
  <c r="V98" i="4"/>
  <c r="AM58" i="4"/>
  <c r="Y86" i="4"/>
  <c r="N43" i="4"/>
  <c r="V235" i="4"/>
  <c r="A191" i="4"/>
  <c r="AA373" i="4"/>
  <c r="AM461" i="4"/>
  <c r="AK50" i="4"/>
  <c r="V200" i="4"/>
  <c r="AC312" i="4"/>
  <c r="N52" i="4"/>
  <c r="N295" i="4"/>
  <c r="AA489" i="4"/>
  <c r="Y374" i="4"/>
  <c r="AM166" i="4"/>
  <c r="AU153" i="4"/>
  <c r="AK92" i="4"/>
  <c r="AS509" i="4"/>
  <c r="T172" i="4"/>
  <c r="S297" i="4"/>
  <c r="V403" i="4"/>
  <c r="AH497" i="4"/>
  <c r="B70" i="4"/>
  <c r="V467" i="4"/>
  <c r="AH267" i="4"/>
  <c r="AE261" i="4"/>
  <c r="AE292" i="4"/>
  <c r="AC215" i="4"/>
  <c r="A262" i="4"/>
  <c r="N301" i="4"/>
  <c r="S353" i="4"/>
  <c r="AW496" i="4"/>
  <c r="AJ158" i="4"/>
  <c r="AK278" i="4"/>
  <c r="A280" i="4"/>
  <c r="V146" i="4"/>
  <c r="Y379" i="4"/>
  <c r="AA477" i="4"/>
  <c r="AW460" i="4"/>
  <c r="AK441" i="4"/>
  <c r="AJ94" i="4"/>
  <c r="N263" i="4"/>
  <c r="AU170" i="4"/>
  <c r="Y449" i="4"/>
  <c r="N238" i="4"/>
  <c r="V254" i="4"/>
  <c r="V236" i="4"/>
  <c r="P474" i="4"/>
  <c r="AC173" i="4"/>
  <c r="AJ300" i="4"/>
  <c r="V426" i="4"/>
  <c r="P320" i="4"/>
  <c r="AH196" i="4"/>
  <c r="P500" i="4"/>
  <c r="AJ355" i="4"/>
  <c r="AH187" i="4"/>
  <c r="P178" i="4"/>
  <c r="T156" i="4"/>
  <c r="AE499" i="4"/>
  <c r="AK320" i="4"/>
  <c r="N89" i="4"/>
  <c r="N250" i="4"/>
  <c r="N188" i="4"/>
  <c r="AJ147" i="4"/>
  <c r="A431" i="4"/>
  <c r="A400" i="4"/>
  <c r="A416" i="4"/>
  <c r="N111" i="4"/>
  <c r="AU104" i="4"/>
  <c r="AH214" i="4"/>
  <c r="AK27" i="4"/>
  <c r="M360" i="4"/>
  <c r="M375" i="4"/>
  <c r="AS378" i="4"/>
  <c r="AK317" i="4"/>
  <c r="S395" i="4"/>
  <c r="AC128" i="4"/>
  <c r="A310" i="4"/>
  <c r="Y190" i="4"/>
  <c r="AQ268" i="4"/>
  <c r="V63" i="4"/>
  <c r="N46" i="4"/>
  <c r="M372" i="4"/>
  <c r="AS417" i="4"/>
  <c r="Y473" i="4"/>
  <c r="A58" i="4"/>
  <c r="AW149" i="4"/>
  <c r="AQ478" i="4"/>
  <c r="AK326" i="4"/>
  <c r="AK175" i="4"/>
  <c r="AC210" i="4"/>
  <c r="AE250" i="4"/>
  <c r="AA125" i="4"/>
  <c r="M399" i="4"/>
  <c r="S134" i="4"/>
  <c r="AQ101" i="4"/>
  <c r="A269" i="4"/>
  <c r="AC480" i="4"/>
  <c r="AJ385" i="4"/>
  <c r="V368" i="4"/>
  <c r="AW433" i="4"/>
  <c r="A93" i="4"/>
  <c r="M152" i="4"/>
  <c r="A208" i="4"/>
  <c r="T403" i="4"/>
  <c r="AH29" i="4"/>
  <c r="AK371" i="4"/>
  <c r="T359" i="4"/>
  <c r="Y273" i="4"/>
  <c r="AE112" i="4"/>
  <c r="M392" i="4"/>
  <c r="AA286" i="4"/>
  <c r="AE108" i="4"/>
  <c r="T16" i="4"/>
  <c r="S91" i="4"/>
  <c r="AK453" i="4"/>
  <c r="AE177" i="4"/>
  <c r="N328" i="4"/>
  <c r="AU393" i="4"/>
  <c r="N168" i="4"/>
  <c r="S132" i="4"/>
  <c r="Y289" i="4"/>
  <c r="AE401" i="4"/>
  <c r="AS454" i="4"/>
  <c r="AE296" i="4"/>
  <c r="M319" i="4"/>
  <c r="T252" i="4"/>
  <c r="B185" i="4"/>
  <c r="M61" i="4"/>
  <c r="AK242" i="4"/>
  <c r="A81" i="4"/>
  <c r="Y410" i="4"/>
  <c r="N100" i="4"/>
  <c r="P18" i="4"/>
  <c r="T147" i="4"/>
  <c r="AQ485" i="4"/>
  <c r="N472" i="4"/>
  <c r="AQ239" i="4"/>
  <c r="Y72" i="4"/>
  <c r="N470" i="4"/>
  <c r="A143" i="4"/>
  <c r="N37" i="4"/>
  <c r="V26" i="4"/>
  <c r="AC157" i="4"/>
  <c r="V160" i="4"/>
  <c r="V56" i="4"/>
  <c r="AJ210" i="4"/>
  <c r="V477" i="4"/>
  <c r="N246" i="4"/>
  <c r="A467" i="4"/>
  <c r="B332" i="4"/>
  <c r="AA378" i="4"/>
  <c r="N227" i="4"/>
  <c r="AC485" i="4"/>
  <c r="AK291" i="4"/>
  <c r="AJ131" i="4"/>
  <c r="N235" i="4"/>
  <c r="AU309" i="4"/>
  <c r="N30" i="4"/>
  <c r="AK218" i="4"/>
  <c r="AH511" i="4"/>
  <c r="T448" i="4"/>
  <c r="N514" i="4"/>
  <c r="P138" i="4"/>
  <c r="V68" i="4"/>
  <c r="AM256" i="4"/>
  <c r="T169" i="4"/>
  <c r="S416" i="4"/>
  <c r="AA304" i="4"/>
  <c r="AK133" i="4"/>
  <c r="AE52" i="4"/>
  <c r="T111" i="4"/>
  <c r="T22" i="4"/>
  <c r="P501" i="4"/>
  <c r="AU266" i="4"/>
  <c r="Y275" i="4"/>
  <c r="AU215" i="4"/>
  <c r="P447" i="4"/>
  <c r="AE489" i="4"/>
  <c r="T258" i="4"/>
  <c r="Y226" i="4"/>
  <c r="N398" i="4"/>
  <c r="AQ229" i="4"/>
  <c r="AC30" i="4"/>
  <c r="B186" i="4"/>
  <c r="AA194" i="4"/>
  <c r="M149" i="4"/>
  <c r="N420" i="4"/>
  <c r="AC468" i="4"/>
  <c r="Y129" i="4"/>
  <c r="AC390" i="4"/>
  <c r="AJ463" i="4"/>
  <c r="P403" i="4"/>
  <c r="AH344" i="4"/>
  <c r="N405" i="4"/>
  <c r="N217" i="4"/>
  <c r="V400" i="4"/>
  <c r="AK265" i="4"/>
  <c r="AK259" i="4"/>
  <c r="AH191" i="4"/>
  <c r="P187" i="4"/>
  <c r="P399" i="4"/>
  <c r="Y383" i="4"/>
  <c r="AW105" i="4"/>
  <c r="N221" i="4"/>
  <c r="S407" i="4"/>
  <c r="T173" i="4"/>
  <c r="AE426" i="4"/>
  <c r="T392" i="4"/>
  <c r="A347" i="4"/>
  <c r="V54" i="4"/>
  <c r="M202" i="4"/>
  <c r="Y414" i="4"/>
  <c r="AW292" i="4"/>
  <c r="N58" i="4"/>
  <c r="B161" i="4"/>
  <c r="B415" i="4"/>
  <c r="A371" i="4"/>
  <c r="AE201" i="4"/>
  <c r="AJ233" i="4"/>
  <c r="A111" i="4"/>
  <c r="AQ234" i="4"/>
  <c r="AA130" i="4"/>
  <c r="T356" i="4"/>
  <c r="T303" i="4"/>
  <c r="A326" i="4"/>
  <c r="AU328" i="4"/>
  <c r="T323" i="4"/>
  <c r="A127" i="4"/>
  <c r="V317" i="4"/>
  <c r="AK240" i="4"/>
  <c r="AA303" i="4"/>
  <c r="AU236" i="4"/>
  <c r="T473" i="4"/>
  <c r="AK397" i="4"/>
  <c r="P162" i="4"/>
  <c r="S170" i="4"/>
  <c r="AU35" i="4"/>
  <c r="N253" i="4"/>
  <c r="V80" i="4"/>
  <c r="N461" i="4"/>
  <c r="AM21" i="4"/>
  <c r="AK404" i="4"/>
  <c r="AW343" i="4"/>
  <c r="B97" i="4"/>
  <c r="AU28" i="4"/>
  <c r="S397" i="4"/>
  <c r="AC367" i="4"/>
  <c r="P119" i="4"/>
  <c r="P48" i="4"/>
  <c r="V429" i="4"/>
  <c r="AC148" i="4"/>
  <c r="AH273" i="4"/>
  <c r="M98" i="4"/>
  <c r="N49" i="4"/>
  <c r="P479" i="4"/>
  <c r="T132" i="4"/>
  <c r="A26" i="4"/>
  <c r="V299" i="4"/>
  <c r="M379" i="4"/>
  <c r="V371" i="4"/>
  <c r="T212" i="4"/>
  <c r="T118" i="4"/>
  <c r="P401" i="4"/>
  <c r="N153" i="4"/>
  <c r="B30" i="4"/>
  <c r="T503" i="4"/>
  <c r="B344" i="4"/>
  <c r="AS386" i="4"/>
  <c r="AU325" i="4"/>
  <c r="B247" i="4"/>
  <c r="A321" i="4"/>
  <c r="A309" i="4"/>
  <c r="V264" i="4"/>
  <c r="AU167" i="4"/>
  <c r="N233" i="4"/>
  <c r="V154" i="4"/>
  <c r="AJ331" i="4"/>
  <c r="A42" i="4"/>
  <c r="A381" i="4"/>
  <c r="A253" i="4"/>
  <c r="A120" i="4"/>
  <c r="B20" i="4"/>
  <c r="Y161" i="4"/>
  <c r="V328" i="4"/>
  <c r="T198" i="4"/>
  <c r="AU310" i="4"/>
  <c r="V259" i="4"/>
  <c r="A17" i="4"/>
  <c r="P244" i="4"/>
  <c r="A398" i="4"/>
  <c r="T232" i="4"/>
  <c r="A271" i="4"/>
  <c r="N332" i="4"/>
  <c r="A152" i="4"/>
  <c r="N154" i="4"/>
  <c r="P145" i="4"/>
  <c r="N339" i="4"/>
  <c r="AK423" i="4"/>
  <c r="T288" i="4"/>
  <c r="N436" i="4"/>
  <c r="Y376" i="4"/>
  <c r="AE264" i="4"/>
  <c r="Y440" i="4"/>
  <c r="N57" i="4"/>
  <c r="AM258" i="4"/>
  <c r="AA414" i="4"/>
  <c r="AA345" i="4"/>
  <c r="AA92" i="4"/>
  <c r="V50" i="4"/>
  <c r="N171" i="4"/>
  <c r="AU400" i="4"/>
  <c r="T496" i="4"/>
  <c r="T308" i="4"/>
  <c r="AH186" i="4"/>
  <c r="M36" i="4"/>
  <c r="T372" i="4"/>
  <c r="AC127" i="4"/>
  <c r="AW88" i="4"/>
  <c r="AU186" i="4"/>
  <c r="AK20" i="4"/>
  <c r="P243" i="4"/>
  <c r="AE302" i="4"/>
  <c r="T180" i="4"/>
  <c r="V313" i="4"/>
  <c r="AA396" i="4"/>
  <c r="Y296" i="4"/>
  <c r="A445" i="4"/>
  <c r="AH389" i="4"/>
  <c r="P466" i="4"/>
  <c r="A304" i="4"/>
  <c r="A396" i="4"/>
  <c r="V474" i="4"/>
  <c r="AH379" i="4"/>
  <c r="AC166" i="4"/>
  <c r="AM453" i="4"/>
  <c r="M120" i="4"/>
  <c r="A209" i="4"/>
  <c r="A73" i="4"/>
  <c r="P432" i="4"/>
  <c r="T291" i="4"/>
  <c r="B23" i="4"/>
  <c r="P373" i="4"/>
  <c r="M64" i="4"/>
  <c r="N134" i="4"/>
  <c r="N54" i="4"/>
  <c r="V262" i="4"/>
  <c r="P287" i="4"/>
  <c r="A20" i="4"/>
  <c r="B37" i="4"/>
  <c r="V453" i="4"/>
  <c r="AU274" i="4"/>
  <c r="AK481" i="4"/>
  <c r="Y378" i="4"/>
  <c r="AS22" i="4"/>
  <c r="N391" i="4"/>
  <c r="P36" i="4"/>
  <c r="B16" i="4"/>
  <c r="P257" i="4"/>
  <c r="V331" i="4"/>
  <c r="AS311" i="4"/>
  <c r="AK57" i="4"/>
  <c r="N135" i="4"/>
  <c r="AJ287" i="4"/>
  <c r="V395" i="4"/>
  <c r="T204" i="4"/>
  <c r="A126" i="4"/>
  <c r="Y34" i="4"/>
  <c r="T202" i="4"/>
  <c r="Y18" i="4"/>
  <c r="V390" i="4"/>
  <c r="AM213" i="4"/>
  <c r="AU439" i="4"/>
  <c r="AK258" i="4"/>
  <c r="S298" i="4"/>
  <c r="AE337" i="4"/>
  <c r="T470" i="4"/>
  <c r="P428" i="4"/>
  <c r="N356" i="4"/>
  <c r="AE470" i="4"/>
  <c r="T395" i="4"/>
  <c r="B87" i="4"/>
  <c r="AU212" i="4"/>
  <c r="AS127" i="4"/>
  <c r="P499" i="4"/>
  <c r="A107" i="4"/>
  <c r="AK335" i="4"/>
  <c r="AW405" i="4"/>
  <c r="S161" i="4"/>
  <c r="N508" i="4"/>
  <c r="B184" i="4"/>
  <c r="N302" i="4"/>
  <c r="V445" i="4"/>
  <c r="P255" i="4"/>
  <c r="V308" i="4"/>
  <c r="B256" i="4"/>
  <c r="AQ92" i="4"/>
  <c r="N86" i="4"/>
  <c r="Y148" i="4"/>
  <c r="T481" i="4"/>
  <c r="V435" i="4"/>
  <c r="A102" i="4"/>
  <c r="P406" i="4"/>
  <c r="B313" i="4"/>
  <c r="AS329" i="4"/>
  <c r="Y365" i="4"/>
  <c r="AC112" i="4"/>
  <c r="A459" i="4"/>
  <c r="N251" i="4"/>
  <c r="A329" i="4"/>
  <c r="B92" i="4"/>
  <c r="B458" i="4"/>
  <c r="N73" i="4"/>
  <c r="AQ371" i="4"/>
  <c r="AK112" i="4"/>
  <c r="A40" i="4"/>
  <c r="N446" i="4"/>
  <c r="N319" i="4"/>
  <c r="AQ366" i="4"/>
  <c r="AQ114" i="4"/>
  <c r="AM332" i="4"/>
  <c r="AU505" i="4"/>
  <c r="P30" i="4"/>
  <c r="N320" i="4"/>
  <c r="T47" i="4"/>
  <c r="AM420" i="4"/>
  <c r="AH328" i="4"/>
  <c r="AM477" i="4"/>
  <c r="A202" i="4"/>
  <c r="AC431" i="4"/>
  <c r="M102" i="4"/>
  <c r="A27" i="4"/>
  <c r="A175" i="4"/>
  <c r="A282" i="4"/>
  <c r="V51" i="4"/>
  <c r="A23" i="4"/>
  <c r="B390" i="4"/>
  <c r="AQ398" i="4"/>
  <c r="Y31" i="4"/>
  <c r="AH408" i="4"/>
  <c r="T55" i="4"/>
  <c r="AQ385" i="4"/>
  <c r="B18" i="4"/>
  <c r="N222" i="4"/>
  <c r="T65" i="4"/>
  <c r="T388" i="4"/>
  <c r="A481" i="4"/>
  <c r="Y23" i="4"/>
  <c r="AE247" i="4"/>
  <c r="AW223" i="4"/>
  <c r="Y139" i="4"/>
  <c r="T237" i="4"/>
  <c r="AE447" i="4"/>
  <c r="AK451" i="4"/>
  <c r="P363" i="4"/>
  <c r="N374" i="4"/>
  <c r="N18" i="4"/>
  <c r="AW447" i="4"/>
  <c r="AJ253" i="4"/>
  <c r="AJ302" i="4"/>
  <c r="S216" i="4"/>
  <c r="AE497" i="4"/>
  <c r="A354" i="4"/>
  <c r="AH432" i="4"/>
  <c r="AW410" i="4"/>
  <c r="T478" i="4"/>
  <c r="AQ198" i="4"/>
  <c r="A246" i="4"/>
  <c r="S369" i="4"/>
  <c r="P359" i="4"/>
  <c r="AA394" i="4"/>
  <c r="V320" i="4"/>
  <c r="P134" i="4"/>
  <c r="P452" i="4"/>
  <c r="T168" i="4"/>
  <c r="T220" i="4"/>
  <c r="V507" i="4"/>
  <c r="M276" i="4"/>
  <c r="T497" i="4"/>
  <c r="AK369" i="4"/>
  <c r="P23" i="4"/>
  <c r="A391" i="4"/>
  <c r="V268" i="4"/>
  <c r="S115" i="4"/>
  <c r="P72" i="4"/>
  <c r="N126" i="4"/>
  <c r="N489" i="4"/>
  <c r="AC190" i="4"/>
  <c r="T468" i="4"/>
  <c r="S460" i="4"/>
  <c r="AS25" i="4"/>
  <c r="AA170" i="4"/>
  <c r="A35" i="4"/>
  <c r="A441" i="4"/>
  <c r="V342" i="4"/>
  <c r="P478" i="4"/>
  <c r="B348" i="4"/>
  <c r="N312" i="4"/>
  <c r="T365" i="4"/>
  <c r="AM55" i="4"/>
  <c r="AW435" i="4"/>
  <c r="P96" i="4"/>
  <c r="N321" i="4"/>
  <c r="AK230" i="4"/>
  <c r="P496" i="4"/>
  <c r="A261" i="4"/>
  <c r="AW241" i="4"/>
  <c r="AE25" i="4"/>
  <c r="AU434" i="4"/>
  <c r="A108" i="4"/>
  <c r="AJ178" i="4"/>
  <c r="AK88" i="4"/>
  <c r="AU79" i="4"/>
  <c r="N117" i="4"/>
  <c r="AC356" i="4"/>
  <c r="P35" i="4"/>
  <c r="AH460" i="4"/>
  <c r="AC68" i="4"/>
  <c r="AE423" i="4"/>
  <c r="B144" i="4"/>
  <c r="AU293" i="4"/>
  <c r="AU103" i="4"/>
  <c r="AK29" i="4"/>
  <c r="N41" i="4"/>
  <c r="AU19" i="4"/>
  <c r="A458" i="4"/>
  <c r="B488" i="4"/>
  <c r="V123" i="4"/>
  <c r="V271" i="4"/>
  <c r="B419" i="4"/>
  <c r="AK498" i="4"/>
  <c r="AA481" i="4"/>
  <c r="AC220" i="4"/>
  <c r="A71" i="4"/>
  <c r="AH284" i="4"/>
  <c r="AH399" i="4"/>
  <c r="P271" i="4"/>
  <c r="B513" i="4"/>
  <c r="P57" i="4"/>
  <c r="A130" i="4"/>
  <c r="A169" i="4"/>
  <c r="AA147" i="4"/>
  <c r="AW27" i="4"/>
  <c r="AC171" i="4"/>
  <c r="T117" i="4"/>
  <c r="AS363" i="4"/>
  <c r="AJ105" i="4"/>
  <c r="AH515" i="4"/>
  <c r="V476" i="4"/>
  <c r="AS93" i="4"/>
  <c r="P92" i="4"/>
  <c r="B362" i="4"/>
  <c r="T251" i="4"/>
  <c r="N133" i="4"/>
  <c r="Y351" i="4"/>
  <c r="AU242" i="4"/>
  <c r="AW318" i="4"/>
  <c r="T469" i="4"/>
  <c r="AW449" i="4"/>
  <c r="M308" i="4"/>
  <c r="AH406" i="4"/>
  <c r="V78" i="4"/>
  <c r="AC96" i="4"/>
  <c r="AW156" i="4"/>
  <c r="M230" i="4"/>
  <c r="N31" i="4"/>
  <c r="AE48" i="4"/>
  <c r="S487" i="4"/>
  <c r="T347" i="4"/>
  <c r="N382" i="4"/>
  <c r="V89" i="4"/>
  <c r="AS27" i="4"/>
  <c r="S322" i="4"/>
  <c r="AU141" i="4"/>
  <c r="AS64" i="4"/>
  <c r="A25" i="4"/>
  <c r="V131" i="4"/>
  <c r="AJ92" i="4"/>
  <c r="AA415" i="4"/>
  <c r="AW463" i="4"/>
  <c r="B127" i="4"/>
  <c r="AS141" i="4"/>
  <c r="AK79" i="4"/>
  <c r="AQ110" i="4"/>
  <c r="AM207" i="4"/>
  <c r="M477" i="4"/>
  <c r="N477" i="4" s="1"/>
  <c r="Y323" i="4"/>
  <c r="AM475" i="4"/>
  <c r="AS379" i="4"/>
  <c r="A475" i="4"/>
  <c r="V28" i="4"/>
  <c r="T472" i="4"/>
  <c r="V346" i="4"/>
  <c r="AU202" i="4"/>
  <c r="AM241" i="4"/>
  <c r="AJ163" i="4"/>
  <c r="S329" i="4"/>
  <c r="A142" i="4"/>
  <c r="AQ180" i="4"/>
  <c r="Y424" i="4"/>
  <c r="A15" i="4"/>
  <c r="P131" i="4"/>
  <c r="AA444" i="4"/>
  <c r="AH44" i="4"/>
  <c r="AU368" i="4"/>
  <c r="A428" i="4"/>
  <c r="AU71" i="4"/>
  <c r="V137" i="4"/>
  <c r="AA99" i="4"/>
  <c r="AK105" i="4"/>
  <c r="AC365" i="4"/>
  <c r="A147" i="4"/>
  <c r="V343" i="4"/>
  <c r="AS349" i="4"/>
  <c r="AM483" i="4"/>
  <c r="N431" i="4"/>
  <c r="M125" i="4"/>
  <c r="AH359" i="4"/>
  <c r="AM150" i="4"/>
  <c r="AQ333" i="4"/>
  <c r="V276" i="4"/>
  <c r="P90" i="4"/>
  <c r="AK395" i="4"/>
  <c r="N114" i="4"/>
  <c r="N371" i="4"/>
  <c r="P182" i="4"/>
  <c r="A33" i="4"/>
  <c r="B299" i="4"/>
  <c r="B447" i="4"/>
  <c r="M335" i="4"/>
  <c r="P335" i="4" s="1"/>
  <c r="AA420" i="4"/>
  <c r="V350" i="4"/>
  <c r="T297" i="4"/>
  <c r="AA272" i="4"/>
  <c r="AS299" i="4"/>
  <c r="AH263" i="4"/>
  <c r="V415" i="4"/>
  <c r="P477" i="4"/>
  <c r="AC106" i="4"/>
  <c r="V278" i="4"/>
  <c r="Y199" i="4"/>
  <c r="AE65" i="4"/>
  <c r="AH182" i="4"/>
  <c r="B156" i="4"/>
  <c r="AW391" i="4"/>
  <c r="AE424" i="4"/>
  <c r="A327" i="4"/>
  <c r="AU82" i="4"/>
  <c r="S224" i="4"/>
  <c r="AM438" i="4"/>
  <c r="AH472" i="4"/>
  <c r="AW265" i="4"/>
  <c r="AC101" i="4"/>
  <c r="AA95" i="4"/>
  <c r="A351" i="4"/>
  <c r="A116" i="4"/>
  <c r="P487" i="4"/>
  <c r="P332" i="4"/>
  <c r="T105" i="4"/>
  <c r="AH369" i="4"/>
  <c r="A37" i="4"/>
  <c r="AC95" i="4"/>
  <c r="V226" i="4"/>
  <c r="V301" i="4"/>
  <c r="P146" i="4"/>
  <c r="S97" i="4"/>
  <c r="P436" i="4"/>
  <c r="N260" i="4"/>
  <c r="V265" i="4"/>
  <c r="B359" i="4"/>
  <c r="A283" i="4"/>
  <c r="N282" i="4"/>
  <c r="AU95" i="4"/>
  <c r="N429" i="4"/>
  <c r="AH99" i="4"/>
  <c r="AQ86" i="4"/>
  <c r="AW508" i="4"/>
  <c r="A61" i="4"/>
  <c r="AE70" i="4"/>
  <c r="N70" i="4"/>
  <c r="AM325" i="4"/>
  <c r="N403" i="4"/>
  <c r="AQ181" i="4"/>
  <c r="Y143" i="4"/>
  <c r="AC377" i="4"/>
  <c r="AK267" i="4"/>
  <c r="AQ415" i="4"/>
  <c r="B195" i="4"/>
  <c r="AC273" i="4"/>
  <c r="T49" i="4"/>
  <c r="AW204" i="4"/>
  <c r="AK439" i="4"/>
  <c r="B346" i="4"/>
  <c r="AW301" i="4"/>
  <c r="AS482" i="4"/>
  <c r="T23" i="4"/>
  <c r="AW56" i="4"/>
  <c r="Y202" i="4"/>
  <c r="AM424" i="4"/>
  <c r="AK443" i="4"/>
  <c r="V432" i="4"/>
  <c r="AM320" i="4"/>
  <c r="V392" i="4"/>
  <c r="C3" i="26"/>
  <c r="D3" i="26" s="1"/>
  <c r="AH499" i="4"/>
  <c r="AS23" i="4"/>
  <c r="P481" i="4"/>
  <c r="B254" i="4"/>
  <c r="T184" i="4"/>
  <c r="AQ195" i="4"/>
  <c r="AJ477" i="4"/>
  <c r="T34" i="4"/>
  <c r="B118" i="4"/>
  <c r="N485" i="4"/>
  <c r="P284" i="4"/>
  <c r="T276" i="4"/>
  <c r="AE102" i="4"/>
  <c r="T222" i="4"/>
  <c r="V125" i="4"/>
  <c r="AH38" i="4"/>
  <c r="AQ413" i="4"/>
  <c r="AW266" i="4"/>
  <c r="A466" i="4"/>
  <c r="S196" i="4"/>
  <c r="AC380" i="4"/>
  <c r="A479" i="4"/>
  <c r="AW28" i="4"/>
  <c r="AC48" i="4"/>
  <c r="Y21" i="4"/>
  <c r="M50" i="4"/>
  <c r="AQ186" i="4"/>
  <c r="AM454" i="4"/>
  <c r="S195" i="4"/>
  <c r="AE64" i="4"/>
  <c r="AM80" i="4"/>
  <c r="M455" i="4"/>
  <c r="N466" i="4"/>
  <c r="T440" i="4"/>
  <c r="N468" i="4"/>
  <c r="AK410" i="4"/>
  <c r="T458" i="4"/>
  <c r="AK43" i="4"/>
  <c r="AQ429" i="4"/>
  <c r="B342" i="4"/>
  <c r="A132" i="4"/>
  <c r="B172" i="4"/>
  <c r="AA363" i="4"/>
  <c r="AE486" i="4"/>
  <c r="AW279" i="4"/>
  <c r="AK484" i="4"/>
  <c r="A219" i="4"/>
  <c r="T131" i="4"/>
  <c r="AW276" i="4"/>
  <c r="AH324" i="4"/>
  <c r="AJ257" i="4"/>
  <c r="P376" i="4"/>
  <c r="V130" i="4"/>
  <c r="P179" i="4"/>
  <c r="A65" i="4"/>
  <c r="N216" i="4"/>
  <c r="AS323" i="4"/>
  <c r="V113" i="4"/>
  <c r="N284" i="4"/>
  <c r="AU467" i="4"/>
  <c r="N287" i="4"/>
  <c r="P360" i="4"/>
  <c r="B22" i="4"/>
  <c r="S285" i="4"/>
  <c r="AM383" i="4"/>
  <c r="P384" i="4"/>
  <c r="A259" i="4"/>
  <c r="T134" i="4"/>
  <c r="V419" i="4"/>
  <c r="V329" i="4"/>
  <c r="B34" i="4"/>
  <c r="AW419" i="4"/>
  <c r="T353" i="4"/>
  <c r="AC192" i="4"/>
  <c r="S152" i="4"/>
  <c r="AS54" i="4"/>
  <c r="AJ195" i="4"/>
  <c r="A173" i="4"/>
  <c r="T324" i="4"/>
  <c r="N129" i="4"/>
  <c r="T390" i="4"/>
  <c r="B45" i="4"/>
  <c r="T70" i="4"/>
  <c r="A484" i="4"/>
  <c r="A41" i="4"/>
  <c r="A410" i="4"/>
  <c r="T80" i="4"/>
  <c r="M204" i="4"/>
  <c r="AM484" i="4"/>
  <c r="M416" i="4"/>
  <c r="P118" i="4"/>
  <c r="AW259" i="4"/>
  <c r="AE402" i="4"/>
  <c r="AH188" i="4"/>
  <c r="V277" i="4"/>
  <c r="AH224" i="4"/>
  <c r="A455" i="4"/>
  <c r="V148" i="4"/>
  <c r="AU203" i="4"/>
  <c r="M172" i="4"/>
  <c r="N172" i="4" s="1"/>
  <c r="M121" i="4"/>
  <c r="N121" i="4" s="1"/>
  <c r="P81" i="4"/>
  <c r="AS495" i="4"/>
  <c r="N247" i="4"/>
  <c r="V366" i="4"/>
  <c r="T91" i="4"/>
  <c r="N343" i="4"/>
  <c r="N505" i="4"/>
  <c r="T60" i="4"/>
  <c r="V304" i="4"/>
  <c r="AW444" i="4"/>
  <c r="P41" i="4"/>
  <c r="P51" i="4"/>
  <c r="V372" i="4"/>
  <c r="M181" i="4"/>
  <c r="V232" i="4"/>
  <c r="P391" i="4"/>
  <c r="A432" i="4"/>
  <c r="AU48" i="4"/>
  <c r="A402" i="4"/>
  <c r="AH381" i="4"/>
  <c r="AC237" i="4"/>
  <c r="AU99" i="4"/>
  <c r="N299" i="4"/>
  <c r="AH386" i="4"/>
  <c r="P508" i="4"/>
  <c r="AW267" i="4"/>
  <c r="AK228" i="4"/>
  <c r="T259" i="4"/>
  <c r="N360" i="4"/>
  <c r="B43" i="4"/>
  <c r="AW60" i="4"/>
  <c r="V142" i="4"/>
  <c r="V32" i="4"/>
  <c r="B269" i="4"/>
  <c r="T166" i="4"/>
  <c r="Y135" i="4"/>
  <c r="P230" i="4"/>
  <c r="B44" i="4"/>
  <c r="P308" i="4"/>
  <c r="A510" i="4"/>
  <c r="AJ52" i="4"/>
  <c r="AW338" i="4"/>
  <c r="N228" i="4"/>
  <c r="A336" i="4"/>
  <c r="T335" i="4"/>
  <c r="P163" i="4"/>
  <c r="A496" i="4"/>
  <c r="P292" i="4"/>
  <c r="T412" i="4"/>
  <c r="T265" i="4"/>
  <c r="P151" i="4"/>
  <c r="A167" i="4"/>
  <c r="T19" i="4"/>
  <c r="P281" i="4"/>
  <c r="A78" i="4"/>
  <c r="B40" i="4"/>
  <c r="P507" i="4"/>
  <c r="N169" i="4"/>
  <c r="Y28" i="4"/>
  <c r="N291" i="4"/>
  <c r="P236" i="4"/>
  <c r="AU406" i="4"/>
  <c r="M354" i="4"/>
  <c r="N110" i="4"/>
  <c r="T238" i="4"/>
  <c r="P169" i="4"/>
  <c r="A429" i="4"/>
  <c r="AC279" i="4"/>
  <c r="AE200" i="4"/>
  <c r="AM335" i="4"/>
  <c r="AW455" i="4"/>
  <c r="M435" i="4"/>
  <c r="P253" i="4"/>
  <c r="V217" i="4"/>
  <c r="AM52" i="4"/>
  <c r="B81" i="4"/>
  <c r="AK215" i="4"/>
  <c r="P156" i="4"/>
  <c r="M191" i="4"/>
  <c r="N495" i="4"/>
  <c r="AS187" i="4"/>
  <c r="AQ30" i="4"/>
  <c r="P59" i="4"/>
  <c r="E2" i="26"/>
  <c r="Y235" i="4"/>
  <c r="N440" i="4"/>
  <c r="AK450" i="4"/>
  <c r="T340" i="4"/>
  <c r="P431" i="4"/>
  <c r="S190" i="4"/>
  <c r="V215" i="4"/>
  <c r="AU131" i="4"/>
  <c r="S281" i="4"/>
  <c r="AJ457" i="4"/>
  <c r="N272" i="4"/>
  <c r="P215" i="4"/>
  <c r="N443" i="4"/>
  <c r="V470" i="4"/>
  <c r="A382" i="4"/>
  <c r="A292" i="4"/>
  <c r="V256" i="4"/>
  <c r="N297" i="4"/>
  <c r="Y401" i="4"/>
  <c r="T343" i="4"/>
  <c r="T500" i="4"/>
  <c r="N179" i="4"/>
  <c r="N24" i="4"/>
  <c r="AC40" i="4"/>
  <c r="AM362" i="4"/>
  <c r="V107" i="4"/>
  <c r="Y512" i="4"/>
  <c r="P467" i="4"/>
  <c r="N450" i="4"/>
  <c r="B42" i="4"/>
  <c r="N53" i="4"/>
  <c r="V363" i="4"/>
  <c r="B486" i="4"/>
  <c r="N203" i="4"/>
  <c r="T110" i="4"/>
  <c r="T443" i="4"/>
  <c r="A146" i="4"/>
  <c r="AS443" i="4"/>
  <c r="T487" i="4"/>
  <c r="B41" i="4"/>
  <c r="A110" i="4"/>
  <c r="A240" i="4"/>
  <c r="AU98" i="4"/>
  <c r="P295" i="4"/>
  <c r="A216" i="4"/>
  <c r="T227" i="4"/>
  <c r="A139" i="4"/>
  <c r="B181" i="4"/>
  <c r="A498" i="4"/>
  <c r="P455" i="4"/>
  <c r="T465" i="4"/>
  <c r="Y36" i="4"/>
  <c r="N411" i="4"/>
  <c r="Y40" i="4"/>
  <c r="V135" i="4"/>
  <c r="AJ269" i="4"/>
  <c r="S486" i="4"/>
  <c r="V280" i="4"/>
  <c r="M417" i="4"/>
  <c r="T154" i="4"/>
  <c r="AC470" i="4"/>
  <c r="A232" i="4"/>
  <c r="AE58" i="4"/>
  <c r="AM73" i="4"/>
  <c r="P22" i="4"/>
  <c r="N44" i="4"/>
  <c r="AH368" i="4"/>
  <c r="AC56" i="4"/>
  <c r="AQ247" i="4"/>
  <c r="AQ192" i="4"/>
  <c r="P130" i="4"/>
  <c r="AW332" i="4"/>
  <c r="AQ270" i="4"/>
  <c r="AC114" i="4"/>
  <c r="N481" i="4"/>
  <c r="AS328" i="4"/>
  <c r="N511" i="4"/>
  <c r="A203" i="4"/>
  <c r="AE435" i="4"/>
  <c r="N118" i="4"/>
  <c r="M212" i="4"/>
  <c r="AK303" i="4"/>
  <c r="V173" i="4"/>
  <c r="N181" i="4"/>
  <c r="V158" i="4"/>
  <c r="AC121" i="4"/>
  <c r="AM388" i="4"/>
  <c r="A115" i="4"/>
  <c r="AC113" i="4"/>
  <c r="AH390" i="4"/>
  <c r="AM489" i="4"/>
  <c r="AK344" i="4"/>
  <c r="AE311" i="4"/>
  <c r="V103" i="4"/>
  <c r="S461" i="4"/>
  <c r="T175" i="4"/>
  <c r="N310" i="4"/>
  <c r="N36" i="4"/>
  <c r="P202" i="4"/>
  <c r="N502" i="4"/>
  <c r="P235" i="4"/>
  <c r="AS70" i="4"/>
  <c r="AA496" i="4"/>
  <c r="B287" i="4"/>
  <c r="AJ259" i="4"/>
  <c r="AW78" i="4"/>
  <c r="A190" i="4"/>
  <c r="T455" i="4"/>
  <c r="AK486" i="4"/>
  <c r="N236" i="4"/>
  <c r="A350" i="4"/>
  <c r="AS41" i="4"/>
  <c r="AJ138" i="4"/>
  <c r="B110" i="4"/>
  <c r="T124" i="4"/>
  <c r="P388" i="4"/>
  <c r="AA102" i="4"/>
  <c r="V405" i="4"/>
  <c r="N419" i="4"/>
  <c r="T226" i="4"/>
  <c r="AC311" i="4"/>
  <c r="P312" i="4"/>
  <c r="AH66" i="4"/>
  <c r="AC218" i="4"/>
  <c r="Y126" i="4"/>
  <c r="V66" i="4"/>
  <c r="AJ418" i="4"/>
  <c r="P396" i="4"/>
  <c r="AM47" i="4"/>
  <c r="AH194" i="4"/>
  <c r="T112" i="4"/>
  <c r="V300" i="4"/>
  <c r="AS470" i="4"/>
  <c r="S505" i="4"/>
  <c r="T505" i="4" s="1"/>
  <c r="T77" i="4"/>
  <c r="N215" i="4"/>
  <c r="N151" i="4"/>
  <c r="N123" i="4"/>
  <c r="P325" i="4"/>
  <c r="T305" i="4"/>
  <c r="N259" i="4"/>
  <c r="T96" i="4"/>
  <c r="AE274" i="4"/>
  <c r="AK163" i="4"/>
  <c r="S94" i="4"/>
  <c r="V94" i="4" s="1"/>
  <c r="AM111" i="4"/>
  <c r="B333" i="4"/>
  <c r="P304" i="4"/>
  <c r="T145" i="4"/>
  <c r="AC295" i="4"/>
  <c r="AJ376" i="4"/>
  <c r="B448" i="4"/>
  <c r="AH509" i="4"/>
  <c r="T243" i="4"/>
  <c r="Y352" i="4"/>
  <c r="AQ287" i="4"/>
  <c r="Y364" i="4"/>
  <c r="AM251" i="4"/>
  <c r="A360" i="4"/>
  <c r="AW255" i="4"/>
  <c r="AS19" i="4"/>
  <c r="B204" i="4"/>
  <c r="V319" i="4"/>
  <c r="P260" i="4"/>
  <c r="AA495" i="4"/>
  <c r="AC93" i="4"/>
  <c r="P430" i="4"/>
  <c r="M352" i="4"/>
  <c r="M409" i="4"/>
  <c r="N90" i="4"/>
  <c r="T150" i="4"/>
  <c r="V178" i="4"/>
  <c r="AA368" i="4"/>
  <c r="AM365" i="4"/>
  <c r="AS175" i="4"/>
  <c r="P387" i="4"/>
  <c r="N496" i="4"/>
  <c r="V325" i="4"/>
  <c r="P40" i="4"/>
  <c r="V382" i="4"/>
  <c r="AU46" i="4"/>
  <c r="AH295" i="4"/>
  <c r="A241" i="4"/>
  <c r="AW499" i="4"/>
  <c r="AA369" i="4"/>
  <c r="AH109" i="4"/>
  <c r="V85" i="4"/>
  <c r="T239" i="4"/>
  <c r="AQ324" i="4"/>
  <c r="N355" i="4"/>
  <c r="AK68" i="4"/>
  <c r="AS110" i="4"/>
  <c r="AW268" i="4"/>
  <c r="V283" i="4"/>
  <c r="N370" i="4"/>
  <c r="A106" i="4"/>
  <c r="AQ443" i="4"/>
  <c r="AK51" i="4"/>
  <c r="AE338" i="4"/>
  <c r="N21" i="4"/>
  <c r="A349" i="4"/>
  <c r="AA18" i="4"/>
  <c r="AJ15" i="4"/>
  <c r="AU284" i="4"/>
  <c r="Y84" i="4"/>
  <c r="AA245" i="4"/>
  <c r="AJ111" i="4"/>
  <c r="AM502" i="4"/>
  <c r="V167" i="4"/>
  <c r="Y333" i="4"/>
  <c r="M83" i="4"/>
  <c r="AH451" i="4"/>
  <c r="AU176" i="4"/>
  <c r="AC492" i="4"/>
  <c r="AK185" i="4"/>
  <c r="V296" i="4"/>
  <c r="AU142" i="4"/>
  <c r="B468" i="4"/>
  <c r="A509" i="4"/>
  <c r="AU279" i="4"/>
  <c r="AC205" i="4"/>
  <c r="AC374" i="4"/>
  <c r="S381" i="4"/>
  <c r="V180" i="4"/>
  <c r="AW256" i="4"/>
  <c r="AS176" i="4"/>
  <c r="AH148" i="4"/>
  <c r="S374" i="4"/>
  <c r="T374" i="4" s="1"/>
  <c r="AK264" i="4"/>
  <c r="T446" i="4"/>
  <c r="A72" i="4"/>
  <c r="AQ236" i="4"/>
  <c r="N415" i="4"/>
  <c r="N404" i="4"/>
  <c r="AQ451" i="4"/>
  <c r="AM442" i="4"/>
  <c r="T349" i="4"/>
  <c r="N159" i="4"/>
  <c r="AS28" i="4"/>
  <c r="N463" i="4"/>
  <c r="AJ335" i="4"/>
  <c r="P437" i="4"/>
  <c r="AU64" i="4"/>
  <c r="AH84" i="4"/>
  <c r="V255" i="4"/>
  <c r="AC58" i="4"/>
  <c r="AK55" i="4"/>
  <c r="A505" i="4"/>
  <c r="AA220" i="4"/>
  <c r="P356" i="4"/>
  <c r="AE378" i="4"/>
  <c r="AW188" i="4"/>
  <c r="AQ312" i="4"/>
  <c r="Y279" i="4"/>
  <c r="N209" i="4"/>
  <c r="T488" i="4"/>
  <c r="AJ55" i="4"/>
  <c r="V295" i="4"/>
  <c r="A118" i="4"/>
  <c r="AA38" i="4"/>
  <c r="P205" i="4"/>
  <c r="AW163" i="4"/>
  <c r="S410" i="4"/>
  <c r="V171" i="4"/>
  <c r="N83" i="4"/>
  <c r="V478" i="4"/>
  <c r="V509" i="4"/>
  <c r="M229" i="4"/>
  <c r="A166" i="4"/>
  <c r="Y361" i="4"/>
  <c r="V257" i="4"/>
  <c r="N384" i="4"/>
  <c r="N76" i="4"/>
  <c r="A440" i="4"/>
  <c r="V70" i="4"/>
  <c r="T342" i="4"/>
  <c r="AC417" i="4"/>
  <c r="P47" i="4"/>
  <c r="Y326" i="4"/>
  <c r="AH231" i="4"/>
  <c r="M395" i="4"/>
  <c r="S71" i="4"/>
  <c r="V71" i="4" s="1"/>
  <c r="AA379" i="4"/>
  <c r="N125" i="4"/>
  <c r="AM51" i="4"/>
  <c r="P175" i="4"/>
  <c r="AU205" i="4"/>
  <c r="Y54" i="4"/>
  <c r="AA133" i="4"/>
  <c r="AW452" i="4"/>
  <c r="N357" i="4"/>
  <c r="N206" i="4"/>
  <c r="V122" i="4"/>
  <c r="T149" i="4"/>
  <c r="AH347" i="4"/>
  <c r="AU475" i="4"/>
  <c r="V344" i="4"/>
  <c r="N346" i="4"/>
  <c r="AS155" i="4"/>
  <c r="T456" i="4"/>
  <c r="T159" i="4"/>
  <c r="S314" i="4"/>
  <c r="A30" i="4"/>
  <c r="AA166" i="4"/>
  <c r="V182" i="4"/>
  <c r="AH310" i="4"/>
  <c r="Y203" i="4"/>
  <c r="S119" i="4"/>
  <c r="V119" i="4" s="1"/>
  <c r="P293" i="4"/>
  <c r="A22" i="4"/>
  <c r="AS233" i="4"/>
  <c r="S88" i="4"/>
  <c r="AU455" i="4"/>
  <c r="T398" i="4"/>
  <c r="V303" i="4"/>
  <c r="P152" i="4"/>
  <c r="T36" i="4"/>
  <c r="T338" i="4"/>
  <c r="B154" i="4"/>
  <c r="AH215" i="4"/>
  <c r="AW237" i="4"/>
  <c r="N375" i="4"/>
  <c r="AW244" i="4"/>
  <c r="AW176" i="4"/>
  <c r="AQ459" i="4"/>
  <c r="AQ402" i="4"/>
  <c r="N92" i="4"/>
  <c r="V284" i="4"/>
  <c r="V310" i="4"/>
  <c r="AH117" i="4"/>
  <c r="AK477" i="4"/>
  <c r="A477" i="4" s="1"/>
  <c r="V503" i="4"/>
  <c r="A32" i="4"/>
  <c r="AM168" i="4"/>
  <c r="AU282" i="4"/>
  <c r="A470" i="4"/>
  <c r="AW359" i="4"/>
  <c r="A468" i="4"/>
  <c r="T292" i="4"/>
  <c r="AJ508" i="4"/>
  <c r="AK250" i="4"/>
  <c r="A250" i="4" s="1"/>
  <c r="A514" i="4"/>
  <c r="T171" i="4"/>
  <c r="AQ193" i="4"/>
  <c r="N146" i="4"/>
  <c r="T315" i="4"/>
  <c r="AM146" i="4"/>
  <c r="AJ349" i="4"/>
  <c r="N243" i="4"/>
  <c r="P446" i="4"/>
  <c r="P37" i="4"/>
  <c r="T453" i="4"/>
  <c r="AH28" i="4"/>
  <c r="AH416" i="4"/>
  <c r="AE80" i="4"/>
  <c r="AM26" i="4"/>
  <c r="AA508" i="4"/>
  <c r="V440" i="4"/>
  <c r="V253" i="4"/>
  <c r="B21" i="4"/>
  <c r="T33" i="4"/>
  <c r="T307" i="4"/>
  <c r="AM360" i="4"/>
  <c r="A196" i="4"/>
  <c r="AU419" i="4"/>
  <c r="Y443" i="4"/>
  <c r="V153" i="4"/>
  <c r="A16" i="4"/>
  <c r="AW311" i="4"/>
  <c r="AU44" i="4"/>
  <c r="M473" i="4"/>
  <c r="N473" i="4" s="1"/>
  <c r="P76" i="4"/>
  <c r="AC493" i="4"/>
  <c r="T411" i="4"/>
  <c r="T181" i="4"/>
  <c r="AC232" i="4"/>
  <c r="M471" i="4"/>
  <c r="A242" i="4"/>
  <c r="T295" i="4"/>
  <c r="AE183" i="4"/>
  <c r="P462" i="4"/>
  <c r="AC456" i="4"/>
  <c r="V57" i="4"/>
  <c r="AW230" i="4"/>
  <c r="T361" i="4"/>
  <c r="B24" i="4"/>
  <c r="AK512" i="4"/>
  <c r="P402" i="4"/>
  <c r="A265" i="4"/>
  <c r="A404" i="4"/>
  <c r="A264" i="4"/>
  <c r="T318" i="4"/>
  <c r="P86" i="4"/>
  <c r="AH392" i="4"/>
  <c r="T201" i="4"/>
  <c r="N85" i="4"/>
  <c r="AU500" i="4"/>
  <c r="N515" i="4"/>
  <c r="A245" i="4"/>
  <c r="M475" i="4"/>
  <c r="P475" i="4" s="1"/>
  <c r="T371" i="4"/>
  <c r="T205" i="4"/>
  <c r="T236" i="4"/>
  <c r="V289" i="4"/>
  <c r="AU344" i="4"/>
  <c r="AC143" i="4"/>
  <c r="AK248" i="4"/>
  <c r="V183" i="4"/>
  <c r="AH128" i="4"/>
  <c r="AU337" i="4"/>
  <c r="AK59" i="4"/>
  <c r="A140" i="4"/>
  <c r="T194" i="4"/>
  <c r="V34" i="4"/>
  <c r="T88" i="4"/>
  <c r="T389" i="4"/>
  <c r="T334" i="4"/>
  <c r="P27" i="4"/>
  <c r="AW215" i="4"/>
  <c r="N478" i="4"/>
  <c r="N17" i="4"/>
  <c r="AU296" i="4"/>
  <c r="V225" i="4"/>
  <c r="AS150" i="4"/>
  <c r="A342" i="4"/>
  <c r="AH222" i="4"/>
  <c r="AJ307" i="4"/>
  <c r="AE377" i="4"/>
  <c r="A460" i="4"/>
  <c r="T18" i="4"/>
  <c r="S501" i="4"/>
  <c r="AJ365" i="4"/>
  <c r="AS393" i="4"/>
  <c r="V292" i="4"/>
  <c r="AM478" i="4"/>
  <c r="A129" i="4"/>
  <c r="T125" i="4"/>
  <c r="AM277" i="4"/>
  <c r="N372" i="4"/>
  <c r="A99" i="4"/>
  <c r="AA82" i="4"/>
  <c r="AK123" i="4"/>
  <c r="N381" i="4"/>
  <c r="N269" i="4"/>
  <c r="A105" i="4"/>
  <c r="S228" i="4"/>
  <c r="T304" i="4"/>
  <c r="N402" i="4"/>
  <c r="N504" i="4"/>
  <c r="T229" i="4"/>
  <c r="B220" i="4"/>
  <c r="N433" i="4"/>
  <c r="A281" i="4"/>
  <c r="T507" i="4"/>
  <c r="A125" i="4"/>
  <c r="P498" i="4"/>
  <c r="P368" i="4"/>
  <c r="B26" i="4"/>
  <c r="P231" i="4"/>
  <c r="M336" i="4"/>
  <c r="V19" i="4"/>
  <c r="T502" i="4"/>
  <c r="AE462" i="4"/>
  <c r="N379" i="4"/>
  <c r="AW92" i="4"/>
  <c r="N457" i="4"/>
  <c r="V20" i="4"/>
  <c r="B29" i="4"/>
  <c r="P464" i="4"/>
  <c r="T224" i="4"/>
  <c r="N475" i="4"/>
  <c r="T249" i="4"/>
  <c r="AC505" i="4"/>
  <c r="AC207" i="4"/>
  <c r="AJ125" i="4"/>
  <c r="V505" i="4"/>
  <c r="M166" i="4"/>
  <c r="P166" i="4" s="1"/>
  <c r="A218" i="4"/>
  <c r="P351" i="4"/>
  <c r="N322" i="4"/>
  <c r="P394" i="4"/>
  <c r="N493" i="4"/>
  <c r="AC439" i="4"/>
  <c r="V480" i="4"/>
  <c r="T462" i="4"/>
  <c r="AJ449" i="4"/>
  <c r="AK401" i="4"/>
  <c r="AQ378" i="4"/>
  <c r="T140" i="4"/>
  <c r="AJ299" i="4"/>
  <c r="V406" i="4"/>
  <c r="AA197" i="4"/>
  <c r="P327" i="4"/>
  <c r="P278" i="4"/>
  <c r="T270" i="4"/>
  <c r="S494" i="4"/>
  <c r="AU160" i="4"/>
  <c r="AW370" i="4"/>
  <c r="S452" i="4"/>
  <c r="N406" i="4"/>
  <c r="V74" i="4"/>
  <c r="AM414" i="4"/>
  <c r="T512" i="4"/>
  <c r="T428" i="4"/>
  <c r="AK260" i="4"/>
  <c r="A260" i="4" s="1"/>
  <c r="V466" i="4"/>
  <c r="V367" i="4"/>
  <c r="P441" i="4"/>
  <c r="N289" i="4"/>
  <c r="N199" i="4"/>
  <c r="AM75" i="4"/>
  <c r="A345" i="4"/>
  <c r="N177" i="4"/>
  <c r="P38" i="4"/>
  <c r="P261" i="4"/>
  <c r="A464" i="4"/>
  <c r="V288" i="4"/>
  <c r="T449" i="4"/>
  <c r="A163" i="4"/>
  <c r="B47" i="4"/>
  <c r="A122" i="4"/>
  <c r="AJ67" i="4"/>
  <c r="AW347" i="4"/>
  <c r="V132" i="4"/>
  <c r="P226" i="4"/>
  <c r="T379" i="4"/>
  <c r="T93" i="4"/>
  <c r="V134" i="4"/>
  <c r="N138" i="4"/>
  <c r="AA317" i="4"/>
  <c r="Y120" i="4"/>
  <c r="AK370" i="4"/>
  <c r="Y134" i="4"/>
  <c r="V379" i="4"/>
  <c r="V87" i="4"/>
  <c r="V409" i="4"/>
  <c r="N152" i="4"/>
  <c r="V430" i="4"/>
  <c r="AA207" i="4"/>
  <c r="AS310" i="4"/>
  <c r="A54" i="4"/>
  <c r="S109" i="4"/>
  <c r="P349" i="4"/>
  <c r="A334" i="4"/>
  <c r="T431" i="4"/>
  <c r="B31" i="4"/>
  <c r="T143" i="4"/>
  <c r="P144" i="4"/>
  <c r="A285" i="4"/>
  <c r="T97" i="4"/>
  <c r="A55" i="4"/>
  <c r="V55" i="4"/>
  <c r="V404" i="4"/>
  <c r="A461" i="4"/>
  <c r="AA300" i="4"/>
  <c r="P310" i="4"/>
  <c r="AJ202" i="4"/>
  <c r="AW289" i="4"/>
  <c r="AK80" i="4"/>
  <c r="N484" i="4"/>
  <c r="A45" i="4"/>
  <c r="T225" i="4"/>
  <c r="P357" i="4"/>
  <c r="A499" i="4"/>
  <c r="M249" i="4"/>
  <c r="S370" i="4"/>
  <c r="AE84" i="4"/>
  <c r="V500" i="4"/>
  <c r="AU396" i="4"/>
  <c r="N112" i="4"/>
  <c r="Y360" i="4"/>
  <c r="AU315" i="4"/>
  <c r="N242" i="4"/>
  <c r="AW337" i="4"/>
  <c r="N205" i="4"/>
  <c r="P484" i="4"/>
  <c r="V326" i="4"/>
  <c r="T328" i="4"/>
  <c r="AA145" i="4"/>
  <c r="T494" i="4"/>
  <c r="N409" i="4"/>
  <c r="S128" i="4"/>
  <c r="N474" i="4"/>
  <c r="V155" i="4"/>
  <c r="AA447" i="4"/>
  <c r="T312" i="4"/>
  <c r="V407" i="4"/>
  <c r="N42" i="4"/>
  <c r="T215" i="4"/>
  <c r="B260" i="4"/>
  <c r="A378" i="4"/>
  <c r="A195" i="4"/>
  <c r="AH454" i="4"/>
  <c r="AA499" i="4"/>
  <c r="T283" i="4"/>
  <c r="A176" i="4"/>
  <c r="A244" i="4"/>
  <c r="P117" i="4"/>
  <c r="Y276" i="4"/>
  <c r="Y485" i="4"/>
  <c r="AW37" i="4"/>
  <c r="AU190" i="4"/>
  <c r="B65" i="4"/>
  <c r="P448" i="4"/>
  <c r="B298" i="4"/>
  <c r="AK113" i="4"/>
  <c r="A113" i="4" s="1"/>
  <c r="S330" i="4"/>
  <c r="M311" i="4"/>
  <c r="AQ384" i="4"/>
  <c r="N140" i="4"/>
  <c r="B335" i="4"/>
  <c r="A413" i="4"/>
  <c r="N175" i="4"/>
  <c r="S482" i="4"/>
  <c r="V482" i="4" s="1"/>
  <c r="M442" i="4"/>
  <c r="AA112" i="4"/>
  <c r="P77" i="4"/>
  <c r="V497" i="4"/>
  <c r="N59" i="4"/>
  <c r="N39" i="4"/>
  <c r="AQ463" i="4"/>
  <c r="AU146" i="4"/>
  <c r="T363" i="4"/>
  <c r="M414" i="4"/>
  <c r="P414" i="4" s="1"/>
  <c r="AU108" i="4"/>
  <c r="V506" i="4"/>
  <c r="P355" i="4"/>
  <c r="N279" i="4"/>
  <c r="P443" i="4"/>
  <c r="M326" i="4"/>
  <c r="P326" i="4" s="1"/>
  <c r="AA434" i="4"/>
  <c r="N55" i="4"/>
  <c r="AC42" i="4"/>
  <c r="T451" i="4"/>
  <c r="AC335" i="4"/>
  <c r="Y119" i="4"/>
  <c r="AW143" i="4"/>
  <c r="AQ182" i="4"/>
  <c r="AM89" i="4"/>
  <c r="S498" i="4"/>
  <c r="V498" i="4" s="1"/>
  <c r="AM337" i="4"/>
  <c r="M488" i="4"/>
  <c r="P488" i="4" s="1"/>
  <c r="AQ368" i="4"/>
  <c r="AH146" i="4"/>
  <c r="S378" i="4"/>
  <c r="V378" i="4" s="1"/>
  <c r="AW478" i="4"/>
  <c r="AH100" i="4"/>
  <c r="AK39" i="4"/>
  <c r="A39" i="4" s="1"/>
  <c r="AW248" i="4"/>
  <c r="AU432" i="4"/>
  <c r="V189" i="4"/>
  <c r="Y138" i="4"/>
  <c r="A157" i="4"/>
  <c r="AW40" i="4"/>
  <c r="A425" i="4"/>
  <c r="S90" i="4"/>
  <c r="V90" i="4" s="1"/>
  <c r="T375" i="4"/>
  <c r="T506" i="4"/>
  <c r="A353" i="4"/>
  <c r="A226" i="4"/>
  <c r="B15" i="4"/>
  <c r="P251" i="4"/>
  <c r="AS380" i="4"/>
  <c r="AU289" i="4"/>
  <c r="P438" i="4"/>
  <c r="N437" i="4"/>
  <c r="AM449" i="4"/>
  <c r="AA324" i="4"/>
  <c r="AQ41" i="4"/>
  <c r="A325" i="4"/>
  <c r="S294" i="4"/>
  <c r="T294" i="4" s="1"/>
  <c r="AE229" i="4"/>
  <c r="AJ42" i="4"/>
  <c r="AW348" i="4"/>
  <c r="V44" i="4"/>
  <c r="P65" i="4"/>
  <c r="AM412" i="4"/>
  <c r="A500" i="4"/>
  <c r="S333" i="4"/>
  <c r="N349" i="4"/>
  <c r="AU87" i="4"/>
  <c r="A384" i="4"/>
  <c r="AK180" i="4"/>
  <c r="AA351" i="4"/>
  <c r="N23" i="4"/>
  <c r="V150" i="4"/>
  <c r="AA221" i="4"/>
  <c r="N241" i="4"/>
  <c r="M358" i="4"/>
  <c r="V439" i="4"/>
  <c r="AQ397" i="4"/>
  <c r="B253" i="4"/>
  <c r="V67" i="4"/>
  <c r="AM368" i="4"/>
  <c r="T367" i="4"/>
  <c r="N254" i="4"/>
  <c r="AU214" i="4"/>
  <c r="T499" i="4"/>
  <c r="AA225" i="4"/>
  <c r="AM182" i="4"/>
  <c r="P267" i="4"/>
  <c r="AH183" i="4"/>
  <c r="AQ439" i="4"/>
  <c r="AW510" i="4"/>
  <c r="N252" i="4"/>
  <c r="N198" i="4"/>
  <c r="AA387" i="4"/>
  <c r="AH190" i="4"/>
  <c r="N271" i="4"/>
  <c r="AH431" i="4"/>
  <c r="A104" i="4"/>
  <c r="T58" i="4"/>
  <c r="S45" i="4"/>
  <c r="AC90" i="4"/>
  <c r="M492" i="4"/>
  <c r="AW87" i="4"/>
  <c r="AM64" i="4"/>
  <c r="P321" i="4"/>
  <c r="AW198" i="4"/>
  <c r="AJ247" i="4"/>
  <c r="AE136" i="4"/>
  <c r="B445" i="4"/>
  <c r="A302" i="4"/>
  <c r="AM456" i="4"/>
  <c r="AJ371" i="4"/>
  <c r="V168" i="4"/>
  <c r="A387" i="4"/>
  <c r="AQ79" i="4"/>
  <c r="A492" i="4"/>
  <c r="AS81" i="4"/>
  <c r="S126" i="4"/>
  <c r="N136" i="4"/>
  <c r="AJ366" i="4"/>
  <c r="AM465" i="4"/>
  <c r="S302" i="4"/>
  <c r="N500" i="4"/>
  <c r="V345" i="4"/>
  <c r="B80" i="4"/>
  <c r="B124" i="4"/>
  <c r="A158" i="4"/>
  <c r="N452" i="4"/>
  <c r="AW350" i="4"/>
  <c r="AJ212" i="4"/>
  <c r="AU122" i="4"/>
  <c r="AA200" i="4"/>
  <c r="AC303" i="4"/>
  <c r="Y88" i="4"/>
  <c r="A361" i="4"/>
  <c r="T217" i="4"/>
  <c r="T445" i="4"/>
  <c r="Y262" i="4"/>
  <c r="T479" i="4"/>
  <c r="N162" i="4"/>
  <c r="AS450" i="4"/>
  <c r="P216" i="4"/>
  <c r="S269" i="4"/>
  <c r="V269" i="4" s="1"/>
  <c r="AA20" i="4"/>
  <c r="A274" i="4"/>
  <c r="T100" i="4"/>
  <c r="AM313" i="4"/>
  <c r="AU510" i="4"/>
  <c r="P273" i="4"/>
  <c r="N387" i="4"/>
  <c r="S193" i="4"/>
  <c r="T193" i="4" s="1"/>
  <c r="AM385" i="4"/>
  <c r="AM493" i="4"/>
  <c r="T206" i="4"/>
  <c r="Y244" i="4"/>
  <c r="AE467" i="4"/>
  <c r="AJ217" i="4"/>
  <c r="AW144" i="4"/>
  <c r="M490" i="4"/>
  <c r="N490" i="4" s="1"/>
  <c r="A419" i="4"/>
  <c r="AW386" i="4"/>
  <c r="AU96" i="4"/>
  <c r="AE360" i="4"/>
  <c r="T51" i="4"/>
  <c r="AA48" i="4"/>
  <c r="M26" i="4"/>
  <c r="N26" i="4" s="1"/>
  <c r="AS234" i="4"/>
  <c r="AW485" i="4"/>
  <c r="Y158" i="4"/>
  <c r="AA488" i="4"/>
  <c r="V448" i="4"/>
  <c r="A333" i="4"/>
  <c r="A89" i="4"/>
  <c r="P66" i="4"/>
  <c r="AH19" i="4"/>
  <c r="A155" i="4"/>
  <c r="P91" i="4"/>
  <c r="AE367" i="4"/>
  <c r="P258" i="4"/>
  <c r="AA19" i="4"/>
  <c r="A198" i="4"/>
  <c r="B133" i="4"/>
  <c r="Y297" i="4"/>
  <c r="AK171" i="4"/>
  <c r="A171" i="4" s="1"/>
  <c r="A101" i="4"/>
  <c r="AH137" i="4"/>
  <c r="AQ338" i="4"/>
  <c r="N148" i="4"/>
  <c r="P213" i="4"/>
  <c r="AU285" i="4"/>
  <c r="B103" i="4"/>
  <c r="P511" i="4"/>
  <c r="T155" i="4"/>
  <c r="P101" i="4"/>
  <c r="A311" i="4"/>
  <c r="AJ438" i="4"/>
  <c r="P147" i="4"/>
  <c r="Y341" i="4"/>
  <c r="AW106" i="4"/>
  <c r="V237" i="4"/>
  <c r="T62" i="4"/>
  <c r="AH367" i="4"/>
  <c r="V176" i="4"/>
  <c r="AS135" i="4"/>
  <c r="B243" i="4"/>
  <c r="AC341" i="4"/>
  <c r="AA60" i="4"/>
  <c r="S387" i="4"/>
  <c r="B308" i="4"/>
  <c r="M201" i="4"/>
  <c r="N201" i="4" s="1"/>
  <c r="P306" i="4"/>
  <c r="A51" i="4"/>
  <c r="AK339" i="4"/>
  <c r="N292" i="4"/>
  <c r="N170" i="4"/>
  <c r="Y288" i="4"/>
  <c r="N174" i="4"/>
  <c r="AE509" i="4"/>
  <c r="AE511" i="4"/>
  <c r="P63" i="4"/>
  <c r="P419" i="4"/>
  <c r="T37" i="4"/>
  <c r="AC393" i="4"/>
  <c r="AE305" i="4"/>
  <c r="N365" i="4"/>
  <c r="A452" i="4"/>
  <c r="AC320" i="4"/>
  <c r="AK399" i="4"/>
  <c r="A399" i="4" s="1"/>
  <c r="AS500" i="4"/>
  <c r="V110" i="4"/>
  <c r="V428" i="4"/>
  <c r="N306" i="4"/>
  <c r="T480" i="4"/>
  <c r="V29" i="4"/>
  <c r="P379" i="4"/>
  <c r="V23" i="4"/>
  <c r="A222" i="4"/>
  <c r="A490" i="4"/>
  <c r="N300" i="4"/>
  <c r="AK456" i="4"/>
  <c r="P50" i="4"/>
  <c r="AU404" i="4"/>
  <c r="AM298" i="4"/>
  <c r="B25" i="4"/>
  <c r="N368" i="4"/>
  <c r="AH76" i="4"/>
  <c r="B130" i="4"/>
  <c r="AK457" i="4"/>
  <c r="A457" i="4" s="1"/>
  <c r="S233" i="4"/>
  <c r="AC414" i="4"/>
  <c r="AE267" i="4"/>
  <c r="V260" i="4"/>
  <c r="N28" i="4"/>
  <c r="T178" i="4"/>
  <c r="V508" i="4"/>
  <c r="P39" i="4"/>
  <c r="A328" i="4"/>
  <c r="A488" i="4"/>
  <c r="AJ279" i="4"/>
  <c r="T54" i="4"/>
  <c r="P229" i="4"/>
  <c r="A268" i="4"/>
  <c r="V355" i="4"/>
  <c r="T186" i="4"/>
  <c r="A486" i="4"/>
  <c r="P426" i="4"/>
  <c r="N430" i="4"/>
  <c r="T152" i="4"/>
  <c r="N383" i="4"/>
  <c r="N277" i="4"/>
  <c r="A184" i="4"/>
  <c r="A366" i="4"/>
  <c r="P371" i="4"/>
  <c r="AW349" i="4"/>
  <c r="AH77" i="4"/>
  <c r="AA236" i="4"/>
  <c r="AE417" i="4"/>
  <c r="AQ69" i="4"/>
  <c r="N392" i="4"/>
  <c r="AC508" i="4"/>
  <c r="P75" i="4"/>
  <c r="AM432" i="4"/>
  <c r="Y97" i="4"/>
  <c r="AU111" i="4"/>
  <c r="T46" i="4"/>
  <c r="AK103" i="4"/>
  <c r="A412" i="4"/>
  <c r="A357" i="4"/>
  <c r="AS376" i="4"/>
  <c r="P423" i="4"/>
  <c r="N293" i="4"/>
  <c r="N180" i="4"/>
  <c r="T261" i="4"/>
  <c r="AM28" i="4"/>
  <c r="P43" i="4"/>
  <c r="B284" i="4"/>
  <c r="T401" i="4"/>
  <c r="AQ258" i="4"/>
  <c r="P161" i="4"/>
  <c r="P108" i="4"/>
  <c r="T146" i="4"/>
  <c r="T262" i="4"/>
  <c r="T296" i="4"/>
  <c r="N513" i="4"/>
  <c r="B387" i="4"/>
  <c r="P69" i="4"/>
  <c r="T319" i="4"/>
  <c r="N509" i="4"/>
  <c r="A286" i="4"/>
  <c r="AC145" i="4"/>
  <c r="AH162" i="4"/>
  <c r="AH332" i="4"/>
  <c r="AK314" i="4"/>
  <c r="A314" i="4" s="1"/>
  <c r="N395" i="4"/>
  <c r="P201" i="4"/>
  <c r="B46" i="4"/>
  <c r="A272" i="4"/>
  <c r="V194" i="4"/>
  <c r="Y444" i="4"/>
  <c r="A90" i="4"/>
  <c r="N290" i="4"/>
  <c r="P485" i="4"/>
  <c r="N318" i="4"/>
  <c r="N234" i="4"/>
  <c r="N229" i="4"/>
  <c r="A332" i="4"/>
  <c r="P203" i="4"/>
  <c r="V334" i="4"/>
  <c r="V423" i="4"/>
  <c r="N501" i="4"/>
  <c r="T344" i="4"/>
  <c r="V229" i="4"/>
  <c r="M296" i="4"/>
  <c r="N296" i="4" s="1"/>
  <c r="V186" i="4"/>
  <c r="T107" i="4"/>
  <c r="V464" i="4"/>
  <c r="N378" i="4"/>
  <c r="AE349" i="4"/>
  <c r="AC445" i="4"/>
  <c r="T157" i="4"/>
  <c r="V46" i="4"/>
  <c r="N264" i="4"/>
  <c r="T20" i="4"/>
  <c r="AQ52" i="4"/>
  <c r="A138" i="4"/>
  <c r="N48" i="4"/>
  <c r="V208" i="4"/>
  <c r="Y43" i="4"/>
  <c r="A317" i="4"/>
  <c r="T416" i="4"/>
  <c r="A141" i="4"/>
  <c r="V184" i="4"/>
  <c r="AM208" i="4"/>
  <c r="AJ78" i="4"/>
  <c r="N486" i="4"/>
  <c r="T410" i="4"/>
  <c r="P173" i="4"/>
  <c r="B300" i="4"/>
  <c r="P350" i="4"/>
  <c r="AC188" i="4"/>
  <c r="N333" i="4"/>
  <c r="AQ444" i="4"/>
  <c r="V270" i="4"/>
  <c r="A19" i="4"/>
  <c r="Y81" i="4"/>
  <c r="N385" i="4"/>
  <c r="AS119" i="4"/>
  <c r="A407" i="4"/>
  <c r="Y272" i="4"/>
  <c r="AU256" i="4"/>
  <c r="AH130" i="4"/>
  <c r="Y417" i="4"/>
  <c r="T457" i="4"/>
  <c r="N261" i="4"/>
  <c r="A343" i="4"/>
  <c r="T441" i="4"/>
  <c r="AM464" i="4"/>
  <c r="AC297" i="4"/>
  <c r="P358" i="4"/>
  <c r="A434" i="4"/>
  <c r="P301" i="4"/>
  <c r="T336" i="4"/>
  <c r="AW307" i="4"/>
  <c r="AW500" i="4"/>
  <c r="AC357" i="4"/>
  <c r="AQ128" i="4"/>
  <c r="S424" i="4"/>
  <c r="T424" i="4" s="1"/>
  <c r="T113" i="4"/>
  <c r="A255" i="4"/>
  <c r="AK109" i="4"/>
  <c r="N464" i="4"/>
  <c r="N367" i="4"/>
  <c r="AH463" i="4"/>
  <c r="N190" i="4"/>
  <c r="T114" i="4"/>
  <c r="AS282" i="4"/>
  <c r="P282" i="4"/>
  <c r="A341" i="4"/>
  <c r="B35" i="4"/>
  <c r="P502" i="4"/>
  <c r="AU471" i="4"/>
  <c r="AC440" i="4"/>
  <c r="AW133" i="4"/>
  <c r="A214" i="4"/>
  <c r="AM117" i="4"/>
  <c r="V335" i="4"/>
  <c r="N454" i="4"/>
  <c r="Y20" i="4"/>
  <c r="B38" i="4"/>
  <c r="T183" i="4"/>
  <c r="AM266" i="4"/>
  <c r="N95" i="4"/>
  <c r="S341" i="4"/>
  <c r="P64" i="4"/>
  <c r="AQ183" i="4"/>
  <c r="A83" i="4"/>
  <c r="B19" i="4"/>
  <c r="P220" i="4"/>
  <c r="T195" i="4"/>
  <c r="AM505" i="4"/>
  <c r="AS246" i="4"/>
  <c r="AC98" i="4"/>
  <c r="N256" i="4"/>
  <c r="AA105" i="4"/>
  <c r="P375" i="4"/>
  <c r="S321" i="4"/>
  <c r="A178" i="4"/>
  <c r="A123" i="4"/>
  <c r="A225" i="4"/>
  <c r="V410" i="4"/>
  <c r="N98" i="4"/>
  <c r="A288" i="4"/>
  <c r="Y30" i="4"/>
  <c r="A453" i="4"/>
  <c r="M512" i="4"/>
  <c r="N389" i="4"/>
  <c r="AK315" i="4"/>
  <c r="V244" i="4"/>
  <c r="B330" i="4"/>
  <c r="AK151" i="4"/>
  <c r="T31" i="4"/>
  <c r="P125" i="4"/>
  <c r="T433" i="4"/>
  <c r="S266" i="4"/>
  <c r="A284" i="4"/>
  <c r="V361" i="4"/>
  <c r="AW206" i="4"/>
  <c r="AH394" i="4"/>
  <c r="AM430" i="4"/>
  <c r="AK394" i="4"/>
  <c r="AK117" i="4"/>
  <c r="AJ492" i="4"/>
  <c r="AS264" i="4"/>
  <c r="A320" i="4"/>
  <c r="M19" i="4"/>
  <c r="N97" i="4"/>
  <c r="N35" i="4"/>
  <c r="T426" i="4"/>
  <c r="A299" i="4"/>
  <c r="P444" i="4"/>
  <c r="Y400" i="4"/>
  <c r="P415" i="4"/>
  <c r="AQ36" i="4"/>
  <c r="AJ36" i="4"/>
  <c r="V96" i="4"/>
  <c r="P411" i="4"/>
  <c r="V205" i="4"/>
  <c r="AQ462" i="4"/>
  <c r="AA85" i="4"/>
  <c r="M29" i="4"/>
  <c r="A277" i="4"/>
  <c r="AS171" i="4"/>
  <c r="AS292" i="4"/>
  <c r="AH342" i="4"/>
  <c r="A251" i="4"/>
  <c r="A365" i="4"/>
  <c r="A159" i="4"/>
  <c r="P434" i="4"/>
  <c r="P45" i="4"/>
  <c r="B393" i="4"/>
  <c r="P318" i="4"/>
  <c r="N196" i="4"/>
  <c r="V374" i="4"/>
  <c r="T208" i="4"/>
  <c r="P153" i="4"/>
  <c r="P99" i="4"/>
  <c r="N369" i="4"/>
  <c r="B211" i="4"/>
  <c r="S76" i="4"/>
  <c r="A80" i="4"/>
  <c r="AJ489" i="4"/>
  <c r="A439" i="4"/>
  <c r="Y459" i="4"/>
  <c r="N455" i="4"/>
  <c r="V126" i="4"/>
  <c r="P155" i="4"/>
  <c r="AJ352" i="4"/>
  <c r="AW376" i="4"/>
  <c r="AC124" i="4"/>
  <c r="V144" i="4"/>
  <c r="A278" i="4"/>
  <c r="V37" i="4"/>
  <c r="AM118" i="4"/>
  <c r="P98" i="4"/>
  <c r="T322" i="4"/>
  <c r="P129" i="4"/>
  <c r="V252" i="4"/>
  <c r="T133" i="4"/>
  <c r="N176" i="4"/>
  <c r="N421" i="4"/>
  <c r="T76" i="4"/>
  <c r="P87" i="4"/>
  <c r="T233" i="4"/>
  <c r="Y26" i="4"/>
  <c r="A43" i="4"/>
  <c r="T130" i="4"/>
  <c r="Y24" i="4"/>
  <c r="Y37" i="4"/>
  <c r="P276" i="4"/>
  <c r="N186" i="4"/>
  <c r="N108" i="4"/>
  <c r="V314" i="4"/>
  <c r="T109" i="4"/>
  <c r="V33" i="4"/>
  <c r="AQ42" i="4"/>
  <c r="AC500" i="4"/>
  <c r="AH120" i="4"/>
  <c r="P457" i="4"/>
  <c r="V69" i="4"/>
  <c r="N435" i="4"/>
  <c r="A300" i="4"/>
  <c r="P497" i="4"/>
  <c r="N106" i="4"/>
  <c r="V487" i="4"/>
  <c r="AJ315" i="4"/>
  <c r="V263" i="4"/>
  <c r="T397" i="4"/>
  <c r="A28" i="4"/>
  <c r="S43" i="4"/>
  <c r="T509" i="4"/>
  <c r="N210" i="4"/>
  <c r="AQ446" i="4"/>
  <c r="T435" i="4"/>
  <c r="A174" i="4"/>
  <c r="T402" i="4"/>
  <c r="A228" i="4"/>
  <c r="P422" i="4"/>
  <c r="A69" i="4"/>
  <c r="N400" i="4"/>
  <c r="V40" i="4"/>
  <c r="AQ487" i="4"/>
  <c r="AS504" i="4"/>
  <c r="P126" i="4"/>
  <c r="AC336" i="4"/>
  <c r="P159" i="4"/>
  <c r="V358" i="4"/>
  <c r="T128" i="4"/>
  <c r="Y47" i="4"/>
  <c r="A248" i="4"/>
  <c r="T161" i="4"/>
  <c r="V222" i="4"/>
  <c r="Y15" i="4"/>
  <c r="V53" i="4"/>
  <c r="N308" i="4"/>
  <c r="N220" i="4"/>
  <c r="T43" i="4"/>
  <c r="D2" i="26"/>
  <c r="N416" i="4"/>
  <c r="P409" i="4"/>
  <c r="Y17" i="4"/>
  <c r="N202" i="4"/>
  <c r="V165" i="4"/>
  <c r="N390" i="4"/>
  <c r="N471" i="4"/>
  <c r="T94" i="4"/>
  <c r="AS295" i="4"/>
  <c r="N498" i="4"/>
  <c r="Y94" i="4"/>
  <c r="A210" i="4"/>
  <c r="B36" i="4"/>
  <c r="AK239" i="4"/>
  <c r="Y403" i="4"/>
  <c r="AC352" i="4"/>
  <c r="P53" i="4"/>
  <c r="A331" i="4"/>
  <c r="N352" i="4"/>
  <c r="N341" i="4"/>
  <c r="V424" i="4"/>
  <c r="B32" i="4"/>
  <c r="P400" i="4"/>
  <c r="AJ407" i="4"/>
  <c r="V420" i="4"/>
  <c r="A463" i="4"/>
  <c r="V181" i="4"/>
  <c r="AU332" i="4"/>
  <c r="P191" i="4"/>
  <c r="T369" i="4"/>
  <c r="P246" i="4"/>
  <c r="B28" i="4"/>
  <c r="P224" i="4"/>
  <c r="A372" i="4"/>
  <c r="A497" i="4"/>
  <c r="T63" i="4"/>
  <c r="A443" i="4"/>
  <c r="V307" i="4"/>
  <c r="A181" i="4"/>
  <c r="N438" i="4"/>
  <c r="V323" i="4"/>
  <c r="T129" i="4"/>
  <c r="Y32" i="4"/>
  <c r="T314" i="4"/>
  <c r="T302" i="4"/>
  <c r="T53" i="4"/>
  <c r="N29" i="4"/>
  <c r="T269" i="4"/>
  <c r="A112" i="4"/>
  <c r="V187" i="4"/>
  <c r="T475" i="4"/>
  <c r="N426" i="4"/>
  <c r="Y33" i="4"/>
  <c r="P61" i="4"/>
  <c r="N335" i="4"/>
  <c r="P377" i="4"/>
  <c r="P296" i="4"/>
  <c r="A215" i="4"/>
  <c r="T119" i="4"/>
  <c r="V214" i="4"/>
  <c r="V338" i="4"/>
  <c r="AJ324" i="4"/>
  <c r="V218" i="4"/>
  <c r="N488" i="4"/>
  <c r="AS274" i="4"/>
  <c r="P238" i="4"/>
  <c r="T85" i="4"/>
  <c r="N257" i="4"/>
  <c r="A186" i="4"/>
  <c r="Y204" i="4"/>
  <c r="T299" i="4"/>
  <c r="P395" i="4"/>
  <c r="B39" i="4"/>
  <c r="P354" i="4"/>
  <c r="P328" i="4"/>
  <c r="P407" i="4"/>
  <c r="T40" i="4"/>
  <c r="M285" i="4"/>
  <c r="AW252" i="4"/>
  <c r="AK298" i="4"/>
  <c r="A298" i="4" s="1"/>
  <c r="A50" i="4"/>
  <c r="T498" i="4"/>
  <c r="B27" i="4"/>
  <c r="P26" i="4"/>
  <c r="AH506" i="4"/>
  <c r="P298" i="4"/>
  <c r="P247" i="4"/>
  <c r="V91" i="4"/>
  <c r="AU301" i="4"/>
  <c r="N103" i="4"/>
  <c r="P132" i="4"/>
  <c r="P234" i="4"/>
  <c r="B17" i="4"/>
  <c r="B33" i="4"/>
  <c r="A476" i="209"/>
  <c r="A316" i="209"/>
  <c r="A353" i="209"/>
  <c r="K353" i="209" s="1"/>
  <c r="V233" i="4"/>
  <c r="A435" i="209"/>
  <c r="A495" i="209"/>
  <c r="A229" i="209"/>
  <c r="A285" i="209"/>
  <c r="A78" i="209"/>
  <c r="C476" i="209"/>
  <c r="T78" i="4"/>
  <c r="V43" i="4"/>
  <c r="A446" i="209"/>
  <c r="A500" i="209"/>
  <c r="A336" i="209"/>
  <c r="A174" i="209"/>
  <c r="A141" i="209"/>
  <c r="A93" i="209"/>
  <c r="A168" i="4"/>
  <c r="V486" i="4"/>
  <c r="P471" i="4"/>
  <c r="A499" i="209"/>
  <c r="A74" i="209"/>
  <c r="A280" i="209"/>
  <c r="A227" i="209"/>
  <c r="A409" i="209"/>
  <c r="O476" i="209"/>
  <c r="A91" i="209"/>
  <c r="A246" i="209"/>
  <c r="A250" i="209"/>
  <c r="J91" i="209"/>
  <c r="H435" i="209"/>
  <c r="Y29" i="4"/>
  <c r="V97" i="4"/>
  <c r="A357" i="209"/>
  <c r="A309" i="209"/>
  <c r="A346" i="209"/>
  <c r="A333" i="209"/>
  <c r="A464" i="209"/>
  <c r="A424" i="209"/>
  <c r="B435" i="209"/>
  <c r="L74" i="209"/>
  <c r="A247" i="209"/>
  <c r="A102" i="209"/>
  <c r="A119" i="209"/>
  <c r="E476" i="209"/>
  <c r="Q499" i="209"/>
  <c r="A369" i="4"/>
  <c r="V179" i="4"/>
  <c r="A44" i="209"/>
  <c r="A200" i="209"/>
  <c r="A443" i="209"/>
  <c r="A498" i="209"/>
  <c r="A390" i="209"/>
  <c r="A299" i="209"/>
  <c r="B247" i="209"/>
  <c r="J435" i="209"/>
  <c r="L495" i="209"/>
  <c r="C102" i="209"/>
  <c r="L229" i="209"/>
  <c r="L285" i="209"/>
  <c r="J119" i="209"/>
  <c r="L78" i="209"/>
  <c r="A421" i="209"/>
  <c r="A318" i="209"/>
  <c r="A165" i="209"/>
  <c r="F435" i="209"/>
  <c r="T126" i="4"/>
  <c r="N377" i="4"/>
  <c r="A216" i="209"/>
  <c r="Q216" i="209" s="1"/>
  <c r="A234" i="209"/>
  <c r="A286" i="209"/>
  <c r="A326" i="209"/>
  <c r="A218" i="209"/>
  <c r="A28" i="209"/>
  <c r="C91" i="209"/>
  <c r="L216" i="209"/>
  <c r="J443" i="209"/>
  <c r="L318" i="209"/>
  <c r="E280" i="209"/>
  <c r="E390" i="209"/>
  <c r="L165" i="209"/>
  <c r="P409" i="209"/>
  <c r="D443" i="209"/>
  <c r="V152" i="4"/>
  <c r="A466" i="209"/>
  <c r="A23" i="209"/>
  <c r="O91" i="209"/>
  <c r="C446" i="209"/>
  <c r="B499" i="209"/>
  <c r="V204" i="4"/>
  <c r="P473" i="4"/>
  <c r="A126" i="209"/>
  <c r="Q126" i="209" s="1"/>
  <c r="A20" i="209"/>
  <c r="A94" i="209"/>
  <c r="A293" i="209"/>
  <c r="A51" i="209"/>
  <c r="A193" i="209"/>
  <c r="I357" i="209"/>
  <c r="K446" i="209"/>
  <c r="F500" i="209"/>
  <c r="G336" i="209"/>
  <c r="O174" i="209"/>
  <c r="J141" i="209"/>
  <c r="J200" i="209"/>
  <c r="I495" i="209"/>
  <c r="Q443" i="209"/>
  <c r="K174" i="209"/>
  <c r="H500" i="209"/>
  <c r="J102" i="209"/>
  <c r="Q336" i="209"/>
  <c r="B498" i="209"/>
  <c r="H174" i="209"/>
  <c r="G119" i="209"/>
  <c r="K250" i="209"/>
  <c r="I390" i="209"/>
  <c r="E141" i="209"/>
  <c r="G299" i="209"/>
  <c r="G309" i="209"/>
  <c r="C234" i="209"/>
  <c r="I346" i="209"/>
  <c r="P286" i="209"/>
  <c r="F333" i="209"/>
  <c r="P326" i="209"/>
  <c r="G464" i="209"/>
  <c r="J218" i="209"/>
  <c r="B424" i="209"/>
  <c r="F200" i="209"/>
  <c r="C500" i="209"/>
  <c r="H443" i="209"/>
  <c r="C336" i="209"/>
  <c r="I424" i="209"/>
  <c r="I200" i="209"/>
  <c r="E443" i="209"/>
  <c r="I318" i="209"/>
  <c r="Q280" i="209"/>
  <c r="I227" i="209"/>
  <c r="P119" i="209"/>
  <c r="F165" i="209"/>
  <c r="O409" i="209"/>
  <c r="K318" i="209"/>
  <c r="J165" i="209"/>
  <c r="K200" i="209"/>
  <c r="J500" i="209"/>
  <c r="I102" i="209"/>
  <c r="C246" i="209"/>
  <c r="I443" i="209"/>
  <c r="O336" i="209"/>
  <c r="D498" i="209"/>
  <c r="G174" i="209"/>
  <c r="F119" i="209"/>
  <c r="I250" i="209"/>
  <c r="K390" i="209"/>
  <c r="F141" i="209"/>
  <c r="I28" i="209"/>
  <c r="C193" i="209"/>
  <c r="J93" i="209"/>
  <c r="D93" i="209"/>
  <c r="T452" i="4"/>
  <c r="V76" i="4"/>
  <c r="V52" i="4"/>
  <c r="A109" i="4"/>
  <c r="T196" i="4"/>
  <c r="A397" i="209"/>
  <c r="A89" i="209"/>
  <c r="A8" i="209"/>
  <c r="A34" i="209"/>
  <c r="A235" i="209"/>
  <c r="A317" i="209"/>
  <c r="P316" i="209"/>
  <c r="K293" i="209"/>
  <c r="K424" i="209"/>
  <c r="C309" i="209"/>
  <c r="C318" i="209"/>
  <c r="C333" i="209"/>
  <c r="C326" i="209"/>
  <c r="F464" i="209"/>
  <c r="I218" i="209"/>
  <c r="G424" i="209"/>
  <c r="L234" i="209"/>
  <c r="L286" i="209"/>
  <c r="L326" i="209"/>
  <c r="L218" i="209"/>
  <c r="H200" i="209"/>
  <c r="Q495" i="209"/>
  <c r="O443" i="209"/>
  <c r="P318" i="209"/>
  <c r="O229" i="209"/>
  <c r="J498" i="209"/>
  <c r="F285" i="209"/>
  <c r="J390" i="209"/>
  <c r="E165" i="209"/>
  <c r="G78" i="209"/>
  <c r="P299" i="209"/>
  <c r="H93" i="209"/>
  <c r="F93" i="209"/>
  <c r="B299" i="209"/>
  <c r="I93" i="209"/>
  <c r="Q93" i="209"/>
  <c r="A91" i="4"/>
  <c r="T508" i="4"/>
  <c r="T228" i="4"/>
  <c r="T378" i="4"/>
  <c r="T214" i="4"/>
  <c r="A462" i="209"/>
  <c r="A118" i="209"/>
  <c r="A192" i="209"/>
  <c r="A63" i="209"/>
  <c r="A64" i="209"/>
  <c r="A416" i="209"/>
  <c r="E316" i="209"/>
  <c r="B446" i="209"/>
  <c r="D247" i="209"/>
  <c r="L91" i="209"/>
  <c r="K499" i="209"/>
  <c r="D357" i="209"/>
  <c r="B216" i="209"/>
  <c r="J246" i="209"/>
  <c r="D250" i="209"/>
  <c r="B500" i="209"/>
  <c r="D336" i="209"/>
  <c r="P174" i="209"/>
  <c r="G141" i="209"/>
  <c r="O234" i="209"/>
  <c r="O466" i="209"/>
  <c r="D102" i="209"/>
  <c r="B286" i="209"/>
  <c r="F326" i="209"/>
  <c r="C23" i="209"/>
  <c r="H119" i="209"/>
  <c r="O218" i="209"/>
  <c r="Q20" i="209"/>
  <c r="F74" i="209"/>
  <c r="D94" i="209"/>
  <c r="J280" i="209"/>
  <c r="Q293" i="209"/>
  <c r="Q227" i="209"/>
  <c r="E51" i="209"/>
  <c r="H409" i="209"/>
  <c r="D28" i="209"/>
  <c r="H28" i="209"/>
  <c r="F299" i="209"/>
  <c r="O193" i="209"/>
  <c r="V170" i="4"/>
  <c r="V321" i="4"/>
  <c r="A85" i="4"/>
  <c r="T162" i="4"/>
  <c r="N60" i="4"/>
  <c r="A160" i="209"/>
  <c r="A465" i="209"/>
  <c r="A236" i="209"/>
  <c r="A97" i="209"/>
  <c r="A133" i="209"/>
  <c r="A472" i="209"/>
  <c r="E357" i="209"/>
  <c r="D44" i="209"/>
  <c r="F126" i="209"/>
  <c r="D227" i="209"/>
  <c r="J409" i="209"/>
  <c r="A512" i="4"/>
  <c r="P60" i="4"/>
  <c r="A294" i="209"/>
  <c r="C499" i="209"/>
  <c r="H357" i="209"/>
  <c r="I126" i="209"/>
  <c r="F462" i="209"/>
  <c r="D160" i="209"/>
  <c r="Q397" i="209"/>
  <c r="B118" i="209"/>
  <c r="D465" i="209"/>
  <c r="C89" i="209"/>
  <c r="B236" i="209"/>
  <c r="G8" i="209"/>
  <c r="B63" i="209"/>
  <c r="G97" i="209"/>
  <c r="Q294" i="209"/>
  <c r="B34" i="209"/>
  <c r="D64" i="209"/>
  <c r="G235" i="209"/>
  <c r="H416" i="209"/>
  <c r="Q317" i="209"/>
  <c r="P23" i="209"/>
  <c r="K93" i="209"/>
  <c r="P93" i="209"/>
  <c r="V285" i="4"/>
  <c r="N336" i="4"/>
  <c r="H353" i="209"/>
  <c r="G446" i="209"/>
  <c r="C216" i="209"/>
  <c r="K462" i="209"/>
  <c r="B160" i="209"/>
  <c r="E118" i="209"/>
  <c r="J465" i="209"/>
  <c r="I192" i="209"/>
  <c r="E236" i="209"/>
  <c r="C63" i="209"/>
  <c r="I97" i="209"/>
  <c r="E294" i="209"/>
  <c r="K64" i="209"/>
  <c r="Q133" i="209"/>
  <c r="L235" i="209"/>
  <c r="B416" i="209"/>
  <c r="H472" i="209"/>
  <c r="F317" i="209"/>
  <c r="I285" i="209"/>
  <c r="B78" i="209"/>
  <c r="N507" i="4"/>
  <c r="A474" i="209"/>
  <c r="A148" i="209"/>
  <c r="O44" i="209"/>
  <c r="G462" i="209"/>
  <c r="C160" i="209"/>
  <c r="F397" i="209"/>
  <c r="B474" i="209"/>
  <c r="F118" i="209"/>
  <c r="K465" i="209"/>
  <c r="E89" i="209"/>
  <c r="E192" i="209"/>
  <c r="Q236" i="209"/>
  <c r="B8" i="209"/>
  <c r="P495" i="209"/>
  <c r="F94" i="209"/>
  <c r="Q498" i="209"/>
  <c r="P250" i="209"/>
  <c r="C390" i="209"/>
  <c r="K165" i="209"/>
  <c r="J299" i="209"/>
  <c r="L309" i="209"/>
  <c r="D500" i="209"/>
  <c r="L346" i="209"/>
  <c r="P336" i="209"/>
  <c r="L333" i="209"/>
  <c r="Q174" i="209"/>
  <c r="L464" i="209"/>
  <c r="P141" i="209"/>
  <c r="L424" i="209"/>
  <c r="E20" i="209"/>
  <c r="E246" i="209"/>
  <c r="J94" i="209"/>
  <c r="B293" i="209"/>
  <c r="B250" i="209"/>
  <c r="B51" i="209"/>
  <c r="J193" i="209"/>
  <c r="N414" i="4"/>
  <c r="V397" i="4"/>
  <c r="N132" i="4"/>
  <c r="A367" i="4"/>
  <c r="T387" i="4"/>
  <c r="A125" i="209"/>
  <c r="A184" i="209"/>
  <c r="A374" i="209"/>
  <c r="A60" i="209"/>
  <c r="A202" i="209"/>
  <c r="A414" i="209"/>
  <c r="F316" i="209"/>
  <c r="P353" i="209"/>
  <c r="L421" i="209"/>
  <c r="D499" i="209"/>
  <c r="K44" i="209"/>
  <c r="H216" i="209"/>
  <c r="E346" i="209"/>
  <c r="O333" i="209"/>
  <c r="I464" i="209"/>
  <c r="H20" i="209"/>
  <c r="H318" i="209"/>
  <c r="Q229" i="209"/>
  <c r="G498" i="209"/>
  <c r="E285" i="209"/>
  <c r="F390" i="209"/>
  <c r="G165" i="209"/>
  <c r="E78" i="209"/>
  <c r="C299" i="209"/>
  <c r="Q309" i="209"/>
  <c r="O500" i="209"/>
  <c r="F346" i="209"/>
  <c r="F336" i="209"/>
  <c r="B333" i="209"/>
  <c r="I174" i="209"/>
  <c r="J464" i="209"/>
  <c r="B141" i="209"/>
  <c r="F424" i="209"/>
  <c r="I234" i="209"/>
  <c r="C466" i="209"/>
  <c r="F102" i="209"/>
  <c r="O286" i="209"/>
  <c r="G326" i="209"/>
  <c r="O23" i="209"/>
  <c r="K119" i="209"/>
  <c r="K218" i="209"/>
  <c r="B93" i="209"/>
  <c r="P193" i="209"/>
  <c r="P28" i="209"/>
  <c r="A194" i="4"/>
  <c r="A188" i="4"/>
  <c r="T460" i="4"/>
  <c r="V88" i="4"/>
  <c r="V387" i="4"/>
  <c r="A150" i="209"/>
  <c r="A361" i="209"/>
  <c r="A347" i="209"/>
  <c r="A17" i="209"/>
  <c r="A29" i="209"/>
  <c r="A327" i="209"/>
  <c r="J446" i="209"/>
  <c r="G247" i="209"/>
  <c r="G91" i="209"/>
  <c r="O357" i="209"/>
  <c r="D216" i="209"/>
  <c r="C126" i="209"/>
  <c r="P491" i="4"/>
  <c r="A43" i="209"/>
  <c r="A425" i="209"/>
  <c r="Q425" i="209" s="1"/>
  <c r="E44" i="209"/>
  <c r="B462" i="209"/>
  <c r="J160" i="209"/>
  <c r="O397" i="209"/>
  <c r="B125" i="209"/>
  <c r="E150" i="209"/>
  <c r="B465" i="209"/>
  <c r="O89" i="209"/>
  <c r="E184" i="209"/>
  <c r="D361" i="209"/>
  <c r="F192" i="209"/>
  <c r="I236" i="209"/>
  <c r="C8" i="209"/>
  <c r="G374" i="209"/>
  <c r="B347" i="209"/>
  <c r="D63" i="209"/>
  <c r="F97" i="209"/>
  <c r="H294" i="209"/>
  <c r="F34" i="209"/>
  <c r="Q17" i="209"/>
  <c r="J64" i="209"/>
  <c r="D133" i="209"/>
  <c r="P425" i="209"/>
  <c r="H235" i="209"/>
  <c r="C202" i="209"/>
  <c r="O29" i="209"/>
  <c r="O416" i="209"/>
  <c r="P472" i="209"/>
  <c r="G317" i="209"/>
  <c r="P414" i="209"/>
  <c r="E327" i="209"/>
  <c r="A315" i="4"/>
  <c r="A342" i="209"/>
  <c r="A370" i="209"/>
  <c r="O370" i="209" s="1"/>
  <c r="J421" i="209"/>
  <c r="B357" i="209"/>
  <c r="O126" i="209"/>
  <c r="H462" i="209"/>
  <c r="L43" i="209"/>
  <c r="C397" i="209"/>
  <c r="I125" i="209"/>
  <c r="F150" i="209"/>
  <c r="P342" i="209"/>
  <c r="C118" i="209"/>
  <c r="L89" i="209"/>
  <c r="G184" i="209"/>
  <c r="E361" i="209"/>
  <c r="D192" i="209"/>
  <c r="P8" i="209"/>
  <c r="P374" i="209"/>
  <c r="J347" i="209"/>
  <c r="P63" i="209"/>
  <c r="C294" i="209"/>
  <c r="G34" i="209"/>
  <c r="P60" i="209"/>
  <c r="I17" i="209"/>
  <c r="C346" i="209"/>
  <c r="E293" i="209"/>
  <c r="O285" i="209"/>
  <c r="H51" i="209"/>
  <c r="O78" i="209"/>
  <c r="G200" i="209"/>
  <c r="D495" i="209"/>
  <c r="K443" i="209"/>
  <c r="J318" i="209"/>
  <c r="C229" i="209"/>
  <c r="C498" i="209"/>
  <c r="K285" i="209"/>
  <c r="H390" i="209"/>
  <c r="Q165" i="209"/>
  <c r="K78" i="209"/>
  <c r="P234" i="209"/>
  <c r="H286" i="209"/>
  <c r="K326" i="209"/>
  <c r="P218" i="209"/>
  <c r="H299" i="209"/>
  <c r="K193" i="209"/>
  <c r="H193" i="209"/>
  <c r="V141" i="4"/>
  <c r="E3" i="26"/>
  <c r="T61" i="4"/>
  <c r="V294" i="4"/>
  <c r="A366" i="209"/>
  <c r="A345" i="209"/>
  <c r="A238" i="209"/>
  <c r="A166" i="209"/>
  <c r="V109" i="4"/>
  <c r="A80" i="209"/>
  <c r="B476" i="209"/>
  <c r="D353" i="209"/>
  <c r="G357" i="209"/>
  <c r="C44" i="209"/>
  <c r="J126" i="209"/>
  <c r="K366" i="209"/>
  <c r="P443" i="209"/>
  <c r="E498" i="209"/>
  <c r="O390" i="209"/>
  <c r="I466" i="209"/>
  <c r="E94" i="209"/>
  <c r="D280" i="209"/>
  <c r="P293" i="209"/>
  <c r="O227" i="209"/>
  <c r="C119" i="209"/>
  <c r="G250" i="209"/>
  <c r="J51" i="209"/>
  <c r="C409" i="209"/>
  <c r="Q200" i="209"/>
  <c r="K246" i="209"/>
  <c r="F443" i="209"/>
  <c r="E318" i="209"/>
  <c r="P498" i="209"/>
  <c r="F250" i="209"/>
  <c r="P390" i="209"/>
  <c r="P165" i="209"/>
  <c r="H309" i="209"/>
  <c r="Q500" i="209"/>
  <c r="H346" i="209"/>
  <c r="J336" i="209"/>
  <c r="I333" i="209"/>
  <c r="E174" i="209"/>
  <c r="Q464" i="209"/>
  <c r="O141" i="209"/>
  <c r="O299" i="209"/>
  <c r="G193" i="209"/>
  <c r="O28" i="209"/>
  <c r="L299" i="209"/>
  <c r="O93" i="209"/>
  <c r="T57" i="4"/>
  <c r="V261" i="4"/>
  <c r="C4" i="26"/>
  <c r="T139" i="4"/>
  <c r="A106" i="209"/>
  <c r="A382" i="209"/>
  <c r="A15" i="209"/>
  <c r="A402" i="209"/>
  <c r="A70" i="209"/>
  <c r="A358" i="209"/>
  <c r="K316" i="209"/>
  <c r="O353" i="209"/>
  <c r="H247" i="209"/>
  <c r="E91" i="209"/>
  <c r="G421" i="209"/>
  <c r="L499" i="209"/>
  <c r="J44" i="209"/>
  <c r="E216" i="209"/>
  <c r="D366" i="209"/>
  <c r="D106" i="209"/>
  <c r="Q333" i="209"/>
  <c r="C464" i="209"/>
  <c r="E299" i="209"/>
  <c r="A151" i="4"/>
  <c r="A452" i="209"/>
  <c r="A180" i="209"/>
  <c r="G353" i="209"/>
  <c r="P247" i="209"/>
  <c r="F421" i="209"/>
  <c r="K216" i="209"/>
  <c r="O366" i="209"/>
  <c r="E160" i="209"/>
  <c r="O43" i="209"/>
  <c r="I397" i="209"/>
  <c r="O125" i="209"/>
  <c r="C150" i="209"/>
  <c r="G345" i="209"/>
  <c r="G382" i="209"/>
  <c r="J118" i="209"/>
  <c r="E465" i="209"/>
  <c r="K452" i="209"/>
  <c r="P89" i="209"/>
  <c r="B184" i="209"/>
  <c r="Q361" i="209"/>
  <c r="I15" i="209"/>
  <c r="Q192" i="209"/>
  <c r="H236" i="209"/>
  <c r="K8" i="209"/>
  <c r="H347" i="209"/>
  <c r="E166" i="209"/>
  <c r="F402" i="209"/>
  <c r="I63" i="209"/>
  <c r="O97" i="209"/>
  <c r="L34" i="209"/>
  <c r="L60" i="209"/>
  <c r="K17" i="209"/>
  <c r="F70" i="209"/>
  <c r="G64" i="209"/>
  <c r="P133" i="209"/>
  <c r="B425" i="209"/>
  <c r="Q235" i="209"/>
  <c r="Q202" i="209"/>
  <c r="G80" i="209"/>
  <c r="F358" i="209"/>
  <c r="L416" i="209"/>
  <c r="L472" i="209"/>
  <c r="H180" i="209"/>
  <c r="D317" i="209"/>
  <c r="K414" i="209"/>
  <c r="G93" i="209"/>
  <c r="N219" i="4"/>
  <c r="A373" i="209"/>
  <c r="A501" i="209"/>
  <c r="Q357" i="209"/>
  <c r="L462" i="209"/>
  <c r="O160" i="209"/>
  <c r="F43" i="209"/>
  <c r="D397" i="209"/>
  <c r="P125" i="209"/>
  <c r="G150" i="209"/>
  <c r="J342" i="209"/>
  <c r="L345" i="209"/>
  <c r="J382" i="209"/>
  <c r="P118" i="209"/>
  <c r="H465" i="209"/>
  <c r="F452" i="209"/>
  <c r="D89" i="209"/>
  <c r="L184" i="209"/>
  <c r="I361" i="209"/>
  <c r="G373" i="209"/>
  <c r="P238" i="209"/>
  <c r="E15" i="209"/>
  <c r="L192" i="209"/>
  <c r="C236" i="209"/>
  <c r="H8" i="209"/>
  <c r="D374" i="209"/>
  <c r="I347" i="209"/>
  <c r="L166" i="209"/>
  <c r="C402" i="209"/>
  <c r="F63" i="209"/>
  <c r="L97" i="209"/>
  <c r="I294" i="209"/>
  <c r="C34" i="209"/>
  <c r="B60" i="209"/>
  <c r="C17" i="209"/>
  <c r="C70" i="209"/>
  <c r="P64" i="209"/>
  <c r="E133" i="209"/>
  <c r="D425" i="209"/>
  <c r="E235" i="209"/>
  <c r="H202" i="209"/>
  <c r="K29" i="209"/>
  <c r="P80" i="209"/>
  <c r="P358" i="209"/>
  <c r="E416" i="209"/>
  <c r="I472" i="209"/>
  <c r="J317" i="209"/>
  <c r="I414" i="209"/>
  <c r="G327" i="209"/>
  <c r="K501" i="209"/>
  <c r="O293" i="209"/>
  <c r="F51" i="209"/>
  <c r="D193" i="209"/>
  <c r="P285" i="4"/>
  <c r="A220" i="209"/>
  <c r="Q353" i="209"/>
  <c r="K91" i="209"/>
  <c r="P357" i="209"/>
  <c r="H126" i="209"/>
  <c r="J229" i="209"/>
  <c r="F23" i="209"/>
  <c r="F227" i="209"/>
  <c r="E119" i="209"/>
  <c r="I409" i="209"/>
  <c r="O20" i="209"/>
  <c r="B246" i="209"/>
  <c r="K94" i="209"/>
  <c r="C293" i="209"/>
  <c r="J250" i="209"/>
  <c r="P51" i="209"/>
  <c r="K309" i="209"/>
  <c r="G500" i="209"/>
  <c r="B346" i="209"/>
  <c r="B336" i="209"/>
  <c r="G333" i="209"/>
  <c r="J174" i="209"/>
  <c r="P464" i="209"/>
  <c r="H141" i="209"/>
  <c r="P424" i="209"/>
  <c r="G28" i="209"/>
  <c r="L28" i="209"/>
  <c r="J424" i="209"/>
  <c r="E28" i="209"/>
  <c r="C28" i="209"/>
  <c r="N50" i="4"/>
  <c r="T179" i="4"/>
  <c r="V431" i="4"/>
  <c r="P19" i="4"/>
  <c r="V514" i="4"/>
  <c r="A135" i="209"/>
  <c r="A455" i="209"/>
  <c r="A485" i="209"/>
  <c r="A107" i="209"/>
  <c r="A307" i="209"/>
  <c r="A349" i="209"/>
  <c r="H316" i="209"/>
  <c r="I247" i="209"/>
  <c r="K357" i="209"/>
  <c r="F216" i="209"/>
  <c r="K126" i="209"/>
  <c r="G366" i="209"/>
  <c r="H135" i="209"/>
  <c r="L280" i="209"/>
  <c r="L227" i="209"/>
  <c r="L409" i="209"/>
  <c r="F234" i="209"/>
  <c r="O495" i="209"/>
  <c r="P102" i="209"/>
  <c r="E23" i="209"/>
  <c r="P20" i="209"/>
  <c r="H74" i="209"/>
  <c r="B94" i="209"/>
  <c r="K280" i="209"/>
  <c r="G293" i="209"/>
  <c r="J227" i="209"/>
  <c r="O51" i="209"/>
  <c r="F409" i="209"/>
  <c r="E200" i="209"/>
  <c r="G246" i="209"/>
  <c r="B443" i="209"/>
  <c r="O318" i="209"/>
  <c r="H498" i="209"/>
  <c r="H250" i="209"/>
  <c r="Q390" i="209"/>
  <c r="C165" i="209"/>
  <c r="Q193" i="209"/>
  <c r="C93" i="209"/>
  <c r="P46" i="4"/>
  <c r="T358" i="4"/>
  <c r="Y38" i="4"/>
  <c r="T242" i="4"/>
  <c r="N149" i="4"/>
  <c r="A128" i="209"/>
  <c r="A10" i="209"/>
  <c r="A172" i="209"/>
  <c r="A244" i="209"/>
  <c r="A203" i="209"/>
  <c r="A394" i="209"/>
  <c r="I316" i="209"/>
  <c r="E353" i="209"/>
  <c r="D421" i="209"/>
  <c r="H44" i="209"/>
  <c r="P126" i="209"/>
  <c r="C366" i="209"/>
  <c r="Q106" i="209"/>
  <c r="P135" i="209"/>
  <c r="H128" i="209"/>
  <c r="D299" i="209"/>
  <c r="P322" i="4"/>
  <c r="A252" i="209"/>
  <c r="Q446" i="209"/>
  <c r="Q91" i="209"/>
  <c r="B126" i="209"/>
  <c r="I106" i="209"/>
  <c r="B135" i="209"/>
  <c r="P462" i="209"/>
  <c r="K160" i="209"/>
  <c r="J43" i="209"/>
  <c r="G397" i="209"/>
  <c r="J125" i="209"/>
  <c r="Q150" i="209"/>
  <c r="P382" i="209"/>
  <c r="F455" i="209"/>
  <c r="F10" i="209"/>
  <c r="D118" i="209"/>
  <c r="G465" i="209"/>
  <c r="G452" i="209"/>
  <c r="G89" i="209"/>
  <c r="H361" i="209"/>
  <c r="L238" i="209"/>
  <c r="C15" i="209"/>
  <c r="K485" i="209"/>
  <c r="G172" i="209"/>
  <c r="P192" i="209"/>
  <c r="F236" i="209"/>
  <c r="O8" i="209"/>
  <c r="F374" i="209"/>
  <c r="P347" i="209"/>
  <c r="B166" i="209"/>
  <c r="P402" i="209"/>
  <c r="O107" i="209"/>
  <c r="P244" i="209"/>
  <c r="Q97" i="209"/>
  <c r="B294" i="209"/>
  <c r="D34" i="209"/>
  <c r="K60" i="209"/>
  <c r="D17" i="209"/>
  <c r="K70" i="209"/>
  <c r="L307" i="209"/>
  <c r="J203" i="209"/>
  <c r="H64" i="209"/>
  <c r="O133" i="209"/>
  <c r="I425" i="209"/>
  <c r="F202" i="209"/>
  <c r="D29" i="209"/>
  <c r="J80" i="209"/>
  <c r="I358" i="209"/>
  <c r="B349" i="209"/>
  <c r="Q394" i="209"/>
  <c r="P416" i="209"/>
  <c r="E472" i="209"/>
  <c r="O180" i="209"/>
  <c r="O414" i="209"/>
  <c r="H327" i="209"/>
  <c r="F174" i="209"/>
  <c r="C141" i="209"/>
  <c r="K299" i="209"/>
  <c r="A370" i="4"/>
  <c r="A379" i="209"/>
  <c r="P91" i="209"/>
  <c r="P499" i="209"/>
  <c r="P44" i="209"/>
  <c r="I366" i="209"/>
  <c r="C462" i="209"/>
  <c r="P160" i="209"/>
  <c r="I43" i="209"/>
  <c r="K397" i="209"/>
  <c r="E125" i="209"/>
  <c r="L342" i="209"/>
  <c r="F345" i="209"/>
  <c r="E382" i="209"/>
  <c r="K455" i="209"/>
  <c r="H118" i="209"/>
  <c r="P465" i="209"/>
  <c r="H452" i="209"/>
  <c r="J89" i="209"/>
  <c r="P184" i="209"/>
  <c r="H373" i="209"/>
  <c r="E238" i="209"/>
  <c r="J15" i="209"/>
  <c r="I485" i="209"/>
  <c r="K192" i="209"/>
  <c r="J236" i="209"/>
  <c r="G252" i="209"/>
  <c r="F8" i="209"/>
  <c r="Q374" i="209"/>
  <c r="L379" i="209"/>
  <c r="K166" i="209"/>
  <c r="J402" i="209"/>
  <c r="G107" i="209"/>
  <c r="K63" i="209"/>
  <c r="C97" i="209"/>
  <c r="O294" i="209"/>
  <c r="Q34" i="209"/>
  <c r="I60" i="209"/>
  <c r="H70" i="209"/>
  <c r="G307" i="209"/>
  <c r="I203" i="209"/>
  <c r="Q64" i="209"/>
  <c r="I133" i="209"/>
  <c r="C425" i="209"/>
  <c r="D235" i="209"/>
  <c r="L29" i="209"/>
  <c r="F370" i="209"/>
  <c r="B80" i="209"/>
  <c r="B358" i="209"/>
  <c r="G349" i="209"/>
  <c r="B394" i="209"/>
  <c r="O472" i="209"/>
  <c r="D180" i="209"/>
  <c r="H317" i="209"/>
  <c r="C414" i="209"/>
  <c r="I327" i="209"/>
  <c r="D501" i="209"/>
  <c r="L193" i="209"/>
  <c r="A294" i="4"/>
  <c r="A297" i="209"/>
  <c r="G297" i="209" s="1"/>
  <c r="A313" i="209"/>
  <c r="H499" i="209"/>
  <c r="G44" i="209"/>
  <c r="P366" i="209"/>
  <c r="P297" i="209"/>
  <c r="E128" i="209"/>
  <c r="D462" i="209"/>
  <c r="C43" i="209"/>
  <c r="J397" i="209"/>
  <c r="G125" i="209"/>
  <c r="H150" i="209"/>
  <c r="F342" i="209"/>
  <c r="B345" i="209"/>
  <c r="G474" i="209"/>
  <c r="E455" i="209"/>
  <c r="C10" i="209"/>
  <c r="K118" i="209"/>
  <c r="L452" i="209"/>
  <c r="F89" i="209"/>
  <c r="D184" i="209"/>
  <c r="L361" i="209"/>
  <c r="O373" i="209"/>
  <c r="J238" i="209"/>
  <c r="P485" i="209"/>
  <c r="O172" i="209"/>
  <c r="J192" i="209"/>
  <c r="D252" i="209"/>
  <c r="Q8" i="209"/>
  <c r="C374" i="209"/>
  <c r="J70" i="209"/>
  <c r="G202" i="209"/>
  <c r="L358" i="209"/>
  <c r="B317" i="209"/>
  <c r="O316" i="209"/>
  <c r="H421" i="209"/>
  <c r="C106" i="209"/>
  <c r="Q462" i="209"/>
  <c r="E43" i="209"/>
  <c r="F125" i="209"/>
  <c r="B382" i="209"/>
  <c r="L465" i="209"/>
  <c r="I89" i="209"/>
  <c r="P373" i="209"/>
  <c r="O238" i="209"/>
  <c r="G485" i="209"/>
  <c r="H192" i="209"/>
  <c r="H252" i="209"/>
  <c r="E374" i="209"/>
  <c r="P379" i="209"/>
  <c r="O166" i="209"/>
  <c r="G402" i="209"/>
  <c r="B220" i="209"/>
  <c r="Q107" i="209"/>
  <c r="Q63" i="209"/>
  <c r="E97" i="209"/>
  <c r="G294" i="209"/>
  <c r="I34" i="209"/>
  <c r="O60" i="209"/>
  <c r="L70" i="209"/>
  <c r="C313" i="209"/>
  <c r="D307" i="209"/>
  <c r="E203" i="209"/>
  <c r="F64" i="209"/>
  <c r="J133" i="209"/>
  <c r="O235" i="209"/>
  <c r="D202" i="209"/>
  <c r="I29" i="209"/>
  <c r="K370" i="209"/>
  <c r="I80" i="209"/>
  <c r="D358" i="209"/>
  <c r="F349" i="209"/>
  <c r="E394" i="209"/>
  <c r="I416" i="209"/>
  <c r="Q472" i="209"/>
  <c r="Q180" i="209"/>
  <c r="P317" i="209"/>
  <c r="F327" i="209"/>
  <c r="B501" i="209"/>
  <c r="I119" i="209"/>
  <c r="B193" i="209"/>
  <c r="F193" i="209"/>
  <c r="P113" i="4"/>
  <c r="A497" i="209"/>
  <c r="B316" i="209"/>
  <c r="L247" i="209"/>
  <c r="D91" i="209"/>
  <c r="I499" i="209"/>
  <c r="J357" i="209"/>
  <c r="G126" i="209"/>
  <c r="L366" i="209"/>
  <c r="H297" i="209"/>
  <c r="C135" i="209"/>
  <c r="I462" i="209"/>
  <c r="F160" i="209"/>
  <c r="L397" i="209"/>
  <c r="D125" i="209"/>
  <c r="B150" i="209"/>
  <c r="C342" i="209"/>
  <c r="D345" i="209"/>
  <c r="K382" i="209"/>
  <c r="C455" i="209"/>
  <c r="E10" i="209"/>
  <c r="O118" i="209"/>
  <c r="F465" i="209"/>
  <c r="B89" i="209"/>
  <c r="J184" i="209"/>
  <c r="K361" i="209"/>
  <c r="F373" i="209"/>
  <c r="C238" i="209"/>
  <c r="H15" i="209"/>
  <c r="H485" i="209"/>
  <c r="J172" i="209"/>
  <c r="P497" i="209"/>
  <c r="C192" i="209"/>
  <c r="D236" i="209"/>
  <c r="L8" i="209"/>
  <c r="K374" i="209"/>
  <c r="G347" i="209"/>
  <c r="F379" i="209"/>
  <c r="I166" i="209"/>
  <c r="D402" i="209"/>
  <c r="D107" i="209"/>
  <c r="Q244" i="209"/>
  <c r="L63" i="209"/>
  <c r="K97" i="209"/>
  <c r="K34" i="209"/>
  <c r="Q60" i="209"/>
  <c r="F17" i="209"/>
  <c r="B70" i="209"/>
  <c r="D313" i="209"/>
  <c r="J307" i="209"/>
  <c r="E64" i="209"/>
  <c r="G133" i="209"/>
  <c r="O425" i="209"/>
  <c r="J235" i="209"/>
  <c r="I202" i="209"/>
  <c r="L370" i="209"/>
  <c r="Q80" i="209"/>
  <c r="G358" i="209"/>
  <c r="F148" i="209"/>
  <c r="D349" i="209"/>
  <c r="D416" i="209"/>
  <c r="F472" i="209"/>
  <c r="J180" i="209"/>
  <c r="L317" i="209"/>
  <c r="J414" i="209"/>
  <c r="O501" i="209"/>
  <c r="T103" i="4"/>
  <c r="P341" i="4"/>
  <c r="T326" i="4"/>
  <c r="P34" i="4"/>
  <c r="T514" i="4"/>
  <c r="V401" i="4"/>
  <c r="P102" i="4"/>
  <c r="V337" i="4"/>
  <c r="T285" i="4"/>
  <c r="V469" i="4"/>
  <c r="P337" i="4"/>
  <c r="N166" i="4"/>
  <c r="V193" i="4"/>
  <c r="A92" i="4"/>
  <c r="T482" i="4"/>
  <c r="T48" i="4"/>
  <c r="N204" i="4"/>
  <c r="A490" i="209"/>
  <c r="A26" i="209"/>
  <c r="A306" i="209"/>
  <c r="A329" i="209"/>
  <c r="A86" i="209"/>
  <c r="A302" i="209"/>
  <c r="A269" i="209"/>
  <c r="A440" i="209"/>
  <c r="A461" i="209"/>
  <c r="A304" i="209"/>
  <c r="A231" i="209"/>
  <c r="A254" i="209"/>
  <c r="A350" i="209"/>
  <c r="A243" i="209"/>
  <c r="N512" i="4"/>
  <c r="T370" i="4"/>
  <c r="A170" i="209"/>
  <c r="A365" i="209"/>
  <c r="A438" i="209"/>
  <c r="A427" i="209"/>
  <c r="A47" i="209"/>
  <c r="A132" i="209"/>
  <c r="A156" i="209"/>
  <c r="A270" i="209"/>
  <c r="A362" i="209"/>
  <c r="A255" i="209"/>
  <c r="A419" i="209"/>
  <c r="A437" i="209"/>
  <c r="A380" i="209"/>
  <c r="A31" i="209"/>
  <c r="A266" i="209"/>
  <c r="A348" i="209"/>
  <c r="A408" i="209"/>
  <c r="A195" i="209"/>
  <c r="A120" i="209"/>
  <c r="A283" i="209"/>
  <c r="A114" i="209"/>
  <c r="A298" i="209"/>
  <c r="A137" i="209"/>
  <c r="A460" i="209"/>
  <c r="A36" i="209"/>
  <c r="A187" i="209"/>
  <c r="A167" i="209"/>
  <c r="A127" i="209"/>
  <c r="A162" i="209"/>
  <c r="A386" i="209"/>
  <c r="A182" i="209"/>
  <c r="A395" i="209"/>
  <c r="I476" i="209"/>
  <c r="Q316" i="209"/>
  <c r="L353" i="209"/>
  <c r="Q435" i="209"/>
  <c r="J216" i="209"/>
  <c r="K234" i="209"/>
  <c r="F466" i="209"/>
  <c r="E126" i="209"/>
  <c r="F20" i="209"/>
  <c r="J106" i="209"/>
  <c r="Q128" i="209"/>
  <c r="K342" i="209"/>
  <c r="L373" i="209"/>
  <c r="I370" i="209"/>
  <c r="C501" i="209"/>
  <c r="B297" i="209"/>
  <c r="Q297" i="209"/>
  <c r="F297" i="209"/>
  <c r="E474" i="209"/>
  <c r="O474" i="209"/>
  <c r="J220" i="209"/>
  <c r="Q220" i="209"/>
  <c r="F313" i="209"/>
  <c r="G313" i="209"/>
  <c r="D148" i="209"/>
  <c r="E148" i="209"/>
  <c r="K497" i="209"/>
  <c r="C497" i="209"/>
  <c r="E497" i="209"/>
  <c r="E490" i="209"/>
  <c r="F490" i="209"/>
  <c r="G490" i="209"/>
  <c r="J26" i="209"/>
  <c r="I26" i="209"/>
  <c r="H26" i="209"/>
  <c r="E306" i="209"/>
  <c r="O306" i="209"/>
  <c r="J306" i="209"/>
  <c r="J329" i="209"/>
  <c r="H329" i="209"/>
  <c r="I329" i="209"/>
  <c r="Q86" i="209"/>
  <c r="O86" i="209"/>
  <c r="D86" i="209"/>
  <c r="P302" i="209"/>
  <c r="H302" i="209"/>
  <c r="Q302" i="209"/>
  <c r="I269" i="209"/>
  <c r="H269" i="209"/>
  <c r="L269" i="209"/>
  <c r="E440" i="209"/>
  <c r="D440" i="209"/>
  <c r="L440" i="209"/>
  <c r="C461" i="209"/>
  <c r="O461" i="209"/>
  <c r="L461" i="209"/>
  <c r="Q304" i="209"/>
  <c r="O304" i="209"/>
  <c r="C304" i="209"/>
  <c r="F231" i="209"/>
  <c r="B231" i="209"/>
  <c r="L231" i="209"/>
  <c r="F254" i="209"/>
  <c r="G254" i="209"/>
  <c r="L254" i="209"/>
  <c r="O350" i="209"/>
  <c r="E350" i="209"/>
  <c r="I350" i="209"/>
  <c r="D243" i="209"/>
  <c r="K243" i="209"/>
  <c r="L243" i="209"/>
  <c r="B170" i="209"/>
  <c r="C170" i="209"/>
  <c r="H170" i="209"/>
  <c r="J365" i="209"/>
  <c r="C365" i="209"/>
  <c r="I365" i="209"/>
  <c r="H438" i="209"/>
  <c r="Q438" i="209"/>
  <c r="G438" i="209"/>
  <c r="O427" i="209"/>
  <c r="H427" i="209"/>
  <c r="L427" i="209"/>
  <c r="E47" i="209"/>
  <c r="D47" i="209"/>
  <c r="B47" i="209"/>
  <c r="O132" i="209"/>
  <c r="P132" i="209"/>
  <c r="H132" i="209"/>
  <c r="H156" i="209"/>
  <c r="D156" i="209"/>
  <c r="J156" i="209"/>
  <c r="C270" i="209"/>
  <c r="E270" i="209"/>
  <c r="J270" i="209"/>
  <c r="P362" i="209"/>
  <c r="F362" i="209"/>
  <c r="B362" i="209"/>
  <c r="J255" i="209"/>
  <c r="G255" i="209"/>
  <c r="K255" i="209"/>
  <c r="H419" i="209"/>
  <c r="I419" i="209"/>
  <c r="E419" i="209"/>
  <c r="J437" i="209"/>
  <c r="O437" i="209"/>
  <c r="I437" i="209"/>
  <c r="D380" i="209"/>
  <c r="C380" i="209"/>
  <c r="L380" i="209"/>
  <c r="E31" i="209"/>
  <c r="Q31" i="209"/>
  <c r="L31" i="209"/>
  <c r="Q266" i="209"/>
  <c r="J266" i="209"/>
  <c r="I266" i="209"/>
  <c r="F348" i="209"/>
  <c r="J348" i="209"/>
  <c r="I348" i="209"/>
  <c r="E408" i="209"/>
  <c r="L408" i="209"/>
  <c r="B408" i="209"/>
  <c r="F195" i="209"/>
  <c r="J195" i="209"/>
  <c r="L195" i="209"/>
  <c r="Q120" i="209"/>
  <c r="H120" i="209"/>
  <c r="E120" i="209"/>
  <c r="I283" i="209"/>
  <c r="L283" i="209"/>
  <c r="J283" i="209"/>
  <c r="G114" i="209"/>
  <c r="L114" i="209"/>
  <c r="F114" i="209"/>
  <c r="J298" i="209"/>
  <c r="C298" i="209"/>
  <c r="O298" i="209"/>
  <c r="F137" i="209"/>
  <c r="G137" i="209"/>
  <c r="I137" i="209"/>
  <c r="P460" i="209"/>
  <c r="L460" i="209"/>
  <c r="D460" i="209"/>
  <c r="I36" i="209"/>
  <c r="L36" i="209"/>
  <c r="C36" i="209"/>
  <c r="J187" i="209"/>
  <c r="C187" i="209"/>
  <c r="Q187" i="209"/>
  <c r="B167" i="209"/>
  <c r="Q167" i="209"/>
  <c r="I167" i="209"/>
  <c r="C127" i="209"/>
  <c r="P127" i="209"/>
  <c r="B127" i="209"/>
  <c r="Q162" i="209"/>
  <c r="B162" i="209"/>
  <c r="C162" i="209"/>
  <c r="O386" i="209"/>
  <c r="F386" i="209"/>
  <c r="D386" i="209"/>
  <c r="B182" i="209"/>
  <c r="J182" i="209"/>
  <c r="D182" i="209"/>
  <c r="E395" i="209"/>
  <c r="I395" i="209"/>
  <c r="H395" i="209"/>
  <c r="L133" i="209"/>
  <c r="F29" i="209"/>
  <c r="Q416" i="209"/>
  <c r="J327" i="209"/>
  <c r="P216" i="209"/>
  <c r="J462" i="209"/>
  <c r="D43" i="209"/>
  <c r="I150" i="209"/>
  <c r="H382" i="209"/>
  <c r="O455" i="209"/>
  <c r="I465" i="209"/>
  <c r="Q184" i="209"/>
  <c r="J373" i="209"/>
  <c r="G238" i="209"/>
  <c r="F172" i="209"/>
  <c r="B192" i="209"/>
  <c r="J252" i="209"/>
  <c r="D347" i="209"/>
  <c r="I379" i="209"/>
  <c r="Q166" i="209"/>
  <c r="K402" i="209"/>
  <c r="K220" i="209"/>
  <c r="J107" i="209"/>
  <c r="I244" i="209"/>
  <c r="H63" i="209"/>
  <c r="B97" i="209"/>
  <c r="F294" i="209"/>
  <c r="G60" i="209"/>
  <c r="B17" i="209"/>
  <c r="D70" i="209"/>
  <c r="E313" i="209"/>
  <c r="P307" i="209"/>
  <c r="F203" i="209"/>
  <c r="B133" i="209"/>
  <c r="F425" i="209"/>
  <c r="F235" i="209"/>
  <c r="J202" i="209"/>
  <c r="J29" i="209"/>
  <c r="J370" i="209"/>
  <c r="Q358" i="209"/>
  <c r="H148" i="209"/>
  <c r="H349" i="209"/>
  <c r="J394" i="209"/>
  <c r="G416" i="209"/>
  <c r="C472" i="209"/>
  <c r="E317" i="209"/>
  <c r="L414" i="209"/>
  <c r="P327" i="209"/>
  <c r="H501" i="209"/>
  <c r="O498" i="209"/>
  <c r="G390" i="209"/>
  <c r="Q28" i="209"/>
  <c r="T163" i="4"/>
  <c r="P149" i="4"/>
  <c r="A264" i="209"/>
  <c r="B353" i="209"/>
  <c r="B44" i="209"/>
  <c r="H366" i="209"/>
  <c r="I297" i="209"/>
  <c r="G128" i="209"/>
  <c r="L160" i="209"/>
  <c r="K43" i="209"/>
  <c r="P397" i="209"/>
  <c r="Q125" i="209"/>
  <c r="P150" i="209"/>
  <c r="B342" i="209"/>
  <c r="L382" i="209"/>
  <c r="I474" i="209"/>
  <c r="J455" i="209"/>
  <c r="D10" i="209"/>
  <c r="Q465" i="209"/>
  <c r="C452" i="209"/>
  <c r="H89" i="209"/>
  <c r="F184" i="209"/>
  <c r="P361" i="209"/>
  <c r="D373" i="209"/>
  <c r="F15" i="209"/>
  <c r="C485" i="209"/>
  <c r="I172" i="209"/>
  <c r="D497" i="209"/>
  <c r="L236" i="209"/>
  <c r="I252" i="209"/>
  <c r="E8" i="209"/>
  <c r="B374" i="209"/>
  <c r="C347" i="209"/>
  <c r="E379" i="209"/>
  <c r="L402" i="209"/>
  <c r="C220" i="209"/>
  <c r="B107" i="209"/>
  <c r="D244" i="209"/>
  <c r="J264" i="209"/>
  <c r="D97" i="209"/>
  <c r="D294" i="209"/>
  <c r="E34" i="209"/>
  <c r="H60" i="209"/>
  <c r="J17" i="209"/>
  <c r="E70" i="209"/>
  <c r="P313" i="209"/>
  <c r="E307" i="209"/>
  <c r="K203" i="209"/>
  <c r="I64" i="209"/>
  <c r="K133" i="209"/>
  <c r="H425" i="209"/>
  <c r="L202" i="209"/>
  <c r="C29" i="209"/>
  <c r="H370" i="209"/>
  <c r="E80" i="209"/>
  <c r="J358" i="209"/>
  <c r="Q148" i="209"/>
  <c r="L349" i="209"/>
  <c r="G394" i="209"/>
  <c r="J416" i="209"/>
  <c r="D472" i="209"/>
  <c r="C180" i="209"/>
  <c r="E414" i="209"/>
  <c r="L327" i="209"/>
  <c r="E501" i="209"/>
  <c r="P311" i="4"/>
  <c r="V475" i="4"/>
  <c r="N422" i="4"/>
  <c r="P177" i="4"/>
  <c r="V266" i="4"/>
  <c r="P383" i="4"/>
  <c r="T90" i="4"/>
  <c r="P336" i="4"/>
  <c r="V196" i="4"/>
  <c r="V501" i="4"/>
  <c r="A57" i="4"/>
  <c r="P277" i="4"/>
  <c r="A29" i="4"/>
  <c r="N460" i="4"/>
  <c r="V461" i="4"/>
  <c r="V48" i="4"/>
  <c r="P204" i="4"/>
  <c r="A340" i="209"/>
  <c r="A66" i="209"/>
  <c r="A467" i="209"/>
  <c r="A144" i="209"/>
  <c r="A407" i="209"/>
  <c r="A301" i="209"/>
  <c r="A399" i="209"/>
  <c r="A27" i="209"/>
  <c r="A372" i="209"/>
  <c r="A164" i="209"/>
  <c r="A176" i="209"/>
  <c r="A339" i="209"/>
  <c r="A124" i="209"/>
  <c r="T298" i="4"/>
  <c r="P417" i="4"/>
  <c r="A233" i="209"/>
  <c r="A389" i="209"/>
  <c r="A493" i="209"/>
  <c r="A287" i="209"/>
  <c r="A122" i="209"/>
  <c r="A469" i="209"/>
  <c r="A211" i="209"/>
  <c r="A486" i="209"/>
  <c r="A384" i="209"/>
  <c r="A289" i="209"/>
  <c r="A323" i="209"/>
  <c r="A363" i="209"/>
  <c r="A300" i="209"/>
  <c r="A351" i="209"/>
  <c r="A72" i="209"/>
  <c r="A413" i="209"/>
  <c r="A463" i="209"/>
  <c r="A171" i="209"/>
  <c r="A393" i="209"/>
  <c r="A199" i="209"/>
  <c r="A213" i="209"/>
  <c r="A377" i="209"/>
  <c r="A292" i="209"/>
  <c r="A214" i="209"/>
  <c r="A154" i="209"/>
  <c r="A341" i="209"/>
  <c r="A448" i="209"/>
  <c r="A383" i="209"/>
  <c r="A5" i="209"/>
  <c r="A378" i="209"/>
  <c r="A49" i="209"/>
  <c r="A9" i="209"/>
  <c r="A190" i="209"/>
  <c r="D476" i="209"/>
  <c r="J353" i="209"/>
  <c r="C435" i="209"/>
  <c r="E421" i="209"/>
  <c r="G216" i="209"/>
  <c r="G234" i="209"/>
  <c r="P466" i="209"/>
  <c r="L126" i="209"/>
  <c r="B20" i="209"/>
  <c r="B106" i="209"/>
  <c r="K128" i="209"/>
  <c r="E342" i="209"/>
  <c r="J379" i="209"/>
  <c r="P370" i="209"/>
  <c r="I501" i="209"/>
  <c r="L297" i="209"/>
  <c r="O297" i="209"/>
  <c r="E297" i="209"/>
  <c r="L474" i="209"/>
  <c r="G220" i="209"/>
  <c r="H220" i="209"/>
  <c r="I313" i="209"/>
  <c r="L313" i="209"/>
  <c r="B148" i="209"/>
  <c r="J497" i="209"/>
  <c r="O497" i="209"/>
  <c r="I497" i="209"/>
  <c r="E264" i="209"/>
  <c r="B264" i="209"/>
  <c r="I490" i="209"/>
  <c r="J490" i="209"/>
  <c r="D490" i="209"/>
  <c r="H490" i="209"/>
  <c r="L340" i="209"/>
  <c r="J340" i="209"/>
  <c r="E340" i="209"/>
  <c r="C26" i="209"/>
  <c r="Q26" i="209"/>
  <c r="D26" i="209"/>
  <c r="E26" i="209"/>
  <c r="L66" i="209"/>
  <c r="G66" i="209"/>
  <c r="H66" i="209"/>
  <c r="P306" i="209"/>
  <c r="G306" i="209"/>
  <c r="I306" i="209"/>
  <c r="Q306" i="209"/>
  <c r="J467" i="209"/>
  <c r="E467" i="209"/>
  <c r="P467" i="209"/>
  <c r="P329" i="209"/>
  <c r="O329" i="209"/>
  <c r="K329" i="209"/>
  <c r="Q329" i="209"/>
  <c r="G144" i="209"/>
  <c r="O144" i="209"/>
  <c r="E144" i="209"/>
  <c r="I86" i="209"/>
  <c r="L86" i="209"/>
  <c r="H86" i="209"/>
  <c r="G86" i="209"/>
  <c r="I407" i="209"/>
  <c r="C407" i="209"/>
  <c r="H407" i="209"/>
  <c r="G302" i="209"/>
  <c r="L302" i="209"/>
  <c r="D302" i="209"/>
  <c r="B302" i="209"/>
  <c r="D301" i="209"/>
  <c r="I301" i="209"/>
  <c r="Q301" i="209"/>
  <c r="E269" i="209"/>
  <c r="F269" i="209"/>
  <c r="J269" i="209"/>
  <c r="P269" i="209"/>
  <c r="E399" i="209"/>
  <c r="P399" i="209"/>
  <c r="F399" i="209"/>
  <c r="C440" i="209"/>
  <c r="O440" i="209"/>
  <c r="I440" i="209"/>
  <c r="P440" i="209"/>
  <c r="H27" i="209"/>
  <c r="D27" i="209"/>
  <c r="P27" i="209"/>
  <c r="K461" i="209"/>
  <c r="D461" i="209"/>
  <c r="F461" i="209"/>
  <c r="Q461" i="209"/>
  <c r="K372" i="209"/>
  <c r="I372" i="209"/>
  <c r="J372" i="209"/>
  <c r="K304" i="209"/>
  <c r="B304" i="209"/>
  <c r="P304" i="209"/>
  <c r="E304" i="209"/>
  <c r="P164" i="209"/>
  <c r="Q164" i="209"/>
  <c r="H164" i="209"/>
  <c r="D231" i="209"/>
  <c r="O231" i="209"/>
  <c r="Q231" i="209"/>
  <c r="P231" i="209"/>
  <c r="H176" i="209"/>
  <c r="J176" i="209"/>
  <c r="F176" i="209"/>
  <c r="E254" i="209"/>
  <c r="J254" i="209"/>
  <c r="C254" i="209"/>
  <c r="I254" i="209"/>
  <c r="I339" i="209"/>
  <c r="O339" i="209"/>
  <c r="K339" i="209"/>
  <c r="B350" i="209"/>
  <c r="C350" i="209"/>
  <c r="P350" i="209"/>
  <c r="Q350" i="209"/>
  <c r="C124" i="209"/>
  <c r="D124" i="209"/>
  <c r="I124" i="209"/>
  <c r="G243" i="209"/>
  <c r="Q243" i="209"/>
  <c r="J243" i="209"/>
  <c r="P243" i="209"/>
  <c r="D233" i="209"/>
  <c r="Q233" i="209"/>
  <c r="C233" i="209"/>
  <c r="K170" i="209"/>
  <c r="F170" i="209"/>
  <c r="G170" i="209"/>
  <c r="L170" i="209"/>
  <c r="D389" i="209"/>
  <c r="O389" i="209"/>
  <c r="P389" i="209"/>
  <c r="G365" i="209"/>
  <c r="H365" i="209"/>
  <c r="P365" i="209"/>
  <c r="L365" i="209"/>
  <c r="H493" i="209"/>
  <c r="P493" i="209"/>
  <c r="C493" i="209"/>
  <c r="E438" i="209"/>
  <c r="P438" i="209"/>
  <c r="O438" i="209"/>
  <c r="L438" i="209"/>
  <c r="I287" i="209"/>
  <c r="E287" i="209"/>
  <c r="Q287" i="209"/>
  <c r="E427" i="209"/>
  <c r="F427" i="209"/>
  <c r="C427" i="209"/>
  <c r="B427" i="209"/>
  <c r="H122" i="209"/>
  <c r="F122" i="209"/>
  <c r="G122" i="209"/>
  <c r="P47" i="209"/>
  <c r="Q47" i="209"/>
  <c r="I47" i="209"/>
  <c r="O47" i="209"/>
  <c r="D469" i="209"/>
  <c r="B469" i="209"/>
  <c r="Q469" i="209"/>
  <c r="I132" i="209"/>
  <c r="L132" i="209"/>
  <c r="C132" i="209"/>
  <c r="E132" i="209"/>
  <c r="L211" i="209"/>
  <c r="Q211" i="209"/>
  <c r="G211" i="209"/>
  <c r="E156" i="209"/>
  <c r="Q156" i="209"/>
  <c r="B156" i="209"/>
  <c r="K156" i="209"/>
  <c r="L486" i="209"/>
  <c r="E486" i="209"/>
  <c r="G486" i="209"/>
  <c r="F270" i="209"/>
  <c r="B270" i="209"/>
  <c r="I270" i="209"/>
  <c r="Q270" i="209"/>
  <c r="L384" i="209"/>
  <c r="J384" i="209"/>
  <c r="Q384" i="209"/>
  <c r="O362" i="209"/>
  <c r="G362" i="209"/>
  <c r="C362" i="209"/>
  <c r="H362" i="209"/>
  <c r="Q289" i="209"/>
  <c r="G289" i="209"/>
  <c r="J289" i="209"/>
  <c r="B255" i="209"/>
  <c r="D255" i="209"/>
  <c r="H255" i="209"/>
  <c r="F255" i="209"/>
  <c r="K323" i="209"/>
  <c r="O323" i="209"/>
  <c r="J323" i="209"/>
  <c r="C419" i="209"/>
  <c r="L419" i="209"/>
  <c r="D419" i="209"/>
  <c r="Q419" i="209"/>
  <c r="E363" i="209"/>
  <c r="O363" i="209"/>
  <c r="H363" i="209"/>
  <c r="K437" i="209"/>
  <c r="P437" i="209"/>
  <c r="D437" i="209"/>
  <c r="L437" i="209"/>
  <c r="F300" i="209"/>
  <c r="J300" i="209"/>
  <c r="D300" i="209"/>
  <c r="H380" i="209"/>
  <c r="F380" i="209"/>
  <c r="G380" i="209"/>
  <c r="B380" i="209"/>
  <c r="H351" i="209"/>
  <c r="D351" i="209"/>
  <c r="E351" i="209"/>
  <c r="G31" i="209"/>
  <c r="C31" i="209"/>
  <c r="F31" i="209"/>
  <c r="P31" i="209"/>
  <c r="E72" i="209"/>
  <c r="F72" i="209"/>
  <c r="P72" i="209"/>
  <c r="O266" i="209"/>
  <c r="G266" i="209"/>
  <c r="F266" i="209"/>
  <c r="C266" i="209"/>
  <c r="O413" i="209"/>
  <c r="K413" i="209"/>
  <c r="G413" i="209"/>
  <c r="E348" i="209"/>
  <c r="O348" i="209"/>
  <c r="P348" i="209"/>
  <c r="H348" i="209"/>
  <c r="D463" i="209"/>
  <c r="J463" i="209"/>
  <c r="I463" i="209"/>
  <c r="J408" i="209"/>
  <c r="D408" i="209"/>
  <c r="P408" i="209"/>
  <c r="C408" i="209"/>
  <c r="C171" i="209"/>
  <c r="O171" i="209"/>
  <c r="F171" i="209"/>
  <c r="G195" i="209"/>
  <c r="H195" i="209"/>
  <c r="K195" i="209"/>
  <c r="B195" i="209"/>
  <c r="J393" i="209"/>
  <c r="P393" i="209"/>
  <c r="D393" i="209"/>
  <c r="J120" i="209"/>
  <c r="G120" i="209"/>
  <c r="B120" i="209"/>
  <c r="C120" i="209"/>
  <c r="D199" i="209"/>
  <c r="L199" i="209"/>
  <c r="B199" i="209"/>
  <c r="P283" i="209"/>
  <c r="H283" i="209"/>
  <c r="G283" i="209"/>
  <c r="B283" i="209"/>
  <c r="I213" i="209"/>
  <c r="P213" i="209"/>
  <c r="C213" i="209"/>
  <c r="E114" i="209"/>
  <c r="B114" i="209"/>
  <c r="O114" i="209"/>
  <c r="K114" i="209"/>
  <c r="G377" i="209"/>
  <c r="B377" i="209"/>
  <c r="C377" i="209"/>
  <c r="E298" i="209"/>
  <c r="P298" i="209"/>
  <c r="D298" i="209"/>
  <c r="Q298" i="209"/>
  <c r="C292" i="209"/>
  <c r="E292" i="209"/>
  <c r="H292" i="209"/>
  <c r="P137" i="209"/>
  <c r="E137" i="209"/>
  <c r="O137" i="209"/>
  <c r="K137" i="209"/>
  <c r="O214" i="209"/>
  <c r="L214" i="209"/>
  <c r="I214" i="209"/>
  <c r="E460" i="209"/>
  <c r="B460" i="209"/>
  <c r="G460" i="209"/>
  <c r="H460" i="209"/>
  <c r="D154" i="209"/>
  <c r="F154" i="209"/>
  <c r="E154" i="209"/>
  <c r="E36" i="209"/>
  <c r="O36" i="209"/>
  <c r="D36" i="209"/>
  <c r="G36" i="209"/>
  <c r="B341" i="209"/>
  <c r="Q341" i="209"/>
  <c r="O341" i="209"/>
  <c r="F187" i="209"/>
  <c r="I187" i="209"/>
  <c r="G187" i="209"/>
  <c r="E187" i="209"/>
  <c r="J448" i="209"/>
  <c r="G448" i="209"/>
  <c r="H448" i="209"/>
  <c r="G167" i="209"/>
  <c r="K167" i="209"/>
  <c r="O167" i="209"/>
  <c r="C167" i="209"/>
  <c r="Q383" i="209"/>
  <c r="C383" i="209"/>
  <c r="H383" i="209"/>
  <c r="H127" i="209"/>
  <c r="E127" i="209"/>
  <c r="F127" i="209"/>
  <c r="G127" i="209"/>
  <c r="F5" i="209"/>
  <c r="O5" i="209"/>
  <c r="E5" i="209"/>
  <c r="O162" i="209"/>
  <c r="P162" i="209"/>
  <c r="F162" i="209"/>
  <c r="L162" i="209"/>
  <c r="K378" i="209"/>
  <c r="H378" i="209"/>
  <c r="O378" i="209"/>
  <c r="C386" i="209"/>
  <c r="B386" i="209"/>
  <c r="P386" i="209"/>
  <c r="L386" i="209"/>
  <c r="J49" i="209"/>
  <c r="B49" i="209"/>
  <c r="D49" i="209"/>
  <c r="G182" i="209"/>
  <c r="K182" i="209"/>
  <c r="L182" i="209"/>
  <c r="Q182" i="209"/>
  <c r="K9" i="209"/>
  <c r="I9" i="209"/>
  <c r="L9" i="209"/>
  <c r="J395" i="209"/>
  <c r="B395" i="209"/>
  <c r="F395" i="209"/>
  <c r="L395" i="209"/>
  <c r="H190" i="209"/>
  <c r="B190" i="209"/>
  <c r="C190" i="209"/>
  <c r="K307" i="209"/>
  <c r="J425" i="209"/>
  <c r="B370" i="209"/>
  <c r="Q349" i="209"/>
  <c r="K472" i="209"/>
  <c r="J501" i="209"/>
  <c r="A303" i="4"/>
  <c r="C247" i="209"/>
  <c r="H160" i="209"/>
  <c r="E397" i="209"/>
  <c r="O342" i="209"/>
  <c r="Q345" i="209"/>
  <c r="P474" i="209"/>
  <c r="I455" i="209"/>
  <c r="I118" i="209"/>
  <c r="J452" i="209"/>
  <c r="H184" i="209"/>
  <c r="O15" i="209"/>
  <c r="O236" i="209"/>
  <c r="D8" i="209"/>
  <c r="Q347" i="209"/>
  <c r="B379" i="209"/>
  <c r="G166" i="209"/>
  <c r="I220" i="209"/>
  <c r="P107" i="209"/>
  <c r="C244" i="209"/>
  <c r="G63" i="209"/>
  <c r="L294" i="209"/>
  <c r="H34" i="209"/>
  <c r="J60" i="209"/>
  <c r="O17" i="209"/>
  <c r="O70" i="209"/>
  <c r="O313" i="209"/>
  <c r="L203" i="209"/>
  <c r="B64" i="209"/>
  <c r="C133" i="209"/>
  <c r="E425" i="209"/>
  <c r="P235" i="209"/>
  <c r="B202" i="209"/>
  <c r="H29" i="209"/>
  <c r="H80" i="209"/>
  <c r="O358" i="209"/>
  <c r="P148" i="209"/>
  <c r="E349" i="209"/>
  <c r="H394" i="209"/>
  <c r="G472" i="209"/>
  <c r="B180" i="209"/>
  <c r="K317" i="209"/>
  <c r="D414" i="209"/>
  <c r="K327" i="209"/>
  <c r="G501" i="209"/>
  <c r="J326" i="209"/>
  <c r="B218" i="209"/>
  <c r="D424" i="209"/>
  <c r="C424" i="209"/>
  <c r="P323" i="4"/>
  <c r="A447" i="209"/>
  <c r="A48" i="209"/>
  <c r="O216" i="209"/>
  <c r="G106" i="209"/>
  <c r="F128" i="209"/>
  <c r="E462" i="209"/>
  <c r="G160" i="209"/>
  <c r="P43" i="209"/>
  <c r="H397" i="209"/>
  <c r="H125" i="209"/>
  <c r="O150" i="209"/>
  <c r="O345" i="209"/>
  <c r="O382" i="209"/>
  <c r="D474" i="209"/>
  <c r="H455" i="209"/>
  <c r="B10" i="209"/>
  <c r="G118" i="209"/>
  <c r="O465" i="209"/>
  <c r="I452" i="209"/>
  <c r="Q89" i="209"/>
  <c r="C184" i="209"/>
  <c r="C361" i="209"/>
  <c r="H238" i="209"/>
  <c r="G15" i="209"/>
  <c r="B485" i="209"/>
  <c r="E172" i="209"/>
  <c r="G192" i="209"/>
  <c r="K236" i="209"/>
  <c r="E252" i="209"/>
  <c r="I8" i="209"/>
  <c r="O374" i="209"/>
  <c r="F347" i="209"/>
  <c r="F166" i="209"/>
  <c r="E402" i="209"/>
  <c r="F220" i="209"/>
  <c r="K107" i="209"/>
  <c r="J244" i="209"/>
  <c r="J63" i="209"/>
  <c r="P97" i="209"/>
  <c r="K294" i="209"/>
  <c r="J34" i="209"/>
  <c r="E60" i="209"/>
  <c r="G17" i="209"/>
  <c r="J313" i="209"/>
  <c r="Q307" i="209"/>
  <c r="Q203" i="209"/>
  <c r="D48" i="209"/>
  <c r="O64" i="209"/>
  <c r="L425" i="209"/>
  <c r="C235" i="209"/>
  <c r="K202" i="209"/>
  <c r="P29" i="209"/>
  <c r="Q370" i="209"/>
  <c r="C80" i="209"/>
  <c r="L148" i="209"/>
  <c r="I349" i="209"/>
  <c r="D394" i="209"/>
  <c r="C416" i="209"/>
  <c r="E180" i="209"/>
  <c r="I317" i="209"/>
  <c r="F414" i="209"/>
  <c r="O327" i="209"/>
  <c r="Q501" i="209"/>
  <c r="N212" i="4"/>
  <c r="V267" i="4"/>
  <c r="P458" i="4"/>
  <c r="T190" i="4"/>
  <c r="P352" i="4"/>
  <c r="A409" i="4"/>
  <c r="V18" i="4"/>
  <c r="A79" i="4"/>
  <c r="N144" i="4"/>
  <c r="P106" i="4"/>
  <c r="V136" i="4"/>
  <c r="N326" i="4"/>
  <c r="N120" i="4"/>
  <c r="V177" i="4"/>
  <c r="P17" i="4"/>
  <c r="T333" i="4"/>
  <c r="A367" i="209"/>
  <c r="A308" i="209"/>
  <c r="A311" i="209"/>
  <c r="A303" i="209"/>
  <c r="A61" i="209"/>
  <c r="A121" i="209"/>
  <c r="A434" i="209"/>
  <c r="A245" i="209"/>
  <c r="A458" i="209"/>
  <c r="A101" i="209"/>
  <c r="A73" i="209"/>
  <c r="A314" i="209"/>
  <c r="A411" i="209"/>
  <c r="A491" i="209"/>
  <c r="V298" i="4"/>
  <c r="N417" i="4"/>
  <c r="A282" i="209"/>
  <c r="A77" i="209"/>
  <c r="A439" i="209"/>
  <c r="A400" i="209"/>
  <c r="A13" i="209"/>
  <c r="A312" i="209"/>
  <c r="A276" i="209"/>
  <c r="A355" i="209"/>
  <c r="A471" i="209"/>
  <c r="A426" i="209"/>
  <c r="A87" i="209"/>
  <c r="A206" i="209"/>
  <c r="A275" i="209"/>
  <c r="A277" i="209"/>
  <c r="A224" i="209"/>
  <c r="A95" i="209"/>
  <c r="A204" i="209"/>
  <c r="A392" i="209"/>
  <c r="A219" i="209"/>
  <c r="A388" i="209"/>
  <c r="A249" i="209"/>
  <c r="A83" i="209"/>
  <c r="A483" i="209"/>
  <c r="A321" i="209"/>
  <c r="A67" i="209"/>
  <c r="A368" i="209"/>
  <c r="A290" i="209"/>
  <c r="A25" i="209"/>
  <c r="A315" i="209"/>
  <c r="A288" i="209"/>
  <c r="A145" i="209"/>
  <c r="A267" i="209"/>
  <c r="A111" i="209"/>
  <c r="G476" i="209"/>
  <c r="D316" i="209"/>
  <c r="C353" i="209"/>
  <c r="F353" i="209"/>
  <c r="E435" i="209"/>
  <c r="E446" i="209"/>
  <c r="Q247" i="209"/>
  <c r="P421" i="209"/>
  <c r="L466" i="209"/>
  <c r="I23" i="209"/>
  <c r="D20" i="209"/>
  <c r="H106" i="209"/>
  <c r="K373" i="209"/>
  <c r="D379" i="209"/>
  <c r="E370" i="209"/>
  <c r="L501" i="209"/>
  <c r="D297" i="209"/>
  <c r="K297" i="209"/>
  <c r="H474" i="209"/>
  <c r="K474" i="209"/>
  <c r="O220" i="209"/>
  <c r="P220" i="209"/>
  <c r="H313" i="209"/>
  <c r="I148" i="209"/>
  <c r="K148" i="209"/>
  <c r="D447" i="209"/>
  <c r="I447" i="209"/>
  <c r="C447" i="209"/>
  <c r="Q497" i="209"/>
  <c r="L497" i="209"/>
  <c r="D264" i="209"/>
  <c r="Q264" i="209"/>
  <c r="K264" i="209"/>
  <c r="C48" i="209"/>
  <c r="E48" i="209"/>
  <c r="L48" i="209"/>
  <c r="Q367" i="209"/>
  <c r="I367" i="209"/>
  <c r="D367" i="209"/>
  <c r="K367" i="209"/>
  <c r="C490" i="209"/>
  <c r="P490" i="209"/>
  <c r="K490" i="209"/>
  <c r="O490" i="209"/>
  <c r="O340" i="209"/>
  <c r="Q340" i="209"/>
  <c r="D340" i="209"/>
  <c r="Q308" i="209"/>
  <c r="F308" i="209"/>
  <c r="K308" i="209"/>
  <c r="C308" i="209"/>
  <c r="K26" i="209"/>
  <c r="G26" i="209"/>
  <c r="B26" i="209"/>
  <c r="P26" i="209"/>
  <c r="E66" i="209"/>
  <c r="O66" i="209"/>
  <c r="I66" i="209"/>
  <c r="P311" i="209"/>
  <c r="E311" i="209"/>
  <c r="I311" i="209"/>
  <c r="K311" i="209"/>
  <c r="L306" i="209"/>
  <c r="B306" i="209"/>
  <c r="H306" i="209"/>
  <c r="C306" i="209"/>
  <c r="H467" i="209"/>
  <c r="F467" i="209"/>
  <c r="I467" i="209"/>
  <c r="L303" i="209"/>
  <c r="G303" i="209"/>
  <c r="Q303" i="209"/>
  <c r="H303" i="209"/>
  <c r="L329" i="209"/>
  <c r="F329" i="209"/>
  <c r="B329" i="209"/>
  <c r="E329" i="209"/>
  <c r="H144" i="209"/>
  <c r="I144" i="209"/>
  <c r="J144" i="209"/>
  <c r="L61" i="209"/>
  <c r="O61" i="209"/>
  <c r="P61" i="209"/>
  <c r="I61" i="209"/>
  <c r="F86" i="209"/>
  <c r="K86" i="209"/>
  <c r="E86" i="209"/>
  <c r="P86" i="209"/>
  <c r="B407" i="209"/>
  <c r="K407" i="209"/>
  <c r="D407" i="209"/>
  <c r="O121" i="209"/>
  <c r="D121" i="209"/>
  <c r="H121" i="209"/>
  <c r="F121" i="209"/>
  <c r="K302" i="209"/>
  <c r="O302" i="209"/>
  <c r="I302" i="209"/>
  <c r="C302" i="209"/>
  <c r="C301" i="209"/>
  <c r="E301" i="209"/>
  <c r="L301" i="209"/>
  <c r="E434" i="209"/>
  <c r="I434" i="209"/>
  <c r="J434" i="209"/>
  <c r="B434" i="209"/>
  <c r="O269" i="209"/>
  <c r="Q269" i="209"/>
  <c r="G269" i="209"/>
  <c r="C269" i="209"/>
  <c r="B399" i="209"/>
  <c r="I399" i="209"/>
  <c r="L399" i="209"/>
  <c r="E245" i="209"/>
  <c r="H245" i="209"/>
  <c r="C245" i="209"/>
  <c r="K245" i="209"/>
  <c r="G440" i="209"/>
  <c r="K440" i="209"/>
  <c r="Q440" i="209"/>
  <c r="B440" i="209"/>
  <c r="E27" i="209"/>
  <c r="Q27" i="209"/>
  <c r="L27" i="209"/>
  <c r="J458" i="209"/>
  <c r="C458" i="209"/>
  <c r="E458" i="209"/>
  <c r="F458" i="209"/>
  <c r="I461" i="209"/>
  <c r="G461" i="209"/>
  <c r="J461" i="209"/>
  <c r="E461" i="209"/>
  <c r="O372" i="209"/>
  <c r="F372" i="209"/>
  <c r="L372" i="209"/>
  <c r="Q101" i="209"/>
  <c r="P101" i="209"/>
  <c r="J101" i="209"/>
  <c r="B101" i="209"/>
  <c r="H304" i="209"/>
  <c r="J304" i="209"/>
  <c r="L304" i="209"/>
  <c r="F304" i="209"/>
  <c r="D164" i="209"/>
  <c r="C164" i="209"/>
  <c r="F164" i="209"/>
  <c r="F73" i="209"/>
  <c r="P73" i="209"/>
  <c r="L73" i="209"/>
  <c r="B73" i="209"/>
  <c r="I231" i="209"/>
  <c r="J231" i="209"/>
  <c r="K231" i="209"/>
  <c r="G231" i="209"/>
  <c r="O176" i="209"/>
  <c r="C176" i="209"/>
  <c r="L176" i="209"/>
  <c r="Q314" i="209"/>
  <c r="I314" i="209"/>
  <c r="E314" i="209"/>
  <c r="B314" i="209"/>
  <c r="O254" i="209"/>
  <c r="B254" i="209"/>
  <c r="H254" i="209"/>
  <c r="P254" i="209"/>
  <c r="G339" i="209"/>
  <c r="J339" i="209"/>
  <c r="B339" i="209"/>
  <c r="D411" i="209"/>
  <c r="E411" i="209"/>
  <c r="B411" i="209"/>
  <c r="C411" i="209"/>
  <c r="G350" i="209"/>
  <c r="H350" i="209"/>
  <c r="L350" i="209"/>
  <c r="D350" i="209"/>
  <c r="Q124" i="209"/>
  <c r="K124" i="209"/>
  <c r="L124" i="209"/>
  <c r="P491" i="209"/>
  <c r="C491" i="209"/>
  <c r="O491" i="209"/>
  <c r="E491" i="209"/>
  <c r="B243" i="209"/>
  <c r="I243" i="209"/>
  <c r="C243" i="209"/>
  <c r="O243" i="209"/>
  <c r="H233" i="209"/>
  <c r="G233" i="209"/>
  <c r="J233" i="209"/>
  <c r="O282" i="209"/>
  <c r="E282" i="209"/>
  <c r="Q282" i="209"/>
  <c r="L282" i="209"/>
  <c r="P170" i="209"/>
  <c r="I170" i="209"/>
  <c r="J170" i="209"/>
  <c r="Q170" i="209"/>
  <c r="E389" i="209"/>
  <c r="Q389" i="209"/>
  <c r="F389" i="209"/>
  <c r="D77" i="209"/>
  <c r="P77" i="209"/>
  <c r="J77" i="209"/>
  <c r="I77" i="209"/>
  <c r="O365" i="209"/>
  <c r="Q365" i="209"/>
  <c r="E365" i="209"/>
  <c r="K365" i="209"/>
  <c r="I493" i="209"/>
  <c r="J493" i="209"/>
  <c r="F493" i="209"/>
  <c r="H439" i="209"/>
  <c r="Q439" i="209"/>
  <c r="B439" i="209"/>
  <c r="P439" i="209"/>
  <c r="K438" i="209"/>
  <c r="F438" i="209"/>
  <c r="C438" i="209"/>
  <c r="I438" i="209"/>
  <c r="F287" i="209"/>
  <c r="B287" i="209"/>
  <c r="J287" i="209"/>
  <c r="K400" i="209"/>
  <c r="C400" i="209"/>
  <c r="E400" i="209"/>
  <c r="I400" i="209"/>
  <c r="I427" i="209"/>
  <c r="J427" i="209"/>
  <c r="P427" i="209"/>
  <c r="D427" i="209"/>
  <c r="C122" i="209"/>
  <c r="D122" i="209"/>
  <c r="L122" i="209"/>
  <c r="E13" i="209"/>
  <c r="H13" i="209"/>
  <c r="F13" i="209"/>
  <c r="C13" i="209"/>
  <c r="K47" i="209"/>
  <c r="J47" i="209"/>
  <c r="G47" i="209"/>
  <c r="F47" i="209"/>
  <c r="F469" i="209"/>
  <c r="I469" i="209"/>
  <c r="P469" i="209"/>
  <c r="K312" i="209"/>
  <c r="I312" i="209"/>
  <c r="J312" i="209"/>
  <c r="O312" i="209"/>
  <c r="G132" i="209"/>
  <c r="D132" i="209"/>
  <c r="B132" i="209"/>
  <c r="Q132" i="209"/>
  <c r="J211" i="209"/>
  <c r="B211" i="209"/>
  <c r="H211" i="209"/>
  <c r="F276" i="209"/>
  <c r="J276" i="209"/>
  <c r="B276" i="209"/>
  <c r="I276" i="209"/>
  <c r="P156" i="209"/>
  <c r="I156" i="209"/>
  <c r="F156" i="209"/>
  <c r="C156" i="209"/>
  <c r="H486" i="209"/>
  <c r="F486" i="209"/>
  <c r="D486" i="209"/>
  <c r="C355" i="209"/>
  <c r="D355" i="209"/>
  <c r="I355" i="209"/>
  <c r="B355" i="209"/>
  <c r="D270" i="209"/>
  <c r="K270" i="209"/>
  <c r="H270" i="209"/>
  <c r="P270" i="209"/>
  <c r="G384" i="209"/>
  <c r="O384" i="209"/>
  <c r="F384" i="209"/>
  <c r="L471" i="209"/>
  <c r="K471" i="209"/>
  <c r="B471" i="209"/>
  <c r="E471" i="209"/>
  <c r="L362" i="209"/>
  <c r="K362" i="209"/>
  <c r="D362" i="209"/>
  <c r="I362" i="209"/>
  <c r="E289" i="209"/>
  <c r="I289" i="209"/>
  <c r="O289" i="209"/>
  <c r="L426" i="209"/>
  <c r="J426" i="209"/>
  <c r="E426" i="209"/>
  <c r="H426" i="209"/>
  <c r="L255" i="209"/>
  <c r="O255" i="209"/>
  <c r="Q255" i="209"/>
  <c r="P255" i="209"/>
  <c r="P323" i="209"/>
  <c r="B323" i="209"/>
  <c r="E323" i="209"/>
  <c r="C87" i="209"/>
  <c r="H87" i="209"/>
  <c r="F87" i="209"/>
  <c r="I87" i="209"/>
  <c r="J419" i="209"/>
  <c r="P419" i="209"/>
  <c r="B419" i="209"/>
  <c r="O419" i="209"/>
  <c r="J363" i="209"/>
  <c r="P363" i="209"/>
  <c r="F363" i="209"/>
  <c r="E206" i="209"/>
  <c r="G206" i="209"/>
  <c r="H206" i="209"/>
  <c r="K206" i="209"/>
  <c r="G437" i="209"/>
  <c r="H437" i="209"/>
  <c r="E437" i="209"/>
  <c r="C437" i="209"/>
  <c r="P300" i="209"/>
  <c r="O300" i="209"/>
  <c r="L300" i="209"/>
  <c r="P275" i="209"/>
  <c r="K275" i="209"/>
  <c r="H275" i="209"/>
  <c r="F275" i="209"/>
  <c r="P380" i="209"/>
  <c r="K380" i="209"/>
  <c r="E380" i="209"/>
  <c r="O380" i="209"/>
  <c r="I351" i="209"/>
  <c r="F351" i="209"/>
  <c r="L351" i="209"/>
  <c r="E277" i="209"/>
  <c r="K277" i="209"/>
  <c r="H277" i="209"/>
  <c r="F277" i="209"/>
  <c r="H31" i="209"/>
  <c r="D31" i="209"/>
  <c r="J31" i="209"/>
  <c r="I31" i="209"/>
  <c r="H72" i="209"/>
  <c r="B72" i="209"/>
  <c r="L72" i="209"/>
  <c r="Q224" i="209"/>
  <c r="P224" i="209"/>
  <c r="E224" i="209"/>
  <c r="C224" i="209"/>
  <c r="B266" i="209"/>
  <c r="H266" i="209"/>
  <c r="K266" i="209"/>
  <c r="D266" i="209"/>
  <c r="Q413" i="209"/>
  <c r="H413" i="209"/>
  <c r="D413" i="209"/>
  <c r="J95" i="209"/>
  <c r="K95" i="209"/>
  <c r="L95" i="209"/>
  <c r="I95" i="209"/>
  <c r="Q348" i="209"/>
  <c r="C348" i="209"/>
  <c r="L348" i="209"/>
  <c r="D348" i="209"/>
  <c r="C463" i="209"/>
  <c r="L463" i="209"/>
  <c r="G463" i="209"/>
  <c r="O204" i="209"/>
  <c r="Q204" i="209"/>
  <c r="D204" i="209"/>
  <c r="J204" i="209"/>
  <c r="H408" i="209"/>
  <c r="F408" i="209"/>
  <c r="I408" i="209"/>
  <c r="Q408" i="209"/>
  <c r="G171" i="209"/>
  <c r="L171" i="209"/>
  <c r="J171" i="209"/>
  <c r="B392" i="209"/>
  <c r="H392" i="209"/>
  <c r="I392" i="209"/>
  <c r="K392" i="209"/>
  <c r="D195" i="209"/>
  <c r="O195" i="209"/>
  <c r="E195" i="209"/>
  <c r="Q195" i="209"/>
  <c r="H393" i="209"/>
  <c r="O393" i="209"/>
  <c r="E393" i="209"/>
  <c r="O219" i="209"/>
  <c r="I219" i="209"/>
  <c r="H219" i="209"/>
  <c r="Q219" i="209"/>
  <c r="P120" i="209"/>
  <c r="L120" i="209"/>
  <c r="O120" i="209"/>
  <c r="D120" i="209"/>
  <c r="E199" i="209"/>
  <c r="F199" i="209"/>
  <c r="H199" i="209"/>
  <c r="F388" i="209"/>
  <c r="K388" i="209"/>
  <c r="G388" i="209"/>
  <c r="J388" i="209"/>
  <c r="F283" i="209"/>
  <c r="K283" i="209"/>
  <c r="D283" i="209"/>
  <c r="O283" i="209"/>
  <c r="B213" i="209"/>
  <c r="F213" i="209"/>
  <c r="O213" i="209"/>
  <c r="O249" i="209"/>
  <c r="P249" i="209"/>
  <c r="F249" i="209"/>
  <c r="I249" i="209"/>
  <c r="D114" i="209"/>
  <c r="Q114" i="209"/>
  <c r="J114" i="209"/>
  <c r="I114" i="209"/>
  <c r="P377" i="209"/>
  <c r="E377" i="209"/>
  <c r="J377" i="209"/>
  <c r="O83" i="209"/>
  <c r="B83" i="209"/>
  <c r="J83" i="209"/>
  <c r="F83" i="209"/>
  <c r="G298" i="209"/>
  <c r="I298" i="209"/>
  <c r="H298" i="209"/>
  <c r="K298" i="209"/>
  <c r="O292" i="209"/>
  <c r="L292" i="209"/>
  <c r="B292" i="209"/>
  <c r="B483" i="209"/>
  <c r="D483" i="209"/>
  <c r="E483" i="209"/>
  <c r="I483" i="209"/>
  <c r="H137" i="209"/>
  <c r="B137" i="209"/>
  <c r="Q137" i="209"/>
  <c r="J137" i="209"/>
  <c r="P214" i="209"/>
  <c r="G214" i="209"/>
  <c r="F214" i="209"/>
  <c r="D321" i="209"/>
  <c r="C321" i="209"/>
  <c r="B321" i="209"/>
  <c r="H321" i="209"/>
  <c r="C460" i="209"/>
  <c r="I460" i="209"/>
  <c r="K460" i="209"/>
  <c r="F460" i="209"/>
  <c r="G154" i="209"/>
  <c r="L154" i="209"/>
  <c r="H154" i="209"/>
  <c r="Q67" i="209"/>
  <c r="C67" i="209"/>
  <c r="J67" i="209"/>
  <c r="G67" i="209"/>
  <c r="P36" i="209"/>
  <c r="F36" i="209"/>
  <c r="Q36" i="209"/>
  <c r="K36" i="209"/>
  <c r="H341" i="209"/>
  <c r="J341" i="209"/>
  <c r="L341" i="209"/>
  <c r="F368" i="209"/>
  <c r="Q368" i="209"/>
  <c r="O368" i="209"/>
  <c r="L368" i="209"/>
  <c r="D187" i="209"/>
  <c r="P187" i="209"/>
  <c r="B187" i="209"/>
  <c r="L187" i="209"/>
  <c r="F448" i="209"/>
  <c r="K448" i="209"/>
  <c r="D448" i="209"/>
  <c r="P290" i="209"/>
  <c r="Q290" i="209"/>
  <c r="C290" i="209"/>
  <c r="L290" i="209"/>
  <c r="J167" i="209"/>
  <c r="H167" i="209"/>
  <c r="P167" i="209"/>
  <c r="L167" i="209"/>
  <c r="F383" i="209"/>
  <c r="K383" i="209"/>
  <c r="G383" i="209"/>
  <c r="K25" i="209"/>
  <c r="F25" i="209"/>
  <c r="B25" i="209"/>
  <c r="L25" i="209"/>
  <c r="O127" i="209"/>
  <c r="I127" i="209"/>
  <c r="J127" i="209"/>
  <c r="L127" i="209"/>
  <c r="K5" i="209"/>
  <c r="Q5" i="209"/>
  <c r="J5" i="209"/>
  <c r="B315" i="209"/>
  <c r="Q315" i="209"/>
  <c r="O315" i="209"/>
  <c r="K315" i="209"/>
  <c r="H162" i="209"/>
  <c r="I162" i="209"/>
  <c r="J162" i="209"/>
  <c r="G162" i="209"/>
  <c r="B378" i="209"/>
  <c r="D378" i="209"/>
  <c r="C378" i="209"/>
  <c r="I288" i="209"/>
  <c r="H288" i="209"/>
  <c r="O288" i="209"/>
  <c r="F288" i="209"/>
  <c r="K386" i="209"/>
  <c r="E386" i="209"/>
  <c r="Q386" i="209"/>
  <c r="H386" i="209"/>
  <c r="E49" i="209"/>
  <c r="F49" i="209"/>
  <c r="G49" i="209"/>
  <c r="B145" i="209"/>
  <c r="I145" i="209"/>
  <c r="D145" i="209"/>
  <c r="O145" i="209"/>
  <c r="E182" i="209"/>
  <c r="C182" i="209"/>
  <c r="O182" i="209"/>
  <c r="P182" i="209"/>
  <c r="Q9" i="209"/>
  <c r="O9" i="209"/>
  <c r="F9" i="209"/>
  <c r="P267" i="209"/>
  <c r="C267" i="209"/>
  <c r="L267" i="209"/>
  <c r="F267" i="209"/>
  <c r="G395" i="209"/>
  <c r="O395" i="209"/>
  <c r="Q395" i="209"/>
  <c r="P395" i="209"/>
  <c r="K190" i="209"/>
  <c r="Q190" i="209"/>
  <c r="G190" i="209"/>
  <c r="O111" i="209"/>
  <c r="B203" i="209"/>
  <c r="B235" i="209"/>
  <c r="P394" i="209"/>
  <c r="L180" i="209"/>
  <c r="A274" i="209"/>
  <c r="I160" i="209"/>
  <c r="C125" i="209"/>
  <c r="I342" i="209"/>
  <c r="C345" i="209"/>
  <c r="F474" i="209"/>
  <c r="O10" i="209"/>
  <c r="L118" i="209"/>
  <c r="E452" i="209"/>
  <c r="O361" i="209"/>
  <c r="K15" i="209"/>
  <c r="E485" i="209"/>
  <c r="P236" i="209"/>
  <c r="I374" i="209"/>
  <c r="K347" i="209"/>
  <c r="C379" i="209"/>
  <c r="C166" i="209"/>
  <c r="O402" i="209"/>
  <c r="E220" i="209"/>
  <c r="F107" i="209"/>
  <c r="K244" i="209"/>
  <c r="E63" i="209"/>
  <c r="J97" i="209"/>
  <c r="J294" i="209"/>
  <c r="P34" i="209"/>
  <c r="C60" i="209"/>
  <c r="L17" i="209"/>
  <c r="P70" i="209"/>
  <c r="F307" i="209"/>
  <c r="P203" i="209"/>
  <c r="C64" i="209"/>
  <c r="H133" i="209"/>
  <c r="G425" i="209"/>
  <c r="I235" i="209"/>
  <c r="E29" i="209"/>
  <c r="C370" i="209"/>
  <c r="D80" i="209"/>
  <c r="H358" i="209"/>
  <c r="J148" i="209"/>
  <c r="O394" i="209"/>
  <c r="K416" i="209"/>
  <c r="J472" i="209"/>
  <c r="P180" i="209"/>
  <c r="O317" i="209"/>
  <c r="B414" i="209"/>
  <c r="B327" i="209"/>
  <c r="B28" i="209"/>
  <c r="K28" i="209"/>
  <c r="V201" i="4"/>
  <c r="A82" i="209"/>
  <c r="A4" i="209"/>
  <c r="I421" i="209"/>
  <c r="I216" i="209"/>
  <c r="F106" i="209"/>
  <c r="L135" i="209"/>
  <c r="L447" i="209"/>
  <c r="O462" i="209"/>
  <c r="Q160" i="209"/>
  <c r="Q43" i="209"/>
  <c r="B397" i="209"/>
  <c r="L150" i="209"/>
  <c r="G342" i="209"/>
  <c r="I345" i="209"/>
  <c r="C382" i="209"/>
  <c r="C474" i="209"/>
  <c r="L10" i="209"/>
  <c r="L82" i="209"/>
  <c r="Q118" i="209"/>
  <c r="C465" i="209"/>
  <c r="P452" i="209"/>
  <c r="K89" i="209"/>
  <c r="J361" i="209"/>
  <c r="Q373" i="209"/>
  <c r="B238" i="209"/>
  <c r="D15" i="209"/>
  <c r="E274" i="209"/>
  <c r="K172" i="209"/>
  <c r="F497" i="209"/>
  <c r="O192" i="209"/>
  <c r="G236" i="209"/>
  <c r="P252" i="209"/>
  <c r="J8" i="209"/>
  <c r="L347" i="209"/>
  <c r="Q379" i="209"/>
  <c r="D166" i="209"/>
  <c r="L244" i="209"/>
  <c r="H97" i="209"/>
  <c r="Q70" i="209"/>
  <c r="C203" i="209"/>
  <c r="K425" i="209"/>
  <c r="G370" i="209"/>
  <c r="F416" i="209"/>
  <c r="H414" i="209"/>
  <c r="V224" i="4"/>
  <c r="V129" i="4"/>
  <c r="T264" i="4"/>
  <c r="N230" i="4"/>
  <c r="A177" i="209"/>
  <c r="A12" i="209"/>
  <c r="A104" i="209"/>
  <c r="A418" i="209"/>
  <c r="A18" i="209"/>
  <c r="A81" i="209"/>
  <c r="A481" i="209"/>
  <c r="A123" i="209"/>
  <c r="A454" i="209"/>
  <c r="A404" i="209"/>
  <c r="A69" i="209"/>
  <c r="A445" i="209"/>
  <c r="A196" i="209"/>
  <c r="K435" i="209"/>
  <c r="E466" i="209"/>
  <c r="E373" i="209"/>
  <c r="C297" i="209"/>
  <c r="C274" i="209"/>
  <c r="B313" i="209"/>
  <c r="G447" i="209"/>
  <c r="H497" i="209"/>
  <c r="G264" i="209"/>
  <c r="H4" i="209"/>
  <c r="P367" i="209"/>
  <c r="B177" i="209"/>
  <c r="Q490" i="209"/>
  <c r="F340" i="209"/>
  <c r="L26" i="209"/>
  <c r="F66" i="209"/>
  <c r="G311" i="209"/>
  <c r="F306" i="209"/>
  <c r="D467" i="209"/>
  <c r="C329" i="209"/>
  <c r="P144" i="209"/>
  <c r="E61" i="209"/>
  <c r="K12" i="209"/>
  <c r="C86" i="209"/>
  <c r="J407" i="209"/>
  <c r="J302" i="209"/>
  <c r="O301" i="209"/>
  <c r="D434" i="209"/>
  <c r="D269" i="209"/>
  <c r="O399" i="209"/>
  <c r="J440" i="209"/>
  <c r="J27" i="209"/>
  <c r="Q458" i="209"/>
  <c r="Q104" i="209"/>
  <c r="P461" i="209"/>
  <c r="B372" i="209"/>
  <c r="D304" i="209"/>
  <c r="O164" i="209"/>
  <c r="G73" i="209"/>
  <c r="H231" i="209"/>
  <c r="B176" i="209"/>
  <c r="D254" i="209"/>
  <c r="Q339" i="209"/>
  <c r="I411" i="209"/>
  <c r="F418" i="209"/>
  <c r="J350" i="209"/>
  <c r="H124" i="209"/>
  <c r="E243" i="209"/>
  <c r="P233" i="209"/>
  <c r="D282" i="209"/>
  <c r="O18" i="209"/>
  <c r="O170" i="209"/>
  <c r="L389" i="209"/>
  <c r="B365" i="209"/>
  <c r="G493" i="209"/>
  <c r="C439" i="209"/>
  <c r="D438" i="209"/>
  <c r="L287" i="209"/>
  <c r="G427" i="209"/>
  <c r="P122" i="209"/>
  <c r="D13" i="209"/>
  <c r="F81" i="209"/>
  <c r="C47" i="209"/>
  <c r="J469" i="209"/>
  <c r="F132" i="209"/>
  <c r="C211" i="209"/>
  <c r="P276" i="209"/>
  <c r="O156" i="209"/>
  <c r="I486" i="209"/>
  <c r="L270" i="209"/>
  <c r="I384" i="209"/>
  <c r="I471" i="209"/>
  <c r="I481" i="209"/>
  <c r="Q362" i="209"/>
  <c r="D289" i="209"/>
  <c r="E255" i="209"/>
  <c r="G323" i="209"/>
  <c r="G87" i="209"/>
  <c r="K419" i="209"/>
  <c r="B363" i="209"/>
  <c r="B437" i="209"/>
  <c r="B300" i="209"/>
  <c r="G275" i="209"/>
  <c r="P123" i="209"/>
  <c r="J380" i="209"/>
  <c r="P351" i="209"/>
  <c r="B31" i="209"/>
  <c r="Q72" i="209"/>
  <c r="J224" i="209"/>
  <c r="L266" i="209"/>
  <c r="C413" i="209"/>
  <c r="B348" i="209"/>
  <c r="B463" i="209"/>
  <c r="B204" i="209"/>
  <c r="C454" i="209"/>
  <c r="G408" i="209"/>
  <c r="P171" i="209"/>
  <c r="C195" i="209"/>
  <c r="I393" i="209"/>
  <c r="J219" i="209"/>
  <c r="F120" i="209"/>
  <c r="J199" i="209"/>
  <c r="C283" i="209"/>
  <c r="E213" i="209"/>
  <c r="Q249" i="209"/>
  <c r="L404" i="209"/>
  <c r="H114" i="209"/>
  <c r="K377" i="209"/>
  <c r="F298" i="209"/>
  <c r="I292" i="209"/>
  <c r="L483" i="209"/>
  <c r="D137" i="209"/>
  <c r="B214" i="209"/>
  <c r="O460" i="209"/>
  <c r="Q154" i="209"/>
  <c r="O67" i="209"/>
  <c r="C69" i="209"/>
  <c r="B36" i="209"/>
  <c r="C341" i="209"/>
  <c r="K187" i="209"/>
  <c r="I448" i="209"/>
  <c r="E290" i="209"/>
  <c r="F167" i="209"/>
  <c r="B383" i="209"/>
  <c r="Q127" i="209"/>
  <c r="D5" i="209"/>
  <c r="C315" i="209"/>
  <c r="P445" i="209"/>
  <c r="D162" i="209"/>
  <c r="L378" i="209"/>
  <c r="I386" i="209"/>
  <c r="O49" i="209"/>
  <c r="G145" i="209"/>
  <c r="F182" i="209"/>
  <c r="G9" i="209"/>
  <c r="D395" i="209"/>
  <c r="I190" i="209"/>
  <c r="F111" i="209"/>
  <c r="E196" i="209"/>
  <c r="J196" i="209"/>
  <c r="I402" i="209"/>
  <c r="C264" i="209"/>
  <c r="P294" i="209"/>
  <c r="Q313" i="209"/>
  <c r="K48" i="209"/>
  <c r="K235" i="209"/>
  <c r="L80" i="209"/>
  <c r="K349" i="209"/>
  <c r="B472" i="209"/>
  <c r="C327" i="209"/>
  <c r="V281" i="4"/>
  <c r="V451" i="4"/>
  <c r="N119" i="4"/>
  <c r="T115" i="4"/>
  <c r="A100" i="209"/>
  <c r="A54" i="209"/>
  <c r="A470" i="209"/>
  <c r="A259" i="209"/>
  <c r="A228" i="209"/>
  <c r="A113" i="209"/>
  <c r="A109" i="209"/>
  <c r="A46" i="209"/>
  <c r="A79" i="209"/>
  <c r="A364" i="209"/>
  <c r="A449" i="209"/>
  <c r="A398" i="209"/>
  <c r="I353" i="209"/>
  <c r="F3" i="26"/>
  <c r="G379" i="209"/>
  <c r="J297" i="209"/>
  <c r="L274" i="209"/>
  <c r="O148" i="209"/>
  <c r="K447" i="209"/>
  <c r="G497" i="209"/>
  <c r="P264" i="209"/>
  <c r="K4" i="209"/>
  <c r="J367" i="209"/>
  <c r="Q177" i="209"/>
  <c r="H340" i="209"/>
  <c r="L308" i="209"/>
  <c r="Q100" i="209"/>
  <c r="O26" i="209"/>
  <c r="J66" i="209"/>
  <c r="B311" i="209"/>
  <c r="G467" i="209"/>
  <c r="O303" i="209"/>
  <c r="D329" i="209"/>
  <c r="C144" i="209"/>
  <c r="H61" i="209"/>
  <c r="O12" i="209"/>
  <c r="E407" i="209"/>
  <c r="J121" i="209"/>
  <c r="L54" i="209"/>
  <c r="E302" i="209"/>
  <c r="G301" i="209"/>
  <c r="O434" i="209"/>
  <c r="G399" i="209"/>
  <c r="G245" i="209"/>
  <c r="H440" i="209"/>
  <c r="F27" i="209"/>
  <c r="H458" i="209"/>
  <c r="I104" i="209"/>
  <c r="D372" i="209"/>
  <c r="C101" i="209"/>
  <c r="O470" i="209"/>
  <c r="G304" i="209"/>
  <c r="B164" i="209"/>
  <c r="E73" i="209"/>
  <c r="I176" i="209"/>
  <c r="G314" i="209"/>
  <c r="K254" i="209"/>
  <c r="E339" i="209"/>
  <c r="Q411" i="209"/>
  <c r="H418" i="209"/>
  <c r="O124" i="209"/>
  <c r="H491" i="209"/>
  <c r="H259" i="209"/>
  <c r="F243" i="209"/>
  <c r="O233" i="209"/>
  <c r="I282" i="209"/>
  <c r="L18" i="209"/>
  <c r="I389" i="209"/>
  <c r="B77" i="209"/>
  <c r="C228" i="209"/>
  <c r="F365" i="209"/>
  <c r="B493" i="209"/>
  <c r="F439" i="209"/>
  <c r="O287" i="209"/>
  <c r="G400" i="209"/>
  <c r="K427" i="209"/>
  <c r="E122" i="209"/>
  <c r="O13" i="209"/>
  <c r="J81" i="209"/>
  <c r="H469" i="209"/>
  <c r="L312" i="209"/>
  <c r="I113" i="209"/>
  <c r="K132" i="209"/>
  <c r="F211" i="209"/>
  <c r="O276" i="209"/>
  <c r="Q486" i="209"/>
  <c r="L355" i="209"/>
  <c r="G270" i="209"/>
  <c r="P384" i="209"/>
  <c r="H471" i="209"/>
  <c r="P481" i="209"/>
  <c r="C289" i="209"/>
  <c r="I426" i="209"/>
  <c r="G109" i="209"/>
  <c r="C255" i="209"/>
  <c r="Q323" i="209"/>
  <c r="K87" i="209"/>
  <c r="K363" i="209"/>
  <c r="P206" i="209"/>
  <c r="Q437" i="209"/>
  <c r="Q300" i="209"/>
  <c r="J275" i="209"/>
  <c r="K123" i="209"/>
  <c r="Q351" i="209"/>
  <c r="C277" i="209"/>
  <c r="B46" i="209"/>
  <c r="O31" i="209"/>
  <c r="C72" i="209"/>
  <c r="G224" i="209"/>
  <c r="P413" i="209"/>
  <c r="E95" i="209"/>
  <c r="G348" i="209"/>
  <c r="P463" i="209"/>
  <c r="K204" i="209"/>
  <c r="D454" i="209"/>
  <c r="K171" i="209"/>
  <c r="Q392" i="209"/>
  <c r="K79" i="209"/>
  <c r="I195" i="209"/>
  <c r="K393" i="209"/>
  <c r="E219" i="209"/>
  <c r="G199" i="209"/>
  <c r="E388" i="209"/>
  <c r="Q283" i="209"/>
  <c r="L213" i="209"/>
  <c r="G249" i="209"/>
  <c r="O404" i="209"/>
  <c r="Q377" i="209"/>
  <c r="G83" i="209"/>
  <c r="O364" i="209"/>
  <c r="L298" i="209"/>
  <c r="P292" i="209"/>
  <c r="F483" i="209"/>
  <c r="J214" i="209"/>
  <c r="J321" i="209"/>
  <c r="Q460" i="209"/>
  <c r="K154" i="209"/>
  <c r="I67" i="209"/>
  <c r="K69" i="209"/>
  <c r="D341" i="209"/>
  <c r="I368" i="209"/>
  <c r="H449" i="209"/>
  <c r="O187" i="209"/>
  <c r="C448" i="209"/>
  <c r="B290" i="209"/>
  <c r="E383" i="209"/>
  <c r="C25" i="209"/>
  <c r="D127" i="209"/>
  <c r="P5" i="209"/>
  <c r="I315" i="209"/>
  <c r="L445" i="209"/>
  <c r="Q378" i="209"/>
  <c r="G288" i="209"/>
  <c r="C398" i="209"/>
  <c r="G386" i="209"/>
  <c r="K49" i="209"/>
  <c r="J145" i="209"/>
  <c r="H9" i="209"/>
  <c r="Q267" i="209"/>
  <c r="K395" i="209"/>
  <c r="F190" i="209"/>
  <c r="J111" i="209"/>
  <c r="H196" i="209"/>
  <c r="L196" i="209"/>
  <c r="D220" i="209"/>
  <c r="O34" i="209"/>
  <c r="L64" i="209"/>
  <c r="O202" i="209"/>
  <c r="C358" i="209"/>
  <c r="K394" i="209"/>
  <c r="G180" i="209"/>
  <c r="F501" i="209"/>
  <c r="V216" i="4"/>
  <c r="N163" i="4"/>
  <c r="V347" i="4"/>
  <c r="N142" i="4"/>
  <c r="A105" i="209"/>
  <c r="A429" i="209"/>
  <c r="A477" i="209"/>
  <c r="P512" i="4"/>
  <c r="A201" i="209"/>
  <c r="A205" i="209"/>
  <c r="A412" i="209"/>
  <c r="A68" i="209"/>
  <c r="A208" i="209"/>
  <c r="A11" i="209"/>
  <c r="A324" i="209"/>
  <c r="A65" i="209"/>
  <c r="C316" i="209"/>
  <c r="H446" i="209"/>
  <c r="B421" i="209"/>
  <c r="O128" i="209"/>
  <c r="D370" i="209"/>
  <c r="Q474" i="209"/>
  <c r="L220" i="209"/>
  <c r="G148" i="209"/>
  <c r="O82" i="209"/>
  <c r="B497" i="209"/>
  <c r="B48" i="209"/>
  <c r="C4" i="209"/>
  <c r="D177" i="209"/>
  <c r="L490" i="209"/>
  <c r="K340" i="209"/>
  <c r="D308" i="209"/>
  <c r="F100" i="209"/>
  <c r="F26" i="209"/>
  <c r="C66" i="209"/>
  <c r="C105" i="209"/>
  <c r="D306" i="209"/>
  <c r="C467" i="209"/>
  <c r="F303" i="209"/>
  <c r="G329" i="209"/>
  <c r="F144" i="209"/>
  <c r="I12" i="209"/>
  <c r="J86" i="209"/>
  <c r="L407" i="209"/>
  <c r="P121" i="209"/>
  <c r="G54" i="209"/>
  <c r="F302" i="209"/>
  <c r="K301" i="209"/>
  <c r="H429" i="209"/>
  <c r="B269" i="209"/>
  <c r="C399" i="209"/>
  <c r="D245" i="209"/>
  <c r="F440" i="209"/>
  <c r="C27" i="209"/>
  <c r="O104" i="209"/>
  <c r="B461" i="209"/>
  <c r="C372" i="209"/>
  <c r="F101" i="209"/>
  <c r="J470" i="209"/>
  <c r="I304" i="209"/>
  <c r="I164" i="209"/>
  <c r="D477" i="209"/>
  <c r="E231" i="209"/>
  <c r="D176" i="209"/>
  <c r="O314" i="209"/>
  <c r="Q254" i="209"/>
  <c r="L339" i="209"/>
  <c r="B418" i="209"/>
  <c r="F350" i="209"/>
  <c r="G124" i="209"/>
  <c r="D491" i="209"/>
  <c r="L259" i="209"/>
  <c r="H243" i="209"/>
  <c r="E233" i="209"/>
  <c r="G18" i="209"/>
  <c r="E170" i="209"/>
  <c r="H389" i="209"/>
  <c r="C77" i="209"/>
  <c r="Q228" i="209"/>
  <c r="D365" i="209"/>
  <c r="L493" i="209"/>
  <c r="J201" i="209"/>
  <c r="J438" i="209"/>
  <c r="G287" i="209"/>
  <c r="O400" i="209"/>
  <c r="Q427" i="209"/>
  <c r="O122" i="209"/>
  <c r="Q81" i="209"/>
  <c r="L47" i="209"/>
  <c r="K469" i="209"/>
  <c r="F312" i="209"/>
  <c r="E113" i="209"/>
  <c r="J132" i="209"/>
  <c r="I211" i="209"/>
  <c r="K205" i="209"/>
  <c r="L156" i="209"/>
  <c r="O486" i="209"/>
  <c r="G355" i="209"/>
  <c r="O270" i="209"/>
  <c r="D384" i="209"/>
  <c r="G481" i="209"/>
  <c r="E362" i="209"/>
  <c r="H289" i="209"/>
  <c r="O426" i="209"/>
  <c r="O109" i="209"/>
  <c r="I255" i="209"/>
  <c r="H323" i="209"/>
  <c r="I412" i="209"/>
  <c r="F419" i="209"/>
  <c r="L363" i="209"/>
  <c r="B206" i="209"/>
  <c r="F437" i="209"/>
  <c r="K300" i="209"/>
  <c r="D123" i="209"/>
  <c r="Q380" i="209"/>
  <c r="C351" i="209"/>
  <c r="J277" i="209"/>
  <c r="K46" i="209"/>
  <c r="K31" i="209"/>
  <c r="G72" i="209"/>
  <c r="Q68" i="209"/>
  <c r="E266" i="209"/>
  <c r="I413" i="209"/>
  <c r="Q95" i="209"/>
  <c r="K348" i="209"/>
  <c r="F463" i="209"/>
  <c r="I454" i="209"/>
  <c r="O408" i="209"/>
  <c r="H171" i="209"/>
  <c r="F392" i="209"/>
  <c r="P79" i="209"/>
  <c r="P195" i="209"/>
  <c r="L393" i="209"/>
  <c r="E208" i="209"/>
  <c r="K120" i="209"/>
  <c r="O199" i="209"/>
  <c r="H388" i="209"/>
  <c r="E283" i="209"/>
  <c r="J213" i="209"/>
  <c r="G404" i="209"/>
  <c r="P114" i="209"/>
  <c r="I377" i="209"/>
  <c r="Q83" i="209"/>
  <c r="L364" i="209"/>
  <c r="B298" i="209"/>
  <c r="J292" i="209"/>
  <c r="G11" i="209"/>
  <c r="C137" i="209"/>
  <c r="Q214" i="209"/>
  <c r="L321" i="209"/>
  <c r="J460" i="209"/>
  <c r="I154" i="209"/>
  <c r="O69" i="209"/>
  <c r="J36" i="209"/>
  <c r="G341" i="209"/>
  <c r="G368" i="209"/>
  <c r="I449" i="209"/>
  <c r="H187" i="209"/>
  <c r="P448" i="209"/>
  <c r="E324" i="209"/>
  <c r="E167" i="209"/>
  <c r="O383" i="209"/>
  <c r="Q25" i="209"/>
  <c r="K127" i="209"/>
  <c r="H5" i="209"/>
  <c r="D445" i="209"/>
  <c r="K162" i="209"/>
  <c r="F378" i="209"/>
  <c r="E288" i="209"/>
  <c r="I398" i="209"/>
  <c r="J386" i="209"/>
  <c r="L49" i="209"/>
  <c r="P65" i="209"/>
  <c r="I182" i="209"/>
  <c r="J9" i="209"/>
  <c r="D267" i="209"/>
  <c r="C395" i="209"/>
  <c r="L190" i="209"/>
  <c r="H111" i="209"/>
  <c r="O196" i="209"/>
  <c r="B196" i="209"/>
  <c r="O63" i="209"/>
  <c r="E17" i="209"/>
  <c r="I307" i="209"/>
  <c r="F133" i="209"/>
  <c r="B29" i="209"/>
  <c r="C148" i="209"/>
  <c r="E4" i="209"/>
  <c r="C317" i="209"/>
  <c r="A230" i="4"/>
  <c r="A346" i="4"/>
  <c r="A64" i="4"/>
  <c r="A456" i="4"/>
  <c r="V333" i="4"/>
  <c r="A55" i="209"/>
  <c r="A45" i="209"/>
  <c r="A240" i="209"/>
  <c r="N249" i="4"/>
  <c r="A432" i="209"/>
  <c r="A140" i="209"/>
  <c r="A7" i="209"/>
  <c r="A376" i="209"/>
  <c r="A251" i="209"/>
  <c r="A428" i="209"/>
  <c r="A99" i="209"/>
  <c r="A6" i="209"/>
  <c r="L435" i="209"/>
  <c r="K247" i="209"/>
  <c r="Q23" i="209"/>
  <c r="D126" i="209"/>
  <c r="Q342" i="209"/>
  <c r="P501" i="209"/>
  <c r="J474" i="209"/>
  <c r="K313" i="209"/>
  <c r="E447" i="209"/>
  <c r="C82" i="209"/>
  <c r="I264" i="209"/>
  <c r="F48" i="209"/>
  <c r="L367" i="209"/>
  <c r="E177" i="209"/>
  <c r="B490" i="209"/>
  <c r="G340" i="209"/>
  <c r="H308" i="209"/>
  <c r="C100" i="209"/>
  <c r="Q66" i="209"/>
  <c r="L311" i="209"/>
  <c r="Q105" i="209"/>
  <c r="K306" i="209"/>
  <c r="K467" i="209"/>
  <c r="D303" i="209"/>
  <c r="C55" i="209"/>
  <c r="D144" i="209"/>
  <c r="B61" i="209"/>
  <c r="B12" i="209"/>
  <c r="B86" i="209"/>
  <c r="P407" i="209"/>
  <c r="I121" i="209"/>
  <c r="B54" i="209"/>
  <c r="F301" i="209"/>
  <c r="P434" i="209"/>
  <c r="O429" i="209"/>
  <c r="K269" i="209"/>
  <c r="K399" i="209"/>
  <c r="B245" i="209"/>
  <c r="I45" i="209"/>
  <c r="G27" i="209"/>
  <c r="B458" i="209"/>
  <c r="H104" i="209"/>
  <c r="H461" i="209"/>
  <c r="H372" i="209"/>
  <c r="L101" i="209"/>
  <c r="Q470" i="209"/>
  <c r="E164" i="209"/>
  <c r="I73" i="209"/>
  <c r="Q477" i="209"/>
  <c r="C231" i="209"/>
  <c r="P176" i="209"/>
  <c r="C314" i="209"/>
  <c r="D240" i="209"/>
  <c r="C339" i="209"/>
  <c r="J411" i="209"/>
  <c r="Q418" i="209"/>
  <c r="K350" i="209"/>
  <c r="J124" i="209"/>
  <c r="I491" i="209"/>
  <c r="D259" i="209"/>
  <c r="K233" i="209"/>
  <c r="F282" i="209"/>
  <c r="E18" i="209"/>
  <c r="D170" i="209"/>
  <c r="B389" i="209"/>
  <c r="H77" i="209"/>
  <c r="L228" i="209"/>
  <c r="O493" i="209"/>
  <c r="D439" i="209"/>
  <c r="F201" i="209"/>
  <c r="B438" i="209"/>
  <c r="D287" i="209"/>
  <c r="Q400" i="209"/>
  <c r="P432" i="209"/>
  <c r="J122" i="209"/>
  <c r="G13" i="209"/>
  <c r="G81" i="209"/>
  <c r="H47" i="209"/>
  <c r="G469" i="209"/>
  <c r="E312" i="209"/>
  <c r="F113" i="209"/>
  <c r="O211" i="209"/>
  <c r="L276" i="209"/>
  <c r="G205" i="209"/>
  <c r="G156" i="209"/>
  <c r="J486" i="209"/>
  <c r="P355" i="209"/>
  <c r="G140" i="209"/>
  <c r="H384" i="209"/>
  <c r="Q471" i="209"/>
  <c r="Q481" i="209"/>
  <c r="J362" i="209"/>
  <c r="K289" i="209"/>
  <c r="F426" i="209"/>
  <c r="H109" i="209"/>
  <c r="L323" i="209"/>
  <c r="D87" i="209"/>
  <c r="L412" i="209"/>
  <c r="G419" i="209"/>
  <c r="I363" i="209"/>
  <c r="J206" i="209"/>
  <c r="Q7" i="209"/>
  <c r="I300" i="209"/>
  <c r="C275" i="209"/>
  <c r="Q123" i="209"/>
  <c r="I380" i="209"/>
  <c r="J351" i="209"/>
  <c r="Q277" i="209"/>
  <c r="I46" i="209"/>
  <c r="I72" i="209"/>
  <c r="F224" i="209"/>
  <c r="I68" i="209"/>
  <c r="P266" i="209"/>
  <c r="F413" i="209"/>
  <c r="P95" i="209"/>
  <c r="H376" i="209"/>
  <c r="E463" i="209"/>
  <c r="P204" i="209"/>
  <c r="F454" i="209"/>
  <c r="K408" i="209"/>
  <c r="Q171" i="209"/>
  <c r="J392" i="209"/>
  <c r="Q79" i="209"/>
  <c r="G393" i="209"/>
  <c r="P219" i="209"/>
  <c r="Q208" i="209"/>
  <c r="I120" i="209"/>
  <c r="I199" i="209"/>
  <c r="B388" i="209"/>
  <c r="E251" i="209"/>
  <c r="D213" i="209"/>
  <c r="H249" i="209"/>
  <c r="C404" i="209"/>
  <c r="C114" i="209"/>
  <c r="L377" i="209"/>
  <c r="I83" i="209"/>
  <c r="J364" i="209"/>
  <c r="F292" i="209"/>
  <c r="G483" i="209"/>
  <c r="H11" i="209"/>
  <c r="L137" i="209"/>
  <c r="K214" i="209"/>
  <c r="I321" i="209"/>
  <c r="K428" i="209"/>
  <c r="J154" i="209"/>
  <c r="F67" i="209"/>
  <c r="Q69" i="209"/>
  <c r="H36" i="209"/>
  <c r="P341" i="209"/>
  <c r="B368" i="209"/>
  <c r="C449" i="209"/>
  <c r="B448" i="209"/>
  <c r="I290" i="209"/>
  <c r="P324" i="209"/>
  <c r="D167" i="209"/>
  <c r="D383" i="209"/>
  <c r="O25" i="209"/>
  <c r="E99" i="209"/>
  <c r="G5" i="209"/>
  <c r="G315" i="209"/>
  <c r="Q445" i="209"/>
  <c r="E162" i="209"/>
  <c r="E378" i="209"/>
  <c r="Q288" i="209"/>
  <c r="L398" i="209"/>
  <c r="I49" i="209"/>
  <c r="E145" i="209"/>
  <c r="F65" i="209"/>
  <c r="H182" i="209"/>
  <c r="P9" i="209"/>
  <c r="G267" i="209"/>
  <c r="Q6" i="209"/>
  <c r="J190" i="209"/>
  <c r="L111" i="209"/>
  <c r="P111" i="209"/>
  <c r="C196" i="209"/>
  <c r="P196" i="209"/>
  <c r="P181" i="4"/>
  <c r="T329" i="4"/>
  <c r="N22" i="4"/>
  <c r="P28" i="4"/>
  <c r="T386" i="4"/>
  <c r="V161" i="4"/>
  <c r="A103" i="4"/>
  <c r="V322" i="4"/>
  <c r="T317" i="4"/>
  <c r="T120" i="4"/>
  <c r="A450" i="4"/>
  <c r="A267" i="4"/>
  <c r="A172" i="4"/>
  <c r="N200" i="4"/>
  <c r="A335" i="4"/>
  <c r="T355" i="4"/>
  <c r="T263" i="4"/>
  <c r="I111" i="209"/>
  <c r="T170" i="4"/>
  <c r="A135" i="4"/>
  <c r="V324" i="4"/>
  <c r="A18" i="4"/>
  <c r="E4" i="26"/>
  <c r="A401" i="4"/>
  <c r="A339" i="4"/>
  <c r="P142" i="4"/>
  <c r="A392" i="4"/>
  <c r="P121" i="4"/>
  <c r="A180" i="4"/>
  <c r="A256" i="4"/>
  <c r="P67" i="4"/>
  <c r="P172" i="4"/>
  <c r="N487" i="4"/>
  <c r="T213" i="4"/>
  <c r="P490" i="4"/>
  <c r="P450" i="4"/>
  <c r="A447" i="4"/>
  <c r="A494" i="4"/>
  <c r="T486" i="4"/>
  <c r="A258" i="4"/>
  <c r="A397" i="4"/>
  <c r="A160" i="4"/>
  <c r="A86" i="4"/>
  <c r="V128" i="4"/>
  <c r="V195" i="4"/>
  <c r="V297" i="4"/>
  <c r="T253" i="4"/>
  <c r="A117" i="4"/>
  <c r="P416" i="4"/>
  <c r="P95" i="4"/>
  <c r="F4" i="26"/>
  <c r="V302" i="4"/>
  <c r="P109" i="4"/>
  <c r="A121" i="4"/>
  <c r="V309" i="4"/>
  <c r="T321" i="4"/>
  <c r="N64" i="4"/>
  <c r="T71" i="4"/>
  <c r="V336" i="4"/>
  <c r="V83" i="4"/>
  <c r="V370" i="4"/>
  <c r="T407" i="4"/>
  <c r="A473" i="4"/>
  <c r="T293" i="4"/>
  <c r="P249" i="4"/>
  <c r="T474" i="4"/>
  <c r="N423" i="4"/>
  <c r="E5" i="26"/>
  <c r="E6" i="26" s="1"/>
  <c r="F5" i="26"/>
  <c r="T381" i="4"/>
  <c r="T330" i="4"/>
  <c r="V330" i="4"/>
  <c r="P442" i="4"/>
  <c r="N442" i="4"/>
  <c r="T45" i="4"/>
  <c r="V45" i="4"/>
  <c r="P492" i="4"/>
  <c r="T341" i="4"/>
  <c r="A406" i="209"/>
  <c r="A496" i="209"/>
  <c r="A263" i="209"/>
  <c r="A482" i="209"/>
  <c r="A248" i="209"/>
  <c r="A53" i="209"/>
  <c r="A385" i="209"/>
  <c r="A344" i="209"/>
  <c r="A90" i="209"/>
  <c r="A103" i="209"/>
  <c r="A457" i="209"/>
  <c r="A142" i="209"/>
  <c r="A239" i="209"/>
  <c r="A295" i="209"/>
  <c r="A442" i="209"/>
  <c r="A456" i="209"/>
  <c r="A37" i="209"/>
  <c r="A221" i="209"/>
  <c r="A98" i="209"/>
  <c r="A3" i="209"/>
  <c r="A30" i="209"/>
  <c r="A352" i="209"/>
  <c r="A209" i="209"/>
  <c r="A57" i="209"/>
  <c r="A319" i="209"/>
  <c r="A175" i="209"/>
  <c r="A360" i="209"/>
  <c r="A212" i="209"/>
  <c r="A459" i="209"/>
  <c r="A322" i="209"/>
  <c r="A417" i="209"/>
  <c r="A147" i="209"/>
  <c r="A22" i="209"/>
  <c r="A38" i="209"/>
  <c r="A178" i="209"/>
  <c r="A237" i="209"/>
  <c r="A225" i="209"/>
  <c r="A194" i="209"/>
  <c r="A278" i="209"/>
  <c r="A84" i="209"/>
  <c r="A258" i="209"/>
  <c r="A117" i="209"/>
  <c r="A268" i="209"/>
  <c r="A197" i="209"/>
  <c r="A92" i="209"/>
  <c r="A260" i="209"/>
  <c r="A129" i="209"/>
  <c r="A468" i="209"/>
  <c r="A272" i="209"/>
  <c r="A487" i="209"/>
  <c r="A241" i="209"/>
  <c r="A138" i="209"/>
  <c r="A396" i="209"/>
  <c r="A161" i="209"/>
  <c r="A191" i="209"/>
  <c r="A143" i="209"/>
  <c r="A433" i="209"/>
  <c r="A75" i="209"/>
  <c r="A33" i="209"/>
  <c r="A210" i="209"/>
  <c r="A271" i="209"/>
  <c r="A354" i="209"/>
  <c r="A207" i="209"/>
  <c r="A76" i="209"/>
  <c r="A188" i="209"/>
  <c r="A480" i="209"/>
  <c r="A492" i="209"/>
  <c r="A296" i="209"/>
  <c r="A88" i="209"/>
  <c r="A343" i="209"/>
  <c r="A146" i="209"/>
  <c r="A183" i="209"/>
  <c r="A494" i="209"/>
  <c r="A356" i="209"/>
  <c r="A242" i="209"/>
  <c r="A215" i="209"/>
  <c r="A14" i="209"/>
  <c r="A41" i="209"/>
  <c r="A16" i="209"/>
  <c r="A284" i="209"/>
  <c r="A401" i="209"/>
  <c r="A337" i="209"/>
  <c r="A281" i="209"/>
  <c r="A58" i="209"/>
  <c r="A256" i="209"/>
  <c r="A338" i="209"/>
  <c r="A85" i="209"/>
  <c r="A159" i="209"/>
  <c r="A310" i="209"/>
  <c r="A273" i="209"/>
  <c r="A185" i="209"/>
  <c r="A261" i="209"/>
  <c r="A441" i="209"/>
  <c r="A334" i="209"/>
  <c r="A489" i="209"/>
  <c r="A186" i="209"/>
  <c r="A222" i="209"/>
  <c r="A56" i="209"/>
  <c r="A189" i="209"/>
  <c r="A35" i="209"/>
  <c r="A230" i="209"/>
  <c r="A453" i="209"/>
  <c r="A152" i="209"/>
  <c r="A430" i="209"/>
  <c r="A450" i="209"/>
  <c r="A217" i="209"/>
  <c r="A153" i="209"/>
  <c r="A24" i="209"/>
  <c r="A19" i="209"/>
  <c r="A115" i="209"/>
  <c r="A305" i="209"/>
  <c r="A332" i="209"/>
  <c r="A320" i="209"/>
  <c r="A369" i="209"/>
  <c r="A223" i="209"/>
  <c r="A359" i="209"/>
  <c r="A226" i="209"/>
  <c r="A155" i="209"/>
  <c r="A410" i="209"/>
  <c r="A325" i="209"/>
  <c r="A59" i="209"/>
  <c r="A375" i="209"/>
  <c r="A110" i="209"/>
  <c r="A279" i="209"/>
  <c r="A479" i="209"/>
  <c r="A21" i="209"/>
  <c r="A179" i="209"/>
  <c r="A39" i="209"/>
  <c r="A488" i="209"/>
  <c r="A151" i="209"/>
  <c r="A451" i="209"/>
  <c r="A163" i="209"/>
  <c r="A475" i="209"/>
  <c r="A444" i="209"/>
  <c r="A422" i="209"/>
  <c r="A139" i="209"/>
  <c r="A52" i="209"/>
  <c r="A40" i="209"/>
  <c r="A198" i="209"/>
  <c r="A136" i="209"/>
  <c r="A387" i="209"/>
  <c r="A257" i="209"/>
  <c r="A473" i="209"/>
  <c r="A371" i="209"/>
  <c r="A330" i="209"/>
  <c r="A262" i="209"/>
  <c r="A484" i="209"/>
  <c r="A181" i="209"/>
  <c r="A131" i="209"/>
  <c r="A130" i="209"/>
  <c r="A328" i="209"/>
  <c r="A173" i="209"/>
  <c r="A253" i="209"/>
  <c r="A32" i="209"/>
  <c r="A116" i="209"/>
  <c r="A431" i="209"/>
  <c r="A42" i="209"/>
  <c r="A381" i="209"/>
  <c r="A265" i="209"/>
  <c r="A232" i="209"/>
  <c r="A134" i="209"/>
  <c r="A149" i="209"/>
  <c r="A403" i="209"/>
  <c r="A96" i="209"/>
  <c r="A405" i="209"/>
  <c r="A420" i="209"/>
  <c r="A423" i="209"/>
  <c r="A291" i="209"/>
  <c r="A112" i="209"/>
  <c r="A71" i="209"/>
  <c r="A50" i="209"/>
  <c r="A108" i="209"/>
  <c r="A168" i="209"/>
  <c r="A169" i="209"/>
  <c r="A331" i="209"/>
  <c r="A158" i="209"/>
  <c r="A157" i="209"/>
  <c r="A62" i="209"/>
  <c r="A436" i="209"/>
  <c r="A415" i="209"/>
  <c r="A478" i="209"/>
  <c r="A335" i="209"/>
  <c r="A391" i="209"/>
  <c r="P476" i="209"/>
  <c r="L476" i="209"/>
  <c r="Q476" i="209"/>
  <c r="K476" i="209"/>
  <c r="H476" i="209"/>
  <c r="F476" i="209"/>
  <c r="J476" i="209"/>
  <c r="J316" i="209"/>
  <c r="G316" i="209"/>
  <c r="L316" i="209"/>
  <c r="I435" i="209"/>
  <c r="O435" i="209"/>
  <c r="G435" i="209"/>
  <c r="P435" i="209"/>
  <c r="D435" i="209"/>
  <c r="E495" i="209"/>
  <c r="C495" i="209"/>
  <c r="K495" i="209"/>
  <c r="F495" i="209"/>
  <c r="J495" i="209"/>
  <c r="G495" i="209"/>
  <c r="H495" i="209"/>
  <c r="B495" i="209"/>
  <c r="D229" i="209"/>
  <c r="B229" i="209"/>
  <c r="F229" i="209"/>
  <c r="P229" i="209"/>
  <c r="H229" i="209"/>
  <c r="I229" i="209"/>
  <c r="E229" i="209"/>
  <c r="G229" i="209"/>
  <c r="K229" i="209"/>
  <c r="C285" i="209"/>
  <c r="G285" i="209"/>
  <c r="P285" i="209"/>
  <c r="J285" i="209"/>
  <c r="D285" i="209"/>
  <c r="H285" i="209"/>
  <c r="B285" i="209"/>
  <c r="Q285" i="209"/>
  <c r="Q78" i="209"/>
  <c r="C78" i="209"/>
  <c r="H78" i="209"/>
  <c r="P78" i="209"/>
  <c r="F78" i="209"/>
  <c r="J78" i="209"/>
  <c r="D78" i="209"/>
  <c r="I78" i="209"/>
  <c r="I446" i="209"/>
  <c r="F446" i="209"/>
  <c r="D446" i="209"/>
  <c r="O446" i="209"/>
  <c r="L446" i="209"/>
  <c r="P446" i="209"/>
  <c r="L500" i="209"/>
  <c r="E500" i="209"/>
  <c r="I500" i="209"/>
  <c r="K500" i="209"/>
  <c r="P500" i="209"/>
  <c r="L336" i="209"/>
  <c r="I336" i="209"/>
  <c r="K336" i="209"/>
  <c r="E336" i="209"/>
  <c r="H336" i="209"/>
  <c r="L174" i="209"/>
  <c r="C174" i="209"/>
  <c r="B174" i="209"/>
  <c r="D174" i="209"/>
  <c r="L141" i="209"/>
  <c r="I141" i="209"/>
  <c r="K141" i="209"/>
  <c r="Q141" i="209"/>
  <c r="D141" i="209"/>
  <c r="L93" i="209"/>
  <c r="E93" i="209"/>
  <c r="O499" i="209"/>
  <c r="J499" i="209"/>
  <c r="G499" i="209"/>
  <c r="F499" i="209"/>
  <c r="E499" i="209"/>
  <c r="I74" i="209"/>
  <c r="G74" i="209"/>
  <c r="J74" i="209"/>
  <c r="K74" i="209"/>
  <c r="Q74" i="209"/>
  <c r="P74" i="209"/>
  <c r="B74" i="209"/>
  <c r="C74" i="209"/>
  <c r="D74" i="209"/>
  <c r="E74" i="209"/>
  <c r="O74" i="209"/>
  <c r="G280" i="209"/>
  <c r="I280" i="209"/>
  <c r="B280" i="209"/>
  <c r="H280" i="209"/>
  <c r="O280" i="209"/>
  <c r="C280" i="209"/>
  <c r="P280" i="209"/>
  <c r="F280" i="209"/>
  <c r="H227" i="209"/>
  <c r="C227" i="209"/>
  <c r="B227" i="209"/>
  <c r="P227" i="209"/>
  <c r="E227" i="209"/>
  <c r="K227" i="209"/>
  <c r="G227" i="209"/>
  <c r="Q409" i="209"/>
  <c r="D409" i="209"/>
  <c r="G409" i="209"/>
  <c r="B409" i="209"/>
  <c r="E409" i="209"/>
  <c r="K409" i="209"/>
  <c r="F91" i="209"/>
  <c r="B91" i="209"/>
  <c r="I91" i="209"/>
  <c r="H91" i="209"/>
  <c r="H246" i="209"/>
  <c r="Q246" i="209"/>
  <c r="I246" i="209"/>
  <c r="F246" i="209"/>
  <c r="D246" i="209"/>
  <c r="P246" i="209"/>
  <c r="L246" i="209"/>
  <c r="O246" i="209"/>
  <c r="Q250" i="209"/>
  <c r="C250" i="209"/>
  <c r="E250" i="209"/>
  <c r="L250" i="209"/>
  <c r="O250" i="209"/>
  <c r="C357" i="209"/>
  <c r="L357" i="209"/>
  <c r="F357" i="209"/>
  <c r="D309" i="209"/>
  <c r="J309" i="209"/>
  <c r="E309" i="209"/>
  <c r="O309" i="209"/>
  <c r="B309" i="209"/>
  <c r="F309" i="209"/>
  <c r="I309" i="209"/>
  <c r="P309" i="209"/>
  <c r="D346" i="209"/>
  <c r="O346" i="209"/>
  <c r="Q346" i="209"/>
  <c r="P346" i="209"/>
  <c r="J346" i="209"/>
  <c r="G346" i="209"/>
  <c r="K346" i="209"/>
  <c r="H333" i="209"/>
  <c r="K333" i="209"/>
  <c r="D333" i="209"/>
  <c r="P333" i="209"/>
  <c r="E333" i="209"/>
  <c r="J333" i="209"/>
  <c r="H464" i="209"/>
  <c r="B464" i="209"/>
  <c r="D464" i="209"/>
  <c r="O464" i="209"/>
  <c r="E464" i="209"/>
  <c r="K464" i="209"/>
  <c r="H424" i="209"/>
  <c r="Q424" i="209"/>
  <c r="E424" i="209"/>
  <c r="O424" i="209"/>
  <c r="F247" i="209"/>
  <c r="O247" i="209"/>
  <c r="J247" i="209"/>
  <c r="E247" i="209"/>
  <c r="O102" i="209"/>
  <c r="K102" i="209"/>
  <c r="E102" i="209"/>
  <c r="Q102" i="209"/>
  <c r="B102" i="209"/>
  <c r="H102" i="209"/>
  <c r="G102" i="209"/>
  <c r="L119" i="209"/>
  <c r="Q119" i="209"/>
  <c r="B119" i="209"/>
  <c r="O119" i="209"/>
  <c r="D119" i="209"/>
  <c r="I44" i="209"/>
  <c r="Q44" i="209"/>
  <c r="F44" i="209"/>
  <c r="O200" i="209"/>
  <c r="D200" i="209"/>
  <c r="P200" i="209"/>
  <c r="L200" i="209"/>
  <c r="B200" i="209"/>
  <c r="G443" i="209"/>
  <c r="L443" i="209"/>
  <c r="C443" i="209"/>
  <c r="I498" i="209"/>
  <c r="K498" i="209"/>
  <c r="L498" i="209"/>
  <c r="F498" i="209"/>
  <c r="B390" i="209"/>
  <c r="L390" i="209"/>
  <c r="D390" i="209"/>
  <c r="I299" i="209"/>
  <c r="Q299" i="209"/>
  <c r="O421" i="209"/>
  <c r="C421" i="209"/>
  <c r="K421" i="209"/>
  <c r="Q421" i="209"/>
  <c r="G318" i="209"/>
  <c r="Q318" i="209"/>
  <c r="F318" i="209"/>
  <c r="B318" i="209"/>
  <c r="O165" i="209"/>
  <c r="I165" i="209"/>
  <c r="H165" i="209"/>
  <c r="B165" i="209"/>
  <c r="B234" i="209"/>
  <c r="E234" i="209"/>
  <c r="J234" i="209"/>
  <c r="H234" i="209"/>
  <c r="Q234" i="209"/>
  <c r="D234" i="209"/>
  <c r="D286" i="209"/>
  <c r="J286" i="209"/>
  <c r="C286" i="209"/>
  <c r="E286" i="209"/>
  <c r="Q286" i="209"/>
  <c r="K286" i="209"/>
  <c r="I286" i="209"/>
  <c r="F286" i="209"/>
  <c r="H326" i="209"/>
  <c r="E326" i="209"/>
  <c r="I326" i="209"/>
  <c r="D326" i="209"/>
  <c r="Q326" i="209"/>
  <c r="B326" i="209"/>
  <c r="Q218" i="209"/>
  <c r="F218" i="209"/>
  <c r="C218" i="209"/>
  <c r="D218" i="209"/>
  <c r="H218" i="209"/>
  <c r="E218" i="209"/>
  <c r="F28" i="209"/>
  <c r="J28" i="209"/>
  <c r="K466" i="209"/>
  <c r="J466" i="209"/>
  <c r="H466" i="209"/>
  <c r="Q466" i="209"/>
  <c r="B466" i="209"/>
  <c r="G466" i="209"/>
  <c r="D466" i="209"/>
  <c r="H23" i="209"/>
  <c r="D23" i="209"/>
  <c r="K23" i="209"/>
  <c r="G23" i="209"/>
  <c r="J23" i="209"/>
  <c r="B23" i="209"/>
  <c r="L23" i="209"/>
  <c r="G20" i="209"/>
  <c r="L20" i="209"/>
  <c r="I20" i="209"/>
  <c r="K20" i="209"/>
  <c r="C20" i="209"/>
  <c r="J20" i="209"/>
  <c r="I94" i="209"/>
  <c r="Q94" i="209"/>
  <c r="L94" i="209"/>
  <c r="O94" i="209"/>
  <c r="P94" i="209"/>
  <c r="G94" i="209"/>
  <c r="C94" i="209"/>
  <c r="J293" i="209"/>
  <c r="L293" i="209"/>
  <c r="H293" i="209"/>
  <c r="I293" i="209"/>
  <c r="D293" i="209"/>
  <c r="I51" i="209"/>
  <c r="G51" i="209"/>
  <c r="L51" i="209"/>
  <c r="D51" i="209"/>
  <c r="Q51" i="209"/>
  <c r="K51" i="209"/>
  <c r="I193" i="209"/>
  <c r="E193" i="209"/>
  <c r="K125" i="209"/>
  <c r="L125" i="209"/>
  <c r="O184" i="209"/>
  <c r="I184" i="209"/>
  <c r="K184" i="209"/>
  <c r="H374" i="209"/>
  <c r="L374" i="209"/>
  <c r="J374" i="209"/>
  <c r="F60" i="209"/>
  <c r="D60" i="209"/>
  <c r="P202" i="209"/>
  <c r="E202" i="209"/>
  <c r="Q414" i="209"/>
  <c r="G414" i="209"/>
  <c r="D150" i="209"/>
  <c r="J150" i="209"/>
  <c r="K150" i="209"/>
  <c r="B361" i="209"/>
  <c r="F361" i="209"/>
  <c r="G361" i="209"/>
  <c r="E347" i="209"/>
  <c r="O347" i="209"/>
  <c r="H17" i="209"/>
  <c r="P17" i="209"/>
  <c r="Q29" i="209"/>
  <c r="G29" i="209"/>
  <c r="D327" i="209"/>
  <c r="Q327" i="209"/>
  <c r="B43" i="209"/>
  <c r="G43" i="209"/>
  <c r="H43" i="209"/>
  <c r="D342" i="209"/>
  <c r="H342" i="209"/>
  <c r="J366" i="209"/>
  <c r="E366" i="209"/>
  <c r="F366" i="209"/>
  <c r="B366" i="209"/>
  <c r="Q366" i="209"/>
  <c r="H345" i="209"/>
  <c r="P345" i="209"/>
  <c r="E345" i="209"/>
  <c r="J345" i="209"/>
  <c r="K345" i="209"/>
  <c r="I238" i="209"/>
  <c r="F238" i="209"/>
  <c r="D238" i="209"/>
  <c r="K238" i="209"/>
  <c r="Q238" i="209"/>
  <c r="J166" i="209"/>
  <c r="P166" i="209"/>
  <c r="H166" i="209"/>
  <c r="F80" i="209"/>
  <c r="K80" i="209"/>
  <c r="O80" i="209"/>
  <c r="C5" i="26"/>
  <c r="P106" i="209"/>
  <c r="L106" i="209"/>
  <c r="K106" i="209"/>
  <c r="E106" i="209"/>
  <c r="O106" i="209"/>
  <c r="F382" i="209"/>
  <c r="D382" i="209"/>
  <c r="Q382" i="209"/>
  <c r="I382" i="209"/>
  <c r="B15" i="209"/>
  <c r="L15" i="209"/>
  <c r="P15" i="209"/>
  <c r="Q15" i="209"/>
  <c r="H402" i="209"/>
  <c r="B402" i="209"/>
  <c r="Q402" i="209"/>
  <c r="G70" i="209"/>
  <c r="I70" i="209"/>
  <c r="K358" i="209"/>
  <c r="E358" i="209"/>
  <c r="Q452" i="209"/>
  <c r="D452" i="209"/>
  <c r="B452" i="209"/>
  <c r="O452" i="209"/>
  <c r="K180" i="209"/>
  <c r="I180" i="209"/>
  <c r="F180" i="209"/>
  <c r="B373" i="209"/>
  <c r="I373" i="209"/>
  <c r="C373" i="209"/>
  <c r="E135" i="209"/>
  <c r="D135" i="209"/>
  <c r="Q135" i="209"/>
  <c r="O135" i="209"/>
  <c r="G135" i="209"/>
  <c r="J135" i="209"/>
  <c r="F135" i="209"/>
  <c r="K135" i="209"/>
  <c r="I135" i="209"/>
  <c r="D455" i="209"/>
  <c r="B455" i="209"/>
  <c r="G455" i="209"/>
  <c r="Q455" i="209"/>
  <c r="L455" i="209"/>
  <c r="P455" i="209"/>
  <c r="Q485" i="209"/>
  <c r="L485" i="209"/>
  <c r="J485" i="209"/>
  <c r="O485" i="209"/>
  <c r="D485" i="209"/>
  <c r="F485" i="209"/>
  <c r="C107" i="209"/>
  <c r="H107" i="209"/>
  <c r="I107" i="209"/>
  <c r="E107" i="209"/>
  <c r="L107" i="209"/>
  <c r="B307" i="209"/>
  <c r="H307" i="209"/>
  <c r="C307" i="209"/>
  <c r="O307" i="209"/>
  <c r="J349" i="209"/>
  <c r="C349" i="209"/>
  <c r="P349" i="209"/>
  <c r="O349" i="209"/>
  <c r="J128" i="209"/>
  <c r="D128" i="209"/>
  <c r="I128" i="209"/>
  <c r="B128" i="209"/>
  <c r="P128" i="209"/>
  <c r="C128" i="209"/>
  <c r="L128" i="209"/>
  <c r="H10" i="209"/>
  <c r="P10" i="209"/>
  <c r="K10" i="209"/>
  <c r="I10" i="209"/>
  <c r="G10" i="209"/>
  <c r="Q10" i="209"/>
  <c r="J10" i="209"/>
  <c r="C172" i="209"/>
  <c r="H172" i="209"/>
  <c r="B172" i="209"/>
  <c r="L172" i="209"/>
  <c r="D172" i="209"/>
  <c r="Q172" i="209"/>
  <c r="P172" i="209"/>
  <c r="E244" i="209"/>
  <c r="F244" i="209"/>
  <c r="G244" i="209"/>
  <c r="B244" i="209"/>
  <c r="H244" i="209"/>
  <c r="O244" i="209"/>
  <c r="D203" i="209"/>
  <c r="H203" i="209"/>
  <c r="O203" i="209"/>
  <c r="G203" i="209"/>
  <c r="C394" i="209"/>
  <c r="I394" i="209"/>
  <c r="L394" i="209"/>
  <c r="F394" i="209"/>
  <c r="O252" i="209"/>
  <c r="Q252" i="209"/>
  <c r="L252" i="209"/>
  <c r="K252" i="209"/>
  <c r="C252" i="209"/>
  <c r="F252" i="209"/>
  <c r="B252" i="209"/>
  <c r="O379" i="209"/>
  <c r="K379" i="209"/>
  <c r="H379" i="209"/>
  <c r="H264" i="209"/>
  <c r="O264" i="209"/>
  <c r="L264" i="209"/>
  <c r="F264" i="209"/>
  <c r="B340" i="209"/>
  <c r="C340" i="209"/>
  <c r="I340" i="209"/>
  <c r="P340" i="209"/>
  <c r="B66" i="209"/>
  <c r="P66" i="209"/>
  <c r="D66" i="209"/>
  <c r="K66" i="209"/>
  <c r="O467" i="209"/>
  <c r="B467" i="209"/>
  <c r="Q467" i="209"/>
  <c r="L467" i="209"/>
  <c r="B144" i="209"/>
  <c r="K144" i="209"/>
  <c r="Q144" i="209"/>
  <c r="L144" i="209"/>
  <c r="G407" i="209"/>
  <c r="F407" i="209"/>
  <c r="O407" i="209"/>
  <c r="Q407" i="209"/>
  <c r="H301" i="209"/>
  <c r="P301" i="209"/>
  <c r="B301" i="209"/>
  <c r="J301" i="209"/>
  <c r="D399" i="209"/>
  <c r="Q399" i="209"/>
  <c r="H399" i="209"/>
  <c r="J399" i="209"/>
  <c r="I27" i="209"/>
  <c r="B27" i="209"/>
  <c r="K27" i="209"/>
  <c r="O27" i="209"/>
  <c r="E372" i="209"/>
  <c r="G372" i="209"/>
  <c r="Q372" i="209"/>
  <c r="P372" i="209"/>
  <c r="G164" i="209"/>
  <c r="L164" i="209"/>
  <c r="K164" i="209"/>
  <c r="J164" i="209"/>
  <c r="E176" i="209"/>
  <c r="Q176" i="209"/>
  <c r="G176" i="209"/>
  <c r="K176" i="209"/>
  <c r="H339" i="209"/>
  <c r="P339" i="209"/>
  <c r="F339" i="209"/>
  <c r="D339" i="209"/>
  <c r="F124" i="209"/>
  <c r="P124" i="209"/>
  <c r="E124" i="209"/>
  <c r="B124" i="209"/>
  <c r="L233" i="209"/>
  <c r="B233" i="209"/>
  <c r="I233" i="209"/>
  <c r="F233" i="209"/>
  <c r="C389" i="209"/>
  <c r="J389" i="209"/>
  <c r="G389" i="209"/>
  <c r="K389" i="209"/>
  <c r="D493" i="209"/>
  <c r="K493" i="209"/>
  <c r="E493" i="209"/>
  <c r="Q493" i="209"/>
  <c r="C287" i="209"/>
  <c r="P287" i="209"/>
  <c r="K287" i="209"/>
  <c r="H287" i="209"/>
  <c r="K122" i="209"/>
  <c r="B122" i="209"/>
  <c r="I122" i="209"/>
  <c r="Q122" i="209"/>
  <c r="C469" i="209"/>
  <c r="O469" i="209"/>
  <c r="E469" i="209"/>
  <c r="L469" i="209"/>
  <c r="P211" i="209"/>
  <c r="E211" i="209"/>
  <c r="K211" i="209"/>
  <c r="D211" i="209"/>
  <c r="P486" i="209"/>
  <c r="K486" i="209"/>
  <c r="B486" i="209"/>
  <c r="C486" i="209"/>
  <c r="B384" i="209"/>
  <c r="C384" i="209"/>
  <c r="E384" i="209"/>
  <c r="K384" i="209"/>
  <c r="F289" i="209"/>
  <c r="B289" i="209"/>
  <c r="P289" i="209"/>
  <c r="L289" i="209"/>
  <c r="F323" i="209"/>
  <c r="D323" i="209"/>
  <c r="I323" i="209"/>
  <c r="C323" i="209"/>
  <c r="C363" i="209"/>
  <c r="G363" i="209"/>
  <c r="Q363" i="209"/>
  <c r="D363" i="209"/>
  <c r="E300" i="209"/>
  <c r="G300" i="209"/>
  <c r="H300" i="209"/>
  <c r="C300" i="209"/>
  <c r="B351" i="209"/>
  <c r="G351" i="209"/>
  <c r="O351" i="209"/>
  <c r="K351" i="209"/>
  <c r="D72" i="209"/>
  <c r="O72" i="209"/>
  <c r="J72" i="209"/>
  <c r="K72" i="209"/>
  <c r="E413" i="209"/>
  <c r="L413" i="209"/>
  <c r="B413" i="209"/>
  <c r="J413" i="209"/>
  <c r="K463" i="209"/>
  <c r="H463" i="209"/>
  <c r="O463" i="209"/>
  <c r="Q463" i="209"/>
  <c r="D171" i="209"/>
  <c r="I171" i="209"/>
  <c r="E171" i="209"/>
  <c r="B171" i="209"/>
  <c r="C393" i="209"/>
  <c r="Q393" i="209"/>
  <c r="F393" i="209"/>
  <c r="B393" i="209"/>
  <c r="K199" i="209"/>
  <c r="Q199" i="209"/>
  <c r="P199" i="209"/>
  <c r="C199" i="209"/>
  <c r="Q213" i="209"/>
  <c r="G213" i="209"/>
  <c r="H213" i="209"/>
  <c r="K213" i="209"/>
  <c r="D377" i="209"/>
  <c r="H377" i="209"/>
  <c r="O377" i="209"/>
  <c r="F377" i="209"/>
  <c r="D292" i="209"/>
  <c r="Q292" i="209"/>
  <c r="G292" i="209"/>
  <c r="K292" i="209"/>
  <c r="D214" i="209"/>
  <c r="H214" i="209"/>
  <c r="C214" i="209"/>
  <c r="E214" i="209"/>
  <c r="C154" i="209"/>
  <c r="B154" i="209"/>
  <c r="O154" i="209"/>
  <c r="P154" i="209"/>
  <c r="E341" i="209"/>
  <c r="F341" i="209"/>
  <c r="I341" i="209"/>
  <c r="K341" i="209"/>
  <c r="L448" i="209"/>
  <c r="E448" i="209"/>
  <c r="O448" i="209"/>
  <c r="Q448" i="209"/>
  <c r="L383" i="209"/>
  <c r="J383" i="209"/>
  <c r="P383" i="209"/>
  <c r="I383" i="209"/>
  <c r="L5" i="209"/>
  <c r="B5" i="209"/>
  <c r="I5" i="209"/>
  <c r="C5" i="209"/>
  <c r="J378" i="209"/>
  <c r="I378" i="209"/>
  <c r="G378" i="209"/>
  <c r="P378" i="209"/>
  <c r="H49" i="209"/>
  <c r="Q49" i="209"/>
  <c r="C49" i="209"/>
  <c r="P49" i="209"/>
  <c r="D9" i="209"/>
  <c r="E9" i="209"/>
  <c r="B9" i="209"/>
  <c r="C9" i="209"/>
  <c r="D190" i="209"/>
  <c r="P190" i="209"/>
  <c r="O190" i="209"/>
  <c r="E190" i="209"/>
  <c r="Q447" i="209"/>
  <c r="B447" i="209"/>
  <c r="P447" i="209"/>
  <c r="H447" i="209"/>
  <c r="O447" i="209"/>
  <c r="F447" i="209"/>
  <c r="J447" i="209"/>
  <c r="J48" i="209"/>
  <c r="G48" i="209"/>
  <c r="H48" i="209"/>
  <c r="O48" i="209"/>
  <c r="I48" i="209"/>
  <c r="Q48" i="209"/>
  <c r="P48" i="209"/>
  <c r="O367" i="209"/>
  <c r="B367" i="209"/>
  <c r="E367" i="209"/>
  <c r="G367" i="209"/>
  <c r="F367" i="209"/>
  <c r="C367" i="209"/>
  <c r="H367" i="209"/>
  <c r="B308" i="209"/>
  <c r="P308" i="209"/>
  <c r="E308" i="209"/>
  <c r="G308" i="209"/>
  <c r="I308" i="209"/>
  <c r="J308" i="209"/>
  <c r="O308" i="209"/>
  <c r="O311" i="209"/>
  <c r="D311" i="209"/>
  <c r="C311" i="209"/>
  <c r="H311" i="209"/>
  <c r="Q311" i="209"/>
  <c r="J311" i="209"/>
  <c r="F311" i="209"/>
  <c r="K303" i="209"/>
  <c r="E303" i="209"/>
  <c r="I303" i="209"/>
  <c r="B303" i="209"/>
  <c r="C303" i="209"/>
  <c r="P303" i="209"/>
  <c r="J303" i="209"/>
  <c r="J61" i="209"/>
  <c r="D61" i="209"/>
  <c r="K61" i="209"/>
  <c r="G61" i="209"/>
  <c r="Q61" i="209"/>
  <c r="C61" i="209"/>
  <c r="F61" i="209"/>
  <c r="Q121" i="209"/>
  <c r="B121" i="209"/>
  <c r="L121" i="209"/>
  <c r="G121" i="209"/>
  <c r="K121" i="209"/>
  <c r="E121" i="209"/>
  <c r="C121" i="209"/>
  <c r="L434" i="209"/>
  <c r="G434" i="209"/>
  <c r="C434" i="209"/>
  <c r="H434" i="209"/>
  <c r="K434" i="209"/>
  <c r="Q434" i="209"/>
  <c r="F434" i="209"/>
  <c r="P245" i="209"/>
  <c r="Q245" i="209"/>
  <c r="O245" i="209"/>
  <c r="F245" i="209"/>
  <c r="L245" i="209"/>
  <c r="J245" i="209"/>
  <c r="I245" i="209"/>
  <c r="P458" i="209"/>
  <c r="G458" i="209"/>
  <c r="I458" i="209"/>
  <c r="D458" i="209"/>
  <c r="L458" i="209"/>
  <c r="K458" i="209"/>
  <c r="O458" i="209"/>
  <c r="D101" i="209"/>
  <c r="O101" i="209"/>
  <c r="E101" i="209"/>
  <c r="K101" i="209"/>
  <c r="H101" i="209"/>
  <c r="I101" i="209"/>
  <c r="G101" i="209"/>
  <c r="O73" i="209"/>
  <c r="D73" i="209"/>
  <c r="C73" i="209"/>
  <c r="H73" i="209"/>
  <c r="K73" i="209"/>
  <c r="J73" i="209"/>
  <c r="Q73" i="209"/>
  <c r="J314" i="209"/>
  <c r="D314" i="209"/>
  <c r="K314" i="209"/>
  <c r="P314" i="209"/>
  <c r="L314" i="209"/>
  <c r="H314" i="209"/>
  <c r="F314" i="209"/>
  <c r="L411" i="209"/>
  <c r="F411" i="209"/>
  <c r="H411" i="209"/>
  <c r="G411" i="209"/>
  <c r="P411" i="209"/>
  <c r="K411" i="209"/>
  <c r="O411" i="209"/>
  <c r="F491" i="209"/>
  <c r="B491" i="209"/>
  <c r="K491" i="209"/>
  <c r="J491" i="209"/>
  <c r="L491" i="209"/>
  <c r="Q491" i="209"/>
  <c r="G491" i="209"/>
  <c r="P282" i="209"/>
  <c r="C282" i="209"/>
  <c r="G282" i="209"/>
  <c r="H282" i="209"/>
  <c r="B282" i="209"/>
  <c r="K282" i="209"/>
  <c r="J282" i="209"/>
  <c r="L77" i="209"/>
  <c r="O77" i="209"/>
  <c r="Q77" i="209"/>
  <c r="F77" i="209"/>
  <c r="E77" i="209"/>
  <c r="K77" i="209"/>
  <c r="G77" i="209"/>
  <c r="L439" i="209"/>
  <c r="O439" i="209"/>
  <c r="I439" i="209"/>
  <c r="E439" i="209"/>
  <c r="J439" i="209"/>
  <c r="G439" i="209"/>
  <c r="K439" i="209"/>
  <c r="L400" i="209"/>
  <c r="H400" i="209"/>
  <c r="B400" i="209"/>
  <c r="J400" i="209"/>
  <c r="F400" i="209"/>
  <c r="D400" i="209"/>
  <c r="P400" i="209"/>
  <c r="I13" i="209"/>
  <c r="J13" i="209"/>
  <c r="Q13" i="209"/>
  <c r="K13" i="209"/>
  <c r="L13" i="209"/>
  <c r="P13" i="209"/>
  <c r="B13" i="209"/>
  <c r="H312" i="209"/>
  <c r="C312" i="209"/>
  <c r="D312" i="209"/>
  <c r="B312" i="209"/>
  <c r="Q312" i="209"/>
  <c r="G312" i="209"/>
  <c r="P312" i="209"/>
  <c r="Q276" i="209"/>
  <c r="D276" i="209"/>
  <c r="C276" i="209"/>
  <c r="K276" i="209"/>
  <c r="G276" i="209"/>
  <c r="H276" i="209"/>
  <c r="E276" i="209"/>
  <c r="Q355" i="209"/>
  <c r="O355" i="209"/>
  <c r="F355" i="209"/>
  <c r="H355" i="209"/>
  <c r="K355" i="209"/>
  <c r="E355" i="209"/>
  <c r="J355" i="209"/>
  <c r="P471" i="209"/>
  <c r="C471" i="209"/>
  <c r="F471" i="209"/>
  <c r="D471" i="209"/>
  <c r="J471" i="209"/>
  <c r="O471" i="209"/>
  <c r="G471" i="209"/>
  <c r="G426" i="209"/>
  <c r="Q426" i="209"/>
  <c r="B426" i="209"/>
  <c r="D426" i="209"/>
  <c r="K426" i="209"/>
  <c r="P426" i="209"/>
  <c r="C426" i="209"/>
  <c r="L87" i="209"/>
  <c r="E87" i="209"/>
  <c r="J87" i="209"/>
  <c r="P87" i="209"/>
  <c r="B87" i="209"/>
  <c r="O87" i="209"/>
  <c r="Q87" i="209"/>
  <c r="D206" i="209"/>
  <c r="Q206" i="209"/>
  <c r="L206" i="209"/>
  <c r="C206" i="209"/>
  <c r="F206" i="209"/>
  <c r="O206" i="209"/>
  <c r="I206" i="209"/>
  <c r="D275" i="209"/>
  <c r="I275" i="209"/>
  <c r="Q275" i="209"/>
  <c r="B275" i="209"/>
  <c r="L275" i="209"/>
  <c r="E275" i="209"/>
  <c r="O275" i="209"/>
  <c r="B277" i="209"/>
  <c r="O277" i="209"/>
  <c r="G277" i="209"/>
  <c r="D277" i="209"/>
  <c r="L277" i="209"/>
  <c r="P277" i="209"/>
  <c r="I277" i="209"/>
  <c r="B224" i="209"/>
  <c r="H224" i="209"/>
  <c r="I224" i="209"/>
  <c r="O224" i="209"/>
  <c r="L224" i="209"/>
  <c r="K224" i="209"/>
  <c r="D224" i="209"/>
  <c r="D95" i="209"/>
  <c r="G95" i="209"/>
  <c r="B95" i="209"/>
  <c r="F95" i="209"/>
  <c r="O95" i="209"/>
  <c r="C95" i="209"/>
  <c r="H95" i="209"/>
  <c r="G204" i="209"/>
  <c r="E204" i="209"/>
  <c r="C204" i="209"/>
  <c r="I204" i="209"/>
  <c r="F204" i="209"/>
  <c r="L204" i="209"/>
  <c r="H204" i="209"/>
  <c r="O392" i="209"/>
  <c r="L392" i="209"/>
  <c r="E392" i="209"/>
  <c r="G392" i="209"/>
  <c r="D392" i="209"/>
  <c r="C392" i="209"/>
  <c r="P392" i="209"/>
  <c r="L219" i="209"/>
  <c r="B219" i="209"/>
  <c r="D219" i="209"/>
  <c r="G219" i="209"/>
  <c r="F219" i="209"/>
  <c r="C219" i="209"/>
  <c r="K219" i="209"/>
  <c r="P388" i="209"/>
  <c r="L388" i="209"/>
  <c r="O388" i="209"/>
  <c r="I388" i="209"/>
  <c r="D388" i="209"/>
  <c r="C388" i="209"/>
  <c r="Q388" i="209"/>
  <c r="J249" i="209"/>
  <c r="B249" i="209"/>
  <c r="K249" i="209"/>
  <c r="C249" i="209"/>
  <c r="E249" i="209"/>
  <c r="L249" i="209"/>
  <c r="D249" i="209"/>
  <c r="H83" i="209"/>
  <c r="C83" i="209"/>
  <c r="D83" i="209"/>
  <c r="E83" i="209"/>
  <c r="K83" i="209"/>
  <c r="L83" i="209"/>
  <c r="P83" i="209"/>
  <c r="P483" i="209"/>
  <c r="C483" i="209"/>
  <c r="Q483" i="209"/>
  <c r="K483" i="209"/>
  <c r="H483" i="209"/>
  <c r="J483" i="209"/>
  <c r="O483" i="209"/>
  <c r="G321" i="209"/>
  <c r="O321" i="209"/>
  <c r="Q321" i="209"/>
  <c r="E321" i="209"/>
  <c r="P321" i="209"/>
  <c r="K321" i="209"/>
  <c r="F321" i="209"/>
  <c r="P67" i="209"/>
  <c r="B67" i="209"/>
  <c r="D67" i="209"/>
  <c r="K67" i="209"/>
  <c r="H67" i="209"/>
  <c r="L67" i="209"/>
  <c r="E67" i="209"/>
  <c r="K368" i="209"/>
  <c r="E368" i="209"/>
  <c r="D368" i="209"/>
  <c r="H368" i="209"/>
  <c r="J368" i="209"/>
  <c r="C368" i="209"/>
  <c r="P368" i="209"/>
  <c r="O290" i="209"/>
  <c r="J290" i="209"/>
  <c r="G290" i="209"/>
  <c r="H290" i="209"/>
  <c r="F290" i="209"/>
  <c r="D290" i="209"/>
  <c r="K290" i="209"/>
  <c r="P25" i="209"/>
  <c r="I25" i="209"/>
  <c r="J25" i="209"/>
  <c r="G25" i="209"/>
  <c r="D25" i="209"/>
  <c r="H25" i="209"/>
  <c r="E25" i="209"/>
  <c r="L315" i="209"/>
  <c r="H315" i="209"/>
  <c r="D315" i="209"/>
  <c r="P315" i="209"/>
  <c r="E315" i="209"/>
  <c r="J315" i="209"/>
  <c r="F315" i="209"/>
  <c r="J288" i="209"/>
  <c r="L288" i="209"/>
  <c r="C288" i="209"/>
  <c r="D288" i="209"/>
  <c r="B288" i="209"/>
  <c r="K288" i="209"/>
  <c r="P288" i="209"/>
  <c r="L145" i="209"/>
  <c r="F145" i="209"/>
  <c r="K145" i="209"/>
  <c r="H145" i="209"/>
  <c r="Q145" i="209"/>
  <c r="P145" i="209"/>
  <c r="C145" i="209"/>
  <c r="H267" i="209"/>
  <c r="J267" i="209"/>
  <c r="O267" i="209"/>
  <c r="B267" i="209"/>
  <c r="E267" i="209"/>
  <c r="K267" i="209"/>
  <c r="I267" i="209"/>
  <c r="E111" i="209"/>
  <c r="B111" i="209"/>
  <c r="Q111" i="209"/>
  <c r="C111" i="209"/>
  <c r="D111" i="209"/>
  <c r="G111" i="209"/>
  <c r="K111" i="209"/>
  <c r="D274" i="209"/>
  <c r="G274" i="209"/>
  <c r="F274" i="209"/>
  <c r="P274" i="209"/>
  <c r="K274" i="209"/>
  <c r="H274" i="209"/>
  <c r="I274" i="209"/>
  <c r="Q274" i="209"/>
  <c r="O274" i="209"/>
  <c r="B274" i="209"/>
  <c r="J274" i="209"/>
  <c r="I82" i="209"/>
  <c r="J82" i="209"/>
  <c r="P82" i="209"/>
  <c r="Q82" i="209"/>
  <c r="K82" i="209"/>
  <c r="D82" i="209"/>
  <c r="H82" i="209"/>
  <c r="B82" i="209"/>
  <c r="G82" i="209"/>
  <c r="E82" i="209"/>
  <c r="F82" i="209"/>
  <c r="I4" i="209"/>
  <c r="F4" i="209"/>
  <c r="B4" i="209"/>
  <c r="J4" i="209"/>
  <c r="O4" i="209"/>
  <c r="D4" i="209"/>
  <c r="P4" i="209"/>
  <c r="Q4" i="209"/>
  <c r="G4" i="209"/>
  <c r="L4" i="209"/>
  <c r="O177" i="209"/>
  <c r="I177" i="209"/>
  <c r="C177" i="209"/>
  <c r="P177" i="209"/>
  <c r="F177" i="209"/>
  <c r="L177" i="209"/>
  <c r="H177" i="209"/>
  <c r="G177" i="209"/>
  <c r="J177" i="209"/>
  <c r="K177" i="209"/>
  <c r="C12" i="209"/>
  <c r="P12" i="209"/>
  <c r="L12" i="209"/>
  <c r="J12" i="209"/>
  <c r="E12" i="209"/>
  <c r="Q12" i="209"/>
  <c r="D12" i="209"/>
  <c r="F12" i="209"/>
  <c r="H12" i="209"/>
  <c r="G12" i="209"/>
  <c r="L104" i="209"/>
  <c r="E104" i="209"/>
  <c r="G104" i="209"/>
  <c r="J104" i="209"/>
  <c r="D104" i="209"/>
  <c r="B104" i="209"/>
  <c r="C104" i="209"/>
  <c r="P104" i="209"/>
  <c r="F104" i="209"/>
  <c r="K104" i="209"/>
  <c r="G418" i="209"/>
  <c r="E418" i="209"/>
  <c r="J418" i="209"/>
  <c r="P418" i="209"/>
  <c r="K418" i="209"/>
  <c r="I418" i="209"/>
  <c r="C418" i="209"/>
  <c r="L418" i="209"/>
  <c r="D418" i="209"/>
  <c r="O418" i="209"/>
  <c r="P18" i="209"/>
  <c r="D18" i="209"/>
  <c r="C18" i="209"/>
  <c r="F18" i="209"/>
  <c r="J18" i="209"/>
  <c r="Q18" i="209"/>
  <c r="K18" i="209"/>
  <c r="H18" i="209"/>
  <c r="I18" i="209"/>
  <c r="B18" i="209"/>
  <c r="E81" i="209"/>
  <c r="C81" i="209"/>
  <c r="P81" i="209"/>
  <c r="K81" i="209"/>
  <c r="H81" i="209"/>
  <c r="I81" i="209"/>
  <c r="O81" i="209"/>
  <c r="D81" i="209"/>
  <c r="B81" i="209"/>
  <c r="L81" i="209"/>
  <c r="J481" i="209"/>
  <c r="C481" i="209"/>
  <c r="D481" i="209"/>
  <c r="O481" i="209"/>
  <c r="E481" i="209"/>
  <c r="K481" i="209"/>
  <c r="H481" i="209"/>
  <c r="B481" i="209"/>
  <c r="F481" i="209"/>
  <c r="L481" i="209"/>
  <c r="L123" i="209"/>
  <c r="I123" i="209"/>
  <c r="C123" i="209"/>
  <c r="O123" i="209"/>
  <c r="E123" i="209"/>
  <c r="H123" i="209"/>
  <c r="F123" i="209"/>
  <c r="G123" i="209"/>
  <c r="J123" i="209"/>
  <c r="B123" i="209"/>
  <c r="O454" i="209"/>
  <c r="L454" i="209"/>
  <c r="G454" i="209"/>
  <c r="K454" i="209"/>
  <c r="P454" i="209"/>
  <c r="H454" i="209"/>
  <c r="E454" i="209"/>
  <c r="J454" i="209"/>
  <c r="Q454" i="209"/>
  <c r="B454" i="209"/>
  <c r="I404" i="209"/>
  <c r="H404" i="209"/>
  <c r="Q404" i="209"/>
  <c r="K404" i="209"/>
  <c r="P404" i="209"/>
  <c r="J404" i="209"/>
  <c r="B404" i="209"/>
  <c r="E404" i="209"/>
  <c r="F404" i="209"/>
  <c r="D404" i="209"/>
  <c r="D69" i="209"/>
  <c r="L69" i="209"/>
  <c r="F69" i="209"/>
  <c r="B69" i="209"/>
  <c r="H69" i="209"/>
  <c r="P69" i="209"/>
  <c r="I69" i="209"/>
  <c r="J69" i="209"/>
  <c r="E69" i="209"/>
  <c r="G69" i="209"/>
  <c r="B445" i="209"/>
  <c r="G445" i="209"/>
  <c r="I445" i="209"/>
  <c r="F445" i="209"/>
  <c r="K445" i="209"/>
  <c r="E445" i="209"/>
  <c r="O445" i="209"/>
  <c r="H445" i="209"/>
  <c r="J445" i="209"/>
  <c r="C445" i="209"/>
  <c r="F196" i="209"/>
  <c r="Q196" i="209"/>
  <c r="D196" i="209"/>
  <c r="K196" i="209"/>
  <c r="G196" i="209"/>
  <c r="I196" i="209"/>
  <c r="J100" i="209"/>
  <c r="E100" i="209"/>
  <c r="K100" i="209"/>
  <c r="O100" i="209"/>
  <c r="I100" i="209"/>
  <c r="B100" i="209"/>
  <c r="L100" i="209"/>
  <c r="G100" i="209"/>
  <c r="P100" i="209"/>
  <c r="D100" i="209"/>
  <c r="H100" i="209"/>
  <c r="P54" i="209"/>
  <c r="I54" i="209"/>
  <c r="H54" i="209"/>
  <c r="F54" i="209"/>
  <c r="C54" i="209"/>
  <c r="Q54" i="209"/>
  <c r="D54" i="209"/>
  <c r="E54" i="209"/>
  <c r="K54" i="209"/>
  <c r="O54" i="209"/>
  <c r="J54" i="209"/>
  <c r="P470" i="209"/>
  <c r="D470" i="209"/>
  <c r="I470" i="209"/>
  <c r="K470" i="209"/>
  <c r="B470" i="209"/>
  <c r="C470" i="209"/>
  <c r="E470" i="209"/>
  <c r="H470" i="209"/>
  <c r="L470" i="209"/>
  <c r="G470" i="209"/>
  <c r="F470" i="209"/>
  <c r="E259" i="209"/>
  <c r="Q259" i="209"/>
  <c r="J259" i="209"/>
  <c r="O259" i="209"/>
  <c r="B259" i="209"/>
  <c r="F259" i="209"/>
  <c r="P259" i="209"/>
  <c r="G259" i="209"/>
  <c r="K259" i="209"/>
  <c r="C259" i="209"/>
  <c r="I259" i="209"/>
  <c r="P228" i="209"/>
  <c r="J228" i="209"/>
  <c r="E228" i="209"/>
  <c r="I228" i="209"/>
  <c r="B228" i="209"/>
  <c r="H228" i="209"/>
  <c r="F228" i="209"/>
  <c r="O228" i="209"/>
  <c r="G228" i="209"/>
  <c r="K228" i="209"/>
  <c r="D228" i="209"/>
  <c r="P113" i="209"/>
  <c r="K113" i="209"/>
  <c r="O113" i="209"/>
  <c r="B113" i="209"/>
  <c r="H113" i="209"/>
  <c r="J113" i="209"/>
  <c r="D113" i="209"/>
  <c r="Q113" i="209"/>
  <c r="G113" i="209"/>
  <c r="C113" i="209"/>
  <c r="L113" i="209"/>
  <c r="E109" i="209"/>
  <c r="K109" i="209"/>
  <c r="I109" i="209"/>
  <c r="J109" i="209"/>
  <c r="F109" i="209"/>
  <c r="Q109" i="209"/>
  <c r="B109" i="209"/>
  <c r="C109" i="209"/>
  <c r="P109" i="209"/>
  <c r="D109" i="209"/>
  <c r="L109" i="209"/>
  <c r="D46" i="209"/>
  <c r="L46" i="209"/>
  <c r="E46" i="209"/>
  <c r="P46" i="209"/>
  <c r="C46" i="209"/>
  <c r="H46" i="209"/>
  <c r="O46" i="209"/>
  <c r="F46" i="209"/>
  <c r="J46" i="209"/>
  <c r="G46" i="209"/>
  <c r="Q46" i="209"/>
  <c r="C79" i="209"/>
  <c r="D79" i="209"/>
  <c r="O79" i="209"/>
  <c r="E79" i="209"/>
  <c r="L79" i="209"/>
  <c r="G79" i="209"/>
  <c r="H79" i="209"/>
  <c r="B79" i="209"/>
  <c r="F79" i="209"/>
  <c r="J79" i="209"/>
  <c r="I79" i="209"/>
  <c r="D364" i="209"/>
  <c r="E364" i="209"/>
  <c r="I364" i="209"/>
  <c r="P364" i="209"/>
  <c r="F364" i="209"/>
  <c r="K364" i="209"/>
  <c r="G364" i="209"/>
  <c r="H364" i="209"/>
  <c r="C364" i="209"/>
  <c r="B364" i="209"/>
  <c r="Q364" i="209"/>
  <c r="F449" i="209"/>
  <c r="D449" i="209"/>
  <c r="E449" i="209"/>
  <c r="B449" i="209"/>
  <c r="J449" i="209"/>
  <c r="O449" i="209"/>
  <c r="P449" i="209"/>
  <c r="L449" i="209"/>
  <c r="G449" i="209"/>
  <c r="Q449" i="209"/>
  <c r="K449" i="209"/>
  <c r="D398" i="209"/>
  <c r="P398" i="209"/>
  <c r="G398" i="209"/>
  <c r="J398" i="209"/>
  <c r="F398" i="209"/>
  <c r="Q398" i="209"/>
  <c r="K398" i="209"/>
  <c r="B398" i="209"/>
  <c r="O398" i="209"/>
  <c r="E398" i="209"/>
  <c r="H398" i="209"/>
  <c r="H105" i="209"/>
  <c r="D105" i="209"/>
  <c r="G105" i="209"/>
  <c r="P105" i="209"/>
  <c r="B105" i="209"/>
  <c r="I105" i="209"/>
  <c r="F105" i="209"/>
  <c r="J105" i="209"/>
  <c r="O105" i="209"/>
  <c r="E105" i="209"/>
  <c r="K105" i="209"/>
  <c r="L105" i="209"/>
  <c r="P429" i="209"/>
  <c r="J429" i="209"/>
  <c r="L429" i="209"/>
  <c r="E429" i="209"/>
  <c r="I429" i="209"/>
  <c r="B429" i="209"/>
  <c r="F429" i="209"/>
  <c r="C429" i="209"/>
  <c r="K429" i="209"/>
  <c r="Q429" i="209"/>
  <c r="G429" i="209"/>
  <c r="D429" i="209"/>
  <c r="E477" i="209"/>
  <c r="O477" i="209"/>
  <c r="F477" i="209"/>
  <c r="C477" i="209"/>
  <c r="L477" i="209"/>
  <c r="B477" i="209"/>
  <c r="J477" i="209"/>
  <c r="I477" i="209"/>
  <c r="G477" i="209"/>
  <c r="H477" i="209"/>
  <c r="K477" i="209"/>
  <c r="P477" i="209"/>
  <c r="L201" i="209"/>
  <c r="H201" i="209"/>
  <c r="O201" i="209"/>
  <c r="D201" i="209"/>
  <c r="E201" i="209"/>
  <c r="Q201" i="209"/>
  <c r="G201" i="209"/>
  <c r="K201" i="209"/>
  <c r="C201" i="209"/>
  <c r="P201" i="209"/>
  <c r="B201" i="209"/>
  <c r="I201" i="209"/>
  <c r="F205" i="209"/>
  <c r="B205" i="209"/>
  <c r="C205" i="209"/>
  <c r="D205" i="209"/>
  <c r="J205" i="209"/>
  <c r="Q205" i="209"/>
  <c r="P205" i="209"/>
  <c r="L205" i="209"/>
  <c r="O205" i="209"/>
  <c r="E205" i="209"/>
  <c r="H205" i="209"/>
  <c r="I205" i="209"/>
  <c r="D412" i="209"/>
  <c r="F412" i="209"/>
  <c r="P412" i="209"/>
  <c r="O412" i="209"/>
  <c r="B412" i="209"/>
  <c r="J412" i="209"/>
  <c r="K412" i="209"/>
  <c r="H412" i="209"/>
  <c r="G412" i="209"/>
  <c r="E412" i="209"/>
  <c r="Q412" i="209"/>
  <c r="C412" i="209"/>
  <c r="J68" i="209"/>
  <c r="O68" i="209"/>
  <c r="E68" i="209"/>
  <c r="C68" i="209"/>
  <c r="F68" i="209"/>
  <c r="L68" i="209"/>
  <c r="K68" i="209"/>
  <c r="B68" i="209"/>
  <c r="H68" i="209"/>
  <c r="P68" i="209"/>
  <c r="D68" i="209"/>
  <c r="G68" i="209"/>
  <c r="G208" i="209"/>
  <c r="B208" i="209"/>
  <c r="P208" i="209"/>
  <c r="I208" i="209"/>
  <c r="H208" i="209"/>
  <c r="J208" i="209"/>
  <c r="C208" i="209"/>
  <c r="K208" i="209"/>
  <c r="F208" i="209"/>
  <c r="L208" i="209"/>
  <c r="O208" i="209"/>
  <c r="D208" i="209"/>
  <c r="P11" i="209"/>
  <c r="F11" i="209"/>
  <c r="Q11" i="209"/>
  <c r="O11" i="209"/>
  <c r="I11" i="209"/>
  <c r="B11" i="209"/>
  <c r="L11" i="209"/>
  <c r="K11" i="209"/>
  <c r="C11" i="209"/>
  <c r="D11" i="209"/>
  <c r="J11" i="209"/>
  <c r="E11" i="209"/>
  <c r="Q324" i="209"/>
  <c r="K324" i="209"/>
  <c r="J324" i="209"/>
  <c r="I324" i="209"/>
  <c r="F324" i="209"/>
  <c r="B324" i="209"/>
  <c r="C324" i="209"/>
  <c r="H324" i="209"/>
  <c r="L324" i="209"/>
  <c r="D324" i="209"/>
  <c r="O324" i="209"/>
  <c r="G324" i="209"/>
  <c r="L65" i="209"/>
  <c r="J65" i="209"/>
  <c r="K65" i="209"/>
  <c r="C65" i="209"/>
  <c r="O65" i="209"/>
  <c r="G65" i="209"/>
  <c r="E65" i="209"/>
  <c r="Q65" i="209"/>
  <c r="I65" i="209"/>
  <c r="H65" i="209"/>
  <c r="D65" i="209"/>
  <c r="B65" i="209"/>
  <c r="E55" i="209"/>
  <c r="B55" i="209"/>
  <c r="F55" i="209"/>
  <c r="H55" i="209"/>
  <c r="K55" i="209"/>
  <c r="G55" i="209"/>
  <c r="D55" i="209"/>
  <c r="I55" i="209"/>
  <c r="O55" i="209"/>
  <c r="Q55" i="209"/>
  <c r="P55" i="209"/>
  <c r="J55" i="209"/>
  <c r="L55" i="209"/>
  <c r="O45" i="209"/>
  <c r="G45" i="209"/>
  <c r="E45" i="209"/>
  <c r="L45" i="209"/>
  <c r="Q45" i="209"/>
  <c r="H45" i="209"/>
  <c r="F45" i="209"/>
  <c r="B45" i="209"/>
  <c r="J45" i="209"/>
  <c r="P45" i="209"/>
  <c r="D45" i="209"/>
  <c r="K45" i="209"/>
  <c r="C45" i="209"/>
  <c r="I240" i="209"/>
  <c r="E240" i="209"/>
  <c r="C240" i="209"/>
  <c r="L240" i="209"/>
  <c r="K240" i="209"/>
  <c r="Q240" i="209"/>
  <c r="F240" i="209"/>
  <c r="G240" i="209"/>
  <c r="P240" i="209"/>
  <c r="H240" i="209"/>
  <c r="J240" i="209"/>
  <c r="O240" i="209"/>
  <c r="B240" i="209"/>
  <c r="F432" i="209"/>
  <c r="J432" i="209"/>
  <c r="G432" i="209"/>
  <c r="L432" i="209"/>
  <c r="I432" i="209"/>
  <c r="D432" i="209"/>
  <c r="H432" i="209"/>
  <c r="B432" i="209"/>
  <c r="E432" i="209"/>
  <c r="C432" i="209"/>
  <c r="O432" i="209"/>
  <c r="K432" i="209"/>
  <c r="Q432" i="209"/>
  <c r="I140" i="209"/>
  <c r="F140" i="209"/>
  <c r="K140" i="209"/>
  <c r="H140" i="209"/>
  <c r="E140" i="209"/>
  <c r="P140" i="209"/>
  <c r="Q140" i="209"/>
  <c r="C140" i="209"/>
  <c r="L140" i="209"/>
  <c r="O140" i="209"/>
  <c r="J140" i="209"/>
  <c r="D140" i="209"/>
  <c r="B140" i="209"/>
  <c r="I7" i="209"/>
  <c r="E7" i="209"/>
  <c r="D7" i="209"/>
  <c r="H7" i="209"/>
  <c r="G7" i="209"/>
  <c r="P7" i="209"/>
  <c r="K7" i="209"/>
  <c r="J7" i="209"/>
  <c r="B7" i="209"/>
  <c r="C7" i="209"/>
  <c r="F7" i="209"/>
  <c r="O7" i="209"/>
  <c r="L7" i="209"/>
  <c r="D376" i="209"/>
  <c r="E376" i="209"/>
  <c r="Q376" i="209"/>
  <c r="K376" i="209"/>
  <c r="B376" i="209"/>
  <c r="I376" i="209"/>
  <c r="O376" i="209"/>
  <c r="P376" i="209"/>
  <c r="G376" i="209"/>
  <c r="F376" i="209"/>
  <c r="L376" i="209"/>
  <c r="J376" i="209"/>
  <c r="C376" i="209"/>
  <c r="L251" i="209"/>
  <c r="I251" i="209"/>
  <c r="B251" i="209"/>
  <c r="P251" i="209"/>
  <c r="Q251" i="209"/>
  <c r="D251" i="209"/>
  <c r="F251" i="209"/>
  <c r="O251" i="209"/>
  <c r="C251" i="209"/>
  <c r="J251" i="209"/>
  <c r="K251" i="209"/>
  <c r="G251" i="209"/>
  <c r="H251" i="209"/>
  <c r="Q428" i="209"/>
  <c r="P428" i="209"/>
  <c r="C428" i="209"/>
  <c r="G428" i="209"/>
  <c r="D428" i="209"/>
  <c r="J428" i="209"/>
  <c r="F428" i="209"/>
  <c r="E428" i="209"/>
  <c r="H428" i="209"/>
  <c r="O428" i="209"/>
  <c r="B428" i="209"/>
  <c r="L428" i="209"/>
  <c r="I428" i="209"/>
  <c r="D99" i="209"/>
  <c r="K99" i="209"/>
  <c r="B99" i="209"/>
  <c r="G99" i="209"/>
  <c r="I99" i="209"/>
  <c r="F99" i="209"/>
  <c r="P99" i="209"/>
  <c r="O99" i="209"/>
  <c r="Q99" i="209"/>
  <c r="L99" i="209"/>
  <c r="J99" i="209"/>
  <c r="H99" i="209"/>
  <c r="C99" i="209"/>
  <c r="P6" i="209"/>
  <c r="J6" i="209"/>
  <c r="K6" i="209"/>
  <c r="B6" i="209"/>
  <c r="O6" i="209"/>
  <c r="E6" i="209"/>
  <c r="I6" i="209"/>
  <c r="C6" i="209"/>
  <c r="G6" i="209"/>
  <c r="H6" i="209"/>
  <c r="L6" i="209"/>
  <c r="D6" i="209"/>
  <c r="F6" i="209"/>
  <c r="E7" i="26"/>
  <c r="F6" i="26"/>
  <c r="H406" i="209"/>
  <c r="P406" i="209"/>
  <c r="G406" i="209"/>
  <c r="C406" i="209"/>
  <c r="Q406" i="209"/>
  <c r="B406" i="209"/>
  <c r="O406" i="209"/>
  <c r="J406" i="209"/>
  <c r="K406" i="209"/>
  <c r="D406" i="209"/>
  <c r="F406" i="209"/>
  <c r="E406" i="209"/>
  <c r="L406" i="209"/>
  <c r="I406" i="209"/>
  <c r="D496" i="209"/>
  <c r="P496" i="209"/>
  <c r="L496" i="209"/>
  <c r="I496" i="209"/>
  <c r="O496" i="209"/>
  <c r="F496" i="209"/>
  <c r="K496" i="209"/>
  <c r="E496" i="209"/>
  <c r="H496" i="209"/>
  <c r="G496" i="209"/>
  <c r="B496" i="209"/>
  <c r="C496" i="209"/>
  <c r="J496" i="209"/>
  <c r="Q496" i="209"/>
  <c r="J263" i="209"/>
  <c r="E263" i="209"/>
  <c r="G263" i="209"/>
  <c r="F263" i="209"/>
  <c r="H263" i="209"/>
  <c r="B263" i="209"/>
  <c r="C263" i="209"/>
  <c r="L263" i="209"/>
  <c r="D263" i="209"/>
  <c r="P263" i="209"/>
  <c r="I263" i="209"/>
  <c r="Q263" i="209"/>
  <c r="K263" i="209"/>
  <c r="O263" i="209"/>
  <c r="Q482" i="209"/>
  <c r="D482" i="209"/>
  <c r="L482" i="209"/>
  <c r="J482" i="209"/>
  <c r="E482" i="209"/>
  <c r="O482" i="209"/>
  <c r="P482" i="209"/>
  <c r="F482" i="209"/>
  <c r="G482" i="209"/>
  <c r="H482" i="209"/>
  <c r="C482" i="209"/>
  <c r="K482" i="209"/>
  <c r="B482" i="209"/>
  <c r="I482" i="209"/>
  <c r="Q248" i="209"/>
  <c r="I248" i="209"/>
  <c r="B248" i="209"/>
  <c r="O248" i="209"/>
  <c r="J248" i="209"/>
  <c r="L248" i="209"/>
  <c r="G248" i="209"/>
  <c r="D248" i="209"/>
  <c r="H248" i="209"/>
  <c r="C248" i="209"/>
  <c r="E248" i="209"/>
  <c r="K248" i="209"/>
  <c r="F248" i="209"/>
  <c r="P248" i="209"/>
  <c r="P53" i="209"/>
  <c r="G53" i="209"/>
  <c r="Q53" i="209"/>
  <c r="O53" i="209"/>
  <c r="K53" i="209"/>
  <c r="E53" i="209"/>
  <c r="J53" i="209"/>
  <c r="H53" i="209"/>
  <c r="L53" i="209"/>
  <c r="C53" i="209"/>
  <c r="I53" i="209"/>
  <c r="B53" i="209"/>
  <c r="F53" i="209"/>
  <c r="D53" i="209"/>
  <c r="D385" i="209"/>
  <c r="G385" i="209"/>
  <c r="J385" i="209"/>
  <c r="O385" i="209"/>
  <c r="E385" i="209"/>
  <c r="H385" i="209"/>
  <c r="C385" i="209"/>
  <c r="I385" i="209"/>
  <c r="K385" i="209"/>
  <c r="B385" i="209"/>
  <c r="L385" i="209"/>
  <c r="Q385" i="209"/>
  <c r="P385" i="209"/>
  <c r="D344" i="209"/>
  <c r="G344" i="209"/>
  <c r="P344" i="209"/>
  <c r="B344" i="209"/>
  <c r="K344" i="209"/>
  <c r="I344" i="209"/>
  <c r="C344" i="209"/>
  <c r="J344" i="209"/>
  <c r="E344" i="209"/>
  <c r="O344" i="209"/>
  <c r="L344" i="209"/>
  <c r="H344" i="209"/>
  <c r="Q344" i="209"/>
  <c r="D90" i="209"/>
  <c r="I90" i="209"/>
  <c r="O90" i="209"/>
  <c r="C90" i="209"/>
  <c r="P90" i="209"/>
  <c r="E90" i="209"/>
  <c r="H90" i="209"/>
  <c r="B90" i="209"/>
  <c r="Q90" i="209"/>
  <c r="L90" i="209"/>
  <c r="G90" i="209"/>
  <c r="K90" i="209"/>
  <c r="J90" i="209"/>
  <c r="C103" i="209"/>
  <c r="F103" i="209"/>
  <c r="K103" i="209"/>
  <c r="J103" i="209"/>
  <c r="Q103" i="209"/>
  <c r="B103" i="209"/>
  <c r="I103" i="209"/>
  <c r="E103" i="209"/>
  <c r="G103" i="209"/>
  <c r="D103" i="209"/>
  <c r="L103" i="209"/>
  <c r="O103" i="209"/>
  <c r="P103" i="209"/>
  <c r="H103" i="209"/>
  <c r="J457" i="209"/>
  <c r="E457" i="209"/>
  <c r="P457" i="209"/>
  <c r="G457" i="209"/>
  <c r="C457" i="209"/>
  <c r="I457" i="209"/>
  <c r="H457" i="209"/>
  <c r="Q457" i="209"/>
  <c r="O457" i="209"/>
  <c r="D457" i="209"/>
  <c r="L457" i="209"/>
  <c r="F457" i="209"/>
  <c r="K457" i="209"/>
  <c r="B457" i="209"/>
  <c r="P142" i="209"/>
  <c r="L142" i="209"/>
  <c r="B142" i="209"/>
  <c r="O142" i="209"/>
  <c r="J142" i="209"/>
  <c r="D142" i="209"/>
  <c r="Q142" i="209"/>
  <c r="C142" i="209"/>
  <c r="H142" i="209"/>
  <c r="I142" i="209"/>
  <c r="E142" i="209"/>
  <c r="G142" i="209"/>
  <c r="F142" i="209"/>
  <c r="K142" i="209"/>
  <c r="H239" i="209"/>
  <c r="K239" i="209"/>
  <c r="J239" i="209"/>
  <c r="Q239" i="209"/>
  <c r="C239" i="209"/>
  <c r="O239" i="209"/>
  <c r="E239" i="209"/>
  <c r="F239" i="209"/>
  <c r="L239" i="209"/>
  <c r="P239" i="209"/>
  <c r="G239" i="209"/>
  <c r="D239" i="209"/>
  <c r="I239" i="209"/>
  <c r="B239" i="209"/>
  <c r="B295" i="209"/>
  <c r="E295" i="209"/>
  <c r="P295" i="209"/>
  <c r="I295" i="209"/>
  <c r="G295" i="209"/>
  <c r="O295" i="209"/>
  <c r="D295" i="209"/>
  <c r="L295" i="209"/>
  <c r="C295" i="209"/>
  <c r="J295" i="209"/>
  <c r="F295" i="209"/>
  <c r="K295" i="209"/>
  <c r="Q295" i="209"/>
  <c r="H295" i="209"/>
  <c r="D442" i="209"/>
  <c r="G442" i="209"/>
  <c r="H442" i="209"/>
  <c r="P442" i="209"/>
  <c r="I442" i="209"/>
  <c r="C442" i="209"/>
  <c r="L442" i="209"/>
  <c r="O442" i="209"/>
  <c r="B442" i="209"/>
  <c r="Q442" i="209"/>
  <c r="K442" i="209"/>
  <c r="E442" i="209"/>
  <c r="F442" i="209"/>
  <c r="J442" i="209"/>
  <c r="H456" i="209"/>
  <c r="P456" i="209"/>
  <c r="I456" i="209"/>
  <c r="L456" i="209"/>
  <c r="B456" i="209"/>
  <c r="F456" i="209"/>
  <c r="K456" i="209"/>
  <c r="C456" i="209"/>
  <c r="Q456" i="209"/>
  <c r="O456" i="209"/>
  <c r="J456" i="209"/>
  <c r="G456" i="209"/>
  <c r="D456" i="209"/>
  <c r="E456" i="209"/>
  <c r="H37" i="209"/>
  <c r="P37" i="209"/>
  <c r="D37" i="209"/>
  <c r="L37" i="209"/>
  <c r="B37" i="209"/>
  <c r="K37" i="209"/>
  <c r="O37" i="209"/>
  <c r="Q37" i="209"/>
  <c r="C37" i="209"/>
  <c r="J37" i="209"/>
  <c r="E37" i="209"/>
  <c r="F37" i="209"/>
  <c r="G37" i="209"/>
  <c r="E221" i="209"/>
  <c r="H221" i="209"/>
  <c r="B221" i="209"/>
  <c r="L221" i="209"/>
  <c r="O221" i="209"/>
  <c r="K221" i="209"/>
  <c r="I221" i="209"/>
  <c r="D221" i="209"/>
  <c r="J221" i="209"/>
  <c r="Q221" i="209"/>
  <c r="C221" i="209"/>
  <c r="P221" i="209"/>
  <c r="F221" i="209"/>
  <c r="K98" i="209"/>
  <c r="H98" i="209"/>
  <c r="C98" i="209"/>
  <c r="L98" i="209"/>
  <c r="G98" i="209"/>
  <c r="F98" i="209"/>
  <c r="P98" i="209"/>
  <c r="E98" i="209"/>
  <c r="B98" i="209"/>
  <c r="O98" i="209"/>
  <c r="I98" i="209"/>
  <c r="J98" i="209"/>
  <c r="D98" i="209"/>
  <c r="L3" i="209"/>
  <c r="I3" i="209"/>
  <c r="O3" i="209"/>
  <c r="P3" i="209"/>
  <c r="H3" i="209"/>
  <c r="Q3" i="209"/>
  <c r="C3" i="209"/>
  <c r="K3" i="209"/>
  <c r="D3" i="209"/>
  <c r="J3" i="209"/>
  <c r="G3" i="209"/>
  <c r="E3" i="209"/>
  <c r="F3" i="209"/>
  <c r="B3" i="209"/>
  <c r="J30" i="209"/>
  <c r="P30" i="209"/>
  <c r="H30" i="209"/>
  <c r="O30" i="209"/>
  <c r="E30" i="209"/>
  <c r="D30" i="209"/>
  <c r="B30" i="209"/>
  <c r="G30" i="209"/>
  <c r="Q30" i="209"/>
  <c r="K30" i="209"/>
  <c r="I30" i="209"/>
  <c r="F30" i="209"/>
  <c r="C30" i="209"/>
  <c r="L30" i="209"/>
  <c r="P352" i="209"/>
  <c r="J352" i="209"/>
  <c r="H352" i="209"/>
  <c r="Q352" i="209"/>
  <c r="D352" i="209"/>
  <c r="O352" i="209"/>
  <c r="C352" i="209"/>
  <c r="K352" i="209"/>
  <c r="B352" i="209"/>
  <c r="E352" i="209"/>
  <c r="L352" i="209"/>
  <c r="G352" i="209"/>
  <c r="I352" i="209"/>
  <c r="G209" i="209"/>
  <c r="E209" i="209"/>
  <c r="C209" i="209"/>
  <c r="J209" i="209"/>
  <c r="K209" i="209"/>
  <c r="H209" i="209"/>
  <c r="B209" i="209"/>
  <c r="Q209" i="209"/>
  <c r="D209" i="209"/>
  <c r="I209" i="209"/>
  <c r="L209" i="209"/>
  <c r="P209" i="209"/>
  <c r="O209" i="209"/>
  <c r="F209" i="209"/>
  <c r="F57" i="209"/>
  <c r="J57" i="209"/>
  <c r="D57" i="209"/>
  <c r="H57" i="209"/>
  <c r="O57" i="209"/>
  <c r="L57" i="209"/>
  <c r="Q57" i="209"/>
  <c r="G57" i="209"/>
  <c r="E57" i="209"/>
  <c r="C57" i="209"/>
  <c r="I57" i="209"/>
  <c r="B57" i="209"/>
  <c r="K57" i="209"/>
  <c r="P57" i="209"/>
  <c r="H319" i="209"/>
  <c r="P319" i="209"/>
  <c r="G319" i="209"/>
  <c r="B319" i="209"/>
  <c r="J319" i="209"/>
  <c r="E319" i="209"/>
  <c r="D319" i="209"/>
  <c r="F319" i="209"/>
  <c r="O319" i="209"/>
  <c r="I319" i="209"/>
  <c r="C319" i="209"/>
  <c r="K319" i="209"/>
  <c r="Q319" i="209"/>
  <c r="L319" i="209"/>
  <c r="Q175" i="209"/>
  <c r="E175" i="209"/>
  <c r="I175" i="209"/>
  <c r="G175" i="209"/>
  <c r="J175" i="209"/>
  <c r="O175" i="209"/>
  <c r="F175" i="209"/>
  <c r="D175" i="209"/>
  <c r="P175" i="209"/>
  <c r="B175" i="209"/>
  <c r="H175" i="209"/>
  <c r="C175" i="209"/>
  <c r="L175" i="209"/>
  <c r="K175" i="209"/>
  <c r="B360" i="209"/>
  <c r="P360" i="209"/>
  <c r="K360" i="209"/>
  <c r="F360" i="209"/>
  <c r="G360" i="209"/>
  <c r="J360" i="209"/>
  <c r="H360" i="209"/>
  <c r="E360" i="209"/>
  <c r="C360" i="209"/>
  <c r="D360" i="209"/>
  <c r="Q360" i="209"/>
  <c r="I360" i="209"/>
  <c r="O360" i="209"/>
  <c r="L360" i="209"/>
  <c r="O212" i="209"/>
  <c r="I212" i="209"/>
  <c r="D212" i="209"/>
  <c r="K212" i="209"/>
  <c r="Q212" i="209"/>
  <c r="P212" i="209"/>
  <c r="F212" i="209"/>
  <c r="C212" i="209"/>
  <c r="H212" i="209"/>
  <c r="J212" i="209"/>
  <c r="L212" i="209"/>
  <c r="E212" i="209"/>
  <c r="G212" i="209"/>
  <c r="B212" i="209"/>
  <c r="K459" i="209"/>
  <c r="Q459" i="209"/>
  <c r="P459" i="209"/>
  <c r="O459" i="209"/>
  <c r="B459" i="209"/>
  <c r="L459" i="209"/>
  <c r="G459" i="209"/>
  <c r="F459" i="209"/>
  <c r="C459" i="209"/>
  <c r="I459" i="209"/>
  <c r="H459" i="209"/>
  <c r="E459" i="209"/>
  <c r="J459" i="209"/>
  <c r="B322" i="209"/>
  <c r="C322" i="209"/>
  <c r="J322" i="209"/>
  <c r="F322" i="209"/>
  <c r="G322" i="209"/>
  <c r="Q322" i="209"/>
  <c r="O322" i="209"/>
  <c r="E322" i="209"/>
  <c r="H322" i="209"/>
  <c r="I322" i="209"/>
  <c r="P322" i="209"/>
  <c r="D322" i="209"/>
  <c r="K322" i="209"/>
  <c r="O417" i="209"/>
  <c r="L417" i="209"/>
  <c r="G417" i="209"/>
  <c r="D417" i="209"/>
  <c r="P417" i="209"/>
  <c r="E417" i="209"/>
  <c r="F417" i="209"/>
  <c r="C417" i="209"/>
  <c r="I417" i="209"/>
  <c r="Q417" i="209"/>
  <c r="H417" i="209"/>
  <c r="B417" i="209"/>
  <c r="J417" i="209"/>
  <c r="K417" i="209"/>
  <c r="H147" i="209"/>
  <c r="Q147" i="209"/>
  <c r="J147" i="209"/>
  <c r="E147" i="209"/>
  <c r="I147" i="209"/>
  <c r="O147" i="209"/>
  <c r="P147" i="209"/>
  <c r="C147" i="209"/>
  <c r="L147" i="209"/>
  <c r="K147" i="209"/>
  <c r="B147" i="209"/>
  <c r="G147" i="209"/>
  <c r="F147" i="209"/>
  <c r="D147" i="209"/>
  <c r="H22" i="209"/>
  <c r="G22" i="209"/>
  <c r="B22" i="209"/>
  <c r="Q22" i="209"/>
  <c r="E22" i="209"/>
  <c r="O22" i="209"/>
  <c r="F22" i="209"/>
  <c r="K22" i="209"/>
  <c r="C22" i="209"/>
  <c r="J22" i="209"/>
  <c r="P22" i="209"/>
  <c r="D22" i="209"/>
  <c r="I22" i="209"/>
  <c r="Q38" i="209"/>
  <c r="O38" i="209"/>
  <c r="L38" i="209"/>
  <c r="G38" i="209"/>
  <c r="B38" i="209"/>
  <c r="E38" i="209"/>
  <c r="D38" i="209"/>
  <c r="F38" i="209"/>
  <c r="J38" i="209"/>
  <c r="K38" i="209"/>
  <c r="H38" i="209"/>
  <c r="C38" i="209"/>
  <c r="I38" i="209"/>
  <c r="P38" i="209"/>
  <c r="P178" i="209"/>
  <c r="F178" i="209"/>
  <c r="L178" i="209"/>
  <c r="K178" i="209"/>
  <c r="O178" i="209"/>
  <c r="I178" i="209"/>
  <c r="E178" i="209"/>
  <c r="Q178" i="209"/>
  <c r="J178" i="209"/>
  <c r="B178" i="209"/>
  <c r="G178" i="209"/>
  <c r="C178" i="209"/>
  <c r="D178" i="209"/>
  <c r="H178" i="209"/>
  <c r="H237" i="209"/>
  <c r="L237" i="209"/>
  <c r="I237" i="209"/>
  <c r="F237" i="209"/>
  <c r="B237" i="209"/>
  <c r="E237" i="209"/>
  <c r="C237" i="209"/>
  <c r="Q237" i="209"/>
  <c r="D237" i="209"/>
  <c r="G237" i="209"/>
  <c r="K237" i="209"/>
  <c r="P237" i="209"/>
  <c r="O237" i="209"/>
  <c r="J237" i="209"/>
  <c r="E225" i="209"/>
  <c r="L225" i="209"/>
  <c r="B225" i="209"/>
  <c r="I225" i="209"/>
  <c r="Q225" i="209"/>
  <c r="G225" i="209"/>
  <c r="C225" i="209"/>
  <c r="H225" i="209"/>
  <c r="O225" i="209"/>
  <c r="F225" i="209"/>
  <c r="K225" i="209"/>
  <c r="D225" i="209"/>
  <c r="J225" i="209"/>
  <c r="P225" i="209"/>
  <c r="B194" i="209"/>
  <c r="F194" i="209"/>
  <c r="L194" i="209"/>
  <c r="P194" i="209"/>
  <c r="H194" i="209"/>
  <c r="I194" i="209"/>
  <c r="J194" i="209"/>
  <c r="D194" i="209"/>
  <c r="Q194" i="209"/>
  <c r="C194" i="209"/>
  <c r="O194" i="209"/>
  <c r="G194" i="209"/>
  <c r="E194" i="209"/>
  <c r="K194" i="209"/>
  <c r="J278" i="209"/>
  <c r="K278" i="209"/>
  <c r="F278" i="209"/>
  <c r="Q278" i="209"/>
  <c r="G278" i="209"/>
  <c r="O278" i="209"/>
  <c r="I278" i="209"/>
  <c r="D278" i="209"/>
  <c r="E278" i="209"/>
  <c r="P278" i="209"/>
  <c r="H278" i="209"/>
  <c r="L278" i="209"/>
  <c r="B278" i="209"/>
  <c r="C278" i="209"/>
  <c r="H84" i="209"/>
  <c r="D84" i="209"/>
  <c r="I84" i="209"/>
  <c r="K84" i="209"/>
  <c r="G84" i="209"/>
  <c r="E84" i="209"/>
  <c r="F84" i="209"/>
  <c r="C84" i="209"/>
  <c r="L84" i="209"/>
  <c r="P84" i="209"/>
  <c r="O84" i="209"/>
  <c r="J84" i="209"/>
  <c r="Q84" i="209"/>
  <c r="B84" i="209"/>
  <c r="Q258" i="209"/>
  <c r="I258" i="209"/>
  <c r="C258" i="209"/>
  <c r="E258" i="209"/>
  <c r="P258" i="209"/>
  <c r="B258" i="209"/>
  <c r="L258" i="209"/>
  <c r="F258" i="209"/>
  <c r="O258" i="209"/>
  <c r="D258" i="209"/>
  <c r="G258" i="209"/>
  <c r="J258" i="209"/>
  <c r="H258" i="209"/>
  <c r="K258" i="209"/>
  <c r="H117" i="209"/>
  <c r="K117" i="209"/>
  <c r="E117" i="209"/>
  <c r="L117" i="209"/>
  <c r="J117" i="209"/>
  <c r="C117" i="209"/>
  <c r="I117" i="209"/>
  <c r="F117" i="209"/>
  <c r="P117" i="209"/>
  <c r="G117" i="209"/>
  <c r="O117" i="209"/>
  <c r="Q117" i="209"/>
  <c r="D117" i="209"/>
  <c r="B117" i="209"/>
  <c r="B268" i="209"/>
  <c r="F268" i="209"/>
  <c r="Q268" i="209"/>
  <c r="O268" i="209"/>
  <c r="P268" i="209"/>
  <c r="K268" i="209"/>
  <c r="I268" i="209"/>
  <c r="J268" i="209"/>
  <c r="E268" i="209"/>
  <c r="L268" i="209"/>
  <c r="C268" i="209"/>
  <c r="D268" i="209"/>
  <c r="H268" i="209"/>
  <c r="G268" i="209"/>
  <c r="H197" i="209"/>
  <c r="J197" i="209"/>
  <c r="G197" i="209"/>
  <c r="K197" i="209"/>
  <c r="E197" i="209"/>
  <c r="D197" i="209"/>
  <c r="B197" i="209"/>
  <c r="O197" i="209"/>
  <c r="L197" i="209"/>
  <c r="F197" i="209"/>
  <c r="I197" i="209"/>
  <c r="P197" i="209"/>
  <c r="C197" i="209"/>
  <c r="Q197" i="209"/>
  <c r="E92" i="209"/>
  <c r="C92" i="209"/>
  <c r="B92" i="209"/>
  <c r="H92" i="209"/>
  <c r="Q92" i="209"/>
  <c r="I92" i="209"/>
  <c r="O92" i="209"/>
  <c r="K92" i="209"/>
  <c r="F92" i="209"/>
  <c r="L92" i="209"/>
  <c r="P92" i="209"/>
  <c r="D92" i="209"/>
  <c r="J92" i="209"/>
  <c r="G92" i="209"/>
  <c r="I260" i="209"/>
  <c r="J260" i="209"/>
  <c r="E260" i="209"/>
  <c r="D260" i="209"/>
  <c r="P260" i="209"/>
  <c r="G260" i="209"/>
  <c r="H260" i="209"/>
  <c r="L260" i="209"/>
  <c r="O260" i="209"/>
  <c r="C260" i="209"/>
  <c r="Q260" i="209"/>
  <c r="B260" i="209"/>
  <c r="K260" i="209"/>
  <c r="F260" i="209"/>
  <c r="G129" i="209"/>
  <c r="B129" i="209"/>
  <c r="H129" i="209"/>
  <c r="E129" i="209"/>
  <c r="L129" i="209"/>
  <c r="I129" i="209"/>
  <c r="O129" i="209"/>
  <c r="K129" i="209"/>
  <c r="J129" i="209"/>
  <c r="Q129" i="209"/>
  <c r="P129" i="209"/>
  <c r="D129" i="209"/>
  <c r="C129" i="209"/>
  <c r="F129" i="209"/>
  <c r="G468" i="209"/>
  <c r="O468" i="209"/>
  <c r="E468" i="209"/>
  <c r="L468" i="209"/>
  <c r="J468" i="209"/>
  <c r="I468" i="209"/>
  <c r="K468" i="209"/>
  <c r="Q468" i="209"/>
  <c r="P468" i="209"/>
  <c r="H468" i="209"/>
  <c r="B468" i="209"/>
  <c r="F468" i="209"/>
  <c r="C468" i="209"/>
  <c r="D468" i="209"/>
  <c r="I272" i="209"/>
  <c r="D272" i="209"/>
  <c r="F272" i="209"/>
  <c r="Q272" i="209"/>
  <c r="H272" i="209"/>
  <c r="P272" i="209"/>
  <c r="K272" i="209"/>
  <c r="C272" i="209"/>
  <c r="G272" i="209"/>
  <c r="J272" i="209"/>
  <c r="L272" i="209"/>
  <c r="B272" i="209"/>
  <c r="O272" i="209"/>
  <c r="E272" i="209"/>
  <c r="C487" i="209"/>
  <c r="Q487" i="209"/>
  <c r="J487" i="209"/>
  <c r="I487" i="209"/>
  <c r="H487" i="209"/>
  <c r="G487" i="209"/>
  <c r="O487" i="209"/>
  <c r="D487" i="209"/>
  <c r="P487" i="209"/>
  <c r="B487" i="209"/>
  <c r="K487" i="209"/>
  <c r="L487" i="209"/>
  <c r="F487" i="209"/>
  <c r="E487" i="209"/>
  <c r="I241" i="209"/>
  <c r="K241" i="209"/>
  <c r="O241" i="209"/>
  <c r="C241" i="209"/>
  <c r="B241" i="209"/>
  <c r="E241" i="209"/>
  <c r="P241" i="209"/>
  <c r="G241" i="209"/>
  <c r="H241" i="209"/>
  <c r="D241" i="209"/>
  <c r="L241" i="209"/>
  <c r="J241" i="209"/>
  <c r="Q241" i="209"/>
  <c r="F241" i="209"/>
  <c r="F138" i="209"/>
  <c r="J138" i="209"/>
  <c r="O138" i="209"/>
  <c r="G138" i="209"/>
  <c r="B138" i="209"/>
  <c r="E138" i="209"/>
  <c r="I138" i="209"/>
  <c r="Q138" i="209"/>
  <c r="C138" i="209"/>
  <c r="D138" i="209"/>
  <c r="L138" i="209"/>
  <c r="K138" i="209"/>
  <c r="H138" i="209"/>
  <c r="P138" i="209"/>
  <c r="G396" i="209"/>
  <c r="E396" i="209"/>
  <c r="H396" i="209"/>
  <c r="P396" i="209"/>
  <c r="O396" i="209"/>
  <c r="Q396" i="209"/>
  <c r="F396" i="209"/>
  <c r="B396" i="209"/>
  <c r="C396" i="209"/>
  <c r="J396" i="209"/>
  <c r="L396" i="209"/>
  <c r="D396" i="209"/>
  <c r="K396" i="209"/>
  <c r="I396" i="209"/>
  <c r="I161" i="209"/>
  <c r="J161" i="209"/>
  <c r="F161" i="209"/>
  <c r="B161" i="209"/>
  <c r="P161" i="209"/>
  <c r="E161" i="209"/>
  <c r="G161" i="209"/>
  <c r="D161" i="209"/>
  <c r="Q161" i="209"/>
  <c r="O161" i="209"/>
  <c r="H161" i="209"/>
  <c r="L161" i="209"/>
  <c r="C161" i="209"/>
  <c r="K161" i="209"/>
  <c r="L191" i="209"/>
  <c r="C191" i="209"/>
  <c r="F191" i="209"/>
  <c r="K191" i="209"/>
  <c r="D191" i="209"/>
  <c r="H191" i="209"/>
  <c r="P191" i="209"/>
  <c r="I191" i="209"/>
  <c r="Q191" i="209"/>
  <c r="G191" i="209"/>
  <c r="J191" i="209"/>
  <c r="E191" i="209"/>
  <c r="O191" i="209"/>
  <c r="B191" i="209"/>
  <c r="C143" i="209"/>
  <c r="G143" i="209"/>
  <c r="E143" i="209"/>
  <c r="H143" i="209"/>
  <c r="O143" i="209"/>
  <c r="I143" i="209"/>
  <c r="K143" i="209"/>
  <c r="L143" i="209"/>
  <c r="D143" i="209"/>
  <c r="F143" i="209"/>
  <c r="Q143" i="209"/>
  <c r="P143" i="209"/>
  <c r="J143" i="209"/>
  <c r="B143" i="209"/>
  <c r="I433" i="209"/>
  <c r="C433" i="209"/>
  <c r="P433" i="209"/>
  <c r="D433" i="209"/>
  <c r="B433" i="209"/>
  <c r="G433" i="209"/>
  <c r="F433" i="209"/>
  <c r="L433" i="209"/>
  <c r="E433" i="209"/>
  <c r="H433" i="209"/>
  <c r="J433" i="209"/>
  <c r="O433" i="209"/>
  <c r="Q433" i="209"/>
  <c r="K433" i="209"/>
  <c r="C75" i="209"/>
  <c r="B75" i="209"/>
  <c r="F75" i="209"/>
  <c r="O75" i="209"/>
  <c r="E75" i="209"/>
  <c r="L75" i="209"/>
  <c r="G75" i="209"/>
  <c r="D75" i="209"/>
  <c r="J75" i="209"/>
  <c r="K75" i="209"/>
  <c r="I75" i="209"/>
  <c r="H75" i="209"/>
  <c r="P75" i="209"/>
  <c r="Q75" i="209"/>
  <c r="D33" i="209"/>
  <c r="J33" i="209"/>
  <c r="Q33" i="209"/>
  <c r="K33" i="209"/>
  <c r="L33" i="209"/>
  <c r="E33" i="209"/>
  <c r="P33" i="209"/>
  <c r="F33" i="209"/>
  <c r="G33" i="209"/>
  <c r="C33" i="209"/>
  <c r="O33" i="209"/>
  <c r="I33" i="209"/>
  <c r="H33" i="209"/>
  <c r="B33" i="209"/>
  <c r="G210" i="209"/>
  <c r="D210" i="209"/>
  <c r="L210" i="209"/>
  <c r="O210" i="209"/>
  <c r="I210" i="209"/>
  <c r="H210" i="209"/>
  <c r="C210" i="209"/>
  <c r="P210" i="209"/>
  <c r="E210" i="209"/>
  <c r="J210" i="209"/>
  <c r="B210" i="209"/>
  <c r="Q210" i="209"/>
  <c r="K210" i="209"/>
  <c r="F210" i="209"/>
  <c r="L271" i="209"/>
  <c r="O271" i="209"/>
  <c r="Q271" i="209"/>
  <c r="F271" i="209"/>
  <c r="K271" i="209"/>
  <c r="P271" i="209"/>
  <c r="E271" i="209"/>
  <c r="J271" i="209"/>
  <c r="B271" i="209"/>
  <c r="C271" i="209"/>
  <c r="H271" i="209"/>
  <c r="I271" i="209"/>
  <c r="D271" i="209"/>
  <c r="G271" i="209"/>
  <c r="J354" i="209"/>
  <c r="C354" i="209"/>
  <c r="P354" i="209"/>
  <c r="Q354" i="209"/>
  <c r="D354" i="209"/>
  <c r="L354" i="209"/>
  <c r="E354" i="209"/>
  <c r="H354" i="209"/>
  <c r="F354" i="209"/>
  <c r="O354" i="209"/>
  <c r="G354" i="209"/>
  <c r="I354" i="209"/>
  <c r="K354" i="209"/>
  <c r="B354" i="209"/>
  <c r="O207" i="209"/>
  <c r="L207" i="209"/>
  <c r="I207" i="209"/>
  <c r="J207" i="209"/>
  <c r="C207" i="209"/>
  <c r="D207" i="209"/>
  <c r="B207" i="209"/>
  <c r="Q207" i="209"/>
  <c r="G207" i="209"/>
  <c r="K207" i="209"/>
  <c r="H207" i="209"/>
  <c r="P207" i="209"/>
  <c r="E207" i="209"/>
  <c r="F207" i="209"/>
  <c r="C76" i="209"/>
  <c r="E76" i="209"/>
  <c r="D76" i="209"/>
  <c r="H76" i="209"/>
  <c r="P76" i="209"/>
  <c r="L76" i="209"/>
  <c r="I76" i="209"/>
  <c r="O76" i="209"/>
  <c r="J76" i="209"/>
  <c r="B76" i="209"/>
  <c r="K76" i="209"/>
  <c r="Q76" i="209"/>
  <c r="G76" i="209"/>
  <c r="F76" i="209"/>
  <c r="O188" i="209"/>
  <c r="E188" i="209"/>
  <c r="I188" i="209"/>
  <c r="G188" i="209"/>
  <c r="J188" i="209"/>
  <c r="L188" i="209"/>
  <c r="D188" i="209"/>
  <c r="Q188" i="209"/>
  <c r="F188" i="209"/>
  <c r="P188" i="209"/>
  <c r="B188" i="209"/>
  <c r="K188" i="209"/>
  <c r="C188" i="209"/>
  <c r="H188" i="209"/>
  <c r="D480" i="209"/>
  <c r="C480" i="209"/>
  <c r="P480" i="209"/>
  <c r="L480" i="209"/>
  <c r="K480" i="209"/>
  <c r="I480" i="209"/>
  <c r="H480" i="209"/>
  <c r="J480" i="209"/>
  <c r="Q480" i="209"/>
  <c r="F480" i="209"/>
  <c r="E480" i="209"/>
  <c r="O480" i="209"/>
  <c r="B480" i="209"/>
  <c r="G480" i="209"/>
  <c r="E492" i="209"/>
  <c r="I492" i="209"/>
  <c r="F492" i="209"/>
  <c r="Q492" i="209"/>
  <c r="O492" i="209"/>
  <c r="B492" i="209"/>
  <c r="C492" i="209"/>
  <c r="D492" i="209"/>
  <c r="H492" i="209"/>
  <c r="L492" i="209"/>
  <c r="J492" i="209"/>
  <c r="G492" i="209"/>
  <c r="P492" i="209"/>
  <c r="K492" i="209"/>
  <c r="C296" i="209"/>
  <c r="K296" i="209"/>
  <c r="O296" i="209"/>
  <c r="G296" i="209"/>
  <c r="P296" i="209"/>
  <c r="I296" i="209"/>
  <c r="J296" i="209"/>
  <c r="F296" i="209"/>
  <c r="E296" i="209"/>
  <c r="D296" i="209"/>
  <c r="Q296" i="209"/>
  <c r="H296" i="209"/>
  <c r="L296" i="209"/>
  <c r="P88" i="209"/>
  <c r="O88" i="209"/>
  <c r="D88" i="209"/>
  <c r="Q88" i="209"/>
  <c r="C88" i="209"/>
  <c r="F88" i="209"/>
  <c r="E88" i="209"/>
  <c r="G88" i="209"/>
  <c r="K88" i="209"/>
  <c r="J88" i="209"/>
  <c r="H88" i="209"/>
  <c r="L88" i="209"/>
  <c r="I88" i="209"/>
  <c r="G343" i="209"/>
  <c r="Q343" i="209"/>
  <c r="I343" i="209"/>
  <c r="C343" i="209"/>
  <c r="F343" i="209"/>
  <c r="B343" i="209"/>
  <c r="K343" i="209"/>
  <c r="P343" i="209"/>
  <c r="D343" i="209"/>
  <c r="O343" i="209"/>
  <c r="J343" i="209"/>
  <c r="L343" i="209"/>
  <c r="E343" i="209"/>
  <c r="Q146" i="209"/>
  <c r="F146" i="209"/>
  <c r="D146" i="209"/>
  <c r="P146" i="209"/>
  <c r="I146" i="209"/>
  <c r="K146" i="209"/>
  <c r="C146" i="209"/>
  <c r="E146" i="209"/>
  <c r="G146" i="209"/>
  <c r="B146" i="209"/>
  <c r="O146" i="209"/>
  <c r="H146" i="209"/>
  <c r="L146" i="209"/>
  <c r="J146" i="209"/>
  <c r="D183" i="209"/>
  <c r="L183" i="209"/>
  <c r="E183" i="209"/>
  <c r="G183" i="209"/>
  <c r="K183" i="209"/>
  <c r="I183" i="209"/>
  <c r="O183" i="209"/>
  <c r="F183" i="209"/>
  <c r="Q183" i="209"/>
  <c r="J183" i="209"/>
  <c r="P183" i="209"/>
  <c r="H183" i="209"/>
  <c r="B183" i="209"/>
  <c r="C183" i="209"/>
  <c r="L494" i="209"/>
  <c r="I494" i="209"/>
  <c r="O494" i="209"/>
  <c r="D494" i="209"/>
  <c r="E494" i="209"/>
  <c r="H494" i="209"/>
  <c r="C494" i="209"/>
  <c r="Q494" i="209"/>
  <c r="P494" i="209"/>
  <c r="J494" i="209"/>
  <c r="F494" i="209"/>
  <c r="G494" i="209"/>
  <c r="B494" i="209"/>
  <c r="K494" i="209"/>
  <c r="O356" i="209"/>
  <c r="F356" i="209"/>
  <c r="P356" i="209"/>
  <c r="G356" i="209"/>
  <c r="Q356" i="209"/>
  <c r="C356" i="209"/>
  <c r="H356" i="209"/>
  <c r="I356" i="209"/>
  <c r="E356" i="209"/>
  <c r="D356" i="209"/>
  <c r="L356" i="209"/>
  <c r="J356" i="209"/>
  <c r="B356" i="209"/>
  <c r="K356" i="209"/>
  <c r="D242" i="209"/>
  <c r="O242" i="209"/>
  <c r="I242" i="209"/>
  <c r="J242" i="209"/>
  <c r="K242" i="209"/>
  <c r="C242" i="209"/>
  <c r="B242" i="209"/>
  <c r="Q242" i="209"/>
  <c r="L242" i="209"/>
  <c r="G242" i="209"/>
  <c r="P242" i="209"/>
  <c r="E242" i="209"/>
  <c r="F242" i="209"/>
  <c r="H242" i="209"/>
  <c r="I215" i="209"/>
  <c r="E215" i="209"/>
  <c r="P215" i="209"/>
  <c r="F215" i="209"/>
  <c r="D215" i="209"/>
  <c r="H215" i="209"/>
  <c r="J215" i="209"/>
  <c r="O215" i="209"/>
  <c r="L215" i="209"/>
  <c r="C215" i="209"/>
  <c r="B215" i="209"/>
  <c r="K215" i="209"/>
  <c r="G215" i="209"/>
  <c r="Q215" i="209"/>
  <c r="B14" i="209"/>
  <c r="L14" i="209"/>
  <c r="C14" i="209"/>
  <c r="J14" i="209"/>
  <c r="G14" i="209"/>
  <c r="K14" i="209"/>
  <c r="Q14" i="209"/>
  <c r="F14" i="209"/>
  <c r="E14" i="209"/>
  <c r="P14" i="209"/>
  <c r="O14" i="209"/>
  <c r="I14" i="209"/>
  <c r="H14" i="209"/>
  <c r="D41" i="209"/>
  <c r="L41" i="209"/>
  <c r="J41" i="209"/>
  <c r="I41" i="209"/>
  <c r="Q41" i="209"/>
  <c r="B41" i="209"/>
  <c r="C41" i="209"/>
  <c r="H41" i="209"/>
  <c r="F41" i="209"/>
  <c r="O41" i="209"/>
  <c r="G41" i="209"/>
  <c r="P41" i="209"/>
  <c r="E41" i="209"/>
  <c r="L16" i="209"/>
  <c r="P16" i="209"/>
  <c r="E16" i="209"/>
  <c r="H16" i="209"/>
  <c r="J16" i="209"/>
  <c r="D16" i="209"/>
  <c r="I16" i="209"/>
  <c r="G16" i="209"/>
  <c r="B16" i="209"/>
  <c r="C16" i="209"/>
  <c r="O16" i="209"/>
  <c r="F16" i="209"/>
  <c r="K16" i="209"/>
  <c r="O284" i="209"/>
  <c r="Q284" i="209"/>
  <c r="L284" i="209"/>
  <c r="F284" i="209"/>
  <c r="C284" i="209"/>
  <c r="G284" i="209"/>
  <c r="H284" i="209"/>
  <c r="K284" i="209"/>
  <c r="D284" i="209"/>
  <c r="P284" i="209"/>
  <c r="E284" i="209"/>
  <c r="J284" i="209"/>
  <c r="I284" i="209"/>
  <c r="B284" i="209"/>
  <c r="L401" i="209"/>
  <c r="G401" i="209"/>
  <c r="I401" i="209"/>
  <c r="J401" i="209"/>
  <c r="F401" i="209"/>
  <c r="C401" i="209"/>
  <c r="K401" i="209"/>
  <c r="E401" i="209"/>
  <c r="P401" i="209"/>
  <c r="B401" i="209"/>
  <c r="H401" i="209"/>
  <c r="Q401" i="209"/>
  <c r="D401" i="209"/>
  <c r="O401" i="209"/>
  <c r="O337" i="209"/>
  <c r="B337" i="209"/>
  <c r="D337" i="209"/>
  <c r="K337" i="209"/>
  <c r="H337" i="209"/>
  <c r="C337" i="209"/>
  <c r="F337" i="209"/>
  <c r="E337" i="209"/>
  <c r="J337" i="209"/>
  <c r="G337" i="209"/>
  <c r="P337" i="209"/>
  <c r="I337" i="209"/>
  <c r="L337" i="209"/>
  <c r="Q337" i="209"/>
  <c r="D281" i="209"/>
  <c r="C281" i="209"/>
  <c r="L281" i="209"/>
  <c r="P281" i="209"/>
  <c r="H281" i="209"/>
  <c r="B281" i="209"/>
  <c r="F281" i="209"/>
  <c r="J281" i="209"/>
  <c r="O281" i="209"/>
  <c r="I281" i="209"/>
  <c r="E281" i="209"/>
  <c r="Q281" i="209"/>
  <c r="K281" i="209"/>
  <c r="G281" i="209"/>
  <c r="P58" i="209"/>
  <c r="G58" i="209"/>
  <c r="Q58" i="209"/>
  <c r="J58" i="209"/>
  <c r="H58" i="209"/>
  <c r="B58" i="209"/>
  <c r="F58" i="209"/>
  <c r="E58" i="209"/>
  <c r="D58" i="209"/>
  <c r="L58" i="209"/>
  <c r="K58" i="209"/>
  <c r="C58" i="209"/>
  <c r="O58" i="209"/>
  <c r="Q256" i="209"/>
  <c r="C256" i="209"/>
  <c r="I256" i="209"/>
  <c r="E256" i="209"/>
  <c r="B256" i="209"/>
  <c r="J256" i="209"/>
  <c r="G256" i="209"/>
  <c r="K256" i="209"/>
  <c r="F256" i="209"/>
  <c r="H256" i="209"/>
  <c r="O256" i="209"/>
  <c r="L256" i="209"/>
  <c r="D256" i="209"/>
  <c r="P256" i="209"/>
  <c r="I338" i="209"/>
  <c r="B338" i="209"/>
  <c r="C338" i="209"/>
  <c r="K338" i="209"/>
  <c r="E338" i="209"/>
  <c r="P338" i="209"/>
  <c r="D338" i="209"/>
  <c r="J338" i="209"/>
  <c r="H338" i="209"/>
  <c r="O338" i="209"/>
  <c r="Q338" i="209"/>
  <c r="G338" i="209"/>
  <c r="L338" i="209"/>
  <c r="F338" i="209"/>
  <c r="P85" i="209"/>
  <c r="B85" i="209"/>
  <c r="F85" i="209"/>
  <c r="I85" i="209"/>
  <c r="D85" i="209"/>
  <c r="H85" i="209"/>
  <c r="Q85" i="209"/>
  <c r="C85" i="209"/>
  <c r="J85" i="209"/>
  <c r="E85" i="209"/>
  <c r="O85" i="209"/>
  <c r="K85" i="209"/>
  <c r="G85" i="209"/>
  <c r="L85" i="209"/>
  <c r="B159" i="209"/>
  <c r="D159" i="209"/>
  <c r="F159" i="209"/>
  <c r="G159" i="209"/>
  <c r="C159" i="209"/>
  <c r="I159" i="209"/>
  <c r="O159" i="209"/>
  <c r="H159" i="209"/>
  <c r="J159" i="209"/>
  <c r="P159" i="209"/>
  <c r="Q159" i="209"/>
  <c r="K159" i="209"/>
  <c r="L159" i="209"/>
  <c r="E159" i="209"/>
  <c r="O310" i="209"/>
  <c r="F310" i="209"/>
  <c r="J310" i="209"/>
  <c r="K310" i="209"/>
  <c r="I310" i="209"/>
  <c r="C310" i="209"/>
  <c r="B310" i="209"/>
  <c r="H310" i="209"/>
  <c r="E310" i="209"/>
  <c r="D310" i="209"/>
  <c r="Q310" i="209"/>
  <c r="G310" i="209"/>
  <c r="L310" i="209"/>
  <c r="B273" i="209"/>
  <c r="L273" i="209"/>
  <c r="D273" i="209"/>
  <c r="O273" i="209"/>
  <c r="Q273" i="209"/>
  <c r="G273" i="209"/>
  <c r="C273" i="209"/>
  <c r="J273" i="209"/>
  <c r="K273" i="209"/>
  <c r="I273" i="209"/>
  <c r="H273" i="209"/>
  <c r="F273" i="209"/>
  <c r="P273" i="209"/>
  <c r="E273" i="209"/>
  <c r="Q185" i="209"/>
  <c r="I185" i="209"/>
  <c r="O185" i="209"/>
  <c r="D185" i="209"/>
  <c r="F185" i="209"/>
  <c r="K185" i="209"/>
  <c r="C185" i="209"/>
  <c r="B185" i="209"/>
  <c r="G185" i="209"/>
  <c r="J185" i="209"/>
  <c r="P185" i="209"/>
  <c r="H185" i="209"/>
  <c r="E185" i="209"/>
  <c r="J261" i="209"/>
  <c r="H261" i="209"/>
  <c r="C261" i="209"/>
  <c r="K261" i="209"/>
  <c r="G261" i="209"/>
  <c r="P261" i="209"/>
  <c r="I261" i="209"/>
  <c r="B261" i="209"/>
  <c r="Q261" i="209"/>
  <c r="O261" i="209"/>
  <c r="E261" i="209"/>
  <c r="F261" i="209"/>
  <c r="D261" i="209"/>
  <c r="L261" i="209"/>
  <c r="J441" i="209"/>
  <c r="G441" i="209"/>
  <c r="H441" i="209"/>
  <c r="P441" i="209"/>
  <c r="B441" i="209"/>
  <c r="Q441" i="209"/>
  <c r="F441" i="209"/>
  <c r="K441" i="209"/>
  <c r="I441" i="209"/>
  <c r="D441" i="209"/>
  <c r="O441" i="209"/>
  <c r="C441" i="209"/>
  <c r="E441" i="209"/>
  <c r="L441" i="209"/>
  <c r="D334" i="209"/>
  <c r="Q334" i="209"/>
  <c r="L334" i="209"/>
  <c r="I334" i="209"/>
  <c r="E334" i="209"/>
  <c r="C334" i="209"/>
  <c r="F334" i="209"/>
  <c r="H334" i="209"/>
  <c r="B334" i="209"/>
  <c r="G334" i="209"/>
  <c r="O334" i="209"/>
  <c r="J334" i="209"/>
  <c r="P334" i="209"/>
  <c r="K334" i="209"/>
  <c r="L489" i="209"/>
  <c r="D489" i="209"/>
  <c r="G489" i="209"/>
  <c r="C489" i="209"/>
  <c r="F489" i="209"/>
  <c r="H489" i="209"/>
  <c r="E489" i="209"/>
  <c r="Q489" i="209"/>
  <c r="B489" i="209"/>
  <c r="P489" i="209"/>
  <c r="J489" i="209"/>
  <c r="I489" i="209"/>
  <c r="O489" i="209"/>
  <c r="K489" i="209"/>
  <c r="L186" i="209"/>
  <c r="K186" i="209"/>
  <c r="P186" i="209"/>
  <c r="D186" i="209"/>
  <c r="H186" i="209"/>
  <c r="G186" i="209"/>
  <c r="O186" i="209"/>
  <c r="C186" i="209"/>
  <c r="B186" i="209"/>
  <c r="J186" i="209"/>
  <c r="F186" i="209"/>
  <c r="Q186" i="209"/>
  <c r="I186" i="209"/>
  <c r="E186" i="209"/>
  <c r="L222" i="209"/>
  <c r="O222" i="209"/>
  <c r="F222" i="209"/>
  <c r="K222" i="209"/>
  <c r="G222" i="209"/>
  <c r="H222" i="209"/>
  <c r="C222" i="209"/>
  <c r="Q222" i="209"/>
  <c r="I222" i="209"/>
  <c r="B222" i="209"/>
  <c r="P222" i="209"/>
  <c r="J222" i="209"/>
  <c r="D222" i="209"/>
  <c r="E222" i="209"/>
  <c r="L56" i="209"/>
  <c r="F56" i="209"/>
  <c r="G56" i="209"/>
  <c r="C56" i="209"/>
  <c r="K56" i="209"/>
  <c r="H56" i="209"/>
  <c r="I56" i="209"/>
  <c r="P56" i="209"/>
  <c r="Q56" i="209"/>
  <c r="D56" i="209"/>
  <c r="E56" i="209"/>
  <c r="B56" i="209"/>
  <c r="J56" i="209"/>
  <c r="O56" i="209"/>
  <c r="K189" i="209"/>
  <c r="P189" i="209"/>
  <c r="C189" i="209"/>
  <c r="Q189" i="209"/>
  <c r="I189" i="209"/>
  <c r="E189" i="209"/>
  <c r="O189" i="209"/>
  <c r="D189" i="209"/>
  <c r="F189" i="209"/>
  <c r="G189" i="209"/>
  <c r="B189" i="209"/>
  <c r="H189" i="209"/>
  <c r="L189" i="209"/>
  <c r="J189" i="209"/>
  <c r="F35" i="209"/>
  <c r="B35" i="209"/>
  <c r="K35" i="209"/>
  <c r="Q35" i="209"/>
  <c r="G35" i="209"/>
  <c r="O35" i="209"/>
  <c r="H35" i="209"/>
  <c r="I35" i="209"/>
  <c r="D35" i="209"/>
  <c r="C35" i="209"/>
  <c r="E35" i="209"/>
  <c r="J35" i="209"/>
  <c r="L35" i="209"/>
  <c r="P35" i="209"/>
  <c r="J230" i="209"/>
  <c r="Q230" i="209"/>
  <c r="H230" i="209"/>
  <c r="O230" i="209"/>
  <c r="P230" i="209"/>
  <c r="K230" i="209"/>
  <c r="E230" i="209"/>
  <c r="D230" i="209"/>
  <c r="I230" i="209"/>
  <c r="G230" i="209"/>
  <c r="F230" i="209"/>
  <c r="L230" i="209"/>
  <c r="C230" i="209"/>
  <c r="B230" i="209"/>
  <c r="G453" i="209"/>
  <c r="D453" i="209"/>
  <c r="J453" i="209"/>
  <c r="O453" i="209"/>
  <c r="B453" i="209"/>
  <c r="F453" i="209"/>
  <c r="Q453" i="209"/>
  <c r="C453" i="209"/>
  <c r="E453" i="209"/>
  <c r="I453" i="209"/>
  <c r="L453" i="209"/>
  <c r="K453" i="209"/>
  <c r="P453" i="209"/>
  <c r="H453" i="209"/>
  <c r="C152" i="209"/>
  <c r="Q152" i="209"/>
  <c r="D152" i="209"/>
  <c r="H152" i="209"/>
  <c r="K152" i="209"/>
  <c r="J152" i="209"/>
  <c r="G152" i="209"/>
  <c r="P152" i="209"/>
  <c r="L152" i="209"/>
  <c r="E152" i="209"/>
  <c r="F152" i="209"/>
  <c r="I152" i="209"/>
  <c r="B152" i="209"/>
  <c r="O152" i="209"/>
  <c r="K430" i="209"/>
  <c r="F430" i="209"/>
  <c r="I430" i="209"/>
  <c r="E430" i="209"/>
  <c r="H430" i="209"/>
  <c r="D430" i="209"/>
  <c r="B430" i="209"/>
  <c r="C430" i="209"/>
  <c r="O430" i="209"/>
  <c r="P430" i="209"/>
  <c r="L430" i="209"/>
  <c r="G430" i="209"/>
  <c r="J430" i="209"/>
  <c r="Q430" i="209"/>
  <c r="O450" i="209"/>
  <c r="L450" i="209"/>
  <c r="B450" i="209"/>
  <c r="K450" i="209"/>
  <c r="P450" i="209"/>
  <c r="I450" i="209"/>
  <c r="C450" i="209"/>
  <c r="E450" i="209"/>
  <c r="F450" i="209"/>
  <c r="Q450" i="209"/>
  <c r="G450" i="209"/>
  <c r="D450" i="209"/>
  <c r="H450" i="209"/>
  <c r="J450" i="209"/>
  <c r="J217" i="209"/>
  <c r="L217" i="209"/>
  <c r="G217" i="209"/>
  <c r="F217" i="209"/>
  <c r="E217" i="209"/>
  <c r="B217" i="209"/>
  <c r="H217" i="209"/>
  <c r="P217" i="209"/>
  <c r="I217" i="209"/>
  <c r="Q217" i="209"/>
  <c r="O217" i="209"/>
  <c r="D217" i="209"/>
  <c r="C217" i="209"/>
  <c r="K217" i="209"/>
  <c r="F153" i="209"/>
  <c r="L153" i="209"/>
  <c r="B153" i="209"/>
  <c r="H153" i="209"/>
  <c r="D153" i="209"/>
  <c r="E153" i="209"/>
  <c r="P153" i="209"/>
  <c r="K153" i="209"/>
  <c r="C153" i="209"/>
  <c r="J153" i="209"/>
  <c r="I153" i="209"/>
  <c r="G153" i="209"/>
  <c r="Q153" i="209"/>
  <c r="O153" i="209"/>
  <c r="D24" i="209"/>
  <c r="C24" i="209"/>
  <c r="F24" i="209"/>
  <c r="O24" i="209"/>
  <c r="J24" i="209"/>
  <c r="G24" i="209"/>
  <c r="B24" i="209"/>
  <c r="P24" i="209"/>
  <c r="H24" i="209"/>
  <c r="K24" i="209"/>
  <c r="I24" i="209"/>
  <c r="L24" i="209"/>
  <c r="Q24" i="209"/>
  <c r="E24" i="209"/>
  <c r="O19" i="209"/>
  <c r="H19" i="209"/>
  <c r="J19" i="209"/>
  <c r="E19" i="209"/>
  <c r="B19" i="209"/>
  <c r="G19" i="209"/>
  <c r="L19" i="209"/>
  <c r="F19" i="209"/>
  <c r="K19" i="209"/>
  <c r="C19" i="209"/>
  <c r="I19" i="209"/>
  <c r="D19" i="209"/>
  <c r="Q19" i="209"/>
  <c r="P19" i="209"/>
  <c r="H115" i="209"/>
  <c r="E115" i="209"/>
  <c r="O115" i="209"/>
  <c r="Q115" i="209"/>
  <c r="D115" i="209"/>
  <c r="P115" i="209"/>
  <c r="I115" i="209"/>
  <c r="B115" i="209"/>
  <c r="K115" i="209"/>
  <c r="C115" i="209"/>
  <c r="J115" i="209"/>
  <c r="L115" i="209"/>
  <c r="F115" i="209"/>
  <c r="G115" i="209"/>
  <c r="O305" i="209"/>
  <c r="K305" i="209"/>
  <c r="P305" i="209"/>
  <c r="F305" i="209"/>
  <c r="C305" i="209"/>
  <c r="I305" i="209"/>
  <c r="B305" i="209"/>
  <c r="J305" i="209"/>
  <c r="E305" i="209"/>
  <c r="D305" i="209"/>
  <c r="L305" i="209"/>
  <c r="G305" i="209"/>
  <c r="Q305" i="209"/>
  <c r="H305" i="209"/>
  <c r="F332" i="209"/>
  <c r="O332" i="209"/>
  <c r="J332" i="209"/>
  <c r="P332" i="209"/>
  <c r="D332" i="209"/>
  <c r="E332" i="209"/>
  <c r="I332" i="209"/>
  <c r="Q332" i="209"/>
  <c r="H332" i="209"/>
  <c r="C332" i="209"/>
  <c r="K332" i="209"/>
  <c r="L332" i="209"/>
  <c r="G332" i="209"/>
  <c r="B332" i="209"/>
  <c r="Q320" i="209"/>
  <c r="C320" i="209"/>
  <c r="B320" i="209"/>
  <c r="D320" i="209"/>
  <c r="I320" i="209"/>
  <c r="P320" i="209"/>
  <c r="J320" i="209"/>
  <c r="F320" i="209"/>
  <c r="G320" i="209"/>
  <c r="K320" i="209"/>
  <c r="E320" i="209"/>
  <c r="L320" i="209"/>
  <c r="O320" i="209"/>
  <c r="H320" i="209"/>
  <c r="D369" i="209"/>
  <c r="P369" i="209"/>
  <c r="C369" i="209"/>
  <c r="J369" i="209"/>
  <c r="G369" i="209"/>
  <c r="H369" i="209"/>
  <c r="I369" i="209"/>
  <c r="E369" i="209"/>
  <c r="B369" i="209"/>
  <c r="Q369" i="209"/>
  <c r="L369" i="209"/>
  <c r="K369" i="209"/>
  <c r="F369" i="209"/>
  <c r="O369" i="209"/>
  <c r="I223" i="209"/>
  <c r="B223" i="209"/>
  <c r="H223" i="209"/>
  <c r="J223" i="209"/>
  <c r="D223" i="209"/>
  <c r="E223" i="209"/>
  <c r="O223" i="209"/>
  <c r="G223" i="209"/>
  <c r="P223" i="209"/>
  <c r="Q223" i="209"/>
  <c r="C223" i="209"/>
  <c r="K223" i="209"/>
  <c r="L223" i="209"/>
  <c r="F223" i="209"/>
  <c r="O359" i="209"/>
  <c r="E359" i="209"/>
  <c r="K359" i="209"/>
  <c r="C359" i="209"/>
  <c r="I359" i="209"/>
  <c r="F359" i="209"/>
  <c r="D359" i="209"/>
  <c r="Q359" i="209"/>
  <c r="B359" i="209"/>
  <c r="G359" i="209"/>
  <c r="J359" i="209"/>
  <c r="H359" i="209"/>
  <c r="L359" i="209"/>
  <c r="P359" i="209"/>
  <c r="E226" i="209"/>
  <c r="P226" i="209"/>
  <c r="G226" i="209"/>
  <c r="C226" i="209"/>
  <c r="H226" i="209"/>
  <c r="K226" i="209"/>
  <c r="Q226" i="209"/>
  <c r="B226" i="209"/>
  <c r="F226" i="209"/>
  <c r="J226" i="209"/>
  <c r="O226" i="209"/>
  <c r="D226" i="209"/>
  <c r="L226" i="209"/>
  <c r="I226" i="209"/>
  <c r="G155" i="209"/>
  <c r="E155" i="209"/>
  <c r="D155" i="209"/>
  <c r="H155" i="209"/>
  <c r="I155" i="209"/>
  <c r="F155" i="209"/>
  <c r="J155" i="209"/>
  <c r="K155" i="209"/>
  <c r="C155" i="209"/>
  <c r="Q155" i="209"/>
  <c r="P155" i="209"/>
  <c r="O155" i="209"/>
  <c r="L155" i="209"/>
  <c r="B155" i="209"/>
  <c r="B410" i="209"/>
  <c r="I410" i="209"/>
  <c r="G410" i="209"/>
  <c r="J410" i="209"/>
  <c r="C410" i="209"/>
  <c r="D410" i="209"/>
  <c r="H410" i="209"/>
  <c r="Q410" i="209"/>
  <c r="P410" i="209"/>
  <c r="O410" i="209"/>
  <c r="E410" i="209"/>
  <c r="K410" i="209"/>
  <c r="L410" i="209"/>
  <c r="F410" i="209"/>
  <c r="E325" i="209"/>
  <c r="I325" i="209"/>
  <c r="G325" i="209"/>
  <c r="H325" i="209"/>
  <c r="B325" i="209"/>
  <c r="Q325" i="209"/>
  <c r="P325" i="209"/>
  <c r="O325" i="209"/>
  <c r="J325" i="209"/>
  <c r="K325" i="209"/>
  <c r="D325" i="209"/>
  <c r="F325" i="209"/>
  <c r="L325" i="209"/>
  <c r="C325" i="209"/>
  <c r="G59" i="209"/>
  <c r="I59" i="209"/>
  <c r="F59" i="209"/>
  <c r="L59" i="209"/>
  <c r="C59" i="209"/>
  <c r="B59" i="209"/>
  <c r="H59" i="209"/>
  <c r="Q59" i="209"/>
  <c r="E59" i="209"/>
  <c r="O59" i="209"/>
  <c r="D59" i="209"/>
  <c r="J59" i="209"/>
  <c r="P59" i="209"/>
  <c r="K59" i="209"/>
  <c r="B375" i="209"/>
  <c r="O375" i="209"/>
  <c r="Q375" i="209"/>
  <c r="I375" i="209"/>
  <c r="G375" i="209"/>
  <c r="F375" i="209"/>
  <c r="H375" i="209"/>
  <c r="C375" i="209"/>
  <c r="D375" i="209"/>
  <c r="E375" i="209"/>
  <c r="K375" i="209"/>
  <c r="J375" i="209"/>
  <c r="P375" i="209"/>
  <c r="L375" i="209"/>
  <c r="O110" i="209"/>
  <c r="C110" i="209"/>
  <c r="F110" i="209"/>
  <c r="H110" i="209"/>
  <c r="D110" i="209"/>
  <c r="L110" i="209"/>
  <c r="E110" i="209"/>
  <c r="B110" i="209"/>
  <c r="P110" i="209"/>
  <c r="K110" i="209"/>
  <c r="Q110" i="209"/>
  <c r="G110" i="209"/>
  <c r="J110" i="209"/>
  <c r="I110" i="209"/>
  <c r="P279" i="209"/>
  <c r="K279" i="209"/>
  <c r="G279" i="209"/>
  <c r="F279" i="209"/>
  <c r="O279" i="209"/>
  <c r="B279" i="209"/>
  <c r="H279" i="209"/>
  <c r="Q279" i="209"/>
  <c r="I279" i="209"/>
  <c r="J279" i="209"/>
  <c r="L279" i="209"/>
  <c r="C279" i="209"/>
  <c r="E279" i="209"/>
  <c r="D279" i="209"/>
  <c r="B479" i="209"/>
  <c r="L479" i="209"/>
  <c r="F479" i="209"/>
  <c r="O479" i="209"/>
  <c r="P479" i="209"/>
  <c r="K479" i="209"/>
  <c r="I479" i="209"/>
  <c r="D479" i="209"/>
  <c r="Q479" i="209"/>
  <c r="G479" i="209"/>
  <c r="E479" i="209"/>
  <c r="J479" i="209"/>
  <c r="C479" i="209"/>
  <c r="H479" i="209"/>
  <c r="B21" i="209"/>
  <c r="O21" i="209"/>
  <c r="Q21" i="209"/>
  <c r="L21" i="209"/>
  <c r="F21" i="209"/>
  <c r="E21" i="209"/>
  <c r="K21" i="209"/>
  <c r="J21" i="209"/>
  <c r="D21" i="209"/>
  <c r="I21" i="209"/>
  <c r="C21" i="209"/>
  <c r="H21" i="209"/>
  <c r="G21" i="209"/>
  <c r="P21" i="209"/>
  <c r="O179" i="209"/>
  <c r="L179" i="209"/>
  <c r="K179" i="209"/>
  <c r="F179" i="209"/>
  <c r="E179" i="209"/>
  <c r="G179" i="209"/>
  <c r="P179" i="209"/>
  <c r="I179" i="209"/>
  <c r="Q179" i="209"/>
  <c r="J179" i="209"/>
  <c r="H179" i="209"/>
  <c r="D179" i="209"/>
  <c r="B179" i="209"/>
  <c r="C179" i="209"/>
  <c r="H39" i="209"/>
  <c r="K39" i="209"/>
  <c r="C39" i="209"/>
  <c r="B39" i="209"/>
  <c r="J39" i="209"/>
  <c r="P39" i="209"/>
  <c r="G39" i="209"/>
  <c r="L39" i="209"/>
  <c r="O39" i="209"/>
  <c r="Q39" i="209"/>
  <c r="E39" i="209"/>
  <c r="D39" i="209"/>
  <c r="F39" i="209"/>
  <c r="I39" i="209"/>
  <c r="E488" i="209"/>
  <c r="P488" i="209"/>
  <c r="D488" i="209"/>
  <c r="J488" i="209"/>
  <c r="K488" i="209"/>
  <c r="I488" i="209"/>
  <c r="O488" i="209"/>
  <c r="G488" i="209"/>
  <c r="B488" i="209"/>
  <c r="H488" i="209"/>
  <c r="L488" i="209"/>
  <c r="F488" i="209"/>
  <c r="C488" i="209"/>
  <c r="P151" i="209"/>
  <c r="K151" i="209"/>
  <c r="Q151" i="209"/>
  <c r="B151" i="209"/>
  <c r="O151" i="209"/>
  <c r="F151" i="209"/>
  <c r="J151" i="209"/>
  <c r="D151" i="209"/>
  <c r="E151" i="209"/>
  <c r="H151" i="209"/>
  <c r="C151" i="209"/>
  <c r="L151" i="209"/>
  <c r="I151" i="209"/>
  <c r="H451" i="209"/>
  <c r="Q451" i="209"/>
  <c r="G451" i="209"/>
  <c r="D451" i="209"/>
  <c r="J451" i="209"/>
  <c r="P451" i="209"/>
  <c r="B451" i="209"/>
  <c r="E451" i="209"/>
  <c r="K451" i="209"/>
  <c r="L451" i="209"/>
  <c r="F451" i="209"/>
  <c r="C451" i="209"/>
  <c r="O451" i="209"/>
  <c r="J163" i="209"/>
  <c r="D163" i="209"/>
  <c r="F163" i="209"/>
  <c r="E163" i="209"/>
  <c r="O163" i="209"/>
  <c r="C163" i="209"/>
  <c r="G163" i="209"/>
  <c r="Q163" i="209"/>
  <c r="P163" i="209"/>
  <c r="H163" i="209"/>
  <c r="B163" i="209"/>
  <c r="L163" i="209"/>
  <c r="K163" i="209"/>
  <c r="I163" i="209"/>
  <c r="Q475" i="209"/>
  <c r="I475" i="209"/>
  <c r="G475" i="209"/>
  <c r="L475" i="209"/>
  <c r="E475" i="209"/>
  <c r="O475" i="209"/>
  <c r="H475" i="209"/>
  <c r="K475" i="209"/>
  <c r="F475" i="209"/>
  <c r="B475" i="209"/>
  <c r="P475" i="209"/>
  <c r="J475" i="209"/>
  <c r="C475" i="209"/>
  <c r="D475" i="209"/>
  <c r="J444" i="209"/>
  <c r="F444" i="209"/>
  <c r="I444" i="209"/>
  <c r="L444" i="209"/>
  <c r="O444" i="209"/>
  <c r="D444" i="209"/>
  <c r="G444" i="209"/>
  <c r="E444" i="209"/>
  <c r="B444" i="209"/>
  <c r="K444" i="209"/>
  <c r="P444" i="209"/>
  <c r="C444" i="209"/>
  <c r="Q444" i="209"/>
  <c r="H444" i="209"/>
  <c r="K422" i="209"/>
  <c r="C422" i="209"/>
  <c r="J422" i="209"/>
  <c r="P422" i="209"/>
  <c r="I422" i="209"/>
  <c r="H422" i="209"/>
  <c r="Q422" i="209"/>
  <c r="O422" i="209"/>
  <c r="B422" i="209"/>
  <c r="F422" i="209"/>
  <c r="L422" i="209"/>
  <c r="E422" i="209"/>
  <c r="G422" i="209"/>
  <c r="D422" i="209"/>
  <c r="K139" i="209"/>
  <c r="I139" i="209"/>
  <c r="P139" i="209"/>
  <c r="J139" i="209"/>
  <c r="O139" i="209"/>
  <c r="C139" i="209"/>
  <c r="E139" i="209"/>
  <c r="F139" i="209"/>
  <c r="H139" i="209"/>
  <c r="D139" i="209"/>
  <c r="Q139" i="209"/>
  <c r="L139" i="209"/>
  <c r="B139" i="209"/>
  <c r="G139" i="209"/>
  <c r="C52" i="209"/>
  <c r="F52" i="209"/>
  <c r="G52" i="209"/>
  <c r="B52" i="209"/>
  <c r="J52" i="209"/>
  <c r="O52" i="209"/>
  <c r="I52" i="209"/>
  <c r="L52" i="209"/>
  <c r="E52" i="209"/>
  <c r="K52" i="209"/>
  <c r="D52" i="209"/>
  <c r="P52" i="209"/>
  <c r="Q52" i="209"/>
  <c r="H52" i="209"/>
  <c r="L40" i="209"/>
  <c r="I40" i="209"/>
  <c r="C40" i="209"/>
  <c r="G40" i="209"/>
  <c r="O40" i="209"/>
  <c r="K40" i="209"/>
  <c r="F40" i="209"/>
  <c r="D40" i="209"/>
  <c r="Q40" i="209"/>
  <c r="H40" i="209"/>
  <c r="B40" i="209"/>
  <c r="E40" i="209"/>
  <c r="J40" i="209"/>
  <c r="L198" i="209"/>
  <c r="K198" i="209"/>
  <c r="E198" i="209"/>
  <c r="I198" i="209"/>
  <c r="P198" i="209"/>
  <c r="D198" i="209"/>
  <c r="H198" i="209"/>
  <c r="C198" i="209"/>
  <c r="O198" i="209"/>
  <c r="Q198" i="209"/>
  <c r="G198" i="209"/>
  <c r="B198" i="209"/>
  <c r="F198" i="209"/>
  <c r="L136" i="209"/>
  <c r="C136" i="209"/>
  <c r="K136" i="209"/>
  <c r="H136" i="209"/>
  <c r="I136" i="209"/>
  <c r="B136" i="209"/>
  <c r="E136" i="209"/>
  <c r="O136" i="209"/>
  <c r="J136" i="209"/>
  <c r="G136" i="209"/>
  <c r="D136" i="209"/>
  <c r="F136" i="209"/>
  <c r="P136" i="209"/>
  <c r="B387" i="209"/>
  <c r="J387" i="209"/>
  <c r="L387" i="209"/>
  <c r="C387" i="209"/>
  <c r="E387" i="209"/>
  <c r="P387" i="209"/>
  <c r="D387" i="209"/>
  <c r="I387" i="209"/>
  <c r="K387" i="209"/>
  <c r="Q387" i="209"/>
  <c r="H387" i="209"/>
  <c r="G387" i="209"/>
  <c r="O387" i="209"/>
  <c r="F387" i="209"/>
  <c r="O257" i="209"/>
  <c r="F257" i="209"/>
  <c r="C257" i="209"/>
  <c r="P257" i="209"/>
  <c r="E257" i="209"/>
  <c r="Q257" i="209"/>
  <c r="H257" i="209"/>
  <c r="D257" i="209"/>
  <c r="G257" i="209"/>
  <c r="I257" i="209"/>
  <c r="J257" i="209"/>
  <c r="B257" i="209"/>
  <c r="K257" i="209"/>
  <c r="L257" i="209"/>
  <c r="P473" i="209"/>
  <c r="I473" i="209"/>
  <c r="K473" i="209"/>
  <c r="O473" i="209"/>
  <c r="E473" i="209"/>
  <c r="H473" i="209"/>
  <c r="D473" i="209"/>
  <c r="Q473" i="209"/>
  <c r="J473" i="209"/>
  <c r="F473" i="209"/>
  <c r="B473" i="209"/>
  <c r="C473" i="209"/>
  <c r="G473" i="209"/>
  <c r="L473" i="209"/>
  <c r="Q371" i="209"/>
  <c r="E371" i="209"/>
  <c r="P371" i="209"/>
  <c r="K371" i="209"/>
  <c r="O371" i="209"/>
  <c r="I371" i="209"/>
  <c r="D371" i="209"/>
  <c r="J371" i="209"/>
  <c r="G371" i="209"/>
  <c r="F371" i="209"/>
  <c r="B371" i="209"/>
  <c r="H371" i="209"/>
  <c r="L371" i="209"/>
  <c r="C330" i="209"/>
  <c r="Q330" i="209"/>
  <c r="K330" i="209"/>
  <c r="P330" i="209"/>
  <c r="J330" i="209"/>
  <c r="B330" i="209"/>
  <c r="E330" i="209"/>
  <c r="H330" i="209"/>
  <c r="I330" i="209"/>
  <c r="F330" i="209"/>
  <c r="O330" i="209"/>
  <c r="D330" i="209"/>
  <c r="L330" i="209"/>
  <c r="O262" i="209"/>
  <c r="P262" i="209"/>
  <c r="G262" i="209"/>
  <c r="E262" i="209"/>
  <c r="D262" i="209"/>
  <c r="H262" i="209"/>
  <c r="Q262" i="209"/>
  <c r="C262" i="209"/>
  <c r="B262" i="209"/>
  <c r="L262" i="209"/>
  <c r="I262" i="209"/>
  <c r="F262" i="209"/>
  <c r="J262" i="209"/>
  <c r="K262" i="209"/>
  <c r="K484" i="209"/>
  <c r="O484" i="209"/>
  <c r="H484" i="209"/>
  <c r="Q484" i="209"/>
  <c r="E484" i="209"/>
  <c r="C484" i="209"/>
  <c r="P484" i="209"/>
  <c r="B484" i="209"/>
  <c r="J484" i="209"/>
  <c r="D484" i="209"/>
  <c r="G484" i="209"/>
  <c r="I484" i="209"/>
  <c r="L484" i="209"/>
  <c r="F484" i="209"/>
  <c r="E181" i="209"/>
  <c r="G181" i="209"/>
  <c r="O181" i="209"/>
  <c r="H181" i="209"/>
  <c r="Q181" i="209"/>
  <c r="B181" i="209"/>
  <c r="C181" i="209"/>
  <c r="F181" i="209"/>
  <c r="I181" i="209"/>
  <c r="D181" i="209"/>
  <c r="P181" i="209"/>
  <c r="J181" i="209"/>
  <c r="L181" i="209"/>
  <c r="K181" i="209"/>
  <c r="G131" i="209"/>
  <c r="Q131" i="209"/>
  <c r="J131" i="209"/>
  <c r="F131" i="209"/>
  <c r="P131" i="209"/>
  <c r="B131" i="209"/>
  <c r="D131" i="209"/>
  <c r="K131" i="209"/>
  <c r="H131" i="209"/>
  <c r="C131" i="209"/>
  <c r="E131" i="209"/>
  <c r="I131" i="209"/>
  <c r="L131" i="209"/>
  <c r="O131" i="209"/>
  <c r="C130" i="209"/>
  <c r="O130" i="209"/>
  <c r="E130" i="209"/>
  <c r="K130" i="209"/>
  <c r="H130" i="209"/>
  <c r="B130" i="209"/>
  <c r="I130" i="209"/>
  <c r="P130" i="209"/>
  <c r="G130" i="209"/>
  <c r="Q130" i="209"/>
  <c r="F130" i="209"/>
  <c r="J130" i="209"/>
  <c r="L130" i="209"/>
  <c r="G328" i="209"/>
  <c r="C328" i="209"/>
  <c r="Q328" i="209"/>
  <c r="D328" i="209"/>
  <c r="B328" i="209"/>
  <c r="I328" i="209"/>
  <c r="P328" i="209"/>
  <c r="F328" i="209"/>
  <c r="H328" i="209"/>
  <c r="E328" i="209"/>
  <c r="K328" i="209"/>
  <c r="J328" i="209"/>
  <c r="O328" i="209"/>
  <c r="H173" i="209"/>
  <c r="E173" i="209"/>
  <c r="C173" i="209"/>
  <c r="F173" i="209"/>
  <c r="D173" i="209"/>
  <c r="L173" i="209"/>
  <c r="I173" i="209"/>
  <c r="G173" i="209"/>
  <c r="K173" i="209"/>
  <c r="B173" i="209"/>
  <c r="J173" i="209"/>
  <c r="P173" i="209"/>
  <c r="O173" i="209"/>
  <c r="Q173" i="209"/>
  <c r="D253" i="209"/>
  <c r="O253" i="209"/>
  <c r="Q253" i="209"/>
  <c r="L253" i="209"/>
  <c r="K253" i="209"/>
  <c r="C253" i="209"/>
  <c r="P253" i="209"/>
  <c r="I253" i="209"/>
  <c r="H253" i="209"/>
  <c r="G253" i="209"/>
  <c r="B253" i="209"/>
  <c r="J253" i="209"/>
  <c r="F253" i="209"/>
  <c r="E253" i="209"/>
  <c r="Q32" i="209"/>
  <c r="L32" i="209"/>
  <c r="C32" i="209"/>
  <c r="E32" i="209"/>
  <c r="H32" i="209"/>
  <c r="F32" i="209"/>
  <c r="D32" i="209"/>
  <c r="J32" i="209"/>
  <c r="B32" i="209"/>
  <c r="I32" i="209"/>
  <c r="K32" i="209"/>
  <c r="O32" i="209"/>
  <c r="P32" i="209"/>
  <c r="G32" i="209"/>
  <c r="O116" i="209"/>
  <c r="Q116" i="209"/>
  <c r="B116" i="209"/>
  <c r="D116" i="209"/>
  <c r="L116" i="209"/>
  <c r="E116" i="209"/>
  <c r="C116" i="209"/>
  <c r="I116" i="209"/>
  <c r="P116" i="209"/>
  <c r="H116" i="209"/>
  <c r="K116" i="209"/>
  <c r="G116" i="209"/>
  <c r="F116" i="209"/>
  <c r="J116" i="209"/>
  <c r="F431" i="209"/>
  <c r="C431" i="209"/>
  <c r="J431" i="209"/>
  <c r="P431" i="209"/>
  <c r="L431" i="209"/>
  <c r="O431" i="209"/>
  <c r="H431" i="209"/>
  <c r="D431" i="209"/>
  <c r="K431" i="209"/>
  <c r="E431" i="209"/>
  <c r="I431" i="209"/>
  <c r="Q431" i="209"/>
  <c r="B431" i="209"/>
  <c r="G431" i="209"/>
  <c r="G42" i="209"/>
  <c r="I42" i="209"/>
  <c r="J42" i="209"/>
  <c r="L42" i="209"/>
  <c r="H42" i="209"/>
  <c r="O42" i="209"/>
  <c r="F42" i="209"/>
  <c r="D42" i="209"/>
  <c r="P42" i="209"/>
  <c r="C42" i="209"/>
  <c r="E42" i="209"/>
  <c r="K42" i="209"/>
  <c r="B42" i="209"/>
  <c r="Q42" i="209"/>
  <c r="B381" i="209"/>
  <c r="K381" i="209"/>
  <c r="G381" i="209"/>
  <c r="L381" i="209"/>
  <c r="F381" i="209"/>
  <c r="O381" i="209"/>
  <c r="H381" i="209"/>
  <c r="D381" i="209"/>
  <c r="J381" i="209"/>
  <c r="Q381" i="209"/>
  <c r="I381" i="209"/>
  <c r="E381" i="209"/>
  <c r="C381" i="209"/>
  <c r="P381" i="209"/>
  <c r="E265" i="209"/>
  <c r="P265" i="209"/>
  <c r="D265" i="209"/>
  <c r="Q265" i="209"/>
  <c r="F265" i="209"/>
  <c r="J265" i="209"/>
  <c r="K265" i="209"/>
  <c r="O265" i="209"/>
  <c r="H265" i="209"/>
  <c r="G265" i="209"/>
  <c r="B265" i="209"/>
  <c r="L265" i="209"/>
  <c r="I265" i="209"/>
  <c r="C265" i="209"/>
  <c r="G232" i="209"/>
  <c r="C232" i="209"/>
  <c r="D232" i="209"/>
  <c r="F232" i="209"/>
  <c r="O232" i="209"/>
  <c r="I232" i="209"/>
  <c r="K232" i="209"/>
  <c r="Q232" i="209"/>
  <c r="B232" i="209"/>
  <c r="P232" i="209"/>
  <c r="E232" i="209"/>
  <c r="H232" i="209"/>
  <c r="L232" i="209"/>
  <c r="J232" i="209"/>
  <c r="K134" i="209"/>
  <c r="J134" i="209"/>
  <c r="I134" i="209"/>
  <c r="F134" i="209"/>
  <c r="O134" i="209"/>
  <c r="D134" i="209"/>
  <c r="C134" i="209"/>
  <c r="Q134" i="209"/>
  <c r="P134" i="209"/>
  <c r="E134" i="209"/>
  <c r="G134" i="209"/>
  <c r="B134" i="209"/>
  <c r="L134" i="209"/>
  <c r="H134" i="209"/>
  <c r="H149" i="209"/>
  <c r="P149" i="209"/>
  <c r="L149" i="209"/>
  <c r="C149" i="209"/>
  <c r="Q149" i="209"/>
  <c r="G149" i="209"/>
  <c r="B149" i="209"/>
  <c r="O149" i="209"/>
  <c r="J149" i="209"/>
  <c r="K149" i="209"/>
  <c r="F149" i="209"/>
  <c r="D149" i="209"/>
  <c r="E149" i="209"/>
  <c r="I149" i="209"/>
  <c r="O403" i="209"/>
  <c r="B403" i="209"/>
  <c r="E403" i="209"/>
  <c r="H403" i="209"/>
  <c r="C403" i="209"/>
  <c r="P403" i="209"/>
  <c r="G403" i="209"/>
  <c r="Q403" i="209"/>
  <c r="J403" i="209"/>
  <c r="D403" i="209"/>
  <c r="I403" i="209"/>
  <c r="K403" i="209"/>
  <c r="L403" i="209"/>
  <c r="F403" i="209"/>
  <c r="Q96" i="209"/>
  <c r="O96" i="209"/>
  <c r="J96" i="209"/>
  <c r="I96" i="209"/>
  <c r="F96" i="209"/>
  <c r="K96" i="209"/>
  <c r="B96" i="209"/>
  <c r="H96" i="209"/>
  <c r="D96" i="209"/>
  <c r="E96" i="209"/>
  <c r="C96" i="209"/>
  <c r="L96" i="209"/>
  <c r="G96" i="209"/>
  <c r="P96" i="209"/>
  <c r="E405" i="209"/>
  <c r="P405" i="209"/>
  <c r="K405" i="209"/>
  <c r="Q405" i="209"/>
  <c r="F405" i="209"/>
  <c r="C405" i="209"/>
  <c r="H405" i="209"/>
  <c r="J405" i="209"/>
  <c r="B405" i="209"/>
  <c r="G405" i="209"/>
  <c r="O405" i="209"/>
  <c r="L405" i="209"/>
  <c r="D405" i="209"/>
  <c r="I405" i="209"/>
  <c r="H420" i="209"/>
  <c r="P420" i="209"/>
  <c r="C420" i="209"/>
  <c r="D420" i="209"/>
  <c r="J420" i="209"/>
  <c r="I420" i="209"/>
  <c r="Q420" i="209"/>
  <c r="E420" i="209"/>
  <c r="F420" i="209"/>
  <c r="G420" i="209"/>
  <c r="O420" i="209"/>
  <c r="B420" i="209"/>
  <c r="K420" i="209"/>
  <c r="L420" i="209"/>
  <c r="L423" i="209"/>
  <c r="B423" i="209"/>
  <c r="E423" i="209"/>
  <c r="J423" i="209"/>
  <c r="G423" i="209"/>
  <c r="H423" i="209"/>
  <c r="F423" i="209"/>
  <c r="C423" i="209"/>
  <c r="K423" i="209"/>
  <c r="O423" i="209"/>
  <c r="D423" i="209"/>
  <c r="Q423" i="209"/>
  <c r="I423" i="209"/>
  <c r="P423" i="209"/>
  <c r="G291" i="209"/>
  <c r="C291" i="209"/>
  <c r="D291" i="209"/>
  <c r="L291" i="209"/>
  <c r="H291" i="209"/>
  <c r="K291" i="209"/>
  <c r="P291" i="209"/>
  <c r="E291" i="209"/>
  <c r="Q291" i="209"/>
  <c r="J291" i="209"/>
  <c r="O291" i="209"/>
  <c r="F291" i="209"/>
  <c r="B291" i="209"/>
  <c r="I291" i="209"/>
  <c r="J112" i="209"/>
  <c r="K112" i="209"/>
  <c r="O112" i="209"/>
  <c r="F112" i="209"/>
  <c r="C112" i="209"/>
  <c r="D112" i="209"/>
  <c r="I112" i="209"/>
  <c r="L112" i="209"/>
  <c r="H112" i="209"/>
  <c r="E112" i="209"/>
  <c r="G112" i="209"/>
  <c r="P112" i="209"/>
  <c r="B112" i="209"/>
  <c r="Q112" i="209"/>
  <c r="P71" i="209"/>
  <c r="F71" i="209"/>
  <c r="G71" i="209"/>
  <c r="E71" i="209"/>
  <c r="H71" i="209"/>
  <c r="O71" i="209"/>
  <c r="L71" i="209"/>
  <c r="D71" i="209"/>
  <c r="J71" i="209"/>
  <c r="Q71" i="209"/>
  <c r="I71" i="209"/>
  <c r="C71" i="209"/>
  <c r="K71" i="209"/>
  <c r="B71" i="209"/>
  <c r="P50" i="209"/>
  <c r="I50" i="209"/>
  <c r="G50" i="209"/>
  <c r="E50" i="209"/>
  <c r="K50" i="209"/>
  <c r="B50" i="209"/>
  <c r="L50" i="209"/>
  <c r="Q50" i="209"/>
  <c r="D50" i="209"/>
  <c r="C50" i="209"/>
  <c r="F50" i="209"/>
  <c r="J50" i="209"/>
  <c r="H50" i="209"/>
  <c r="O50" i="209"/>
  <c r="J108" i="209"/>
  <c r="P108" i="209"/>
  <c r="K108" i="209"/>
  <c r="B108" i="209"/>
  <c r="D108" i="209"/>
  <c r="L108" i="209"/>
  <c r="Q108" i="209"/>
  <c r="C108" i="209"/>
  <c r="I108" i="209"/>
  <c r="G108" i="209"/>
  <c r="F108" i="209"/>
  <c r="E108" i="209"/>
  <c r="O108" i="209"/>
  <c r="H108" i="209"/>
  <c r="O168" i="209"/>
  <c r="I168" i="209"/>
  <c r="J168" i="209"/>
  <c r="G168" i="209"/>
  <c r="P168" i="209"/>
  <c r="H168" i="209"/>
  <c r="F168" i="209"/>
  <c r="E168" i="209"/>
  <c r="C168" i="209"/>
  <c r="B168" i="209"/>
  <c r="L168" i="209"/>
  <c r="D168" i="209"/>
  <c r="Q168" i="209"/>
  <c r="K168" i="209"/>
  <c r="J169" i="209"/>
  <c r="Q169" i="209"/>
  <c r="F169" i="209"/>
  <c r="E169" i="209"/>
  <c r="B169" i="209"/>
  <c r="P169" i="209"/>
  <c r="D169" i="209"/>
  <c r="H169" i="209"/>
  <c r="G169" i="209"/>
  <c r="K169" i="209"/>
  <c r="O169" i="209"/>
  <c r="L169" i="209"/>
  <c r="I169" i="209"/>
  <c r="C169" i="209"/>
  <c r="P331" i="209"/>
  <c r="O331" i="209"/>
  <c r="J331" i="209"/>
  <c r="H331" i="209"/>
  <c r="B331" i="209"/>
  <c r="K331" i="209"/>
  <c r="I331" i="209"/>
  <c r="Q331" i="209"/>
  <c r="D331" i="209"/>
  <c r="G331" i="209"/>
  <c r="E331" i="209"/>
  <c r="F331" i="209"/>
  <c r="C331" i="209"/>
  <c r="L331" i="209"/>
  <c r="C158" i="209"/>
  <c r="P158" i="209"/>
  <c r="D158" i="209"/>
  <c r="G158" i="209"/>
  <c r="I158" i="209"/>
  <c r="K158" i="209"/>
  <c r="B158" i="209"/>
  <c r="O158" i="209"/>
  <c r="J158" i="209"/>
  <c r="E158" i="209"/>
  <c r="F158" i="209"/>
  <c r="Q158" i="209"/>
  <c r="H158" i="209"/>
  <c r="L158" i="209"/>
  <c r="H157" i="209"/>
  <c r="J157" i="209"/>
  <c r="P157" i="209"/>
  <c r="Q157" i="209"/>
  <c r="D157" i="209"/>
  <c r="B157" i="209"/>
  <c r="G157" i="209"/>
  <c r="C157" i="209"/>
  <c r="F157" i="209"/>
  <c r="K157" i="209"/>
  <c r="O157" i="209"/>
  <c r="I157" i="209"/>
  <c r="L157" i="209"/>
  <c r="E157" i="209"/>
  <c r="J62" i="209"/>
  <c r="O62" i="209"/>
  <c r="E62" i="209"/>
  <c r="K62" i="209"/>
  <c r="G62" i="209"/>
  <c r="D62" i="209"/>
  <c r="F62" i="209"/>
  <c r="Q62" i="209"/>
  <c r="H62" i="209"/>
  <c r="B62" i="209"/>
  <c r="I62" i="209"/>
  <c r="C62" i="209"/>
  <c r="L62" i="209"/>
  <c r="P62" i="209"/>
  <c r="I436" i="209"/>
  <c r="G436" i="209"/>
  <c r="D436" i="209"/>
  <c r="J436" i="209"/>
  <c r="P436" i="209"/>
  <c r="B436" i="209"/>
  <c r="F436" i="209"/>
  <c r="Q436" i="209"/>
  <c r="L436" i="209"/>
  <c r="C436" i="209"/>
  <c r="H436" i="209"/>
  <c r="O436" i="209"/>
  <c r="K436" i="209"/>
  <c r="E436" i="209"/>
  <c r="D415" i="209"/>
  <c r="Q415" i="209"/>
  <c r="P415" i="209"/>
  <c r="C415" i="209"/>
  <c r="L415" i="209"/>
  <c r="K415" i="209"/>
  <c r="G415" i="209"/>
  <c r="O415" i="209"/>
  <c r="J415" i="209"/>
  <c r="I415" i="209"/>
  <c r="E415" i="209"/>
  <c r="B415" i="209"/>
  <c r="F415" i="209"/>
  <c r="H415" i="209"/>
  <c r="E478" i="209"/>
  <c r="H478" i="209"/>
  <c r="L478" i="209"/>
  <c r="J478" i="209"/>
  <c r="O478" i="209"/>
  <c r="G478" i="209"/>
  <c r="I478" i="209"/>
  <c r="P478" i="209"/>
  <c r="F478" i="209"/>
  <c r="C478" i="209"/>
  <c r="Q478" i="209"/>
  <c r="B478" i="209"/>
  <c r="K478" i="209"/>
  <c r="D478" i="209"/>
  <c r="Q335" i="209"/>
  <c r="P335" i="209"/>
  <c r="F335" i="209"/>
  <c r="G335" i="209"/>
  <c r="D335" i="209"/>
  <c r="J335" i="209"/>
  <c r="C335" i="209"/>
  <c r="H335" i="209"/>
  <c r="I335" i="209"/>
  <c r="O335" i="209"/>
  <c r="K335" i="209"/>
  <c r="B335" i="209"/>
  <c r="E335" i="209"/>
  <c r="L335" i="209"/>
  <c r="H391" i="209"/>
  <c r="J391" i="209"/>
  <c r="O391" i="209"/>
  <c r="P391" i="209"/>
  <c r="K391" i="209"/>
  <c r="L391" i="209"/>
  <c r="E391" i="209"/>
  <c r="I391" i="209"/>
  <c r="B391" i="209"/>
  <c r="G391" i="209"/>
  <c r="C391" i="209"/>
  <c r="D391" i="209"/>
  <c r="F391" i="209"/>
  <c r="Q391" i="209"/>
  <c r="C6" i="26"/>
  <c r="D5" i="26"/>
  <c r="E8" i="26"/>
  <c r="F7" i="26"/>
  <c r="D6" i="26"/>
  <c r="C7" i="26"/>
  <c r="E9" i="26"/>
  <c r="F8" i="26"/>
  <c r="C8" i="26"/>
  <c r="D7" i="26"/>
  <c r="F9" i="26"/>
  <c r="E10" i="26"/>
  <c r="D8" i="26"/>
  <c r="C9" i="26"/>
  <c r="E11" i="26"/>
  <c r="F10" i="26"/>
  <c r="C10" i="26"/>
  <c r="D9" i="26"/>
  <c r="E12" i="26"/>
  <c r="F11" i="26"/>
  <c r="C11" i="26"/>
  <c r="D10" i="26"/>
  <c r="F12" i="26"/>
  <c r="E13" i="26"/>
  <c r="C12" i="26"/>
  <c r="D11" i="26"/>
  <c r="E14" i="26"/>
  <c r="F13" i="26"/>
  <c r="D12" i="26"/>
  <c r="C13" i="26"/>
  <c r="F14" i="26"/>
  <c r="E15" i="26"/>
  <c r="D13" i="26"/>
  <c r="C14" i="26"/>
  <c r="F15" i="26"/>
  <c r="E16" i="26"/>
  <c r="C15" i="26"/>
  <c r="D14" i="26"/>
  <c r="E17" i="26"/>
  <c r="F16" i="26"/>
  <c r="C16" i="26"/>
  <c r="D15" i="26"/>
  <c r="E18" i="26"/>
  <c r="F17" i="26"/>
  <c r="C17" i="26"/>
  <c r="D16" i="26"/>
  <c r="E19" i="26"/>
  <c r="F18" i="26"/>
  <c r="C18" i="26"/>
  <c r="D17" i="26"/>
  <c r="F19" i="26"/>
  <c r="E20" i="26"/>
  <c r="C19" i="26"/>
  <c r="D18" i="26"/>
  <c r="F20" i="26"/>
  <c r="E21" i="26"/>
  <c r="C20" i="26"/>
  <c r="D19" i="26"/>
  <c r="E22" i="26"/>
  <c r="F21" i="26"/>
  <c r="C21" i="26"/>
  <c r="D20" i="26"/>
  <c r="E23" i="26"/>
  <c r="F22" i="26"/>
  <c r="D21" i="26"/>
  <c r="C22" i="26"/>
  <c r="E24" i="26"/>
  <c r="F23" i="26"/>
  <c r="C23" i="26"/>
  <c r="D22" i="26"/>
  <c r="F24" i="26"/>
  <c r="E25" i="26"/>
  <c r="D23" i="26"/>
  <c r="C24" i="26"/>
  <c r="E26" i="26"/>
  <c r="F25" i="26"/>
  <c r="D24" i="26"/>
  <c r="C25" i="26"/>
  <c r="F26" i="26"/>
  <c r="E27" i="26"/>
  <c r="D25" i="26"/>
  <c r="C26" i="26"/>
  <c r="E28" i="26"/>
  <c r="F27" i="26"/>
  <c r="C27" i="26"/>
  <c r="D26" i="26"/>
  <c r="E29" i="26"/>
  <c r="F28" i="26"/>
  <c r="D27" i="26"/>
  <c r="C28" i="26"/>
  <c r="E30" i="26"/>
  <c r="F29" i="26"/>
  <c r="C29" i="26"/>
  <c r="D28" i="26"/>
  <c r="E31" i="26"/>
  <c r="F30" i="26"/>
  <c r="D29" i="26"/>
  <c r="C30" i="26"/>
  <c r="F31" i="26"/>
  <c r="E32" i="26"/>
  <c r="D30" i="26"/>
  <c r="C31" i="26"/>
  <c r="E33" i="26"/>
  <c r="F32" i="26"/>
  <c r="D31" i="26"/>
  <c r="C32" i="26"/>
  <c r="E34" i="26"/>
  <c r="F33" i="26"/>
  <c r="C33" i="26"/>
  <c r="D32" i="26"/>
  <c r="E35" i="26"/>
  <c r="F34" i="26"/>
  <c r="C34" i="26"/>
  <c r="D33" i="26"/>
  <c r="E36" i="26"/>
  <c r="F35" i="26"/>
  <c r="C35" i="26"/>
  <c r="D34" i="26"/>
  <c r="F36" i="26"/>
  <c r="E37" i="26"/>
  <c r="D35" i="26"/>
  <c r="C36" i="26"/>
  <c r="E38" i="26"/>
  <c r="F37" i="26"/>
  <c r="C37" i="26"/>
  <c r="D36" i="26"/>
  <c r="E39" i="26"/>
  <c r="F38" i="26"/>
  <c r="D37" i="26"/>
  <c r="C38" i="26"/>
  <c r="F39" i="26"/>
  <c r="E40" i="26"/>
  <c r="C39" i="26"/>
  <c r="D38" i="26"/>
  <c r="F40" i="26"/>
  <c r="E41" i="26"/>
  <c r="C40" i="26"/>
  <c r="D39" i="26"/>
  <c r="F41" i="26"/>
  <c r="E42" i="26"/>
  <c r="D40" i="26"/>
  <c r="C41" i="26"/>
  <c r="F42" i="26"/>
  <c r="E43" i="26"/>
  <c r="D41" i="26"/>
  <c r="C42" i="26"/>
  <c r="E44" i="26"/>
  <c r="F43" i="26"/>
  <c r="C43" i="26"/>
  <c r="D42" i="26"/>
  <c r="E45" i="26"/>
  <c r="F44" i="26"/>
  <c r="D43" i="26"/>
  <c r="C44" i="26"/>
  <c r="E46" i="26"/>
  <c r="F45" i="26"/>
  <c r="D44" i="26"/>
  <c r="C45" i="26"/>
  <c r="F46" i="26"/>
  <c r="E47" i="26"/>
  <c r="D45" i="26"/>
  <c r="C46" i="26"/>
  <c r="F47" i="26"/>
  <c r="E48" i="26"/>
  <c r="C47" i="26"/>
  <c r="D46" i="26"/>
  <c r="E49" i="26"/>
  <c r="F48" i="26"/>
  <c r="C48" i="26"/>
  <c r="D47" i="26"/>
  <c r="E50" i="26"/>
  <c r="F49" i="26"/>
  <c r="D48" i="26"/>
  <c r="C49" i="26"/>
  <c r="E51" i="26"/>
  <c r="F50" i="26"/>
  <c r="D49" i="26"/>
  <c r="C50" i="26"/>
  <c r="E52" i="26"/>
  <c r="F51" i="26"/>
  <c r="C51" i="26"/>
  <c r="D50" i="26"/>
  <c r="E53" i="26"/>
  <c r="F52" i="26"/>
  <c r="D51" i="26"/>
  <c r="C52" i="26"/>
  <c r="E54" i="26"/>
  <c r="F53" i="26"/>
  <c r="C53" i="26"/>
  <c r="D52" i="26"/>
  <c r="F54" i="26"/>
  <c r="E55" i="26"/>
  <c r="C54" i="26"/>
  <c r="D53" i="26"/>
  <c r="F55" i="26"/>
  <c r="E56" i="26"/>
  <c r="D54" i="26"/>
  <c r="C55" i="26"/>
  <c r="F56" i="26"/>
  <c r="E57" i="26"/>
  <c r="C56" i="26"/>
  <c r="D55" i="26"/>
  <c r="E58" i="26"/>
  <c r="F57" i="26"/>
  <c r="D56" i="26"/>
  <c r="C57" i="26"/>
  <c r="E59" i="26"/>
  <c r="F58" i="26"/>
  <c r="D57" i="26"/>
  <c r="C58" i="26"/>
  <c r="E60" i="26"/>
  <c r="F59" i="26"/>
  <c r="C59" i="26"/>
  <c r="D58" i="26"/>
  <c r="E61" i="26"/>
  <c r="F60" i="26"/>
  <c r="C60" i="26"/>
  <c r="D59" i="26"/>
  <c r="F61" i="26"/>
  <c r="E62" i="26"/>
  <c r="C61" i="26"/>
  <c r="D60" i="26"/>
  <c r="F62" i="26"/>
  <c r="E63" i="26"/>
  <c r="D61" i="26"/>
  <c r="C62" i="26"/>
  <c r="E64" i="26"/>
  <c r="F63" i="26"/>
  <c r="C63" i="26"/>
  <c r="D62" i="26"/>
  <c r="F64" i="26"/>
  <c r="E65" i="26"/>
  <c r="C64" i="26"/>
  <c r="D63" i="26"/>
  <c r="F65" i="26"/>
  <c r="E66" i="26"/>
  <c r="D64" i="26"/>
  <c r="C65" i="26"/>
  <c r="E67" i="26"/>
  <c r="F66" i="26"/>
  <c r="D65" i="26"/>
  <c r="C66" i="26"/>
  <c r="E68" i="26"/>
  <c r="F67" i="26"/>
  <c r="C67" i="26"/>
  <c r="D66" i="26"/>
  <c r="F68" i="26"/>
  <c r="E69" i="26"/>
  <c r="D67" i="26"/>
  <c r="C68" i="26"/>
  <c r="F69" i="26"/>
  <c r="E70" i="26"/>
  <c r="C69" i="26"/>
  <c r="D68" i="26"/>
  <c r="E71" i="26"/>
  <c r="F70" i="26"/>
  <c r="C70" i="26"/>
  <c r="D69" i="26"/>
  <c r="F71" i="26"/>
  <c r="E72" i="26"/>
  <c r="C71" i="26"/>
  <c r="D70" i="26"/>
  <c r="F72" i="26"/>
  <c r="E73" i="26"/>
  <c r="C72" i="26"/>
  <c r="D71" i="26"/>
  <c r="F73" i="26"/>
  <c r="E74" i="26"/>
  <c r="C73" i="26"/>
  <c r="D72" i="26"/>
  <c r="F74" i="26"/>
  <c r="E75" i="26"/>
  <c r="C74" i="26"/>
  <c r="D73" i="26"/>
  <c r="E76" i="26"/>
  <c r="F75" i="26"/>
  <c r="C75" i="26"/>
  <c r="D74" i="26"/>
  <c r="E77" i="26"/>
  <c r="F76" i="26"/>
  <c r="D75" i="26"/>
  <c r="C76" i="26"/>
  <c r="E78" i="26"/>
  <c r="F77" i="26"/>
  <c r="C77" i="26"/>
  <c r="D76" i="26"/>
  <c r="E79" i="26"/>
  <c r="F78" i="26"/>
  <c r="C78" i="26"/>
  <c r="D77" i="26"/>
  <c r="F79" i="26"/>
  <c r="E80" i="26"/>
  <c r="C79" i="26"/>
  <c r="D78" i="26"/>
  <c r="E81" i="26"/>
  <c r="F80" i="26"/>
  <c r="D79" i="26"/>
  <c r="C80" i="26"/>
  <c r="F81" i="26"/>
  <c r="E82" i="26"/>
  <c r="C81" i="26"/>
  <c r="D80" i="26"/>
  <c r="E83" i="26"/>
  <c r="F82" i="26"/>
  <c r="D81" i="26"/>
  <c r="C82" i="26"/>
  <c r="F83" i="26"/>
  <c r="E84" i="26"/>
  <c r="D82" i="26"/>
  <c r="C83" i="26"/>
  <c r="F84" i="26"/>
  <c r="E85" i="26"/>
  <c r="D83" i="26"/>
  <c r="C84" i="26"/>
  <c r="E86" i="26"/>
  <c r="F85" i="26"/>
  <c r="D84" i="26"/>
  <c r="C85" i="26"/>
  <c r="F86" i="26"/>
  <c r="E87" i="26"/>
  <c r="C86" i="26"/>
  <c r="D85" i="26"/>
  <c r="F87" i="26"/>
  <c r="E88" i="26"/>
  <c r="C87" i="26"/>
  <c r="D86" i="26"/>
  <c r="E89" i="26"/>
  <c r="F88" i="26"/>
  <c r="C88" i="26"/>
  <c r="D87" i="26"/>
  <c r="F89" i="26"/>
  <c r="E90" i="26"/>
  <c r="D88" i="26"/>
  <c r="C89" i="26"/>
  <c r="E91" i="26"/>
  <c r="F90" i="26"/>
  <c r="D89" i="26"/>
  <c r="C90" i="26"/>
  <c r="F91" i="26"/>
  <c r="E92" i="26"/>
  <c r="C91" i="26"/>
  <c r="D90" i="26"/>
  <c r="F92" i="26"/>
  <c r="E93" i="26"/>
  <c r="D91" i="26"/>
  <c r="C92" i="26"/>
  <c r="E94" i="26"/>
  <c r="F93" i="26"/>
  <c r="C93" i="26"/>
  <c r="D92" i="26"/>
  <c r="E95" i="26"/>
  <c r="F94" i="26"/>
  <c r="C94" i="26"/>
  <c r="D93" i="26"/>
  <c r="E96" i="26"/>
  <c r="F95" i="26"/>
  <c r="C95" i="26"/>
  <c r="D94" i="26"/>
  <c r="E97" i="26"/>
  <c r="F96" i="26"/>
  <c r="D95" i="26"/>
  <c r="C96" i="26"/>
  <c r="E98" i="26"/>
  <c r="F97" i="26"/>
  <c r="D96" i="26"/>
  <c r="C97" i="26"/>
  <c r="F98" i="26"/>
  <c r="E99" i="26"/>
  <c r="D97" i="26"/>
  <c r="C98" i="26"/>
  <c r="F99" i="26"/>
  <c r="E100" i="26"/>
  <c r="C99" i="26"/>
  <c r="D98" i="26"/>
  <c r="F100" i="26"/>
  <c r="E101" i="26"/>
  <c r="C100" i="26"/>
  <c r="D99" i="26"/>
  <c r="E102" i="26"/>
  <c r="F101" i="26"/>
  <c r="C101" i="26"/>
  <c r="D100" i="26"/>
  <c r="F102" i="26"/>
  <c r="E103" i="26"/>
  <c r="C102" i="26"/>
  <c r="D101" i="26"/>
  <c r="F103" i="26"/>
  <c r="E104" i="26"/>
  <c r="C103" i="26"/>
  <c r="D102" i="26"/>
  <c r="E105" i="26"/>
  <c r="F104" i="26"/>
  <c r="D103" i="26"/>
  <c r="C104" i="26"/>
  <c r="E106" i="26"/>
  <c r="F105" i="26"/>
  <c r="D104" i="26"/>
  <c r="C105" i="26"/>
  <c r="E107" i="26"/>
  <c r="F106" i="26"/>
  <c r="C106" i="26"/>
  <c r="D105" i="26"/>
  <c r="E108" i="26"/>
  <c r="F107" i="26"/>
  <c r="C107" i="26"/>
  <c r="D106" i="26"/>
  <c r="F108" i="26"/>
  <c r="E109" i="26"/>
  <c r="C108" i="26"/>
  <c r="D107" i="26"/>
  <c r="E110" i="26"/>
  <c r="F109" i="26"/>
  <c r="D108" i="26"/>
  <c r="C109" i="26"/>
  <c r="E111" i="26"/>
  <c r="F110" i="26"/>
  <c r="C110" i="26"/>
  <c r="D109" i="26"/>
  <c r="F111" i="26"/>
  <c r="E112" i="26"/>
  <c r="C111" i="26"/>
  <c r="D110" i="26"/>
  <c r="E113" i="26"/>
  <c r="F112" i="26"/>
  <c r="D111" i="26"/>
  <c r="C112" i="26"/>
  <c r="E114" i="26"/>
  <c r="F113" i="26"/>
  <c r="D112" i="26"/>
  <c r="C113" i="26"/>
  <c r="F114" i="26"/>
  <c r="E115" i="26"/>
  <c r="D113" i="26"/>
  <c r="C114" i="26"/>
  <c r="E116" i="26"/>
  <c r="F115" i="26"/>
  <c r="C115" i="26"/>
  <c r="D114" i="26"/>
  <c r="F116" i="26"/>
  <c r="E117" i="26"/>
  <c r="C116" i="26"/>
  <c r="D115" i="26"/>
  <c r="E118" i="26"/>
  <c r="F117" i="26"/>
  <c r="D116" i="26"/>
  <c r="C117" i="26"/>
  <c r="E119" i="26"/>
  <c r="F118" i="26"/>
  <c r="D117" i="26"/>
  <c r="C118" i="26"/>
  <c r="E120" i="26"/>
  <c r="F119" i="26"/>
  <c r="C119" i="26"/>
  <c r="D118" i="26"/>
  <c r="F120" i="26"/>
  <c r="E121" i="26"/>
  <c r="D119" i="26"/>
  <c r="C120" i="26"/>
  <c r="E122" i="26"/>
  <c r="F121" i="26"/>
  <c r="D120" i="26"/>
  <c r="C121" i="26"/>
  <c r="F122" i="26"/>
  <c r="E123" i="26"/>
  <c r="C122" i="26"/>
  <c r="D121" i="26"/>
  <c r="E124" i="26"/>
  <c r="F123" i="26"/>
  <c r="D122" i="26"/>
  <c r="C123" i="26"/>
  <c r="E125" i="26"/>
  <c r="F124" i="26"/>
  <c r="C124" i="26"/>
  <c r="D123" i="26"/>
  <c r="F125" i="26"/>
  <c r="E126" i="26"/>
  <c r="C125" i="26"/>
  <c r="D124" i="26"/>
  <c r="E127" i="26"/>
  <c r="F126" i="26"/>
  <c r="D125" i="26"/>
  <c r="C126" i="26"/>
  <c r="F127" i="26"/>
  <c r="E128" i="26"/>
  <c r="C127" i="26"/>
  <c r="D126" i="26"/>
  <c r="E129" i="26"/>
  <c r="F128" i="26"/>
  <c r="C128" i="26"/>
  <c r="D127" i="26"/>
  <c r="F129" i="26"/>
  <c r="E130" i="26"/>
  <c r="D128" i="26"/>
  <c r="C129" i="26"/>
  <c r="E131" i="26"/>
  <c r="F130" i="26"/>
  <c r="D129" i="26"/>
  <c r="C130" i="26"/>
  <c r="E132" i="26"/>
  <c r="F131" i="26"/>
  <c r="C131" i="26"/>
  <c r="D130" i="26"/>
  <c r="E133" i="26"/>
  <c r="F132" i="26"/>
  <c r="D131" i="26"/>
  <c r="C132" i="26"/>
  <c r="F133" i="26"/>
  <c r="E134" i="26"/>
  <c r="C133" i="26"/>
  <c r="D132" i="26"/>
  <c r="F134" i="26"/>
  <c r="E135" i="26"/>
  <c r="D133" i="26"/>
  <c r="C134" i="26"/>
  <c r="E136" i="26"/>
  <c r="F135" i="26"/>
  <c r="D134" i="26"/>
  <c r="C135" i="26"/>
  <c r="E137" i="26"/>
  <c r="F136" i="26"/>
  <c r="D135" i="26"/>
  <c r="C136" i="26"/>
  <c r="F137" i="26"/>
  <c r="E138" i="26"/>
  <c r="C137" i="26"/>
  <c r="D136" i="26"/>
  <c r="E139" i="26"/>
  <c r="F138" i="26"/>
  <c r="C138" i="26"/>
  <c r="D137" i="26"/>
  <c r="F139" i="26"/>
  <c r="E140" i="26"/>
  <c r="C139" i="26"/>
  <c r="D138" i="26"/>
  <c r="E141" i="26"/>
  <c r="F140" i="26"/>
  <c r="C140" i="26"/>
  <c r="D139" i="26"/>
  <c r="E142" i="26"/>
  <c r="F141" i="26"/>
  <c r="D140" i="26"/>
  <c r="C141" i="26"/>
  <c r="E143" i="26"/>
  <c r="F142" i="26"/>
  <c r="D141" i="26"/>
  <c r="C142" i="26"/>
  <c r="E144" i="26"/>
  <c r="F143" i="26"/>
  <c r="D142" i="26"/>
  <c r="C143" i="26"/>
  <c r="E145" i="26"/>
  <c r="F144" i="26"/>
  <c r="C144" i="26"/>
  <c r="D143" i="26"/>
  <c r="E146" i="26"/>
  <c r="F145" i="26"/>
  <c r="C145" i="26"/>
  <c r="D144" i="26"/>
  <c r="E147" i="26"/>
  <c r="F146" i="26"/>
  <c r="C146" i="26"/>
  <c r="D145" i="26"/>
  <c r="F147" i="26"/>
  <c r="E148" i="26"/>
  <c r="C147" i="26"/>
  <c r="D146" i="26"/>
  <c r="F148" i="26"/>
  <c r="E149" i="26"/>
  <c r="C148" i="26"/>
  <c r="D147" i="26"/>
  <c r="E150" i="26"/>
  <c r="F149" i="26"/>
  <c r="C149" i="26"/>
  <c r="D148" i="26"/>
  <c r="F150" i="26"/>
  <c r="E151" i="26"/>
  <c r="D149" i="26"/>
  <c r="C150" i="26"/>
  <c r="F151" i="26"/>
  <c r="E152" i="26"/>
  <c r="C151" i="26"/>
  <c r="D150" i="26"/>
  <c r="E153" i="26"/>
  <c r="F152" i="26"/>
  <c r="D151" i="26"/>
  <c r="C152" i="26"/>
  <c r="E154" i="26"/>
  <c r="F153" i="26"/>
  <c r="C153" i="26"/>
  <c r="D152" i="26"/>
  <c r="F154" i="26"/>
  <c r="E155" i="26"/>
  <c r="C154" i="26"/>
  <c r="D153" i="26"/>
  <c r="E156" i="26"/>
  <c r="F155" i="26"/>
  <c r="D154" i="26"/>
  <c r="C155" i="26"/>
  <c r="F156" i="26"/>
  <c r="E157" i="26"/>
  <c r="D155" i="26"/>
  <c r="C156" i="26"/>
  <c r="E158" i="26"/>
  <c r="F157" i="26"/>
  <c r="D156" i="26"/>
  <c r="C157" i="26"/>
  <c r="F158" i="26"/>
  <c r="E159" i="26"/>
  <c r="D157" i="26"/>
  <c r="C158" i="26"/>
  <c r="E160" i="26"/>
  <c r="F159" i="26"/>
  <c r="D158" i="26"/>
  <c r="C159" i="26"/>
  <c r="E161" i="26"/>
  <c r="F160" i="26"/>
  <c r="C160" i="26"/>
  <c r="D159" i="26"/>
  <c r="F161" i="26"/>
  <c r="E162" i="26"/>
  <c r="D160" i="26"/>
  <c r="C161" i="26"/>
  <c r="E163" i="26"/>
  <c r="F162" i="26"/>
  <c r="C162" i="26"/>
  <c r="D161" i="26"/>
  <c r="E164" i="26"/>
  <c r="F163" i="26"/>
  <c r="D162" i="26"/>
  <c r="C163" i="26"/>
  <c r="E165" i="26"/>
  <c r="F164" i="26"/>
  <c r="C164" i="26"/>
  <c r="D163" i="26"/>
  <c r="E166" i="26"/>
  <c r="F165" i="26"/>
  <c r="C165" i="26"/>
  <c r="D164" i="26"/>
  <c r="E167" i="26"/>
  <c r="F166" i="26"/>
  <c r="C166" i="26"/>
  <c r="D165" i="26"/>
  <c r="E168" i="26"/>
  <c r="F167" i="26"/>
  <c r="C167" i="26"/>
  <c r="D166" i="26"/>
  <c r="F168" i="26"/>
  <c r="E169" i="26"/>
  <c r="D167" i="26"/>
  <c r="C168" i="26"/>
  <c r="E170" i="26"/>
  <c r="F169" i="26"/>
  <c r="D168" i="26"/>
  <c r="C169" i="26"/>
  <c r="E171" i="26"/>
  <c r="F170" i="26"/>
  <c r="D169" i="26"/>
  <c r="C170" i="26"/>
  <c r="E172" i="26"/>
  <c r="F171" i="26"/>
  <c r="C171" i="26"/>
  <c r="D170" i="26"/>
  <c r="E173" i="26"/>
  <c r="F172" i="26"/>
  <c r="C172" i="26"/>
  <c r="D171" i="26"/>
  <c r="E174" i="26"/>
  <c r="F173" i="26"/>
  <c r="D172" i="26"/>
  <c r="C173" i="26"/>
  <c r="F174" i="26"/>
  <c r="E175" i="26"/>
  <c r="C174" i="26"/>
  <c r="D173" i="26"/>
  <c r="F175" i="26"/>
  <c r="E176" i="26"/>
  <c r="C175" i="26"/>
  <c r="D174" i="26"/>
  <c r="E177" i="26"/>
  <c r="F176" i="26"/>
  <c r="D175" i="26"/>
  <c r="C176" i="26"/>
  <c r="E178" i="26"/>
  <c r="F177" i="26"/>
  <c r="C177" i="26"/>
  <c r="D176" i="26"/>
  <c r="F178" i="26"/>
  <c r="E179" i="26"/>
  <c r="C178" i="26"/>
  <c r="D177" i="26"/>
  <c r="F179" i="26"/>
  <c r="E180" i="26"/>
  <c r="C179" i="26"/>
  <c r="D178" i="26"/>
  <c r="F180" i="26"/>
  <c r="E181" i="26"/>
  <c r="D179" i="26"/>
  <c r="C180" i="26"/>
  <c r="F181" i="26"/>
  <c r="E182" i="26"/>
  <c r="C181" i="26"/>
  <c r="D180" i="26"/>
  <c r="E183" i="26"/>
  <c r="F182" i="26"/>
  <c r="D181" i="26"/>
  <c r="C182" i="26"/>
  <c r="E184" i="26"/>
  <c r="F183" i="26"/>
  <c r="C183" i="26"/>
  <c r="D182" i="26"/>
  <c r="F184" i="26"/>
  <c r="E185" i="26"/>
  <c r="D183" i="26"/>
  <c r="C184" i="26"/>
  <c r="E186" i="26"/>
  <c r="F185" i="26"/>
  <c r="D184" i="26"/>
  <c r="C185" i="26"/>
  <c r="F186" i="26"/>
  <c r="E187" i="26"/>
  <c r="D185" i="26"/>
  <c r="C186" i="26"/>
  <c r="F187" i="26"/>
  <c r="E188" i="26"/>
  <c r="D186" i="26"/>
  <c r="C187" i="26"/>
  <c r="F188" i="26"/>
  <c r="E189" i="26"/>
  <c r="C188" i="26"/>
  <c r="D187" i="26"/>
  <c r="E190" i="26"/>
  <c r="F189" i="26"/>
  <c r="C189" i="26"/>
  <c r="D188" i="26"/>
  <c r="E191" i="26"/>
  <c r="F190" i="26"/>
  <c r="C190" i="26"/>
  <c r="D189" i="26"/>
  <c r="F191" i="26"/>
  <c r="E192" i="26"/>
  <c r="D190" i="26"/>
  <c r="C191" i="26"/>
  <c r="E193" i="26"/>
  <c r="F192" i="26"/>
  <c r="C192" i="26"/>
  <c r="D191" i="26"/>
  <c r="F193" i="26"/>
  <c r="E194" i="26"/>
  <c r="D192" i="26"/>
  <c r="C193" i="26"/>
  <c r="E195" i="26"/>
  <c r="F194" i="26"/>
  <c r="C194" i="26"/>
  <c r="D193" i="26"/>
  <c r="F195" i="26"/>
  <c r="E196" i="26"/>
  <c r="D194" i="26"/>
  <c r="C195" i="26"/>
  <c r="E197" i="26"/>
  <c r="F196" i="26"/>
  <c r="D195" i="26"/>
  <c r="C196" i="26"/>
  <c r="F197" i="26"/>
  <c r="E198" i="26"/>
  <c r="D196" i="26"/>
  <c r="C197" i="26"/>
  <c r="E199" i="26"/>
  <c r="F198" i="26"/>
  <c r="C198" i="26"/>
  <c r="D197" i="26"/>
  <c r="E200" i="26"/>
  <c r="F199" i="26"/>
  <c r="C199" i="26"/>
  <c r="D198" i="26"/>
  <c r="E201" i="26"/>
  <c r="F200" i="26"/>
  <c r="D199" i="26"/>
  <c r="C200" i="26"/>
  <c r="F201" i="26"/>
  <c r="E202" i="26"/>
  <c r="C201" i="26"/>
  <c r="D200" i="26"/>
  <c r="F202" i="26"/>
  <c r="E203" i="26"/>
  <c r="C202" i="26"/>
  <c r="D201" i="26"/>
  <c r="F203" i="26"/>
  <c r="E204" i="26"/>
  <c r="C203" i="26"/>
  <c r="D202" i="26"/>
  <c r="F204" i="26"/>
  <c r="E205" i="26"/>
  <c r="D203" i="26"/>
  <c r="C204" i="26"/>
  <c r="F205" i="26"/>
  <c r="E206" i="26"/>
  <c r="C205" i="26"/>
  <c r="D204" i="26"/>
  <c r="F206" i="26"/>
  <c r="E207" i="26"/>
  <c r="D205" i="26"/>
  <c r="C206" i="26"/>
  <c r="E208" i="26"/>
  <c r="F207" i="26"/>
  <c r="C207" i="26"/>
  <c r="D206" i="26"/>
  <c r="E209" i="26"/>
  <c r="F208" i="26"/>
  <c r="C208" i="26"/>
  <c r="D207" i="26"/>
  <c r="E210" i="26"/>
  <c r="F209" i="26"/>
  <c r="D208" i="26"/>
  <c r="C209" i="26"/>
  <c r="F210" i="26"/>
  <c r="E211" i="26"/>
  <c r="C210" i="26"/>
  <c r="D209" i="26"/>
  <c r="F211" i="26"/>
  <c r="E212" i="26"/>
  <c r="D210" i="26"/>
  <c r="C211" i="26"/>
  <c r="F212" i="26"/>
  <c r="E213" i="26"/>
  <c r="D211" i="26"/>
  <c r="C212" i="26"/>
  <c r="F213" i="26"/>
  <c r="E214" i="26"/>
  <c r="D212" i="26"/>
  <c r="C213" i="26"/>
  <c r="F214" i="26"/>
  <c r="E215" i="26"/>
  <c r="D213" i="26"/>
  <c r="C214" i="26"/>
  <c r="E216" i="26"/>
  <c r="F215" i="26"/>
  <c r="D214" i="26"/>
  <c r="C215" i="26"/>
  <c r="E217" i="26"/>
  <c r="F216" i="26"/>
  <c r="D215" i="26"/>
  <c r="C216" i="26"/>
  <c r="F217" i="26"/>
  <c r="E218" i="26"/>
  <c r="D216" i="26"/>
  <c r="C217" i="26"/>
  <c r="E219" i="26"/>
  <c r="F218" i="26"/>
  <c r="C218" i="26"/>
  <c r="D217" i="26"/>
  <c r="E220" i="26"/>
  <c r="F219" i="26"/>
  <c r="D218" i="26"/>
  <c r="C219" i="26"/>
  <c r="F220" i="26"/>
  <c r="E221" i="26"/>
  <c r="C220" i="26"/>
  <c r="D219" i="26"/>
  <c r="E222" i="26"/>
  <c r="F221" i="26"/>
  <c r="C221" i="26"/>
  <c r="D220" i="26"/>
  <c r="E223" i="26"/>
  <c r="F222" i="26"/>
  <c r="C222" i="26"/>
  <c r="D221" i="26"/>
  <c r="F223" i="26"/>
  <c r="E224" i="26"/>
  <c r="C223" i="26"/>
  <c r="D222" i="26"/>
  <c r="F224" i="26"/>
  <c r="E225" i="26"/>
  <c r="C224" i="26"/>
  <c r="D223" i="26"/>
  <c r="E226" i="26"/>
  <c r="F225" i="26"/>
  <c r="C225" i="26"/>
  <c r="D224" i="26"/>
  <c r="F226" i="26"/>
  <c r="E227" i="26"/>
  <c r="D225" i="26"/>
  <c r="C226" i="26"/>
  <c r="F227" i="26"/>
  <c r="E228" i="26"/>
  <c r="C227" i="26"/>
  <c r="D226" i="26"/>
  <c r="F228" i="26"/>
  <c r="E229" i="26"/>
  <c r="D227" i="26"/>
  <c r="C228" i="26"/>
  <c r="F229" i="26"/>
  <c r="E230" i="26"/>
  <c r="C229" i="26"/>
  <c r="D228" i="26"/>
  <c r="F230" i="26"/>
  <c r="E231" i="26"/>
  <c r="D229" i="26"/>
  <c r="C230" i="26"/>
  <c r="F231" i="26"/>
  <c r="E232" i="26"/>
  <c r="D230" i="26"/>
  <c r="C231" i="26"/>
  <c r="E233" i="26"/>
  <c r="F232" i="26"/>
  <c r="D231" i="26"/>
  <c r="C232" i="26"/>
  <c r="F233" i="26"/>
  <c r="E234" i="26"/>
  <c r="D232" i="26"/>
  <c r="C233" i="26"/>
  <c r="E235" i="26"/>
  <c r="F234" i="26"/>
  <c r="D233" i="26"/>
  <c r="C234" i="26"/>
  <c r="F235" i="26"/>
  <c r="E236" i="26"/>
  <c r="C235" i="26"/>
  <c r="D234" i="26"/>
  <c r="F236" i="26"/>
  <c r="E237" i="26"/>
  <c r="C236" i="26"/>
  <c r="D235" i="26"/>
  <c r="E238" i="26"/>
  <c r="F237" i="26"/>
  <c r="D236" i="26"/>
  <c r="C237" i="26"/>
  <c r="E239" i="26"/>
  <c r="F238" i="26"/>
  <c r="D237" i="26"/>
  <c r="C238" i="26"/>
  <c r="F239" i="26"/>
  <c r="E240" i="26"/>
  <c r="C239" i="26"/>
  <c r="D238" i="26"/>
  <c r="F240" i="26"/>
  <c r="E241" i="26"/>
  <c r="D239" i="26"/>
  <c r="C240" i="26"/>
  <c r="F241" i="26"/>
  <c r="E242" i="26"/>
  <c r="D240" i="26"/>
  <c r="C241" i="26"/>
  <c r="F242" i="26"/>
  <c r="E243" i="26"/>
  <c r="D241" i="26"/>
  <c r="C242" i="26"/>
  <c r="F243" i="26"/>
  <c r="E244" i="26"/>
  <c r="D242" i="26"/>
  <c r="C243" i="26"/>
  <c r="E245" i="26"/>
  <c r="F244" i="26"/>
  <c r="D243" i="26"/>
  <c r="C244" i="26"/>
  <c r="E246" i="26"/>
  <c r="F245" i="26"/>
  <c r="C245" i="26"/>
  <c r="D244" i="26"/>
  <c r="F246" i="26"/>
  <c r="E247" i="26"/>
  <c r="D245" i="26"/>
  <c r="C246" i="26"/>
  <c r="F247" i="26"/>
  <c r="E248" i="26"/>
  <c r="C247" i="26"/>
  <c r="D246" i="26"/>
  <c r="F248" i="26"/>
  <c r="E249" i="26"/>
  <c r="C248" i="26"/>
  <c r="D247" i="26"/>
  <c r="F249" i="26"/>
  <c r="E250" i="26"/>
  <c r="C249" i="26"/>
  <c r="D248" i="26"/>
  <c r="E251" i="26"/>
  <c r="F250" i="26"/>
  <c r="C250" i="26"/>
  <c r="D249" i="26"/>
  <c r="E252" i="26"/>
  <c r="F251" i="26"/>
  <c r="C251" i="26"/>
  <c r="D250" i="26"/>
  <c r="E253" i="26"/>
  <c r="F252" i="26"/>
  <c r="C252" i="26"/>
  <c r="D251" i="26"/>
  <c r="E254" i="26"/>
  <c r="F253" i="26"/>
  <c r="D252" i="26"/>
  <c r="C253" i="26"/>
  <c r="E255" i="26"/>
  <c r="F254" i="26"/>
  <c r="C254" i="26"/>
  <c r="D253" i="26"/>
  <c r="E256" i="26"/>
  <c r="F255" i="26"/>
  <c r="D254" i="26"/>
  <c r="C255" i="26"/>
  <c r="F256" i="26"/>
  <c r="E257" i="26"/>
  <c r="D255" i="26"/>
  <c r="C256" i="26"/>
  <c r="F257" i="26"/>
  <c r="E258" i="26"/>
  <c r="C257" i="26"/>
  <c r="D256" i="26"/>
  <c r="F258" i="26"/>
  <c r="E259" i="26"/>
  <c r="D257" i="26"/>
  <c r="C258" i="26"/>
  <c r="E260" i="26"/>
  <c r="F259" i="26"/>
  <c r="C259" i="26"/>
  <c r="D258" i="26"/>
  <c r="E261" i="26"/>
  <c r="F260" i="26"/>
  <c r="D259" i="26"/>
  <c r="C260" i="26"/>
  <c r="E262" i="26"/>
  <c r="F261" i="26"/>
  <c r="C261" i="26"/>
  <c r="D260" i="26"/>
  <c r="E263" i="26"/>
  <c r="F262" i="26"/>
  <c r="C262" i="26"/>
  <c r="D261" i="26"/>
  <c r="F263" i="26"/>
  <c r="E264" i="26"/>
  <c r="C263" i="26"/>
  <c r="D262" i="26"/>
  <c r="E265" i="26"/>
  <c r="F264" i="26"/>
  <c r="C264" i="26"/>
  <c r="D263" i="26"/>
  <c r="E266" i="26"/>
  <c r="F265" i="26"/>
  <c r="C265" i="26"/>
  <c r="D264" i="26"/>
  <c r="E267" i="26"/>
  <c r="F266" i="26"/>
  <c r="D265" i="26"/>
  <c r="C266" i="26"/>
  <c r="E268" i="26"/>
  <c r="F267" i="26"/>
  <c r="D266" i="26"/>
  <c r="C267" i="26"/>
  <c r="E269" i="26"/>
  <c r="F268" i="26"/>
  <c r="C268" i="26"/>
  <c r="D267" i="26"/>
  <c r="F269" i="26"/>
  <c r="E270" i="26"/>
  <c r="C269" i="26"/>
  <c r="D268" i="26"/>
  <c r="E271" i="26"/>
  <c r="F270" i="26"/>
  <c r="C270" i="26"/>
  <c r="D269" i="26"/>
  <c r="E272" i="26"/>
  <c r="F271" i="26"/>
  <c r="C271" i="26"/>
  <c r="D270" i="26"/>
  <c r="F272" i="26"/>
  <c r="E273" i="26"/>
  <c r="D271" i="26"/>
  <c r="C272" i="26"/>
  <c r="F273" i="26"/>
  <c r="E274" i="26"/>
  <c r="D272" i="26"/>
  <c r="C273" i="26"/>
  <c r="F274" i="26"/>
  <c r="E275" i="26"/>
  <c r="C274" i="26"/>
  <c r="D273" i="26"/>
  <c r="E276" i="26"/>
  <c r="F275" i="26"/>
  <c r="D274" i="26"/>
  <c r="C275" i="26"/>
  <c r="E277" i="26"/>
  <c r="F276" i="26"/>
  <c r="D275" i="26"/>
  <c r="C276" i="26"/>
  <c r="F277" i="26"/>
  <c r="E278" i="26"/>
  <c r="D276" i="26"/>
  <c r="C277" i="26"/>
  <c r="F278" i="26"/>
  <c r="E279" i="26"/>
  <c r="D277" i="26"/>
  <c r="C278" i="26"/>
  <c r="F279" i="26"/>
  <c r="E280" i="26"/>
  <c r="C279" i="26"/>
  <c r="D278" i="26"/>
  <c r="F280" i="26"/>
  <c r="E281" i="26"/>
  <c r="C280" i="26"/>
  <c r="D279" i="26"/>
  <c r="E282" i="26"/>
  <c r="F281" i="26"/>
  <c r="C281" i="26"/>
  <c r="D280" i="26"/>
  <c r="E283" i="26"/>
  <c r="F282" i="26"/>
  <c r="C282" i="26"/>
  <c r="D281" i="26"/>
  <c r="F283" i="26"/>
  <c r="E284" i="26"/>
  <c r="D282" i="26"/>
  <c r="C283" i="26"/>
  <c r="F284" i="26"/>
  <c r="E285" i="26"/>
  <c r="D283" i="26"/>
  <c r="C284" i="26"/>
  <c r="E286" i="26"/>
  <c r="F285" i="26"/>
  <c r="C285" i="26"/>
  <c r="D284" i="26"/>
  <c r="E287" i="26"/>
  <c r="F286" i="26"/>
  <c r="D285" i="26"/>
  <c r="C286" i="26"/>
  <c r="F287" i="26"/>
  <c r="E288" i="26"/>
  <c r="D286" i="26"/>
  <c r="C287" i="26"/>
  <c r="E289" i="26"/>
  <c r="F288" i="26"/>
  <c r="C288" i="26"/>
  <c r="D287" i="26"/>
  <c r="F289" i="26"/>
  <c r="E290" i="26"/>
  <c r="D288" i="26"/>
  <c r="C289" i="26"/>
  <c r="F290" i="26"/>
  <c r="E291" i="26"/>
  <c r="C290" i="26"/>
  <c r="D289" i="26"/>
  <c r="E292" i="26"/>
  <c r="F291" i="26"/>
  <c r="D290" i="26"/>
  <c r="C291" i="26"/>
  <c r="E293" i="26"/>
  <c r="F292" i="26"/>
  <c r="C292" i="26"/>
  <c r="D291" i="26"/>
  <c r="F293" i="26"/>
  <c r="E294" i="26"/>
  <c r="C293" i="26"/>
  <c r="D292" i="26"/>
  <c r="E295" i="26"/>
  <c r="F294" i="26"/>
  <c r="C294" i="26"/>
  <c r="D293" i="26"/>
  <c r="E296" i="26"/>
  <c r="F295" i="26"/>
  <c r="D294" i="26"/>
  <c r="C295" i="26"/>
  <c r="F296" i="26"/>
  <c r="E297" i="26"/>
  <c r="C296" i="26"/>
  <c r="D295" i="26"/>
  <c r="E298" i="26"/>
  <c r="F297" i="26"/>
  <c r="C297" i="26"/>
  <c r="D296" i="26"/>
  <c r="F298" i="26"/>
  <c r="E299" i="26"/>
  <c r="C298" i="26"/>
  <c r="D297" i="26"/>
  <c r="F299" i="26"/>
  <c r="E300" i="26"/>
  <c r="D298" i="26"/>
  <c r="C299" i="26"/>
  <c r="F300" i="26"/>
  <c r="E301" i="26"/>
  <c r="C300" i="26"/>
  <c r="D299" i="26"/>
  <c r="F301" i="26"/>
  <c r="E302" i="26"/>
  <c r="D300" i="26"/>
  <c r="C301" i="26"/>
  <c r="E303" i="26"/>
  <c r="F302" i="26"/>
  <c r="C302" i="26"/>
  <c r="D301" i="26"/>
  <c r="E304" i="26"/>
  <c r="F303" i="26"/>
  <c r="D302" i="26"/>
  <c r="C303" i="26"/>
  <c r="E305" i="26"/>
  <c r="F304" i="26"/>
  <c r="D303" i="26"/>
  <c r="C304" i="26"/>
  <c r="F305" i="26"/>
  <c r="E306" i="26"/>
  <c r="C305" i="26"/>
  <c r="D304" i="26"/>
  <c r="F306" i="26"/>
  <c r="E307" i="26"/>
  <c r="C306" i="26"/>
  <c r="D305" i="26"/>
  <c r="F307" i="26"/>
  <c r="E308" i="26"/>
  <c r="D306" i="26"/>
  <c r="C307" i="26"/>
  <c r="F308" i="26"/>
  <c r="E309" i="26"/>
  <c r="C308" i="26"/>
  <c r="D307" i="26"/>
  <c r="E310" i="26"/>
  <c r="F309" i="26"/>
  <c r="C309" i="26"/>
  <c r="D308" i="26"/>
  <c r="E311" i="26"/>
  <c r="F310" i="26"/>
  <c r="C310" i="26"/>
  <c r="D309" i="26"/>
  <c r="F311" i="26"/>
  <c r="E312" i="26"/>
  <c r="C311" i="26"/>
  <c r="D310" i="26"/>
  <c r="F312" i="26"/>
  <c r="E313" i="26"/>
  <c r="C312" i="26"/>
  <c r="D311" i="26"/>
  <c r="F313" i="26"/>
  <c r="E314" i="26"/>
  <c r="C313" i="26"/>
  <c r="D312" i="26"/>
  <c r="F314" i="26"/>
  <c r="E315" i="26"/>
  <c r="C314" i="26"/>
  <c r="D313" i="26"/>
  <c r="F315" i="26"/>
  <c r="E316" i="26"/>
  <c r="C315" i="26"/>
  <c r="D314" i="26"/>
  <c r="F316" i="26"/>
  <c r="E317" i="26"/>
  <c r="D315" i="26"/>
  <c r="C316" i="26"/>
  <c r="E318" i="26"/>
  <c r="F317" i="26"/>
  <c r="C317" i="26"/>
  <c r="D316" i="26"/>
  <c r="E319" i="26"/>
  <c r="F318" i="26"/>
  <c r="C318" i="26"/>
  <c r="D317" i="26"/>
  <c r="E320" i="26"/>
  <c r="F319" i="26"/>
  <c r="C319" i="26"/>
  <c r="D318" i="26"/>
  <c r="F320" i="26"/>
  <c r="E321" i="26"/>
  <c r="C320" i="26"/>
  <c r="D319" i="26"/>
  <c r="F321" i="26"/>
  <c r="E322" i="26"/>
  <c r="C321" i="26"/>
  <c r="D320" i="26"/>
  <c r="F322" i="26"/>
  <c r="E323" i="26"/>
  <c r="C322" i="26"/>
  <c r="D321" i="26"/>
  <c r="E324" i="26"/>
  <c r="F323" i="26"/>
  <c r="C323" i="26"/>
  <c r="D322" i="26"/>
  <c r="E325" i="26"/>
  <c r="F324" i="26"/>
  <c r="C324" i="26"/>
  <c r="D323" i="26"/>
  <c r="F325" i="26"/>
  <c r="E326" i="26"/>
  <c r="D324" i="26"/>
  <c r="C325" i="26"/>
  <c r="F326" i="26"/>
  <c r="E327" i="26"/>
  <c r="C326" i="26"/>
  <c r="D325" i="26"/>
  <c r="F327" i="26"/>
  <c r="E328" i="26"/>
  <c r="C327" i="26"/>
  <c r="D326" i="26"/>
  <c r="F328" i="26"/>
  <c r="E329" i="26"/>
  <c r="C328" i="26"/>
  <c r="D327" i="26"/>
  <c r="E330" i="26"/>
  <c r="F329" i="26"/>
  <c r="D328" i="26"/>
  <c r="C329" i="26"/>
  <c r="E331" i="26"/>
  <c r="F330" i="26"/>
  <c r="C330" i="26"/>
  <c r="D329" i="26"/>
  <c r="E332" i="26"/>
  <c r="F331" i="26"/>
  <c r="C331" i="26"/>
  <c r="D330" i="26"/>
  <c r="E333" i="26"/>
  <c r="F332" i="26"/>
  <c r="C332" i="26"/>
  <c r="D331" i="26"/>
  <c r="E334" i="26"/>
  <c r="F333" i="26"/>
  <c r="C333" i="26"/>
  <c r="D332" i="26"/>
  <c r="F334" i="26"/>
  <c r="E335" i="26"/>
  <c r="C334" i="26"/>
  <c r="D333" i="26"/>
  <c r="E336" i="26"/>
  <c r="F335" i="26"/>
  <c r="C335" i="26"/>
  <c r="D334" i="26"/>
  <c r="F336" i="26"/>
  <c r="E337" i="26"/>
  <c r="D335" i="26"/>
  <c r="C336" i="26"/>
  <c r="F337" i="26"/>
  <c r="E338" i="26"/>
  <c r="D336" i="26"/>
  <c r="C337" i="26"/>
  <c r="F338" i="26"/>
  <c r="E339" i="26"/>
  <c r="C338" i="26"/>
  <c r="D337" i="26"/>
  <c r="E340" i="26"/>
  <c r="F339" i="26"/>
  <c r="C339" i="26"/>
  <c r="D338" i="26"/>
  <c r="E341" i="26"/>
  <c r="F340" i="26"/>
  <c r="C340" i="26"/>
  <c r="D339" i="26"/>
  <c r="F341" i="26"/>
  <c r="E342" i="26"/>
  <c r="C341" i="26"/>
  <c r="D340" i="26"/>
  <c r="E343" i="26"/>
  <c r="F342" i="26"/>
  <c r="C342" i="26"/>
  <c r="D341" i="26"/>
  <c r="E344" i="26"/>
  <c r="F343" i="26"/>
  <c r="C343" i="26"/>
  <c r="D342" i="26"/>
  <c r="F344" i="26"/>
  <c r="E345" i="26"/>
  <c r="D343" i="26"/>
  <c r="C344" i="26"/>
  <c r="E346" i="26"/>
  <c r="F345" i="26"/>
  <c r="D344" i="26"/>
  <c r="C345" i="26"/>
  <c r="E347" i="26"/>
  <c r="F346" i="26"/>
  <c r="D345" i="26"/>
  <c r="C346" i="26"/>
  <c r="F347" i="26"/>
  <c r="E348" i="26"/>
  <c r="D346" i="26"/>
  <c r="C347" i="26"/>
  <c r="E349" i="26"/>
  <c r="F348" i="26"/>
  <c r="D347" i="26"/>
  <c r="C348" i="26"/>
  <c r="E350" i="26"/>
  <c r="F349" i="26"/>
  <c r="C349" i="26"/>
  <c r="D348" i="26"/>
  <c r="F350" i="26"/>
  <c r="E351" i="26"/>
  <c r="D349" i="26"/>
  <c r="C350" i="26"/>
  <c r="E352" i="26"/>
  <c r="F351" i="26"/>
  <c r="D350" i="26"/>
  <c r="C351" i="26"/>
  <c r="E353" i="26"/>
  <c r="F352" i="26"/>
  <c r="C352" i="26"/>
  <c r="D351" i="26"/>
  <c r="F353" i="26"/>
  <c r="E354" i="26"/>
  <c r="C353" i="26"/>
  <c r="D352" i="26"/>
  <c r="E355" i="26"/>
  <c r="F354" i="26"/>
  <c r="D353" i="26"/>
  <c r="C354" i="26"/>
  <c r="E356" i="26"/>
  <c r="F355" i="26"/>
  <c r="C355" i="26"/>
  <c r="D354" i="26"/>
  <c r="F356" i="26"/>
  <c r="E357" i="26"/>
  <c r="C356" i="26"/>
  <c r="D355" i="26"/>
  <c r="F357" i="26"/>
  <c r="E358" i="26"/>
  <c r="D356" i="26"/>
  <c r="C357" i="26"/>
  <c r="E359" i="26"/>
  <c r="F358" i="26"/>
  <c r="C358" i="26"/>
  <c r="D357" i="26"/>
  <c r="F359" i="26"/>
  <c r="E360" i="26"/>
  <c r="D358" i="26"/>
  <c r="C359" i="26"/>
  <c r="F360" i="26"/>
  <c r="E361" i="26"/>
  <c r="C360" i="26"/>
  <c r="D359" i="26"/>
  <c r="E362" i="26"/>
  <c r="F361" i="26"/>
  <c r="C361" i="26"/>
  <c r="D360" i="26"/>
  <c r="F362" i="26"/>
  <c r="E363" i="26"/>
  <c r="C362" i="26"/>
  <c r="D361" i="26"/>
  <c r="E364" i="26"/>
  <c r="F363" i="26"/>
  <c r="D362" i="26"/>
  <c r="C363" i="26"/>
  <c r="E365" i="26"/>
  <c r="F364" i="26"/>
  <c r="C364" i="26"/>
  <c r="D363" i="26"/>
  <c r="E366" i="26"/>
  <c r="F365" i="26"/>
  <c r="C365" i="26"/>
  <c r="D364" i="26"/>
  <c r="F366" i="26"/>
  <c r="E367" i="26"/>
  <c r="D365" i="26"/>
  <c r="C366" i="26"/>
  <c r="E368" i="26"/>
  <c r="F367" i="26"/>
  <c r="D366" i="26"/>
  <c r="C367" i="26"/>
  <c r="F368" i="26"/>
  <c r="E369" i="26"/>
  <c r="D367" i="26"/>
  <c r="C368" i="26"/>
  <c r="E370" i="26"/>
  <c r="F369" i="26"/>
  <c r="C369" i="26"/>
  <c r="D368" i="26"/>
  <c r="E371" i="26"/>
  <c r="F370" i="26"/>
  <c r="C370" i="26"/>
  <c r="D369" i="26"/>
  <c r="F371" i="26"/>
  <c r="E372" i="26"/>
  <c r="D370" i="26"/>
  <c r="C371" i="26"/>
  <c r="E373" i="26"/>
  <c r="F372" i="26"/>
  <c r="D371" i="26"/>
  <c r="C372" i="26"/>
  <c r="F373" i="26"/>
  <c r="E374" i="26"/>
  <c r="D372" i="26"/>
  <c r="C373" i="26"/>
  <c r="E375" i="26"/>
  <c r="F374" i="26"/>
  <c r="C374" i="26"/>
  <c r="D373" i="26"/>
  <c r="F375" i="26"/>
  <c r="E376" i="26"/>
  <c r="C375" i="26"/>
  <c r="D374" i="26"/>
  <c r="F376" i="26"/>
  <c r="E377" i="26"/>
  <c r="D375" i="26"/>
  <c r="C376" i="26"/>
  <c r="F377" i="26"/>
  <c r="E378" i="26"/>
  <c r="D376" i="26"/>
  <c r="C377" i="26"/>
  <c r="E379" i="26"/>
  <c r="F378" i="26"/>
  <c r="C378" i="26"/>
  <c r="D377" i="26"/>
  <c r="E380" i="26"/>
  <c r="F379" i="26"/>
  <c r="C379" i="26"/>
  <c r="D378" i="26"/>
  <c r="F380" i="26"/>
  <c r="E381" i="26"/>
  <c r="D379" i="26"/>
  <c r="C380" i="26"/>
  <c r="E382" i="26"/>
  <c r="F381" i="26"/>
  <c r="C381" i="26"/>
  <c r="D380" i="26"/>
  <c r="E383" i="26"/>
  <c r="F382" i="26"/>
  <c r="D381" i="26"/>
  <c r="C382" i="26"/>
  <c r="F383" i="26"/>
  <c r="E384" i="26"/>
  <c r="C383" i="26"/>
  <c r="D382" i="26"/>
  <c r="E385" i="26"/>
  <c r="F384" i="26"/>
  <c r="D383" i="26"/>
  <c r="C384" i="26"/>
  <c r="E386" i="26"/>
  <c r="F385" i="26"/>
  <c r="C385" i="26"/>
  <c r="D384" i="26"/>
  <c r="E387" i="26"/>
  <c r="F386" i="26"/>
  <c r="D385" i="26"/>
  <c r="C386" i="26"/>
  <c r="E388" i="26"/>
  <c r="F387" i="26"/>
  <c r="C387" i="26"/>
  <c r="D386" i="26"/>
  <c r="E389" i="26"/>
  <c r="F388" i="26"/>
  <c r="C388" i="26"/>
  <c r="D387" i="26"/>
  <c r="E390" i="26"/>
  <c r="F389" i="26"/>
  <c r="D388" i="26"/>
  <c r="C389" i="26"/>
  <c r="F390" i="26"/>
  <c r="E391" i="26"/>
  <c r="D389" i="26"/>
  <c r="C390" i="26"/>
  <c r="E392" i="26"/>
  <c r="F391" i="26"/>
  <c r="C391" i="26"/>
  <c r="D390" i="26"/>
  <c r="E393" i="26"/>
  <c r="F392" i="26"/>
  <c r="C392" i="26"/>
  <c r="D391" i="26"/>
  <c r="E394" i="26"/>
  <c r="F393" i="26"/>
  <c r="C393" i="26"/>
  <c r="D392" i="26"/>
  <c r="F394" i="26"/>
  <c r="E395" i="26"/>
  <c r="D393" i="26"/>
  <c r="C394" i="26"/>
  <c r="E396" i="26"/>
  <c r="F395" i="26"/>
  <c r="C395" i="26"/>
  <c r="D394" i="26"/>
  <c r="F396" i="26"/>
  <c r="E397" i="26"/>
  <c r="C396" i="26"/>
  <c r="D395" i="26"/>
  <c r="E398" i="26"/>
  <c r="F397" i="26"/>
  <c r="D396" i="26"/>
  <c r="C397" i="26"/>
  <c r="F398" i="26"/>
  <c r="E399" i="26"/>
  <c r="D397" i="26"/>
  <c r="C398" i="26"/>
  <c r="E400" i="26"/>
  <c r="F399" i="26"/>
  <c r="D398" i="26"/>
  <c r="C399" i="26"/>
  <c r="E401" i="26"/>
  <c r="F400" i="26"/>
  <c r="D399" i="26"/>
  <c r="C400" i="26"/>
  <c r="E402" i="26"/>
  <c r="F401" i="26"/>
  <c r="D400" i="26"/>
  <c r="C401" i="26"/>
  <c r="F402" i="26"/>
  <c r="E403" i="26"/>
  <c r="C402" i="26"/>
  <c r="D401" i="26"/>
  <c r="F403" i="26"/>
  <c r="E404" i="26"/>
  <c r="C403" i="26"/>
  <c r="D402" i="26"/>
  <c r="E405" i="26"/>
  <c r="F404" i="26"/>
  <c r="C404" i="26"/>
  <c r="D403" i="26"/>
  <c r="E406" i="26"/>
  <c r="F405" i="26"/>
  <c r="D404" i="26"/>
  <c r="C405" i="26"/>
  <c r="F406" i="26"/>
  <c r="E407" i="26"/>
  <c r="D405" i="26"/>
  <c r="C406" i="26"/>
  <c r="E408" i="26"/>
  <c r="F407" i="26"/>
  <c r="C407" i="26"/>
  <c r="D406" i="26"/>
  <c r="E409" i="26"/>
  <c r="F408" i="26"/>
  <c r="C408" i="26"/>
  <c r="D407" i="26"/>
  <c r="E410" i="26"/>
  <c r="F409" i="26"/>
  <c r="D408" i="26"/>
  <c r="C409" i="26"/>
  <c r="E411" i="26"/>
  <c r="F410" i="26"/>
  <c r="D409" i="26"/>
  <c r="C410" i="26"/>
  <c r="F411" i="26"/>
  <c r="E412" i="26"/>
  <c r="D410" i="26"/>
  <c r="C411" i="26"/>
  <c r="E413" i="26"/>
  <c r="F412" i="26"/>
  <c r="D411" i="26"/>
  <c r="C412" i="26"/>
  <c r="F413" i="26"/>
  <c r="E414" i="26"/>
  <c r="D412" i="26"/>
  <c r="C413" i="26"/>
  <c r="F414" i="26"/>
  <c r="E415" i="26"/>
  <c r="C414" i="26"/>
  <c r="D413" i="26"/>
  <c r="E416" i="26"/>
  <c r="F415" i="26"/>
  <c r="C415" i="26"/>
  <c r="D414" i="26"/>
  <c r="E417" i="26"/>
  <c r="F416" i="26"/>
  <c r="D415" i="26"/>
  <c r="C416" i="26"/>
  <c r="E418" i="26"/>
  <c r="F417" i="26"/>
  <c r="C417" i="26"/>
  <c r="D416" i="26"/>
  <c r="F418" i="26"/>
  <c r="E419" i="26"/>
  <c r="C418" i="26"/>
  <c r="D417" i="26"/>
  <c r="E420" i="26"/>
  <c r="F419" i="26"/>
  <c r="D418" i="26"/>
  <c r="C419" i="26"/>
  <c r="E421" i="26"/>
  <c r="F420" i="26"/>
  <c r="D419" i="26"/>
  <c r="C420" i="26"/>
  <c r="E422" i="26"/>
  <c r="F421" i="26"/>
  <c r="D420" i="26"/>
  <c r="C421" i="26"/>
  <c r="F422" i="26"/>
  <c r="E423" i="26"/>
  <c r="D421" i="26"/>
  <c r="C422" i="26"/>
  <c r="F423" i="26"/>
  <c r="E424" i="26"/>
  <c r="C423" i="26"/>
  <c r="D422" i="26"/>
  <c r="E425" i="26"/>
  <c r="F424" i="26"/>
  <c r="C424" i="26"/>
  <c r="D423" i="26"/>
  <c r="F425" i="26"/>
  <c r="E426" i="26"/>
  <c r="C425" i="26"/>
  <c r="D424" i="26"/>
  <c r="E427" i="26"/>
  <c r="F426" i="26"/>
  <c r="D425" i="26"/>
  <c r="C426" i="26"/>
  <c r="F427" i="26"/>
  <c r="E428" i="26"/>
  <c r="D426" i="26"/>
  <c r="C427" i="26"/>
  <c r="E429" i="26"/>
  <c r="F428" i="26"/>
  <c r="C428" i="26"/>
  <c r="D427" i="26"/>
  <c r="F429" i="26"/>
  <c r="E430" i="26"/>
  <c r="D428" i="26"/>
  <c r="C429" i="26"/>
  <c r="F430" i="26"/>
  <c r="E431" i="26"/>
  <c r="C430" i="26"/>
  <c r="D429" i="26"/>
  <c r="E432" i="26"/>
  <c r="F431" i="26"/>
  <c r="D430" i="26"/>
  <c r="C431" i="26"/>
  <c r="F432" i="26"/>
  <c r="E433" i="26"/>
  <c r="C432" i="26"/>
  <c r="D431" i="26"/>
  <c r="F433" i="26"/>
  <c r="E434" i="26"/>
  <c r="C433" i="26"/>
  <c r="D432" i="26"/>
  <c r="E435" i="26"/>
  <c r="F434" i="26"/>
  <c r="C434" i="26"/>
  <c r="D433" i="26"/>
  <c r="F435" i="26"/>
  <c r="E436" i="26"/>
  <c r="C435" i="26"/>
  <c r="D434" i="26"/>
  <c r="E437" i="26"/>
  <c r="F436" i="26"/>
  <c r="C436" i="26"/>
  <c r="D435" i="26"/>
  <c r="E438" i="26"/>
  <c r="F437" i="26"/>
  <c r="D436" i="26"/>
  <c r="C437" i="26"/>
  <c r="F438" i="26"/>
  <c r="E439" i="26"/>
  <c r="D437" i="26"/>
  <c r="C438" i="26"/>
  <c r="F439" i="26"/>
  <c r="E440" i="26"/>
  <c r="D438" i="26"/>
  <c r="C439" i="26"/>
  <c r="E441" i="26"/>
  <c r="F440" i="26"/>
  <c r="D439" i="26"/>
  <c r="C440" i="26"/>
  <c r="F441" i="26"/>
  <c r="E442" i="26"/>
  <c r="C441" i="26"/>
  <c r="D440" i="26"/>
  <c r="E443" i="26"/>
  <c r="F442" i="26"/>
  <c r="D441" i="26"/>
  <c r="C442" i="26"/>
  <c r="E444" i="26"/>
  <c r="F443" i="26"/>
  <c r="D442" i="26"/>
  <c r="C443" i="26"/>
  <c r="E445" i="26"/>
  <c r="F444" i="26"/>
  <c r="C444" i="26"/>
  <c r="D443" i="26"/>
  <c r="E446" i="26"/>
  <c r="F445" i="26"/>
  <c r="D444" i="26"/>
  <c r="C445" i="26"/>
  <c r="E447" i="26"/>
  <c r="F446" i="26"/>
  <c r="D445" i="26"/>
  <c r="C446" i="26"/>
  <c r="F447" i="26"/>
  <c r="E448" i="26"/>
  <c r="D446" i="26"/>
  <c r="C447" i="26"/>
  <c r="E449" i="26"/>
  <c r="F448" i="26"/>
  <c r="D447" i="26"/>
  <c r="C448" i="26"/>
  <c r="E450" i="26"/>
  <c r="F449" i="26"/>
  <c r="D448" i="26"/>
  <c r="C449" i="26"/>
  <c r="E451" i="26"/>
  <c r="F450" i="26"/>
  <c r="C450" i="26"/>
  <c r="D449" i="26"/>
  <c r="E452" i="26"/>
  <c r="F451" i="26"/>
  <c r="D450" i="26"/>
  <c r="C451" i="26"/>
  <c r="E453" i="26"/>
  <c r="F452" i="26"/>
  <c r="C452" i="26"/>
  <c r="D451" i="26"/>
  <c r="E454" i="26"/>
  <c r="F453" i="26"/>
  <c r="D452" i="26"/>
  <c r="C453" i="26"/>
  <c r="F454" i="26"/>
  <c r="E455" i="26"/>
  <c r="C454" i="26"/>
  <c r="D453" i="26"/>
  <c r="F455" i="26"/>
  <c r="E456" i="26"/>
  <c r="D454" i="26"/>
  <c r="C455" i="26"/>
  <c r="E457" i="26"/>
  <c r="F456" i="26"/>
  <c r="C456" i="26"/>
  <c r="D455" i="26"/>
  <c r="F457" i="26"/>
  <c r="E458" i="26"/>
  <c r="D456" i="26"/>
  <c r="C457" i="26"/>
  <c r="F458" i="26"/>
  <c r="E459" i="26"/>
  <c r="C458" i="26"/>
  <c r="D457" i="26"/>
  <c r="F459" i="26"/>
  <c r="E460" i="26"/>
  <c r="D458" i="26"/>
  <c r="C459" i="26"/>
  <c r="F460" i="26"/>
  <c r="E461" i="26"/>
  <c r="D459" i="26"/>
  <c r="C460" i="26"/>
  <c r="F461" i="26"/>
  <c r="E462" i="26"/>
  <c r="D460" i="26"/>
  <c r="C461" i="26"/>
  <c r="F462" i="26"/>
  <c r="E463" i="26"/>
  <c r="D461" i="26"/>
  <c r="C462" i="26"/>
  <c r="F463" i="26"/>
  <c r="E464" i="26"/>
  <c r="C463" i="26"/>
  <c r="D462" i="26"/>
  <c r="F464" i="26"/>
  <c r="E465" i="26"/>
  <c r="C464" i="26"/>
  <c r="D463" i="26"/>
  <c r="F465" i="26"/>
  <c r="E466" i="26"/>
  <c r="C465" i="26"/>
  <c r="D464" i="26"/>
  <c r="F466" i="26"/>
  <c r="E467" i="26"/>
  <c r="C466" i="26"/>
  <c r="D465" i="26"/>
  <c r="F467" i="26"/>
  <c r="E468" i="26"/>
  <c r="D466" i="26"/>
  <c r="C467" i="26"/>
  <c r="F468" i="26"/>
  <c r="E469" i="26"/>
  <c r="D467" i="26"/>
  <c r="C468" i="26"/>
  <c r="E470" i="26"/>
  <c r="F469" i="26"/>
  <c r="D468" i="26"/>
  <c r="C469" i="26"/>
  <c r="E471" i="26"/>
  <c r="F470" i="26"/>
  <c r="D469" i="26"/>
  <c r="C470" i="26"/>
  <c r="E472" i="26"/>
  <c r="F471" i="26"/>
  <c r="C471" i="26"/>
  <c r="D470" i="26"/>
  <c r="F472" i="26"/>
  <c r="E473" i="26"/>
  <c r="C472" i="26"/>
  <c r="D471" i="26"/>
  <c r="F473" i="26"/>
  <c r="E474" i="26"/>
  <c r="D472" i="26"/>
  <c r="C473" i="26"/>
  <c r="F474" i="26"/>
  <c r="E475" i="26"/>
  <c r="C474" i="26"/>
  <c r="D473" i="26"/>
  <c r="E476" i="26"/>
  <c r="F475" i="26"/>
  <c r="D474" i="26"/>
  <c r="C475" i="26"/>
  <c r="F476" i="26"/>
  <c r="E477" i="26"/>
  <c r="D475" i="26"/>
  <c r="C476" i="26"/>
  <c r="F477" i="26"/>
  <c r="E478" i="26"/>
  <c r="C477" i="26"/>
  <c r="D476" i="26"/>
  <c r="E479" i="26"/>
  <c r="F478" i="26"/>
  <c r="C478" i="26"/>
  <c r="D477" i="26"/>
  <c r="E480" i="26"/>
  <c r="F479" i="26"/>
  <c r="D478" i="26"/>
  <c r="C479" i="26"/>
  <c r="F480" i="26"/>
  <c r="E481" i="26"/>
  <c r="D479" i="26"/>
  <c r="C480" i="26"/>
  <c r="F481" i="26"/>
  <c r="E482" i="26"/>
  <c r="D480" i="26"/>
  <c r="C481" i="26"/>
  <c r="F482" i="26"/>
  <c r="E483" i="26"/>
  <c r="C482" i="26"/>
  <c r="D481" i="26"/>
  <c r="F483" i="26"/>
  <c r="E484" i="26"/>
  <c r="D482" i="26"/>
  <c r="C483" i="26"/>
  <c r="E485" i="26"/>
  <c r="F484" i="26"/>
  <c r="D483" i="26"/>
  <c r="C484" i="26"/>
  <c r="F485" i="26"/>
  <c r="E486" i="26"/>
  <c r="D484" i="26"/>
  <c r="C485" i="26"/>
  <c r="E487" i="26"/>
  <c r="F486" i="26"/>
  <c r="D485" i="26"/>
  <c r="C486" i="26"/>
  <c r="F487" i="26"/>
  <c r="E488" i="26"/>
  <c r="C487" i="26"/>
  <c r="D486" i="26"/>
  <c r="F488" i="26"/>
  <c r="E489" i="26"/>
  <c r="D487" i="26"/>
  <c r="C488" i="26"/>
  <c r="F489" i="26"/>
  <c r="E490" i="26"/>
  <c r="C489" i="26"/>
  <c r="D488" i="26"/>
  <c r="E491" i="26"/>
  <c r="F490" i="26"/>
  <c r="C490" i="26"/>
  <c r="D489" i="26"/>
  <c r="E492" i="26"/>
  <c r="F491" i="26"/>
  <c r="C491" i="26"/>
  <c r="D490" i="26"/>
  <c r="E493" i="26"/>
  <c r="F492" i="26"/>
  <c r="C492" i="26"/>
  <c r="D491" i="26"/>
  <c r="E494" i="26"/>
  <c r="F493" i="26"/>
  <c r="C493" i="26"/>
  <c r="D492" i="26"/>
  <c r="F494" i="26"/>
  <c r="E495" i="26"/>
  <c r="C494" i="26"/>
  <c r="D493" i="26"/>
  <c r="E496" i="26"/>
  <c r="F495" i="26"/>
  <c r="C495" i="26"/>
  <c r="D494" i="26"/>
  <c r="F496" i="26"/>
  <c r="E497" i="26"/>
  <c r="C496" i="26"/>
  <c r="D495" i="26"/>
  <c r="F497" i="26"/>
  <c r="E498" i="26"/>
  <c r="D496" i="26"/>
  <c r="C497" i="26"/>
  <c r="E499" i="26"/>
  <c r="F498" i="26"/>
  <c r="C498" i="26"/>
  <c r="D497" i="26"/>
  <c r="E500" i="26"/>
  <c r="F499" i="26"/>
  <c r="D498" i="26"/>
  <c r="C499" i="26"/>
  <c r="F500" i="26"/>
  <c r="E501" i="26"/>
  <c r="D499" i="26"/>
  <c r="C500" i="26"/>
  <c r="F501" i="26"/>
  <c r="E502" i="26"/>
  <c r="C501" i="26"/>
  <c r="D500" i="26"/>
  <c r="F502" i="26"/>
  <c r="E503" i="26"/>
  <c r="C502" i="26"/>
  <c r="D501" i="26"/>
  <c r="F503" i="26"/>
  <c r="E504" i="26"/>
  <c r="C503" i="26"/>
  <c r="D502" i="26"/>
  <c r="E505" i="26"/>
  <c r="F504" i="26"/>
  <c r="C504" i="26"/>
  <c r="D503" i="26"/>
  <c r="E506" i="26"/>
  <c r="F505" i="26"/>
  <c r="C505" i="26"/>
  <c r="D504" i="26"/>
  <c r="F506" i="26"/>
  <c r="E507" i="26"/>
  <c r="D505" i="26"/>
  <c r="C506" i="26"/>
  <c r="E508" i="26"/>
  <c r="F507" i="26"/>
  <c r="C507" i="26"/>
  <c r="D506" i="26"/>
  <c r="E509" i="26"/>
  <c r="F508" i="26"/>
  <c r="D507" i="26"/>
  <c r="C508" i="26"/>
  <c r="F509" i="26"/>
  <c r="E510" i="26"/>
  <c r="C509" i="26"/>
  <c r="D508" i="26"/>
  <c r="F510" i="26"/>
  <c r="E511" i="26"/>
  <c r="C510" i="26"/>
  <c r="D509" i="26"/>
  <c r="F511" i="26"/>
  <c r="E512" i="26"/>
  <c r="C511" i="26"/>
  <c r="D510" i="26"/>
  <c r="F512" i="26"/>
  <c r="E513" i="26"/>
  <c r="C512" i="26"/>
  <c r="D511" i="26"/>
  <c r="E514" i="26"/>
  <c r="F513" i="26"/>
  <c r="C513" i="26"/>
  <c r="D512" i="26"/>
  <c r="E515" i="26"/>
  <c r="F514" i="26"/>
  <c r="D513" i="26"/>
  <c r="C514" i="26"/>
  <c r="E516" i="26"/>
  <c r="F515" i="26"/>
  <c r="D514" i="26"/>
  <c r="C515" i="26"/>
  <c r="E517" i="26"/>
  <c r="F516" i="26"/>
  <c r="C516" i="26"/>
  <c r="D515" i="26"/>
  <c r="F517" i="26"/>
  <c r="E518" i="26"/>
  <c r="C517" i="26"/>
  <c r="D516" i="26"/>
  <c r="E519" i="26"/>
  <c r="F518" i="26"/>
  <c r="C518" i="26"/>
  <c r="D517" i="26"/>
  <c r="F519" i="26"/>
  <c r="E520" i="26"/>
  <c r="C519" i="26"/>
  <c r="D518" i="26"/>
  <c r="E521" i="26"/>
  <c r="F520" i="26"/>
  <c r="C520" i="26"/>
  <c r="D519" i="26"/>
  <c r="E522" i="26"/>
  <c r="F521" i="26"/>
  <c r="C521" i="26"/>
  <c r="D520" i="26"/>
  <c r="F522" i="26"/>
  <c r="E523" i="26"/>
  <c r="C522" i="26"/>
  <c r="D521" i="26"/>
  <c r="E524" i="26"/>
  <c r="F523" i="26"/>
  <c r="C523" i="26"/>
  <c r="D522" i="26"/>
  <c r="E525" i="26"/>
  <c r="F524" i="26"/>
  <c r="C524" i="26"/>
  <c r="D523" i="26"/>
  <c r="E526" i="26"/>
  <c r="F525" i="26"/>
  <c r="C525" i="26"/>
  <c r="D524" i="26"/>
  <c r="F526" i="26"/>
  <c r="E527" i="26"/>
  <c r="C526" i="26"/>
  <c r="D525" i="26"/>
  <c r="F527" i="26"/>
  <c r="E528" i="26"/>
  <c r="C527" i="26"/>
  <c r="D526" i="26"/>
  <c r="E529" i="26"/>
  <c r="F528" i="26"/>
  <c r="C528" i="26"/>
  <c r="D527" i="26"/>
  <c r="E530" i="26"/>
  <c r="F529" i="26"/>
  <c r="C529" i="26"/>
  <c r="D528" i="26"/>
  <c r="F530" i="26"/>
  <c r="E531" i="26"/>
  <c r="D529" i="26"/>
  <c r="C530" i="26"/>
  <c r="F531" i="26"/>
  <c r="E532" i="26"/>
  <c r="D530" i="26"/>
  <c r="C531" i="26"/>
  <c r="E533" i="26"/>
  <c r="F532" i="26"/>
  <c r="C532" i="26"/>
  <c r="D531" i="26"/>
  <c r="F533" i="26"/>
  <c r="E534" i="26"/>
  <c r="C533" i="26"/>
  <c r="D532" i="26"/>
  <c r="F534" i="26"/>
  <c r="E535" i="26"/>
  <c r="C534" i="26"/>
  <c r="D533" i="26"/>
  <c r="F535" i="26"/>
  <c r="E536" i="26"/>
  <c r="C535" i="26"/>
  <c r="D534" i="26"/>
  <c r="F536" i="26"/>
  <c r="E537" i="26"/>
  <c r="C536" i="26"/>
  <c r="D535" i="26"/>
  <c r="E538" i="26"/>
  <c r="F537" i="26"/>
  <c r="D536" i="26"/>
  <c r="C537" i="26"/>
  <c r="E539" i="26"/>
  <c r="F538" i="26"/>
  <c r="C538" i="26"/>
  <c r="D537" i="26"/>
  <c r="E540" i="26"/>
  <c r="F539" i="26"/>
  <c r="C539" i="26"/>
  <c r="D538" i="26"/>
  <c r="E541" i="26"/>
  <c r="F540" i="26"/>
  <c r="D539" i="26"/>
  <c r="C540" i="26"/>
  <c r="E542" i="26"/>
  <c r="F541" i="26"/>
  <c r="D540" i="26"/>
  <c r="C541" i="26"/>
  <c r="E543" i="26"/>
  <c r="F542" i="26"/>
  <c r="C542" i="26"/>
  <c r="D541" i="26"/>
  <c r="E544" i="26"/>
  <c r="F543" i="26"/>
  <c r="C543" i="26"/>
  <c r="D542" i="26"/>
  <c r="E545" i="26"/>
  <c r="F544" i="26"/>
  <c r="D543" i="26"/>
  <c r="C544" i="26"/>
  <c r="F545" i="26"/>
  <c r="E546" i="26"/>
  <c r="C545" i="26"/>
  <c r="D544" i="26"/>
  <c r="F546" i="26"/>
  <c r="E547" i="26"/>
  <c r="C546" i="26"/>
  <c r="D545" i="26"/>
  <c r="F547" i="26"/>
  <c r="E548" i="26"/>
  <c r="C547" i="26"/>
  <c r="D546" i="26"/>
  <c r="F548" i="26"/>
  <c r="E549" i="26"/>
  <c r="D547" i="26"/>
  <c r="C548" i="26"/>
  <c r="F549" i="26"/>
  <c r="E550" i="26"/>
  <c r="C549" i="26"/>
  <c r="D548" i="26"/>
  <c r="E551" i="26"/>
  <c r="F550" i="26"/>
  <c r="C550" i="26"/>
  <c r="D549" i="26"/>
  <c r="E552" i="26"/>
  <c r="F551" i="26"/>
  <c r="C551" i="26"/>
  <c r="D550" i="26"/>
  <c r="F552" i="26"/>
  <c r="E553" i="26"/>
  <c r="D551" i="26"/>
  <c r="C552" i="26"/>
  <c r="E554" i="26"/>
  <c r="F553" i="26"/>
  <c r="D552" i="26"/>
  <c r="C553" i="26"/>
  <c r="E555" i="26"/>
  <c r="F554" i="26"/>
  <c r="C554" i="26"/>
  <c r="D553" i="26"/>
  <c r="E556" i="26"/>
  <c r="F555" i="26"/>
  <c r="C555" i="26"/>
  <c r="D554" i="26"/>
  <c r="E557" i="26"/>
  <c r="F556" i="26"/>
  <c r="C556" i="26"/>
  <c r="D555" i="26"/>
  <c r="F557" i="26"/>
  <c r="E558" i="26"/>
  <c r="C557" i="26"/>
  <c r="D556" i="26"/>
  <c r="E559" i="26"/>
  <c r="F558" i="26"/>
  <c r="D557" i="26"/>
  <c r="C558" i="26"/>
  <c r="F559" i="26"/>
  <c r="E560" i="26"/>
  <c r="D558" i="26"/>
  <c r="C559" i="26"/>
  <c r="E561" i="26"/>
  <c r="F560" i="26"/>
  <c r="C560" i="26"/>
  <c r="D559" i="26"/>
  <c r="E562" i="26"/>
  <c r="F561" i="26"/>
  <c r="C561" i="26"/>
  <c r="D560" i="26"/>
  <c r="E563" i="26"/>
  <c r="F562" i="26"/>
  <c r="D561" i="26"/>
  <c r="C562" i="26"/>
  <c r="F563" i="26"/>
  <c r="E564" i="26"/>
  <c r="D562" i="26"/>
  <c r="C563" i="26"/>
  <c r="F564" i="26"/>
  <c r="E565" i="26"/>
  <c r="C564" i="26"/>
  <c r="D563" i="26"/>
  <c r="F565" i="26"/>
  <c r="E566" i="26"/>
  <c r="D564" i="26"/>
  <c r="C565" i="26"/>
  <c r="E567" i="26"/>
  <c r="F566" i="26"/>
  <c r="D565" i="26"/>
  <c r="C566" i="26"/>
  <c r="F567" i="26"/>
  <c r="E568" i="26"/>
  <c r="D566" i="26"/>
  <c r="C567" i="26"/>
  <c r="E569" i="26"/>
  <c r="F568" i="26"/>
  <c r="D567" i="26"/>
  <c r="C568" i="26"/>
  <c r="E570" i="26"/>
  <c r="F569" i="26"/>
  <c r="C569" i="26"/>
  <c r="D568" i="26"/>
  <c r="F570" i="26"/>
  <c r="E571" i="26"/>
  <c r="D569" i="26"/>
  <c r="C570" i="26"/>
  <c r="F571" i="26"/>
  <c r="E572" i="26"/>
  <c r="C571" i="26"/>
  <c r="D570" i="26"/>
  <c r="E573" i="26"/>
  <c r="F572" i="26"/>
  <c r="D571" i="26"/>
  <c r="C572" i="26"/>
  <c r="E574" i="26"/>
  <c r="F573" i="26"/>
  <c r="C573" i="26"/>
  <c r="D572" i="26"/>
  <c r="E575" i="26"/>
  <c r="F574" i="26"/>
  <c r="D573" i="26"/>
  <c r="C574" i="26"/>
  <c r="E576" i="26"/>
  <c r="F575" i="26"/>
  <c r="C575" i="26"/>
  <c r="D574" i="26"/>
  <c r="F576" i="26"/>
  <c r="E577" i="26"/>
  <c r="C576" i="26"/>
  <c r="D575" i="26"/>
  <c r="E578" i="26"/>
  <c r="F577" i="26"/>
  <c r="D576" i="26"/>
  <c r="C577" i="26"/>
  <c r="F578" i="26"/>
  <c r="E579" i="26"/>
  <c r="C578" i="26"/>
  <c r="D577" i="26"/>
  <c r="F579" i="26"/>
  <c r="E580" i="26"/>
  <c r="C579" i="26"/>
  <c r="D578" i="26"/>
  <c r="E581" i="26"/>
  <c r="F580" i="26"/>
  <c r="C580" i="26"/>
  <c r="D579" i="26"/>
  <c r="E582" i="26"/>
  <c r="F581" i="26"/>
  <c r="D580" i="26"/>
  <c r="C581" i="26"/>
  <c r="F582" i="26"/>
  <c r="E583" i="26"/>
  <c r="C582" i="26"/>
  <c r="D581" i="26"/>
  <c r="F583" i="26"/>
  <c r="E584" i="26"/>
  <c r="D582" i="26"/>
  <c r="C583" i="26"/>
  <c r="E585" i="26"/>
  <c r="F584" i="26"/>
  <c r="D583" i="26"/>
  <c r="C584" i="26"/>
  <c r="E586" i="26"/>
  <c r="F585" i="26"/>
  <c r="C585" i="26"/>
  <c r="D584" i="26"/>
  <c r="E587" i="26"/>
  <c r="F586" i="26"/>
  <c r="D585" i="26"/>
  <c r="C586" i="26"/>
  <c r="F587" i="26"/>
  <c r="E588" i="26"/>
  <c r="D586" i="26"/>
  <c r="C587" i="26"/>
  <c r="E589" i="26"/>
  <c r="F588" i="26"/>
  <c r="D587" i="26"/>
  <c r="C588" i="26"/>
  <c r="F589" i="26"/>
  <c r="E590" i="26"/>
  <c r="C589" i="26"/>
  <c r="D588" i="26"/>
  <c r="E591" i="26"/>
  <c r="F590" i="26"/>
  <c r="C590" i="26"/>
  <c r="D589" i="26"/>
  <c r="E592" i="26"/>
  <c r="F591" i="26"/>
  <c r="D590" i="26"/>
  <c r="C591" i="26"/>
  <c r="E593" i="26"/>
  <c r="F592" i="26"/>
  <c r="C592" i="26"/>
  <c r="D591" i="26"/>
  <c r="F593" i="26"/>
  <c r="E594" i="26"/>
  <c r="C593" i="26"/>
  <c r="D592" i="26"/>
  <c r="F594" i="26"/>
  <c r="E595" i="26"/>
  <c r="C594" i="26"/>
  <c r="D593" i="26"/>
  <c r="E596" i="26"/>
  <c r="F595" i="26"/>
  <c r="C595" i="26"/>
  <c r="D594" i="26"/>
  <c r="F596" i="26"/>
  <c r="E597" i="26"/>
  <c r="C596" i="26"/>
  <c r="D595" i="26"/>
  <c r="E598" i="26"/>
  <c r="F597" i="26"/>
  <c r="D596" i="26"/>
  <c r="C597" i="26"/>
  <c r="F598" i="26"/>
  <c r="E599" i="26"/>
  <c r="D597" i="26"/>
  <c r="C598" i="26"/>
  <c r="E600" i="26"/>
  <c r="F599" i="26"/>
  <c r="C599" i="26"/>
  <c r="D598" i="26"/>
  <c r="F600" i="26"/>
  <c r="E601" i="26"/>
  <c r="C600" i="26"/>
  <c r="D599" i="26"/>
  <c r="E602" i="26"/>
  <c r="F601" i="26"/>
  <c r="C601" i="26"/>
  <c r="D600" i="26"/>
  <c r="F602" i="26"/>
  <c r="E603" i="26"/>
  <c r="D601" i="26"/>
  <c r="C602" i="26"/>
  <c r="E604" i="26"/>
  <c r="F603" i="26"/>
  <c r="D602" i="26"/>
  <c r="C603" i="26"/>
  <c r="E605" i="26"/>
  <c r="F604" i="26"/>
  <c r="D603" i="26"/>
  <c r="C604" i="26"/>
  <c r="E606" i="26"/>
  <c r="F605" i="26"/>
  <c r="C605" i="26"/>
  <c r="D604" i="26"/>
  <c r="E607" i="26"/>
  <c r="F606" i="26"/>
  <c r="C606" i="26"/>
  <c r="D605" i="26"/>
  <c r="F607" i="26"/>
  <c r="E608" i="26"/>
  <c r="D606" i="26"/>
  <c r="C607" i="26"/>
  <c r="E609" i="26"/>
  <c r="F608" i="26"/>
  <c r="D607" i="26"/>
  <c r="C608" i="26"/>
  <c r="E610" i="26"/>
  <c r="F609" i="26"/>
  <c r="C609" i="26"/>
  <c r="D608" i="26"/>
  <c r="E611" i="26"/>
  <c r="F610" i="26"/>
  <c r="C610" i="26"/>
  <c r="D609" i="26"/>
  <c r="E612" i="26"/>
  <c r="F611" i="26"/>
  <c r="C611" i="26"/>
  <c r="D610" i="26"/>
  <c r="F612" i="26"/>
  <c r="E613" i="26"/>
  <c r="C612" i="26"/>
  <c r="D611" i="26"/>
  <c r="F613" i="26"/>
  <c r="E614" i="26"/>
  <c r="C613" i="26"/>
  <c r="D612" i="26"/>
  <c r="F614" i="26"/>
  <c r="E615" i="26"/>
  <c r="D613" i="26"/>
  <c r="C614" i="26"/>
  <c r="F615" i="26"/>
  <c r="E616" i="26"/>
  <c r="D614" i="26"/>
  <c r="C615" i="26"/>
  <c r="F616" i="26"/>
  <c r="E617" i="26"/>
  <c r="C616" i="26"/>
  <c r="D615" i="26"/>
  <c r="F617" i="26"/>
  <c r="E618" i="26"/>
  <c r="C617" i="26"/>
  <c r="D616" i="26"/>
  <c r="F618" i="26"/>
  <c r="E619" i="26"/>
  <c r="D617" i="26"/>
  <c r="C618" i="26"/>
  <c r="F619" i="26"/>
  <c r="E620" i="26"/>
  <c r="C619" i="26"/>
  <c r="D618" i="26"/>
  <c r="E621" i="26"/>
  <c r="F620" i="26"/>
  <c r="C620" i="26"/>
  <c r="D619" i="26"/>
  <c r="E622" i="26"/>
  <c r="F621" i="26"/>
  <c r="D620" i="26"/>
  <c r="C621" i="26"/>
  <c r="E623" i="26"/>
  <c r="F622" i="26"/>
  <c r="C622" i="26"/>
  <c r="D621" i="26"/>
  <c r="E624" i="26"/>
  <c r="F623" i="26"/>
  <c r="C623" i="26"/>
  <c r="D622" i="26"/>
  <c r="F624" i="26"/>
  <c r="E625" i="26"/>
  <c r="C624" i="26"/>
  <c r="D623" i="26"/>
  <c r="F625" i="26"/>
  <c r="E626" i="26"/>
  <c r="C625" i="26"/>
  <c r="D624" i="26"/>
  <c r="F626" i="26"/>
  <c r="E627" i="26"/>
  <c r="C626" i="26"/>
  <c r="D625" i="26"/>
  <c r="E628" i="26"/>
  <c r="F627" i="26"/>
  <c r="C627" i="26"/>
  <c r="D626" i="26"/>
  <c r="F628" i="26"/>
  <c r="E629" i="26"/>
  <c r="D627" i="26"/>
  <c r="C628" i="26"/>
  <c r="F629" i="26"/>
  <c r="E630" i="26"/>
  <c r="C629" i="26"/>
  <c r="D628" i="26"/>
  <c r="F630" i="26"/>
  <c r="E631" i="26"/>
  <c r="D629" i="26"/>
  <c r="C630" i="26"/>
  <c r="F631" i="26"/>
  <c r="E632" i="26"/>
  <c r="C631" i="26"/>
  <c r="D630" i="26"/>
  <c r="E633" i="26"/>
  <c r="F632" i="26"/>
  <c r="D631" i="26"/>
  <c r="C632" i="26"/>
  <c r="E634" i="26"/>
  <c r="F633" i="26"/>
  <c r="C633" i="26"/>
  <c r="D632" i="26"/>
  <c r="F634" i="26"/>
  <c r="E635" i="26"/>
  <c r="C634" i="26"/>
  <c r="D633" i="26"/>
  <c r="F635" i="26"/>
  <c r="E636" i="26"/>
  <c r="C635" i="26"/>
  <c r="D634" i="26"/>
  <c r="F636" i="26"/>
  <c r="E637" i="26"/>
  <c r="C636" i="26"/>
  <c r="D635" i="26"/>
  <c r="F637" i="26"/>
  <c r="E638" i="26"/>
  <c r="D636" i="26"/>
  <c r="C637" i="26"/>
  <c r="E639" i="26"/>
  <c r="F638" i="26"/>
  <c r="D637" i="26"/>
  <c r="C638" i="26"/>
  <c r="E640" i="26"/>
  <c r="F639" i="26"/>
  <c r="C639" i="26"/>
  <c r="D638" i="26"/>
  <c r="E641" i="26"/>
  <c r="F640" i="26"/>
  <c r="D639" i="26"/>
  <c r="C640" i="26"/>
  <c r="F641" i="26"/>
  <c r="E642" i="26"/>
  <c r="D640" i="26"/>
  <c r="C641" i="26"/>
  <c r="F642" i="26"/>
  <c r="E643" i="26"/>
  <c r="D641" i="26"/>
  <c r="C642" i="26"/>
  <c r="E644" i="26"/>
  <c r="F643" i="26"/>
  <c r="C643" i="26"/>
  <c r="D642" i="26"/>
  <c r="E645" i="26"/>
  <c r="F644" i="26"/>
  <c r="C644" i="26"/>
  <c r="D643" i="26"/>
  <c r="F645" i="26"/>
  <c r="E646" i="26"/>
  <c r="D644" i="26"/>
  <c r="C645" i="26"/>
  <c r="F646" i="26"/>
  <c r="E647" i="26"/>
  <c r="C646" i="26"/>
  <c r="D645" i="26"/>
  <c r="F647" i="26"/>
  <c r="E648" i="26"/>
  <c r="C647" i="26"/>
  <c r="D646" i="26"/>
  <c r="F648" i="26"/>
  <c r="E649" i="26"/>
  <c r="D647" i="26"/>
  <c r="C648" i="26"/>
  <c r="E650" i="26"/>
  <c r="F649" i="26"/>
  <c r="D648" i="26"/>
  <c r="C649" i="26"/>
  <c r="F650" i="26"/>
  <c r="E651" i="26"/>
  <c r="C650" i="26"/>
  <c r="D649" i="26"/>
  <c r="F651" i="26"/>
  <c r="E652" i="26"/>
  <c r="C651" i="26"/>
  <c r="D650" i="26"/>
  <c r="F652" i="26"/>
  <c r="E653" i="26"/>
  <c r="D651" i="26"/>
  <c r="C652" i="26"/>
  <c r="E654" i="26"/>
  <c r="F653" i="26"/>
  <c r="D652" i="26"/>
  <c r="C653" i="26"/>
  <c r="F654" i="26"/>
  <c r="E655" i="26"/>
  <c r="D653" i="26"/>
  <c r="C654" i="26"/>
  <c r="F655" i="26"/>
  <c r="E656" i="26"/>
  <c r="C655" i="26"/>
  <c r="D654" i="26"/>
  <c r="F656" i="26"/>
  <c r="E657" i="26"/>
  <c r="C656" i="26"/>
  <c r="D655" i="26"/>
  <c r="F657" i="26"/>
  <c r="E658" i="26"/>
  <c r="C657" i="26"/>
  <c r="D656" i="26"/>
  <c r="E659" i="26"/>
  <c r="F658" i="26"/>
  <c r="D657" i="26"/>
  <c r="C658" i="26"/>
  <c r="E660" i="26"/>
  <c r="F659" i="26"/>
  <c r="C659" i="26"/>
  <c r="D658" i="26"/>
  <c r="E661" i="26"/>
  <c r="F660" i="26"/>
  <c r="D659" i="26"/>
  <c r="C660" i="26"/>
  <c r="F661" i="26"/>
  <c r="E662" i="26"/>
  <c r="C661" i="26"/>
  <c r="D660" i="26"/>
  <c r="F662" i="26"/>
  <c r="E663" i="26"/>
  <c r="D661" i="26"/>
  <c r="C662" i="26"/>
  <c r="E664" i="26"/>
  <c r="F663" i="26"/>
  <c r="D662" i="26"/>
  <c r="C663" i="26"/>
  <c r="F664" i="26"/>
  <c r="E665" i="26"/>
  <c r="D663" i="26"/>
  <c r="C664" i="26"/>
  <c r="F665" i="26"/>
  <c r="E666" i="26"/>
  <c r="C665" i="26"/>
  <c r="D664" i="26"/>
  <c r="F666" i="26"/>
  <c r="E667" i="26"/>
  <c r="D665" i="26"/>
  <c r="C666" i="26"/>
  <c r="F667" i="26"/>
  <c r="E668" i="26"/>
  <c r="C667" i="26"/>
  <c r="D666" i="26"/>
  <c r="F668" i="26"/>
  <c r="E669" i="26"/>
  <c r="C668" i="26"/>
  <c r="D667" i="26"/>
  <c r="F669" i="26"/>
  <c r="E670" i="26"/>
  <c r="C669" i="26"/>
  <c r="D668" i="26"/>
  <c r="F670" i="26"/>
  <c r="E671" i="26"/>
  <c r="D669" i="26"/>
  <c r="C670" i="26"/>
  <c r="E672" i="26"/>
  <c r="F671" i="26"/>
  <c r="C671" i="26"/>
  <c r="D670" i="26"/>
  <c r="F672" i="26"/>
  <c r="E673" i="26"/>
  <c r="C672" i="26"/>
  <c r="D671" i="26"/>
  <c r="F673" i="26"/>
  <c r="E674" i="26"/>
  <c r="C673" i="26"/>
  <c r="D672" i="26"/>
  <c r="E675" i="26"/>
  <c r="F674" i="26"/>
  <c r="D673" i="26"/>
  <c r="C674" i="26"/>
  <c r="F675" i="26"/>
  <c r="E676" i="26"/>
  <c r="D674" i="26"/>
  <c r="C675" i="26"/>
  <c r="F676" i="26"/>
  <c r="E677" i="26"/>
  <c r="D675" i="26"/>
  <c r="C676" i="26"/>
  <c r="F677" i="26"/>
  <c r="E678" i="26"/>
  <c r="C677" i="26"/>
  <c r="D676" i="26"/>
  <c r="E679" i="26"/>
  <c r="F678" i="26"/>
  <c r="C678" i="26"/>
  <c r="D677" i="26"/>
  <c r="F679" i="26"/>
  <c r="E680" i="26"/>
  <c r="D678" i="26"/>
  <c r="C679" i="26"/>
  <c r="E681" i="26"/>
  <c r="F680" i="26"/>
  <c r="D679" i="26"/>
  <c r="C680" i="26"/>
  <c r="F681" i="26"/>
  <c r="E682" i="26"/>
  <c r="D680" i="26"/>
  <c r="C681" i="26"/>
  <c r="F682" i="26"/>
  <c r="E683" i="26"/>
  <c r="D681" i="26"/>
  <c r="C682" i="26"/>
  <c r="E684" i="26"/>
  <c r="F683" i="26"/>
  <c r="D682" i="26"/>
  <c r="C683" i="26"/>
  <c r="F684" i="26"/>
  <c r="E685" i="26"/>
  <c r="C684" i="26"/>
  <c r="D683" i="26"/>
  <c r="E686" i="26"/>
  <c r="F685" i="26"/>
  <c r="C685" i="26"/>
  <c r="D684" i="26"/>
  <c r="F686" i="26"/>
  <c r="E687" i="26"/>
  <c r="C686" i="26"/>
  <c r="D685" i="26"/>
  <c r="E688" i="26"/>
  <c r="F687" i="26"/>
  <c r="C687" i="26"/>
  <c r="D686" i="26"/>
  <c r="F688" i="26"/>
  <c r="E689" i="26"/>
  <c r="D687" i="26"/>
  <c r="C688" i="26"/>
  <c r="E690" i="26"/>
  <c r="F689" i="26"/>
  <c r="C689" i="26"/>
  <c r="D688" i="26"/>
  <c r="F690" i="26"/>
  <c r="E691" i="26"/>
  <c r="C690" i="26"/>
  <c r="D689" i="26"/>
  <c r="F691" i="26"/>
  <c r="E692" i="26"/>
  <c r="D690" i="26"/>
  <c r="C691" i="26"/>
  <c r="E693" i="26"/>
  <c r="F692" i="26"/>
  <c r="D691" i="26"/>
  <c r="C692" i="26"/>
  <c r="F693" i="26"/>
  <c r="E694" i="26"/>
  <c r="D692" i="26"/>
  <c r="C693" i="26"/>
  <c r="E695" i="26"/>
  <c r="F694" i="26"/>
  <c r="C694" i="26"/>
  <c r="D693" i="26"/>
  <c r="F695" i="26"/>
  <c r="E696" i="26"/>
  <c r="C695" i="26"/>
  <c r="D694" i="26"/>
  <c r="F696" i="26"/>
  <c r="E697" i="26"/>
  <c r="D695" i="26"/>
  <c r="C696" i="26"/>
  <c r="E698" i="26"/>
  <c r="F697" i="26"/>
  <c r="D696" i="26"/>
  <c r="C697" i="26"/>
  <c r="E699" i="26"/>
  <c r="F698" i="26"/>
  <c r="C698" i="26"/>
  <c r="D697" i="26"/>
  <c r="E700" i="26"/>
  <c r="F699" i="26"/>
  <c r="C699" i="26"/>
  <c r="D698" i="26"/>
  <c r="E701" i="26"/>
  <c r="F700" i="26"/>
  <c r="C700" i="26"/>
  <c r="D699" i="26"/>
  <c r="E702" i="26"/>
  <c r="F701" i="26"/>
  <c r="C701" i="26"/>
  <c r="D700" i="26"/>
  <c r="F702" i="26"/>
  <c r="E703" i="26"/>
  <c r="D701" i="26"/>
  <c r="C702" i="26"/>
  <c r="F703" i="26"/>
  <c r="E704" i="26"/>
  <c r="D702" i="26"/>
  <c r="C703" i="26"/>
  <c r="F704" i="26"/>
  <c r="E705" i="26"/>
  <c r="D703" i="26"/>
  <c r="C704" i="26"/>
  <c r="F705" i="26"/>
  <c r="E706" i="26"/>
  <c r="C705" i="26"/>
  <c r="D704" i="26"/>
  <c r="E707" i="26"/>
  <c r="F706" i="26"/>
  <c r="D705" i="26"/>
  <c r="C706" i="26"/>
  <c r="F707" i="26"/>
  <c r="E708" i="26"/>
  <c r="C707" i="26"/>
  <c r="D706" i="26"/>
  <c r="F708" i="26"/>
  <c r="E709" i="26"/>
  <c r="C708" i="26"/>
  <c r="D707" i="26"/>
  <c r="E710" i="26"/>
  <c r="F709" i="26"/>
  <c r="D708" i="26"/>
  <c r="C709" i="26"/>
  <c r="F710" i="26"/>
  <c r="E711" i="26"/>
  <c r="D709" i="26"/>
  <c r="C710" i="26"/>
  <c r="E712" i="26"/>
  <c r="F711" i="26"/>
  <c r="D710" i="26"/>
  <c r="C711" i="26"/>
  <c r="F712" i="26"/>
  <c r="E713" i="26"/>
  <c r="D711" i="26"/>
  <c r="C712" i="26"/>
  <c r="F713" i="26"/>
  <c r="E714" i="26"/>
  <c r="C713" i="26"/>
  <c r="D712" i="26"/>
  <c r="E715" i="26"/>
  <c r="F714" i="26"/>
  <c r="D713" i="26"/>
  <c r="C714" i="26"/>
  <c r="E716" i="26"/>
  <c r="F715" i="26"/>
  <c r="D714" i="26"/>
  <c r="C715" i="26"/>
  <c r="E717" i="26"/>
  <c r="F716" i="26"/>
  <c r="C716" i="26"/>
  <c r="D715" i="26"/>
  <c r="E718" i="26"/>
  <c r="F717" i="26"/>
  <c r="C717" i="26"/>
  <c r="D716" i="26"/>
  <c r="F718" i="26"/>
  <c r="E719" i="26"/>
  <c r="C718" i="26"/>
  <c r="D717" i="26"/>
  <c r="F719" i="26"/>
  <c r="E720" i="26"/>
  <c r="D718" i="26"/>
  <c r="C719" i="26"/>
  <c r="E721" i="26"/>
  <c r="F720" i="26"/>
  <c r="D719" i="26"/>
  <c r="C720" i="26"/>
  <c r="F721" i="26"/>
  <c r="E722" i="26"/>
  <c r="D720" i="26"/>
  <c r="C721" i="26"/>
  <c r="F722" i="26"/>
  <c r="E723" i="26"/>
  <c r="C722" i="26"/>
  <c r="D721" i="26"/>
  <c r="F723" i="26"/>
  <c r="E724" i="26"/>
  <c r="D722" i="26"/>
  <c r="C723" i="26"/>
  <c r="E725" i="26"/>
  <c r="F724" i="26"/>
  <c r="D723" i="26"/>
  <c r="C724" i="26"/>
  <c r="F725" i="26"/>
  <c r="E726" i="26"/>
  <c r="D724" i="26"/>
  <c r="C725" i="26"/>
  <c r="E727" i="26"/>
  <c r="F726" i="26"/>
  <c r="D725" i="26"/>
  <c r="C726" i="26"/>
  <c r="E728" i="26"/>
  <c r="F727" i="26"/>
  <c r="C727" i="26"/>
  <c r="D726" i="26"/>
  <c r="F728" i="26"/>
  <c r="E729" i="26"/>
  <c r="D727" i="26"/>
  <c r="C728" i="26"/>
  <c r="F729" i="26"/>
  <c r="E730" i="26"/>
  <c r="D728" i="26"/>
  <c r="C729" i="26"/>
  <c r="F730" i="26"/>
  <c r="E731" i="26"/>
  <c r="D729" i="26"/>
  <c r="C730" i="26"/>
  <c r="E732" i="26"/>
  <c r="F731" i="26"/>
  <c r="C731" i="26"/>
  <c r="D730" i="26"/>
  <c r="E733" i="26"/>
  <c r="F732" i="26"/>
  <c r="D731" i="26"/>
  <c r="C732" i="26"/>
  <c r="E734" i="26"/>
  <c r="F733" i="26"/>
  <c r="C733" i="26"/>
  <c r="D732" i="26"/>
  <c r="E735" i="26"/>
  <c r="F734" i="26"/>
  <c r="D733" i="26"/>
  <c r="C734" i="26"/>
  <c r="E736" i="26"/>
  <c r="F735" i="26"/>
  <c r="C735" i="26"/>
  <c r="D734" i="26"/>
  <c r="F736" i="26"/>
  <c r="E737" i="26"/>
  <c r="C736" i="26"/>
  <c r="D735" i="26"/>
  <c r="E738" i="26"/>
  <c r="F737" i="26"/>
  <c r="C737" i="26"/>
  <c r="D736" i="26"/>
  <c r="E739" i="26"/>
  <c r="F738" i="26"/>
  <c r="D737" i="26"/>
  <c r="C738" i="26"/>
  <c r="E740" i="26"/>
  <c r="F739" i="26"/>
  <c r="C739" i="26"/>
  <c r="D738" i="26"/>
  <c r="F740" i="26"/>
  <c r="E741" i="26"/>
  <c r="D739" i="26"/>
  <c r="C740" i="26"/>
  <c r="E742" i="26"/>
  <c r="F741" i="26"/>
  <c r="D740" i="26"/>
  <c r="C741" i="26"/>
  <c r="E743" i="26"/>
  <c r="F742" i="26"/>
  <c r="D741" i="26"/>
  <c r="C742" i="26"/>
  <c r="E744" i="26"/>
  <c r="F743" i="26"/>
  <c r="C743" i="26"/>
  <c r="D742" i="26"/>
  <c r="E745" i="26"/>
  <c r="F744" i="26"/>
  <c r="C744" i="26"/>
  <c r="D743" i="26"/>
  <c r="F745" i="26"/>
  <c r="E746" i="26"/>
  <c r="D744" i="26"/>
  <c r="C745" i="26"/>
  <c r="F746" i="26"/>
  <c r="E747" i="26"/>
  <c r="D745" i="26"/>
  <c r="C746" i="26"/>
  <c r="E748" i="26"/>
  <c r="F747" i="26"/>
  <c r="D746" i="26"/>
  <c r="C747" i="26"/>
  <c r="E749" i="26"/>
  <c r="F748" i="26"/>
  <c r="D747" i="26"/>
  <c r="C748" i="26"/>
  <c r="E750" i="26"/>
  <c r="F749" i="26"/>
  <c r="C749" i="26"/>
  <c r="D748" i="26"/>
  <c r="E751" i="26"/>
  <c r="F750" i="26"/>
  <c r="D749" i="26"/>
  <c r="C750" i="26"/>
  <c r="E752" i="26"/>
  <c r="F751" i="26"/>
  <c r="D750" i="26"/>
  <c r="C751" i="26"/>
  <c r="F752" i="26"/>
  <c r="E753" i="26"/>
  <c r="C752" i="26"/>
  <c r="D751" i="26"/>
  <c r="F753" i="26"/>
  <c r="E754" i="26"/>
  <c r="D752" i="26"/>
  <c r="C753" i="26"/>
  <c r="F754" i="26"/>
  <c r="E755" i="26"/>
  <c r="C754" i="26"/>
  <c r="D753" i="26"/>
  <c r="E756" i="26"/>
  <c r="F755" i="26"/>
  <c r="C755" i="26"/>
  <c r="D754" i="26"/>
  <c r="E757" i="26"/>
  <c r="F756" i="26"/>
  <c r="D755" i="26"/>
  <c r="C756" i="26"/>
  <c r="F757" i="26"/>
  <c r="E758" i="26"/>
  <c r="C757" i="26"/>
  <c r="D756" i="26"/>
  <c r="E759" i="26"/>
  <c r="F758" i="26"/>
  <c r="D757" i="26"/>
  <c r="C758" i="26"/>
  <c r="F759" i="26"/>
  <c r="E760" i="26"/>
  <c r="C759" i="26"/>
  <c r="D758" i="26"/>
  <c r="F760" i="26"/>
  <c r="E761" i="26"/>
  <c r="C760" i="26"/>
  <c r="D759" i="26"/>
  <c r="F761" i="26"/>
  <c r="E762" i="26"/>
  <c r="D760" i="26"/>
  <c r="C761" i="26"/>
  <c r="F762" i="26"/>
  <c r="E763" i="26"/>
  <c r="D761" i="26"/>
  <c r="C762" i="26"/>
  <c r="E764" i="26"/>
  <c r="F763" i="26"/>
  <c r="C763" i="26"/>
  <c r="D762" i="26"/>
  <c r="F764" i="26"/>
  <c r="E765" i="26"/>
  <c r="D763" i="26"/>
  <c r="C764" i="26"/>
  <c r="F765" i="26"/>
  <c r="E766" i="26"/>
  <c r="C765" i="26"/>
  <c r="D764" i="26"/>
  <c r="E767" i="26"/>
  <c r="F766" i="26"/>
  <c r="C766" i="26"/>
  <c r="D765" i="26"/>
  <c r="F767" i="26"/>
  <c r="E768" i="26"/>
  <c r="D766" i="26"/>
  <c r="C767" i="26"/>
  <c r="F768" i="26"/>
  <c r="E769" i="26"/>
  <c r="D767" i="26"/>
  <c r="C768" i="26"/>
  <c r="F769" i="26"/>
  <c r="E770" i="26"/>
  <c r="C769" i="26"/>
  <c r="D768" i="26"/>
  <c r="F770" i="26"/>
  <c r="E771" i="26"/>
  <c r="C770" i="26"/>
  <c r="D769" i="26"/>
  <c r="E772" i="26"/>
  <c r="F771" i="26"/>
  <c r="C771" i="26"/>
  <c r="D770" i="26"/>
  <c r="F772" i="26"/>
  <c r="E773" i="26"/>
  <c r="C772" i="26"/>
  <c r="D771" i="26"/>
  <c r="F773" i="26"/>
  <c r="E774" i="26"/>
  <c r="D772" i="26"/>
  <c r="C773" i="26"/>
  <c r="E775" i="26"/>
  <c r="F774" i="26"/>
  <c r="C774" i="26"/>
  <c r="D773" i="26"/>
  <c r="F775" i="26"/>
  <c r="E776" i="26"/>
  <c r="C775" i="26"/>
  <c r="D774" i="26"/>
  <c r="F776" i="26"/>
  <c r="E777" i="26"/>
  <c r="C776" i="26"/>
  <c r="D775" i="26"/>
  <c r="E778" i="26"/>
  <c r="F777" i="26"/>
  <c r="C777" i="26"/>
  <c r="D776" i="26"/>
  <c r="F778" i="26"/>
  <c r="E779" i="26"/>
  <c r="C778" i="26"/>
  <c r="D777" i="26"/>
  <c r="E780" i="26"/>
  <c r="F779" i="26"/>
  <c r="D778" i="26"/>
  <c r="C779" i="26"/>
  <c r="E781" i="26"/>
  <c r="F780" i="26"/>
  <c r="C780" i="26"/>
  <c r="D779" i="26"/>
  <c r="E782" i="26"/>
  <c r="F781" i="26"/>
  <c r="C781" i="26"/>
  <c r="D780" i="26"/>
  <c r="F782" i="26"/>
  <c r="E783" i="26"/>
  <c r="C782" i="26"/>
  <c r="D781" i="26"/>
  <c r="F783" i="26"/>
  <c r="E784" i="26"/>
  <c r="D782" i="26"/>
  <c r="C783" i="26"/>
  <c r="F784" i="26"/>
  <c r="E785" i="26"/>
  <c r="D783" i="26"/>
  <c r="C784" i="26"/>
  <c r="E786" i="26"/>
  <c r="F785" i="26"/>
  <c r="D784" i="26"/>
  <c r="C785" i="26"/>
  <c r="F786" i="26"/>
  <c r="E787" i="26"/>
  <c r="C786" i="26"/>
  <c r="D785" i="26"/>
  <c r="F787" i="26"/>
  <c r="E788" i="26"/>
  <c r="D786" i="26"/>
  <c r="C787" i="26"/>
  <c r="E789" i="26"/>
  <c r="F788" i="26"/>
  <c r="C788" i="26"/>
  <c r="D787" i="26"/>
  <c r="F789" i="26"/>
  <c r="E790" i="26"/>
  <c r="C789" i="26"/>
  <c r="D788" i="26"/>
  <c r="F790" i="26"/>
  <c r="E791" i="26"/>
  <c r="C790" i="26"/>
  <c r="D789" i="26"/>
  <c r="E792" i="26"/>
  <c r="F791" i="26"/>
  <c r="D790" i="26"/>
  <c r="C791" i="26"/>
  <c r="E793" i="26"/>
  <c r="F792" i="26"/>
  <c r="C792" i="26"/>
  <c r="D791" i="26"/>
  <c r="E794" i="26"/>
  <c r="F793" i="26"/>
  <c r="C793" i="26"/>
  <c r="D792" i="26"/>
  <c r="F794" i="26"/>
  <c r="E795" i="26"/>
  <c r="D793" i="26"/>
  <c r="C794" i="26"/>
  <c r="E796" i="26"/>
  <c r="F795" i="26"/>
  <c r="D794" i="26"/>
  <c r="C795" i="26"/>
  <c r="F796" i="26"/>
  <c r="E797" i="26"/>
  <c r="D795" i="26"/>
  <c r="C796" i="26"/>
  <c r="E798" i="26"/>
  <c r="F797" i="26"/>
  <c r="C797" i="26"/>
  <c r="D796" i="26"/>
  <c r="F798" i="26"/>
  <c r="E799" i="26"/>
  <c r="C798" i="26"/>
  <c r="D797" i="26"/>
  <c r="F799" i="26"/>
  <c r="E800" i="26"/>
  <c r="D798" i="26"/>
  <c r="C799" i="26"/>
  <c r="E801" i="26"/>
  <c r="F800" i="26"/>
  <c r="D799" i="26"/>
  <c r="C800" i="26"/>
  <c r="E802" i="26"/>
  <c r="F801" i="26"/>
  <c r="C801" i="26"/>
  <c r="D800" i="26"/>
  <c r="E803" i="26"/>
  <c r="F802" i="26"/>
  <c r="C802" i="26"/>
  <c r="D801" i="26"/>
  <c r="E804" i="26"/>
  <c r="F803" i="26"/>
  <c r="C803" i="26"/>
  <c r="D802" i="26"/>
  <c r="E805" i="26"/>
  <c r="F804" i="26"/>
  <c r="C804" i="26"/>
  <c r="D803" i="26"/>
  <c r="F805" i="26"/>
  <c r="E806" i="26"/>
  <c r="C805" i="26"/>
  <c r="D804" i="26"/>
  <c r="E807" i="26"/>
  <c r="F806" i="26"/>
  <c r="C806" i="26"/>
  <c r="D805" i="26"/>
  <c r="F807" i="26"/>
  <c r="E808" i="26"/>
  <c r="D806" i="26"/>
  <c r="C807" i="26"/>
  <c r="E809" i="26"/>
  <c r="F808" i="26"/>
  <c r="C808" i="26"/>
  <c r="D807" i="26"/>
  <c r="F809" i="26"/>
  <c r="E810" i="26"/>
  <c r="D808" i="26"/>
  <c r="C809" i="26"/>
  <c r="F810" i="26"/>
  <c r="E811" i="26"/>
  <c r="D809" i="26"/>
  <c r="C810" i="26"/>
  <c r="F811" i="26"/>
  <c r="E812" i="26"/>
  <c r="C811" i="26"/>
  <c r="D810" i="26"/>
  <c r="F812" i="26"/>
  <c r="E813" i="26"/>
  <c r="C812" i="26"/>
  <c r="D811" i="26"/>
  <c r="E814" i="26"/>
  <c r="F813" i="26"/>
  <c r="C813" i="26"/>
  <c r="D812" i="26"/>
  <c r="F814" i="26"/>
  <c r="E815" i="26"/>
  <c r="D813" i="26"/>
  <c r="C814" i="26"/>
  <c r="F815" i="26"/>
  <c r="E816" i="26"/>
  <c r="D814" i="26"/>
  <c r="C815" i="26"/>
  <c r="E817" i="26"/>
  <c r="F816" i="26"/>
  <c r="D815" i="26"/>
  <c r="C816" i="26"/>
  <c r="E818" i="26"/>
  <c r="F817" i="26"/>
  <c r="D816" i="26"/>
  <c r="C817" i="26"/>
  <c r="F818" i="26"/>
  <c r="E819" i="26"/>
  <c r="D817" i="26"/>
  <c r="C818" i="26"/>
  <c r="E820" i="26"/>
  <c r="F819" i="26"/>
  <c r="D818" i="26"/>
  <c r="C819" i="26"/>
  <c r="E821" i="26"/>
  <c r="F820" i="26"/>
  <c r="C820" i="26"/>
  <c r="D819" i="26"/>
  <c r="F821" i="26"/>
  <c r="E822" i="26"/>
  <c r="C821" i="26"/>
  <c r="D820" i="26"/>
  <c r="E823" i="26"/>
  <c r="F822" i="26"/>
  <c r="C822" i="26"/>
  <c r="D821" i="26"/>
  <c r="F823" i="26"/>
  <c r="E824" i="26"/>
  <c r="C823" i="26"/>
  <c r="D822" i="26"/>
  <c r="F824" i="26"/>
  <c r="E825" i="26"/>
  <c r="D823" i="26"/>
  <c r="C824" i="26"/>
  <c r="E826" i="26"/>
  <c r="F825" i="26"/>
  <c r="C825" i="26"/>
  <c r="D824" i="26"/>
  <c r="F826" i="26"/>
  <c r="E827" i="26"/>
  <c r="C826" i="26"/>
  <c r="D825" i="26"/>
  <c r="E828" i="26"/>
  <c r="F827" i="26"/>
  <c r="C827" i="26"/>
  <c r="D826" i="26"/>
  <c r="F828" i="26"/>
  <c r="E829" i="26"/>
  <c r="C828" i="26"/>
  <c r="D827" i="26"/>
  <c r="E830" i="26"/>
  <c r="F829" i="26"/>
  <c r="D828" i="26"/>
  <c r="C829" i="26"/>
  <c r="F830" i="26"/>
  <c r="E831" i="26"/>
  <c r="D829" i="26"/>
  <c r="C830" i="26"/>
  <c r="E832" i="26"/>
  <c r="F831" i="26"/>
  <c r="D830" i="26"/>
  <c r="C831" i="26"/>
  <c r="F832" i="26"/>
  <c r="E833" i="26"/>
  <c r="C832" i="26"/>
  <c r="D831" i="26"/>
  <c r="F833" i="26"/>
  <c r="E834" i="26"/>
  <c r="C833" i="26"/>
  <c r="D832" i="26"/>
  <c r="E835" i="26"/>
  <c r="F834" i="26"/>
  <c r="D833" i="26"/>
  <c r="C834" i="26"/>
  <c r="E836" i="26"/>
  <c r="F835" i="26"/>
  <c r="C835" i="26"/>
  <c r="D834" i="26"/>
  <c r="E837" i="26"/>
  <c r="F836" i="26"/>
  <c r="C836" i="26"/>
  <c r="D835" i="26"/>
  <c r="F837" i="26"/>
  <c r="E838" i="26"/>
  <c r="D836" i="26"/>
  <c r="C837" i="26"/>
  <c r="F838" i="26"/>
  <c r="E839" i="26"/>
  <c r="C838" i="26"/>
  <c r="D837" i="26"/>
  <c r="F839" i="26"/>
  <c r="E840" i="26"/>
  <c r="D838" i="26"/>
  <c r="C839" i="26"/>
  <c r="E841" i="26"/>
  <c r="F840" i="26"/>
  <c r="C840" i="26"/>
  <c r="D839" i="26"/>
  <c r="F841" i="26"/>
  <c r="E842" i="26"/>
  <c r="D840" i="26"/>
  <c r="C841" i="26"/>
  <c r="F842" i="26"/>
  <c r="E843" i="26"/>
  <c r="C842" i="26"/>
  <c r="D841" i="26"/>
  <c r="F843" i="26"/>
  <c r="E844" i="26"/>
  <c r="C843" i="26"/>
  <c r="D842" i="26"/>
  <c r="E845" i="26"/>
  <c r="F844" i="26"/>
  <c r="C844" i="26"/>
  <c r="D843" i="26"/>
  <c r="E846" i="26"/>
  <c r="F845" i="26"/>
  <c r="C845" i="26"/>
  <c r="D844" i="26"/>
  <c r="F846" i="26"/>
  <c r="E847" i="26"/>
  <c r="D845" i="26"/>
  <c r="C846" i="26"/>
  <c r="E848" i="26"/>
  <c r="F847" i="26"/>
  <c r="C847" i="26"/>
  <c r="D846" i="26"/>
  <c r="E849" i="26"/>
  <c r="F848" i="26"/>
  <c r="D847" i="26"/>
  <c r="C848" i="26"/>
  <c r="E850" i="26"/>
  <c r="F849" i="26"/>
  <c r="D848" i="26"/>
  <c r="C849" i="26"/>
  <c r="E851" i="26"/>
  <c r="F850" i="26"/>
  <c r="C850" i="26"/>
  <c r="D849" i="26"/>
  <c r="E852" i="26"/>
  <c r="F851" i="26"/>
  <c r="D850" i="26"/>
  <c r="C851" i="26"/>
  <c r="F852" i="26"/>
  <c r="E853" i="26"/>
  <c r="D851" i="26"/>
  <c r="C852" i="26"/>
  <c r="F853" i="26"/>
  <c r="E854" i="26"/>
  <c r="D852" i="26"/>
  <c r="C853" i="26"/>
  <c r="E855" i="26"/>
  <c r="F854" i="26"/>
  <c r="D853" i="26"/>
  <c r="C854" i="26"/>
  <c r="F855" i="26"/>
  <c r="E856" i="26"/>
  <c r="D854" i="26"/>
  <c r="C855" i="26"/>
  <c r="E857" i="26"/>
  <c r="F856" i="26"/>
  <c r="C856" i="26"/>
  <c r="D855" i="26"/>
  <c r="E858" i="26"/>
  <c r="F857" i="26"/>
  <c r="D856" i="26"/>
  <c r="C857" i="26"/>
  <c r="F858" i="26"/>
  <c r="E859" i="26"/>
  <c r="C858" i="26"/>
  <c r="D857" i="26"/>
  <c r="E860" i="26"/>
  <c r="F859" i="26"/>
  <c r="D858" i="26"/>
  <c r="C859" i="26"/>
  <c r="E861" i="26"/>
  <c r="F860" i="26"/>
  <c r="C860" i="26"/>
  <c r="D859" i="26"/>
  <c r="F861" i="26"/>
  <c r="E862" i="26"/>
  <c r="D860" i="26"/>
  <c r="C861" i="26"/>
  <c r="F862" i="26"/>
  <c r="E863" i="26"/>
  <c r="C862" i="26"/>
  <c r="D861" i="26"/>
  <c r="E864" i="26"/>
  <c r="F863" i="26"/>
  <c r="C863" i="26"/>
  <c r="D862" i="26"/>
  <c r="E865" i="26"/>
  <c r="F864" i="26"/>
  <c r="D863" i="26"/>
  <c r="C864" i="26"/>
  <c r="F865" i="26"/>
  <c r="E866" i="26"/>
  <c r="C865" i="26"/>
  <c r="D864" i="26"/>
  <c r="E867" i="26"/>
  <c r="F866" i="26"/>
  <c r="C866" i="26"/>
  <c r="D865" i="26"/>
  <c r="E868" i="26"/>
  <c r="F867" i="26"/>
  <c r="D866" i="26"/>
  <c r="C867" i="26"/>
  <c r="F868" i="26"/>
  <c r="E869" i="26"/>
  <c r="C868" i="26"/>
  <c r="D867" i="26"/>
  <c r="E870" i="26"/>
  <c r="F869" i="26"/>
  <c r="D868" i="26"/>
  <c r="C869" i="26"/>
  <c r="F870" i="26"/>
  <c r="E871" i="26"/>
  <c r="C870" i="26"/>
  <c r="D869" i="26"/>
  <c r="E872" i="26"/>
  <c r="F871" i="26"/>
  <c r="C871" i="26"/>
  <c r="D870" i="26"/>
  <c r="E873" i="26"/>
  <c r="F872" i="26"/>
  <c r="D871" i="26"/>
  <c r="C872" i="26"/>
  <c r="F873" i="26"/>
  <c r="E874" i="26"/>
  <c r="C873" i="26"/>
  <c r="D872" i="26"/>
  <c r="E875" i="26"/>
  <c r="F874" i="26"/>
  <c r="D873" i="26"/>
  <c r="C874" i="26"/>
  <c r="F875" i="26"/>
  <c r="E876" i="26"/>
  <c r="D874" i="26"/>
  <c r="C875" i="26"/>
  <c r="F876" i="26"/>
  <c r="E877" i="26"/>
  <c r="D875" i="26"/>
  <c r="C876" i="26"/>
  <c r="E878" i="26"/>
  <c r="F877" i="26"/>
  <c r="D876" i="26"/>
  <c r="C877" i="26"/>
  <c r="E879" i="26"/>
  <c r="F878" i="26"/>
  <c r="C878" i="26"/>
  <c r="D877" i="26"/>
  <c r="F879" i="26"/>
  <c r="E880" i="26"/>
  <c r="D878" i="26"/>
  <c r="C879" i="26"/>
  <c r="F880" i="26"/>
  <c r="E881" i="26"/>
  <c r="C880" i="26"/>
  <c r="D879" i="26"/>
  <c r="F881" i="26"/>
  <c r="E882" i="26"/>
  <c r="D880" i="26"/>
  <c r="C881" i="26"/>
  <c r="F882" i="26"/>
  <c r="E883" i="26"/>
  <c r="C882" i="26"/>
  <c r="D881" i="26"/>
  <c r="F883" i="26"/>
  <c r="E884" i="26"/>
  <c r="D882" i="26"/>
  <c r="C883" i="26"/>
  <c r="F884" i="26"/>
  <c r="E885" i="26"/>
  <c r="C884" i="26"/>
  <c r="D883" i="26"/>
  <c r="E886" i="26"/>
  <c r="F885" i="26"/>
  <c r="D884" i="26"/>
  <c r="C885" i="26"/>
  <c r="E887" i="26"/>
  <c r="F886" i="26"/>
  <c r="C886" i="26"/>
  <c r="D885" i="26"/>
  <c r="E888" i="26"/>
  <c r="F887" i="26"/>
  <c r="D886" i="26"/>
  <c r="C887" i="26"/>
  <c r="E889" i="26"/>
  <c r="F888" i="26"/>
  <c r="C888" i="26"/>
  <c r="D887" i="26"/>
  <c r="F889" i="26"/>
  <c r="E890" i="26"/>
  <c r="C889" i="26"/>
  <c r="D888" i="26"/>
  <c r="F890" i="26"/>
  <c r="E891" i="26"/>
  <c r="C890" i="26"/>
  <c r="D889" i="26"/>
  <c r="E892" i="26"/>
  <c r="F891" i="26"/>
  <c r="D890" i="26"/>
  <c r="C891" i="26"/>
  <c r="E893" i="26"/>
  <c r="F892" i="26"/>
  <c r="C892" i="26"/>
  <c r="D891" i="26"/>
  <c r="E894" i="26"/>
  <c r="F893" i="26"/>
  <c r="C893" i="26"/>
  <c r="D892" i="26"/>
  <c r="E895" i="26"/>
  <c r="F894" i="26"/>
  <c r="C894" i="26"/>
  <c r="D893" i="26"/>
  <c r="E896" i="26"/>
  <c r="F895" i="26"/>
  <c r="C895" i="26"/>
  <c r="D894" i="26"/>
  <c r="E897" i="26"/>
  <c r="F896" i="26"/>
  <c r="C896" i="26"/>
  <c r="D895" i="26"/>
  <c r="E898" i="26"/>
  <c r="F897" i="26"/>
  <c r="C897" i="26"/>
  <c r="D896" i="26"/>
  <c r="E899" i="26"/>
  <c r="F898" i="26"/>
  <c r="C898" i="26"/>
  <c r="D897" i="26"/>
  <c r="F899" i="26"/>
  <c r="E900" i="26"/>
  <c r="C899" i="26"/>
  <c r="D898" i="26"/>
  <c r="E901" i="26"/>
  <c r="F900" i="26"/>
  <c r="D899" i="26"/>
  <c r="C900" i="26"/>
  <c r="E902" i="26"/>
  <c r="F901" i="26"/>
  <c r="C901" i="26"/>
  <c r="D900" i="26"/>
  <c r="F902" i="26"/>
  <c r="E903" i="26"/>
  <c r="D901" i="26"/>
  <c r="C902" i="26"/>
  <c r="F903" i="26"/>
  <c r="E904" i="26"/>
  <c r="C903" i="26"/>
  <c r="D902" i="26"/>
  <c r="E905" i="26"/>
  <c r="F904" i="26"/>
  <c r="C904" i="26"/>
  <c r="D903" i="26"/>
  <c r="F905" i="26"/>
  <c r="E906" i="26"/>
  <c r="D904" i="26"/>
  <c r="C905" i="26"/>
  <c r="F906" i="26"/>
  <c r="E907" i="26"/>
  <c r="C906" i="26"/>
  <c r="D905" i="26"/>
  <c r="E908" i="26"/>
  <c r="F907" i="26"/>
  <c r="C907" i="26"/>
  <c r="D906" i="26"/>
  <c r="F908" i="26"/>
  <c r="E909" i="26"/>
  <c r="D907" i="26"/>
  <c r="C908" i="26"/>
  <c r="F909" i="26"/>
  <c r="E910" i="26"/>
  <c r="C909" i="26"/>
  <c r="D908" i="26"/>
  <c r="E911" i="26"/>
  <c r="F910" i="26"/>
  <c r="D909" i="26"/>
  <c r="C910" i="26"/>
  <c r="F911" i="26"/>
  <c r="E912" i="26"/>
  <c r="D910" i="26"/>
  <c r="C911" i="26"/>
  <c r="F912" i="26"/>
  <c r="E913" i="26"/>
  <c r="C912" i="26"/>
  <c r="D911" i="26"/>
  <c r="F913" i="26"/>
  <c r="E914" i="26"/>
  <c r="D912" i="26"/>
  <c r="C913" i="26"/>
  <c r="E915" i="26"/>
  <c r="F914" i="26"/>
  <c r="C914" i="26"/>
  <c r="D913" i="26"/>
  <c r="E916" i="26"/>
  <c r="F915" i="26"/>
  <c r="D914" i="26"/>
  <c r="C915" i="26"/>
  <c r="F916" i="26"/>
  <c r="E917" i="26"/>
  <c r="C916" i="26"/>
  <c r="D915" i="26"/>
  <c r="F917" i="26"/>
  <c r="E918" i="26"/>
  <c r="C917" i="26"/>
  <c r="D916" i="26"/>
  <c r="E919" i="26"/>
  <c r="F918" i="26"/>
  <c r="D917" i="26"/>
  <c r="C918" i="26"/>
  <c r="E920" i="26"/>
  <c r="F919" i="26"/>
  <c r="D918" i="26"/>
  <c r="C919" i="26"/>
  <c r="E921" i="26"/>
  <c r="F920" i="26"/>
  <c r="C920" i="26"/>
  <c r="D919" i="26"/>
  <c r="F921" i="26"/>
  <c r="E922" i="26"/>
  <c r="C921" i="26"/>
  <c r="D920" i="26"/>
  <c r="F922" i="26"/>
  <c r="E923" i="26"/>
  <c r="D921" i="26"/>
  <c r="C922" i="26"/>
  <c r="E924" i="26"/>
  <c r="F923" i="26"/>
  <c r="D922" i="26"/>
  <c r="C923" i="26"/>
  <c r="F924" i="26"/>
  <c r="E925" i="26"/>
  <c r="D923" i="26"/>
  <c r="C924" i="26"/>
  <c r="E926" i="26"/>
  <c r="F925" i="26"/>
  <c r="C925" i="26"/>
  <c r="D924" i="26"/>
  <c r="E927" i="26"/>
  <c r="F926" i="26"/>
  <c r="D925" i="26"/>
  <c r="C926" i="26"/>
  <c r="F927" i="26"/>
  <c r="E928" i="26"/>
  <c r="C927" i="26"/>
  <c r="D926" i="26"/>
  <c r="F928" i="26"/>
  <c r="E929" i="26"/>
  <c r="C928" i="26"/>
  <c r="D927" i="26"/>
  <c r="E930" i="26"/>
  <c r="F929" i="26"/>
  <c r="C929" i="26"/>
  <c r="D928" i="26"/>
  <c r="F930" i="26"/>
  <c r="E931" i="26"/>
  <c r="D929" i="26"/>
  <c r="C930" i="26"/>
  <c r="E932" i="26"/>
  <c r="F931" i="26"/>
  <c r="C931" i="26"/>
  <c r="D930" i="26"/>
  <c r="F932" i="26"/>
  <c r="E933" i="26"/>
  <c r="C932" i="26"/>
  <c r="D931" i="26"/>
  <c r="E934" i="26"/>
  <c r="F933" i="26"/>
  <c r="C933" i="26"/>
  <c r="D932" i="26"/>
  <c r="E935" i="26"/>
  <c r="F934" i="26"/>
  <c r="D933" i="26"/>
  <c r="C934" i="26"/>
  <c r="E936" i="26"/>
  <c r="F935" i="26"/>
  <c r="D934" i="26"/>
  <c r="C935" i="26"/>
  <c r="F936" i="26"/>
  <c r="E937" i="26"/>
  <c r="D935" i="26"/>
  <c r="C936" i="26"/>
  <c r="F937" i="26"/>
  <c r="E938" i="26"/>
  <c r="C937" i="26"/>
  <c r="D936" i="26"/>
  <c r="F938" i="26"/>
  <c r="E939" i="26"/>
  <c r="D937" i="26"/>
  <c r="C938" i="26"/>
  <c r="F939" i="26"/>
  <c r="E940" i="26"/>
  <c r="D938" i="26"/>
  <c r="C939" i="26"/>
  <c r="E941" i="26"/>
  <c r="F940" i="26"/>
  <c r="D939" i="26"/>
  <c r="C940" i="26"/>
  <c r="F941" i="26"/>
  <c r="E942" i="26"/>
  <c r="C941" i="26"/>
  <c r="D940" i="26"/>
  <c r="F942" i="26"/>
  <c r="E943" i="26"/>
  <c r="C942" i="26"/>
  <c r="D941" i="26"/>
  <c r="F943" i="26"/>
  <c r="E944" i="26"/>
  <c r="D942" i="26"/>
  <c r="C943" i="26"/>
  <c r="F944" i="26"/>
  <c r="E945" i="26"/>
  <c r="D943" i="26"/>
  <c r="C944" i="26"/>
  <c r="E946" i="26"/>
  <c r="F945" i="26"/>
  <c r="D944" i="26"/>
  <c r="C945" i="26"/>
  <c r="E947" i="26"/>
  <c r="F946" i="26"/>
  <c r="D945" i="26"/>
  <c r="C946" i="26"/>
  <c r="F947" i="26"/>
  <c r="E948" i="26"/>
  <c r="D946" i="26"/>
  <c r="C947" i="26"/>
  <c r="F948" i="26"/>
  <c r="E949" i="26"/>
  <c r="C948" i="26"/>
  <c r="D947" i="26"/>
  <c r="F949" i="26"/>
  <c r="E950" i="26"/>
  <c r="C949" i="26"/>
  <c r="D948" i="26"/>
  <c r="E951" i="26"/>
  <c r="F950" i="26"/>
  <c r="D949" i="26"/>
  <c r="C950" i="26"/>
  <c r="F951" i="26"/>
  <c r="E952" i="26"/>
  <c r="C951" i="26"/>
  <c r="D950" i="26"/>
  <c r="E953" i="26"/>
  <c r="F952" i="26"/>
  <c r="D951" i="26"/>
  <c r="C952" i="26"/>
  <c r="E954" i="26"/>
  <c r="F953" i="26"/>
  <c r="D952" i="26"/>
  <c r="C953" i="26"/>
  <c r="E955" i="26"/>
  <c r="F954" i="26"/>
  <c r="D953" i="26"/>
  <c r="C954" i="26"/>
  <c r="E956" i="26"/>
  <c r="F955" i="26"/>
  <c r="C955" i="26"/>
  <c r="D954" i="26"/>
  <c r="F956" i="26"/>
  <c r="E957" i="26"/>
  <c r="C956" i="26"/>
  <c r="D955" i="26"/>
  <c r="E958" i="26"/>
  <c r="F957" i="26"/>
  <c r="D956" i="26"/>
  <c r="C957" i="26"/>
  <c r="F958" i="26"/>
  <c r="E959" i="26"/>
  <c r="D957" i="26"/>
  <c r="C958" i="26"/>
  <c r="F959" i="26"/>
  <c r="E960" i="26"/>
  <c r="D958" i="26"/>
  <c r="C959" i="26"/>
  <c r="E961" i="26"/>
  <c r="F960" i="26"/>
  <c r="D959" i="26"/>
  <c r="C960" i="26"/>
  <c r="F961" i="26"/>
  <c r="E962" i="26"/>
  <c r="C961" i="26"/>
  <c r="D960" i="26"/>
  <c r="F962" i="26"/>
  <c r="E963" i="26"/>
  <c r="D961" i="26"/>
  <c r="C962" i="26"/>
  <c r="E964" i="26"/>
  <c r="F963" i="26"/>
  <c r="C963" i="26"/>
  <c r="D962" i="26"/>
  <c r="F964" i="26"/>
  <c r="E965" i="26"/>
  <c r="C964" i="26"/>
  <c r="D963" i="26"/>
  <c r="F965" i="26"/>
  <c r="E966" i="26"/>
  <c r="D964" i="26"/>
  <c r="C965" i="26"/>
  <c r="E967" i="26"/>
  <c r="F966" i="26"/>
  <c r="D965" i="26"/>
  <c r="C966" i="26"/>
  <c r="F967" i="26"/>
  <c r="E968" i="26"/>
  <c r="C967" i="26"/>
  <c r="D966" i="26"/>
  <c r="F968" i="26"/>
  <c r="E969" i="26"/>
  <c r="D967" i="26"/>
  <c r="C968" i="26"/>
  <c r="E970" i="26"/>
  <c r="F969" i="26"/>
  <c r="C969" i="26"/>
  <c r="D968" i="26"/>
  <c r="E971" i="26"/>
  <c r="F970" i="26"/>
  <c r="D969" i="26"/>
  <c r="C970" i="26"/>
  <c r="F971" i="26"/>
  <c r="E972" i="26"/>
  <c r="D970" i="26"/>
  <c r="C971" i="26"/>
  <c r="F972" i="26"/>
  <c r="E973" i="26"/>
  <c r="C972" i="26"/>
  <c r="D971" i="26"/>
  <c r="F973" i="26"/>
  <c r="E974" i="26"/>
  <c r="C973" i="26"/>
  <c r="D972" i="26"/>
  <c r="E975" i="26"/>
  <c r="F974" i="26"/>
  <c r="D973" i="26"/>
  <c r="C974" i="26"/>
  <c r="F975" i="26"/>
  <c r="E976" i="26"/>
  <c r="C975" i="26"/>
  <c r="D974" i="26"/>
  <c r="E977" i="26"/>
  <c r="F976" i="26"/>
  <c r="D975" i="26"/>
  <c r="C976" i="26"/>
  <c r="E978" i="26"/>
  <c r="F977" i="26"/>
  <c r="C977" i="26"/>
  <c r="D976" i="26"/>
  <c r="F978" i="26"/>
  <c r="E979" i="26"/>
  <c r="D977" i="26"/>
  <c r="C978" i="26"/>
  <c r="F979" i="26"/>
  <c r="E980" i="26"/>
  <c r="C979" i="26"/>
  <c r="D978" i="26"/>
  <c r="F980" i="26"/>
  <c r="E981" i="26"/>
  <c r="C980" i="26"/>
  <c r="D979" i="26"/>
  <c r="F981" i="26"/>
  <c r="E982" i="26"/>
  <c r="C981" i="26"/>
  <c r="D980" i="26"/>
  <c r="E983" i="26"/>
  <c r="F982" i="26"/>
  <c r="D981" i="26"/>
  <c r="C982" i="26"/>
  <c r="E984" i="26"/>
  <c r="F983" i="26"/>
  <c r="D982" i="26"/>
  <c r="C983" i="26"/>
  <c r="E985" i="26"/>
  <c r="F984" i="26"/>
  <c r="D983" i="26"/>
  <c r="C984" i="26"/>
  <c r="E986" i="26"/>
  <c r="F985" i="26"/>
  <c r="D984" i="26"/>
  <c r="C985" i="26"/>
  <c r="E987" i="26"/>
  <c r="F986" i="26"/>
  <c r="C986" i="26"/>
  <c r="D985" i="26"/>
  <c r="F987" i="26"/>
  <c r="E988" i="26"/>
  <c r="D986" i="26"/>
  <c r="C987" i="26"/>
  <c r="F988" i="26"/>
  <c r="E989" i="26"/>
  <c r="D987" i="26"/>
  <c r="C988" i="26"/>
  <c r="E990" i="26"/>
  <c r="F989" i="26"/>
  <c r="C989" i="26"/>
  <c r="D988" i="26"/>
  <c r="E991" i="26"/>
  <c r="F990" i="26"/>
  <c r="C990" i="26"/>
  <c r="D989" i="26"/>
  <c r="F991" i="26"/>
  <c r="E992" i="26"/>
  <c r="D990" i="26"/>
  <c r="C991" i="26"/>
  <c r="F992" i="26"/>
  <c r="E993" i="26"/>
  <c r="C992" i="26"/>
  <c r="D991" i="26"/>
  <c r="E994" i="26"/>
  <c r="F993" i="26"/>
  <c r="C993" i="26"/>
  <c r="D992" i="26"/>
  <c r="E995" i="26"/>
  <c r="F994" i="26"/>
  <c r="C994" i="26"/>
  <c r="D993" i="26"/>
  <c r="F995" i="26"/>
  <c r="E996" i="26"/>
  <c r="C995" i="26"/>
  <c r="D994" i="26"/>
  <c r="E997" i="26"/>
  <c r="F996" i="26"/>
  <c r="C996" i="26"/>
  <c r="D995" i="26"/>
  <c r="F997" i="26"/>
  <c r="E998" i="26"/>
  <c r="D996" i="26"/>
  <c r="C997" i="26"/>
  <c r="F998" i="26"/>
  <c r="E999" i="26"/>
  <c r="C998" i="26"/>
  <c r="D997" i="26"/>
  <c r="F999" i="26"/>
  <c r="E1000" i="26"/>
  <c r="F1000" i="26" s="1"/>
  <c r="D998" i="26"/>
  <c r="C999" i="26"/>
  <c r="C1000" i="26"/>
  <c r="D999" i="26"/>
  <c r="BJ473" i="4" l="1"/>
  <c r="BJ121" i="4"/>
  <c r="BJ117" i="4"/>
  <c r="BJ86" i="4"/>
  <c r="BJ160" i="4"/>
  <c r="BJ397" i="4"/>
  <c r="BJ258" i="4"/>
  <c r="BJ494" i="4"/>
  <c r="BJ447" i="4"/>
  <c r="BJ256" i="4"/>
  <c r="BJ180" i="4"/>
  <c r="BJ392" i="4"/>
  <c r="BJ339" i="4"/>
  <c r="BJ401" i="4"/>
  <c r="BJ18" i="4"/>
  <c r="BJ135" i="4"/>
  <c r="BJ335" i="4"/>
  <c r="BJ172" i="4"/>
  <c r="BJ267" i="4"/>
  <c r="BJ450" i="4"/>
  <c r="BJ103" i="4"/>
  <c r="BJ456" i="4"/>
  <c r="BJ64" i="4"/>
  <c r="BJ346" i="4"/>
  <c r="BJ230" i="4"/>
  <c r="BJ79" i="4"/>
  <c r="BJ409" i="4"/>
  <c r="BJ303" i="4"/>
  <c r="BJ29" i="4"/>
  <c r="BJ57" i="4"/>
  <c r="BJ92" i="4"/>
  <c r="BJ294" i="4"/>
  <c r="BJ370" i="4"/>
  <c r="BJ151" i="4"/>
  <c r="BJ315" i="4"/>
  <c r="BJ188" i="4"/>
  <c r="BJ194" i="4"/>
  <c r="BJ367" i="4"/>
  <c r="BJ512" i="4"/>
  <c r="BJ85" i="4"/>
  <c r="BJ91" i="4"/>
  <c r="BJ109" i="4"/>
  <c r="BJ369" i="4"/>
  <c r="BJ168" i="4"/>
  <c r="BJ50" i="4"/>
  <c r="BJ298" i="4"/>
  <c r="BJ186" i="4"/>
  <c r="BJ215" i="4"/>
  <c r="BJ112" i="4"/>
  <c r="BJ181" i="4"/>
  <c r="BJ443" i="4"/>
  <c r="BJ497" i="4"/>
  <c r="BJ372" i="4"/>
  <c r="BJ463" i="4"/>
  <c r="BJ331" i="4"/>
  <c r="BJ210" i="4"/>
  <c r="BJ248" i="4"/>
  <c r="BJ69" i="4"/>
  <c r="BJ228" i="4"/>
  <c r="BJ174" i="4"/>
  <c r="BJ28" i="4"/>
  <c r="BJ300" i="4"/>
  <c r="BJ43" i="4"/>
  <c r="BJ278" i="4"/>
  <c r="BJ439" i="4"/>
  <c r="BJ80" i="4"/>
  <c r="BJ159" i="4"/>
  <c r="BJ365" i="4"/>
  <c r="BJ251" i="4"/>
  <c r="BJ277" i="4"/>
  <c r="BJ299" i="4"/>
  <c r="BJ320" i="4"/>
  <c r="BJ284" i="4"/>
  <c r="BJ453" i="4"/>
  <c r="BJ288" i="4"/>
  <c r="BJ225" i="4"/>
  <c r="BJ123" i="4"/>
  <c r="BJ178" i="4"/>
  <c r="BJ83" i="4"/>
  <c r="BJ214" i="4"/>
  <c r="BJ341" i="4"/>
  <c r="BJ255" i="4"/>
  <c r="BJ434" i="4"/>
  <c r="BJ343" i="4"/>
  <c r="BJ407" i="4"/>
  <c r="BJ19" i="4"/>
  <c r="BJ141" i="4"/>
  <c r="BJ317" i="4"/>
  <c r="BJ138" i="4"/>
  <c r="BJ332" i="4"/>
  <c r="BJ90" i="4"/>
  <c r="BJ272" i="4"/>
  <c r="BJ314" i="4"/>
  <c r="BJ286" i="4"/>
  <c r="BJ357" i="4"/>
  <c r="BJ412" i="4"/>
  <c r="BJ366" i="4"/>
  <c r="BJ184" i="4"/>
  <c r="BJ486" i="4"/>
  <c r="BJ268" i="4"/>
  <c r="BJ488" i="4"/>
  <c r="BJ328" i="4"/>
  <c r="BJ457" i="4"/>
  <c r="BJ490" i="4"/>
  <c r="BJ222" i="4"/>
  <c r="BJ399" i="4"/>
  <c r="BJ452" i="4"/>
  <c r="BJ51" i="4"/>
  <c r="BJ311" i="4"/>
  <c r="BJ101" i="4"/>
  <c r="BJ171" i="4"/>
  <c r="BJ198" i="4"/>
  <c r="BJ155" i="4"/>
  <c r="BJ89" i="4"/>
  <c r="BJ333" i="4"/>
  <c r="BJ419" i="4"/>
  <c r="BJ274" i="4"/>
  <c r="BJ361" i="4"/>
  <c r="BJ158" i="4"/>
  <c r="BJ492" i="4"/>
  <c r="BJ387" i="4"/>
  <c r="BJ302" i="4"/>
  <c r="BJ104" i="4"/>
  <c r="BJ384" i="4"/>
  <c r="BJ500" i="4"/>
  <c r="BJ325" i="4"/>
  <c r="BJ226" i="4"/>
  <c r="BJ353" i="4"/>
  <c r="BJ425" i="4"/>
  <c r="BJ157" i="4"/>
  <c r="BJ39" i="4"/>
  <c r="BJ413" i="4"/>
  <c r="BJ113" i="4"/>
  <c r="BJ244" i="4"/>
  <c r="BJ176" i="4"/>
  <c r="BJ195" i="4"/>
  <c r="BJ378" i="4"/>
  <c r="BJ499" i="4"/>
  <c r="BJ45" i="4"/>
  <c r="BJ461" i="4"/>
  <c r="BJ55" i="4"/>
  <c r="BJ285" i="4"/>
  <c r="BJ334" i="4"/>
  <c r="BJ54" i="4"/>
  <c r="BJ122" i="4"/>
  <c r="BJ163" i="4"/>
  <c r="BJ464" i="4"/>
  <c r="BJ345" i="4"/>
  <c r="BJ260" i="4"/>
  <c r="BJ218" i="4"/>
  <c r="BJ125" i="4"/>
  <c r="BJ281" i="4"/>
  <c r="BJ105" i="4"/>
  <c r="BJ99" i="4"/>
  <c r="BJ129" i="4"/>
  <c r="BJ460" i="4"/>
  <c r="BJ342" i="4"/>
  <c r="BJ140" i="4"/>
  <c r="BJ245" i="4"/>
  <c r="BJ264" i="4"/>
  <c r="BJ404" i="4"/>
  <c r="BJ265" i="4"/>
  <c r="BJ242" i="4"/>
  <c r="BJ16" i="4"/>
  <c r="BJ196" i="4"/>
  <c r="BJ514" i="4"/>
  <c r="BJ250" i="4"/>
  <c r="BJ468" i="4"/>
  <c r="BJ470" i="4"/>
  <c r="BJ32" i="4"/>
  <c r="BJ477" i="4"/>
  <c r="BJ22" i="4"/>
  <c r="BJ30" i="4"/>
  <c r="BJ440" i="4"/>
  <c r="BJ166" i="4"/>
  <c r="BJ118" i="4"/>
  <c r="BJ505" i="4"/>
  <c r="BJ72" i="4"/>
  <c r="BJ509" i="4"/>
  <c r="BJ349" i="4"/>
  <c r="BJ106" i="4"/>
  <c r="BJ241" i="4"/>
  <c r="BJ360" i="4"/>
  <c r="BJ350" i="4"/>
  <c r="BJ190" i="4"/>
  <c r="BJ115" i="4"/>
  <c r="BJ203" i="4"/>
  <c r="BJ232" i="4"/>
  <c r="BJ498" i="4"/>
  <c r="BJ139" i="4"/>
  <c r="BJ216" i="4"/>
  <c r="BJ240" i="4"/>
  <c r="BJ110" i="4"/>
  <c r="BJ146" i="4"/>
  <c r="BJ292" i="4"/>
  <c r="BJ382" i="4"/>
  <c r="BJ429" i="4"/>
  <c r="BJ78" i="4"/>
  <c r="BJ167" i="4"/>
  <c r="BJ496" i="4"/>
  <c r="BJ336" i="4"/>
  <c r="BJ510" i="4"/>
  <c r="BJ402" i="4"/>
  <c r="BJ432" i="4"/>
  <c r="BJ455" i="4"/>
  <c r="BJ410" i="4"/>
  <c r="BJ41" i="4"/>
  <c r="BJ484" i="4"/>
  <c r="BJ173" i="4"/>
  <c r="BJ259" i="4"/>
  <c r="BJ65" i="4"/>
  <c r="BJ219" i="4"/>
  <c r="BJ132" i="4"/>
  <c r="BJ479" i="4"/>
  <c r="BJ466" i="4"/>
  <c r="BJ61" i="4"/>
  <c r="BJ283" i="4"/>
  <c r="BJ37" i="4"/>
  <c r="BJ116" i="4"/>
  <c r="BJ351" i="4"/>
  <c r="BJ327" i="4"/>
  <c r="BJ33" i="4"/>
  <c r="BJ147" i="4"/>
  <c r="BJ428" i="4"/>
  <c r="BJ15" i="4"/>
  <c r="BJ142" i="4"/>
  <c r="BJ475" i="4"/>
  <c r="BJ25" i="4"/>
  <c r="BJ169" i="4"/>
  <c r="BJ130" i="4"/>
  <c r="BJ71" i="4"/>
  <c r="BJ458" i="4"/>
  <c r="BJ108" i="4"/>
  <c r="BJ261" i="4"/>
  <c r="BJ441" i="4"/>
  <c r="BJ35" i="4"/>
  <c r="BJ391" i="4"/>
  <c r="BJ246" i="4"/>
  <c r="BJ354" i="4"/>
  <c r="BJ481" i="4"/>
  <c r="BJ23" i="4"/>
  <c r="BJ282" i="4"/>
  <c r="BJ175" i="4"/>
  <c r="BJ27" i="4"/>
  <c r="BJ202" i="4"/>
  <c r="BJ40" i="4"/>
  <c r="BJ329" i="4"/>
  <c r="BJ459" i="4"/>
  <c r="BJ102" i="4"/>
  <c r="BJ107" i="4"/>
  <c r="BJ126" i="4"/>
  <c r="BJ20" i="4"/>
  <c r="BJ73" i="4"/>
  <c r="BJ209" i="4"/>
  <c r="BJ396" i="4"/>
  <c r="BJ304" i="4"/>
  <c r="BJ445" i="4"/>
  <c r="BJ152" i="4"/>
  <c r="BJ271" i="4"/>
  <c r="BJ398" i="4"/>
  <c r="BJ17" i="4"/>
  <c r="BJ120" i="4"/>
  <c r="BJ253" i="4"/>
  <c r="BJ381" i="4"/>
  <c r="BJ42" i="4"/>
  <c r="BJ309" i="4"/>
  <c r="BJ321" i="4"/>
  <c r="BJ26" i="4"/>
  <c r="BJ127" i="4"/>
  <c r="BJ326" i="4"/>
  <c r="BJ111" i="4"/>
  <c r="BJ371" i="4"/>
  <c r="BJ347" i="4"/>
  <c r="BJ467" i="4"/>
  <c r="BJ143" i="4"/>
  <c r="BJ81" i="4"/>
  <c r="BJ208" i="4"/>
  <c r="BJ93" i="4"/>
  <c r="BJ269" i="4"/>
  <c r="BJ58" i="4"/>
  <c r="BJ310" i="4"/>
  <c r="BJ416" i="4"/>
  <c r="BJ400" i="4"/>
  <c r="BJ431" i="4"/>
  <c r="BJ280" i="4"/>
  <c r="BJ262" i="4"/>
  <c r="BJ191" i="4"/>
  <c r="BJ76" i="4"/>
  <c r="BJ238" i="4"/>
  <c r="BJ21" i="4"/>
  <c r="BJ98" i="4"/>
  <c r="BJ386" i="4"/>
  <c r="BJ337" i="4"/>
  <c r="BJ124" i="4"/>
  <c r="BJ36" i="4"/>
  <c r="BJ201" i="4"/>
  <c r="BJ182" i="4"/>
  <c r="BJ237" i="4"/>
  <c r="BJ306" i="4"/>
  <c r="BJ145" i="4"/>
  <c r="BJ438" i="4"/>
  <c r="BJ377" i="4"/>
  <c r="BJ364" i="4"/>
  <c r="BJ94" i="4"/>
  <c r="BJ220" i="4"/>
  <c r="BJ66" i="4"/>
  <c r="BJ162" i="4"/>
  <c r="BJ305" i="4"/>
  <c r="BJ408" i="4"/>
  <c r="BJ192" i="4"/>
  <c r="BJ233" i="4"/>
  <c r="BJ420" i="4"/>
  <c r="BJ307" i="4"/>
  <c r="BJ385" i="4"/>
  <c r="BJ483" i="4"/>
  <c r="BJ489" i="4"/>
  <c r="BJ227" i="4"/>
  <c r="BJ24" i="4"/>
  <c r="BJ312" i="4"/>
  <c r="BJ487" i="4"/>
  <c r="BJ100" i="4"/>
  <c r="BJ422" i="4"/>
  <c r="BJ34" i="4"/>
  <c r="BJ257" i="4"/>
  <c r="BJ482" i="4"/>
  <c r="BJ316" i="4"/>
  <c r="BJ405" i="4"/>
  <c r="BJ87" i="4"/>
  <c r="BJ435" i="4"/>
  <c r="BJ355" i="4"/>
  <c r="BJ144" i="4"/>
  <c r="BJ469" i="4"/>
  <c r="BJ263" i="4"/>
  <c r="BJ243" i="4"/>
  <c r="BJ156" i="4"/>
  <c r="BJ513" i="4"/>
  <c r="BJ504" i="4"/>
  <c r="BJ375" i="4"/>
  <c r="BJ374" i="4"/>
  <c r="BJ197" i="4"/>
  <c r="BJ223" i="4"/>
  <c r="BJ462" i="4"/>
  <c r="BJ472" i="4"/>
  <c r="BJ379" i="4"/>
  <c r="BJ137" i="4"/>
  <c r="BJ179" i="4"/>
  <c r="BJ279" i="4"/>
  <c r="BJ415" i="4"/>
  <c r="BJ128" i="4"/>
  <c r="BJ249" i="4"/>
  <c r="BJ301" i="4"/>
  <c r="BJ134" i="4"/>
  <c r="BJ313" i="4"/>
  <c r="BJ270" i="4"/>
  <c r="BJ444" i="4"/>
  <c r="BJ295" i="4"/>
  <c r="BJ53" i="4"/>
  <c r="BJ322" i="4"/>
  <c r="BJ153" i="4"/>
  <c r="BJ217" i="4"/>
  <c r="BJ474" i="4"/>
  <c r="BJ97" i="4"/>
  <c r="BJ275" i="4"/>
  <c r="BJ437" i="4"/>
  <c r="BJ471" i="4"/>
  <c r="BJ388" i="4"/>
  <c r="BJ213" i="4"/>
  <c r="BJ189" i="4"/>
  <c r="BJ236" i="4"/>
  <c r="BJ502" i="4"/>
  <c r="BJ287" i="4"/>
  <c r="BJ52" i="4"/>
  <c r="BJ476" i="4"/>
  <c r="BJ362" i="4"/>
  <c r="BJ433" i="4"/>
  <c r="BJ290" i="4"/>
  <c r="BJ48" i="4"/>
  <c r="BJ199" i="4"/>
  <c r="BJ511" i="4"/>
  <c r="BJ491" i="4"/>
  <c r="BJ96" i="4"/>
  <c r="BJ75" i="4"/>
  <c r="BJ368" i="4"/>
  <c r="BJ211" i="4"/>
  <c r="BJ506" i="4"/>
  <c r="BJ266" i="4"/>
  <c r="BJ414" i="4"/>
  <c r="BJ393" i="4"/>
  <c r="BJ44" i="4"/>
  <c r="BJ493" i="4"/>
  <c r="BJ319" i="4"/>
  <c r="BJ356" i="4"/>
  <c r="BJ390" i="4"/>
  <c r="BJ430" i="4"/>
  <c r="BJ376" i="4"/>
  <c r="BJ187" i="4"/>
  <c r="BJ221" i="4"/>
  <c r="BJ205" i="4"/>
  <c r="BJ359" i="4"/>
  <c r="BJ234" i="4"/>
  <c r="BJ417" i="4"/>
  <c r="BJ161" i="4"/>
  <c r="BJ373" i="4"/>
  <c r="BJ426" i="4"/>
  <c r="BJ427" i="4"/>
  <c r="BJ508" i="4"/>
  <c r="BJ480" i="4"/>
  <c r="BJ62" i="4"/>
  <c r="BJ46" i="4"/>
  <c r="BJ465" i="4"/>
  <c r="BJ273" i="4"/>
  <c r="BJ207" i="4"/>
  <c r="BJ454" i="4"/>
  <c r="BJ296" i="4"/>
  <c r="BJ70" i="4"/>
  <c r="BJ164" i="4"/>
  <c r="BJ95" i="4"/>
  <c r="BJ389" i="4"/>
  <c r="BJ150" i="4"/>
  <c r="BJ148" i="4"/>
  <c r="BJ204" i="4"/>
  <c r="BJ231" i="4"/>
  <c r="BJ324" i="4"/>
  <c r="BJ149" i="4"/>
  <c r="BJ131" i="4"/>
  <c r="BJ411" i="4"/>
  <c r="BJ224" i="4"/>
  <c r="BJ424" i="4"/>
  <c r="BJ56" i="4"/>
  <c r="BJ358" i="4"/>
  <c r="BJ318" i="4"/>
  <c r="BJ31" i="4"/>
  <c r="BJ485" i="4"/>
  <c r="BJ82" i="4"/>
  <c r="BJ193" i="4"/>
  <c r="BJ154" i="4"/>
  <c r="BJ254" i="4"/>
  <c r="BJ252" i="4"/>
  <c r="BJ340" i="4"/>
  <c r="BJ363" i="4"/>
  <c r="BJ421" i="4"/>
  <c r="BJ84" i="4"/>
  <c r="BJ289" i="4"/>
  <c r="BJ136" i="4"/>
  <c r="BJ495" i="4"/>
  <c r="BJ507" i="4"/>
  <c r="BJ293" i="4"/>
  <c r="BJ403" i="4"/>
  <c r="BJ503" i="4"/>
  <c r="BJ47" i="4"/>
  <c r="BJ177" i="4"/>
  <c r="BJ442" i="4"/>
  <c r="BJ74" i="4"/>
  <c r="BJ383" i="4"/>
  <c r="BJ418" i="4"/>
  <c r="BJ352" i="4"/>
  <c r="BJ60" i="4"/>
  <c r="BJ165" i="4"/>
  <c r="BJ183" i="4"/>
  <c r="BJ170" i="4"/>
  <c r="BJ200" i="4"/>
  <c r="BJ338" i="4"/>
  <c r="BJ323" i="4"/>
  <c r="BJ449" i="4"/>
  <c r="BJ235" i="4"/>
  <c r="BJ114" i="4"/>
  <c r="BJ63" i="4"/>
  <c r="BJ276" i="4"/>
  <c r="BJ212" i="4"/>
  <c r="BJ77" i="4"/>
  <c r="BJ229" i="4"/>
  <c r="BJ348" i="4"/>
  <c r="BJ330" i="4"/>
  <c r="BJ448" i="4"/>
  <c r="BJ380" i="4"/>
  <c r="BJ206" i="4"/>
  <c r="BJ49" i="4"/>
  <c r="BJ478" i="4"/>
  <c r="BJ38" i="4"/>
  <c r="BJ446" i="4"/>
  <c r="BJ308" i="4"/>
  <c r="BJ119" i="4"/>
  <c r="BJ67" i="4"/>
  <c r="BJ247" i="4"/>
  <c r="BJ501" i="4"/>
  <c r="S11" i="4"/>
  <c r="D2" i="512" s="1"/>
  <c r="M11" i="4"/>
  <c r="B2" i="512" s="1"/>
  <c r="BJ297" i="4"/>
  <c r="D1000" i="26"/>
  <c r="C371" i="209"/>
  <c r="I451" i="209"/>
  <c r="P310" i="209"/>
  <c r="D14" i="209"/>
  <c r="L22" i="209"/>
  <c r="Q98" i="209"/>
  <c r="F344" i="209"/>
  <c r="D4" i="26"/>
  <c r="G218" i="209"/>
  <c r="D318" i="209"/>
  <c r="L102" i="209"/>
  <c r="N285" i="4"/>
  <c r="N19" i="4"/>
  <c r="T266" i="4"/>
  <c r="T281" i="4"/>
  <c r="P435" i="4"/>
  <c r="A395" i="4"/>
  <c r="V460" i="4"/>
  <c r="V369" i="4"/>
  <c r="A451" i="4"/>
  <c r="A291" i="4"/>
  <c r="N61" i="4"/>
  <c r="P372" i="4"/>
  <c r="P390" i="4"/>
  <c r="V139" i="4"/>
  <c r="P454" i="4"/>
  <c r="T272" i="4"/>
  <c r="V402" i="4"/>
  <c r="A406" i="4"/>
  <c r="N87" i="4"/>
  <c r="P42" i="4"/>
  <c r="P194" i="4"/>
  <c r="T151" i="4"/>
  <c r="A436" i="4"/>
  <c r="P324" i="4"/>
  <c r="P180" i="4"/>
  <c r="L328" i="209"/>
  <c r="Q136" i="209"/>
  <c r="G151" i="209"/>
  <c r="I58" i="209"/>
  <c r="H343" i="209"/>
  <c r="L322" i="209"/>
  <c r="G221" i="209"/>
  <c r="F385" i="209"/>
  <c r="C51" i="209"/>
  <c r="O326" i="209"/>
  <c r="C200" i="209"/>
  <c r="N358" i="4"/>
  <c r="V452" i="4"/>
  <c r="A185" i="4"/>
  <c r="A68" i="4"/>
  <c r="P212" i="4"/>
  <c r="V190" i="4"/>
  <c r="V115" i="4"/>
  <c r="P120" i="4"/>
  <c r="A423" i="4"/>
  <c r="P319" i="4"/>
  <c r="P421" i="4"/>
  <c r="N447" i="4"/>
  <c r="T216" i="4"/>
  <c r="V416" i="4"/>
  <c r="P185" i="4"/>
  <c r="T275" i="4"/>
  <c r="P170" i="4"/>
  <c r="D130" i="209"/>
  <c r="J198" i="209"/>
  <c r="Q488" i="209"/>
  <c r="Q16" i="209"/>
  <c r="B88" i="209"/>
  <c r="D459" i="209"/>
  <c r="I37" i="209"/>
  <c r="F293" i="209"/>
  <c r="G286" i="209"/>
  <c r="L44" i="209"/>
  <c r="A239" i="4"/>
  <c r="P29" i="4"/>
  <c r="A394" i="4"/>
  <c r="V494" i="4"/>
  <c r="V228" i="4"/>
  <c r="T501" i="4"/>
  <c r="A59" i="4"/>
  <c r="P83" i="4"/>
  <c r="T461" i="4"/>
  <c r="F2" i="26"/>
  <c r="N354" i="4"/>
  <c r="N102" i="4"/>
  <c r="A133" i="4"/>
  <c r="P392" i="4"/>
  <c r="N399" i="4"/>
  <c r="V353" i="4"/>
  <c r="V449" i="4"/>
  <c r="V212" i="4"/>
  <c r="V238" i="4"/>
  <c r="P89" i="4"/>
  <c r="N407" i="4"/>
  <c r="V394" i="4"/>
  <c r="P31" i="4"/>
  <c r="N276" i="4"/>
  <c r="N34" i="4"/>
  <c r="G330" i="209"/>
  <c r="P40" i="209"/>
  <c r="L185" i="209"/>
  <c r="K41" i="209"/>
  <c r="B296" i="209"/>
  <c r="F352" i="209"/>
  <c r="F90" i="209"/>
  <c r="H94" i="209"/>
  <c r="D165" i="209"/>
  <c r="V341" i="4"/>
  <c r="N492" i="4"/>
  <c r="N311" i="4"/>
  <c r="V381" i="4"/>
  <c r="A344" i="4"/>
  <c r="N191" i="4"/>
  <c r="A88" i="4"/>
  <c r="F2" i="512" l="1"/>
  <c r="G2" i="512" s="1"/>
  <c r="H2" i="512" s="1"/>
  <c r="BJ88" i="4"/>
  <c r="BJ344" i="4"/>
  <c r="BJ133" i="4"/>
  <c r="BJ59" i="4"/>
  <c r="AE136" i="209" s="1"/>
  <c r="BJ394" i="4"/>
  <c r="P11" i="4"/>
  <c r="BJ239" i="4"/>
  <c r="BJ423" i="4"/>
  <c r="V11" i="4"/>
  <c r="BJ68" i="4"/>
  <c r="BJ185" i="4"/>
  <c r="BJ436" i="4"/>
  <c r="T11" i="4"/>
  <c r="S9" i="4" s="1"/>
  <c r="BJ406" i="4"/>
  <c r="BJ291" i="4"/>
  <c r="BJ451" i="4"/>
  <c r="BJ395" i="4"/>
  <c r="AE228" i="209" s="1"/>
  <c r="N11" i="4"/>
  <c r="M9" i="4" s="1"/>
  <c r="AE495" i="209"/>
  <c r="AE8" i="209"/>
  <c r="AE16" i="209"/>
  <c r="AE5" i="209"/>
  <c r="AE58" i="209"/>
  <c r="AE217" i="209"/>
  <c r="AE74" i="209"/>
  <c r="AE465" i="209"/>
  <c r="AE346" i="209"/>
  <c r="AE451" i="209"/>
  <c r="AE277" i="209"/>
  <c r="AE416" i="209"/>
  <c r="AE458" i="209"/>
  <c r="AE254" i="209"/>
  <c r="AE187" i="209"/>
  <c r="AE138" i="209"/>
  <c r="AE319" i="209"/>
  <c r="AE450" i="209"/>
  <c r="AE132" i="209"/>
  <c r="AE131" i="209"/>
  <c r="AE261" i="209"/>
  <c r="AE472" i="209"/>
  <c r="AE383" i="209"/>
  <c r="AE299" i="209"/>
  <c r="AE53" i="209"/>
  <c r="AE118" i="209"/>
  <c r="AE52" i="209"/>
  <c r="AE47" i="209"/>
  <c r="AE267" i="209"/>
  <c r="AE235" i="209"/>
  <c r="AE82" i="209"/>
  <c r="AE198" i="209"/>
  <c r="AE156" i="209"/>
  <c r="AE321" i="209"/>
  <c r="AE479" i="209"/>
  <c r="AE400" i="209"/>
  <c r="AE470" i="209"/>
  <c r="AE381" i="209"/>
  <c r="AE489" i="209"/>
  <c r="AE72" i="209"/>
  <c r="AE29" i="209"/>
  <c r="AE482" i="209"/>
  <c r="AE427" i="209"/>
  <c r="AE176" i="209"/>
  <c r="AE226" i="209"/>
  <c r="AE475" i="209"/>
  <c r="AE158" i="209"/>
  <c r="AE7" i="209"/>
  <c r="AE77" i="209"/>
  <c r="AE428" i="209"/>
  <c r="AE27" i="209"/>
  <c r="AE225" i="209"/>
  <c r="AE353" i="209"/>
  <c r="AE166" i="209"/>
  <c r="AE129" i="209"/>
  <c r="AE273" i="209"/>
  <c r="AE422" i="209"/>
  <c r="AE368" i="209"/>
  <c r="AE216" i="209"/>
  <c r="AE274" i="209"/>
  <c r="AE196" i="209"/>
  <c r="AE45" i="209"/>
  <c r="AE313" i="209"/>
  <c r="AE108" i="209"/>
  <c r="AE145" i="209"/>
  <c r="AE41" i="209"/>
  <c r="AE171" i="209"/>
  <c r="AE365" i="209"/>
  <c r="AE413" i="209"/>
  <c r="AE177" i="209"/>
  <c r="AE130" i="209"/>
  <c r="AE469" i="209"/>
  <c r="AE317" i="209"/>
  <c r="AE348" i="209"/>
  <c r="AE86" i="209"/>
  <c r="AE84" i="209"/>
  <c r="AE491" i="209"/>
  <c r="AE9" i="209"/>
  <c r="AE32" i="209"/>
  <c r="AE46" i="209"/>
  <c r="AE12" i="209"/>
  <c r="AE139" i="209"/>
  <c r="AE311" i="209"/>
  <c r="AE148" i="209"/>
  <c r="AE96" i="209"/>
  <c r="AE280" i="209"/>
  <c r="AE375" i="209"/>
  <c r="AE366" i="209"/>
  <c r="AE193" i="209"/>
  <c r="AE434" i="209"/>
  <c r="AE344" i="209"/>
  <c r="AE251" i="209"/>
  <c r="AE305" i="209"/>
  <c r="AE172" i="209"/>
  <c r="AE24" i="209"/>
  <c r="AE384" i="209" l="1"/>
  <c r="AE378" i="209"/>
  <c r="AE112" i="209"/>
  <c r="AE81" i="209"/>
  <c r="AE423" i="209"/>
  <c r="AE487" i="209"/>
  <c r="AE22" i="209"/>
  <c r="AE404" i="209"/>
  <c r="AE370" i="209"/>
  <c r="AE322" i="209"/>
  <c r="AE35" i="209"/>
  <c r="AE453" i="209"/>
  <c r="AE462" i="209"/>
  <c r="AE310" i="209"/>
  <c r="AE48" i="209"/>
  <c r="AE408" i="209"/>
  <c r="AE298" i="209"/>
  <c r="AE287" i="209"/>
  <c r="AE314" i="209"/>
  <c r="AE127" i="209"/>
  <c r="AE395" i="209"/>
  <c r="AE386" i="209"/>
  <c r="AE358" i="209"/>
  <c r="AE73" i="209"/>
  <c r="AE284" i="209"/>
  <c r="AE323" i="209"/>
  <c r="AE173" i="209"/>
  <c r="AE456" i="209"/>
  <c r="AE15" i="209"/>
  <c r="AE452" i="209"/>
  <c r="AE289" i="209"/>
  <c r="AE163" i="209"/>
  <c r="AE59" i="209"/>
  <c r="AE474" i="209"/>
  <c r="AE362" i="209"/>
  <c r="AE121" i="209"/>
  <c r="AE392" i="209"/>
  <c r="AE316" i="209"/>
  <c r="AE92" i="209"/>
  <c r="AE14" i="209"/>
  <c r="AE6" i="209"/>
  <c r="AE87" i="209"/>
  <c r="AE318" i="209"/>
  <c r="AE361" i="209"/>
  <c r="AE426" i="209"/>
  <c r="AE68" i="209"/>
  <c r="AE234" i="209"/>
  <c r="AE49" i="209"/>
  <c r="AE90" i="209"/>
  <c r="AE257" i="209"/>
  <c r="AE401" i="209"/>
  <c r="AE359" i="209"/>
  <c r="AE60" i="209"/>
  <c r="AE330" i="209"/>
  <c r="AE65" i="209"/>
  <c r="AE329" i="209"/>
  <c r="AE34" i="209"/>
  <c r="AE295" i="209"/>
  <c r="AE391" i="209"/>
  <c r="AE25" i="209"/>
  <c r="AE440" i="209"/>
  <c r="AE303" i="209"/>
  <c r="AE308" i="209"/>
  <c r="AE144" i="209"/>
  <c r="AE307" i="209"/>
  <c r="AE66" i="209"/>
  <c r="AE338" i="209"/>
  <c r="AE438" i="209"/>
  <c r="AE83" i="209"/>
  <c r="AE43" i="209"/>
  <c r="AE342" i="209"/>
  <c r="AE449" i="209"/>
  <c r="AE137" i="209"/>
  <c r="AE490" i="209"/>
  <c r="AE220" i="209"/>
  <c r="AE410" i="209"/>
  <c r="AE241" i="209"/>
  <c r="AE387" i="209"/>
  <c r="AE336" i="209"/>
  <c r="AE296" i="209"/>
  <c r="AE160" i="209"/>
  <c r="AE190" i="209"/>
  <c r="AE249" i="209"/>
  <c r="AE402" i="209"/>
  <c r="AE468" i="209"/>
  <c r="AE30" i="209"/>
  <c r="AE219" i="209"/>
  <c r="AE179" i="209"/>
  <c r="AE209" i="209"/>
  <c r="AE497" i="209"/>
  <c r="AE51" i="209"/>
  <c r="AE356" i="209"/>
  <c r="AE389" i="209"/>
  <c r="AE420" i="209"/>
  <c r="AE168" i="209"/>
  <c r="AE180" i="209"/>
  <c r="AE397" i="209"/>
  <c r="AE436" i="209"/>
  <c r="AE333" i="209"/>
  <c r="AE339" i="209"/>
  <c r="AE433" i="209"/>
  <c r="AE264" i="209"/>
  <c r="AE466" i="209"/>
  <c r="AE500" i="209"/>
  <c r="AE363" i="209"/>
  <c r="AE292" i="209"/>
  <c r="AE242" i="209"/>
  <c r="AE191" i="209"/>
  <c r="AE244" i="209"/>
  <c r="AE101" i="209"/>
  <c r="AE13" i="209"/>
  <c r="AE282" i="209"/>
  <c r="AE315" i="209"/>
  <c r="AE206" i="209"/>
  <c r="AE55" i="209"/>
  <c r="AE276" i="209"/>
  <c r="AE210" i="209"/>
  <c r="AE215" i="209"/>
  <c r="AE262" i="209"/>
  <c r="AE117" i="209"/>
  <c r="AE38" i="209"/>
  <c r="AE399" i="209"/>
  <c r="AE302" i="209"/>
  <c r="AE36" i="209"/>
  <c r="AE33" i="209"/>
  <c r="AE31" i="209"/>
  <c r="AE448" i="209"/>
  <c r="AE99" i="209"/>
  <c r="AE182" i="209"/>
  <c r="AE227" i="209"/>
  <c r="AE258" i="209"/>
  <c r="AE272" i="209"/>
  <c r="AE421" i="209"/>
  <c r="AE461" i="209"/>
  <c r="AE301" i="209"/>
  <c r="AE403" i="209"/>
  <c r="AE354" i="209"/>
  <c r="AE488" i="209"/>
  <c r="AE231" i="209"/>
  <c r="AE343" i="209"/>
  <c r="AE3" i="209"/>
  <c r="AE114" i="209"/>
  <c r="AE444" i="209"/>
  <c r="AE271" i="209"/>
  <c r="AE159" i="209"/>
  <c r="AE464" i="209"/>
  <c r="AE499" i="209"/>
  <c r="AE454" i="209"/>
  <c r="AE283" i="209"/>
  <c r="AE476" i="209"/>
  <c r="AE89" i="209"/>
  <c r="AE186" i="209"/>
  <c r="AE373" i="209"/>
  <c r="AE492" i="209"/>
  <c r="AE143" i="209"/>
  <c r="AE467" i="209"/>
  <c r="AE120" i="209"/>
  <c r="AE374" i="209"/>
  <c r="AE200" i="209"/>
  <c r="AE56" i="209"/>
  <c r="AE57" i="209"/>
  <c r="AE40" i="209"/>
  <c r="AE345" i="209"/>
  <c r="AE269" i="209"/>
  <c r="AE202" i="209"/>
  <c r="AE236" i="209"/>
  <c r="AE463" i="209"/>
  <c r="AE76" i="209"/>
  <c r="AE390" i="209"/>
  <c r="AE50" i="209"/>
  <c r="AE140" i="209"/>
  <c r="AE152" i="209"/>
  <c r="AE360" i="209"/>
  <c r="AE459" i="209"/>
  <c r="AE98" i="209"/>
  <c r="AE484" i="209"/>
  <c r="AE222" i="209"/>
  <c r="AE446" i="209"/>
  <c r="AE39" i="209"/>
  <c r="AE256" i="209"/>
  <c r="AE263" i="209"/>
  <c r="AE78" i="209"/>
  <c r="AE197" i="209"/>
  <c r="AE409" i="209"/>
  <c r="AE239" i="209"/>
  <c r="AE157" i="209"/>
  <c r="AE325" i="209"/>
  <c r="AE95" i="209"/>
  <c r="AE398" i="209"/>
  <c r="AE19" i="209"/>
  <c r="AE275" i="209"/>
  <c r="AE376" i="209"/>
  <c r="AE335" i="209"/>
  <c r="AE501" i="209"/>
  <c r="AE151" i="209"/>
  <c r="AE367" i="209"/>
  <c r="AE260" i="209"/>
  <c r="AE371" i="209"/>
  <c r="AE178" i="209"/>
  <c r="AE26" i="209"/>
  <c r="AE42" i="209"/>
  <c r="AE237" i="209"/>
  <c r="AE104" i="209"/>
  <c r="AE324" i="209"/>
  <c r="AE341" i="209"/>
  <c r="AE407" i="209"/>
  <c r="AE288" i="209"/>
  <c r="AE379" i="209"/>
  <c r="AE352" i="209"/>
  <c r="AE455" i="209"/>
  <c r="AE233" i="209"/>
  <c r="AE69" i="209"/>
  <c r="AE445" i="209"/>
  <c r="AE128" i="209"/>
  <c r="AE70" i="209"/>
  <c r="AE61" i="209"/>
  <c r="AE286" i="209"/>
  <c r="AE279" i="209"/>
  <c r="AE396" i="209"/>
  <c r="AE71" i="209"/>
  <c r="AE312" i="209"/>
  <c r="AE28" i="209"/>
  <c r="AE44" i="209"/>
  <c r="AE10" i="209"/>
  <c r="AE327" i="209"/>
  <c r="AE278" i="209"/>
  <c r="AE135" i="209"/>
  <c r="AE480" i="209"/>
  <c r="AE122" i="209"/>
  <c r="AE293" i="209"/>
  <c r="AE100" i="209"/>
  <c r="AE195" i="209"/>
  <c r="AE165" i="209"/>
  <c r="AE54" i="209"/>
  <c r="AE309" i="209"/>
  <c r="AE170" i="209"/>
  <c r="AE331" i="209"/>
  <c r="AE162" i="209"/>
  <c r="AE18" i="209"/>
  <c r="AE432" i="209"/>
  <c r="AE17" i="209"/>
  <c r="AE214" i="209"/>
  <c r="AE189" i="209"/>
  <c r="AE412" i="209"/>
  <c r="AE441" i="209"/>
  <c r="AE223" i="209"/>
  <c r="AE447" i="209"/>
  <c r="AE419" i="209"/>
  <c r="AE167" i="209"/>
  <c r="AE175" i="209"/>
  <c r="AE142" i="209"/>
  <c r="AE194" i="209"/>
  <c r="AE294" i="209"/>
  <c r="AE155" i="209"/>
  <c r="AE429" i="209"/>
  <c r="AE188" i="209"/>
  <c r="AE212" i="209"/>
  <c r="AE88" i="209"/>
  <c r="AE498" i="209"/>
  <c r="AE20" i="209"/>
  <c r="AE297" i="209"/>
  <c r="AE85" i="209"/>
  <c r="AE417" i="209"/>
  <c r="AE205" i="209"/>
  <c r="AE240" i="209"/>
  <c r="AE406" i="209"/>
  <c r="AE300" i="209"/>
  <c r="AE393" i="209"/>
  <c r="AE154" i="209"/>
  <c r="AE169" i="209"/>
  <c r="AE109" i="209"/>
  <c r="AE147" i="209"/>
  <c r="AE405" i="209"/>
  <c r="AE394" i="209"/>
  <c r="AE443" i="209"/>
  <c r="AE337" i="209"/>
  <c r="AE424" i="209"/>
  <c r="AE320" i="209"/>
  <c r="AE425" i="209"/>
  <c r="AE304" i="209"/>
  <c r="AE382" i="209"/>
  <c r="AE125" i="209"/>
  <c r="AE229" i="209"/>
  <c r="AE328" i="209"/>
  <c r="AE149" i="209"/>
  <c r="AE494" i="209"/>
  <c r="AE134" i="209"/>
  <c r="AE146" i="209"/>
  <c r="AE332" i="209"/>
  <c r="AE253" i="209"/>
  <c r="AE349" i="209"/>
  <c r="AE93" i="209"/>
  <c r="AE268" i="209"/>
  <c r="AE347" i="209"/>
  <c r="AE380" i="209"/>
  <c r="AE259" i="209"/>
  <c r="AE483" i="209"/>
  <c r="AE306" i="209"/>
  <c r="AE185" i="209"/>
  <c r="AE326" i="209"/>
  <c r="AE340" i="209"/>
  <c r="AE364" i="209"/>
  <c r="AE211" i="209"/>
  <c r="AE369" i="209"/>
  <c r="AE350" i="209"/>
  <c r="AE355" i="209"/>
  <c r="AE334" i="209"/>
  <c r="AE201" i="209"/>
  <c r="AE23" i="209"/>
  <c r="AE75" i="209"/>
  <c r="AE106" i="209"/>
  <c r="AE204" i="209"/>
  <c r="AE37" i="209"/>
  <c r="AE63" i="209"/>
  <c r="AE477" i="209"/>
  <c r="AE270" i="209"/>
  <c r="AE414" i="209"/>
  <c r="AE102" i="209"/>
  <c r="AE285" i="209"/>
  <c r="AE418" i="209"/>
  <c r="AE411" i="209"/>
  <c r="AE218" i="209"/>
  <c r="AE174" i="209"/>
  <c r="AE430" i="209"/>
  <c r="AE133" i="209"/>
  <c r="AE265" i="209"/>
  <c r="AE105" i="209"/>
  <c r="AE183" i="209"/>
  <c r="AE67" i="209"/>
  <c r="AE388" i="209"/>
  <c r="AE21" i="209"/>
  <c r="AE208" i="209"/>
  <c r="AE357" i="209"/>
  <c r="AE281" i="209"/>
  <c r="AE153" i="209"/>
  <c r="AE181" i="209"/>
  <c r="AE80" i="209"/>
  <c r="AE481" i="209"/>
  <c r="AE221" i="209"/>
  <c r="AE442" i="209"/>
  <c r="AE111" i="209"/>
  <c r="AE103" i="209"/>
  <c r="AE372" i="209"/>
  <c r="AE4" i="209"/>
  <c r="AE247" i="209"/>
  <c r="AE116" i="209"/>
  <c r="AE230" i="209"/>
  <c r="AE291" i="209"/>
  <c r="AE460" i="209"/>
  <c r="AE485" i="209"/>
  <c r="AE115" i="209"/>
  <c r="AE94" i="209"/>
  <c r="AE123" i="209"/>
  <c r="AE415" i="209"/>
  <c r="AE435" i="209"/>
  <c r="AE486" i="209"/>
  <c r="AE243" i="209"/>
  <c r="AE255" i="209"/>
  <c r="AE248" i="209"/>
  <c r="AE496" i="209"/>
  <c r="AE11" i="209"/>
  <c r="AE184" i="209"/>
  <c r="AE471" i="209"/>
  <c r="AE126" i="209"/>
  <c r="AE113" i="209"/>
  <c r="AE232" i="209"/>
  <c r="AE224" i="209"/>
  <c r="AE439" i="209"/>
  <c r="AE213" i="209"/>
  <c r="AE79" i="209"/>
  <c r="AE107" i="209"/>
  <c r="AE203" i="209"/>
  <c r="AE478" i="209"/>
  <c r="AE62" i="209"/>
  <c r="AE141" i="209"/>
  <c r="AE245" i="209"/>
  <c r="AE252" i="209"/>
  <c r="AE110" i="209"/>
  <c r="AE290" i="209"/>
  <c r="AE266" i="209"/>
  <c r="AE64" i="209"/>
  <c r="AE207" i="209"/>
  <c r="AE238" i="209"/>
  <c r="AE431" i="209"/>
  <c r="AE493" i="209"/>
  <c r="AE437" i="209"/>
  <c r="AE150" i="209"/>
  <c r="AE250" i="209"/>
  <c r="AE457" i="209"/>
  <c r="AE246" i="209"/>
  <c r="AE97" i="209"/>
  <c r="AE473" i="209"/>
  <c r="AE377" i="209"/>
  <c r="AE164" i="209"/>
  <c r="AE385" i="209"/>
  <c r="AE351" i="209"/>
  <c r="AE192" i="209"/>
  <c r="AE161" i="209"/>
  <c r="AE119" i="209"/>
  <c r="AE199" i="209"/>
  <c r="AE124" i="209"/>
  <c r="AE91" i="209"/>
</calcChain>
</file>

<file path=xl/sharedStrings.xml><?xml version="1.0" encoding="utf-8"?>
<sst xmlns="http://schemas.openxmlformats.org/spreadsheetml/2006/main" count="92707" uniqueCount="60168">
  <si>
    <t>Ver.</t>
  </si>
  <si>
    <t>変更日</t>
    <rPh sb="0" eb="3">
      <t>ヘンコウビ</t>
    </rPh>
    <phoneticPr fontId="4"/>
  </si>
  <si>
    <t>変更者</t>
    <rPh sb="0" eb="2">
      <t>ヘンコウ</t>
    </rPh>
    <rPh sb="2" eb="3">
      <t>シャ</t>
    </rPh>
    <phoneticPr fontId="4"/>
  </si>
  <si>
    <t>変更シート</t>
    <rPh sb="0" eb="2">
      <t>ヘンコウ</t>
    </rPh>
    <phoneticPr fontId="4"/>
  </si>
  <si>
    <t>変更内容</t>
    <rPh sb="0" eb="2">
      <t>ヘンコウ</t>
    </rPh>
    <rPh sb="2" eb="4">
      <t>ナイヨウ</t>
    </rPh>
    <phoneticPr fontId="5"/>
  </si>
  <si>
    <t>DTT</t>
  </si>
  <si>
    <t>初版作成</t>
    <rPh sb="0" eb="2">
      <t>ショハン</t>
    </rPh>
    <rPh sb="2" eb="4">
      <t>サクセイ</t>
    </rPh>
    <phoneticPr fontId="3"/>
  </si>
  <si>
    <t>・工事種別数量・単位シート</t>
    <rPh sb="1" eb="3">
      <t>コウジ</t>
    </rPh>
    <rPh sb="3" eb="5">
      <t>シュベツ</t>
    </rPh>
    <rPh sb="5" eb="7">
      <t>スウリョウ</t>
    </rPh>
    <rPh sb="8" eb="10">
      <t>タンイ</t>
    </rPh>
    <phoneticPr fontId="3"/>
  </si>
  <si>
    <t>初版仕掛部分完成</t>
    <rPh sb="0" eb="2">
      <t>ショハン</t>
    </rPh>
    <rPh sb="2" eb="4">
      <t>シカカリ</t>
    </rPh>
    <rPh sb="4" eb="6">
      <t>ブブン</t>
    </rPh>
    <rPh sb="6" eb="8">
      <t>カンセイ</t>
    </rPh>
    <phoneticPr fontId="3"/>
  </si>
  <si>
    <t>・工事種別転記シート</t>
  </si>
  <si>
    <t>・マスタ</t>
  </si>
  <si>
    <t>・単位リストの作成</t>
    <rPh sb="1" eb="3">
      <t>タンイ</t>
    </rPh>
    <rPh sb="7" eb="9">
      <t>サクセイ</t>
    </rPh>
    <phoneticPr fontId="3"/>
  </si>
  <si>
    <t>・工事種別数量・単位記入シート</t>
  </si>
  <si>
    <t>・「予定価格」列の追加</t>
  </si>
  <si>
    <t xml:space="preserve">・各種マスタ
</t>
    <rPh sb="1" eb="3">
      <t>カクシュ</t>
    </rPh>
    <phoneticPr fontId="3"/>
  </si>
  <si>
    <t xml:space="preserve">・マスタの最新化
</t>
    <rPh sb="5" eb="7">
      <t>サイシン</t>
    </rPh>
    <rPh sb="7" eb="8">
      <t>カ</t>
    </rPh>
    <phoneticPr fontId="3"/>
  </si>
  <si>
    <t>・用語説明シート</t>
    <rPh sb="1" eb="3">
      <t>ヨウゴ</t>
    </rPh>
    <rPh sb="3" eb="5">
      <t>セツメイ</t>
    </rPh>
    <phoneticPr fontId="3"/>
  </si>
  <si>
    <t>・各種マスタ</t>
    <rPh sb="1" eb="3">
      <t>カクシュ</t>
    </rPh>
    <phoneticPr fontId="3"/>
  </si>
  <si>
    <t>・マスタの最新化</t>
    <rPh sb="5" eb="7">
      <t>サイシン</t>
    </rPh>
    <rPh sb="7" eb="8">
      <t>カ</t>
    </rPh>
    <phoneticPr fontId="3"/>
  </si>
  <si>
    <t>・工事情報入力シート</t>
  </si>
  <si>
    <t xml:space="preserve">・ヘッダー項目に「工事目的」を追加
・ヘッダー項目に「協定相手」を追加
・「用途コード」を「WBS第2階層コード」と名称変更
・「建設仮勘定科目」の項目を削除
</t>
    <rPh sb="5" eb="7">
      <t>コウモク</t>
    </rPh>
    <rPh sb="9" eb="11">
      <t>コウジ</t>
    </rPh>
    <rPh sb="11" eb="13">
      <t>モクテキ</t>
    </rPh>
    <rPh sb="15" eb="17">
      <t>ツイカ</t>
    </rPh>
    <rPh sb="23" eb="25">
      <t>コウモク</t>
    </rPh>
    <rPh sb="27" eb="29">
      <t>キョウテイ</t>
    </rPh>
    <rPh sb="29" eb="31">
      <t>アイテ</t>
    </rPh>
    <rPh sb="33" eb="35">
      <t>ツイカ</t>
    </rPh>
    <rPh sb="38" eb="40">
      <t>ヨウト</t>
    </rPh>
    <rPh sb="49" eb="50">
      <t>ダイ</t>
    </rPh>
    <rPh sb="51" eb="53">
      <t>カイソウ</t>
    </rPh>
    <rPh sb="58" eb="60">
      <t>メイショウ</t>
    </rPh>
    <rPh sb="60" eb="62">
      <t>ヘンコウ</t>
    </rPh>
    <rPh sb="65" eb="67">
      <t>ケンセツ</t>
    </rPh>
    <rPh sb="67" eb="68">
      <t>カリ</t>
    </rPh>
    <rPh sb="68" eb="70">
      <t>カンジョウ</t>
    </rPh>
    <rPh sb="70" eb="72">
      <t>カモク</t>
    </rPh>
    <rPh sb="74" eb="76">
      <t>コウモク</t>
    </rPh>
    <rPh sb="77" eb="79">
      <t>サクジョ</t>
    </rPh>
    <phoneticPr fontId="3"/>
  </si>
  <si>
    <t>・資産数量・単位記入シート</t>
  </si>
  <si>
    <t>・「取得日付」列を追加</t>
    <rPh sb="2" eb="4">
      <t>シュトク</t>
    </rPh>
    <rPh sb="4" eb="6">
      <t>ヒヅケ</t>
    </rPh>
    <rPh sb="7" eb="8">
      <t>レツ</t>
    </rPh>
    <phoneticPr fontId="3"/>
  </si>
  <si>
    <t>・工事情報入力シート</t>
    <rPh sb="1" eb="3">
      <t>コウジ</t>
    </rPh>
    <rPh sb="3" eb="5">
      <t>ジョウホウ</t>
    </rPh>
    <rPh sb="5" eb="7">
      <t>ニュウリョクスウリョウ</t>
    </rPh>
    <phoneticPr fontId="3"/>
  </si>
  <si>
    <t>・資産ID集計キーの表示</t>
    <rPh sb="1" eb="3">
      <t>シサン</t>
    </rPh>
    <rPh sb="5" eb="7">
      <t>シュウケイ</t>
    </rPh>
    <rPh sb="10" eb="12">
      <t>ヒョウジ</t>
    </rPh>
    <phoneticPr fontId="3"/>
  </si>
  <si>
    <t>・勘定科目コード</t>
  </si>
  <si>
    <t>・工事情報入力シート
・工事種別転記シート
・コンバージョンシート説明資料</t>
    <rPh sb="1" eb="3">
      <t>コウジ</t>
    </rPh>
    <rPh sb="3" eb="5">
      <t>ジョウホウ</t>
    </rPh>
    <rPh sb="5" eb="7">
      <t>ニュウリョク</t>
    </rPh>
    <rPh sb="12" eb="14">
      <t>コウジ</t>
    </rPh>
    <rPh sb="14" eb="16">
      <t>シュベツ</t>
    </rPh>
    <rPh sb="16" eb="18">
      <t>テンキ</t>
    </rPh>
    <rPh sb="33" eb="35">
      <t>セツメイ</t>
    </rPh>
    <rPh sb="35" eb="37">
      <t>シリョウ</t>
    </rPh>
    <phoneticPr fontId="3"/>
  </si>
  <si>
    <t>AB</t>
  </si>
  <si>
    <t>（DTTからABへ引継ぎ）</t>
    <rPh sb="9" eb="11">
      <t>ヒキツ</t>
    </rPh>
    <phoneticPr fontId="3"/>
  </si>
  <si>
    <t>・工事情報入力シート</t>
    <rPh sb="1" eb="3">
      <t>コウジ</t>
    </rPh>
    <rPh sb="3" eb="5">
      <t>ジョウホウ</t>
    </rPh>
    <rPh sb="5" eb="7">
      <t>ニュウリョク</t>
    </rPh>
    <phoneticPr fontId="3"/>
  </si>
  <si>
    <t>・「協定相手先」項目の補足説明を修正</t>
    <rPh sb="2" eb="4">
      <t>キョウテイ</t>
    </rPh>
    <rPh sb="4" eb="7">
      <t>アイテサキ</t>
    </rPh>
    <rPh sb="8" eb="10">
      <t>コウモク</t>
    </rPh>
    <rPh sb="11" eb="13">
      <t>ホソク</t>
    </rPh>
    <rPh sb="13" eb="15">
      <t>セツメイ</t>
    </rPh>
    <rPh sb="16" eb="18">
      <t>シュウセイ</t>
    </rPh>
    <phoneticPr fontId="3"/>
  </si>
  <si>
    <t>・「受託対象フラグ」「受託先」項目の補足説明を修正
・「受託先」列のExcel関数を修正</t>
  </si>
  <si>
    <t>・所在コード</t>
    <rPh sb="1" eb="3">
      <t>ショザイ</t>
    </rPh>
    <phoneticPr fontId="3"/>
  </si>
  <si>
    <t>・マスタ最新化</t>
    <rPh sb="4" eb="6">
      <t>サイシン</t>
    </rPh>
    <rPh sb="6" eb="7">
      <t>バ</t>
    </rPh>
    <phoneticPr fontId="3"/>
  </si>
  <si>
    <t>・勘定科目コード</t>
    <rPh sb="1" eb="3">
      <t>カンジョウ</t>
    </rPh>
    <rPh sb="3" eb="5">
      <t>カモク</t>
    </rPh>
    <phoneticPr fontId="3"/>
  </si>
  <si>
    <t>・メンテナンス方法</t>
  </si>
  <si>
    <t>・シート追加</t>
    <rPh sb="4" eb="6">
      <t>ツイカ</t>
    </rPh>
    <phoneticPr fontId="3"/>
  </si>
  <si>
    <t>・資産クラスコード・所管コード・所在コード・車号車系</t>
    <rPh sb="1" eb="3">
      <t>シサン</t>
    </rPh>
    <rPh sb="10" eb="12">
      <t>ショカン</t>
    </rPh>
    <rPh sb="16" eb="18">
      <t>ショザイ</t>
    </rPh>
    <rPh sb="22" eb="23">
      <t>シャ</t>
    </rPh>
    <rPh sb="23" eb="24">
      <t>ゴウ</t>
    </rPh>
    <rPh sb="24" eb="26">
      <t>シャケイ</t>
    </rPh>
    <phoneticPr fontId="3"/>
  </si>
  <si>
    <t>マスタ最新化</t>
    <rPh sb="3" eb="5">
      <t>サイシン</t>
    </rPh>
    <rPh sb="5" eb="6">
      <t>カ</t>
    </rPh>
    <phoneticPr fontId="3"/>
  </si>
  <si>
    <t>・WBS第2階層コード・勘定科目コード
・メンテナンス方法</t>
    <rPh sb="4" eb="5">
      <t>ダイ</t>
    </rPh>
    <rPh sb="6" eb="8">
      <t>カイソウ</t>
    </rPh>
    <rPh sb="12" eb="14">
      <t>カンジョウ</t>
    </rPh>
    <rPh sb="14" eb="16">
      <t>カモク</t>
    </rPh>
    <rPh sb="27" eb="29">
      <t>ホウホウ</t>
    </rPh>
    <phoneticPr fontId="3"/>
  </si>
  <si>
    <t>・マスタ最新化
・メンテナンス方法に各マスタの最新Ver、備考欄を追加</t>
    <rPh sb="4" eb="6">
      <t>サイシン</t>
    </rPh>
    <rPh sb="6" eb="7">
      <t>カ</t>
    </rPh>
    <rPh sb="15" eb="17">
      <t>ホウホウ</t>
    </rPh>
    <rPh sb="18" eb="19">
      <t>カク</t>
    </rPh>
    <rPh sb="23" eb="25">
      <t>サイシン</t>
    </rPh>
    <rPh sb="29" eb="31">
      <t>ビコウ</t>
    </rPh>
    <rPh sb="31" eb="32">
      <t>ラン</t>
    </rPh>
    <rPh sb="33" eb="35">
      <t>ツイカ</t>
    </rPh>
    <phoneticPr fontId="3"/>
  </si>
  <si>
    <t xml:space="preserve">・工事情報入力シート
・工事種別数量・単位記入シート
・工事種別転記シート
</t>
    <phoneticPr fontId="7"/>
  </si>
  <si>
    <t>・工事情報入力シートの記入項目を修正</t>
    <phoneticPr fontId="7"/>
  </si>
  <si>
    <t>・用語説明シートの追加</t>
    <rPh sb="1" eb="3">
      <t>ヨウゴ</t>
    </rPh>
    <rPh sb="3" eb="5">
      <t>セツメイ</t>
    </rPh>
    <rPh sb="9" eb="11">
      <t>ツイカ</t>
    </rPh>
    <phoneticPr fontId="3"/>
  </si>
  <si>
    <t>・設計変更、受託工事に合わせたフラグ変更</t>
    <phoneticPr fontId="7"/>
  </si>
  <si>
    <t>・課税非課税の対象列を追加し、消費税計算機能を追加
・工事種別転記シートにおいて、「工事種別名称（略式）」に20文字の文字制限を追加
・コンバージョンシート説明資料作成</t>
    <rPh sb="1" eb="3">
      <t>カゼイ</t>
    </rPh>
    <rPh sb="3" eb="6">
      <t>ヒカゼイ</t>
    </rPh>
    <rPh sb="7" eb="9">
      <t>タイショウ</t>
    </rPh>
    <rPh sb="9" eb="10">
      <t>レツ</t>
    </rPh>
    <rPh sb="11" eb="13">
      <t>ツイカ</t>
    </rPh>
    <rPh sb="15" eb="18">
      <t>ショウヒゼイ</t>
    </rPh>
    <rPh sb="18" eb="20">
      <t>ケイサン</t>
    </rPh>
    <rPh sb="20" eb="22">
      <t>キノウ</t>
    </rPh>
    <rPh sb="23" eb="25">
      <t>ツイカ</t>
    </rPh>
    <rPh sb="27" eb="29">
      <t>コウジ</t>
    </rPh>
    <rPh sb="29" eb="31">
      <t>シュベツ</t>
    </rPh>
    <rPh sb="31" eb="33">
      <t>テンキ</t>
    </rPh>
    <rPh sb="56" eb="58">
      <t>モジ</t>
    </rPh>
    <rPh sb="59" eb="61">
      <t>モジ</t>
    </rPh>
    <rPh sb="61" eb="63">
      <t>セイゲン</t>
    </rPh>
    <rPh sb="64" eb="66">
      <t>ツイカ</t>
    </rPh>
    <rPh sb="78" eb="80">
      <t>セツメイ</t>
    </rPh>
    <rPh sb="80" eb="82">
      <t>シリョウ</t>
    </rPh>
    <rPh sb="82" eb="84">
      <t>サクセイ</t>
    </rPh>
    <phoneticPr fontId="3"/>
  </si>
  <si>
    <t>入力項目</t>
    <rPh sb="0" eb="2">
      <t>ニュウリョク</t>
    </rPh>
    <rPh sb="2" eb="4">
      <t>コウモク</t>
    </rPh>
    <phoneticPr fontId="3"/>
  </si>
  <si>
    <t>説明</t>
    <rPh sb="0" eb="2">
      <t>セツメイ</t>
    </rPh>
    <phoneticPr fontId="3"/>
  </si>
  <si>
    <t>必須</t>
    <rPh sb="0" eb="2">
      <t>ヒッス</t>
    </rPh>
    <phoneticPr fontId="3"/>
  </si>
  <si>
    <t xml:space="preserve">●工事の契約名称を記入します。
□工事の契約名称を入力してください。
</t>
    <rPh sb="1" eb="3">
      <t>コウジ</t>
    </rPh>
    <rPh sb="4" eb="6">
      <t>ケイヤク</t>
    </rPh>
    <rPh sb="6" eb="8">
      <t>メイショウ</t>
    </rPh>
    <rPh sb="9" eb="11">
      <t>キニュウ</t>
    </rPh>
    <phoneticPr fontId="3"/>
  </si>
  <si>
    <t xml:space="preserve">●工事発注の目的を記入します。
□工事稟議に記載する「工事の要旨」を入力してください。
</t>
    <rPh sb="1" eb="3">
      <t>コウジ</t>
    </rPh>
    <rPh sb="3" eb="5">
      <t>ハッチュウ</t>
    </rPh>
    <rPh sb="6" eb="8">
      <t>モクテキ</t>
    </rPh>
    <rPh sb="9" eb="11">
      <t>キニュウ</t>
    </rPh>
    <phoneticPr fontId="3"/>
  </si>
  <si>
    <t>任意</t>
    <rPh sb="0" eb="2">
      <t>ニンイ</t>
    </rPh>
    <phoneticPr fontId="3"/>
  </si>
  <si>
    <t xml:space="preserve">●資産の勘定科目と耐用年数を示す項目です。資産名称と紐づいています。
□資産名称と紐づく勘定科目を「固定資産粒度整理表」を参照しながら特定し、コード値については「資産クラスコード」マスタを参照して入力してください。
※費用計上の場合は入力不要です。
</t>
    <rPh sb="1" eb="3">
      <t>シサン</t>
    </rPh>
    <rPh sb="4" eb="6">
      <t>カンジョウ</t>
    </rPh>
    <rPh sb="6" eb="8">
      <t>カモク</t>
    </rPh>
    <rPh sb="9" eb="11">
      <t>タイヨウ</t>
    </rPh>
    <rPh sb="11" eb="13">
      <t>ネンスウ</t>
    </rPh>
    <rPh sb="14" eb="15">
      <t>シメ</t>
    </rPh>
    <rPh sb="16" eb="18">
      <t>コウモク</t>
    </rPh>
    <rPh sb="21" eb="23">
      <t>シサン</t>
    </rPh>
    <rPh sb="23" eb="25">
      <t>メイショウ</t>
    </rPh>
    <rPh sb="26" eb="27">
      <t>ヒモ</t>
    </rPh>
    <rPh sb="36" eb="38">
      <t>シサン</t>
    </rPh>
    <rPh sb="38" eb="40">
      <t>メイショウ</t>
    </rPh>
    <rPh sb="41" eb="42">
      <t>ヒモ</t>
    </rPh>
    <rPh sb="44" eb="46">
      <t>カンジョウ</t>
    </rPh>
    <rPh sb="46" eb="48">
      <t>カモク</t>
    </rPh>
    <rPh sb="50" eb="52">
      <t>コテイ</t>
    </rPh>
    <rPh sb="52" eb="54">
      <t>シサン</t>
    </rPh>
    <rPh sb="54" eb="56">
      <t>リュウド</t>
    </rPh>
    <rPh sb="56" eb="58">
      <t>セイリ</t>
    </rPh>
    <rPh sb="58" eb="59">
      <t>ヒョウ</t>
    </rPh>
    <rPh sb="61" eb="63">
      <t>サンショウ</t>
    </rPh>
    <rPh sb="67" eb="69">
      <t>トクテイ</t>
    </rPh>
    <rPh sb="74" eb="75">
      <t>チ</t>
    </rPh>
    <rPh sb="81" eb="83">
      <t>シサン</t>
    </rPh>
    <rPh sb="94" eb="96">
      <t>サンショウ</t>
    </rPh>
    <rPh sb="98" eb="100">
      <t>ニュウリョク</t>
    </rPh>
    <rPh sb="109" eb="111">
      <t>ヒヨウ</t>
    </rPh>
    <rPh sb="111" eb="113">
      <t>ケイジョウ</t>
    </rPh>
    <rPh sb="114" eb="116">
      <t>バアイ</t>
    </rPh>
    <rPh sb="117" eb="119">
      <t>ニュウリョク</t>
    </rPh>
    <rPh sb="119" eb="121">
      <t>フヨウ</t>
    </rPh>
    <phoneticPr fontId="3"/>
  </si>
  <si>
    <t xml:space="preserve">●プロジェクトをコードで示す項目です。
□プロジェクトコードを入力してください。
</t>
    <rPh sb="12" eb="13">
      <t>シメ</t>
    </rPh>
    <rPh sb="14" eb="16">
      <t>コウモク</t>
    </rPh>
    <rPh sb="31" eb="33">
      <t>ニュウリョク</t>
    </rPh>
    <phoneticPr fontId="3"/>
  </si>
  <si>
    <t xml:space="preserve">●予算掌理部署を示す項目です。
□「予算掌理部署コード」マスタを参照し入力してください。
</t>
    <rPh sb="1" eb="3">
      <t>ヨサン</t>
    </rPh>
    <rPh sb="3" eb="5">
      <t>ショウリ</t>
    </rPh>
    <rPh sb="5" eb="7">
      <t>ブショ</t>
    </rPh>
    <rPh sb="8" eb="9">
      <t>シメ</t>
    </rPh>
    <rPh sb="10" eb="12">
      <t>コウモク</t>
    </rPh>
    <rPh sb="18" eb="20">
      <t>ヨサン</t>
    </rPh>
    <rPh sb="20" eb="22">
      <t>ショウリ</t>
    </rPh>
    <rPh sb="22" eb="24">
      <t>ブショ</t>
    </rPh>
    <rPh sb="32" eb="34">
      <t>サンショウ</t>
    </rPh>
    <rPh sb="35" eb="37">
      <t>ニュウリョク</t>
    </rPh>
    <phoneticPr fontId="3"/>
  </si>
  <si>
    <t xml:space="preserve">●WBS第2階層に使用する、資産の用途を示す項目です。
□「WBS第2階層コード」マスタを参照し入力してください。
</t>
    <rPh sb="4" eb="5">
      <t>ダイ</t>
    </rPh>
    <rPh sb="6" eb="8">
      <t>カイソウ</t>
    </rPh>
    <rPh sb="9" eb="11">
      <t>シヨウ</t>
    </rPh>
    <rPh sb="14" eb="16">
      <t>シサン</t>
    </rPh>
    <rPh sb="17" eb="19">
      <t>ヨウト</t>
    </rPh>
    <rPh sb="18" eb="19">
      <t>シヨウ</t>
    </rPh>
    <rPh sb="20" eb="21">
      <t>シメ</t>
    </rPh>
    <rPh sb="22" eb="24">
      <t>コウモク</t>
    </rPh>
    <rPh sb="45" eb="47">
      <t>サンショウ</t>
    </rPh>
    <rPh sb="48" eb="50">
      <t>ニュウリョク</t>
    </rPh>
    <phoneticPr fontId="3"/>
  </si>
  <si>
    <t>WBS_LV3</t>
  </si>
  <si>
    <t>カテゴリ</t>
    <phoneticPr fontId="7"/>
  </si>
  <si>
    <t>シート入力者所属課（所属コード）</t>
    <phoneticPr fontId="7"/>
  </si>
  <si>
    <t>工事契約名称
（工事稟議および発注単位を想定）</t>
    <rPh sb="0" eb="2">
      <t>コウジ</t>
    </rPh>
    <rPh sb="2" eb="4">
      <t>ケイヤク</t>
    </rPh>
    <rPh sb="4" eb="6">
      <t>メイショウ</t>
    </rPh>
    <rPh sb="8" eb="10">
      <t>コウジ</t>
    </rPh>
    <rPh sb="10" eb="12">
      <t>リンギ</t>
    </rPh>
    <rPh sb="15" eb="17">
      <t>ハッチュウ</t>
    </rPh>
    <rPh sb="17" eb="19">
      <t>タンイ</t>
    </rPh>
    <rPh sb="20" eb="22">
      <t>ソウテイ</t>
    </rPh>
    <phoneticPr fontId="7"/>
  </si>
  <si>
    <t>工事目的（工事の要旨）</t>
    <rPh sb="0" eb="2">
      <t>コウジ</t>
    </rPh>
    <rPh sb="2" eb="4">
      <t>モクテキ</t>
    </rPh>
    <rPh sb="5" eb="7">
      <t>コウジ</t>
    </rPh>
    <rPh sb="8" eb="10">
      <t>ヨウシ</t>
    </rPh>
    <phoneticPr fontId="7"/>
  </si>
  <si>
    <t>工事稟議番号</t>
    <rPh sb="0" eb="2">
      <t>コウジ</t>
    </rPh>
    <rPh sb="2" eb="4">
      <t>リンギ</t>
    </rPh>
    <rPh sb="4" eb="6">
      <t>バンゴウ</t>
    </rPh>
    <phoneticPr fontId="7"/>
  </si>
  <si>
    <t>工事名称</t>
    <rPh sb="0" eb="2">
      <t>コウジ</t>
    </rPh>
    <rPh sb="2" eb="4">
      <t>メイショウ</t>
    </rPh>
    <phoneticPr fontId="7"/>
  </si>
  <si>
    <t>工事種別連番</t>
    <rPh sb="0" eb="2">
      <t>コウジ</t>
    </rPh>
    <rPh sb="2" eb="4">
      <t>シュベツ</t>
    </rPh>
    <rPh sb="4" eb="6">
      <t>レンバン</t>
    </rPh>
    <phoneticPr fontId="7"/>
  </si>
  <si>
    <t>工事種別名称</t>
    <rPh sb="0" eb="2">
      <t>コウジ</t>
    </rPh>
    <rPh sb="2" eb="4">
      <t>シュベツ</t>
    </rPh>
    <rPh sb="4" eb="6">
      <t>メイショウ</t>
    </rPh>
    <phoneticPr fontId="7"/>
  </si>
  <si>
    <t>【入力必須】</t>
  </si>
  <si>
    <t>【入力必須】</t>
    <rPh sb="1" eb="3">
      <t>ニュウリョク</t>
    </rPh>
    <rPh sb="3" eb="5">
      <t>ヒッス</t>
    </rPh>
    <phoneticPr fontId="7"/>
  </si>
  <si>
    <t>資産名称</t>
    <rPh sb="0" eb="2">
      <t>シサン</t>
    </rPh>
    <rPh sb="2" eb="4">
      <t>メイショウ</t>
    </rPh>
    <phoneticPr fontId="7"/>
  </si>
  <si>
    <t>資産テキスト</t>
    <rPh sb="0" eb="2">
      <t>シサン</t>
    </rPh>
    <phoneticPr fontId="7"/>
  </si>
  <si>
    <t>消費税</t>
    <rPh sb="0" eb="3">
      <t>ショウヒゼイ</t>
    </rPh>
    <phoneticPr fontId="7"/>
  </si>
  <si>
    <t>単位</t>
    <rPh sb="0" eb="2">
      <t>タンイ</t>
    </rPh>
    <phoneticPr fontId="7"/>
  </si>
  <si>
    <t>数量</t>
  </si>
  <si>
    <t>予定数量</t>
    <rPh sb="0" eb="2">
      <t>ヨテイ</t>
    </rPh>
    <rPh sb="2" eb="4">
      <t>スウリョウ</t>
    </rPh>
    <phoneticPr fontId="7"/>
  </si>
  <si>
    <t>予定単価（税抜）</t>
    <rPh sb="0" eb="2">
      <t>ヨテイ</t>
    </rPh>
    <rPh sb="2" eb="4">
      <t>タンカ</t>
    </rPh>
    <rPh sb="5" eb="7">
      <t>ゼイヌ</t>
    </rPh>
    <phoneticPr fontId="7"/>
  </si>
  <si>
    <t>予定価格（税抜）</t>
    <rPh sb="0" eb="2">
      <t>ヨテイ</t>
    </rPh>
    <rPh sb="2" eb="4">
      <t>カカク</t>
    </rPh>
    <rPh sb="5" eb="7">
      <t>ゼイヌ</t>
    </rPh>
    <phoneticPr fontId="7"/>
  </si>
  <si>
    <t>消費税額（参考）</t>
    <rPh sb="0" eb="4">
      <t>ショウヒゼイガク</t>
    </rPh>
    <rPh sb="5" eb="7">
      <t>サンコウ</t>
    </rPh>
    <phoneticPr fontId="7"/>
  </si>
  <si>
    <t>予定価格合計金額（税抜）</t>
    <rPh sb="0" eb="2">
      <t>ヨテイ</t>
    </rPh>
    <rPh sb="2" eb="4">
      <t>カカク</t>
    </rPh>
    <rPh sb="4" eb="6">
      <t>ゴウケイ</t>
    </rPh>
    <rPh sb="6" eb="8">
      <t>キンガク</t>
    </rPh>
    <rPh sb="9" eb="11">
      <t>ゼイヌ</t>
    </rPh>
    <phoneticPr fontId="7"/>
  </si>
  <si>
    <t>予定価格合計金額（税込）</t>
    <rPh sb="0" eb="2">
      <t>ヨテイ</t>
    </rPh>
    <rPh sb="2" eb="4">
      <t>カカク</t>
    </rPh>
    <rPh sb="4" eb="6">
      <t>ゴウケイ</t>
    </rPh>
    <rPh sb="6" eb="8">
      <t>キンガク</t>
    </rPh>
    <rPh sb="9" eb="11">
      <t>ゼイコ</t>
    </rPh>
    <phoneticPr fontId="7"/>
  </si>
  <si>
    <t>設計変更前の金額（税抜）</t>
    <rPh sb="0" eb="2">
      <t>セッケイ</t>
    </rPh>
    <rPh sb="2" eb="4">
      <t>ヘンコウ</t>
    </rPh>
    <rPh sb="4" eb="5">
      <t>マエ</t>
    </rPh>
    <rPh sb="6" eb="8">
      <t>キンガク</t>
    </rPh>
    <rPh sb="9" eb="11">
      <t>ゼイヌ</t>
    </rPh>
    <phoneticPr fontId="7"/>
  </si>
  <si>
    <t>【設計変更時のみ入力】</t>
    <rPh sb="1" eb="3">
      <t>セッケイ</t>
    </rPh>
    <rPh sb="3" eb="5">
      <t>ヘンコウ</t>
    </rPh>
    <rPh sb="5" eb="6">
      <t>ジ</t>
    </rPh>
    <rPh sb="8" eb="10">
      <t>ニュウリョク</t>
    </rPh>
    <phoneticPr fontId="7"/>
  </si>
  <si>
    <t>前回との差額</t>
  </si>
  <si>
    <t>前回との差額</t>
    <rPh sb="0" eb="2">
      <t>ゼンカイ</t>
    </rPh>
    <rPh sb="4" eb="6">
      <t>サガク</t>
    </rPh>
    <phoneticPr fontId="7"/>
  </si>
  <si>
    <t>前回との差額合計</t>
    <rPh sb="0" eb="2">
      <t>ゼンカイ</t>
    </rPh>
    <rPh sb="4" eb="6">
      <t>サガク</t>
    </rPh>
    <rPh sb="6" eb="8">
      <t>ゴウケイ</t>
    </rPh>
    <phoneticPr fontId="7"/>
  </si>
  <si>
    <t>発注単価（税抜）</t>
  </si>
  <si>
    <t>発注価格（税抜）</t>
  </si>
  <si>
    <t>工事費用合計金額（税込）</t>
    <rPh sb="0" eb="2">
      <t>コウジ</t>
    </rPh>
    <rPh sb="2" eb="4">
      <t>ヒヨウ</t>
    </rPh>
    <rPh sb="4" eb="6">
      <t>ゴウケイ</t>
    </rPh>
    <rPh sb="6" eb="8">
      <t>キンガク</t>
    </rPh>
    <rPh sb="9" eb="11">
      <t>ゼイコ</t>
    </rPh>
    <phoneticPr fontId="7"/>
  </si>
  <si>
    <t>工事費用合計金額（税抜）</t>
    <rPh sb="4" eb="6">
      <t>ゴウケイ</t>
    </rPh>
    <rPh sb="6" eb="8">
      <t>キンガク</t>
    </rPh>
    <rPh sb="9" eb="11">
      <t>ゼイヌ</t>
    </rPh>
    <phoneticPr fontId="7"/>
  </si>
  <si>
    <t>消費税額（参考）</t>
    <phoneticPr fontId="7"/>
  </si>
  <si>
    <t>設計変更前の金額（税抜）</t>
    <phoneticPr fontId="7"/>
  </si>
  <si>
    <t>【設計変更時のみ入力】</t>
    <phoneticPr fontId="7"/>
  </si>
  <si>
    <t>建仮精算</t>
  </si>
  <si>
    <t>【建仮精算時のみ入力】</t>
  </si>
  <si>
    <t>財務分類</t>
  </si>
  <si>
    <t>資産クラス</t>
  </si>
  <si>
    <t>勘定科目</t>
  </si>
  <si>
    <t>プロジェクトコード</t>
  </si>
  <si>
    <t>予算掌理部署</t>
  </si>
  <si>
    <t>WBS第2階層コード</t>
  </si>
  <si>
    <t>原価センタ</t>
  </si>
  <si>
    <t>事業コード</t>
  </si>
  <si>
    <t>所管</t>
  </si>
  <si>
    <t>所在</t>
  </si>
  <si>
    <t>品目</t>
  </si>
  <si>
    <t>車号</t>
  </si>
  <si>
    <t>備考</t>
  </si>
  <si>
    <t>【入力必須】　※費用計上の場合は入力不要</t>
    <phoneticPr fontId="7"/>
  </si>
  <si>
    <t>コード</t>
    <phoneticPr fontId="7"/>
  </si>
  <si>
    <t>名称</t>
    <rPh sb="0" eb="2">
      <t>メイショウ</t>
    </rPh>
    <phoneticPr fontId="7"/>
  </si>
  <si>
    <t>回目</t>
    <rPh sb="0" eb="2">
      <t>カイメ</t>
    </rPh>
    <phoneticPr fontId="7"/>
  </si>
  <si>
    <t>8500000300</t>
  </si>
  <si>
    <t>Z01</t>
  </si>
  <si>
    <t>Z1</t>
  </si>
  <si>
    <t>KKI</t>
  </si>
  <si>
    <t>2</t>
  </si>
  <si>
    <t>14507017</t>
  </si>
  <si>
    <t>3</t>
    <phoneticPr fontId="11"/>
  </si>
  <si>
    <t>2</t>
    <phoneticPr fontId="11"/>
  </si>
  <si>
    <t>5</t>
    <phoneticPr fontId="11"/>
  </si>
  <si>
    <t>按分率コード</t>
    <rPh sb="0" eb="2">
      <t>アンブン</t>
    </rPh>
    <rPh sb="2" eb="3">
      <t>リツ</t>
    </rPh>
    <phoneticPr fontId="11"/>
  </si>
  <si>
    <t>リース契約補助番号</t>
    <phoneticPr fontId="11"/>
  </si>
  <si>
    <t>リース契約番号</t>
    <phoneticPr fontId="11"/>
  </si>
  <si>
    <t>振替元建仮ID</t>
    <phoneticPr fontId="11"/>
  </si>
  <si>
    <t>建仮勘定科目</t>
    <phoneticPr fontId="11"/>
  </si>
  <si>
    <t>振替元WBS要素</t>
    <phoneticPr fontId="11"/>
  </si>
  <si>
    <t>振替先WBS要素</t>
    <rPh sb="2" eb="3">
      <t>サキ</t>
    </rPh>
    <phoneticPr fontId="11"/>
  </si>
  <si>
    <t>元割当</t>
  </si>
  <si>
    <t>元構造</t>
  </si>
  <si>
    <t>数量単位</t>
    <rPh sb="0" eb="2">
      <t>スウリョウ</t>
    </rPh>
    <phoneticPr fontId="11"/>
  </si>
  <si>
    <t>資産の種別</t>
    <phoneticPr fontId="11"/>
  </si>
  <si>
    <t>入力箇所</t>
    <rPh sb="0" eb="2">
      <t>ニュウリョク</t>
    </rPh>
    <phoneticPr fontId="11"/>
  </si>
  <si>
    <t>処分見込数量</t>
    <phoneticPr fontId="11"/>
  </si>
  <si>
    <t>申告調整フラグ</t>
    <phoneticPr fontId="11"/>
  </si>
  <si>
    <t>事前入力</t>
    <rPh sb="0" eb="2">
      <t>ジゼン</t>
    </rPh>
    <phoneticPr fontId="11"/>
  </si>
  <si>
    <t>割掛対象ﾌﾗｸﾞ</t>
    <rPh sb="0" eb="1">
      <t>ワ</t>
    </rPh>
    <rPh sb="1" eb="2">
      <t>カ</t>
    </rPh>
    <rPh sb="2" eb="4">
      <t>タイショウ</t>
    </rPh>
    <phoneticPr fontId="11"/>
  </si>
  <si>
    <t>入力整理番号</t>
    <rPh sb="0" eb="2">
      <t>ニュウリョク</t>
    </rPh>
    <rPh sb="2" eb="4">
      <t>セイリ</t>
    </rPh>
    <rPh sb="4" eb="6">
      <t>バンゴウ</t>
    </rPh>
    <phoneticPr fontId="11"/>
  </si>
  <si>
    <t>会計伝票番号</t>
    <rPh sb="0" eb="2">
      <t>カイケイ</t>
    </rPh>
    <rPh sb="2" eb="4">
      <t>デンピョウ</t>
    </rPh>
    <rPh sb="4" eb="6">
      <t>バンゴウ</t>
    </rPh>
    <phoneticPr fontId="11"/>
  </si>
  <si>
    <t>明細連番</t>
    <rPh sb="0" eb="2">
      <t>メイサイ</t>
    </rPh>
    <rPh sb="2" eb="4">
      <t>レンバン</t>
    </rPh>
    <phoneticPr fontId="11"/>
  </si>
  <si>
    <t>データ種別</t>
    <rPh sb="3" eb="5">
      <t>シュベツ</t>
    </rPh>
    <phoneticPr fontId="11"/>
  </si>
  <si>
    <t>ヘッダ連番</t>
    <rPh sb="3" eb="5">
      <t>レンバン</t>
    </rPh>
    <phoneticPr fontId="11"/>
  </si>
  <si>
    <t>インターフェースからのデータ</t>
  </si>
  <si>
    <t>所管移動手続フラグ</t>
    <rPh sb="0" eb="2">
      <t>ショカン</t>
    </rPh>
    <rPh sb="2" eb="4">
      <t>イドウ</t>
    </rPh>
    <rPh sb="4" eb="6">
      <t>テツヅキ</t>
    </rPh>
    <phoneticPr fontId="11"/>
  </si>
  <si>
    <t>新・二次整理</t>
    <rPh sb="0" eb="1">
      <t>シン</t>
    </rPh>
    <rPh sb="2" eb="4">
      <t>ニジ</t>
    </rPh>
    <rPh sb="4" eb="6">
      <t>セイリ</t>
    </rPh>
    <phoneticPr fontId="11"/>
  </si>
  <si>
    <t>譲渡価額</t>
    <rPh sb="0" eb="2">
      <t>ジョウト</t>
    </rPh>
    <rPh sb="2" eb="4">
      <t>カガク</t>
    </rPh>
    <phoneticPr fontId="11"/>
  </si>
  <si>
    <t>時価</t>
    <rPh sb="0" eb="2">
      <t>ジカ</t>
    </rPh>
    <phoneticPr fontId="11"/>
  </si>
  <si>
    <t>処分見込価額</t>
    <rPh sb="0" eb="2">
      <t>ショブン</t>
    </rPh>
    <rPh sb="2" eb="4">
      <t>ミコ</t>
    </rPh>
    <rPh sb="4" eb="6">
      <t>カガク</t>
    </rPh>
    <phoneticPr fontId="11"/>
  </si>
  <si>
    <t>償却累計額</t>
    <rPh sb="0" eb="2">
      <t>ショウキャク</t>
    </rPh>
    <rPh sb="2" eb="4">
      <t>ルイケイ</t>
    </rPh>
    <rPh sb="4" eb="5">
      <t>ガク</t>
    </rPh>
    <phoneticPr fontId="11"/>
  </si>
  <si>
    <t>特別償却対象額</t>
    <rPh sb="0" eb="2">
      <t>トクベツ</t>
    </rPh>
    <rPh sb="2" eb="4">
      <t>ショウキャク</t>
    </rPh>
    <rPh sb="4" eb="6">
      <t>タイショウ</t>
    </rPh>
    <rPh sb="6" eb="7">
      <t>ガク</t>
    </rPh>
    <phoneticPr fontId="11"/>
  </si>
  <si>
    <t>特別償却事由</t>
    <rPh sb="0" eb="2">
      <t>トクベツ</t>
    </rPh>
    <rPh sb="2" eb="4">
      <t>ショウキャク</t>
    </rPh>
    <rPh sb="4" eb="6">
      <t>ジユウ</t>
    </rPh>
    <phoneticPr fontId="11"/>
  </si>
  <si>
    <t>圧縮額</t>
    <rPh sb="0" eb="2">
      <t>アッシュク</t>
    </rPh>
    <rPh sb="2" eb="3">
      <t>ガク</t>
    </rPh>
    <phoneticPr fontId="11"/>
  </si>
  <si>
    <t>法定月数</t>
    <rPh sb="0" eb="2">
      <t>ホウテイ</t>
    </rPh>
    <rPh sb="2" eb="4">
      <t>ツキスウ</t>
    </rPh>
    <phoneticPr fontId="11"/>
  </si>
  <si>
    <t>耐用年数</t>
    <rPh sb="0" eb="2">
      <t>タイヨウ</t>
    </rPh>
    <rPh sb="2" eb="4">
      <t>ネンスウ</t>
    </rPh>
    <phoneticPr fontId="11"/>
  </si>
  <si>
    <t>金額</t>
    <rPh sb="0" eb="2">
      <t>キンガク</t>
    </rPh>
    <phoneticPr fontId="11"/>
  </si>
  <si>
    <t>数量</t>
    <phoneticPr fontId="11"/>
  </si>
  <si>
    <t>取得日付</t>
    <rPh sb="0" eb="2">
      <t>シュトク</t>
    </rPh>
    <rPh sb="2" eb="4">
      <t>ヒヅケ</t>
    </rPh>
    <phoneticPr fontId="11"/>
  </si>
  <si>
    <t>税申告</t>
    <rPh sb="0" eb="1">
      <t>ゼイ</t>
    </rPh>
    <rPh sb="1" eb="3">
      <t>シンコク</t>
    </rPh>
    <phoneticPr fontId="11"/>
  </si>
  <si>
    <t>資産テキスト</t>
    <rPh sb="0" eb="2">
      <t>シサン</t>
    </rPh>
    <phoneticPr fontId="11"/>
  </si>
  <si>
    <t>資産名称</t>
    <rPh sb="0" eb="2">
      <t>シサン</t>
    </rPh>
    <rPh sb="2" eb="4">
      <t>メイショウ</t>
    </rPh>
    <phoneticPr fontId="11"/>
  </si>
  <si>
    <t>品目</t>
    <rPh sb="0" eb="2">
      <t>ヒンモク</t>
    </rPh>
    <phoneticPr fontId="11"/>
  </si>
  <si>
    <t>所在</t>
    <rPh sb="0" eb="2">
      <t>ショザイ</t>
    </rPh>
    <phoneticPr fontId="11"/>
  </si>
  <si>
    <t>所管</t>
    <rPh sb="0" eb="2">
      <t>ショカン</t>
    </rPh>
    <phoneticPr fontId="11"/>
  </si>
  <si>
    <t>事業コード</t>
    <rPh sb="0" eb="2">
      <t>ジギョウ</t>
    </rPh>
    <phoneticPr fontId="11"/>
  </si>
  <si>
    <t>資産クラス</t>
    <rPh sb="0" eb="2">
      <t>シサン</t>
    </rPh>
    <phoneticPr fontId="11"/>
  </si>
  <si>
    <t>補助番号</t>
    <rPh sb="0" eb="2">
      <t>ホジョ</t>
    </rPh>
    <rPh sb="2" eb="4">
      <t>バンゴウ</t>
    </rPh>
    <phoneticPr fontId="11"/>
  </si>
  <si>
    <t>資産ＩＤ</t>
    <rPh sb="0" eb="2">
      <t>シサン</t>
    </rPh>
    <phoneticPr fontId="11"/>
  </si>
  <si>
    <t>取引タイプ</t>
    <rPh sb="0" eb="2">
      <t>トリヒキ</t>
    </rPh>
    <phoneticPr fontId="11"/>
  </si>
  <si>
    <t>車号/車系</t>
    <rPh sb="0" eb="1">
      <t>シャ</t>
    </rPh>
    <rPh sb="1" eb="2">
      <t>ゴウ</t>
    </rPh>
    <rPh sb="3" eb="4">
      <t>シャ</t>
    </rPh>
    <rPh sb="4" eb="5">
      <t>ケイ</t>
    </rPh>
    <phoneticPr fontId="11"/>
  </si>
  <si>
    <t>原価センタ</t>
    <rPh sb="0" eb="2">
      <t>ゲンカ</t>
    </rPh>
    <phoneticPr fontId="11"/>
  </si>
  <si>
    <t>WBS要素</t>
    <rPh sb="3" eb="5">
      <t>ヨウソ</t>
    </rPh>
    <phoneticPr fontId="11"/>
  </si>
  <si>
    <t>転記日付</t>
    <rPh sb="0" eb="2">
      <t>テンキ</t>
    </rPh>
    <rPh sb="2" eb="4">
      <t>ヒヅケ</t>
    </rPh>
    <phoneticPr fontId="11"/>
  </si>
  <si>
    <t>伝票日付</t>
    <rPh sb="0" eb="2">
      <t>デンピョウ</t>
    </rPh>
    <rPh sb="2" eb="4">
      <t>ヒヅケ</t>
    </rPh>
    <phoneticPr fontId="11"/>
  </si>
  <si>
    <t>入力方法</t>
    <rPh sb="0" eb="2">
      <t>ニュウリョク</t>
    </rPh>
    <rPh sb="2" eb="4">
      <t>ホウホウ</t>
    </rPh>
    <phoneticPr fontId="11"/>
  </si>
  <si>
    <t>部分処理</t>
    <rPh sb="0" eb="2">
      <t>ブブン</t>
    </rPh>
    <rPh sb="2" eb="4">
      <t>ショリ</t>
    </rPh>
    <phoneticPr fontId="11"/>
  </si>
  <si>
    <t>長前区分</t>
    <rPh sb="0" eb="1">
      <t>チョウ</t>
    </rPh>
    <rPh sb="1" eb="2">
      <t>マエ</t>
    </rPh>
    <rPh sb="2" eb="4">
      <t>クブン</t>
    </rPh>
    <phoneticPr fontId="11"/>
  </si>
  <si>
    <t>中古</t>
    <rPh sb="0" eb="2">
      <t>チュウコ</t>
    </rPh>
    <phoneticPr fontId="11"/>
  </si>
  <si>
    <t>取引分類</t>
    <rPh sb="0" eb="2">
      <t>トリヒキ</t>
    </rPh>
    <rPh sb="2" eb="4">
      <t>ブンルイ</t>
    </rPh>
    <phoneticPr fontId="11"/>
  </si>
  <si>
    <t>会社ＣＤ</t>
    <rPh sb="0" eb="2">
      <t>カイシャ</t>
    </rPh>
    <phoneticPr fontId="11"/>
  </si>
  <si>
    <t>×</t>
    <phoneticPr fontId="11"/>
  </si>
  <si>
    <t>×</t>
    <phoneticPr fontId="11"/>
  </si>
  <si>
    <t>◎</t>
  </si>
  <si>
    <t>△</t>
    <phoneticPr fontId="11"/>
  </si>
  <si>
    <t>◎:必須、○:条件付必須、△:任意、▲:変更不可、×:不要</t>
    <rPh sb="2" eb="4">
      <t>ヒッス</t>
    </rPh>
    <rPh sb="7" eb="9">
      <t>ジョウケン</t>
    </rPh>
    <rPh sb="9" eb="10">
      <t>ツキ</t>
    </rPh>
    <rPh sb="10" eb="12">
      <t>ヒッス</t>
    </rPh>
    <rPh sb="15" eb="17">
      <t>ニンイ</t>
    </rPh>
    <rPh sb="20" eb="22">
      <t>ヘンコウ</t>
    </rPh>
    <rPh sb="22" eb="24">
      <t>フカ</t>
    </rPh>
    <rPh sb="27" eb="29">
      <t>フヨウ</t>
    </rPh>
    <phoneticPr fontId="11"/>
  </si>
  <si>
    <t>ファイル名</t>
    <rPh sb="4" eb="5">
      <t>メイ</t>
    </rPh>
    <phoneticPr fontId="11"/>
  </si>
  <si>
    <t>ファイル名</t>
  </si>
  <si>
    <t>ファイル形式</t>
    <rPh sb="4" eb="6">
      <t>ケイシキ</t>
    </rPh>
    <phoneticPr fontId="15"/>
  </si>
  <si>
    <t>TAB区切</t>
  </si>
  <si>
    <t>業務区分</t>
    <rPh sb="0" eb="2">
      <t>ギョウム</t>
    </rPh>
    <rPh sb="2" eb="4">
      <t>クブン</t>
    </rPh>
    <phoneticPr fontId="16"/>
  </si>
  <si>
    <t>処理フラグ</t>
    <rPh sb="0" eb="2">
      <t>ショリ</t>
    </rPh>
    <phoneticPr fontId="16"/>
  </si>
  <si>
    <t>工事稟議番号</t>
    <rPh sb="0" eb="2">
      <t>コウジ</t>
    </rPh>
    <rPh sb="2" eb="4">
      <t>リンギ</t>
    </rPh>
    <rPh sb="4" eb="6">
      <t>バンゴウ</t>
    </rPh>
    <phoneticPr fontId="16"/>
  </si>
  <si>
    <t>工事種別連番</t>
    <rPh sb="0" eb="2">
      <t>コウジ</t>
    </rPh>
    <rPh sb="2" eb="4">
      <t>シュベツ</t>
    </rPh>
    <rPh sb="4" eb="6">
      <t>レンバン</t>
    </rPh>
    <phoneticPr fontId="16"/>
  </si>
  <si>
    <t>工事種別名称（正式）</t>
    <rPh sb="0" eb="2">
      <t>コウジ</t>
    </rPh>
    <rPh sb="2" eb="4">
      <t>シュベツ</t>
    </rPh>
    <rPh sb="4" eb="6">
      <t>メイショウ</t>
    </rPh>
    <rPh sb="7" eb="9">
      <t>セイシキ</t>
    </rPh>
    <phoneticPr fontId="16"/>
  </si>
  <si>
    <t>工事種別名称（略式）</t>
    <rPh sb="0" eb="2">
      <t>コウジ</t>
    </rPh>
    <rPh sb="2" eb="4">
      <t>シュベツ</t>
    </rPh>
    <rPh sb="4" eb="6">
      <t>メイショウ</t>
    </rPh>
    <rPh sb="7" eb="9">
      <t>リャクシキ</t>
    </rPh>
    <phoneticPr fontId="16"/>
  </si>
  <si>
    <t>プロジェクト番号</t>
    <rPh sb="6" eb="8">
      <t>バンゴウ</t>
    </rPh>
    <phoneticPr fontId="16"/>
  </si>
  <si>
    <t>事業コード</t>
    <rPh sb="0" eb="2">
      <t>ジギョウ</t>
    </rPh>
    <phoneticPr fontId="16"/>
  </si>
  <si>
    <t>予算掌理部署</t>
    <rPh sb="0" eb="2">
      <t>ヨサン</t>
    </rPh>
    <rPh sb="2" eb="4">
      <t>ショウリ</t>
    </rPh>
    <rPh sb="4" eb="6">
      <t>ブショ</t>
    </rPh>
    <phoneticPr fontId="15"/>
  </si>
  <si>
    <t>WBS第2階層コード</t>
    <rPh sb="3" eb="4">
      <t>ダイ</t>
    </rPh>
    <rPh sb="5" eb="7">
      <t>カイソウ</t>
    </rPh>
    <phoneticPr fontId="15"/>
  </si>
  <si>
    <t>財務分類</t>
    <rPh sb="0" eb="2">
      <t>ザイム</t>
    </rPh>
    <rPh sb="2" eb="4">
      <t>ブンルイ</t>
    </rPh>
    <phoneticPr fontId="17"/>
  </si>
  <si>
    <t>勘定科目</t>
    <rPh sb="0" eb="2">
      <t>カンジョウ</t>
    </rPh>
    <rPh sb="2" eb="4">
      <t>カモク</t>
    </rPh>
    <phoneticPr fontId="17"/>
  </si>
  <si>
    <t>原価分析項目</t>
    <rPh sb="0" eb="2">
      <t>ゲンカ</t>
    </rPh>
    <rPh sb="2" eb="4">
      <t>ブンセキ</t>
    </rPh>
    <rPh sb="4" eb="6">
      <t>コウモク</t>
    </rPh>
    <phoneticPr fontId="17"/>
  </si>
  <si>
    <t>単位</t>
    <rPh sb="0" eb="2">
      <t>タンイ</t>
    </rPh>
    <phoneticPr fontId="16"/>
  </si>
  <si>
    <t>数量（予定価格）</t>
    <rPh sb="0" eb="2">
      <t>スウリョウ</t>
    </rPh>
    <rPh sb="3" eb="5">
      <t>ヨテイ</t>
    </rPh>
    <rPh sb="5" eb="7">
      <t>カカク</t>
    </rPh>
    <phoneticPr fontId="16"/>
  </si>
  <si>
    <t>単価（予定価格）</t>
    <rPh sb="0" eb="2">
      <t>タンカ</t>
    </rPh>
    <rPh sb="3" eb="5">
      <t>ヨテイ</t>
    </rPh>
    <rPh sb="5" eb="7">
      <t>カカク</t>
    </rPh>
    <phoneticPr fontId="17"/>
  </si>
  <si>
    <t>金額（予定価格）</t>
    <rPh sb="0" eb="2">
      <t>キンガク</t>
    </rPh>
    <rPh sb="3" eb="5">
      <t>ヨテイ</t>
    </rPh>
    <rPh sb="5" eb="7">
      <t>カカク</t>
    </rPh>
    <phoneticPr fontId="16"/>
  </si>
  <si>
    <t>数量</t>
    <rPh sb="0" eb="2">
      <t>スウリョウ</t>
    </rPh>
    <phoneticPr fontId="16"/>
  </si>
  <si>
    <t>単価</t>
    <rPh sb="0" eb="2">
      <t>タンカ</t>
    </rPh>
    <phoneticPr fontId="17"/>
  </si>
  <si>
    <t>金額</t>
    <rPh sb="0" eb="2">
      <t>キンガク</t>
    </rPh>
    <phoneticPr fontId="16"/>
  </si>
  <si>
    <t>価格変更可</t>
    <rPh sb="0" eb="2">
      <t>カカク</t>
    </rPh>
    <rPh sb="2" eb="4">
      <t>ヘンコウ</t>
    </rPh>
    <rPh sb="4" eb="5">
      <t>カ</t>
    </rPh>
    <phoneticPr fontId="17"/>
  </si>
  <si>
    <t>数量変更可</t>
    <rPh sb="0" eb="2">
      <t>スウリョウ</t>
    </rPh>
    <rPh sb="2" eb="4">
      <t>ヘンコウ</t>
    </rPh>
    <rPh sb="4" eb="5">
      <t>カ</t>
    </rPh>
    <phoneticPr fontId="17"/>
  </si>
  <si>
    <t>補助金対象</t>
    <rPh sb="0" eb="3">
      <t>ホジョキン</t>
    </rPh>
    <rPh sb="3" eb="5">
      <t>タイショウ</t>
    </rPh>
    <phoneticPr fontId="17"/>
  </si>
  <si>
    <t>自治体区分</t>
    <rPh sb="0" eb="3">
      <t>ジチタイ</t>
    </rPh>
    <rPh sb="3" eb="5">
      <t>クブン</t>
    </rPh>
    <phoneticPr fontId="17"/>
  </si>
  <si>
    <t>支給材</t>
    <rPh sb="0" eb="2">
      <t>シキュウ</t>
    </rPh>
    <rPh sb="2" eb="3">
      <t>ザイ</t>
    </rPh>
    <phoneticPr fontId="17"/>
  </si>
  <si>
    <t>貸与材</t>
    <rPh sb="0" eb="2">
      <t>タイヨ</t>
    </rPh>
    <rPh sb="2" eb="3">
      <t>ザイ</t>
    </rPh>
    <phoneticPr fontId="17"/>
  </si>
  <si>
    <t>撤去品</t>
    <rPh sb="0" eb="2">
      <t>テッキョ</t>
    </rPh>
    <rPh sb="2" eb="3">
      <t>ヒン</t>
    </rPh>
    <phoneticPr fontId="17"/>
  </si>
  <si>
    <t>財産除却</t>
    <rPh sb="0" eb="2">
      <t>ザイサン</t>
    </rPh>
    <rPh sb="2" eb="4">
      <t>ジョキャク</t>
    </rPh>
    <phoneticPr fontId="17"/>
  </si>
  <si>
    <t>受託対象フラグ</t>
    <rPh sb="0" eb="2">
      <t>ジュタク</t>
    </rPh>
    <rPh sb="2" eb="4">
      <t>タイショウ</t>
    </rPh>
    <phoneticPr fontId="17"/>
  </si>
  <si>
    <t>受託先</t>
    <rPh sb="0" eb="2">
      <t>ジュタク</t>
    </rPh>
    <rPh sb="2" eb="3">
      <t>サキ</t>
    </rPh>
    <phoneticPr fontId="17"/>
  </si>
  <si>
    <t>原価センタ</t>
    <rPh sb="0" eb="2">
      <t>ゲンカ</t>
    </rPh>
    <phoneticPr fontId="17"/>
  </si>
  <si>
    <r>
      <t xml:space="preserve">入力必須
</t>
    </r>
    <r>
      <rPr>
        <sz val="11"/>
        <rFont val="Meiryo UI"/>
        <family val="3"/>
        <charset val="128"/>
      </rPr>
      <t>リストより選択</t>
    </r>
    <rPh sb="10" eb="12">
      <t>センタク</t>
    </rPh>
    <phoneticPr fontId="16"/>
  </si>
  <si>
    <r>
      <t xml:space="preserve">入力必須
</t>
    </r>
    <r>
      <rPr>
        <sz val="11"/>
        <rFont val="Meiryo UI"/>
        <family val="3"/>
        <charset val="128"/>
      </rPr>
      <t>英数8桁</t>
    </r>
    <rPh sb="5" eb="7">
      <t>エイスウ</t>
    </rPh>
    <rPh sb="8" eb="9">
      <t>ケタ</t>
    </rPh>
    <phoneticPr fontId="16"/>
  </si>
  <si>
    <r>
      <t>入力必須</t>
    </r>
    <r>
      <rPr>
        <sz val="11"/>
        <rFont val="Meiryo UI"/>
        <family val="3"/>
        <charset val="128"/>
      </rPr>
      <t xml:space="preserve">
100番から順に100番間隔で採番する。</t>
    </r>
    <rPh sb="0" eb="2">
      <t>ニュウリョク</t>
    </rPh>
    <rPh sb="2" eb="4">
      <t>ヒッス</t>
    </rPh>
    <rPh sb="8" eb="9">
      <t>バン</t>
    </rPh>
    <rPh sb="11" eb="12">
      <t>ジュン</t>
    </rPh>
    <rPh sb="16" eb="17">
      <t>バン</t>
    </rPh>
    <rPh sb="17" eb="19">
      <t>カンカク</t>
    </rPh>
    <rPh sb="20" eb="22">
      <t>サイバン</t>
    </rPh>
    <phoneticPr fontId="16"/>
  </si>
  <si>
    <r>
      <t xml:space="preserve">入力必須
</t>
    </r>
    <r>
      <rPr>
        <sz val="11"/>
        <rFont val="Meiryo UI"/>
        <family val="3"/>
        <charset val="128"/>
      </rPr>
      <t>全角30文字</t>
    </r>
    <rPh sb="5" eb="7">
      <t>ゼンカク</t>
    </rPh>
    <rPh sb="9" eb="11">
      <t>モジ</t>
    </rPh>
    <phoneticPr fontId="16"/>
  </si>
  <si>
    <r>
      <t xml:space="preserve">入力必須
</t>
    </r>
    <r>
      <rPr>
        <sz val="11"/>
        <rFont val="Meiryo UI"/>
        <family val="3"/>
        <charset val="128"/>
      </rPr>
      <t>全角20文字</t>
    </r>
    <rPh sb="5" eb="7">
      <t>ゼンカク</t>
    </rPh>
    <rPh sb="9" eb="11">
      <t>モジ</t>
    </rPh>
    <phoneticPr fontId="16"/>
  </si>
  <si>
    <r>
      <t xml:space="preserve">入力必須
</t>
    </r>
    <r>
      <rPr>
        <sz val="11"/>
        <rFont val="Meiryo UI"/>
        <family val="3"/>
        <charset val="128"/>
      </rPr>
      <t>英数7桁</t>
    </r>
    <rPh sb="5" eb="7">
      <t>エイスウ</t>
    </rPh>
    <rPh sb="8" eb="9">
      <t>ケタ</t>
    </rPh>
    <phoneticPr fontId="16"/>
  </si>
  <si>
    <t xml:space="preserve">入力必須
</t>
    <phoneticPr fontId="16"/>
  </si>
  <si>
    <r>
      <t xml:space="preserve">入力必須
</t>
    </r>
    <r>
      <rPr>
        <sz val="11"/>
        <rFont val="Meiryo UI"/>
        <family val="3"/>
        <charset val="128"/>
      </rPr>
      <t xml:space="preserve">リストより選択
</t>
    </r>
    <rPh sb="10" eb="12">
      <t>センタク</t>
    </rPh>
    <phoneticPr fontId="16"/>
  </si>
  <si>
    <t>任意入力（各部署ごとの分析項目　例：車両部-車号、工務部-工事種別コードなど）</t>
    <rPh sb="0" eb="2">
      <t>ニンイ</t>
    </rPh>
    <rPh sb="2" eb="4">
      <t>ニュウリョク</t>
    </rPh>
    <rPh sb="5" eb="8">
      <t>カクブショ</t>
    </rPh>
    <rPh sb="11" eb="13">
      <t>ブンセキ</t>
    </rPh>
    <rPh sb="13" eb="15">
      <t>コウモク</t>
    </rPh>
    <rPh sb="16" eb="17">
      <t>レイ</t>
    </rPh>
    <rPh sb="18" eb="20">
      <t>シャリョウ</t>
    </rPh>
    <rPh sb="20" eb="21">
      <t>ブ</t>
    </rPh>
    <rPh sb="22" eb="24">
      <t>シャゴウ</t>
    </rPh>
    <rPh sb="25" eb="28">
      <t>コウムブ</t>
    </rPh>
    <rPh sb="29" eb="31">
      <t>コウジ</t>
    </rPh>
    <rPh sb="31" eb="33">
      <t>シュベツ</t>
    </rPh>
    <phoneticPr fontId="16"/>
  </si>
  <si>
    <t>入力必須</t>
    <phoneticPr fontId="16"/>
  </si>
  <si>
    <t>入力不要
（入力があっても問題ありません）</t>
    <rPh sb="0" eb="2">
      <t>ニュウリョク</t>
    </rPh>
    <rPh sb="2" eb="4">
      <t>フヨウ</t>
    </rPh>
    <phoneticPr fontId="16"/>
  </si>
  <si>
    <t>任意入力
※ただし、工事発注登録までには入力が必要</t>
    <rPh sb="0" eb="2">
      <t>ニンイ</t>
    </rPh>
    <rPh sb="2" eb="4">
      <t>ニュウリョク</t>
    </rPh>
    <rPh sb="10" eb="12">
      <t>コウジ</t>
    </rPh>
    <rPh sb="12" eb="14">
      <t>ハッチュウ</t>
    </rPh>
    <rPh sb="14" eb="16">
      <t>トウロク</t>
    </rPh>
    <rPh sb="20" eb="22">
      <t>ニュウリョク</t>
    </rPh>
    <rPh sb="23" eb="25">
      <t>ヒツヨウ</t>
    </rPh>
    <phoneticPr fontId="17"/>
  </si>
  <si>
    <t>任意入力
検収時に単価変更、出来高の微調整をする可能性がある場合は'X'を選択してください</t>
    <rPh sb="0" eb="2">
      <t>ニンイ</t>
    </rPh>
    <rPh sb="2" eb="4">
      <t>ニュウリョク</t>
    </rPh>
    <rPh sb="9" eb="11">
      <t>タンカ</t>
    </rPh>
    <rPh sb="14" eb="17">
      <t>デキダカ</t>
    </rPh>
    <rPh sb="18" eb="21">
      <t>ビチョウセイ</t>
    </rPh>
    <rPh sb="37" eb="39">
      <t>センタク</t>
    </rPh>
    <phoneticPr fontId="17"/>
  </si>
  <si>
    <t>任意入力
検収時に数量変更をする可能性がある場合は'X'を選択してください</t>
    <rPh sb="0" eb="2">
      <t>ニンイ</t>
    </rPh>
    <rPh sb="2" eb="4">
      <t>ニュウリョク</t>
    </rPh>
    <phoneticPr fontId="17"/>
  </si>
  <si>
    <t>任意入力
補助金対象の工事種別には'X'を選択してください</t>
    <rPh sb="0" eb="2">
      <t>ニンイ</t>
    </rPh>
    <rPh sb="2" eb="4">
      <t>ニュウリョク</t>
    </rPh>
    <rPh sb="21" eb="23">
      <t>センタク</t>
    </rPh>
    <phoneticPr fontId="17"/>
  </si>
  <si>
    <t>任意入力
リストより選択</t>
    <rPh sb="0" eb="2">
      <t>ニンイ</t>
    </rPh>
    <rPh sb="2" eb="4">
      <t>ニュウリョク</t>
    </rPh>
    <rPh sb="10" eb="12">
      <t>センタク</t>
    </rPh>
    <phoneticPr fontId="17"/>
  </si>
  <si>
    <t>任意入力
支給材対象の工事種別には'X'を選択してください</t>
    <rPh sb="0" eb="2">
      <t>ニンイ</t>
    </rPh>
    <rPh sb="2" eb="4">
      <t>ニュウリョク</t>
    </rPh>
    <rPh sb="5" eb="8">
      <t>シキュウザイ</t>
    </rPh>
    <rPh sb="8" eb="10">
      <t>タイショウ</t>
    </rPh>
    <rPh sb="11" eb="13">
      <t>コウジ</t>
    </rPh>
    <rPh sb="13" eb="15">
      <t>シュベツ</t>
    </rPh>
    <rPh sb="21" eb="23">
      <t>センタク</t>
    </rPh>
    <phoneticPr fontId="17"/>
  </si>
  <si>
    <t>任意入力
貸与材対象の工事種別には'X'を選択してください</t>
    <rPh sb="0" eb="2">
      <t>ニンイ</t>
    </rPh>
    <rPh sb="2" eb="4">
      <t>ニュウリョク</t>
    </rPh>
    <rPh sb="8" eb="10">
      <t>タイショウ</t>
    </rPh>
    <rPh sb="11" eb="13">
      <t>コウジ</t>
    </rPh>
    <rPh sb="13" eb="15">
      <t>シュベツ</t>
    </rPh>
    <rPh sb="21" eb="23">
      <t>センタク</t>
    </rPh>
    <phoneticPr fontId="17"/>
  </si>
  <si>
    <t>任意入力
撤去品対象の工事種別には'X'を選択してください</t>
    <rPh sb="0" eb="2">
      <t>ニンイ</t>
    </rPh>
    <rPh sb="2" eb="4">
      <t>ニュウリョク</t>
    </rPh>
    <rPh sb="8" eb="10">
      <t>タイショウ</t>
    </rPh>
    <rPh sb="11" eb="13">
      <t>コウジ</t>
    </rPh>
    <rPh sb="13" eb="15">
      <t>シュベツ</t>
    </rPh>
    <rPh sb="21" eb="23">
      <t>センタク</t>
    </rPh>
    <phoneticPr fontId="17"/>
  </si>
  <si>
    <t>任意入力
財産除却対象の工事種別には'X'を選択してください</t>
    <rPh sb="0" eb="2">
      <t>ニンイ</t>
    </rPh>
    <rPh sb="2" eb="4">
      <t>ニュウリョク</t>
    </rPh>
    <rPh sb="5" eb="7">
      <t>ザイサン</t>
    </rPh>
    <rPh sb="7" eb="9">
      <t>ジョキャク</t>
    </rPh>
    <rPh sb="9" eb="11">
      <t>タイショウ</t>
    </rPh>
    <rPh sb="12" eb="14">
      <t>コウジ</t>
    </rPh>
    <rPh sb="14" eb="16">
      <t>シュベツ</t>
    </rPh>
    <rPh sb="22" eb="24">
      <t>センタク</t>
    </rPh>
    <phoneticPr fontId="17"/>
  </si>
  <si>
    <t>財務分類が'6'、'７'、'8'、'9'（その他調達資金）、'A'（他流動資産（受託工事））の場合は入力必須。それ以外は入力不可</t>
    <phoneticPr fontId="16"/>
  </si>
  <si>
    <t>財務分類が'6'、'７'、'8'、'9'（その他調達資金）、'A'（他流動資産（受託工事））の場合は入力必須。それ以外は入力不可</t>
    <rPh sb="0" eb="2">
      <t>ザイム</t>
    </rPh>
    <rPh sb="2" eb="4">
      <t>ブンルイ</t>
    </rPh>
    <rPh sb="34" eb="35">
      <t>タ</t>
    </rPh>
    <rPh sb="35" eb="37">
      <t>リュウドウ</t>
    </rPh>
    <rPh sb="37" eb="39">
      <t>シサン</t>
    </rPh>
    <rPh sb="40" eb="42">
      <t>ジュタク</t>
    </rPh>
    <rPh sb="42" eb="44">
      <t>コウジ</t>
    </rPh>
    <rPh sb="47" eb="49">
      <t>バアイ</t>
    </rPh>
    <rPh sb="50" eb="52">
      <t>ニュウリョク</t>
    </rPh>
    <rPh sb="52" eb="54">
      <t>ヒッス</t>
    </rPh>
    <rPh sb="57" eb="59">
      <t>イガイ</t>
    </rPh>
    <rPh sb="60" eb="62">
      <t>ニュウリョク</t>
    </rPh>
    <rPh sb="62" eb="64">
      <t>フカ</t>
    </rPh>
    <phoneticPr fontId="17"/>
  </si>
  <si>
    <t>1</t>
  </si>
  <si>
    <t>8</t>
  </si>
  <si>
    <t>10</t>
  </si>
  <si>
    <t>11</t>
  </si>
  <si>
    <t>6</t>
  </si>
  <si>
    <t>半角のみ</t>
    <phoneticPr fontId="15"/>
  </si>
  <si>
    <t>半角のみ</t>
  </si>
  <si>
    <t>全角・半角OK</t>
    <phoneticPr fontId="15"/>
  </si>
  <si>
    <t>全角・半角OK</t>
  </si>
  <si>
    <t>工事管理シートメンテナンス方法</t>
    <rPh sb="0" eb="2">
      <t>コウジ</t>
    </rPh>
    <rPh sb="2" eb="4">
      <t>カンリ</t>
    </rPh>
    <rPh sb="13" eb="15">
      <t>ホウホウ</t>
    </rPh>
    <phoneticPr fontId="7"/>
  </si>
  <si>
    <t>タイミング</t>
  </si>
  <si>
    <t>更新対象シート</t>
    <rPh sb="0" eb="2">
      <t>コウシン</t>
    </rPh>
    <rPh sb="2" eb="4">
      <t>タイショウ</t>
    </rPh>
    <phoneticPr fontId="3"/>
  </si>
  <si>
    <t>マスタVer</t>
  </si>
  <si>
    <t>備考</t>
    <rPh sb="0" eb="2">
      <t>ビコウ</t>
    </rPh>
    <phoneticPr fontId="3"/>
  </si>
  <si>
    <t>領域</t>
    <rPh sb="0" eb="2">
      <t>リョウイキ</t>
    </rPh>
    <phoneticPr fontId="3"/>
  </si>
  <si>
    <t>資産クラスマスタ変更時</t>
    <rPh sb="0" eb="2">
      <t>シサン</t>
    </rPh>
    <rPh sb="8" eb="10">
      <t>ヘンコウ</t>
    </rPh>
    <rPh sb="10" eb="11">
      <t>ジ</t>
    </rPh>
    <phoneticPr fontId="3"/>
  </si>
  <si>
    <t>固定資産</t>
    <rPh sb="0" eb="2">
      <t>コテイ</t>
    </rPh>
    <rPh sb="2" eb="4">
      <t>シサン</t>
    </rPh>
    <phoneticPr fontId="3"/>
  </si>
  <si>
    <t>勘定コードマスタ変更時</t>
    <rPh sb="0" eb="2">
      <t>カンジョウ</t>
    </rPh>
    <rPh sb="8" eb="10">
      <t>ヘンコウ</t>
    </rPh>
    <rPh sb="10" eb="11">
      <t>ジ</t>
    </rPh>
    <phoneticPr fontId="3"/>
  </si>
  <si>
    <t>会計</t>
    <rPh sb="0" eb="2">
      <t>カイケイ</t>
    </rPh>
    <phoneticPr fontId="3"/>
  </si>
  <si>
    <t>（変更想定なし）</t>
    <rPh sb="1" eb="3">
      <t>ヘンコウ</t>
    </rPh>
    <rPh sb="3" eb="5">
      <t>ソウテイ</t>
    </rPh>
    <phoneticPr fontId="3"/>
  </si>
  <si>
    <t>財務分類コード</t>
  </si>
  <si>
    <t>工事</t>
    <rPh sb="0" eb="2">
      <t>コウジ</t>
    </rPh>
    <phoneticPr fontId="3"/>
  </si>
  <si>
    <t>組織改正時</t>
    <rPh sb="0" eb="2">
      <t>ソシキ</t>
    </rPh>
    <rPh sb="2" eb="4">
      <t>カイセイ</t>
    </rPh>
    <rPh sb="4" eb="5">
      <t>ジ</t>
    </rPh>
    <phoneticPr fontId="3"/>
  </si>
  <si>
    <t>予算掌理部署コード</t>
  </si>
  <si>
    <t>用途コード変更時</t>
    <rPh sb="0" eb="2">
      <t>ヨウト</t>
    </rPh>
    <rPh sb="5" eb="7">
      <t>ヘンコウ</t>
    </rPh>
    <rPh sb="7" eb="8">
      <t>ジ</t>
    </rPh>
    <phoneticPr fontId="3"/>
  </si>
  <si>
    <t>原価センタコード</t>
  </si>
  <si>
    <t>事業コード変更時</t>
  </si>
  <si>
    <t>所管マスタ変更時</t>
    <rPh sb="0" eb="1">
      <t>ショ</t>
    </rPh>
    <rPh sb="1" eb="2">
      <t>カン</t>
    </rPh>
    <rPh sb="5" eb="7">
      <t>ヘンコウ</t>
    </rPh>
    <rPh sb="7" eb="8">
      <t>ジ</t>
    </rPh>
    <phoneticPr fontId="3"/>
  </si>
  <si>
    <t>所管コード</t>
  </si>
  <si>
    <t>所在マスタ変更時</t>
    <rPh sb="0" eb="2">
      <t>ショザイ</t>
    </rPh>
    <rPh sb="5" eb="7">
      <t>ヘンコウ</t>
    </rPh>
    <rPh sb="7" eb="8">
      <t>ジ</t>
    </rPh>
    <phoneticPr fontId="3"/>
  </si>
  <si>
    <t>所在コード</t>
  </si>
  <si>
    <t>品目コードマスタ変更時</t>
    <rPh sb="0" eb="2">
      <t>ヒンモク</t>
    </rPh>
    <rPh sb="8" eb="10">
      <t>ヘンコウ</t>
    </rPh>
    <rPh sb="10" eb="11">
      <t>ジ</t>
    </rPh>
    <phoneticPr fontId="3"/>
  </si>
  <si>
    <t>購買</t>
    <rPh sb="0" eb="2">
      <t>コウバイ</t>
    </rPh>
    <phoneticPr fontId="3"/>
  </si>
  <si>
    <t>車号/車系マスタ変更時</t>
    <rPh sb="8" eb="10">
      <t>ヘンコウ</t>
    </rPh>
    <rPh sb="10" eb="11">
      <t>ジ</t>
    </rPh>
    <phoneticPr fontId="3"/>
  </si>
  <si>
    <t>単位マスタ変更時</t>
    <rPh sb="0" eb="2">
      <t>タンイ</t>
    </rPh>
    <rPh sb="5" eb="7">
      <t>ヘンコウ</t>
    </rPh>
    <rPh sb="7" eb="8">
      <t>ジ</t>
    </rPh>
    <phoneticPr fontId="3"/>
  </si>
  <si>
    <t>単位リスト</t>
  </si>
  <si>
    <t>勘定コード(工事原価勘定)変更時</t>
    <rPh sb="0" eb="2">
      <t>カンジョウ</t>
    </rPh>
    <rPh sb="6" eb="8">
      <t>コウジ</t>
    </rPh>
    <rPh sb="8" eb="10">
      <t>ゲンカ</t>
    </rPh>
    <rPh sb="10" eb="12">
      <t>カンジョウ</t>
    </rPh>
    <rPh sb="13" eb="15">
      <t>ヘンコウ</t>
    </rPh>
    <rPh sb="15" eb="16">
      <t>ジ</t>
    </rPh>
    <phoneticPr fontId="3"/>
  </si>
  <si>
    <t>元構造・元割当</t>
  </si>
  <si>
    <t>勘定コード(建設仮勘定)変更時</t>
    <rPh sb="0" eb="2">
      <t>カンジョウ</t>
    </rPh>
    <rPh sb="6" eb="8">
      <t>ケンセツ</t>
    </rPh>
    <rPh sb="8" eb="9">
      <t>カリ</t>
    </rPh>
    <rPh sb="9" eb="11">
      <t>カンジョウ</t>
    </rPh>
    <rPh sb="12" eb="14">
      <t>ヘンコウ</t>
    </rPh>
    <rPh sb="14" eb="15">
      <t>ジ</t>
    </rPh>
    <phoneticPr fontId="3"/>
  </si>
  <si>
    <t>建仮科目</t>
  </si>
  <si>
    <t>※メンテナンス対象一覧にも記載しています。</t>
    <rPh sb="13" eb="15">
      <t>キサイ</t>
    </rPh>
    <phoneticPr fontId="3"/>
  </si>
  <si>
    <t>集計コード</t>
    <rPh sb="0" eb="2">
      <t>シュウケイ</t>
    </rPh>
    <phoneticPr fontId="15"/>
  </si>
  <si>
    <t>WBS</t>
  </si>
  <si>
    <t>資産名称</t>
    <rPh sb="0" eb="2">
      <t>シサン</t>
    </rPh>
    <rPh sb="2" eb="4">
      <t>メイショウ</t>
    </rPh>
    <phoneticPr fontId="15"/>
  </si>
  <si>
    <t>資産テキスト</t>
    <rPh sb="0" eb="2">
      <t>シサン</t>
    </rPh>
    <phoneticPr fontId="15"/>
  </si>
  <si>
    <t>資産クラス</t>
    <rPh sb="0" eb="2">
      <t>シサン</t>
    </rPh>
    <phoneticPr fontId="15"/>
  </si>
  <si>
    <t>原価センタ</t>
    <rPh sb="0" eb="2">
      <t>ゲンカ</t>
    </rPh>
    <phoneticPr fontId="15"/>
  </si>
  <si>
    <t>事業コード</t>
    <rPh sb="0" eb="2">
      <t>ジギョウ</t>
    </rPh>
    <phoneticPr fontId="15"/>
  </si>
  <si>
    <t>所管</t>
    <rPh sb="0" eb="2">
      <t>ショカン</t>
    </rPh>
    <phoneticPr fontId="15"/>
  </si>
  <si>
    <t>所在</t>
    <rPh sb="0" eb="2">
      <t>ショザイ</t>
    </rPh>
    <phoneticPr fontId="15"/>
  </si>
  <si>
    <t>品目</t>
    <rPh sb="0" eb="2">
      <t>ヒンモク</t>
    </rPh>
    <phoneticPr fontId="15"/>
  </si>
  <si>
    <t>車号</t>
    <rPh sb="0" eb="1">
      <t>クルマ</t>
    </rPh>
    <rPh sb="1" eb="2">
      <t>ゴウ</t>
    </rPh>
    <phoneticPr fontId="15"/>
  </si>
  <si>
    <t>単位</t>
    <rPh sb="0" eb="2">
      <t>タンイ</t>
    </rPh>
    <phoneticPr fontId="15"/>
  </si>
  <si>
    <t>数量</t>
    <rPh sb="0" eb="2">
      <t>スウリョウ</t>
    </rPh>
    <phoneticPr fontId="15"/>
  </si>
  <si>
    <t>伝票日付</t>
    <rPh sb="0" eb="2">
      <t>デンピョウ</t>
    </rPh>
    <rPh sb="2" eb="4">
      <t>ヒヅケ</t>
    </rPh>
    <phoneticPr fontId="15"/>
  </si>
  <si>
    <t>転記日付</t>
    <rPh sb="0" eb="2">
      <t>テンキ</t>
    </rPh>
    <rPh sb="2" eb="4">
      <t>ヒヅケ</t>
    </rPh>
    <phoneticPr fontId="15"/>
  </si>
  <si>
    <t>取得日付</t>
    <rPh sb="0" eb="2">
      <t>シュトク</t>
    </rPh>
    <rPh sb="2" eb="4">
      <t>ヒヅケ</t>
    </rPh>
    <phoneticPr fontId="15"/>
  </si>
  <si>
    <t>特別償却事由</t>
    <rPh sb="0" eb="2">
      <t>トクベツ</t>
    </rPh>
    <rPh sb="2" eb="4">
      <t>ショウキャク</t>
    </rPh>
    <rPh sb="4" eb="6">
      <t>ジユウ</t>
    </rPh>
    <phoneticPr fontId="17"/>
  </si>
  <si>
    <t>特別償却対象額</t>
    <rPh sb="0" eb="2">
      <t>トクベツ</t>
    </rPh>
    <rPh sb="2" eb="4">
      <t>ショウキャク</t>
    </rPh>
    <rPh sb="4" eb="6">
      <t>タイショウ</t>
    </rPh>
    <rPh sb="6" eb="7">
      <t>ガク</t>
    </rPh>
    <phoneticPr fontId="17"/>
  </si>
  <si>
    <t>所管移動手続フラグ</t>
  </si>
  <si>
    <t>事前入力</t>
  </si>
  <si>
    <t>建仮精算 累計金額</t>
    <phoneticPr fontId="7"/>
  </si>
  <si>
    <t>建仮精算 累計金額</t>
    <rPh sb="0" eb="1">
      <t>ケン</t>
    </rPh>
    <rPh sb="1" eb="2">
      <t>カリ</t>
    </rPh>
    <rPh sb="2" eb="4">
      <t>セイサン</t>
    </rPh>
    <rPh sb="5" eb="7">
      <t>ルイケイ</t>
    </rPh>
    <rPh sb="7" eb="9">
      <t>キンガク</t>
    </rPh>
    <phoneticPr fontId="7"/>
  </si>
  <si>
    <t>建仮精算</t>
    <phoneticPr fontId="7"/>
  </si>
  <si>
    <t>建仮残高</t>
    <phoneticPr fontId="7"/>
  </si>
  <si>
    <t>建仮精算対象フラグ</t>
    <rPh sb="0" eb="2">
      <t>ケンカリ</t>
    </rPh>
    <rPh sb="2" eb="4">
      <t>セイサン</t>
    </rPh>
    <rPh sb="4" eb="6">
      <t>タイショウ</t>
    </rPh>
    <phoneticPr fontId="15"/>
  </si>
  <si>
    <t>処理区分</t>
    <rPh sb="0" eb="4">
      <t>ショリクブン</t>
    </rPh>
    <phoneticPr fontId="7"/>
  </si>
  <si>
    <t>事業案稟議番号</t>
    <rPh sb="0" eb="3">
      <t>ジギョウアン</t>
    </rPh>
    <rPh sb="3" eb="5">
      <t>リンギ</t>
    </rPh>
    <rPh sb="5" eb="7">
      <t>バンゴウ</t>
    </rPh>
    <phoneticPr fontId="7"/>
  </si>
  <si>
    <t>資産クラスコード</t>
    <phoneticPr fontId="7"/>
  </si>
  <si>
    <t>勘定科目コード</t>
    <phoneticPr fontId="7"/>
  </si>
  <si>
    <t>品目コード</t>
    <phoneticPr fontId="7"/>
  </si>
  <si>
    <t>車号/車系</t>
    <phoneticPr fontId="7"/>
  </si>
  <si>
    <t>・資産クラスコード
・品目コード
・車号/車系</t>
    <phoneticPr fontId="7"/>
  </si>
  <si>
    <t>・マスタ最新化</t>
    <phoneticPr fontId="7"/>
  </si>
  <si>
    <t>・工事種別転記シート</t>
    <phoneticPr fontId="7"/>
  </si>
  <si>
    <t>以下のマスタを更新した場合、経理課にて工事管理シートのマスタシートを最新化する必要があります。</t>
    <rPh sb="0" eb="2">
      <t>イカ</t>
    </rPh>
    <rPh sb="7" eb="9">
      <t>コウシン</t>
    </rPh>
    <rPh sb="11" eb="13">
      <t>バアイ</t>
    </rPh>
    <rPh sb="14" eb="17">
      <t>ケイリカ</t>
    </rPh>
    <rPh sb="19" eb="21">
      <t>コウジ</t>
    </rPh>
    <rPh sb="21" eb="23">
      <t>カンリ</t>
    </rPh>
    <rPh sb="34" eb="36">
      <t>サイシン</t>
    </rPh>
    <rPh sb="36" eb="37">
      <t>カ</t>
    </rPh>
    <rPh sb="39" eb="41">
      <t>ヒツヨウ</t>
    </rPh>
    <phoneticPr fontId="3"/>
  </si>
  <si>
    <t>※工事管理シートをメンテナンスするタイミングは、マスタ更新時しか想定していません。</t>
    <rPh sb="1" eb="3">
      <t>コウジ</t>
    </rPh>
    <rPh sb="3" eb="5">
      <t>カンリ</t>
    </rPh>
    <rPh sb="27" eb="30">
      <t>コウシンジ</t>
    </rPh>
    <rPh sb="32" eb="34">
      <t>ソウテイ</t>
    </rPh>
    <phoneticPr fontId="3"/>
  </si>
  <si>
    <t>11000</t>
  </si>
  <si>
    <t>11100</t>
  </si>
  <si>
    <t>11200</t>
  </si>
  <si>
    <t>11300</t>
  </si>
  <si>
    <t>11400</t>
  </si>
  <si>
    <t>11500</t>
  </si>
  <si>
    <t>11600</t>
  </si>
  <si>
    <t>11700</t>
  </si>
  <si>
    <t>11800</t>
  </si>
  <si>
    <t>11900</t>
  </si>
  <si>
    <t>19000</t>
  </si>
  <si>
    <t>20000</t>
  </si>
  <si>
    <t>30000</t>
  </si>
  <si>
    <t>40000</t>
  </si>
  <si>
    <t>50000</t>
  </si>
  <si>
    <t>コード</t>
  </si>
  <si>
    <t>10100101</t>
  </si>
  <si>
    <t>鉄有固-運送施設 土地-線路及び停車場用地</t>
  </si>
  <si>
    <t>10100201</t>
  </si>
  <si>
    <t>鉄有固-運送施設 土地-変電所用地</t>
  </si>
  <si>
    <t>10100301</t>
  </si>
  <si>
    <t>鉄有固-運送施設 土地-車庫及び工場用地</t>
  </si>
  <si>
    <t>10100401</t>
  </si>
  <si>
    <t>鉄有固-運送施設 土地-倉庫用地</t>
  </si>
  <si>
    <t>10100501</t>
  </si>
  <si>
    <t>鉄有固-運送施設 土地-事務所用地</t>
  </si>
  <si>
    <t>10100601</t>
  </si>
  <si>
    <t>鉄有固-運送施設 土地-社宅及び寮用地</t>
  </si>
  <si>
    <t>10199901</t>
  </si>
  <si>
    <t>鉄有固-運送施設 土地-雑用地</t>
  </si>
  <si>
    <t>10500701</t>
  </si>
  <si>
    <t>鉄有固-運送施設 建物-鉄骨鉄筋コンクリート造又は鉄筋コンクリート造-停車場建物</t>
  </si>
  <si>
    <t>10500702</t>
  </si>
  <si>
    <t>鉄有固-運送施設 建物-れんが造、石造又はブロック造-停車場建物</t>
  </si>
  <si>
    <t>10500703</t>
  </si>
  <si>
    <t>鉄有固-運送施設 建物-金属造(骨格材の肉厚が4mm超)-停車場建物</t>
  </si>
  <si>
    <t>10500704</t>
  </si>
  <si>
    <t>鉄有固-運送施設 建物-金属造(骨格材の肉厚が3mm超4mm以下)-停車場建物</t>
  </si>
  <si>
    <t>10500705</t>
  </si>
  <si>
    <t>鉄有固-運送施設 建物-金属造(骨格材の肉厚が3mm以下)-停車場建物</t>
  </si>
  <si>
    <t>10500706</t>
  </si>
  <si>
    <t>鉄有固-運送施設 建物-木造又は合成樹脂造-停車場建物</t>
  </si>
  <si>
    <t>10500707</t>
  </si>
  <si>
    <t>鉄有固-運送施設 建物-木骨モルタル造-停車場建物</t>
  </si>
  <si>
    <t>10500708</t>
  </si>
  <si>
    <t>鉄有固-運送施設 建物-簡易建物(木製主要柱が10cm角以下で土居、杉皮ぶき等)-停車場建物</t>
  </si>
  <si>
    <t>10500709</t>
  </si>
  <si>
    <t>鉄有固-運送施設 建物-簡易建物(掘立造のもの及び仮設のもの)-停車場建物</t>
  </si>
  <si>
    <t>10500710</t>
  </si>
  <si>
    <t>鉄有固-運送施設 建物付属設備-電気設備(照明設備を含む)-蓄電池電源設備-停車場建物</t>
  </si>
  <si>
    <t>10500711</t>
  </si>
  <si>
    <t>鉄有固-運送施設 建物付属設備-電気設備(照明設備を含む)-その他のもの-停車場建物</t>
  </si>
  <si>
    <t>10500712</t>
  </si>
  <si>
    <t>鉄有固-運送施設 建物付属設備-給排水又は衛生設備及びガス設備-停車場建物</t>
  </si>
  <si>
    <t>10500713</t>
  </si>
  <si>
    <t>鉄有固-運送施設 建物付属設備-冷暖房・通風・ボイラー設備-22kw以下-停車場建物</t>
  </si>
  <si>
    <t>10500714</t>
  </si>
  <si>
    <t>鉄有固-運送施設 建物付属設備-冷暖房・通風・ボイラー設備-その他のもの-停車場建物</t>
  </si>
  <si>
    <t>10500715</t>
  </si>
  <si>
    <t>鉄有固-運送施設 建物付属設備-昇降機設備-エレベーター-停車場建物</t>
  </si>
  <si>
    <t>10500716</t>
  </si>
  <si>
    <t>鉄有固-運送施設 建物付属設備-昇降機設備-エスカレーター-停車場建物</t>
  </si>
  <si>
    <t>10500717</t>
  </si>
  <si>
    <t>鉄有固-運送施設 建物付属設備-消火・排煙・災害報知設備及び格納式避難設備-停車場建物</t>
  </si>
  <si>
    <t>10500718</t>
  </si>
  <si>
    <t>鉄有固-運送施設 建物付属設備-エヤーカーテン又はドアー自動開閉設備-停車場建物</t>
  </si>
  <si>
    <t>10500719</t>
  </si>
  <si>
    <t>鉄有固-運送施設 建物付属設備-アーケード又は日よけ設備-金属製-停車場建物</t>
  </si>
  <si>
    <t>10500720</t>
  </si>
  <si>
    <t>鉄有固-運送施設 建物付属設備-アーケード又は日よけ設備-その他のもの-停車場建物</t>
  </si>
  <si>
    <t>10500721</t>
  </si>
  <si>
    <t>鉄有固-運送施設 建物付属設備-店用簡易設備-停車場建物</t>
  </si>
  <si>
    <t>10500722</t>
  </si>
  <si>
    <t>鉄有固-運送施設 建物付属設備-可動簡易装備-簡易なもの-停車場建物</t>
  </si>
  <si>
    <t>10500723</t>
  </si>
  <si>
    <t>鉄有固-運送施設 建物付属設備-可動簡易装備-その他のもの-停車場建物</t>
  </si>
  <si>
    <t>10500724</t>
  </si>
  <si>
    <t>鉄有固-運送施設 建物付属設備-前掲以外・前掲区分外-主として金属製のもの-停車場建物</t>
  </si>
  <si>
    <t>10500725</t>
  </si>
  <si>
    <t>鉄有固-運送施設 建物付属設備-前掲以外・前掲区分外-その他のもの-停車場建物</t>
  </si>
  <si>
    <t>10500801</t>
  </si>
  <si>
    <t>鉄有固-運送施設 建物-鉄骨鉄筋コンクリート造又は鉄筋コンクリート造-変電所建物</t>
  </si>
  <si>
    <t>10500802</t>
  </si>
  <si>
    <t>鉄有固-運送施設 建物-れんが造、石造又はブロック造-変電所建物</t>
  </si>
  <si>
    <t>10500803</t>
  </si>
  <si>
    <t>鉄有固-運送施設 建物-金属造(骨格材の肉厚が4mm超)-変電所建物</t>
  </si>
  <si>
    <t>10500804</t>
  </si>
  <si>
    <t>鉄有固-運送施設 建物-金属造(骨格材の肉厚が3mm超4mm以下)-変電所建物</t>
  </si>
  <si>
    <t>10500805</t>
  </si>
  <si>
    <t>鉄有固-運送施設 建物-金属造(骨格材の肉厚が3mm以下)-変電所建物</t>
  </si>
  <si>
    <t>10500806</t>
  </si>
  <si>
    <t>鉄有固-運送施設 建物-木造又は合成樹脂造-変電所建物</t>
  </si>
  <si>
    <t>10500807</t>
  </si>
  <si>
    <t>鉄有固-運送施設 建物-木骨モルタル造-変電所建物</t>
  </si>
  <si>
    <t>10500808</t>
  </si>
  <si>
    <t>鉄有固-運送施設 建物-簡易建物(木製主要柱が10cm角以下で土居、杉皮ぶき等)-変電所建物</t>
  </si>
  <si>
    <t>10500809</t>
  </si>
  <si>
    <t>鉄有固-運送施設 建物-簡易建物(掘立造のもの及び仮設のもの)-変電所建物</t>
  </si>
  <si>
    <t>10500810</t>
  </si>
  <si>
    <t>鉄有固-運送施設 建物付属設備-電気設備(照明設備を含む)-蓄電池電源設備-変電所建物</t>
  </si>
  <si>
    <t>10500811</t>
  </si>
  <si>
    <t>鉄有固-運送施設 建物付属設備-電気設備(照明設備を含む)-その他のもの-変電所建物</t>
  </si>
  <si>
    <t>10500812</t>
  </si>
  <si>
    <t>鉄有固-運送施設 建物付属設備-給排水又は衛生設備及びガス設備-変電所建物</t>
  </si>
  <si>
    <t>10500813</t>
  </si>
  <si>
    <t>鉄有固-運送施設 建物付属設備-冷暖房・通風・ボイラー設備-22kw以下-変電所建物</t>
  </si>
  <si>
    <t>10500814</t>
  </si>
  <si>
    <t>鉄有固-運送施設 建物付属設備-冷暖房・通風・ボイラー設備-その他のもの-変電所建物</t>
  </si>
  <si>
    <t>10500815</t>
  </si>
  <si>
    <t>鉄有固-運送施設 建物付属設備-昇降機設備-エレベーター-変電所建物</t>
  </si>
  <si>
    <t>10500816</t>
  </si>
  <si>
    <t>鉄有固-運送施設 建物付属設備-昇降機設備-エスカレーター-変電所建物</t>
  </si>
  <si>
    <t>10500817</t>
  </si>
  <si>
    <t>鉄有固-運送施設 建物付属設備-消火・排煙・災害報知設備及び格納式避難設備-変電所建物</t>
  </si>
  <si>
    <t>10500818</t>
  </si>
  <si>
    <t>鉄有固-運送施設 建物付属設備-エヤーカーテン又はドアー自動開閉設備-変電所建物</t>
  </si>
  <si>
    <t>10500819</t>
  </si>
  <si>
    <t>鉄有固-運送施設 建物付属設備-アーケード又は日よけ設備-金属製-変電所建物</t>
  </si>
  <si>
    <t>10500820</t>
  </si>
  <si>
    <t>鉄有固-運送施設 建物付属設備-アーケード又は日よけ設備-その他のもの-変電所建物</t>
  </si>
  <si>
    <t>10500821</t>
  </si>
  <si>
    <t>鉄有固-運送施設 建物付属設備-店用簡易設備-変電所建物</t>
  </si>
  <si>
    <t>10500822</t>
  </si>
  <si>
    <t>鉄有固-運送施設 建物付属設備-可動簡易装備-簡易なもの-変電所建物</t>
  </si>
  <si>
    <t>10500823</t>
  </si>
  <si>
    <t>鉄有固-運送施設 建物付属設備-可動簡易装備-その他のもの-変電所建物</t>
  </si>
  <si>
    <t>10500824</t>
  </si>
  <si>
    <t>鉄有固-運送施設 建物付属設備-前掲以外・前掲区分外-主として金属製のもの-変電所建物</t>
  </si>
  <si>
    <t>10500825</t>
  </si>
  <si>
    <t>鉄有固-運送施設 建物付属設備-前掲以外・前掲区分外-その他のもの-変電所建物</t>
  </si>
  <si>
    <t>10500901</t>
  </si>
  <si>
    <t>鉄有固-運送施設 建物-鉄骨鉄筋コンクリート造又は鉄筋コンクリート造-車庫・工場</t>
  </si>
  <si>
    <t>10500902</t>
  </si>
  <si>
    <t>鉄有固-運送施設 建物-れんが造、石造又はブロック造-車庫・工場</t>
  </si>
  <si>
    <t>10500903</t>
  </si>
  <si>
    <t>鉄有固-運送施設 建物-金属造(骨格材の肉厚が4mm超)-車庫・工場</t>
  </si>
  <si>
    <t>10500904</t>
  </si>
  <si>
    <t>鉄有固-運送施設 建物-金属造(骨格材の肉厚が3mm超4mm以下)-車庫・工場</t>
  </si>
  <si>
    <t>10500905</t>
  </si>
  <si>
    <t>鉄有固-運送施設 建物-金属造(骨格材の肉厚が3mm以下)-車庫・工場</t>
  </si>
  <si>
    <t>10500906</t>
  </si>
  <si>
    <t>鉄有固-運送施設 建物-木造又は合成樹脂造-車庫・工場</t>
  </si>
  <si>
    <t>10500907</t>
  </si>
  <si>
    <t>鉄有固-運送施設 建物-木骨モルタル造-車庫・工場</t>
  </si>
  <si>
    <t>10500908</t>
  </si>
  <si>
    <t>鉄有固-運送施設 建物-簡易建物(木製主要柱が10cm角以下で土居、杉皮ぶき等)-車庫・工場</t>
  </si>
  <si>
    <t>10500909</t>
  </si>
  <si>
    <t>鉄有固-運送施設 建物-簡易建物(掘立造のもの及び仮設のもの)-車庫・工場</t>
  </si>
  <si>
    <t>10500910</t>
  </si>
  <si>
    <t>鉄有固-運送施設 建物付属設備-電気設備(照明設備を含む)-蓄電池電源設備-車庫・工場</t>
  </si>
  <si>
    <t>10500911</t>
  </si>
  <si>
    <t>鉄有固-運送施設 建物付属設備-電気設備(照明設備を含む)-その他のもの-車庫・工場</t>
  </si>
  <si>
    <t>10500912</t>
  </si>
  <si>
    <t>鉄有固-運送施設 建物付属設備-給排水又は衛生設備及びガス設備-車庫・工場</t>
  </si>
  <si>
    <t>10500913</t>
  </si>
  <si>
    <t>鉄有固-運送施設 建物付属設備-冷暖房・通風・ボイラー設備-22kw以下-車庫・工場</t>
  </si>
  <si>
    <t>10500914</t>
  </si>
  <si>
    <t>鉄有固-運送施設 建物付属設備-冷暖房・通風・ボイラー設備-その他のもの-車庫・工場</t>
  </si>
  <si>
    <t>10500915</t>
  </si>
  <si>
    <t>鉄有固-運送施設 建物付属設備-昇降機設備-エレベーター-車庫・工場</t>
  </si>
  <si>
    <t>10500916</t>
  </si>
  <si>
    <t>鉄有固-運送施設 建物付属設備-昇降機設備-エスカレーター-車庫・工場</t>
  </si>
  <si>
    <t>10500917</t>
  </si>
  <si>
    <t>鉄有固-運送施設 建物付属設備-消火・排煙・災害報知設備及び格納式避難設備-車庫・工場</t>
  </si>
  <si>
    <t>10500918</t>
  </si>
  <si>
    <t>鉄有固-運送施設 建物付属設備-エヤーカーテン又はドアー自動開閉設備-車庫・工場</t>
  </si>
  <si>
    <t>10500919</t>
  </si>
  <si>
    <t>鉄有固-運送施設 建物付属設備-アーケード又は日よけ設備-金属製-車庫・工場</t>
  </si>
  <si>
    <t>10500920</t>
  </si>
  <si>
    <t>鉄有固-運送施設 建物付属設備-アーケード又は日よけ設備-その他のもの-車庫・工場</t>
  </si>
  <si>
    <t>10500921</t>
  </si>
  <si>
    <t>鉄有固-運送施設 建物付属設備-店用簡易設備-車庫・工場</t>
  </si>
  <si>
    <t>10500922</t>
  </si>
  <si>
    <t>鉄有固-運送施設 建物付属設備-可動簡易装備-簡易なもの-車庫・工場</t>
  </si>
  <si>
    <t>10500923</t>
  </si>
  <si>
    <t>鉄有固-運送施設 建物付属設備-可動簡易装備-その他のもの-車庫・工場</t>
  </si>
  <si>
    <t>10500924</t>
  </si>
  <si>
    <t>鉄有固-運送施設 建物付属設備-前掲以外・前掲区分外-主として金属製のもの-車庫・工場</t>
  </si>
  <si>
    <t>10500925</t>
  </si>
  <si>
    <t>鉄有固-運送施設 建物付属設備-前掲以外・前掲区分外-その他のもの-車庫・工場</t>
  </si>
  <si>
    <t>10501001</t>
  </si>
  <si>
    <t>鉄有固-運送施設 建物-鉄骨鉄筋コンクリート造又は鉄筋コンクリート造-倉庫建物</t>
  </si>
  <si>
    <t>10501002</t>
  </si>
  <si>
    <t>鉄有固-運送施設 建物-れんが造、石造又はブロック造-倉庫建物</t>
  </si>
  <si>
    <t>10501003</t>
  </si>
  <si>
    <t>鉄有固-運送施設 建物-金属造(骨格材の肉厚が4mm超)-倉庫建物</t>
  </si>
  <si>
    <t>10501004</t>
  </si>
  <si>
    <t>鉄有固-運送施設 建物-金属造(骨格材の肉厚が3mm超4mm以下)-倉庫建物</t>
  </si>
  <si>
    <t>10501005</t>
  </si>
  <si>
    <t>鉄有固-運送施設 建物-金属造(骨格材の肉厚が3mm以下)-倉庫建物</t>
  </si>
  <si>
    <t>10501006</t>
  </si>
  <si>
    <t>鉄有固-運送施設 建物-木造又は合成樹脂造-倉庫建物</t>
  </si>
  <si>
    <t>10501007</t>
  </si>
  <si>
    <t>鉄有固-運送施設 建物-木骨モルタル造-倉庫建物</t>
  </si>
  <si>
    <t>10501008</t>
  </si>
  <si>
    <t>鉄有固-運送施設 建物-簡易建物(木製主要柱が10cm角以下で土居、杉皮ぶき等)-倉庫建物</t>
  </si>
  <si>
    <t>10501009</t>
  </si>
  <si>
    <t>鉄有固-運送施設 建物-簡易建物(掘立造のもの及び仮設のもの)-倉庫建物</t>
  </si>
  <si>
    <t>10501010</t>
  </si>
  <si>
    <t>鉄有固-運送施設 建物付属設備-電気設備(照明設備を含む)-蓄電池電源設備-倉庫建物</t>
  </si>
  <si>
    <t>10501011</t>
  </si>
  <si>
    <t>鉄有固-運送施設 建物付属設備-電気設備(照明設備を含む)-その他のもの-倉庫建物</t>
  </si>
  <si>
    <t>10501012</t>
  </si>
  <si>
    <t>鉄有固-運送施設 建物付属設備-給排水又は衛生設備及びガス設備-倉庫建物</t>
  </si>
  <si>
    <t>10501013</t>
  </si>
  <si>
    <t>鉄有固-運送施設 建物付属設備-冷暖房・通風・ボイラー設備-22kw以下-倉庫建物</t>
  </si>
  <si>
    <t>10501014</t>
  </si>
  <si>
    <t>鉄有固-運送施設 建物付属設備-冷暖房・通風・ボイラー設備-その他のもの-倉庫建物</t>
  </si>
  <si>
    <t>10501015</t>
  </si>
  <si>
    <t>鉄有固-運送施設 建物付属設備-昇降機設備-エレベーター-倉庫建物</t>
  </si>
  <si>
    <t>10501016</t>
  </si>
  <si>
    <t>鉄有固-運送施設 建物付属設備-昇降機設備-エスカレーター-倉庫建物</t>
  </si>
  <si>
    <t>10501017</t>
  </si>
  <si>
    <t>鉄有固-運送施設 建物付属設備-消火・排煙・災害報知設備及び格納式避難設備-倉庫建物</t>
  </si>
  <si>
    <t>10501018</t>
  </si>
  <si>
    <t>鉄有固-運送施設 建物付属設備-エヤーカーテン又はドアー自動開閉設備-倉庫建物</t>
  </si>
  <si>
    <t>10501019</t>
  </si>
  <si>
    <t>鉄有固-運送施設 建物付属設備-アーケード又は日よけ設備-金属製-倉庫建物</t>
  </si>
  <si>
    <t>10501020</t>
  </si>
  <si>
    <t>鉄有固-運送施設 建物付属設備-アーケード又は日よけ設備-その他のもの-倉庫建物</t>
  </si>
  <si>
    <t>10501021</t>
  </si>
  <si>
    <t>鉄有固-運送施設 建物付属設備-店用簡易設備-倉庫建物</t>
  </si>
  <si>
    <t>10501022</t>
  </si>
  <si>
    <t>鉄有固-運送施設 建物付属設備-可動簡易装備-簡易なもの-倉庫建物</t>
  </si>
  <si>
    <t>10501023</t>
  </si>
  <si>
    <t>鉄有固-運送施設 建物付属設備-可動簡易装備-その他のもの-倉庫建物</t>
  </si>
  <si>
    <t>10501024</t>
  </si>
  <si>
    <t>鉄有固-運送施設 建物付属設備-前掲以外・前掲区分外-主として金属製のもの-倉庫建物</t>
  </si>
  <si>
    <t>10501025</t>
  </si>
  <si>
    <t>鉄有固-運送施設 建物付属設備-前掲以外・前掲区分外-その他のもの-倉庫建物</t>
  </si>
  <si>
    <t>10501101</t>
  </si>
  <si>
    <t>鉄有固-運送施設 建物-鉄骨鉄筋コンクリート造又は鉄筋コンクリート造-詰所建物</t>
  </si>
  <si>
    <t>10501102</t>
  </si>
  <si>
    <t>鉄有固-運送施設 建物-れんが造、石造又はブロック造-詰所建物</t>
  </si>
  <si>
    <t>10501103</t>
  </si>
  <si>
    <t>鉄有固-運送施設 建物-金属造(骨格材の肉厚が4mm超)-詰所建物</t>
  </si>
  <si>
    <t>10501104</t>
  </si>
  <si>
    <t>鉄有固-運送施設 建物-金属造(骨格材の肉厚が3mm超4mm以下)-詰所建物</t>
  </si>
  <si>
    <t>10501105</t>
  </si>
  <si>
    <t>鉄有固-運送施設 建物-金属造(骨格材の肉厚が3mm以下)-詰所建物</t>
  </si>
  <si>
    <t>10501106</t>
  </si>
  <si>
    <t>鉄有固-運送施設 建物-木造又は合成樹脂造-詰所建物</t>
  </si>
  <si>
    <t>10501107</t>
  </si>
  <si>
    <t>鉄有固-運送施設 建物-木骨モルタル造-詰所建物</t>
  </si>
  <si>
    <t>10501108</t>
  </si>
  <si>
    <t>鉄有固-運送施設 建物-簡易建物(木製主要柱が10cm角以下で土居、杉皮ぶき等)-詰所建物</t>
  </si>
  <si>
    <t>10501109</t>
  </si>
  <si>
    <t>鉄有固-運送施設 建物-簡易建物(掘立造のもの及び仮設のもの)-詰所建物</t>
  </si>
  <si>
    <t>10501110</t>
  </si>
  <si>
    <t>鉄有固-運送施設 建物付属設備-電気設備(照明設備を含む)-蓄電池電源設備-詰所建物</t>
  </si>
  <si>
    <t>10501111</t>
  </si>
  <si>
    <t>鉄有固-運送施設 建物付属設備-電気設備(照明設備を含む)-その他のもの-詰所建物</t>
  </si>
  <si>
    <t>10501112</t>
  </si>
  <si>
    <t>鉄有固-運送施設 建物付属設備-給排水又は衛生設備及びガス設備-詰所建物</t>
  </si>
  <si>
    <t>10501113</t>
  </si>
  <si>
    <t>鉄有固-運送施設 建物付属設備-冷暖房・通風・ボイラー設備-22kw以下-詰所建物</t>
  </si>
  <si>
    <t>10501114</t>
  </si>
  <si>
    <t>鉄有固-運送施設 建物付属設備-冷暖房・通風・ボイラー設備-その他のもの-詰所建物</t>
  </si>
  <si>
    <t>10501115</t>
  </si>
  <si>
    <t>鉄有固-運送施設 建物付属設備-昇降機設備-エレベーター-詰所建物</t>
  </si>
  <si>
    <t>10501116</t>
  </si>
  <si>
    <t>鉄有固-運送施設 建物付属設備-昇降機設備-エスカレーター-詰所建物</t>
  </si>
  <si>
    <t>10501117</t>
  </si>
  <si>
    <t>鉄有固-運送施設 建物付属設備-消火・排煙・災害報知設備及び格納式避難設備-詰所建物</t>
  </si>
  <si>
    <t>10501118</t>
  </si>
  <si>
    <t>鉄有固-運送施設 建物付属設備-エヤーカーテン又はドアー自動開閉設備-詰所建物</t>
  </si>
  <si>
    <t>10501119</t>
  </si>
  <si>
    <t>鉄有固-運送施設 建物付属設備-アーケード又は日よけ設備-金属製-詰所建物</t>
  </si>
  <si>
    <t>10501120</t>
  </si>
  <si>
    <t>鉄有固-運送施設 建物付属設備-アーケード又は日よけ設備-その他のもの-詰所建物</t>
  </si>
  <si>
    <t>10501121</t>
  </si>
  <si>
    <t>鉄有固-運送施設 建物付属設備-店用簡易設備-詰所建物</t>
  </si>
  <si>
    <t>10501122</t>
  </si>
  <si>
    <t>鉄有固-運送施設 建物付属設備-可動簡易装備-簡易なもの-詰所建物</t>
  </si>
  <si>
    <t>10501123</t>
  </si>
  <si>
    <t>鉄有固-運送施設 建物付属設備-可動簡易装備-その他のもの-詰所建物</t>
  </si>
  <si>
    <t>10501124</t>
  </si>
  <si>
    <t>鉄有固-運送施設 建物付属設備-前掲以外・前掲区分外-主として金属製のもの-詰所建物</t>
  </si>
  <si>
    <t>10501125</t>
  </si>
  <si>
    <t>鉄有固-運送施設 建物付属設備-前掲以外・前掲区分外-その他のもの-詰所建物</t>
  </si>
  <si>
    <t>10501201</t>
  </si>
  <si>
    <t>鉄有固-運送施設 建物-鉄骨鉄筋コンクリート造又は鉄筋コンクリート造-事務所建物</t>
  </si>
  <si>
    <t>10501202</t>
  </si>
  <si>
    <t>鉄有固-運送施設 建物-れんが造、石造又はブロック造-事務所建物</t>
  </si>
  <si>
    <t>10501203</t>
  </si>
  <si>
    <t>鉄有固-運送施設 建物-金属造(骨格材の肉厚が4mm超)-事務所建物</t>
  </si>
  <si>
    <t>10501204</t>
  </si>
  <si>
    <t>鉄有固-運送施設 建物-金属造(骨格材の肉厚が3mm超4mm以下)-事務所建物</t>
  </si>
  <si>
    <t>10501205</t>
  </si>
  <si>
    <t>鉄有固-運送施設 建物-金属造(骨格材の肉厚が3mm以下)-事務所建物</t>
  </si>
  <si>
    <t>10501206</t>
  </si>
  <si>
    <t>鉄有固-運送施設 建物-木造又は合成樹脂造-事務所建物</t>
  </si>
  <si>
    <t>10501207</t>
  </si>
  <si>
    <t>鉄有固-運送施設 建物-木骨モルタル造-事務所建物</t>
  </si>
  <si>
    <t>10501208</t>
  </si>
  <si>
    <t>鉄有固-運送施設 建物-簡易建物(木製主要柱が10cm角以下で土居、杉皮ぶき等)-事務所建物</t>
  </si>
  <si>
    <t>10501209</t>
  </si>
  <si>
    <t>鉄有固-運送施設 建物-簡易建物(掘立造のもの及び仮設のもの)-事務所建物</t>
  </si>
  <si>
    <t>10501210</t>
  </si>
  <si>
    <t>鉄有固-運送施設 建物付属設備-電気設備(照明設備を含む)-蓄電池電源設備-事務所建物</t>
  </si>
  <si>
    <t>10501211</t>
  </si>
  <si>
    <t>鉄有固-運送施設 建物付属設備-電気設備(照明設備を含む)-その他のもの-事務所建物</t>
  </si>
  <si>
    <t>10501212</t>
  </si>
  <si>
    <t>鉄有固-運送施設 建物付属設備-給排水又は衛生設備及びガス設備-事務所建物</t>
  </si>
  <si>
    <t>10501213</t>
  </si>
  <si>
    <t>鉄有固-運送施設 建物付属設備-冷暖房・通風・ボイラー設備-22kw以下-事務所建物</t>
  </si>
  <si>
    <t>10501214</t>
  </si>
  <si>
    <t>鉄有固-運送施設 建物付属設備-冷暖房・通風・ボイラー設備-その他のもの-事務所建物</t>
  </si>
  <si>
    <t>10501215</t>
  </si>
  <si>
    <t>鉄有固-運送施設 建物付属設備-昇降機設備-エレベーター-事務所建物</t>
  </si>
  <si>
    <t>10501216</t>
  </si>
  <si>
    <t>鉄有固-運送施設 建物付属設備-昇降機設備-エスカレーター-事務所建物</t>
  </si>
  <si>
    <t>10501217</t>
  </si>
  <si>
    <t>鉄有固-運送施設 建物付属設備-消火・排煙・災害報知設備及び格納式避難設備-事務所建物</t>
  </si>
  <si>
    <t>10501218</t>
  </si>
  <si>
    <t>鉄有固-運送施設 建物付属設備-エヤーカーテン又はドアー自動開閉設備-事務所建物</t>
  </si>
  <si>
    <t>10501219</t>
  </si>
  <si>
    <t>鉄有固-運送施設 建物付属設備-アーケード又は日よけ設備-金属製-事務所建物</t>
  </si>
  <si>
    <t>10501220</t>
  </si>
  <si>
    <t>鉄有固-運送施設 建物付属設備-アーケード又は日よけ設備-その他のもの-事務所建物</t>
  </si>
  <si>
    <t>10501221</t>
  </si>
  <si>
    <t>鉄有固-運送施設 建物付属設備-店用簡易設備-事務所建物</t>
  </si>
  <si>
    <t>10501222</t>
  </si>
  <si>
    <t>鉄有固-運送施設 建物付属設備-可動簡易装備-簡易なもの-事務所建物</t>
  </si>
  <si>
    <t>10501223</t>
  </si>
  <si>
    <t>鉄有固-運送施設 建物付属設備-可動簡易装備-その他のもの-事務所建物</t>
  </si>
  <si>
    <t>10501224</t>
  </si>
  <si>
    <t>鉄有固-運送施設 建物付属設備-前掲以外・前掲区分外-主として金属製のもの-事務所建物</t>
  </si>
  <si>
    <t>10501225</t>
  </si>
  <si>
    <t>鉄有固-運送施設 建物付属設備-前掲以外・前掲区分外-その他のもの-事務所建物</t>
  </si>
  <si>
    <t>10501301</t>
  </si>
  <si>
    <t>鉄有固-運送施設 建物-鉄骨鉄筋コンクリート造又は鉄筋コンクリート造-社宅・寮建物</t>
  </si>
  <si>
    <t>10501302</t>
  </si>
  <si>
    <t>鉄有固-運送施設 建物-れんが造、石造又はブロック造-社宅・寮建物</t>
  </si>
  <si>
    <t>10501303</t>
  </si>
  <si>
    <t>鉄有固-運送施設 建物-金属造(骨格材の肉厚が4mm超)-社宅・寮建物</t>
  </si>
  <si>
    <t>10501304</t>
  </si>
  <si>
    <t>鉄有固-運送施設 建物-金属造(骨格材の肉厚が3mm超4mm以下)-社宅・寮建物</t>
  </si>
  <si>
    <t>10501305</t>
  </si>
  <si>
    <t>鉄有固-運送施設 建物-金属造(骨格材の肉厚が3mm以下)-社宅・寮建物</t>
  </si>
  <si>
    <t>10501306</t>
  </si>
  <si>
    <t>鉄有固-運送施設 建物-木造又は合成樹脂造-社宅・寮建物</t>
  </si>
  <si>
    <t>10501307</t>
  </si>
  <si>
    <t>鉄有固-運送施設 建物-木骨モルタル造-社宅・寮建物</t>
  </si>
  <si>
    <t>10501308</t>
  </si>
  <si>
    <t>鉄有固-運送施設 建物-簡易建物(木製主要柱が10cm角以下で土居、杉皮ぶき等)-社宅・寮建物</t>
  </si>
  <si>
    <t>10501309</t>
  </si>
  <si>
    <t>鉄有固-運送施設 建物-簡易建物(掘立造のもの及び仮設のもの)-社宅・寮建物</t>
  </si>
  <si>
    <t>10501310</t>
  </si>
  <si>
    <t>鉄有固-運送施設 建物付属設備-電気設備(照明設備を含む)-蓄電池電源設備-社宅・寮建物</t>
  </si>
  <si>
    <t>10501311</t>
  </si>
  <si>
    <t>鉄有固-運送施設 建物付属設備-電気設備(照明設備を含む)-その他のもの-社宅・寮建物</t>
  </si>
  <si>
    <t>10501312</t>
  </si>
  <si>
    <t>鉄有固-運送施設 建物付属設備-給排水又は衛生設備及びガス設備-社宅・寮建物</t>
  </si>
  <si>
    <t>10501313</t>
  </si>
  <si>
    <t>鉄有固-運送施設 建物付属設備-冷暖房・通風・ボイラー設備-22kw以下-社宅・寮建物</t>
  </si>
  <si>
    <t>10501314</t>
  </si>
  <si>
    <t>鉄有固-運送施設 建物付属設備-冷暖房・通風・ボイラー設備-その他のもの-社宅・寮建物</t>
  </si>
  <si>
    <t>10501315</t>
  </si>
  <si>
    <t>鉄有固-運送施設 建物付属設備-昇降機設備-エレベーター-社宅・寮建物</t>
  </si>
  <si>
    <t>10501316</t>
  </si>
  <si>
    <t>鉄有固-運送施設 建物付属設備-昇降機設備-エスカレーター-社宅・寮建物</t>
  </si>
  <si>
    <t>10501317</t>
  </si>
  <si>
    <t>鉄有固-運送施設 建物付属設備-消火・排煙・災害報知設備及び格納式避難設備-社宅・寮建物</t>
  </si>
  <si>
    <t>10501318</t>
  </si>
  <si>
    <t>鉄有固-運送施設 建物付属設備-エヤーカーテン又はドアー自動開閉設備-社宅・寮建物</t>
  </si>
  <si>
    <t>10501319</t>
  </si>
  <si>
    <t>鉄有固-運送施設 建物付属設備-アーケード又は日よけ設備-金属製-社宅・寮建物</t>
  </si>
  <si>
    <t>10501320</t>
  </si>
  <si>
    <t>鉄有固-運送施設 建物付属設備-アーケード又は日よけ設備-その他のもの-社宅・寮建物</t>
  </si>
  <si>
    <t>10501321</t>
  </si>
  <si>
    <t>鉄有固-運送施設 建物付属設備-店用簡易設備-社宅・寮建物</t>
  </si>
  <si>
    <t>10501322</t>
  </si>
  <si>
    <t>鉄有固-運送施設 建物付属設備-可動簡易装備-簡易なもの-社宅・寮建物</t>
  </si>
  <si>
    <t>10501323</t>
  </si>
  <si>
    <t>鉄有固-運送施設 建物付属設備-可動簡易装備-その他のもの-社宅・寮建物</t>
  </si>
  <si>
    <t>10501324</t>
  </si>
  <si>
    <t>鉄有固-運送施設 建物付属設備-前掲以外・前掲区分外-主として金属製のもの-社宅・寮建物</t>
  </si>
  <si>
    <t>10501325</t>
  </si>
  <si>
    <t>鉄有固-運送施設 建物付属設備-前掲以外・前掲区分外-その他のもの-社宅・寮建物</t>
  </si>
  <si>
    <t>10599901</t>
  </si>
  <si>
    <t>鉄有固-運送施設 建物-雑建物-定額50年</t>
  </si>
  <si>
    <t>10599902</t>
  </si>
  <si>
    <t>鉄有固-運送施設 建物-雑建物-定額47年</t>
  </si>
  <si>
    <t>10599903</t>
  </si>
  <si>
    <t>鉄有固-運送施設 建物-雑建物-定額41年</t>
  </si>
  <si>
    <t>10599904</t>
  </si>
  <si>
    <t>鉄有固-運送施設 建物-雑建物-定額39年</t>
  </si>
  <si>
    <t>10599905</t>
  </si>
  <si>
    <t>鉄有固-運送施設 建物-雑建物-定額38年</t>
  </si>
  <si>
    <t>10599906</t>
  </si>
  <si>
    <t>鉄有固-運送施設 建物-雑建物-定額36年</t>
  </si>
  <si>
    <t>10599907</t>
  </si>
  <si>
    <t>鉄有固-運送施設 建物-雑建物-定額34年</t>
  </si>
  <si>
    <t>10599908</t>
  </si>
  <si>
    <t>鉄有固-運送施設 建物-雑建物-定額31年</t>
  </si>
  <si>
    <t>10599909</t>
  </si>
  <si>
    <t>鉄有固-運送施設 建物-雑建物-定額30年</t>
  </si>
  <si>
    <t>10599910</t>
  </si>
  <si>
    <t>鉄有固-運送施設 建物-雑建物-定額29年</t>
  </si>
  <si>
    <t>10599911</t>
  </si>
  <si>
    <t>鉄有固-運送施設 建物-雑建物-定額28年</t>
  </si>
  <si>
    <t>10599912</t>
  </si>
  <si>
    <t>鉄有固-運送施設 建物-雑建物-定額27年</t>
  </si>
  <si>
    <t>10599913</t>
  </si>
  <si>
    <t>鉄有固-運送施設 建物-雑建物-定額26年</t>
  </si>
  <si>
    <t>10599914</t>
  </si>
  <si>
    <t>鉄有固-運送施設 建物-雑建物-定額25年</t>
  </si>
  <si>
    <t>10599915</t>
  </si>
  <si>
    <t>鉄有固-運送施設 建物-雑建物-定額24年</t>
  </si>
  <si>
    <t>10599916</t>
  </si>
  <si>
    <t>鉄有固-運送施設 建物-雑建物-定額22年</t>
  </si>
  <si>
    <t>10599917</t>
  </si>
  <si>
    <t>鉄有固-運送施設 建物-雑建物-定額21年</t>
  </si>
  <si>
    <t>10599918</t>
  </si>
  <si>
    <t>鉄有固-運送施設 建物-雑建物-定額20年</t>
  </si>
  <si>
    <t>10599919</t>
  </si>
  <si>
    <t>鉄有固-運送施設 建物-雑建物-定額19年</t>
  </si>
  <si>
    <t>10599920</t>
  </si>
  <si>
    <t>鉄有固-運送施設 建物-雑建物-定額17年</t>
  </si>
  <si>
    <t>10599921</t>
  </si>
  <si>
    <t>鉄有固-運送施設 建物-雑建物-定額15年</t>
  </si>
  <si>
    <t>10599922</t>
  </si>
  <si>
    <t>鉄有固-運送施設 建物-雑建物-定額14年</t>
  </si>
  <si>
    <t>10599923</t>
  </si>
  <si>
    <t>鉄有固-運送施設 建物-雑建物-定額12年</t>
  </si>
  <si>
    <t>10599924</t>
  </si>
  <si>
    <t>鉄有固-運送施設 建物-雑建物-定額11年</t>
  </si>
  <si>
    <t>10599925</t>
  </si>
  <si>
    <t>鉄有固-運送施設 建物-雑建物-定額10年</t>
  </si>
  <si>
    <t>10599926</t>
  </si>
  <si>
    <t>鉄有固-運送施設 建物-雑建物-定額09年</t>
  </si>
  <si>
    <t>10599927</t>
  </si>
  <si>
    <t>鉄有固-運送施設 建物-雑建物-定額07年</t>
  </si>
  <si>
    <t>10599928</t>
  </si>
  <si>
    <t>鉄有固-運送施設 建物付属設備-電気設備(照明設備を含む)-蓄電池電源設備-雑建物</t>
  </si>
  <si>
    <t>10599929</t>
  </si>
  <si>
    <t>鉄有固-運送施設 建物付属設備-電気設備(照明設備を含む)-その他のもの-雑建物</t>
  </si>
  <si>
    <t>10599930</t>
  </si>
  <si>
    <t>鉄有固-運送施設 建物付属設備-給排水又は衛生設備及びガス設備-雑建物</t>
  </si>
  <si>
    <t>10599931</t>
  </si>
  <si>
    <t>鉄有固-運送施設 建物付属設備-冷暖房・通風・ボイラー設備-22kw以下-雑建物</t>
  </si>
  <si>
    <t>10599932</t>
  </si>
  <si>
    <t>鉄有固-運送施設 建物付属設備-冷暖房・通風・ボイラー設備-その他のもの-雑建物</t>
  </si>
  <si>
    <t>10599933</t>
  </si>
  <si>
    <t>鉄有固-運送施設 建物付属設備-昇降機設備-エレベーター-雑建物</t>
  </si>
  <si>
    <t>10599934</t>
  </si>
  <si>
    <t>鉄有固-運送施設 建物付属設備-昇降機設備-エスカレーター-雑建物</t>
  </si>
  <si>
    <t>10599935</t>
  </si>
  <si>
    <t>鉄有固-運送施設 建物付属設備-消火・排煙・災害報知設備及び格納式避難設備-雑建物</t>
  </si>
  <si>
    <t>10599936</t>
  </si>
  <si>
    <t>鉄有固-運送施設 建物付属設備-エヤーカーテン又はドアー自動開閉設備-雑建物</t>
  </si>
  <si>
    <t>10599937</t>
  </si>
  <si>
    <t>鉄有固-運送施設 建物付属設備-アーケード又は日よけ設備-金属製-雑建物</t>
  </si>
  <si>
    <t>10599938</t>
  </si>
  <si>
    <t>鉄有固-運送施設 建物付属設備-アーケード又は日よけ設備-その他のもの-雑建物</t>
  </si>
  <si>
    <t>10599939</t>
  </si>
  <si>
    <t>鉄有固-運送施設 建物付属設備-店用簡易設備-雑建物</t>
  </si>
  <si>
    <t>10599940</t>
  </si>
  <si>
    <t>鉄有固-運送施設 建物付属設備-可動簡易装備-簡易なもの-雑建物</t>
  </si>
  <si>
    <t>10599941</t>
  </si>
  <si>
    <t>鉄有固-運送施設 建物付属設備-可動簡易装備-その他のもの-雑建物</t>
  </si>
  <si>
    <t>10599942</t>
  </si>
  <si>
    <t>鉄有固-運送施設 建物付属設備-前掲以外・前掲区分外-主として金属製のもの-雑建物</t>
  </si>
  <si>
    <t>10599943</t>
  </si>
  <si>
    <t>鉄有固-運送施設 建物付属設備-前掲以外・前掲区分外-その他のもの-雑建物</t>
  </si>
  <si>
    <t>11001401</t>
  </si>
  <si>
    <t>鉄有固-構築物-軌道-レール及び附属品</t>
  </si>
  <si>
    <t>11001402</t>
  </si>
  <si>
    <t>鉄有固-構築物-軌道-分岐器</t>
  </si>
  <si>
    <t>11001403</t>
  </si>
  <si>
    <t>鉄有固-構築物-軌道-まくら木(木製)</t>
  </si>
  <si>
    <t>11001404</t>
  </si>
  <si>
    <t>鉄有固-構築物-軌道-まくら木(コンクリート製)</t>
  </si>
  <si>
    <t>11001405</t>
  </si>
  <si>
    <t>鉄有固-構築物-軌道-まくら木(金属製)</t>
  </si>
  <si>
    <t>11001406</t>
  </si>
  <si>
    <t>鉄有固-構築物-軌道-道床</t>
  </si>
  <si>
    <t>11001407</t>
  </si>
  <si>
    <t>鉄有固-構築物-軌道-舗装</t>
  </si>
  <si>
    <t>11001408</t>
  </si>
  <si>
    <t>鉄有固-構築物-軌道-諸標及び車止め</t>
  </si>
  <si>
    <t>11001501</t>
  </si>
  <si>
    <t>鉄有固-構築物-土工-線路切取</t>
  </si>
  <si>
    <t>11001502</t>
  </si>
  <si>
    <t>鉄有固-構築物-土工-線路築堤</t>
  </si>
  <si>
    <t>11001503</t>
  </si>
  <si>
    <t>鉄有固-構築物-土工-川道付替</t>
  </si>
  <si>
    <t>11001504</t>
  </si>
  <si>
    <t>鉄有固-構築物-土工-土留め</t>
  </si>
  <si>
    <t>11001601</t>
  </si>
  <si>
    <t>鉄有固-構築物-橋りょう-鉄筋コンクリート造り</t>
  </si>
  <si>
    <t>11001602</t>
  </si>
  <si>
    <t>鉄有固-構築物-橋りょう-鉄骨造り</t>
  </si>
  <si>
    <t>11001603</t>
  </si>
  <si>
    <t>11001701</t>
  </si>
  <si>
    <t>11001702</t>
  </si>
  <si>
    <t>11001703</t>
  </si>
  <si>
    <t>11001801</t>
  </si>
  <si>
    <t>鉄有固-構築物-トンネル-鉄筋コンクリート造り</t>
  </si>
  <si>
    <t>11001802</t>
  </si>
  <si>
    <t>11001901</t>
  </si>
  <si>
    <t>鉄有固-構築物-排水設備</t>
  </si>
  <si>
    <t>11002001</t>
  </si>
  <si>
    <t>鉄有固-構築物-機械保安設備-機械信号機</t>
  </si>
  <si>
    <t>11002002</t>
  </si>
  <si>
    <t>鉄有固-構築物-機械保安設備-諸設備</t>
  </si>
  <si>
    <t>11002101</t>
  </si>
  <si>
    <t>11002102</t>
  </si>
  <si>
    <t>11002103</t>
  </si>
  <si>
    <t>11002201</t>
  </si>
  <si>
    <t>鉄有固-構築物-プラットホーム及び積卸し場</t>
  </si>
  <si>
    <t>11002301</t>
  </si>
  <si>
    <t>鉄有固-構築物-地下道</t>
  </si>
  <si>
    <t>11002401</t>
  </si>
  <si>
    <t>鉄有固-構築物-雑設備</t>
  </si>
  <si>
    <t>11002501</t>
  </si>
  <si>
    <t>鉄有固-構築物-通信線</t>
  </si>
  <si>
    <t>11002601</t>
  </si>
  <si>
    <t>鉄有固-構築物-電話機</t>
  </si>
  <si>
    <t>11002701</t>
  </si>
  <si>
    <t>鉄有固-構築物-電気時計</t>
  </si>
  <si>
    <t>11002801</t>
  </si>
  <si>
    <t>鉄有固-構築物-拡声装置</t>
  </si>
  <si>
    <t>11002901</t>
  </si>
  <si>
    <t>鉄有固-構築物-通信諸設備</t>
  </si>
  <si>
    <t>11003001</t>
  </si>
  <si>
    <t>鉄有固-構築物-信号線</t>
  </si>
  <si>
    <t>11003101</t>
  </si>
  <si>
    <t>鉄有固-構築物-閉そく装置</t>
  </si>
  <si>
    <t>11003201</t>
  </si>
  <si>
    <t>鉄有固-構築物-電気信号機</t>
  </si>
  <si>
    <t>11003301</t>
  </si>
  <si>
    <t>鉄有固-構築物-連動機</t>
  </si>
  <si>
    <t>11003401</t>
  </si>
  <si>
    <t>鉄有固-構築物-転てつ器</t>
  </si>
  <si>
    <t>11003501</t>
  </si>
  <si>
    <t>鉄有固-構築物-自動列車制御装置</t>
  </si>
  <si>
    <t>11003601</t>
  </si>
  <si>
    <t>鉄有固-構築物-自動列車運転装置</t>
  </si>
  <si>
    <t>11003701</t>
  </si>
  <si>
    <t>鉄有固-構築物-列車集中制御装置</t>
  </si>
  <si>
    <t>11003801</t>
  </si>
  <si>
    <t>鉄有固-構築物-自動列車進路制御装置</t>
  </si>
  <si>
    <t>11003901</t>
  </si>
  <si>
    <t>鉄有固-構築物-電気保安諸設備</t>
  </si>
  <si>
    <t>11004001</t>
  </si>
  <si>
    <t>鉄有固-構築物-送電線</t>
  </si>
  <si>
    <t>11004101</t>
  </si>
  <si>
    <t>鉄有固-構築物-配電線</t>
  </si>
  <si>
    <t>11004201</t>
  </si>
  <si>
    <t>鉄有固-構築物-き電線</t>
  </si>
  <si>
    <t>11004301</t>
  </si>
  <si>
    <t>鉄有固-構築物-電車線</t>
  </si>
  <si>
    <t>11004401</t>
  </si>
  <si>
    <t>鉄有固-構築物-サードレール</t>
  </si>
  <si>
    <t>11004501</t>
  </si>
  <si>
    <t>鉄有固-構築物-帰線ボンド</t>
  </si>
  <si>
    <t>11004601</t>
  </si>
  <si>
    <t>鉄有固-構築物-電灯電力線</t>
  </si>
  <si>
    <t>11004701</t>
  </si>
  <si>
    <t>鉄有固-構築物-電力線諸設備</t>
  </si>
  <si>
    <t>11004801</t>
  </si>
  <si>
    <t>鉄有固-構築物-支持物-鉄柱及びコンクリート柱</t>
  </si>
  <si>
    <t>11004802</t>
  </si>
  <si>
    <t>鉄有固-構築物-支持物-木柱</t>
  </si>
  <si>
    <t>11004803</t>
  </si>
  <si>
    <t>鉄有固-構築物-支持物-その他の支持物(電柱及び腕木を除く)</t>
  </si>
  <si>
    <t>11004804</t>
  </si>
  <si>
    <t>鉄有固-構築物-支持物-その他の支持物(腕木を含む)</t>
  </si>
  <si>
    <t>11004901</t>
  </si>
  <si>
    <t>鉄有固-構築物-車庫工場</t>
  </si>
  <si>
    <t>11005001</t>
  </si>
  <si>
    <t>鉄有固-構築物-変電所</t>
  </si>
  <si>
    <t>11007701</t>
  </si>
  <si>
    <t>鉄有固-構築物-転、遷車台</t>
  </si>
  <si>
    <t>11007801</t>
  </si>
  <si>
    <t>鉄有固-構築物-給油設備</t>
  </si>
  <si>
    <t>11007901</t>
  </si>
  <si>
    <t>鉄有固-構築物-検車洗浄設備</t>
  </si>
  <si>
    <t>11099901</t>
  </si>
  <si>
    <t>鉄有固-構築物-雑構築物</t>
  </si>
  <si>
    <t>11505101</t>
  </si>
  <si>
    <t>鉄有固-車両-電動客車</t>
  </si>
  <si>
    <t>11505201</t>
  </si>
  <si>
    <t>鉄有固-車両-制御客車</t>
  </si>
  <si>
    <t>11505301</t>
  </si>
  <si>
    <t>鉄有固-車両-付随客車</t>
  </si>
  <si>
    <t>11505401</t>
  </si>
  <si>
    <t>鉄有固-車両-特殊車両-線路建設保守用工作車</t>
  </si>
  <si>
    <t>12005501</t>
  </si>
  <si>
    <t>鉄有固-機械装置-変電所機械</t>
  </si>
  <si>
    <t>12005601</t>
  </si>
  <si>
    <t>鉄有固-機械装置-通信機械-交換設備</t>
  </si>
  <si>
    <t>12005602</t>
  </si>
  <si>
    <t>鉄有固-機械装置-通信機械-無線設備</t>
  </si>
  <si>
    <t>12005603</t>
  </si>
  <si>
    <t>鉄有固-機械装置-通信機械-搬送設備</t>
  </si>
  <si>
    <t>12005604</t>
  </si>
  <si>
    <t>鉄有固-機械装置-通信機械-諸設備</t>
  </si>
  <si>
    <t>12005701</t>
  </si>
  <si>
    <t>鉄有固-機械装置-停車場機械-その他の設備(主として金属製のもの)</t>
  </si>
  <si>
    <t>12005702</t>
  </si>
  <si>
    <t>鉄有固-機械装置-停車場機械-その他の設備(その他のもの)</t>
  </si>
  <si>
    <t>12005703</t>
  </si>
  <si>
    <t>鉄有固-機械装置-停車場機械-自動改札装置</t>
  </si>
  <si>
    <t>12005801</t>
  </si>
  <si>
    <t>鉄有固-機械装置-工場機械</t>
  </si>
  <si>
    <t>12099901</t>
  </si>
  <si>
    <t>鉄有固-機械装置-雑機械-その他の設備(主として金属製のもの)</t>
  </si>
  <si>
    <t>12099902</t>
  </si>
  <si>
    <t>鉄有固-機械装置-雑機械-その他の設備(その他のもの)</t>
  </si>
  <si>
    <t>12505901</t>
  </si>
  <si>
    <t>鉄有固-工具器具及び備品-工器備-測定工具・検査工具(電気・電子を利用するものを含む)</t>
  </si>
  <si>
    <t>12505902</t>
  </si>
  <si>
    <t>鉄有固-工具器具及び備品-工器備-治具及び取付工具</t>
  </si>
  <si>
    <t>12505903</t>
  </si>
  <si>
    <t>鉄有固-工具器具及び備品-工器備-ロール-金属圧延用のもの</t>
  </si>
  <si>
    <t>12505904</t>
  </si>
  <si>
    <t>鉄有固-工具器具及び備品-工器備-ロール-なつ染・粉砕・混錬ロールその他のもの</t>
  </si>
  <si>
    <t>12505905</t>
  </si>
  <si>
    <t>鉄有固-工具器具及び備品-工器備-型・鍛圧・打抜工具-ガラス成型用金型及び鋳造用型</t>
  </si>
  <si>
    <t>12505906</t>
  </si>
  <si>
    <t>鉄有固-工具器具及び備品-工器備-型・鍛圧・打抜工具-その他のもの</t>
  </si>
  <si>
    <t>12505907</t>
  </si>
  <si>
    <t>鉄有固-工具器具及び備品-工器備-切削工具</t>
  </si>
  <si>
    <t>12505908</t>
  </si>
  <si>
    <t>鉄有固-工具器具及び備品-工器備-金属製柱及びカッペ</t>
  </si>
  <si>
    <t>12505909</t>
  </si>
  <si>
    <t>鉄有固-工具器具及び備品-工器備-活字・活字に常用される金属-購入活字</t>
  </si>
  <si>
    <t>12505910</t>
  </si>
  <si>
    <t>鉄有固-工具器具及び備品-工器備-活字・活字に常用される金属-自製活字</t>
  </si>
  <si>
    <t>12505911</t>
  </si>
  <si>
    <t>鉄有固-工具器具及び備品-工器備-前掲以外-白金ノズル</t>
  </si>
  <si>
    <t>12505912</t>
  </si>
  <si>
    <t>鉄有固-工具器具及び備品-工器備-前掲以外-その他のもの</t>
  </si>
  <si>
    <t>12505913</t>
  </si>
  <si>
    <t>鉄有固-工具器具及び備品-工器備-前掲区分外-白金ノズル</t>
  </si>
  <si>
    <t>12505914</t>
  </si>
  <si>
    <t>鉄有固-工具器具及び備品-工器備-前掲区分外-その他の主として金属製のもの</t>
  </si>
  <si>
    <t>12505915</t>
  </si>
  <si>
    <t>鉄有固-工具器具及び備品-工器備-前掲区分外-その他のもの</t>
  </si>
  <si>
    <t>12505916</t>
  </si>
  <si>
    <t>鉄有固-工具器具及び備品-工器備-家具・電気・ガス・家庭用品-事務机・いす(金属)</t>
  </si>
  <si>
    <t>12505917</t>
  </si>
  <si>
    <t>鉄有固-工具器具及び備品-工器備-家具・電気・ガス・家庭用品-事務机・いす(その他)</t>
  </si>
  <si>
    <t>12505918</t>
  </si>
  <si>
    <t>鉄有固-工具器具及び備品-工器備-家具・電気・ガス・家庭用品-応接セット(接客業用)</t>
  </si>
  <si>
    <t>12505919</t>
  </si>
  <si>
    <t>鉄有固-工具器具及び備品-工器備-家具・電気・ガス・家庭用品-応接セット(その他)</t>
  </si>
  <si>
    <t>12505920</t>
  </si>
  <si>
    <t>鉄有固-工具器具及び備品-工器備-家具・電気・ガス・家庭用品-ベット</t>
  </si>
  <si>
    <t>12505921</t>
  </si>
  <si>
    <t>鉄有固-工具器具及び備品-工器備-家具・電気・ガス・家庭用品-児童用机及びいす</t>
  </si>
  <si>
    <t>12505922</t>
  </si>
  <si>
    <t>鉄有固-工具器具及び備品-工器備-家具・電気・ガス・家庭用品-陳列棚(冷凍・冷蔵機付)</t>
  </si>
  <si>
    <t>12505923</t>
  </si>
  <si>
    <t>鉄有固-工具器具及び備品-工器備-家具・電気・ガス・家庭用品-陳列棚(その他)</t>
  </si>
  <si>
    <t>12505924</t>
  </si>
  <si>
    <t>鉄有固-工具器具及び備品-工器備-家具・電気・ガス・家庭用品-その他の家具(接客業用)</t>
  </si>
  <si>
    <t>12505925</t>
  </si>
  <si>
    <t>鉄有固-工具器具及び備品-工器備-家具・電気・ガス・家庭用品-その他の家具(金属製)</t>
  </si>
  <si>
    <t>12505926</t>
  </si>
  <si>
    <t>鉄有固-工具器具及び備品-工器備-家具・電気・ガス・家庭用品-その他の家具(その他)</t>
  </si>
  <si>
    <t>12505927</t>
  </si>
  <si>
    <t>鉄有固-工具器具及び備品-工器備-家具・電気・ガス・家庭用品-その他の音響機器</t>
  </si>
  <si>
    <t>12505928</t>
  </si>
  <si>
    <t>鉄有固-工具器具及び備品-工器備-家具・電気・ガス・家庭用品-冷房用又は暖房用機器</t>
  </si>
  <si>
    <t>12505929</t>
  </si>
  <si>
    <t>鉄有固-工具器具及び備品-工器備-家具・電気・ガス・家庭用品-その他電気・ガス機器</t>
  </si>
  <si>
    <t>12505930</t>
  </si>
  <si>
    <t>鉄有固-工具器具及び備品-工器備-家具・電気・ガス・家庭用品-氷冷蔵庫・冷蔵ストッカー</t>
  </si>
  <si>
    <t>12505931</t>
  </si>
  <si>
    <t>鉄有固-工具器具及び備品-工器備-家具・電気・ガス・家庭用品-その他繊維製品</t>
  </si>
  <si>
    <t>12505932</t>
  </si>
  <si>
    <t>鉄有固-工具器具及び備品-工器備-家具・電気・ガス・家庭用品-床用敷物(業務用)</t>
  </si>
  <si>
    <t>12505933</t>
  </si>
  <si>
    <t>鉄有固-工具器具及び備品-工器備-家具・電気・ガス・家庭用品-床用敷物(その他)</t>
  </si>
  <si>
    <t>12505934</t>
  </si>
  <si>
    <t>鉄有固-工具器具及び備品-工器備-家具・電気・ガス・家庭用品-室内装飾品(金属製)</t>
  </si>
  <si>
    <t>12505935</t>
  </si>
  <si>
    <t>鉄有固-工具器具及び備品-工器備-家具・電気・ガス・家庭用品-室内装飾品(その他)</t>
  </si>
  <si>
    <t>12505936</t>
  </si>
  <si>
    <t>鉄有固-工具器具及び備品-工器備-家具・電気・ガス・家庭用品-食事・厨房用品(陶磁器)</t>
  </si>
  <si>
    <t>12505937</t>
  </si>
  <si>
    <t>鉄有固-工具器具及び備品-工器備-家具・電気・ガス・家庭用品-食事・厨房用品(その他)</t>
  </si>
  <si>
    <t>12505938</t>
  </si>
  <si>
    <t>鉄有固-工具器具及び備品-工器備-家具・電気・ガス・家庭用品-その他のもの(金属製)</t>
  </si>
  <si>
    <t>12505939</t>
  </si>
  <si>
    <t>鉄有固-工具器具及び備品-工器備-家具・電気・ガス・家庭用品-その他のもの(その他)</t>
  </si>
  <si>
    <t>12505940</t>
  </si>
  <si>
    <t>鉄有固-工具器具及び備品-工器備-事務・通信機器-謄写機器・タイプライター(印書業用)</t>
  </si>
  <si>
    <t>12505941</t>
  </si>
  <si>
    <t>鉄有固-工具器具及び備品-工器備-事務・通信機器-謄写機器・タイプライター(その他)</t>
  </si>
  <si>
    <t>12505942</t>
  </si>
  <si>
    <t>鉄有固-工具器具及び備品-工器備-事務・通信機器-電子計算機(PC(サーバ用を除く))</t>
  </si>
  <si>
    <t>12505943</t>
  </si>
  <si>
    <t>鉄有固-工具器具及び備品-工器備-事務・通信機器-電子計算機(その他)</t>
  </si>
  <si>
    <t>12505944</t>
  </si>
  <si>
    <t>鉄有固-工具器具及び備品-工器備-事務・通信機器-複写機・計算機・金銭登録機</t>
  </si>
  <si>
    <t>12505945</t>
  </si>
  <si>
    <t>鉄有固-工具器具及び備品-工器備-事務・通信機器-その他の事務機器</t>
  </si>
  <si>
    <t>12505946</t>
  </si>
  <si>
    <t>鉄有固-工具器具及び備品-工器備-事務・通信機器-テレタイプライター及びファクシミリ</t>
  </si>
  <si>
    <t>12505947</t>
  </si>
  <si>
    <t>鉄有固-工具器具及び備品-工器備-事務・通信機器-インターホーン及び放送用設備</t>
  </si>
  <si>
    <t>12505948</t>
  </si>
  <si>
    <t>鉄有固-工具器具及び備品-工器備-事務・通信機器-その他の通信機器(デジタル構内交換)</t>
  </si>
  <si>
    <t>12505949</t>
  </si>
  <si>
    <t>鉄有固-工具器具及び備品-工器備-事務・通信機器-その他の通信機器(その他のもの)</t>
  </si>
  <si>
    <t>12505950</t>
  </si>
  <si>
    <t>鉄有固-工具器具及び備品-工器備-時計、試験機器及び測定機器-時計</t>
  </si>
  <si>
    <t>12505951</t>
  </si>
  <si>
    <t>鉄有固-工具器具及び備品-工器備-時計、試験機器及び測定機器-度量衝器</t>
  </si>
  <si>
    <t>12505952</t>
  </si>
  <si>
    <t>鉄有固-工具器具及び備品-工器備-時計、試験機器及び測定機器-試験又は測定機器</t>
  </si>
  <si>
    <t>12505953</t>
  </si>
  <si>
    <t>鉄有固-工具器具及び備品-工器備-光学・写真製作機器-オペラグラス</t>
  </si>
  <si>
    <t>12505954</t>
  </si>
  <si>
    <t>鉄有固-工具器具及び備品-工器備-光学・写真製作機器-カメラ、映画撮影機、映写機</t>
  </si>
  <si>
    <t>12505955</t>
  </si>
  <si>
    <t>鉄有固-工具器具及び備品-工器備-光学・写真製作機器-その他の機器</t>
  </si>
  <si>
    <t>12505956</t>
  </si>
  <si>
    <t>鉄有固-工具器具及び備品-工器備-看板・広告機器-看板、ネオンサイン及び気球</t>
  </si>
  <si>
    <t>12505957</t>
  </si>
  <si>
    <t>鉄有固-工具器具及び備品-工器備-看板・広告機器-マネキン人形及び模型</t>
  </si>
  <si>
    <t>12505958</t>
  </si>
  <si>
    <t>鉄有固-工具器具及び備品-工器備-看板・広告機器-その他のもの(主として金属製のもの)</t>
  </si>
  <si>
    <t>12505959</t>
  </si>
  <si>
    <t>鉄有固-工具器具及び備品-工器備-看板・広告機器-その他のもの(その他のもの)</t>
  </si>
  <si>
    <t>12505960</t>
  </si>
  <si>
    <t>鉄有固-工具器具及び備品-工器備-容器・金庫-ボンベ(溶接製のもの</t>
  </si>
  <si>
    <t>12505961</t>
  </si>
  <si>
    <t>鉄有固-工具器具及び備品-工器備-容器・金庫-ボンベ(鍛造製)(塩素用のもの)</t>
  </si>
  <si>
    <t>12505962</t>
  </si>
  <si>
    <t>鉄有固-工具器具及び備品-工器備-容器・金庫-ボンベ(鍛造製)(その他のもの)</t>
  </si>
  <si>
    <t>12505963</t>
  </si>
  <si>
    <t>鉄有固-工具器具及び備品-工器備-容器・金庫-その他容器(コンテナ(長さが6m以上))</t>
  </si>
  <si>
    <t>12505964</t>
  </si>
  <si>
    <t>鉄有固-工具器具及び備品-工器備-容器・金庫-その他の容器(金属製のもの)</t>
  </si>
  <si>
    <t>12505965</t>
  </si>
  <si>
    <t>鉄有固-工具器具及び備品-工器備-容器・金庫-その他の容器(その他のもの)</t>
  </si>
  <si>
    <t>12505966</t>
  </si>
  <si>
    <t>鉄有固-工具器具及び備品-工器備-容器・金庫-金庫(手さげ金庫)</t>
  </si>
  <si>
    <t>12505967</t>
  </si>
  <si>
    <t>鉄有固-工具器具及び備品-工器備-容器・金庫-金庫(その他のもの)</t>
  </si>
  <si>
    <t>12505968</t>
  </si>
  <si>
    <t>鉄有固-工具器具及び備品-工器備-医療機器-消毒殺菌用機器</t>
  </si>
  <si>
    <t>12505969</t>
  </si>
  <si>
    <t>鉄有固-工具器具及び備品-工器備-医療機器-手術機器</t>
  </si>
  <si>
    <t>12505970</t>
  </si>
  <si>
    <t>鉄有固-工具器具及び備品-工器備-医療機器-血液透析又は血しょう交換用機器</t>
  </si>
  <si>
    <t>12505971</t>
  </si>
  <si>
    <t>鉄有固-工具器具及び備品-工器備-医療機器-その他の作動部分を有する機能回復訓練機器</t>
  </si>
  <si>
    <t>12505972</t>
  </si>
  <si>
    <t>鉄有固-工具器具及び備品-工器備-医療機器-調剤機器</t>
  </si>
  <si>
    <t>12505973</t>
  </si>
  <si>
    <t>鉄有固-工具器具及び備品-工器備-医療機器-歯科診療用ユニット</t>
  </si>
  <si>
    <t>12505974</t>
  </si>
  <si>
    <t>鉄有固-工具器具及び備品-工器備-医療機器-光学検査機器(ファイバースコープ)</t>
  </si>
  <si>
    <t>12505975</t>
  </si>
  <si>
    <t>鉄有固-工具器具及び備品-工器備-医療機器-光学検査機器(その他のもの)</t>
  </si>
  <si>
    <t>12505976</t>
  </si>
  <si>
    <t>鉄有固-工具器具及び備品-工器備-医療機器-その他の電子装置を使用する機器(移動式)</t>
  </si>
  <si>
    <t>12505977</t>
  </si>
  <si>
    <t>鉄有固-工具器具及び備品-工器備-医療機器-その他の電子装置を使用する機器(その他)</t>
  </si>
  <si>
    <t>12505978</t>
  </si>
  <si>
    <t>鉄有固-工具器具及び備品-工器備-医療機器-その他のもの(陶磁器製又はガラス製のもの)</t>
  </si>
  <si>
    <t>12505979</t>
  </si>
  <si>
    <t>鉄有固-工具器具及び備品-工器備-医療機器-その他のもの(主として金属製のもの)</t>
  </si>
  <si>
    <t>12505980</t>
  </si>
  <si>
    <t>鉄有固-工具器具及び備品-工器備-医療機器-その他のもの(その他のもの)</t>
  </si>
  <si>
    <t>12505981</t>
  </si>
  <si>
    <t>鉄有固-工具器具及び備品-工器備-前掲以外-映画フイルム・磁気テープ・レコード</t>
  </si>
  <si>
    <t>12505982</t>
  </si>
  <si>
    <t>鉄有固-工具器具及び備品-工器備-前掲以外-シート及びロープ</t>
  </si>
  <si>
    <t>12505983</t>
  </si>
  <si>
    <t>鉄有固-工具器具及び備品-工器備-前掲以外-きのこ栽培用ほだ木</t>
  </si>
  <si>
    <t>12505984</t>
  </si>
  <si>
    <t>鉄有固-工具器具及び備品-工器備-前掲以外-漁具</t>
  </si>
  <si>
    <t>12505985</t>
  </si>
  <si>
    <t>鉄有固-工具器具及び備品-工器備-前掲以外-葬儀用具</t>
  </si>
  <si>
    <t>12505986</t>
  </si>
  <si>
    <t>鉄有固-工具器具及び備品-工器備-前掲以外-楽器</t>
  </si>
  <si>
    <t>12505987</t>
  </si>
  <si>
    <t>鉄有固-工具器具及び備品-工器備-前掲以外-自動販売機(手動のものを含む。)</t>
  </si>
  <si>
    <t>12505988</t>
  </si>
  <si>
    <t>鉄有固-工具器具及び備品-工器備-前掲以外-無人駐車管理装置</t>
  </si>
  <si>
    <t>12505989</t>
  </si>
  <si>
    <t>鉄有固-工具器具及び備品-工器備-前掲以外-焼却炉</t>
  </si>
  <si>
    <t>12505990</t>
  </si>
  <si>
    <t>鉄有固-工具器具及び備品-工器備-前掲以外-その他のもの(主として金属製のもの)</t>
  </si>
  <si>
    <t>12505991</t>
  </si>
  <si>
    <t>鉄有固-工具器具及び備品-工器備-前掲以外-その他のもの(その他のもの)</t>
  </si>
  <si>
    <t>12505992</t>
  </si>
  <si>
    <t>12505993</t>
  </si>
  <si>
    <t>12505994</t>
  </si>
  <si>
    <t>12506001</t>
  </si>
  <si>
    <t>鉄有固-工具器具及び備品-運搬具-前掲以外-自動車-小型車(総排気量が0.66l以下)</t>
  </si>
  <si>
    <t>12506002</t>
  </si>
  <si>
    <t>鉄有固-工具器具及び備品-運搬具-前掲以外-自動車-その他-貨物自動車-ダンプ式のもの</t>
  </si>
  <si>
    <t>12506003</t>
  </si>
  <si>
    <t>鉄有固-工具器具及び備品-運搬具-前掲以外-自動車-その他-貨物自動車-その他のもの</t>
  </si>
  <si>
    <t>12506004</t>
  </si>
  <si>
    <t>鉄有固-工具器具及び備品-運搬具-前掲以外-自動車-その他-報道通信用のもの</t>
  </si>
  <si>
    <t>12506005</t>
  </si>
  <si>
    <t>鉄有固-工具器具及び備品-運搬具-前掲以外-自動車-その他-その他</t>
  </si>
  <si>
    <t>12506006</t>
  </si>
  <si>
    <t>鉄有固-工具器具及び備品-運搬具-前掲以外-２輪又は３輪自動車</t>
  </si>
  <si>
    <t>12506007</t>
  </si>
  <si>
    <t>鉄有固-工具器具及び備品-運搬具-前掲以外-自転車</t>
  </si>
  <si>
    <t>12506008</t>
  </si>
  <si>
    <t>鉄有固-工具器具及び備品-運搬具-前掲以外-鉱山用人車、炭車、鉱車及び台車-金属製</t>
  </si>
  <si>
    <t>12506009</t>
  </si>
  <si>
    <t>鉄有固-工具器具及び備品-運搬具-前掲以外-鉱山用人車、炭車、鉱車及び台車-その他</t>
  </si>
  <si>
    <t>12506010</t>
  </si>
  <si>
    <t>鉄有固-工具器具及び備品-運搬具-前掲以外-フォークリフト</t>
  </si>
  <si>
    <t>12506011</t>
  </si>
  <si>
    <t>鉄有固-工具器具及び備品-運搬具-前掲以外-トロッコ-金属製のもの</t>
  </si>
  <si>
    <t>12506012</t>
  </si>
  <si>
    <t>鉄有固-工具器具及び備品-運搬具-前掲以外-トロッコ-その他のもの</t>
  </si>
  <si>
    <t>12506013</t>
  </si>
  <si>
    <t>鉄有固-工具器具及び備品-運搬具-前掲以外-その他のもの-自走能力を有するもの</t>
  </si>
  <si>
    <t>12506014</t>
  </si>
  <si>
    <t>鉄有固-工具器具及び備品-運搬具-前掲以外-その他のもの-その他のもの</t>
  </si>
  <si>
    <t>13006101</t>
  </si>
  <si>
    <t>鉄有固-リース資産-土地</t>
  </si>
  <si>
    <t>13006102</t>
  </si>
  <si>
    <t>鉄有固-リース資産-建物</t>
  </si>
  <si>
    <t>13006103</t>
  </si>
  <si>
    <t>鉄有固-リース資産-構築物</t>
  </si>
  <si>
    <t>13006104</t>
  </si>
  <si>
    <t>鉄有固-リース資産-車両</t>
  </si>
  <si>
    <t>13006105</t>
  </si>
  <si>
    <t>鉄有固-リース資産-機械装置</t>
  </si>
  <si>
    <t>13006106</t>
  </si>
  <si>
    <t>鉄有固-リース資産-工具器具及び備品</t>
  </si>
  <si>
    <t>13506201</t>
  </si>
  <si>
    <t>鉄有固-運送施設 雑施設</t>
  </si>
  <si>
    <t>14006301</t>
  </si>
  <si>
    <t>鉄有固-案内宣伝施設 土地-線路及び停車場用地</t>
  </si>
  <si>
    <t>14006401</t>
  </si>
  <si>
    <t>鉄有固-案内宣伝施設 土地-変電所用地</t>
  </si>
  <si>
    <t>14006501</t>
  </si>
  <si>
    <t>鉄有固-案内宣伝施設 土地-車庫及び工場用地</t>
  </si>
  <si>
    <t>14006601</t>
  </si>
  <si>
    <t>鉄有固-案内宣伝施設 土地-倉庫用地</t>
  </si>
  <si>
    <t>14006701</t>
  </si>
  <si>
    <t>鉄有固-案内宣伝施設 土地-事務所用地</t>
  </si>
  <si>
    <t>14006801</t>
  </si>
  <si>
    <t>鉄有固-案内宣伝施設 土地-社宅及び寮用地</t>
  </si>
  <si>
    <t>14099901</t>
  </si>
  <si>
    <t>鉄有固-案内宣伝施設 土地-雑用地</t>
  </si>
  <si>
    <t>14506901</t>
  </si>
  <si>
    <t>鉄有固-案内宣伝施設 建物-鉄骨鉄筋コンクリート造又は鉄筋コンクリート造-停車場建物</t>
  </si>
  <si>
    <t>14506902</t>
  </si>
  <si>
    <t>鉄有固-案内宣伝施設 建物-れんが造、石造又はブロック造-停車場建物</t>
  </si>
  <si>
    <t>14506903</t>
  </si>
  <si>
    <t>鉄有固-案内宣伝施設 建物-金属造(骨格材の肉厚が4mm超)-停車場建物</t>
  </si>
  <si>
    <t>14506904</t>
  </si>
  <si>
    <t>鉄有固-案内宣伝施設 建物-金属造(骨格材の肉厚が3mm超4mm以下)-停車場建物</t>
  </si>
  <si>
    <t>14506905</t>
  </si>
  <si>
    <t>鉄有固-案内宣伝施設 建物-金属造(骨格材の肉厚が3mm以下)-停車場建物</t>
  </si>
  <si>
    <t>14506906</t>
  </si>
  <si>
    <t>鉄有固-案内宣伝施設 建物-木造又は合成樹脂造-停車場建物</t>
  </si>
  <si>
    <t>14506907</t>
  </si>
  <si>
    <t>鉄有固-案内宣伝施設 建物-木骨モルタル造-停車場建物</t>
  </si>
  <si>
    <t>14506908</t>
  </si>
  <si>
    <t>鉄有固-案内宣伝施設 建物-簡易建物(木製主要柱が10cm角以下で土居、杉皮ぶき等)-停車場建物</t>
  </si>
  <si>
    <t>14506909</t>
  </si>
  <si>
    <t>鉄有固-案内宣伝施設 建物-簡易建物(掘立造のもの及び仮設のもの)-停車場建物</t>
  </si>
  <si>
    <t>14506910</t>
  </si>
  <si>
    <t>鉄有固-案内宣伝施設 建物付属-電気設備(照明設備を含む)-蓄電池電源設備-停車場建物</t>
  </si>
  <si>
    <t>14506911</t>
  </si>
  <si>
    <t>鉄有固-案内宣伝施設 建物付属-電気設備(照明設備を含む)-その他のもの-停車場建物</t>
  </si>
  <si>
    <t>14506912</t>
  </si>
  <si>
    <t>鉄有固-案内宣伝施設 建物付属-給排水又は衛生設備及びガス設備-停車場建物</t>
  </si>
  <si>
    <t>14506913</t>
  </si>
  <si>
    <t>鉄有固-案内宣伝施設 建物付属-冷暖房・通風・ボイラー設備-22kw以下-停車場建物</t>
  </si>
  <si>
    <t>14506914</t>
  </si>
  <si>
    <t>鉄有固-案内宣伝施設 建物付属-冷暖房・通風・ボイラー設備-その他のもの-停車場建物</t>
  </si>
  <si>
    <t>14506915</t>
  </si>
  <si>
    <t>鉄有固-案内宣伝施設 建物付属-昇降機設備-エレベーター-停車場建物</t>
  </si>
  <si>
    <t>14506916</t>
  </si>
  <si>
    <t>鉄有固-案内宣伝施設 建物付属-昇降機設備-エスカレーター-停車場建物</t>
  </si>
  <si>
    <t>14506917</t>
  </si>
  <si>
    <t>鉄有固-案内宣伝施設 建物付属-消火・排煙・災害報知設備及び格納式避難設備-停車場建物</t>
  </si>
  <si>
    <t>14506918</t>
  </si>
  <si>
    <t>鉄有固-案内宣伝施設 建物付属-エヤーカーテン又はドアー自動開閉設備-停車場建物</t>
  </si>
  <si>
    <t>14506919</t>
  </si>
  <si>
    <t>鉄有固-案内宣伝施設 建物付属-アーケード又は日よけ設備-金属製-停車場建物</t>
  </si>
  <si>
    <t>14506920</t>
  </si>
  <si>
    <t>鉄有固-案内宣伝施設 建物付属-アーケード又は日よけ設備-その他のもの-停車場建物</t>
  </si>
  <si>
    <t>14506921</t>
  </si>
  <si>
    <t>鉄有固-案内宣伝施設 建物付属-店用簡易設備-停車場建物</t>
  </si>
  <si>
    <t>14506922</t>
  </si>
  <si>
    <t>鉄有固-案内宣伝施設 建物付属-可動簡易装備-簡易なもの-停車場建物</t>
  </si>
  <si>
    <t>14506923</t>
  </si>
  <si>
    <t>鉄有固-案内宣伝施設 建物付属-可動簡易装備-その他のもの-停車場建物</t>
  </si>
  <si>
    <t>14506924</t>
  </si>
  <si>
    <t>鉄有固-案内宣伝施設 建物付属-前掲以外・前掲区分外-主として金属製のもの-停車場建物</t>
  </si>
  <si>
    <t>14506925</t>
  </si>
  <si>
    <t>鉄有固-案内宣伝施設 建物付属-前掲以外・前掲区分外-その他のもの-停車場建物</t>
  </si>
  <si>
    <t>14507001</t>
  </si>
  <si>
    <t>鉄有固-案内宣伝施設 建物-鉄骨鉄筋コンクリート造又は鉄筋コンクリート造-変電所建物</t>
  </si>
  <si>
    <t>14507002</t>
  </si>
  <si>
    <t>鉄有固-案内宣伝施設 建物-れんが造、石造又はブロック造-変電所建物</t>
  </si>
  <si>
    <t>14507003</t>
  </si>
  <si>
    <t>鉄有固-案内宣伝施設 建物-金属造(骨格材の肉厚が4mm超)-変電所建物</t>
  </si>
  <si>
    <t>14507004</t>
  </si>
  <si>
    <t>鉄有固-案内宣伝施設 建物-金属造(骨格材の肉厚が3mm超4mm以下)-変電所建物</t>
  </si>
  <si>
    <t>14507005</t>
  </si>
  <si>
    <t>鉄有固-案内宣伝施設 建物-金属造(骨格材の肉厚が3mm以下)-変電所建物</t>
  </si>
  <si>
    <t>14507006</t>
  </si>
  <si>
    <t>鉄有固-案内宣伝施設 建物-木造又は合成樹脂造-変電所建物</t>
  </si>
  <si>
    <t>14507007</t>
  </si>
  <si>
    <t>鉄有固-案内宣伝施設 建物-木骨モルタル造-変電所建物</t>
  </si>
  <si>
    <t>14507008</t>
  </si>
  <si>
    <t>鉄有固-案内宣伝施設 建物-簡易建物(木製主要柱が10cm角以下で土居、杉皮ぶき等)-変電所建物</t>
  </si>
  <si>
    <t>14507009</t>
  </si>
  <si>
    <t>鉄有固-案内宣伝施設 建物-簡易建物(掘立造のもの及び仮設のもの)-変電所建物</t>
  </si>
  <si>
    <t>14507010</t>
  </si>
  <si>
    <t>鉄有固-案内宣伝施設 建物付属-電気設備(照明設備を含む)-蓄電池電源設備-変電所建物</t>
  </si>
  <si>
    <t>14507011</t>
  </si>
  <si>
    <t>鉄有固-案内宣伝施設 建物付属-電気設備(照明設備を含む)-その他のもの-変電所建物</t>
  </si>
  <si>
    <t>14507012</t>
  </si>
  <si>
    <t>鉄有固-案内宣伝施設 建物付属-給排水又は衛生設備及びガス設備-変電所建物</t>
  </si>
  <si>
    <t>14507013</t>
  </si>
  <si>
    <t>鉄有固-案内宣伝施設 建物付属-冷暖房・通風・ボイラー設備-22kw以下-変電所建物</t>
  </si>
  <si>
    <t>14507014</t>
  </si>
  <si>
    <t>鉄有固-案内宣伝施設 建物付属-冷暖房・通風・ボイラー設備-その他のもの-変電所建物</t>
  </si>
  <si>
    <t>14507015</t>
  </si>
  <si>
    <t>鉄有固-案内宣伝施設 建物付属-昇降機設備-エレベーター-変電所建物</t>
  </si>
  <si>
    <t>14507016</t>
  </si>
  <si>
    <t>鉄有固-案内宣伝施設 建物付属-昇降機設備-エスカレーター-変電所建物</t>
  </si>
  <si>
    <t>鉄有固-案内宣伝施設 建物付属-消火・排煙・災害報知設備及び格納式避難設備-変電所建物</t>
  </si>
  <si>
    <t>14507018</t>
  </si>
  <si>
    <t>鉄有固-案内宣伝施設 建物付属-エヤーカーテン又はドアー自動開閉設備-変電所建物</t>
  </si>
  <si>
    <t>14507019</t>
  </si>
  <si>
    <t>鉄有固-案内宣伝施設 建物付属-アーケード又は日よけ設備-金属製-変電所建物</t>
  </si>
  <si>
    <t>14507020</t>
  </si>
  <si>
    <t>鉄有固-案内宣伝施設 建物付属-アーケード又は日よけ設備-その他のもの-変電所建物</t>
  </si>
  <si>
    <t>14507021</t>
  </si>
  <si>
    <t>鉄有固-案内宣伝施設 建物付属-店用簡易設備-変電所建物</t>
  </si>
  <si>
    <t>14507022</t>
  </si>
  <si>
    <t>鉄有固-案内宣伝施設 建物付属-可動簡易装備-簡易なもの-変電所建物</t>
  </si>
  <si>
    <t>14507023</t>
  </si>
  <si>
    <t>鉄有固-案内宣伝施設 建物付属-可動簡易装備-その他のもの-変電所建物</t>
  </si>
  <si>
    <t>14507024</t>
  </si>
  <si>
    <t>鉄有固-案内宣伝施設 建物付属-前掲以外・前掲区分外-主として金属製のもの-変電所建物</t>
  </si>
  <si>
    <t>14507025</t>
  </si>
  <si>
    <t>鉄有固-案内宣伝施設 建物付属-前掲以外・前掲区分外-その他のもの-変電所建物</t>
  </si>
  <si>
    <t>14507101</t>
  </si>
  <si>
    <t>鉄有固-案内宣伝施設 建物-鉄骨鉄筋コンクリート造又は鉄筋コンクリート造-車庫・工場</t>
  </si>
  <si>
    <t>14507102</t>
  </si>
  <si>
    <t>鉄有固-案内宣伝施設 建物-れんが造、石造又はブロック造-車庫・工場</t>
  </si>
  <si>
    <t>14507103</t>
  </si>
  <si>
    <t>鉄有固-案内宣伝施設 建物-金属造(骨格材の肉厚が4mm超)-車庫・工場</t>
  </si>
  <si>
    <t>14507104</t>
  </si>
  <si>
    <t>鉄有固-案内宣伝施設 建物-金属造(骨格材の肉厚が3mm超4mm以下)-車庫・工場</t>
  </si>
  <si>
    <t>14507105</t>
  </si>
  <si>
    <t>鉄有固-案内宣伝施設 建物-金属造(骨格材の肉厚が3mm以下)-車庫・工場</t>
  </si>
  <si>
    <t>14507106</t>
  </si>
  <si>
    <t>鉄有固-案内宣伝施設 建物-木造又は合成樹脂造-車庫・工場</t>
  </si>
  <si>
    <t>14507107</t>
  </si>
  <si>
    <t>鉄有固-案内宣伝施設 建物-木骨モルタル造-車庫・工場</t>
  </si>
  <si>
    <t>14507108</t>
  </si>
  <si>
    <t>鉄有固-案内宣伝施設 建物-簡易建物(木製主要柱が10cm角以下で土居、杉皮ぶき等)-車庫・工場</t>
  </si>
  <si>
    <t>14507109</t>
  </si>
  <si>
    <t>鉄有固-案内宣伝施設 建物-簡易建物(掘立造のもの及び仮設のもの)-車庫・工場</t>
  </si>
  <si>
    <t>14507110</t>
  </si>
  <si>
    <t>鉄有固-案内宣伝施設 建物付属-電気設備(照明設備を含む)-蓄電池電源設備-車庫・工場</t>
  </si>
  <si>
    <t>14507111</t>
  </si>
  <si>
    <t>鉄有固-案内宣伝施設 建物付属-電気設備(照明設備を含む)-その他のもの-車庫・工場</t>
  </si>
  <si>
    <t>14507112</t>
  </si>
  <si>
    <t>鉄有固-案内宣伝施設 建物付属-給排水又は衛生設備及びガス設備-車庫・工場</t>
  </si>
  <si>
    <t>14507113</t>
  </si>
  <si>
    <t>鉄有固-案内宣伝施設 建物付属-冷暖房・通風・ボイラー設備-22kw以下-車庫・工場</t>
  </si>
  <si>
    <t>14507114</t>
  </si>
  <si>
    <t>鉄有固-案内宣伝施設 建物付属-冷暖房・通風・ボイラー設備-その他のもの-車庫・工場</t>
  </si>
  <si>
    <t>14507115</t>
  </si>
  <si>
    <t>鉄有固-案内宣伝施設 建物付属-昇降機設備-エレベーター-車庫・工場</t>
  </si>
  <si>
    <t>14507116</t>
  </si>
  <si>
    <t>鉄有固-案内宣伝施設 建物付属-昇降機設備-エスカレーター-車庫・工場</t>
  </si>
  <si>
    <t>14507117</t>
  </si>
  <si>
    <t>鉄有固-案内宣伝施設 建物付属-消火・排煙・災害報知設備及び格納式避難設備-車庫・工場</t>
  </si>
  <si>
    <t>14507118</t>
  </si>
  <si>
    <t>鉄有固-案内宣伝施設 建物付属-エヤーカーテン又はドアー自動開閉設備-車庫・工場</t>
  </si>
  <si>
    <t>14507119</t>
  </si>
  <si>
    <t>鉄有固-案内宣伝施設 建物付属-アーケード又は日よけ設備-金属製-車庫・工場</t>
  </si>
  <si>
    <t>14507120</t>
  </si>
  <si>
    <t>鉄有固-案内宣伝施設 建物付属-アーケード又は日よけ設備-その他のもの-車庫・工場</t>
  </si>
  <si>
    <t>14507121</t>
  </si>
  <si>
    <t>鉄有固-案内宣伝施設 建物付属-店用簡易設備-車庫・工場</t>
  </si>
  <si>
    <t>14507122</t>
  </si>
  <si>
    <t>鉄有固-案内宣伝施設 建物付属-可動簡易装備-簡易なもの-車庫・工場</t>
  </si>
  <si>
    <t>14507123</t>
  </si>
  <si>
    <t>鉄有固-案内宣伝施設 建物付属-可動簡易装備-その他のもの-車庫・工場</t>
  </si>
  <si>
    <t>14507124</t>
  </si>
  <si>
    <t>鉄有固-案内宣伝施設 建物付属-前掲以外・前掲区分外-主として金属製のもの-車庫・工場</t>
  </si>
  <si>
    <t>14507125</t>
  </si>
  <si>
    <t>鉄有固-案内宣伝施設 建物付属-前掲以外・前掲区分外-その他のもの-車庫・工場</t>
  </si>
  <si>
    <t>14507201</t>
  </si>
  <si>
    <t>鉄有固-案内宣伝施設 建物-鉄骨鉄筋コンクリート造又は鉄筋コンクリート造-倉庫建物</t>
  </si>
  <si>
    <t>14507202</t>
  </si>
  <si>
    <t>鉄有固-案内宣伝施設 建物-れんが造、石造又はブロック造-倉庫建物</t>
  </si>
  <si>
    <t>14507203</t>
  </si>
  <si>
    <t>鉄有固-案内宣伝施設 建物-金属造(骨格材の肉厚が4mm超)-倉庫建物</t>
  </si>
  <si>
    <t>14507204</t>
  </si>
  <si>
    <t>鉄有固-案内宣伝施設 建物-金属造(骨格材の肉厚が3mm超4mm以下)-倉庫建物</t>
  </si>
  <si>
    <t>14507205</t>
  </si>
  <si>
    <t>鉄有固-案内宣伝施設 建物-金属造(骨格材の肉厚が3mm以下)-倉庫建物</t>
  </si>
  <si>
    <t>14507206</t>
  </si>
  <si>
    <t>鉄有固-案内宣伝施設 建物-木造又は合成樹脂造-倉庫建物</t>
  </si>
  <si>
    <t>14507207</t>
  </si>
  <si>
    <t>鉄有固-案内宣伝施設 建物-木骨モルタル造-倉庫建物</t>
  </si>
  <si>
    <t>14507208</t>
  </si>
  <si>
    <t>鉄有固-案内宣伝施設 建物-簡易建物(木製主要柱が10cm角以下で土居、杉皮ぶき等)-倉庫建物</t>
  </si>
  <si>
    <t>14507209</t>
  </si>
  <si>
    <t>鉄有固-案内宣伝施設 建物-簡易建物(掘立造のもの及び仮設のもの)-倉庫建物</t>
  </si>
  <si>
    <t>14507210</t>
  </si>
  <si>
    <t>鉄有固-案内宣伝施設 建物付属-電気設備(照明設備を含む)-蓄電池電源設備-倉庫建物</t>
  </si>
  <si>
    <t>14507211</t>
  </si>
  <si>
    <t>鉄有固-案内宣伝施設 建物付属-電気設備(照明設備を含む)-その他のもの-倉庫建物</t>
  </si>
  <si>
    <t>14507212</t>
  </si>
  <si>
    <t>鉄有固-案内宣伝施設 建物付属-給排水又は衛生設備及びガス設備-倉庫建物</t>
  </si>
  <si>
    <t>14507213</t>
  </si>
  <si>
    <t>鉄有固-案内宣伝施設 建物付属-冷暖房・通風・ボイラー設備-22kw以下-倉庫建物</t>
  </si>
  <si>
    <t>14507214</t>
  </si>
  <si>
    <t>鉄有固-案内宣伝施設 建物付属-冷暖房・通風・ボイラー設備-その他のもの-倉庫建物</t>
  </si>
  <si>
    <t>14507215</t>
  </si>
  <si>
    <t>鉄有固-案内宣伝施設 建物付属-昇降機設備-エレベーター-倉庫建物</t>
  </si>
  <si>
    <t>14507216</t>
  </si>
  <si>
    <t>鉄有固-案内宣伝施設 建物付属-昇降機設備-エスカレーター-倉庫建物</t>
  </si>
  <si>
    <t>14507217</t>
  </si>
  <si>
    <t>鉄有固-案内宣伝施設 建物付属-消火・排煙・災害報知設備及び格納式避難設備-倉庫建物</t>
  </si>
  <si>
    <t>14507218</t>
  </si>
  <si>
    <t>鉄有固-案内宣伝施設 建物付属-エヤーカーテン又はドアー自動開閉設備-倉庫建物</t>
  </si>
  <si>
    <t>14507219</t>
  </si>
  <si>
    <t>鉄有固-案内宣伝施設 建物付属-アーケード又は日よけ設備-金属製-倉庫建物</t>
  </si>
  <si>
    <t>14507220</t>
  </si>
  <si>
    <t>鉄有固-案内宣伝施設 建物付属-アーケード又は日よけ設備-その他のもの-倉庫建物</t>
  </si>
  <si>
    <t>14507221</t>
  </si>
  <si>
    <t>鉄有固-案内宣伝施設 建物付属-店用簡易設備-倉庫建物</t>
  </si>
  <si>
    <t>14507222</t>
  </si>
  <si>
    <t>鉄有固-案内宣伝施設 建物付属-可動簡易装備-簡易なもの-倉庫建物</t>
  </si>
  <si>
    <t>14507223</t>
  </si>
  <si>
    <t>鉄有固-案内宣伝施設 建物付属-可動簡易装備-その他のもの-倉庫建物</t>
  </si>
  <si>
    <t>14507224</t>
  </si>
  <si>
    <t>鉄有固-案内宣伝施設 建物付属-前掲以外・前掲区分外-主として金属製のもの-倉庫建物</t>
  </si>
  <si>
    <t>14507225</t>
  </si>
  <si>
    <t>鉄有固-案内宣伝施設 建物付属-前掲以外・前掲区分外-その他のもの-倉庫建物</t>
  </si>
  <si>
    <t>14507301</t>
  </si>
  <si>
    <t>鉄有固-案内宣伝施設 建物-鉄骨鉄筋コンクリート造又は鉄筋コンクリート造-詰所建物</t>
  </si>
  <si>
    <t>14507302</t>
  </si>
  <si>
    <t>鉄有固-案内宣伝施設 建物-れんが造、石造又はブロック造-詰所建物</t>
  </si>
  <si>
    <t>14507303</t>
  </si>
  <si>
    <t>鉄有固-案内宣伝施設 建物-金属造(骨格材の肉厚が4mm超)-詰所建物</t>
  </si>
  <si>
    <t>14507304</t>
  </si>
  <si>
    <t>鉄有固-案内宣伝施設 建物-金属造(骨格材の肉厚が3mm超4mm以下)-詰所建物</t>
  </si>
  <si>
    <t>14507305</t>
  </si>
  <si>
    <t>鉄有固-案内宣伝施設 建物-金属造(骨格材の肉厚が3mm以下)-詰所建物</t>
  </si>
  <si>
    <t>14507306</t>
  </si>
  <si>
    <t>鉄有固-案内宣伝施設 建物-木造又は合成樹脂造-詰所建物</t>
  </si>
  <si>
    <t>14507307</t>
  </si>
  <si>
    <t>鉄有固-案内宣伝施設 建物-木骨モルタル造-詰所建物</t>
  </si>
  <si>
    <t>14507308</t>
  </si>
  <si>
    <t>鉄有固-案内宣伝施設 建物-簡易建物(木製主要柱が10cm角以下で土居、杉皮ぶき等)-詰所建物</t>
  </si>
  <si>
    <t>14507309</t>
  </si>
  <si>
    <t>鉄有固-案内宣伝施設 建物-簡易建物(掘立造のもの及び仮設のもの)-詰所建物</t>
  </si>
  <si>
    <t>14507310</t>
  </si>
  <si>
    <t>鉄有固-案内宣伝施設 建物付属-電気設備(照明設備を含む)-蓄電池電源設備-詰所建物</t>
  </si>
  <si>
    <t>14507311</t>
  </si>
  <si>
    <t>鉄有固-案内宣伝施設 建物付属-電気設備(照明設備を含む)-その他のもの-詰所建物</t>
  </si>
  <si>
    <t>14507312</t>
  </si>
  <si>
    <t>鉄有固-案内宣伝施設 建物付属-給排水又は衛生設備及びガス設備-詰所建物</t>
  </si>
  <si>
    <t>14507313</t>
  </si>
  <si>
    <t>鉄有固-案内宣伝施設 建物付属-冷暖房・通風・ボイラー設備-22kw以下-詰所建物</t>
  </si>
  <si>
    <t>14507314</t>
  </si>
  <si>
    <t>鉄有固-案内宣伝施設 建物付属-冷暖房・通風・ボイラー設備-その他のもの-詰所建物</t>
  </si>
  <si>
    <t>14507315</t>
  </si>
  <si>
    <t>鉄有固-案内宣伝施設 建物付属-昇降機設備-エレベーター-詰所建物</t>
  </si>
  <si>
    <t>14507316</t>
  </si>
  <si>
    <t>鉄有固-案内宣伝施設 建物付属-昇降機設備-エスカレーター-詰所建物</t>
  </si>
  <si>
    <t>14507317</t>
  </si>
  <si>
    <t>鉄有固-案内宣伝施設 建物付属-消火・排煙・災害報知設備及び格納式避難設備-詰所建物</t>
  </si>
  <si>
    <t>14507318</t>
  </si>
  <si>
    <t>鉄有固-案内宣伝施設 建物付属-エヤーカーテン又はドアー自動開閉設備-詰所建物</t>
  </si>
  <si>
    <t>14507319</t>
  </si>
  <si>
    <t>鉄有固-案内宣伝施設 建物付属-アーケード又は日よけ設備-金属製-詰所建物</t>
  </si>
  <si>
    <t>14507320</t>
  </si>
  <si>
    <t>鉄有固-案内宣伝施設 建物付属-アーケード又は日よけ設備-その他のもの-詰所建物</t>
  </si>
  <si>
    <t>14507321</t>
  </si>
  <si>
    <t>鉄有固-案内宣伝施設 建物付属-店用簡易設備-詰所建物</t>
  </si>
  <si>
    <t>14507322</t>
  </si>
  <si>
    <t>鉄有固-案内宣伝施設 建物付属-可動簡易装備-簡易なもの-詰所建物</t>
  </si>
  <si>
    <t>14507323</t>
  </si>
  <si>
    <t>鉄有固-案内宣伝施設 建物付属-可動簡易装備-その他のもの-詰所建物</t>
  </si>
  <si>
    <t>14507324</t>
  </si>
  <si>
    <t>鉄有固-案内宣伝施設 建物付属-前掲以外・前掲区分外-主として金属製のもの-詰所建物</t>
  </si>
  <si>
    <t>14507325</t>
  </si>
  <si>
    <t>鉄有固-案内宣伝施設 建物付属-前掲以外・前掲区分外-その他のもの-詰所建物</t>
  </si>
  <si>
    <t>14507401</t>
  </si>
  <si>
    <t>鉄有固-案内宣伝施設 建物-鉄骨鉄筋コンクリート造又は鉄筋コンクリート造-事務所建物</t>
  </si>
  <si>
    <t>14507402</t>
  </si>
  <si>
    <t>鉄有固-案内宣伝施設 建物-れんが造、石造又はブロック造-事務所建物</t>
  </si>
  <si>
    <t>14507403</t>
  </si>
  <si>
    <t>鉄有固-案内宣伝施設 建物-金属造(骨格材の肉厚が4mm超)-事務所建物</t>
  </si>
  <si>
    <t>14507404</t>
  </si>
  <si>
    <t>鉄有固-案内宣伝施設 建物-金属造(骨格材の肉厚が3mm超4mm以下)-事務所建物</t>
  </si>
  <si>
    <t>14507405</t>
  </si>
  <si>
    <t>鉄有固-案内宣伝施設 建物-金属造(骨格材の肉厚が3mm以下)-事務所建物</t>
  </si>
  <si>
    <t>14507406</t>
  </si>
  <si>
    <t>鉄有固-案内宣伝施設 建物-木造又は合成樹脂造-事務所建物</t>
  </si>
  <si>
    <t>14507407</t>
  </si>
  <si>
    <t>鉄有固-案内宣伝施設 建物-木骨モルタル造-事務所建物</t>
  </si>
  <si>
    <t>14507408</t>
  </si>
  <si>
    <t>鉄有固-案内宣伝施設 建物-簡易建物(木製主要柱が10cm角以下で土居、杉皮ぶき等)-事務所建物</t>
  </si>
  <si>
    <t>14507409</t>
  </si>
  <si>
    <t>鉄有固-案内宣伝施設 建物-簡易建物(掘立造のもの及び仮設のもの)-事務所建物</t>
  </si>
  <si>
    <t>14507410</t>
  </si>
  <si>
    <t>鉄有固-案内宣伝施設 建物付属-電気設備(照明設備を含む)-蓄電池電源設備-事務所建物</t>
  </si>
  <si>
    <t>14507411</t>
  </si>
  <si>
    <t>鉄有固-案内宣伝施設 建物付属-電気設備(照明設備を含む)-その他のもの-事務所建物</t>
  </si>
  <si>
    <t>14507412</t>
  </si>
  <si>
    <t>鉄有固-案内宣伝施設 建物付属-給排水又は衛生設備及びガス設備-事務所建物</t>
  </si>
  <si>
    <t>14507413</t>
  </si>
  <si>
    <t>鉄有固-案内宣伝施設 建物付属-冷暖房・通風・ボイラー設備-22kw以下-事務所建物</t>
  </si>
  <si>
    <t>14507414</t>
  </si>
  <si>
    <t>鉄有固-案内宣伝施設 建物付属-冷暖房・通風・ボイラー設備-その他のもの-事務所建物</t>
  </si>
  <si>
    <t>14507415</t>
  </si>
  <si>
    <t>鉄有固-案内宣伝施設 建物付属-昇降機設備-エレベーター-事務所建物</t>
  </si>
  <si>
    <t>14507416</t>
  </si>
  <si>
    <t>鉄有固-案内宣伝施設 建物付属-昇降機設備-エスカレーター-事務所建物</t>
  </si>
  <si>
    <t>14507417</t>
  </si>
  <si>
    <t>鉄有固-案内宣伝施設 建物付属-消火・排煙・災害報知設備及び格納式避難設備-事務所建物</t>
  </si>
  <si>
    <t>14507418</t>
  </si>
  <si>
    <t>鉄有固-案内宣伝施設 建物付属-エヤーカーテン又はドアー自動開閉設備-事務所建物</t>
  </si>
  <si>
    <t>14507419</t>
  </si>
  <si>
    <t>鉄有固-案内宣伝施設 建物付属-アーケード又は日よけ設備-金属製-事務所建物</t>
  </si>
  <si>
    <t>14507420</t>
  </si>
  <si>
    <t>鉄有固-案内宣伝施設 建物付属-アーケード又は日よけ設備-その他のもの-事務所建物</t>
  </si>
  <si>
    <t>14507421</t>
  </si>
  <si>
    <t>鉄有固-案内宣伝施設 建物付属-店用簡易設備-事務所建物</t>
  </si>
  <si>
    <t>14507422</t>
  </si>
  <si>
    <t>鉄有固-案内宣伝施設 建物付属-可動簡易装備-簡易なもの-事務所建物</t>
  </si>
  <si>
    <t>14507423</t>
  </si>
  <si>
    <t>鉄有固-案内宣伝施設 建物付属-可動簡易装備-その他のもの-事務所建物</t>
  </si>
  <si>
    <t>14507424</t>
  </si>
  <si>
    <t>鉄有固-案内宣伝施設 建物付属-前掲以外・前掲区分外-主として金属製のもの-事務所建物</t>
  </si>
  <si>
    <t>14507425</t>
  </si>
  <si>
    <t>鉄有固-案内宣伝施設 建物付属-前掲以外・前掲区分外-その他のもの-事務所建物</t>
  </si>
  <si>
    <t>14507501</t>
  </si>
  <si>
    <t>鉄有固-案内宣伝施設 建物-鉄骨鉄筋コンクリート造又は鉄筋コンクリート造-社宅・寮建物</t>
  </si>
  <si>
    <t>14507502</t>
  </si>
  <si>
    <t>鉄有固-案内宣伝施設 建物-れんが造、石造又はブロック造-社宅・寮建物</t>
  </si>
  <si>
    <t>14507503</t>
  </si>
  <si>
    <t>鉄有固-案内宣伝施設 建物-金属造(骨格材の肉厚が4mm超)-社宅・寮建物</t>
  </si>
  <si>
    <t>14507504</t>
  </si>
  <si>
    <t>鉄有固-案内宣伝施設 建物-金属造(骨格材の肉厚が3mm超4mm以下)-社宅・寮建物</t>
  </si>
  <si>
    <t>14507505</t>
  </si>
  <si>
    <t>鉄有固-案内宣伝施設 建物-金属造(骨格材の肉厚が3mm以下)-社宅・寮建物</t>
  </si>
  <si>
    <t>14507506</t>
  </si>
  <si>
    <t>鉄有固-案内宣伝施設 建物-木造又は合成樹脂造-社宅・寮建物</t>
  </si>
  <si>
    <t>14507507</t>
  </si>
  <si>
    <t>鉄有固-案内宣伝施設 建物-木骨モルタル造-社宅・寮建物</t>
  </si>
  <si>
    <t>14507508</t>
  </si>
  <si>
    <t>14507509</t>
  </si>
  <si>
    <t>鉄有固-案内宣伝施設 建物-簡易建物(掘立造のもの及び仮設のもの)-社宅・寮建物</t>
  </si>
  <si>
    <t>14507510</t>
  </si>
  <si>
    <t>鉄有固-案内宣伝施設 建物付属-電気設備(照明設備を含む)-蓄電池電源設備-社宅・寮建物</t>
  </si>
  <si>
    <t>14507511</t>
  </si>
  <si>
    <t>鉄有固-案内宣伝施設 建物付属-電気設備(照明設備を含む)-その他のもの-社宅・寮建物</t>
  </si>
  <si>
    <t>14507512</t>
  </si>
  <si>
    <t>鉄有固-案内宣伝施設 建物付属-給排水又は衛生設備及びガス設備-社宅・寮建物</t>
  </si>
  <si>
    <t>14507513</t>
  </si>
  <si>
    <t>鉄有固-案内宣伝施設 建物付属-冷暖房・通風・ボイラー設備-22kw以下-社宅・寮建物</t>
  </si>
  <si>
    <t>14507514</t>
  </si>
  <si>
    <t>鉄有固-案内宣伝施設 建物付属-冷暖房・通風・ボイラー設備-その他のもの-社宅・寮建物</t>
  </si>
  <si>
    <t>14507515</t>
  </si>
  <si>
    <t>鉄有固-案内宣伝施設 建物付属-昇降機設備-エレベーター-社宅・寮建物</t>
  </si>
  <si>
    <t>14507516</t>
  </si>
  <si>
    <t>鉄有固-案内宣伝施設 建物付属-昇降機設備-エスカレーター-社宅・寮建物</t>
  </si>
  <si>
    <t>14507517</t>
  </si>
  <si>
    <t>鉄有固-案内宣伝施設 建物付属-消火・排煙・災害報知設備及び格納式避難設備-社宅・寮建物</t>
  </si>
  <si>
    <t>14507518</t>
  </si>
  <si>
    <t>鉄有固-案内宣伝施設 建物付属-エヤーカーテン又はドアー自動開閉設備-社宅・寮建物</t>
  </si>
  <si>
    <t>14507519</t>
  </si>
  <si>
    <t>鉄有固-案内宣伝施設 建物付属-アーケード又は日よけ設備-金属製-社宅・寮建物</t>
  </si>
  <si>
    <t>14507520</t>
  </si>
  <si>
    <t>鉄有固-案内宣伝施設 建物付属-アーケード又は日よけ設備-その他のもの-社宅・寮建物</t>
  </si>
  <si>
    <t>14507521</t>
  </si>
  <si>
    <t>鉄有固-案内宣伝施設 建物付属-店用簡易設備-社宅・寮建物</t>
  </si>
  <si>
    <t>14507522</t>
  </si>
  <si>
    <t>鉄有固-案内宣伝施設 建物付属-可動簡易装備-簡易なもの-社宅・寮建物</t>
  </si>
  <si>
    <t>14507523</t>
  </si>
  <si>
    <t>鉄有固-案内宣伝施設 建物付属-可動簡易装備-その他のもの-社宅・寮建物</t>
  </si>
  <si>
    <t>14507524</t>
  </si>
  <si>
    <t>鉄有固-案内宣伝施設 建物付属-前掲以外・前掲区分外-主として金属製のもの-社宅・寮建物</t>
  </si>
  <si>
    <t>14507525</t>
  </si>
  <si>
    <t>鉄有固-案内宣伝施設 建物付属-前掲以外・前掲区分外-その他のもの-社宅・寮建物</t>
  </si>
  <si>
    <t>14599901</t>
  </si>
  <si>
    <t>鉄有固-案内宣伝施設 建物-雑建物-定額50年</t>
  </si>
  <si>
    <t>14599902</t>
  </si>
  <si>
    <t>鉄有固-案内宣伝施設 建物-雑建物-定額47年</t>
  </si>
  <si>
    <t>14599903</t>
  </si>
  <si>
    <t>鉄有固-案内宣伝施設 建物-雑建物-定額41年</t>
  </si>
  <si>
    <t>14599904</t>
  </si>
  <si>
    <t>鉄有固-案内宣伝施設 建物-雑建物-定額39年</t>
  </si>
  <si>
    <t>14599905</t>
  </si>
  <si>
    <t>鉄有固-案内宣伝施設 建物-雑建物-定額38年</t>
  </si>
  <si>
    <t>14599906</t>
  </si>
  <si>
    <t>鉄有固-案内宣伝施設 建物-雑建物-定額36年</t>
  </si>
  <si>
    <t>14599907</t>
  </si>
  <si>
    <t>鉄有固-案内宣伝施設 建物-雑建物-定額34年</t>
  </si>
  <si>
    <t>14599908</t>
  </si>
  <si>
    <t>鉄有固-案内宣伝施設 建物-雑建物-定額31年</t>
  </si>
  <si>
    <t>14599909</t>
  </si>
  <si>
    <t>鉄有固-案内宣伝施設 建物-雑建物-定額30年</t>
  </si>
  <si>
    <t>14599910</t>
  </si>
  <si>
    <t>鉄有固-案内宣伝施設 建物-雑建物-定額29年</t>
  </si>
  <si>
    <t>14599911</t>
  </si>
  <si>
    <t>鉄有固-案内宣伝施設 建物-雑建物-定額28年</t>
  </si>
  <si>
    <t>14599912</t>
  </si>
  <si>
    <t>鉄有固-案内宣伝施設 建物-雑建物-定額27年</t>
  </si>
  <si>
    <t>14599913</t>
  </si>
  <si>
    <t>鉄有固-案内宣伝施設 建物-雑建物-定額26年</t>
  </si>
  <si>
    <t>14599914</t>
  </si>
  <si>
    <t>鉄有固-案内宣伝施設 建物-雑建物-定額25年</t>
  </si>
  <si>
    <t>14599915</t>
  </si>
  <si>
    <t>鉄有固-案内宣伝施設 建物-雑建物-定額24年</t>
  </si>
  <si>
    <t>14599916</t>
  </si>
  <si>
    <t>鉄有固-案内宣伝施設 建物-雑建物-定額22年</t>
  </si>
  <si>
    <t>14599917</t>
  </si>
  <si>
    <t>鉄有固-案内宣伝施設 建物-雑建物-定額21年</t>
  </si>
  <si>
    <t>14599918</t>
  </si>
  <si>
    <t>鉄有固-案内宣伝施設 建物-雑建物-定額20年</t>
  </si>
  <si>
    <t>14599919</t>
  </si>
  <si>
    <t>鉄有固-案内宣伝施設 建物-雑建物-定額19年</t>
  </si>
  <si>
    <t>14599920</t>
  </si>
  <si>
    <t>鉄有固-案内宣伝施設 建物-雑建物-定額17年</t>
  </si>
  <si>
    <t>14599921</t>
  </si>
  <si>
    <t>鉄有固-案内宣伝施設 建物-雑建物-定額15年</t>
  </si>
  <si>
    <t>14599922</t>
  </si>
  <si>
    <t>鉄有固-案内宣伝施設 建物-雑建物-定額14年</t>
  </si>
  <si>
    <t>14599923</t>
  </si>
  <si>
    <t>鉄有固-案内宣伝施設 建物-雑建物-定額12年</t>
  </si>
  <si>
    <t>14599924</t>
  </si>
  <si>
    <t>鉄有固-案内宣伝施設 建物-雑建物-定額11年</t>
  </si>
  <si>
    <t>14599925</t>
  </si>
  <si>
    <t>鉄有固-案内宣伝施設 建物-雑建物-定額10年</t>
  </si>
  <si>
    <t>14599926</t>
  </si>
  <si>
    <t>鉄有固-案内宣伝施設 建物-雑建物-定額09年</t>
  </si>
  <si>
    <t>14599927</t>
  </si>
  <si>
    <t>鉄有固-案内宣伝施設 建物-雑建物-定額07年</t>
  </si>
  <si>
    <t>14599928</t>
  </si>
  <si>
    <t>鉄有固-案内宣伝施設 建物付属-電気設備(照明設備を含む)-蓄電池電源設備-雑建物</t>
  </si>
  <si>
    <t>14599929</t>
  </si>
  <si>
    <t>鉄有固-案内宣伝施設 建物付属-電気設備(照明設備を含む)-その他のもの-雑建物</t>
  </si>
  <si>
    <t>14599930</t>
  </si>
  <si>
    <t>鉄有固-案内宣伝施設 建物付属-給排水又は衛生設備及びガス設備-雑建物</t>
  </si>
  <si>
    <t>14599931</t>
  </si>
  <si>
    <t>鉄有固-案内宣伝施設 建物付属-冷暖房・通風・ボイラー設備-22kw以下-雑建物</t>
  </si>
  <si>
    <t>14599932</t>
  </si>
  <si>
    <t>鉄有固-案内宣伝施設 建物付属-冷暖房・通風・ボイラー設備-その他のもの-雑建物</t>
  </si>
  <si>
    <t>14599933</t>
  </si>
  <si>
    <t>鉄有固-案内宣伝施設 建物付属-昇降機設備-エレベーター-雑建物</t>
  </si>
  <si>
    <t>14599934</t>
  </si>
  <si>
    <t>鉄有固-案内宣伝施設 建物付属-昇降機設備-エスカレーター-雑建物</t>
  </si>
  <si>
    <t>14599935</t>
  </si>
  <si>
    <t>鉄有固-案内宣伝施設 建物付属-消火・排煙・災害報知設備及び格納式避難設備-雑建物</t>
  </si>
  <si>
    <t>14599936</t>
  </si>
  <si>
    <t>鉄有固-案内宣伝施設 建物付属-エヤーカーテン又はドアー自動開閉設備-雑建物</t>
  </si>
  <si>
    <t>14599937</t>
  </si>
  <si>
    <t>鉄有固-案内宣伝施設 建物付属-アーケード又は日よけ設備-金属製-雑建物</t>
  </si>
  <si>
    <t>14599938</t>
  </si>
  <si>
    <t>鉄有固-案内宣伝施設 建物付属-アーケード又は日よけ設備-その他のもの-雑建物</t>
  </si>
  <si>
    <t>14599939</t>
  </si>
  <si>
    <t>鉄有固-案内宣伝施設 建物付属-店用簡易設備-雑建物</t>
  </si>
  <si>
    <t>14599940</t>
  </si>
  <si>
    <t>鉄有固-案内宣伝施設 建物付属-可動簡易装備-簡易なもの-雑建物</t>
  </si>
  <si>
    <t>14599941</t>
  </si>
  <si>
    <t>鉄有固-案内宣伝施設 建物付属-可動簡易装備-その他のもの-雑建物</t>
  </si>
  <si>
    <t>14599942</t>
  </si>
  <si>
    <t>鉄有固-案内宣伝施設 建物付属-前掲以外・前掲区分外-主として金属製のもの-雑建物</t>
  </si>
  <si>
    <t>14599943</t>
  </si>
  <si>
    <t>鉄有固-案内宣伝施設 建物付属-前掲以外・前掲区分外-その他のもの-雑建物</t>
  </si>
  <si>
    <t>15007601</t>
  </si>
  <si>
    <t>鉄有固-案内宣伝施設 雑施設</t>
  </si>
  <si>
    <t>20100101</t>
  </si>
  <si>
    <t>広告有固-土地-事務所</t>
  </si>
  <si>
    <t>20100201</t>
  </si>
  <si>
    <t>広告有固-土地-店舗</t>
  </si>
  <si>
    <t>20199901</t>
  </si>
  <si>
    <t>広告有固-土地-その他</t>
  </si>
  <si>
    <t>20500301</t>
  </si>
  <si>
    <t>広告有固-建物-事務所-定額50年</t>
  </si>
  <si>
    <t>20500302</t>
  </si>
  <si>
    <t>広告有固-建物-事務所-定額41年</t>
  </si>
  <si>
    <t>20500303</t>
  </si>
  <si>
    <t>広告有固-建物-事務所-定額38年</t>
  </si>
  <si>
    <t>20500304</t>
  </si>
  <si>
    <t>広告有固-建物-事務所-定額30年</t>
  </si>
  <si>
    <t>20500305</t>
  </si>
  <si>
    <t>広告有固-建物-事務所-定額22年</t>
  </si>
  <si>
    <t>20500306</t>
  </si>
  <si>
    <t>広告有固-建物-事務所-定額24年</t>
  </si>
  <si>
    <t>20500307</t>
  </si>
  <si>
    <t>20500308</t>
  </si>
  <si>
    <t>広告有固-建物-事務所-定額10年</t>
  </si>
  <si>
    <t>20500309</t>
  </si>
  <si>
    <t>広告有固-建物-事務所-定額07年</t>
  </si>
  <si>
    <t>20500310</t>
  </si>
  <si>
    <t>広告有固-建物付属設備-事務所-定率18年</t>
  </si>
  <si>
    <t>20500311</t>
  </si>
  <si>
    <t>広告有固-建物付属設備-事務所-定率17年</t>
  </si>
  <si>
    <t>20500312</t>
  </si>
  <si>
    <t>広告有固-建物付属設備-事務所-定率15年</t>
  </si>
  <si>
    <t>20500313</t>
  </si>
  <si>
    <t>広告有固-建物付属設備-事務所-定率13年</t>
  </si>
  <si>
    <t>20500314</t>
  </si>
  <si>
    <t>広告有固-建物付属設備-事務所-定率12年</t>
  </si>
  <si>
    <t>20500315</t>
  </si>
  <si>
    <t>広告有固-建物付属設備-事務所-定率10年</t>
  </si>
  <si>
    <t>20500316</t>
  </si>
  <si>
    <t>広告有固-建物付属設備-事務所-定率08年</t>
  </si>
  <si>
    <t>20500317</t>
  </si>
  <si>
    <t>広告有固-建物付属設備-事務所-定率03年</t>
  </si>
  <si>
    <t>20500401</t>
  </si>
  <si>
    <t>広告有固-建物-店舗-定額39年</t>
  </si>
  <si>
    <t>20500402</t>
  </si>
  <si>
    <t>広告有固-建物-店舗-定額38年</t>
  </si>
  <si>
    <t>20500403</t>
  </si>
  <si>
    <t>広告有固-建物-店舗-定額34年</t>
  </si>
  <si>
    <t>20500404</t>
  </si>
  <si>
    <t>広告有固-建物-店舗-定額27年</t>
  </si>
  <si>
    <t>20500405</t>
  </si>
  <si>
    <t>広告有固-建物-店舗-定額19年</t>
  </si>
  <si>
    <t>20500406</t>
  </si>
  <si>
    <t>広告有固-建物-店舗-定額22年</t>
  </si>
  <si>
    <t>20500407</t>
  </si>
  <si>
    <t>広告有固-建物-店舗-定額20年</t>
  </si>
  <si>
    <t>20500408</t>
  </si>
  <si>
    <t>広告有固-建物-店舗-定額10年</t>
  </si>
  <si>
    <t>20500409</t>
  </si>
  <si>
    <t>広告有固-建物-店舗-定額07年</t>
  </si>
  <si>
    <t>20500410</t>
  </si>
  <si>
    <t>広告有固-建物付属設備-店舗-定率18年</t>
  </si>
  <si>
    <t>20500411</t>
  </si>
  <si>
    <t>広告有固-建物付属設備-店舗-定率17年</t>
  </si>
  <si>
    <t>20500412</t>
  </si>
  <si>
    <t>広告有固-建物付属設備-店舗-定率15年</t>
  </si>
  <si>
    <t>20500413</t>
  </si>
  <si>
    <t>広告有固-建物付属設備-店舗-定率13年</t>
  </si>
  <si>
    <t>20500414</t>
  </si>
  <si>
    <t>広告有固-建物付属設備-店舗-定率12年</t>
  </si>
  <si>
    <t>20500415</t>
  </si>
  <si>
    <t>広告有固-建物付属設備-店舗-定率10年</t>
  </si>
  <si>
    <t>20500416</t>
  </si>
  <si>
    <t>広告有固-建物付属設備-店舗-定率08年</t>
  </si>
  <si>
    <t>20500417</t>
  </si>
  <si>
    <t>広告有固-建物付属設備-店舗-定率03年</t>
  </si>
  <si>
    <t>20599901</t>
  </si>
  <si>
    <t>広告有固-建物-その他-定額50年</t>
  </si>
  <si>
    <t>20599902</t>
  </si>
  <si>
    <t>広告有固-建物-その他-定額47年</t>
  </si>
  <si>
    <t>20599903</t>
  </si>
  <si>
    <t>広告有固-建物-その他-定額41年</t>
  </si>
  <si>
    <t>20599904</t>
  </si>
  <si>
    <t>広告有固-建物-その他-定額39年</t>
  </si>
  <si>
    <t>20599905</t>
  </si>
  <si>
    <t>広告有固-建物-その他-定額38年</t>
  </si>
  <si>
    <t>20599906</t>
  </si>
  <si>
    <t>広告有固-建物-その他-定額36年</t>
  </si>
  <si>
    <t>20599907</t>
  </si>
  <si>
    <t>広告有固-建物-その他-定額34年</t>
  </si>
  <si>
    <t>20599908</t>
  </si>
  <si>
    <t>広告有固-建物-その他-定額31年</t>
  </si>
  <si>
    <t>20599909</t>
  </si>
  <si>
    <t>広告有固-建物-その他-定額30年</t>
  </si>
  <si>
    <t>20599910</t>
  </si>
  <si>
    <t>広告有固-建物-その他-定額29年</t>
  </si>
  <si>
    <t>20599911</t>
  </si>
  <si>
    <t>広告有固-建物-その他-定額28年</t>
  </si>
  <si>
    <t>20599912</t>
  </si>
  <si>
    <t>広告有固-建物-その他-定額27年</t>
  </si>
  <si>
    <t>20599913</t>
  </si>
  <si>
    <t>広告有固-建物-その他-定額26年</t>
  </si>
  <si>
    <t>20599914</t>
  </si>
  <si>
    <t>広告有固-建物-その他-定額25年</t>
  </si>
  <si>
    <t>20599915</t>
  </si>
  <si>
    <t>広告有固-建物-その他-定額24年</t>
  </si>
  <si>
    <t>20599916</t>
  </si>
  <si>
    <t>広告有固-建物-その他-定額22年</t>
  </si>
  <si>
    <t>20599917</t>
  </si>
  <si>
    <t>広告有固-建物-その他-定額21年</t>
  </si>
  <si>
    <t>20599918</t>
  </si>
  <si>
    <t>広告有固-建物-その他-定額20年</t>
  </si>
  <si>
    <t>20599919</t>
  </si>
  <si>
    <t>広告有固-建物-その他-定額19年</t>
  </si>
  <si>
    <t>20599920</t>
  </si>
  <si>
    <t>広告有固-建物-その他-定額17年</t>
  </si>
  <si>
    <t>20599921</t>
  </si>
  <si>
    <t>広告有固-建物-その他-定額15年</t>
  </si>
  <si>
    <t>20599922</t>
  </si>
  <si>
    <t>広告有固-建物-その他-定額14年</t>
  </si>
  <si>
    <t>20599923</t>
  </si>
  <si>
    <t>広告有固-建物-その他-定額12年</t>
  </si>
  <si>
    <t>20599924</t>
  </si>
  <si>
    <t>広告有固-建物-その他-定額11年</t>
  </si>
  <si>
    <t>20599925</t>
  </si>
  <si>
    <t>広告有固-建物-その他-定額10年</t>
  </si>
  <si>
    <t>20599926</t>
  </si>
  <si>
    <t>広告有固-建物-その他-定額09年</t>
  </si>
  <si>
    <t>20599927</t>
  </si>
  <si>
    <t>広告有固-建物-その他-定額07年</t>
  </si>
  <si>
    <t>20599928</t>
  </si>
  <si>
    <t>広告有固-建物付属設備-その他-定率18年</t>
  </si>
  <si>
    <t>20599929</t>
  </si>
  <si>
    <t>広告有固-建物付属設備-その他-定率17年</t>
  </si>
  <si>
    <t>20599930</t>
  </si>
  <si>
    <t>広告有固-建物付属設備-その他-定率15年</t>
  </si>
  <si>
    <t>20599931</t>
  </si>
  <si>
    <t>広告有固-建物付属設備-その他-定率13年</t>
  </si>
  <si>
    <t>20599932</t>
  </si>
  <si>
    <t>広告有固-建物付属設備-その他-定率12年</t>
  </si>
  <si>
    <t>20599933</t>
  </si>
  <si>
    <t>広告有固-建物付属設備-その他-定率10年</t>
  </si>
  <si>
    <t>20599934</t>
  </si>
  <si>
    <t>広告有固-建物付属設備-その他-定率08年</t>
  </si>
  <si>
    <t>20599935</t>
  </si>
  <si>
    <t>広告有固-建物付属設備-その他-定率03年</t>
  </si>
  <si>
    <t>21000501</t>
  </si>
  <si>
    <t>広告有固-構築物-定率80年</t>
  </si>
  <si>
    <t>21000502</t>
  </si>
  <si>
    <t>広告有固-構築物-定率75年</t>
  </si>
  <si>
    <t>21000503</t>
  </si>
  <si>
    <t>広告有固-構築物-定率60年</t>
  </si>
  <si>
    <t>21000504</t>
  </si>
  <si>
    <t>広告有固-構築物-定率57年</t>
  </si>
  <si>
    <t>21000505</t>
  </si>
  <si>
    <t>広告有固-構築物-定率50年</t>
  </si>
  <si>
    <t>21000506</t>
  </si>
  <si>
    <t>広告有固-構築物-定率45年</t>
  </si>
  <si>
    <t>21000507</t>
  </si>
  <si>
    <t>広告有固-構築物-定率42年</t>
  </si>
  <si>
    <t>21000508</t>
  </si>
  <si>
    <t>広告有固-構築物-定率41年</t>
  </si>
  <si>
    <t>21000509</t>
  </si>
  <si>
    <t>広告有固-構築物-定率40年</t>
  </si>
  <si>
    <t>21000510</t>
  </si>
  <si>
    <t>広告有固-構築物-定率36年</t>
  </si>
  <si>
    <t>21000511</t>
  </si>
  <si>
    <t>広告有固-構築物-定率35年</t>
  </si>
  <si>
    <t>21000512</t>
  </si>
  <si>
    <t>広告有固-構築物-定率34年</t>
  </si>
  <si>
    <t>21000513</t>
  </si>
  <si>
    <t>広告有固-構築物-定率32年</t>
  </si>
  <si>
    <t>21000514</t>
  </si>
  <si>
    <t>広告有固-構築物-定率30年</t>
  </si>
  <si>
    <t>21000515</t>
  </si>
  <si>
    <t>広告有固-構築物-定率27年</t>
  </si>
  <si>
    <t>21000516</t>
  </si>
  <si>
    <t>広告有固-構築物-定率25年</t>
  </si>
  <si>
    <t>21000517</t>
  </si>
  <si>
    <t>広告有固-構築物-定率24年</t>
  </si>
  <si>
    <t>21000518</t>
  </si>
  <si>
    <t>広告有固-構築物-定率22年</t>
  </si>
  <si>
    <t>21000519</t>
  </si>
  <si>
    <t>広告有固-構築物-定率21年</t>
  </si>
  <si>
    <t>21000520</t>
  </si>
  <si>
    <t>広告有固-構築物-定率20年</t>
  </si>
  <si>
    <t>21000521</t>
  </si>
  <si>
    <t>広告有固-構築物-定率19年</t>
  </si>
  <si>
    <t>21000522</t>
  </si>
  <si>
    <t>広告有固-構築物-定率17年</t>
  </si>
  <si>
    <t>21000523</t>
  </si>
  <si>
    <t>広告有固-構築物-定率16年</t>
  </si>
  <si>
    <t>21000524</t>
  </si>
  <si>
    <t>広告有固-構築物-定率15年</t>
  </si>
  <si>
    <t>21000525</t>
  </si>
  <si>
    <t>広告有固-構築物-定率14年</t>
  </si>
  <si>
    <t>21000526</t>
  </si>
  <si>
    <t>広告有固-構築物-定率13年</t>
  </si>
  <si>
    <t>21000527</t>
  </si>
  <si>
    <t>広告有固-構築物-定率12年</t>
  </si>
  <si>
    <t>21000528</t>
  </si>
  <si>
    <t>広告有固-構築物-定率10年</t>
  </si>
  <si>
    <t>21000529</t>
  </si>
  <si>
    <t>広告有固-構築物-定率08年</t>
  </si>
  <si>
    <t>21000530</t>
  </si>
  <si>
    <t>広告有固-構築物-定率07年</t>
  </si>
  <si>
    <t>21000531</t>
  </si>
  <si>
    <t>広告有固-構築物-定率05年</t>
  </si>
  <si>
    <t>21000532</t>
  </si>
  <si>
    <t>広告有固-構築物-定率03年</t>
  </si>
  <si>
    <t>22000601</t>
  </si>
  <si>
    <t>広告有固-機械装置-定率22年</t>
  </si>
  <si>
    <t>22000602</t>
  </si>
  <si>
    <t>広告有固-機械装置-定率20年</t>
  </si>
  <si>
    <t>22000603</t>
  </si>
  <si>
    <t>広告有固-機械装置-定率18年</t>
  </si>
  <si>
    <t>22000604</t>
  </si>
  <si>
    <t>広告有固-機械装置-定率17年</t>
  </si>
  <si>
    <t>22000605</t>
  </si>
  <si>
    <t>広告有固-機械装置-定率15年</t>
  </si>
  <si>
    <t>22000606</t>
  </si>
  <si>
    <t>広告有固-機械装置-定率14年</t>
  </si>
  <si>
    <t>22000607</t>
  </si>
  <si>
    <t>広告有固-機械装置-定率13年</t>
  </si>
  <si>
    <t>22000608</t>
  </si>
  <si>
    <t>広告有固-機械装置-定率12年</t>
  </si>
  <si>
    <t>22000609</t>
  </si>
  <si>
    <t>広告有固-機械装置-定率11年</t>
  </si>
  <si>
    <t>22000610</t>
  </si>
  <si>
    <t>広告有固-機械装置-定率10年</t>
  </si>
  <si>
    <t>22000611</t>
  </si>
  <si>
    <t>広告有固-機械装置-定率09年</t>
  </si>
  <si>
    <t>22000612</t>
  </si>
  <si>
    <t>広告有固-機械装置-定率08年</t>
  </si>
  <si>
    <t>22000613</t>
  </si>
  <si>
    <t>広告有固-機械装置-定率07年</t>
  </si>
  <si>
    <t>22000614</t>
  </si>
  <si>
    <t>広告有固-機械装置-定率06年</t>
  </si>
  <si>
    <t>22000615</t>
  </si>
  <si>
    <t>広告有固-機械装置-定率05年</t>
  </si>
  <si>
    <t>22000616</t>
  </si>
  <si>
    <t>広告有固-機械装置-定率04年</t>
  </si>
  <si>
    <t>22000617</t>
  </si>
  <si>
    <t>広告有固-機械装置-定率03年</t>
  </si>
  <si>
    <t>22500701</t>
  </si>
  <si>
    <t>広告有固-工具器具及び備品-工器備-定率13年</t>
  </si>
  <si>
    <t>22500702</t>
  </si>
  <si>
    <t>広告有固-工具器具及び備品-工器備-定率08年</t>
  </si>
  <si>
    <t>22500703</t>
  </si>
  <si>
    <t>広告有固-工具器具及び備品-工器備-定率05年</t>
  </si>
  <si>
    <t>22500704</t>
  </si>
  <si>
    <t>広告有固-工具器具及び備品-工器備-定率04年</t>
  </si>
  <si>
    <t>22500705</t>
  </si>
  <si>
    <t>広告有固-工具器具及び備品-工器備-定率03年</t>
  </si>
  <si>
    <t>22500706</t>
  </si>
  <si>
    <t>広告有固-工具器具及び備品-工器備-定率02年</t>
  </si>
  <si>
    <t>22500707</t>
  </si>
  <si>
    <t>広告有固-工具器具及び備品-工器備-定率20年</t>
  </si>
  <si>
    <t>22500708</t>
  </si>
  <si>
    <t>広告有固-工具器具及び備品-工器備-定率15年</t>
  </si>
  <si>
    <t>22500709</t>
  </si>
  <si>
    <t>広告有固-工具器具及び備品-工器備-定率10年</t>
  </si>
  <si>
    <t>22500710</t>
  </si>
  <si>
    <t>22500711</t>
  </si>
  <si>
    <t>広告有固-工具器具及び備品-工器備-定率07年</t>
  </si>
  <si>
    <t>22500712</t>
  </si>
  <si>
    <t>広告有固-工具器具及び備品-工器備-定率06年</t>
  </si>
  <si>
    <t>22500713</t>
  </si>
  <si>
    <t>22500714</t>
  </si>
  <si>
    <t>22500715</t>
  </si>
  <si>
    <t>22500716</t>
  </si>
  <si>
    <t>22500801</t>
  </si>
  <si>
    <t>広告有固-工具器具及び備品-運搬具-定率07年</t>
  </si>
  <si>
    <t>22500802</t>
  </si>
  <si>
    <t>広告有固-工具器具及び備品-運搬具-定率06年</t>
  </si>
  <si>
    <t>22500803</t>
  </si>
  <si>
    <t>広告有固-工具器具及び備品-運搬具-定率05年</t>
  </si>
  <si>
    <t>22500804</t>
  </si>
  <si>
    <t>広告有固-工具器具及び備品-運搬具-定率04年</t>
  </si>
  <si>
    <t>22500805</t>
  </si>
  <si>
    <t>広告有固-工具器具及び備品-運搬具-定率03年</t>
  </si>
  <si>
    <t>22500806</t>
  </si>
  <si>
    <t>広告有固-工具器具及び備品-運搬具-定率02年</t>
  </si>
  <si>
    <t>23000901</t>
  </si>
  <si>
    <t>広告有固-リース資産-土地</t>
  </si>
  <si>
    <t>23000902</t>
  </si>
  <si>
    <t>広告有固-リース資産-建物</t>
  </si>
  <si>
    <t>23000903</t>
  </si>
  <si>
    <t>広告有固-リース資産-構築物</t>
  </si>
  <si>
    <t>23000904</t>
  </si>
  <si>
    <t>広告有固-リース資産-車両</t>
  </si>
  <si>
    <t>23000905</t>
  </si>
  <si>
    <t>広告有固-リース資産-機械装置</t>
  </si>
  <si>
    <t>23000906</t>
  </si>
  <si>
    <t>広告有固-リース資産-工具器具及び備品</t>
  </si>
  <si>
    <t>29901001</t>
  </si>
  <si>
    <t>広告有固-雑施設</t>
  </si>
  <si>
    <t>30100101</t>
  </si>
  <si>
    <t>不動産有固-土地-事務所</t>
  </si>
  <si>
    <t>30100201</t>
  </si>
  <si>
    <t>不動産有固-土地-店舗</t>
  </si>
  <si>
    <t>30199901</t>
  </si>
  <si>
    <t>不動産有固-土地-その他</t>
  </si>
  <si>
    <t>30500301</t>
  </si>
  <si>
    <t>不動産有固-建物-事務所-定額50年</t>
  </si>
  <si>
    <t>30500302</t>
  </si>
  <si>
    <t>不動産有固-建物-事務所-定額41年</t>
  </si>
  <si>
    <t>30500303</t>
  </si>
  <si>
    <t>不動産有固-建物-事務所-定額38年</t>
  </si>
  <si>
    <t>30500304</t>
  </si>
  <si>
    <t>不動産有固-建物-事務所-定額30年</t>
  </si>
  <si>
    <t>30500305</t>
  </si>
  <si>
    <t>不動産有固-建物-事務所-定額22年</t>
  </si>
  <si>
    <t>30500306</t>
  </si>
  <si>
    <t>不動産有固-建物-事務所-定額24年</t>
  </si>
  <si>
    <t>30500307</t>
  </si>
  <si>
    <t>30500308</t>
  </si>
  <si>
    <t>不動産有固-建物-事務所-定額10年</t>
  </si>
  <si>
    <t>30500309</t>
  </si>
  <si>
    <t>不動産有固-建物-事務所-定額07年</t>
  </si>
  <si>
    <t>30500310</t>
  </si>
  <si>
    <t>不動産有固-建物付属設備-事務所-定率18年</t>
  </si>
  <si>
    <t>30500311</t>
  </si>
  <si>
    <t>不動産有固-建物付属設備-事務所-定率17年</t>
  </si>
  <si>
    <t>30500312</t>
  </si>
  <si>
    <t>不動産有固-建物付属設備-事務所-定率15年</t>
  </si>
  <si>
    <t>30500313</t>
  </si>
  <si>
    <t>不動産有固-建物付属設備-事務所-定率13年</t>
  </si>
  <si>
    <t>30500314</t>
  </si>
  <si>
    <t>不動産有固-建物付属設備-事務所-定率12年</t>
  </si>
  <si>
    <t>30500315</t>
  </si>
  <si>
    <t>不動産有固-建物付属設備-事務所-定率10年</t>
  </si>
  <si>
    <t>30500316</t>
  </si>
  <si>
    <t>不動産有固-建物付属設備-事務所-定率08年</t>
  </si>
  <si>
    <t>30500317</t>
  </si>
  <si>
    <t>不動産有固-建物付属設備-事務所-定率03年</t>
  </si>
  <si>
    <t>30500401</t>
  </si>
  <si>
    <t>不動産有固-建物-店舗-定額39年</t>
  </si>
  <si>
    <t>30500402</t>
  </si>
  <si>
    <t>不動産有固-建物-店舗-定額38年</t>
  </si>
  <si>
    <t>30500403</t>
  </si>
  <si>
    <t>不動産有固-建物-店舗-定額34年</t>
  </si>
  <si>
    <t>30500404</t>
  </si>
  <si>
    <t>不動産有固-建物-店舗-定額27年</t>
  </si>
  <si>
    <t>30500405</t>
  </si>
  <si>
    <t>不動産有固-建物-店舗-定額19年</t>
  </si>
  <si>
    <t>30500406</t>
  </si>
  <si>
    <t>不動産有固-建物-店舗-定額22年</t>
  </si>
  <si>
    <t>30500407</t>
  </si>
  <si>
    <t>不動産有固-建物-店舗-定額20年</t>
  </si>
  <si>
    <t>30500408</t>
  </si>
  <si>
    <t>不動産有固-建物-店舗-定額10年</t>
  </si>
  <si>
    <t>30500409</t>
  </si>
  <si>
    <t>不動産有固-建物-店舗-定額07年</t>
  </si>
  <si>
    <t>30500410</t>
  </si>
  <si>
    <t>不動産有固-建物付属設備-店舗-定率18年</t>
  </si>
  <si>
    <t>30500411</t>
  </si>
  <si>
    <t>不動産有固-建物付属設備-店舗-定率17年</t>
  </si>
  <si>
    <t>30500412</t>
  </si>
  <si>
    <t>不動産有固-建物付属設備-店舗-定率15年</t>
  </si>
  <si>
    <t>30500413</t>
  </si>
  <si>
    <t>不動産有固-建物付属設備-店舗-定率13年</t>
  </si>
  <si>
    <t>30500414</t>
  </si>
  <si>
    <t>不動産有固-建物付属設備-店舗-定率12年</t>
  </si>
  <si>
    <t>30500415</t>
  </si>
  <si>
    <t>不動産有固-建物付属設備-店舗-定率10年</t>
  </si>
  <si>
    <t>30500416</t>
  </si>
  <si>
    <t>不動産有固-建物付属設備-店舗-定率08年</t>
  </si>
  <si>
    <t>30500417</t>
  </si>
  <si>
    <t>不動産有固-建物付属設備-店舗-定率03年</t>
  </si>
  <si>
    <t>30599901</t>
  </si>
  <si>
    <t>不動産有固-建物-その他-定額50年</t>
  </si>
  <si>
    <t>30599902</t>
  </si>
  <si>
    <t>不動産有固-建物-その他-定額47年</t>
  </si>
  <si>
    <t>30599903</t>
  </si>
  <si>
    <t>不動産有固-建物-その他-定額41年</t>
  </si>
  <si>
    <t>30599904</t>
  </si>
  <si>
    <t>不動産有固-建物-その他-定額39年</t>
  </si>
  <si>
    <t>30599905</t>
  </si>
  <si>
    <t>不動産有固-建物-その他-定額38年</t>
  </si>
  <si>
    <t>30599906</t>
  </si>
  <si>
    <t>不動産有固-建物-その他-定額36年</t>
  </si>
  <si>
    <t>30599907</t>
  </si>
  <si>
    <t>不動産有固-建物-その他-定額34年</t>
  </si>
  <si>
    <t>30599908</t>
  </si>
  <si>
    <t>不動産有固-建物-その他-定額31年</t>
  </si>
  <si>
    <t>30599909</t>
  </si>
  <si>
    <t>不動産有固-建物-その他-定額30年</t>
  </si>
  <si>
    <t>30599910</t>
  </si>
  <si>
    <t>不動産有固-建物-その他-定額29年</t>
  </si>
  <si>
    <t>30599911</t>
  </si>
  <si>
    <t>不動産有固-建物-その他-定額28年</t>
  </si>
  <si>
    <t>30599912</t>
  </si>
  <si>
    <t>不動産有固-建物-その他-定額27年</t>
  </si>
  <si>
    <t>30599913</t>
  </si>
  <si>
    <t>不動産有固-建物-その他-定額26年</t>
  </si>
  <si>
    <t>30599914</t>
  </si>
  <si>
    <t>不動産有固-建物-その他-定額25年</t>
  </si>
  <si>
    <t>30599915</t>
  </si>
  <si>
    <t>不動産有固-建物-その他-定額24年</t>
  </si>
  <si>
    <t>30599916</t>
  </si>
  <si>
    <t>不動産有固-建物-その他-定額22年</t>
  </si>
  <si>
    <t>30599917</t>
  </si>
  <si>
    <t>不動産有固-建物-その他-定額21年</t>
  </si>
  <si>
    <t>30599918</t>
  </si>
  <si>
    <t>不動産有固-建物-その他-定額20年</t>
  </si>
  <si>
    <t>30599919</t>
  </si>
  <si>
    <t>不動産有固-建物-その他-定額19年</t>
  </si>
  <si>
    <t>30599920</t>
  </si>
  <si>
    <t>不動産有固-建物-その他-定額17年</t>
  </si>
  <si>
    <t>30599921</t>
  </si>
  <si>
    <t>不動産有固-建物-その他-定額15年</t>
  </si>
  <si>
    <t>30599922</t>
  </si>
  <si>
    <t>不動産有固-建物-その他-定額14年</t>
  </si>
  <si>
    <t>30599923</t>
  </si>
  <si>
    <t>不動産有固-建物-その他-定額12年</t>
  </si>
  <si>
    <t>30599924</t>
  </si>
  <si>
    <t>不動産有固-建物-その他-定額11年</t>
  </si>
  <si>
    <t>30599925</t>
  </si>
  <si>
    <t>不動産有固-建物-その他-定額10年</t>
  </si>
  <si>
    <t>30599926</t>
  </si>
  <si>
    <t>不動産有固-建物-その他-定額09年</t>
  </si>
  <si>
    <t>30599927</t>
  </si>
  <si>
    <t>不動産有固-建物-その他-定額07年</t>
  </si>
  <si>
    <t>30599928</t>
  </si>
  <si>
    <t>不動産有固-建物付属設備-その他-定率18年</t>
  </si>
  <si>
    <t>30599929</t>
  </si>
  <si>
    <t>不動産有固-建物付属設備-その他-定率17年</t>
  </si>
  <si>
    <t>30599930</t>
  </si>
  <si>
    <t>不動産有固-建物付属設備-その他-定率15年</t>
  </si>
  <si>
    <t>30599931</t>
  </si>
  <si>
    <t>不動産有固-建物付属設備-その他-定率13年</t>
  </si>
  <si>
    <t>30599932</t>
  </si>
  <si>
    <t>不動産有固-建物付属設備-その他-定率12年</t>
  </si>
  <si>
    <t>30599933</t>
  </si>
  <si>
    <t>不動産有固-建物付属設備-その他-定率10年</t>
  </si>
  <si>
    <t>30599934</t>
  </si>
  <si>
    <t>不動産有固-建物付属設備-その他-定率08年</t>
  </si>
  <si>
    <t>30599935</t>
  </si>
  <si>
    <t>不動産有固-建物付属設備-その他-定率03年</t>
  </si>
  <si>
    <t>31000501</t>
  </si>
  <si>
    <t>不動産有固-構築物-定率80年</t>
  </si>
  <si>
    <t>31000502</t>
  </si>
  <si>
    <t>不動産有固-構築物-定率75年</t>
  </si>
  <si>
    <t>31000503</t>
  </si>
  <si>
    <t>不動産有固-構築物-定率60年</t>
  </si>
  <si>
    <t>31000504</t>
  </si>
  <si>
    <t>不動産有固-構築物-定率57年</t>
  </si>
  <si>
    <t>31000505</t>
  </si>
  <si>
    <t>不動産有固-構築物-定率50年</t>
  </si>
  <si>
    <t>31000506</t>
  </si>
  <si>
    <t>不動産有固-構築物-定率45年</t>
  </si>
  <si>
    <t>31000507</t>
  </si>
  <si>
    <t>不動産有固-構築物-定率42年</t>
  </si>
  <si>
    <t>31000508</t>
  </si>
  <si>
    <t>不動産有固-構築物-定率41年</t>
  </si>
  <si>
    <t>31000509</t>
  </si>
  <si>
    <t>不動産有固-構築物-定率40年</t>
  </si>
  <si>
    <t>31000510</t>
  </si>
  <si>
    <t>不動産有固-構築物-定率36年</t>
  </si>
  <si>
    <t>31000511</t>
  </si>
  <si>
    <t>不動産有固-構築物-定率35年</t>
  </si>
  <si>
    <t>31000512</t>
  </si>
  <si>
    <t>不動産有固-構築物-定率34年</t>
  </si>
  <si>
    <t>31000513</t>
  </si>
  <si>
    <t>不動産有固-構築物-定率32年</t>
  </si>
  <si>
    <t>31000514</t>
  </si>
  <si>
    <t>不動産有固-構築物-定率30年</t>
  </si>
  <si>
    <t>31000515</t>
  </si>
  <si>
    <t>不動産有固-構築物-定率27年</t>
  </si>
  <si>
    <t>31000516</t>
  </si>
  <si>
    <t>不動産有固-構築物-定率25年</t>
  </si>
  <si>
    <t>31000517</t>
  </si>
  <si>
    <t>不動産有固-構築物-定率24年</t>
  </si>
  <si>
    <t>31000518</t>
  </si>
  <si>
    <t>不動産有固-構築物-定率22年</t>
  </si>
  <si>
    <t>31000519</t>
  </si>
  <si>
    <t>不動産有固-構築物-定率21年</t>
  </si>
  <si>
    <t>31000520</t>
  </si>
  <si>
    <t>不動産有固-構築物-定率20年</t>
  </si>
  <si>
    <t>31000521</t>
  </si>
  <si>
    <t>不動産有固-構築物-定率19年</t>
  </si>
  <si>
    <t>31000522</t>
  </si>
  <si>
    <t>不動産有固-構築物-定率17年</t>
  </si>
  <si>
    <t>31000523</t>
  </si>
  <si>
    <t>不動産有固-構築物-定率16年</t>
  </si>
  <si>
    <t>31000524</t>
  </si>
  <si>
    <t>不動産有固-構築物-定率15年</t>
  </si>
  <si>
    <t>31000525</t>
  </si>
  <si>
    <t>不動産有固-構築物-定率14年</t>
  </si>
  <si>
    <t>31000526</t>
  </si>
  <si>
    <t>不動産有固-構築物-定率13年</t>
  </si>
  <si>
    <t>31000527</t>
  </si>
  <si>
    <t>不動産有固-構築物-定率12年</t>
  </si>
  <si>
    <t>31000528</t>
  </si>
  <si>
    <t>不動産有固-構築物-定率10年</t>
  </si>
  <si>
    <t>31000529</t>
  </si>
  <si>
    <t>不動産有固-構築物-定率08年</t>
  </si>
  <si>
    <t>31000530</t>
  </si>
  <si>
    <t>不動産有固-構築物-定率07年</t>
  </si>
  <si>
    <t>31000531</t>
  </si>
  <si>
    <t>不動産有固-構築物-定率05年</t>
  </si>
  <si>
    <t>31000532</t>
  </si>
  <si>
    <t>不動産有固-構築物-定率03年</t>
  </si>
  <si>
    <t>32000601</t>
  </si>
  <si>
    <t>不動産有固-機械装置-定率22年</t>
  </si>
  <si>
    <t>32000602</t>
  </si>
  <si>
    <t>不動産有固-機械装置-定率20年</t>
  </si>
  <si>
    <t>32000603</t>
  </si>
  <si>
    <t>不動産有固-機械装置-定率18年</t>
  </si>
  <si>
    <t>32000604</t>
  </si>
  <si>
    <t>不動産有固-機械装置-定率17年</t>
  </si>
  <si>
    <t>32000605</t>
  </si>
  <si>
    <t>不動産有固-機械装置-定率15年</t>
  </si>
  <si>
    <t>32000606</t>
  </si>
  <si>
    <t>不動産有固-機械装置-定率14年</t>
  </si>
  <si>
    <t>32000607</t>
  </si>
  <si>
    <t>不動産有固-機械装置-定率13年</t>
  </si>
  <si>
    <t>32000608</t>
  </si>
  <si>
    <t>不動産有固-機械装置-定率12年</t>
  </si>
  <si>
    <t>32000609</t>
  </si>
  <si>
    <t>不動産有固-機械装置-定率11年</t>
  </si>
  <si>
    <t>32000610</t>
  </si>
  <si>
    <t>不動産有固-機械装置-定率10年</t>
  </si>
  <si>
    <t>32000611</t>
  </si>
  <si>
    <t>不動産有固-機械装置-定率09年</t>
  </si>
  <si>
    <t>32000612</t>
  </si>
  <si>
    <t>不動産有固-機械装置-定率08年</t>
  </si>
  <si>
    <t>32000613</t>
  </si>
  <si>
    <t>不動産有固-機械装置-定率07年</t>
  </si>
  <si>
    <t>32000614</t>
  </si>
  <si>
    <t>不動産有固-機械装置-定率06年</t>
  </si>
  <si>
    <t>32000615</t>
  </si>
  <si>
    <t>不動産有固-機械装置-定率05年</t>
  </si>
  <si>
    <t>32000616</t>
  </si>
  <si>
    <t>不動産有固-機械装置-定率04年</t>
  </si>
  <si>
    <t>32000617</t>
  </si>
  <si>
    <t>不動産有固-機械装置-定率03年</t>
  </si>
  <si>
    <t>32500701</t>
  </si>
  <si>
    <t>不動産有固-工具器具及び備品-工器備-定率13年</t>
  </si>
  <si>
    <t>32500702</t>
  </si>
  <si>
    <t>不動産有固-工具器具及び備品-工器備-定率08年</t>
  </si>
  <si>
    <t>32500703</t>
  </si>
  <si>
    <t>不動産有固-工具器具及び備品-工器備-定率05年</t>
  </si>
  <si>
    <t>32500704</t>
  </si>
  <si>
    <t>不動産有固-工具器具及び備品-工器備-定率04年</t>
  </si>
  <si>
    <t>32500705</t>
  </si>
  <si>
    <t>不動産有固-工具器具及び備品-工器備-定率03年</t>
  </si>
  <si>
    <t>32500706</t>
  </si>
  <si>
    <t>不動産有固-工具器具及び備品-工器備-定率02年</t>
  </si>
  <si>
    <t>32500707</t>
  </si>
  <si>
    <t>不動産有固-工具器具及び備品-工器備-定率20年</t>
  </si>
  <si>
    <t>32500708</t>
  </si>
  <si>
    <t>不動産有固-工具器具及び備品-工器備-定率15年</t>
  </si>
  <si>
    <t>32500709</t>
  </si>
  <si>
    <t>不動産有固-工具器具及び備品-工器備-定率10年</t>
  </si>
  <si>
    <t>32500710</t>
  </si>
  <si>
    <t>32500711</t>
  </si>
  <si>
    <t>不動産有固-工具器具及び備品-工器備-定率07年</t>
  </si>
  <si>
    <t>32500712</t>
  </si>
  <si>
    <t>不動産有固-工具器具及び備品-工器備-定率06年</t>
  </si>
  <si>
    <t>32500713</t>
  </si>
  <si>
    <t>32500714</t>
  </si>
  <si>
    <t>32500715</t>
  </si>
  <si>
    <t>32500716</t>
  </si>
  <si>
    <t>32500801</t>
  </si>
  <si>
    <t>不動産有固-工具器具及び備品-運搬具-定率07年</t>
  </si>
  <si>
    <t>32500802</t>
  </si>
  <si>
    <t>不動産有固-工具器具及び備品-運搬具-定率06年</t>
  </si>
  <si>
    <t>32500803</t>
  </si>
  <si>
    <t>不動産有固-工具器具及び備品-運搬具-定率05年</t>
  </si>
  <si>
    <t>32500804</t>
  </si>
  <si>
    <t>不動産有固-工具器具及び備品-運搬具-定率04年</t>
  </si>
  <si>
    <t>32500805</t>
  </si>
  <si>
    <t>不動産有固-工具器具及び備品-運搬具-定率03年</t>
  </si>
  <si>
    <t>32500806</t>
  </si>
  <si>
    <t>不動産有固-工具器具及び備品-運搬具-定率02年</t>
  </si>
  <si>
    <t>33000901</t>
  </si>
  <si>
    <t>不動産有固-リース資産-土地</t>
  </si>
  <si>
    <t>33000902</t>
  </si>
  <si>
    <t>不動産有固-リース資産-建物</t>
  </si>
  <si>
    <t>33000903</t>
  </si>
  <si>
    <t>不動産有固-リース資産-構築物</t>
  </si>
  <si>
    <t>33000904</t>
  </si>
  <si>
    <t>不動産有固-リース資産-車両</t>
  </si>
  <si>
    <t>33000905</t>
  </si>
  <si>
    <t>不動産有固-リース資産-機械装置</t>
  </si>
  <si>
    <t>33000906</t>
  </si>
  <si>
    <t>不動産有固-リース資産-工具器具及び備品</t>
  </si>
  <si>
    <t>39901001</t>
  </si>
  <si>
    <t>不動産有固-雑施設</t>
  </si>
  <si>
    <t>40100101</t>
  </si>
  <si>
    <t>流通有固-土地-事務所</t>
  </si>
  <si>
    <t>40100201</t>
  </si>
  <si>
    <t>流通有固-土地-店舗</t>
  </si>
  <si>
    <t>40199901</t>
  </si>
  <si>
    <t>流通有固-土地-その他</t>
  </si>
  <si>
    <t>40500301</t>
  </si>
  <si>
    <t>流通有固-建物-事務所-定額50年</t>
  </si>
  <si>
    <t>40500302</t>
  </si>
  <si>
    <t>流通有固-建物-事務所-定額41年</t>
  </si>
  <si>
    <t>40500303</t>
  </si>
  <si>
    <t>流通有固-建物-事務所-定額38年</t>
  </si>
  <si>
    <t>40500304</t>
  </si>
  <si>
    <t>流通有固-建物-事務所-定額30年</t>
  </si>
  <si>
    <t>40500305</t>
  </si>
  <si>
    <t>流通有固-建物-事務所-定額22年</t>
  </si>
  <si>
    <t>40500306</t>
  </si>
  <si>
    <t>流通有固-建物-事務所-定額24年</t>
  </si>
  <si>
    <t>40500307</t>
  </si>
  <si>
    <t>40500308</t>
  </si>
  <si>
    <t>流通有固-建物-事務所-定額10年</t>
  </si>
  <si>
    <t>40500309</t>
  </si>
  <si>
    <t>流通有固-建物-事務所-定額07年</t>
  </si>
  <si>
    <t>40500310</t>
  </si>
  <si>
    <t>流通有固-建物付属設備-事務所-定率18年</t>
  </si>
  <si>
    <t>40500311</t>
  </si>
  <si>
    <t>流通有固-建物付属設備-事務所-定率17年</t>
  </si>
  <si>
    <t>40500312</t>
  </si>
  <si>
    <t>流通有固-建物付属設備-事務所-定率15年</t>
  </si>
  <si>
    <t>40500313</t>
  </si>
  <si>
    <t>流通有固-建物付属設備-事務所-定率13年</t>
  </si>
  <si>
    <t>40500314</t>
  </si>
  <si>
    <t>流通有固-建物付属設備-事務所-定率12年</t>
  </si>
  <si>
    <t>40500315</t>
  </si>
  <si>
    <t>流通有固-建物付属設備-事務所-定率10年</t>
  </si>
  <si>
    <t>40500316</t>
  </si>
  <si>
    <t>流通有固-建物付属設備-事務所-定率08年</t>
  </si>
  <si>
    <t>40500317</t>
  </si>
  <si>
    <t>流通有固-建物付属設備-事務所-定率03年</t>
  </si>
  <si>
    <t>40500401</t>
  </si>
  <si>
    <t>流通有固-建物-店舗-定額39年</t>
  </si>
  <si>
    <t>40500402</t>
  </si>
  <si>
    <t>流通有固-建物-店舗-定額38年</t>
  </si>
  <si>
    <t>40500403</t>
  </si>
  <si>
    <t>流通有固-建物-店舗-定額34年</t>
  </si>
  <si>
    <t>40500404</t>
  </si>
  <si>
    <t>流通有固-建物-店舗-定額27年</t>
  </si>
  <si>
    <t>40500405</t>
  </si>
  <si>
    <t>流通有固-建物-店舗-定額19年</t>
  </si>
  <si>
    <t>40500406</t>
  </si>
  <si>
    <t>流通有固-建物-店舗-定額22年</t>
  </si>
  <si>
    <t>40500407</t>
  </si>
  <si>
    <t>流通有固-建物-店舗-定額20年</t>
  </si>
  <si>
    <t>40500408</t>
  </si>
  <si>
    <t>流通有固-建物-店舗-定額10年</t>
  </si>
  <si>
    <t>40500409</t>
  </si>
  <si>
    <t>流通有固-建物-店舗-定額07年</t>
  </si>
  <si>
    <t>40500410</t>
  </si>
  <si>
    <t>流通有固-建物付属設備-店舗-定率18年</t>
  </si>
  <si>
    <t>40500411</t>
  </si>
  <si>
    <t>流通有固-建物付属設備-店舗-定率17年</t>
  </si>
  <si>
    <t>40500412</t>
  </si>
  <si>
    <t>流通有固-建物付属設備-店舗-定率15年</t>
  </si>
  <si>
    <t>40500413</t>
  </si>
  <si>
    <t>流通有固-建物付属設備-店舗-定率13年</t>
  </si>
  <si>
    <t>40500414</t>
  </si>
  <si>
    <t>流通有固-建物付属設備-店舗-定率12年</t>
  </si>
  <si>
    <t>40500415</t>
  </si>
  <si>
    <t>流通有固-建物付属設備-店舗-定率10年</t>
  </si>
  <si>
    <t>40500416</t>
  </si>
  <si>
    <t>流通有固-建物付属設備-店舗-定率08年</t>
  </si>
  <si>
    <t>40500417</t>
  </si>
  <si>
    <t>流通有固-建物付属設備-店舗-定率03年</t>
  </si>
  <si>
    <t>40599901</t>
  </si>
  <si>
    <t>流通有固-建物-その他-定額50年</t>
  </si>
  <si>
    <t>40599902</t>
  </si>
  <si>
    <t>流通有固-建物-その他-定額47年</t>
  </si>
  <si>
    <t>40599903</t>
  </si>
  <si>
    <t>流通有固-建物-その他-定額41年</t>
  </si>
  <si>
    <t>40599904</t>
  </si>
  <si>
    <t>流通有固-建物-その他-定額39年</t>
  </si>
  <si>
    <t>40599905</t>
  </si>
  <si>
    <t>流通有固-建物-その他-定額38年</t>
  </si>
  <si>
    <t>40599906</t>
  </si>
  <si>
    <t>流通有固-建物-その他-定額36年</t>
  </si>
  <si>
    <t>40599907</t>
  </si>
  <si>
    <t>流通有固-建物-その他-定額34年</t>
  </si>
  <si>
    <t>40599908</t>
  </si>
  <si>
    <t>流通有固-建物-その他-定額31年</t>
  </si>
  <si>
    <t>40599909</t>
  </si>
  <si>
    <t>流通有固-建物-その他-定額30年</t>
  </si>
  <si>
    <t>40599910</t>
  </si>
  <si>
    <t>流通有固-建物-その他-定額29年</t>
  </si>
  <si>
    <t>40599911</t>
  </si>
  <si>
    <t>流通有固-建物-その他-定額28年</t>
  </si>
  <si>
    <t>40599912</t>
  </si>
  <si>
    <t>流通有固-建物-その他-定額27年</t>
  </si>
  <si>
    <t>40599913</t>
  </si>
  <si>
    <t>流通有固-建物-その他-定額26年</t>
  </si>
  <si>
    <t>40599914</t>
  </si>
  <si>
    <t>流通有固-建物-その他-定額25年</t>
  </si>
  <si>
    <t>40599915</t>
  </si>
  <si>
    <t>流通有固-建物-その他-定額24年</t>
  </si>
  <si>
    <t>40599916</t>
  </si>
  <si>
    <t>流通有固-建物-その他-定額22年</t>
  </si>
  <si>
    <t>40599917</t>
  </si>
  <si>
    <t>流通有固-建物-その他-定額21年</t>
  </si>
  <si>
    <t>40599918</t>
  </si>
  <si>
    <t>流通有固-建物-その他-定額20年</t>
  </si>
  <si>
    <t>40599919</t>
  </si>
  <si>
    <t>流通有固-建物-その他-定額19年</t>
  </si>
  <si>
    <t>40599920</t>
  </si>
  <si>
    <t>流通有固-建物-その他-定額17年</t>
  </si>
  <si>
    <t>40599921</t>
  </si>
  <si>
    <t>流通有固-建物-その他-定額15年</t>
  </si>
  <si>
    <t>40599922</t>
  </si>
  <si>
    <t>流通有固-建物-その他-定額14年</t>
  </si>
  <si>
    <t>40599923</t>
  </si>
  <si>
    <t>流通有固-建物-その他-定額12年</t>
  </si>
  <si>
    <t>40599924</t>
  </si>
  <si>
    <t>流通有固-建物-その他-定額11年</t>
  </si>
  <si>
    <t>40599925</t>
  </si>
  <si>
    <t>流通有固-建物-その他-定額10年</t>
  </si>
  <si>
    <t>40599926</t>
  </si>
  <si>
    <t>流通有固-建物-その他-定額09年</t>
  </si>
  <si>
    <t>40599927</t>
  </si>
  <si>
    <t>流通有固-建物-その他-定額07年</t>
  </si>
  <si>
    <t>40599928</t>
  </si>
  <si>
    <t>流通有固-建物付属設備-その他-定率18年</t>
  </si>
  <si>
    <t>40599929</t>
  </si>
  <si>
    <t>流通有固-建物付属設備-その他-定率17年</t>
  </si>
  <si>
    <t>40599930</t>
  </si>
  <si>
    <t>流通有固-建物付属設備-その他-定率15年</t>
  </si>
  <si>
    <t>40599931</t>
  </si>
  <si>
    <t>流通有固-建物付属設備-その他-定率13年</t>
  </si>
  <si>
    <t>40599932</t>
  </si>
  <si>
    <t>流通有固-建物付属設備-その他-定率12年</t>
  </si>
  <si>
    <t>40599933</t>
  </si>
  <si>
    <t>流通有固-建物付属設備-その他-定率10年</t>
  </si>
  <si>
    <t>40599934</t>
  </si>
  <si>
    <t>流通有固-建物付属設備-その他-定率08年</t>
  </si>
  <si>
    <t>40599935</t>
  </si>
  <si>
    <t>流通有固-建物付属設備-その他-定率03年</t>
  </si>
  <si>
    <t>41000501</t>
  </si>
  <si>
    <t>流通有固-構築物-定率80年</t>
  </si>
  <si>
    <t>41000502</t>
  </si>
  <si>
    <t>流通有固-構築物-定率75年</t>
  </si>
  <si>
    <t>41000503</t>
  </si>
  <si>
    <t>流通有固-構築物-定率60年</t>
  </si>
  <si>
    <t>41000504</t>
  </si>
  <si>
    <t>流通有固-構築物-定率57年</t>
  </si>
  <si>
    <t>41000505</t>
  </si>
  <si>
    <t>流通有固-構築物-定率50年</t>
  </si>
  <si>
    <t>41000506</t>
  </si>
  <si>
    <t>流通有固-構築物-定率45年</t>
  </si>
  <si>
    <t>41000507</t>
  </si>
  <si>
    <t>流通有固-構築物-定率42年</t>
  </si>
  <si>
    <t>41000508</t>
  </si>
  <si>
    <t>流通有固-構築物-定率41年</t>
  </si>
  <si>
    <t>41000509</t>
  </si>
  <si>
    <t>流通有固-構築物-定率40年</t>
  </si>
  <si>
    <t>41000510</t>
  </si>
  <si>
    <t>流通有固-構築物-定率36年</t>
  </si>
  <si>
    <t>41000511</t>
  </si>
  <si>
    <t>流通有固-構築物-定率35年</t>
  </si>
  <si>
    <t>41000512</t>
  </si>
  <si>
    <t>流通有固-構築物-定率34年</t>
  </si>
  <si>
    <t>41000513</t>
  </si>
  <si>
    <t>流通有固-構築物-定率32年</t>
  </si>
  <si>
    <t>41000514</t>
  </si>
  <si>
    <t>流通有固-構築物-定率30年</t>
  </si>
  <si>
    <t>41000515</t>
  </si>
  <si>
    <t>流通有固-構築物-定率27年</t>
  </si>
  <si>
    <t>41000516</t>
  </si>
  <si>
    <t>流通有固-構築物-定率25年</t>
  </si>
  <si>
    <t>41000517</t>
  </si>
  <si>
    <t>流通有固-構築物-定率24年</t>
  </si>
  <si>
    <t>41000518</t>
  </si>
  <si>
    <t>流通有固-構築物-定率22年</t>
  </si>
  <si>
    <t>41000519</t>
  </si>
  <si>
    <t>流通有固-構築物-定率21年</t>
  </si>
  <si>
    <t>41000520</t>
  </si>
  <si>
    <t>流通有固-構築物-定率20年</t>
  </si>
  <si>
    <t>41000521</t>
  </si>
  <si>
    <t>流通有固-構築物-定率19年</t>
  </si>
  <si>
    <t>41000522</t>
  </si>
  <si>
    <t>流通有固-構築物-定率17年</t>
  </si>
  <si>
    <t>41000523</t>
  </si>
  <si>
    <t>流通有固-構築物-定率16年</t>
  </si>
  <si>
    <t>41000524</t>
  </si>
  <si>
    <t>流通有固-構築物-定率15年</t>
  </si>
  <si>
    <t>41000525</t>
  </si>
  <si>
    <t>流通有固-構築物-定率14年</t>
  </si>
  <si>
    <t>41000526</t>
  </si>
  <si>
    <t>流通有固-構築物-定率13年</t>
  </si>
  <si>
    <t>41000527</t>
  </si>
  <si>
    <t>流通有固-構築物-定率12年</t>
  </si>
  <si>
    <t>41000528</t>
  </si>
  <si>
    <t>流通有固-構築物-定率10年</t>
  </si>
  <si>
    <t>41000529</t>
  </si>
  <si>
    <t>流通有固-構築物-定率08年</t>
  </si>
  <si>
    <t>41000530</t>
  </si>
  <si>
    <t>流通有固-構築物-定率07年</t>
  </si>
  <si>
    <t>41000531</t>
  </si>
  <si>
    <t>流通有固-構築物-定率05年</t>
  </si>
  <si>
    <t>41000532</t>
  </si>
  <si>
    <t>流通有固-構築物-定率03年</t>
  </si>
  <si>
    <t>42000601</t>
  </si>
  <si>
    <t>流通有固-機械装置-定率22年</t>
  </si>
  <si>
    <t>42000602</t>
  </si>
  <si>
    <t>流通有固-機械装置-定率20年</t>
  </si>
  <si>
    <t>42000603</t>
  </si>
  <si>
    <t>流通有固-機械装置-定率18年</t>
  </si>
  <si>
    <t>42000604</t>
  </si>
  <si>
    <t>流通有固-機械装置-定率17年</t>
  </si>
  <si>
    <t>42000605</t>
  </si>
  <si>
    <t>流通有固-機械装置-定率15年</t>
  </si>
  <si>
    <t>42000606</t>
  </si>
  <si>
    <t>流通有固-機械装置-定率14年</t>
  </si>
  <si>
    <t>42000607</t>
  </si>
  <si>
    <t>流通有固-機械装置-定率13年</t>
  </si>
  <si>
    <t>42000608</t>
  </si>
  <si>
    <t>流通有固-機械装置-定率12年</t>
  </si>
  <si>
    <t>42000609</t>
  </si>
  <si>
    <t>流通有固-機械装置-定率11年</t>
  </si>
  <si>
    <t>42000610</t>
  </si>
  <si>
    <t>流通有固-機械装置-定率10年</t>
  </si>
  <si>
    <t>42000611</t>
  </si>
  <si>
    <t>流通有固-機械装置-定率09年</t>
  </si>
  <si>
    <t>42000612</t>
  </si>
  <si>
    <t>流通有固-機械装置-定率08年</t>
  </si>
  <si>
    <t>42000613</t>
  </si>
  <si>
    <t>流通有固-機械装置-定率07年</t>
  </si>
  <si>
    <t>42000614</t>
  </si>
  <si>
    <t>流通有固-機械装置-定率06年</t>
  </si>
  <si>
    <t>42000615</t>
  </si>
  <si>
    <t>流通有固-機械装置-定率05年</t>
  </si>
  <si>
    <t>42000616</t>
  </si>
  <si>
    <t>流通有固-機械装置-定率04年</t>
  </si>
  <si>
    <t>42000617</t>
  </si>
  <si>
    <t>流通有固-機械装置-定率03年</t>
  </si>
  <si>
    <t>42500701</t>
  </si>
  <si>
    <t>流通有固-工具器具及び備品-工器備-定率13年</t>
  </si>
  <si>
    <t>42500702</t>
  </si>
  <si>
    <t>流通有固-工具器具及び備品-工器備-定率08年</t>
  </si>
  <si>
    <t>42500703</t>
  </si>
  <si>
    <t>流通有固-工具器具及び備品-工器備-定率05年</t>
  </si>
  <si>
    <t>42500704</t>
  </si>
  <si>
    <t>流通有固-工具器具及び備品-工器備-定率04年</t>
  </si>
  <si>
    <t>42500705</t>
  </si>
  <si>
    <t>流通有固-工具器具及び備品-工器備-定率03年</t>
  </si>
  <si>
    <t>42500706</t>
  </si>
  <si>
    <t>流通有固-工具器具及び備品-工器備-定率02年</t>
  </si>
  <si>
    <t>42500707</t>
  </si>
  <si>
    <t>流通有固-工具器具及び備品-工器備-定率20年</t>
  </si>
  <si>
    <t>42500708</t>
  </si>
  <si>
    <t>流通有固-工具器具及び備品-工器備-定率15年</t>
  </si>
  <si>
    <t>42500709</t>
  </si>
  <si>
    <t>流通有固-工具器具及び備品-工器備-定率10年</t>
  </si>
  <si>
    <t>42500710</t>
  </si>
  <si>
    <t>42500711</t>
  </si>
  <si>
    <t>流通有固-工具器具及び備品-工器備-定率07年</t>
  </si>
  <si>
    <t>42500712</t>
  </si>
  <si>
    <t>流通有固-工具器具及び備品-工器備-定率06年</t>
  </si>
  <si>
    <t>42500713</t>
  </si>
  <si>
    <t>42500714</t>
  </si>
  <si>
    <t>42500715</t>
  </si>
  <si>
    <t>42500716</t>
  </si>
  <si>
    <t>42500801</t>
  </si>
  <si>
    <t>流通有固-工具器具及び備品-運搬具-定率07年</t>
  </si>
  <si>
    <t>42500802</t>
  </si>
  <si>
    <t>流通有固-工具器具及び備品-運搬具-定率06年</t>
  </si>
  <si>
    <t>42500803</t>
  </si>
  <si>
    <t>流通有固-工具器具及び備品-運搬具-定率05年</t>
  </si>
  <si>
    <t>42500804</t>
  </si>
  <si>
    <t>流通有固-工具器具及び備品-運搬具-定率04年</t>
  </si>
  <si>
    <t>42500805</t>
  </si>
  <si>
    <t>流通有固-工具器具及び備品-運搬具-定率03年</t>
  </si>
  <si>
    <t>42500806</t>
  </si>
  <si>
    <t>流通有固-工具器具及び備品-運搬具-定率02年</t>
  </si>
  <si>
    <t>43000901</t>
  </si>
  <si>
    <t>流通有固-リース資産-土地</t>
  </si>
  <si>
    <t>43000902</t>
  </si>
  <si>
    <t>流通有固-リース資産-建物</t>
  </si>
  <si>
    <t>43000903</t>
  </si>
  <si>
    <t>流通有固-リース資産-構築物</t>
  </si>
  <si>
    <t>43000904</t>
  </si>
  <si>
    <t>流通有固-リース資産-車両</t>
  </si>
  <si>
    <t>43000905</t>
  </si>
  <si>
    <t>流通有固-リース資産-機械装置</t>
  </si>
  <si>
    <t>43000906</t>
  </si>
  <si>
    <t>流通有固-リース資産-工具器具及び備品</t>
  </si>
  <si>
    <t>49901001</t>
  </si>
  <si>
    <t>流通有固-雑施設</t>
  </si>
  <si>
    <t>50100101</t>
  </si>
  <si>
    <t>サービス有固-土地-事務所</t>
  </si>
  <si>
    <t>50100201</t>
  </si>
  <si>
    <t>サービス有固-土地-店舗</t>
  </si>
  <si>
    <t>50199901</t>
  </si>
  <si>
    <t>サービス有固-土地-その他</t>
  </si>
  <si>
    <t>50500301</t>
  </si>
  <si>
    <t>サービス有固-建物-事務所-定額50年</t>
  </si>
  <si>
    <t>50500302</t>
  </si>
  <si>
    <t>サービス有固-建物-事務所-定額41年</t>
  </si>
  <si>
    <t>50500303</t>
  </si>
  <si>
    <t>サービス有固-建物-事務所-定額38年</t>
  </si>
  <si>
    <t>50500304</t>
  </si>
  <si>
    <t>サービス有固-建物-事務所-定額30年</t>
  </si>
  <si>
    <t>50500305</t>
  </si>
  <si>
    <t>サービス有固-建物-事務所-定額22年</t>
  </si>
  <si>
    <t>50500306</t>
  </si>
  <si>
    <t>サービス有固-建物-事務所-定額24年</t>
  </si>
  <si>
    <t>50500307</t>
  </si>
  <si>
    <t>50500308</t>
  </si>
  <si>
    <t>サービス有固-建物-事務所-定額10年</t>
  </si>
  <si>
    <t>50500309</t>
  </si>
  <si>
    <t>サービス有固-建物-事務所-定額07年</t>
  </si>
  <si>
    <t>50500310</t>
  </si>
  <si>
    <t>サービス有固-建物付属設備-事務所-定率18年</t>
  </si>
  <si>
    <t>50500311</t>
  </si>
  <si>
    <t>サービス有固-建物付属設備-事務所-定率17年</t>
  </si>
  <si>
    <t>50500312</t>
  </si>
  <si>
    <t>サービス有固-事務所-定率15年</t>
  </si>
  <si>
    <t>50500313</t>
  </si>
  <si>
    <t>サービス有固-建物付属設備-事務所-定率13年</t>
  </si>
  <si>
    <t>50500314</t>
  </si>
  <si>
    <t>サービス有固-建物付属設備-事務所-定率12年</t>
  </si>
  <si>
    <t>50500315</t>
  </si>
  <si>
    <t>サービス有固-建物付属設備-事務所-定率10年</t>
  </si>
  <si>
    <t>50500316</t>
  </si>
  <si>
    <t>サービス有固-建物付属設備-事務所-定率08年</t>
  </si>
  <si>
    <t>50500317</t>
  </si>
  <si>
    <t>サービス有固-建物付属設備-事務所-定率03年</t>
  </si>
  <si>
    <t>50500401</t>
  </si>
  <si>
    <t>サービス有固-建物-店舗-定額39年</t>
  </si>
  <si>
    <t>50500402</t>
  </si>
  <si>
    <t>サービス有固-建物-店舗-定額38年</t>
  </si>
  <si>
    <t>50500403</t>
  </si>
  <si>
    <t>サービス有固-建物-店舗-定額34年</t>
  </si>
  <si>
    <t>50500404</t>
  </si>
  <si>
    <t>サービス有固-建物-店舗-定額27年</t>
  </si>
  <si>
    <t>50500405</t>
  </si>
  <si>
    <t>サービス有固-建物-店舗-定額19年</t>
  </si>
  <si>
    <t>50500406</t>
  </si>
  <si>
    <t>サービス有固-建物-店舗-定額22年</t>
  </si>
  <si>
    <t>50500407</t>
  </si>
  <si>
    <t>サービス有固-建物-店舗-定額20年</t>
  </si>
  <si>
    <t>50500408</t>
  </si>
  <si>
    <t>サービス有固-建物-店舗-定額10年</t>
  </si>
  <si>
    <t>50500409</t>
  </si>
  <si>
    <t>サービス有固-建物-店舗-定額07年</t>
  </si>
  <si>
    <t>50500410</t>
  </si>
  <si>
    <t>サービス有固-建物付属設備-店舗-定率18年</t>
  </si>
  <si>
    <t>50500411</t>
  </si>
  <si>
    <t>サービス有固-建物付属設備-店舗-定率17年</t>
  </si>
  <si>
    <t>50500412</t>
  </si>
  <si>
    <t>サービス有固-建物付属設備-店舗-定率15年</t>
  </si>
  <si>
    <t>50500413</t>
  </si>
  <si>
    <t>サービス有固-建物付属設備-店舗-定率13年</t>
  </si>
  <si>
    <t>50500414</t>
  </si>
  <si>
    <t>サービス有固-建物付属設備-店舗-定率12年</t>
  </si>
  <si>
    <t>50500415</t>
  </si>
  <si>
    <t>サービス有固-建物付属設備-店舗-定率10年</t>
  </si>
  <si>
    <t>50500416</t>
  </si>
  <si>
    <t>サービス有固-建物付属設備-店舗-定率08年</t>
  </si>
  <si>
    <t>50500417</t>
  </si>
  <si>
    <t>サービス有固-建物付属設備-店舗-定率03年</t>
  </si>
  <si>
    <t>50599901</t>
  </si>
  <si>
    <t>サービス有固-建物-その他-定額50年</t>
  </si>
  <si>
    <t>50599902</t>
  </si>
  <si>
    <t>サービス有固-建物-その他-定額47年</t>
  </si>
  <si>
    <t>50599903</t>
  </si>
  <si>
    <t>サービス有固-建物-その他-定額41年</t>
  </si>
  <si>
    <t>50599904</t>
  </si>
  <si>
    <t>サービス有固-建物-その他-定額39年</t>
  </si>
  <si>
    <t>50599905</t>
  </si>
  <si>
    <t>サービス有固-建物-その他-定額38年</t>
  </si>
  <si>
    <t>50599906</t>
  </si>
  <si>
    <t>サービス有固-建物-その他-定額36年</t>
  </si>
  <si>
    <t>50599907</t>
  </si>
  <si>
    <t>サービス有固-建物-その他-定額34年</t>
  </si>
  <si>
    <t>50599908</t>
  </si>
  <si>
    <t>サービス有固-建物-その他-定額31年</t>
  </si>
  <si>
    <t>50599909</t>
  </si>
  <si>
    <t>サービス有固-建物-その他-定額30年</t>
  </si>
  <si>
    <t>50599910</t>
  </si>
  <si>
    <t>サービス有固-建物-その他-定額29年</t>
  </si>
  <si>
    <t>50599911</t>
  </si>
  <si>
    <t>サービス有固-建物-その他-定額28年</t>
  </si>
  <si>
    <t>50599912</t>
  </si>
  <si>
    <t>サービス有固-建物-その他-定額27年</t>
  </si>
  <si>
    <t>50599913</t>
  </si>
  <si>
    <t>サービス有固-建物-その他-定額26年</t>
  </si>
  <si>
    <t>50599914</t>
  </si>
  <si>
    <t>サービス有固-建物-その他-定額25年</t>
  </si>
  <si>
    <t>50599915</t>
  </si>
  <si>
    <t>サービス有固-建物-その他-定額24年</t>
  </si>
  <si>
    <t>50599916</t>
  </si>
  <si>
    <t>サービス有固-建物-その他-定額22年</t>
  </si>
  <si>
    <t>50599917</t>
  </si>
  <si>
    <t>サービス有固-建物-その他-定額21年</t>
  </si>
  <si>
    <t>50599918</t>
  </si>
  <si>
    <t>サービス有固-建物-その他-定額20年</t>
  </si>
  <si>
    <t>50599919</t>
  </si>
  <si>
    <t>サービス有固-建物-その他-定額19年</t>
  </si>
  <si>
    <t>50599920</t>
  </si>
  <si>
    <t>サービス有固-建物-その他-定額17年</t>
  </si>
  <si>
    <t>50599921</t>
  </si>
  <si>
    <t>サービス有固-建物-その他-定額15年</t>
  </si>
  <si>
    <t>50599922</t>
  </si>
  <si>
    <t>サービス有固-建物-その他-定額14年</t>
  </si>
  <si>
    <t>50599923</t>
  </si>
  <si>
    <t>サービス有固-建物-その他-定額12年</t>
  </si>
  <si>
    <t>50599924</t>
  </si>
  <si>
    <t>サービス有固-建物-その他-定額11年</t>
  </si>
  <si>
    <t>50599925</t>
  </si>
  <si>
    <t>サービス有固-建物-その他-定額10年</t>
  </si>
  <si>
    <t>50599926</t>
  </si>
  <si>
    <t>サービス有固-建物-その他-定額09年</t>
  </si>
  <si>
    <t>50599927</t>
  </si>
  <si>
    <t>サービス有固-建物-その他-定額07年</t>
  </si>
  <si>
    <t>50599928</t>
  </si>
  <si>
    <t>サービス有固-建物付属設備-その他-定率18年</t>
  </si>
  <si>
    <t>50599929</t>
  </si>
  <si>
    <t>サービス有固-建物付属設備-その他-定率17年</t>
  </si>
  <si>
    <t>50599930</t>
  </si>
  <si>
    <t>サービス有固-建物付属設備-その他-定率15年</t>
  </si>
  <si>
    <t>50599931</t>
  </si>
  <si>
    <t>サービス有固-建物付属設備-その他-定率13年</t>
  </si>
  <si>
    <t>50599932</t>
  </si>
  <si>
    <t>サービス有固-建物付属設備-その他-定率12年</t>
  </si>
  <si>
    <t>50599933</t>
  </si>
  <si>
    <t>サービス有固-建物付属設備-その他-定率10年</t>
  </si>
  <si>
    <t>50599934</t>
  </si>
  <si>
    <t>サービス有固-建物付属設備-その他-定率08年</t>
  </si>
  <si>
    <t>50599935</t>
  </si>
  <si>
    <t>サービス有固-建物付属設備-その他-定率03年</t>
  </si>
  <si>
    <t>51000501</t>
  </si>
  <si>
    <t>サービス有固-構築物-定率80年</t>
  </si>
  <si>
    <t>51000502</t>
  </si>
  <si>
    <t>サービス有固-構築物-定率75年</t>
  </si>
  <si>
    <t>51000503</t>
  </si>
  <si>
    <t>サービス有固-構築物-定率60年</t>
  </si>
  <si>
    <t>51000504</t>
  </si>
  <si>
    <t>サービス有固-構築物-定率57年</t>
  </si>
  <si>
    <t>51000505</t>
  </si>
  <si>
    <t>サービス有固-構築物-定率50年</t>
  </si>
  <si>
    <t>51000506</t>
  </si>
  <si>
    <t>サービス有固-構築物-定率45年</t>
  </si>
  <si>
    <t>51000507</t>
  </si>
  <si>
    <t>サービス有固-構築物-定率42年</t>
  </si>
  <si>
    <t>51000508</t>
  </si>
  <si>
    <t>サービス有固-構築物-定率41年</t>
  </si>
  <si>
    <t>51000509</t>
  </si>
  <si>
    <t>サービス有固-構築物-定率40年</t>
  </si>
  <si>
    <t>51000510</t>
  </si>
  <si>
    <t>サービス有固-構築物-定率36年</t>
  </si>
  <si>
    <t>51000511</t>
  </si>
  <si>
    <t>サービス有固-構築物-定率35年</t>
  </si>
  <si>
    <t>51000512</t>
  </si>
  <si>
    <t>サービス有固-構築物-定率34年</t>
  </si>
  <si>
    <t>51000513</t>
  </si>
  <si>
    <t>サービス有固-構築物-定率32年</t>
  </si>
  <si>
    <t>51000514</t>
  </si>
  <si>
    <t>サービス有固-構築物-定率30年</t>
  </si>
  <si>
    <t>51000515</t>
  </si>
  <si>
    <t>サービス有固-構築物-定率27年</t>
  </si>
  <si>
    <t>51000516</t>
  </si>
  <si>
    <t>サービス有固-構築物-定率25年</t>
  </si>
  <si>
    <t>51000517</t>
  </si>
  <si>
    <t>サービス有固-構築物-定率24年</t>
  </si>
  <si>
    <t>51000518</t>
  </si>
  <si>
    <t>サービス有固-構築物-定率22年</t>
  </si>
  <si>
    <t>51000519</t>
  </si>
  <si>
    <t>サービス有固-構築物-定率21年</t>
  </si>
  <si>
    <t>51000520</t>
  </si>
  <si>
    <t>サービス有固-構築物-定率20年</t>
  </si>
  <si>
    <t>51000521</t>
  </si>
  <si>
    <t>サービス有固-構築物-定率19年</t>
  </si>
  <si>
    <t>51000522</t>
  </si>
  <si>
    <t>サービス有固-構築物-定率17年</t>
  </si>
  <si>
    <t>51000523</t>
  </si>
  <si>
    <t>サービス有固-構築物-定率16年</t>
  </si>
  <si>
    <t>51000524</t>
  </si>
  <si>
    <t>サービス有固-構築物-定率15年</t>
  </si>
  <si>
    <t>51000525</t>
  </si>
  <si>
    <t>サービス有固-構築物-定率14年</t>
  </si>
  <si>
    <t>51000526</t>
  </si>
  <si>
    <t>サービス有固-構築物-定率13年</t>
  </si>
  <si>
    <t>51000527</t>
  </si>
  <si>
    <t>サービス有固-構築物-定率12年</t>
  </si>
  <si>
    <t>51000528</t>
  </si>
  <si>
    <t>サービス有固-構築物-定率10年</t>
  </si>
  <si>
    <t>51000529</t>
  </si>
  <si>
    <t>サービス有固-構築物-定率08年</t>
  </si>
  <si>
    <t>51000530</t>
  </si>
  <si>
    <t>サービス有固-構築物-定率07年</t>
  </si>
  <si>
    <t>51000531</t>
  </si>
  <si>
    <t>サービス有固-構築物-定率05年</t>
  </si>
  <si>
    <t>51000532</t>
  </si>
  <si>
    <t>サービス有固-構築物-定率03年</t>
  </si>
  <si>
    <t>52000601</t>
  </si>
  <si>
    <t>サービス有固-機械装置-定率22年</t>
  </si>
  <si>
    <t>52000602</t>
  </si>
  <si>
    <t>サービス有固-機械装置-定率20年</t>
  </si>
  <si>
    <t>52000603</t>
  </si>
  <si>
    <t>サービス有固-機械装置-定率18年</t>
  </si>
  <si>
    <t>52000604</t>
  </si>
  <si>
    <t>サービス有固-機械装置-定率17年</t>
  </si>
  <si>
    <t>52000605</t>
  </si>
  <si>
    <t>サービス有固-機械装置-定率15年</t>
  </si>
  <si>
    <t>52000606</t>
  </si>
  <si>
    <t>サービス有固-機械装置-定率14年</t>
  </si>
  <si>
    <t>52000607</t>
  </si>
  <si>
    <t>サービス有固-機械装置-定率13年</t>
  </si>
  <si>
    <t>52000608</t>
  </si>
  <si>
    <t>サービス有固-機械装置-定率12年</t>
  </si>
  <si>
    <t>52000609</t>
  </si>
  <si>
    <t>サービス有固-機械装置-定率11年</t>
  </si>
  <si>
    <t>52000610</t>
  </si>
  <si>
    <t>サービス有固-機械装置-定率10年</t>
  </si>
  <si>
    <t>52000611</t>
  </si>
  <si>
    <t>サービス有固-機械装置-定率09年</t>
  </si>
  <si>
    <t>52000612</t>
  </si>
  <si>
    <t>サービス有固-機械装置-定率08年</t>
  </si>
  <si>
    <t>52000613</t>
  </si>
  <si>
    <t>サービス有固-機械装置-定率07年</t>
  </si>
  <si>
    <t>52000614</t>
  </si>
  <si>
    <t>サービス有固-機械装置-定率06年</t>
  </si>
  <si>
    <t>52000615</t>
  </si>
  <si>
    <t>サービス有固-機械装置-定率05年</t>
  </si>
  <si>
    <t>52000616</t>
  </si>
  <si>
    <t>サービス有固-機械装置-定率04年</t>
  </si>
  <si>
    <t>52000617</t>
  </si>
  <si>
    <t>サービス有固-機械装置-定率03年</t>
  </si>
  <si>
    <t>52500701</t>
  </si>
  <si>
    <t>サービス有固-工具器具及び備品-工器備-定率13年</t>
  </si>
  <si>
    <t>52500702</t>
  </si>
  <si>
    <t>サービス有固-工具器具及び備品-工器備-定率08年</t>
  </si>
  <si>
    <t>52500703</t>
  </si>
  <si>
    <t>サービス有固-工具器具及び備品-工器備-定率05年</t>
  </si>
  <si>
    <t>52500704</t>
  </si>
  <si>
    <t>サービス有固-工具器具及び備品-工器備-定率04年</t>
  </si>
  <si>
    <t>52500705</t>
  </si>
  <si>
    <t>サービス有固-工具器具及び備品-工器備-定率03年</t>
  </si>
  <si>
    <t>52500706</t>
  </si>
  <si>
    <t>サービス有固-工具器具及び備品-工器備-定率02年</t>
  </si>
  <si>
    <t>52500707</t>
  </si>
  <si>
    <t>サービス有固-工具器具及び備品-工器備-定率20年</t>
  </si>
  <si>
    <t>52500708</t>
  </si>
  <si>
    <t>サービス有固-工具器具及び備品-工器備-定率15年</t>
  </si>
  <si>
    <t>52500709</t>
  </si>
  <si>
    <t>サービス有固-工具器具及び備品-工器備-定率10年</t>
  </si>
  <si>
    <t>52500710</t>
  </si>
  <si>
    <t>52500711</t>
  </si>
  <si>
    <t>サービス有固-工具器具及び備品-工器備-定率07年</t>
  </si>
  <si>
    <t>52500712</t>
  </si>
  <si>
    <t>サービス有固-工具器具及び備品-工器備-定率06年</t>
  </si>
  <si>
    <t>52500713</t>
  </si>
  <si>
    <t>52500714</t>
  </si>
  <si>
    <t>52500715</t>
  </si>
  <si>
    <t>52500716</t>
  </si>
  <si>
    <t>52500801</t>
  </si>
  <si>
    <t>サービス有固-工具器具及び備品-運搬具-定率07年</t>
  </si>
  <si>
    <t>52500802</t>
  </si>
  <si>
    <t>サービス有固-工具器具及び備品-運搬具-定率06年</t>
  </si>
  <si>
    <t>52500803</t>
  </si>
  <si>
    <t>サービス有固-工具器具及び備品-運搬具-定率05年</t>
  </si>
  <si>
    <t>52500804</t>
  </si>
  <si>
    <t>サービス有固-工具器具及び備品-運搬具-定率04年</t>
  </si>
  <si>
    <t>52500805</t>
  </si>
  <si>
    <t>サービス有固-工具器具及び備品-運搬具-定率03年</t>
  </si>
  <si>
    <t>52500806</t>
  </si>
  <si>
    <t>サービス有固-工具器具及び備品-運搬具-定率02年</t>
  </si>
  <si>
    <t>53000901</t>
  </si>
  <si>
    <t>サービス有固-リース資産-土地</t>
  </si>
  <si>
    <t>53000902</t>
  </si>
  <si>
    <t>サービス有固-リース資産-建物</t>
  </si>
  <si>
    <t>53000903</t>
  </si>
  <si>
    <t>サービス有固-リース資産-構築物</t>
  </si>
  <si>
    <t>53000904</t>
  </si>
  <si>
    <t>サービス有固-リース資産-車両</t>
  </si>
  <si>
    <t>53000905</t>
  </si>
  <si>
    <t>サービス有固-リース資産-機械装置</t>
  </si>
  <si>
    <t>53000906</t>
  </si>
  <si>
    <t>サービス有固-リース資産-工具器具及び備品</t>
  </si>
  <si>
    <t>59901001</t>
  </si>
  <si>
    <t>サービス有固-雑施設</t>
  </si>
  <si>
    <t>60000001</t>
  </si>
  <si>
    <t>その他の固定資産</t>
  </si>
  <si>
    <t>70100101</t>
  </si>
  <si>
    <t>建設仮勘定-鉄道事業-直接費</t>
  </si>
  <si>
    <t>70100201</t>
  </si>
  <si>
    <t>建設仮勘定-鉄道事業-間接費</t>
  </si>
  <si>
    <t>70100301</t>
  </si>
  <si>
    <t>建設仮勘定-鉄道事業-ソフトウェア</t>
  </si>
  <si>
    <t>70500101</t>
  </si>
  <si>
    <t>建設仮勘定-広告事業-直接費</t>
  </si>
  <si>
    <t>70500201</t>
  </si>
  <si>
    <t>建設仮勘定-広告事業-間接費</t>
  </si>
  <si>
    <t>70500301</t>
  </si>
  <si>
    <t>71000101</t>
  </si>
  <si>
    <t>建設仮勘定-不動産事業-直接費</t>
  </si>
  <si>
    <t>71000201</t>
  </si>
  <si>
    <t>建設仮勘定-不動産事業-間接費</t>
  </si>
  <si>
    <t>71000301</t>
  </si>
  <si>
    <t>建設仮勘定-不動産事業-ソフトウェア</t>
  </si>
  <si>
    <t>71500101</t>
  </si>
  <si>
    <t>建設仮勘定-流通事業-直接費</t>
  </si>
  <si>
    <t>71500201</t>
  </si>
  <si>
    <t>建設仮勘定-流通事業-間接費</t>
  </si>
  <si>
    <t>71500301</t>
  </si>
  <si>
    <t>建設仮勘定-流通事業-ソフトウェア</t>
  </si>
  <si>
    <t>72000101</t>
  </si>
  <si>
    <t>建設仮勘定-サービス事業-直接費</t>
  </si>
  <si>
    <t>72000201</t>
  </si>
  <si>
    <t>建設仮勘定-サービス事業-間接費</t>
  </si>
  <si>
    <t>72000301</t>
  </si>
  <si>
    <t>建設仮勘定-サービス事業-ソフトウェア</t>
  </si>
  <si>
    <t>72500101</t>
  </si>
  <si>
    <t>72500201</t>
  </si>
  <si>
    <t>72500301</t>
  </si>
  <si>
    <t>建設仮勘定-各事業関連-ソフトウェア</t>
  </si>
  <si>
    <t>90100401</t>
  </si>
  <si>
    <t>各事業有固-土地-倉庫用地</t>
  </si>
  <si>
    <t>90100501</t>
  </si>
  <si>
    <t>各事業有固-土地-事務所用地</t>
  </si>
  <si>
    <t>90100601</t>
  </si>
  <si>
    <t>各事業有固-土地-社宅及び寮用地</t>
  </si>
  <si>
    <t>90199901</t>
  </si>
  <si>
    <t>各事業有固-土地-雑用地</t>
  </si>
  <si>
    <t>90501001</t>
  </si>
  <si>
    <t>各事業有固-建物-鉄骨鉄筋コンクリート造又は鉄筋コンクリート造のもの(その他)-倉庫建物</t>
  </si>
  <si>
    <t>90501002</t>
  </si>
  <si>
    <t>各事業有固-建物-れんが造、石造又はブロック造のもの(その他)-倉庫建物</t>
  </si>
  <si>
    <t>90501003</t>
  </si>
  <si>
    <t>各事業有固-建物-金属造のもの(骨格材の肉厚が4mm超)(その他)-倉庫建物</t>
  </si>
  <si>
    <t>90501004</t>
  </si>
  <si>
    <t>各事業有固-建物-金属造のもの(骨格材の肉厚が3mm超4mm以下)(その他)-倉庫建物</t>
  </si>
  <si>
    <t>90501005</t>
  </si>
  <si>
    <t>各事業有固-建物-金属造のもの(骨格材の肉厚が3mm以下)(その他)-倉庫建物</t>
  </si>
  <si>
    <t>90501006</t>
  </si>
  <si>
    <t>各事業有固-建物-木造又は合成樹脂造のもの(その他)-倉庫建物</t>
  </si>
  <si>
    <t>90501007</t>
  </si>
  <si>
    <t>各事業有固-建物-木骨モルタル造のもの(その他)-倉庫建物</t>
  </si>
  <si>
    <t>90501008</t>
  </si>
  <si>
    <t>各事業有固-建物-簡易建物(木製主要柱10cm角以下で土居、杉皮ぶき等)-倉庫建物</t>
  </si>
  <si>
    <t>90501009</t>
  </si>
  <si>
    <t>各事業有固-建物-簡易建物(掘立造のもの及び仮設のもの)-倉庫建物</t>
  </si>
  <si>
    <t>90501010</t>
  </si>
  <si>
    <t>各事業有固-建物付属設備-電気設備(照明設備を含む。)-蓄電池電源設備</t>
  </si>
  <si>
    <t>90501011</t>
  </si>
  <si>
    <t>各事業有固-建物付属設備-電気設備(照明設備を含む。)-その他のもの</t>
  </si>
  <si>
    <t>90501012</t>
  </si>
  <si>
    <t>各事業有固-建物付属設備-給排水又は衛生設備及びガス設備</t>
  </si>
  <si>
    <t>90501013</t>
  </si>
  <si>
    <t>各事業有固-建物付属設備-冷房、暖房、通風又はボイラー設備-冷凍機の出力が22kw以下</t>
  </si>
  <si>
    <t>90501014</t>
  </si>
  <si>
    <t>各事業有固-建物付属設備-冷房、暖房、通風又はボイラー設備-その他のもの</t>
  </si>
  <si>
    <t>90501015</t>
  </si>
  <si>
    <t>各事業有固-建物付属設備-昇降機設備-エレベーター</t>
  </si>
  <si>
    <t>90501016</t>
  </si>
  <si>
    <t>各事業有固-建物付属設備-昇降機設備-エスカレーター</t>
  </si>
  <si>
    <t>90501017</t>
  </si>
  <si>
    <t>各事業有固-建物付属設備-消火、排煙又は災害報知設備及び格納式避難設備</t>
  </si>
  <si>
    <t>90501018</t>
  </si>
  <si>
    <t>各事業有固-建物付属設備-エヤーカーテン又はドアー自動開閉設備</t>
  </si>
  <si>
    <t>90501019</t>
  </si>
  <si>
    <t>各事業有固-建物付属設備-アーケード又は日よけ設備-金属製</t>
  </si>
  <si>
    <t>90501020</t>
  </si>
  <si>
    <t>各事業有固-建物付属設備-アーケード又は日よけ設備-その他のもの</t>
  </si>
  <si>
    <t>90501021</t>
  </si>
  <si>
    <t>各事業有固-建物付属設備-店用簡易設備</t>
  </si>
  <si>
    <t>90501022</t>
  </si>
  <si>
    <t>各事業有固-建物付属設備-可動簡易装備-簡易なもの</t>
  </si>
  <si>
    <t>90501023</t>
  </si>
  <si>
    <t>各事業有固-建物付属設備-可動簡易装備-その他のもの</t>
  </si>
  <si>
    <t>90501024</t>
  </si>
  <si>
    <t>各事業有固-建物付属設備-前掲のもの以外のもの及び前掲の区分によらないもの-主として金属製のもの</t>
  </si>
  <si>
    <t>90501025</t>
  </si>
  <si>
    <t>各事業有固-建物付属設備-前掲のもの以外のもの及び前掲の区分によらないもの-その他のもの</t>
  </si>
  <si>
    <t>90501101</t>
  </si>
  <si>
    <t>各事業有固-建物-鉄骨鉄筋コンクリート造又は鉄筋コンクリート造のもの-詰所建物</t>
  </si>
  <si>
    <t>90501102</t>
  </si>
  <si>
    <t>各事業有固-建物-れんが造、石造又はブロック造のもの-詰所建物</t>
  </si>
  <si>
    <t>90501103</t>
  </si>
  <si>
    <t>各事業有固-建物-金属造のもの(骨格材の肉厚が4mm超)-詰所建物</t>
  </si>
  <si>
    <t>90501104</t>
  </si>
  <si>
    <t>各事業有固-建物-金属造のもの(骨格材の肉厚が3mm超4mm以下)-詰所建物</t>
  </si>
  <si>
    <t>90501105</t>
  </si>
  <si>
    <t>各事業有固-建物-金属造のもの(骨格材の肉厚が3mm以下)-詰所建物</t>
  </si>
  <si>
    <t>90501106</t>
  </si>
  <si>
    <t>各事業有固-建物-木造又は合成樹脂造のもの-詰所建物</t>
  </si>
  <si>
    <t>90501107</t>
  </si>
  <si>
    <t>各事業有固-建物-木骨モルタル造のもの-詰所建物</t>
  </si>
  <si>
    <t>90501108</t>
  </si>
  <si>
    <t>各事業有固-建物-簡易建物(木製主要柱10cm角以下で土居、杉皮ぶき等)-詰所建物</t>
  </si>
  <si>
    <t>90501109</t>
  </si>
  <si>
    <t>各事業有固-建物-簡易建物(掘立造のもの及び仮設のもの)-詰所建物</t>
  </si>
  <si>
    <t>90501110</t>
  </si>
  <si>
    <t>90501111</t>
  </si>
  <si>
    <t>90501112</t>
  </si>
  <si>
    <t>90501113</t>
  </si>
  <si>
    <t>各事業有固-建物付属設備-冷房、暖房、通風又はボイラー設備-冷凍機の出力が22kw以下のもの</t>
  </si>
  <si>
    <t>90501114</t>
  </si>
  <si>
    <t>90501115</t>
  </si>
  <si>
    <t>90501116</t>
  </si>
  <si>
    <t>90501117</t>
  </si>
  <si>
    <t>90501118</t>
  </si>
  <si>
    <t>90501119</t>
  </si>
  <si>
    <t>90501120</t>
  </si>
  <si>
    <t>90501121</t>
  </si>
  <si>
    <t>90501122</t>
  </si>
  <si>
    <t>90501123</t>
  </si>
  <si>
    <t>90501124</t>
  </si>
  <si>
    <t>90501125</t>
  </si>
  <si>
    <t>90501201</t>
  </si>
  <si>
    <t>各事業有固-建物-鉄骨鉄筋コンクリート造又は鉄筋コンクリート造のもの-事務所建物</t>
  </si>
  <si>
    <t>90501202</t>
  </si>
  <si>
    <t>各事業有固-建物-れんが造、石造又はブロック造のもの-事務所建物</t>
  </si>
  <si>
    <t>90501203</t>
  </si>
  <si>
    <t>各事業有固-建物-金属造のもの(骨格材の肉厚が4mm超)-事務所建物</t>
  </si>
  <si>
    <t>90501204</t>
  </si>
  <si>
    <t>各事業有固-建物-金属造のもの(骨格材の肉厚が3mm超4mm以下)-事務所建物</t>
  </si>
  <si>
    <t>90501205</t>
  </si>
  <si>
    <t>各事業有固-建物-金属造のもの(骨格材の肉厚が3mm以下)-事務所建物</t>
  </si>
  <si>
    <t>90501206</t>
  </si>
  <si>
    <t>各事業有固-建物-木造又は合成樹脂造のもの-事務所建物</t>
  </si>
  <si>
    <t>90501207</t>
  </si>
  <si>
    <t>各事業有固-建物-木骨モルタル造のもの-事務所建物</t>
  </si>
  <si>
    <t>90501208</t>
  </si>
  <si>
    <t>各事業有固-建物-簡易建物(木製主要柱10cm角以下で土居、杉皮ぶき等)-事務所建物</t>
  </si>
  <si>
    <t>90501209</t>
  </si>
  <si>
    <t>各事業有固-建物-簡易建物(掘立造のもの及び仮設のもの)-事務所建物</t>
  </si>
  <si>
    <t>90501210</t>
  </si>
  <si>
    <t>90501211</t>
  </si>
  <si>
    <t>90501212</t>
  </si>
  <si>
    <t>90501213</t>
  </si>
  <si>
    <t>90501214</t>
  </si>
  <si>
    <t>90501215</t>
  </si>
  <si>
    <t>90501216</t>
  </si>
  <si>
    <t>90501217</t>
  </si>
  <si>
    <t>90501218</t>
  </si>
  <si>
    <t>90501219</t>
  </si>
  <si>
    <t>90501220</t>
  </si>
  <si>
    <t>90501221</t>
  </si>
  <si>
    <t>90501222</t>
  </si>
  <si>
    <t>90501223</t>
  </si>
  <si>
    <t>90501224</t>
  </si>
  <si>
    <t>90501225</t>
  </si>
  <si>
    <t>90501301</t>
  </si>
  <si>
    <t>各事業有固-建物-鉄骨鉄筋コンクリート造又は鉄筋コンクリート造のもの-社宅及び寮建物</t>
  </si>
  <si>
    <t>90501302</t>
  </si>
  <si>
    <t>各事業有固-建物-れんが造、石造又はブロック造のもの-社宅及び寮建物</t>
  </si>
  <si>
    <t>90501303</t>
  </si>
  <si>
    <t>各事業有固-建物-金属造のもの(骨格材の肉厚が4mm超)-社宅及び寮建物</t>
  </si>
  <si>
    <t>90501304</t>
  </si>
  <si>
    <t>各事業有固-建物-金属造のもの(骨格材の肉厚が3mm超4mm以下)-社宅及び寮建物</t>
  </si>
  <si>
    <t>90501305</t>
  </si>
  <si>
    <t>各事業有固-建物-金属造のもの(骨格材の肉厚が3mm以下)-社宅及び寮建物</t>
  </si>
  <si>
    <t>90501306</t>
  </si>
  <si>
    <t>各事業有固-建物-木造又は合成樹脂造のもの-社宅及び寮建物</t>
  </si>
  <si>
    <t>90501307</t>
  </si>
  <si>
    <t>各事業有固-建物-木骨モルタル造のもの-社宅及び寮建物</t>
  </si>
  <si>
    <t>90501308</t>
  </si>
  <si>
    <t>各事業有固-建物-簡易建物(木製主要柱10cm角以下で土居、杉皮ぶき等)-社宅及び寮建物</t>
  </si>
  <si>
    <t>90501309</t>
  </si>
  <si>
    <t>各事業有固産-建物-簡易建物(掘立造のもの及び仮設のもの)-社宅及び寮建物</t>
  </si>
  <si>
    <t>90501310</t>
  </si>
  <si>
    <t>90501311</t>
  </si>
  <si>
    <t>90501312</t>
  </si>
  <si>
    <t>90501313</t>
  </si>
  <si>
    <t>各事業有固-建物付属設備-冷房、暖房、通風又はボイラー設備-冷凍機の出力が22キロワット以下のもの</t>
  </si>
  <si>
    <t>90501314</t>
  </si>
  <si>
    <t>90501315</t>
  </si>
  <si>
    <t>90501316</t>
  </si>
  <si>
    <t>90501317</t>
  </si>
  <si>
    <t>90501318</t>
  </si>
  <si>
    <t>90501319</t>
  </si>
  <si>
    <t>90501320</t>
  </si>
  <si>
    <t>90501321</t>
  </si>
  <si>
    <t>90501322</t>
  </si>
  <si>
    <t>90501323</t>
  </si>
  <si>
    <t>90501324</t>
  </si>
  <si>
    <t>90501325</t>
  </si>
  <si>
    <t>90599901</t>
  </si>
  <si>
    <t>各事業有固-建物-雑建物-定額50年</t>
  </si>
  <si>
    <t>90599902</t>
  </si>
  <si>
    <t>各事業有固-建物-雑建物-定額47年</t>
  </si>
  <si>
    <t>90599903</t>
  </si>
  <si>
    <t>各事業有固-建物-雑建物-定額41年</t>
  </si>
  <si>
    <t>90599904</t>
  </si>
  <si>
    <t>各事業有固-建物-雑建物-定額39年</t>
  </si>
  <si>
    <t>90599905</t>
  </si>
  <si>
    <t>各事業有固-建物-雑建物-定額38年</t>
  </si>
  <si>
    <t>90599906</t>
  </si>
  <si>
    <t>各事業有固-建物-雑建物-定額36年</t>
  </si>
  <si>
    <t>90599907</t>
  </si>
  <si>
    <t>各事業有固-建物-雑建物-定額34年</t>
  </si>
  <si>
    <t>90599908</t>
  </si>
  <si>
    <t>各事業有固-建物-雑建物-定額31年</t>
  </si>
  <si>
    <t>90599909</t>
  </si>
  <si>
    <t>各事業有固-建物-雑建物-定額30年</t>
  </si>
  <si>
    <t>90599910</t>
  </si>
  <si>
    <t>各事業有固-建物-雑建物-定額29年</t>
  </si>
  <si>
    <t>90599911</t>
  </si>
  <si>
    <t>各事業有固-建物-雑建物-定額28年</t>
  </si>
  <si>
    <t>90599912</t>
  </si>
  <si>
    <t>各事業有固-建物-雑建物-定額27年</t>
  </si>
  <si>
    <t>90599913</t>
  </si>
  <si>
    <t>各事業有固-建物-雑建物-定額26年</t>
  </si>
  <si>
    <t>90599914</t>
  </si>
  <si>
    <t>各事業有固-建物-雑建物-定額25年</t>
  </si>
  <si>
    <t>90599915</t>
  </si>
  <si>
    <t>各事業有固-建物-雑建物-定額24年</t>
  </si>
  <si>
    <t>90599916</t>
  </si>
  <si>
    <t>各事業有固-建物-雑建物-定額22年</t>
  </si>
  <si>
    <t>90599917</t>
  </si>
  <si>
    <t>各事業有固-建物-雑建物-定額21年</t>
  </si>
  <si>
    <t>90599918</t>
  </si>
  <si>
    <t>各事業有固-建物-雑建物-定額20年</t>
  </si>
  <si>
    <t>90599919</t>
  </si>
  <si>
    <t>各事業有固-建物-雑建物-定額19年</t>
  </si>
  <si>
    <t>90599920</t>
  </si>
  <si>
    <t>各事業有固-建物-雑建物-定額17年</t>
  </si>
  <si>
    <t>90599921</t>
  </si>
  <si>
    <t>各事業有固-建物-雑建物-定額15年</t>
  </si>
  <si>
    <t>90599922</t>
  </si>
  <si>
    <t>各事業有固-建物-雑建物-定額14年</t>
  </si>
  <si>
    <t>90599923</t>
  </si>
  <si>
    <t>各事業有固-建物-雑建物-定額12年</t>
  </si>
  <si>
    <t>90599924</t>
  </si>
  <si>
    <t>各事業有固-建物-雑建物-定額11年</t>
  </si>
  <si>
    <t>90599925</t>
  </si>
  <si>
    <t>各事業有固-建物-雑建物-定額10年</t>
  </si>
  <si>
    <t>90599926</t>
  </si>
  <si>
    <t>各事業有固-建物-雑建物-定額09年</t>
  </si>
  <si>
    <t>90599927</t>
  </si>
  <si>
    <t>各事業有固-建物-雑建物-定額07年</t>
  </si>
  <si>
    <t>90599928</t>
  </si>
  <si>
    <t>90599929</t>
  </si>
  <si>
    <t>各事業有固-建物付属設備-電気設備(照明設備を含む。)-その他のもの-雑建物</t>
  </si>
  <si>
    <t>90599930</t>
  </si>
  <si>
    <t>各事業有固-建物付属設備-給排水又は衛生設備及びガス設備-雑建物</t>
  </si>
  <si>
    <t>90599931</t>
  </si>
  <si>
    <t>各事業有固-建物付属設備-冷房、暖房、通風又はボイラー設備-冷凍機の出力が22kw以下のもの-雑建物</t>
  </si>
  <si>
    <t>90599932</t>
  </si>
  <si>
    <t>各事業有固-建物付属設備-冷房、暖房、通風又はボイラー設備-その他のもの-雑建物</t>
  </si>
  <si>
    <t>90599933</t>
  </si>
  <si>
    <t>各事業有固-建物付属設備-昇降機設備-エレベーター-雑建物</t>
  </si>
  <si>
    <t>90599934</t>
  </si>
  <si>
    <t>各事業有固-建物付属設備-昇降機設備-エスカレーター-雑建物</t>
  </si>
  <si>
    <t>90599935</t>
  </si>
  <si>
    <t>各事業有固-建物付属設備-消火、排煙又は災害報知設備及び格納式避難設備-雑建物</t>
  </si>
  <si>
    <t>90599936</t>
  </si>
  <si>
    <t>各事業有固-建物付属設備-エヤーカーテン又はドアー自動開閉設備-雑建物</t>
  </si>
  <si>
    <t>90599937</t>
  </si>
  <si>
    <t>各事業有固-建物付属設備-アーケード又は日よけ設備-金属製-雑建物</t>
  </si>
  <si>
    <t>90599938</t>
  </si>
  <si>
    <t>各事業有固-建物付属設備-アーケード又は日よけ設備-その他のもの-雑建物</t>
  </si>
  <si>
    <t>90599939</t>
  </si>
  <si>
    <t>各事業有固-建物付属設備-店用簡易設備-雑建物</t>
  </si>
  <si>
    <t>90599940</t>
  </si>
  <si>
    <t>各事業有固-建物付属設備-可動簡易装備-簡易なもの-雑建物</t>
  </si>
  <si>
    <t>90599941</t>
  </si>
  <si>
    <t>各事業有固-建物付属設備-可動簡易装備-その他のもの-雑建物</t>
  </si>
  <si>
    <t>90599942</t>
  </si>
  <si>
    <t>各事業有固-建物付属設備-前掲以外-主として金属製のもの-雑建物</t>
  </si>
  <si>
    <t>90599943</t>
  </si>
  <si>
    <t>各事業有固-建物付属設備-前掲のもの以外のもの及び前掲の区分によらないもの-その他のもの-雑建物</t>
  </si>
  <si>
    <t>91002501</t>
  </si>
  <si>
    <t>各事業有固-構築物-通信線</t>
  </si>
  <si>
    <t>91002601</t>
  </si>
  <si>
    <t>各事業有固-構築物-電話機</t>
  </si>
  <si>
    <t>91002701</t>
  </si>
  <si>
    <t>各事業有固-構築物-電気時計</t>
  </si>
  <si>
    <t>91002801</t>
  </si>
  <si>
    <t>各事業有固-構築物-拡声装置</t>
  </si>
  <si>
    <t>91002901</t>
  </si>
  <si>
    <t>各事業有固-構築物-通信諸設備</t>
  </si>
  <si>
    <t>91004101</t>
  </si>
  <si>
    <t>各事業有固-構築物-配電線</t>
  </si>
  <si>
    <t>91004601</t>
  </si>
  <si>
    <t>各事業有固-構築物-電灯電力線</t>
  </si>
  <si>
    <t>91004803</t>
  </si>
  <si>
    <t>各事業有固-構築物-支持物-その他の支持物(電柱及び腕木を除く)</t>
  </si>
  <si>
    <t>91004804</t>
  </si>
  <si>
    <t>各事業有固-構築物-支持物-その他の支持物(腕木を含む)</t>
  </si>
  <si>
    <t>92005601</t>
  </si>
  <si>
    <t>各事業有固-機械装置-通信機械-交換設備</t>
  </si>
  <si>
    <t>92099901</t>
  </si>
  <si>
    <t>各事業有固-機械装置-雑機械-その他の設備(主として金属製のもの)</t>
  </si>
  <si>
    <t>92099902</t>
  </si>
  <si>
    <t>各事業有固-機械装置-雑機械-その他の設備(その他のもの)</t>
  </si>
  <si>
    <t>92505901</t>
  </si>
  <si>
    <t>各事業有固-工具器具及び備品-工器備-測定工具・検査工具(電気・電子を利用するものを含む)</t>
  </si>
  <si>
    <t>92505902</t>
  </si>
  <si>
    <t>各事業有固-工具器具及び備品-工器備-治具及び取付工具</t>
  </si>
  <si>
    <t>92505903</t>
  </si>
  <si>
    <t>各事業有固-工具器具及び備品-工器備-ロール-金属圧延用のもの</t>
  </si>
  <si>
    <t>92505904</t>
  </si>
  <si>
    <t>各事業有固-工具器具及び備品-工器備-ロール-なつ染・粉砕・混錬ロールその他のもの</t>
  </si>
  <si>
    <t>92505905</t>
  </si>
  <si>
    <t>各事業有固-工具器具及び備品-工器備-型・鍛圧・打抜工具-ガラス成型用金型及び鋳造用型</t>
  </si>
  <si>
    <t>92505906</t>
  </si>
  <si>
    <t>各事業有固-工具器具及び備品-工器備-型・鍛圧・打抜工具-その他のもの</t>
  </si>
  <si>
    <t>92505907</t>
  </si>
  <si>
    <t>各事業有固-工具器具及び備品-工器備-切削工具</t>
  </si>
  <si>
    <t>92505908</t>
  </si>
  <si>
    <t>各事業有固-工具器具及び備品-工器備-金属製柱及びカッペ</t>
  </si>
  <si>
    <t>92505909</t>
  </si>
  <si>
    <t>各事業有固-工具器具及び備品-工器備-活字・活字に常用される金属-購入活字</t>
  </si>
  <si>
    <t>92505910</t>
  </si>
  <si>
    <t>各事業有固-工具器具及び備品-工器備-活字・活字に常用される金属-自製活字</t>
  </si>
  <si>
    <t>92505911</t>
  </si>
  <si>
    <t>各事業有固-工具器具及び備品-工器備-前掲以外-白金ノズル</t>
  </si>
  <si>
    <t>92505912</t>
  </si>
  <si>
    <t>各事業有固-工具器具及び備品-工器備-前掲以外-その他のもの</t>
  </si>
  <si>
    <t>92505913</t>
  </si>
  <si>
    <t>各事業有固-工具器具及び備品-工器備-前掲区分外-白金ノズル</t>
  </si>
  <si>
    <t>92505914</t>
  </si>
  <si>
    <t>各事業有固-工具器具及び備品-工器備-前掲区分外-その他の主として金属製のもの</t>
  </si>
  <si>
    <t>92505915</t>
  </si>
  <si>
    <t>各事業有固-工具器具及び備品-工器備-前掲区分外-その他のもの</t>
  </si>
  <si>
    <t>92505916</t>
  </si>
  <si>
    <t>各事業有固-工具器具及び備品-工器備-家具・電気・ガス・家庭用品-事務机・いす(金属)</t>
  </si>
  <si>
    <t>92505917</t>
  </si>
  <si>
    <t>各事業有固-工具器具及び備品-工器備-家具・電気・ガス・家庭用品-事務机・いす(その他)</t>
  </si>
  <si>
    <t>92505918</t>
  </si>
  <si>
    <t>各事業有固-工具器具及び備品-工器備-家具・電気・ガス・家庭用品-応接セット(接客業用)</t>
  </si>
  <si>
    <t>92505919</t>
  </si>
  <si>
    <t>各事業有固-工具器具及び備品-工器備-家具・電気・ガス・家庭用品-応接セット(その他)</t>
  </si>
  <si>
    <t>92505920</t>
  </si>
  <si>
    <t>各事業有固-工具器具及び備品-工器備-家具・電気・ガス・家庭用品-ベット</t>
  </si>
  <si>
    <t>92505921</t>
  </si>
  <si>
    <t>各事業有固-工具器具及び備品-工器備-家具・電気・ガス・家庭用品-児童用机及びいす</t>
  </si>
  <si>
    <t>92505922</t>
  </si>
  <si>
    <t>各事業有固-工具器具及び備品-工器備-家具・電気・ガス・家庭用品-陳列棚(冷凍・冷蔵機付)</t>
  </si>
  <si>
    <t>92505923</t>
  </si>
  <si>
    <t>各事業有固-工具器具及び備品-工器備-家具・電気・ガス・家庭用品-陳列棚(その他)</t>
  </si>
  <si>
    <t>92505924</t>
  </si>
  <si>
    <t>各事業有固-工具器具及び備品-工器備-家具・電気・ガス・家庭用品-その他の家具(接客業用)</t>
  </si>
  <si>
    <t>92505925</t>
  </si>
  <si>
    <t>各事業有固-工具器具及び備品-工器備-家具・電気・ガス・家庭用品-その他の家具(金属製)</t>
  </si>
  <si>
    <t>92505926</t>
  </si>
  <si>
    <t>各事業有固-工具器具及び備品-工器備-家具・電気・ガス・家庭用品-その他の家具(その他)</t>
  </si>
  <si>
    <t>92505927</t>
  </si>
  <si>
    <t>各事業有固-工具器具及び備品-工器備-家具・電気・ガス・家庭用品-その他の音響機器</t>
  </si>
  <si>
    <t>92505928</t>
  </si>
  <si>
    <t>各事業有固-工具器具及び備品-工器備-家具・電気・ガス・家庭用品-冷房用又は暖房用機器</t>
  </si>
  <si>
    <t>92505929</t>
  </si>
  <si>
    <t>各事業有固-工具器具及び備品-工器備-家具・電気・ガス・家庭用品-その他電気・ガス機器</t>
  </si>
  <si>
    <t>92505930</t>
  </si>
  <si>
    <t>各事業有固-工具器具及び備品-工器備-家具・電気・ガス・家庭用品-氷冷蔵庫・冷蔵ストッカー</t>
  </si>
  <si>
    <t>92505931</t>
  </si>
  <si>
    <t>各事業有固-工具器具及び備品-工器備-家具・電気・ガス・家庭用品-その他繊維製品</t>
  </si>
  <si>
    <t>92505932</t>
  </si>
  <si>
    <t>各事業有固-工具器具及び備品-工器備-家具・電気・ガス・家庭用品-床用敷物(業務用)</t>
  </si>
  <si>
    <t>92505933</t>
  </si>
  <si>
    <t>各事業有固-工具器具及び備品-工器備-家具・電気・ガス・家庭用品-床用敷物(その他)</t>
  </si>
  <si>
    <t>92505934</t>
  </si>
  <si>
    <t>各事業有固-工具器具及び備品-工器備-家具・電気・ガス・家庭用品-室内装飾品(金属製)</t>
  </si>
  <si>
    <t>92505935</t>
  </si>
  <si>
    <t>各事業有固-工具器具及び備品-工器備-家具・電気・ガス・家庭用品-室内装飾品(その他)</t>
  </si>
  <si>
    <t>92505936</t>
  </si>
  <si>
    <t>各事業有固-工具器具及び備品-工器備-家具・電気・ガス・家庭用品-食事・厨房用品(陶磁器)</t>
  </si>
  <si>
    <t>92505937</t>
  </si>
  <si>
    <t>各事業有固-工具器具及び備品-工器備-家具・電気・ガス・家庭用品-食事・厨房用品(その他)</t>
  </si>
  <si>
    <t>92505938</t>
  </si>
  <si>
    <t>各事業有固-工具器具及び備品-工器備-家具・電気・ガス・家庭用品-その他のもの(金属製)</t>
  </si>
  <si>
    <t>92505939</t>
  </si>
  <si>
    <t>各事業有固-工具器具及び備品-工器備-家具・電気・ガス・家庭用品-その他のもの(その他)</t>
  </si>
  <si>
    <t>92505940</t>
  </si>
  <si>
    <t>各事業有固-工具器具及び備品-工器備-事務・通信機器-謄写機器・タイプライター(印書業用)</t>
  </si>
  <si>
    <t>92505941</t>
  </si>
  <si>
    <t>各事業有固-工具器具及び備品-工器備-事務・通信機器-謄写機器・タイプライター(その他)</t>
  </si>
  <si>
    <t>92505942</t>
  </si>
  <si>
    <t>各事業有固-工具器具及び備品-工器備-事務・通信機器-電子計算機(PC(サーバ用を除く))</t>
  </si>
  <si>
    <t>92505943</t>
  </si>
  <si>
    <t>各事業有固-工具器具及び備品-工器備-事務・通信機器-電子計算機(その他)</t>
  </si>
  <si>
    <t>92505944</t>
  </si>
  <si>
    <t>各事業有固-工具器具及び備品-工器備-事務・通信機器-複写機・計算機・金銭登録機</t>
  </si>
  <si>
    <t>92505945</t>
  </si>
  <si>
    <t>各事業有固-工具器具及び備品-工器備-事務・通信機器-その他の事務機器</t>
  </si>
  <si>
    <t>92505946</t>
  </si>
  <si>
    <t>各事業有固-工具器具及び備品-工器備-事務・通信機器-テレタイプライター及びファクシミリ</t>
  </si>
  <si>
    <t>92505947</t>
  </si>
  <si>
    <t>各事業有固-工具器具及び備品-工器備-事務・通信機器-インターホーン及び放送用設備</t>
  </si>
  <si>
    <t>92505948</t>
  </si>
  <si>
    <t>各事業有固-工具器具及び備品-工器備-事務・通信機器-その他の通信機器(デジタル構内交換)</t>
  </si>
  <si>
    <t>92505949</t>
  </si>
  <si>
    <t>各事業有固-工具器具及び備品-工器備-事務・通信機器-その他の通信機器(その他のもの)</t>
  </si>
  <si>
    <t>92505950</t>
  </si>
  <si>
    <t>各事業有固-工具器具及び備品-工器備-時計、試験機器及び測定機器-時計</t>
  </si>
  <si>
    <t>92505951</t>
  </si>
  <si>
    <t>各事業有固-工具器具及び備品-工器備-時計、試験機器及び測定機器-度量衝器</t>
  </si>
  <si>
    <t>92505952</t>
  </si>
  <si>
    <t>各事業有固-工具器具及び備品-工器備-時計、試験機器及び測定機器-試験又は測定機器</t>
  </si>
  <si>
    <t>92505953</t>
  </si>
  <si>
    <t>各事業有固-工具器具及び備品-工器備-光学・写真製作機器-オペラグラス</t>
  </si>
  <si>
    <t>92505954</t>
  </si>
  <si>
    <t>各事業有固-工具器具及び備品-工器備-光学・写真製作機器-カメラ、映画撮影機、映写機</t>
  </si>
  <si>
    <t>92505955</t>
  </si>
  <si>
    <t>各事業有固-工具器具及び備品-工器備-光学・写真製作機器-その他の機器</t>
  </si>
  <si>
    <t>92505956</t>
  </si>
  <si>
    <t>各事業有固-工具器具及び備品-工器備-看板・広告機器-看板、ネオンサイン及び気球</t>
  </si>
  <si>
    <t>92505957</t>
  </si>
  <si>
    <t>各事業有固-工具器具及び備品-工器備-看板・広告機器-マネキン人形及び模型</t>
  </si>
  <si>
    <t>92505958</t>
  </si>
  <si>
    <t>各事業有固-工具器具及び備品-工器備-看板・広告機器-その他のもの(主として金属製のもの)</t>
  </si>
  <si>
    <t>92505959</t>
  </si>
  <si>
    <t>各事業有固-工具器具及び備品-工器備-看板・広告機器-その他のもの(その他のもの)</t>
  </si>
  <si>
    <t>92505960</t>
  </si>
  <si>
    <t>各事業有固-工具器具及び備品-工器備-容器・金庫-ボンベ(溶接製のもの</t>
  </si>
  <si>
    <t>92505961</t>
  </si>
  <si>
    <t>各事業有固-工具器具及び備品-工器備-容器・金庫-ボンベ(鍛造製)(塩素用のもの)</t>
  </si>
  <si>
    <t>92505962</t>
  </si>
  <si>
    <t>各事業有固-工具器具及び備品-工器備-容器・金庫-ボンベ(鍛造製)(その他のもの)</t>
  </si>
  <si>
    <t>92505963</t>
  </si>
  <si>
    <t>各事業有固-工具器具及び備品-工器備-容器・金庫-その他容器(コンテナ(長さが6m以上))</t>
  </si>
  <si>
    <t>92505964</t>
  </si>
  <si>
    <t>各事業有固-工具器具及び備品-工器備-容器・金庫-その他の容器(金属製のもの)</t>
  </si>
  <si>
    <t>92505965</t>
  </si>
  <si>
    <t>各事業有固-工具器具及び備品-工器備-容器・金庫-その他の容器(その他のもの)</t>
  </si>
  <si>
    <t>92505966</t>
  </si>
  <si>
    <t>各事業有固-工具器具及び備品-工器備-容器・金庫-金庫(手さげ金庫)</t>
  </si>
  <si>
    <t>92505967</t>
  </si>
  <si>
    <t>各事業有固-工具器具及び備品-工器備-容器・金庫-金庫(その他のもの)</t>
  </si>
  <si>
    <t>92505968</t>
  </si>
  <si>
    <t>各事業有固-工具器具及び備品-工器備-医療機器-消毒殺菌用機器</t>
  </si>
  <si>
    <t>92505969</t>
  </si>
  <si>
    <t>各事業有固-工具器具及び備品-工器備-医療機器-手術機器</t>
  </si>
  <si>
    <t>92505970</t>
  </si>
  <si>
    <t>各事業有固-工具器具及び備品-工器備-医療機器-血液透析又は血しょう交換用機器</t>
  </si>
  <si>
    <t>92505971</t>
  </si>
  <si>
    <t>各事業有固-工具器具及び備品-工器備-医療機器-その他の作動部分を有する機能回復訓練機器</t>
  </si>
  <si>
    <t>92505972</t>
  </si>
  <si>
    <t>各事業有固-工具器具及び備品-工器備-医療機器-調剤機器</t>
  </si>
  <si>
    <t>92505973</t>
  </si>
  <si>
    <t>各事業有固-工具器具及び備品-工器備-医療機器-歯科診療用ユニット</t>
  </si>
  <si>
    <t>92505974</t>
  </si>
  <si>
    <t>各事業有固-工具器具及び備品-工器備-医療機器-光学検査機器(ファイバースコープ)</t>
  </si>
  <si>
    <t>92505975</t>
  </si>
  <si>
    <t>各事業有固-工具器具及び備品-工器備-医療機器-光学検査機器(その他のもの)</t>
  </si>
  <si>
    <t>92505976</t>
  </si>
  <si>
    <t>各事業有固-工具器具及び備品-工器備-医療機器-その他の電子装置を使用する機器(移動式)</t>
  </si>
  <si>
    <t>92505977</t>
  </si>
  <si>
    <t>各事業有固-工具器具及び備品-工器備-医療機器-その他の電子装置を使用する機器(その他)</t>
  </si>
  <si>
    <t>92505978</t>
  </si>
  <si>
    <t>各事業有固-工具器具及び備品-工器備-医療機器-その他のもの(陶磁器製又はガラス製のもの)</t>
  </si>
  <si>
    <t>92505979</t>
  </si>
  <si>
    <t>各事業有固-工具器具及び備品-工器備-医療機器-その他のもの(主として金属製のもの)</t>
  </si>
  <si>
    <t>92505980</t>
  </si>
  <si>
    <t>各事業有固-工具器具及び備品-工器備-医療機器-その他のもの(その他のもの)</t>
  </si>
  <si>
    <t>92505981</t>
  </si>
  <si>
    <t>各事業有固-工具器具及び備品-工器備-前掲以外-映画フイルム・磁気テープ・レコード</t>
  </si>
  <si>
    <t>92505982</t>
  </si>
  <si>
    <t>各事業有固-工具器具及び備品-工器備-前掲以外-シート及びロープ</t>
  </si>
  <si>
    <t>92505983</t>
  </si>
  <si>
    <t>各事業有固-工具器具及び備品-工器備-前掲以外-きのこ栽培用ほだ木</t>
  </si>
  <si>
    <t>92505984</t>
  </si>
  <si>
    <t>各事業有固-工具器具及び備品-工器備-前掲以外-漁具</t>
  </si>
  <si>
    <t>92505985</t>
  </si>
  <si>
    <t>各事業有固-工具器具及び備品-工器備-前掲以外-葬儀用具</t>
  </si>
  <si>
    <t>92505986</t>
  </si>
  <si>
    <t>各事業有固-工具器具及び備品-工器備-前掲以外-楽器</t>
  </si>
  <si>
    <t>92505987</t>
  </si>
  <si>
    <t>各事業有固-工具器具及び備品-工器備-前掲以外-自動販売機(手動のものを含む。)</t>
  </si>
  <si>
    <t>92505988</t>
  </si>
  <si>
    <t>各事業有固-工具器具及び備品-工器備-前掲以外-無人駐車管理装置</t>
  </si>
  <si>
    <t>92505989</t>
  </si>
  <si>
    <t>各事業有固-工具器具及び備品-工器備-前掲以外-焼却炉</t>
  </si>
  <si>
    <t>92505990</t>
  </si>
  <si>
    <t>各事業有固-工具器具及び備品-工器備-前掲以外-その他のもの(主として金属製のもの)</t>
  </si>
  <si>
    <t>92505991</t>
  </si>
  <si>
    <t>各事業有固-工具器具及び備品-工器備-前掲以外-その他のもの(その他のもの)</t>
  </si>
  <si>
    <t>92505992</t>
  </si>
  <si>
    <t>92505993</t>
  </si>
  <si>
    <t>92505994</t>
  </si>
  <si>
    <t>92506001</t>
  </si>
  <si>
    <t>各事業有固-工具器具及び備品-運搬具-前掲以外-自動車-小型車(総排気量が0.66l以下)</t>
  </si>
  <si>
    <t>92506002</t>
  </si>
  <si>
    <t>各事業有固-工具器具及び備品-運搬具-前掲以外-自動車-その他-貨物自動車-ダンプ式のもの</t>
  </si>
  <si>
    <t>92506003</t>
  </si>
  <si>
    <t>各事業有固-工具器具及び備品-運搬具-前掲以外-自動車-その他-貨物自動車-その他のもの</t>
  </si>
  <si>
    <t>92506004</t>
  </si>
  <si>
    <t>各事業有固-工具器具及び備品-運搬具-前掲以外-自動車-その他-報道通信用のもの</t>
  </si>
  <si>
    <t>92506005</t>
  </si>
  <si>
    <t>各事業有固-工具器具及び備品-運搬具-前掲以外-自動車-その他-その他</t>
  </si>
  <si>
    <t>92506006</t>
  </si>
  <si>
    <t>各事業有固-工具器具及び備品-運搬具-前掲以外-２輪又は３輪自動車</t>
  </si>
  <si>
    <t>92506007</t>
  </si>
  <si>
    <t>各事業有固-工具器具及び備品-運搬具-前掲以外-自転車</t>
  </si>
  <si>
    <t>92506008</t>
  </si>
  <si>
    <t>各事業有固-工具器具及び備品-運搬具-前掲以外-鉱山用人車、炭車、鉱車及び台車-金属製</t>
  </si>
  <si>
    <t>92506009</t>
  </si>
  <si>
    <t>各事業有固-工具器具及び備品-運搬具-前掲以外-鉱山用人車、炭車、鉱車及び台車-その他</t>
  </si>
  <si>
    <t>92506010</t>
  </si>
  <si>
    <t>各事業有固-工具器具及び備品-運搬具-前掲以外-フォークリフト</t>
  </si>
  <si>
    <t>92506011</t>
  </si>
  <si>
    <t>各事業有固-工具器具及び備品-運搬具-前掲以外-トロッコ-金属製のもの</t>
  </si>
  <si>
    <t>92506012</t>
  </si>
  <si>
    <t>各事業有固-工具器具及び備品-運搬具-前掲以外-トロッコ-その他のもの</t>
  </si>
  <si>
    <t>92506013</t>
  </si>
  <si>
    <t>各事業有固-工具器具及び備品-運搬具-前掲以外-その他のもの-自走能力を有するもの</t>
  </si>
  <si>
    <t>92506014</t>
  </si>
  <si>
    <t>各事業有固-工具器具及び備品-運搬具-前掲以外-その他のもの-その他のもの</t>
  </si>
  <si>
    <t>93006101</t>
  </si>
  <si>
    <t>各事業有固-リース資産-土地</t>
  </si>
  <si>
    <t>93006102</t>
  </si>
  <si>
    <t>各事業有固-リース資産-建物</t>
  </si>
  <si>
    <t>93006103</t>
  </si>
  <si>
    <t>各事業有固-リース資産-構築物</t>
  </si>
  <si>
    <t>93006104</t>
  </si>
  <si>
    <t>各事業有固-リース資産-車両</t>
  </si>
  <si>
    <t>93006105</t>
  </si>
  <si>
    <t>各事業有固-リース資産-機械装置</t>
  </si>
  <si>
    <t>93006106</t>
  </si>
  <si>
    <t>各事業有固-リース資産-工具器具及び備品</t>
  </si>
  <si>
    <t>99906201</t>
  </si>
  <si>
    <t>各事業有固-雑施設</t>
  </si>
  <si>
    <t>A0100001</t>
  </si>
  <si>
    <t>鉄道無固-のれん</t>
  </si>
  <si>
    <t>A0500001</t>
  </si>
  <si>
    <t>鉄道無固-借地権</t>
  </si>
  <si>
    <t>A1000001</t>
  </si>
  <si>
    <t>鉄道無固-地上権</t>
  </si>
  <si>
    <t>A1500001</t>
  </si>
  <si>
    <t>鉄道無固-商標権</t>
  </si>
  <si>
    <t>A2000001</t>
  </si>
  <si>
    <t>鉄道無固-電話加入権</t>
  </si>
  <si>
    <t>A2500001</t>
  </si>
  <si>
    <t>鉄道無固-特許権</t>
  </si>
  <si>
    <t>A3000001</t>
  </si>
  <si>
    <t>鉄道無固-連絡通行施設利用権</t>
  </si>
  <si>
    <t>A3500001</t>
  </si>
  <si>
    <t>鉄道無固-電話施設利用権</t>
  </si>
  <si>
    <t>A4000001</t>
  </si>
  <si>
    <t>鉄道無固-電気供給施設利用権</t>
  </si>
  <si>
    <t>A4500001</t>
  </si>
  <si>
    <t>鉄道無固-ガス供給施設利用権</t>
  </si>
  <si>
    <t>A5000001</t>
  </si>
  <si>
    <t>鉄道無固-熱供給施設利用権</t>
  </si>
  <si>
    <t>A5500001</t>
  </si>
  <si>
    <t>鉄道無固-水道施設利用権</t>
  </si>
  <si>
    <t>A6000001</t>
  </si>
  <si>
    <t>鉄道無固-温泉利用権</t>
  </si>
  <si>
    <t>A6500001</t>
  </si>
  <si>
    <t>鉄道無固-水利権</t>
  </si>
  <si>
    <t>A7000001</t>
  </si>
  <si>
    <t>鉄道無固-ソフトウェア-販売目的</t>
  </si>
  <si>
    <t>A7000002</t>
  </si>
  <si>
    <t>鉄道無固-ソフトウェア-その他</t>
  </si>
  <si>
    <t>A7500001</t>
  </si>
  <si>
    <t>鉄道無固-リース資産</t>
  </si>
  <si>
    <t>A9900001</t>
  </si>
  <si>
    <t>鉄道無固-その他の施設利用権</t>
  </si>
  <si>
    <t>B0100001</t>
  </si>
  <si>
    <t>広告無固-のれん</t>
  </si>
  <si>
    <t>B0500001</t>
  </si>
  <si>
    <t>広告無固-借地権</t>
  </si>
  <si>
    <t>B1000001</t>
  </si>
  <si>
    <t>広告無固-地上権</t>
  </si>
  <si>
    <t>B1500001</t>
  </si>
  <si>
    <t>広告無固-商標権</t>
  </si>
  <si>
    <t>B2000001</t>
  </si>
  <si>
    <t>広告無固-電話加入権</t>
  </si>
  <si>
    <t>B2500001</t>
  </si>
  <si>
    <t>広告無固-特許権</t>
  </si>
  <si>
    <t>B3000001</t>
  </si>
  <si>
    <t>広告無固-連絡通行施設利用権</t>
  </si>
  <si>
    <t>B3500001</t>
  </si>
  <si>
    <t>広告無固-電話施設利用権</t>
  </si>
  <si>
    <t>B4000001</t>
  </si>
  <si>
    <t>広告無固-電気供給施設利用権</t>
  </si>
  <si>
    <t>B4500001</t>
  </si>
  <si>
    <t>広告無固-ガス供給施設利用権</t>
  </si>
  <si>
    <t>B5000001</t>
  </si>
  <si>
    <t>広告無固-熱供給施設利用権</t>
  </si>
  <si>
    <t>B5500001</t>
  </si>
  <si>
    <t>広告無固-水道施設利用権</t>
  </si>
  <si>
    <t>B6000001</t>
  </si>
  <si>
    <t>広告無固-温泉利用権</t>
  </si>
  <si>
    <t>B6500001</t>
  </si>
  <si>
    <t>広告無固-水利権</t>
  </si>
  <si>
    <t>B7000001</t>
  </si>
  <si>
    <t>広告無固-ソフトウェア-販売目的</t>
  </si>
  <si>
    <t>B7000002</t>
  </si>
  <si>
    <t>広告無固-ソフトウェア-その他</t>
  </si>
  <si>
    <t>B7500001</t>
  </si>
  <si>
    <t>広告無固-リース資産</t>
  </si>
  <si>
    <t>B9900001</t>
  </si>
  <si>
    <t>広告無固-その他の施設利用権</t>
  </si>
  <si>
    <t>C0100001</t>
  </si>
  <si>
    <t>不動産無固-のれん</t>
  </si>
  <si>
    <t>C0500001</t>
  </si>
  <si>
    <t>不動産無固-借地権</t>
  </si>
  <si>
    <t>C1000001</t>
  </si>
  <si>
    <t>不動産無固-地上権</t>
  </si>
  <si>
    <t>C1500001</t>
  </si>
  <si>
    <t>不動産無固-商標権</t>
  </si>
  <si>
    <t>C2000001</t>
  </si>
  <si>
    <t>不動産無固-電話加入権</t>
  </si>
  <si>
    <t>C2500001</t>
  </si>
  <si>
    <t>不動産無固-特許権</t>
  </si>
  <si>
    <t>C3000001</t>
  </si>
  <si>
    <t>不動産無固-連絡通行施設利用権</t>
  </si>
  <si>
    <t>C3500001</t>
  </si>
  <si>
    <t>不動産無固-電話施設利用権</t>
  </si>
  <si>
    <t>C4000001</t>
  </si>
  <si>
    <t>不動産無固-電気供給施設利用権</t>
  </si>
  <si>
    <t>C4500001</t>
  </si>
  <si>
    <t>不動産無固-ガス供給施設利用権</t>
  </si>
  <si>
    <t>C5000001</t>
  </si>
  <si>
    <t>不動産無固-熱供給施設利用権</t>
  </si>
  <si>
    <t>C5500001</t>
  </si>
  <si>
    <t>不動産無固-水道施設利用権</t>
  </si>
  <si>
    <t>C6000001</t>
  </si>
  <si>
    <t>不動産無固-温泉利用権</t>
  </si>
  <si>
    <t>C6500001</t>
  </si>
  <si>
    <t>不動産無固-水利権</t>
  </si>
  <si>
    <t>C7000001</t>
  </si>
  <si>
    <t>不動産無固-ソフトウェア-販売目的</t>
  </si>
  <si>
    <t>C7000002</t>
  </si>
  <si>
    <t>不動産無固-ソフトウェア-その他</t>
  </si>
  <si>
    <t>C7500001</t>
  </si>
  <si>
    <t>不動産無固-リース資産</t>
  </si>
  <si>
    <t>C9900001</t>
  </si>
  <si>
    <t>不動産無固-その他の施設利用権</t>
  </si>
  <si>
    <t>D0100001</t>
  </si>
  <si>
    <t>流通無固-のれん</t>
  </si>
  <si>
    <t>D0500001</t>
  </si>
  <si>
    <t>流通無固-借地権</t>
  </si>
  <si>
    <t>D1000001</t>
  </si>
  <si>
    <t>流通無固-地上権</t>
  </si>
  <si>
    <t>D1500001</t>
  </si>
  <si>
    <t>流通無固-商標権</t>
  </si>
  <si>
    <t>D2000001</t>
  </si>
  <si>
    <t>流通無固-電話加入権</t>
  </si>
  <si>
    <t>D2500001</t>
  </si>
  <si>
    <t>流通無固-特許権</t>
  </si>
  <si>
    <t>D3000001</t>
  </si>
  <si>
    <t>流通無固-連絡通行施設利用権</t>
  </si>
  <si>
    <t>D3500001</t>
  </si>
  <si>
    <t>流通無固-電話施設利用権</t>
  </si>
  <si>
    <t>D4000001</t>
  </si>
  <si>
    <t>流通無固-電気供給施設利用権</t>
  </si>
  <si>
    <t>D4500001</t>
  </si>
  <si>
    <t>流通無固-ガス供給施設利用権</t>
  </si>
  <si>
    <t>D5000001</t>
  </si>
  <si>
    <t>流通無固-熱供給施設利用権</t>
  </si>
  <si>
    <t>D5500001</t>
  </si>
  <si>
    <t>流通無固-水道施設利用権</t>
  </si>
  <si>
    <t>D6000001</t>
  </si>
  <si>
    <t>流通無固-温泉利用権</t>
  </si>
  <si>
    <t>D6500001</t>
  </si>
  <si>
    <t>流通無固-水利権</t>
  </si>
  <si>
    <t>D7000001</t>
  </si>
  <si>
    <t>流通無固-ソフトウェア-販売目的</t>
  </si>
  <si>
    <t>D7000002</t>
  </si>
  <si>
    <t>流通無固-ソフトウェア-その他</t>
  </si>
  <si>
    <t>D7500001</t>
  </si>
  <si>
    <t>流通無固-リース資産</t>
  </si>
  <si>
    <t>D9900001</t>
  </si>
  <si>
    <t>流通無固-その他の施設利用権</t>
  </si>
  <si>
    <t>E0100001</t>
  </si>
  <si>
    <t>サービス無固-のれん</t>
  </si>
  <si>
    <t>E0500001</t>
  </si>
  <si>
    <t>サービス無固-借地権</t>
  </si>
  <si>
    <t>E1000001</t>
  </si>
  <si>
    <t>サービス無固-地上権</t>
  </si>
  <si>
    <t>E1500001</t>
  </si>
  <si>
    <t>サービス無固-商標権</t>
  </si>
  <si>
    <t>E2000001</t>
  </si>
  <si>
    <t>サービス無固-電話加入権</t>
  </si>
  <si>
    <t>E2500001</t>
  </si>
  <si>
    <t>サービス無固-特許権</t>
  </si>
  <si>
    <t>E3000001</t>
  </si>
  <si>
    <t>サービス無固-連絡通行施設利用権</t>
  </si>
  <si>
    <t>E3500001</t>
  </si>
  <si>
    <t>サービス無固-電話施設利用権</t>
  </si>
  <si>
    <t>E4000001</t>
  </si>
  <si>
    <t>サービス無固-電気供給施設利用権</t>
  </si>
  <si>
    <t>E4500001</t>
  </si>
  <si>
    <t>サービス無固-ガス供給施設利用権</t>
  </si>
  <si>
    <t>E5000001</t>
  </si>
  <si>
    <t>サービス無固-熱供給施設利用権</t>
  </si>
  <si>
    <t>E5500001</t>
  </si>
  <si>
    <t>サービス無固-水道施設利用権</t>
  </si>
  <si>
    <t>E6000001</t>
  </si>
  <si>
    <t>サービス無固-温泉利用権</t>
  </si>
  <si>
    <t>E6500001</t>
  </si>
  <si>
    <t>サービス無固-水利権</t>
  </si>
  <si>
    <t>E7000001</t>
  </si>
  <si>
    <t>サービス無固-ソフトウェア-販売目的</t>
  </si>
  <si>
    <t>E7000002</t>
  </si>
  <si>
    <t>サービス無固-ソフトウェア-その他</t>
  </si>
  <si>
    <t>E7500001</t>
  </si>
  <si>
    <t>サービス無固-リース資産</t>
  </si>
  <si>
    <t>E9900001</t>
  </si>
  <si>
    <t>サービス無固-その他の施設利用権</t>
  </si>
  <si>
    <t>F0100001</t>
  </si>
  <si>
    <t>各事業無固-のれん</t>
  </si>
  <si>
    <t>F0500001</t>
  </si>
  <si>
    <t>F1000001</t>
  </si>
  <si>
    <t>F1500001</t>
  </si>
  <si>
    <t>F2000001</t>
  </si>
  <si>
    <t>各事業無固-電話加入権</t>
  </si>
  <si>
    <t>F2500001</t>
  </si>
  <si>
    <t>各事業無固-特許権</t>
  </si>
  <si>
    <t>F3000001</t>
  </si>
  <si>
    <t>各事業無固-連絡通行施設利用権</t>
  </si>
  <si>
    <t>F3500001</t>
  </si>
  <si>
    <t>各事業無固-電話施設利用権</t>
  </si>
  <si>
    <t>F4000001</t>
  </si>
  <si>
    <t>各事業無固-電気供給施設利用権</t>
  </si>
  <si>
    <t>F4500001</t>
  </si>
  <si>
    <t>各事業無固-ガス供給施設利用権</t>
  </si>
  <si>
    <t>F5000001</t>
  </si>
  <si>
    <t>各事業無固-熱供給施設利用権</t>
  </si>
  <si>
    <t>F5500001</t>
  </si>
  <si>
    <t>各事業無固-水道施設利用権</t>
  </si>
  <si>
    <t>F6000001</t>
  </si>
  <si>
    <t>各事業無固-温泉利用権</t>
  </si>
  <si>
    <t>F6500001</t>
  </si>
  <si>
    <t>各事業無固-水利権</t>
  </si>
  <si>
    <t>F7000001</t>
  </si>
  <si>
    <t>各事業無固-ソフトウェア-販売目的</t>
  </si>
  <si>
    <t>F7000002</t>
  </si>
  <si>
    <t>各事業無固-ソフトウェア-その他</t>
  </si>
  <si>
    <t>F7500001</t>
  </si>
  <si>
    <t>各事業無固-リース資産</t>
  </si>
  <si>
    <t>F9900001</t>
  </si>
  <si>
    <t>各事業無固-その他の施設利用権</t>
  </si>
  <si>
    <t>現金及び預金-現金-釣銭現金</t>
  </si>
  <si>
    <t>現金及び預金-現金-小口現金</t>
  </si>
  <si>
    <t>現金及び預金-現金-事故資金</t>
  </si>
  <si>
    <t>受取手形</t>
  </si>
  <si>
    <t>未収金-統制勘定</t>
  </si>
  <si>
    <t>未収金-統制内部</t>
  </si>
  <si>
    <t>未収金-決算整理用</t>
  </si>
  <si>
    <t>未収金-その他</t>
  </si>
  <si>
    <t>1209900000</t>
  </si>
  <si>
    <t>未収収益-広告料</t>
  </si>
  <si>
    <t>未収収益-賃貸料</t>
  </si>
  <si>
    <t>未収収益-受取利息</t>
  </si>
  <si>
    <t>未収収益-構内営業料</t>
  </si>
  <si>
    <t>未収収益-その他</t>
  </si>
  <si>
    <t>短期貸付金-関係会社短期貸付金</t>
  </si>
  <si>
    <t>短期貸付金-役員短期貸付金</t>
  </si>
  <si>
    <t>短期貸付金-従業員短期貸付金</t>
  </si>
  <si>
    <t>短期貸付金-その他</t>
  </si>
  <si>
    <t>有価証券</t>
  </si>
  <si>
    <t>販売土地建物-土地</t>
  </si>
  <si>
    <t>販売土地建物-建物</t>
  </si>
  <si>
    <t>貯蔵品-工事用品</t>
  </si>
  <si>
    <t>貯蔵品-運転用品</t>
  </si>
  <si>
    <t>貯蔵品-業務及び事務用品</t>
  </si>
  <si>
    <t>商品</t>
  </si>
  <si>
    <t>前払金-物品代</t>
  </si>
  <si>
    <t>前払金-工事予納金</t>
  </si>
  <si>
    <t>前払金-工事前渡金</t>
  </si>
  <si>
    <t>前払金-従業員経費</t>
  </si>
  <si>
    <t>前払金-その他</t>
  </si>
  <si>
    <t>前払費用-未経過利息</t>
  </si>
  <si>
    <t>前払費用-未経過保険料</t>
  </si>
  <si>
    <t>前払費用-未経過賃借料</t>
  </si>
  <si>
    <t>前払費用-未経過リース料</t>
  </si>
  <si>
    <t>前払費用-その他</t>
  </si>
  <si>
    <t>繰延税金資産（流動）</t>
  </si>
  <si>
    <t>その他の流動資産-立替金-電気料</t>
  </si>
  <si>
    <t>その他の流動資産-立替金-ガス料</t>
  </si>
  <si>
    <t>その他の流動資産-立替金-水道料</t>
  </si>
  <si>
    <t>その他の流動資産-立替金-雇用保険料</t>
  </si>
  <si>
    <t>その他の流動資産-立替金-その他</t>
  </si>
  <si>
    <t>その他の流動資産-保証金-供託金</t>
  </si>
  <si>
    <t>その他の流動資産-保証金-差入保証金</t>
  </si>
  <si>
    <t>その他の流動資産-保証金-差入有価証券</t>
  </si>
  <si>
    <t>その他の流動資産-保証金-敷金</t>
  </si>
  <si>
    <t>その他の流動資産-保証金-その他</t>
  </si>
  <si>
    <t>1951500101</t>
  </si>
  <si>
    <t>1951500102</t>
  </si>
  <si>
    <t>1951500103</t>
  </si>
  <si>
    <t>1951500104</t>
  </si>
  <si>
    <t>1951500105</t>
  </si>
  <si>
    <t>その他の流動資産-仮払金-仮払消費税等-仮払消費税等</t>
  </si>
  <si>
    <t>その他の流動資産-仮払金-仮払消費税等-中間納付</t>
  </si>
  <si>
    <t>その他の流動資産-仮払金-従業員経費</t>
  </si>
  <si>
    <t>その他の流動資産-仮払金-その他</t>
  </si>
  <si>
    <t>その他の流動資産-受託工事支出金</t>
  </si>
  <si>
    <t>その他の流動資産-その他</t>
  </si>
  <si>
    <t>貸倒引当金（貸方）</t>
  </si>
  <si>
    <t>鉄道事業有形固定資産-運送施設 土地-線路及び停車場用地</t>
  </si>
  <si>
    <t>鉄道事業有形固定資産-運送施設 土地-変電所用地</t>
  </si>
  <si>
    <t>鉄道事業有形固定資産-運送施設 土地-車庫及び工場用地</t>
  </si>
  <si>
    <t>鉄道事業有形固定資産-運送施設 土地-倉庫用地</t>
  </si>
  <si>
    <t>鉄道事業有形固定資産-運送施設 土地-事務所用地</t>
  </si>
  <si>
    <t>鉄道事業有形固定資産-運送施設 土地-社宅及び寮用地</t>
  </si>
  <si>
    <t>鉄道事業有形固定資産-運送施設 土地-雑用地</t>
  </si>
  <si>
    <t>鉄道事業有形固定資産-運送施設 建物-停車場建物</t>
  </si>
  <si>
    <t>鉄道事業有形固定資産-運送施設 建物-変電所建物</t>
  </si>
  <si>
    <t>鉄道事業有形固定資産-運送施設 建物-車庫及び工場建物</t>
  </si>
  <si>
    <t>鉄道事業有形固定資産-運送施設 建物-倉庫建物</t>
  </si>
  <si>
    <t>鉄道事業有形固定資産-運送施設 建物-詰所建物</t>
  </si>
  <si>
    <t>鉄道事業有形固定資産-運送施設 建物-事務所建物</t>
  </si>
  <si>
    <t>鉄道事業有形固定資産-運送施設 建物-社宅及び寮建物</t>
  </si>
  <si>
    <t>鉄道事業有形固定資産-運送施設 建物-雑建物</t>
  </si>
  <si>
    <t>鉄道事業有形固定資産-構築物-軌道-レール及び附属品</t>
  </si>
  <si>
    <t>鉄道事業有形固定資産-構築物-軌道-分岐器</t>
  </si>
  <si>
    <t>鉄道事業有形固定資産-構築物-軌道-まくら木</t>
  </si>
  <si>
    <t>鉄道事業有形固定資産-構築物-軌道-道床</t>
  </si>
  <si>
    <t>鉄道事業有形固定資産-構築物-軌道-舗装</t>
  </si>
  <si>
    <t>鉄道事業有形固定資産-構築物-軌道-諸標及び車止め</t>
  </si>
  <si>
    <t>鉄道事業有形固定資産-構築物-土工-線路切取</t>
  </si>
  <si>
    <t>鉄道事業有形固定資産-構築物-土工-線路築堤</t>
  </si>
  <si>
    <t>鉄道事業有形固定資産-構築物-土工-川道付替</t>
  </si>
  <si>
    <t>鉄道事業有形固定資産-構築物-土工-土留め</t>
  </si>
  <si>
    <t>鉄道事業有形固定資産-構築物-橋りょう-鉄骨造り</t>
  </si>
  <si>
    <t>鉄道事業有形固定資産-構築物-橋りょう-鉄筋コンクリート造り</t>
  </si>
  <si>
    <t>鉄道事業有形固定資産-構築物-橋りょう-その他</t>
  </si>
  <si>
    <t>鉄道事業有形固定資産-構築物-高架橋-鉄骨造り</t>
  </si>
  <si>
    <t>鉄道事業有形固定資産-構築物-高架橋-鉄筋コンクリート造り</t>
  </si>
  <si>
    <t>鉄道事業有形固定資産-構築物-高架橋-その他</t>
  </si>
  <si>
    <t>鉄道事業有形固定資産-構築物-トンネル-鉄筋コンクリート造り</t>
  </si>
  <si>
    <t>鉄道事業有形固定資産-構築物-トンネル-その他</t>
  </si>
  <si>
    <t>鉄道事業有形固定資産-構築物-排水設備</t>
  </si>
  <si>
    <t>鉄道事業有形固定資産-構築物-機械保安設備-機械信号機</t>
  </si>
  <si>
    <t>鉄道事業有形固定資産-構築物-機械保安設備-諸設備</t>
  </si>
  <si>
    <t>鉄道事業有形固定資産-構築物-線路諸設備-防護設備</t>
  </si>
  <si>
    <t>鉄道事業有形固定資産-構築物-線路諸設備-さくがき</t>
  </si>
  <si>
    <t>鉄道事業有形固定資産-構築物-線路諸設備-雑設備</t>
  </si>
  <si>
    <t>鉄道事業有形固定資産-構築物-プラットホーム及び積卸し場</t>
  </si>
  <si>
    <t>鉄道事業有形固定資産-構築物-地下道</t>
  </si>
  <si>
    <t>鉄道事業有形固定資産-構築物-雑設備</t>
  </si>
  <si>
    <t>鉄道事業有形固定資産-構築物-通信線</t>
  </si>
  <si>
    <t>鉄道事業有形固定資産-構築物-電話機</t>
  </si>
  <si>
    <t>鉄道事業有形固定資産-構築物-電気時計</t>
  </si>
  <si>
    <t>鉄道事業有形固定資産-構築物-拡声装置</t>
  </si>
  <si>
    <t>鉄道事業有形固定資産-構築物-通信諸設備</t>
  </si>
  <si>
    <t>鉄道事業有形固定資産-構築物-信号線</t>
  </si>
  <si>
    <t>鉄道事業有形固定資産-構築物-閉そく装置</t>
  </si>
  <si>
    <t>鉄道事業有形固定資産-構築物-電気信号機</t>
  </si>
  <si>
    <t>鉄道事業有形固定資産-構築物-連動機</t>
  </si>
  <si>
    <t>鉄道事業有形固定資産-構築物-転てつ器</t>
  </si>
  <si>
    <t>鉄道事業有形固定資産-構築物-自動列車制御装置</t>
  </si>
  <si>
    <t>鉄道事業有形固定資産-構築物-自動列車運転装置</t>
  </si>
  <si>
    <t>鉄道事業有形固定資産-構築物-列車集中制御装置</t>
  </si>
  <si>
    <t>鉄道事業有形固定資産-構築物-自動列車進路制御装置</t>
  </si>
  <si>
    <t>鉄道事業有形固定資産-構築物-電気保安諸設備</t>
  </si>
  <si>
    <t>鉄道事業有形固定資産-構築物-送電線</t>
  </si>
  <si>
    <t>鉄道事業有形固定資産-構築物-配電線</t>
  </si>
  <si>
    <t>鉄道事業有形固定資産-構築物-き電線</t>
  </si>
  <si>
    <t>鉄道事業有形固定資産-構築物-電車線</t>
  </si>
  <si>
    <t>鉄道事業有形固定資産-構築物-サードレール</t>
  </si>
  <si>
    <t>鉄道事業有形固定資産-構築物-帰線ボンド</t>
  </si>
  <si>
    <t>鉄道事業有形固定資産-構築物-電灯電力線</t>
  </si>
  <si>
    <t>鉄道事業有形固定資産-構築物-電力線諸設備</t>
  </si>
  <si>
    <t>鉄道事業有形固定資産-構築物-支持物-鉄柱及びコンクリート柱</t>
  </si>
  <si>
    <t>鉄道事業有形固定資産-構築物-支持物-木柱</t>
  </si>
  <si>
    <t>鉄道事業有形固定資産-構築物-支持物-その他の支持物</t>
  </si>
  <si>
    <t>鉄道事業有形固定資産-構築物-車庫工場構築物</t>
  </si>
  <si>
    <t>鉄道事業有形固定資産-構築物-変電所構築物</t>
  </si>
  <si>
    <t>鉄道事業有形固定資産-構築物-雑構築物</t>
  </si>
  <si>
    <t>鉄道事業有形固定資産-車両-電動客車</t>
  </si>
  <si>
    <t>鉄道事業有形固定資産-車両-制御客車</t>
  </si>
  <si>
    <t>鉄道事業有形固定資産-車両-付随客車</t>
  </si>
  <si>
    <t>鉄道事業有形固定資産-車両-特殊車両</t>
  </si>
  <si>
    <t>鉄道事業有形固定資産-機械装置-変電所機械</t>
  </si>
  <si>
    <t>鉄道事業有形固定資産-機械装置-通信機械-交換設備</t>
  </si>
  <si>
    <t>鉄道事業有形固定資産-機械装置-通信機械-無線設備</t>
  </si>
  <si>
    <t>鉄道事業有形固定資産-機械装置-通信機械-搬送設備</t>
  </si>
  <si>
    <t>鉄道事業有形固定資産-機械装置-通信機械-諸設備</t>
  </si>
  <si>
    <t>鉄道事業有形固定資産-機械装置-停車場機械</t>
  </si>
  <si>
    <t>鉄道事業有形固定資産-機械装置-工場機械</t>
  </si>
  <si>
    <t>鉄道事業有形固定資産-機械装置-雑機械</t>
  </si>
  <si>
    <t>鉄道事業有形固定資産-工具器具及び備品-工具器具及び備品</t>
  </si>
  <si>
    <t>鉄道事業有形固定資産-工具器具及び備品-運搬具</t>
  </si>
  <si>
    <t>鉄道事業有形固定資産-案内宣伝施設 土地-線路及び停車場用地</t>
  </si>
  <si>
    <t>鉄道事業有形固定資産-案内宣伝施設 土地-変電所用地</t>
  </si>
  <si>
    <t>鉄道事業有形固定資産-案内宣伝施設 土地-車庫及び工場用地</t>
  </si>
  <si>
    <t>鉄道事業有形固定資産-案内宣伝施設 土地-倉庫用地</t>
  </si>
  <si>
    <t>鉄道事業有形固定資産-案内宣伝施設 土地-事務所用地</t>
  </si>
  <si>
    <t>鉄道事業有形固定資産-案内宣伝施設 土地-社宅及び寮用地</t>
  </si>
  <si>
    <t>鉄道事業有形固定資産-案内宣伝施設 土地-雑用地</t>
  </si>
  <si>
    <t>鉄道事業有形固定資産-案内宣伝施設 建物-停車場建物</t>
  </si>
  <si>
    <t>鉄道事業有形固定資産-案内宣伝施設 建物-車庫及び工場建物</t>
  </si>
  <si>
    <t>鉄道事業有形固定資産-案内宣伝施設 建物-倉庫建物</t>
  </si>
  <si>
    <t>鉄道事業有形固定資産-案内宣伝施設 建物-詰所建物</t>
  </si>
  <si>
    <t>鉄道事業有形固定資産-案内宣伝施設 建物-事務所建物</t>
  </si>
  <si>
    <t>鉄道事業有形固定資産-案内宣伝施設 建物-社宅及び寮建物</t>
  </si>
  <si>
    <t>鉄道事業有形固定資産-案内宣伝施設 建物-雑建物</t>
  </si>
  <si>
    <t>鉄道事業有形固定資産減価償却累計額（貸方）-運送施設 建物-停車場建物</t>
  </si>
  <si>
    <t>鉄道事業有形固定資産減価償却累計額（貸方）-運送施設 建物-変電所建物</t>
  </si>
  <si>
    <t>鉄道事業有形固定資産減価償却累計額（貸方）-運送施設 建物-車庫及び工場建物</t>
  </si>
  <si>
    <t>鉄道事業有形固定資産減価償却累計額（貸方）-運送施設 建物-倉庫建物</t>
  </si>
  <si>
    <t>鉄道事業有形固定資産減価償却累計額（貸方）-運送施設 建物-詰所建物</t>
  </si>
  <si>
    <t>鉄道事業有形固定資産減価償却累計額（貸方）-運送施設 建物-事務所建物</t>
  </si>
  <si>
    <t>鉄道事業有形固定資産減価償却累計額（貸方）-運送施設 建物-社宅及び寮建物</t>
  </si>
  <si>
    <t>鉄道事業有形固定資産減価償却累計額（貸方）-運送施設 建物-雑建物</t>
  </si>
  <si>
    <t>鉄道事業有形固定資産減価償却累計額（貸方）-構築物-軌道-レール及び附属品</t>
  </si>
  <si>
    <t>鉄道事業有形固定資産減価償却累計額（貸方）-構築物-軌道-分岐器</t>
  </si>
  <si>
    <t>鉄道事業有形固定資産減価償却累計額（貸方）-構築物-軌道-まくら木</t>
  </si>
  <si>
    <t>鉄道事業有形固定資産減価償却累計額（貸方）-構築物-軌道-道床</t>
  </si>
  <si>
    <t>鉄道事業有形固定資産減価償却累計額（貸方）-構築物-軌道-舗装</t>
  </si>
  <si>
    <t>鉄道事業有形固定資産減価償却累計額（貸方）-構築物-軌道-諸標及び車止め</t>
  </si>
  <si>
    <t>鉄道事業有形固定資産減価償却累計額（貸方）-構築物-土工-線路切取</t>
  </si>
  <si>
    <t>鉄道事業有形固定資産減価償却累計額（貸方）-構築物-土工-線路築堤</t>
  </si>
  <si>
    <t>鉄道事業有形固定資産減価償却累計額（貸方）-構築物-土工-川道付替</t>
  </si>
  <si>
    <t>鉄道事業有形固定資産減価償却累計額（貸方）-構築物-土工-土留め</t>
  </si>
  <si>
    <t>鉄道事業有形固定資産減価償却累計額（貸方）-構築物-橋りょう-鉄骨造り</t>
  </si>
  <si>
    <t>鉄道事業有形固定資産減価償却累計額（貸方）-構築物-橋りょう-鉄筋コンクリート造り</t>
  </si>
  <si>
    <t>鉄道事業有形固定資産減価償却累計額（貸方）-構築物-橋りょう-その他</t>
  </si>
  <si>
    <t>鉄道事業有形固定資産減価償却累計額（貸方）-構築物-高架橋-鉄骨造り</t>
  </si>
  <si>
    <t>鉄道事業有形固定資産減価償却累計額（貸方）-構築物-高架橋-鉄筋コンクリート造り</t>
  </si>
  <si>
    <t>鉄道事業有形固定資産減価償却累計額（貸方）-構築物-高架橋-その他</t>
  </si>
  <si>
    <t>鉄道事業有形固定資産減価償却累計額（貸方）-構築物-トンネル-鉄筋コンクリート造り</t>
  </si>
  <si>
    <t>鉄道事業有形固定資産減価償却累計額（貸方）-構築物-トンネル-その他</t>
  </si>
  <si>
    <t>鉄道事業有形固定資産減価償却累計額（貸方）-構築物-排水設備</t>
  </si>
  <si>
    <t>鉄道事業有形固定資産減価償却累計額（貸方）-構築物-機械保安設備-機械信号機</t>
  </si>
  <si>
    <t>鉄道事業有形固定資産減価償却累計額（貸方）-構築物-機械保安設備-諸設備</t>
  </si>
  <si>
    <t>鉄道事業有形固定資産減価償却累計額（貸方）-構築物-線路諸設備-防護設備</t>
  </si>
  <si>
    <t>鉄道事業有形固定資産減価償却累計額（貸方）-構築物-線路諸設備-さくがき</t>
  </si>
  <si>
    <t>鉄道事業有形固定資産減価償却累計額（貸方）-構築物-線路諸設備-雑設備</t>
  </si>
  <si>
    <t>鉄道事業有形固定資産減価償却累計額（貸方）-構築物-プラットホーム及び積卸し場</t>
  </si>
  <si>
    <t>鉄道事業有形固定資産減価償却累計額（貸方）-構築物-地下道</t>
  </si>
  <si>
    <t>鉄道事業有形固定資産減価償却累計額（貸方）-構築物-雑設備</t>
  </si>
  <si>
    <t>鉄道事業有形固定資産減価償却累計額（貸方）-構築物-通信線</t>
  </si>
  <si>
    <t>鉄道事業有形固定資産減価償却累計額（貸方）-構築物-電話機</t>
  </si>
  <si>
    <t>鉄道事業有形固定資産減価償却累計額（貸方）-構築物-電気時計</t>
  </si>
  <si>
    <t>鉄道事業有形固定資産減価償却累計額（貸方）-構築物-拡声装置</t>
  </si>
  <si>
    <t>鉄道事業有形固定資産減価償却累計額（貸方）-構築物-通信諸設備</t>
  </si>
  <si>
    <t>鉄道事業有形固定資産減価償却累計額（貸方）-構築物-信号線</t>
  </si>
  <si>
    <t>鉄道事業有形固定資産減価償却累計額（貸方）-構築物-閉そく装置</t>
  </si>
  <si>
    <t>鉄道事業有形固定資産減価償却累計額（貸方）-構築物-電気信号機</t>
  </si>
  <si>
    <t>鉄道事業有形固定資産減価償却累計額（貸方）-構築物-連動機</t>
  </si>
  <si>
    <t>鉄道事業有形固定資産減価償却累計額（貸方）-構築物-転てつ器</t>
  </si>
  <si>
    <t>鉄道事業有形固定資産減価償却累計額（貸方）-構築物-自動列車制御装置</t>
  </si>
  <si>
    <t>鉄道事業有形固定資産減価償却累計額（貸方）-構築物-自動列車運転装置</t>
  </si>
  <si>
    <t>鉄道事業有形固定資産減価償却累計額（貸方）-構築物-列車集中制御装置</t>
  </si>
  <si>
    <t>鉄道事業有形固定資産減価償却累計額（貸方）-構築物-自動列車進路制御装置</t>
  </si>
  <si>
    <t>鉄道事業有形固定資産減価償却累計額（貸方）-構築物-電気保安諸設備</t>
  </si>
  <si>
    <t>鉄道事業有形固定資産減価償却累計額（貸方）-構築物-送電線</t>
  </si>
  <si>
    <t>鉄道事業有形固定資産減価償却累計額（貸方）-構築物-配電線</t>
  </si>
  <si>
    <t>鉄道事業有形固定資産減価償却累計額（貸方）-構築物-き電線</t>
  </si>
  <si>
    <t>鉄道事業有形固定資産減価償却累計額（貸方）-構築物-電車線</t>
  </si>
  <si>
    <t>鉄道事業有形固定資産減価償却累計額（貸方）-構築物-サードレール</t>
  </si>
  <si>
    <t>鉄道事業有形固定資産減価償却累計額（貸方）-構築物-帰線ボンド</t>
  </si>
  <si>
    <t>鉄道事業有形固定資産減価償却累計額（貸方）-構築物-電灯電力線</t>
  </si>
  <si>
    <t>鉄道事業有形固定資産減価償却累計額（貸方）-構築物-電力線諸設備</t>
  </si>
  <si>
    <t>鉄道事業有形固定資産減価償却累計額（貸方）-構築物-支持物-鉄柱及びコンクリート柱</t>
  </si>
  <si>
    <t>鉄道事業有形固定資産減価償却累計額（貸方）-構築物-支持物-木柱</t>
  </si>
  <si>
    <t>鉄道事業有形固定資産減価償却累計額（貸方）-構築物-支持物-その他の支持物</t>
  </si>
  <si>
    <t>鉄道事業有形固定資産減価償却累計額（貸方）-構築物-車庫工場構築物</t>
  </si>
  <si>
    <t>鉄道事業有形固定資産減価償却累計額（貸方）-構築物-変電所構築物</t>
  </si>
  <si>
    <t>鉄道事業有形固定資産減価償却累計額（貸方）-構築物-雑構築物</t>
  </si>
  <si>
    <t>鉄道事業有形固定資産減価償却累計額（貸方）-車両-電動客車</t>
  </si>
  <si>
    <t>鉄道事業有形固定資産減価償却累計額（貸方）-車両-制御客車</t>
  </si>
  <si>
    <t>鉄道事業有形固定資産減価償却累計額（貸方）-車両-付随客車</t>
  </si>
  <si>
    <t>鉄道事業有形固定資産減価償却累計額（貸方）-車両-特殊車両</t>
  </si>
  <si>
    <t>鉄道事業有形固定資産減価償却累計額（貸方）-機械装置-変電所機械</t>
  </si>
  <si>
    <t>鉄道事業有形固定資産減価償却累計額（貸方）-機械装置-通信機械-交換設備</t>
  </si>
  <si>
    <t>鉄道事業有形固定資産減価償却累計額（貸方）-機械装置-通信機械-無線設備</t>
  </si>
  <si>
    <t>鉄道事業有形固定資産減価償却累計額（貸方）-機械装置-通信機械-搬送設備</t>
  </si>
  <si>
    <t>鉄道事業有形固定資産減価償却累計額（貸方）-機械装置-通信機械-諸設備</t>
  </si>
  <si>
    <t>鉄道事業有形固定資産減価償却累計額（貸方）-機械装置-停車場機械</t>
  </si>
  <si>
    <t>鉄道事業有形固定資産減価償却累計額（貸方）-機械装置-工場機械</t>
  </si>
  <si>
    <t>鉄道事業有形固定資産減価償却累計額（貸方）-機械装置-雑機械</t>
  </si>
  <si>
    <t>鉄道事業有形固定資産減価償却累計額（貸方）-工具器具及び備品-工具器具及び備品</t>
  </si>
  <si>
    <t>鉄道事業有形固定資産減価償却累計額（貸方）-工具器具及び備品-運搬具</t>
  </si>
  <si>
    <t>鉄道事業有形固定資産減価償却累計額（貸方）-案内宣伝施設 建物-停車場建物</t>
  </si>
  <si>
    <t>鉄道事業有形固定資産減価償却累計額（貸方）-案内宣伝施設 建物-変電所建物</t>
  </si>
  <si>
    <t>鉄道事業有形固定資産減価償却累計額（貸方）-案内宣伝施設 建物-車庫及び工場建物</t>
  </si>
  <si>
    <t>鉄道事業有形固定資産減価償却累計額（貸方）-案内宣伝施設 建物-倉庫建物</t>
  </si>
  <si>
    <t>鉄道事業有形固定資産減価償却累計額（貸方）-案内宣伝施設 建物-詰所建物</t>
  </si>
  <si>
    <t>鉄道事業有形固定資産減価償却累計額（貸方）-案内宣伝施設 建物-事務所建物</t>
  </si>
  <si>
    <t>鉄道事業有形固定資産減価償却累計額（貸方）-案内宣伝施設 建物-社宅及び寮建物</t>
  </si>
  <si>
    <t>鉄道事業有形固定資産減価償却累計額（貸方）-案内宣伝施設 建物-雑建物</t>
  </si>
  <si>
    <t>鉄道事業無形固定資産-のれん</t>
  </si>
  <si>
    <t>鉄道事業無形固定資産-借地権</t>
  </si>
  <si>
    <t>鉄道事業無形固定資産-地上権</t>
  </si>
  <si>
    <t>鉄道事業無形固定資産-商標権</t>
  </si>
  <si>
    <t>鉄道事業無形固定資産-電話加入権</t>
  </si>
  <si>
    <t>鉄道事業無形固定資産-特許権</t>
  </si>
  <si>
    <t>鉄道事業無形固定資産-連絡通行施設利用権</t>
  </si>
  <si>
    <t>鉄道事業無形固定資産-電話施設利用権</t>
  </si>
  <si>
    <t>鉄道事業無形固定資産-電気供給施設利用権</t>
  </si>
  <si>
    <t>鉄道事業無形固定資産-ガス供給施設利用権</t>
  </si>
  <si>
    <t>鉄道事業無形固定資産-熱供給施設利用権</t>
  </si>
  <si>
    <t>鉄道事業無形固定資産-水道施設利用権</t>
  </si>
  <si>
    <t>鉄道事業無形固定資産-温泉利用権</t>
  </si>
  <si>
    <t>鉄道事業無形固定資産-水利権</t>
  </si>
  <si>
    <t>鉄道事業無形固定資産-ソフトウェア</t>
  </si>
  <si>
    <t>鉄道事業無形固定資産-リース資産</t>
  </si>
  <si>
    <t>鉄道事業無形固定資産-その他の施設利用権</t>
  </si>
  <si>
    <t>鉄道事業無形固定資産減価償却累計額（貸方）-のれん</t>
  </si>
  <si>
    <t>鉄道事業無形固定資産減価償却累計額（貸方）-商標権</t>
  </si>
  <si>
    <t>鉄道事業無形固定資産減価償却累計額（貸方）-電話加入権</t>
  </si>
  <si>
    <t>鉄道事業無形固定資産減価償却累計額（貸方）-特許権</t>
  </si>
  <si>
    <t>鉄道事業無形固定資産減価償却累計額（貸方）-連絡通行施設利用権</t>
  </si>
  <si>
    <t>鉄道事業無形固定資産減価償却累計額（貸方）-電話施設利用権</t>
  </si>
  <si>
    <t>鉄道事業無形固定資産減価償却累計額（貸方）-電気供給施設利用権</t>
  </si>
  <si>
    <t>鉄道事業無形固定資産減価償却累計額（貸方）-ガス供給施設利用権</t>
  </si>
  <si>
    <t>鉄道事業無形固定資産減価償却累計額（貸方）-熱供給施設利用権</t>
  </si>
  <si>
    <t>鉄道事業無形固定資産減価償却累計額（貸方）-水道施設利用権</t>
  </si>
  <si>
    <t>鉄道事業無形固定資産減価償却累計額（貸方）-温泉利用権</t>
  </si>
  <si>
    <t>鉄道事業無形固定資産減価償却累計額（貸方）-水利権</t>
  </si>
  <si>
    <t>鉄道事業無形固定資産減価償却累計額（貸方）-ソフトウェア</t>
  </si>
  <si>
    <t>鉄道事業無形固定資産減価償却累計額（貸方）-リース資産</t>
  </si>
  <si>
    <t>鉄道事業無形固定資産減価償却累計額（貸方）-その他の施設利用権</t>
  </si>
  <si>
    <t>建設仮勘定-鉄道事業-決算整理用</t>
  </si>
  <si>
    <t>建設仮勘定-広告事業-ソフトウェア</t>
  </si>
  <si>
    <t>建設仮勘定-各事業関連-直接費</t>
  </si>
  <si>
    <t>建設仮勘定-各事業関連-間接費</t>
  </si>
  <si>
    <t>関係会社株式</t>
  </si>
  <si>
    <t>投資有価証券</t>
  </si>
  <si>
    <t>関係会社出資金</t>
  </si>
  <si>
    <t>出資金</t>
  </si>
  <si>
    <t>長期貸付金-関係会社長期貸付金</t>
  </si>
  <si>
    <t>長期貸付金-その他の長期貸付金</t>
  </si>
  <si>
    <t>長期前払費用-未経過保険料</t>
  </si>
  <si>
    <t>長期前払費用-未経過利息</t>
  </si>
  <si>
    <t>長期前払費用-未経過賃借料</t>
  </si>
  <si>
    <t>長期前払費用-未経過リース料</t>
  </si>
  <si>
    <t>長期前払費用-その他</t>
  </si>
  <si>
    <t>繰延税金資産（固定）</t>
  </si>
  <si>
    <t>破産更生債権</t>
  </si>
  <si>
    <t>その他の投資等-投資不動産</t>
  </si>
  <si>
    <t>2950500000</t>
  </si>
  <si>
    <t>その他の投資等-その他</t>
  </si>
  <si>
    <t>貸倒引当金（固定）</t>
  </si>
  <si>
    <t>災害損失等繰延金</t>
  </si>
  <si>
    <t>開発費</t>
  </si>
  <si>
    <t>株式交付費</t>
  </si>
  <si>
    <t>社債発行費</t>
  </si>
  <si>
    <t>支払手形</t>
  </si>
  <si>
    <t>１年内償還予定の社債</t>
  </si>
  <si>
    <t>未払金-統制勘定</t>
  </si>
  <si>
    <t>未払金-統制内部</t>
  </si>
  <si>
    <t>未払金-工事代-工事保留金</t>
  </si>
  <si>
    <t>未払金-工事代-工事未払金</t>
  </si>
  <si>
    <t>5252000100</t>
  </si>
  <si>
    <t>5252099900</t>
  </si>
  <si>
    <t>未払金-配当金</t>
  </si>
  <si>
    <t>未払金-諸利息</t>
  </si>
  <si>
    <t>未払金-リース消費税</t>
  </si>
  <si>
    <t>未払金-人事給与</t>
  </si>
  <si>
    <t>未払金-決算整理用</t>
  </si>
  <si>
    <t>未払金-その他</t>
  </si>
  <si>
    <t>未払費用-給料手当等</t>
  </si>
  <si>
    <t>未払費用-賃借料</t>
  </si>
  <si>
    <t>未払費用-社債利息</t>
  </si>
  <si>
    <t>未払費用-諸利息-銀行等借入金利息</t>
  </si>
  <si>
    <t>未払費用-諸利息-関係会社預り金利息</t>
  </si>
  <si>
    <t>未払費用-諸利息-その他支払利息</t>
  </si>
  <si>
    <t>未払費用-その他</t>
  </si>
  <si>
    <t>未払消費税等</t>
  </si>
  <si>
    <t>5400100000</t>
  </si>
  <si>
    <t>5400200000</t>
  </si>
  <si>
    <t>繰延税金負債（流動）</t>
  </si>
  <si>
    <t>預り金-住民税</t>
  </si>
  <si>
    <t>預り金-関係会社短期預り金</t>
  </si>
  <si>
    <t>預り金-社会保険料-健康保険料</t>
  </si>
  <si>
    <t>預り金-社会保険料-厚生年金保険料</t>
  </si>
  <si>
    <t>預り金-社会保険料-雇用保険料</t>
  </si>
  <si>
    <t>預り金-社会保険料-介護保険料</t>
  </si>
  <si>
    <t>預り金-預り運賃</t>
  </si>
  <si>
    <t>預り金-IC</t>
  </si>
  <si>
    <t>預り金-労働組合</t>
  </si>
  <si>
    <t>預り金-財形貯蓄</t>
  </si>
  <si>
    <t>預り金-個人年金</t>
  </si>
  <si>
    <t>預り金-生命保険料</t>
  </si>
  <si>
    <t>預り金-損害保険料</t>
  </si>
  <si>
    <t>預り金-厚生給与</t>
  </si>
  <si>
    <t>預り金-不動産賃貸予約金</t>
  </si>
  <si>
    <t>預り金-その他</t>
  </si>
  <si>
    <t>前受運賃</t>
  </si>
  <si>
    <t>前受金-受託施行工事前受金</t>
  </si>
  <si>
    <t>前受金-物品売却代</t>
  </si>
  <si>
    <t>前受金-構内営業料</t>
  </si>
  <si>
    <t>前受金-その他</t>
  </si>
  <si>
    <t>5700100000</t>
  </si>
  <si>
    <t>前受収益-受取利息</t>
  </si>
  <si>
    <t>前受収益-賃貸料</t>
  </si>
  <si>
    <t>前受収益-広告料</t>
  </si>
  <si>
    <t>前受収益-その他</t>
  </si>
  <si>
    <t>賞与引当金</t>
  </si>
  <si>
    <t>役員賞与引当金</t>
  </si>
  <si>
    <t>預り保証金（流動）-契約保証金</t>
  </si>
  <si>
    <t>その他の流動負債-預り有価証券</t>
  </si>
  <si>
    <t>その他の流動負債-仮受金-仮受消費税等</t>
  </si>
  <si>
    <t>その他の流動負債-仮受金-その他</t>
  </si>
  <si>
    <t>その他の流動負債-未精算運賃</t>
  </si>
  <si>
    <t>その他の流動負債-その他</t>
  </si>
  <si>
    <t>社債</t>
  </si>
  <si>
    <t>長期借入金-銀行借入金</t>
  </si>
  <si>
    <t>長期借入金-生保借入金</t>
  </si>
  <si>
    <t>長期借入金-関係会社長期借入金</t>
  </si>
  <si>
    <t>長期借入金-その他</t>
  </si>
  <si>
    <t>繰延税金負債（固定）</t>
  </si>
  <si>
    <t>退職給付引当金</t>
  </si>
  <si>
    <t>役員退職慰労引当金</t>
  </si>
  <si>
    <t>投資損失引当金</t>
  </si>
  <si>
    <t>環境安全対策引当金</t>
  </si>
  <si>
    <t>その他固定負債-リース消費税</t>
  </si>
  <si>
    <t>その他固定負債-受託建設資産見返金</t>
  </si>
  <si>
    <t>その他固定負債-その他</t>
  </si>
  <si>
    <t>資本金</t>
  </si>
  <si>
    <t>新株式申込証拠金</t>
  </si>
  <si>
    <t>資本剰余金-資本準備金</t>
  </si>
  <si>
    <t>資本剰余金-その他資本剰余金</t>
  </si>
  <si>
    <t>利益剰余金-利益準備金</t>
  </si>
  <si>
    <t>利益剰余金-その他利益剰余金-別途積立金</t>
  </si>
  <si>
    <t>利益剰余金-その他利益剰余金-特別償却準備金</t>
  </si>
  <si>
    <t>利益剰余金-その他利益剰余金-圧縮積立金</t>
  </si>
  <si>
    <t>利益剰余金-その他利益剰余金-繰越利益剰余金</t>
  </si>
  <si>
    <t>自己株式</t>
  </si>
  <si>
    <t>自己株式申込証拠金</t>
  </si>
  <si>
    <t>その他有価証券評価差額金</t>
  </si>
  <si>
    <t>繰延ヘッジ損益</t>
  </si>
  <si>
    <t>鉄道事業営業収益-旅客運輸収入-定期外運賃-普通券</t>
  </si>
  <si>
    <t>鉄道事業営業収益-旅客運輸収入-定期外運賃-ICピタパ（ポストペイ）</t>
  </si>
  <si>
    <t>鉄道事業営業収益-旅客運輸収入-定期外運賃-企画券</t>
  </si>
  <si>
    <t>鉄道事業営業収益-旅客運輸収入-定期外運賃-その他券</t>
  </si>
  <si>
    <t>鉄道事業営業収益-旅客運輸収入-定期運賃</t>
  </si>
  <si>
    <t>鉄道事業営業収益-旅客運輸収入-特別乗車料繰入金-敬老自己負担額</t>
  </si>
  <si>
    <t>鉄道事業営業収益-旅客運輸収入-特別乗車料繰入金-敬老繰入額</t>
  </si>
  <si>
    <t>鉄道事業営業収益-旅客運輸収入-特別乗車料繰入金-その他特別乗車料</t>
  </si>
  <si>
    <t>鉄道事業営業収益-運輸雑収-駅共同使用料</t>
  </si>
  <si>
    <t>鉄道事業営業収益-運輸雑収-施設賃貸料-売店</t>
  </si>
  <si>
    <t>鉄道事業営業収益-運輸雑収-施設賃貸料-店舗</t>
  </si>
  <si>
    <t>鉄道事業営業収益-運輸雑収-施設賃貸料-駅ナカ</t>
  </si>
  <si>
    <t>鉄道事業営業収益-運輸雑収-施設賃貸料-コインロッカー</t>
  </si>
  <si>
    <t>鉄道事業営業収益-運輸雑収-施設賃貸料-自動証明写真機</t>
  </si>
  <si>
    <t>鉄道事業営業収益-運輸雑収-施設賃貸料-自動販売機（駅構内）</t>
  </si>
  <si>
    <t>鉄道事業営業収益-運輸雑収-施設賃貸料-土地建物</t>
  </si>
  <si>
    <t>鉄道事業営業収益-運輸雑収-施設賃貸料-駐車場</t>
  </si>
  <si>
    <t>鉄道事業営業収益-運輸雑収-施設賃貸料-その他</t>
  </si>
  <si>
    <t>鉄道事業営業収益-運輸雑収-広告料-車内ポスター</t>
  </si>
  <si>
    <t>鉄道事業営業収益-運輸雑収-広告料-車内横枠ステッカー</t>
  </si>
  <si>
    <t>鉄道事業営業収益-運輸雑収-広告料-車内特殊</t>
  </si>
  <si>
    <t>鉄道事業営業収益-運輸雑収-広告料-駅プラットフォーム</t>
  </si>
  <si>
    <t>鉄道事業営業収益-運輸雑収-広告料-駅中階電照</t>
  </si>
  <si>
    <t>鉄道事業営業収益-運輸雑収-広告料-駅中階非電照</t>
  </si>
  <si>
    <t>鉄道事業営業収益-運輸雑収-広告料-駅ショーウインドウ</t>
  </si>
  <si>
    <t>鉄道事業営業収益-運輸雑収-広告料-駅貼ポスター</t>
  </si>
  <si>
    <t>鉄道事業営業収益-運輸雑収-広告料-駅特殊その1</t>
  </si>
  <si>
    <t>鉄道事業営業収益-運輸雑収-広告料-駅特殊その2</t>
  </si>
  <si>
    <t>鉄道事業営業収益-運輸雑収-広告料-屋外</t>
  </si>
  <si>
    <t>鉄道事業営業収益-運輸雑収-構内営業料</t>
  </si>
  <si>
    <t>鉄道事業営業収益-運輸雑収-旅客雑入</t>
  </si>
  <si>
    <t>鉄道事業営業収益-運輸雑収-損害填補金</t>
  </si>
  <si>
    <t>営業外収益-受取利息-預金利息</t>
  </si>
  <si>
    <t>営業外収益-受取利息-貸付金利息</t>
  </si>
  <si>
    <t>営業外収益-受取利息-有価証券利息</t>
  </si>
  <si>
    <t>営業外収益-受取利息-諸利息</t>
  </si>
  <si>
    <t>営業外収益-受取手数料</t>
  </si>
  <si>
    <t>営業外収益-補助金</t>
  </si>
  <si>
    <t>営業外収益-有価証券売却益</t>
  </si>
  <si>
    <t>営業外収益-有価証券評価益</t>
  </si>
  <si>
    <t>営業外収益-物品売却益</t>
  </si>
  <si>
    <t>営業外収益-賃貸料収入-建物</t>
  </si>
  <si>
    <t>営業外収益-賃貸料収入-その他</t>
  </si>
  <si>
    <t>営業外収益-受託収益-受託工事収益-受取受託工事事務費</t>
  </si>
  <si>
    <t>営業外収益-受託収益-受託工事収益-立会費・設計承認費</t>
  </si>
  <si>
    <t>営業外収益-受託収益-受託事業収益</t>
  </si>
  <si>
    <t>営業外収益-退蔵益</t>
  </si>
  <si>
    <t>営業外収益-償却債権取立益</t>
  </si>
  <si>
    <t>営業外収益-貸倒引当金戻入</t>
  </si>
  <si>
    <t>営業外収益-雑収入</t>
  </si>
  <si>
    <t>特別利益-固定資産売却益</t>
  </si>
  <si>
    <t>特別利益-固定資産交換差益</t>
  </si>
  <si>
    <t>特別利益-投資有価証券売却益</t>
  </si>
  <si>
    <t>特別利益-資本費補助金</t>
  </si>
  <si>
    <t>特別利益-受贈財産評価額-鉄道事業施設</t>
  </si>
  <si>
    <t>特別利益-投資損失引当金戻入益</t>
  </si>
  <si>
    <t>特別利益-工事負担金等受入額</t>
  </si>
  <si>
    <t>特別利益-過年度損益修正益</t>
  </si>
  <si>
    <t>特別利益-その他の特別利益</t>
  </si>
  <si>
    <t>鉄道事業営業費-線路保存費-給料</t>
  </si>
  <si>
    <t>鉄道事業営業費-線路保存費-手当-超過勤務手当</t>
  </si>
  <si>
    <t>鉄道事業営業費-線路保存費-手当-通勤手当</t>
  </si>
  <si>
    <t>鉄道事業営業費-線路保存費-手当-扶養手当</t>
  </si>
  <si>
    <t>鉄道事業営業費-線路保存費-手当-地域手当</t>
  </si>
  <si>
    <t>鉄道事業営業費-線路保存費-手当-その他</t>
  </si>
  <si>
    <t>鉄道事業営業費-線路保存費-賞与</t>
  </si>
  <si>
    <t>鉄道事業営業費-線路保存費-賞与引当金繰入額</t>
  </si>
  <si>
    <t>鉄道事業営業費-線路保存費-退職金</t>
  </si>
  <si>
    <t>鉄道事業営業費-線路保存費-退職給付費用</t>
  </si>
  <si>
    <t>鉄道事業営業費-線路保存費-法定福利費-健康保険料</t>
  </si>
  <si>
    <t>鉄道事業営業費-線路保存費-法定福利費-厚生年金保険料</t>
  </si>
  <si>
    <t>鉄道事業営業費-線路保存費-法定福利費-雇用保険料</t>
  </si>
  <si>
    <t>鉄道事業営業費-線路保存費-法定福利費-介護保険料</t>
  </si>
  <si>
    <t>鉄道事業営業費-線路保存費-法定福利費-労災保険料</t>
  </si>
  <si>
    <t>鉄道事業営業費-線路保存費-法定福利費-その他</t>
  </si>
  <si>
    <t>鉄道事業営業費-線路保存費-厚生福利費</t>
  </si>
  <si>
    <t>鉄道事業営業費-線路保存費-臨時雇用賃金</t>
  </si>
  <si>
    <t>鉄道事業営業費-線路保存費-消耗備品費-用紙</t>
  </si>
  <si>
    <t>鉄道事業営業費-線路保存費-消耗備品費-プリンタトナー</t>
  </si>
  <si>
    <t>鉄道事業営業費-線路保存費-消耗備品費-その他消耗品</t>
  </si>
  <si>
    <t>鉄道事業営業費-線路保存費-消耗備品費-備品</t>
  </si>
  <si>
    <t>鉄道事業営業費-線路保存費-消耗備品費-その他</t>
  </si>
  <si>
    <t>鉄道事業営業費-線路保存費-被服費</t>
  </si>
  <si>
    <t>鉄道事業営業費-線路保存費-水道光熱費-電気料</t>
  </si>
  <si>
    <t>鉄道事業営業費-線路保存費-水道光熱費-ガス料</t>
  </si>
  <si>
    <t>鉄道事業営業費-線路保存費-水道光熱費-水道料</t>
  </si>
  <si>
    <t>鉄道事業営業費-線路保存費-旅費交通費-鉄道運賃</t>
  </si>
  <si>
    <t>鉄道事業営業費-線路保存費-旅費交通費-タクシー運賃</t>
  </si>
  <si>
    <t>鉄道事業営業費-線路保存費-旅費交通費-航空運賃</t>
  </si>
  <si>
    <t>鉄道事業営業費-線路保存費-旅費交通費-宿泊代</t>
  </si>
  <si>
    <t>鉄道事業営業費-線路保存費-旅費交通費-その他</t>
  </si>
  <si>
    <t>鉄道事業営業費-線路保存費-通信運搬費-固定電話料</t>
  </si>
  <si>
    <t>鉄道事業営業費-線路保存費-通信運搬費-携帯電話料</t>
  </si>
  <si>
    <t>鉄道事業営業費-線路保存費-通信運搬費-端末使用料</t>
  </si>
  <si>
    <t>鉄道事業営業費-線路保存費-通信運搬費-回線使用料</t>
  </si>
  <si>
    <t>鉄道事業営業費-線路保存費-通信運搬費-配送料</t>
  </si>
  <si>
    <t>鉄道事業営業費-線路保存費-通信運搬費-その他</t>
  </si>
  <si>
    <t>鉄道事業営業費-線路保存費-委託費-清掃</t>
  </si>
  <si>
    <t>鉄道事業営業費-線路保存費-委託費-システム保守管理</t>
  </si>
  <si>
    <t>鉄道事業営業費-線路保存費-委託費-設備保守管理</t>
  </si>
  <si>
    <t>鉄道事業営業費-線路保存費-委託費-産業廃棄物処理</t>
  </si>
  <si>
    <t>鉄道事業営業費-線路保存費-委託費-警備</t>
  </si>
  <si>
    <t>鉄道事業営業費-線路保存費-委託費-教育研修</t>
  </si>
  <si>
    <t>鉄道事業営業費-線路保存費-委託費-保全（PCグラウト充填）</t>
  </si>
  <si>
    <t>鉄道事業営業費-線路保存費-委託費-消防設備点検</t>
  </si>
  <si>
    <t>鉄道事業営業費-線路保存費-委託費-健康診断等</t>
  </si>
  <si>
    <t>鉄道事業営業費-線路保存費-委託費-調査業務委託</t>
  </si>
  <si>
    <t>鉄道事業営業費-線路保存費-委託費-地域冷暖房供給</t>
  </si>
  <si>
    <t>鉄道事業営業費-線路保存費-委託費-その他</t>
  </si>
  <si>
    <t>鉄道事業営業費-線路保存費-諸手数料-振込手数料</t>
  </si>
  <si>
    <t>鉄道事業営業費-線路保存費-諸手数料-受講料</t>
  </si>
  <si>
    <t>鉄道事業営業費-線路保存費-諸手数料-その他</t>
  </si>
  <si>
    <t>鉄道事業営業費-線路保存費-賃借料-コピー機</t>
  </si>
  <si>
    <t>鉄道事業営業費-線路保存費-賃借料-寝具</t>
  </si>
  <si>
    <t>鉄道事業営業費-線路保存費-賃借料-パソコン及びサーバ</t>
  </si>
  <si>
    <t>鉄道事業営業費-線路保存費-賃借料-土地建物</t>
  </si>
  <si>
    <t>鉄道事業営業費-線路保存費-賃借料-OTS施設利用料</t>
  </si>
  <si>
    <t>鉄道事業営業費-線路保存費-賃借料-その他</t>
  </si>
  <si>
    <t>鉄道事業営業費-線路保存費-固定資産撤去費</t>
  </si>
  <si>
    <t>鉄道事業営業費-線路保存費-教育費</t>
  </si>
  <si>
    <t>鉄道事業営業費-線路保存費-負担金-その他</t>
  </si>
  <si>
    <t>鉄道事業営業費-線路保存費-報償費</t>
  </si>
  <si>
    <t>鉄道事業営業費-線路保存費-諸謝金</t>
  </si>
  <si>
    <t>鉄道事業営業費-線路保存費-雑費</t>
  </si>
  <si>
    <t>鉄道事業営業費-線路保存費-資産除去履行差額</t>
  </si>
  <si>
    <t>鉄道事業営業費-線路保存費-保険料</t>
  </si>
  <si>
    <t>鉄道事業営業費-線路保存費-地下湧水下水道料</t>
  </si>
  <si>
    <t>鉄道事業営業費-線路保存費-燃料費-軽油</t>
  </si>
  <si>
    <t>鉄道事業営業費-線路保存費-燃料費-ガソリン</t>
  </si>
  <si>
    <t>鉄道事業営業費-線路保存費-燃料費-その他</t>
  </si>
  <si>
    <t>鉄道事業営業費-電路保存費-給料</t>
  </si>
  <si>
    <t>鉄道事業営業費-電路保存費-手当-超過勤務手当</t>
  </si>
  <si>
    <t>鉄道事業営業費-電路保存費-手当-通勤手当</t>
  </si>
  <si>
    <t>鉄道事業営業費-電路保存費-手当-扶養手当</t>
  </si>
  <si>
    <t>鉄道事業営業費-電路保存費-手当-地域手当</t>
  </si>
  <si>
    <t>鉄道事業営業費-電路保存費-手当-その他</t>
  </si>
  <si>
    <t>鉄道事業営業費-電路保存費-賞与</t>
  </si>
  <si>
    <t>鉄道事業営業費-電路保存費-賞与引当金繰入額</t>
  </si>
  <si>
    <t>鉄道事業営業費-電路保存費-退職金</t>
  </si>
  <si>
    <t>鉄道事業営業費-電路保存費-退職給付費用</t>
  </si>
  <si>
    <t>鉄道事業営業費-電路保存費-法定福利費-健康保険料</t>
  </si>
  <si>
    <t>鉄道事業営業費-電路保存費-法定福利費-厚生年金保険料</t>
  </si>
  <si>
    <t>鉄道事業営業費-電路保存費-法定福利費-雇用保険料</t>
  </si>
  <si>
    <t>鉄道事業営業費-電路保存費-法定福利費-介護保険料</t>
  </si>
  <si>
    <t>鉄道事業営業費-電路保存費-法定福利費-労災保険料</t>
  </si>
  <si>
    <t>鉄道事業営業費-電路保存費-法定福利費-その他</t>
  </si>
  <si>
    <t>鉄道事業営業費-電路保存費-厚生福利費</t>
  </si>
  <si>
    <t>鉄道事業営業費-電路保存費-臨時雇用賃金</t>
  </si>
  <si>
    <t>鉄道事業営業費-電路保存費-消耗備品費-用紙</t>
  </si>
  <si>
    <t>鉄道事業営業費-電路保存費-消耗備品費-プリンタトナー</t>
  </si>
  <si>
    <t>鉄道事業営業費-電路保存費-消耗備品費-その他消耗品</t>
  </si>
  <si>
    <t>鉄道事業営業費-電路保存費-消耗備品費-備品</t>
  </si>
  <si>
    <t>鉄道事業営業費-電路保存費-消耗備品費-その他</t>
  </si>
  <si>
    <t>鉄道事業営業費-電路保存費-被服費</t>
  </si>
  <si>
    <t>鉄道事業営業費-電路保存費-水道光熱費-電気料</t>
  </si>
  <si>
    <t>鉄道事業営業費-電路保存費-水道光熱費-ガス料</t>
  </si>
  <si>
    <t>鉄道事業営業費-電路保存費-水道光熱費-水道料</t>
  </si>
  <si>
    <t>鉄道事業営業費-電路保存費-旅費交通費-鉄道運賃</t>
  </si>
  <si>
    <t>鉄道事業営業費-電路保存費-旅費交通費-タクシー運賃</t>
  </si>
  <si>
    <t>鉄道事業営業費-電路保存費-旅費交通費-航空運賃</t>
  </si>
  <si>
    <t>鉄道事業営業費-電路保存費-旅費交通費-宿泊代</t>
  </si>
  <si>
    <t>鉄道事業営業費-電路保存費-旅費交通費-その他</t>
  </si>
  <si>
    <t>鉄道事業営業費-電路保存費-通信運搬費-固定電話料</t>
  </si>
  <si>
    <t>鉄道事業営業費-電路保存費-通信運搬費-携帯電話料</t>
  </si>
  <si>
    <t>鉄道事業営業費-電路保存費-通信運搬費-端末使用料</t>
  </si>
  <si>
    <t>鉄道事業営業費-電路保存費-通信運搬費-回線使用料</t>
  </si>
  <si>
    <t>鉄道事業営業費-電路保存費-通信運搬費-配送料</t>
  </si>
  <si>
    <t>鉄道事業営業費-電路保存費-通信運搬費-その他</t>
  </si>
  <si>
    <t>鉄道事業営業費-電路保存費-委託費-清掃</t>
  </si>
  <si>
    <t>鉄道事業営業費-電路保存費-委託費-システム保守管理</t>
  </si>
  <si>
    <t>鉄道事業営業費-電路保存費-委託費-設備保守管理</t>
  </si>
  <si>
    <t>鉄道事業営業費-電路保存費-委託費-産業廃棄物処理</t>
  </si>
  <si>
    <t>鉄道事業営業費-電路保存費-委託費-警備</t>
  </si>
  <si>
    <t>鉄道事業営業費-電路保存費-委託費-教育研修</t>
  </si>
  <si>
    <t>鉄道事業営業費-電路保存費-委託費-消防設備点検</t>
  </si>
  <si>
    <t>鉄道事業営業費-電路保存費-委託費-健康診断等</t>
  </si>
  <si>
    <t>鉄道事業営業費-電路保存費-委託費-調査業務委託</t>
  </si>
  <si>
    <t>鉄道事業営業費-電路保存費-委託費-地域冷暖房供給</t>
  </si>
  <si>
    <t>鉄道事業営業費-電路保存費-委託費-その他</t>
  </si>
  <si>
    <t>鉄道事業営業費-電路保存費-諸手数料-振込手数料</t>
  </si>
  <si>
    <t>鉄道事業営業費-電路保存費-諸手数料-受講料</t>
  </si>
  <si>
    <t>鉄道事業営業費-電路保存費-諸手数料-その他</t>
  </si>
  <si>
    <t>鉄道事業営業費-電路保存費-賃借料-コピー機</t>
  </si>
  <si>
    <t>鉄道事業営業費-電路保存費-賃借料-寝具</t>
  </si>
  <si>
    <t>鉄道事業営業費-電路保存費-賃借料-パソコン及びサーバ</t>
  </si>
  <si>
    <t>鉄道事業営業費-電路保存費-賃借料-土地建物</t>
  </si>
  <si>
    <t>鉄道事業営業費-電路保存費-賃借料-その他</t>
  </si>
  <si>
    <t>鉄道事業営業費-電路保存費-固定資産撤去費</t>
  </si>
  <si>
    <t>鉄道事業営業費-電路保存費-教育費</t>
  </si>
  <si>
    <t>鉄道事業営業費-電路保存費-負担金-その他</t>
  </si>
  <si>
    <t>鉄道事業営業費-電路保存費-報償費</t>
  </si>
  <si>
    <t>鉄道事業営業費-電路保存費-諸謝金</t>
  </si>
  <si>
    <t>鉄道事業営業費-電路保存費-雑費</t>
  </si>
  <si>
    <t>鉄道事業営業費-電路保存費-資産除去履行差額</t>
  </si>
  <si>
    <t>鉄道事業営業費-電路保存費-燃料費-軽油</t>
  </si>
  <si>
    <t>鉄道事業営業費-電路保存費-燃料費-ガソリン</t>
  </si>
  <si>
    <t>鉄道事業営業費-電路保存費-燃料費-その他</t>
  </si>
  <si>
    <t>鉄道事業営業費-車両保存費-給料</t>
  </si>
  <si>
    <t>鉄道事業営業費-車両保存費-手当-超過勤務手当</t>
  </si>
  <si>
    <t>鉄道事業営業費-車両保存費-手当-通勤手当</t>
  </si>
  <si>
    <t>鉄道事業営業費-車両保存費-手当-扶養手当</t>
  </si>
  <si>
    <t>鉄道事業営業費-車両保存費-手当-地域手当</t>
  </si>
  <si>
    <t>鉄道事業営業費-車両保存費-手当-その他</t>
  </si>
  <si>
    <t>鉄道事業営業費-車両保存費-賞与</t>
  </si>
  <si>
    <t>鉄道事業営業費-車両保存費-賞与引当金繰入額</t>
  </si>
  <si>
    <t>鉄道事業営業費-車両保存費-退職金</t>
  </si>
  <si>
    <t>鉄道事業営業費-車両保存費-退職給付費用</t>
  </si>
  <si>
    <t>鉄道事業営業費-車両保存費-法定福利費-健康保険料</t>
  </si>
  <si>
    <t>鉄道事業営業費-車両保存費-法定福利費-厚生年金保険料</t>
  </si>
  <si>
    <t>鉄道事業営業費-車両保存費-法定福利費-雇用保険料</t>
  </si>
  <si>
    <t>鉄道事業営業費-車両保存費-法定福利費-介護保険料</t>
  </si>
  <si>
    <t>鉄道事業営業費-車両保存費-法定福利費-労災保険料</t>
  </si>
  <si>
    <t>鉄道事業営業費-車両保存費-法定福利費-その他</t>
  </si>
  <si>
    <t>鉄道事業営業費-車両保存費-厚生福利費</t>
  </si>
  <si>
    <t>鉄道事業営業費-車両保存費-臨時雇用賃金</t>
  </si>
  <si>
    <t>鉄道事業営業費-車両保存費-修繕費-取替材料費</t>
  </si>
  <si>
    <t>鉄道事業営業費-車両保存費-修繕費-取替外注費</t>
  </si>
  <si>
    <t>鉄道事業営業費-車両保存費-消耗備品費-用紙</t>
  </si>
  <si>
    <t>鉄道事業営業費-車両保存費-消耗備品費-プリンタトナー</t>
  </si>
  <si>
    <t>鉄道事業営業費-車両保存費-消耗備品費-その他消耗品</t>
  </si>
  <si>
    <t>鉄道事業営業費-車両保存費-消耗備品費-備品</t>
  </si>
  <si>
    <t>鉄道事業営業費-車両保存費-消耗備品費-その他</t>
  </si>
  <si>
    <t>鉄道事業営業費-車両保存費-被服費</t>
  </si>
  <si>
    <t>鉄道事業営業費-車両保存費-水道光熱費-電気料</t>
  </si>
  <si>
    <t>鉄道事業営業費-車両保存費-水道光熱費-ガス料</t>
  </si>
  <si>
    <t>鉄道事業営業費-車両保存費-水道光熱費-水道料</t>
  </si>
  <si>
    <t>鉄道事業営業費-車両保存費-旅費交通費-鉄道運賃</t>
  </si>
  <si>
    <t>鉄道事業営業費-車両保存費-旅費交通費-タクシー運賃</t>
  </si>
  <si>
    <t>鉄道事業営業費-車両保存費-旅費交通費-航空運賃</t>
  </si>
  <si>
    <t>鉄道事業営業費-車両保存費-旅費交通費-宿泊代</t>
  </si>
  <si>
    <t>鉄道事業営業費-車両保存費-旅費交通費-その他</t>
  </si>
  <si>
    <t>鉄道事業営業費-車両保存費-通信運搬費-固定電話料</t>
  </si>
  <si>
    <t>鉄道事業営業費-車両保存費-通信運搬費-携帯電話料</t>
  </si>
  <si>
    <t>鉄道事業営業費-車両保存費-通信運搬費-端末使用料</t>
  </si>
  <si>
    <t>鉄道事業営業費-車両保存費-通信運搬費-回線使用料</t>
  </si>
  <si>
    <t>鉄道事業営業費-車両保存費-通信運搬費-配送料</t>
  </si>
  <si>
    <t>鉄道事業営業費-車両保存費-通信運搬費-その他</t>
  </si>
  <si>
    <t>鉄道事業営業費-車両保存費-委託費-清掃</t>
  </si>
  <si>
    <t>鉄道事業営業費-車両保存費-委託費-システム保守管理</t>
  </si>
  <si>
    <t>鉄道事業営業費-車両保存費-委託費-設備保守管理</t>
  </si>
  <si>
    <t>鉄道事業営業費-車両保存費-委託費-産業廃棄物処理</t>
  </si>
  <si>
    <t>鉄道事業営業費-車両保存費-委託費-警備</t>
  </si>
  <si>
    <t>鉄道事業営業費-車両保存費-委託費-教育研修</t>
  </si>
  <si>
    <t>鉄道事業営業費-車両保存費-委託費-消防設備点検</t>
  </si>
  <si>
    <t>鉄道事業営業費-車両保存費-委託費-健康診断等</t>
  </si>
  <si>
    <t>鉄道事業営業費-車両保存費-委託費-調査業務委託</t>
  </si>
  <si>
    <t>鉄道事業営業費-車両保存費-委託費-地域冷暖房供給</t>
  </si>
  <si>
    <t>鉄道事業営業費-車両保存費-委託費-その他</t>
  </si>
  <si>
    <t>鉄道事業営業費-車両保存費-諸手数料-振込手数料</t>
  </si>
  <si>
    <t>鉄道事業営業費-車両保存費-諸手数料-受講料</t>
  </si>
  <si>
    <t>鉄道事業営業費-車両保存費-諸手数料-その他</t>
  </si>
  <si>
    <t>鉄道事業営業費-車両保存費-賃借料-コピー機</t>
  </si>
  <si>
    <t>鉄道事業営業費-車両保存費-賃借料-寝具</t>
  </si>
  <si>
    <t>鉄道事業営業費-車両保存費-賃借料-パソコン及びサーバ</t>
  </si>
  <si>
    <t>鉄道事業営業費-車両保存費-賃借料-土地建物</t>
  </si>
  <si>
    <t>鉄道事業営業費-車両保存費-賃借料-その他</t>
  </si>
  <si>
    <t>鉄道事業営業費-車両保存費-固定資産撤去費</t>
  </si>
  <si>
    <t>鉄道事業営業費-車両保存費-教育費</t>
  </si>
  <si>
    <t>鉄道事業営業費-車両保存費-負担金-その他</t>
  </si>
  <si>
    <t>鉄道事業営業費-車両保存費-報償費</t>
  </si>
  <si>
    <t>鉄道事業営業費-車両保存費-諸謝金</t>
  </si>
  <si>
    <t>鉄道事業営業費-車両保存費-雑費</t>
  </si>
  <si>
    <t>鉄道事業営業費-車両保存費-資産除去履行差額</t>
  </si>
  <si>
    <t>鉄道事業営業費-車両保存費-燃料費-軽油</t>
  </si>
  <si>
    <t>鉄道事業営業費-車両保存費-燃料費-ガソリン</t>
  </si>
  <si>
    <t>鉄道事業営業費-車両保存費-燃料費-その他</t>
  </si>
  <si>
    <t>鉄道事業営業費-運転費-給料</t>
  </si>
  <si>
    <t>鉄道事業営業費-運転費-手当-超過勤務手当</t>
  </si>
  <si>
    <t>鉄道事業営業費-運転費-手当-通勤手当</t>
  </si>
  <si>
    <t>鉄道事業営業費-運転費-手当-扶養手当</t>
  </si>
  <si>
    <t>鉄道事業営業費-運転費-手当-地域手当</t>
  </si>
  <si>
    <t>鉄道事業営業費-運転費-手当-その他</t>
  </si>
  <si>
    <t>鉄道事業営業費-運転費-賞与</t>
  </si>
  <si>
    <t>鉄道事業営業費-運転費-賞与引当金繰入額</t>
  </si>
  <si>
    <t>鉄道事業営業費-運転費-退職金</t>
  </si>
  <si>
    <t>鉄道事業営業費-運転費-退職給付費用</t>
  </si>
  <si>
    <t>鉄道事業営業費-運転費-法定福利費-健康保険料</t>
  </si>
  <si>
    <t>鉄道事業営業費-運転費-法定福利費-厚生年金保険料</t>
  </si>
  <si>
    <t>鉄道事業営業費-運転費-法定福利費-雇用保険料</t>
  </si>
  <si>
    <t>鉄道事業営業費-運転費-法定福利費-介護保険料</t>
  </si>
  <si>
    <t>鉄道事業営業費-運転費-法定福利費-労災保険料</t>
  </si>
  <si>
    <t>鉄道事業営業費-運転費-法定福利費-その他</t>
  </si>
  <si>
    <t>鉄道事業営業費-運転費-厚生福利費</t>
  </si>
  <si>
    <t>鉄道事業営業費-運転費-臨時雇用賃金</t>
  </si>
  <si>
    <t>鉄道事業営業費-運転費-修繕費-取替材料費</t>
  </si>
  <si>
    <t>鉄道事業営業費-運転費-修繕費-取替外注費</t>
  </si>
  <si>
    <t>鉄道事業営業費-運転費-消耗備品費-用紙</t>
  </si>
  <si>
    <t>鉄道事業営業費-運転費-消耗備品費-プリンタトナー</t>
  </si>
  <si>
    <t>鉄道事業営業費-運転費-消耗備品費-その他消耗品</t>
  </si>
  <si>
    <t>鉄道事業営業費-運転費-消耗備品費-備品</t>
  </si>
  <si>
    <t>鉄道事業営業費-運転費-消耗備品費-その他</t>
  </si>
  <si>
    <t>鉄道事業営業費-運転費-被服費</t>
  </si>
  <si>
    <t>鉄道事業営業費-運転費-水道光熱費-電気料</t>
  </si>
  <si>
    <t>鉄道事業営業費-運転費-水道光熱費-ガス料</t>
  </si>
  <si>
    <t>鉄道事業営業費-運転費-水道光熱費-水道料</t>
  </si>
  <si>
    <t>鉄道事業営業費-運転費-旅費交通費-鉄道運賃</t>
  </si>
  <si>
    <t>鉄道事業営業費-運転費-旅費交通費-タクシー運賃</t>
  </si>
  <si>
    <t>鉄道事業営業費-運転費-旅費交通費-航空運賃</t>
  </si>
  <si>
    <t>鉄道事業営業費-運転費-旅費交通費-宿泊代</t>
  </si>
  <si>
    <t>鉄道事業営業費-運転費-旅費交通費-その他</t>
  </si>
  <si>
    <t>鉄道事業営業費-運転費-通信運搬費-固定電話料</t>
  </si>
  <si>
    <t>鉄道事業営業費-運転費-通信運搬費-携帯電話料</t>
  </si>
  <si>
    <t>鉄道事業営業費-運転費-通信運搬費-端末使用料</t>
  </si>
  <si>
    <t>鉄道事業営業費-運転費-通信運搬費-回線使用料</t>
  </si>
  <si>
    <t>鉄道事業営業費-運転費-通信運搬費-配送料</t>
  </si>
  <si>
    <t>鉄道事業営業費-運転費-通信運搬費-その他</t>
  </si>
  <si>
    <t>鉄道事業営業費-運転費-委託費-清掃</t>
  </si>
  <si>
    <t>鉄道事業営業費-運転費-委託費-システム保守管理</t>
  </si>
  <si>
    <t>鉄道事業営業費-運転費-委託費-設備保守管理</t>
  </si>
  <si>
    <t>鉄道事業営業費-運転費-委託費-産業廃棄物処理</t>
  </si>
  <si>
    <t>鉄道事業営業費-運転費-委託費-警備</t>
  </si>
  <si>
    <t>鉄道事業営業費-運転費-委託費-乗車券発売</t>
  </si>
  <si>
    <t>鉄道事業営業費-運転費-委託費-教育研修</t>
  </si>
  <si>
    <t>鉄道事業営業費-運転費-委託費-駅業務委託</t>
  </si>
  <si>
    <t>鉄道事業営業費-運転費-委託費-定期券発売所運営</t>
  </si>
  <si>
    <t>鉄道事業営業費-運転費-委託費-乗車料金輸送</t>
  </si>
  <si>
    <t>鉄道事業営業費-運転費-委託費-消防設備点検</t>
  </si>
  <si>
    <t>鉄道事業営業費-運転費-委託費-健康診断等</t>
  </si>
  <si>
    <t>鉄道事業営業費-運転費-委託費-調査業務委託</t>
  </si>
  <si>
    <t>鉄道事業営業費-運転費-委託費-地域冷暖房供給</t>
  </si>
  <si>
    <t>鉄道事業営業費-運転費-委託費-その他</t>
  </si>
  <si>
    <t>鉄道事業営業費-運転費-諸手数料-クレジット手数料</t>
  </si>
  <si>
    <t>鉄道事業営業費-運転費-諸手数料-振込手数料</t>
  </si>
  <si>
    <t>鉄道事業営業費-運転費-諸手数料-受講料</t>
  </si>
  <si>
    <t>鉄道事業営業費-運転費-諸手数料-その他</t>
  </si>
  <si>
    <t>鉄道事業営業費-運転費-賃借料-コピー機</t>
  </si>
  <si>
    <t>鉄道事業営業費-運転費-賃借料-寝具</t>
  </si>
  <si>
    <t>鉄道事業営業費-運転費-賃借料-パソコン及びサーバ</t>
  </si>
  <si>
    <t>鉄道事業営業費-運転費-賃借料-土地建物</t>
  </si>
  <si>
    <t>鉄道事業営業費-運転費-賃借料-道路占有料</t>
  </si>
  <si>
    <t>鉄道事業営業費-運転費-賃借料-OTS施設利用料</t>
  </si>
  <si>
    <t>鉄道事業営業費-運転費-賃借料-その他</t>
  </si>
  <si>
    <t>鉄道事業営業費-運転費-固定資産撤去費</t>
  </si>
  <si>
    <t>鉄道事業営業費-運転費-教育費</t>
  </si>
  <si>
    <t>鉄道事業営業費-運転費-負担金-その他</t>
  </si>
  <si>
    <t>鉄道事業営業費-運転費-報償費</t>
  </si>
  <si>
    <t>鉄道事業営業費-運転費-諸謝金</t>
  </si>
  <si>
    <t>鉄道事業営業費-運転費-雑費</t>
  </si>
  <si>
    <t>鉄道事業営業費-運転費-資産除去履行差額</t>
  </si>
  <si>
    <t>鉄道事業営業費-運転費-保険料</t>
  </si>
  <si>
    <t>鉄道事業営業費-運転費-動力費</t>
  </si>
  <si>
    <t>鉄道事業営業費-運転費-車両回送料</t>
  </si>
  <si>
    <t>鉄道事業営業費-運転費-燃料費-軽油</t>
  </si>
  <si>
    <t>鉄道事業営業費-運転費-燃料費-ガソリン</t>
  </si>
  <si>
    <t>鉄道事業営業費-運転費-燃料費-その他</t>
  </si>
  <si>
    <t>鉄道事業営業費-運輸費-給料</t>
  </si>
  <si>
    <t>鉄道事業営業費-運輸費-手当-超過勤務手当</t>
  </si>
  <si>
    <t>鉄道事業営業費-運輸費-手当-通勤手当</t>
  </si>
  <si>
    <t>鉄道事業営業費-運輸費-手当-扶養手当</t>
  </si>
  <si>
    <t>鉄道事業営業費-運輸費-手当-地域手当</t>
  </si>
  <si>
    <t>鉄道事業営業費-運輸費-手当-その他</t>
  </si>
  <si>
    <t>鉄道事業営業費-運輸費-賞与</t>
  </si>
  <si>
    <t>鉄道事業営業費-運輸費-賞与引当金繰入額</t>
  </si>
  <si>
    <t>鉄道事業営業費-運輸費-退職金</t>
  </si>
  <si>
    <t>鉄道事業営業費-運輸費-退職給付費用</t>
  </si>
  <si>
    <t>鉄道事業営業費-運輸費-法定福利費-健康保険料</t>
  </si>
  <si>
    <t>鉄道事業営業費-運輸費-法定福利費-厚生年金保険料</t>
  </si>
  <si>
    <t>鉄道事業営業費-運輸費-法定福利費-雇用保険料</t>
  </si>
  <si>
    <t>鉄道事業営業費-運輸費-法定福利費-介護保険料</t>
  </si>
  <si>
    <t>鉄道事業営業費-運輸費-法定福利費-労災保険料</t>
  </si>
  <si>
    <t>鉄道事業営業費-運輸費-法定福利費-その他</t>
  </si>
  <si>
    <t>鉄道事業営業費-運輸費-厚生福利費</t>
  </si>
  <si>
    <t>鉄道事業営業費-運輸費-臨時雇用賃金</t>
  </si>
  <si>
    <t>鉄道事業営業費-運輸費-修繕費-取替材料費</t>
  </si>
  <si>
    <t>鉄道事業営業費-運輸費-修繕費-取替外注費</t>
  </si>
  <si>
    <t>鉄道事業営業費-運輸費-消耗備品費-用紙</t>
  </si>
  <si>
    <t>鉄道事業営業費-運輸費-消耗備品費-プリンタトナー</t>
  </si>
  <si>
    <t>鉄道事業営業費-運輸費-消耗備品費-その他消耗品</t>
  </si>
  <si>
    <t>鉄道事業営業費-運輸費-消耗備品費-備品</t>
  </si>
  <si>
    <t>鉄道事業営業費-運輸費-消耗備品費-その他</t>
  </si>
  <si>
    <t>鉄道事業営業費-運輸費-被服費</t>
  </si>
  <si>
    <t>鉄道事業営業費-運輸費-水道光熱費-電気料</t>
  </si>
  <si>
    <t>鉄道事業営業費-運輸費-水道光熱費-ガス料</t>
  </si>
  <si>
    <t>鉄道事業営業費-運輸費-水道光熱費-水道料</t>
  </si>
  <si>
    <t>鉄道事業営業費-運輸費-旅費交通費-鉄道運賃</t>
  </si>
  <si>
    <t>鉄道事業営業費-運輸費-旅費交通費-タクシー運賃</t>
  </si>
  <si>
    <t>鉄道事業営業費-運輸費-旅費交通費-航空運賃</t>
  </si>
  <si>
    <t>鉄道事業営業費-運輸費-旅費交通費-宿泊代</t>
  </si>
  <si>
    <t>鉄道事業営業費-運輸費-旅費交通費-その他</t>
  </si>
  <si>
    <t>鉄道事業営業費-運輸費-通信運搬費-固定電話料</t>
  </si>
  <si>
    <t>鉄道事業営業費-運輸費-通信運搬費-携帯電話料</t>
  </si>
  <si>
    <t>鉄道事業営業費-運輸費-通信運搬費-端末使用料</t>
  </si>
  <si>
    <t>鉄道事業営業費-運輸費-通信運搬費-回線使用料</t>
  </si>
  <si>
    <t>鉄道事業営業費-運輸費-通信運搬費-配送料</t>
  </si>
  <si>
    <t>鉄道事業営業費-運輸費-通信運搬費-その他</t>
  </si>
  <si>
    <t>鉄道事業営業費-運輸費-委託費-清掃</t>
  </si>
  <si>
    <t>鉄道事業営業費-運輸費-委託費-システム保守管理</t>
  </si>
  <si>
    <t>鉄道事業営業費-運輸費-委託費-設備保守管理</t>
  </si>
  <si>
    <t>鉄道事業営業費-運輸費-委託費-産業廃棄物処理</t>
  </si>
  <si>
    <t>鉄道事業営業費-運輸費-委託費-警備</t>
  </si>
  <si>
    <t>鉄道事業営業費-運輸費-委託費-乗車券発売</t>
  </si>
  <si>
    <t>鉄道事業営業費-運輸費-委託費-教育研修</t>
  </si>
  <si>
    <t>鉄道事業営業費-運輸費-委託費-駅業務委託</t>
  </si>
  <si>
    <t>鉄道事業営業費-運輸費-委託費-定期券発売所運営</t>
  </si>
  <si>
    <t>鉄道事業営業費-運輸費-委託費-乗車料金輸送</t>
  </si>
  <si>
    <t>鉄道事業営業費-運輸費-委託費-消防設備点検</t>
  </si>
  <si>
    <t>鉄道事業営業費-運輸費-委託費-健康診断等</t>
  </si>
  <si>
    <t>鉄道事業営業費-運輸費-委託費-調査業務委託</t>
  </si>
  <si>
    <t>鉄道事業営業費-運輸費-委託費-地域冷暖房供給</t>
  </si>
  <si>
    <t>鉄道事業営業費-運輸費-委託費-その他</t>
  </si>
  <si>
    <t>鉄道事業営業費-運輸費-諸手数料-クレジット手数料</t>
  </si>
  <si>
    <t>鉄道事業営業費-運輸費-諸手数料-振込手数料</t>
  </si>
  <si>
    <t>鉄道事業営業費-運輸費-諸手数料-受講料</t>
  </si>
  <si>
    <t>鉄道事業営業費-運輸費-諸手数料-その他</t>
  </si>
  <si>
    <t>鉄道事業営業費-運輸費-賃借料-コピー機</t>
  </si>
  <si>
    <t>鉄道事業営業費-運輸費-賃借料-寝具</t>
  </si>
  <si>
    <t>鉄道事業営業費-運輸費-賃借料-パソコン及びサーバ</t>
  </si>
  <si>
    <t>鉄道事業営業費-運輸費-賃借料-土地建物</t>
  </si>
  <si>
    <t>鉄道事業営業費-運輸費-賃借料-道路占有料</t>
  </si>
  <si>
    <t>鉄道事業営業費-運輸費-賃借料-OTS施設利用料</t>
  </si>
  <si>
    <t>鉄道事業営業費-運輸費-賃借料-その他</t>
  </si>
  <si>
    <t>鉄道事業営業費-運輸費-固定資産撤去費</t>
  </si>
  <si>
    <t>鉄道事業営業費-運輸費-教育費</t>
  </si>
  <si>
    <t>鉄道事業営業費-運輸費-負担金-その他</t>
  </si>
  <si>
    <t>鉄道事業営業費-運輸費-報償費</t>
  </si>
  <si>
    <t>鉄道事業営業費-運輸費-諸謝金</t>
  </si>
  <si>
    <t>鉄道事業営業費-運輸費-雑費</t>
  </si>
  <si>
    <t>鉄道事業営業費-運輸費-資産除去履行差額</t>
  </si>
  <si>
    <t>鉄道事業営業費-運輸費-保険料</t>
  </si>
  <si>
    <t>鉄道事業営業費-運輸費-燃料費-軽油</t>
  </si>
  <si>
    <t>鉄道事業営業費-運輸費-燃料費-ガソリン</t>
  </si>
  <si>
    <t>鉄道事業営業費-運輸費-燃料費-その他</t>
  </si>
  <si>
    <t>鉄道事業営業費-線路管理費-給料</t>
  </si>
  <si>
    <t>鉄道事業営業費-線路管理費-手当-超過勤務手当</t>
  </si>
  <si>
    <t>鉄道事業営業費-線路管理費-手当-通勤手当</t>
  </si>
  <si>
    <t>鉄道事業営業費-線路管理費-手当-扶養手当</t>
  </si>
  <si>
    <t>鉄道事業営業費-線路管理費-手当-地域手当</t>
  </si>
  <si>
    <t>鉄道事業営業費-線路管理費-手当-その他</t>
  </si>
  <si>
    <t>鉄道事業営業費-線路管理費-賞与</t>
  </si>
  <si>
    <t>鉄道事業営業費-線路管理費-賞与引当金繰入額</t>
  </si>
  <si>
    <t>鉄道事業営業費-線路管理費-退職金</t>
  </si>
  <si>
    <t>鉄道事業営業費-線路管理費-退職給付費用</t>
  </si>
  <si>
    <t>鉄道事業営業費-線路管理費-法定福利費-健康保険料</t>
  </si>
  <si>
    <t>鉄道事業営業費-線路管理費-法定福利費-厚生年金保険料</t>
  </si>
  <si>
    <t>鉄道事業営業費-線路管理費-法定福利費-雇用保険料</t>
  </si>
  <si>
    <t>鉄道事業営業費-線路管理費-法定福利費-介護保険料</t>
  </si>
  <si>
    <t>鉄道事業営業費-線路管理費-法定福利費-労災保険料</t>
  </si>
  <si>
    <t>鉄道事業営業費-線路管理費-法定福利費-その他</t>
  </si>
  <si>
    <t>鉄道事業営業費-線路管理費-厚生福利費</t>
  </si>
  <si>
    <t>鉄道事業営業費-線路管理費-臨時雇用賃金</t>
  </si>
  <si>
    <t>鉄道事業営業費-線路管理費-修繕費-取替材料費</t>
  </si>
  <si>
    <t>鉄道事業営業費-線路管理費-修繕費-取替外注費</t>
  </si>
  <si>
    <t>鉄道事業営業費-線路管理費-消耗備品費-用紙</t>
  </si>
  <si>
    <t>鉄道事業営業費-線路管理費-消耗備品費-プリンタトナー</t>
  </si>
  <si>
    <t>鉄道事業営業費-線路管理費-消耗備品費-その他消耗品</t>
  </si>
  <si>
    <t>鉄道事業営業費-線路管理費-消耗備品費-備品</t>
  </si>
  <si>
    <t>鉄道事業営業費-線路管理費-消耗備品費-その他</t>
  </si>
  <si>
    <t>鉄道事業営業費-線路管理費-被服費</t>
  </si>
  <si>
    <t>鉄道事業営業費-線路管理費-水道光熱費-電気料</t>
  </si>
  <si>
    <t>鉄道事業営業費-線路管理費-水道光熱費-ガス料</t>
  </si>
  <si>
    <t>鉄道事業営業費-線路管理費-水道光熱費-水道料</t>
  </si>
  <si>
    <t>鉄道事業営業費-線路管理費-旅費交通費-鉄道運賃</t>
  </si>
  <si>
    <t>鉄道事業営業費-線路管理費-旅費交通費-タクシー運賃</t>
  </si>
  <si>
    <t>鉄道事業営業費-線路管理費-旅費交通費-航空運賃</t>
  </si>
  <si>
    <t>鉄道事業営業費-線路管理費-旅費交通費-宿泊代</t>
  </si>
  <si>
    <t>鉄道事業営業費-線路管理費-旅費交通費-その他</t>
  </si>
  <si>
    <t>鉄道事業営業費-線路管理費-通信運搬費-固定電話料</t>
  </si>
  <si>
    <t>鉄道事業営業費-線路管理費-通信運搬費-携帯電話料</t>
  </si>
  <si>
    <t>鉄道事業営業費-線路管理費-通信運搬費-端末使用料</t>
  </si>
  <si>
    <t>鉄道事業営業費-線路管理費-通信運搬費-回線使用料</t>
  </si>
  <si>
    <t>鉄道事業営業費-線路管理費-通信運搬費-配送料</t>
  </si>
  <si>
    <t>鉄道事業営業費-線路管理費-通信運搬費-その他</t>
  </si>
  <si>
    <t>鉄道事業営業費-線路管理費-委託費-清掃</t>
  </si>
  <si>
    <t>鉄道事業営業費-線路管理費-委託費-システム保守管理</t>
  </si>
  <si>
    <t>鉄道事業営業費-線路管理費-委託費-設備保守管理</t>
  </si>
  <si>
    <t>鉄道事業営業費-線路管理費-委託費-産業廃棄物処理</t>
  </si>
  <si>
    <t>鉄道事業営業費-線路管理費-委託費-警備</t>
  </si>
  <si>
    <t>鉄道事業営業費-線路管理費-委託費-教育研修</t>
  </si>
  <si>
    <t>鉄道事業営業費-線路管理費-委託費-保全（PCグラウト充填）</t>
  </si>
  <si>
    <t>鉄道事業営業費-線路管理費-委託費-消防設備点検</t>
  </si>
  <si>
    <t>鉄道事業営業費-線路管理費-委託費-健康診断等</t>
  </si>
  <si>
    <t>鉄道事業営業費-線路管理費-委託費-調査業務委託</t>
  </si>
  <si>
    <t>鉄道事業営業費-線路管理費-委託費-地域冷暖房供給</t>
  </si>
  <si>
    <t>鉄道事業営業費-線路管理費-委託費-その他</t>
  </si>
  <si>
    <t>鉄道事業営業費-線路管理費-諸手数料-振込手数料</t>
  </si>
  <si>
    <t>鉄道事業営業費-線路管理費-諸手数料-受講料</t>
  </si>
  <si>
    <t>鉄道事業営業費-線路管理費-諸手数料-その他</t>
  </si>
  <si>
    <t>鉄道事業営業費-線路管理費-賃借料-コピー機</t>
  </si>
  <si>
    <t>鉄道事業営業費-線路管理費-賃借料-寝具</t>
  </si>
  <si>
    <t>鉄道事業営業費-線路管理費-賃借料-パソコン及びサーバ</t>
  </si>
  <si>
    <t>鉄道事業営業費-線路管理費-賃借料-土地建物</t>
  </si>
  <si>
    <t>鉄道事業営業費-線路管理費-賃借料-OTS施設利用料</t>
  </si>
  <si>
    <t>鉄道事業営業費-線路管理費-賃借料-その他</t>
  </si>
  <si>
    <t>鉄道事業営業費-線路管理費-固定資産撤去費</t>
  </si>
  <si>
    <t>鉄道事業営業費-線路管理費-教育費</t>
  </si>
  <si>
    <t>鉄道事業営業費-線路管理費-負担金-その他</t>
  </si>
  <si>
    <t>鉄道事業営業費-線路管理費-報償費</t>
  </si>
  <si>
    <t>鉄道事業営業費-線路管理費-諸謝金</t>
  </si>
  <si>
    <t>鉄道事業営業費-線路管理費-雑費</t>
  </si>
  <si>
    <t>鉄道事業営業費-線路管理費-資産除去履行差額</t>
  </si>
  <si>
    <t>鉄道事業営業費-線路管理費-保険料</t>
  </si>
  <si>
    <t>鉄道事業営業費-線路管理費-地下湧水下水道料</t>
  </si>
  <si>
    <t>鉄道事業営業費-線路管理費-燃料費-軽油</t>
  </si>
  <si>
    <t>鉄道事業営業費-線路管理費-燃料費-ガソリン</t>
  </si>
  <si>
    <t>鉄道事業営業費-線路管理費-燃料費-その他</t>
  </si>
  <si>
    <t>鉄道事業営業費-電路管理費-給料</t>
  </si>
  <si>
    <t>鉄道事業営業費-電路管理費-手当-超過勤務手当</t>
  </si>
  <si>
    <t>鉄道事業営業費-電路管理費-手当-通勤手当</t>
  </si>
  <si>
    <t>鉄道事業営業費-電路管理費-手当-扶養手当</t>
  </si>
  <si>
    <t>鉄道事業営業費-電路管理費-手当-地域手当</t>
  </si>
  <si>
    <t>鉄道事業営業費-電路管理費-手当-その他</t>
  </si>
  <si>
    <t>鉄道事業営業費-電路管理費-賞与</t>
  </si>
  <si>
    <t>鉄道事業営業費-電路管理費-賞与引当金繰入額</t>
  </si>
  <si>
    <t>鉄道事業営業費-電路管理費-退職金</t>
  </si>
  <si>
    <t>鉄道事業営業費-電路管理費-退職給付費用</t>
  </si>
  <si>
    <t>鉄道事業営業費-電路管理費-法定福利費-健康保険料</t>
  </si>
  <si>
    <t>鉄道事業営業費-電路管理費-法定福利費-厚生年金保険料</t>
  </si>
  <si>
    <t>鉄道事業営業費-電路管理費-法定福利費-雇用保険料</t>
  </si>
  <si>
    <t>鉄道事業営業費-電路管理費-法定福利費-介護保険料</t>
  </si>
  <si>
    <t>鉄道事業営業費-電路管理費-法定福利費-労災保険料</t>
  </si>
  <si>
    <t>鉄道事業営業費-電路管理費-法定福利費-その他</t>
  </si>
  <si>
    <t>鉄道事業営業費-電路管理費-厚生福利費</t>
  </si>
  <si>
    <t>鉄道事業営業費-電路管理費-臨時雇用賃金</t>
  </si>
  <si>
    <t>鉄道事業営業費-電路管理費-修繕費-取替材料費</t>
  </si>
  <si>
    <t>鉄道事業営業費-電路管理費-修繕費-取替外注費</t>
  </si>
  <si>
    <t>鉄道事業営業費-電路管理費-消耗備品費-用紙</t>
  </si>
  <si>
    <t>鉄道事業営業費-電路管理費-消耗備品費-プリンタトナー</t>
  </si>
  <si>
    <t>鉄道事業営業費-電路管理費-消耗備品費-その他消耗品</t>
  </si>
  <si>
    <t>鉄道事業営業費-電路管理費-消耗備品費-備品</t>
  </si>
  <si>
    <t>鉄道事業営業費-電路管理費-消耗備品費-その他</t>
  </si>
  <si>
    <t>鉄道事業営業費-電路管理費-被服費</t>
  </si>
  <si>
    <t>鉄道事業営業費-電路管理費-水道光熱費-電気料</t>
  </si>
  <si>
    <t>鉄道事業営業費-電路管理費-水道光熱費-ガス料</t>
  </si>
  <si>
    <t>鉄道事業営業費-電路管理費-水道光熱費-水道料</t>
  </si>
  <si>
    <t>鉄道事業営業費-電路管理費-旅費交通費-鉄道運賃</t>
  </si>
  <si>
    <t>鉄道事業営業費-電路管理費-旅費交通費-タクシー運賃</t>
  </si>
  <si>
    <t>鉄道事業営業費-電路管理費-旅費交通費-航空運賃</t>
  </si>
  <si>
    <t>鉄道事業営業費-電路管理費-旅費交通費-宿泊代</t>
  </si>
  <si>
    <t>鉄道事業営業費-電路管理費-旅費交通費-その他</t>
  </si>
  <si>
    <t>鉄道事業営業費-電路管理費-通信運搬費-固定電話料</t>
  </si>
  <si>
    <t>鉄道事業営業費-電路管理費-通信運搬費-携帯電話料</t>
  </si>
  <si>
    <t>鉄道事業営業費-電路管理費-通信運搬費-端末使用料</t>
  </si>
  <si>
    <t>鉄道事業営業費-電路管理費-通信運搬費-回線使用料</t>
  </si>
  <si>
    <t>鉄道事業営業費-電路管理費-通信運搬費-配送料</t>
  </si>
  <si>
    <t>鉄道事業営業費-電路管理費-通信運搬費-その他</t>
  </si>
  <si>
    <t>鉄道事業営業費-電路管理費-委託費-清掃</t>
  </si>
  <si>
    <t>鉄道事業営業費-電路管理費-委託費-システム保守管理</t>
  </si>
  <si>
    <t>鉄道事業営業費-電路管理費-委託費-設備保守管理</t>
  </si>
  <si>
    <t>鉄道事業営業費-電路管理費-委託費-産業廃棄物処理</t>
  </si>
  <si>
    <t>鉄道事業営業費-電路管理費-委託費-警備</t>
  </si>
  <si>
    <t>鉄道事業営業費-電路管理費-委託費-教育研修</t>
  </si>
  <si>
    <t>鉄道事業営業費-電路管理費-委託費-消防設備点検</t>
  </si>
  <si>
    <t>鉄道事業営業費-電路管理費-委託費-健康診断等</t>
  </si>
  <si>
    <t>鉄道事業営業費-電路管理費-委託費-調査業務委託</t>
  </si>
  <si>
    <t>鉄道事業営業費-電路管理費-委託費-地域冷暖房供給</t>
  </si>
  <si>
    <t>鉄道事業営業費-電路管理費-委託費-その他</t>
  </si>
  <si>
    <t>鉄道事業営業費-電路管理費-諸手数料-振込手数料</t>
  </si>
  <si>
    <t>鉄道事業営業費-電路管理費-諸手数料-受講料</t>
  </si>
  <si>
    <t>鉄道事業営業費-電路管理費-諸手数料-その他</t>
  </si>
  <si>
    <t>鉄道事業営業費-電路管理費-賃借料-コピー機</t>
  </si>
  <si>
    <t>鉄道事業営業費-電路管理費-賃借料-寝具</t>
  </si>
  <si>
    <t>鉄道事業営業費-電路管理費-賃借料-パソコン及びサーバ</t>
  </si>
  <si>
    <t>鉄道事業営業費-電路管理費-賃借料-土地建物</t>
  </si>
  <si>
    <t>鉄道事業営業費-電路管理費-賃借料-その他</t>
  </si>
  <si>
    <t>鉄道事業営業費-電路管理費-固定資産撤去費</t>
  </si>
  <si>
    <t>鉄道事業営業費-電路管理費-教育費</t>
  </si>
  <si>
    <t>鉄道事業営業費-電路管理費-負担金-その他</t>
  </si>
  <si>
    <t>鉄道事業営業費-電路管理費-報償費</t>
  </si>
  <si>
    <t>鉄道事業営業費-電路管理費-諸謝金</t>
  </si>
  <si>
    <t>鉄道事業営業費-電路管理費-雑費</t>
  </si>
  <si>
    <t>鉄道事業営業費-電路管理費-資産除去履行差額</t>
  </si>
  <si>
    <t>鉄道事業営業費-電路管理費-保険料</t>
  </si>
  <si>
    <t>鉄道事業営業費-電路管理費-燃料費-軽油</t>
  </si>
  <si>
    <t>鉄道事業営業費-電路管理費-燃料費-ガソリン</t>
  </si>
  <si>
    <t>鉄道事業営業費-電路管理費-燃料費-その他</t>
  </si>
  <si>
    <t>鉄道事業営業費-車両管理費-給料</t>
  </si>
  <si>
    <t>鉄道事業営業費-車両管理費-手当-超過勤務手当</t>
  </si>
  <si>
    <t>鉄道事業営業費-車両管理費-手当-通勤手当</t>
  </si>
  <si>
    <t>鉄道事業営業費-車両管理費-手当-扶養手当</t>
  </si>
  <si>
    <t>鉄道事業営業費-車両管理費-手当-地域手当</t>
  </si>
  <si>
    <t>鉄道事業営業費-車両管理費-手当-その他</t>
  </si>
  <si>
    <t>鉄道事業営業費-車両管理費-賞与</t>
  </si>
  <si>
    <t>鉄道事業営業費-車両管理費-賞与引当金繰入額</t>
  </si>
  <si>
    <t>鉄道事業営業費-車両管理費-退職金</t>
  </si>
  <si>
    <t>鉄道事業営業費-車両管理費-退職給付費用</t>
  </si>
  <si>
    <t>鉄道事業営業費-車両管理費-法定福利費-健康保険料</t>
  </si>
  <si>
    <t>鉄道事業営業費-車両管理費-法定福利費-厚生年金保険料</t>
  </si>
  <si>
    <t>鉄道事業営業費-車両管理費-法定福利費-雇用保険料</t>
  </si>
  <si>
    <t>鉄道事業営業費-車両管理費-法定福利費-介護保険料</t>
  </si>
  <si>
    <t>鉄道事業営業費-車両管理費-法定福利費-労災保険料</t>
  </si>
  <si>
    <t>鉄道事業営業費-車両管理費-法定福利費-その他</t>
  </si>
  <si>
    <t>鉄道事業営業費-車両管理費-厚生福利費</t>
  </si>
  <si>
    <t>鉄道事業営業費-車両管理費-臨時雇用賃金</t>
  </si>
  <si>
    <t>鉄道事業営業費-車両管理費-修繕費-取替材料費</t>
  </si>
  <si>
    <t>鉄道事業営業費-車両管理費-修繕費-取替外注費</t>
  </si>
  <si>
    <t>鉄道事業営業費-車両管理費-消耗備品費-用紙</t>
  </si>
  <si>
    <t>鉄道事業営業費-車両管理費-消耗備品費-プリンタトナー</t>
  </si>
  <si>
    <t>鉄道事業営業費-車両管理費-消耗備品費-その他消耗品</t>
  </si>
  <si>
    <t>鉄道事業営業費-車両管理費-消耗備品費-備品</t>
  </si>
  <si>
    <t>鉄道事業営業費-車両管理費-消耗備品費-その他</t>
  </si>
  <si>
    <t>鉄道事業営業費-車両管理費-被服費</t>
  </si>
  <si>
    <t>鉄道事業営業費-車両管理費-水道光熱費-電気料</t>
  </si>
  <si>
    <t>鉄道事業営業費-車両管理費-水道光熱費-ガス料</t>
  </si>
  <si>
    <t>鉄道事業営業費-車両管理費-水道光熱費-水道料</t>
  </si>
  <si>
    <t>鉄道事業営業費-車両管理費-旅費交通費-鉄道運賃</t>
  </si>
  <si>
    <t>鉄道事業営業費-車両管理費-旅費交通費-タクシー運賃</t>
  </si>
  <si>
    <t>鉄道事業営業費-車両管理費-旅費交通費-航空運賃</t>
  </si>
  <si>
    <t>鉄道事業営業費-車両管理費-旅費交通費-宿泊代</t>
  </si>
  <si>
    <t>鉄道事業営業費-車両管理費-旅費交通費-その他</t>
  </si>
  <si>
    <t>鉄道事業営業費-車両管理費-通信運搬費-固定電話料</t>
  </si>
  <si>
    <t>鉄道事業営業費-車両管理費-通信運搬費-携帯電話料</t>
  </si>
  <si>
    <t>鉄道事業営業費-車両管理費-通信運搬費-端末使用料</t>
  </si>
  <si>
    <t>鉄道事業営業費-車両管理費-通信運搬費-回線使用料</t>
  </si>
  <si>
    <t>鉄道事業営業費-車両管理費-通信運搬費-配送料</t>
  </si>
  <si>
    <t>鉄道事業営業費-車両管理費-通信運搬費-その他</t>
  </si>
  <si>
    <t>鉄道事業営業費-車両管理費-委託費-清掃</t>
  </si>
  <si>
    <t>鉄道事業営業費-車両管理費-委託費-システム保守管理</t>
  </si>
  <si>
    <t>鉄道事業営業費-車両管理費-委託費-設備保守管理</t>
  </si>
  <si>
    <t>鉄道事業営業費-車両管理費-委託費-産業廃棄物処理</t>
  </si>
  <si>
    <t>鉄道事業営業費-車両管理費-委託費-警備</t>
  </si>
  <si>
    <t>鉄道事業営業費-車両管理費-委託費-教育研修</t>
  </si>
  <si>
    <t>鉄道事業営業費-車両管理費-委託費-消防設備点検</t>
  </si>
  <si>
    <t>鉄道事業営業費-車両管理費-委託費-健康診断等</t>
  </si>
  <si>
    <t>鉄道事業営業費-車両管理費-委託費-調査業務委託</t>
  </si>
  <si>
    <t>鉄道事業営業費-車両管理費-委託費-地域冷暖房供給</t>
  </si>
  <si>
    <t>鉄道事業営業費-車両管理費-委託費-その他</t>
  </si>
  <si>
    <t>鉄道事業営業費-車両管理費-諸手数料-振込手数料</t>
  </si>
  <si>
    <t>鉄道事業営業費-車両管理費-諸手数料-受講料</t>
  </si>
  <si>
    <t>鉄道事業営業費-車両管理費-諸手数料-その他</t>
  </si>
  <si>
    <t>鉄道事業営業費-車両管理費-賃借料-コピー機</t>
  </si>
  <si>
    <t>鉄道事業営業費-車両管理費-賃借料-寝具</t>
  </si>
  <si>
    <t>鉄道事業営業費-車両管理費-賃借料-パソコン及びサーバ</t>
  </si>
  <si>
    <t>鉄道事業営業費-車両管理費-賃借料-土地建物</t>
  </si>
  <si>
    <t>鉄道事業営業費-車両管理費-賃借料-その他</t>
  </si>
  <si>
    <t>鉄道事業営業費-車両管理費-固定資産撤去費</t>
  </si>
  <si>
    <t>鉄道事業営業費-車両管理費-教育費</t>
  </si>
  <si>
    <t>鉄道事業営業費-車両管理費-負担金-その他</t>
  </si>
  <si>
    <t>鉄道事業営業費-車両管理費-報償費</t>
  </si>
  <si>
    <t>鉄道事業営業費-車両管理費-諸謝金</t>
  </si>
  <si>
    <t>鉄道事業営業費-車両管理費-雑費</t>
  </si>
  <si>
    <t>鉄道事業営業費-車両管理費-資産除去履行差額</t>
  </si>
  <si>
    <t>鉄道事業営業費-車両管理費-保険料</t>
  </si>
  <si>
    <t>鉄道事業営業費-車両管理費-燃料費-軽油</t>
  </si>
  <si>
    <t>鉄道事業営業費-車両管理費-燃料費-ガソリン</t>
  </si>
  <si>
    <t>鉄道事業営業費-車両管理費-燃料費-その他</t>
  </si>
  <si>
    <t>鉄道事業営業費-輸送管理費-給料</t>
  </si>
  <si>
    <t>鉄道事業営業費-輸送管理費-手当-超過勤務手当</t>
  </si>
  <si>
    <t>鉄道事業営業費-輸送管理費-手当-通勤手当</t>
  </si>
  <si>
    <t>鉄道事業営業費-輸送管理費-手当-扶養手当</t>
  </si>
  <si>
    <t>鉄道事業営業費-輸送管理費-手当-地域手当</t>
  </si>
  <si>
    <t>鉄道事業営業費-輸送管理費-手当-その他</t>
  </si>
  <si>
    <t>鉄道事業営業費-輸送管理費-賞与</t>
  </si>
  <si>
    <t>鉄道事業営業費-輸送管理費-賞与引当金繰入額</t>
  </si>
  <si>
    <t>鉄道事業営業費-輸送管理費-退職金</t>
  </si>
  <si>
    <t>鉄道事業営業費-輸送管理費-退職給付費用</t>
  </si>
  <si>
    <t>鉄道事業営業費-輸送管理費-法定福利費-健康保険料</t>
  </si>
  <si>
    <t>鉄道事業営業費-輸送管理費-法定福利費-厚生年金保険料</t>
  </si>
  <si>
    <t>鉄道事業営業費-輸送管理費-法定福利費-雇用保険料</t>
  </si>
  <si>
    <t>鉄道事業営業費-輸送管理費-法定福利費-介護保険料</t>
  </si>
  <si>
    <t>鉄道事業営業費-輸送管理費-法定福利費-労災保険料</t>
  </si>
  <si>
    <t>鉄道事業営業費-輸送管理費-法定福利費-その他</t>
  </si>
  <si>
    <t>鉄道事業営業費-輸送管理費-厚生福利費</t>
  </si>
  <si>
    <t>鉄道事業営業費-輸送管理費-臨時雇用賃金</t>
  </si>
  <si>
    <t>鉄道事業営業費-輸送管理費-修繕費-取替材料費</t>
  </si>
  <si>
    <t>鉄道事業営業費-輸送管理費-修繕費-取替外注費</t>
  </si>
  <si>
    <t>鉄道事業営業費-輸送管理費-消耗備品費-用紙</t>
  </si>
  <si>
    <t>鉄道事業営業費-輸送管理費-消耗備品費-プリンタトナー</t>
  </si>
  <si>
    <t>鉄道事業営業費-輸送管理費-消耗備品費-その他消耗品</t>
  </si>
  <si>
    <t>鉄道事業営業費-輸送管理費-消耗備品費-備品</t>
  </si>
  <si>
    <t>鉄道事業営業費-輸送管理費-消耗備品費-その他</t>
  </si>
  <si>
    <t>鉄道事業営業費-輸送管理費-被服費</t>
  </si>
  <si>
    <t>鉄道事業営業費-輸送管理費-水道光熱費-電気料</t>
  </si>
  <si>
    <t>鉄道事業営業費-輸送管理費-水道光熱費-ガス料</t>
  </si>
  <si>
    <t>鉄道事業営業費-輸送管理費-水道光熱費-水道料</t>
  </si>
  <si>
    <t>鉄道事業営業費-輸送管理費-旅費交通費-鉄道運賃</t>
  </si>
  <si>
    <t>鉄道事業営業費-輸送管理費-旅費交通費-タクシー運賃</t>
  </si>
  <si>
    <t>鉄道事業営業費-輸送管理費-旅費交通費-航空運賃</t>
  </si>
  <si>
    <t>鉄道事業営業費-輸送管理費-旅費交通費-宿泊代</t>
  </si>
  <si>
    <t>鉄道事業営業費-輸送管理費-旅費交通費-その他</t>
  </si>
  <si>
    <t>鉄道事業営業費-輸送管理費-通信運搬費-固定電話料</t>
  </si>
  <si>
    <t>鉄道事業営業費-輸送管理費-通信運搬費-携帯電話料</t>
  </si>
  <si>
    <t>鉄道事業営業費-輸送管理費-通信運搬費-端末使用料</t>
  </si>
  <si>
    <t>鉄道事業営業費-輸送管理費-通信運搬費-回線使用料</t>
  </si>
  <si>
    <t>鉄道事業営業費-輸送管理費-通信運搬費-配送料</t>
  </si>
  <si>
    <t>鉄道事業営業費-輸送管理費-通信運搬費-その他</t>
  </si>
  <si>
    <t>鉄道事業営業費-輸送管理費-委託費-清掃</t>
  </si>
  <si>
    <t>鉄道事業営業費-輸送管理費-委託費-システム保守管理</t>
  </si>
  <si>
    <t>鉄道事業営業費-輸送管理費-委託費-設備保守管理</t>
  </si>
  <si>
    <t>鉄道事業営業費-輸送管理費-委託費-産業廃棄物処理</t>
  </si>
  <si>
    <t>鉄道事業営業費-輸送管理費-委託費-警備</t>
  </si>
  <si>
    <t>鉄道事業営業費-輸送管理費-委託費-乗車券発売</t>
  </si>
  <si>
    <t>鉄道事業営業費-輸送管理費-委託費-教育研修</t>
  </si>
  <si>
    <t>鉄道事業営業費-輸送管理費-委託費-駅業務委託</t>
  </si>
  <si>
    <t>鉄道事業営業費-輸送管理費-委託費-定期券発売所運営</t>
  </si>
  <si>
    <t>鉄道事業営業費-輸送管理費-委託費-乗車料金輸送</t>
  </si>
  <si>
    <t>鉄道事業営業費-輸送管理費-委託費-消防設備点検</t>
  </si>
  <si>
    <t>鉄道事業営業費-輸送管理費-委託費-健康診断等</t>
  </si>
  <si>
    <t>鉄道事業営業費-輸送管理費-委託費-調査業務委託</t>
  </si>
  <si>
    <t>鉄道事業営業費-輸送管理費-委託費-地域冷暖房供給</t>
  </si>
  <si>
    <t>鉄道事業営業費-輸送管理費-委託費-その他</t>
  </si>
  <si>
    <t>鉄道事業営業費-輸送管理費-諸手数料-クレジット手数料</t>
  </si>
  <si>
    <t>鉄道事業営業費-輸送管理費-諸手数料-振込手数料</t>
  </si>
  <si>
    <t>鉄道事業営業費-輸送管理費-諸手数料-受講料</t>
  </si>
  <si>
    <t>鉄道事業営業費-輸送管理費-諸手数料-その他</t>
  </si>
  <si>
    <t>鉄道事業営業費-輸送管理費-賃借料-コピー機</t>
  </si>
  <si>
    <t>鉄道事業営業費-輸送管理費-賃借料-寝具</t>
  </si>
  <si>
    <t>鉄道事業営業費-輸送管理費-賃借料-パソコン及びサーバ</t>
  </si>
  <si>
    <t>鉄道事業営業費-輸送管理費-賃借料-土地建物</t>
  </si>
  <si>
    <t>鉄道事業営業費-輸送管理費-賃借料-道路占有料</t>
  </si>
  <si>
    <t>鉄道事業営業費-輸送管理費-賃借料-OTS施設利用料</t>
  </si>
  <si>
    <t>鉄道事業営業費-輸送管理費-賃借料-その他</t>
  </si>
  <si>
    <t>4004006100</t>
  </si>
  <si>
    <t>鉄道事業営業費-輸送管理費-固定資産撤去費</t>
  </si>
  <si>
    <t>鉄道事業営業費-輸送管理費-教育費</t>
  </si>
  <si>
    <t>鉄道事業営業費-輸送管理費-負担金-ビル管理業務</t>
  </si>
  <si>
    <t>鉄道事業営業費-輸送管理費-負担金-その他</t>
  </si>
  <si>
    <t>鉄道事業営業費-輸送管理費-報償費</t>
  </si>
  <si>
    <t>鉄道事業営業費-輸送管理費-諸謝金</t>
  </si>
  <si>
    <t>鉄道事業営業費-輸送管理費-雑費</t>
  </si>
  <si>
    <t>鉄道事業営業費-輸送管理費-資産除去履行差額</t>
  </si>
  <si>
    <t>鉄道事業営業費-輸送管理費-保険料</t>
  </si>
  <si>
    <t>鉄道事業営業費-輸送管理費-事故費</t>
  </si>
  <si>
    <t>鉄道事業営業費-輸送管理費-燃料費-軽油</t>
  </si>
  <si>
    <t>鉄道事業営業費-輸送管理費-燃料費-ガソリン</t>
  </si>
  <si>
    <t>鉄道事業営業費-輸送管理費-燃料費-その他</t>
  </si>
  <si>
    <t>鉄道事業営業費-案内宣伝費-給料</t>
  </si>
  <si>
    <t>鉄道事業営業費-案内宣伝費-手当-超過勤務手当</t>
  </si>
  <si>
    <t>鉄道事業営業費-案内宣伝費-手当-通勤手当</t>
  </si>
  <si>
    <t>鉄道事業営業費-案内宣伝費-手当-扶養手当</t>
  </si>
  <si>
    <t>鉄道事業営業費-案内宣伝費-手当-地域手当</t>
  </si>
  <si>
    <t>鉄道事業営業費-案内宣伝費-手当-その他</t>
  </si>
  <si>
    <t>鉄道事業営業費-案内宣伝費-賞与</t>
  </si>
  <si>
    <t>鉄道事業営業費-案内宣伝費-賞与引当金繰入額</t>
  </si>
  <si>
    <t>鉄道事業営業費-案内宣伝費-退職金</t>
  </si>
  <si>
    <t>鉄道事業営業費-案内宣伝費-退職給付費用</t>
  </si>
  <si>
    <t>鉄道事業営業費-案内宣伝費-法定福利費-健康保険料</t>
  </si>
  <si>
    <t>鉄道事業営業費-案内宣伝費-法定福利費-厚生年金保険料</t>
  </si>
  <si>
    <t>鉄道事業営業費-案内宣伝費-法定福利費-雇用保険料</t>
  </si>
  <si>
    <t>鉄道事業営業費-案内宣伝費-法定福利費-介護保険料</t>
  </si>
  <si>
    <t>鉄道事業営業費-案内宣伝費-法定福利費-労災保険料</t>
  </si>
  <si>
    <t>鉄道事業営業費-案内宣伝費-法定福利費-その他</t>
  </si>
  <si>
    <t>鉄道事業営業費-案内宣伝費-厚生福利費</t>
  </si>
  <si>
    <t>鉄道事業営業費-案内宣伝費-臨時雇用賃金</t>
  </si>
  <si>
    <t>鉄道事業営業費-案内宣伝費-修繕費-取替材料費</t>
  </si>
  <si>
    <t>鉄道事業営業費-案内宣伝費-修繕費-取替外注費</t>
  </si>
  <si>
    <t>鉄道事業営業費-案内宣伝費-消耗備品費-用紙</t>
  </si>
  <si>
    <t>鉄道事業営業費-案内宣伝費-消耗備品費-プリンタトナー</t>
  </si>
  <si>
    <t>鉄道事業営業費-案内宣伝費-消耗備品費-その他消耗品</t>
  </si>
  <si>
    <t>鉄道事業営業費-案内宣伝費-消耗備品費-備品</t>
  </si>
  <si>
    <t>鉄道事業営業費-案内宣伝費-消耗備品費-その他</t>
  </si>
  <si>
    <t>鉄道事業営業費-案内宣伝費-被服費</t>
  </si>
  <si>
    <t>鉄道事業営業費-案内宣伝費-水道光熱費-電気料</t>
  </si>
  <si>
    <t>鉄道事業営業費-案内宣伝費-水道光熱費-ガス料</t>
  </si>
  <si>
    <t>鉄道事業営業費-案内宣伝費-水道光熱費-水道料</t>
  </si>
  <si>
    <t>鉄道事業営業費-案内宣伝費-旅費交通費-鉄道運賃</t>
  </si>
  <si>
    <t>鉄道事業営業費-案内宣伝費-旅費交通費-タクシー運賃</t>
  </si>
  <si>
    <t>鉄道事業営業費-案内宣伝費-旅費交通費-航空運賃</t>
  </si>
  <si>
    <t>鉄道事業営業費-案内宣伝費-旅費交通費-宿泊代</t>
  </si>
  <si>
    <t>鉄道事業営業費-案内宣伝費-旅費交通費-その他</t>
  </si>
  <si>
    <t>鉄道事業営業費-案内宣伝費-通信運搬費-固定電話料</t>
  </si>
  <si>
    <t>鉄道事業営業費-案内宣伝費-通信運搬費-携帯電話料</t>
  </si>
  <si>
    <t>鉄道事業営業費-案内宣伝費-通信運搬費-端末使用料</t>
  </si>
  <si>
    <t>鉄道事業営業費-案内宣伝費-通信運搬費-回線使用料</t>
  </si>
  <si>
    <t>鉄道事業営業費-案内宣伝費-通信運搬費-配送料</t>
  </si>
  <si>
    <t>鉄道事業営業費-案内宣伝費-通信運搬費-その他</t>
  </si>
  <si>
    <t>鉄道事業営業費-案内宣伝費-委託費-清掃</t>
  </si>
  <si>
    <t>鉄道事業営業費-案内宣伝費-委託費-システム保守管理</t>
  </si>
  <si>
    <t>鉄道事業営業費-案内宣伝費-委託費-設備保守管理</t>
  </si>
  <si>
    <t>鉄道事業営業費-案内宣伝費-委託費-産業廃棄物処理</t>
  </si>
  <si>
    <t>鉄道事業営業費-案内宣伝費-委託費-警備</t>
  </si>
  <si>
    <t>鉄道事業営業費-案内宣伝費-委託費-乗車券発売</t>
  </si>
  <si>
    <t>鉄道事業営業費-案内宣伝費-委託費-教育研修</t>
  </si>
  <si>
    <t>鉄道事業営業費-案内宣伝費-委託費-消防設備点検</t>
  </si>
  <si>
    <t>鉄道事業営業費-案内宣伝費-委託費-健康診断等</t>
  </si>
  <si>
    <t>鉄道事業営業費-案内宣伝費-委託費-調査業務委託</t>
  </si>
  <si>
    <t>鉄道事業営業費-案内宣伝費-委託費-地域冷暖房供給</t>
  </si>
  <si>
    <t>鉄道事業営業費-案内宣伝費-委託費-その他</t>
  </si>
  <si>
    <t>鉄道事業営業費-案内宣伝費-諸手数料-クレジット手数料</t>
  </si>
  <si>
    <t>鉄道事業営業費-案内宣伝費-諸手数料-振込手数料</t>
  </si>
  <si>
    <t>鉄道事業営業費-案内宣伝費-諸手数料-受講料</t>
  </si>
  <si>
    <t>鉄道事業営業費-案内宣伝費-諸手数料-その他</t>
  </si>
  <si>
    <t>鉄道事業営業費-案内宣伝費-賃借料-コピー機</t>
  </si>
  <si>
    <t>鉄道事業営業費-案内宣伝費-賃借料-寝具</t>
  </si>
  <si>
    <t>鉄道事業営業費-案内宣伝費-賃借料-パソコン及びサーバ</t>
  </si>
  <si>
    <t>鉄道事業営業費-案内宣伝費-賃借料-土地建物</t>
  </si>
  <si>
    <t>鉄道事業営業費-案内宣伝費-賃借料-道路占有料</t>
  </si>
  <si>
    <t>鉄道事業営業費-案内宣伝費-賃借料-その他</t>
  </si>
  <si>
    <t>鉄道事業営業費-案内宣伝費-固定資産撤去費</t>
  </si>
  <si>
    <t>鉄道事業営業費-案内宣伝費-教育費</t>
  </si>
  <si>
    <t>鉄道事業営業費-案内宣伝費-負担金-ビル管理業務</t>
  </si>
  <si>
    <t>鉄道事業営業費-案内宣伝費-負担金-その他</t>
  </si>
  <si>
    <t>鉄道事業営業費-案内宣伝費-報償費</t>
  </si>
  <si>
    <t>鉄道事業営業費-案内宣伝費-諸謝金</t>
  </si>
  <si>
    <t>鉄道事業営業費-案内宣伝費-雑費</t>
  </si>
  <si>
    <t>鉄道事業営業費-案内宣伝費-交際費</t>
  </si>
  <si>
    <t>鉄道事業営業費-案内宣伝費-資産除去履行差額</t>
  </si>
  <si>
    <t>鉄道事業営業費-案内宣伝費-保険料</t>
  </si>
  <si>
    <t>鉄道事業営業費-案内宣伝費-燃料費-軽油</t>
  </si>
  <si>
    <t>鉄道事業営業費-案内宣伝費-燃料費-ガソリン</t>
  </si>
  <si>
    <t>鉄道事業営業費-案内宣伝費-燃料費-その他</t>
  </si>
  <si>
    <t>鉄道事業営業費-案内宣伝費-広告宣伝費</t>
  </si>
  <si>
    <t>鉄道事業営業費-案内宣伝費-社外報酬手数料</t>
  </si>
  <si>
    <t>鉄道事業営業費-厚生施設費-給料</t>
  </si>
  <si>
    <t>鉄道事業営業費-厚生施設費-手当-超過勤務手当</t>
  </si>
  <si>
    <t>鉄道事業営業費-厚生施設費-手当-通勤手当</t>
  </si>
  <si>
    <t>鉄道事業営業費-厚生施設費-手当-扶養手当</t>
  </si>
  <si>
    <t>鉄道事業営業費-厚生施設費-手当-地域手当</t>
  </si>
  <si>
    <t>鉄道事業営業費-厚生施設費-手当-その他</t>
  </si>
  <si>
    <t>鉄道事業営業費-厚生施設費-賞与</t>
  </si>
  <si>
    <t>鉄道事業営業費-厚生施設費-賞与引当金繰入額</t>
  </si>
  <si>
    <t>鉄道事業営業費-厚生施設費-退職金</t>
  </si>
  <si>
    <t>鉄道事業営業費-厚生施設費-退職給付費用</t>
  </si>
  <si>
    <t>鉄道事業営業費-厚生施設費-法定福利費-健康保険料</t>
  </si>
  <si>
    <t>鉄道事業営業費-厚生施設費-法定福利費-厚生年金保険料</t>
  </si>
  <si>
    <t>鉄道事業営業費-厚生施設費-法定福利費-雇用保険料</t>
  </si>
  <si>
    <t>鉄道事業営業費-厚生施設費-法定福利費-介護保険料</t>
  </si>
  <si>
    <t>鉄道事業営業費-厚生施設費-法定福利費-労災保険料</t>
  </si>
  <si>
    <t>鉄道事業営業費-厚生施設費-法定福利費-その他</t>
  </si>
  <si>
    <t>鉄道事業営業費-厚生施設費-厚生福利費</t>
  </si>
  <si>
    <t>鉄道事業営業費-厚生施設費-臨時雇用賃金</t>
  </si>
  <si>
    <t>鉄道事業営業費-厚生施設費-修繕費-取替材料費</t>
  </si>
  <si>
    <t>鉄道事業営業費-厚生施設費-修繕費-取替外注費</t>
  </si>
  <si>
    <t>鉄道事業営業費-厚生施設費-消耗備品費-用紙</t>
  </si>
  <si>
    <t>鉄道事業営業費-厚生施設費-消耗備品費-プリンタトナー</t>
  </si>
  <si>
    <t>鉄道事業営業費-厚生施設費-消耗備品費-その他消耗品</t>
  </si>
  <si>
    <t>鉄道事業営業費-厚生施設費-消耗備品費-備品</t>
  </si>
  <si>
    <t>鉄道事業営業費-厚生施設費-消耗備品費-その他</t>
  </si>
  <si>
    <t>鉄道事業営業費-厚生施設費-被服費</t>
  </si>
  <si>
    <t>鉄道事業営業費-厚生施設費-水道光熱費-電気料</t>
  </si>
  <si>
    <t>鉄道事業営業費-厚生施設費-水道光熱費-ガス料</t>
  </si>
  <si>
    <t>鉄道事業営業費-厚生施設費-水道光熱費-水道料</t>
  </si>
  <si>
    <t>鉄道事業営業費-厚生施設費-旅費交通費-鉄道運賃</t>
  </si>
  <si>
    <t>鉄道事業営業費-厚生施設費-旅費交通費-タクシー運賃</t>
  </si>
  <si>
    <t>鉄道事業営業費-厚生施設費-旅費交通費-航空運賃</t>
  </si>
  <si>
    <t>鉄道事業営業費-厚生施設費-旅費交通費-宿泊代</t>
  </si>
  <si>
    <t>鉄道事業営業費-厚生施設費-旅費交通費-その他</t>
  </si>
  <si>
    <t>鉄道事業営業費-厚生施設費-通信運搬費-固定電話料</t>
  </si>
  <si>
    <t>鉄道事業営業費-厚生施設費-通信運搬費-携帯電話料</t>
  </si>
  <si>
    <t>鉄道事業営業費-厚生施設費-通信運搬費-端末使用料</t>
  </si>
  <si>
    <t>鉄道事業営業費-厚生施設費-通信運搬費-回線使用料</t>
  </si>
  <si>
    <t>鉄道事業営業費-厚生施設費-通信運搬費-配送料</t>
  </si>
  <si>
    <t>鉄道事業営業費-厚生施設費-通信運搬費-その他</t>
  </si>
  <si>
    <t>鉄道事業営業費-厚生施設費-委託費-清掃</t>
  </si>
  <si>
    <t>鉄道事業営業費-厚生施設費-委託費-システム保守管理</t>
  </si>
  <si>
    <t>鉄道事業営業費-厚生施設費-委託費-設備保守管理</t>
  </si>
  <si>
    <t>鉄道事業営業費-厚生施設費-委託費-産業廃棄物処理</t>
  </si>
  <si>
    <t>鉄道事業営業費-厚生施設費-委託費-警備</t>
  </si>
  <si>
    <t>鉄道事業営業費-厚生施設費-委託費-教育研修</t>
  </si>
  <si>
    <t>鉄道事業営業費-厚生施設費-委託費-消防設備点検</t>
  </si>
  <si>
    <t>鉄道事業営業費-厚生施設費-委託費-健康診断等</t>
  </si>
  <si>
    <t>鉄道事業営業費-厚生施設費-委託費-調査業務委託</t>
  </si>
  <si>
    <t>鉄道事業営業費-厚生施設費-委託費-地域冷暖房供給</t>
  </si>
  <si>
    <t>鉄道事業営業費-厚生施設費-委託費-その他</t>
  </si>
  <si>
    <t>鉄道事業営業費-厚生施設費-諸手数料-振込手数料</t>
  </si>
  <si>
    <t>鉄道事業営業費-厚生施設費-諸手数料-受講料</t>
  </si>
  <si>
    <t>鉄道事業営業費-厚生施設費-諸手数料-その他</t>
  </si>
  <si>
    <t>鉄道事業営業費-厚生施設費-賃借料-コピー機</t>
  </si>
  <si>
    <t>鉄道事業営業費-厚生施設費-賃借料-寝具</t>
  </si>
  <si>
    <t>鉄道事業営業費-厚生施設費-賃借料-パソコン及びサーバ</t>
  </si>
  <si>
    <t>鉄道事業営業費-厚生施設費-賃借料-土地建物</t>
  </si>
  <si>
    <t>鉄道事業営業費-厚生施設費-賃借料-その他</t>
  </si>
  <si>
    <t>鉄道事業営業費-厚生施設費-固定資産撤去費</t>
  </si>
  <si>
    <t>鉄道事業営業費-厚生施設費-教育費</t>
  </si>
  <si>
    <t>鉄道事業営業費-厚生施設費-負担金-その他</t>
  </si>
  <si>
    <t>鉄道事業営業費-厚生施設費-報償費</t>
  </si>
  <si>
    <t>鉄道事業営業費-厚生施設費-諸謝金</t>
  </si>
  <si>
    <t>鉄道事業営業費-厚生施設費-雑費</t>
  </si>
  <si>
    <t>鉄道事業営業費-厚生施設費-資産除去履行差額</t>
  </si>
  <si>
    <t>鉄道事業営業費-厚生施設費-保険料</t>
  </si>
  <si>
    <t>鉄道事業営業費-厚生施設費-燃料費-軽油</t>
  </si>
  <si>
    <t>鉄道事業営業費-厚生施設費-燃料費-ガソリン</t>
  </si>
  <si>
    <t>鉄道事業営業費-厚生施設費-燃料費-その他</t>
  </si>
  <si>
    <t>鉄道事業営業費-研修施設費-給料</t>
  </si>
  <si>
    <t>鉄道事業営業費-研修施設費-手当-超過勤務手当</t>
  </si>
  <si>
    <t>鉄道事業営業費-研修施設費-手当-通勤手当</t>
  </si>
  <si>
    <t>鉄道事業営業費-研修施設費-手当-扶養手当</t>
  </si>
  <si>
    <t>鉄道事業営業費-研修施設費-手当-地域手当</t>
  </si>
  <si>
    <t>鉄道事業営業費-研修施設費-手当-その他</t>
  </si>
  <si>
    <t>鉄道事業営業費-研修施設費-賞与</t>
  </si>
  <si>
    <t>鉄道事業営業費-研修施設費-賞与引当金繰入額</t>
  </si>
  <si>
    <t>鉄道事業営業費-研修施設費-退職金</t>
  </si>
  <si>
    <t>鉄道事業営業費-研修施設費-退職給付費用</t>
  </si>
  <si>
    <t>鉄道事業営業費-研修施設費-法定福利費-健康保険料</t>
  </si>
  <si>
    <t>鉄道事業営業費-研修施設費-法定福利費-厚生年金保険料</t>
  </si>
  <si>
    <t>鉄道事業営業費-研修施設費-法定福利費-雇用保険料</t>
  </si>
  <si>
    <t>鉄道事業営業費-研修施設費-法定福利費-介護保険料</t>
  </si>
  <si>
    <t>鉄道事業営業費-研修施設費-法定福利費-労災保険料</t>
  </si>
  <si>
    <t>鉄道事業営業費-研修施設費-法定福利費-その他</t>
  </si>
  <si>
    <t>鉄道事業営業費-研修施設費-厚生福利費</t>
  </si>
  <si>
    <t>鉄道事業営業費-研修施設費-臨時雇用賃金</t>
  </si>
  <si>
    <t>鉄道事業営業費-研修施設費-修繕費-取替材料費</t>
  </si>
  <si>
    <t>鉄道事業営業費-研修施設費-修繕費-取替外注費</t>
  </si>
  <si>
    <t>鉄道事業営業費-研修施設費-消耗備品費-用紙</t>
  </si>
  <si>
    <t>鉄道事業営業費-研修施設費-消耗備品費-プリンタトナー</t>
  </si>
  <si>
    <t>鉄道事業営業費-研修施設費-消耗備品費-その他消耗品</t>
  </si>
  <si>
    <t>鉄道事業営業費-研修施設費-消耗備品費-備品</t>
  </si>
  <si>
    <t>鉄道事業営業費-研修施設費-消耗備品費-その他</t>
  </si>
  <si>
    <t>鉄道事業営業費-研修施設費-被服費</t>
  </si>
  <si>
    <t>鉄道事業営業費-研修施設費-水道光熱費-電気料</t>
  </si>
  <si>
    <t>鉄道事業営業費-研修施設費-水道光熱費-ガス料</t>
  </si>
  <si>
    <t>鉄道事業営業費-研修施設費-水道光熱費-水道料</t>
  </si>
  <si>
    <t>鉄道事業営業費-研修施設費-旅費交通費-鉄道運賃</t>
  </si>
  <si>
    <t>鉄道事業営業費-研修施設費-旅費交通費-タクシー運賃</t>
  </si>
  <si>
    <t>鉄道事業営業費-研修施設費-旅費交通費-航空運賃</t>
  </si>
  <si>
    <t>鉄道事業営業費-研修施設費-旅費交通費-宿泊代</t>
  </si>
  <si>
    <t>鉄道事業営業費-研修施設費-旅費交通費-その他</t>
  </si>
  <si>
    <t>鉄道事業営業費-研修施設費-通信運搬費-固定電話料</t>
  </si>
  <si>
    <t>鉄道事業営業費-研修施設費-通信運搬費-携帯電話料</t>
  </si>
  <si>
    <t>鉄道事業営業費-研修施設費-通信運搬費-端末使用料</t>
  </si>
  <si>
    <t>鉄道事業営業費-研修施設費-通信運搬費-回線使用料</t>
  </si>
  <si>
    <t>鉄道事業営業費-研修施設費-通信運搬費-配送料</t>
  </si>
  <si>
    <t>鉄道事業営業費-研修施設費-通信運搬費-その他</t>
  </si>
  <si>
    <t>鉄道事業営業費-研修施設費-委託費-清掃</t>
  </si>
  <si>
    <t>鉄道事業営業費-研修施設費-委託費-システム保守管理</t>
  </si>
  <si>
    <t>鉄道事業営業費-研修施設費-委託費-設備保守管理</t>
  </si>
  <si>
    <t>鉄道事業営業費-研修施設費-委託費-産業廃棄物処理</t>
  </si>
  <si>
    <t>鉄道事業営業費-研修施設費-委託費-警備</t>
  </si>
  <si>
    <t>鉄道事業営業費-研修施設費-委託費-教育研修</t>
  </si>
  <si>
    <t>鉄道事業営業費-研修施設費-委託費-消防設備点検</t>
  </si>
  <si>
    <t>鉄道事業営業費-研修施設費-委託費-健康診断等</t>
  </si>
  <si>
    <t>鉄道事業営業費-研修施設費-委託費-調査業務委託</t>
  </si>
  <si>
    <t>鉄道事業営業費-研修施設費-委託費-地域冷暖房供給</t>
  </si>
  <si>
    <t>鉄道事業営業費-研修施設費-委託費-その他</t>
  </si>
  <si>
    <t>鉄道事業営業費-研修施設費-諸手数料-振込手数料</t>
  </si>
  <si>
    <t>鉄道事業営業費-研修施設費-諸手数料-受講料</t>
  </si>
  <si>
    <t>鉄道事業営業費-研修施設費-諸手数料-その他</t>
  </si>
  <si>
    <t>鉄道事業営業費-研修施設費-賃借料-コピー機</t>
  </si>
  <si>
    <t>鉄道事業営業費-研修施設費-賃借料-寝具</t>
  </si>
  <si>
    <t>鉄道事業営業費-研修施設費-賃借料-パソコン及びサーバ</t>
  </si>
  <si>
    <t>鉄道事業営業費-研修施設費-賃借料-土地建物</t>
  </si>
  <si>
    <t>鉄道事業営業費-研修施設費-賃借料-その他</t>
  </si>
  <si>
    <t>鉄道事業営業費-研修施設費-固定資産撤去費</t>
  </si>
  <si>
    <t>鉄道事業営業費-研修施設費-教育費</t>
  </si>
  <si>
    <t>鉄道事業営業費-研修施設費-負担金-その他</t>
  </si>
  <si>
    <t>鉄道事業営業費-研修施設費-会議費</t>
  </si>
  <si>
    <t>鉄道事業営業費-研修施設費-報償費</t>
  </si>
  <si>
    <t>鉄道事業営業費-研修施設費-諸謝金</t>
  </si>
  <si>
    <t>鉄道事業営業費-研修施設費-雑費</t>
  </si>
  <si>
    <t>鉄道事業営業費-研修施設費-資産除去履行差額</t>
  </si>
  <si>
    <t>鉄道事業営業費-研修施設費-保険料</t>
  </si>
  <si>
    <t>鉄道事業営業費-研修施設費-燃料費-軽油</t>
  </si>
  <si>
    <t>鉄道事業営業費-研修施設費-燃料費-ガソリン</t>
  </si>
  <si>
    <t>鉄道事業営業費-研修施設費-燃料費-その他</t>
  </si>
  <si>
    <t>鉄道事業営業費-一般管理費-給料</t>
  </si>
  <si>
    <t>鉄道事業営業費-一般管理費-手当-超過勤務手当</t>
  </si>
  <si>
    <t>鉄道事業営業費-一般管理費-手当-通勤手当</t>
  </si>
  <si>
    <t>鉄道事業営業費-一般管理費-手当-扶養手当</t>
  </si>
  <si>
    <t>鉄道事業営業費-一般管理費-手当-地域手当</t>
  </si>
  <si>
    <t>鉄道事業営業費-一般管理費-手当-その他</t>
  </si>
  <si>
    <t>鉄道事業営業費-一般管理費-賞与</t>
  </si>
  <si>
    <t>鉄道事業営業費-一般管理費-賞与引当金繰入額</t>
  </si>
  <si>
    <t>鉄道事業営業費-一般管理費-退職金</t>
  </si>
  <si>
    <t>鉄道事業営業費-一般管理費-退職給付費用</t>
  </si>
  <si>
    <t>鉄道事業営業費-一般管理費-法定福利費-健康保険料</t>
  </si>
  <si>
    <t>鉄道事業営業費-一般管理費-法定福利費-厚生年金保険料</t>
  </si>
  <si>
    <t>鉄道事業営業費-一般管理費-法定福利費-雇用保険料</t>
  </si>
  <si>
    <t>鉄道事業営業費-一般管理費-法定福利費-介護保険料</t>
  </si>
  <si>
    <t>鉄道事業営業費-一般管理費-法定福利費-労災保険料</t>
  </si>
  <si>
    <t>鉄道事業営業費-一般管理費-法定福利費-その他</t>
  </si>
  <si>
    <t>鉄道事業営業費-一般管理費-厚生福利費</t>
  </si>
  <si>
    <t>鉄道事業営業費-一般管理費-臨時雇用賃金</t>
  </si>
  <si>
    <t>鉄道事業営業費-一般管理費-役員報酬</t>
  </si>
  <si>
    <t>鉄道事業営業費-一般管理費-役員賞与</t>
  </si>
  <si>
    <t>鉄道事業営業費-一般管理費-役員退職金</t>
  </si>
  <si>
    <t>鉄道事業営業費-一般管理費-役員賞与引当金繰入額</t>
  </si>
  <si>
    <t>鉄道事業営業費-一般管理費-役員退職慰労引当金繰入額</t>
  </si>
  <si>
    <t>鉄道事業営業費-一般管理費-修繕費-取替材料費</t>
  </si>
  <si>
    <t>鉄道事業営業費-一般管理費-修繕費-取替外注費</t>
  </si>
  <si>
    <t>鉄道事業営業費-一般管理費-消耗備品費-用紙</t>
  </si>
  <si>
    <t>鉄道事業営業費-一般管理費-消耗備品費-プリンタトナー</t>
  </si>
  <si>
    <t>鉄道事業営業費-一般管理費-消耗備品費-その他消耗品</t>
  </si>
  <si>
    <t>鉄道事業営業費-一般管理費-消耗備品費-備品</t>
  </si>
  <si>
    <t>鉄道事業営業費-一般管理費-消耗備品費-その他</t>
  </si>
  <si>
    <t>鉄道事業営業費-一般管理費-被服費</t>
  </si>
  <si>
    <t>鉄道事業営業費-一般管理費-水道光熱費-電気料</t>
  </si>
  <si>
    <t>鉄道事業営業費-一般管理費-水道光熱費-ガス料</t>
  </si>
  <si>
    <t>鉄道事業営業費-一般管理費-水道光熱費-水道料</t>
  </si>
  <si>
    <t>鉄道事業営業費-一般管理費-旅費交通費-鉄道運賃</t>
  </si>
  <si>
    <t>鉄道事業営業費-一般管理費-旅費交通費-タクシー運賃</t>
  </si>
  <si>
    <t>鉄道事業営業費-一般管理費-旅費交通費-航空運賃</t>
  </si>
  <si>
    <t>鉄道事業営業費-一般管理費-旅費交通費-宿泊代</t>
  </si>
  <si>
    <t>鉄道事業営業費-一般管理費-旅費交通費-その他</t>
  </si>
  <si>
    <t>鉄道事業営業費-一般管理費-通信運搬費-固定電話料</t>
  </si>
  <si>
    <t>鉄道事業営業費-一般管理費-通信運搬費-携帯電話料</t>
  </si>
  <si>
    <t>鉄道事業営業費-一般管理費-通信運搬費-端末使用料</t>
  </si>
  <si>
    <t>鉄道事業営業費-一般管理費-通信運搬費-回線使用料</t>
  </si>
  <si>
    <t>鉄道事業営業費-一般管理費-通信運搬費-配送料</t>
  </si>
  <si>
    <t>鉄道事業営業費-一般管理費-通信運搬費-その他</t>
  </si>
  <si>
    <t>鉄道事業営業費-一般管理費-委託費-清掃</t>
  </si>
  <si>
    <t>鉄道事業営業費-一般管理費-委託費-システム保守管理</t>
  </si>
  <si>
    <t>鉄道事業営業費-一般管理費-委託費-設備保守管理</t>
  </si>
  <si>
    <t>鉄道事業営業費-一般管理費-委託費-産業廃棄物処理</t>
  </si>
  <si>
    <t>鉄道事業営業費-一般管理費-委託費-警備</t>
  </si>
  <si>
    <t>鉄道事業営業費-一般管理費-委託費-乗車券発売</t>
  </si>
  <si>
    <t>鉄道事業営業費-一般管理費-委託費-教育研修</t>
  </si>
  <si>
    <t>鉄道事業営業費-一般管理費-委託費-消防設備点検</t>
  </si>
  <si>
    <t>鉄道事業営業費-一般管理費-委託費-健康診断等</t>
  </si>
  <si>
    <t>鉄道事業営業費-一般管理費-委託費-調査業務委託</t>
  </si>
  <si>
    <t>鉄道事業営業費-一般管理費-委託費-地域冷暖房供給</t>
  </si>
  <si>
    <t>鉄道事業営業費-一般管理費-委託費-その他</t>
  </si>
  <si>
    <t>鉄道事業営業費-一般管理費-諸手数料-振込手数料</t>
  </si>
  <si>
    <t>鉄道事業営業費-一般管理費-諸手数料-受講料</t>
  </si>
  <si>
    <t>鉄道事業営業費-一般管理費-諸手数料-その他</t>
  </si>
  <si>
    <t>鉄道事業営業費-一般管理費-賃借料-コピー機</t>
  </si>
  <si>
    <t>鉄道事業営業費-一般管理費-賃借料-寝具</t>
  </si>
  <si>
    <t>鉄道事業営業費-一般管理費-賃借料-パソコン及びサーバ</t>
  </si>
  <si>
    <t>鉄道事業営業費-一般管理費-賃借料-土地建物</t>
  </si>
  <si>
    <t>鉄道事業営業費-一般管理費-賃借料-道路占有料</t>
  </si>
  <si>
    <t>鉄道事業営業費-一般管理費-賃借料-その他</t>
  </si>
  <si>
    <t>鉄道事業営業費-一般管理費-固定資産撤去費</t>
  </si>
  <si>
    <t>鉄道事業営業費-一般管理費-教育費</t>
  </si>
  <si>
    <t>鉄道事業営業費-一般管理費-負担金-ビル管理業務</t>
  </si>
  <si>
    <t>鉄道事業営業費-一般管理費-負担金-その他</t>
  </si>
  <si>
    <t>鉄道事業営業費-一般管理費-報償費</t>
  </si>
  <si>
    <t>鉄道事業営業費-一般管理費-諸謝金</t>
  </si>
  <si>
    <t>鉄道事業営業費-一般管理費-雑費</t>
  </si>
  <si>
    <t>鉄道事業営業費-一般管理費-交際費</t>
  </si>
  <si>
    <t>鉄道事業営業費-一般管理費-資産除去履行差額</t>
  </si>
  <si>
    <t>鉄道事業営業費-一般管理費-保険料</t>
  </si>
  <si>
    <t>鉄道事業営業費-一般管理費-燃料費-軽油</t>
  </si>
  <si>
    <t>鉄道事業営業費-一般管理費-燃料費-ガソリン</t>
  </si>
  <si>
    <t>鉄道事業営業費-一般管理費-燃料費-その他</t>
  </si>
  <si>
    <t>鉄道事業営業費-一般管理費-貸倒引当金繰入額</t>
  </si>
  <si>
    <t>鉄道事業営業費-一般管理費-貸倒損失</t>
  </si>
  <si>
    <t>鉄道事業営業費-一般管理費-社外報酬手数料</t>
  </si>
  <si>
    <t>鉄道事業営業費-諸税-印紙税</t>
  </si>
  <si>
    <t>鉄道事業営業費-諸税-固定資産税等</t>
  </si>
  <si>
    <t>鉄道事業営業費-諸税-自動車税等</t>
  </si>
  <si>
    <t>鉄道事業営業費-諸税-登録免許税</t>
  </si>
  <si>
    <t>鉄道事業営業費-諸税-不動産取得税</t>
  </si>
  <si>
    <t>鉄道事業営業費-諸税-事業税</t>
  </si>
  <si>
    <t>鉄道事業営業費-諸税-事業所税</t>
  </si>
  <si>
    <t>鉄道事業営業費-諸税-消費税</t>
  </si>
  <si>
    <t>鉄道事業営業費-諸税-罰課金等</t>
  </si>
  <si>
    <t>鉄道事業営業費-諸税-その他</t>
  </si>
  <si>
    <t>鉄道事業営業費-有形固定資産減価償却費-運送施設 建物-停車場建物</t>
  </si>
  <si>
    <t>鉄道事業営業費-有形固定資産減価償却費-運送施設 建物-変電所建物</t>
  </si>
  <si>
    <t>鉄道事業営業費-有形固定資産減価償却費-運送施設 建物-車庫及び工場建物</t>
  </si>
  <si>
    <t>鉄道事業営業費-有形固定資産減価償却費-運送施設 建物-倉庫建物</t>
  </si>
  <si>
    <t>鉄道事業営業費-有形固定資産減価償却費-運送施設 建物-詰所建物</t>
  </si>
  <si>
    <t>鉄道事業営業費-有形固定資産減価償却費-運送施設 建物-事務所建物</t>
  </si>
  <si>
    <t>鉄道事業営業費-有形固定資産減価償却費-運送施設 建物-社宅及び寮建物</t>
  </si>
  <si>
    <t>鉄道事業営業費-有形固定資産減価償却費-運送施設 建物-雑建物</t>
  </si>
  <si>
    <t>鉄道事業営業費-有形固定資産減価償却費-構築物-軌道</t>
  </si>
  <si>
    <t>鉄道事業営業費-有形固定資産減価償却費-構築物-土工</t>
  </si>
  <si>
    <t>鉄道事業営業費-有形固定資産減価償却費-構築物-橋りょう</t>
  </si>
  <si>
    <t>鉄道事業営業費-有形固定資産減価償却費-構築物-高架橋</t>
  </si>
  <si>
    <t>鉄道事業営業費-有形固定資産減価償却費-構築物-トンネル</t>
  </si>
  <si>
    <t>鉄道事業営業費-有形固定資産減価償却費-構築物-排水設備</t>
  </si>
  <si>
    <t>鉄道事業営業費-有形固定資産減価償却費-構築物-機械保安設備</t>
  </si>
  <si>
    <t>鉄道事業営業費-有形固定資産減価償却費-構築物-線路諸設備</t>
  </si>
  <si>
    <t>鉄道事業営業費-有形固定資産減価償却費-構築物-プラットホーム及び積卸し場</t>
  </si>
  <si>
    <t>鉄道事業営業費-有形固定資産減価償却費-構築物-地下道</t>
  </si>
  <si>
    <t>鉄道事業営業費-有形固定資産減価償却費-構築物-雑設備</t>
  </si>
  <si>
    <t>鉄道事業営業費-有形固定資産減価償却費-構築物-通信線</t>
  </si>
  <si>
    <t>鉄道事業営業費-有形固定資産減価償却費-構築物-電話機</t>
  </si>
  <si>
    <t>鉄道事業営業費-有形固定資産減価償却費-構築物-電気時計</t>
  </si>
  <si>
    <t>鉄道事業営業費-有形固定資産減価償却費-構築物-拡声装置</t>
  </si>
  <si>
    <t>鉄道事業営業費-有形固定資産減価償却費-構築物-通信諸設備</t>
  </si>
  <si>
    <t>鉄道事業営業費-有形固定資産減価償却費-構築物-信号線</t>
  </si>
  <si>
    <t>鉄道事業営業費-有形固定資産減価償却費-構築物-閉そく装置</t>
  </si>
  <si>
    <t>鉄道事業営業費-有形固定資産減価償却費-構築物-電気信号機</t>
  </si>
  <si>
    <t>鉄道事業営業費-有形固定資産減価償却費-構築物-連動機</t>
  </si>
  <si>
    <t>鉄道事業営業費-有形固定資産減価償却費-構築物-転てつ器</t>
  </si>
  <si>
    <t>鉄道事業営業費-有形固定資産減価償却費-構築物-自動列車制御装置</t>
  </si>
  <si>
    <t>鉄道事業営業費-有形固定資産減価償却費-構築物-自動列車運転装置</t>
  </si>
  <si>
    <t>鉄道事業営業費-有形固定資産減価償却費-構築物-列車集中制御装置</t>
  </si>
  <si>
    <t>鉄道事業営業費-有形固定資産減価償却費-構築物-自動列車進路制御装置</t>
  </si>
  <si>
    <t>鉄道事業営業費-有形固定資産減価償却費-構築物-電気保安諸設備</t>
  </si>
  <si>
    <t>鉄道事業営業費-有形固定資産減価償却費-構築物-送電線</t>
  </si>
  <si>
    <t>鉄道事業営業費-有形固定資産減価償却費-構築物-配電線</t>
  </si>
  <si>
    <t>鉄道事業営業費-有形固定資産減価償却費-構築物-き電線</t>
  </si>
  <si>
    <t>鉄道事業営業費-有形固定資産減価償却費-構築物-電車線</t>
  </si>
  <si>
    <t>鉄道事業営業費-有形固定資産減価償却費-構築物-サードレール</t>
  </si>
  <si>
    <t>鉄道事業営業費-有形固定資産減価償却費-構築物-帰線ボンド</t>
  </si>
  <si>
    <t>鉄道事業営業費-有形固定資産減価償却費-構築物-電灯電力線</t>
  </si>
  <si>
    <t>鉄道事業営業費-有形固定資産減価償却費-構築物-電力線諸設備</t>
  </si>
  <si>
    <t>鉄道事業営業費-有形固定資産減価償却費-構築物-支持物</t>
  </si>
  <si>
    <t>鉄道事業営業費-有形固定資産減価償却費-構築物-変電所構築物</t>
  </si>
  <si>
    <t>鉄道事業営業費-有形固定資産減価償却費-構築物-雑構築物</t>
  </si>
  <si>
    <t>鉄道事業営業費-有形固定資産減価償却費-車両-電動客車</t>
  </si>
  <si>
    <t>鉄道事業営業費-有形固定資産減価償却費-車両-制御客車</t>
  </si>
  <si>
    <t>鉄道事業営業費-有形固定資産減価償却費-車両-付随客車</t>
  </si>
  <si>
    <t>鉄道事業営業費-有形固定資産減価償却費-車両-特殊車両</t>
  </si>
  <si>
    <t>鉄道事業営業費-有形固定資産減価償却費-機械装置-変電所機械</t>
  </si>
  <si>
    <t>鉄道事業営業費-有形固定資産減価償却費-機械装置-通信機械</t>
  </si>
  <si>
    <t>鉄道事業営業費-有形固定資産減価償却費-機械装置-停車場機械</t>
  </si>
  <si>
    <t>鉄道事業営業費-有形固定資産減価償却費-機械装置-工場機械</t>
  </si>
  <si>
    <t>鉄道事業営業費-有形固定資産減価償却費-機械装置-雑機械</t>
  </si>
  <si>
    <t>鉄道事業営業費-有形固定資産減価償却費-工具器具及び備品-工具器具及び備品</t>
  </si>
  <si>
    <t>鉄道事業営業費-有形固定資産減価償却費-工具器具及び備品-運搬具</t>
  </si>
  <si>
    <t>鉄道事業営業費-有形固定資産減価償却費-リース資産</t>
  </si>
  <si>
    <t>鉄道事業営業費-有形固定資産減価償却費-運送施設 雑施設</t>
  </si>
  <si>
    <t>鉄道事業営業費-有形固定資産減価償却費-案内宣伝施設 建物-停車場建物</t>
  </si>
  <si>
    <t>鉄道事業営業費-有形固定資産減価償却費-案内宣伝施設 建物-変電所建物</t>
  </si>
  <si>
    <t>鉄道事業営業費-有形固定資産減価償却費-案内宣伝施設 建物-車庫及び工場建物</t>
  </si>
  <si>
    <t>鉄道事業営業費-有形固定資産減価償却費-案内宣伝施設 建物-倉庫建物</t>
  </si>
  <si>
    <t>鉄道事業営業費-有形固定資産減価償却費-案内宣伝施設 建物-詰所建物</t>
  </si>
  <si>
    <t>鉄道事業営業費-有形固定資産減価償却費-案内宣伝施設 建物-事務所建物</t>
  </si>
  <si>
    <t>鉄道事業営業費-有形固定資産減価償却費-案内宣伝施設 建物-社宅及び寮建物</t>
  </si>
  <si>
    <t>鉄道事業営業費-有形固定資産減価償却費-案内宣伝施設 建物-雑建物</t>
  </si>
  <si>
    <t>鉄道事業営業費-有形固定資産減価償却費-案内宣伝施設 雑施設</t>
  </si>
  <si>
    <t>鉄道事業営業費-有形固定資産減価償却費-資産除去債務-利息費用</t>
  </si>
  <si>
    <t>鉄道事業営業費-無形固定資産減価償却費-のれん</t>
  </si>
  <si>
    <t>鉄道事業営業費-無形固定資産減価償却費-商標権</t>
  </si>
  <si>
    <t>鉄道事業営業費-無形固定資産減価償却費-電話加入権</t>
  </si>
  <si>
    <t>鉄道事業営業費-無形固定資産減価償却費-特許権</t>
  </si>
  <si>
    <t>鉄道事業営業費-無形固定資産減価償却費-連絡通行施設利用権</t>
  </si>
  <si>
    <t>鉄道事業営業費-無形固定資産減価償却費-電話施設利用権</t>
  </si>
  <si>
    <t>鉄道事業営業費-無形固定資産減価償却費-電気供給施設利用権</t>
  </si>
  <si>
    <t>鉄道事業営業費-無形固定資産減価償却費-ガス供給施設利用権</t>
  </si>
  <si>
    <t>鉄道事業営業費-無形固定資産減価償却費-熱供給施設利用権</t>
  </si>
  <si>
    <t>鉄道事業営業費-無形固定資産減価償却費-水道施設利用権</t>
  </si>
  <si>
    <t>鉄道事業営業費-無形固定資産減価償却費-温泉利用権</t>
  </si>
  <si>
    <t>鉄道事業営業費-無形固定資産減価償却費-水利権</t>
  </si>
  <si>
    <t>鉄道事業営業費-無形固定資産減価償却費-ソフトウェア</t>
  </si>
  <si>
    <t>鉄道事業営業費-無形固定資産減価償却費-リース資産</t>
  </si>
  <si>
    <t>鉄道事業営業費-無形固定資産減価償却費-その他の施設利用権</t>
  </si>
  <si>
    <t>建設部門費-建設部門費-給料</t>
  </si>
  <si>
    <t>建設部門費-建設部門費-手当-超過勤務手当</t>
  </si>
  <si>
    <t>建設部門費-建設部門費-手当-通勤手当</t>
  </si>
  <si>
    <t>建設部門費-建設部門費-手当-扶養手当</t>
  </si>
  <si>
    <t>建設部門費-建設部門費-手当-地域手当</t>
  </si>
  <si>
    <t>建設部門費-建設部門費-手当-その他</t>
  </si>
  <si>
    <t>建設部門費-建設部門費-賞与</t>
  </si>
  <si>
    <t>建設部門費-建設部門費-賞与引当金繰入額</t>
  </si>
  <si>
    <t>建設部門費-建設部門費-退職金</t>
  </si>
  <si>
    <t>建設部門費-建設部門費-退職給付費用</t>
  </si>
  <si>
    <t>建設部門費-建設部門費-法定福利費-健康保険料</t>
  </si>
  <si>
    <t>建設部門費-建設部門費-法定福利費-厚生年金保険料</t>
  </si>
  <si>
    <t>建設部門費-建設部門費-法定福利費-雇用保険料</t>
  </si>
  <si>
    <t>建設部門費-建設部門費-法定福利費-介護保険料</t>
  </si>
  <si>
    <t>建設部門費-建設部門費-法定福利費-労災保険料</t>
  </si>
  <si>
    <t>建設部門費-建設部門費-法定福利費-その他</t>
  </si>
  <si>
    <t>建設部門費-建設部門費-厚生福利費</t>
  </si>
  <si>
    <t>建設部門費-建設部門費-臨時雇用賃金</t>
  </si>
  <si>
    <t>建設部門費-建設部門費-役員報酬</t>
  </si>
  <si>
    <t>建設部門費-建設部門費-役員賞与</t>
  </si>
  <si>
    <t>建設部門費-建設部門費-役員退職金</t>
  </si>
  <si>
    <t>建設部門費-建設部門費-役員賞与引当金繰入額</t>
  </si>
  <si>
    <t>建設部門費-建設部門費-役員退職慰労引当金繰入額</t>
  </si>
  <si>
    <t>建設部門費-建設部門費-消耗備品費-用紙</t>
  </si>
  <si>
    <t>建設部門費-建設部門費-消耗備品費-プリンタトナー</t>
  </si>
  <si>
    <t>建設部門費-建設部門費-消耗備品費-その他消耗品</t>
  </si>
  <si>
    <t>建設部門費-建設部門費-消耗備品費-備品</t>
  </si>
  <si>
    <t>建設部門費-建設部門費-消耗備品費-その他</t>
  </si>
  <si>
    <t>建設部門費-建設部門費-被服費</t>
  </si>
  <si>
    <t>建設部門費-建設部門費-水道光熱費-電気料</t>
  </si>
  <si>
    <t>建設部門費-建設部門費-水道光熱費-ガス料</t>
  </si>
  <si>
    <t>建設部門費-建設部門費-水道光熱費-水道料</t>
  </si>
  <si>
    <t>建設部門費-建設部門費-旅費交通費-鉄道運賃</t>
  </si>
  <si>
    <t>建設部門費-建設部門費-旅費交通費-タクシー運賃</t>
  </si>
  <si>
    <t>建設部門費-建設部門費-旅費交通費-航空運賃</t>
  </si>
  <si>
    <t>建設部門費-建設部門費-旅費交通費-宿泊代</t>
  </si>
  <si>
    <t>建設部門費-建設部門費-旅費交通費-その他</t>
  </si>
  <si>
    <t>建設部門費-建設部門費-通信運搬費-固定電話料</t>
  </si>
  <si>
    <t>建設部門費-建設部門費-通信運搬費-携帯電話料</t>
  </si>
  <si>
    <t>建設部門費-建設部門費-通信運搬費-端末使用料</t>
  </si>
  <si>
    <t>建設部門費-建設部門費-通信運搬費-回線使用料</t>
  </si>
  <si>
    <t>建設部門費-建設部門費-通信運搬費-配送料</t>
  </si>
  <si>
    <t>建設部門費-建設部門費-通信運搬費-その他</t>
  </si>
  <si>
    <t>建設部門費-建設部門費-委託費-清掃</t>
  </si>
  <si>
    <t>建設部門費-建設部門費-委託費-システム保守管理</t>
  </si>
  <si>
    <t>建設部門費-建設部門費-委託費-設備保守管理</t>
  </si>
  <si>
    <t>建設部門費-建設部門費-委託費-産業廃棄物処理</t>
  </si>
  <si>
    <t>建設部門費-建設部門費-委託費-警備</t>
  </si>
  <si>
    <t>建設部門費-建設部門費-委託費-乗車券発売</t>
  </si>
  <si>
    <t>建設部門費-建設部門費-委託費-教育研修</t>
  </si>
  <si>
    <t>建設部門費-建設部門費-委託費-駅業務委託</t>
  </si>
  <si>
    <t>建設部門費-建設部門費-委託費-定期券発売所運営</t>
  </si>
  <si>
    <t>建設部門費-建設部門費-委託費-車内広告取替</t>
  </si>
  <si>
    <t>建設部門費-建設部門費-委託費-乗車料金輸送</t>
  </si>
  <si>
    <t>建設部門費-建設部門費-委託費-保全（PCグラウト充填）</t>
  </si>
  <si>
    <t>建設部門費-建設部門費-委託費-消防設備点検</t>
  </si>
  <si>
    <t>建設部門費-建設部門費-委託費-健康診断等</t>
  </si>
  <si>
    <t>建設部門費-建設部門費-委託費-調査業務委託</t>
  </si>
  <si>
    <t>建設部門費-建設部門費-委託費-地域冷暖房供給</t>
  </si>
  <si>
    <t>建設部門費-建設部門費-委託費-その他</t>
  </si>
  <si>
    <t>建設部門費-建設部門費-諸手数料-クレジット手数料</t>
  </si>
  <si>
    <t>建設部門費-建設部門費-諸手数料-振込手数料</t>
  </si>
  <si>
    <t>建設部門費-建設部門費-諸手数料-受講料</t>
  </si>
  <si>
    <t>建設部門費-建設部門費-諸手数料-登録照会手数料</t>
  </si>
  <si>
    <t>建設部門費-建設部門費-諸手数料-回線等利用料</t>
  </si>
  <si>
    <t>建設部門費-建設部門費-諸手数料-提携手数料</t>
  </si>
  <si>
    <t>建設部門費-建設部門費-諸手数料-CD共同利用料</t>
  </si>
  <si>
    <t>建設部門費-建設部門費-諸手数料-仲介</t>
  </si>
  <si>
    <t>建設部門費-建設部門費-諸手数料-調査・コンサルタント</t>
  </si>
  <si>
    <t>建設部門費-建設部門費-諸手数料-販売</t>
  </si>
  <si>
    <t>建設部門費-建設部門費-諸手数料-その他</t>
  </si>
  <si>
    <t>建設部門費-建設部門費-賃借料-コピー機</t>
  </si>
  <si>
    <t>建設部門費-建設部門費-賃借料-寝具</t>
  </si>
  <si>
    <t>建設部門費-建設部門費-賃借料-パソコン及びサーバ</t>
  </si>
  <si>
    <t>建設部門費-建設部門費-賃借料-土地建物</t>
  </si>
  <si>
    <t>建設部門費-建設部門費-賃借料-道路占有料</t>
  </si>
  <si>
    <t>建設部門費-建設部門費-賃借料-OTS施設利用料</t>
  </si>
  <si>
    <t>建設部門費-建設部門費-賃借料-その他</t>
  </si>
  <si>
    <t>建設部門費-建設部門費-教育費</t>
  </si>
  <si>
    <t>建設部門費-建設部門費-負担金</t>
  </si>
  <si>
    <t>建設部門費-建設部門費-負担金-Pitapa事業</t>
  </si>
  <si>
    <t>建設部門費-建設部門費-負担金-ビル管理業務</t>
  </si>
  <si>
    <t>建設部門費-建設部門費-負担金-その他</t>
  </si>
  <si>
    <t>建設部門費-建設部門費-報償費</t>
  </si>
  <si>
    <t>建設部門費-建設部門費-諸謝金</t>
  </si>
  <si>
    <t>建設部門費-建設部門費-雑費</t>
  </si>
  <si>
    <t>建設部門費-建設部門費-交際費</t>
  </si>
  <si>
    <t>建設部門費-建設部門費-資産除去履行差額</t>
  </si>
  <si>
    <t>建設部門費-建設部門費-保険料</t>
  </si>
  <si>
    <t>建設部門費-建設部門費-動力費</t>
  </si>
  <si>
    <t>建設部門費-建設部門費-乗車券費-定期券</t>
  </si>
  <si>
    <t>建設部門費-建設部門費-乗車券費-普通券</t>
  </si>
  <si>
    <t>建設部門費-建設部門費-乗車券費-SVカード</t>
  </si>
  <si>
    <t>建設部門費-建設部門費-乗車券費-回数カード</t>
  </si>
  <si>
    <t>建設部門費-建設部門費-乗車券費-企画乗車券</t>
  </si>
  <si>
    <t>建設部門費-建設部門費-乗車券費-その他</t>
  </si>
  <si>
    <t>建設部門費-建設部門費-乗車券販売手数料-定期券</t>
  </si>
  <si>
    <t>建設部門費-建設部門費-乗車券販売手数料-SVカード</t>
  </si>
  <si>
    <t>建設部門費-建設部門費-乗車券販売手数料-回数カード</t>
  </si>
  <si>
    <t>建設部門費-建設部門費-乗車券販売手数料-企画乗車券</t>
  </si>
  <si>
    <t>建設部門費-建設部門費-乗車券販売手数料-その他</t>
  </si>
  <si>
    <t>建設部門費-建設部門費-事故費</t>
  </si>
  <si>
    <t>建設部門費-建設部門費-車両回送料</t>
  </si>
  <si>
    <t>建設部門費-建設部門費-地下湧水下水道料</t>
  </si>
  <si>
    <t>建設部門費-建設部門費-燃料費-軽油</t>
  </si>
  <si>
    <t>建設部門費-建設部門費-燃料費-ガソリン</t>
  </si>
  <si>
    <t>建設部門費-建設部門費-燃料費-その他</t>
  </si>
  <si>
    <t>建設部門費-建設部門費-土地仕入</t>
  </si>
  <si>
    <t>建設部門費-建設部門費-建物仕入</t>
  </si>
  <si>
    <t>建設部門費-建設部門費-広告宣伝費-テレビ</t>
  </si>
  <si>
    <t>建設部門費-建設部門費-広告宣伝費-ラジオ</t>
  </si>
  <si>
    <t>建設部門費-建設部門費-広告宣伝費-新聞</t>
  </si>
  <si>
    <t>建設部門費-建設部門費-広告宣伝費-看板</t>
  </si>
  <si>
    <t>建設部門費-建設部門費-広告宣伝費-雑誌</t>
  </si>
  <si>
    <t>建設部門費-建設部門費-広告宣伝費-チラシ</t>
  </si>
  <si>
    <t>建設部門費-建設部門費-広告宣伝費-パンフレット</t>
  </si>
  <si>
    <t>建設部門費-建設部門費-広告宣伝費-ポスター</t>
  </si>
  <si>
    <t>建設部門費-建設部門費-広告宣伝費-カレンダー作成</t>
  </si>
  <si>
    <t>建設部門費-建設部門費-広告宣伝費-時刻表作成</t>
  </si>
  <si>
    <t>建設部門費-建設部門費-広告宣伝費-宣伝用粗品</t>
  </si>
  <si>
    <t>建設部門費-建設部門費-広告宣伝費-販売促進費</t>
  </si>
  <si>
    <t>建設部門費-建設部門費-広告宣伝費-ポイント販促費</t>
  </si>
  <si>
    <t>建設部門費-建設部門費-広告宣伝費-モデルルーム</t>
  </si>
  <si>
    <t>建設部門費-建設部門費-広告宣伝費-その他</t>
  </si>
  <si>
    <t>建設部門費-建設部門費-社外報酬手数料-弁護士</t>
  </si>
  <si>
    <t>建設部門費-建設部門費-社外報酬手数料-講演</t>
  </si>
  <si>
    <t>建設部門費-建設部門費-社外報酬手数料-原稿</t>
  </si>
  <si>
    <t>建設部門費-建設部門費-社外報酬手数料-不動産鑑定</t>
  </si>
  <si>
    <t>建設部門費-建設部門費-社外報酬手数料-その他</t>
  </si>
  <si>
    <t>建設部門費-付替勘定-間接費配賦-建設仮勘定</t>
  </si>
  <si>
    <t>営業外費用-支払利息-銀行借入金利息</t>
  </si>
  <si>
    <t>営業外費用-支払利息-生保借入金利息</t>
  </si>
  <si>
    <t>営業外費用-支払利息-関係会社預り金利息</t>
  </si>
  <si>
    <t>営業外費用-支払利息-その他の利息</t>
  </si>
  <si>
    <t>営業外費用-社債利息</t>
  </si>
  <si>
    <t>営業外費用-手数料</t>
  </si>
  <si>
    <t>営業外費用-有価証券売却損</t>
  </si>
  <si>
    <t>営業外費用-有価証券評価損</t>
  </si>
  <si>
    <t>営業外費用-物品売却損</t>
  </si>
  <si>
    <t>営業外費用-受託事業費</t>
  </si>
  <si>
    <t>営業外費用-貸倒引当金繰入額</t>
  </si>
  <si>
    <t>営業外費用-株式交付費</t>
  </si>
  <si>
    <t>営業外費用-社債発行費</t>
  </si>
  <si>
    <t>営業外費用-繰延資産償却費-株式交付費償却</t>
  </si>
  <si>
    <t>営業外費用-繰延資産償却費-社債発行費償却</t>
  </si>
  <si>
    <t>営業外費用-繰延資産償却費-その他</t>
  </si>
  <si>
    <t>営業外費用-雑支出-PCB処理費用</t>
  </si>
  <si>
    <t>営業外費用-雑支出-その他雑支出</t>
  </si>
  <si>
    <t>特別損失-固定資産売却損</t>
  </si>
  <si>
    <t>特別損失-固定資産交換差損</t>
  </si>
  <si>
    <t>特別損失-固定資産圧縮損-資本費補助金圧縮損</t>
  </si>
  <si>
    <t>特別損失-固定資産圧縮損-収用換地等</t>
  </si>
  <si>
    <t>特別損失-固定資産圧縮損-買換</t>
  </si>
  <si>
    <t>特別損失-固定資産圧縮損-工事負担金</t>
  </si>
  <si>
    <t>特別損失-固定資産圧縮損-その他</t>
  </si>
  <si>
    <t>特別損失-固定資産除却損</t>
  </si>
  <si>
    <t>特別損失-減損損失</t>
  </si>
  <si>
    <t>特別損失-臨時損失</t>
  </si>
  <si>
    <t>特別損失-災害損失等繰延額償却</t>
  </si>
  <si>
    <t>特別損失-投資有価証券評価損</t>
  </si>
  <si>
    <t>特別損失-投資損失引当金繰入額</t>
  </si>
  <si>
    <t>特別損失-過年度損益修正損</t>
  </si>
  <si>
    <t>特別損失-その他の特別損失</t>
  </si>
  <si>
    <t>法人税、住民税及び事業税-法人税、住民税</t>
  </si>
  <si>
    <t>法人税、住民税及び事業税-事業税</t>
  </si>
  <si>
    <t>法人税等調整額</t>
  </si>
  <si>
    <t>中間配当額</t>
  </si>
  <si>
    <t>仮勘定-銀行仮勘定</t>
  </si>
  <si>
    <t>仮勘定-売却仮勘定</t>
  </si>
  <si>
    <t>仮勘定-交換仮勘定</t>
  </si>
  <si>
    <t>仮勘定-入庫請求仮勘定-物品</t>
  </si>
  <si>
    <t>仮勘定-入庫請求仮勘定-工事・役務</t>
  </si>
  <si>
    <t>仮勘定-備品購入仮勘定</t>
  </si>
  <si>
    <t>仮勘定-リース仮勘定</t>
  </si>
  <si>
    <t>仮勘定-受託工事原価仮勘定</t>
  </si>
  <si>
    <t>仮勘定-圧縮対象仮勘定</t>
  </si>
  <si>
    <t>仮勘定-勘定指定取得仮勘定</t>
  </si>
  <si>
    <t>仮勘定-移行仮勘定-工事前払金-現物出資</t>
  </si>
  <si>
    <t>仮勘定-移行仮勘定-工事前払金-準備会社</t>
  </si>
  <si>
    <t>仮勘定-移行仮勘定-貯蔵品-現物出資</t>
  </si>
  <si>
    <t>仮勘定-移行仮勘定-貯蔵品-準備会社</t>
  </si>
  <si>
    <t>仮勘定-ダミー勘定</t>
  </si>
  <si>
    <t>工事原価勘定-鉄道事業-材料費</t>
  </si>
  <si>
    <t>工事原価勘定-鉄道事業-材料費-現物出資移行用</t>
  </si>
  <si>
    <t>工事原価勘定-鉄道事業-材料費-準備会社移行用</t>
  </si>
  <si>
    <t>工事原価勘定-鉄道事業-労務費</t>
  </si>
  <si>
    <t>工事原価勘定-鉄道事業-労務費-現物出資移行用</t>
  </si>
  <si>
    <t>工事原価勘定-鉄道事業-労務費-準備会社移行用</t>
  </si>
  <si>
    <t>工事原価勘定-鉄道事業-外注費</t>
  </si>
  <si>
    <t>工事原価勘定-鉄道事業-外注費-現物出資移行用</t>
  </si>
  <si>
    <t>工事原価勘定-鉄道事業-外注費-準備会社移行用</t>
  </si>
  <si>
    <t>工事原価勘定-鉄道事業-経費</t>
  </si>
  <si>
    <t>工事原価勘定-鉄道事業-経費-現物出資移行用</t>
  </si>
  <si>
    <t>工事原価勘定-鉄道事業-経費-準備会社移行用</t>
  </si>
  <si>
    <t>工事原価勘定-鉄道事業-ソフトウェア</t>
  </si>
  <si>
    <t>工事原価勘定-鉄道事業-ソフトウェア-現物出資移行用</t>
  </si>
  <si>
    <t>工事原価勘定-鉄道事業-ソフトウェア-準備会社移行用</t>
  </si>
  <si>
    <t>資産</t>
    <rPh sb="0" eb="2">
      <t>シサン</t>
    </rPh>
    <phoneticPr fontId="7"/>
  </si>
  <si>
    <t>費用</t>
    <rPh sb="0" eb="1">
      <t>ヒ</t>
    </rPh>
    <rPh sb="1" eb="2">
      <t>ヨウ</t>
    </rPh>
    <phoneticPr fontId="7"/>
  </si>
  <si>
    <t>費用（撤去費)【自己調達資金】</t>
  </si>
  <si>
    <t>3</t>
  </si>
  <si>
    <t>費用（修繕費)【自己調達資金】</t>
  </si>
  <si>
    <t>4</t>
  </si>
  <si>
    <t>費用（保守費)【自己調達資金】</t>
  </si>
  <si>
    <t>資産【その他調達資金】</t>
  </si>
  <si>
    <t>7</t>
  </si>
  <si>
    <t>費用（撤去費)【その他調達資金】</t>
  </si>
  <si>
    <t>費用（修繕費)【その他調達資金】</t>
  </si>
  <si>
    <t>9</t>
  </si>
  <si>
    <t>費用（保守費)【その他調達資金】</t>
  </si>
  <si>
    <t>A</t>
  </si>
  <si>
    <t>他流動資産（受託工事）</t>
  </si>
  <si>
    <t>B</t>
  </si>
  <si>
    <t xml:space="preserve">資産【補助金対象】 </t>
  </si>
  <si>
    <t>C</t>
  </si>
  <si>
    <t xml:space="preserve">費用（撤去費） 【補助金対象】 </t>
  </si>
  <si>
    <t>D</t>
  </si>
  <si>
    <t xml:space="preserve">費用（修繕費） 【補助金対象】 </t>
  </si>
  <si>
    <t>E</t>
  </si>
  <si>
    <t xml:space="preserve">費用（保守費） 【補助金対象】 </t>
  </si>
  <si>
    <t>W</t>
  </si>
  <si>
    <t>費用（原価企画）【自己調達資金】</t>
  </si>
  <si>
    <t>X</t>
  </si>
  <si>
    <t>費用【その他調達資金】</t>
  </si>
  <si>
    <t>Y</t>
  </si>
  <si>
    <t>収入（その他収入）</t>
  </si>
  <si>
    <t>Z</t>
  </si>
  <si>
    <t>収入（運輸収入）</t>
  </si>
  <si>
    <t>5</t>
  </si>
  <si>
    <t>F</t>
  </si>
  <si>
    <t>G</t>
  </si>
  <si>
    <t>H</t>
  </si>
  <si>
    <t>1EF1</t>
  </si>
  <si>
    <t>信号設備更新_安全関連（老朽設備取替）</t>
  </si>
  <si>
    <t>1EF2</t>
  </si>
  <si>
    <t>通信設備更新_安全関連（老朽設備取替）</t>
  </si>
  <si>
    <t>1EF3</t>
  </si>
  <si>
    <t>変電設備更新_安全関連（老朽設備取替）</t>
  </si>
  <si>
    <t>1EF4</t>
  </si>
  <si>
    <t>電力設備更新_安全関連（老朽設備取替）</t>
  </si>
  <si>
    <t>1EF5</t>
  </si>
  <si>
    <t>機械設備更新_安全関連（老朽設備取替）</t>
  </si>
  <si>
    <t>1ES2</t>
  </si>
  <si>
    <t>情報蓄積提供システム_安全関連（老朽設備取替）</t>
  </si>
  <si>
    <t>1GG1</t>
  </si>
  <si>
    <t>軌道案内施設改良_安全関連（老朽設備取替）</t>
  </si>
  <si>
    <t>1GR2</t>
  </si>
  <si>
    <t>まくらぎ更換_安全関連（老朽設備取替）</t>
  </si>
  <si>
    <t>1GR3</t>
  </si>
  <si>
    <t>分岐改良_安全関連（老朽設備取替）</t>
  </si>
  <si>
    <t>1GR4</t>
  </si>
  <si>
    <t>防振対策_安全関連（老朽設備取替）</t>
  </si>
  <si>
    <t>1HS1</t>
  </si>
  <si>
    <t>構築・改修業務_安全関連（老朽設備取替）</t>
  </si>
  <si>
    <t>1ZB1</t>
  </si>
  <si>
    <t>設備・備品購入_安全関連（老朽設備取替）</t>
  </si>
  <si>
    <t>1ZK1</t>
  </si>
  <si>
    <t>施設改善_安全関連（老朽設備取替）</t>
  </si>
  <si>
    <t>1ZZ1</t>
  </si>
  <si>
    <t>その他_安全関連（老朽設備取替）</t>
  </si>
  <si>
    <t>2BA2</t>
  </si>
  <si>
    <t>換気設備_安全関連（保安・防災対策）</t>
  </si>
  <si>
    <t>2BD1</t>
  </si>
  <si>
    <t>ホームドア装置_安全関連（保安・防災対策）</t>
  </si>
  <si>
    <t>2BE2</t>
  </si>
  <si>
    <t>昇降機設備_安全関連（保安・防災対策）</t>
  </si>
  <si>
    <t>2BF1</t>
  </si>
  <si>
    <t>消火設備_安全関連（保安・防災対策）</t>
  </si>
  <si>
    <t>2BF2</t>
  </si>
  <si>
    <t>排煙設備_安全関連（保安・防災対策）</t>
  </si>
  <si>
    <t>2BF3</t>
  </si>
  <si>
    <t>火災報知設備_安全関連（保安・防災対策）</t>
  </si>
  <si>
    <t>2BF5</t>
  </si>
  <si>
    <t>防火区画整備_安全関連（保安・防災対策）</t>
  </si>
  <si>
    <t>2BH1</t>
  </si>
  <si>
    <t>衛生設備_安全関連（保安・防災対策）</t>
  </si>
  <si>
    <t>2BP1</t>
  </si>
  <si>
    <t>動力設備_安全関連（保安・防災対策）</t>
  </si>
  <si>
    <t>2BS1</t>
  </si>
  <si>
    <t>安全対策_安全関連（保安・防災対策）</t>
  </si>
  <si>
    <t>2BS3</t>
  </si>
  <si>
    <t>老朽化対策_安全関連（保安・防災対策）</t>
  </si>
  <si>
    <t>2BS4</t>
  </si>
  <si>
    <t>管理シャッター更新_安全関連（保安・防災対策）</t>
  </si>
  <si>
    <t>2EF1</t>
  </si>
  <si>
    <t>信号設備更新_安全関連（保安・防災対策）</t>
  </si>
  <si>
    <t>2EF2</t>
  </si>
  <si>
    <t>通信設備更新_安全関連（保安・防災対策）</t>
  </si>
  <si>
    <t>2EF3</t>
  </si>
  <si>
    <t>変電設備更新_安全関連（保安・防災対策）</t>
  </si>
  <si>
    <t>2EF4</t>
  </si>
  <si>
    <t>電力設備更新_安全関連（保安・防災対策）</t>
  </si>
  <si>
    <t>2EF5</t>
  </si>
  <si>
    <t>機械設備更新_安全関連（保安・防災対策）</t>
  </si>
  <si>
    <t>2ES3</t>
  </si>
  <si>
    <t>夜間作業連絡システム_安全関連（保安・防災対策）</t>
  </si>
  <si>
    <t>2ES4</t>
  </si>
  <si>
    <t>地震速報システム_安全関連（保安・防災対策）</t>
  </si>
  <si>
    <t>2GA1</t>
  </si>
  <si>
    <t>列車風対策_安全関連（保安・防災対策）</t>
  </si>
  <si>
    <t>2GB4</t>
  </si>
  <si>
    <t>待避所整備_安全関連（保安・防災対策）</t>
  </si>
  <si>
    <t>2GE1</t>
  </si>
  <si>
    <t>高架構造物改良_安全関連（保安・防災対策）</t>
  </si>
  <si>
    <t>2GE2</t>
  </si>
  <si>
    <t>高架構造物延命化_安全関連（保安・防災対策）</t>
  </si>
  <si>
    <t>2GQ1</t>
  </si>
  <si>
    <t>耐震性向上対策_安全関連（保安・防災対策）</t>
  </si>
  <si>
    <t>2GU1</t>
  </si>
  <si>
    <t>地下構造物改良_安全関連（保安・防災対策）</t>
  </si>
  <si>
    <t>2GU2</t>
  </si>
  <si>
    <t>地下構造物延命化_安全関連（保安・防災対策）</t>
  </si>
  <si>
    <t>2GW1</t>
  </si>
  <si>
    <t>埋設排水管更新_安全関連（保安・防災対策）</t>
  </si>
  <si>
    <t>2GW2</t>
  </si>
  <si>
    <t>浸水防止設備_安全関連（保安・防災対策）</t>
  </si>
  <si>
    <t>2HB2</t>
  </si>
  <si>
    <t>建物対策_安全関連（保安・防災対策）</t>
  </si>
  <si>
    <t>2HB3</t>
  </si>
  <si>
    <t>変電所対策_安全関連（保安・防災対策）</t>
  </si>
  <si>
    <t>2HC1</t>
  </si>
  <si>
    <t>車両改造_安全関連（保安・防災対策）</t>
  </si>
  <si>
    <t>2HF2</t>
  </si>
  <si>
    <t>信号設備改造_安全関連（保安・防災対策）</t>
  </si>
  <si>
    <t>2HH1</t>
  </si>
  <si>
    <t>Ｒ２東梅田_安全関連（保安・防災対策）</t>
  </si>
  <si>
    <t>2HH2</t>
  </si>
  <si>
    <t>Ｒ６堺筋本町_安全関連（保安・防災対策）</t>
  </si>
  <si>
    <t>2HM3</t>
  </si>
  <si>
    <t>大容量蓄電池_安全関連（保安・防災対策）</t>
  </si>
  <si>
    <t>2HM4</t>
  </si>
  <si>
    <t>信号用電源装置_安全関連（保安・防災対策）</t>
  </si>
  <si>
    <t>2HR1</t>
  </si>
  <si>
    <t>Ｒ１_安全関連（保安・防災対策）</t>
  </si>
  <si>
    <t>2HR2</t>
  </si>
  <si>
    <t>Ｒ２_安全関連（保安・防災対策）</t>
  </si>
  <si>
    <t>2HR3</t>
  </si>
  <si>
    <t>Ｒ３_安全関連（保安・防災対策）</t>
  </si>
  <si>
    <t>2HR4</t>
  </si>
  <si>
    <t>Ｒ４_安全関連（保安・防災対策）</t>
  </si>
  <si>
    <t>2HR6</t>
  </si>
  <si>
    <t>Ｒ６_安全関連（保安・防災対策）</t>
  </si>
  <si>
    <t>2HR7</t>
  </si>
  <si>
    <t>Ｒ７_安全関連（保安・防災対策）</t>
  </si>
  <si>
    <t>2HR8</t>
  </si>
  <si>
    <t>Ｒ８_安全関連（保安・防災対策）</t>
  </si>
  <si>
    <t>2HS1</t>
  </si>
  <si>
    <t>構築・改修業務_安全関連（保安・防災対策）</t>
  </si>
  <si>
    <t>2HS2</t>
  </si>
  <si>
    <t>保守業務_安全関連（保安・防災対策）</t>
  </si>
  <si>
    <t>2HT1</t>
  </si>
  <si>
    <t>電力線路設備（電車線）_安全関連（保安・防災対策）</t>
  </si>
  <si>
    <t>2HV2</t>
  </si>
  <si>
    <t>転落防止対策_安全関連（保安・防災対策）</t>
  </si>
  <si>
    <t>2HV3</t>
  </si>
  <si>
    <t>段差隙間対策_安全関連（保安・防災対策）</t>
  </si>
  <si>
    <t>2ZB1</t>
  </si>
  <si>
    <t>設備・備品購入_安全関連（保安・防災対策）</t>
  </si>
  <si>
    <t>2ZK1</t>
  </si>
  <si>
    <t>施設改善_安全関連（保安・防災対策）</t>
  </si>
  <si>
    <t>2ZZ1</t>
  </si>
  <si>
    <t>その他_安全関連（保安・防災対策）</t>
  </si>
  <si>
    <t>3EF1</t>
  </si>
  <si>
    <t>信号設備更新_安全関連（安定輸送対策）</t>
  </si>
  <si>
    <t>3EF2</t>
  </si>
  <si>
    <t>通信設備更新_安全関連（安定輸送対策）</t>
  </si>
  <si>
    <t>3EF3</t>
  </si>
  <si>
    <t>変電設備更新_安全関連（安定輸送対策）</t>
  </si>
  <si>
    <t>3EF4</t>
  </si>
  <si>
    <t>電力設備更新_安全関連（安定輸送対策）</t>
  </si>
  <si>
    <t>3EF5</t>
  </si>
  <si>
    <t>機械設備更新_安全関連（安定輸送対策）</t>
  </si>
  <si>
    <t>3GR1</t>
  </si>
  <si>
    <t>走行路改良_安全関連（安定輸送対策）</t>
  </si>
  <si>
    <t>3GR2</t>
  </si>
  <si>
    <t>まくらぎ更換_安全関連（安定輸送対策）</t>
  </si>
  <si>
    <t>3GR3</t>
  </si>
  <si>
    <t>分岐改良_安全関連（安定輸送対策）</t>
  </si>
  <si>
    <t>3GR4</t>
  </si>
  <si>
    <t>防振対策_安全関連（安定輸送対策）</t>
  </si>
  <si>
    <t>3HB2</t>
  </si>
  <si>
    <t>建物対策_安全関連（安定輸送対策）</t>
  </si>
  <si>
    <t>3HB3</t>
  </si>
  <si>
    <t>変電所対策_安全関連（安定輸送対策）</t>
  </si>
  <si>
    <t>3ZB1</t>
  </si>
  <si>
    <t>設備・備品購入_安全関連（安定輸送対策）</t>
  </si>
  <si>
    <t>3ZK1</t>
  </si>
  <si>
    <t>施設改善_安全関連（安定輸送対策）</t>
  </si>
  <si>
    <t>3ZZ1</t>
  </si>
  <si>
    <t>その他_安全関連（安定輸送対策）</t>
  </si>
  <si>
    <t>4BB1</t>
  </si>
  <si>
    <t>地上建物改修_安全関連（車両・その他）</t>
  </si>
  <si>
    <t>4EF1</t>
  </si>
  <si>
    <t>信号設備更新_安全関連（車両・その他）</t>
  </si>
  <si>
    <t>4EF2</t>
  </si>
  <si>
    <t>通信設備更新_安全関連（車両・その他）</t>
  </si>
  <si>
    <t>4EF3</t>
  </si>
  <si>
    <t>変電設備更新_安全関連（車両・その他）</t>
  </si>
  <si>
    <t>4EF4</t>
  </si>
  <si>
    <t>電力設備更新_安全関連（車両・その他）</t>
  </si>
  <si>
    <t>4EF5</t>
  </si>
  <si>
    <t>機械設備更新_安全関連（車両・その他）</t>
  </si>
  <si>
    <t>4HB2</t>
  </si>
  <si>
    <t>建物対策_安全関連（車両・その他）</t>
  </si>
  <si>
    <t>4HB3</t>
  </si>
  <si>
    <t>変電所対策_安全関連（車両・その他）</t>
  </si>
  <si>
    <t>4HM1</t>
  </si>
  <si>
    <t>安全研修施設改修_安全関連（車両・その他）</t>
  </si>
  <si>
    <t>4RM2</t>
  </si>
  <si>
    <t>車掌シミュレータ_安全関連（車両・その他）</t>
  </si>
  <si>
    <t>4RM3</t>
  </si>
  <si>
    <t>4V21</t>
  </si>
  <si>
    <t>２１系車両_安全関連（車両・その他）</t>
  </si>
  <si>
    <t>4V22</t>
  </si>
  <si>
    <t>２２系車両_安全関連（車両・その他）</t>
  </si>
  <si>
    <t>4V23</t>
  </si>
  <si>
    <t>２３系車両_安全関連（車両・その他）</t>
  </si>
  <si>
    <t>4V24</t>
  </si>
  <si>
    <t>２４系車両_安全関連（車両・その他）</t>
  </si>
  <si>
    <t>4V25</t>
  </si>
  <si>
    <t>２５系車両_安全関連（車両・その他）</t>
  </si>
  <si>
    <t>4V66</t>
  </si>
  <si>
    <t>６６系車両_安全関連（車両・その他）</t>
  </si>
  <si>
    <t>4V70</t>
  </si>
  <si>
    <t>７０系車両_安全関連（車両・その他）</t>
  </si>
  <si>
    <t>4V80</t>
  </si>
  <si>
    <t>８０系車両_安全関連（車両・その他）</t>
  </si>
  <si>
    <t>4VA1</t>
  </si>
  <si>
    <t>ＡＴＣ更新-予備品_安全関連（車両・その他）</t>
  </si>
  <si>
    <t>4VE1</t>
  </si>
  <si>
    <t>4VF1</t>
  </si>
  <si>
    <t>施設改造_安全関連（車両・その他）</t>
  </si>
  <si>
    <t>4VM1</t>
  </si>
  <si>
    <t>量産車化改造_安全関連（車両・その他）</t>
  </si>
  <si>
    <t>4VN1</t>
  </si>
  <si>
    <t>車両新造_安全関連（車両・その他）</t>
  </si>
  <si>
    <t>4VR1</t>
  </si>
  <si>
    <t>冷房装置更新-予備品_安全関連（車両・その他）</t>
  </si>
  <si>
    <t>4VS1</t>
  </si>
  <si>
    <t>予備品_安全関連（車両・その他）</t>
  </si>
  <si>
    <t>4VS2</t>
  </si>
  <si>
    <t>車両情報管理システム_安全関連（車両・その他）</t>
  </si>
  <si>
    <t>4VS3</t>
  </si>
  <si>
    <t>4VS4</t>
  </si>
  <si>
    <t>車両指令支援システム_安全関連（車両・その他）</t>
  </si>
  <si>
    <t>4VT1</t>
  </si>
  <si>
    <t>車両試験_安全関連（車両・その他）</t>
  </si>
  <si>
    <t>4VT2</t>
  </si>
  <si>
    <t>中間更新-予備品_安全関連（車両・その他）</t>
  </si>
  <si>
    <t>4VT3</t>
  </si>
  <si>
    <t>中間更新-施設改造_安全関連（車両・その他）</t>
  </si>
  <si>
    <t>4VT4</t>
  </si>
  <si>
    <t>中間更新-車両試験_安全関連（車両・その他）</t>
  </si>
  <si>
    <t>4ZB1</t>
  </si>
  <si>
    <t>設備・備品購入_安全関連（車両・その他）</t>
  </si>
  <si>
    <t>4ZK1</t>
  </si>
  <si>
    <t>施設改善_安全関連（車両・その他）</t>
  </si>
  <si>
    <t>4ZZ1</t>
  </si>
  <si>
    <t>その他_安全関連（車両・その他）</t>
  </si>
  <si>
    <t>ABA1</t>
  </si>
  <si>
    <t>空調設備_ひとやさ・サービス改善対策</t>
  </si>
  <si>
    <t>ABG1</t>
  </si>
  <si>
    <t>案内表示整備_ひとやさ・サービス改善対策</t>
  </si>
  <si>
    <t>ABR1</t>
  </si>
  <si>
    <t>定期点検不具合箇所改良_ひとやさ・サービス改善対策</t>
  </si>
  <si>
    <t>ABT1</t>
  </si>
  <si>
    <t>ＧＲ_ひとやさ・サービス改善対策</t>
  </si>
  <si>
    <t>ABT2</t>
  </si>
  <si>
    <t>トイレリモデル_ひとやさ・サービス改善対策</t>
  </si>
  <si>
    <t>ABT3</t>
  </si>
  <si>
    <t>美装化_ひとやさ・サービス改善対策</t>
  </si>
  <si>
    <t>ABT4</t>
  </si>
  <si>
    <t>オストメイト等整備_ひとやさ・サービス改善対策</t>
  </si>
  <si>
    <t>AC10</t>
  </si>
  <si>
    <t>AC11</t>
  </si>
  <si>
    <t>AC12</t>
  </si>
  <si>
    <t>AC13</t>
  </si>
  <si>
    <t>AC14</t>
  </si>
  <si>
    <t>AC15</t>
  </si>
  <si>
    <t>AC16</t>
  </si>
  <si>
    <t>AC17</t>
  </si>
  <si>
    <t>AC18</t>
  </si>
  <si>
    <t>AC19</t>
  </si>
  <si>
    <t>AC20</t>
  </si>
  <si>
    <t>AC21</t>
  </si>
  <si>
    <t>AC22</t>
  </si>
  <si>
    <t>AC23</t>
  </si>
  <si>
    <t>ACK0</t>
  </si>
  <si>
    <t>ACN0</t>
  </si>
  <si>
    <t>ACP0</t>
  </si>
  <si>
    <t>ACS0</t>
  </si>
  <si>
    <t>AEF1</t>
  </si>
  <si>
    <t>信号設備更新_ひとやさ・サービス改善対策</t>
  </si>
  <si>
    <t>AEF2</t>
  </si>
  <si>
    <t>通信設備更新_ひとやさ・サービス改善対策</t>
  </si>
  <si>
    <t>AEF3</t>
  </si>
  <si>
    <t>変電設備更新_ひとやさ・サービス改善対策</t>
  </si>
  <si>
    <t>AEF4</t>
  </si>
  <si>
    <t>電力設備更新_ひとやさ・サービス改善対策</t>
  </si>
  <si>
    <t>AEF5</t>
  </si>
  <si>
    <t>機械設備更新_ひとやさ・サービス改善対策</t>
  </si>
  <si>
    <t>AEM1</t>
  </si>
  <si>
    <t>券売機_ひとやさ・サービス改善対策</t>
  </si>
  <si>
    <t>AEM2</t>
  </si>
  <si>
    <t>自動改札機_ひとやさ・サービス改善対策</t>
  </si>
  <si>
    <t>AEM3</t>
  </si>
  <si>
    <t>中央制御機_ひとやさ・サービス改善対策</t>
  </si>
  <si>
    <t>AEM4</t>
  </si>
  <si>
    <t>監視盤_ひとやさ・サービス改善対策</t>
  </si>
  <si>
    <t>AEM5</t>
  </si>
  <si>
    <t>自動精算機_ひとやさ・サービス改善対策</t>
  </si>
  <si>
    <t>AEM6</t>
  </si>
  <si>
    <t>定期券発行装置_ひとやさ・サービス改善対策</t>
  </si>
  <si>
    <t>AEM7</t>
  </si>
  <si>
    <t>自動定期券発行機_ひとやさ・サービス改善対策</t>
  </si>
  <si>
    <t>AEM8</t>
  </si>
  <si>
    <t>係員処理端末_ひとやさ・サービス改善対策</t>
  </si>
  <si>
    <t>AEMA</t>
  </si>
  <si>
    <t>カード製造機_ひとやさ・サービス改善対策</t>
  </si>
  <si>
    <t>AEMB</t>
  </si>
  <si>
    <t>普通券印刷機_ひとやさ・サービス改善対策</t>
  </si>
  <si>
    <t>AEMC</t>
  </si>
  <si>
    <t>乗車券チェッカー_ひとやさ・サービス改善対策</t>
  </si>
  <si>
    <t>AEP1</t>
  </si>
  <si>
    <t>警報盤_ひとやさ・サービス改善対策</t>
  </si>
  <si>
    <t>AES1</t>
  </si>
  <si>
    <t>AES7</t>
  </si>
  <si>
    <t>社局サーバ_ひとやさ・サービス改善対策</t>
  </si>
  <si>
    <t>AES8</t>
  </si>
  <si>
    <t>統括管理サーバ_ひとやさ・サービス改善対策</t>
  </si>
  <si>
    <t>AES9</t>
  </si>
  <si>
    <t>Ｒ８遠隔監視装置_ひとやさ・サービス改善対策</t>
  </si>
  <si>
    <t>AHB1</t>
  </si>
  <si>
    <t>弁天町変電所移転_ひとやさ・サービス改善対策</t>
  </si>
  <si>
    <t>AHB2</t>
  </si>
  <si>
    <t>建物対策_ひとやさ・サービス改善対策</t>
  </si>
  <si>
    <t>AHB3</t>
  </si>
  <si>
    <t>変電所対策_ひとやさ・サービス改善対策</t>
  </si>
  <si>
    <t>AHE1</t>
  </si>
  <si>
    <t>Ｒ１中津３号（出入口）_ひとやさ・サービス改善対策</t>
  </si>
  <si>
    <t>AHE2</t>
  </si>
  <si>
    <t>Ｒ１中津３号（ＥＳ）_ひとやさ・サービス改善対策</t>
  </si>
  <si>
    <t>AHE3</t>
  </si>
  <si>
    <t>Ｒ１中津４号（出入口）_ひとやさ・サービス改善対策</t>
  </si>
  <si>
    <t>AHE4</t>
  </si>
  <si>
    <t>Ｒ１なんば12号（出入口）_ひとやさ・サービス改善</t>
  </si>
  <si>
    <t>AHE5</t>
  </si>
  <si>
    <t>Ｒ１心斎橋５・６号（出入口）_ひとやさ・サービス改</t>
  </si>
  <si>
    <t>AHE6</t>
  </si>
  <si>
    <t>Ｒ１なんば４号（出入口）_ひとやさ・サービス改善対</t>
  </si>
  <si>
    <t>AHE7</t>
  </si>
  <si>
    <t>Ｒ１淀屋橋改札外連絡通路（出入口）_ひとやさ・サー</t>
  </si>
  <si>
    <t>AHE8</t>
  </si>
  <si>
    <t>AHE9</t>
  </si>
  <si>
    <t>AHEA</t>
  </si>
  <si>
    <t>Ｒ２長原（出入口）_ひとやさ・サービス改善対策</t>
  </si>
  <si>
    <t>AHEB</t>
  </si>
  <si>
    <t>AHR1</t>
  </si>
  <si>
    <t>Ｒ１_ひとやさ・サービス改善対策</t>
  </si>
  <si>
    <t>AHR2</t>
  </si>
  <si>
    <t>Ｒ２_ひとやさ・サービス改善対策</t>
  </si>
  <si>
    <t>AHR3</t>
  </si>
  <si>
    <t>Ｒ３_ひとやさ・サービス改善対策</t>
  </si>
  <si>
    <t>AHR4</t>
  </si>
  <si>
    <t>Ｒ４_ひとやさ・サービス改善対策</t>
  </si>
  <si>
    <t>AHR6</t>
  </si>
  <si>
    <t>Ｒ６_ひとやさ・サービス改善対策</t>
  </si>
  <si>
    <t>AHR7</t>
  </si>
  <si>
    <t>Ｒ７_ひとやさ・サービス改善対策</t>
  </si>
  <si>
    <t>AHR8</t>
  </si>
  <si>
    <t>Ｒ８_ひとやさ・サービス改善対策</t>
  </si>
  <si>
    <t>AHS3</t>
  </si>
  <si>
    <t>快適空間_ひとやさ・サービス改善対策</t>
  </si>
  <si>
    <t>AHS4</t>
  </si>
  <si>
    <t>多機能トイレ_ひとやさ・サービス改善対策</t>
  </si>
  <si>
    <t>AHV1</t>
  </si>
  <si>
    <t>音案内設備設置_ひとやさ・サービス改善対策</t>
  </si>
  <si>
    <t>AI11</t>
  </si>
  <si>
    <t>AI12</t>
  </si>
  <si>
    <t>AI13</t>
  </si>
  <si>
    <t>AI14</t>
  </si>
  <si>
    <t>AI15</t>
  </si>
  <si>
    <t>AI16</t>
  </si>
  <si>
    <t>AI17</t>
  </si>
  <si>
    <t>AI18</t>
  </si>
  <si>
    <t>AI19</t>
  </si>
  <si>
    <t>AI20</t>
  </si>
  <si>
    <t>AI21</t>
  </si>
  <si>
    <t>AIC0</t>
  </si>
  <si>
    <t>AJS2</t>
  </si>
  <si>
    <t>ホームページ_ひとやさ・サービス改善対策</t>
  </si>
  <si>
    <t>AJS3</t>
  </si>
  <si>
    <t>AJS4</t>
  </si>
  <si>
    <t>収入金システム_ひとやさ・サービス改善対策</t>
  </si>
  <si>
    <t>AK11</t>
  </si>
  <si>
    <t>AK12</t>
  </si>
  <si>
    <t>AK13</t>
  </si>
  <si>
    <t>AK14</t>
  </si>
  <si>
    <t>AK15</t>
  </si>
  <si>
    <t>AK16</t>
  </si>
  <si>
    <t>AK17</t>
  </si>
  <si>
    <t>AK18</t>
  </si>
  <si>
    <t>AK19</t>
  </si>
  <si>
    <t>AK20</t>
  </si>
  <si>
    <t>AKI0</t>
  </si>
  <si>
    <t>AKN0</t>
  </si>
  <si>
    <t>AM11</t>
  </si>
  <si>
    <t>AM12</t>
  </si>
  <si>
    <t>AM13</t>
  </si>
  <si>
    <t>AM14</t>
  </si>
  <si>
    <t>AM15</t>
  </si>
  <si>
    <t>AM16</t>
  </si>
  <si>
    <t>AM17</t>
  </si>
  <si>
    <t>AM18</t>
  </si>
  <si>
    <t>AM19</t>
  </si>
  <si>
    <t>AM20</t>
  </si>
  <si>
    <t>AM21</t>
  </si>
  <si>
    <t>AM22</t>
  </si>
  <si>
    <t>AM23</t>
  </si>
  <si>
    <t>AM24</t>
  </si>
  <si>
    <t>AM25</t>
  </si>
  <si>
    <t>AM26</t>
  </si>
  <si>
    <t>AM27</t>
  </si>
  <si>
    <t>AM28</t>
  </si>
  <si>
    <t>AM29</t>
  </si>
  <si>
    <t>AM30</t>
  </si>
  <si>
    <t>AMC1</t>
  </si>
  <si>
    <t>AMK0</t>
  </si>
  <si>
    <t>AMN1</t>
  </si>
  <si>
    <t>AMS1</t>
  </si>
  <si>
    <t>AMT0</t>
  </si>
  <si>
    <t>AMY0</t>
  </si>
  <si>
    <t>AMY1</t>
  </si>
  <si>
    <t>AMY2</t>
  </si>
  <si>
    <t>AMY3</t>
  </si>
  <si>
    <t>AMYC</t>
  </si>
  <si>
    <t>AMYN</t>
  </si>
  <si>
    <t>AMYS</t>
  </si>
  <si>
    <t>AN11</t>
  </si>
  <si>
    <t>AN12</t>
  </si>
  <si>
    <t>AN13</t>
  </si>
  <si>
    <t>AN14</t>
  </si>
  <si>
    <t>AN15</t>
  </si>
  <si>
    <t>AN16</t>
  </si>
  <si>
    <t>AN17</t>
  </si>
  <si>
    <t>AN18</t>
  </si>
  <si>
    <t>AN19</t>
  </si>
  <si>
    <t>AN20</t>
  </si>
  <si>
    <t>AN21</t>
  </si>
  <si>
    <t>AN22</t>
  </si>
  <si>
    <t>AN23</t>
  </si>
  <si>
    <t>AN24</t>
  </si>
  <si>
    <t>AN25</t>
  </si>
  <si>
    <t>AN26</t>
  </si>
  <si>
    <t>AN27</t>
  </si>
  <si>
    <t>AP09</t>
  </si>
  <si>
    <t>AP10</t>
  </si>
  <si>
    <t>AP11</t>
  </si>
  <si>
    <t>AP12</t>
  </si>
  <si>
    <t>AP13</t>
  </si>
  <si>
    <t>AP14</t>
  </si>
  <si>
    <t>AP15</t>
  </si>
  <si>
    <t>AP16</t>
  </si>
  <si>
    <t>AP17</t>
  </si>
  <si>
    <t>AP18</t>
  </si>
  <si>
    <t>APS1</t>
  </si>
  <si>
    <t>ARM1</t>
  </si>
  <si>
    <t>駅務機器研修施設構築_ひとやさ・サービス改善対策</t>
  </si>
  <si>
    <t>AS11</t>
  </si>
  <si>
    <t>AS12</t>
  </si>
  <si>
    <t>AS13</t>
  </si>
  <si>
    <t>AS14</t>
  </si>
  <si>
    <t>AS15</t>
  </si>
  <si>
    <t>AS16</t>
  </si>
  <si>
    <t>AS17</t>
  </si>
  <si>
    <t>AS18</t>
  </si>
  <si>
    <t>AS19</t>
  </si>
  <si>
    <t>AS20</t>
  </si>
  <si>
    <t>AS21</t>
  </si>
  <si>
    <t>AS22</t>
  </si>
  <si>
    <t>AS23</t>
  </si>
  <si>
    <t>AS24</t>
  </si>
  <si>
    <t>ASI0</t>
  </si>
  <si>
    <t>ASK0</t>
  </si>
  <si>
    <t>ASN0</t>
  </si>
  <si>
    <t>AT11</t>
  </si>
  <si>
    <t>AT12</t>
  </si>
  <si>
    <t>AT13</t>
  </si>
  <si>
    <t>AT14</t>
  </si>
  <si>
    <t>AT15</t>
  </si>
  <si>
    <t>AT16</t>
  </si>
  <si>
    <t>AT17</t>
  </si>
  <si>
    <t>AT18</t>
  </si>
  <si>
    <t>AT19</t>
  </si>
  <si>
    <t>AT20</t>
  </si>
  <si>
    <t>AT21</t>
  </si>
  <si>
    <t>AT22</t>
  </si>
  <si>
    <t>AT23</t>
  </si>
  <si>
    <t>AT24</t>
  </si>
  <si>
    <t>AT25</t>
  </si>
  <si>
    <t>AT26</t>
  </si>
  <si>
    <t>AT27</t>
  </si>
  <si>
    <t>AT28</t>
  </si>
  <si>
    <t>AT29</t>
  </si>
  <si>
    <t>AT30</t>
  </si>
  <si>
    <t>AT31</t>
  </si>
  <si>
    <t>AT32</t>
  </si>
  <si>
    <t>AT33</t>
  </si>
  <si>
    <t>AT34</t>
  </si>
  <si>
    <t>AT35</t>
  </si>
  <si>
    <t>AT36</t>
  </si>
  <si>
    <t>ATC0</t>
  </si>
  <si>
    <t>ATI0</t>
  </si>
  <si>
    <t>ATK0</t>
  </si>
  <si>
    <t>ATK1</t>
  </si>
  <si>
    <t>ATN0</t>
  </si>
  <si>
    <t>ATNE</t>
  </si>
  <si>
    <t>ATS0</t>
  </si>
  <si>
    <t>ATTM</t>
  </si>
  <si>
    <t>AV21</t>
  </si>
  <si>
    <t>２１系車両_ひとやさ・サービス改善対策</t>
  </si>
  <si>
    <t>AV22</t>
  </si>
  <si>
    <t>２２系車両_ひとやさ・サービス改善対策</t>
  </si>
  <si>
    <t>AV23</t>
  </si>
  <si>
    <t>２３系車両_ひとやさ・サービス改善対策</t>
  </si>
  <si>
    <t>AV24</t>
  </si>
  <si>
    <t>２４系車両_ひとやさ・サービス改善対策</t>
  </si>
  <si>
    <t>AV25</t>
  </si>
  <si>
    <t>２５系車両_ひとやさ・サービス改善対策</t>
  </si>
  <si>
    <t>AV31</t>
  </si>
  <si>
    <t>３１系車両_ひとやさ・サービス改善対策</t>
  </si>
  <si>
    <t>AV66</t>
  </si>
  <si>
    <t>６６系車両_ひとやさ・サービス改善対策</t>
  </si>
  <si>
    <t>AV70</t>
  </si>
  <si>
    <t>７０系車両_ひとやさ・サービス改善対策</t>
  </si>
  <si>
    <t>AV80</t>
  </si>
  <si>
    <t>８０系車両_ひとやさ・サービス改善対策</t>
  </si>
  <si>
    <t>AVA2</t>
  </si>
  <si>
    <t>AVK1</t>
  </si>
  <si>
    <t>AVR2</t>
  </si>
  <si>
    <t>AVS5</t>
  </si>
  <si>
    <t>AVS6</t>
  </si>
  <si>
    <t>AY11</t>
  </si>
  <si>
    <t>AY12</t>
  </si>
  <si>
    <t>AY13</t>
  </si>
  <si>
    <t>AY14</t>
  </si>
  <si>
    <t>AY15</t>
  </si>
  <si>
    <t>AY16</t>
  </si>
  <si>
    <t>AY17</t>
  </si>
  <si>
    <t>AY18</t>
  </si>
  <si>
    <t>AY19</t>
  </si>
  <si>
    <t>AY20</t>
  </si>
  <si>
    <t>AY21</t>
  </si>
  <si>
    <t>AYC1</t>
  </si>
  <si>
    <t>AYN1</t>
  </si>
  <si>
    <t>AYP0</t>
  </si>
  <si>
    <t>AYS1</t>
  </si>
  <si>
    <t>AZB1</t>
  </si>
  <si>
    <t>設備・備品購入_ひとやさ・サービス改善対策</t>
  </si>
  <si>
    <t>AZK1</t>
  </si>
  <si>
    <t>施設改善_ひとやさ・サービス改善対策</t>
  </si>
  <si>
    <t>AZZ1</t>
  </si>
  <si>
    <t>その他_ひとやさ・サービス改善対策</t>
  </si>
  <si>
    <t>BEF1</t>
  </si>
  <si>
    <t>信号設備更新_福利厚生等事業</t>
  </si>
  <si>
    <t>BEF2</t>
  </si>
  <si>
    <t>通信設備更新_福利厚生等事業</t>
  </si>
  <si>
    <t>BEF3</t>
  </si>
  <si>
    <t>変電設備更新_福利厚生等事業</t>
  </si>
  <si>
    <t>BEF4</t>
  </si>
  <si>
    <t>電力設備更新_福利厚生等事業</t>
  </si>
  <si>
    <t>BEF5</t>
  </si>
  <si>
    <t>機械設備更新_福利厚生等事業</t>
  </si>
  <si>
    <t>BGB2</t>
  </si>
  <si>
    <t>基地建物屋根張替_福利厚生等事業</t>
  </si>
  <si>
    <t>BGB3</t>
  </si>
  <si>
    <t>レール削正車基地新設_福利厚生等事業</t>
  </si>
  <si>
    <t>BHB2</t>
  </si>
  <si>
    <t>建物対策_福利厚生等事業</t>
  </si>
  <si>
    <t>BHB3</t>
  </si>
  <si>
    <t>変電所対策_福利厚生等事業</t>
  </si>
  <si>
    <t>BHE1</t>
  </si>
  <si>
    <t>Ｒ１中津３号（出入口）_福利厚生等事業</t>
  </si>
  <si>
    <t>BHE2</t>
  </si>
  <si>
    <t>Ｒ１中津３号（ＥＳ）_福利厚生等事業</t>
  </si>
  <si>
    <t>BHE3</t>
  </si>
  <si>
    <t>Ｒ１中津４号（出入口）_福利厚生等事業</t>
  </si>
  <si>
    <t>BHE4</t>
  </si>
  <si>
    <t>Ｒ１なんば12号（出入口）_福利厚生等事業</t>
  </si>
  <si>
    <t>BHE5</t>
  </si>
  <si>
    <t>Ｒ１心斎橋５・６号（出入口）_福利厚生等事業</t>
  </si>
  <si>
    <t>BHE6</t>
  </si>
  <si>
    <t>Ｒ１なんば４号（出入口）_福利厚生等事業</t>
  </si>
  <si>
    <t>BHE7</t>
  </si>
  <si>
    <t>Ｒ１淀屋橋改札外連絡通路（出入口）_福利厚生等事業</t>
  </si>
  <si>
    <t>BHE8</t>
  </si>
  <si>
    <t>Ｒ２谷町六丁目４号（出入口）_福利厚生等事業</t>
  </si>
  <si>
    <t>BHE9</t>
  </si>
  <si>
    <t>Ｒ４堺筋本町２号（EV）_福利厚生等事業</t>
  </si>
  <si>
    <t>BHEA</t>
  </si>
  <si>
    <t>Ｒ２長原（出入口）_福利厚生等事業</t>
  </si>
  <si>
    <t>BHEB</t>
  </si>
  <si>
    <t>Ｒ２八尾南連絡通路（出入口）_福利厚生等事業</t>
  </si>
  <si>
    <t>BRC2</t>
  </si>
  <si>
    <t>大日乗務所仮泊室個室化_福利厚生等事業</t>
  </si>
  <si>
    <t>BRC3</t>
  </si>
  <si>
    <t>中百舌鳥乗務所仮泊室個室化_福利厚生等事業</t>
  </si>
  <si>
    <t>BRC4</t>
  </si>
  <si>
    <t>大正駅乗務員仮泊室個室化_福利厚生等事業</t>
  </si>
  <si>
    <t>BRO1</t>
  </si>
  <si>
    <t>北加賀屋旧指令所空調設備新設_福利厚生等事業</t>
  </si>
  <si>
    <t>BRO2</t>
  </si>
  <si>
    <t>天神橋筋六丁目旧指令所空調設備新設_福利厚生等事業</t>
  </si>
  <si>
    <t>BVI1</t>
  </si>
  <si>
    <t>南港検車場_福利厚生等事業</t>
  </si>
  <si>
    <t>BVIZ</t>
  </si>
  <si>
    <t>各検車場_福利厚生等事業</t>
  </si>
  <si>
    <t>BZB1</t>
  </si>
  <si>
    <t>設備・備品購入_福利厚生等事業</t>
  </si>
  <si>
    <t>BZK1</t>
  </si>
  <si>
    <t>施設改善_福利厚生等事業</t>
  </si>
  <si>
    <t>BZZ1</t>
  </si>
  <si>
    <t>その他_福利厚生等事業</t>
  </si>
  <si>
    <t>CBE1</t>
  </si>
  <si>
    <t>CBF6</t>
  </si>
  <si>
    <t>駅施設効率化_経営管理関連投資</t>
  </si>
  <si>
    <t>CDS4</t>
  </si>
  <si>
    <t>広告オンラインシステム_経営管理関連投資</t>
  </si>
  <si>
    <t>CEF1</t>
  </si>
  <si>
    <t>信号設備更新_経営管理関連投資</t>
  </si>
  <si>
    <t>CEF2</t>
  </si>
  <si>
    <t>通信設備更新_経営管理関連投資</t>
  </si>
  <si>
    <t>CEF3</t>
  </si>
  <si>
    <t>変電設備更新_経営管理関連投資</t>
  </si>
  <si>
    <t>CEF4</t>
  </si>
  <si>
    <t>電力設備更新_経営管理関連投資</t>
  </si>
  <si>
    <t>CEF5</t>
  </si>
  <si>
    <t>機械設備更新_経営管理関連投資</t>
  </si>
  <si>
    <t>CES5</t>
  </si>
  <si>
    <t>総合情報ネットワーク_経営管理関連投資</t>
  </si>
  <si>
    <t>CGR5</t>
  </si>
  <si>
    <t>Ｒ３・４車両回送用連絡線設置工事_経営管理関連投資</t>
  </si>
  <si>
    <t>CJS1</t>
  </si>
  <si>
    <t>ＯＡ業務システム_経営管理関連投資</t>
  </si>
  <si>
    <t>CJS6</t>
  </si>
  <si>
    <t>ＩＴ資産管理システム_経営管理関連投資</t>
  </si>
  <si>
    <t>CJS7</t>
  </si>
  <si>
    <t>拾得物管理システム_経営管理関連投資</t>
  </si>
  <si>
    <t>CJS8</t>
  </si>
  <si>
    <t>バス運行管理システム_経営管理関連投資</t>
  </si>
  <si>
    <t>CJS9</t>
  </si>
  <si>
    <t>人事給与・勤怠管理システム_経営管理関連投資</t>
  </si>
  <si>
    <t>CJSC</t>
  </si>
  <si>
    <t>図面・ドキュメント管理システム_経営管理関連投資</t>
  </si>
  <si>
    <t>CJSE</t>
  </si>
  <si>
    <t>会計システム_経営管理関連投資</t>
  </si>
  <si>
    <t>CJSF</t>
  </si>
  <si>
    <t>財務会計システム_経営管理関連投資</t>
  </si>
  <si>
    <t>CJSG</t>
  </si>
  <si>
    <t>乗車人員システム_経営管理関連投資</t>
  </si>
  <si>
    <t>CJSH</t>
  </si>
  <si>
    <t>乗降人員システム_経営管理関連投資</t>
  </si>
  <si>
    <t>CJSI</t>
  </si>
  <si>
    <t>ＯＤシステム_経営管理関連投資</t>
  </si>
  <si>
    <t>CJSJ</t>
  </si>
  <si>
    <t>土木工事積算システム_経営管理関連投資</t>
  </si>
  <si>
    <t>CJSK</t>
  </si>
  <si>
    <t>CJSL</t>
  </si>
  <si>
    <t>営繕積算システム_経営管理関連投資</t>
  </si>
  <si>
    <t>CJSM</t>
  </si>
  <si>
    <t>道路管理システム_経営管理関連投資</t>
  </si>
  <si>
    <t>CJSN</t>
  </si>
  <si>
    <t>健康管理システム_経営管理関連投資</t>
  </si>
  <si>
    <t>CJSO</t>
  </si>
  <si>
    <t>営業企画ＰＲ物作成システム_経営管理関連投資</t>
  </si>
  <si>
    <t>CJSP</t>
  </si>
  <si>
    <t>旅客指令情報配信システム_経営管理関連投資</t>
  </si>
  <si>
    <t>CJSQ</t>
  </si>
  <si>
    <t>CVN1</t>
  </si>
  <si>
    <t>車両新造_経営管理関連投資</t>
  </si>
  <si>
    <t>CVS1</t>
  </si>
  <si>
    <t>予備品_経営管理関連投資</t>
  </si>
  <si>
    <t>CZB1</t>
  </si>
  <si>
    <t>設備・備品購入_経営管理関連投資</t>
  </si>
  <si>
    <t>CZK1</t>
  </si>
  <si>
    <t>施設改善_経営管理関連投資</t>
  </si>
  <si>
    <t>CZZ1</t>
  </si>
  <si>
    <t>その他_経営管理関連投資</t>
  </si>
  <si>
    <t>DBS2</t>
  </si>
  <si>
    <t>DDS1</t>
  </si>
  <si>
    <t>店舗区画化_利用促進事業</t>
  </si>
  <si>
    <t>DHE1</t>
  </si>
  <si>
    <t>Ｒ１中津３号（出入口）_利用促進事業</t>
  </si>
  <si>
    <t>DHE2</t>
  </si>
  <si>
    <t>Ｒ１中津３号（ＥＳ）_利用促進事業</t>
  </si>
  <si>
    <t>DHE3</t>
  </si>
  <si>
    <t>Ｒ１中津４号（出入口）_利用促進事業</t>
  </si>
  <si>
    <t>DHE4</t>
  </si>
  <si>
    <t>Ｒ１なんば12号（出入口）_利用促進事業</t>
  </si>
  <si>
    <t>DHE5</t>
  </si>
  <si>
    <t>Ｒ１心斎橋５・６号（出入口）_利用促進事業</t>
  </si>
  <si>
    <t>DHE6</t>
  </si>
  <si>
    <t>Ｒ１なんば４号（出入口）_利用促進事業</t>
  </si>
  <si>
    <t>DHE7</t>
  </si>
  <si>
    <t>Ｒ１淀屋橋改札外連絡通路（出入口）_利用促進事業</t>
  </si>
  <si>
    <t>DHE8</t>
  </si>
  <si>
    <t>Ｒ２谷町六丁目４号（出入口）_利用促進事業</t>
  </si>
  <si>
    <t>DHE9</t>
  </si>
  <si>
    <t>Ｒ４堺筋本町２号（EV）_利用促進事業</t>
  </si>
  <si>
    <t>DHEA</t>
  </si>
  <si>
    <t>Ｒ２長原（出入口）_利用促進事業</t>
  </si>
  <si>
    <t>DHEB</t>
  </si>
  <si>
    <t>Ｒ２八尾南連絡通路（出入口）_利用促進事業</t>
  </si>
  <si>
    <t>DZB1</t>
  </si>
  <si>
    <t>設備・備品購入_利用促進事業</t>
  </si>
  <si>
    <t>DZK1</t>
  </si>
  <si>
    <t>施設改善_利用促進事業</t>
  </si>
  <si>
    <t>DZZ1</t>
  </si>
  <si>
    <t>その他_利用促進事業</t>
  </si>
  <si>
    <t>EHB2</t>
  </si>
  <si>
    <t>建物対策_附帯事業</t>
  </si>
  <si>
    <t>EHB3</t>
  </si>
  <si>
    <t>変電所対策_附帯事業</t>
  </si>
  <si>
    <t>EHR1</t>
  </si>
  <si>
    <t>Ｒ１_附帯事業</t>
  </si>
  <si>
    <t>EHR2</t>
  </si>
  <si>
    <t>Ｒ２_附帯事業</t>
  </si>
  <si>
    <t>EHR3</t>
  </si>
  <si>
    <t>Ｒ３_附帯事業</t>
  </si>
  <si>
    <t>EHR4</t>
  </si>
  <si>
    <t>Ｒ４_附帯事業</t>
  </si>
  <si>
    <t>EHR6</t>
  </si>
  <si>
    <t>Ｒ６_附帯事業</t>
  </si>
  <si>
    <t>EHR7</t>
  </si>
  <si>
    <t>Ｒ７_附帯事業</t>
  </si>
  <si>
    <t>EHR8</t>
  </si>
  <si>
    <t>Ｒ８_附帯事業</t>
  </si>
  <si>
    <t>EZB1</t>
  </si>
  <si>
    <t>設備・備品購入_附帯事業</t>
  </si>
  <si>
    <t>EZK1</t>
  </si>
  <si>
    <t>施設改善_附帯事業</t>
  </si>
  <si>
    <t>EZZ1</t>
  </si>
  <si>
    <t>その他_附帯事業</t>
  </si>
  <si>
    <t>利益センタ</t>
    <rPh sb="0" eb="2">
      <t>リエキ</t>
    </rPh>
    <phoneticPr fontId="7"/>
  </si>
  <si>
    <t>2010</t>
  </si>
  <si>
    <t>2015</t>
  </si>
  <si>
    <t>2020</t>
  </si>
  <si>
    <t>2025</t>
  </si>
  <si>
    <t>鉄道事業本部</t>
  </si>
  <si>
    <t>2030</t>
  </si>
  <si>
    <t>2035</t>
  </si>
  <si>
    <t>2110</t>
  </si>
  <si>
    <t>2115</t>
  </si>
  <si>
    <t>2170</t>
  </si>
  <si>
    <t>2175</t>
  </si>
  <si>
    <t>2180</t>
  </si>
  <si>
    <t>調達部</t>
  </si>
  <si>
    <t>人事部</t>
  </si>
  <si>
    <t>2245</t>
  </si>
  <si>
    <t>2250</t>
  </si>
  <si>
    <t>駅務部</t>
  </si>
  <si>
    <t>2255</t>
  </si>
  <si>
    <t>運転部</t>
  </si>
  <si>
    <t>電気部</t>
  </si>
  <si>
    <t>車両部</t>
  </si>
  <si>
    <t>工務部</t>
  </si>
  <si>
    <t>建築部</t>
  </si>
  <si>
    <t>営業部</t>
  </si>
  <si>
    <t>2395</t>
  </si>
  <si>
    <t>2610</t>
  </si>
  <si>
    <t>3035</t>
  </si>
  <si>
    <t>3040</t>
  </si>
  <si>
    <t>3105</t>
  </si>
  <si>
    <t>3110</t>
  </si>
  <si>
    <t>7105</t>
  </si>
  <si>
    <t>7110</t>
  </si>
  <si>
    <t>7115</t>
  </si>
  <si>
    <t>7120</t>
  </si>
  <si>
    <t>7125</t>
  </si>
  <si>
    <t>7155</t>
  </si>
  <si>
    <t>7160</t>
  </si>
  <si>
    <t>運輸業　運輸業共通</t>
  </si>
  <si>
    <t>運輸業　鉄道　鉄道事業共通</t>
  </si>
  <si>
    <t>運輸業　鉄道　御堂筋線</t>
  </si>
  <si>
    <t>運輸業　鉄道　谷町線</t>
  </si>
  <si>
    <t>運輸業　鉄道　四つ橋線</t>
  </si>
  <si>
    <t>運輸業　鉄道　中央線</t>
  </si>
  <si>
    <t>運輸業　鉄道　千日前線</t>
  </si>
  <si>
    <t>運輸業　鉄道　堺筋線</t>
  </si>
  <si>
    <t>運輸業　鉄道　長堀鶴見緑地線</t>
  </si>
  <si>
    <t>運輸業　鉄道　南港ポートタウン線</t>
  </si>
  <si>
    <t>運輸業　その他</t>
  </si>
  <si>
    <t>広告業　広告業共通</t>
  </si>
  <si>
    <t>不動産業　不動産業共通</t>
  </si>
  <si>
    <t>流通業　流通業共通</t>
  </si>
  <si>
    <t>サービス業　共通</t>
  </si>
  <si>
    <t>90000</t>
  </si>
  <si>
    <t>共通</t>
  </si>
  <si>
    <t>長居技術事務所用地</t>
  </si>
  <si>
    <t>LEM02</t>
  </si>
  <si>
    <t>中津変電所用地</t>
  </si>
  <si>
    <t>LEM03</t>
  </si>
  <si>
    <t>曽根崎変電所用地</t>
  </si>
  <si>
    <t>LEM04</t>
  </si>
  <si>
    <t>南方変電所用地</t>
  </si>
  <si>
    <t>LEM05</t>
  </si>
  <si>
    <t>心斎橋変電所用地</t>
  </si>
  <si>
    <t>LEM06</t>
  </si>
  <si>
    <t>LEM07</t>
  </si>
  <si>
    <t>昭和町変電所用地</t>
  </si>
  <si>
    <t>LEM08</t>
  </si>
  <si>
    <t>東三国変電所用地</t>
  </si>
  <si>
    <t>LEM09</t>
  </si>
  <si>
    <t>我孫子変電所乗務所用地</t>
  </si>
  <si>
    <t>LEM10</t>
  </si>
  <si>
    <t>山王町排気口用地</t>
  </si>
  <si>
    <t>LEM11</t>
  </si>
  <si>
    <t>我孫子排気口用地</t>
  </si>
  <si>
    <t>LEM12</t>
  </si>
  <si>
    <t>芝田町排気口用地</t>
  </si>
  <si>
    <t>LEM13</t>
  </si>
  <si>
    <t>天王寺西北出入口用地</t>
  </si>
  <si>
    <t>LEM14</t>
  </si>
  <si>
    <t>我孫子西南出入口用地</t>
  </si>
  <si>
    <t>LEM15</t>
  </si>
  <si>
    <t>中津北東出入口用地</t>
  </si>
  <si>
    <t>LEM16</t>
  </si>
  <si>
    <t>中津南東出入口用地</t>
  </si>
  <si>
    <t>LEM17</t>
  </si>
  <si>
    <t>中津北西出入口用地</t>
  </si>
  <si>
    <t>LEM18</t>
  </si>
  <si>
    <t>戎本町隧道用地</t>
  </si>
  <si>
    <t>LEM19</t>
  </si>
  <si>
    <t>LEM20</t>
  </si>
  <si>
    <t>LEM21</t>
  </si>
  <si>
    <t>北花田南東出入口吸排気口用地</t>
  </si>
  <si>
    <t>LEM22</t>
  </si>
  <si>
    <t>北花田南西出入口用地</t>
  </si>
  <si>
    <t>LEM23</t>
  </si>
  <si>
    <t>新金岡南西出入口用地</t>
  </si>
  <si>
    <t>中百舌鳥車庫用地</t>
  </si>
  <si>
    <t>蔵前排気口用地</t>
  </si>
  <si>
    <t>中百舌鳥北吸排気口用地</t>
  </si>
  <si>
    <t>LET01</t>
  </si>
  <si>
    <t>谷九変電所(２号)用地</t>
  </si>
  <si>
    <t>LET02</t>
  </si>
  <si>
    <t>守口変電所用地</t>
  </si>
  <si>
    <t>LET03</t>
  </si>
  <si>
    <t>長原変電所用地</t>
  </si>
  <si>
    <t>LET04</t>
  </si>
  <si>
    <t>駒川変電所用地</t>
  </si>
  <si>
    <t>LET05</t>
  </si>
  <si>
    <t>大日検車場用地</t>
  </si>
  <si>
    <t>LET06</t>
  </si>
  <si>
    <t>八尾検車場用地</t>
  </si>
  <si>
    <t>LET07</t>
  </si>
  <si>
    <t>八尾南線路部用地</t>
  </si>
  <si>
    <t>LET08</t>
  </si>
  <si>
    <t>LET09</t>
  </si>
  <si>
    <t>LET10</t>
  </si>
  <si>
    <t>曽根崎排気口用地</t>
  </si>
  <si>
    <t>LET11</t>
  </si>
  <si>
    <t>生玉排気口用地</t>
  </si>
  <si>
    <t>LET12</t>
  </si>
  <si>
    <t>天西排気口用地</t>
  </si>
  <si>
    <t>LET13</t>
  </si>
  <si>
    <t>瓜破排気口用地</t>
  </si>
  <si>
    <t>LET14</t>
  </si>
  <si>
    <t>浮田町排気口用地</t>
  </si>
  <si>
    <t>LET15</t>
  </si>
  <si>
    <t>谷八排気口用地</t>
  </si>
  <si>
    <t>LET16</t>
  </si>
  <si>
    <t>谷六吸気口用地</t>
  </si>
  <si>
    <t>LET17</t>
  </si>
  <si>
    <t>天六吸気口用地</t>
  </si>
  <si>
    <t>LET18</t>
  </si>
  <si>
    <t>谷九吸気口用地</t>
  </si>
  <si>
    <t>LET19</t>
  </si>
  <si>
    <t>野江内代南吸排気口用地</t>
  </si>
  <si>
    <t>LET20</t>
  </si>
  <si>
    <t>野江内代北吸排気口用地</t>
  </si>
  <si>
    <t>LET21</t>
  </si>
  <si>
    <t>関目南吸排気口用地</t>
  </si>
  <si>
    <t>LET22</t>
  </si>
  <si>
    <t>関目北吸排気口用地</t>
  </si>
  <si>
    <t>LET23</t>
  </si>
  <si>
    <t>太子橋今市北吸排気口用地</t>
  </si>
  <si>
    <t>LET24</t>
  </si>
  <si>
    <t>川辺換気口用地</t>
  </si>
  <si>
    <t>LET25</t>
  </si>
  <si>
    <t>天満橋南東出入口用地</t>
  </si>
  <si>
    <t>LET26</t>
  </si>
  <si>
    <t>谷町六丁目南東出入口用地</t>
  </si>
  <si>
    <t>LET27</t>
  </si>
  <si>
    <t>四天王寺前南東出入口用地</t>
  </si>
  <si>
    <t>LET28</t>
  </si>
  <si>
    <t>四天王寺前南西出入口用地</t>
  </si>
  <si>
    <t>LET29</t>
  </si>
  <si>
    <t>四天王寺前北西出入口用地</t>
  </si>
  <si>
    <t>LET30</t>
  </si>
  <si>
    <t>都島北西出入口用地</t>
  </si>
  <si>
    <t>LET31</t>
  </si>
  <si>
    <t>LET32</t>
  </si>
  <si>
    <t>LET33</t>
  </si>
  <si>
    <t>野江内代東出入口用地</t>
  </si>
  <si>
    <t>LET34</t>
  </si>
  <si>
    <t>野江内代西出入口用地</t>
  </si>
  <si>
    <t>LET35</t>
  </si>
  <si>
    <t>千林大宮南東出入口用地</t>
  </si>
  <si>
    <t>LET36</t>
  </si>
  <si>
    <t>千林大宮北東出入口用地</t>
  </si>
  <si>
    <t>LET37</t>
  </si>
  <si>
    <t>千林大宮北西出入口用地</t>
  </si>
  <si>
    <t>LET38</t>
  </si>
  <si>
    <t>太子橋今市南西出入口用地</t>
  </si>
  <si>
    <t>LET39</t>
  </si>
  <si>
    <t>喜連瓜破北東出入口用地</t>
  </si>
  <si>
    <t>LET40</t>
  </si>
  <si>
    <t>喜連瓜破南西出入口用地</t>
  </si>
  <si>
    <t>LET41</t>
  </si>
  <si>
    <t>喜連瓜破北西出入口用地</t>
  </si>
  <si>
    <t>LET42</t>
  </si>
  <si>
    <t>喜連瓜破南東出入口用地</t>
  </si>
  <si>
    <t>LET43</t>
  </si>
  <si>
    <t>四天王寺前北東出入口吸気口用地</t>
  </si>
  <si>
    <t>LET44</t>
  </si>
  <si>
    <t>千林大宮南西出入口吸排気口用地</t>
  </si>
  <si>
    <t>LET45</t>
  </si>
  <si>
    <t>太子橋今市南東出入口吸排気口用地</t>
  </si>
  <si>
    <t>LET46</t>
  </si>
  <si>
    <t>守口北西出入口吸排気口用地</t>
  </si>
  <si>
    <t>LET47</t>
  </si>
  <si>
    <t>千林大宮北吸排気口用地</t>
  </si>
  <si>
    <t>LET48</t>
  </si>
  <si>
    <t>LET49</t>
  </si>
  <si>
    <t>喜連曲線部隧道用地</t>
  </si>
  <si>
    <t>LET50</t>
  </si>
  <si>
    <t>都島橋排気口用地</t>
  </si>
  <si>
    <t>LEY01</t>
  </si>
  <si>
    <t>信濃橋変電所用地</t>
  </si>
  <si>
    <t>LEY02</t>
  </si>
  <si>
    <t>大国町変電所用地</t>
  </si>
  <si>
    <t>LEY03</t>
  </si>
  <si>
    <t>大国町総合事務所用地</t>
  </si>
  <si>
    <t>LEY04</t>
  </si>
  <si>
    <t>緑木検車場用地</t>
  </si>
  <si>
    <t>LEY05</t>
  </si>
  <si>
    <t>西四条排気口用地</t>
  </si>
  <si>
    <t>LEY06</t>
  </si>
  <si>
    <t>松通排気口用地</t>
  </si>
  <si>
    <t>LEY07</t>
  </si>
  <si>
    <t>信濃橋排気口用地</t>
  </si>
  <si>
    <t>LEY08</t>
  </si>
  <si>
    <t>難波元町南東出入口用地</t>
  </si>
  <si>
    <t>LEY09</t>
  </si>
  <si>
    <t>堂島排気口用地</t>
  </si>
  <si>
    <t>LEY10</t>
  </si>
  <si>
    <t>玉出南西出入口用地</t>
  </si>
  <si>
    <t>LEY11</t>
  </si>
  <si>
    <t>四つ橋中央西出入口用地</t>
  </si>
  <si>
    <t>LEY12</t>
  </si>
  <si>
    <t>四つ橋中央東出入口用地</t>
  </si>
  <si>
    <t>LEY13</t>
  </si>
  <si>
    <t>難波元町排気口用地</t>
  </si>
  <si>
    <t>LEY14</t>
  </si>
  <si>
    <t>北加賀屋北東出入口用地</t>
  </si>
  <si>
    <t>LEY15</t>
  </si>
  <si>
    <t>住之江公園南西出入口用地</t>
  </si>
  <si>
    <t>LEY16</t>
  </si>
  <si>
    <t>岸里南東出入口変電所用地</t>
  </si>
  <si>
    <t>LEY17</t>
  </si>
  <si>
    <t>玉出北東出入口送風機室用地</t>
  </si>
  <si>
    <t>LEY18</t>
  </si>
  <si>
    <t>LEY19</t>
  </si>
  <si>
    <t>LEY20</t>
  </si>
  <si>
    <t>LEY21</t>
  </si>
  <si>
    <t>大国町南関西本線南隧道用地</t>
  </si>
  <si>
    <t>西梅田空調設備室用地</t>
  </si>
  <si>
    <t>LEC01</t>
  </si>
  <si>
    <t>朝潮橋変電所用地</t>
  </si>
  <si>
    <t>LEC02</t>
  </si>
  <si>
    <t>LEC03</t>
  </si>
  <si>
    <t>弁天町西出入口用地</t>
  </si>
  <si>
    <t>LEC04</t>
  </si>
  <si>
    <t>LEC05</t>
  </si>
  <si>
    <t>弁天町東出入口用地</t>
  </si>
  <si>
    <t>LEC06</t>
  </si>
  <si>
    <t>朝潮橋北東出入口用地</t>
  </si>
  <si>
    <t>LEC07</t>
  </si>
  <si>
    <t>朝潮橋南東出入口用地</t>
  </si>
  <si>
    <t>LEC08</t>
  </si>
  <si>
    <t>朝潮橋南西出入口用地</t>
  </si>
  <si>
    <t>LEC09</t>
  </si>
  <si>
    <t>緑橋北東出入口用地</t>
  </si>
  <si>
    <t>LEC10</t>
  </si>
  <si>
    <t>深江橋東出入口用地</t>
  </si>
  <si>
    <t>LEC11</t>
  </si>
  <si>
    <t>深江橋北東出入口、変電所用地</t>
  </si>
  <si>
    <t>LEC12</t>
  </si>
  <si>
    <t>高井田南西出入口用地</t>
  </si>
  <si>
    <t>LEC13</t>
  </si>
  <si>
    <t>LES01</t>
  </si>
  <si>
    <t>新深江変電所用地</t>
  </si>
  <si>
    <t>LES02</t>
  </si>
  <si>
    <t>鶴橋変電所用地</t>
  </si>
  <si>
    <t>LES03</t>
  </si>
  <si>
    <t>桜川変電所用地</t>
  </si>
  <si>
    <t>LES04</t>
  </si>
  <si>
    <t>阿波座総合事務所用地</t>
  </si>
  <si>
    <t>LES05</t>
  </si>
  <si>
    <t>新町排気口用地</t>
  </si>
  <si>
    <t>LES06</t>
  </si>
  <si>
    <t>堀江排気口用地</t>
  </si>
  <si>
    <t>LES07</t>
  </si>
  <si>
    <t>LES08</t>
  </si>
  <si>
    <t>片江排気口用地</t>
  </si>
  <si>
    <t>LES09</t>
  </si>
  <si>
    <t>中之島排気口用地</t>
  </si>
  <si>
    <t>LES10</t>
  </si>
  <si>
    <t>大今里南排気口用地</t>
  </si>
  <si>
    <t>LES11</t>
  </si>
  <si>
    <t>巽北排気口用地</t>
  </si>
  <si>
    <t>LES12</t>
  </si>
  <si>
    <t>巽東排気口用地</t>
  </si>
  <si>
    <t>LES13</t>
  </si>
  <si>
    <t>今里吸気口用地</t>
  </si>
  <si>
    <t>LES14</t>
  </si>
  <si>
    <t>玉川町吸気口用地</t>
  </si>
  <si>
    <t>LES15</t>
  </si>
  <si>
    <t>野田阪神吸気口用地</t>
  </si>
  <si>
    <t>LES16</t>
  </si>
  <si>
    <t>西長堀吸気口用地</t>
  </si>
  <si>
    <t>LES17</t>
  </si>
  <si>
    <t>鶴橋南西出入口用地</t>
  </si>
  <si>
    <t>LES18</t>
  </si>
  <si>
    <t>鶴橋北東出入口用地</t>
  </si>
  <si>
    <t>LES19</t>
  </si>
  <si>
    <t>鶴橋南東出入口用地</t>
  </si>
  <si>
    <t>LES20</t>
  </si>
  <si>
    <t>今里南東出入口用地</t>
  </si>
  <si>
    <t>LES21</t>
  </si>
  <si>
    <t>今里南西出入口用地</t>
  </si>
  <si>
    <t>LES22</t>
  </si>
  <si>
    <t>新深江西北出入口用地</t>
  </si>
  <si>
    <t>LES23</t>
  </si>
  <si>
    <t>新深江北東出入口用地</t>
  </si>
  <si>
    <t>LES24</t>
  </si>
  <si>
    <t>阿波座北西出入口用地</t>
  </si>
  <si>
    <t>LES25</t>
  </si>
  <si>
    <t>阿波座北東出入口用地</t>
  </si>
  <si>
    <t>LES26</t>
  </si>
  <si>
    <t>桜川東南出入口用地</t>
  </si>
  <si>
    <t>LES27</t>
  </si>
  <si>
    <t>西長堀南西出入口用地</t>
  </si>
  <si>
    <t>LES28</t>
  </si>
  <si>
    <t>小路北西出入口用地</t>
  </si>
  <si>
    <t>LES29</t>
  </si>
  <si>
    <t>小路南西出入口用地</t>
  </si>
  <si>
    <t>LES30</t>
  </si>
  <si>
    <t>北巽北東出入口用地</t>
  </si>
  <si>
    <t>LES31</t>
  </si>
  <si>
    <t>南巽北西出入口用地</t>
  </si>
  <si>
    <t>LES32</t>
  </si>
  <si>
    <t>南巽北東出入口用地</t>
  </si>
  <si>
    <t>LES33</t>
  </si>
  <si>
    <t>日本橋東北出入口、吸気口用地</t>
  </si>
  <si>
    <t>LES34</t>
  </si>
  <si>
    <t>南巽南西出入口、吸気口用地</t>
  </si>
  <si>
    <t>LES35</t>
  </si>
  <si>
    <t>桜川東北出入口用地</t>
  </si>
  <si>
    <t>LES36</t>
  </si>
  <si>
    <t>LEK01</t>
  </si>
  <si>
    <t>長堀橋変電所用地</t>
  </si>
  <si>
    <t>LEK02</t>
  </si>
  <si>
    <t>LEK03</t>
  </si>
  <si>
    <t>東吹田検車場用地</t>
  </si>
  <si>
    <t>LEK04</t>
  </si>
  <si>
    <t>動物園前総合事務所用地</t>
  </si>
  <si>
    <t>LEK05</t>
  </si>
  <si>
    <t>備後町排気口用地</t>
  </si>
  <si>
    <t>LEK06</t>
  </si>
  <si>
    <t>霞町排気口用地</t>
  </si>
  <si>
    <t>LEK07</t>
  </si>
  <si>
    <t>鳴尾町排気口用地</t>
  </si>
  <si>
    <t>LEK08</t>
  </si>
  <si>
    <t>動物園前吸気口用地</t>
  </si>
  <si>
    <t>LEK09</t>
  </si>
  <si>
    <t>南森町吸気口．仮泊所用地</t>
  </si>
  <si>
    <t>LEK10</t>
  </si>
  <si>
    <t>長堀橋中央西出入口用地</t>
  </si>
  <si>
    <t>LEK11</t>
  </si>
  <si>
    <t>長堀橋南西出入口用地</t>
  </si>
  <si>
    <t>LEK12</t>
  </si>
  <si>
    <t>恵美須町北東出入口用地</t>
  </si>
  <si>
    <t>LEK13</t>
  </si>
  <si>
    <t>動物園前南東出入口用地</t>
  </si>
  <si>
    <t>LEK14</t>
  </si>
  <si>
    <t>南森町北東出入口用地</t>
  </si>
  <si>
    <t>LEK15</t>
  </si>
  <si>
    <t>南森町北西出入口用地</t>
  </si>
  <si>
    <t>LEK16</t>
  </si>
  <si>
    <t>LEK17</t>
  </si>
  <si>
    <t>恵美須町北西出入口用地</t>
  </si>
  <si>
    <t>LEK18</t>
  </si>
  <si>
    <t>恵美須町中央東出入口用地</t>
  </si>
  <si>
    <t>LEK19</t>
  </si>
  <si>
    <t>鳴尾町曲線部隧道用地</t>
  </si>
  <si>
    <t>LEK20</t>
  </si>
  <si>
    <t>今池換気口用地</t>
  </si>
  <si>
    <t>LEK21</t>
  </si>
  <si>
    <t>天六三線部隧道用地</t>
  </si>
  <si>
    <t>LEN01</t>
  </si>
  <si>
    <t>鶴見乗務所用地</t>
  </si>
  <si>
    <t>LEN02</t>
  </si>
  <si>
    <t>今福鶴見北西出入口用地</t>
  </si>
  <si>
    <t>LEN03</t>
  </si>
  <si>
    <t>茨田諸口換気口用地</t>
  </si>
  <si>
    <t>LEN04</t>
  </si>
  <si>
    <t>横堤南西出入口用地</t>
  </si>
  <si>
    <t>LEN05</t>
  </si>
  <si>
    <t>玉造南西出入口用地</t>
  </si>
  <si>
    <t>LEN06</t>
  </si>
  <si>
    <t>松屋町出入口・換気口用地</t>
  </si>
  <si>
    <t>LEN07</t>
  </si>
  <si>
    <t>横堤換気口用地</t>
  </si>
  <si>
    <t>LEN08</t>
  </si>
  <si>
    <t>今福大橋換気口用地</t>
  </si>
  <si>
    <t>LEN09</t>
  </si>
  <si>
    <t>横堤曲線部隧道用地</t>
  </si>
  <si>
    <t>LEN10</t>
  </si>
  <si>
    <t>片町隧道用地</t>
  </si>
  <si>
    <t>LEN11</t>
  </si>
  <si>
    <t>西大橋南東出入口用地</t>
  </si>
  <si>
    <t>LEN12</t>
  </si>
  <si>
    <t>大正南換気口用地</t>
  </si>
  <si>
    <t>LEN13</t>
  </si>
  <si>
    <t>LEN14</t>
  </si>
  <si>
    <t>LEN15</t>
  </si>
  <si>
    <t>LEI01</t>
  </si>
  <si>
    <t>太子橋今市北西出入口用地</t>
  </si>
  <si>
    <t>LEI02</t>
  </si>
  <si>
    <t>LEI03</t>
  </si>
  <si>
    <t>今里東出入口用地</t>
  </si>
  <si>
    <t>LEI04</t>
  </si>
  <si>
    <t>瑞光４丁目西出入口用地</t>
  </si>
  <si>
    <t>LEI05</t>
  </si>
  <si>
    <t>総合事務所用地</t>
  </si>
  <si>
    <t>LEI06</t>
  </si>
  <si>
    <t>だいどう豊里西出入口用地</t>
  </si>
  <si>
    <t>LEI07</t>
  </si>
  <si>
    <t>緑橋西換気塔用地</t>
  </si>
  <si>
    <t>LEI08</t>
  </si>
  <si>
    <t>清水東出入口用地</t>
  </si>
  <si>
    <t>LEI09</t>
  </si>
  <si>
    <t>清水西出入口用地</t>
  </si>
  <si>
    <t>LEI10</t>
  </si>
  <si>
    <t>清水南換気口用地</t>
  </si>
  <si>
    <t>LEI11</t>
  </si>
  <si>
    <t>井高野北西換気口用地</t>
  </si>
  <si>
    <t>LEI12</t>
  </si>
  <si>
    <t>今里西出入口用地</t>
  </si>
  <si>
    <t>LEI13</t>
  </si>
  <si>
    <t>瑞光４丁目南東換気口用地</t>
  </si>
  <si>
    <t>鴫野避難施設用地</t>
  </si>
  <si>
    <t>LEP01</t>
  </si>
  <si>
    <t>南港検車場用地</t>
  </si>
  <si>
    <t>LEP02</t>
  </si>
  <si>
    <t>住之江公園南出入口用地</t>
  </si>
  <si>
    <t>LEP03</t>
  </si>
  <si>
    <t>平林北出入口用地</t>
  </si>
  <si>
    <t>LEP04</t>
  </si>
  <si>
    <t>LE001</t>
  </si>
  <si>
    <t>LE002</t>
  </si>
  <si>
    <t>森之宮高速車両工場用地</t>
  </si>
  <si>
    <t>LE951</t>
  </si>
  <si>
    <t>LE952</t>
  </si>
  <si>
    <t>阿倍野橋北詰用地(複数事業共通)</t>
  </si>
  <si>
    <t>LETMP</t>
  </si>
  <si>
    <t>LENEW</t>
  </si>
  <si>
    <t>HO000</t>
  </si>
  <si>
    <t>HO010</t>
  </si>
  <si>
    <t>HO020</t>
  </si>
  <si>
    <t>HO030</t>
  </si>
  <si>
    <t>HO040</t>
  </si>
  <si>
    <t>HO050</t>
  </si>
  <si>
    <t>HO060</t>
  </si>
  <si>
    <t>HO070</t>
  </si>
  <si>
    <t>HO080</t>
  </si>
  <si>
    <t>HO090</t>
  </si>
  <si>
    <t>HO100</t>
  </si>
  <si>
    <t>HO110</t>
  </si>
  <si>
    <t>HO120</t>
  </si>
  <si>
    <t>HO130</t>
  </si>
  <si>
    <t>HO140</t>
  </si>
  <si>
    <t>HO150</t>
  </si>
  <si>
    <t>HO160</t>
  </si>
  <si>
    <t>HOB10</t>
  </si>
  <si>
    <t>HOB20</t>
  </si>
  <si>
    <t>M1100</t>
  </si>
  <si>
    <t>M1200</t>
  </si>
  <si>
    <t>M1300</t>
  </si>
  <si>
    <t>新大阪停車場</t>
  </si>
  <si>
    <t>M1400</t>
  </si>
  <si>
    <t>M1500</t>
  </si>
  <si>
    <t>M1600</t>
  </si>
  <si>
    <t>M1700</t>
  </si>
  <si>
    <t>M1800</t>
  </si>
  <si>
    <t>M1900</t>
  </si>
  <si>
    <t>心斎橋停車場(1号)</t>
  </si>
  <si>
    <t>M2000</t>
  </si>
  <si>
    <t>なんば停車場(1号)</t>
  </si>
  <si>
    <t>M2100</t>
  </si>
  <si>
    <t>M2200</t>
  </si>
  <si>
    <t>M2300</t>
  </si>
  <si>
    <t>M2400</t>
  </si>
  <si>
    <t>昭和町停車場</t>
  </si>
  <si>
    <t>M2500</t>
  </si>
  <si>
    <t>M2600</t>
  </si>
  <si>
    <t>M2700</t>
  </si>
  <si>
    <t>我孫子停車場</t>
  </si>
  <si>
    <t>M2800</t>
  </si>
  <si>
    <t>M2900</t>
  </si>
  <si>
    <t>新金岡停車場</t>
  </si>
  <si>
    <t>M3000</t>
  </si>
  <si>
    <t>T1100</t>
  </si>
  <si>
    <t>T1200</t>
  </si>
  <si>
    <t>T1300</t>
  </si>
  <si>
    <t>T1400</t>
  </si>
  <si>
    <t>T1500</t>
  </si>
  <si>
    <t>T1600</t>
  </si>
  <si>
    <t>T1700</t>
  </si>
  <si>
    <t>T1800</t>
  </si>
  <si>
    <t>T1900</t>
  </si>
  <si>
    <t>T2000</t>
  </si>
  <si>
    <t>T2100</t>
  </si>
  <si>
    <t>T2200</t>
  </si>
  <si>
    <t>T2300</t>
  </si>
  <si>
    <t>T2400</t>
  </si>
  <si>
    <t>T2500</t>
  </si>
  <si>
    <t>T2600</t>
  </si>
  <si>
    <t>四天王寺前夕陽ヶ丘停車場</t>
  </si>
  <si>
    <t>T2700</t>
  </si>
  <si>
    <t>T2800</t>
  </si>
  <si>
    <t>T2900</t>
  </si>
  <si>
    <t>T3000</t>
  </si>
  <si>
    <t>T3100</t>
  </si>
  <si>
    <t>T3200</t>
  </si>
  <si>
    <t>T3300</t>
  </si>
  <si>
    <t>喜連瓜破停車場</t>
  </si>
  <si>
    <t>T3400</t>
  </si>
  <si>
    <t>T3500</t>
  </si>
  <si>
    <t>T3600</t>
  </si>
  <si>
    <t>Y1100</t>
  </si>
  <si>
    <t>Y1200</t>
  </si>
  <si>
    <t>Y1300</t>
  </si>
  <si>
    <t>Y1400</t>
  </si>
  <si>
    <t>Y1500</t>
  </si>
  <si>
    <t>Y1600</t>
  </si>
  <si>
    <t>Y1700</t>
  </si>
  <si>
    <t>Y1800</t>
  </si>
  <si>
    <t>Y1900</t>
  </si>
  <si>
    <t>Y2000</t>
  </si>
  <si>
    <t>Y2100</t>
  </si>
  <si>
    <t>住之江公園停車場(3号)</t>
  </si>
  <si>
    <t>C1000</t>
  </si>
  <si>
    <t>C1100</t>
  </si>
  <si>
    <t>C1200</t>
  </si>
  <si>
    <t>C1300</t>
  </si>
  <si>
    <t>C1400</t>
  </si>
  <si>
    <t>C1500</t>
  </si>
  <si>
    <t>C1600</t>
  </si>
  <si>
    <t>C1700</t>
  </si>
  <si>
    <t>堺筋本町停車場(4号)</t>
  </si>
  <si>
    <t>C1800</t>
  </si>
  <si>
    <t>C1900</t>
  </si>
  <si>
    <t>C2000</t>
  </si>
  <si>
    <t>C2100</t>
  </si>
  <si>
    <t>C2200</t>
  </si>
  <si>
    <t>C2300</t>
  </si>
  <si>
    <t>S1100</t>
  </si>
  <si>
    <t>S1200</t>
  </si>
  <si>
    <t>S1300</t>
  </si>
  <si>
    <t>S1400</t>
  </si>
  <si>
    <t>S1500</t>
  </si>
  <si>
    <t>S1600</t>
  </si>
  <si>
    <t>S1700</t>
  </si>
  <si>
    <t>S1800</t>
  </si>
  <si>
    <t>S1900</t>
  </si>
  <si>
    <t>S2000</t>
  </si>
  <si>
    <t>今里停車場(5号)</t>
  </si>
  <si>
    <t>S2100</t>
  </si>
  <si>
    <t>新深江停車場</t>
  </si>
  <si>
    <t>S2200</t>
  </si>
  <si>
    <t>小路停車場</t>
  </si>
  <si>
    <t>S2300</t>
  </si>
  <si>
    <t>S2400</t>
  </si>
  <si>
    <t>K1100</t>
  </si>
  <si>
    <t>K1200</t>
  </si>
  <si>
    <t>K1300</t>
  </si>
  <si>
    <t>K1400</t>
  </si>
  <si>
    <t>K1500</t>
  </si>
  <si>
    <t>堺筋本町停車場(6号)</t>
  </si>
  <si>
    <t>K1600</t>
  </si>
  <si>
    <t>K1700</t>
  </si>
  <si>
    <t>K1800</t>
  </si>
  <si>
    <t>K1900</t>
  </si>
  <si>
    <t>K2000</t>
  </si>
  <si>
    <t>N1100</t>
  </si>
  <si>
    <t>N1200</t>
  </si>
  <si>
    <t>N1300</t>
  </si>
  <si>
    <t>N1400</t>
  </si>
  <si>
    <t>N1500</t>
  </si>
  <si>
    <t>N1600</t>
  </si>
  <si>
    <t>N1700</t>
  </si>
  <si>
    <t>N1800</t>
  </si>
  <si>
    <t>N1900</t>
  </si>
  <si>
    <t>N2000</t>
  </si>
  <si>
    <t>N2100</t>
  </si>
  <si>
    <t>大阪ビジネスパーク停車場</t>
  </si>
  <si>
    <t>N2200</t>
  </si>
  <si>
    <t>N2300</t>
  </si>
  <si>
    <t>蒲生四丁目停車場(7号)</t>
  </si>
  <si>
    <t>N2400</t>
  </si>
  <si>
    <t>今福鶴見停車場</t>
  </si>
  <si>
    <t>N2500</t>
  </si>
  <si>
    <t>N2600</t>
  </si>
  <si>
    <t>N2700</t>
  </si>
  <si>
    <t>I1100</t>
  </si>
  <si>
    <t>I1200</t>
  </si>
  <si>
    <t>I1300</t>
  </si>
  <si>
    <t>I1400</t>
  </si>
  <si>
    <t>I1500</t>
  </si>
  <si>
    <t>I1600</t>
  </si>
  <si>
    <t>I1700</t>
  </si>
  <si>
    <t>I1800</t>
  </si>
  <si>
    <t>I1900</t>
  </si>
  <si>
    <t>I2000</t>
  </si>
  <si>
    <t>I2100</t>
  </si>
  <si>
    <t>P0900</t>
  </si>
  <si>
    <t>P1000</t>
  </si>
  <si>
    <t>P1100</t>
  </si>
  <si>
    <t>P1200</t>
  </si>
  <si>
    <t>P1300</t>
  </si>
  <si>
    <t>P1400</t>
  </si>
  <si>
    <t>P1500</t>
  </si>
  <si>
    <t>P1600</t>
  </si>
  <si>
    <t>P1700</t>
  </si>
  <si>
    <t>P1800</t>
  </si>
  <si>
    <t>MYC00</t>
  </si>
  <si>
    <t>MYC01</t>
  </si>
  <si>
    <t>MYC02</t>
  </si>
  <si>
    <t>MYC03</t>
  </si>
  <si>
    <t>MYN00</t>
  </si>
  <si>
    <t>MYN01</t>
  </si>
  <si>
    <t>MYN02</t>
  </si>
  <si>
    <t>MYN03</t>
  </si>
  <si>
    <t>MYS00</t>
  </si>
  <si>
    <t>MYS01</t>
  </si>
  <si>
    <t>MYS02</t>
  </si>
  <si>
    <t>MYS03</t>
  </si>
  <si>
    <t>MY000</t>
  </si>
  <si>
    <t>MK000</t>
  </si>
  <si>
    <t>MT000</t>
  </si>
  <si>
    <t>TI000</t>
  </si>
  <si>
    <t>TK000</t>
  </si>
  <si>
    <t>TK001</t>
  </si>
  <si>
    <t>TC000</t>
  </si>
  <si>
    <t>TN000</t>
  </si>
  <si>
    <t>TS000</t>
  </si>
  <si>
    <t>YP000</t>
  </si>
  <si>
    <t>CP000</t>
  </si>
  <si>
    <t>CS000</t>
  </si>
  <si>
    <t>CK000</t>
  </si>
  <si>
    <t>堺筋本町停車場(4・6号線共用)</t>
  </si>
  <si>
    <t>CN000</t>
  </si>
  <si>
    <t>IC000</t>
  </si>
  <si>
    <t>SN000</t>
  </si>
  <si>
    <t>SK000</t>
  </si>
  <si>
    <t>SI000</t>
  </si>
  <si>
    <t>KN000</t>
  </si>
  <si>
    <t>KI000</t>
  </si>
  <si>
    <t>蒲生四丁目停車場(7・8号線共用)</t>
  </si>
  <si>
    <t>STTMP</t>
  </si>
  <si>
    <t>STNEW</t>
  </si>
  <si>
    <t>SSM01</t>
  </si>
  <si>
    <t>SSM02</t>
  </si>
  <si>
    <t>SSM03</t>
  </si>
  <si>
    <t>SSM04</t>
  </si>
  <si>
    <t>SSM05</t>
  </si>
  <si>
    <t>曽根崎変電所</t>
  </si>
  <si>
    <t>SSM06</t>
  </si>
  <si>
    <t>SSM07</t>
  </si>
  <si>
    <t>SSM08</t>
  </si>
  <si>
    <t>SSM09</t>
  </si>
  <si>
    <t>SSM10</t>
  </si>
  <si>
    <t>昭和町変電所</t>
  </si>
  <si>
    <t>SSM11</t>
  </si>
  <si>
    <t>SSM12</t>
  </si>
  <si>
    <t>我孫子変電所</t>
  </si>
  <si>
    <t>SSM13</t>
  </si>
  <si>
    <t>SSM14</t>
  </si>
  <si>
    <t>SST01</t>
  </si>
  <si>
    <t>SST02</t>
  </si>
  <si>
    <t>SST03</t>
  </si>
  <si>
    <t>SST04</t>
  </si>
  <si>
    <t>SST05</t>
  </si>
  <si>
    <t>SST06</t>
  </si>
  <si>
    <t>SST07</t>
  </si>
  <si>
    <t>SST08</t>
  </si>
  <si>
    <t>SST09</t>
  </si>
  <si>
    <t>喜連変電所</t>
  </si>
  <si>
    <t>SST10</t>
  </si>
  <si>
    <t>SSY01</t>
  </si>
  <si>
    <t>SSY02</t>
  </si>
  <si>
    <t>信濃橋変電所</t>
  </si>
  <si>
    <t>SSY03</t>
  </si>
  <si>
    <t>堀江変電所</t>
  </si>
  <si>
    <t>SSY04</t>
  </si>
  <si>
    <t>SSY05</t>
  </si>
  <si>
    <t>SSC01</t>
  </si>
  <si>
    <t>コスモスクエア変電所</t>
  </si>
  <si>
    <t>SSC02</t>
  </si>
  <si>
    <t>SSC03</t>
  </si>
  <si>
    <t>SSC04</t>
  </si>
  <si>
    <t>SSC05</t>
  </si>
  <si>
    <t>SSC06</t>
  </si>
  <si>
    <t>SSC07</t>
  </si>
  <si>
    <t>SSS01</t>
  </si>
  <si>
    <t>SSS02</t>
  </si>
  <si>
    <t>SSS03</t>
  </si>
  <si>
    <t>新深江変電所</t>
  </si>
  <si>
    <t>SSS04</t>
  </si>
  <si>
    <t>SSK01</t>
  </si>
  <si>
    <t>SSK02</t>
  </si>
  <si>
    <t>SSN01</t>
  </si>
  <si>
    <t>SSN02</t>
  </si>
  <si>
    <t>SSN03</t>
  </si>
  <si>
    <t>SSN04</t>
  </si>
  <si>
    <t>SSN05</t>
  </si>
  <si>
    <t>SSI01</t>
  </si>
  <si>
    <t>井高野変電所</t>
  </si>
  <si>
    <t>SSI02</t>
  </si>
  <si>
    <t>SSI03</t>
  </si>
  <si>
    <t>SSP01</t>
  </si>
  <si>
    <t>SS001</t>
  </si>
  <si>
    <t>SS002</t>
  </si>
  <si>
    <t>SS003</t>
  </si>
  <si>
    <t>SS004</t>
  </si>
  <si>
    <t>SS005</t>
  </si>
  <si>
    <t>SSTMP</t>
  </si>
  <si>
    <t>SSNEW</t>
  </si>
  <si>
    <t>CIM01</t>
  </si>
  <si>
    <t>CIT01</t>
  </si>
  <si>
    <t>CIT02</t>
  </si>
  <si>
    <t>八尾検車場</t>
  </si>
  <si>
    <t>CIT03</t>
  </si>
  <si>
    <t>CIT04</t>
  </si>
  <si>
    <t>CIY01</t>
  </si>
  <si>
    <t>CIS01</t>
  </si>
  <si>
    <t>今里検車場</t>
  </si>
  <si>
    <t>CII01</t>
  </si>
  <si>
    <t>第2鶴見検車場</t>
  </si>
  <si>
    <t>CIP01</t>
  </si>
  <si>
    <t>CI001</t>
  </si>
  <si>
    <t>森之宮検車場(4・5号線共用)</t>
  </si>
  <si>
    <t>CI002</t>
  </si>
  <si>
    <t>CI003</t>
  </si>
  <si>
    <t>CI004</t>
  </si>
  <si>
    <t>CITMP</t>
  </si>
  <si>
    <t>CINEW</t>
  </si>
  <si>
    <t>FEM01</t>
  </si>
  <si>
    <t>FEM02</t>
  </si>
  <si>
    <t>梅田南部排風機室</t>
  </si>
  <si>
    <t>FEM03</t>
  </si>
  <si>
    <t>曽根崎排風機室</t>
  </si>
  <si>
    <t>FEM04</t>
  </si>
  <si>
    <t>道修町排風機室</t>
  </si>
  <si>
    <t>FEM05</t>
  </si>
  <si>
    <t>南久宝寺排風機室(1号)</t>
  </si>
  <si>
    <t>FEM06</t>
  </si>
  <si>
    <t>三津寺排風機室</t>
  </si>
  <si>
    <t>FEM07</t>
  </si>
  <si>
    <t>元町排風機室</t>
  </si>
  <si>
    <t>FEM08</t>
  </si>
  <si>
    <t>宮津町排風機室</t>
  </si>
  <si>
    <t>FEM09</t>
  </si>
  <si>
    <t>山王町排風機室</t>
  </si>
  <si>
    <t>FEM10</t>
  </si>
  <si>
    <t>三明町排風機室</t>
  </si>
  <si>
    <t>FEM11</t>
  </si>
  <si>
    <t>鶴ケ丘排風機室</t>
  </si>
  <si>
    <t>FEM12</t>
  </si>
  <si>
    <t>苅田町排風機室</t>
  </si>
  <si>
    <t>FEM13</t>
  </si>
  <si>
    <t>常磐排風機室</t>
  </si>
  <si>
    <t>FEM14</t>
  </si>
  <si>
    <t>蔵前排風機室</t>
  </si>
  <si>
    <t>FEM15</t>
  </si>
  <si>
    <t>長曽根排風機室</t>
  </si>
  <si>
    <t>FEM41</t>
  </si>
  <si>
    <t>宮津町ポンプ室</t>
  </si>
  <si>
    <t>FEM42</t>
  </si>
  <si>
    <t>中百舌鳥検車雨水ポンプ室</t>
  </si>
  <si>
    <t>FEM61</t>
  </si>
  <si>
    <t>山王町排気口</t>
  </si>
  <si>
    <t>FEM62</t>
  </si>
  <si>
    <t>我孫子排気口</t>
  </si>
  <si>
    <t>FEM63</t>
  </si>
  <si>
    <t>芝田町排気口</t>
  </si>
  <si>
    <t>FET01</t>
  </si>
  <si>
    <t>大日北排風機室</t>
  </si>
  <si>
    <t>FET02</t>
  </si>
  <si>
    <t>八雲排風機室</t>
  </si>
  <si>
    <t>FET03</t>
  </si>
  <si>
    <t>FET04</t>
  </si>
  <si>
    <t>都島橋排風機室</t>
  </si>
  <si>
    <t>FET05</t>
  </si>
  <si>
    <t>浮田町排風機室</t>
  </si>
  <si>
    <t>FET06</t>
  </si>
  <si>
    <t>万才町排風機室</t>
  </si>
  <si>
    <t>FET07</t>
  </si>
  <si>
    <t>曽根崎上排風機室</t>
  </si>
  <si>
    <t>FET08</t>
  </si>
  <si>
    <t>空心町排風機室</t>
  </si>
  <si>
    <t>FET09</t>
  </si>
  <si>
    <t>谷町八丁目排風機室</t>
  </si>
  <si>
    <t>FET10</t>
  </si>
  <si>
    <t>生玉排風機室</t>
  </si>
  <si>
    <t>FET11</t>
  </si>
  <si>
    <t>天王寺西門前排風機室</t>
  </si>
  <si>
    <t>FET12</t>
  </si>
  <si>
    <t>阪南町排風機室</t>
  </si>
  <si>
    <t>FET13</t>
  </si>
  <si>
    <t>桃ケ池排風機室</t>
  </si>
  <si>
    <t>FET14</t>
  </si>
  <si>
    <t>田辺東之町排風機室</t>
  </si>
  <si>
    <t>FET15</t>
  </si>
  <si>
    <t>平野背戸口町排風機室</t>
  </si>
  <si>
    <t>FET16</t>
  </si>
  <si>
    <t>喜連町排風機室</t>
  </si>
  <si>
    <t>FET17</t>
  </si>
  <si>
    <t>瓜破排風機室</t>
  </si>
  <si>
    <t>FET18</t>
  </si>
  <si>
    <t>出戸八丁目排風機室</t>
  </si>
  <si>
    <t>FET19</t>
  </si>
  <si>
    <t>川辺排風機室</t>
  </si>
  <si>
    <t>FET41</t>
  </si>
  <si>
    <t>京阪本通ポンプ室</t>
  </si>
  <si>
    <t>FET42</t>
  </si>
  <si>
    <t>大宮四丁目ポンプ室</t>
  </si>
  <si>
    <t>FET43</t>
  </si>
  <si>
    <t>城北ポンプ室</t>
  </si>
  <si>
    <t>FET44</t>
  </si>
  <si>
    <t>高殿ポンプ室</t>
  </si>
  <si>
    <t>FET45</t>
  </si>
  <si>
    <t>天満河底ポンプ室</t>
  </si>
  <si>
    <t>FET46</t>
  </si>
  <si>
    <t>谷町五丁目ポンプ室</t>
  </si>
  <si>
    <t>FET47</t>
  </si>
  <si>
    <t>今川ポンプ室</t>
  </si>
  <si>
    <t>FET61</t>
  </si>
  <si>
    <t>曽根崎排気口</t>
  </si>
  <si>
    <t>FET62</t>
  </si>
  <si>
    <t>生玉排気口</t>
  </si>
  <si>
    <t>FET63</t>
  </si>
  <si>
    <t>天西排気口</t>
  </si>
  <si>
    <t>FET64</t>
  </si>
  <si>
    <t>瓜破排気口</t>
  </si>
  <si>
    <t>FET65</t>
  </si>
  <si>
    <t>浮田町排気口</t>
  </si>
  <si>
    <t>FET66</t>
  </si>
  <si>
    <t>谷八排気口</t>
  </si>
  <si>
    <t>FET67</t>
  </si>
  <si>
    <t>都島橋排気口</t>
  </si>
  <si>
    <t>FET81</t>
  </si>
  <si>
    <t>川辺換気口</t>
  </si>
  <si>
    <t>FEY01</t>
  </si>
  <si>
    <t>堂島排風機室</t>
  </si>
  <si>
    <t>FEY02</t>
  </si>
  <si>
    <t>靱排風機室</t>
  </si>
  <si>
    <t>FEY03</t>
  </si>
  <si>
    <t>信濃橋排風機室</t>
  </si>
  <si>
    <t>FEY04</t>
  </si>
  <si>
    <t>西道頓堀排風機室</t>
  </si>
  <si>
    <t>FEY05</t>
  </si>
  <si>
    <t>元町三丁目排風機室</t>
  </si>
  <si>
    <t>FEY06</t>
  </si>
  <si>
    <t>西四条排風機室</t>
  </si>
  <si>
    <t>FEY07</t>
  </si>
  <si>
    <t>松通町排風機室</t>
  </si>
  <si>
    <t>FEY08</t>
  </si>
  <si>
    <t>田端通排風機室</t>
  </si>
  <si>
    <t>FEY09</t>
  </si>
  <si>
    <t>十三間堀川排風機室</t>
  </si>
  <si>
    <t>FEY10</t>
  </si>
  <si>
    <t>住吉川排風機室</t>
  </si>
  <si>
    <t>FEY61</t>
  </si>
  <si>
    <t>西四条排気口</t>
  </si>
  <si>
    <t>FEY62</t>
  </si>
  <si>
    <t>松通排気口</t>
  </si>
  <si>
    <t>FEY63</t>
  </si>
  <si>
    <t>信濃橋排気口</t>
  </si>
  <si>
    <t>FEY64</t>
  </si>
  <si>
    <t>堂島排気口</t>
  </si>
  <si>
    <t>FEY65</t>
  </si>
  <si>
    <t>難波元町排気口</t>
  </si>
  <si>
    <t>FEC01</t>
  </si>
  <si>
    <t>南港北排風機室</t>
  </si>
  <si>
    <t>FEC02</t>
  </si>
  <si>
    <t>海岸通送風機室</t>
  </si>
  <si>
    <t>FEC03</t>
  </si>
  <si>
    <t>阿波堀排風機室</t>
  </si>
  <si>
    <t>FEC04</t>
  </si>
  <si>
    <t>農人橋排風機室</t>
  </si>
  <si>
    <t>FEC05</t>
  </si>
  <si>
    <t>法円坂送風機室</t>
  </si>
  <si>
    <t>FEC06</t>
  </si>
  <si>
    <t>南中浜排風機室</t>
  </si>
  <si>
    <t>FEC07</t>
  </si>
  <si>
    <t>神路排風機室</t>
  </si>
  <si>
    <t>FEC08</t>
  </si>
  <si>
    <t>高井田西排風機室</t>
  </si>
  <si>
    <t>FEC09</t>
  </si>
  <si>
    <t>西堤排風機室</t>
  </si>
  <si>
    <t>FEC41</t>
  </si>
  <si>
    <t>コスモ折返ポンプ室</t>
  </si>
  <si>
    <t>FES01</t>
  </si>
  <si>
    <t>巽東二丁目排風機室</t>
  </si>
  <si>
    <t>FES02</t>
  </si>
  <si>
    <t>中之島排風機室</t>
  </si>
  <si>
    <t>FES03</t>
  </si>
  <si>
    <t>新町排風機室</t>
  </si>
  <si>
    <t>FES04</t>
  </si>
  <si>
    <t>南堀江排風機室</t>
  </si>
  <si>
    <t>FES05</t>
  </si>
  <si>
    <t>湊町排風機室</t>
  </si>
  <si>
    <t>FES06</t>
  </si>
  <si>
    <t>千日前排風機室</t>
  </si>
  <si>
    <t>FES07</t>
  </si>
  <si>
    <t>下寺町排風機室</t>
  </si>
  <si>
    <t>FES08</t>
  </si>
  <si>
    <t>上本町六丁目排風機室</t>
  </si>
  <si>
    <t>FES09</t>
  </si>
  <si>
    <t>大成通排風機室</t>
  </si>
  <si>
    <t>FES10</t>
  </si>
  <si>
    <t>片江排風機室</t>
  </si>
  <si>
    <t>FES11</t>
  </si>
  <si>
    <t>大今里南六丁目排風機室</t>
  </si>
  <si>
    <t>FES12</t>
  </si>
  <si>
    <t>巽北三丁目排風機室</t>
  </si>
  <si>
    <t>FES61</t>
  </si>
  <si>
    <t>新町排気口</t>
  </si>
  <si>
    <t>FES62</t>
  </si>
  <si>
    <t>堀江排気口</t>
  </si>
  <si>
    <t>FES63</t>
  </si>
  <si>
    <t>FES64</t>
  </si>
  <si>
    <t>片江排気口</t>
  </si>
  <si>
    <t>FES65</t>
  </si>
  <si>
    <t>中之島排気口</t>
  </si>
  <si>
    <t>FES66</t>
  </si>
  <si>
    <t>大今里南排気口</t>
  </si>
  <si>
    <t>FES67</t>
  </si>
  <si>
    <t>巽北排気口</t>
  </si>
  <si>
    <t>FES68</t>
  </si>
  <si>
    <t>巽東排気口</t>
  </si>
  <si>
    <t>FEK01</t>
  </si>
  <si>
    <t>備後町排風機室</t>
  </si>
  <si>
    <t>FEK02</t>
  </si>
  <si>
    <t>道頓堀排風機室</t>
  </si>
  <si>
    <t>FEK03</t>
  </si>
  <si>
    <t>樋之上町排風機室</t>
  </si>
  <si>
    <t>FEK04</t>
  </si>
  <si>
    <t>南久宝寺排風機室(6号)</t>
  </si>
  <si>
    <t>FEK05</t>
  </si>
  <si>
    <t>日本橋筋四丁目排風機室</t>
  </si>
  <si>
    <t>FEK06</t>
  </si>
  <si>
    <t>霞町一丁目排風機室</t>
  </si>
  <si>
    <t>FEK07</t>
  </si>
  <si>
    <t>今池排風機室</t>
  </si>
  <si>
    <t>FEK08</t>
  </si>
  <si>
    <t>FEK41</t>
  </si>
  <si>
    <t>天下茶屋南三線部ポンプ室</t>
  </si>
  <si>
    <t>FEK42</t>
  </si>
  <si>
    <t>天下茶屋検車ピットポンプ室</t>
  </si>
  <si>
    <t>FEK61</t>
  </si>
  <si>
    <t>備後町排気口</t>
  </si>
  <si>
    <t>FEK62</t>
  </si>
  <si>
    <t>霞町排気口</t>
  </si>
  <si>
    <t>FEK63</t>
  </si>
  <si>
    <t>鳴尾町排気口</t>
  </si>
  <si>
    <t>FEK81</t>
  </si>
  <si>
    <t>今池換気口</t>
  </si>
  <si>
    <t>FEN01</t>
  </si>
  <si>
    <t>東野田排風機室</t>
  </si>
  <si>
    <t>FEN02</t>
  </si>
  <si>
    <t>伯楽橋排風機室</t>
  </si>
  <si>
    <t>FEN03</t>
  </si>
  <si>
    <t>心斎橋東排風機室</t>
  </si>
  <si>
    <t>FEN04</t>
  </si>
  <si>
    <t>今福大橋排風機室</t>
  </si>
  <si>
    <t>FEN05</t>
  </si>
  <si>
    <t>横堤四丁目排風機室</t>
  </si>
  <si>
    <t>FEN06</t>
  </si>
  <si>
    <t>茨田諸口排風機室</t>
  </si>
  <si>
    <t>FEN41</t>
  </si>
  <si>
    <t>桜小橋ポンプ室</t>
  </si>
  <si>
    <t>FEN42</t>
  </si>
  <si>
    <t>サンクンガーデンポンプ室</t>
  </si>
  <si>
    <t>FEN43</t>
  </si>
  <si>
    <t>稗島ポンプ室</t>
  </si>
  <si>
    <t>FEN81</t>
  </si>
  <si>
    <t>今福大橋換気口</t>
  </si>
  <si>
    <t>FEN82</t>
  </si>
  <si>
    <t>心斎橋東換気施設(7号)</t>
  </si>
  <si>
    <t>FEP41</t>
  </si>
  <si>
    <t>南港北ポンプ室</t>
  </si>
  <si>
    <t>FETMP</t>
  </si>
  <si>
    <t>FENEW</t>
  </si>
  <si>
    <t>SEM00</t>
  </si>
  <si>
    <t>SEM01</t>
  </si>
  <si>
    <t>SEM02</t>
  </si>
  <si>
    <t>SEM03</t>
  </si>
  <si>
    <t>SEM04</t>
  </si>
  <si>
    <t>SEM05</t>
  </si>
  <si>
    <t>SEM06</t>
  </si>
  <si>
    <t>SEM07</t>
  </si>
  <si>
    <t>SEM08</t>
  </si>
  <si>
    <t>SEM09</t>
  </si>
  <si>
    <t>SEM10</t>
  </si>
  <si>
    <t>SEM11</t>
  </si>
  <si>
    <t>SEM12</t>
  </si>
  <si>
    <t>SEM13</t>
  </si>
  <si>
    <t>SEM14</t>
  </si>
  <si>
    <t>SEM15</t>
  </si>
  <si>
    <t>SEM16</t>
  </si>
  <si>
    <t>SEM17</t>
  </si>
  <si>
    <t>SEM18</t>
  </si>
  <si>
    <t>SEM19</t>
  </si>
  <si>
    <t>SET00</t>
  </si>
  <si>
    <t>SET01</t>
  </si>
  <si>
    <t>SET02</t>
  </si>
  <si>
    <t>SET03</t>
  </si>
  <si>
    <t>SET04</t>
  </si>
  <si>
    <t>SET05</t>
  </si>
  <si>
    <t>SET06</t>
  </si>
  <si>
    <t>SET07</t>
  </si>
  <si>
    <t>SET08</t>
  </si>
  <si>
    <t>SET09</t>
  </si>
  <si>
    <t>SET10</t>
  </si>
  <si>
    <t>SET11</t>
  </si>
  <si>
    <t>SET12</t>
  </si>
  <si>
    <t>SET13</t>
  </si>
  <si>
    <t>SET14</t>
  </si>
  <si>
    <t>SET15</t>
  </si>
  <si>
    <t>SET16</t>
  </si>
  <si>
    <t>SET17</t>
  </si>
  <si>
    <t>SET18</t>
  </si>
  <si>
    <t>SET19</t>
  </si>
  <si>
    <t>SET20</t>
  </si>
  <si>
    <t>SET21</t>
  </si>
  <si>
    <t>SET22</t>
  </si>
  <si>
    <t>SET23</t>
  </si>
  <si>
    <t>SET24</t>
  </si>
  <si>
    <t>SET25</t>
  </si>
  <si>
    <t>SEY00</t>
  </si>
  <si>
    <t>SEY01</t>
  </si>
  <si>
    <t>SEY02</t>
  </si>
  <si>
    <t>SEY03</t>
  </si>
  <si>
    <t>SEY04</t>
  </si>
  <si>
    <t>SEY05</t>
  </si>
  <si>
    <t>SEY06</t>
  </si>
  <si>
    <t>SEY07</t>
  </si>
  <si>
    <t>SEY08</t>
  </si>
  <si>
    <t>SEY09</t>
  </si>
  <si>
    <t>SEY10</t>
  </si>
  <si>
    <t>SEC00</t>
  </si>
  <si>
    <t>SEC01</t>
  </si>
  <si>
    <t>SEC02</t>
  </si>
  <si>
    <t>SEC03</t>
  </si>
  <si>
    <t>SEC04</t>
  </si>
  <si>
    <t>SEC05</t>
  </si>
  <si>
    <t>SEC06</t>
  </si>
  <si>
    <t>SEC07</t>
  </si>
  <si>
    <t>SEC08</t>
  </si>
  <si>
    <t>SEC09</t>
  </si>
  <si>
    <t>SEC10</t>
  </si>
  <si>
    <t>SEC11</t>
  </si>
  <si>
    <t>SEC12</t>
  </si>
  <si>
    <t>SEC13</t>
  </si>
  <si>
    <t>SES00</t>
  </si>
  <si>
    <t>SES01</t>
  </si>
  <si>
    <t>SES02</t>
  </si>
  <si>
    <t>SES03</t>
  </si>
  <si>
    <t>SES04</t>
  </si>
  <si>
    <t>SES05</t>
  </si>
  <si>
    <t>SES06</t>
  </si>
  <si>
    <t>SES07</t>
  </si>
  <si>
    <t>SES08</t>
  </si>
  <si>
    <t>SES09</t>
  </si>
  <si>
    <t>SES10</t>
  </si>
  <si>
    <t>SES11</t>
  </si>
  <si>
    <t>SES12</t>
  </si>
  <si>
    <t>SES13</t>
  </si>
  <si>
    <t>SEK00</t>
  </si>
  <si>
    <t>SEK01</t>
  </si>
  <si>
    <t>SEK02</t>
  </si>
  <si>
    <t>SEK03</t>
  </si>
  <si>
    <t>SEK04</t>
  </si>
  <si>
    <t>SEK05</t>
  </si>
  <si>
    <t>SEK06</t>
  </si>
  <si>
    <t>SEK07</t>
  </si>
  <si>
    <t>SEK08</t>
  </si>
  <si>
    <t>SEK09</t>
  </si>
  <si>
    <t>SEN00</t>
  </si>
  <si>
    <t>SEN01</t>
  </si>
  <si>
    <t>SEN02</t>
  </si>
  <si>
    <t>SEN03</t>
  </si>
  <si>
    <t>SEN04</t>
  </si>
  <si>
    <t>SEN05</t>
  </si>
  <si>
    <t>SEN06</t>
  </si>
  <si>
    <t>SEN07</t>
  </si>
  <si>
    <t>SEN08</t>
  </si>
  <si>
    <t>SEN09</t>
  </si>
  <si>
    <t>SEN10</t>
  </si>
  <si>
    <t>SEN11</t>
  </si>
  <si>
    <t>SEN12</t>
  </si>
  <si>
    <t>SEN13</t>
  </si>
  <si>
    <t>SEN14</t>
  </si>
  <si>
    <t>SEN15</t>
  </si>
  <si>
    <t>SEN16</t>
  </si>
  <si>
    <t>SEI00</t>
  </si>
  <si>
    <t>SEI01</t>
  </si>
  <si>
    <t>SEI02</t>
  </si>
  <si>
    <t>SEI03</t>
  </si>
  <si>
    <t>SEI04</t>
  </si>
  <si>
    <t>SEI05</t>
  </si>
  <si>
    <t>SEI06</t>
  </si>
  <si>
    <t>SEI07</t>
  </si>
  <si>
    <t>SEI08</t>
  </si>
  <si>
    <t>SEI09</t>
  </si>
  <si>
    <t>SEI10</t>
  </si>
  <si>
    <t>SEP00</t>
  </si>
  <si>
    <t>SEP01</t>
  </si>
  <si>
    <t>SEP02</t>
  </si>
  <si>
    <t>SEP03</t>
  </si>
  <si>
    <t>SEP04</t>
  </si>
  <si>
    <t>SEP05</t>
  </si>
  <si>
    <t>ポートタウン東～フェリーターミナル</t>
  </si>
  <si>
    <t>SEP06</t>
  </si>
  <si>
    <t>SEP07</t>
  </si>
  <si>
    <t>SEP08</t>
  </si>
  <si>
    <t>SEP09</t>
  </si>
  <si>
    <t>SE000</t>
  </si>
  <si>
    <t>SETMP</t>
  </si>
  <si>
    <t>SENEW</t>
  </si>
  <si>
    <t>OFM01</t>
  </si>
  <si>
    <t>中津技術事務所</t>
  </si>
  <si>
    <t>OFM51</t>
  </si>
  <si>
    <t>中百舌鳥乗務所</t>
  </si>
  <si>
    <t>OFM90</t>
  </si>
  <si>
    <t>OFT01</t>
  </si>
  <si>
    <t>大日保線事務所</t>
  </si>
  <si>
    <t>OFT02</t>
  </si>
  <si>
    <t>田辺技術事務所</t>
  </si>
  <si>
    <t>OFT03</t>
  </si>
  <si>
    <t>OFT51</t>
  </si>
  <si>
    <t>大日乗務所</t>
  </si>
  <si>
    <t>OFT90</t>
  </si>
  <si>
    <t>OFY51</t>
  </si>
  <si>
    <t>北加賀屋乗務所</t>
  </si>
  <si>
    <t>OFY90</t>
  </si>
  <si>
    <t>OFC51</t>
  </si>
  <si>
    <t>森之宮乗務所</t>
  </si>
  <si>
    <t>OFC90</t>
  </si>
  <si>
    <t>OFS01</t>
  </si>
  <si>
    <t>OFS90</t>
  </si>
  <si>
    <t>OFK51</t>
  </si>
  <si>
    <t>天六乗務所</t>
  </si>
  <si>
    <t>OFK90</t>
  </si>
  <si>
    <t>OFN01</t>
  </si>
  <si>
    <t>鶴見乗務所</t>
  </si>
  <si>
    <t>OFN51</t>
  </si>
  <si>
    <t>OFI90</t>
  </si>
  <si>
    <t>OFP01</t>
  </si>
  <si>
    <t>南港運輸事務所</t>
  </si>
  <si>
    <t>OFP90</t>
  </si>
  <si>
    <t>OFB01</t>
  </si>
  <si>
    <t>OFB02</t>
  </si>
  <si>
    <t>住吉営業所(バス事業)</t>
  </si>
  <si>
    <t>OFB03</t>
  </si>
  <si>
    <t>住之江営業所(バス事業)</t>
  </si>
  <si>
    <t>OFB04</t>
  </si>
  <si>
    <t>鶴町営業所(バス事業)</t>
  </si>
  <si>
    <t>OFB05</t>
  </si>
  <si>
    <t>東成営業所(バス事業)</t>
  </si>
  <si>
    <t>OFB06</t>
  </si>
  <si>
    <t>古市営業所(バス事業)</t>
  </si>
  <si>
    <t>OFB07</t>
  </si>
  <si>
    <t>港営業所(バス事業)</t>
  </si>
  <si>
    <t>OFB08</t>
  </si>
  <si>
    <t>守口営業所(バス事業)</t>
  </si>
  <si>
    <t>OFB09</t>
  </si>
  <si>
    <t>酉島営業所(バス事業)</t>
  </si>
  <si>
    <t>OFB10</t>
  </si>
  <si>
    <t>OF001</t>
  </si>
  <si>
    <t>大国町総合事務所</t>
  </si>
  <si>
    <t>OF002</t>
  </si>
  <si>
    <t>鶴見技術事務所</t>
  </si>
  <si>
    <t>OF003</t>
  </si>
  <si>
    <t>動物園前技術事務所</t>
  </si>
  <si>
    <t>OF004</t>
  </si>
  <si>
    <t>OF005</t>
  </si>
  <si>
    <t>都島技術事務所</t>
  </si>
  <si>
    <t>OF006</t>
  </si>
  <si>
    <t>森之宮総合事務所</t>
  </si>
  <si>
    <t>OF007</t>
  </si>
  <si>
    <t>電気管理事務所</t>
  </si>
  <si>
    <t>OF008</t>
  </si>
  <si>
    <t>動物園前総合事務所</t>
  </si>
  <si>
    <t>OF009</t>
  </si>
  <si>
    <t>OF010</t>
  </si>
  <si>
    <t>OF011</t>
  </si>
  <si>
    <t>高速森之宮営繕区</t>
  </si>
  <si>
    <t>OF012</t>
  </si>
  <si>
    <t>OF013</t>
  </si>
  <si>
    <t>OF014</t>
  </si>
  <si>
    <t>梅田仮泊所</t>
  </si>
  <si>
    <t>OF015</t>
  </si>
  <si>
    <t>OF016</t>
  </si>
  <si>
    <t>OF017</t>
  </si>
  <si>
    <t>中百舌鳥教習センター</t>
  </si>
  <si>
    <t>桜川改良工事事務所</t>
  </si>
  <si>
    <t>OF051</t>
  </si>
  <si>
    <t>OF052</t>
  </si>
  <si>
    <t>OF053</t>
  </si>
  <si>
    <t>OF091</t>
  </si>
  <si>
    <t>OF092</t>
  </si>
  <si>
    <t>OF101</t>
  </si>
  <si>
    <t>中央倉庫</t>
  </si>
  <si>
    <t>OF102</t>
  </si>
  <si>
    <t>八尾南変電機器倉庫</t>
  </si>
  <si>
    <t>OF103</t>
  </si>
  <si>
    <t>八尾倉庫</t>
  </si>
  <si>
    <t>OF104</t>
  </si>
  <si>
    <t>調度課返納倉庫</t>
  </si>
  <si>
    <t>OF105</t>
  </si>
  <si>
    <t>東吹田保線倉庫</t>
  </si>
  <si>
    <t>OF106</t>
  </si>
  <si>
    <t>長居鋼材倉庫</t>
  </si>
  <si>
    <t>OF107</t>
  </si>
  <si>
    <t>森之宮調度課倉庫</t>
  </si>
  <si>
    <t>OF108</t>
  </si>
  <si>
    <t>森之宮調度課車両倉庫</t>
  </si>
  <si>
    <t>OF109</t>
  </si>
  <si>
    <t>遺留品倉庫(複数事業共通)</t>
  </si>
  <si>
    <t>OF110</t>
  </si>
  <si>
    <t>森之宮調度課倉庫(複数事業共通)</t>
  </si>
  <si>
    <t>OF111</t>
  </si>
  <si>
    <t>森之宮調度課車両倉庫(複数事業共通)</t>
  </si>
  <si>
    <t>OF112</t>
  </si>
  <si>
    <t>OF301</t>
  </si>
  <si>
    <t>恵美須町ＭＴビル</t>
  </si>
  <si>
    <t>OF302</t>
  </si>
  <si>
    <t>九条ＭＴビル</t>
  </si>
  <si>
    <t>OF303</t>
  </si>
  <si>
    <t>境川ＭＴビル</t>
  </si>
  <si>
    <t>OF304</t>
  </si>
  <si>
    <t>松屋町ＭＴビル</t>
  </si>
  <si>
    <t>OF305</t>
  </si>
  <si>
    <t>四つ橋ＭＴ長谷ビル</t>
  </si>
  <si>
    <t>OF901</t>
  </si>
  <si>
    <t>もと朝潮橋職員公舎(複数事業共通)</t>
  </si>
  <si>
    <t>OF902</t>
  </si>
  <si>
    <t>OF903</t>
  </si>
  <si>
    <t>元古市職員公舎(複数事業共通)</t>
  </si>
  <si>
    <t>元井高野公舎（３種）(複数事業共通)</t>
  </si>
  <si>
    <t>OF951</t>
  </si>
  <si>
    <t>OF952</t>
  </si>
  <si>
    <t>阿波座健康管理室(複数事業共通)</t>
  </si>
  <si>
    <t>OF953</t>
  </si>
  <si>
    <t>朝潮橋事務室(複数事業共通)</t>
  </si>
  <si>
    <t>OF954</t>
  </si>
  <si>
    <t>阿倍野東バス転回地(複数事業共通)</t>
  </si>
  <si>
    <t>OF955</t>
  </si>
  <si>
    <t>鶴見北車庫(複数事業共通)</t>
  </si>
  <si>
    <t>OF956</t>
  </si>
  <si>
    <t>元上六操車場(複数事業共通)</t>
  </si>
  <si>
    <t>OF957</t>
  </si>
  <si>
    <t>元谷六職員課分室(複数事業共通)</t>
  </si>
  <si>
    <t>OF958</t>
  </si>
  <si>
    <t>元古市車庫(複数事業共通)</t>
  </si>
  <si>
    <t>OFTMP</t>
  </si>
  <si>
    <t>OFNEW</t>
  </si>
  <si>
    <t>車号</t>
    <rPh sb="0" eb="1">
      <t>シャ</t>
    </rPh>
    <rPh sb="1" eb="2">
      <t>ゴウ</t>
    </rPh>
    <phoneticPr fontId="7"/>
  </si>
  <si>
    <t>100-17</t>
  </si>
  <si>
    <t>100-18</t>
  </si>
  <si>
    <t>100-19</t>
  </si>
  <si>
    <t>100-20</t>
  </si>
  <si>
    <t>100-21</t>
  </si>
  <si>
    <t>100-22</t>
  </si>
  <si>
    <t>100-23</t>
  </si>
  <si>
    <t>100-24</t>
  </si>
  <si>
    <t>100-25</t>
  </si>
  <si>
    <t>100-26</t>
  </si>
  <si>
    <t>100-27</t>
  </si>
  <si>
    <t>100-28</t>
  </si>
  <si>
    <t>100-29</t>
  </si>
  <si>
    <t>100-31</t>
  </si>
  <si>
    <t>100-32</t>
  </si>
  <si>
    <t>100-33</t>
  </si>
  <si>
    <t>100-34</t>
  </si>
  <si>
    <t>100-35</t>
  </si>
  <si>
    <t>100-36</t>
  </si>
  <si>
    <t>100-37</t>
  </si>
  <si>
    <t>1006</t>
  </si>
  <si>
    <t>1009</t>
  </si>
  <si>
    <t>1010</t>
  </si>
  <si>
    <t>1011</t>
  </si>
  <si>
    <t>101-17</t>
  </si>
  <si>
    <t>101-18</t>
  </si>
  <si>
    <t>101-19</t>
  </si>
  <si>
    <t>1012</t>
  </si>
  <si>
    <t>101-20</t>
  </si>
  <si>
    <t>101-21</t>
  </si>
  <si>
    <t>101-22</t>
  </si>
  <si>
    <t>101-23</t>
  </si>
  <si>
    <t>101-24</t>
  </si>
  <si>
    <t>101-25</t>
  </si>
  <si>
    <t>101-26</t>
  </si>
  <si>
    <t>101-27</t>
  </si>
  <si>
    <t>101-28</t>
  </si>
  <si>
    <t>101-29</t>
  </si>
  <si>
    <t>1013</t>
  </si>
  <si>
    <t>101-31</t>
  </si>
  <si>
    <t>101-32</t>
  </si>
  <si>
    <t>101-33</t>
  </si>
  <si>
    <t>101-34</t>
  </si>
  <si>
    <t>101-35</t>
  </si>
  <si>
    <t>101-36</t>
  </si>
  <si>
    <t>101-37</t>
  </si>
  <si>
    <t>1014</t>
  </si>
  <si>
    <t>1015</t>
  </si>
  <si>
    <t>1016</t>
  </si>
  <si>
    <t>1017</t>
  </si>
  <si>
    <t>1018</t>
  </si>
  <si>
    <t>1019</t>
  </si>
  <si>
    <t>1020</t>
  </si>
  <si>
    <t>1021</t>
  </si>
  <si>
    <t>102-17</t>
  </si>
  <si>
    <t>102-18</t>
  </si>
  <si>
    <t>102-19</t>
  </si>
  <si>
    <t>1022</t>
  </si>
  <si>
    <t>102-20</t>
  </si>
  <si>
    <t>102-21</t>
  </si>
  <si>
    <t>102-22</t>
  </si>
  <si>
    <t>102-23</t>
  </si>
  <si>
    <t>102-24</t>
  </si>
  <si>
    <t>102-25</t>
  </si>
  <si>
    <t>102-26</t>
  </si>
  <si>
    <t>102-27</t>
  </si>
  <si>
    <t>102-28</t>
  </si>
  <si>
    <t>102-29</t>
  </si>
  <si>
    <t>1023</t>
  </si>
  <si>
    <t>102-31</t>
  </si>
  <si>
    <t>102-32</t>
  </si>
  <si>
    <t>102-33</t>
  </si>
  <si>
    <t>102-34</t>
  </si>
  <si>
    <t>102-35</t>
  </si>
  <si>
    <t>102-36</t>
  </si>
  <si>
    <t>102-37</t>
  </si>
  <si>
    <t>1024</t>
  </si>
  <si>
    <t>1025</t>
  </si>
  <si>
    <t>1026</t>
  </si>
  <si>
    <t>105-17</t>
  </si>
  <si>
    <t>105-18</t>
  </si>
  <si>
    <t>105-19</t>
  </si>
  <si>
    <t>105-20</t>
  </si>
  <si>
    <t>105-21</t>
  </si>
  <si>
    <t>105-22</t>
  </si>
  <si>
    <t>105-23</t>
  </si>
  <si>
    <t>105-24</t>
  </si>
  <si>
    <t>105-25</t>
  </si>
  <si>
    <t>105-26</t>
  </si>
  <si>
    <t>105-27</t>
  </si>
  <si>
    <t>105-28</t>
  </si>
  <si>
    <t>105-29</t>
  </si>
  <si>
    <t>105-31</t>
  </si>
  <si>
    <t>105-32</t>
  </si>
  <si>
    <t>105-33</t>
  </si>
  <si>
    <t>105-34</t>
  </si>
  <si>
    <t>105-35</t>
  </si>
  <si>
    <t>105-36</t>
  </si>
  <si>
    <t>105-37</t>
  </si>
  <si>
    <t>1106</t>
  </si>
  <si>
    <t>1109</t>
  </si>
  <si>
    <t>1110</t>
  </si>
  <si>
    <t>1111</t>
  </si>
  <si>
    <t>1112</t>
  </si>
  <si>
    <t>1113</t>
  </si>
  <si>
    <t>1114</t>
  </si>
  <si>
    <t>1115</t>
  </si>
  <si>
    <t>1116</t>
  </si>
  <si>
    <t>1117</t>
  </si>
  <si>
    <t>1118</t>
  </si>
  <si>
    <t>1119</t>
  </si>
  <si>
    <t>1120</t>
  </si>
  <si>
    <t>1121</t>
  </si>
  <si>
    <t>1122</t>
  </si>
  <si>
    <t>1123</t>
  </si>
  <si>
    <t>1124</t>
  </si>
  <si>
    <t>1125</t>
  </si>
  <si>
    <t>1126</t>
  </si>
  <si>
    <t>1206</t>
  </si>
  <si>
    <t>1209</t>
  </si>
  <si>
    <t>1210</t>
  </si>
  <si>
    <t>1211</t>
  </si>
  <si>
    <t>1212</t>
  </si>
  <si>
    <t>1213</t>
  </si>
  <si>
    <t>1214</t>
  </si>
  <si>
    <t>1215</t>
  </si>
  <si>
    <t>1216</t>
  </si>
  <si>
    <t>1217</t>
  </si>
  <si>
    <t>1218</t>
  </si>
  <si>
    <t>1219</t>
  </si>
  <si>
    <t>1220</t>
  </si>
  <si>
    <t>1221</t>
  </si>
  <si>
    <t>1222</t>
  </si>
  <si>
    <t>1223</t>
  </si>
  <si>
    <t>1224</t>
  </si>
  <si>
    <t>1225</t>
  </si>
  <si>
    <t>1226</t>
  </si>
  <si>
    <t>1306</t>
  </si>
  <si>
    <t>1309</t>
  </si>
  <si>
    <t>1310</t>
  </si>
  <si>
    <t>1311</t>
  </si>
  <si>
    <t>1312</t>
  </si>
  <si>
    <t>1313</t>
  </si>
  <si>
    <t>1314</t>
  </si>
  <si>
    <t>1315</t>
  </si>
  <si>
    <t>1316</t>
  </si>
  <si>
    <t>1317</t>
  </si>
  <si>
    <t>1318</t>
  </si>
  <si>
    <t>1319</t>
  </si>
  <si>
    <t>1320</t>
  </si>
  <si>
    <t>1321</t>
  </si>
  <si>
    <t>1322</t>
  </si>
  <si>
    <t>1323</t>
  </si>
  <si>
    <t>1324</t>
  </si>
  <si>
    <t>1325</t>
  </si>
  <si>
    <t>1326</t>
  </si>
  <si>
    <t>1406</t>
  </si>
  <si>
    <t>1409</t>
  </si>
  <si>
    <t>1410</t>
  </si>
  <si>
    <t>1411</t>
  </si>
  <si>
    <t>1412</t>
  </si>
  <si>
    <t>1413</t>
  </si>
  <si>
    <t>1414</t>
  </si>
  <si>
    <t>1415</t>
  </si>
  <si>
    <t>1416</t>
  </si>
  <si>
    <t>1417</t>
  </si>
  <si>
    <t>1418</t>
  </si>
  <si>
    <t>1419</t>
  </si>
  <si>
    <t>1420</t>
  </si>
  <si>
    <t>1421</t>
  </si>
  <si>
    <t>1422</t>
  </si>
  <si>
    <t>1423</t>
  </si>
  <si>
    <t>1424</t>
  </si>
  <si>
    <t>1425</t>
  </si>
  <si>
    <t>1426</t>
  </si>
  <si>
    <t>1506</t>
  </si>
  <si>
    <t>1509</t>
  </si>
  <si>
    <t>1510</t>
  </si>
  <si>
    <t>1511</t>
  </si>
  <si>
    <t>1512</t>
  </si>
  <si>
    <t>1513</t>
  </si>
  <si>
    <t>1514</t>
  </si>
  <si>
    <t>1515</t>
  </si>
  <si>
    <t>1516</t>
  </si>
  <si>
    <t>1517</t>
  </si>
  <si>
    <t>1518</t>
  </si>
  <si>
    <t>1519</t>
  </si>
  <si>
    <t>1520</t>
  </si>
  <si>
    <t>1521</t>
  </si>
  <si>
    <t>1522</t>
  </si>
  <si>
    <t>1523</t>
  </si>
  <si>
    <t>1524</t>
  </si>
  <si>
    <t>1525</t>
  </si>
  <si>
    <t>1526</t>
  </si>
  <si>
    <t>1606</t>
  </si>
  <si>
    <t>1609</t>
  </si>
  <si>
    <t>1610</t>
  </si>
  <si>
    <t>1611</t>
  </si>
  <si>
    <t>1612</t>
  </si>
  <si>
    <t>1613</t>
  </si>
  <si>
    <t>1614</t>
  </si>
  <si>
    <t>1615</t>
  </si>
  <si>
    <t>1616</t>
  </si>
  <si>
    <t>1617</t>
  </si>
  <si>
    <t>1618</t>
  </si>
  <si>
    <t>1619</t>
  </si>
  <si>
    <t>1620</t>
  </si>
  <si>
    <t>1621</t>
  </si>
  <si>
    <t>1622</t>
  </si>
  <si>
    <t>1623</t>
  </si>
  <si>
    <t>1624</t>
  </si>
  <si>
    <t>1625</t>
  </si>
  <si>
    <t>1626</t>
  </si>
  <si>
    <t>1706</t>
  </si>
  <si>
    <t>1709</t>
  </si>
  <si>
    <t>1710</t>
  </si>
  <si>
    <t>1711</t>
  </si>
  <si>
    <t>1712</t>
  </si>
  <si>
    <t>1713</t>
  </si>
  <si>
    <t>1714</t>
  </si>
  <si>
    <t>1715</t>
  </si>
  <si>
    <t>1716</t>
  </si>
  <si>
    <t>1717</t>
  </si>
  <si>
    <t>1718</t>
  </si>
  <si>
    <t>1719</t>
  </si>
  <si>
    <t>1720</t>
  </si>
  <si>
    <t>1721</t>
  </si>
  <si>
    <t>1722</t>
  </si>
  <si>
    <t>1723</t>
  </si>
  <si>
    <t>1724</t>
  </si>
  <si>
    <t>1725</t>
  </si>
  <si>
    <t>1726</t>
  </si>
  <si>
    <t>1806</t>
  </si>
  <si>
    <t>1809</t>
  </si>
  <si>
    <t>1810</t>
  </si>
  <si>
    <t>1811</t>
  </si>
  <si>
    <t>1812</t>
  </si>
  <si>
    <t>1813</t>
  </si>
  <si>
    <t>1814</t>
  </si>
  <si>
    <t>1815</t>
  </si>
  <si>
    <t>1816</t>
  </si>
  <si>
    <t>1817</t>
  </si>
  <si>
    <t>1818</t>
  </si>
  <si>
    <t>1819</t>
  </si>
  <si>
    <t>1820</t>
  </si>
  <si>
    <t>1821</t>
  </si>
  <si>
    <t>1822</t>
  </si>
  <si>
    <t>1823</t>
  </si>
  <si>
    <t>1824</t>
  </si>
  <si>
    <t>1825</t>
  </si>
  <si>
    <t>1826</t>
  </si>
  <si>
    <t>1906</t>
  </si>
  <si>
    <t>1909</t>
  </si>
  <si>
    <t>1910</t>
  </si>
  <si>
    <t>1911</t>
  </si>
  <si>
    <t>1912</t>
  </si>
  <si>
    <t>1913</t>
  </si>
  <si>
    <t>1914</t>
  </si>
  <si>
    <t>1915</t>
  </si>
  <si>
    <t>1916</t>
  </si>
  <si>
    <t>1917</t>
  </si>
  <si>
    <t>1918</t>
  </si>
  <si>
    <t>1919</t>
  </si>
  <si>
    <t>1920</t>
  </si>
  <si>
    <t>1921</t>
  </si>
  <si>
    <t>1922</t>
  </si>
  <si>
    <t>1923</t>
  </si>
  <si>
    <t>1924</t>
  </si>
  <si>
    <t>1925</t>
  </si>
  <si>
    <t>1926</t>
  </si>
  <si>
    <t>200-01</t>
  </si>
  <si>
    <t>201-01</t>
  </si>
  <si>
    <t>202-01</t>
  </si>
  <si>
    <t>205-01</t>
  </si>
  <si>
    <t>21001</t>
  </si>
  <si>
    <t>21002</t>
  </si>
  <si>
    <t>21003</t>
  </si>
  <si>
    <t>21004</t>
  </si>
  <si>
    <t>21005</t>
  </si>
  <si>
    <t>21006</t>
  </si>
  <si>
    <t>21007</t>
  </si>
  <si>
    <t>21008</t>
  </si>
  <si>
    <t>21009</t>
  </si>
  <si>
    <t>21010</t>
  </si>
  <si>
    <t>21011</t>
  </si>
  <si>
    <t>21012</t>
  </si>
  <si>
    <t>21013</t>
  </si>
  <si>
    <t>21014</t>
  </si>
  <si>
    <t>21015</t>
  </si>
  <si>
    <t>21016</t>
  </si>
  <si>
    <t>21017</t>
  </si>
  <si>
    <t>21018</t>
  </si>
  <si>
    <t>2102</t>
  </si>
  <si>
    <t>2103</t>
  </si>
  <si>
    <t>2104</t>
  </si>
  <si>
    <t>2105</t>
  </si>
  <si>
    <t>2106</t>
  </si>
  <si>
    <t>2107</t>
  </si>
  <si>
    <t>21101</t>
  </si>
  <si>
    <t>21102</t>
  </si>
  <si>
    <t>21103</t>
  </si>
  <si>
    <t>21104</t>
  </si>
  <si>
    <t>21105</t>
  </si>
  <si>
    <t>21106</t>
  </si>
  <si>
    <t>21107</t>
  </si>
  <si>
    <t>21108</t>
  </si>
  <si>
    <t>21109</t>
  </si>
  <si>
    <t>21110</t>
  </si>
  <si>
    <t>21111</t>
  </si>
  <si>
    <t>21112</t>
  </si>
  <si>
    <t>21113</t>
  </si>
  <si>
    <t>21114</t>
  </si>
  <si>
    <t>21115</t>
  </si>
  <si>
    <t>21116</t>
  </si>
  <si>
    <t>21117</t>
  </si>
  <si>
    <t>21118</t>
  </si>
  <si>
    <t>21201</t>
  </si>
  <si>
    <t>21202</t>
  </si>
  <si>
    <t>21203</t>
  </si>
  <si>
    <t>21204</t>
  </si>
  <si>
    <t>21205</t>
  </si>
  <si>
    <t>21206</t>
  </si>
  <si>
    <t>21207</t>
  </si>
  <si>
    <t>21208</t>
  </si>
  <si>
    <t>21209</t>
  </si>
  <si>
    <t>21210</t>
  </si>
  <si>
    <t>21211</t>
  </si>
  <si>
    <t>21212</t>
  </si>
  <si>
    <t>21213</t>
  </si>
  <si>
    <t>21214</t>
  </si>
  <si>
    <t>21215</t>
  </si>
  <si>
    <t>21216</t>
  </si>
  <si>
    <t>21217</t>
  </si>
  <si>
    <t>21218</t>
  </si>
  <si>
    <t>21301</t>
  </si>
  <si>
    <t>21302</t>
  </si>
  <si>
    <t>21303</t>
  </si>
  <si>
    <t>21304</t>
  </si>
  <si>
    <t>21305</t>
  </si>
  <si>
    <t>21306</t>
  </si>
  <si>
    <t>21307</t>
  </si>
  <si>
    <t>21308</t>
  </si>
  <si>
    <t>21309</t>
  </si>
  <si>
    <t>2131</t>
  </si>
  <si>
    <t>21310</t>
  </si>
  <si>
    <t>21311</t>
  </si>
  <si>
    <t>21312</t>
  </si>
  <si>
    <t>21313</t>
  </si>
  <si>
    <t>21314</t>
  </si>
  <si>
    <t>21315</t>
  </si>
  <si>
    <t>21316</t>
  </si>
  <si>
    <t>21317</t>
  </si>
  <si>
    <t>21318</t>
  </si>
  <si>
    <t>2132</t>
  </si>
  <si>
    <t>2133</t>
  </si>
  <si>
    <t>2134</t>
  </si>
  <si>
    <t>2135</t>
  </si>
  <si>
    <t>2136</t>
  </si>
  <si>
    <t>2137</t>
  </si>
  <si>
    <t>2138</t>
  </si>
  <si>
    <t>2139</t>
  </si>
  <si>
    <t>21401</t>
  </si>
  <si>
    <t>21402</t>
  </si>
  <si>
    <t>21403</t>
  </si>
  <si>
    <t>21404</t>
  </si>
  <si>
    <t>21405</t>
  </si>
  <si>
    <t>21406</t>
  </si>
  <si>
    <t>21407</t>
  </si>
  <si>
    <t>21408</t>
  </si>
  <si>
    <t>21409</t>
  </si>
  <si>
    <t>21410</t>
  </si>
  <si>
    <t>21411</t>
  </si>
  <si>
    <t>21412</t>
  </si>
  <si>
    <t>21413</t>
  </si>
  <si>
    <t>21414</t>
  </si>
  <si>
    <t>21415</t>
  </si>
  <si>
    <t>21416</t>
  </si>
  <si>
    <t>21417</t>
  </si>
  <si>
    <t>21418</t>
  </si>
  <si>
    <t>21501</t>
  </si>
  <si>
    <t>21502</t>
  </si>
  <si>
    <t>21503</t>
  </si>
  <si>
    <t>21504</t>
  </si>
  <si>
    <t>21505</t>
  </si>
  <si>
    <t>21506</t>
  </si>
  <si>
    <t>21507</t>
  </si>
  <si>
    <t>21508</t>
  </si>
  <si>
    <t>21509</t>
  </si>
  <si>
    <t>21510</t>
  </si>
  <si>
    <t>21511</t>
  </si>
  <si>
    <t>21512</t>
  </si>
  <si>
    <t>21513</t>
  </si>
  <si>
    <t>21514</t>
  </si>
  <si>
    <t>21515</t>
  </si>
  <si>
    <t>21516</t>
  </si>
  <si>
    <t>21517</t>
  </si>
  <si>
    <t>21518</t>
  </si>
  <si>
    <t>21601</t>
  </si>
  <si>
    <t>21602</t>
  </si>
  <si>
    <t>21603</t>
  </si>
  <si>
    <t>21604</t>
  </si>
  <si>
    <t>21605</t>
  </si>
  <si>
    <t>21606</t>
  </si>
  <si>
    <t>21607</t>
  </si>
  <si>
    <t>21608</t>
  </si>
  <si>
    <t>21609</t>
  </si>
  <si>
    <t>21610</t>
  </si>
  <si>
    <t>21611</t>
  </si>
  <si>
    <t>21612</t>
  </si>
  <si>
    <t>21613</t>
  </si>
  <si>
    <t>21614</t>
  </si>
  <si>
    <t>21615</t>
  </si>
  <si>
    <t>21616</t>
  </si>
  <si>
    <t>21617</t>
  </si>
  <si>
    <t>21618</t>
  </si>
  <si>
    <t>21701</t>
  </si>
  <si>
    <t>21702</t>
  </si>
  <si>
    <t>21703</t>
  </si>
  <si>
    <t>21704</t>
  </si>
  <si>
    <t>21705</t>
  </si>
  <si>
    <t>21706</t>
  </si>
  <si>
    <t>21707</t>
  </si>
  <si>
    <t>21708</t>
  </si>
  <si>
    <t>21709</t>
  </si>
  <si>
    <t>21710</t>
  </si>
  <si>
    <t>21711</t>
  </si>
  <si>
    <t>21712</t>
  </si>
  <si>
    <t>21713</t>
  </si>
  <si>
    <t>21714</t>
  </si>
  <si>
    <t>21715</t>
  </si>
  <si>
    <t>21716</t>
  </si>
  <si>
    <t>21717</t>
  </si>
  <si>
    <t>21718</t>
  </si>
  <si>
    <t>21801</t>
  </si>
  <si>
    <t>21802</t>
  </si>
  <si>
    <t>21803</t>
  </si>
  <si>
    <t>21804</t>
  </si>
  <si>
    <t>21805</t>
  </si>
  <si>
    <t>21806</t>
  </si>
  <si>
    <t>21807</t>
  </si>
  <si>
    <t>21808</t>
  </si>
  <si>
    <t>21809</t>
  </si>
  <si>
    <t>21810</t>
  </si>
  <si>
    <t>21811</t>
  </si>
  <si>
    <t>21812</t>
  </si>
  <si>
    <t>21813</t>
  </si>
  <si>
    <t>21814</t>
  </si>
  <si>
    <t>21815</t>
  </si>
  <si>
    <t>21816</t>
  </si>
  <si>
    <t>21817</t>
  </si>
  <si>
    <t>21818</t>
  </si>
  <si>
    <t>21901</t>
  </si>
  <si>
    <t>21902</t>
  </si>
  <si>
    <t>21903</t>
  </si>
  <si>
    <t>21904</t>
  </si>
  <si>
    <t>21905</t>
  </si>
  <si>
    <t>21906</t>
  </si>
  <si>
    <t>21907</t>
  </si>
  <si>
    <t>21908</t>
  </si>
  <si>
    <t>21909</t>
  </si>
  <si>
    <t>21910</t>
  </si>
  <si>
    <t>21911</t>
  </si>
  <si>
    <t>21912</t>
  </si>
  <si>
    <t>21913</t>
  </si>
  <si>
    <t>21914</t>
  </si>
  <si>
    <t>21915</t>
  </si>
  <si>
    <t>21916</t>
  </si>
  <si>
    <t>21917</t>
  </si>
  <si>
    <t>21918</t>
  </si>
  <si>
    <t>2202</t>
  </si>
  <si>
    <t>2203</t>
  </si>
  <si>
    <t>2204</t>
  </si>
  <si>
    <t>2205</t>
  </si>
  <si>
    <t>2206</t>
  </si>
  <si>
    <t>2207</t>
  </si>
  <si>
    <t>22101</t>
  </si>
  <si>
    <t>22102</t>
  </si>
  <si>
    <t>22103</t>
  </si>
  <si>
    <t>22104</t>
  </si>
  <si>
    <t>22105</t>
  </si>
  <si>
    <t>22106</t>
  </si>
  <si>
    <t>22107</t>
  </si>
  <si>
    <t>22108</t>
  </si>
  <si>
    <t>22109</t>
  </si>
  <si>
    <t>22110</t>
  </si>
  <si>
    <t>22111</t>
  </si>
  <si>
    <t>22112</t>
  </si>
  <si>
    <t>22113</t>
  </si>
  <si>
    <t>22114</t>
  </si>
  <si>
    <t>22115</t>
  </si>
  <si>
    <t>22116</t>
  </si>
  <si>
    <t>22117</t>
  </si>
  <si>
    <t>22118</t>
  </si>
  <si>
    <t>22119</t>
  </si>
  <si>
    <t>22155</t>
  </si>
  <si>
    <t>22156</t>
  </si>
  <si>
    <t>22157</t>
  </si>
  <si>
    <t>22158</t>
  </si>
  <si>
    <t>22159</t>
  </si>
  <si>
    <t>22160</t>
  </si>
  <si>
    <t>22161</t>
  </si>
  <si>
    <t>22162</t>
  </si>
  <si>
    <t>22163</t>
  </si>
  <si>
    <t>22201</t>
  </si>
  <si>
    <t>22202</t>
  </si>
  <si>
    <t>22203</t>
  </si>
  <si>
    <t>22204</t>
  </si>
  <si>
    <t>22205</t>
  </si>
  <si>
    <t>22206</t>
  </si>
  <si>
    <t>22207</t>
  </si>
  <si>
    <t>22208</t>
  </si>
  <si>
    <t>22209</t>
  </si>
  <si>
    <t>22210</t>
  </si>
  <si>
    <t>22211</t>
  </si>
  <si>
    <t>22212</t>
  </si>
  <si>
    <t>22213</t>
  </si>
  <si>
    <t>22214</t>
  </si>
  <si>
    <t>22215</t>
  </si>
  <si>
    <t>22216</t>
  </si>
  <si>
    <t>22217</t>
  </si>
  <si>
    <t>22218</t>
  </si>
  <si>
    <t>22219</t>
  </si>
  <si>
    <t>22255</t>
  </si>
  <si>
    <t>22256</t>
  </si>
  <si>
    <t>22257</t>
  </si>
  <si>
    <t>22258</t>
  </si>
  <si>
    <t>22259</t>
  </si>
  <si>
    <t>22260</t>
  </si>
  <si>
    <t>22261</t>
  </si>
  <si>
    <t>22262</t>
  </si>
  <si>
    <t>22263</t>
  </si>
  <si>
    <t>22301</t>
  </si>
  <si>
    <t>22302</t>
  </si>
  <si>
    <t>22303</t>
  </si>
  <si>
    <t>22304</t>
  </si>
  <si>
    <t>22305</t>
  </si>
  <si>
    <t>22306</t>
  </si>
  <si>
    <t>22307</t>
  </si>
  <si>
    <t>22308</t>
  </si>
  <si>
    <t>22309</t>
  </si>
  <si>
    <t>2231</t>
  </si>
  <si>
    <t>22310</t>
  </si>
  <si>
    <t>22311</t>
  </si>
  <si>
    <t>22312</t>
  </si>
  <si>
    <t>22313</t>
  </si>
  <si>
    <t>22314</t>
  </si>
  <si>
    <t>22315</t>
  </si>
  <si>
    <t>22316</t>
  </si>
  <si>
    <t>22317</t>
  </si>
  <si>
    <t>22318</t>
  </si>
  <si>
    <t>22319</t>
  </si>
  <si>
    <t>2232</t>
  </si>
  <si>
    <t>2233</t>
  </si>
  <si>
    <t>2234</t>
  </si>
  <si>
    <t>2235</t>
  </si>
  <si>
    <t>22355</t>
  </si>
  <si>
    <t>22356</t>
  </si>
  <si>
    <t>22357</t>
  </si>
  <si>
    <t>22358</t>
  </si>
  <si>
    <t>22359</t>
  </si>
  <si>
    <t>2236</t>
  </si>
  <si>
    <t>22360</t>
  </si>
  <si>
    <t>22361</t>
  </si>
  <si>
    <t>22362</t>
  </si>
  <si>
    <t>22363</t>
  </si>
  <si>
    <t>2237</t>
  </si>
  <si>
    <t>2238</t>
  </si>
  <si>
    <t>2239</t>
  </si>
  <si>
    <t>22601</t>
  </si>
  <si>
    <t>22602</t>
  </si>
  <si>
    <t>22603</t>
  </si>
  <si>
    <t>22604</t>
  </si>
  <si>
    <t>22605</t>
  </si>
  <si>
    <t>22606</t>
  </si>
  <si>
    <t>22607</t>
  </si>
  <si>
    <t>22608</t>
  </si>
  <si>
    <t>22609</t>
  </si>
  <si>
    <t>22610</t>
  </si>
  <si>
    <t>22611</t>
  </si>
  <si>
    <t>22612</t>
  </si>
  <si>
    <t>22613</t>
  </si>
  <si>
    <t>22614</t>
  </si>
  <si>
    <t>22615</t>
  </si>
  <si>
    <t>22616</t>
  </si>
  <si>
    <t>22617</t>
  </si>
  <si>
    <t>22618</t>
  </si>
  <si>
    <t>22619</t>
  </si>
  <si>
    <t>22655</t>
  </si>
  <si>
    <t>22656</t>
  </si>
  <si>
    <t>22657</t>
  </si>
  <si>
    <t>22658</t>
  </si>
  <si>
    <t>22659</t>
  </si>
  <si>
    <t>22660</t>
  </si>
  <si>
    <t>22661</t>
  </si>
  <si>
    <t>22662</t>
  </si>
  <si>
    <t>22663</t>
  </si>
  <si>
    <t>22801</t>
  </si>
  <si>
    <t>22802</t>
  </si>
  <si>
    <t>22803</t>
  </si>
  <si>
    <t>22804</t>
  </si>
  <si>
    <t>22805</t>
  </si>
  <si>
    <t>22806</t>
  </si>
  <si>
    <t>22807</t>
  </si>
  <si>
    <t>22808</t>
  </si>
  <si>
    <t>22809</t>
  </si>
  <si>
    <t>22810</t>
  </si>
  <si>
    <t>22811</t>
  </si>
  <si>
    <t>22812</t>
  </si>
  <si>
    <t>22813</t>
  </si>
  <si>
    <t>22814</t>
  </si>
  <si>
    <t>22815</t>
  </si>
  <si>
    <t>22816</t>
  </si>
  <si>
    <t>22817</t>
  </si>
  <si>
    <t>22818</t>
  </si>
  <si>
    <t>22819</t>
  </si>
  <si>
    <t>22855</t>
  </si>
  <si>
    <t>22856</t>
  </si>
  <si>
    <t>22857</t>
  </si>
  <si>
    <t>22858</t>
  </si>
  <si>
    <t>22859</t>
  </si>
  <si>
    <t>22860</t>
  </si>
  <si>
    <t>22861</t>
  </si>
  <si>
    <t>22862</t>
  </si>
  <si>
    <t>22863</t>
  </si>
  <si>
    <t>22901</t>
  </si>
  <si>
    <t>22902</t>
  </si>
  <si>
    <t>22903</t>
  </si>
  <si>
    <t>22904</t>
  </si>
  <si>
    <t>22905</t>
  </si>
  <si>
    <t>22906</t>
  </si>
  <si>
    <t>22907</t>
  </si>
  <si>
    <t>22908</t>
  </si>
  <si>
    <t>22909</t>
  </si>
  <si>
    <t>22910</t>
  </si>
  <si>
    <t>22911</t>
  </si>
  <si>
    <t>22912</t>
  </si>
  <si>
    <t>22913</t>
  </si>
  <si>
    <t>22914</t>
  </si>
  <si>
    <t>22915</t>
  </si>
  <si>
    <t>22916</t>
  </si>
  <si>
    <t>22917</t>
  </si>
  <si>
    <t>22918</t>
  </si>
  <si>
    <t>22919</t>
  </si>
  <si>
    <t>22955</t>
  </si>
  <si>
    <t>22956</t>
  </si>
  <si>
    <t>22957</t>
  </si>
  <si>
    <t>22958</t>
  </si>
  <si>
    <t>22959</t>
  </si>
  <si>
    <t>22960</t>
  </si>
  <si>
    <t>22961</t>
  </si>
  <si>
    <t>22962</t>
  </si>
  <si>
    <t>22963</t>
  </si>
  <si>
    <t>2302</t>
  </si>
  <si>
    <t>2303</t>
  </si>
  <si>
    <t>2304</t>
  </si>
  <si>
    <t>2305</t>
  </si>
  <si>
    <t>2306</t>
  </si>
  <si>
    <t>2307</t>
  </si>
  <si>
    <t>23101</t>
  </si>
  <si>
    <t>23102</t>
  </si>
  <si>
    <t>23103</t>
  </si>
  <si>
    <t>23104</t>
  </si>
  <si>
    <t>23105</t>
  </si>
  <si>
    <t>23107</t>
  </si>
  <si>
    <t>23108</t>
  </si>
  <si>
    <t>23109</t>
  </si>
  <si>
    <t>23110</t>
  </si>
  <si>
    <t>23111</t>
  </si>
  <si>
    <t>23112</t>
  </si>
  <si>
    <t>23113</t>
  </si>
  <si>
    <t>23114</t>
  </si>
  <si>
    <t>23115</t>
  </si>
  <si>
    <t>23116</t>
  </si>
  <si>
    <t>23117</t>
  </si>
  <si>
    <t>23118</t>
  </si>
  <si>
    <t>23119</t>
  </si>
  <si>
    <t>23120</t>
  </si>
  <si>
    <t>23121</t>
  </si>
  <si>
    <t>23122</t>
  </si>
  <si>
    <t>23201</t>
  </si>
  <si>
    <t>23202</t>
  </si>
  <si>
    <t>23203</t>
  </si>
  <si>
    <t>23204</t>
  </si>
  <si>
    <t>23205</t>
  </si>
  <si>
    <t>23207</t>
  </si>
  <si>
    <t>23208</t>
  </si>
  <si>
    <t>23209</t>
  </si>
  <si>
    <t>23210</t>
  </si>
  <si>
    <t>23211</t>
  </si>
  <si>
    <t>23212</t>
  </si>
  <si>
    <t>23213</t>
  </si>
  <si>
    <t>23214</t>
  </si>
  <si>
    <t>23215</t>
  </si>
  <si>
    <t>23216</t>
  </si>
  <si>
    <t>23217</t>
  </si>
  <si>
    <t>23218</t>
  </si>
  <si>
    <t>23219</t>
  </si>
  <si>
    <t>23220</t>
  </si>
  <si>
    <t>23221</t>
  </si>
  <si>
    <t>23222</t>
  </si>
  <si>
    <t>23301</t>
  </si>
  <si>
    <t>23302</t>
  </si>
  <si>
    <t>23303</t>
  </si>
  <si>
    <t>23304</t>
  </si>
  <si>
    <t>23305</t>
  </si>
  <si>
    <t>23307</t>
  </si>
  <si>
    <t>23308</t>
  </si>
  <si>
    <t>23309</t>
  </si>
  <si>
    <t>2331</t>
  </si>
  <si>
    <t>23310</t>
  </si>
  <si>
    <t>23311</t>
  </si>
  <si>
    <t>23312</t>
  </si>
  <si>
    <t>23313</t>
  </si>
  <si>
    <t>23314</t>
  </si>
  <si>
    <t>23315</t>
  </si>
  <si>
    <t>23316</t>
  </si>
  <si>
    <t>23317</t>
  </si>
  <si>
    <t>23318</t>
  </si>
  <si>
    <t>23319</t>
  </si>
  <si>
    <t>2332</t>
  </si>
  <si>
    <t>23320</t>
  </si>
  <si>
    <t>23321</t>
  </si>
  <si>
    <t>23322</t>
  </si>
  <si>
    <t>2333</t>
  </si>
  <si>
    <t>2334</t>
  </si>
  <si>
    <t>2335</t>
  </si>
  <si>
    <t>2336</t>
  </si>
  <si>
    <t>2337</t>
  </si>
  <si>
    <t>2338</t>
  </si>
  <si>
    <t>2339</t>
  </si>
  <si>
    <t>23601</t>
  </si>
  <si>
    <t>23602</t>
  </si>
  <si>
    <t>23603</t>
  </si>
  <si>
    <t>23604</t>
  </si>
  <si>
    <t>23605</t>
  </si>
  <si>
    <t>23607</t>
  </si>
  <si>
    <t>23608</t>
  </si>
  <si>
    <t>23609</t>
  </si>
  <si>
    <t>23610</t>
  </si>
  <si>
    <t>23611</t>
  </si>
  <si>
    <t>23612</t>
  </si>
  <si>
    <t>23613</t>
  </si>
  <si>
    <t>23614</t>
  </si>
  <si>
    <t>23615</t>
  </si>
  <si>
    <t>23616</t>
  </si>
  <si>
    <t>23617</t>
  </si>
  <si>
    <t>23618</t>
  </si>
  <si>
    <t>23619</t>
  </si>
  <si>
    <t>23620</t>
  </si>
  <si>
    <t>23621</t>
  </si>
  <si>
    <t>23622</t>
  </si>
  <si>
    <t>23801</t>
  </si>
  <si>
    <t>23802</t>
  </si>
  <si>
    <t>23803</t>
  </si>
  <si>
    <t>23804</t>
  </si>
  <si>
    <t>23805</t>
  </si>
  <si>
    <t>23807</t>
  </si>
  <si>
    <t>23808</t>
  </si>
  <si>
    <t>23809</t>
  </si>
  <si>
    <t>23810</t>
  </si>
  <si>
    <t>23811</t>
  </si>
  <si>
    <t>23812</t>
  </si>
  <si>
    <t>23813</t>
  </si>
  <si>
    <t>23814</t>
  </si>
  <si>
    <t>23815</t>
  </si>
  <si>
    <t>23816</t>
  </si>
  <si>
    <t>23817</t>
  </si>
  <si>
    <t>23818</t>
  </si>
  <si>
    <t>23819</t>
  </si>
  <si>
    <t>23820</t>
  </si>
  <si>
    <t>23821</t>
  </si>
  <si>
    <t>23822</t>
  </si>
  <si>
    <t>23901</t>
  </si>
  <si>
    <t>23902</t>
  </si>
  <si>
    <t>23903</t>
  </si>
  <si>
    <t>23904</t>
  </si>
  <si>
    <t>23905</t>
  </si>
  <si>
    <t>23907</t>
  </si>
  <si>
    <t>23908</t>
  </si>
  <si>
    <t>23909</t>
  </si>
  <si>
    <t>23910</t>
  </si>
  <si>
    <t>23911</t>
  </si>
  <si>
    <t>23912</t>
  </si>
  <si>
    <t>23913</t>
  </si>
  <si>
    <t>23914</t>
  </si>
  <si>
    <t>23915</t>
  </si>
  <si>
    <t>23916</t>
  </si>
  <si>
    <t>23917</t>
  </si>
  <si>
    <t>23918</t>
  </si>
  <si>
    <t>23919</t>
  </si>
  <si>
    <t>23920</t>
  </si>
  <si>
    <t>23921</t>
  </si>
  <si>
    <t>23922</t>
  </si>
  <si>
    <t>24101</t>
  </si>
  <si>
    <t>24102</t>
  </si>
  <si>
    <t>24103</t>
  </si>
  <si>
    <t>24104</t>
  </si>
  <si>
    <t>24156</t>
  </si>
  <si>
    <t>24201</t>
  </si>
  <si>
    <t>24202</t>
  </si>
  <si>
    <t>24203</t>
  </si>
  <si>
    <t>24204</t>
  </si>
  <si>
    <t>24256</t>
  </si>
  <si>
    <t>24301</t>
  </si>
  <si>
    <t>24302</t>
  </si>
  <si>
    <t>24303</t>
  </si>
  <si>
    <t>24304</t>
  </si>
  <si>
    <t>24356</t>
  </si>
  <si>
    <t>24601</t>
  </si>
  <si>
    <t>24602</t>
  </si>
  <si>
    <t>24603</t>
  </si>
  <si>
    <t>24604</t>
  </si>
  <si>
    <t>24656</t>
  </si>
  <si>
    <t>24801</t>
  </si>
  <si>
    <t>24802</t>
  </si>
  <si>
    <t>24803</t>
  </si>
  <si>
    <t>24804</t>
  </si>
  <si>
    <t>24856</t>
  </si>
  <si>
    <t>24901</t>
  </si>
  <si>
    <t>24902</t>
  </si>
  <si>
    <t>24903</t>
  </si>
  <si>
    <t>24904</t>
  </si>
  <si>
    <t>24956</t>
  </si>
  <si>
    <t>25101</t>
  </si>
  <si>
    <t>25102</t>
  </si>
  <si>
    <t>25103</t>
  </si>
  <si>
    <t>25104</t>
  </si>
  <si>
    <t>25105</t>
  </si>
  <si>
    <t>25106</t>
  </si>
  <si>
    <t>25107</t>
  </si>
  <si>
    <t>25108</t>
  </si>
  <si>
    <t>25109</t>
  </si>
  <si>
    <t>25110</t>
  </si>
  <si>
    <t>25111</t>
  </si>
  <si>
    <t>25112</t>
  </si>
  <si>
    <t>25113</t>
  </si>
  <si>
    <t>25114</t>
  </si>
  <si>
    <t>25115</t>
  </si>
  <si>
    <t>25116</t>
  </si>
  <si>
    <t>25117</t>
  </si>
  <si>
    <t>25301</t>
  </si>
  <si>
    <t>25302</t>
  </si>
  <si>
    <t>25303</t>
  </si>
  <si>
    <t>25304</t>
  </si>
  <si>
    <t>25305</t>
  </si>
  <si>
    <t>25306</t>
  </si>
  <si>
    <t>25307</t>
  </si>
  <si>
    <t>25308</t>
  </si>
  <si>
    <t>25309</t>
  </si>
  <si>
    <t>25310</t>
  </si>
  <si>
    <t>25311</t>
  </si>
  <si>
    <t>25312</t>
  </si>
  <si>
    <t>25313</t>
  </si>
  <si>
    <t>25314</t>
  </si>
  <si>
    <t>25315</t>
  </si>
  <si>
    <t>25316</t>
  </si>
  <si>
    <t>25317</t>
  </si>
  <si>
    <t>25601</t>
  </si>
  <si>
    <t>25602</t>
  </si>
  <si>
    <t>25603</t>
  </si>
  <si>
    <t>25604</t>
  </si>
  <si>
    <t>25605</t>
  </si>
  <si>
    <t>25606</t>
  </si>
  <si>
    <t>25607</t>
  </si>
  <si>
    <t>25608</t>
  </si>
  <si>
    <t>25609</t>
  </si>
  <si>
    <t>25610</t>
  </si>
  <si>
    <t>25611</t>
  </si>
  <si>
    <t>25612</t>
  </si>
  <si>
    <t>25613</t>
  </si>
  <si>
    <t>25614</t>
  </si>
  <si>
    <t>25615</t>
  </si>
  <si>
    <t>25616</t>
  </si>
  <si>
    <t>25617</t>
  </si>
  <si>
    <t>25901</t>
  </si>
  <si>
    <t>25902</t>
  </si>
  <si>
    <t>25903</t>
  </si>
  <si>
    <t>25904</t>
  </si>
  <si>
    <t>25905</t>
  </si>
  <si>
    <t>25906</t>
  </si>
  <si>
    <t>25907</t>
  </si>
  <si>
    <t>25908</t>
  </si>
  <si>
    <t>25909</t>
  </si>
  <si>
    <t>25910</t>
  </si>
  <si>
    <t>25911</t>
  </si>
  <si>
    <t>25912</t>
  </si>
  <si>
    <t>25913</t>
  </si>
  <si>
    <t>25914</t>
  </si>
  <si>
    <t>25915</t>
  </si>
  <si>
    <t>25916</t>
  </si>
  <si>
    <t>25917</t>
  </si>
  <si>
    <t>2602</t>
  </si>
  <si>
    <t>2603</t>
  </si>
  <si>
    <t>2604</t>
  </si>
  <si>
    <t>2605</t>
  </si>
  <si>
    <t>2606</t>
  </si>
  <si>
    <t>2607</t>
  </si>
  <si>
    <t>2631</t>
  </si>
  <si>
    <t>2632</t>
  </si>
  <si>
    <t>2633</t>
  </si>
  <si>
    <t>2634</t>
  </si>
  <si>
    <t>2635</t>
  </si>
  <si>
    <t>2636</t>
  </si>
  <si>
    <t>2637</t>
  </si>
  <si>
    <t>2638</t>
  </si>
  <si>
    <t>2639</t>
  </si>
  <si>
    <t>2802</t>
  </si>
  <si>
    <t>2803</t>
  </si>
  <si>
    <t>2804</t>
  </si>
  <si>
    <t>2805</t>
  </si>
  <si>
    <t>2806</t>
  </si>
  <si>
    <t>2807</t>
  </si>
  <si>
    <t>2831</t>
  </si>
  <si>
    <t>2832</t>
  </si>
  <si>
    <t>2833</t>
  </si>
  <si>
    <t>2834</t>
  </si>
  <si>
    <t>2835</t>
  </si>
  <si>
    <t>2836</t>
  </si>
  <si>
    <t>2837</t>
  </si>
  <si>
    <t>2838</t>
  </si>
  <si>
    <t>2839</t>
  </si>
  <si>
    <t>2902</t>
  </si>
  <si>
    <t>2903</t>
  </si>
  <si>
    <t>2904</t>
  </si>
  <si>
    <t>2905</t>
  </si>
  <si>
    <t>2906</t>
  </si>
  <si>
    <t>2907</t>
  </si>
  <si>
    <t>2931</t>
  </si>
  <si>
    <t>2932</t>
  </si>
  <si>
    <t>2933</t>
  </si>
  <si>
    <t>2934</t>
  </si>
  <si>
    <t>2935</t>
  </si>
  <si>
    <t>2936</t>
  </si>
  <si>
    <t>2937</t>
  </si>
  <si>
    <t>2938</t>
  </si>
  <si>
    <t>2939</t>
  </si>
  <si>
    <t>31001</t>
  </si>
  <si>
    <t>31002</t>
  </si>
  <si>
    <t>31003</t>
  </si>
  <si>
    <t>31101</t>
  </si>
  <si>
    <t>31102</t>
  </si>
  <si>
    <t>31103</t>
  </si>
  <si>
    <t>31201</t>
  </si>
  <si>
    <t>31202</t>
  </si>
  <si>
    <t>31203</t>
  </si>
  <si>
    <t>31301</t>
  </si>
  <si>
    <t>31302</t>
  </si>
  <si>
    <t>31303</t>
  </si>
  <si>
    <t>31401</t>
  </si>
  <si>
    <t>31402</t>
  </si>
  <si>
    <t>31403</t>
  </si>
  <si>
    <t>31501</t>
  </si>
  <si>
    <t>31502</t>
  </si>
  <si>
    <t>31503</t>
  </si>
  <si>
    <t>31601</t>
  </si>
  <si>
    <t>31602</t>
  </si>
  <si>
    <t>31603</t>
  </si>
  <si>
    <t>31701</t>
  </si>
  <si>
    <t>31702</t>
  </si>
  <si>
    <t>31703</t>
  </si>
  <si>
    <t>31801</t>
  </si>
  <si>
    <t>31802</t>
  </si>
  <si>
    <t>31803</t>
  </si>
  <si>
    <t>31901</t>
  </si>
  <si>
    <t>31902</t>
  </si>
  <si>
    <t>31903</t>
  </si>
  <si>
    <t>32101</t>
  </si>
  <si>
    <t>32102</t>
  </si>
  <si>
    <t>32103</t>
  </si>
  <si>
    <t>32104</t>
  </si>
  <si>
    <t>32105</t>
  </si>
  <si>
    <t>32106</t>
  </si>
  <si>
    <t>32107</t>
  </si>
  <si>
    <t>32108</t>
  </si>
  <si>
    <t>32109</t>
  </si>
  <si>
    <t>32110</t>
  </si>
  <si>
    <t>32111</t>
  </si>
  <si>
    <t>32112</t>
  </si>
  <si>
    <t>32113</t>
  </si>
  <si>
    <t>32201</t>
  </si>
  <si>
    <t>32202</t>
  </si>
  <si>
    <t>32203</t>
  </si>
  <si>
    <t>32204</t>
  </si>
  <si>
    <t>32205</t>
  </si>
  <si>
    <t>32206</t>
  </si>
  <si>
    <t>32207</t>
  </si>
  <si>
    <t>32208</t>
  </si>
  <si>
    <t>32209</t>
  </si>
  <si>
    <t>32210</t>
  </si>
  <si>
    <t>32211</t>
  </si>
  <si>
    <t>32212</t>
  </si>
  <si>
    <t>32213</t>
  </si>
  <si>
    <t>32301</t>
  </si>
  <si>
    <t>32302</t>
  </si>
  <si>
    <t>32303</t>
  </si>
  <si>
    <t>32304</t>
  </si>
  <si>
    <t>32305</t>
  </si>
  <si>
    <t>32306</t>
  </si>
  <si>
    <t>32307</t>
  </si>
  <si>
    <t>32308</t>
  </si>
  <si>
    <t>32309</t>
  </si>
  <si>
    <t>32310</t>
  </si>
  <si>
    <t>32311</t>
  </si>
  <si>
    <t>32312</t>
  </si>
  <si>
    <t>32313</t>
  </si>
  <si>
    <t>32601</t>
  </si>
  <si>
    <t>32602</t>
  </si>
  <si>
    <t>32603</t>
  </si>
  <si>
    <t>32604</t>
  </si>
  <si>
    <t>32605</t>
  </si>
  <si>
    <t>32606</t>
  </si>
  <si>
    <t>32607</t>
  </si>
  <si>
    <t>32608</t>
  </si>
  <si>
    <t>32609</t>
  </si>
  <si>
    <t>32610</t>
  </si>
  <si>
    <t>32611</t>
  </si>
  <si>
    <t>32612</t>
  </si>
  <si>
    <t>32613</t>
  </si>
  <si>
    <t>32801</t>
  </si>
  <si>
    <t>32802</t>
  </si>
  <si>
    <t>32803</t>
  </si>
  <si>
    <t>32804</t>
  </si>
  <si>
    <t>32805</t>
  </si>
  <si>
    <t>32806</t>
  </si>
  <si>
    <t>32807</t>
  </si>
  <si>
    <t>32808</t>
  </si>
  <si>
    <t>32809</t>
  </si>
  <si>
    <t>32810</t>
  </si>
  <si>
    <t>32811</t>
  </si>
  <si>
    <t>32812</t>
  </si>
  <si>
    <t>32813</t>
  </si>
  <si>
    <t>32901</t>
  </si>
  <si>
    <t>32902</t>
  </si>
  <si>
    <t>32903</t>
  </si>
  <si>
    <t>32904</t>
  </si>
  <si>
    <t>32905</t>
  </si>
  <si>
    <t>32906</t>
  </si>
  <si>
    <t>32907</t>
  </si>
  <si>
    <t>32908</t>
  </si>
  <si>
    <t>32909</t>
  </si>
  <si>
    <t>32910</t>
  </si>
  <si>
    <t>32911</t>
  </si>
  <si>
    <t>32912</t>
  </si>
  <si>
    <t>32913</t>
  </si>
  <si>
    <t>66001</t>
  </si>
  <si>
    <t>66002</t>
  </si>
  <si>
    <t>66003</t>
  </si>
  <si>
    <t>66004</t>
  </si>
  <si>
    <t>66005</t>
  </si>
  <si>
    <t>66006</t>
  </si>
  <si>
    <t>66007</t>
  </si>
  <si>
    <t>66008</t>
  </si>
  <si>
    <t>66009</t>
  </si>
  <si>
    <t>66010</t>
  </si>
  <si>
    <t>66011</t>
  </si>
  <si>
    <t>66012</t>
  </si>
  <si>
    <t>66013</t>
  </si>
  <si>
    <t>66014</t>
  </si>
  <si>
    <t>66015</t>
  </si>
  <si>
    <t>66016</t>
  </si>
  <si>
    <t>66017</t>
  </si>
  <si>
    <t>66101</t>
  </si>
  <si>
    <t>66102</t>
  </si>
  <si>
    <t>66103</t>
  </si>
  <si>
    <t>66104</t>
  </si>
  <si>
    <t>66105</t>
  </si>
  <si>
    <t>66106</t>
  </si>
  <si>
    <t>66107</t>
  </si>
  <si>
    <t>66108</t>
  </si>
  <si>
    <t>66109</t>
  </si>
  <si>
    <t>66110</t>
  </si>
  <si>
    <t>66111</t>
  </si>
  <si>
    <t>66112</t>
  </si>
  <si>
    <t>66113</t>
  </si>
  <si>
    <t>66114</t>
  </si>
  <si>
    <t>66115</t>
  </si>
  <si>
    <t>66116</t>
  </si>
  <si>
    <t>66117</t>
  </si>
  <si>
    <t>66201</t>
  </si>
  <si>
    <t>66202</t>
  </si>
  <si>
    <t>66203</t>
  </si>
  <si>
    <t>66204</t>
  </si>
  <si>
    <t>66205</t>
  </si>
  <si>
    <t>66206</t>
  </si>
  <si>
    <t>66207</t>
  </si>
  <si>
    <t>66208</t>
  </si>
  <si>
    <t>66209</t>
  </si>
  <si>
    <t>66210</t>
  </si>
  <si>
    <t>66211</t>
  </si>
  <si>
    <t>66212</t>
  </si>
  <si>
    <t>66213</t>
  </si>
  <si>
    <t>66214</t>
  </si>
  <si>
    <t>66215</t>
  </si>
  <si>
    <t>66216</t>
  </si>
  <si>
    <t>66217</t>
  </si>
  <si>
    <t>66301</t>
  </si>
  <si>
    <t>66302</t>
  </si>
  <si>
    <t>66303</t>
  </si>
  <si>
    <t>66304</t>
  </si>
  <si>
    <t>66305</t>
  </si>
  <si>
    <t>66306</t>
  </si>
  <si>
    <t>66307</t>
  </si>
  <si>
    <t>66308</t>
  </si>
  <si>
    <t>66309</t>
  </si>
  <si>
    <t>66310</t>
  </si>
  <si>
    <t>66311</t>
  </si>
  <si>
    <t>66312</t>
  </si>
  <si>
    <t>66313</t>
  </si>
  <si>
    <t>66314</t>
  </si>
  <si>
    <t>66315</t>
  </si>
  <si>
    <t>66316</t>
  </si>
  <si>
    <t>66317</t>
  </si>
  <si>
    <t>66601</t>
  </si>
  <si>
    <t>66602</t>
  </si>
  <si>
    <t>66603</t>
  </si>
  <si>
    <t>66604</t>
  </si>
  <si>
    <t>66605</t>
  </si>
  <si>
    <t>66606</t>
  </si>
  <si>
    <t>66607</t>
  </si>
  <si>
    <t>66608</t>
  </si>
  <si>
    <t>66609</t>
  </si>
  <si>
    <t>66610</t>
  </si>
  <si>
    <t>66611</t>
  </si>
  <si>
    <t>66612</t>
  </si>
  <si>
    <t>66613</t>
  </si>
  <si>
    <t>66614</t>
  </si>
  <si>
    <t>66615</t>
  </si>
  <si>
    <t>66616</t>
  </si>
  <si>
    <t>66617</t>
  </si>
  <si>
    <t>66701</t>
  </si>
  <si>
    <t>66702</t>
  </si>
  <si>
    <t>66703</t>
  </si>
  <si>
    <t>66704</t>
  </si>
  <si>
    <t>66705</t>
  </si>
  <si>
    <t>66706</t>
  </si>
  <si>
    <t>66707</t>
  </si>
  <si>
    <t>66708</t>
  </si>
  <si>
    <t>66709</t>
  </si>
  <si>
    <t>66710</t>
  </si>
  <si>
    <t>66711</t>
  </si>
  <si>
    <t>66712</t>
  </si>
  <si>
    <t>66713</t>
  </si>
  <si>
    <t>66714</t>
  </si>
  <si>
    <t>66715</t>
  </si>
  <si>
    <t>66716</t>
  </si>
  <si>
    <t>66717</t>
  </si>
  <si>
    <t>66801</t>
  </si>
  <si>
    <t>66802</t>
  </si>
  <si>
    <t>66803</t>
  </si>
  <si>
    <t>66804</t>
  </si>
  <si>
    <t>66805</t>
  </si>
  <si>
    <t>66806</t>
  </si>
  <si>
    <t>66807</t>
  </si>
  <si>
    <t>66808</t>
  </si>
  <si>
    <t>66809</t>
  </si>
  <si>
    <t>66810</t>
  </si>
  <si>
    <t>66811</t>
  </si>
  <si>
    <t>66812</t>
  </si>
  <si>
    <t>66813</t>
  </si>
  <si>
    <t>66814</t>
  </si>
  <si>
    <t>66815</t>
  </si>
  <si>
    <t>66816</t>
  </si>
  <si>
    <t>66817</t>
  </si>
  <si>
    <t>66901</t>
  </si>
  <si>
    <t>66902</t>
  </si>
  <si>
    <t>66903</t>
  </si>
  <si>
    <t>66904</t>
  </si>
  <si>
    <t>66905</t>
  </si>
  <si>
    <t>66906</t>
  </si>
  <si>
    <t>66907</t>
  </si>
  <si>
    <t>66908</t>
  </si>
  <si>
    <t>66909</t>
  </si>
  <si>
    <t>66910</t>
  </si>
  <si>
    <t>66911</t>
  </si>
  <si>
    <t>66912</t>
  </si>
  <si>
    <t>66913</t>
  </si>
  <si>
    <t>66914</t>
  </si>
  <si>
    <t>66915</t>
  </si>
  <si>
    <t>66916</t>
  </si>
  <si>
    <t>66917</t>
  </si>
  <si>
    <t>7051</t>
  </si>
  <si>
    <t>7052</t>
  </si>
  <si>
    <t>7053</t>
  </si>
  <si>
    <t>7054</t>
  </si>
  <si>
    <t>7055</t>
  </si>
  <si>
    <t>7056</t>
  </si>
  <si>
    <t>7057</t>
  </si>
  <si>
    <t>7058</t>
  </si>
  <si>
    <t>7059</t>
  </si>
  <si>
    <t>7060</t>
  </si>
  <si>
    <t>7061</t>
  </si>
  <si>
    <t>7062</t>
  </si>
  <si>
    <t>7063</t>
  </si>
  <si>
    <t>7064</t>
  </si>
  <si>
    <t>7065</t>
  </si>
  <si>
    <t>7066</t>
  </si>
  <si>
    <t>7067</t>
  </si>
  <si>
    <t>7068</t>
  </si>
  <si>
    <t>7069</t>
  </si>
  <si>
    <t>7070</t>
  </si>
  <si>
    <t>7071</t>
  </si>
  <si>
    <t>7072</t>
  </si>
  <si>
    <t>7073</t>
  </si>
  <si>
    <t>7074</t>
  </si>
  <si>
    <t>7075</t>
  </si>
  <si>
    <t>7101</t>
  </si>
  <si>
    <t>7102</t>
  </si>
  <si>
    <t>7103</t>
  </si>
  <si>
    <t>7104</t>
  </si>
  <si>
    <t>7106</t>
  </si>
  <si>
    <t>7107</t>
  </si>
  <si>
    <t>7108</t>
  </si>
  <si>
    <t>7109</t>
  </si>
  <si>
    <t>7111</t>
  </si>
  <si>
    <t>7112</t>
  </si>
  <si>
    <t>7113</t>
  </si>
  <si>
    <t>7114</t>
  </si>
  <si>
    <t>7116</t>
  </si>
  <si>
    <t>7117</t>
  </si>
  <si>
    <t>7118</t>
  </si>
  <si>
    <t>7119</t>
  </si>
  <si>
    <t>7121</t>
  </si>
  <si>
    <t>7122</t>
  </si>
  <si>
    <t>7123</t>
  </si>
  <si>
    <t>7124</t>
  </si>
  <si>
    <t>7151</t>
  </si>
  <si>
    <t>7152</t>
  </si>
  <si>
    <t>7153</t>
  </si>
  <si>
    <t>7154</t>
  </si>
  <si>
    <t>7156</t>
  </si>
  <si>
    <t>7157</t>
  </si>
  <si>
    <t>7158</t>
  </si>
  <si>
    <t>7159</t>
  </si>
  <si>
    <t>7161</t>
  </si>
  <si>
    <t>7162</t>
  </si>
  <si>
    <t>7163</t>
  </si>
  <si>
    <t>7164</t>
  </si>
  <si>
    <t>7165</t>
  </si>
  <si>
    <t>7166</t>
  </si>
  <si>
    <t>7167</t>
  </si>
  <si>
    <t>7168</t>
  </si>
  <si>
    <t>7169</t>
  </si>
  <si>
    <t>7170</t>
  </si>
  <si>
    <t>7171</t>
  </si>
  <si>
    <t>7172</t>
  </si>
  <si>
    <t>7173</t>
  </si>
  <si>
    <t>7174</t>
  </si>
  <si>
    <t>7175</t>
  </si>
  <si>
    <t>7251</t>
  </si>
  <si>
    <t>7252</t>
  </si>
  <si>
    <t>7253</t>
  </si>
  <si>
    <t>7254</t>
  </si>
  <si>
    <t>7255</t>
  </si>
  <si>
    <t>7256</t>
  </si>
  <si>
    <t>7257</t>
  </si>
  <si>
    <t>7258</t>
  </si>
  <si>
    <t>7259</t>
  </si>
  <si>
    <t>7260</t>
  </si>
  <si>
    <t>7261</t>
  </si>
  <si>
    <t>7262</t>
  </si>
  <si>
    <t>7263</t>
  </si>
  <si>
    <t>7264</t>
  </si>
  <si>
    <t>7265</t>
  </si>
  <si>
    <t>7266</t>
  </si>
  <si>
    <t>7267</t>
  </si>
  <si>
    <t>7268</t>
  </si>
  <si>
    <t>7269</t>
  </si>
  <si>
    <t>7270</t>
  </si>
  <si>
    <t>7271</t>
  </si>
  <si>
    <t>7272</t>
  </si>
  <si>
    <t>7273</t>
  </si>
  <si>
    <t>7274</t>
  </si>
  <si>
    <t>7275</t>
  </si>
  <si>
    <t>8101</t>
  </si>
  <si>
    <t>8102</t>
  </si>
  <si>
    <t>8103</t>
  </si>
  <si>
    <t>8104</t>
  </si>
  <si>
    <t>8105</t>
  </si>
  <si>
    <t>8106</t>
  </si>
  <si>
    <t>8107</t>
  </si>
  <si>
    <t>8108</t>
  </si>
  <si>
    <t>8109</t>
  </si>
  <si>
    <t>8110</t>
  </si>
  <si>
    <t>8111</t>
  </si>
  <si>
    <t>8112</t>
  </si>
  <si>
    <t>8113</t>
  </si>
  <si>
    <t>8114</t>
  </si>
  <si>
    <t>8115</t>
  </si>
  <si>
    <t>8116</t>
  </si>
  <si>
    <t>8117</t>
  </si>
  <si>
    <t>8201</t>
  </si>
  <si>
    <t>8202</t>
  </si>
  <si>
    <t>8203</t>
  </si>
  <si>
    <t>8204</t>
  </si>
  <si>
    <t>8205</t>
  </si>
  <si>
    <t>8206</t>
  </si>
  <si>
    <t>8207</t>
  </si>
  <si>
    <t>8208</t>
  </si>
  <si>
    <t>8209</t>
  </si>
  <si>
    <t>8210</t>
  </si>
  <si>
    <t>8211</t>
  </si>
  <si>
    <t>8212</t>
  </si>
  <si>
    <t>8213</t>
  </si>
  <si>
    <t>8214</t>
  </si>
  <si>
    <t>8215</t>
  </si>
  <si>
    <t>8216</t>
  </si>
  <si>
    <t>8217</t>
  </si>
  <si>
    <t>8401</t>
  </si>
  <si>
    <t>8402</t>
  </si>
  <si>
    <t>8403</t>
  </si>
  <si>
    <t>8404</t>
  </si>
  <si>
    <t>8405</t>
  </si>
  <si>
    <t>8406</t>
  </si>
  <si>
    <t>8407</t>
  </si>
  <si>
    <t>8408</t>
  </si>
  <si>
    <t>8409</t>
  </si>
  <si>
    <t>8410</t>
  </si>
  <si>
    <t>8411</t>
  </si>
  <si>
    <t>8412</t>
  </si>
  <si>
    <t>8413</t>
  </si>
  <si>
    <t>8414</t>
  </si>
  <si>
    <t>8415</t>
  </si>
  <si>
    <t>8416</t>
  </si>
  <si>
    <t>8417</t>
  </si>
  <si>
    <t>8501</t>
  </si>
  <si>
    <t>8502</t>
  </si>
  <si>
    <t>8503</t>
  </si>
  <si>
    <t>8504</t>
  </si>
  <si>
    <t>8505</t>
  </si>
  <si>
    <t>8506</t>
  </si>
  <si>
    <t>8507</t>
  </si>
  <si>
    <t>8508</t>
  </si>
  <si>
    <t>8509</t>
  </si>
  <si>
    <t>8510</t>
  </si>
  <si>
    <t>8511</t>
  </si>
  <si>
    <t>8512</t>
  </si>
  <si>
    <t>8513</t>
  </si>
  <si>
    <t>8514</t>
  </si>
  <si>
    <t>8515</t>
  </si>
  <si>
    <t>8516</t>
  </si>
  <si>
    <t>8517</t>
  </si>
  <si>
    <t>999993</t>
  </si>
  <si>
    <t>特殊車両用大国町停車場(1・3号線共用)</t>
  </si>
  <si>
    <t>999994</t>
  </si>
  <si>
    <t>特殊車両用阿波座停車場(4・5号線共用)</t>
  </si>
  <si>
    <t>999995</t>
  </si>
  <si>
    <t>特殊車両用森之宮検車場(4・5号線共用)</t>
  </si>
  <si>
    <t>999996</t>
  </si>
  <si>
    <t>特殊車両用鶴見検車場(7・8号線共用)</t>
  </si>
  <si>
    <t>999997</t>
  </si>
  <si>
    <t>特殊車両用東吹田検車場(6・7・8号線共用)</t>
  </si>
  <si>
    <t>999998</t>
  </si>
  <si>
    <t>特殊車両用鶴見技術事務所</t>
  </si>
  <si>
    <t>999999</t>
  </si>
  <si>
    <t>複数号線供用予備品(森之宮)</t>
  </si>
  <si>
    <t>K</t>
  </si>
  <si>
    <t>号線特定可能予備品(R6)</t>
  </si>
  <si>
    <t>号線特定可能予備品(R1)</t>
  </si>
  <si>
    <t>N</t>
  </si>
  <si>
    <t>複数号線供用予備品(鶴見)</t>
  </si>
  <si>
    <t>P</t>
  </si>
  <si>
    <t>号線特定可能予備品(NT)</t>
  </si>
  <si>
    <t>複数号線供用予備品(緑木)</t>
  </si>
  <si>
    <t>T</t>
  </si>
  <si>
    <t>号線特定可能予備品(R2)</t>
  </si>
  <si>
    <t>号線特定可能予備品(R3)</t>
  </si>
  <si>
    <t>BIN</t>
  </si>
  <si>
    <t>瓶</t>
  </si>
  <si>
    <t>箱</t>
  </si>
  <si>
    <t>BOX</t>
  </si>
  <si>
    <t>部</t>
  </si>
  <si>
    <t>BU</t>
  </si>
  <si>
    <t>架</t>
  </si>
  <si>
    <t>CA</t>
  </si>
  <si>
    <t>CC</t>
  </si>
  <si>
    <t>張</t>
  </si>
  <si>
    <t>CH</t>
  </si>
  <si>
    <t>着</t>
  </si>
  <si>
    <t>CHK</t>
  </si>
  <si>
    <t>丁</t>
  </si>
  <si>
    <t>CHO</t>
  </si>
  <si>
    <t>CM</t>
  </si>
  <si>
    <t>台</t>
  </si>
  <si>
    <t>DAI</t>
  </si>
  <si>
    <t>DAY</t>
  </si>
  <si>
    <t>日</t>
  </si>
  <si>
    <t>DL</t>
  </si>
  <si>
    <t>ダース</t>
  </si>
  <si>
    <t>DOZ</t>
  </si>
  <si>
    <t>駅</t>
  </si>
  <si>
    <t>EKI</t>
  </si>
  <si>
    <t>基</t>
  </si>
  <si>
    <t>GRP</t>
  </si>
  <si>
    <t>版</t>
  </si>
  <si>
    <t>HAN</t>
  </si>
  <si>
    <t>品</t>
  </si>
  <si>
    <t>HIN</t>
  </si>
  <si>
    <t>編成</t>
  </si>
  <si>
    <t>HNS</t>
  </si>
  <si>
    <t>包</t>
  </si>
  <si>
    <t>HOH</t>
  </si>
  <si>
    <t>本</t>
  </si>
  <si>
    <t>HON</t>
  </si>
  <si>
    <t>インチ</t>
  </si>
  <si>
    <t>IN</t>
  </si>
  <si>
    <t>時間</t>
  </si>
  <si>
    <t>JKN</t>
  </si>
  <si>
    <t>株</t>
  </si>
  <si>
    <t>KAB</t>
  </si>
  <si>
    <t>回</t>
  </si>
  <si>
    <t>KAI</t>
  </si>
  <si>
    <t>缶</t>
  </si>
  <si>
    <t>KAN</t>
  </si>
  <si>
    <t>回線</t>
  </si>
  <si>
    <t>KAS</t>
  </si>
  <si>
    <t>件</t>
  </si>
  <si>
    <t>KEN</t>
  </si>
  <si>
    <t>KG</t>
  </si>
  <si>
    <t>KI</t>
  </si>
  <si>
    <t>機構</t>
  </si>
  <si>
    <t>KIK</t>
  </si>
  <si>
    <t>器</t>
  </si>
  <si>
    <t>KL</t>
  </si>
  <si>
    <t>KM</t>
  </si>
  <si>
    <t>組</t>
  </si>
  <si>
    <t>KMI</t>
  </si>
  <si>
    <t>巻</t>
  </si>
  <si>
    <t>KN</t>
  </si>
  <si>
    <t>ヶ所</t>
  </si>
  <si>
    <t>KSY</t>
  </si>
  <si>
    <t>区画</t>
  </si>
  <si>
    <t>KU</t>
  </si>
  <si>
    <t>局</t>
  </si>
  <si>
    <t>KY</t>
  </si>
  <si>
    <t>脚</t>
  </si>
  <si>
    <t>KYK</t>
  </si>
  <si>
    <t>橋</t>
  </si>
  <si>
    <t>KYO</t>
  </si>
  <si>
    <t>L</t>
  </si>
  <si>
    <t>M</t>
  </si>
  <si>
    <t>M2</t>
  </si>
  <si>
    <t>M3</t>
  </si>
  <si>
    <t>枚</t>
  </si>
  <si>
    <t>MAI</t>
  </si>
  <si>
    <t>面</t>
  </si>
  <si>
    <t>MEN</t>
  </si>
  <si>
    <t>MG</t>
  </si>
  <si>
    <t>ML</t>
  </si>
  <si>
    <t>MM</t>
  </si>
  <si>
    <t>頁</t>
  </si>
  <si>
    <t>PAG</t>
  </si>
  <si>
    <t>PCT</t>
  </si>
  <si>
    <t>割合（%）</t>
  </si>
  <si>
    <t>人</t>
  </si>
  <si>
    <t>PRS</t>
  </si>
  <si>
    <t>連</t>
  </si>
  <si>
    <t>REN</t>
  </si>
  <si>
    <t>室</t>
  </si>
  <si>
    <t>RM</t>
  </si>
  <si>
    <t>両</t>
  </si>
  <si>
    <t>RYO</t>
  </si>
  <si>
    <t>棹</t>
  </si>
  <si>
    <t>SAO</t>
  </si>
  <si>
    <t>セット</t>
  </si>
  <si>
    <t>SET</t>
  </si>
  <si>
    <t>式</t>
  </si>
  <si>
    <t>SKI</t>
  </si>
  <si>
    <t>双</t>
  </si>
  <si>
    <t>SOH</t>
  </si>
  <si>
    <t>足</t>
  </si>
  <si>
    <t>SOK</t>
  </si>
  <si>
    <t>個</t>
  </si>
  <si>
    <t>ST</t>
  </si>
  <si>
    <t>冊</t>
  </si>
  <si>
    <t>STS</t>
  </si>
  <si>
    <t>体</t>
  </si>
  <si>
    <t>TAI</t>
  </si>
  <si>
    <t>卓</t>
  </si>
  <si>
    <t>TAK</t>
  </si>
  <si>
    <t>束</t>
  </si>
  <si>
    <t>TBA</t>
  </si>
  <si>
    <t>袋</t>
  </si>
  <si>
    <t>TBI</t>
  </si>
  <si>
    <t>点</t>
  </si>
  <si>
    <t>TEN</t>
  </si>
  <si>
    <t>棟</t>
  </si>
  <si>
    <t>TO</t>
  </si>
  <si>
    <t>床</t>
  </si>
  <si>
    <t>TOK</t>
  </si>
  <si>
    <t>トン</t>
  </si>
  <si>
    <t>TON</t>
  </si>
  <si>
    <t>対</t>
  </si>
  <si>
    <t>TSI</t>
  </si>
  <si>
    <t>月</t>
  </si>
  <si>
    <t>TUK</t>
  </si>
  <si>
    <t>通</t>
  </si>
  <si>
    <t>TUU</t>
  </si>
  <si>
    <t>円</t>
  </si>
  <si>
    <t>YEN</t>
  </si>
  <si>
    <t>勘定</t>
    <rPh sb="0" eb="2">
      <t>カンジョウ</t>
    </rPh>
    <phoneticPr fontId="7"/>
  </si>
  <si>
    <t>勘定テキスト</t>
    <rPh sb="0" eb="2">
      <t>カンジョウ</t>
    </rPh>
    <phoneticPr fontId="7"/>
  </si>
  <si>
    <t>元構造</t>
    <rPh sb="0" eb="1">
      <t>モト</t>
    </rPh>
    <rPh sb="1" eb="3">
      <t>コウゾウ</t>
    </rPh>
    <phoneticPr fontId="7"/>
  </si>
  <si>
    <t>元割当</t>
    <rPh sb="0" eb="1">
      <t>モト</t>
    </rPh>
    <rPh sb="1" eb="3">
      <t>ワリアテ</t>
    </rPh>
    <phoneticPr fontId="7"/>
  </si>
  <si>
    <t>Z03</t>
  </si>
  <si>
    <t>建仮科目</t>
    <rPh sb="0" eb="2">
      <t>ケンカリ</t>
    </rPh>
    <rPh sb="2" eb="4">
      <t>カモク</t>
    </rPh>
    <phoneticPr fontId="7"/>
  </si>
  <si>
    <t>Z02</t>
  </si>
  <si>
    <t>非課税</t>
    <rPh sb="0" eb="3">
      <t>ヒカゼイ</t>
    </rPh>
    <phoneticPr fontId="7"/>
  </si>
  <si>
    <t>税率</t>
    <rPh sb="0" eb="2">
      <t>ゼイリツ</t>
    </rPh>
    <phoneticPr fontId="7"/>
  </si>
  <si>
    <t>資産数量集計キー</t>
    <phoneticPr fontId="7"/>
  </si>
  <si>
    <t>入力箇所</t>
    <phoneticPr fontId="7"/>
  </si>
  <si>
    <t>資産数量集計キー</t>
    <rPh sb="0" eb="2">
      <t>シサン</t>
    </rPh>
    <rPh sb="2" eb="4">
      <t>スウリョウ</t>
    </rPh>
    <rPh sb="4" eb="6">
      <t>シュウケイ</t>
    </rPh>
    <phoneticPr fontId="7"/>
  </si>
  <si>
    <t>重複判定</t>
    <rPh sb="0" eb="2">
      <t>チョウフク</t>
    </rPh>
    <rPh sb="2" eb="4">
      <t>ハンテイ</t>
    </rPh>
    <phoneticPr fontId="7"/>
  </si>
  <si>
    <t>原価分析項目</t>
    <rPh sb="0" eb="2">
      <t>ゲンカ</t>
    </rPh>
    <rPh sb="2" eb="4">
      <t>ブンセキ</t>
    </rPh>
    <rPh sb="4" eb="6">
      <t>コウモク</t>
    </rPh>
    <phoneticPr fontId="7"/>
  </si>
  <si>
    <t>支給材</t>
    <rPh sb="0" eb="3">
      <t>シキュウザイ</t>
    </rPh>
    <phoneticPr fontId="7"/>
  </si>
  <si>
    <t>貸与材</t>
    <rPh sb="0" eb="3">
      <t>タイヨザイ</t>
    </rPh>
    <phoneticPr fontId="7"/>
  </si>
  <si>
    <t>撤去品</t>
    <rPh sb="0" eb="3">
      <t>テッキョヒン</t>
    </rPh>
    <phoneticPr fontId="7"/>
  </si>
  <si>
    <t>財産除却</t>
    <rPh sb="0" eb="2">
      <t>ザイサン</t>
    </rPh>
    <rPh sb="2" eb="4">
      <t>ジョキャク</t>
    </rPh>
    <phoneticPr fontId="7"/>
  </si>
  <si>
    <t>明細開始位置</t>
    <rPh sb="0" eb="2">
      <t>メイサイ</t>
    </rPh>
    <rPh sb="2" eb="4">
      <t>カイシ</t>
    </rPh>
    <rPh sb="4" eb="6">
      <t>イチ</t>
    </rPh>
    <phoneticPr fontId="7"/>
  </si>
  <si>
    <t xml:space="preserve">●その他特記事項を示す項目です。システム上へは反映されません。
□工事管理シート上で残しておくべき特記事項がある場合は入力してください。
</t>
    <rPh sb="3" eb="4">
      <t>タ</t>
    </rPh>
    <rPh sb="4" eb="6">
      <t>トッキ</t>
    </rPh>
    <rPh sb="6" eb="8">
      <t>ジコウ</t>
    </rPh>
    <rPh sb="9" eb="10">
      <t>シメ</t>
    </rPh>
    <rPh sb="11" eb="13">
      <t>コウモク</t>
    </rPh>
    <rPh sb="20" eb="21">
      <t>ジョウ</t>
    </rPh>
    <rPh sb="23" eb="25">
      <t>ハンエイ</t>
    </rPh>
    <rPh sb="40" eb="41">
      <t>ジョウ</t>
    </rPh>
    <rPh sb="42" eb="43">
      <t>ノコ</t>
    </rPh>
    <rPh sb="49" eb="51">
      <t>トッキ</t>
    </rPh>
    <rPh sb="51" eb="53">
      <t>ジコウ</t>
    </rPh>
    <rPh sb="56" eb="58">
      <t>バアイ</t>
    </rPh>
    <rPh sb="59" eb="61">
      <t>ニュウリョク</t>
    </rPh>
    <phoneticPr fontId="3"/>
  </si>
  <si>
    <t>関数説明</t>
    <rPh sb="0" eb="2">
      <t>カンスウ</t>
    </rPh>
    <rPh sb="2" eb="4">
      <t>セツメイ</t>
    </rPh>
    <phoneticPr fontId="7"/>
  </si>
  <si>
    <t>財務分類名称</t>
    <phoneticPr fontId="7"/>
  </si>
  <si>
    <t>L列</t>
    <rPh sb="1" eb="2">
      <t>レツ</t>
    </rPh>
    <phoneticPr fontId="7"/>
  </si>
  <si>
    <t>資産クラス名称</t>
    <phoneticPr fontId="7"/>
  </si>
  <si>
    <t>N列</t>
    <rPh sb="1" eb="2">
      <t>レツ</t>
    </rPh>
    <phoneticPr fontId="7"/>
  </si>
  <si>
    <t>勘定科目名称</t>
    <phoneticPr fontId="7"/>
  </si>
  <si>
    <t>P列</t>
    <rPh sb="1" eb="2">
      <t>レツ</t>
    </rPh>
    <phoneticPr fontId="7"/>
  </si>
  <si>
    <t>予算掌理部署名称</t>
    <phoneticPr fontId="7"/>
  </si>
  <si>
    <t>T列</t>
    <rPh sb="1" eb="2">
      <t>レツ</t>
    </rPh>
    <phoneticPr fontId="7"/>
  </si>
  <si>
    <t>WBS第2階層コード名称</t>
    <phoneticPr fontId="7"/>
  </si>
  <si>
    <t>原価センタ名称</t>
    <phoneticPr fontId="7"/>
  </si>
  <si>
    <t>事業コード名称</t>
    <phoneticPr fontId="7"/>
  </si>
  <si>
    <t>AA列</t>
    <rPh sb="2" eb="3">
      <t>レツ</t>
    </rPh>
    <phoneticPr fontId="7"/>
  </si>
  <si>
    <t>所管名称</t>
    <phoneticPr fontId="7"/>
  </si>
  <si>
    <t>AC列</t>
    <rPh sb="2" eb="3">
      <t>レツ</t>
    </rPh>
    <phoneticPr fontId="7"/>
  </si>
  <si>
    <t>所在名称</t>
    <phoneticPr fontId="7"/>
  </si>
  <si>
    <t>AE列</t>
    <rPh sb="2" eb="3">
      <t>レツ</t>
    </rPh>
    <phoneticPr fontId="7"/>
  </si>
  <si>
    <t>品目名称</t>
    <phoneticPr fontId="7"/>
  </si>
  <si>
    <t>品目</t>
    <rPh sb="0" eb="2">
      <t>ヒンモク</t>
    </rPh>
    <phoneticPr fontId="7"/>
  </si>
  <si>
    <t>工事管理シート記入マニュアル</t>
    <rPh sb="0" eb="2">
      <t>コウジ</t>
    </rPh>
    <rPh sb="2" eb="4">
      <t>カンリ</t>
    </rPh>
    <rPh sb="7" eb="9">
      <t>キニュウ</t>
    </rPh>
    <phoneticPr fontId="7"/>
  </si>
  <si>
    <t>【使用目的】</t>
    <rPh sb="1" eb="3">
      <t>シヨウ</t>
    </rPh>
    <rPh sb="3" eb="5">
      <t>モクテキ</t>
    </rPh>
    <phoneticPr fontId="7"/>
  </si>
  <si>
    <t>工事情報入力シート及び資産数量・単位記入シートへ積算情報を入力することで、ATSへのアップロード用データを自動生成します。</t>
  </si>
  <si>
    <t>【操作手順】</t>
    <rPh sb="1" eb="3">
      <t>ソウサ</t>
    </rPh>
    <rPh sb="3" eb="5">
      <t>テジュン</t>
    </rPh>
    <phoneticPr fontId="7"/>
  </si>
  <si>
    <t>明細終了位置</t>
    <rPh sb="0" eb="2">
      <t>メイサイ</t>
    </rPh>
    <rPh sb="2" eb="4">
      <t>シュウリョウ</t>
    </rPh>
    <rPh sb="4" eb="6">
      <t>イチ</t>
    </rPh>
    <phoneticPr fontId="7"/>
  </si>
  <si>
    <t>割掛対象フラグ</t>
    <rPh sb="0" eb="1">
      <t>ワリ</t>
    </rPh>
    <rPh sb="1" eb="2">
      <t>カカリ</t>
    </rPh>
    <rPh sb="2" eb="4">
      <t>タイショウ</t>
    </rPh>
    <phoneticPr fontId="7"/>
  </si>
  <si>
    <t>ヘッダ連番</t>
    <rPh sb="3" eb="5">
      <t>レンバン</t>
    </rPh>
    <phoneticPr fontId="15"/>
  </si>
  <si>
    <t>建仮残高</t>
    <phoneticPr fontId="7"/>
  </si>
  <si>
    <t>明細連番</t>
    <phoneticPr fontId="15"/>
  </si>
  <si>
    <t>■サーバファイルパス</t>
    <phoneticPr fontId="7"/>
  </si>
  <si>
    <t>■サーバファイル名</t>
    <rPh sb="8" eb="9">
      <t>メイ</t>
    </rPh>
    <phoneticPr fontId="7"/>
  </si>
  <si>
    <t>入力箇所</t>
    <phoneticPr fontId="7"/>
  </si>
  <si>
    <t>工事種別情報アップロード</t>
    <phoneticPr fontId="7"/>
  </si>
  <si>
    <t>建仮精算アップロード</t>
    <phoneticPr fontId="7"/>
  </si>
  <si>
    <t>◎</t>
    <phoneticPr fontId="7"/>
  </si>
  <si>
    <t>10000</t>
  </si>
  <si>
    <t xml:space="preserve">入力必須
</t>
    <phoneticPr fontId="16"/>
  </si>
  <si>
    <t>財務分類が'2'、'3'、'4'、'7'、'8'、'9'、'C'、'D'、'E'（費用）の場合は入力必須。それ以外は入力不可</t>
    <rPh sb="0" eb="2">
      <t>ザイム</t>
    </rPh>
    <rPh sb="2" eb="4">
      <t>ブンルイ</t>
    </rPh>
    <rPh sb="41" eb="43">
      <t>ヒヨウ</t>
    </rPh>
    <rPh sb="45" eb="47">
      <t>バアイ</t>
    </rPh>
    <phoneticPr fontId="16"/>
  </si>
  <si>
    <t>1</t>
    <phoneticPr fontId="7"/>
  </si>
  <si>
    <t>2</t>
    <phoneticPr fontId="7"/>
  </si>
  <si>
    <t>コード</t>
    <phoneticPr fontId="7"/>
  </si>
  <si>
    <t>Z1</t>
    <phoneticPr fontId="7"/>
  </si>
  <si>
    <t>8500000200</t>
    <phoneticPr fontId="7"/>
  </si>
  <si>
    <t>F5001_一気通貫_工事管理シート_ver*.xlsm</t>
    <phoneticPr fontId="7"/>
  </si>
  <si>
    <t>部</t>
    <rPh sb="0" eb="1">
      <t>ブ</t>
    </rPh>
    <phoneticPr fontId="7"/>
  </si>
  <si>
    <t>原価センタ（部）</t>
    <rPh sb="0" eb="2">
      <t>ゲンカ</t>
    </rPh>
    <rPh sb="6" eb="7">
      <t>ブ</t>
    </rPh>
    <phoneticPr fontId="7"/>
  </si>
  <si>
    <t>課</t>
    <rPh sb="0" eb="1">
      <t>カ</t>
    </rPh>
    <phoneticPr fontId="7"/>
  </si>
  <si>
    <t>原価センタ（課）</t>
    <rPh sb="0" eb="2">
      <t>ゲンカ</t>
    </rPh>
    <rPh sb="6" eb="7">
      <t>カ</t>
    </rPh>
    <phoneticPr fontId="7"/>
  </si>
  <si>
    <t>1000100100</t>
  </si>
  <si>
    <t>1000100200</t>
  </si>
  <si>
    <t>1000100300</t>
  </si>
  <si>
    <t>1000100400</t>
  </si>
  <si>
    <t>1000500201</t>
  </si>
  <si>
    <t>1000500202</t>
  </si>
  <si>
    <t>1050000000</t>
  </si>
  <si>
    <t>1150100000</t>
  </si>
  <si>
    <t>1150500000</t>
  </si>
  <si>
    <t>1250100000</t>
  </si>
  <si>
    <t>1251000000</t>
  </si>
  <si>
    <t>1251500000</t>
  </si>
  <si>
    <t>1300100000</t>
  </si>
  <si>
    <t>1300500000</t>
  </si>
  <si>
    <t>1301000000</t>
  </si>
  <si>
    <t>1309900000</t>
  </si>
  <si>
    <t>1350000000</t>
  </si>
  <si>
    <t>1400100000</t>
  </si>
  <si>
    <t>1400500000</t>
  </si>
  <si>
    <t>1450100000</t>
  </si>
  <si>
    <t>1450500000</t>
  </si>
  <si>
    <t>1451000000</t>
  </si>
  <si>
    <t>1500000000</t>
  </si>
  <si>
    <t>1550100000</t>
  </si>
  <si>
    <t>1550500000</t>
  </si>
  <si>
    <t>1551000000</t>
  </si>
  <si>
    <t>1551500000</t>
  </si>
  <si>
    <t>1600100000</t>
  </si>
  <si>
    <t>1650000000</t>
  </si>
  <si>
    <t>1950500300</t>
  </si>
  <si>
    <t>1950500400</t>
  </si>
  <si>
    <t>1950599900</t>
  </si>
  <si>
    <t>1951500201</t>
  </si>
  <si>
    <t>1951500202</t>
  </si>
  <si>
    <t>1951500300</t>
  </si>
  <si>
    <t>1951599900</t>
  </si>
  <si>
    <t>1990000000</t>
  </si>
  <si>
    <t>2000100100</t>
  </si>
  <si>
    <t>2000100200</t>
  </si>
  <si>
    <t>2000100300</t>
  </si>
  <si>
    <t>2000100400</t>
  </si>
  <si>
    <t>2000100500</t>
  </si>
  <si>
    <t>2000100600</t>
  </si>
  <si>
    <t>2000199900</t>
  </si>
  <si>
    <t>2001001401</t>
  </si>
  <si>
    <t>2001001402</t>
  </si>
  <si>
    <t>2001001403</t>
  </si>
  <si>
    <t>2001001404</t>
  </si>
  <si>
    <t>2001001405</t>
  </si>
  <si>
    <t>2001001406</t>
  </si>
  <si>
    <t>2001001501</t>
  </si>
  <si>
    <t>2001001502</t>
  </si>
  <si>
    <t>2001001503</t>
  </si>
  <si>
    <t>2001001504</t>
  </si>
  <si>
    <t>2001001601</t>
  </si>
  <si>
    <t>2001001602</t>
  </si>
  <si>
    <t>2001001603</t>
  </si>
  <si>
    <t>2001001701</t>
  </si>
  <si>
    <t>2001001702</t>
  </si>
  <si>
    <t>2001001703</t>
  </si>
  <si>
    <t>2001001801</t>
  </si>
  <si>
    <t>2001001802</t>
  </si>
  <si>
    <t>2001001900</t>
  </si>
  <si>
    <t>2001002001</t>
  </si>
  <si>
    <t>2001002002</t>
  </si>
  <si>
    <t>2001002101</t>
  </si>
  <si>
    <t>2001002102</t>
  </si>
  <si>
    <t>2001002103</t>
  </si>
  <si>
    <t>2001002200</t>
  </si>
  <si>
    <t>2001002300</t>
  </si>
  <si>
    <t>2001002400</t>
  </si>
  <si>
    <t>2001002500</t>
  </si>
  <si>
    <t>2001002600</t>
  </si>
  <si>
    <t>2001002700</t>
  </si>
  <si>
    <t>2001002800</t>
  </si>
  <si>
    <t>2001002900</t>
  </si>
  <si>
    <t>2001003000</t>
  </si>
  <si>
    <t>2001003100</t>
  </si>
  <si>
    <t>2001003200</t>
  </si>
  <si>
    <t>2001003300</t>
  </si>
  <si>
    <t>2001003400</t>
  </si>
  <si>
    <t>2001003500</t>
  </si>
  <si>
    <t>2001003600</t>
  </si>
  <si>
    <t>2001003700</t>
  </si>
  <si>
    <t>2001003800</t>
  </si>
  <si>
    <t>2001003900</t>
  </si>
  <si>
    <t>2001004000</t>
  </si>
  <si>
    <t>2001004100</t>
  </si>
  <si>
    <t>2001004200</t>
  </si>
  <si>
    <t>2001004300</t>
  </si>
  <si>
    <t>2001004400</t>
  </si>
  <si>
    <t>2001004500</t>
  </si>
  <si>
    <t>2001004600</t>
  </si>
  <si>
    <t>2001004700</t>
  </si>
  <si>
    <t>2001004801</t>
  </si>
  <si>
    <t>2001004802</t>
  </si>
  <si>
    <t>2001004849</t>
  </si>
  <si>
    <t>2001004900</t>
  </si>
  <si>
    <t>2001005000</t>
  </si>
  <si>
    <t>2001099900</t>
  </si>
  <si>
    <t>2001505100</t>
  </si>
  <si>
    <t>2001505200</t>
  </si>
  <si>
    <t>2001505300</t>
  </si>
  <si>
    <t>2001505400</t>
  </si>
  <si>
    <t>2002005500</t>
  </si>
  <si>
    <t>2002005601</t>
  </si>
  <si>
    <t>2002005602</t>
  </si>
  <si>
    <t>2002005603</t>
  </si>
  <si>
    <t>2002005604</t>
  </si>
  <si>
    <t>2002005700</t>
  </si>
  <si>
    <t>2002005800</t>
  </si>
  <si>
    <t>2002099900</t>
  </si>
  <si>
    <t>2002505900</t>
  </si>
  <si>
    <t>2002506000</t>
  </si>
  <si>
    <t>2003006100</t>
  </si>
  <si>
    <t>2003506200</t>
  </si>
  <si>
    <t>2004006300</t>
  </si>
  <si>
    <t>2004006400</t>
  </si>
  <si>
    <t>2004006500</t>
  </si>
  <si>
    <t>2004006600</t>
  </si>
  <si>
    <t>2004006700</t>
  </si>
  <si>
    <t>2004006800</t>
  </si>
  <si>
    <t>2004099900</t>
  </si>
  <si>
    <t>2005007600</t>
  </si>
  <si>
    <t>2021001401</t>
  </si>
  <si>
    <t>2021001402</t>
  </si>
  <si>
    <t>2021001403</t>
  </si>
  <si>
    <t>2021001404</t>
  </si>
  <si>
    <t>2021001405</t>
  </si>
  <si>
    <t>2021001406</t>
  </si>
  <si>
    <t>2021001501</t>
  </si>
  <si>
    <t>2021001502</t>
  </si>
  <si>
    <t>2021001503</t>
  </si>
  <si>
    <t>2021001504</t>
  </si>
  <si>
    <t>2021001601</t>
  </si>
  <si>
    <t>2021001602</t>
  </si>
  <si>
    <t>2021001603</t>
  </si>
  <si>
    <t>2021001701</t>
  </si>
  <si>
    <t>2021001702</t>
  </si>
  <si>
    <t>2021001703</t>
  </si>
  <si>
    <t>2021001801</t>
  </si>
  <si>
    <t>2021001802</t>
  </si>
  <si>
    <t>2021001900</t>
  </si>
  <si>
    <t>2021002001</t>
  </si>
  <si>
    <t>2021002002</t>
  </si>
  <si>
    <t>2021002101</t>
  </si>
  <si>
    <t>2021002102</t>
  </si>
  <si>
    <t>2021002103</t>
  </si>
  <si>
    <t>2021002200</t>
  </si>
  <si>
    <t>2021002300</t>
  </si>
  <si>
    <t>2021002400</t>
  </si>
  <si>
    <t>2021002500</t>
  </si>
  <si>
    <t>2021002600</t>
  </si>
  <si>
    <t>2021002700</t>
  </si>
  <si>
    <t>2021002800</t>
  </si>
  <si>
    <t>2021002900</t>
  </si>
  <si>
    <t>2021003000</t>
  </si>
  <si>
    <t>2021003100</t>
  </si>
  <si>
    <t>2021003200</t>
  </si>
  <si>
    <t>2021003300</t>
  </si>
  <si>
    <t>2021003400</t>
  </si>
  <si>
    <t>2021003500</t>
  </si>
  <si>
    <t>2021003600</t>
  </si>
  <si>
    <t>2021003700</t>
  </si>
  <si>
    <t>2021003800</t>
  </si>
  <si>
    <t>2021003900</t>
  </si>
  <si>
    <t>2021004000</t>
  </si>
  <si>
    <t>2021004100</t>
  </si>
  <si>
    <t>2021004200</t>
  </si>
  <si>
    <t>2021004300</t>
  </si>
  <si>
    <t>2021004400</t>
  </si>
  <si>
    <t>2021004500</t>
  </si>
  <si>
    <t>2021004600</t>
  </si>
  <si>
    <t>2021004700</t>
  </si>
  <si>
    <t>2021004801</t>
  </si>
  <si>
    <t>2021004802</t>
  </si>
  <si>
    <t>2021004849</t>
  </si>
  <si>
    <t>2021004900</t>
  </si>
  <si>
    <t>2021005000</t>
  </si>
  <si>
    <t>2021099900</t>
  </si>
  <si>
    <t>2021505100</t>
  </si>
  <si>
    <t>2021505200</t>
  </si>
  <si>
    <t>2021505300</t>
  </si>
  <si>
    <t>2021505400</t>
  </si>
  <si>
    <t>2022005500</t>
  </si>
  <si>
    <t>2022005601</t>
  </si>
  <si>
    <t>2022005602</t>
  </si>
  <si>
    <t>2022005603</t>
  </si>
  <si>
    <t>2022005604</t>
  </si>
  <si>
    <t>2022005700</t>
  </si>
  <si>
    <t>2022005800</t>
  </si>
  <si>
    <t>2022099900</t>
  </si>
  <si>
    <t>2022505900</t>
  </si>
  <si>
    <t>2022506000</t>
  </si>
  <si>
    <t>2023006100</t>
  </si>
  <si>
    <t>2023506200</t>
  </si>
  <si>
    <t>2025007600</t>
  </si>
  <si>
    <t>2040100000</t>
  </si>
  <si>
    <t>2040500000</t>
  </si>
  <si>
    <t>2041000000</t>
  </si>
  <si>
    <t>2041500000</t>
  </si>
  <si>
    <t>2042000000</t>
  </si>
  <si>
    <t>2042500000</t>
  </si>
  <si>
    <t>2043000000</t>
  </si>
  <si>
    <t>2043500000</t>
  </si>
  <si>
    <t>2044000000</t>
  </si>
  <si>
    <t>2044500000</t>
  </si>
  <si>
    <t>2045000000</t>
  </si>
  <si>
    <t>2045500000</t>
  </si>
  <si>
    <t>2046000000</t>
  </si>
  <si>
    <t>2046500000</t>
  </si>
  <si>
    <t>2047000000</t>
  </si>
  <si>
    <t>2047500000</t>
  </si>
  <si>
    <t>2049900000</t>
  </si>
  <si>
    <t>2060100000</t>
  </si>
  <si>
    <t>2061500000</t>
  </si>
  <si>
    <t>2062000000</t>
  </si>
  <si>
    <t>2062500000</t>
  </si>
  <si>
    <t>2063000000</t>
  </si>
  <si>
    <t>2063500000</t>
  </si>
  <si>
    <t>2064000000</t>
  </si>
  <si>
    <t>2064500000</t>
  </si>
  <si>
    <t>2065000000</t>
  </si>
  <si>
    <t>2065500000</t>
  </si>
  <si>
    <t>2066000000</t>
  </si>
  <si>
    <t>2066500000</t>
  </si>
  <si>
    <t>2067000000</t>
  </si>
  <si>
    <t>2067500000</t>
  </si>
  <si>
    <t>2069900000</t>
  </si>
  <si>
    <t>2700000000</t>
  </si>
  <si>
    <t>2750000100</t>
  </si>
  <si>
    <t>2750000200</t>
  </si>
  <si>
    <t>2750000300</t>
  </si>
  <si>
    <t>2750099900</t>
  </si>
  <si>
    <t>2800000000</t>
  </si>
  <si>
    <t>2820000000</t>
  </si>
  <si>
    <t>2840000000</t>
  </si>
  <si>
    <t>2860000000</t>
  </si>
  <si>
    <t>2880100000</t>
  </si>
  <si>
    <t>2889900000</t>
  </si>
  <si>
    <t>2900500000</t>
  </si>
  <si>
    <t>2901500000</t>
  </si>
  <si>
    <t>2920000000</t>
  </si>
  <si>
    <t>2950100000</t>
  </si>
  <si>
    <t>2990000000</t>
  </si>
  <si>
    <t>3000000000</t>
  </si>
  <si>
    <t>3150000000</t>
  </si>
  <si>
    <t>3200000000</t>
  </si>
  <si>
    <t>3250000000</t>
  </si>
  <si>
    <t>5000000000</t>
  </si>
  <si>
    <t>5150000000</t>
  </si>
  <si>
    <t>5200000000</t>
  </si>
  <si>
    <t>5250100000</t>
  </si>
  <si>
    <t>5250500000</t>
  </si>
  <si>
    <t>5251500100</t>
  </si>
  <si>
    <t>5251500200</t>
  </si>
  <si>
    <t>5253000000</t>
  </si>
  <si>
    <t>5253500000</t>
  </si>
  <si>
    <t>5254000000</t>
  </si>
  <si>
    <t>5254500000</t>
  </si>
  <si>
    <t>5300500000</t>
  </si>
  <si>
    <t>5301500000</t>
  </si>
  <si>
    <t>5302000200</t>
  </si>
  <si>
    <t>5302099900</t>
  </si>
  <si>
    <t>5309900000</t>
  </si>
  <si>
    <t>5350000000</t>
  </si>
  <si>
    <t>5450000000</t>
  </si>
  <si>
    <t>5551500000</t>
  </si>
  <si>
    <t>5600000000</t>
  </si>
  <si>
    <t>5650100000</t>
  </si>
  <si>
    <t>5650500000</t>
  </si>
  <si>
    <t>5651000000</t>
  </si>
  <si>
    <t>5750000000</t>
  </si>
  <si>
    <t>5770000000</t>
  </si>
  <si>
    <t>5790000000</t>
  </si>
  <si>
    <t>5810100000</t>
  </si>
  <si>
    <t>5900000000</t>
  </si>
  <si>
    <t>5950100000</t>
  </si>
  <si>
    <t>5950500100</t>
  </si>
  <si>
    <t>5950599900</t>
  </si>
  <si>
    <t>6000000000</t>
  </si>
  <si>
    <t>6051500000</t>
  </si>
  <si>
    <t>6052000000</t>
  </si>
  <si>
    <t>6052500000</t>
  </si>
  <si>
    <t>6059900000</t>
  </si>
  <si>
    <t>6100000000</t>
  </si>
  <si>
    <t>6150000000</t>
  </si>
  <si>
    <t>6200000000</t>
  </si>
  <si>
    <t>6210000000</t>
  </si>
  <si>
    <t>6250000000</t>
  </si>
  <si>
    <t>6300000000</t>
  </si>
  <si>
    <t>6350000000</t>
  </si>
  <si>
    <t>6380000000</t>
  </si>
  <si>
    <t>6450000000</t>
  </si>
  <si>
    <t>6500000000</t>
  </si>
  <si>
    <t>6950100000</t>
  </si>
  <si>
    <t>6950500000</t>
  </si>
  <si>
    <t>6959900000</t>
  </si>
  <si>
    <t>7000000000</t>
  </si>
  <si>
    <t>7050000000</t>
  </si>
  <si>
    <t>7100100000</t>
  </si>
  <si>
    <t>7109900000</t>
  </si>
  <si>
    <t>7150100000</t>
  </si>
  <si>
    <t>7159900100</t>
  </si>
  <si>
    <t>7159900200</t>
  </si>
  <si>
    <t>7159900300</t>
  </si>
  <si>
    <t>7159900400</t>
  </si>
  <si>
    <t>7200000000</t>
  </si>
  <si>
    <t>7250000000</t>
  </si>
  <si>
    <t>7300000000</t>
  </si>
  <si>
    <t>7350000000</t>
  </si>
  <si>
    <t>9000100101</t>
  </si>
  <si>
    <t>9000100102</t>
  </si>
  <si>
    <t>9000100103</t>
  </si>
  <si>
    <t>9000100104</t>
  </si>
  <si>
    <t>9000100105</t>
  </si>
  <si>
    <t>9000100106</t>
  </si>
  <si>
    <t>9000100149</t>
  </si>
  <si>
    <t>9000100200</t>
  </si>
  <si>
    <t>9000100301</t>
  </si>
  <si>
    <t>9000100302</t>
  </si>
  <si>
    <t>9000100349</t>
  </si>
  <si>
    <t>9000500100</t>
  </si>
  <si>
    <t>9000500301</t>
  </si>
  <si>
    <t>9000500302</t>
  </si>
  <si>
    <t>9000500303</t>
  </si>
  <si>
    <t>9000500304</t>
  </si>
  <si>
    <t>9000500305</t>
  </si>
  <si>
    <t>9000500311</t>
  </si>
  <si>
    <t>9000500312</t>
  </si>
  <si>
    <t>9000500315</t>
  </si>
  <si>
    <t>9000500316</t>
  </si>
  <si>
    <t>9000500321</t>
  </si>
  <si>
    <t>9000500322</t>
  </si>
  <si>
    <t>9000500325</t>
  </si>
  <si>
    <t>9000500326</t>
  </si>
  <si>
    <t>9000500331</t>
  </si>
  <si>
    <t>9000500332</t>
  </si>
  <si>
    <t>9000500341</t>
  </si>
  <si>
    <t>9000500342</t>
  </si>
  <si>
    <t>9000500349</t>
  </si>
  <si>
    <t>9000500401</t>
  </si>
  <si>
    <t>9000500402</t>
  </si>
  <si>
    <t>9000500403</t>
  </si>
  <si>
    <t>9000500411</t>
  </si>
  <si>
    <t>9000500412</t>
  </si>
  <si>
    <t>9000500413</t>
  </si>
  <si>
    <t>9000500414</t>
  </si>
  <si>
    <t>9000500415</t>
  </si>
  <si>
    <t>9000500416</t>
  </si>
  <si>
    <t>9000500417</t>
  </si>
  <si>
    <t>9000500421</t>
  </si>
  <si>
    <t>9000500500</t>
  </si>
  <si>
    <t>9000500600</t>
  </si>
  <si>
    <t>9000500800</t>
  </si>
  <si>
    <t>9000599900</t>
  </si>
  <si>
    <t>9700100100</t>
  </si>
  <si>
    <t>9700100200</t>
  </si>
  <si>
    <t>9700500000</t>
  </si>
  <si>
    <t>9701000000</t>
  </si>
  <si>
    <t>9702000000</t>
  </si>
  <si>
    <t>9702500000</t>
  </si>
  <si>
    <t>9703000000</t>
  </si>
  <si>
    <t>9703500000</t>
  </si>
  <si>
    <t>9705000101</t>
  </si>
  <si>
    <t>9705000102</t>
  </si>
  <si>
    <t>9705000200</t>
  </si>
  <si>
    <t>9705500000</t>
  </si>
  <si>
    <t>9706000000</t>
  </si>
  <si>
    <t>9706500000</t>
  </si>
  <si>
    <t>9708000100</t>
  </si>
  <si>
    <t>9708099900</t>
  </si>
  <si>
    <t>9709900000</t>
  </si>
  <si>
    <t>9800100000</t>
  </si>
  <si>
    <t>9800500000</t>
  </si>
  <si>
    <t>9801000000</t>
  </si>
  <si>
    <t>9802000100</t>
  </si>
  <si>
    <t>9802500000</t>
  </si>
  <si>
    <t>9803500000</t>
  </si>
  <si>
    <t>9809900000</t>
  </si>
  <si>
    <t>4000100100</t>
  </si>
  <si>
    <t>4000100201</t>
  </si>
  <si>
    <t>4000100202</t>
  </si>
  <si>
    <t>4000100203</t>
  </si>
  <si>
    <t>4000100204</t>
  </si>
  <si>
    <t>4000100249</t>
  </si>
  <si>
    <t>4000100300</t>
  </si>
  <si>
    <t>4000100400</t>
  </si>
  <si>
    <t>4000100500</t>
  </si>
  <si>
    <t>4000100600</t>
  </si>
  <si>
    <t>4000100800</t>
  </si>
  <si>
    <t>4000100900</t>
  </si>
  <si>
    <t>4000105201</t>
  </si>
  <si>
    <t>4000105202</t>
  </si>
  <si>
    <t>4000105203</t>
  </si>
  <si>
    <t>4000105204</t>
  </si>
  <si>
    <t>4000105249</t>
  </si>
  <si>
    <t>4000105300</t>
  </si>
  <si>
    <t>4000105401</t>
  </si>
  <si>
    <t>4000105402</t>
  </si>
  <si>
    <t>4000105403</t>
  </si>
  <si>
    <t>4000105501</t>
  </si>
  <si>
    <t>4000105502</t>
  </si>
  <si>
    <t>4000105503</t>
  </si>
  <si>
    <t>4000105504</t>
  </si>
  <si>
    <t>4000105549</t>
  </si>
  <si>
    <t>4000105601</t>
  </si>
  <si>
    <t>4000105602</t>
  </si>
  <si>
    <t>4000105603</t>
  </si>
  <si>
    <t>4000105604</t>
  </si>
  <si>
    <t>4000105605</t>
  </si>
  <si>
    <t>4000105649</t>
  </si>
  <si>
    <t>4000105701</t>
  </si>
  <si>
    <t>4000105702</t>
  </si>
  <si>
    <t>4000105703</t>
  </si>
  <si>
    <t>4000105704</t>
  </si>
  <si>
    <t>4000105705</t>
  </si>
  <si>
    <t>4000105707</t>
  </si>
  <si>
    <t>4000105712</t>
  </si>
  <si>
    <t>4000105713</t>
  </si>
  <si>
    <t>4000105714</t>
  </si>
  <si>
    <t>4000105715</t>
  </si>
  <si>
    <t>4000105716</t>
  </si>
  <si>
    <t>4000105749</t>
  </si>
  <si>
    <t>4000105802</t>
  </si>
  <si>
    <t>4000105803</t>
  </si>
  <si>
    <t>4000105849</t>
  </si>
  <si>
    <t>4000105901</t>
  </si>
  <si>
    <t>4000105902</t>
  </si>
  <si>
    <t>4000105903</t>
  </si>
  <si>
    <t>4000105904</t>
  </si>
  <si>
    <t>4000105906</t>
  </si>
  <si>
    <t>4000105949</t>
  </si>
  <si>
    <t>4000106000</t>
  </si>
  <si>
    <t>4000106100</t>
  </si>
  <si>
    <t>4000106349</t>
  </si>
  <si>
    <t>4000106500</t>
  </si>
  <si>
    <t>4000106600</t>
  </si>
  <si>
    <t>4000106900</t>
  </si>
  <si>
    <t>4000107000</t>
  </si>
  <si>
    <t>4000107600</t>
  </si>
  <si>
    <t>4000107701</t>
  </si>
  <si>
    <t>4000107702</t>
  </si>
  <si>
    <t>4000107749</t>
  </si>
  <si>
    <t>4000300100</t>
  </si>
  <si>
    <t>4000300201</t>
  </si>
  <si>
    <t>4000300202</t>
  </si>
  <si>
    <t>4000300203</t>
  </si>
  <si>
    <t>4000300204</t>
  </si>
  <si>
    <t>4000300249</t>
  </si>
  <si>
    <t>4000300300</t>
  </si>
  <si>
    <t>4000300400</t>
  </si>
  <si>
    <t>4000300500</t>
  </si>
  <si>
    <t>4000300600</t>
  </si>
  <si>
    <t>4000300800</t>
  </si>
  <si>
    <t>4000300900</t>
  </si>
  <si>
    <t>4000305201</t>
  </si>
  <si>
    <t>4000305202</t>
  </si>
  <si>
    <t>4000305203</t>
  </si>
  <si>
    <t>4000305204</t>
  </si>
  <si>
    <t>4000305249</t>
  </si>
  <si>
    <t>4000305300</t>
  </si>
  <si>
    <t>4000305401</t>
  </si>
  <si>
    <t>4000305402</t>
  </si>
  <si>
    <t>4000305403</t>
  </si>
  <si>
    <t>4000305501</t>
  </si>
  <si>
    <t>4000305502</t>
  </si>
  <si>
    <t>4000305503</t>
  </si>
  <si>
    <t>4000305504</t>
  </si>
  <si>
    <t>4000305549</t>
  </si>
  <si>
    <t>4000305601</t>
  </si>
  <si>
    <t>4000305602</t>
  </si>
  <si>
    <t>4000305603</t>
  </si>
  <si>
    <t>4000305604</t>
  </si>
  <si>
    <t>4000305605</t>
  </si>
  <si>
    <t>4000305649</t>
  </si>
  <si>
    <t>4000305701</t>
  </si>
  <si>
    <t>4000305702</t>
  </si>
  <si>
    <t>4000305703</t>
  </si>
  <si>
    <t>4000305704</t>
  </si>
  <si>
    <t>4000305705</t>
  </si>
  <si>
    <t>4000305707</t>
  </si>
  <si>
    <t>4000305713</t>
  </si>
  <si>
    <t>4000305714</t>
  </si>
  <si>
    <t>4000305715</t>
  </si>
  <si>
    <t>4000305716</t>
  </si>
  <si>
    <t>4000305749</t>
  </si>
  <si>
    <t>4000305802</t>
  </si>
  <si>
    <t>4000305803</t>
  </si>
  <si>
    <t>4000305849</t>
  </si>
  <si>
    <t>4000305901</t>
  </si>
  <si>
    <t>4000305902</t>
  </si>
  <si>
    <t>4000305903</t>
  </si>
  <si>
    <t>4000305904</t>
  </si>
  <si>
    <t>4000305949</t>
  </si>
  <si>
    <t>4000306000</t>
  </si>
  <si>
    <t>4000306100</t>
  </si>
  <si>
    <t>4000306349</t>
  </si>
  <si>
    <t>4000306500</t>
  </si>
  <si>
    <t>4000306600</t>
  </si>
  <si>
    <t>4000306900</t>
  </si>
  <si>
    <t>4000307701</t>
  </si>
  <si>
    <t>4000307702</t>
  </si>
  <si>
    <t>4000307749</t>
  </si>
  <si>
    <t>4000600100</t>
  </si>
  <si>
    <t>4000600201</t>
  </si>
  <si>
    <t>4000600202</t>
  </si>
  <si>
    <t>4000600203</t>
  </si>
  <si>
    <t>4000600204</t>
  </si>
  <si>
    <t>4000600249</t>
  </si>
  <si>
    <t>4000600300</t>
  </si>
  <si>
    <t>4000600400</t>
  </si>
  <si>
    <t>4000600500</t>
  </si>
  <si>
    <t>4000600600</t>
  </si>
  <si>
    <t>4000600800</t>
  </si>
  <si>
    <t>4000600900</t>
  </si>
  <si>
    <t>4000605201</t>
  </si>
  <si>
    <t>4000605202</t>
  </si>
  <si>
    <t>4000605203</t>
  </si>
  <si>
    <t>4000605204</t>
  </si>
  <si>
    <t>4000605249</t>
  </si>
  <si>
    <t>4000605300</t>
  </si>
  <si>
    <t>4000605401</t>
  </si>
  <si>
    <t>4000605402</t>
  </si>
  <si>
    <t>4000605403</t>
  </si>
  <si>
    <t>4000605501</t>
  </si>
  <si>
    <t>4000605502</t>
  </si>
  <si>
    <t>4000605503</t>
  </si>
  <si>
    <t>4000605504</t>
  </si>
  <si>
    <t>4000605549</t>
  </si>
  <si>
    <t>4000605601</t>
  </si>
  <si>
    <t>4000605602</t>
  </si>
  <si>
    <t>4000605603</t>
  </si>
  <si>
    <t>4000605604</t>
  </si>
  <si>
    <t>4000605605</t>
  </si>
  <si>
    <t>4000605649</t>
  </si>
  <si>
    <t>4000605701</t>
  </si>
  <si>
    <t>4000605702</t>
  </si>
  <si>
    <t>4000605703</t>
  </si>
  <si>
    <t>4000605704</t>
  </si>
  <si>
    <t>4000605705</t>
  </si>
  <si>
    <t>4000605707</t>
  </si>
  <si>
    <t>4000605713</t>
  </si>
  <si>
    <t>4000605714</t>
  </si>
  <si>
    <t>4000605715</t>
  </si>
  <si>
    <t>4000605716</t>
  </si>
  <si>
    <t>4000605749</t>
  </si>
  <si>
    <t>4000605802</t>
  </si>
  <si>
    <t>4000605803</t>
  </si>
  <si>
    <t>4000605849</t>
  </si>
  <si>
    <t>4000605901</t>
  </si>
  <si>
    <t>4000605902</t>
  </si>
  <si>
    <t>4000605903</t>
  </si>
  <si>
    <t>4000605904</t>
  </si>
  <si>
    <t>4000605949</t>
  </si>
  <si>
    <t>4000606000</t>
  </si>
  <si>
    <t>4000606100</t>
  </si>
  <si>
    <t>4000606349</t>
  </si>
  <si>
    <t>4000606500</t>
  </si>
  <si>
    <t>4000606600</t>
  </si>
  <si>
    <t>4000606900</t>
  </si>
  <si>
    <t>4000607701</t>
  </si>
  <si>
    <t>4000607702</t>
  </si>
  <si>
    <t>4000607749</t>
  </si>
  <si>
    <t>4000900100</t>
  </si>
  <si>
    <t>4000900201</t>
  </si>
  <si>
    <t>4000900202</t>
  </si>
  <si>
    <t>4000900203</t>
  </si>
  <si>
    <t>4000900204</t>
  </si>
  <si>
    <t>4000900249</t>
  </si>
  <si>
    <t>4000900300</t>
  </si>
  <si>
    <t>4000900400</t>
  </si>
  <si>
    <t>4000900500</t>
  </si>
  <si>
    <t>4000900600</t>
  </si>
  <si>
    <t>4000900800</t>
  </si>
  <si>
    <t>4000900900</t>
  </si>
  <si>
    <t>4000905201</t>
  </si>
  <si>
    <t>4000905202</t>
  </si>
  <si>
    <t>4000905203</t>
  </si>
  <si>
    <t>4000905204</t>
  </si>
  <si>
    <t>4000905249</t>
  </si>
  <si>
    <t>4000905300</t>
  </si>
  <si>
    <t>4000905401</t>
  </si>
  <si>
    <t>4000905402</t>
  </si>
  <si>
    <t>4000905403</t>
  </si>
  <si>
    <t>4000905501</t>
  </si>
  <si>
    <t>4000905502</t>
  </si>
  <si>
    <t>4000905503</t>
  </si>
  <si>
    <t>4000905504</t>
  </si>
  <si>
    <t>4000905549</t>
  </si>
  <si>
    <t>4000905601</t>
  </si>
  <si>
    <t>4000905602</t>
  </si>
  <si>
    <t>4000905603</t>
  </si>
  <si>
    <t>4000905604</t>
  </si>
  <si>
    <t>4000905605</t>
  </si>
  <si>
    <t>4000905649</t>
  </si>
  <si>
    <t>4000905701</t>
  </si>
  <si>
    <t>4000905702</t>
  </si>
  <si>
    <t>4000905703</t>
  </si>
  <si>
    <t>4000905704</t>
  </si>
  <si>
    <t>4000905705</t>
  </si>
  <si>
    <t>4000905706</t>
  </si>
  <si>
    <t>4000905707</t>
  </si>
  <si>
    <t>4000905708</t>
  </si>
  <si>
    <t>4000905709</t>
  </si>
  <si>
    <t>4000905711</t>
  </si>
  <si>
    <t>4000905713</t>
  </si>
  <si>
    <t>4000905714</t>
  </si>
  <si>
    <t>4000905715</t>
  </si>
  <si>
    <t>4000905716</t>
  </si>
  <si>
    <t>4000905749</t>
  </si>
  <si>
    <t>4000905801</t>
  </si>
  <si>
    <t>4000905802</t>
  </si>
  <si>
    <t>4000905803</t>
  </si>
  <si>
    <t>4000905849</t>
  </si>
  <si>
    <t>4000905901</t>
  </si>
  <si>
    <t>4000905902</t>
  </si>
  <si>
    <t>4000905903</t>
  </si>
  <si>
    <t>4000905904</t>
  </si>
  <si>
    <t>4000905905</t>
  </si>
  <si>
    <t>4000905906</t>
  </si>
  <si>
    <t>4000905949</t>
  </si>
  <si>
    <t>4000906100</t>
  </si>
  <si>
    <t>4000906349</t>
  </si>
  <si>
    <t>4000906500</t>
  </si>
  <si>
    <t>4000906600</t>
  </si>
  <si>
    <t>4000906900</t>
  </si>
  <si>
    <t>4000907000</t>
  </si>
  <si>
    <t>4000907100</t>
  </si>
  <si>
    <t>4000907500</t>
  </si>
  <si>
    <t>4000907701</t>
  </si>
  <si>
    <t>4000907702</t>
  </si>
  <si>
    <t>4000907749</t>
  </si>
  <si>
    <t>4001200100</t>
  </si>
  <si>
    <t>4001200201</t>
  </si>
  <si>
    <t>4001200202</t>
  </si>
  <si>
    <t>4001200203</t>
  </si>
  <si>
    <t>4001200204</t>
  </si>
  <si>
    <t>4001200249</t>
  </si>
  <si>
    <t>4001200300</t>
  </si>
  <si>
    <t>4001200400</t>
  </si>
  <si>
    <t>4001200500</t>
  </si>
  <si>
    <t>4001200600</t>
  </si>
  <si>
    <t>4001200800</t>
  </si>
  <si>
    <t>4001200900</t>
  </si>
  <si>
    <t>4001205201</t>
  </si>
  <si>
    <t>4001205202</t>
  </si>
  <si>
    <t>4001205203</t>
  </si>
  <si>
    <t>4001205204</t>
  </si>
  <si>
    <t>4001205249</t>
  </si>
  <si>
    <t>4001205300</t>
  </si>
  <si>
    <t>4001205401</t>
  </si>
  <si>
    <t>4001205402</t>
  </si>
  <si>
    <t>4001205403</t>
  </si>
  <si>
    <t>4001205501</t>
  </si>
  <si>
    <t>4001205502</t>
  </si>
  <si>
    <t>4001205503</t>
  </si>
  <si>
    <t>4001205504</t>
  </si>
  <si>
    <t>4001205549</t>
  </si>
  <si>
    <t>4001205601</t>
  </si>
  <si>
    <t>4001205602</t>
  </si>
  <si>
    <t>4001205603</t>
  </si>
  <si>
    <t>4001205604</t>
  </si>
  <si>
    <t>4001205605</t>
  </si>
  <si>
    <t>4001205649</t>
  </si>
  <si>
    <t>4001205701</t>
  </si>
  <si>
    <t>4001205702</t>
  </si>
  <si>
    <t>4001205703</t>
  </si>
  <si>
    <t>4001205704</t>
  </si>
  <si>
    <t>4001205705</t>
  </si>
  <si>
    <t>4001205706</t>
  </si>
  <si>
    <t>4001205707</t>
  </si>
  <si>
    <t>4001205708</t>
  </si>
  <si>
    <t>4001205709</t>
  </si>
  <si>
    <t>4001205711</t>
  </si>
  <si>
    <t>4001205713</t>
  </si>
  <si>
    <t>4001205714</t>
  </si>
  <si>
    <t>4001205715</t>
  </si>
  <si>
    <t>4001205716</t>
  </si>
  <si>
    <t>4001205749</t>
  </si>
  <si>
    <t>4001205801</t>
  </si>
  <si>
    <t>4001205802</t>
  </si>
  <si>
    <t>4001205803</t>
  </si>
  <si>
    <t>4001205849</t>
  </si>
  <si>
    <t>4001205901</t>
  </si>
  <si>
    <t>4001205902</t>
  </si>
  <si>
    <t>4001205903</t>
  </si>
  <si>
    <t>4001205904</t>
  </si>
  <si>
    <t>4001205905</t>
  </si>
  <si>
    <t>4001205906</t>
  </si>
  <si>
    <t>4001205949</t>
  </si>
  <si>
    <t>4001206000</t>
  </si>
  <si>
    <t>4001206100</t>
  </si>
  <si>
    <t>4001206349</t>
  </si>
  <si>
    <t>4001206500</t>
  </si>
  <si>
    <t>4001206600</t>
  </si>
  <si>
    <t>4001206900</t>
  </si>
  <si>
    <t>4001207000</t>
  </si>
  <si>
    <t>4001207701</t>
  </si>
  <si>
    <t>4001207702</t>
  </si>
  <si>
    <t>4001207749</t>
  </si>
  <si>
    <t>4003100100</t>
  </si>
  <si>
    <t>4003100201</t>
  </si>
  <si>
    <t>4003100202</t>
  </si>
  <si>
    <t>4003100203</t>
  </si>
  <si>
    <t>4003100204</t>
  </si>
  <si>
    <t>4003100249</t>
  </si>
  <si>
    <t>4003100300</t>
  </si>
  <si>
    <t>4003100400</t>
  </si>
  <si>
    <t>4003100500</t>
  </si>
  <si>
    <t>4003100600</t>
  </si>
  <si>
    <t>4003100800</t>
  </si>
  <si>
    <t>4003100900</t>
  </si>
  <si>
    <t>4003105201</t>
  </si>
  <si>
    <t>4003105202</t>
  </si>
  <si>
    <t>4003105203</t>
  </si>
  <si>
    <t>4003105204</t>
  </si>
  <si>
    <t>4003105249</t>
  </si>
  <si>
    <t>4003105300</t>
  </si>
  <si>
    <t>4003105401</t>
  </si>
  <si>
    <t>4003105402</t>
  </si>
  <si>
    <t>4003105403</t>
  </si>
  <si>
    <t>4003105501</t>
  </si>
  <si>
    <t>4003105502</t>
  </si>
  <si>
    <t>4003105503</t>
  </si>
  <si>
    <t>4003105504</t>
  </si>
  <si>
    <t>4003105549</t>
  </si>
  <si>
    <t>4003105601</t>
  </si>
  <si>
    <t>4003105602</t>
  </si>
  <si>
    <t>4003105603</t>
  </si>
  <si>
    <t>4003105604</t>
  </si>
  <si>
    <t>4003105605</t>
  </si>
  <si>
    <t>4003105649</t>
  </si>
  <si>
    <t>4003105701</t>
  </si>
  <si>
    <t>4003105702</t>
  </si>
  <si>
    <t>4003105703</t>
  </si>
  <si>
    <t>4003105704</t>
  </si>
  <si>
    <t>4003105705</t>
  </si>
  <si>
    <t>4003105707</t>
  </si>
  <si>
    <t>4003105712</t>
  </si>
  <si>
    <t>4003105713</t>
  </si>
  <si>
    <t>4003105714</t>
  </si>
  <si>
    <t>4003105715</t>
  </si>
  <si>
    <t>4003105716</t>
  </si>
  <si>
    <t>4003105749</t>
  </si>
  <si>
    <t>4003105802</t>
  </si>
  <si>
    <t>4003105803</t>
  </si>
  <si>
    <t>4003105849</t>
  </si>
  <si>
    <t>4003105901</t>
  </si>
  <si>
    <t>4003105902</t>
  </si>
  <si>
    <t>4003105903</t>
  </si>
  <si>
    <t>4003105904</t>
  </si>
  <si>
    <t>4003105906</t>
  </si>
  <si>
    <t>4003105949</t>
  </si>
  <si>
    <t>4003106100</t>
  </si>
  <si>
    <t>4003106349</t>
  </si>
  <si>
    <t>4003106500</t>
  </si>
  <si>
    <t>4003106600</t>
  </si>
  <si>
    <t>4003106900</t>
  </si>
  <si>
    <t>4003107000</t>
  </si>
  <si>
    <t>4003107600</t>
  </si>
  <si>
    <t>4003107701</t>
  </si>
  <si>
    <t>4003107702</t>
  </si>
  <si>
    <t>4003107749</t>
  </si>
  <si>
    <t>4003400100</t>
  </si>
  <si>
    <t>4003400201</t>
  </si>
  <si>
    <t>4003400202</t>
  </si>
  <si>
    <t>4003400203</t>
  </si>
  <si>
    <t>4003400204</t>
  </si>
  <si>
    <t>4003400249</t>
  </si>
  <si>
    <t>4003400300</t>
  </si>
  <si>
    <t>4003400400</t>
  </si>
  <si>
    <t>4003400500</t>
  </si>
  <si>
    <t>4003400600</t>
  </si>
  <si>
    <t>4003400800</t>
  </si>
  <si>
    <t>4003400900</t>
  </si>
  <si>
    <t>4003405201</t>
  </si>
  <si>
    <t>4003405202</t>
  </si>
  <si>
    <t>4003405203</t>
  </si>
  <si>
    <t>4003405204</t>
  </si>
  <si>
    <t>4003405249</t>
  </si>
  <si>
    <t>4003405300</t>
  </si>
  <si>
    <t>4003405401</t>
  </si>
  <si>
    <t>4003405402</t>
  </si>
  <si>
    <t>4003405403</t>
  </si>
  <si>
    <t>4003405501</t>
  </si>
  <si>
    <t>4003405502</t>
  </si>
  <si>
    <t>4003405503</t>
  </si>
  <si>
    <t>4003405504</t>
  </si>
  <si>
    <t>4003405549</t>
  </si>
  <si>
    <t>4003405601</t>
  </si>
  <si>
    <t>4003405602</t>
  </si>
  <si>
    <t>4003405603</t>
  </si>
  <si>
    <t>4003405604</t>
  </si>
  <si>
    <t>4003405605</t>
  </si>
  <si>
    <t>4003405649</t>
  </si>
  <si>
    <t>4003405701</t>
  </si>
  <si>
    <t>4003405702</t>
  </si>
  <si>
    <t>4003405703</t>
  </si>
  <si>
    <t>4003405704</t>
  </si>
  <si>
    <t>4003405705</t>
  </si>
  <si>
    <t>4003405707</t>
  </si>
  <si>
    <t>4003405713</t>
  </si>
  <si>
    <t>4003405714</t>
  </si>
  <si>
    <t>4003405715</t>
  </si>
  <si>
    <t>4003405716</t>
  </si>
  <si>
    <t>4003405749</t>
  </si>
  <si>
    <t>4003405802</t>
  </si>
  <si>
    <t>4003405803</t>
  </si>
  <si>
    <t>4003405849</t>
  </si>
  <si>
    <t>4003405901</t>
  </si>
  <si>
    <t>4003405902</t>
  </si>
  <si>
    <t>4003405903</t>
  </si>
  <si>
    <t>4003405904</t>
  </si>
  <si>
    <t>4003405949</t>
  </si>
  <si>
    <t>4003406100</t>
  </si>
  <si>
    <t>4003406349</t>
  </si>
  <si>
    <t>4003406500</t>
  </si>
  <si>
    <t>4003406600</t>
  </si>
  <si>
    <t>4003406900</t>
  </si>
  <si>
    <t>4003407000</t>
  </si>
  <si>
    <t>4003407701</t>
  </si>
  <si>
    <t>4003407702</t>
  </si>
  <si>
    <t>4003407749</t>
  </si>
  <si>
    <t>4003700100</t>
  </si>
  <si>
    <t>4003700201</t>
  </si>
  <si>
    <t>4003700202</t>
  </si>
  <si>
    <t>4003700203</t>
  </si>
  <si>
    <t>4003700204</t>
  </si>
  <si>
    <t>4003700249</t>
  </si>
  <si>
    <t>4003700300</t>
  </si>
  <si>
    <t>4003700400</t>
  </si>
  <si>
    <t>4003700500</t>
  </si>
  <si>
    <t>4003700600</t>
  </si>
  <si>
    <t>4003700800</t>
  </si>
  <si>
    <t>4003700900</t>
  </si>
  <si>
    <t>4003705201</t>
  </si>
  <si>
    <t>4003705202</t>
  </si>
  <si>
    <t>4003705203</t>
  </si>
  <si>
    <t>4003705204</t>
  </si>
  <si>
    <t>4003705249</t>
  </si>
  <si>
    <t>4003705300</t>
  </si>
  <si>
    <t>4003705401</t>
  </si>
  <si>
    <t>4003705402</t>
  </si>
  <si>
    <t>4003705403</t>
  </si>
  <si>
    <t>4003705501</t>
  </si>
  <si>
    <t>4003705502</t>
  </si>
  <si>
    <t>4003705503</t>
  </si>
  <si>
    <t>4003705504</t>
  </si>
  <si>
    <t>4003705549</t>
  </si>
  <si>
    <t>4003705601</t>
  </si>
  <si>
    <t>4003705602</t>
  </si>
  <si>
    <t>4003705603</t>
  </si>
  <si>
    <t>4003705604</t>
  </si>
  <si>
    <t>4003705605</t>
  </si>
  <si>
    <t>4003705649</t>
  </si>
  <si>
    <t>4003705701</t>
  </si>
  <si>
    <t>4003705702</t>
  </si>
  <si>
    <t>4003705703</t>
  </si>
  <si>
    <t>4003705704</t>
  </si>
  <si>
    <t>4003705705</t>
  </si>
  <si>
    <t>4003705707</t>
  </si>
  <si>
    <t>4003705713</t>
  </si>
  <si>
    <t>4003705714</t>
  </si>
  <si>
    <t>4003705715</t>
  </si>
  <si>
    <t>4003705716</t>
  </si>
  <si>
    <t>4003705749</t>
  </si>
  <si>
    <t>4003705802</t>
  </si>
  <si>
    <t>4003705803</t>
  </si>
  <si>
    <t>4003705849</t>
  </si>
  <si>
    <t>4003705901</t>
  </si>
  <si>
    <t>4003705902</t>
  </si>
  <si>
    <t>4003705903</t>
  </si>
  <si>
    <t>4003705904</t>
  </si>
  <si>
    <t>4003705949</t>
  </si>
  <si>
    <t>4003706100</t>
  </si>
  <si>
    <t>4003706349</t>
  </si>
  <si>
    <t>4003706500</t>
  </si>
  <si>
    <t>4003706600</t>
  </si>
  <si>
    <t>4003706900</t>
  </si>
  <si>
    <t>4003707000</t>
  </si>
  <si>
    <t>4003707701</t>
  </si>
  <si>
    <t>4003707702</t>
  </si>
  <si>
    <t>4003707749</t>
  </si>
  <si>
    <t>4004000100</t>
  </si>
  <si>
    <t>4004000201</t>
  </si>
  <si>
    <t>4004000202</t>
  </si>
  <si>
    <t>4004000203</t>
  </si>
  <si>
    <t>4004000204</t>
  </si>
  <si>
    <t>4004000249</t>
  </si>
  <si>
    <t>4004000300</t>
  </si>
  <si>
    <t>4004000400</t>
  </si>
  <si>
    <t>4004000500</t>
  </si>
  <si>
    <t>4004000600</t>
  </si>
  <si>
    <t>4004000800</t>
  </si>
  <si>
    <t>4004000900</t>
  </si>
  <si>
    <t>4004005201</t>
  </si>
  <si>
    <t>4004005202</t>
  </si>
  <si>
    <t>4004005203</t>
  </si>
  <si>
    <t>4004005204</t>
  </si>
  <si>
    <t>4004005249</t>
  </si>
  <si>
    <t>4004005300</t>
  </si>
  <si>
    <t>4004005401</t>
  </si>
  <si>
    <t>4004005402</t>
  </si>
  <si>
    <t>4004005403</t>
  </si>
  <si>
    <t>4004005501</t>
  </si>
  <si>
    <t>4004005502</t>
  </si>
  <si>
    <t>4004005503</t>
  </si>
  <si>
    <t>4004005504</t>
  </si>
  <si>
    <t>4004005549</t>
  </si>
  <si>
    <t>4004005601</t>
  </si>
  <si>
    <t>4004005602</t>
  </si>
  <si>
    <t>4004005603</t>
  </si>
  <si>
    <t>4004005604</t>
  </si>
  <si>
    <t>4004005605</t>
  </si>
  <si>
    <t>4004005649</t>
  </si>
  <si>
    <t>4004005701</t>
  </si>
  <si>
    <t>4004005702</t>
  </si>
  <si>
    <t>4004005703</t>
  </si>
  <si>
    <t>4004005704</t>
  </si>
  <si>
    <t>4004005705</t>
  </si>
  <si>
    <t>4004005706</t>
  </si>
  <si>
    <t>4004005707</t>
  </si>
  <si>
    <t>4004005708</t>
  </si>
  <si>
    <t>4004005709</t>
  </si>
  <si>
    <t>4004005711</t>
  </si>
  <si>
    <t>4004005713</t>
  </si>
  <si>
    <t>4004005714</t>
  </si>
  <si>
    <t>4004005715</t>
  </si>
  <si>
    <t>4004005716</t>
  </si>
  <si>
    <t>4004005749</t>
  </si>
  <si>
    <t>4004005801</t>
  </si>
  <si>
    <t>4004005802</t>
  </si>
  <si>
    <t>4004005803</t>
  </si>
  <si>
    <t>4004005849</t>
  </si>
  <si>
    <t>4004005901</t>
  </si>
  <si>
    <t>4004005902</t>
  </si>
  <si>
    <t>4004005903</t>
  </si>
  <si>
    <t>4004005904</t>
  </si>
  <si>
    <t>4004005905</t>
  </si>
  <si>
    <t>4004005906</t>
  </si>
  <si>
    <t>4004005949</t>
  </si>
  <si>
    <t>4004006302</t>
  </si>
  <si>
    <t>4004006349</t>
  </si>
  <si>
    <t>4004006500</t>
  </si>
  <si>
    <t>4004006600</t>
  </si>
  <si>
    <t>4004006900</t>
  </si>
  <si>
    <t>4004007000</t>
  </si>
  <si>
    <t>4004007400</t>
  </si>
  <si>
    <t>4004007701</t>
  </si>
  <si>
    <t>4004007702</t>
  </si>
  <si>
    <t>4004007749</t>
  </si>
  <si>
    <t>4005500100</t>
  </si>
  <si>
    <t>4005500201</t>
  </si>
  <si>
    <t>4005500202</t>
  </si>
  <si>
    <t>4005500203</t>
  </si>
  <si>
    <t>4005500204</t>
  </si>
  <si>
    <t>4005500249</t>
  </si>
  <si>
    <t>4005500300</t>
  </si>
  <si>
    <t>4005500400</t>
  </si>
  <si>
    <t>4005500500</t>
  </si>
  <si>
    <t>4005500600</t>
  </si>
  <si>
    <t>4005500800</t>
  </si>
  <si>
    <t>4005500900</t>
  </si>
  <si>
    <t>4005505201</t>
  </si>
  <si>
    <t>4005505202</t>
  </si>
  <si>
    <t>4005505203</t>
  </si>
  <si>
    <t>4005505204</t>
  </si>
  <si>
    <t>4005505249</t>
  </si>
  <si>
    <t>4005505300</t>
  </si>
  <si>
    <t>4005505401</t>
  </si>
  <si>
    <t>4005505402</t>
  </si>
  <si>
    <t>4005505403</t>
  </si>
  <si>
    <t>4005505501</t>
  </si>
  <si>
    <t>4005505502</t>
  </si>
  <si>
    <t>4005505503</t>
  </si>
  <si>
    <t>4005505504</t>
  </si>
  <si>
    <t>4005505549</t>
  </si>
  <si>
    <t>4005505601</t>
  </si>
  <si>
    <t>4005505602</t>
  </si>
  <si>
    <t>4005505603</t>
  </si>
  <si>
    <t>4005505604</t>
  </si>
  <si>
    <t>4005505605</t>
  </si>
  <si>
    <t>4005505649</t>
  </si>
  <si>
    <t>4005505701</t>
  </si>
  <si>
    <t>4005505702</t>
  </si>
  <si>
    <t>4005505703</t>
  </si>
  <si>
    <t>4005505704</t>
  </si>
  <si>
    <t>4005505705</t>
  </si>
  <si>
    <t>4005505706</t>
  </si>
  <si>
    <t>4005505707</t>
  </si>
  <si>
    <t>4005505713</t>
  </si>
  <si>
    <t>4005505714</t>
  </si>
  <si>
    <t>4005505715</t>
  </si>
  <si>
    <t>4005505716</t>
  </si>
  <si>
    <t>4005505749</t>
  </si>
  <si>
    <t>4005505801</t>
  </si>
  <si>
    <t>4005505802</t>
  </si>
  <si>
    <t>4005505803</t>
  </si>
  <si>
    <t>4005505849</t>
  </si>
  <si>
    <t>4005505901</t>
  </si>
  <si>
    <t>4005505902</t>
  </si>
  <si>
    <t>4005505903</t>
  </si>
  <si>
    <t>4005505904</t>
  </si>
  <si>
    <t>4005505905</t>
  </si>
  <si>
    <t>4005505949</t>
  </si>
  <si>
    <t>4005506100</t>
  </si>
  <si>
    <t>4005506302</t>
  </si>
  <si>
    <t>4005506349</t>
  </si>
  <si>
    <t>4005506500</t>
  </si>
  <si>
    <t>4005506600</t>
  </si>
  <si>
    <t>4005506800</t>
  </si>
  <si>
    <t>4005506900</t>
  </si>
  <si>
    <t>4005507000</t>
  </si>
  <si>
    <t>4005507701</t>
  </si>
  <si>
    <t>4005507702</t>
  </si>
  <si>
    <t>4005507749</t>
  </si>
  <si>
    <t>4005515300</t>
  </si>
  <si>
    <t>4005515400</t>
  </si>
  <si>
    <t>4006000100</t>
  </si>
  <si>
    <t>4006000201</t>
  </si>
  <si>
    <t>4006000202</t>
  </si>
  <si>
    <t>4006000203</t>
  </si>
  <si>
    <t>4006000204</t>
  </si>
  <si>
    <t>4006000249</t>
  </si>
  <si>
    <t>4006000300</t>
  </si>
  <si>
    <t>4006000400</t>
  </si>
  <si>
    <t>4006000500</t>
  </si>
  <si>
    <t>4006000600</t>
  </si>
  <si>
    <t>4006000800</t>
  </si>
  <si>
    <t>4006000900</t>
  </si>
  <si>
    <t>4006005201</t>
  </si>
  <si>
    <t>4006005202</t>
  </si>
  <si>
    <t>4006005203</t>
  </si>
  <si>
    <t>4006005204</t>
  </si>
  <si>
    <t>4006005249</t>
  </si>
  <si>
    <t>4006005300</t>
  </si>
  <si>
    <t>4006005401</t>
  </si>
  <si>
    <t>4006005402</t>
  </si>
  <si>
    <t>4006005403</t>
  </si>
  <si>
    <t>4006005501</t>
  </si>
  <si>
    <t>4006005502</t>
  </si>
  <si>
    <t>4006005503</t>
  </si>
  <si>
    <t>4006005504</t>
  </si>
  <si>
    <t>4006005549</t>
  </si>
  <si>
    <t>4006005601</t>
  </si>
  <si>
    <t>4006005602</t>
  </si>
  <si>
    <t>4006005603</t>
  </si>
  <si>
    <t>4006005604</t>
  </si>
  <si>
    <t>4006005605</t>
  </si>
  <si>
    <t>4006005649</t>
  </si>
  <si>
    <t>4006005701</t>
  </si>
  <si>
    <t>4006005702</t>
  </si>
  <si>
    <t>4006005703</t>
  </si>
  <si>
    <t>4006005704</t>
  </si>
  <si>
    <t>4006005705</t>
  </si>
  <si>
    <t>4006005707</t>
  </si>
  <si>
    <t>4006005713</t>
  </si>
  <si>
    <t>4006005714</t>
  </si>
  <si>
    <t>4006005715</t>
  </si>
  <si>
    <t>4006005716</t>
  </si>
  <si>
    <t>4006005749</t>
  </si>
  <si>
    <t>4006005802</t>
  </si>
  <si>
    <t>4006005803</t>
  </si>
  <si>
    <t>4006005849</t>
  </si>
  <si>
    <t>4006005901</t>
  </si>
  <si>
    <t>4006005902</t>
  </si>
  <si>
    <t>4006005903</t>
  </si>
  <si>
    <t>4006005904</t>
  </si>
  <si>
    <t>4006005949</t>
  </si>
  <si>
    <t>4006006100</t>
  </si>
  <si>
    <t>4006006349</t>
  </si>
  <si>
    <t>4006006500</t>
  </si>
  <si>
    <t>4006006600</t>
  </si>
  <si>
    <t>4006006900</t>
  </si>
  <si>
    <t>4006007000</t>
  </si>
  <si>
    <t>4006007701</t>
  </si>
  <si>
    <t>4006007702</t>
  </si>
  <si>
    <t>4006007749</t>
  </si>
  <si>
    <t>4006200100</t>
  </si>
  <si>
    <t>4006200201</t>
  </si>
  <si>
    <t>4006200202</t>
  </si>
  <si>
    <t>4006200203</t>
  </si>
  <si>
    <t>4006200204</t>
  </si>
  <si>
    <t>4006200249</t>
  </si>
  <si>
    <t>4006200300</t>
  </si>
  <si>
    <t>4006200400</t>
  </si>
  <si>
    <t>4006200500</t>
  </si>
  <si>
    <t>4006200600</t>
  </si>
  <si>
    <t>4006200800</t>
  </si>
  <si>
    <t>4006200900</t>
  </si>
  <si>
    <t>4006205201</t>
  </si>
  <si>
    <t>4006205202</t>
  </si>
  <si>
    <t>4006205203</t>
  </si>
  <si>
    <t>4006205204</t>
  </si>
  <si>
    <t>4006205249</t>
  </si>
  <si>
    <t>4006205300</t>
  </si>
  <si>
    <t>4006205401</t>
  </si>
  <si>
    <t>4006205402</t>
  </si>
  <si>
    <t>4006205403</t>
  </si>
  <si>
    <t>4006205501</t>
  </si>
  <si>
    <t>4006205502</t>
  </si>
  <si>
    <t>4006205503</t>
  </si>
  <si>
    <t>4006205504</t>
  </si>
  <si>
    <t>4006205549</t>
  </si>
  <si>
    <t>4006205601</t>
  </si>
  <si>
    <t>4006205602</t>
  </si>
  <si>
    <t>4006205603</t>
  </si>
  <si>
    <t>4006205604</t>
  </si>
  <si>
    <t>4006205605</t>
  </si>
  <si>
    <t>4006205649</t>
  </si>
  <si>
    <t>4006205701</t>
  </si>
  <si>
    <t>4006205702</t>
  </si>
  <si>
    <t>4006205703</t>
  </si>
  <si>
    <t>4006205704</t>
  </si>
  <si>
    <t>4006205705</t>
  </si>
  <si>
    <t>4006205707</t>
  </si>
  <si>
    <t>4006205713</t>
  </si>
  <si>
    <t>4006205714</t>
  </si>
  <si>
    <t>4006205715</t>
  </si>
  <si>
    <t>4006205716</t>
  </si>
  <si>
    <t>4006205749</t>
  </si>
  <si>
    <t>4006205802</t>
  </si>
  <si>
    <t>4006205803</t>
  </si>
  <si>
    <t>4006205849</t>
  </si>
  <si>
    <t>4006205901</t>
  </si>
  <si>
    <t>4006205902</t>
  </si>
  <si>
    <t>4006205903</t>
  </si>
  <si>
    <t>4006205904</t>
  </si>
  <si>
    <t>4006205949</t>
  </si>
  <si>
    <t>4006206100</t>
  </si>
  <si>
    <t>4006206349</t>
  </si>
  <si>
    <t>4006206500</t>
  </si>
  <si>
    <t>4006206600</t>
  </si>
  <si>
    <t>4006206900</t>
  </si>
  <si>
    <t>4006207000</t>
  </si>
  <si>
    <t>4006207701</t>
  </si>
  <si>
    <t>4006207702</t>
  </si>
  <si>
    <t>4006207749</t>
  </si>
  <si>
    <t>4007500100</t>
  </si>
  <si>
    <t>4007500201</t>
  </si>
  <si>
    <t>4007500202</t>
  </si>
  <si>
    <t>4007500203</t>
  </si>
  <si>
    <t>4007500204</t>
  </si>
  <si>
    <t>4007500249</t>
  </si>
  <si>
    <t>4007500300</t>
  </si>
  <si>
    <t>4007500400</t>
  </si>
  <si>
    <t>4007500500</t>
  </si>
  <si>
    <t>4007500600</t>
  </si>
  <si>
    <t>4007500800</t>
  </si>
  <si>
    <t>4007500900</t>
  </si>
  <si>
    <t>4007501000</t>
  </si>
  <si>
    <t>4007501100</t>
  </si>
  <si>
    <t>4007501200</t>
  </si>
  <si>
    <t>4007501300</t>
  </si>
  <si>
    <t>4007501400</t>
  </si>
  <si>
    <t>4007505201</t>
  </si>
  <si>
    <t>4007505202</t>
  </si>
  <si>
    <t>4007505203</t>
  </si>
  <si>
    <t>4007505204</t>
  </si>
  <si>
    <t>4007505249</t>
  </si>
  <si>
    <t>4007505300</t>
  </si>
  <si>
    <t>4007505401</t>
  </si>
  <si>
    <t>4007505402</t>
  </si>
  <si>
    <t>4007505403</t>
  </si>
  <si>
    <t>4007505501</t>
  </si>
  <si>
    <t>4007505502</t>
  </si>
  <si>
    <t>4007505503</t>
  </si>
  <si>
    <t>4007505504</t>
  </si>
  <si>
    <t>4007505549</t>
  </si>
  <si>
    <t>4007505601</t>
  </si>
  <si>
    <t>4007505602</t>
  </si>
  <si>
    <t>4007505603</t>
  </si>
  <si>
    <t>4007505604</t>
  </si>
  <si>
    <t>4007505605</t>
  </si>
  <si>
    <t>4007505649</t>
  </si>
  <si>
    <t>4007505701</t>
  </si>
  <si>
    <t>4007505702</t>
  </si>
  <si>
    <t>4007505703</t>
  </si>
  <si>
    <t>4007505704</t>
  </si>
  <si>
    <t>4007505705</t>
  </si>
  <si>
    <t>4007505706</t>
  </si>
  <si>
    <t>4007505707</t>
  </si>
  <si>
    <t>4007505713</t>
  </si>
  <si>
    <t>4007505714</t>
  </si>
  <si>
    <t>4007505715</t>
  </si>
  <si>
    <t>4007505716</t>
  </si>
  <si>
    <t>4007505749</t>
  </si>
  <si>
    <t>4007505802</t>
  </si>
  <si>
    <t>4007505803</t>
  </si>
  <si>
    <t>4007505849</t>
  </si>
  <si>
    <t>4007505901</t>
  </si>
  <si>
    <t>4007505902</t>
  </si>
  <si>
    <t>4007505903</t>
  </si>
  <si>
    <t>4007505904</t>
  </si>
  <si>
    <t>4007505905</t>
  </si>
  <si>
    <t>4007505949</t>
  </si>
  <si>
    <t>4007506100</t>
  </si>
  <si>
    <t>4007506302</t>
  </si>
  <si>
    <t>4007506349</t>
  </si>
  <si>
    <t>4007506500</t>
  </si>
  <si>
    <t>4007506600</t>
  </si>
  <si>
    <t>4007506800</t>
  </si>
  <si>
    <t>4007506900</t>
  </si>
  <si>
    <t>4007507000</t>
  </si>
  <si>
    <t>4007507701</t>
  </si>
  <si>
    <t>4007507702</t>
  </si>
  <si>
    <t>4007507749</t>
  </si>
  <si>
    <t>4007507800</t>
  </si>
  <si>
    <t>4007507900</t>
  </si>
  <si>
    <t>4007515400</t>
  </si>
  <si>
    <t>4008000200</t>
  </si>
  <si>
    <t>4008000300</t>
  </si>
  <si>
    <t>4008000400</t>
  </si>
  <si>
    <t>4008000500</t>
  </si>
  <si>
    <t>4008000600</t>
  </si>
  <si>
    <t>4008000700</t>
  </si>
  <si>
    <t>4008000800</t>
  </si>
  <si>
    <t>4008000900</t>
  </si>
  <si>
    <t>4008099900</t>
  </si>
  <si>
    <t>4000900701</t>
  </si>
  <si>
    <t>4008599801</t>
  </si>
  <si>
    <t>4004006301</t>
  </si>
  <si>
    <t>4005506301</t>
  </si>
  <si>
    <t>4007506301</t>
  </si>
  <si>
    <t>4650100100</t>
  </si>
  <si>
    <t>4650100201</t>
  </si>
  <si>
    <t>4650100202</t>
  </si>
  <si>
    <t>4650100203</t>
  </si>
  <si>
    <t>4650100204</t>
  </si>
  <si>
    <t>4650100249</t>
  </si>
  <si>
    <t>4650100300</t>
  </si>
  <si>
    <t>4650100400</t>
  </si>
  <si>
    <t>4650100500</t>
  </si>
  <si>
    <t>4650100600</t>
  </si>
  <si>
    <t>4650100800</t>
  </si>
  <si>
    <t>4650100900</t>
  </si>
  <si>
    <t>4650101000</t>
  </si>
  <si>
    <t>4650101100</t>
  </si>
  <si>
    <t>4650101200</t>
  </si>
  <si>
    <t>4650101300</t>
  </si>
  <si>
    <t>4650101400</t>
  </si>
  <si>
    <t>4650105201</t>
  </si>
  <si>
    <t>4650105202</t>
  </si>
  <si>
    <t>4650105203</t>
  </si>
  <si>
    <t>4650105204</t>
  </si>
  <si>
    <t>4650105249</t>
  </si>
  <si>
    <t>4650105300</t>
  </si>
  <si>
    <t>4650105401</t>
  </si>
  <si>
    <t>4650105402</t>
  </si>
  <si>
    <t>4650105403</t>
  </si>
  <si>
    <t>4650105501</t>
  </si>
  <si>
    <t>4650105502</t>
  </si>
  <si>
    <t>4650105503</t>
  </si>
  <si>
    <t>4650105504</t>
  </si>
  <si>
    <t>4650105549</t>
  </si>
  <si>
    <t>4650105601</t>
  </si>
  <si>
    <t>4650105602</t>
  </si>
  <si>
    <t>4650105603</t>
  </si>
  <si>
    <t>4650105604</t>
  </si>
  <si>
    <t>4650105605</t>
  </si>
  <si>
    <t>4650105649</t>
  </si>
  <si>
    <t>4650105701</t>
  </si>
  <si>
    <t>4650105702</t>
  </si>
  <si>
    <t>4650105703</t>
  </si>
  <si>
    <t>4650105704</t>
  </si>
  <si>
    <t>4650105705</t>
  </si>
  <si>
    <t>4650105706</t>
  </si>
  <si>
    <t>4650105707</t>
  </si>
  <si>
    <t>4650105708</t>
  </si>
  <si>
    <t>4650105709</t>
  </si>
  <si>
    <t>4650105710</t>
  </si>
  <si>
    <t>4650105711</t>
  </si>
  <si>
    <t>4650105712</t>
  </si>
  <si>
    <t>4650105713</t>
  </si>
  <si>
    <t>4650105714</t>
  </si>
  <si>
    <t>4650105715</t>
  </si>
  <si>
    <t>4650105716</t>
  </si>
  <si>
    <t>4650105749</t>
  </si>
  <si>
    <t>4650105801</t>
  </si>
  <si>
    <t>4650105802</t>
  </si>
  <si>
    <t>4650105803</t>
  </si>
  <si>
    <t>4650105804</t>
  </si>
  <si>
    <t>4650105805</t>
  </si>
  <si>
    <t>4650105806</t>
  </si>
  <si>
    <t>4650105807</t>
  </si>
  <si>
    <t>4650105808</t>
  </si>
  <si>
    <t>4650105809</t>
  </si>
  <si>
    <t>4650105810</t>
  </si>
  <si>
    <t>4650105849</t>
  </si>
  <si>
    <t>4650105901</t>
  </si>
  <si>
    <t>4650105902</t>
  </si>
  <si>
    <t>4650105903</t>
  </si>
  <si>
    <t>4650105904</t>
  </si>
  <si>
    <t>4650105905</t>
  </si>
  <si>
    <t>4650105906</t>
  </si>
  <si>
    <t>4650105949</t>
  </si>
  <si>
    <t>4650106300</t>
  </si>
  <si>
    <t>4650106301</t>
  </si>
  <si>
    <t>4650106302</t>
  </si>
  <si>
    <t>4650106349</t>
  </si>
  <si>
    <t>4650106500</t>
  </si>
  <si>
    <t>4650106600</t>
  </si>
  <si>
    <t>4650106800</t>
  </si>
  <si>
    <t>4650106900</t>
  </si>
  <si>
    <t>4650107000</t>
  </si>
  <si>
    <t>4650107100</t>
  </si>
  <si>
    <t>4650107201</t>
  </si>
  <si>
    <t>4650107202</t>
  </si>
  <si>
    <t>4650107203</t>
  </si>
  <si>
    <t>4650107204</t>
  </si>
  <si>
    <t>4650107205</t>
  </si>
  <si>
    <t>4650107249</t>
  </si>
  <si>
    <t>4650107301</t>
  </si>
  <si>
    <t>4650107302</t>
  </si>
  <si>
    <t>4650107303</t>
  </si>
  <si>
    <t>4650107304</t>
  </si>
  <si>
    <t>4650107349</t>
  </si>
  <si>
    <t>4650107400</t>
  </si>
  <si>
    <t>4650107500</t>
  </si>
  <si>
    <t>4650107600</t>
  </si>
  <si>
    <t>4650107701</t>
  </si>
  <si>
    <t>4650107702</t>
  </si>
  <si>
    <t>4650107749</t>
  </si>
  <si>
    <t>4650115100</t>
  </si>
  <si>
    <t>4650115200</t>
  </si>
  <si>
    <t>4650115301</t>
  </si>
  <si>
    <t>4650115302</t>
  </si>
  <si>
    <t>4650115303</t>
  </si>
  <si>
    <t>4650115304</t>
  </si>
  <si>
    <t>4650115305</t>
  </si>
  <si>
    <t>4650115306</t>
  </si>
  <si>
    <t>4650115307</t>
  </si>
  <si>
    <t>4650115308</t>
  </si>
  <si>
    <t>4650115309</t>
  </si>
  <si>
    <t>4650115310</t>
  </si>
  <si>
    <t>4650115311</t>
  </si>
  <si>
    <t>4650115312</t>
  </si>
  <si>
    <t>4650115313</t>
  </si>
  <si>
    <t>4650115314</t>
  </si>
  <si>
    <t>4650115349</t>
  </si>
  <si>
    <t>4650115401</t>
  </si>
  <si>
    <t>4650115402</t>
  </si>
  <si>
    <t>4650115403</t>
  </si>
  <si>
    <t>4650115404</t>
  </si>
  <si>
    <t>4650115449</t>
  </si>
  <si>
    <t>4659801001</t>
  </si>
  <si>
    <t>4659801002</t>
  </si>
  <si>
    <t>4700500000</t>
  </si>
  <si>
    <t>4701000000</t>
  </si>
  <si>
    <t>4702500000</t>
  </si>
  <si>
    <t>4703500000</t>
  </si>
  <si>
    <t>4704000000</t>
  </si>
  <si>
    <t>4704500000</t>
  </si>
  <si>
    <t>4705000000</t>
  </si>
  <si>
    <t>4705500000</t>
  </si>
  <si>
    <t>4706000100</t>
  </si>
  <si>
    <t>4706000200</t>
  </si>
  <si>
    <t>4706099900</t>
  </si>
  <si>
    <t>4709900100</t>
  </si>
  <si>
    <t>4709999900</t>
  </si>
  <si>
    <t>4800100000</t>
  </si>
  <si>
    <t>4800500000</t>
  </si>
  <si>
    <t>4801000100</t>
  </si>
  <si>
    <t>4801000200</t>
  </si>
  <si>
    <t>4801000300</t>
  </si>
  <si>
    <t>4801000400</t>
  </si>
  <si>
    <t>4801099900</t>
  </si>
  <si>
    <t>4802000000</t>
  </si>
  <si>
    <t>4802500000</t>
  </si>
  <si>
    <t>4803000000</t>
  </si>
  <si>
    <t>4803500000</t>
  </si>
  <si>
    <t>4804000000</t>
  </si>
  <si>
    <t>4804500000</t>
  </si>
  <si>
    <t>4809900000</t>
  </si>
  <si>
    <t>4850100000</t>
  </si>
  <si>
    <t>4850500000</t>
  </si>
  <si>
    <t>4900000000</t>
  </si>
  <si>
    <t>4950000000</t>
  </si>
  <si>
    <t>8000100000</t>
  </si>
  <si>
    <t>8000500000</t>
  </si>
  <si>
    <t>8001000000</t>
  </si>
  <si>
    <t>8001500100</t>
  </si>
  <si>
    <t>8001500200</t>
  </si>
  <si>
    <t>8002000000</t>
  </si>
  <si>
    <t>8002500000</t>
  </si>
  <si>
    <t>8003000000</t>
  </si>
  <si>
    <t>8003500000</t>
  </si>
  <si>
    <t>8004000000</t>
  </si>
  <si>
    <t>8009000100</t>
  </si>
  <si>
    <t>8009000201</t>
  </si>
  <si>
    <t>8009000202</t>
  </si>
  <si>
    <t>8009000301</t>
  </si>
  <si>
    <t>8009000302</t>
  </si>
  <si>
    <t>8009900000</t>
  </si>
  <si>
    <t>8500000100</t>
  </si>
  <si>
    <t>8500000191</t>
  </si>
  <si>
    <t>8500000192</t>
  </si>
  <si>
    <t>8500000200</t>
  </si>
  <si>
    <t>8500000291</t>
  </si>
  <si>
    <t>8500000292</t>
  </si>
  <si>
    <t>8500000391</t>
  </si>
  <si>
    <t>8500000392</t>
  </si>
  <si>
    <t>8500000400</t>
  </si>
  <si>
    <t>8500000491</t>
  </si>
  <si>
    <t>8500000492</t>
  </si>
  <si>
    <t>8500000500</t>
  </si>
  <si>
    <t>8500000591</t>
  </si>
  <si>
    <t>8500000592</t>
  </si>
  <si>
    <t>8600000100</t>
  </si>
  <si>
    <t>8600000200</t>
  </si>
  <si>
    <t>8600000300</t>
  </si>
  <si>
    <t>5553000000</t>
  </si>
  <si>
    <t>9700100300</t>
  </si>
  <si>
    <t>9700100400</t>
  </si>
  <si>
    <t>9704500100</t>
  </si>
  <si>
    <t>9704500200</t>
  </si>
  <si>
    <t>9704599900</t>
  </si>
  <si>
    <t>9801500000</t>
  </si>
  <si>
    <t>9803000000</t>
  </si>
  <si>
    <t>4000100701</t>
  </si>
  <si>
    <t>4000100702</t>
  </si>
  <si>
    <t>4000100703</t>
  </si>
  <si>
    <t>4000100704</t>
  </si>
  <si>
    <t>4000100705</t>
  </si>
  <si>
    <t>4000100749</t>
  </si>
  <si>
    <t>4000105101</t>
  </si>
  <si>
    <t>4000105102</t>
  </si>
  <si>
    <t>4000105103</t>
  </si>
  <si>
    <t>4000105104</t>
  </si>
  <si>
    <t>4000106200</t>
  </si>
  <si>
    <t>4000106700</t>
  </si>
  <si>
    <t>4000300701</t>
  </si>
  <si>
    <t>4000300702</t>
  </si>
  <si>
    <t>4000300703</t>
  </si>
  <si>
    <t>4000300704</t>
  </si>
  <si>
    <t>4000300705</t>
  </si>
  <si>
    <t>4000300749</t>
  </si>
  <si>
    <t>4000305101</t>
  </si>
  <si>
    <t>4000305102</t>
  </si>
  <si>
    <t>4000305103</t>
  </si>
  <si>
    <t>4000305104</t>
  </si>
  <si>
    <t>4000306200</t>
  </si>
  <si>
    <t>4000306700</t>
  </si>
  <si>
    <t>4000600701</t>
  </si>
  <si>
    <t>4000600702</t>
  </si>
  <si>
    <t>4000600703</t>
  </si>
  <si>
    <t>4000600704</t>
  </si>
  <si>
    <t>4000600705</t>
  </si>
  <si>
    <t>4000600749</t>
  </si>
  <si>
    <t>4000605101</t>
  </si>
  <si>
    <t>4000605102</t>
  </si>
  <si>
    <t>4000605103</t>
  </si>
  <si>
    <t>4000605104</t>
  </si>
  <si>
    <t>4000606200</t>
  </si>
  <si>
    <t>4000606700</t>
  </si>
  <si>
    <t>4000900702</t>
  </si>
  <si>
    <t>4000900703</t>
  </si>
  <si>
    <t>4000900704</t>
  </si>
  <si>
    <t>4000900705</t>
  </si>
  <si>
    <t>4000900749</t>
  </si>
  <si>
    <t>4000905101</t>
  </si>
  <si>
    <t>4000905102</t>
  </si>
  <si>
    <t>4000905103</t>
  </si>
  <si>
    <t>4000905104</t>
  </si>
  <si>
    <t>4000906200</t>
  </si>
  <si>
    <t>4000906700</t>
  </si>
  <si>
    <t>4001200701</t>
  </si>
  <si>
    <t>4001200702</t>
  </si>
  <si>
    <t>4001200703</t>
  </si>
  <si>
    <t>4001200704</t>
  </si>
  <si>
    <t>4001200705</t>
  </si>
  <si>
    <t>4001200749</t>
  </si>
  <si>
    <t>4001205101</t>
  </si>
  <si>
    <t>4001205102</t>
  </si>
  <si>
    <t>4000905710</t>
  </si>
  <si>
    <t>4001205103</t>
  </si>
  <si>
    <t>4001205104</t>
  </si>
  <si>
    <t>4001206200</t>
  </si>
  <si>
    <t>4001206700</t>
  </si>
  <si>
    <t>4003100701</t>
  </si>
  <si>
    <t>4003100702</t>
  </si>
  <si>
    <t>4003100703</t>
  </si>
  <si>
    <t>4003100704</t>
  </si>
  <si>
    <t>4003100705</t>
  </si>
  <si>
    <t>4003100749</t>
  </si>
  <si>
    <t>4003105101</t>
  </si>
  <si>
    <t>4003105102</t>
  </si>
  <si>
    <t>4003105103</t>
  </si>
  <si>
    <t>4003105104</t>
  </si>
  <si>
    <t>4003106200</t>
  </si>
  <si>
    <t>4001205710</t>
  </si>
  <si>
    <t>4003106700</t>
  </si>
  <si>
    <t>4003400701</t>
  </si>
  <si>
    <t>4003400702</t>
  </si>
  <si>
    <t>4003400703</t>
  </si>
  <si>
    <t>4003400704</t>
  </si>
  <si>
    <t>4003400705</t>
  </si>
  <si>
    <t>4003400749</t>
  </si>
  <si>
    <t>4003405101</t>
  </si>
  <si>
    <t>4003405102</t>
  </si>
  <si>
    <t>4003405103</t>
  </si>
  <si>
    <t>4003405104</t>
  </si>
  <si>
    <t>4003406200</t>
  </si>
  <si>
    <t>4003406700</t>
  </si>
  <si>
    <t>4003700701</t>
  </si>
  <si>
    <t>4003700702</t>
  </si>
  <si>
    <t>4003700703</t>
  </si>
  <si>
    <t>4003700704</t>
  </si>
  <si>
    <t>4003700705</t>
  </si>
  <si>
    <t>4003700749</t>
  </si>
  <si>
    <t>4003705101</t>
  </si>
  <si>
    <t>4003705102</t>
  </si>
  <si>
    <t>4003705103</t>
  </si>
  <si>
    <t>4003705104</t>
  </si>
  <si>
    <t>4003706200</t>
  </si>
  <si>
    <t>4003706700</t>
  </si>
  <si>
    <t>4004000701</t>
  </si>
  <si>
    <t>4004000702</t>
  </si>
  <si>
    <t>4004000703</t>
  </si>
  <si>
    <t>4004000704</t>
  </si>
  <si>
    <t>4004000705</t>
  </si>
  <si>
    <t>4004000749</t>
  </si>
  <si>
    <t>4004005101</t>
  </si>
  <si>
    <t>4004005102</t>
  </si>
  <si>
    <t>4004005103</t>
  </si>
  <si>
    <t>4004005104</t>
  </si>
  <si>
    <t>4004006200</t>
  </si>
  <si>
    <t>4004006700</t>
  </si>
  <si>
    <t>4005500701</t>
  </si>
  <si>
    <t>4005500702</t>
  </si>
  <si>
    <t>4005500703</t>
  </si>
  <si>
    <t>4005500704</t>
  </si>
  <si>
    <t>4005500705</t>
  </si>
  <si>
    <t>4005500749</t>
  </si>
  <si>
    <t>4005505101</t>
  </si>
  <si>
    <t>4005505102</t>
  </si>
  <si>
    <t>4005505103</t>
  </si>
  <si>
    <t>4005505104</t>
  </si>
  <si>
    <t>4005506200</t>
  </si>
  <si>
    <t>4005506700</t>
  </si>
  <si>
    <t>4006000701</t>
  </si>
  <si>
    <t>4006000702</t>
  </si>
  <si>
    <t>4006000703</t>
  </si>
  <si>
    <t>4006000704</t>
  </si>
  <si>
    <t>4006000705</t>
  </si>
  <si>
    <t>4006000749</t>
  </si>
  <si>
    <t>4006005101</t>
  </si>
  <si>
    <t>4006005102</t>
  </si>
  <si>
    <t>4006005103</t>
  </si>
  <si>
    <t>4006005104</t>
  </si>
  <si>
    <t>4004005710</t>
  </si>
  <si>
    <t>4006006200</t>
  </si>
  <si>
    <t>4006006700</t>
  </si>
  <si>
    <t>4006200701</t>
  </si>
  <si>
    <t>4006200702</t>
  </si>
  <si>
    <t>4006200703</t>
  </si>
  <si>
    <t>4006200704</t>
  </si>
  <si>
    <t>4006200705</t>
  </si>
  <si>
    <t>4006200749</t>
  </si>
  <si>
    <t>4006205101</t>
  </si>
  <si>
    <t>4006205102</t>
  </si>
  <si>
    <t>4006205103</t>
  </si>
  <si>
    <t>4006205104</t>
  </si>
  <si>
    <t>4006206200</t>
  </si>
  <si>
    <t>4006206400</t>
  </si>
  <si>
    <t>4006206700</t>
  </si>
  <si>
    <t>4007500701</t>
  </si>
  <si>
    <t>4007500702</t>
  </si>
  <si>
    <t>4007500703</t>
  </si>
  <si>
    <t>4007500704</t>
  </si>
  <si>
    <t>4007500705</t>
  </si>
  <si>
    <t>4007500749</t>
  </si>
  <si>
    <t>4007505101</t>
  </si>
  <si>
    <t>4007505102</t>
  </si>
  <si>
    <t>4007505103</t>
  </si>
  <si>
    <t>4007505104</t>
  </si>
  <si>
    <t>4007506000</t>
  </si>
  <si>
    <t>4007506200</t>
  </si>
  <si>
    <t>4007506700</t>
  </si>
  <si>
    <t>4008000100</t>
  </si>
  <si>
    <t>4008500201</t>
  </si>
  <si>
    <t>4008500202</t>
  </si>
  <si>
    <t>4008500203</t>
  </si>
  <si>
    <t>4008500204</t>
  </si>
  <si>
    <t>4008500205</t>
  </si>
  <si>
    <t>4008500206</t>
  </si>
  <si>
    <t>4008500207</t>
  </si>
  <si>
    <t>4008500249</t>
  </si>
  <si>
    <t>4008500301</t>
  </si>
  <si>
    <t>4008500302</t>
  </si>
  <si>
    <t>4008500303</t>
  </si>
  <si>
    <t>4008500304</t>
  </si>
  <si>
    <t>4008500305</t>
  </si>
  <si>
    <t>4008500306</t>
  </si>
  <si>
    <t>4008500307</t>
  </si>
  <si>
    <t>4008500308</t>
  </si>
  <si>
    <t>4008500309</t>
  </si>
  <si>
    <t>4008500310</t>
  </si>
  <si>
    <t>4008500311</t>
  </si>
  <si>
    <t>4008500312</t>
  </si>
  <si>
    <t>4008500313</t>
  </si>
  <si>
    <t>4008500314</t>
  </si>
  <si>
    <t>4008500315</t>
  </si>
  <si>
    <t>4008500316</t>
  </si>
  <si>
    <t>4008500317</t>
  </si>
  <si>
    <t>4008500318</t>
  </si>
  <si>
    <t>4008500319</t>
  </si>
  <si>
    <t>4008500320</t>
  </si>
  <si>
    <t>4008500321</t>
  </si>
  <si>
    <t>4008500322</t>
  </si>
  <si>
    <t>4008500323</t>
  </si>
  <si>
    <t>4008500324</t>
  </si>
  <si>
    <t>4008500325</t>
  </si>
  <si>
    <t>4008500326</t>
  </si>
  <si>
    <t>4008500327</t>
  </si>
  <si>
    <t>4008500328</t>
  </si>
  <si>
    <t>4008500329</t>
  </si>
  <si>
    <t>4008500330</t>
  </si>
  <si>
    <t>4008500331</t>
  </si>
  <si>
    <t>4008500332</t>
  </si>
  <si>
    <t>4008500333</t>
  </si>
  <si>
    <t>4008500334</t>
  </si>
  <si>
    <t>4008500335</t>
  </si>
  <si>
    <t>4008500336</t>
  </si>
  <si>
    <t>4008500337</t>
  </si>
  <si>
    <t>4008500338</t>
  </si>
  <si>
    <t>4008500401</t>
  </si>
  <si>
    <t>4008500402</t>
  </si>
  <si>
    <t>4008500403</t>
  </si>
  <si>
    <t>4008500404</t>
  </si>
  <si>
    <t>4008500501</t>
  </si>
  <si>
    <t>4008500502</t>
  </si>
  <si>
    <t>4008500503</t>
  </si>
  <si>
    <t>4008500504</t>
  </si>
  <si>
    <t>4008500549</t>
  </si>
  <si>
    <t>4008500601</t>
  </si>
  <si>
    <t>4008500602</t>
  </si>
  <si>
    <t>4008500700</t>
  </si>
  <si>
    <t>4008500800</t>
  </si>
  <si>
    <t>4008501001</t>
  </si>
  <si>
    <t>4008501002</t>
  </si>
  <si>
    <t>4008501003</t>
  </si>
  <si>
    <t>4008501004</t>
  </si>
  <si>
    <t>4008501005</t>
  </si>
  <si>
    <t>4008501006</t>
  </si>
  <si>
    <t>4008501007</t>
  </si>
  <si>
    <t>4008501049</t>
  </si>
  <si>
    <t>4008501100</t>
  </si>
  <si>
    <t>4009000100</t>
  </si>
  <si>
    <t>4009000400</t>
  </si>
  <si>
    <t>4009000500</t>
  </si>
  <si>
    <t>4009000600</t>
  </si>
  <si>
    <t>4009000700</t>
  </si>
  <si>
    <t>4009000800</t>
  </si>
  <si>
    <t>4009000900</t>
  </si>
  <si>
    <t>4009001000</t>
  </si>
  <si>
    <t>4009001100</t>
  </si>
  <si>
    <t>4009001200</t>
  </si>
  <si>
    <t>4009001300</t>
  </si>
  <si>
    <t>4009001400</t>
  </si>
  <si>
    <t>4009001500</t>
  </si>
  <si>
    <t>4009001600</t>
  </si>
  <si>
    <t>4009001700</t>
  </si>
  <si>
    <t>4650100701</t>
  </si>
  <si>
    <t>4650100702</t>
  </si>
  <si>
    <t>4650100703</t>
  </si>
  <si>
    <t>4650100704</t>
  </si>
  <si>
    <t>4650100705</t>
  </si>
  <si>
    <t>4650100749</t>
  </si>
  <si>
    <t>4650106200</t>
  </si>
  <si>
    <t>4650106700</t>
  </si>
  <si>
    <t>4700100300</t>
  </si>
  <si>
    <t>4700100400</t>
  </si>
  <si>
    <t>4700100600</t>
  </si>
  <si>
    <t>4700199900</t>
  </si>
  <si>
    <t>4701500000</t>
  </si>
  <si>
    <t>4702000000</t>
  </si>
  <si>
    <t>4801500000</t>
  </si>
  <si>
    <t>コード</t>
    <phoneticPr fontId="7"/>
  </si>
  <si>
    <t>資産【自己調達資金】</t>
    <phoneticPr fontId="7"/>
  </si>
  <si>
    <t>テキスト</t>
    <phoneticPr fontId="7"/>
  </si>
  <si>
    <t>コード</t>
    <phoneticPr fontId="7"/>
  </si>
  <si>
    <t>単位</t>
    <phoneticPr fontId="7"/>
  </si>
  <si>
    <t>8500000100</t>
    <phoneticPr fontId="7"/>
  </si>
  <si>
    <t>8500000300</t>
    <phoneticPr fontId="7"/>
  </si>
  <si>
    <t>8500000400</t>
    <phoneticPr fontId="7"/>
  </si>
  <si>
    <t>8500000500</t>
    <phoneticPr fontId="7"/>
  </si>
  <si>
    <t>2750000100</t>
    <phoneticPr fontId="7"/>
  </si>
  <si>
    <t>2750000200</t>
    <phoneticPr fontId="7"/>
  </si>
  <si>
    <t>2750000300</t>
    <phoneticPr fontId="7"/>
  </si>
  <si>
    <t>■マスタシート最新化チェックフラグ（自動更新が不要な場合はブランクにする）</t>
    <rPh sb="7" eb="10">
      <t>サイシンカ</t>
    </rPh>
    <rPh sb="18" eb="20">
      <t>ジドウ</t>
    </rPh>
    <rPh sb="20" eb="22">
      <t>コウシン</t>
    </rPh>
    <rPh sb="23" eb="25">
      <t>フヨウ</t>
    </rPh>
    <rPh sb="26" eb="28">
      <t>バアイ</t>
    </rPh>
    <phoneticPr fontId="7"/>
  </si>
  <si>
    <t>AB</t>
    <phoneticPr fontId="7"/>
  </si>
  <si>
    <t>全項</t>
    <rPh sb="0" eb="1">
      <t>ゼン</t>
    </rPh>
    <rPh sb="1" eb="2">
      <t>コウ</t>
    </rPh>
    <phoneticPr fontId="7"/>
  </si>
  <si>
    <t>鉄道事業有形固定資産-構築物-転、遷車台</t>
  </si>
  <si>
    <t>鉄道事業有形固定資産-構築物-給油設備</t>
  </si>
  <si>
    <t>鉄道事業有形固定資産-構築物-検車洗浄設備</t>
  </si>
  <si>
    <t>2021007700</t>
  </si>
  <si>
    <t>鉄道事業有形固定資産減価償却累計額（貸方）-構築物-転、遷車台</t>
  </si>
  <si>
    <t>2021007800</t>
  </si>
  <si>
    <t>鉄道事業有形固定資産減価償却累計額（貸方）-構築物-給油設備</t>
  </si>
  <si>
    <t>2021007900</t>
  </si>
  <si>
    <t>鉄道事業有形固定資産減価償却累計額（貸方）-構築物-検車洗浄設備</t>
  </si>
  <si>
    <t>法定福利費引当金</t>
  </si>
  <si>
    <t>鉄道事業営業収益-旅客運輸収入-定期外運賃-ICその他（プリペ）</t>
  </si>
  <si>
    <t>鉄道事業営業収益-旅客運輸収入-定期外運賃-回数カード</t>
  </si>
  <si>
    <t>鉄道事業営業収益-旅客運輸収入-定期外運賃-１日券</t>
  </si>
  <si>
    <t>鉄道事業営業費-線路保存費-固定資産除却費</t>
  </si>
  <si>
    <t>鉄道事業営業費-電路保存費-固定資産除却費</t>
  </si>
  <si>
    <t>鉄道事業営業費-車両保存費-固定資産除却費</t>
  </si>
  <si>
    <t>鉄道事業営業費-運輸費-固定資産除却費</t>
  </si>
  <si>
    <t>鉄道事業営業費-輸送管理費-負担金-ICカード事業</t>
  </si>
  <si>
    <t>鉄道事業営業費-案内宣伝費-負担金-ICカード事業</t>
  </si>
  <si>
    <t>鉄道事業営業費-一般管理費-負担金-ICカード事業</t>
  </si>
  <si>
    <t>仮勘定-移行仮勘定-一般-現物出資</t>
  </si>
  <si>
    <t>仮勘定-移行仮勘定-一般-準備会社</t>
  </si>
  <si>
    <t>K100100100</t>
  </si>
  <si>
    <t>管理会計用勘定-鉄道事業収支配分用-テクノロジー事業本部間</t>
  </si>
  <si>
    <t>K100100200</t>
  </si>
  <si>
    <t>管理会計用勘定-鉄道事業収支配分用-駅サービス・アーバン事業本部間</t>
  </si>
  <si>
    <t>K100500100</t>
  </si>
  <si>
    <t>管理会計用勘定-複数部門間配分用-鉄道/テクノロジー事業本部間</t>
  </si>
  <si>
    <t>K100500200</t>
  </si>
  <si>
    <t>管理会計用勘定-複数部門間配分用-鉄道/駅サービス・アーバン事業本部間</t>
  </si>
  <si>
    <t>K100500300</t>
  </si>
  <si>
    <t>管理会計用勘定-複数部門間配分用-テクノロジー/駅サービス・アーバン事業本部間</t>
  </si>
  <si>
    <t>JIN0100100</t>
  </si>
  <si>
    <t>人員数-入力用-全般</t>
  </si>
  <si>
    <t>貯蔵品-その他</t>
  </si>
  <si>
    <t>鉄道事業有形固定資産-運送施設 建物-停車場建物-建物附属設備</t>
  </si>
  <si>
    <t>鉄道事業有形固定資産-運送施設 建物-変電所建物-建物附属設備</t>
  </si>
  <si>
    <t>鉄道事業有形固定資産-運送施設 建物-車庫及び工場建物-建物附属設備</t>
  </si>
  <si>
    <t>鉄道事業有形固定資産-運送施設 建物-倉庫建物-建物附属設備</t>
  </si>
  <si>
    <t>鉄道事業有形固定資産-運送施設 建物-詰所建物-建物附属設備</t>
  </si>
  <si>
    <t>鉄道事業有形固定資産-運送施設 建物-事務所建物-建物附属設備</t>
  </si>
  <si>
    <t>鉄道事業有形固定資産-運送施設 建物-社宅及び寮建物-建物附属設備</t>
  </si>
  <si>
    <t>鉄道事業有形固定資産-運送施設 建物-雑建物-建物附属設備</t>
  </si>
  <si>
    <t>鉄道事業有形固定資産-案内宣伝施設 建物-停車場建物-建物附属設備</t>
  </si>
  <si>
    <t>鉄道事業有形固定資産-案内宣伝施設 建物-車庫及び工場建物-建物附属設備</t>
  </si>
  <si>
    <t>鉄道事業有形固定資産-案内宣伝施設 建物-倉庫建物-建物附属設備</t>
  </si>
  <si>
    <t>鉄道事業有形固定資産-案内宣伝施設 建物-詰所建物-建物附属設備</t>
  </si>
  <si>
    <t>鉄道事業有形固定資産-案内宣伝施設 建物-事務所建物-建物附属設備</t>
  </si>
  <si>
    <t>鉄道事業有形固定資産-案内宣伝施設 建物-社宅及び寮建物-建物附属設備</t>
  </si>
  <si>
    <t>鉄道事業有形固定資産-案内宣伝施設 建物-雑建物-建物附属設備</t>
  </si>
  <si>
    <t>鉄道事業有形固定資産減価償却累計額（貸方）-運送施設 建物-停車場建物-建物附属設備</t>
  </si>
  <si>
    <t>鉄道事業有形固定資産減価償却累計額（貸方）-運送施設 建物-変電所建物-建物附属設備</t>
  </si>
  <si>
    <t>鉄道事業有形固定資産減価償却累計額（貸方）-運送施設 建物-車庫及び工場建物-建物附属設備</t>
  </si>
  <si>
    <t>鉄道事業有形固定資産減価償却累計額（貸方）-運送施設 建物-倉庫建物-建物附属設備</t>
  </si>
  <si>
    <t>鉄道事業有形固定資産減価償却累計額（貸方）-運送施設 建物-詰所建物-建物附属設備</t>
  </si>
  <si>
    <t>鉄道事業有形固定資産減価償却累計額（貸方）-運送施設 建物-事務所建物-建物附属設備</t>
  </si>
  <si>
    <t>鉄道事業有形固定資産減価償却累計額（貸方）-運送施設 建物-社宅及び寮建物-建物附属設備</t>
  </si>
  <si>
    <t>鉄道事業有形固定資産減価償却累計額（貸方）-運送施設 建物-雑建物-建物附属設備</t>
  </si>
  <si>
    <t>鉄道事業有形固定資産減価償却累計額（貸方）-案内宣伝施設 建物-停車場建物-建物附属設備</t>
  </si>
  <si>
    <t>鉄道事業有形固定資産減価償却累計額（貸方）-案内宣伝施設 建物-変電所建物-建物附属設備</t>
  </si>
  <si>
    <t>鉄道事業有形固定資産減価償却累計額（貸方）-案内宣伝施設 建物-車庫及び工場建物-建物附属設備</t>
  </si>
  <si>
    <t>鉄道事業有形固定資産減価償却累計額（貸方）-案内宣伝施設 建物-倉庫建物-建物附属設備</t>
  </si>
  <si>
    <t>鉄道事業有形固定資産減価償却累計額（貸方）-案内宣伝施設 建物-詰所建物-建物附属設備</t>
  </si>
  <si>
    <t>鉄道事業有形固定資産減価償却累計額（貸方）-案内宣伝施設 建物-事務所建物-建物附属設備</t>
  </si>
  <si>
    <t>鉄道事業有形固定資産減価償却累計額（貸方）-案内宣伝施設 建物-社宅及び寮建物-建物附属設備</t>
  </si>
  <si>
    <t>鉄道事業有形固定資産減価償却累計額（貸方）-案内宣伝施設 建物-雑建物-建物附属設備</t>
  </si>
  <si>
    <t>長期前払費用-税務上繰延資産</t>
  </si>
  <si>
    <t>預り金-広告収入</t>
  </si>
  <si>
    <t>鉄道事業営業費-線路保存費-法定福利費-引当金繰入額</t>
  </si>
  <si>
    <t>鉄道事業営業費-電路保存費-法定福利費-引当金繰入額</t>
  </si>
  <si>
    <t>鉄道事業営業費-車両保存費-法定福利費-引当金繰入額</t>
  </si>
  <si>
    <t>鉄道事業営業費-運転費-法定福利費-引当金繰入額</t>
  </si>
  <si>
    <t>鉄道事業営業費-運輸費-法定福利費-引当金繰入額</t>
  </si>
  <si>
    <t>鉄道事業営業費-線路管理費-法定福利費-引当金繰入額</t>
  </si>
  <si>
    <t>鉄道事業営業費-運輸費-乗車券費-定期券</t>
  </si>
  <si>
    <t>鉄道事業営業費-運輸費-乗車券費-普通券</t>
  </si>
  <si>
    <t>鉄道事業営業費-運輸費-乗車券費-SVカード</t>
  </si>
  <si>
    <t>鉄道事業営業費-運輸費-乗車券費-回数カード</t>
  </si>
  <si>
    <t>鉄道事業営業費-運輸費-乗車券費-企画乗車券</t>
  </si>
  <si>
    <t>鉄道事業営業費-運輸費-乗車券費-その他</t>
  </si>
  <si>
    <t>鉄道事業営業費-運輸費-乗車券販売手数料-定期券</t>
  </si>
  <si>
    <t>鉄道事業営業費-運輸費-乗車券販売手数料-SVカード</t>
  </si>
  <si>
    <t>鉄道事業営業費-運輸費-乗車券販売手数料-回数カード</t>
  </si>
  <si>
    <t>鉄道事業営業費-運輸費-乗車券販売手数料-企画乗車券</t>
  </si>
  <si>
    <t>鉄道事業営業費-運輸費-乗車券販売手数料-その他</t>
  </si>
  <si>
    <t>鉄道事業営業費-電路管理費-法定福利費-引当金繰入額</t>
  </si>
  <si>
    <t>鉄道事業営業費-車両管理費-法定福利費-引当金繰入額</t>
  </si>
  <si>
    <t>鉄道事業営業費-輸送管理費-法定福利費-引当金繰入額</t>
  </si>
  <si>
    <t>鉄道事業営業費-案内宣伝費-法定福利費-引当金繰入額</t>
  </si>
  <si>
    <t>鉄道事業営業費-一般管理費-法定福利費-引当金繰入額</t>
  </si>
  <si>
    <t>鉄道事業営業費-一般管理費-固定資産除却費</t>
  </si>
  <si>
    <t>鉄道事業営業費-有形固定資産減価償却費-運送施設 建物-停車場建物-建物附属設備</t>
  </si>
  <si>
    <t>鉄道事業営業費-有形固定資産減価償却費-運送施設 建物-変電所建物-建物附属設備</t>
  </si>
  <si>
    <t>鉄道事業営業費-有形固定資産減価償却費-運送施設 建物-車庫及び工場建物-建物附属設備</t>
  </si>
  <si>
    <t>鉄道事業営業費-有形固定資産減価償却費-運送施設 建物-倉庫建物-建物附属設備</t>
  </si>
  <si>
    <t>鉄道事業営業費-有形固定資産減価償却費-運送施設 建物-詰所建物-建物附属設備</t>
  </si>
  <si>
    <t>鉄道事業営業費-有形固定資産減価償却費-運送施設 建物-事務所建物-建物附属設備</t>
  </si>
  <si>
    <t>鉄道事業営業費-有形固定資産減価償却費-運送施設 建物-社宅及び寮建物-建物附属設備</t>
  </si>
  <si>
    <t>鉄道事業営業費-有形固定資産減価償却費-運送施設 建物-雑建物-建物附属設備</t>
  </si>
  <si>
    <t>鉄道事業営業費-有形固定資産減価償却費-構築物-転、遷車台</t>
  </si>
  <si>
    <t>鉄道事業営業費-有形固定資産減価償却費-構築物-給油設備</t>
  </si>
  <si>
    <t>鉄道事業営業費-有形固定資産減価償却費-構築物-検車洗浄設備</t>
  </si>
  <si>
    <t>鉄道事業営業費-有形固定資産減価償却費-案内宣伝施設 建物-停車場建物-建物附属設備</t>
  </si>
  <si>
    <t>鉄道事業営業費-有形固定資産減価償却費-案内宣伝施設 建物-変電所建物-建物附属設備</t>
  </si>
  <si>
    <t>鉄道事業営業費-有形固定資産減価償却費-案内宣伝施設 建物-車庫及び工場建物-建物附属設備</t>
  </si>
  <si>
    <t>鉄道事業営業費-有形固定資産減価償却費-案内宣伝施設 建物-倉庫建物-建物附属設備</t>
  </si>
  <si>
    <t>鉄道事業営業費-有形固定資産減価償却費-案内宣伝施設 建物-詰所建物-建物附属設備</t>
  </si>
  <si>
    <t>鉄道事業営業費-有形固定資産減価償却費-案内宣伝施設 建物-事務所建物-建物附属設備</t>
  </si>
  <si>
    <t>鉄道事業営業費-有形固定資産減価償却費-案内宣伝施設 建物-社宅及び寮建物-建物附属設備</t>
  </si>
  <si>
    <t>鉄道事業営業費-有形固定資産減価償却費-案内宣伝施設 建物-雑建物-建物附属設備</t>
  </si>
  <si>
    <t>鉄道事業営業費-線路保存費-出向者退職金負担額</t>
  </si>
  <si>
    <t>鉄道事業営業費-線路保存費-消耗備品費-備品（一括償却）</t>
  </si>
  <si>
    <t>鉄道事業営業費-線路保存費-負担金-寄付金</t>
  </si>
  <si>
    <t>鉄道事業営業費-電路保存費-出向者退職金負担額</t>
  </si>
  <si>
    <t>鉄道事業営業費-電路保存費-消耗備品費-備品（一括償却）</t>
  </si>
  <si>
    <t>鉄道事業営業費-電路保存費-負担金-寄付金</t>
  </si>
  <si>
    <t>鉄道事業営業費-車両保存費-出向者退職金負担額</t>
  </si>
  <si>
    <t>鉄道事業営業費-車両保存費-消耗備品費-備品（一括償却）</t>
  </si>
  <si>
    <t>鉄道事業営業費-車両保存費-負担金-寄付金</t>
  </si>
  <si>
    <t>鉄道事業営業費-運転費-出向者退職金負担額</t>
  </si>
  <si>
    <t>鉄道事業営業費-運転費-消耗備品費-備品（一括償却）</t>
  </si>
  <si>
    <t>鉄道事業営業費-運転費-負担金-寄付金</t>
  </si>
  <si>
    <t>鉄道事業営業費-運輸費-出向者退職金負担額</t>
  </si>
  <si>
    <t>鉄道事業営業費-運輸費-消耗備品費-備品（一括償却）</t>
  </si>
  <si>
    <t>鉄道事業営業費-運輸費-負担金-寄付金</t>
  </si>
  <si>
    <t>鉄道事業営業費-線路管理費-出向者退職金負担額</t>
  </si>
  <si>
    <t>鉄道事業営業費-線路管理費-消耗備品費-備品（一括償却）</t>
  </si>
  <si>
    <t>鉄道事業営業費-線路管理費-負担金-寄付金</t>
  </si>
  <si>
    <t>鉄道事業営業費-電路管理費-出向者退職金負担額</t>
  </si>
  <si>
    <t>鉄道事業営業費-電路管理費-消耗備品費-備品（一括償却）</t>
  </si>
  <si>
    <t>鉄道事業営業費-電路管理費-負担金-寄付金</t>
  </si>
  <si>
    <t>鉄道事業営業費-車両管理費-出向者退職金負担額</t>
  </si>
  <si>
    <t>鉄道事業営業費-車両管理費-消耗備品費-備品（一括償却）</t>
  </si>
  <si>
    <t>鉄道事業営業費-車両管理費-負担金-寄付金</t>
  </si>
  <si>
    <t>鉄道事業営業費-輸送管理費-出向者退職金負担額</t>
  </si>
  <si>
    <t>鉄道事業営業費-輸送管理費-消耗備品費-備品（一括償却）</t>
  </si>
  <si>
    <t>鉄道事業営業費-輸送管理費-負担金-寄付金</t>
  </si>
  <si>
    <t>鉄道事業営業費-案内宣伝費-出向者退職金負担額</t>
  </si>
  <si>
    <t>鉄道事業営業費-案内宣伝費-消耗備品費-備品（一括償却）</t>
  </si>
  <si>
    <t>鉄道事業営業費-案内宣伝費-負担金-寄付金</t>
  </si>
  <si>
    <t>鉄道事業営業費-厚生施設費-消耗備品費-備品（一括償却）</t>
  </si>
  <si>
    <t>鉄道事業営業費-厚生施設費-負担金-寄付金</t>
  </si>
  <si>
    <t>鉄道事業営業費-一般管理費-出向者退職金負担額</t>
  </si>
  <si>
    <t>鉄道事業営業費-一般管理費-消耗備品費-備品（一括償却）</t>
  </si>
  <si>
    <t>鉄道事業営業費-一般管理費-負担金-寄付金</t>
  </si>
  <si>
    <t>4007515300</t>
  </si>
  <si>
    <t>鉄道事業営業費-一般管理費-広告宣伝費</t>
  </si>
  <si>
    <t>2001007700</t>
  </si>
  <si>
    <t>2001007800</t>
  </si>
  <si>
    <t>2001007900</t>
  </si>
  <si>
    <t>8009000101</t>
  </si>
  <si>
    <t>8009000102</t>
  </si>
  <si>
    <t>1459900000</t>
  </si>
  <si>
    <t>2000500701</t>
  </si>
  <si>
    <t>2000500702</t>
  </si>
  <si>
    <t>2000500801</t>
  </si>
  <si>
    <t>2000500802</t>
  </si>
  <si>
    <t>2000500901</t>
  </si>
  <si>
    <t>2000500902</t>
  </si>
  <si>
    <t>2000501001</t>
  </si>
  <si>
    <t>2000501002</t>
  </si>
  <si>
    <t>2000501101</t>
  </si>
  <si>
    <t>2000501102</t>
  </si>
  <si>
    <t>2000501201</t>
  </si>
  <si>
    <t>2000501202</t>
  </si>
  <si>
    <t>2000501301</t>
  </si>
  <si>
    <t>2000501302</t>
  </si>
  <si>
    <t>2000599901</t>
  </si>
  <si>
    <t>2000599902</t>
  </si>
  <si>
    <t>2004506901</t>
  </si>
  <si>
    <t>2004506902</t>
  </si>
  <si>
    <t>2004507001</t>
  </si>
  <si>
    <t>2004507002</t>
  </si>
  <si>
    <t>2004507101</t>
  </si>
  <si>
    <t>2004507102</t>
  </si>
  <si>
    <t>2004507201</t>
  </si>
  <si>
    <t>2004507202</t>
  </si>
  <si>
    <t>2004507301</t>
  </si>
  <si>
    <t>2004507302</t>
  </si>
  <si>
    <t>2004507401</t>
  </si>
  <si>
    <t>2004507402</t>
  </si>
  <si>
    <t>2004507501</t>
  </si>
  <si>
    <t>2004507502</t>
  </si>
  <si>
    <t>2004599901</t>
  </si>
  <si>
    <t>2004599902</t>
  </si>
  <si>
    <t>2020500701</t>
  </si>
  <si>
    <t>2020500702</t>
  </si>
  <si>
    <t>2020500801</t>
  </si>
  <si>
    <t>2020500802</t>
  </si>
  <si>
    <t>2020500901</t>
  </si>
  <si>
    <t>2020500902</t>
  </si>
  <si>
    <t>2020501001</t>
  </si>
  <si>
    <t>2020501002</t>
  </si>
  <si>
    <t>2020501101</t>
  </si>
  <si>
    <t>2020501102</t>
  </si>
  <si>
    <t>2020501201</t>
  </si>
  <si>
    <t>2020501202</t>
  </si>
  <si>
    <t>2020501301</t>
  </si>
  <si>
    <t>2020501302</t>
  </si>
  <si>
    <t>2020599901</t>
  </si>
  <si>
    <t>2020599902</t>
  </si>
  <si>
    <t>2024506901</t>
  </si>
  <si>
    <t>2024506902</t>
  </si>
  <si>
    <t>2024507001</t>
  </si>
  <si>
    <t>2024507002</t>
  </si>
  <si>
    <t>2024507101</t>
  </si>
  <si>
    <t>2024507102</t>
  </si>
  <si>
    <t>2024507201</t>
  </si>
  <si>
    <t>2024507202</t>
  </si>
  <si>
    <t>2024507301</t>
  </si>
  <si>
    <t>2024507302</t>
  </si>
  <si>
    <t>2024507401</t>
  </si>
  <si>
    <t>2024507402</t>
  </si>
  <si>
    <t>2024507501</t>
  </si>
  <si>
    <t>2024507502</t>
  </si>
  <si>
    <t>2024599901</t>
  </si>
  <si>
    <t>2024599902</t>
  </si>
  <si>
    <t>4000100748</t>
  </si>
  <si>
    <t>4000300748</t>
  </si>
  <si>
    <t>4000600748</t>
  </si>
  <si>
    <t>4000900748</t>
  </si>
  <si>
    <t>4001200748</t>
  </si>
  <si>
    <t>4003100748</t>
  </si>
  <si>
    <t>4001207201</t>
  </si>
  <si>
    <t>4001207202</t>
  </si>
  <si>
    <t>4001207203</t>
  </si>
  <si>
    <t>4001207204</t>
  </si>
  <si>
    <t>4001207205</t>
  </si>
  <si>
    <t>4001207249</t>
  </si>
  <si>
    <t>4001207301</t>
  </si>
  <si>
    <t>4001207302</t>
  </si>
  <si>
    <t>4001207303</t>
  </si>
  <si>
    <t>4001207304</t>
  </si>
  <si>
    <t>4001207349</t>
  </si>
  <si>
    <t>4003400748</t>
  </si>
  <si>
    <t>4003700748</t>
  </si>
  <si>
    <t>4004000748</t>
  </si>
  <si>
    <t>4005500748</t>
  </si>
  <si>
    <t>4007500748</t>
  </si>
  <si>
    <t>4008500208</t>
  </si>
  <si>
    <t>4008500209</t>
  </si>
  <si>
    <t>4008500210</t>
  </si>
  <si>
    <t>4008500211</t>
  </si>
  <si>
    <t>4008500212</t>
  </si>
  <si>
    <t>4008500213</t>
  </si>
  <si>
    <t>4008500214</t>
  </si>
  <si>
    <t>4008500215</t>
  </si>
  <si>
    <t>4008500339</t>
  </si>
  <si>
    <t>4008500340</t>
  </si>
  <si>
    <t>4008500341</t>
  </si>
  <si>
    <t>4008501008</t>
  </si>
  <si>
    <t>4008501009</t>
  </si>
  <si>
    <t>4008501010</t>
  </si>
  <si>
    <t>4008501011</t>
  </si>
  <si>
    <t>4008501012</t>
  </si>
  <si>
    <t>4008501013</t>
  </si>
  <si>
    <t>4008501014</t>
  </si>
  <si>
    <t>4008501015</t>
  </si>
  <si>
    <t>4000101500</t>
  </si>
  <si>
    <t>4000105205</t>
  </si>
  <si>
    <t>4000106303</t>
  </si>
  <si>
    <t>4000301500</t>
  </si>
  <si>
    <t>4000305205</t>
  </si>
  <si>
    <t>4000306303</t>
  </si>
  <si>
    <t>4000601500</t>
  </si>
  <si>
    <t>4000605205</t>
  </si>
  <si>
    <t>4000606303</t>
  </si>
  <si>
    <t>4000901500</t>
  </si>
  <si>
    <t>4000905205</t>
  </si>
  <si>
    <t>4000906303</t>
  </si>
  <si>
    <t>4001201500</t>
  </si>
  <si>
    <t>4001205205</t>
  </si>
  <si>
    <t>4001206303</t>
  </si>
  <si>
    <t>4003101500</t>
  </si>
  <si>
    <t>4003105205</t>
  </si>
  <si>
    <t>4003106303</t>
  </si>
  <si>
    <t>4003401500</t>
  </si>
  <si>
    <t>4003405205</t>
  </si>
  <si>
    <t>4003406303</t>
  </si>
  <si>
    <t>4003701500</t>
  </si>
  <si>
    <t>4003705205</t>
  </si>
  <si>
    <t>4003706303</t>
  </si>
  <si>
    <t>4004001500</t>
  </si>
  <si>
    <t>4004005205</t>
  </si>
  <si>
    <t>4004006303</t>
  </si>
  <si>
    <t>4005501500</t>
  </si>
  <si>
    <t>4005505205</t>
  </si>
  <si>
    <t>4005506303</t>
  </si>
  <si>
    <t>4006005205</t>
  </si>
  <si>
    <t>4006006303</t>
  </si>
  <si>
    <t>4007501500</t>
  </si>
  <si>
    <t>4007505205</t>
  </si>
  <si>
    <t>4007506303</t>
  </si>
  <si>
    <t>組織レベル</t>
    <rPh sb="0" eb="2">
      <t>ソシキ</t>
    </rPh>
    <phoneticPr fontId="7"/>
  </si>
  <si>
    <t xml:space="preserve">・ファイル名をコンバージョンシート→工事管理シートへ変更
・工事情報入力シート、資産数量・単位記入シートのレイアウト変更
・工事種別数量・単位記入シートの廃止
</t>
    <phoneticPr fontId="7"/>
  </si>
  <si>
    <t xml:space="preserve">・工事情報入力シート
・資産数量・単位記入シート
・工事種別数量・単位記入シート
</t>
    <rPh sb="1" eb="3">
      <t>コウジ</t>
    </rPh>
    <rPh sb="3" eb="5">
      <t>ジョウホウ</t>
    </rPh>
    <rPh sb="5" eb="7">
      <t>ニュウリョク</t>
    </rPh>
    <rPh sb="12" eb="14">
      <t>シサン</t>
    </rPh>
    <rPh sb="14" eb="16">
      <t>スウリョウ</t>
    </rPh>
    <rPh sb="17" eb="19">
      <t>タンイ</t>
    </rPh>
    <rPh sb="19" eb="21">
      <t>キニュウ</t>
    </rPh>
    <rPh sb="26" eb="28">
      <t>コウジ</t>
    </rPh>
    <rPh sb="28" eb="30">
      <t>シュベツ</t>
    </rPh>
    <rPh sb="30" eb="32">
      <t>スウリョウ</t>
    </rPh>
    <rPh sb="33" eb="35">
      <t>タンイ</t>
    </rPh>
    <rPh sb="35" eb="37">
      <t>キニュウ</t>
    </rPh>
    <phoneticPr fontId="3"/>
  </si>
  <si>
    <t>ヘッダ情報</t>
    <rPh sb="3" eb="5">
      <t>ジョウホウ</t>
    </rPh>
    <phoneticPr fontId="7"/>
  </si>
  <si>
    <t>明細情報</t>
    <rPh sb="0" eb="2">
      <t>メイサイ</t>
    </rPh>
    <rPh sb="2" eb="4">
      <t>ジョウホウ</t>
    </rPh>
    <phoneticPr fontId="7"/>
  </si>
  <si>
    <t>シート入力者所属課（所属コード）</t>
  </si>
  <si>
    <t>工事目的（工事の要旨）</t>
  </si>
  <si>
    <t>工事稟議番号</t>
  </si>
  <si>
    <t>事業案稟議番号</t>
  </si>
  <si>
    <t>設計変更</t>
  </si>
  <si>
    <t>協定相手先</t>
  </si>
  <si>
    <t>消費税額（参考）</t>
  </si>
  <si>
    <t>工事名称</t>
  </si>
  <si>
    <t>処理区分</t>
    <rPh sb="0" eb="2">
      <t>ショリ</t>
    </rPh>
    <rPh sb="2" eb="4">
      <t>クブン</t>
    </rPh>
    <phoneticPr fontId="6"/>
  </si>
  <si>
    <t>工事種別連番</t>
  </si>
  <si>
    <t>工事種別名称</t>
  </si>
  <si>
    <t>資産名称</t>
  </si>
  <si>
    <t>資産テキスト</t>
  </si>
  <si>
    <t>消費税</t>
  </si>
  <si>
    <t>単位</t>
  </si>
  <si>
    <t>予定数量</t>
  </si>
  <si>
    <t>予定単価（税抜）</t>
  </si>
  <si>
    <t>設計変更前の金額（税抜）</t>
  </si>
  <si>
    <t>建仮精算 累計金額</t>
  </si>
  <si>
    <t>所在</t>
    <rPh sb="0" eb="2">
      <t>ショザイ</t>
    </rPh>
    <phoneticPr fontId="6"/>
  </si>
  <si>
    <t>原価分析項目</t>
  </si>
  <si>
    <t>価格変更可</t>
  </si>
  <si>
    <t>数量変更可</t>
  </si>
  <si>
    <t>補助金対象</t>
  </si>
  <si>
    <t>自治体区分</t>
  </si>
  <si>
    <t>支給材</t>
  </si>
  <si>
    <t>貸与材</t>
  </si>
  <si>
    <t>撤去品</t>
  </si>
  <si>
    <t>財産除却</t>
  </si>
  <si>
    <t>工事管理シート構成</t>
    <rPh sb="0" eb="2">
      <t>コウジ</t>
    </rPh>
    <rPh sb="2" eb="4">
      <t>カンリ</t>
    </rPh>
    <rPh sb="7" eb="9">
      <t>コウセイ</t>
    </rPh>
    <phoneticPr fontId="7"/>
  </si>
  <si>
    <t>データ入力フロー</t>
    <rPh sb="3" eb="5">
      <t>ニュウリョク</t>
    </rPh>
    <phoneticPr fontId="7"/>
  </si>
  <si>
    <t>工事情報入力シート</t>
  </si>
  <si>
    <t>資産数量・単位記入シート</t>
    <rPh sb="0" eb="2">
      <t>シサン</t>
    </rPh>
    <rPh sb="2" eb="4">
      <t>スウリョウ</t>
    </rPh>
    <rPh sb="5" eb="7">
      <t>タンイ</t>
    </rPh>
    <rPh sb="7" eb="9">
      <t>キニュウ</t>
    </rPh>
    <phoneticPr fontId="7"/>
  </si>
  <si>
    <t>工事種別情報アップロード</t>
    <rPh sb="0" eb="2">
      <t>コウジ</t>
    </rPh>
    <rPh sb="2" eb="4">
      <t>シュベツ</t>
    </rPh>
    <rPh sb="4" eb="6">
      <t>ジョウホウ</t>
    </rPh>
    <phoneticPr fontId="7"/>
  </si>
  <si>
    <t>建仮精算アップロード</t>
    <rPh sb="0" eb="2">
      <t>ケンカリ</t>
    </rPh>
    <rPh sb="2" eb="4">
      <t>セイサン</t>
    </rPh>
    <phoneticPr fontId="7"/>
  </si>
  <si>
    <t>3 マスタシートの自動更新</t>
    <phoneticPr fontId="7"/>
  </si>
  <si>
    <t>1 工事種別アップロード</t>
  </si>
  <si>
    <t>1 工事種別アップロード</t>
    <phoneticPr fontId="7"/>
  </si>
  <si>
    <t>2 建仮精算アップロード</t>
    <phoneticPr fontId="7"/>
  </si>
  <si>
    <t>1.1 予定価格のアップロード</t>
    <rPh sb="4" eb="6">
      <t>ヨテイ</t>
    </rPh>
    <rPh sb="6" eb="8">
      <t>カカク</t>
    </rPh>
    <phoneticPr fontId="7"/>
  </si>
  <si>
    <t>1.3 設計変更のアップロード</t>
    <rPh sb="4" eb="6">
      <t>セッケイ</t>
    </rPh>
    <rPh sb="6" eb="8">
      <t>ヘンコウ</t>
    </rPh>
    <phoneticPr fontId="7"/>
  </si>
  <si>
    <t>【操作手順目次】</t>
    <rPh sb="1" eb="3">
      <t>ソウサ</t>
    </rPh>
    <rPh sb="3" eb="5">
      <t>テジュン</t>
    </rPh>
    <rPh sb="5" eb="7">
      <t>モクジ</t>
    </rPh>
    <phoneticPr fontId="7"/>
  </si>
  <si>
    <t>手順1.</t>
    <rPh sb="0" eb="2">
      <t>テジュン</t>
    </rPh>
    <phoneticPr fontId="7"/>
  </si>
  <si>
    <t>手順2.</t>
    <rPh sb="0" eb="2">
      <t>テジュン</t>
    </rPh>
    <phoneticPr fontId="7"/>
  </si>
  <si>
    <t>ボタン「TEXTファイル作成」押下により、アップロードファイルが生成されます。</t>
    <rPh sb="12" eb="14">
      <t>サクセイ</t>
    </rPh>
    <rPh sb="15" eb="17">
      <t>オウカ</t>
    </rPh>
    <rPh sb="32" eb="34">
      <t>セイセイ</t>
    </rPh>
    <phoneticPr fontId="7"/>
  </si>
  <si>
    <t>シート④「工事種別情報アップロード」にて、ボタン「最新の情報に更新」押下により、入力情報がアップロードファイルの形式に集計・加工され、</t>
    <rPh sb="5" eb="7">
      <t>コウジ</t>
    </rPh>
    <rPh sb="7" eb="9">
      <t>シュベツ</t>
    </rPh>
    <rPh sb="9" eb="11">
      <t>ジョウホウ</t>
    </rPh>
    <rPh sb="25" eb="27">
      <t>サイシン</t>
    </rPh>
    <rPh sb="28" eb="30">
      <t>ジョウホウ</t>
    </rPh>
    <rPh sb="31" eb="33">
      <t>コウシン</t>
    </rPh>
    <rPh sb="34" eb="36">
      <t>オウカ</t>
    </rPh>
    <rPh sb="40" eb="42">
      <t>ニュウリョク</t>
    </rPh>
    <rPh sb="42" eb="44">
      <t>ジョウホウ</t>
    </rPh>
    <rPh sb="56" eb="58">
      <t>ケイシキ</t>
    </rPh>
    <rPh sb="59" eb="61">
      <t>シュウケイ</t>
    </rPh>
    <rPh sb="62" eb="64">
      <t>カコウ</t>
    </rPh>
    <phoneticPr fontId="7"/>
  </si>
  <si>
    <t>1.2 契約価格のアップロード</t>
    <rPh sb="4" eb="6">
      <t>ケイヤク</t>
    </rPh>
    <rPh sb="6" eb="8">
      <t>カカク</t>
    </rPh>
    <phoneticPr fontId="7"/>
  </si>
  <si>
    <t>シート①「工事情報入力シート」にて、「工事内訳書」の記載内容と対応する項目を記入します。</t>
    <rPh sb="5" eb="7">
      <t>コウジ</t>
    </rPh>
    <rPh sb="7" eb="9">
      <t>ジョウホウ</t>
    </rPh>
    <rPh sb="9" eb="11">
      <t>ニュウリョク</t>
    </rPh>
    <rPh sb="19" eb="21">
      <t>コウジ</t>
    </rPh>
    <rPh sb="21" eb="23">
      <t>ウチワケ</t>
    </rPh>
    <rPh sb="23" eb="24">
      <t>ショ</t>
    </rPh>
    <rPh sb="26" eb="28">
      <t>キサイ</t>
    </rPh>
    <rPh sb="28" eb="30">
      <t>ナイヨウ</t>
    </rPh>
    <rPh sb="31" eb="33">
      <t>タイオウ</t>
    </rPh>
    <rPh sb="35" eb="37">
      <t>コウモク</t>
    </rPh>
    <rPh sb="38" eb="40">
      <t>キニュウ</t>
    </rPh>
    <phoneticPr fontId="7"/>
  </si>
  <si>
    <t>シート①「工事情報入力シート」にて、設計変更の回数を変更します。</t>
    <rPh sb="5" eb="7">
      <t>コウジ</t>
    </rPh>
    <rPh sb="7" eb="9">
      <t>ジョウホウ</t>
    </rPh>
    <rPh sb="9" eb="11">
      <t>ニュウリョク</t>
    </rPh>
    <rPh sb="18" eb="20">
      <t>セッケイ</t>
    </rPh>
    <rPh sb="20" eb="22">
      <t>ヘンコウ</t>
    </rPh>
    <rPh sb="23" eb="25">
      <t>カイスウ</t>
    </rPh>
    <rPh sb="26" eb="28">
      <t>ヘンコウ</t>
    </rPh>
    <phoneticPr fontId="7"/>
  </si>
  <si>
    <t>前回の「発注価格（税抜）」を「設計変更前の金額（税抜）」へ貼付し、</t>
    <rPh sb="0" eb="2">
      <t>ゼンカイ</t>
    </rPh>
    <rPh sb="4" eb="6">
      <t>ハッチュウ</t>
    </rPh>
    <rPh sb="6" eb="8">
      <t>カカク</t>
    </rPh>
    <rPh sb="9" eb="10">
      <t>ゼイ</t>
    </rPh>
    <rPh sb="10" eb="11">
      <t>ヌ</t>
    </rPh>
    <rPh sb="15" eb="17">
      <t>セッケイ</t>
    </rPh>
    <rPh sb="17" eb="19">
      <t>ヘンコウ</t>
    </rPh>
    <rPh sb="19" eb="20">
      <t>マエ</t>
    </rPh>
    <rPh sb="21" eb="23">
      <t>キンガク</t>
    </rPh>
    <rPh sb="24" eb="25">
      <t>ゼイ</t>
    </rPh>
    <rPh sb="25" eb="26">
      <t>ヌ</t>
    </rPh>
    <rPh sb="29" eb="31">
      <t>チョウフ</t>
    </rPh>
    <phoneticPr fontId="7"/>
  </si>
  <si>
    <t>手順3.</t>
    <rPh sb="0" eb="2">
      <t>テジュン</t>
    </rPh>
    <phoneticPr fontId="7"/>
  </si>
  <si>
    <t>1.4 アップロード内容の修正</t>
    <rPh sb="10" eb="12">
      <t>ナイヨウ</t>
    </rPh>
    <rPh sb="13" eb="15">
      <t>シュウセイ</t>
    </rPh>
    <phoneticPr fontId="7"/>
  </si>
  <si>
    <t>工事管理シートの入力ミスなど、設計変更以外でアップロード内容に修正の必要が生じた場合、処理区分を手動で設定し、</t>
    <phoneticPr fontId="7"/>
  </si>
  <si>
    <t>修正用のアップロードファイルを生成します。</t>
  </si>
  <si>
    <t>行の追加が必要な場合、不要な行が生じた場合、ボタン「行追加」、「行削除」を押下して下さい。</t>
    <rPh sb="0" eb="1">
      <t>ギョウ</t>
    </rPh>
    <rPh sb="2" eb="4">
      <t>ツイカ</t>
    </rPh>
    <rPh sb="5" eb="7">
      <t>ヒツヨウ</t>
    </rPh>
    <rPh sb="8" eb="10">
      <t>バアイ</t>
    </rPh>
    <rPh sb="11" eb="13">
      <t>フヨウ</t>
    </rPh>
    <rPh sb="14" eb="15">
      <t>ギョウ</t>
    </rPh>
    <rPh sb="16" eb="17">
      <t>ショウ</t>
    </rPh>
    <rPh sb="19" eb="21">
      <t>バアイ</t>
    </rPh>
    <rPh sb="26" eb="27">
      <t>ギョウ</t>
    </rPh>
    <rPh sb="27" eb="29">
      <t>ツイカ</t>
    </rPh>
    <rPh sb="32" eb="33">
      <t>ギョウ</t>
    </rPh>
    <rPh sb="33" eb="35">
      <t>サクジョ</t>
    </rPh>
    <rPh sb="37" eb="39">
      <t>オウカ</t>
    </rPh>
    <rPh sb="41" eb="42">
      <t>クダ</t>
    </rPh>
    <phoneticPr fontId="7"/>
  </si>
  <si>
    <t>シート③「建仮精算アップロード」にて、ボタン「最新の情報に更新」押下により、入力情報がアップロードファイルの形式に集計・加工され、</t>
    <rPh sb="23" eb="25">
      <t>サイシン</t>
    </rPh>
    <rPh sb="26" eb="28">
      <t>ジョウホウ</t>
    </rPh>
    <rPh sb="29" eb="31">
      <t>コウシン</t>
    </rPh>
    <rPh sb="32" eb="34">
      <t>オウカ</t>
    </rPh>
    <rPh sb="38" eb="40">
      <t>ニュウリョク</t>
    </rPh>
    <rPh sb="40" eb="42">
      <t>ジョウホウ</t>
    </rPh>
    <rPh sb="54" eb="56">
      <t>ケイシキ</t>
    </rPh>
    <rPh sb="57" eb="59">
      <t>シュウケイ</t>
    </rPh>
    <rPh sb="60" eb="62">
      <t>カコウ</t>
    </rPh>
    <phoneticPr fontId="7"/>
  </si>
  <si>
    <t>シート①「工事情報入力シート」にて、資産となる各工事種別に対し、今回の建仮精算金額を「建仮精算」へ記入します。</t>
    <rPh sb="5" eb="7">
      <t>コウジ</t>
    </rPh>
    <rPh sb="7" eb="9">
      <t>ジョウホウ</t>
    </rPh>
    <rPh sb="9" eb="11">
      <t>ニュウリョク</t>
    </rPh>
    <rPh sb="18" eb="20">
      <t>シサン</t>
    </rPh>
    <rPh sb="23" eb="24">
      <t>カク</t>
    </rPh>
    <rPh sb="24" eb="26">
      <t>コウジ</t>
    </rPh>
    <rPh sb="26" eb="28">
      <t>シュベツ</t>
    </rPh>
    <rPh sb="29" eb="30">
      <t>タイ</t>
    </rPh>
    <rPh sb="32" eb="34">
      <t>コンカイ</t>
    </rPh>
    <rPh sb="35" eb="37">
      <t>ケンカリ</t>
    </rPh>
    <rPh sb="37" eb="39">
      <t>セイサン</t>
    </rPh>
    <rPh sb="39" eb="41">
      <t>キンガク</t>
    </rPh>
    <rPh sb="43" eb="45">
      <t>ケンカリ</t>
    </rPh>
    <rPh sb="45" eb="47">
      <t>セイサン</t>
    </rPh>
    <rPh sb="49" eb="51">
      <t>キニュウ</t>
    </rPh>
    <phoneticPr fontId="7"/>
  </si>
  <si>
    <t>シート②「資産数量・単位記入シート」にて、各資産に対し、今回の建仮精算の内容と対応する項目を記入します。</t>
    <rPh sb="21" eb="22">
      <t>カク</t>
    </rPh>
    <rPh sb="22" eb="24">
      <t>シサン</t>
    </rPh>
    <rPh sb="25" eb="26">
      <t>タイ</t>
    </rPh>
    <rPh sb="28" eb="30">
      <t>コンカイ</t>
    </rPh>
    <rPh sb="31" eb="33">
      <t>ケンカリ</t>
    </rPh>
    <rPh sb="33" eb="35">
      <t>セイサン</t>
    </rPh>
    <rPh sb="36" eb="38">
      <t>ナイヨウ</t>
    </rPh>
    <rPh sb="39" eb="41">
      <t>タイオウ</t>
    </rPh>
    <rPh sb="43" eb="45">
      <t>コウモク</t>
    </rPh>
    <rPh sb="46" eb="48">
      <t>キニュウ</t>
    </rPh>
    <phoneticPr fontId="7"/>
  </si>
  <si>
    <t>工事管理シートの各マスタシートは、ファイルオープン時にサーバ上の最新ファイルと比較され、</t>
    <rPh sb="0" eb="2">
      <t>コウジ</t>
    </rPh>
    <rPh sb="2" eb="4">
      <t>カンリ</t>
    </rPh>
    <rPh sb="8" eb="9">
      <t>カク</t>
    </rPh>
    <rPh sb="25" eb="26">
      <t>ジ</t>
    </rPh>
    <rPh sb="30" eb="31">
      <t>ジョウ</t>
    </rPh>
    <rPh sb="32" eb="34">
      <t>サイシン</t>
    </rPh>
    <rPh sb="39" eb="41">
      <t>ヒカク</t>
    </rPh>
    <phoneticPr fontId="7"/>
  </si>
  <si>
    <t>シート「メンテナンス方法」にて、最新ファイルを格納するための「サーバファイルパス」、「サーバファイル名」、「最新化チェックフラグ」を設定できます。</t>
    <rPh sb="10" eb="12">
      <t>ホウホウ</t>
    </rPh>
    <rPh sb="16" eb="18">
      <t>サイシン</t>
    </rPh>
    <rPh sb="23" eb="25">
      <t>カクノウ</t>
    </rPh>
    <rPh sb="50" eb="51">
      <t>メイ</t>
    </rPh>
    <rPh sb="54" eb="56">
      <t>サイシン</t>
    </rPh>
    <rPh sb="56" eb="57">
      <t>カ</t>
    </rPh>
    <rPh sb="66" eb="68">
      <t>セッテイ</t>
    </rPh>
    <phoneticPr fontId="7"/>
  </si>
  <si>
    <t>工事情報入力シート：処理区分のセット方法</t>
  </si>
  <si>
    <t>TEXT出力ボタン押下時に以下の自動設定パターンに沿って処理区分が自動設定される。</t>
    <rPh sb="4" eb="6">
      <t>シュツリョク</t>
    </rPh>
    <rPh sb="9" eb="11">
      <t>オウカ</t>
    </rPh>
    <rPh sb="11" eb="12">
      <t>ジ</t>
    </rPh>
    <rPh sb="13" eb="15">
      <t>イカ</t>
    </rPh>
    <rPh sb="16" eb="18">
      <t>ジドウ</t>
    </rPh>
    <rPh sb="18" eb="20">
      <t>セッテイ</t>
    </rPh>
    <rPh sb="25" eb="26">
      <t>ソ</t>
    </rPh>
    <rPh sb="28" eb="32">
      <t>ショリクブン</t>
    </rPh>
    <rPh sb="33" eb="35">
      <t>ジドウ</t>
    </rPh>
    <rPh sb="35" eb="37">
      <t>セッテイ</t>
    </rPh>
    <phoneticPr fontId="11"/>
  </si>
  <si>
    <t>自動設定パターンとは異なるデータを投入する場合は、修正モードをONにして処理区分をハンド入力する。</t>
    <rPh sb="0" eb="2">
      <t>ジドウ</t>
    </rPh>
    <rPh sb="2" eb="4">
      <t>セッテイ</t>
    </rPh>
    <rPh sb="10" eb="11">
      <t>コト</t>
    </rPh>
    <phoneticPr fontId="11"/>
  </si>
  <si>
    <t>※修正モードONの場合はハンド入力内容を優先する。</t>
    <rPh sb="15" eb="17">
      <t>ニュウリョク</t>
    </rPh>
    <phoneticPr fontId="11"/>
  </si>
  <si>
    <t>＜初回登録時自動設定パターン＞</t>
    <rPh sb="1" eb="3">
      <t>ショカイ</t>
    </rPh>
    <rPh sb="3" eb="5">
      <t>トウロク</t>
    </rPh>
    <rPh sb="5" eb="6">
      <t>トキ</t>
    </rPh>
    <rPh sb="6" eb="8">
      <t>ジドウ</t>
    </rPh>
    <rPh sb="8" eb="10">
      <t>セッテイ</t>
    </rPh>
    <phoneticPr fontId="11"/>
  </si>
  <si>
    <t>・予定価格</t>
    <rPh sb="1" eb="3">
      <t>ヨテイ</t>
    </rPh>
    <rPh sb="3" eb="5">
      <t>カカク</t>
    </rPh>
    <phoneticPr fontId="11"/>
  </si>
  <si>
    <t>設計変更前の金額</t>
  </si>
  <si>
    <t>0より大きい</t>
    <rPh sb="3" eb="4">
      <t>オオ</t>
    </rPh>
    <phoneticPr fontId="11"/>
  </si>
  <si>
    <t>Null</t>
    <phoneticPr fontId="11"/>
  </si>
  <si>
    <t>０より大きい</t>
    <rPh sb="3" eb="4">
      <t>オオ</t>
    </rPh>
    <phoneticPr fontId="11"/>
  </si>
  <si>
    <t>-</t>
    <phoneticPr fontId="11"/>
  </si>
  <si>
    <t>1-登録</t>
    <phoneticPr fontId="11"/>
  </si>
  <si>
    <t>予定価格</t>
    <phoneticPr fontId="11"/>
  </si>
  <si>
    <t>・発注価格</t>
    <phoneticPr fontId="11"/>
  </si>
  <si>
    <t>2-変更</t>
    <phoneticPr fontId="11"/>
  </si>
  <si>
    <t>発注価格</t>
    <phoneticPr fontId="11"/>
  </si>
  <si>
    <t>※予定価格と同様</t>
    <rPh sb="1" eb="3">
      <t>ヨテイ</t>
    </rPh>
    <rPh sb="3" eb="5">
      <t>カカク</t>
    </rPh>
    <rPh sb="6" eb="8">
      <t>ドウヨウ</t>
    </rPh>
    <phoneticPr fontId="11"/>
  </si>
  <si>
    <t>＜設計変更時自動設定パターン＞</t>
    <rPh sb="1" eb="3">
      <t>セッケイ</t>
    </rPh>
    <rPh sb="3" eb="5">
      <t>ヘンコウ</t>
    </rPh>
    <rPh sb="5" eb="6">
      <t>トキ</t>
    </rPh>
    <rPh sb="6" eb="8">
      <t>ジドウ</t>
    </rPh>
    <rPh sb="8" eb="10">
      <t>セッテイ</t>
    </rPh>
    <phoneticPr fontId="11"/>
  </si>
  <si>
    <t>設計変更では予定価格のアップロードはしない</t>
    <rPh sb="0" eb="2">
      <t>セッケイ</t>
    </rPh>
    <rPh sb="2" eb="4">
      <t>ヘンコウ</t>
    </rPh>
    <rPh sb="6" eb="10">
      <t>ヨテイカカク</t>
    </rPh>
    <phoneticPr fontId="11"/>
  </si>
  <si>
    <t>3-削除</t>
    <rPh sb="2" eb="4">
      <t>サクジョ</t>
    </rPh>
    <phoneticPr fontId="11"/>
  </si>
  <si>
    <t>対象列</t>
    <rPh sb="0" eb="2">
      <t>タイショウ</t>
    </rPh>
    <rPh sb="2" eb="3">
      <t>レツ</t>
    </rPh>
    <phoneticPr fontId="7"/>
  </si>
  <si>
    <t>使用関数</t>
    <rPh sb="0" eb="2">
      <t>シヨウ</t>
    </rPh>
    <rPh sb="2" eb="4">
      <t>カンスウ</t>
    </rPh>
    <phoneticPr fontId="7"/>
  </si>
  <si>
    <t>G列</t>
    <rPh sb="1" eb="2">
      <t>レツ</t>
    </rPh>
    <phoneticPr fontId="7"/>
  </si>
  <si>
    <t>H列</t>
    <rPh sb="1" eb="2">
      <t>レツ</t>
    </rPh>
    <phoneticPr fontId="7"/>
  </si>
  <si>
    <t>AK列</t>
    <rPh sb="2" eb="3">
      <t>レツ</t>
    </rPh>
    <phoneticPr fontId="7"/>
  </si>
  <si>
    <t>AB列</t>
    <rPh sb="2" eb="3">
      <t>レツ</t>
    </rPh>
    <phoneticPr fontId="7"/>
  </si>
  <si>
    <t>AD列</t>
    <rPh sb="2" eb="3">
      <t>レツ</t>
    </rPh>
    <phoneticPr fontId="7"/>
  </si>
  <si>
    <t>AL列</t>
    <rPh sb="2" eb="3">
      <t>レツ</t>
    </rPh>
    <phoneticPr fontId="7"/>
  </si>
  <si>
    <t>AP列</t>
    <rPh sb="2" eb="3">
      <t>レツ</t>
    </rPh>
    <phoneticPr fontId="7"/>
  </si>
  <si>
    <t>AR列</t>
    <rPh sb="2" eb="3">
      <t>レツ</t>
    </rPh>
    <phoneticPr fontId="7"/>
  </si>
  <si>
    <t>AT列</t>
    <rPh sb="2" eb="3">
      <t>レツ</t>
    </rPh>
    <phoneticPr fontId="7"/>
  </si>
  <si>
    <t>AV列</t>
    <rPh sb="2" eb="3">
      <t>レツ</t>
    </rPh>
    <phoneticPr fontId="7"/>
  </si>
  <si>
    <t>資産クラス</t>
    <rPh sb="0" eb="2">
      <t>シサン</t>
    </rPh>
    <phoneticPr fontId="7"/>
  </si>
  <si>
    <t>勘定科目</t>
    <rPh sb="0" eb="2">
      <t>カンジョウ</t>
    </rPh>
    <rPh sb="2" eb="4">
      <t>カモク</t>
    </rPh>
    <phoneticPr fontId="7"/>
  </si>
  <si>
    <t>原価センタ</t>
    <rPh sb="0" eb="2">
      <t>ゲンカ</t>
    </rPh>
    <phoneticPr fontId="7"/>
  </si>
  <si>
    <t>事業コード</t>
    <rPh sb="0" eb="2">
      <t>ジギョウ</t>
    </rPh>
    <phoneticPr fontId="7"/>
  </si>
  <si>
    <t>所管</t>
    <rPh sb="0" eb="2">
      <t>ショカン</t>
    </rPh>
    <phoneticPr fontId="7"/>
  </si>
  <si>
    <t>所在</t>
    <rPh sb="0" eb="2">
      <t>ショザイ</t>
    </rPh>
    <phoneticPr fontId="7"/>
  </si>
  <si>
    <t>項目名</t>
    <rPh sb="0" eb="2">
      <t>コウモク</t>
    </rPh>
    <rPh sb="2" eb="3">
      <t>メイ</t>
    </rPh>
    <phoneticPr fontId="7"/>
  </si>
  <si>
    <t>A列</t>
    <rPh sb="1" eb="2">
      <t>レツ</t>
    </rPh>
    <phoneticPr fontId="7"/>
  </si>
  <si>
    <t>資産数量集計キー重複判定</t>
    <rPh sb="0" eb="2">
      <t>シサン</t>
    </rPh>
    <rPh sb="2" eb="4">
      <t>スウリョウ</t>
    </rPh>
    <rPh sb="4" eb="6">
      <t>シュウケイ</t>
    </rPh>
    <rPh sb="8" eb="10">
      <t>チョウフク</t>
    </rPh>
    <rPh sb="10" eb="12">
      <t>ハンテイ</t>
    </rPh>
    <phoneticPr fontId="7"/>
  </si>
  <si>
    <t>B列</t>
    <rPh sb="1" eb="2">
      <t>レツ</t>
    </rPh>
    <phoneticPr fontId="7"/>
  </si>
  <si>
    <t>CONCATENATE(資産数量集計キー項目,"-",~)</t>
    <rPh sb="12" eb="14">
      <t>シサン</t>
    </rPh>
    <rPh sb="14" eb="16">
      <t>スウリョウ</t>
    </rPh>
    <rPh sb="16" eb="18">
      <t>シュウケイ</t>
    </rPh>
    <rPh sb="20" eb="22">
      <t>コウモク</t>
    </rPh>
    <phoneticPr fontId="7"/>
  </si>
  <si>
    <t>資産数量集計キー項目をCONCATENATE関数で連結する。</t>
    <rPh sb="0" eb="2">
      <t>シサン</t>
    </rPh>
    <rPh sb="2" eb="4">
      <t>スウリョウ</t>
    </rPh>
    <rPh sb="4" eb="6">
      <t>シュウケイ</t>
    </rPh>
    <rPh sb="8" eb="10">
      <t>コウモク</t>
    </rPh>
    <rPh sb="22" eb="24">
      <t>カンスウ</t>
    </rPh>
    <rPh sb="25" eb="27">
      <t>レンケツ</t>
    </rPh>
    <phoneticPr fontId="7"/>
  </si>
  <si>
    <t>IFERROR(</t>
    <phoneticPr fontId="7"/>
  </si>
  <si>
    <t>VLOOKUP(INDIRECT(ADDRESS(ROW(),対象列)),INDIRECT(マスタシート),2,FALSE)</t>
    <phoneticPr fontId="7"/>
  </si>
  <si>
    <t>IF(VLOOKUP(INDIRECT(ADDRESS(ROW(),$Z$1)),INDIRECT("財務分類コード!$A:$C"),3,FALSE)&lt;&gt;"",</t>
    <phoneticPr fontId="7"/>
  </si>
  <si>
    <t>,""</t>
  </si>
  <si>
    <t>,""</t>
    <phoneticPr fontId="7"/>
  </si>
  <si>
    <t>)</t>
  </si>
  <si>
    <t>,ROW()),</t>
  </si>
  <si>
    <t>IF(ISNUMBER(MATCH(INDIRECT(ADDRESS(ROW(),$A$1)),OFFSET($A$1,$B$14,0,ROW()-$B$14-1,1),0))</t>
    <phoneticPr fontId="7"/>
  </si>
  <si>
    <t>マスタシートから各コード値のテキストを参照して出力する。</t>
    <rPh sb="19" eb="21">
      <t>サンショウ</t>
    </rPh>
    <rPh sb="23" eb="25">
      <t>シュツリョク</t>
    </rPh>
    <phoneticPr fontId="7"/>
  </si>
  <si>
    <t>資産数量集計キーの等しい工事種別を資産計上の単位として、シート「資産数量・単位記入シート」へ出力する。</t>
  </si>
  <si>
    <t>シート「財務分類コード」にて、資産となっている財務分類の場合、資産数量集計キーが既出であるかを判定する。</t>
    <rPh sb="15" eb="17">
      <t>シサン</t>
    </rPh>
    <rPh sb="23" eb="25">
      <t>ザイム</t>
    </rPh>
    <rPh sb="25" eb="27">
      <t>ブンルイ</t>
    </rPh>
    <rPh sb="28" eb="30">
      <t>バアイ</t>
    </rPh>
    <rPh sb="31" eb="33">
      <t>シサン</t>
    </rPh>
    <rPh sb="33" eb="35">
      <t>スウリョウ</t>
    </rPh>
    <rPh sb="35" eb="37">
      <t>シュウケイ</t>
    </rPh>
    <rPh sb="40" eb="42">
      <t>キシュツ</t>
    </rPh>
    <rPh sb="47" eb="49">
      <t>ハンテイ</t>
    </rPh>
    <phoneticPr fontId="7"/>
  </si>
  <si>
    <t>既出でない場合は、ROW()を出力する。</t>
    <rPh sb="0" eb="2">
      <t>キシュツ</t>
    </rPh>
    <rPh sb="5" eb="7">
      <t>バアイ</t>
    </rPh>
    <rPh sb="15" eb="17">
      <t>シュツリョク</t>
    </rPh>
    <phoneticPr fontId="7"/>
  </si>
  <si>
    <t>予定価格（税抜）</t>
    <rPh sb="0" eb="2">
      <t>ヨテイ</t>
    </rPh>
    <rPh sb="2" eb="4">
      <t>カカク</t>
    </rPh>
    <rPh sb="5" eb="6">
      <t>ゼイ</t>
    </rPh>
    <rPh sb="6" eb="7">
      <t>ヌ</t>
    </rPh>
    <phoneticPr fontId="7"/>
  </si>
  <si>
    <t>発注価格（税抜）</t>
    <rPh sb="0" eb="2">
      <t>ハッチュウ</t>
    </rPh>
    <rPh sb="2" eb="4">
      <t>カカク</t>
    </rPh>
    <rPh sb="5" eb="6">
      <t>ゼイ</t>
    </rPh>
    <rPh sb="6" eb="7">
      <t>ヌ</t>
    </rPh>
    <phoneticPr fontId="7"/>
  </si>
  <si>
    <t>M列</t>
    <rPh sb="1" eb="2">
      <t>レツ</t>
    </rPh>
    <phoneticPr fontId="7"/>
  </si>
  <si>
    <t>S列</t>
    <rPh sb="1" eb="2">
      <t>レツ</t>
    </rPh>
    <phoneticPr fontId="7"/>
  </si>
  <si>
    <t>N列</t>
  </si>
  <si>
    <t>数量、単価を乗算し、価格を出力する。</t>
  </si>
  <si>
    <t>価格に対し、シート「リスト」の消費税率を乗算し、消費税額を出力する。</t>
    <rPh sb="0" eb="2">
      <t>カカク</t>
    </rPh>
    <rPh sb="3" eb="4">
      <t>タイ</t>
    </rPh>
    <rPh sb="15" eb="18">
      <t>ショウヒゼイ</t>
    </rPh>
    <rPh sb="18" eb="19">
      <t>リツ</t>
    </rPh>
    <rPh sb="20" eb="22">
      <t>ジョウサン</t>
    </rPh>
    <rPh sb="24" eb="28">
      <t>ショウヒゼイガク</t>
    </rPh>
    <rPh sb="29" eb="31">
      <t>シュツリョク</t>
    </rPh>
    <phoneticPr fontId="7"/>
  </si>
  <si>
    <t>消費税合計金額</t>
    <rPh sb="0" eb="5">
      <t>ショウヒゼイゴウケイ</t>
    </rPh>
    <rPh sb="5" eb="7">
      <t>キンガク</t>
    </rPh>
    <phoneticPr fontId="7"/>
  </si>
  <si>
    <t>S列</t>
    <phoneticPr fontId="7"/>
  </si>
  <si>
    <t>予定価格、消費税額を合計し、合計金額を出力する。</t>
    <rPh sb="0" eb="2">
      <t>ヨテイ</t>
    </rPh>
    <rPh sb="2" eb="4">
      <t>カカク</t>
    </rPh>
    <rPh sb="5" eb="8">
      <t>ショウヒゼイ</t>
    </rPh>
    <rPh sb="8" eb="9">
      <t>ガク</t>
    </rPh>
    <rPh sb="10" eb="12">
      <t>ゴウケイ</t>
    </rPh>
    <rPh sb="14" eb="16">
      <t>ゴウケイ</t>
    </rPh>
    <rPh sb="16" eb="18">
      <t>キンガク</t>
    </rPh>
    <rPh sb="19" eb="21">
      <t>シュツリョク</t>
    </rPh>
    <phoneticPr fontId="7"/>
  </si>
  <si>
    <t>IF(INDIRECT(ADDRESS(ROW(),$A$1))=""</t>
    <phoneticPr fontId="7"/>
  </si>
  <si>
    <t>,IFERROR(VLOOKUP(INDIRECT(ADDRESS(ROW(),$A$1)),INDIRECT("工事情報入力シート!$A:$BF")</t>
    <phoneticPr fontId="7"/>
  </si>
  <si>
    <t>,FALSE</t>
    <phoneticPr fontId="7"/>
  </si>
  <si>
    <t>WBS</t>
    <phoneticPr fontId="7"/>
  </si>
  <si>
    <t>勘定科目</t>
    <phoneticPr fontId="7"/>
  </si>
  <si>
    <t>車号</t>
    <rPh sb="0" eb="1">
      <t>クルマ</t>
    </rPh>
    <rPh sb="1" eb="2">
      <t>ゴウ</t>
    </rPh>
    <phoneticPr fontId="7"/>
  </si>
  <si>
    <t>C列</t>
    <rPh sb="1" eb="2">
      <t>レツ</t>
    </rPh>
    <phoneticPr fontId="7"/>
  </si>
  <si>
    <t>D列</t>
    <rPh sb="1" eb="2">
      <t>レツ</t>
    </rPh>
    <phoneticPr fontId="7"/>
  </si>
  <si>
    <t>E列</t>
    <rPh sb="1" eb="2">
      <t>レツ</t>
    </rPh>
    <phoneticPr fontId="7"/>
  </si>
  <si>
    <t>F列</t>
    <rPh sb="1" eb="2">
      <t>レツ</t>
    </rPh>
    <phoneticPr fontId="7"/>
  </si>
  <si>
    <t>I列</t>
    <rPh sb="1" eb="2">
      <t>レツ</t>
    </rPh>
    <phoneticPr fontId="7"/>
  </si>
  <si>
    <t>J列</t>
    <rPh sb="1" eb="2">
      <t>レツ</t>
    </rPh>
    <phoneticPr fontId="7"/>
  </si>
  <si>
    <t>K列</t>
    <rPh sb="1" eb="2">
      <t>レツ</t>
    </rPh>
    <phoneticPr fontId="7"/>
  </si>
  <si>
    <t>IF(OR(INDIRECT(ADDRESS(ROW(),数量列))&lt;&gt;"",INDIRECT(ADDRESS(ROW(),単価列))&lt;&gt;""),</t>
    <rPh sb="29" eb="31">
      <t>スウリョウ</t>
    </rPh>
    <rPh sb="31" eb="32">
      <t>レツ</t>
    </rPh>
    <rPh sb="62" eb="64">
      <t>タンカ</t>
    </rPh>
    <rPh sb="64" eb="65">
      <t>レツ</t>
    </rPh>
    <phoneticPr fontId="7"/>
  </si>
  <si>
    <t>INDIRECT(ADDRESS(ROW(),数量列))*INDIRECT(ADDRESS(ROW(),単価列))</t>
    <rPh sb="23" eb="25">
      <t>スウリョウ</t>
    </rPh>
    <rPh sb="25" eb="26">
      <t>レツ</t>
    </rPh>
    <rPh sb="52" eb="54">
      <t>タンカ</t>
    </rPh>
    <rPh sb="54" eb="55">
      <t>レツ</t>
    </rPh>
    <phoneticPr fontId="7"/>
  </si>
  <si>
    <t>IF(INDIRECT(ADDRESS(ROW(),価格列))&lt;&gt;"",</t>
    <rPh sb="26" eb="28">
      <t>カカク</t>
    </rPh>
    <rPh sb="28" eb="29">
      <t>レツ</t>
    </rPh>
    <phoneticPr fontId="7"/>
  </si>
  <si>
    <t>INDIRECT(ADDRESS(ROW(),価格列))*VLOOKUP(INDIRECT(ADDRESS(ROW(),消費税列)),リスト!$A:$B,2,FALSE)</t>
    <rPh sb="23" eb="25">
      <t>カカク</t>
    </rPh>
    <rPh sb="25" eb="26">
      <t>レツ</t>
    </rPh>
    <rPh sb="60" eb="63">
      <t>ショウヒゼイ</t>
    </rPh>
    <rPh sb="63" eb="64">
      <t>レツ</t>
    </rPh>
    <phoneticPr fontId="7"/>
  </si>
  <si>
    <t>SUBTOTAL(9,OFFSET(価格列,ROW()+3,0,COUNTA($E:$E),1))</t>
    <rPh sb="18" eb="20">
      <t>カカク</t>
    </rPh>
    <rPh sb="20" eb="21">
      <t>レツ</t>
    </rPh>
    <phoneticPr fontId="7"/>
  </si>
  <si>
    <t>,INDIRECT(工事情報入力シートの対象列)</t>
    <rPh sb="10" eb="12">
      <t>コウジ</t>
    </rPh>
    <rPh sb="12" eb="14">
      <t>ジョウホウ</t>
    </rPh>
    <rPh sb="14" eb="16">
      <t>ニュウリョク</t>
    </rPh>
    <rPh sb="20" eb="22">
      <t>タイショウ</t>
    </rPh>
    <rPh sb="22" eb="23">
      <t>レツ</t>
    </rPh>
    <phoneticPr fontId="7"/>
  </si>
  <si>
    <t>資産数量集計キーをもとに、工事情報入力シートから対象項目のテキスト等を出力する。</t>
    <rPh sb="0" eb="6">
      <t>シサンスウリョウシュウケイ</t>
    </rPh>
    <rPh sb="13" eb="15">
      <t>コウジ</t>
    </rPh>
    <rPh sb="15" eb="17">
      <t>ジョウホウ</t>
    </rPh>
    <rPh sb="17" eb="19">
      <t>ニュウリョク</t>
    </rPh>
    <rPh sb="24" eb="26">
      <t>タイショウ</t>
    </rPh>
    <rPh sb="26" eb="28">
      <t>コウモク</t>
    </rPh>
    <rPh sb="33" eb="34">
      <t>ナド</t>
    </rPh>
    <rPh sb="35" eb="37">
      <t>シュツリョク</t>
    </rPh>
    <phoneticPr fontId="7"/>
  </si>
  <si>
    <t>建仮残高</t>
  </si>
  <si>
    <t>O列</t>
    <rPh sb="1" eb="2">
      <t>レツ</t>
    </rPh>
    <phoneticPr fontId="7"/>
  </si>
  <si>
    <t>Q列</t>
    <rPh sb="1" eb="2">
      <t>レツ</t>
    </rPh>
    <phoneticPr fontId="7"/>
  </si>
  <si>
    <t>IF(INDIRECT(ADDRESS(ROW(),$A$1))&lt;&gt;"",</t>
    <phoneticPr fontId="7"/>
  </si>
  <si>
    <t>SUMIF(INDIRECT("工事情報入力シート!$A:$A"),INDIRECT(ADDRESS(ROW(),$A$1)),INDIRECT("工事情報入力シート!$W:$W"))</t>
    <phoneticPr fontId="7"/>
  </si>
  <si>
    <t>資産数量集計キーをもとに、工事情報入力シートから対象列の合計金額を出力する。</t>
    <rPh sb="0" eb="6">
      <t>シサンスウリョウシュウケイ</t>
    </rPh>
    <rPh sb="13" eb="15">
      <t>コウジ</t>
    </rPh>
    <rPh sb="15" eb="17">
      <t>ジョウホウ</t>
    </rPh>
    <rPh sb="17" eb="19">
      <t>ニュウリョク</t>
    </rPh>
    <rPh sb="24" eb="26">
      <t>タイショウ</t>
    </rPh>
    <rPh sb="26" eb="27">
      <t>レツ</t>
    </rPh>
    <rPh sb="28" eb="30">
      <t>ゴウケイ</t>
    </rPh>
    <rPh sb="30" eb="32">
      <t>キンガク</t>
    </rPh>
    <rPh sb="33" eb="35">
      <t>シュツリョク</t>
    </rPh>
    <phoneticPr fontId="7"/>
  </si>
  <si>
    <t>集計キー項目</t>
    <phoneticPr fontId="7"/>
  </si>
  <si>
    <t>＜工事情報入力シート＞</t>
    <rPh sb="1" eb="3">
      <t>コウジ</t>
    </rPh>
    <rPh sb="3" eb="5">
      <t>ジョウホウ</t>
    </rPh>
    <rPh sb="5" eb="7">
      <t>ニュウリョク</t>
    </rPh>
    <phoneticPr fontId="7"/>
  </si>
  <si>
    <t>説明①</t>
    <rPh sb="0" eb="2">
      <t>セツメイ</t>
    </rPh>
    <phoneticPr fontId="7"/>
  </si>
  <si>
    <t>説明②</t>
    <rPh sb="0" eb="2">
      <t>セツメイ</t>
    </rPh>
    <phoneticPr fontId="7"/>
  </si>
  <si>
    <t>説明③</t>
    <rPh sb="0" eb="2">
      <t>セツメイ</t>
    </rPh>
    <phoneticPr fontId="7"/>
  </si>
  <si>
    <t>説明④</t>
    <rPh sb="0" eb="2">
      <t>セツメイ</t>
    </rPh>
    <phoneticPr fontId="7"/>
  </si>
  <si>
    <t>説明⑤</t>
    <rPh sb="0" eb="2">
      <t>セツメイ</t>
    </rPh>
    <phoneticPr fontId="7"/>
  </si>
  <si>
    <t>説明⑥</t>
    <rPh sb="0" eb="2">
      <t>セツメイ</t>
    </rPh>
    <phoneticPr fontId="7"/>
  </si>
  <si>
    <t>＜資産数量・単位記入シート＞</t>
    <rPh sb="1" eb="3">
      <t>シサン</t>
    </rPh>
    <rPh sb="3" eb="5">
      <t>スウリョウ</t>
    </rPh>
    <rPh sb="6" eb="8">
      <t>タンイ</t>
    </rPh>
    <rPh sb="8" eb="10">
      <t>キニュウ</t>
    </rPh>
    <phoneticPr fontId="7"/>
  </si>
  <si>
    <t>説明⑦</t>
    <rPh sb="0" eb="2">
      <t>セツメイ</t>
    </rPh>
    <phoneticPr fontId="7"/>
  </si>
  <si>
    <t>工事契約名称
（工事稟議および発注単位を想定）</t>
    <phoneticPr fontId="7"/>
  </si>
  <si>
    <t>●消費税の区分の示す項目です。
□課税・非課税を選択してください。</t>
    <rPh sb="1" eb="4">
      <t>ショウヒゼイ</t>
    </rPh>
    <rPh sb="5" eb="7">
      <t>クブン</t>
    </rPh>
    <rPh sb="8" eb="9">
      <t>シメ</t>
    </rPh>
    <rPh sb="10" eb="12">
      <t>コウモク</t>
    </rPh>
    <rPh sb="17" eb="19">
      <t>カゼイ</t>
    </rPh>
    <rPh sb="20" eb="23">
      <t>ヒカゼイ</t>
    </rPh>
    <rPh sb="24" eb="26">
      <t>センタク</t>
    </rPh>
    <phoneticPr fontId="3"/>
  </si>
  <si>
    <t>-</t>
    <phoneticPr fontId="3"/>
  </si>
  <si>
    <t>●工種の契約単価を示す項目です。
□工事種別の契約単価を入力してください。</t>
    <rPh sb="1" eb="2">
      <t>コウ</t>
    </rPh>
    <rPh sb="2" eb="3">
      <t>シュ</t>
    </rPh>
    <rPh sb="4" eb="6">
      <t>ケイヤク</t>
    </rPh>
    <rPh sb="6" eb="8">
      <t>タンカ</t>
    </rPh>
    <rPh sb="9" eb="10">
      <t>シメ</t>
    </rPh>
    <rPh sb="11" eb="13">
      <t>コウモク</t>
    </rPh>
    <rPh sb="18" eb="20">
      <t>コウジ</t>
    </rPh>
    <rPh sb="20" eb="22">
      <t>シュベツ</t>
    </rPh>
    <rPh sb="23" eb="25">
      <t>ケイヤク</t>
    </rPh>
    <rPh sb="25" eb="27">
      <t>タンカ</t>
    </rPh>
    <rPh sb="28" eb="30">
      <t>ニュウリョク</t>
    </rPh>
    <phoneticPr fontId="3"/>
  </si>
  <si>
    <t>●前回の契約金額を示す項目です。
□設計変更において、予定価格の決裁を行う場合に前回の契約金額を入力します。</t>
    <rPh sb="1" eb="3">
      <t>ゼンカイ</t>
    </rPh>
    <rPh sb="4" eb="6">
      <t>ケイヤク</t>
    </rPh>
    <rPh sb="6" eb="8">
      <t>キンガク</t>
    </rPh>
    <rPh sb="9" eb="10">
      <t>シメ</t>
    </rPh>
    <rPh sb="11" eb="13">
      <t>コウモク</t>
    </rPh>
    <rPh sb="40" eb="42">
      <t>ゼンカイ</t>
    </rPh>
    <rPh sb="43" eb="45">
      <t>ケイヤク</t>
    </rPh>
    <rPh sb="45" eb="47">
      <t>キンガク</t>
    </rPh>
    <rPh sb="48" eb="50">
      <t>ニュウリョク</t>
    </rPh>
    <phoneticPr fontId="3"/>
  </si>
  <si>
    <t>●前回の契約金額を示す項目です。
□設計変更において、契約価格の決裁を行う場合に前回の契約金額を入力します。</t>
    <rPh sb="1" eb="3">
      <t>ゼンカイ</t>
    </rPh>
    <rPh sb="4" eb="6">
      <t>ケイヤク</t>
    </rPh>
    <rPh sb="6" eb="8">
      <t>キンガク</t>
    </rPh>
    <rPh sb="9" eb="10">
      <t>シメ</t>
    </rPh>
    <rPh sb="11" eb="13">
      <t>コウモク</t>
    </rPh>
    <rPh sb="27" eb="29">
      <t>ケイヤク</t>
    </rPh>
    <rPh sb="40" eb="42">
      <t>ゼンカイ</t>
    </rPh>
    <rPh sb="43" eb="45">
      <t>ケイヤク</t>
    </rPh>
    <rPh sb="45" eb="47">
      <t>キンガク</t>
    </rPh>
    <rPh sb="48" eb="50">
      <t>ニュウリョク</t>
    </rPh>
    <phoneticPr fontId="3"/>
  </si>
  <si>
    <t>●建仮精算金額を示す項目です。
□建仮精算を行う場合に、今回の建仮精算金額を入力します。</t>
    <rPh sb="1" eb="3">
      <t>ケンカリ</t>
    </rPh>
    <rPh sb="3" eb="5">
      <t>セイサン</t>
    </rPh>
    <rPh sb="5" eb="7">
      <t>キンガク</t>
    </rPh>
    <rPh sb="8" eb="9">
      <t>シメ</t>
    </rPh>
    <rPh sb="10" eb="12">
      <t>コウモク</t>
    </rPh>
    <rPh sb="17" eb="21">
      <t>ケンカリセイサン</t>
    </rPh>
    <rPh sb="22" eb="23">
      <t>オコナ</t>
    </rPh>
    <rPh sb="24" eb="26">
      <t>バアイ</t>
    </rPh>
    <rPh sb="28" eb="30">
      <t>コンカイ</t>
    </rPh>
    <rPh sb="31" eb="35">
      <t>ケンカリセイサン</t>
    </rPh>
    <rPh sb="35" eb="37">
      <t>キンガク</t>
    </rPh>
    <rPh sb="38" eb="40">
      <t>ニュウリョク</t>
    </rPh>
    <phoneticPr fontId="3"/>
  </si>
  <si>
    <t xml:space="preserve">●工種ごとの分析項目を示す項目です。
□利用想定なし。
</t>
    <rPh sb="1" eb="2">
      <t>コウ</t>
    </rPh>
    <rPh sb="2" eb="3">
      <t>シュ</t>
    </rPh>
    <rPh sb="6" eb="8">
      <t>ブンセキ</t>
    </rPh>
    <rPh sb="8" eb="10">
      <t>コウモク</t>
    </rPh>
    <rPh sb="11" eb="12">
      <t>シメ</t>
    </rPh>
    <rPh sb="13" eb="15">
      <t>コウモク</t>
    </rPh>
    <rPh sb="20" eb="22">
      <t>リヨウ</t>
    </rPh>
    <rPh sb="22" eb="24">
      <t>ソウテイ</t>
    </rPh>
    <phoneticPr fontId="7"/>
  </si>
  <si>
    <t xml:space="preserve">●各工事に対し、補助金が支出される自治体を示す項目です。
□利用想定なし。
□コード値：
　0-大阪市
　1-大阪府
　2-国
　9-その他
</t>
    <rPh sb="1" eb="2">
      <t>カク</t>
    </rPh>
    <rPh sb="2" eb="4">
      <t>コウジ</t>
    </rPh>
    <rPh sb="5" eb="6">
      <t>タイ</t>
    </rPh>
    <rPh sb="8" eb="11">
      <t>ホジョキン</t>
    </rPh>
    <rPh sb="12" eb="14">
      <t>シシュツ</t>
    </rPh>
    <rPh sb="17" eb="20">
      <t>ジチタイ</t>
    </rPh>
    <rPh sb="21" eb="22">
      <t>シメ</t>
    </rPh>
    <rPh sb="23" eb="25">
      <t>コウモク</t>
    </rPh>
    <rPh sb="30" eb="32">
      <t>リヨウ</t>
    </rPh>
    <rPh sb="32" eb="34">
      <t>ソウテイ</t>
    </rPh>
    <rPh sb="42" eb="43">
      <t>アタイ</t>
    </rPh>
    <rPh sb="48" eb="51">
      <t>オオサカシ</t>
    </rPh>
    <rPh sb="55" eb="58">
      <t>オオサカフ</t>
    </rPh>
    <rPh sb="62" eb="63">
      <t>クニ</t>
    </rPh>
    <rPh sb="69" eb="70">
      <t>タ</t>
    </rPh>
    <phoneticPr fontId="7"/>
  </si>
  <si>
    <t>●補助金対象の工事を示す項目です。
□利用想定なし。
□補助金対象となる工事種別に'X'を入力してください。</t>
    <rPh sb="1" eb="4">
      <t>ホジョキン</t>
    </rPh>
    <rPh sb="4" eb="6">
      <t>タイショウ</t>
    </rPh>
    <rPh sb="7" eb="9">
      <t>コウジ</t>
    </rPh>
    <rPh sb="10" eb="11">
      <t>シメ</t>
    </rPh>
    <rPh sb="12" eb="14">
      <t>コウモク</t>
    </rPh>
    <rPh sb="19" eb="21">
      <t>リヨウ</t>
    </rPh>
    <rPh sb="21" eb="23">
      <t>ソウテイ</t>
    </rPh>
    <rPh sb="28" eb="31">
      <t>ホジョキン</t>
    </rPh>
    <rPh sb="31" eb="33">
      <t>タイショウ</t>
    </rPh>
    <rPh sb="36" eb="38">
      <t>コウジ</t>
    </rPh>
    <rPh sb="38" eb="40">
      <t>シュベツ</t>
    </rPh>
    <rPh sb="45" eb="47">
      <t>ニュウリョク</t>
    </rPh>
    <phoneticPr fontId="7"/>
  </si>
  <si>
    <t>●支給材対象の工事種別を示す項目です。
□利用想定なし。</t>
    <rPh sb="1" eb="4">
      <t>シキュウザイ</t>
    </rPh>
    <rPh sb="4" eb="6">
      <t>タイショウ</t>
    </rPh>
    <rPh sb="7" eb="9">
      <t>コウジ</t>
    </rPh>
    <rPh sb="9" eb="11">
      <t>シュベツ</t>
    </rPh>
    <rPh sb="12" eb="13">
      <t>シメ</t>
    </rPh>
    <rPh sb="14" eb="16">
      <t>コウモク</t>
    </rPh>
    <rPh sb="21" eb="23">
      <t>リヨウ</t>
    </rPh>
    <rPh sb="23" eb="25">
      <t>ソウテイ</t>
    </rPh>
    <phoneticPr fontId="7"/>
  </si>
  <si>
    <t>●検収時の数量変更を許可する項目です。
□利用想定なし。（デフォルトでONになっているため、フラグを設定する必要がない）</t>
    <rPh sb="1" eb="3">
      <t>ケンシュウ</t>
    </rPh>
    <rPh sb="3" eb="4">
      <t>ジ</t>
    </rPh>
    <rPh sb="5" eb="7">
      <t>スウリョウ</t>
    </rPh>
    <rPh sb="7" eb="9">
      <t>ヘンコウ</t>
    </rPh>
    <rPh sb="10" eb="12">
      <t>キョカ</t>
    </rPh>
    <rPh sb="14" eb="16">
      <t>コウモク</t>
    </rPh>
    <rPh sb="50" eb="52">
      <t>セッテイ</t>
    </rPh>
    <rPh sb="54" eb="56">
      <t>ヒツヨウ</t>
    </rPh>
    <phoneticPr fontId="7"/>
  </si>
  <si>
    <t>●貸与材対象の工事種別を示す項目です。
□利用想定なし。</t>
    <rPh sb="1" eb="3">
      <t>タイヨ</t>
    </rPh>
    <rPh sb="3" eb="4">
      <t>ザイ</t>
    </rPh>
    <rPh sb="4" eb="6">
      <t>タイショウ</t>
    </rPh>
    <rPh sb="7" eb="9">
      <t>コウジ</t>
    </rPh>
    <rPh sb="9" eb="11">
      <t>シュベツ</t>
    </rPh>
    <rPh sb="12" eb="13">
      <t>シメ</t>
    </rPh>
    <rPh sb="14" eb="16">
      <t>コウモク</t>
    </rPh>
    <rPh sb="21" eb="23">
      <t>リヨウ</t>
    </rPh>
    <rPh sb="23" eb="25">
      <t>ソウテイ</t>
    </rPh>
    <phoneticPr fontId="7"/>
  </si>
  <si>
    <t>●撤去品を含む工事種別を示す項目です。
□利用想定なし。</t>
    <rPh sb="1" eb="3">
      <t>テッキョ</t>
    </rPh>
    <rPh sb="3" eb="4">
      <t>ヒン</t>
    </rPh>
    <rPh sb="5" eb="6">
      <t>フク</t>
    </rPh>
    <rPh sb="7" eb="9">
      <t>コウジ</t>
    </rPh>
    <rPh sb="9" eb="11">
      <t>シュベツ</t>
    </rPh>
    <rPh sb="12" eb="13">
      <t>シメ</t>
    </rPh>
    <rPh sb="14" eb="16">
      <t>コウモク</t>
    </rPh>
    <rPh sb="21" eb="23">
      <t>リヨウ</t>
    </rPh>
    <rPh sb="23" eb="25">
      <t>ソウテイ</t>
    </rPh>
    <phoneticPr fontId="7"/>
  </si>
  <si>
    <t>●固定資産の除却を含む工事種別を示す項目です。
□利用想定なし。</t>
    <rPh sb="1" eb="3">
      <t>コテイ</t>
    </rPh>
    <rPh sb="3" eb="5">
      <t>シサン</t>
    </rPh>
    <rPh sb="6" eb="8">
      <t>ジョキャク</t>
    </rPh>
    <rPh sb="9" eb="10">
      <t>フク</t>
    </rPh>
    <rPh sb="11" eb="13">
      <t>コウジ</t>
    </rPh>
    <rPh sb="13" eb="15">
      <t>シュベツ</t>
    </rPh>
    <rPh sb="16" eb="17">
      <t>シメ</t>
    </rPh>
    <rPh sb="18" eb="20">
      <t>コウモク</t>
    </rPh>
    <rPh sb="25" eb="27">
      <t>リヨウ</t>
    </rPh>
    <rPh sb="27" eb="29">
      <t>ソウテイ</t>
    </rPh>
    <phoneticPr fontId="7"/>
  </si>
  <si>
    <t>1DB1</t>
  </si>
  <si>
    <t>ホワイトドームプラザ_安全関連（老朽設備取替）</t>
  </si>
  <si>
    <t>1DB2</t>
  </si>
  <si>
    <t>九条ＭＴビル_安全関連（老朽設備取替）</t>
  </si>
  <si>
    <t>1DB3</t>
  </si>
  <si>
    <t>恵美須町ＭＴビル_安全関連（老朽設備取替）</t>
  </si>
  <si>
    <t>1DB4</t>
  </si>
  <si>
    <t>松屋町ＭＴビル_安全関連（老朽設備取替）</t>
  </si>
  <si>
    <t>1DB5</t>
  </si>
  <si>
    <t>境川ＭＴビル_安全関連（老朽設備取替）</t>
  </si>
  <si>
    <t>1DB6</t>
  </si>
  <si>
    <t>郵政福祉心斎橋ビル_安全関連（老朽設備取替）</t>
  </si>
  <si>
    <t>1DB7</t>
  </si>
  <si>
    <t>四つ橋ＭＴ長谷ビル_安全関連（老朽設備取替）</t>
  </si>
  <si>
    <t>1ES3</t>
  </si>
  <si>
    <t>夜間作業連絡システム_安全関連（老朽設備取替）</t>
  </si>
  <si>
    <t>1ES4</t>
  </si>
  <si>
    <t>地震速報システム_安全関連（老朽設備取替）</t>
  </si>
  <si>
    <t>1ES5</t>
  </si>
  <si>
    <t>総合情報ネットワーク_安全関連（老朽設備取替）</t>
  </si>
  <si>
    <t>1ES6</t>
  </si>
  <si>
    <t>緊急掲示板システム_安全関連（老朽設備取替）</t>
  </si>
  <si>
    <t>2ES2</t>
  </si>
  <si>
    <t>情報蓄積提供システム_安全関連（保安・防災対策）</t>
  </si>
  <si>
    <t>2ES5</t>
  </si>
  <si>
    <t>総合情報ネットワーク_安全関連（保安・防災対策）</t>
  </si>
  <si>
    <t>2ES6</t>
  </si>
  <si>
    <t>緊急掲示板システム_安全関連（保安・防災対策）</t>
  </si>
  <si>
    <t>2VIZ</t>
  </si>
  <si>
    <t>各検車場_安全関連（保安・防災対策）</t>
  </si>
  <si>
    <t>4VIZ</t>
  </si>
  <si>
    <t>各検車場_安全関連（車両・その他）</t>
  </si>
  <si>
    <t>停車場_大阪港_ひとやさ・サービス改善対策</t>
  </si>
  <si>
    <t>停車場_朝潮橋_ひとやさ・サービス改善対策</t>
  </si>
  <si>
    <t>停車場_弁天町_ひとやさ・サービス改善対策</t>
  </si>
  <si>
    <t>停車場_九条_ひとやさ・サービス改善対策</t>
  </si>
  <si>
    <t>停車場_阿波座(4号)_ひとやさ・サービス改善対策</t>
  </si>
  <si>
    <t>停車場_本町(4号)_ひとやさ・サービス改善対策</t>
  </si>
  <si>
    <t>停車場_堺筋本町(4号)_ひとやさ・サービス改善対</t>
  </si>
  <si>
    <t>停車場_森ノ宮(4号)_ひとやさ・サービス改善対策</t>
  </si>
  <si>
    <t>停車場_緑橋(4号)_ひとやさ・サービス改善対策</t>
  </si>
  <si>
    <t>停車場_深江橋_ひとやさ・サービス改善対策</t>
  </si>
  <si>
    <t>停車場_高井田_ひとやさ・サービス改善対策</t>
  </si>
  <si>
    <t>停車場_長田_ひとやさ・サービス改善対策</t>
  </si>
  <si>
    <t>AESA</t>
  </si>
  <si>
    <t>運行情報表示装置_ひとやさ・サービス改善対策</t>
  </si>
  <si>
    <t>AHEC</t>
  </si>
  <si>
    <t>Ｒ６堺筋本町16号（出入口）_ひとやさ・サービス改</t>
  </si>
  <si>
    <t>AHED</t>
  </si>
  <si>
    <t>AHEE</t>
  </si>
  <si>
    <t>AHS5</t>
  </si>
  <si>
    <t>停車場_井高野_ひとやさ・サービス改善対策</t>
  </si>
  <si>
    <t>停車場_瑞光四丁目_ひとやさ・サービス改善対策</t>
  </si>
  <si>
    <t>停車場_だいどう豊里_ひとやさ・サービス改善対策</t>
  </si>
  <si>
    <t>停車場_清水_ひとやさ・サービス改善対策</t>
  </si>
  <si>
    <t>停車場_新森古市_ひとやさ・サービス改善対策</t>
  </si>
  <si>
    <t>停車場_関目成育_ひとやさ・サービス改善対策</t>
  </si>
  <si>
    <t>停車場_鴫野_ひとやさ・サービス改善対策</t>
  </si>
  <si>
    <t>停車場_緑橋(8号)_ひとやさ・サービス改善対策</t>
  </si>
  <si>
    <t>停車場_今里(8号)_ひとやさ・サービス改善対策</t>
  </si>
  <si>
    <t>停車場_天神橋筋六丁目(6号)_ひとやさ・サービス</t>
  </si>
  <si>
    <t>停車場_扇町_ひとやさ・サービス改善対策</t>
  </si>
  <si>
    <t>停車場_南森町(6号)_ひとやさ・サービス改善対策</t>
  </si>
  <si>
    <t>停車場_北浜_ひとやさ・サービス改善対策</t>
  </si>
  <si>
    <t>停車場_堺筋本町(6号)_ひとやさ・サービス改善対</t>
  </si>
  <si>
    <t>停車場_長堀橋(6号)_ひとやさ・サービス改善対策</t>
  </si>
  <si>
    <t>停車場_日本橋(6号)_ひとやさ・サービス改善対策</t>
  </si>
  <si>
    <t>停車場_恵美須町_ひとやさ・サービス改善対策</t>
  </si>
  <si>
    <t>停車場_天下茶屋_ひとやさ・サービス改善対策</t>
  </si>
  <si>
    <t>停車場_江坂_ひとやさ・サービス改善対策</t>
  </si>
  <si>
    <t>停車場_東三国_ひとやさ・サービス改善対策</t>
  </si>
  <si>
    <t>停車場_新大阪_ひとやさ・サービス改善対策</t>
  </si>
  <si>
    <t>停車場_西中島南方_ひとやさ・サービス改善対策</t>
  </si>
  <si>
    <t>停車場_中津_ひとやさ・サービス改善対策</t>
  </si>
  <si>
    <t>停車場_梅田_ひとやさ・サービス改善対策</t>
  </si>
  <si>
    <t>停車場_淀屋橋_ひとやさ・サービス改善対策</t>
  </si>
  <si>
    <t>停車場_本町(1号)_ひとやさ・サービス改善対策</t>
  </si>
  <si>
    <t>停車場_心斎橋(1号)_ひとやさ・サービス改善対策</t>
  </si>
  <si>
    <t>停車場_なんば(1号)_ひとやさ・サービス改善対策</t>
  </si>
  <si>
    <t>停車場_大国町(1号)_ひとやさ・サービス改善対策</t>
  </si>
  <si>
    <t>停車場_天王寺(1号)_ひとやさ・サービス改善対策</t>
  </si>
  <si>
    <t>停車場_昭和町_ひとやさ・サービス改善対策</t>
  </si>
  <si>
    <t>停車場_西田辺_ひとやさ・サービス改善対策</t>
  </si>
  <si>
    <t>停車場_長居_ひとやさ・サービス改善対策</t>
  </si>
  <si>
    <t>停車場_我孫子_ひとやさ・サービス改善対策</t>
  </si>
  <si>
    <t>停車場_北花田_ひとやさ・サービス改善対策</t>
  </si>
  <si>
    <t>停車場_新金岡_ひとやさ・サービス改善対策</t>
  </si>
  <si>
    <t>停車場_中百舌鳥_ひとやさ・サービス改善対策</t>
  </si>
  <si>
    <t>停車場_大正_ひとやさ・サービス改善対策</t>
  </si>
  <si>
    <t>停車場_ドーム前千代崎_ひとやさ・サービス改善対策</t>
  </si>
  <si>
    <t>停車場_西長堀(7号)_ひとやさ・サービス改善対策</t>
  </si>
  <si>
    <t>停車場_西大橋_ひとやさ・サービス改善対策</t>
  </si>
  <si>
    <t>停車場_心斎橋(7号)_ひとやさ・サービス改善対策</t>
  </si>
  <si>
    <t>停車場_長堀橋(7号)_ひとやさ・サービス改善対策</t>
  </si>
  <si>
    <t>停車場_松屋町_ひとやさ・サービス改善対策</t>
  </si>
  <si>
    <t>停車場_玉造_ひとやさ・サービス改善対策</t>
  </si>
  <si>
    <t>停車場_森ノ宮(7号)_ひとやさ・サービス改善対策</t>
  </si>
  <si>
    <t>停車場_京橋_ひとやさ・サービス改善対策</t>
  </si>
  <si>
    <t>停車場_今福鶴見_ひとやさ・サービス改善対策</t>
  </si>
  <si>
    <t>停車場_横堤_ひとやさ・サービス改善対策</t>
  </si>
  <si>
    <t>停車場_鶴見緑地_ひとやさ・サービス改善対策</t>
  </si>
  <si>
    <t>停車場_門真南_ひとやさ・サービス改善対策</t>
  </si>
  <si>
    <t>停車場_中ふ頭_ひとやさ・サービス改善対策</t>
  </si>
  <si>
    <t>停車場_ポートタウン西_ひとやさ・サービス改善対策</t>
  </si>
  <si>
    <t>停車場_ポートタウン東_ひとやさ・サービス改善対策</t>
  </si>
  <si>
    <t>停車場_南港東_ひとやさ・サービス改善対策</t>
  </si>
  <si>
    <t>停車場_南港口_ひとやさ・サービス改善対策</t>
  </si>
  <si>
    <t>停車場_平林_ひとやさ・サービス改善対策</t>
  </si>
  <si>
    <t>停車場_野田阪神_ひとやさ・サービス改善対策</t>
  </si>
  <si>
    <t>停車場_玉川_ひとやさ・サービス改善対策</t>
  </si>
  <si>
    <t>停車場_阿波座(5号)_ひとやさ・サービス改善対策</t>
  </si>
  <si>
    <t>停車場_西長堀(5号)_ひとやさ・サービス改善対策</t>
  </si>
  <si>
    <t>停車場_桜川_ひとやさ・サービス改善対策</t>
  </si>
  <si>
    <t>停車場_なんば(5号)_ひとやさ・サービス改善対策</t>
  </si>
  <si>
    <t>停車場_日本橋(5号)_ひとやさ・サービス改善対策</t>
  </si>
  <si>
    <t>停車場_鶴橋_ひとやさ・サービス改善対策</t>
  </si>
  <si>
    <t>停車場_今里(5号)_ひとやさ・サービス改善対策</t>
  </si>
  <si>
    <t>停車場_新深江_ひとやさ・サービス改善対策</t>
  </si>
  <si>
    <t>停車場_小路_ひとやさ・サービス改善対策</t>
  </si>
  <si>
    <t>停車場_北巽_ひとやさ・サービス改善対策</t>
  </si>
  <si>
    <t>停車場_南巽_ひとやさ・サービス改善対策</t>
  </si>
  <si>
    <t>停車場_大日_ひとやさ・サービス改善対策</t>
  </si>
  <si>
    <t>停車場_守口_ひとやさ・サービス改善対策</t>
  </si>
  <si>
    <t>停車場_千林大宮_ひとやさ・サービス改善対策</t>
  </si>
  <si>
    <t>停車場_関目高殿_ひとやさ・サービス改善対策</t>
  </si>
  <si>
    <t>停車場_野江内代_ひとやさ・サービス改善対策</t>
  </si>
  <si>
    <t>停車場_都島_ひとやさ・サービス改善対策</t>
  </si>
  <si>
    <t>停車場_中崎町_ひとやさ・サービス改善対策</t>
  </si>
  <si>
    <t>停車場_東梅田_ひとやさ・サービス改善対策</t>
  </si>
  <si>
    <t>停車場_南森町(2号)_ひとやさ・サービス改善対策</t>
  </si>
  <si>
    <t>停車場_天満橋_ひとやさ・サービス改善対策</t>
  </si>
  <si>
    <t>停車場_天王寺(2号)_ひとやさ・サービス改善対策</t>
  </si>
  <si>
    <t>停車場_阿倍野_ひとやさ・サービス改善対策</t>
  </si>
  <si>
    <t>停車場_文の里_ひとやさ・サービス改善対策</t>
  </si>
  <si>
    <t>停車場_田辺_ひとやさ・サービス改善対策</t>
  </si>
  <si>
    <t>停車場_駒川中野_ひとやさ・サービス改善対策</t>
  </si>
  <si>
    <t>停車場_平野_ひとやさ・サービス改善対策</t>
  </si>
  <si>
    <t>停車場_喜連瓜破_ひとやさ・サービス改善対策</t>
  </si>
  <si>
    <t>停車場_出戸_ひとやさ・サービス改善対策</t>
  </si>
  <si>
    <t>停車場_長原_ひとやさ・サービス改善対策</t>
  </si>
  <si>
    <t>停車場_八尾南_ひとやさ・サービス改善対策</t>
  </si>
  <si>
    <t>停車場_上記に該当なし_ひとやさ・サービス改善対策</t>
  </si>
  <si>
    <t>停車場_所在未決定_ひとやさ・サービス改善対策</t>
  </si>
  <si>
    <t>AVH1</t>
  </si>
  <si>
    <t>自動放送装置-予備品_ひとやさ・サービス改善対策</t>
  </si>
  <si>
    <t>AVH2</t>
  </si>
  <si>
    <t>自動放送装置-施設改造_ひとやさ・サービス改善対策</t>
  </si>
  <si>
    <t>AVV1</t>
  </si>
  <si>
    <t>Ｒ１車両_ひとやさ・サービス改善対策</t>
  </si>
  <si>
    <t>AVV2</t>
  </si>
  <si>
    <t>Ｒ２車両_ひとやさ・サービス改善対策</t>
  </si>
  <si>
    <t>AVV3</t>
  </si>
  <si>
    <t>Ｒ３車両_ひとやさ・サービス改善対策</t>
  </si>
  <si>
    <t>AVV4</t>
  </si>
  <si>
    <t>Ｒ４車両_ひとやさ・サービス改善対策</t>
  </si>
  <si>
    <t>AVV5</t>
  </si>
  <si>
    <t>Ｒ５車両_ひとやさ・サービス改善対策</t>
  </si>
  <si>
    <t>AVV6</t>
  </si>
  <si>
    <t>Ｒ６車両_ひとやさ・サービス改善対策</t>
  </si>
  <si>
    <t>AVV7</t>
  </si>
  <si>
    <t>Ｒ７車両_ひとやさ・サービス改善対策</t>
  </si>
  <si>
    <t>AVV8</t>
  </si>
  <si>
    <t>Ｒ８車両_ひとやさ・サービス改善対策</t>
  </si>
  <si>
    <t>停車場_西梅田_ひとやさ・サービス改善対策</t>
  </si>
  <si>
    <t>停車場_肥後橋_ひとやさ・サービス改善対策</t>
  </si>
  <si>
    <t>停車場_本町(3号)_ひとやさ・サービス改善対策</t>
  </si>
  <si>
    <t>停車場_四ツ橋_ひとやさ・サービス改善対策</t>
  </si>
  <si>
    <t>停車場_なんば(3号)_ひとやさ・サービス改善対策</t>
  </si>
  <si>
    <t>停車場_大国町(3号)_ひとやさ・サービス改善対策</t>
  </si>
  <si>
    <t>停車場_花園町_ひとやさ・サービス改善対策</t>
  </si>
  <si>
    <t>停車場_岸里_ひとやさ・サービス改善対策</t>
  </si>
  <si>
    <t>停車場_玉出_ひとやさ・サービス改善対策</t>
  </si>
  <si>
    <t>停車場_北加賀屋_ひとやさ・サービス改善対策</t>
  </si>
  <si>
    <t>停車場_住之江公園(3号)_ひとやさ・サービス改善</t>
  </si>
  <si>
    <t>BHEC</t>
  </si>
  <si>
    <t>Ｒ６堺筋本町16号（出入口）_福利厚生等事業</t>
  </si>
  <si>
    <t>BHED</t>
  </si>
  <si>
    <t>Ｒ４堺筋本町２号（出入口）_福利厚生等事業</t>
  </si>
  <si>
    <t>BHEE</t>
  </si>
  <si>
    <t>Ｒ１淀屋橋11号（出入口）_福利厚生等事業</t>
  </si>
  <si>
    <t>駅出入口改造_利用促進事業</t>
  </si>
  <si>
    <t>CJSD</t>
  </si>
  <si>
    <t>CJSR</t>
  </si>
  <si>
    <t>稟議システム_経営管理関連投資</t>
  </si>
  <si>
    <t>CUM1</t>
  </si>
  <si>
    <t>機器機能改造_経営管理関連投資</t>
  </si>
  <si>
    <t>CUM2</t>
  </si>
  <si>
    <t>機器購入_経営管理関連投資</t>
  </si>
  <si>
    <t>有効活用_附帯事業</t>
  </si>
  <si>
    <t>DHC1</t>
  </si>
  <si>
    <t>車両改造_利用促進事業</t>
  </si>
  <si>
    <t>DHEC</t>
  </si>
  <si>
    <t>Ｒ６堺筋本町16号（出入口）_利用促進事業</t>
  </si>
  <si>
    <t>DHED</t>
  </si>
  <si>
    <t>Ｒ４堺筋本町２号（出入口）_利用促進事業</t>
  </si>
  <si>
    <t>DHEE</t>
  </si>
  <si>
    <t>Ｒ１淀屋橋11号（出入口）_利用促進事業</t>
  </si>
  <si>
    <t>DOS1</t>
  </si>
  <si>
    <t>駅名変更_利用促進事業</t>
  </si>
  <si>
    <t>DVF1</t>
  </si>
  <si>
    <t>施設改造_利用促進事業</t>
  </si>
  <si>
    <t>DVN1</t>
  </si>
  <si>
    <t>車両新造_利用促進事業</t>
  </si>
  <si>
    <t>DVS1</t>
  </si>
  <si>
    <t>予備品_利用促進事業</t>
  </si>
  <si>
    <t>DVT1</t>
  </si>
  <si>
    <t>車両試験_利用促進事業</t>
  </si>
  <si>
    <t>EFD1</t>
  </si>
  <si>
    <t>既存棟朝潮橋用地開発_附帯事業</t>
  </si>
  <si>
    <t>EFD2</t>
  </si>
  <si>
    <t>新設棟朝潮橋用地開発_附帯事業</t>
  </si>
  <si>
    <t>EFD3</t>
  </si>
  <si>
    <t>もと南森町仮伯所用地開発_附帯事業</t>
  </si>
  <si>
    <t>EFD4</t>
  </si>
  <si>
    <t>もと上六操車場用地開発_附帯事業</t>
  </si>
  <si>
    <t>EFD5</t>
  </si>
  <si>
    <t>幸町用地・もと幸町操車場用地開発_附帯事業</t>
  </si>
  <si>
    <t>2040</t>
  </si>
  <si>
    <t>統括部</t>
  </si>
  <si>
    <t>2240</t>
  </si>
  <si>
    <t>2260</t>
  </si>
  <si>
    <t>2265</t>
  </si>
  <si>
    <t>2270</t>
  </si>
  <si>
    <t>2450</t>
  </si>
  <si>
    <t>2505</t>
  </si>
  <si>
    <t>2615</t>
  </si>
  <si>
    <t>2620</t>
  </si>
  <si>
    <t>2625</t>
  </si>
  <si>
    <t>2680</t>
  </si>
  <si>
    <t>2685</t>
  </si>
  <si>
    <t>2740</t>
  </si>
  <si>
    <t>2745</t>
  </si>
  <si>
    <t>2750</t>
  </si>
  <si>
    <t>2755</t>
  </si>
  <si>
    <t>2760</t>
  </si>
  <si>
    <t>2815</t>
  </si>
  <si>
    <t>2820</t>
  </si>
  <si>
    <t>2825</t>
  </si>
  <si>
    <t>2880</t>
  </si>
  <si>
    <t>2885</t>
  </si>
  <si>
    <t>2940</t>
  </si>
  <si>
    <t>2945</t>
  </si>
  <si>
    <t>2950</t>
  </si>
  <si>
    <t>2955</t>
  </si>
  <si>
    <t>3010</t>
  </si>
  <si>
    <t>3015</t>
  </si>
  <si>
    <t>3020</t>
  </si>
  <si>
    <t>3025</t>
  </si>
  <si>
    <t>3030</t>
  </si>
  <si>
    <t>3095</t>
  </si>
  <si>
    <t>3100</t>
  </si>
  <si>
    <t>3115</t>
  </si>
  <si>
    <t>3120</t>
  </si>
  <si>
    <t>3175</t>
  </si>
  <si>
    <t>3180</t>
  </si>
  <si>
    <t>3235</t>
  </si>
  <si>
    <t>3240</t>
  </si>
  <si>
    <t>3245</t>
  </si>
  <si>
    <t>3250</t>
  </si>
  <si>
    <t>3255</t>
  </si>
  <si>
    <t>3310</t>
  </si>
  <si>
    <t>3315</t>
  </si>
  <si>
    <t>3320</t>
  </si>
  <si>
    <t>3325</t>
  </si>
  <si>
    <t>3330</t>
  </si>
  <si>
    <t>3385</t>
  </si>
  <si>
    <t>3390</t>
  </si>
  <si>
    <t>3395</t>
  </si>
  <si>
    <t>3400</t>
  </si>
  <si>
    <t>3405</t>
  </si>
  <si>
    <t>3460</t>
  </si>
  <si>
    <t>3465</t>
  </si>
  <si>
    <t>3470</t>
  </si>
  <si>
    <t>3475</t>
  </si>
  <si>
    <t>3530</t>
  </si>
  <si>
    <t>3585</t>
  </si>
  <si>
    <t>3640</t>
  </si>
  <si>
    <t>3645</t>
  </si>
  <si>
    <t>3650</t>
  </si>
  <si>
    <t>3705</t>
  </si>
  <si>
    <t>予定価格決裁</t>
    <rPh sb="0" eb="2">
      <t>ヨテイ</t>
    </rPh>
    <rPh sb="2" eb="4">
      <t>カカク</t>
    </rPh>
    <rPh sb="4" eb="6">
      <t>ケッサイ</t>
    </rPh>
    <phoneticPr fontId="7"/>
  </si>
  <si>
    <t>施工課</t>
    <rPh sb="0" eb="2">
      <t>セコウ</t>
    </rPh>
    <rPh sb="2" eb="3">
      <t>カ</t>
    </rPh>
    <phoneticPr fontId="7"/>
  </si>
  <si>
    <t>係員</t>
    <rPh sb="0" eb="2">
      <t>カカリイン</t>
    </rPh>
    <phoneticPr fontId="7"/>
  </si>
  <si>
    <t>係長</t>
    <rPh sb="0" eb="2">
      <t>カカリチョウ</t>
    </rPh>
    <phoneticPr fontId="7"/>
  </si>
  <si>
    <t>課長</t>
    <rPh sb="0" eb="2">
      <t>カチョウ</t>
    </rPh>
    <phoneticPr fontId="7"/>
  </si>
  <si>
    <t>予定価格の決裁</t>
  </si>
  <si>
    <t>①</t>
    <phoneticPr fontId="7"/>
  </si>
  <si>
    <t>②</t>
    <phoneticPr fontId="7"/>
  </si>
  <si>
    <t>発注価格の決裁</t>
    <rPh sb="0" eb="2">
      <t>ハッチュウ</t>
    </rPh>
    <rPh sb="2" eb="4">
      <t>カカク</t>
    </rPh>
    <rPh sb="5" eb="7">
      <t>ケッサイ</t>
    </rPh>
    <phoneticPr fontId="7"/>
  </si>
  <si>
    <t>③</t>
    <phoneticPr fontId="7"/>
  </si>
  <si>
    <t>(設計変更)予定価格の決裁</t>
    <rPh sb="1" eb="5">
      <t>セッケイヘンコウ</t>
    </rPh>
    <rPh sb="6" eb="8">
      <t>ヨテイ</t>
    </rPh>
    <rPh sb="8" eb="10">
      <t>カカク</t>
    </rPh>
    <rPh sb="11" eb="13">
      <t>ケッサイ</t>
    </rPh>
    <phoneticPr fontId="7"/>
  </si>
  <si>
    <t>(設計変更)発注価格の決裁</t>
    <rPh sb="1" eb="5">
      <t>セッケイヘンコウ</t>
    </rPh>
    <rPh sb="6" eb="8">
      <t>ハッチュウ</t>
    </rPh>
    <rPh sb="8" eb="10">
      <t>カカク</t>
    </rPh>
    <rPh sb="11" eb="13">
      <t>ケッサイ</t>
    </rPh>
    <phoneticPr fontId="7"/>
  </si>
  <si>
    <r>
      <t xml:space="preserve">詳細
</t>
    </r>
    <r>
      <rPr>
        <sz val="13"/>
        <color rgb="FFFF0000"/>
        <rFont val="Meiryo UI"/>
        <family val="3"/>
        <charset val="128"/>
      </rPr>
      <t>【入力必須】</t>
    </r>
    <rPh sb="0" eb="2">
      <t>ショウサイ</t>
    </rPh>
    <rPh sb="4" eb="6">
      <t>ニュウリョク</t>
    </rPh>
    <rPh sb="6" eb="8">
      <t>ヒッス</t>
    </rPh>
    <phoneticPr fontId="7"/>
  </si>
  <si>
    <r>
      <t>設計変更</t>
    </r>
    <r>
      <rPr>
        <sz val="13"/>
        <color rgb="FFFF0000"/>
        <rFont val="Meiryo UI"/>
        <family val="3"/>
        <charset val="128"/>
      </rPr>
      <t>【設計変更時のみ入力】</t>
    </r>
    <rPh sb="0" eb="2">
      <t>セッケイ</t>
    </rPh>
    <rPh sb="2" eb="4">
      <t>ヘンコウ</t>
    </rPh>
    <rPh sb="5" eb="7">
      <t>セッケイ</t>
    </rPh>
    <rPh sb="7" eb="9">
      <t>ヘンコウ</t>
    </rPh>
    <rPh sb="9" eb="10">
      <t>ジ</t>
    </rPh>
    <rPh sb="12" eb="14">
      <t>ニュウリョク</t>
    </rPh>
    <phoneticPr fontId="7"/>
  </si>
  <si>
    <r>
      <t>協定相手先</t>
    </r>
    <r>
      <rPr>
        <sz val="13"/>
        <color rgb="FFFF0000"/>
        <rFont val="Meiryo UI"/>
        <family val="3"/>
        <charset val="128"/>
      </rPr>
      <t>【受託工事のみ入力】</t>
    </r>
    <rPh sb="0" eb="2">
      <t>キョウテイ</t>
    </rPh>
    <rPh sb="2" eb="5">
      <t>アイテサキ</t>
    </rPh>
    <rPh sb="6" eb="8">
      <t>ジュタク</t>
    </rPh>
    <rPh sb="8" eb="10">
      <t>コウジ</t>
    </rPh>
    <rPh sb="12" eb="14">
      <t>ニュウリョク</t>
    </rPh>
    <phoneticPr fontId="7"/>
  </si>
  <si>
    <t>価格
変更可</t>
    <rPh sb="0" eb="2">
      <t>カカク</t>
    </rPh>
    <rPh sb="3" eb="5">
      <t>ヘンコウ</t>
    </rPh>
    <rPh sb="5" eb="6">
      <t>カ</t>
    </rPh>
    <phoneticPr fontId="7"/>
  </si>
  <si>
    <t>数量
変更可</t>
    <rPh sb="0" eb="2">
      <t>スウリョウ</t>
    </rPh>
    <rPh sb="3" eb="5">
      <t>ヘンコウ</t>
    </rPh>
    <rPh sb="5" eb="6">
      <t>カ</t>
    </rPh>
    <phoneticPr fontId="7"/>
  </si>
  <si>
    <t>補助金
対象</t>
    <rPh sb="0" eb="3">
      <t>ホジョキン</t>
    </rPh>
    <rPh sb="4" eb="6">
      <t>タイショウ</t>
    </rPh>
    <phoneticPr fontId="7"/>
  </si>
  <si>
    <t>自治体
区分</t>
    <rPh sb="0" eb="3">
      <t>ジチタイ</t>
    </rPh>
    <rPh sb="4" eb="6">
      <t>クブン</t>
    </rPh>
    <phoneticPr fontId="7"/>
  </si>
  <si>
    <t>設予</t>
    <rPh sb="0" eb="1">
      <t>セツ</t>
    </rPh>
    <rPh sb="1" eb="2">
      <t>ヨ</t>
    </rPh>
    <phoneticPr fontId="7"/>
  </si>
  <si>
    <t>予</t>
    <rPh sb="0" eb="1">
      <t>ヨ</t>
    </rPh>
    <phoneticPr fontId="7"/>
  </si>
  <si>
    <t>設発</t>
    <rPh sb="0" eb="1">
      <t>セツ</t>
    </rPh>
    <rPh sb="1" eb="2">
      <t>ハツ</t>
    </rPh>
    <phoneticPr fontId="7"/>
  </si>
  <si>
    <t>発</t>
    <rPh sb="0" eb="1">
      <t>ハツ</t>
    </rPh>
    <phoneticPr fontId="7"/>
  </si>
  <si>
    <t>①</t>
  </si>
  <si>
    <t>②</t>
  </si>
  <si>
    <t>③</t>
  </si>
  <si>
    <t>④</t>
  </si>
  <si>
    <t>F</t>
    <phoneticPr fontId="7"/>
  </si>
  <si>
    <t>T</t>
    <phoneticPr fontId="7"/>
  </si>
  <si>
    <t>①</t>
    <phoneticPr fontId="7"/>
  </si>
  <si>
    <t>④</t>
    <phoneticPr fontId="7"/>
  </si>
  <si>
    <t>キー</t>
    <phoneticPr fontId="7"/>
  </si>
  <si>
    <t>欄</t>
    <rPh sb="0" eb="1">
      <t>ラン</t>
    </rPh>
    <phoneticPr fontId="7"/>
  </si>
  <si>
    <t>パターン</t>
    <phoneticPr fontId="7"/>
  </si>
  <si>
    <t>予定価格の決裁</t>
    <phoneticPr fontId="7"/>
  </si>
  <si>
    <t>レイアウト</t>
    <phoneticPr fontId="7"/>
  </si>
  <si>
    <t>説明</t>
    <rPh sb="0" eb="2">
      <t>セツメイ</t>
    </rPh>
    <phoneticPr fontId="7"/>
  </si>
  <si>
    <t>12506015</t>
  </si>
  <si>
    <t xml:space="preserve">・VBAの実装（アップロードファイル生成、マスタ自動更新）
・マニュアル最新化
・マスタ最新化
</t>
    <rPh sb="5" eb="7">
      <t>ジッソウ</t>
    </rPh>
    <rPh sb="24" eb="26">
      <t>ジドウ</t>
    </rPh>
    <rPh sb="26" eb="28">
      <t>コウシン</t>
    </rPh>
    <rPh sb="36" eb="37">
      <t>サイ</t>
    </rPh>
    <rPh sb="37" eb="38">
      <t>シン</t>
    </rPh>
    <rPh sb="38" eb="39">
      <t>カ</t>
    </rPh>
    <rPh sb="44" eb="46">
      <t>サイシン</t>
    </rPh>
    <rPh sb="46" eb="47">
      <t>カ</t>
    </rPh>
    <phoneticPr fontId="7"/>
  </si>
  <si>
    <t>コスモスクエア停車場(4号)</t>
  </si>
  <si>
    <t>大阪港停車場</t>
  </si>
  <si>
    <t>朝潮橋停車場</t>
  </si>
  <si>
    <t>弁天町停車場</t>
  </si>
  <si>
    <t>九条停車場</t>
  </si>
  <si>
    <t>阿波座停車場(4号)</t>
  </si>
  <si>
    <t>本町停車場(4号)</t>
  </si>
  <si>
    <t>谷町四丁目停車場(4号)</t>
  </si>
  <si>
    <t>森ノ宮停車場(4号)</t>
  </si>
  <si>
    <t>緑橋停車場(4号)</t>
  </si>
  <si>
    <t>深江橋停車場</t>
  </si>
  <si>
    <t>高井田停車場</t>
  </si>
  <si>
    <t>長田停車場</t>
  </si>
  <si>
    <t>東吹田検車場(6・7・8号線共用)</t>
  </si>
  <si>
    <t>鶴見検車場(7・8号線共用)</t>
  </si>
  <si>
    <t>緑木車両工場(全号線共用)</t>
  </si>
  <si>
    <t>CIC01</t>
  </si>
  <si>
    <t>森之宮車両工場</t>
  </si>
  <si>
    <t>CIK01</t>
  </si>
  <si>
    <t>東吹田検車場</t>
  </si>
  <si>
    <t>中百舌鳥検車場</t>
  </si>
  <si>
    <t>上記に該当なし(検車場)</t>
  </si>
  <si>
    <t>南港検車場</t>
  </si>
  <si>
    <t>大日検車場</t>
  </si>
  <si>
    <t>八尾検車場(八尾市)</t>
  </si>
  <si>
    <t>八尾検車場(大阪市)</t>
  </si>
  <si>
    <t>所在未決定(検車場)</t>
  </si>
  <si>
    <t>緑木検車場</t>
  </si>
  <si>
    <t>CIY02</t>
  </si>
  <si>
    <t>森ノ宮停車場(4・7号線共用)</t>
  </si>
  <si>
    <t>コスモスクエア停車場(4・NT号線共用)</t>
  </si>
  <si>
    <t>阿波座停車場(4・5号線共用)</t>
  </si>
  <si>
    <t>FEC42</t>
  </si>
  <si>
    <t>九条ポンプ室</t>
  </si>
  <si>
    <t>天下茶屋南排風機室</t>
  </si>
  <si>
    <t>芝田町排風機室</t>
  </si>
  <si>
    <t>上記に該当なし(施設)</t>
  </si>
  <si>
    <t>大成通排気口</t>
  </si>
  <si>
    <t>都島北通二丁目送風機室</t>
  </si>
  <si>
    <t>所在未決定(施設)</t>
  </si>
  <si>
    <t>本社共通</t>
  </si>
  <si>
    <t>本社1階</t>
  </si>
  <si>
    <t>本社2階</t>
  </si>
  <si>
    <t>本社3階</t>
  </si>
  <si>
    <t>本社4階</t>
  </si>
  <si>
    <t>本社5階</t>
  </si>
  <si>
    <t>本社6階</t>
  </si>
  <si>
    <t>本社7階</t>
  </si>
  <si>
    <t>本社8階</t>
  </si>
  <si>
    <t>本社9階</t>
  </si>
  <si>
    <t>本社10階</t>
  </si>
  <si>
    <t>本社11階</t>
  </si>
  <si>
    <t>本社12階</t>
  </si>
  <si>
    <t>本社13階</t>
  </si>
  <si>
    <t>本社14階</t>
  </si>
  <si>
    <t>本社15階</t>
  </si>
  <si>
    <t>本社16階</t>
  </si>
  <si>
    <t>本社地下1階</t>
  </si>
  <si>
    <t>本社地下2階</t>
  </si>
  <si>
    <t>井高野停車場</t>
  </si>
  <si>
    <t>瑞光四丁目停車場</t>
  </si>
  <si>
    <t>だいどう豊里停車場</t>
  </si>
  <si>
    <t>太子橋今市停車場(8号)</t>
  </si>
  <si>
    <t>清水停車場</t>
  </si>
  <si>
    <t>新森古市停車場</t>
  </si>
  <si>
    <t>関目成育停車場</t>
  </si>
  <si>
    <t>蒲生四丁目停車場(8号)</t>
  </si>
  <si>
    <t>鴫野停車場</t>
  </si>
  <si>
    <t>緑橋停車場(8号)</t>
  </si>
  <si>
    <t>今里停車場(8号)</t>
  </si>
  <si>
    <t>緑橋停車場(4・8号線共用)</t>
  </si>
  <si>
    <t>天神橋筋六丁目停車場(6号)</t>
  </si>
  <si>
    <t>扇町停車場</t>
  </si>
  <si>
    <t>南森町停車場(6号)</t>
  </si>
  <si>
    <t>北浜停車場</t>
  </si>
  <si>
    <t>長堀橋停車場(6号)</t>
  </si>
  <si>
    <t>日本橋停車場(6号)</t>
  </si>
  <si>
    <t>恵美須町停車場</t>
  </si>
  <si>
    <t>動物園前停車場(6号)</t>
  </si>
  <si>
    <t>天下茶屋停車場</t>
  </si>
  <si>
    <t>長堀橋停車場(6・7号線共用)</t>
  </si>
  <si>
    <t>朝潮橋用地(複数事業共通)</t>
  </si>
  <si>
    <t>谷町四丁目停車場エレベータ用地</t>
  </si>
  <si>
    <t>深江橋停車場エレベータ用地</t>
  </si>
  <si>
    <t>天神橋乗務所用地</t>
  </si>
  <si>
    <t>天神橋筋六丁目北西出入口用地</t>
  </si>
  <si>
    <t>LEM01</t>
  </si>
  <si>
    <t>門真南停車場東出入口換気口用地</t>
  </si>
  <si>
    <t>西長堀北西出入口・換気口用地</t>
  </si>
  <si>
    <t>蒲生四丁目停車場エレベータ用地</t>
  </si>
  <si>
    <t>上記に該当なし(土地)</t>
  </si>
  <si>
    <t>平林停車場エレベータ用地</t>
  </si>
  <si>
    <t>大成通排気口用地</t>
  </si>
  <si>
    <t>東成複合施設用地</t>
  </si>
  <si>
    <t>八尾南停車場用地</t>
  </si>
  <si>
    <t>出戸停車場用地</t>
  </si>
  <si>
    <t>天神橋筋六丁目北東出入口用地</t>
  </si>
  <si>
    <t>天神橋筋六丁目南東出入口用地</t>
  </si>
  <si>
    <t>長原停車場用地</t>
  </si>
  <si>
    <t>所在未決定(土地)</t>
  </si>
  <si>
    <t>加賀屋乗務所用地</t>
  </si>
  <si>
    <t>岸里エレベータ停車場用地</t>
  </si>
  <si>
    <t>江坂停車場</t>
  </si>
  <si>
    <t>東三国停車場</t>
  </si>
  <si>
    <t>西中島南方停車場</t>
  </si>
  <si>
    <t>中津停車場</t>
  </si>
  <si>
    <t>梅田停車場</t>
  </si>
  <si>
    <t>淀屋橋停車場</t>
  </si>
  <si>
    <t>本町停車場(1号)</t>
  </si>
  <si>
    <t>大国町停車場(1号)</t>
  </si>
  <si>
    <t>動物園前停車場(1号)</t>
  </si>
  <si>
    <t>天王寺停車場(1号)</t>
  </si>
  <si>
    <t>西田辺停車場</t>
  </si>
  <si>
    <t>長居停車場</t>
  </si>
  <si>
    <t>北花田停車場</t>
  </si>
  <si>
    <t>中百舌鳥停車場</t>
  </si>
  <si>
    <t>動物園前停車場(1・6号線共用)</t>
  </si>
  <si>
    <t>天王寺停車場(1・2号線共用)</t>
  </si>
  <si>
    <t>大国町停車場(1・3号線共用)</t>
  </si>
  <si>
    <t>本町停車場(1・3・4号線共用)</t>
  </si>
  <si>
    <t>本町停車場(1・3号線共用)</t>
  </si>
  <si>
    <t>本町停車場(1・4号線共用)</t>
  </si>
  <si>
    <t>本町停車場(3・4号線共用)</t>
  </si>
  <si>
    <t>心斎橋・四ツ橋停車場(1・3・7号線共用)</t>
  </si>
  <si>
    <t>心斎橋・四ツ橋停車場(1・3号線共用)</t>
  </si>
  <si>
    <t>心斎橋停車場(1・7号線共用)</t>
  </si>
  <si>
    <t>四ツ橋・心斎橋停車場(3・7号線共用)</t>
  </si>
  <si>
    <t>なんば停車場(1・3・5号線共用)</t>
  </si>
  <si>
    <t>なんば停車場(1・3号線共用)</t>
  </si>
  <si>
    <t>なんば停車場(1・5号線共用)</t>
  </si>
  <si>
    <t>なんば停車場(3・5号線共用)</t>
  </si>
  <si>
    <t>大正停車場</t>
  </si>
  <si>
    <t>ドーム前千代崎停車場</t>
  </si>
  <si>
    <t>西長堀停車場(7号)</t>
  </si>
  <si>
    <t>西大橋停車場</t>
  </si>
  <si>
    <t>心斎橋停車場(7号)</t>
  </si>
  <si>
    <t>長堀橋停車場(7号)</t>
  </si>
  <si>
    <t>松屋町停車場</t>
  </si>
  <si>
    <t>谷町六丁目停車場(7号)</t>
  </si>
  <si>
    <t>玉造停車場</t>
  </si>
  <si>
    <t>森ノ宮停車場(7号)</t>
  </si>
  <si>
    <t>京橋停車場</t>
  </si>
  <si>
    <t>横堤停車場</t>
  </si>
  <si>
    <t>鶴見緑地停車場</t>
  </si>
  <si>
    <t>門真南停車場</t>
  </si>
  <si>
    <t>長居技術事務所・保守基地</t>
  </si>
  <si>
    <t>緑木保線事務所(3・NT共用)</t>
  </si>
  <si>
    <t>車両管理事務所(全号線共用)</t>
  </si>
  <si>
    <t>阿波座総合事務所</t>
  </si>
  <si>
    <t>もと都島技術事務所</t>
  </si>
  <si>
    <t>研修所</t>
  </si>
  <si>
    <t>清水乗務所(5・8号線共用)</t>
  </si>
  <si>
    <t>もと我孫子変電所乗務所</t>
  </si>
  <si>
    <t>今里乗務所(5・8号線共用)</t>
  </si>
  <si>
    <t>統合指令所</t>
  </si>
  <si>
    <t>電気指令所</t>
  </si>
  <si>
    <t>もと朝潮橋変電所倉庫(複数事業共通)</t>
  </si>
  <si>
    <t>OF113</t>
  </si>
  <si>
    <t>川辺倉庫(複数事業共通)</t>
  </si>
  <si>
    <t>阿倍野北操車場(複数事業共通)</t>
  </si>
  <si>
    <t>井高野営業所(バス事業)</t>
  </si>
  <si>
    <t>OFC01</t>
  </si>
  <si>
    <t>車両管理事務所(4号)</t>
  </si>
  <si>
    <t>統合指令所(4号)</t>
  </si>
  <si>
    <t>統合指令所(8号)</t>
  </si>
  <si>
    <t>統合指令所(6号)</t>
  </si>
  <si>
    <t>統合指令所(1号)</t>
  </si>
  <si>
    <t>統合指令所(7号)</t>
  </si>
  <si>
    <t>上記に該当なし(事務所・倉庫等)</t>
  </si>
  <si>
    <t>統合指令所(NT)</t>
  </si>
  <si>
    <t>今里総合事務所</t>
  </si>
  <si>
    <t>統合指令所(5号)</t>
  </si>
  <si>
    <t>八尾南総合事務所</t>
  </si>
  <si>
    <t>統合指令所(2号)</t>
  </si>
  <si>
    <t>所在未決定(事務所・倉庫等)</t>
  </si>
  <si>
    <t>統合指令所(3号)</t>
  </si>
  <si>
    <t>コスモスクエア停車場(中量)</t>
  </si>
  <si>
    <t>トレードセンター前停車場</t>
  </si>
  <si>
    <t>中ふ頭停車場</t>
  </si>
  <si>
    <t>ポートタウン西停車場</t>
  </si>
  <si>
    <t>ポートタウン東停車場</t>
  </si>
  <si>
    <t>フェリーターミナル停車場</t>
  </si>
  <si>
    <t>南港東停車場</t>
  </si>
  <si>
    <t>南港口停車場</t>
  </si>
  <si>
    <t>平林停車場</t>
  </si>
  <si>
    <t>住之江公園停車場(中量)</t>
  </si>
  <si>
    <t>野田阪神停車場</t>
  </si>
  <si>
    <t>玉川停車場</t>
  </si>
  <si>
    <t>阿波座停車場(5号)</t>
  </si>
  <si>
    <t>西長堀停車場(5号)</t>
  </si>
  <si>
    <t>桜川停車場</t>
  </si>
  <si>
    <t>なんば停車場(5号)</t>
  </si>
  <si>
    <t>日本橋停車場(5号)</t>
  </si>
  <si>
    <t>谷町九丁目停車場(5号)</t>
  </si>
  <si>
    <t>鶴橋停車場</t>
  </si>
  <si>
    <t>北巽停車場</t>
  </si>
  <si>
    <t>南巽停車場</t>
  </si>
  <si>
    <t>複数号線共用</t>
  </si>
  <si>
    <t>4号線</t>
  </si>
  <si>
    <t>コスモスクエア～大阪港</t>
  </si>
  <si>
    <t>大阪港～朝潮橋</t>
  </si>
  <si>
    <t>朝潮橋～弁天町</t>
  </si>
  <si>
    <t>弁天町～九条</t>
  </si>
  <si>
    <t>九条～阿波座</t>
  </si>
  <si>
    <t>阿波座～本町</t>
  </si>
  <si>
    <t>本町～堺筋本町</t>
  </si>
  <si>
    <t>堺筋本町～谷町四丁目</t>
  </si>
  <si>
    <t>谷町四丁目～森ノ宮</t>
  </si>
  <si>
    <t>森ノ宮～緑橋</t>
  </si>
  <si>
    <t>緑橋～深江橋</t>
  </si>
  <si>
    <t>深江橋～高井田</t>
  </si>
  <si>
    <t>高井田～長田</t>
  </si>
  <si>
    <t>8号線</t>
  </si>
  <si>
    <t>井高野～瑞光四丁目</t>
  </si>
  <si>
    <t>瑞光四丁目～だいどう豊里</t>
  </si>
  <si>
    <t>だいどう豊里～太子橋今市</t>
  </si>
  <si>
    <t>太子橋今市～清水</t>
  </si>
  <si>
    <t>清水～新森古市</t>
  </si>
  <si>
    <t>新森古市～関目生育</t>
  </si>
  <si>
    <t>関目生育～蒲生四丁目</t>
  </si>
  <si>
    <t>蒲生四丁目～鴫野</t>
  </si>
  <si>
    <t>鴫野～緑橋</t>
  </si>
  <si>
    <t>緑橋～今里</t>
  </si>
  <si>
    <t>6号線</t>
  </si>
  <si>
    <t>天神橋筋六丁目～扇町</t>
  </si>
  <si>
    <t>扇町～南森町</t>
  </si>
  <si>
    <t>南森町～北浜</t>
  </si>
  <si>
    <t>北浜～堺筋本町</t>
  </si>
  <si>
    <t>堺筋本町～長堀橋</t>
  </si>
  <si>
    <t>長堀橋～日本橋</t>
  </si>
  <si>
    <t>日本橋～恵美須町</t>
  </si>
  <si>
    <t>恵美須町～動物園前</t>
  </si>
  <si>
    <t>動物園前～天下茶屋</t>
  </si>
  <si>
    <t>1号線</t>
  </si>
  <si>
    <t>江坂～東三国</t>
  </si>
  <si>
    <t>東三国～新大阪</t>
  </si>
  <si>
    <t>新大阪～西中島南方</t>
  </si>
  <si>
    <t>西中島南方～中津</t>
  </si>
  <si>
    <t>中津～梅田</t>
  </si>
  <si>
    <t>梅田～淀屋橋</t>
  </si>
  <si>
    <t>淀屋橋～本町</t>
  </si>
  <si>
    <t>本町～心斎橋</t>
  </si>
  <si>
    <t>心斎橋～なんば</t>
  </si>
  <si>
    <t>なんば～大国町</t>
  </si>
  <si>
    <t>大国町～動物園前</t>
  </si>
  <si>
    <t>動物園前～天王寺</t>
  </si>
  <si>
    <t>天王寺～昭和町</t>
  </si>
  <si>
    <t>昭和町～西田辺</t>
  </si>
  <si>
    <t>西田辺～長居</t>
  </si>
  <si>
    <t>長居～我孫子</t>
  </si>
  <si>
    <t>我孫子～北花田</t>
  </si>
  <si>
    <t>北花田～新金岡</t>
  </si>
  <si>
    <t>新金岡～中百舌鳥</t>
  </si>
  <si>
    <t>7号線</t>
  </si>
  <si>
    <t>大正～ドーム前千代崎</t>
  </si>
  <si>
    <t>ドーム前千代崎～西長堀</t>
  </si>
  <si>
    <t>西長堀～西大橋</t>
  </si>
  <si>
    <t>西大橋～心斎橋</t>
  </si>
  <si>
    <t>心斎橋～長堀橋</t>
  </si>
  <si>
    <t>長堀橋～松屋町</t>
  </si>
  <si>
    <t>松屋町～谷町六丁目</t>
  </si>
  <si>
    <t>谷町六丁目～玉造</t>
  </si>
  <si>
    <t>玉造～森ノ宮</t>
  </si>
  <si>
    <t>森ノ宮～大阪ビジネスパーク</t>
  </si>
  <si>
    <t>大阪ビジネスパーク～京橋</t>
  </si>
  <si>
    <t>京橋～蒲生四丁目</t>
  </si>
  <si>
    <t>蒲生四丁目～今福鶴見</t>
  </si>
  <si>
    <t>今福鶴見～横堤</t>
  </si>
  <si>
    <t>横堤～鶴見緑地</t>
  </si>
  <si>
    <t>鶴見緑地～門真南</t>
  </si>
  <si>
    <t>上記に該当なし(区間もの)</t>
  </si>
  <si>
    <t>南港ポートタウン線</t>
  </si>
  <si>
    <t>コスモスクエア～トレードセンター前</t>
  </si>
  <si>
    <t>トレードセンター前～中ふ頭</t>
  </si>
  <si>
    <t>中ふ頭～ポートタウン西</t>
  </si>
  <si>
    <t>ポートタウン西～ポートタウン東</t>
  </si>
  <si>
    <t>フェリーターミナル～南港東</t>
  </si>
  <si>
    <t>南港東～南港口</t>
  </si>
  <si>
    <t>南港口～平林</t>
  </si>
  <si>
    <t>平林～住之江公園</t>
  </si>
  <si>
    <t>5号線</t>
  </si>
  <si>
    <t>野田阪神～玉川</t>
  </si>
  <si>
    <t>玉川～阿波座</t>
  </si>
  <si>
    <t>阿波座～西長堀</t>
  </si>
  <si>
    <t>西長堀～桜川</t>
  </si>
  <si>
    <t>桜川～なんば</t>
  </si>
  <si>
    <t>なんば～日本橋</t>
  </si>
  <si>
    <t>日本橋～谷町九丁目</t>
  </si>
  <si>
    <t>谷町九丁目～鶴橋</t>
  </si>
  <si>
    <t>鶴橋～今里</t>
  </si>
  <si>
    <t>今里～新深江</t>
  </si>
  <si>
    <t>新深江～小路</t>
  </si>
  <si>
    <t>小路～北巽</t>
  </si>
  <si>
    <t>北巽～南巽</t>
  </si>
  <si>
    <t>2号線</t>
  </si>
  <si>
    <t>大日～守口</t>
  </si>
  <si>
    <t>守口～太子橋今市</t>
  </si>
  <si>
    <t>太子橋今市～千林大宮</t>
  </si>
  <si>
    <t>千林大宮～関目高殿</t>
  </si>
  <si>
    <t>関目高殿～野江内代</t>
  </si>
  <si>
    <t>野江内代～都島</t>
  </si>
  <si>
    <t>都島～天神橋筋六丁目</t>
  </si>
  <si>
    <t>天神橋筋六丁目～中崎町</t>
  </si>
  <si>
    <t>中崎町～東梅田</t>
  </si>
  <si>
    <t>東梅田～南森町</t>
  </si>
  <si>
    <t>南森町～天満橋</t>
  </si>
  <si>
    <t>天満橋～谷町四丁目</t>
  </si>
  <si>
    <t>谷町四丁目～谷町六丁目</t>
  </si>
  <si>
    <t>谷町六丁目～谷町九丁目</t>
  </si>
  <si>
    <t>谷町九丁目～四天王寺前夕陽ヶ丘</t>
  </si>
  <si>
    <t>四天王寺前夕陽ヶ丘～天王寺</t>
  </si>
  <si>
    <t>天王寺～阿倍野</t>
  </si>
  <si>
    <t>阿倍野～文の里</t>
  </si>
  <si>
    <t>文の里～田辺</t>
  </si>
  <si>
    <t>田辺～駒川中野</t>
  </si>
  <si>
    <t>駒川中野～平野</t>
  </si>
  <si>
    <t>平野～喜連瓜破</t>
  </si>
  <si>
    <t>喜連瓜破～出戸</t>
  </si>
  <si>
    <t>出戸～長原</t>
  </si>
  <si>
    <t>長原～八尾南</t>
  </si>
  <si>
    <t>所在未決定(区間もの)</t>
  </si>
  <si>
    <t>3号線</t>
  </si>
  <si>
    <t>西梅田～肥後橋</t>
  </si>
  <si>
    <t>肥後橋～本町</t>
  </si>
  <si>
    <t>本町～四ツ橋</t>
  </si>
  <si>
    <t>四ツ橋～なんば</t>
  </si>
  <si>
    <t>大国町～花園町</t>
  </si>
  <si>
    <t>花園町～岸里</t>
  </si>
  <si>
    <t>岸里～玉出</t>
  </si>
  <si>
    <t>玉出～北加賀屋</t>
  </si>
  <si>
    <t>北加賀屋～住之江公園</t>
  </si>
  <si>
    <t>今里停車場(5・8号線共用)</t>
  </si>
  <si>
    <t>日本橋停車場(5・6号線共用)</t>
  </si>
  <si>
    <t>西長堀停車場(5・7号線共用)</t>
  </si>
  <si>
    <t>大国町変電所(1・3号線共用)</t>
  </si>
  <si>
    <t>南森町変電所(2・6号線共用)</t>
  </si>
  <si>
    <t>谷四変電所(2・4号線共用)</t>
  </si>
  <si>
    <t>谷九変電所(2・5号線共用)</t>
  </si>
  <si>
    <t>阿波座変電所(4・5号線共用)</t>
  </si>
  <si>
    <t>海岸通変電所</t>
  </si>
  <si>
    <t>大阪港変電所</t>
  </si>
  <si>
    <t>弁天町変電所</t>
  </si>
  <si>
    <t>森之宮変電所</t>
  </si>
  <si>
    <t>深江橋変電所</t>
  </si>
  <si>
    <t>長田変電所</t>
  </si>
  <si>
    <t>清水変電所</t>
  </si>
  <si>
    <t>今里変電所</t>
  </si>
  <si>
    <t>長堀橋変電所</t>
  </si>
  <si>
    <t>動物園前変電所</t>
  </si>
  <si>
    <t>東三国変電所</t>
  </si>
  <si>
    <t>南方変電所</t>
  </si>
  <si>
    <t>中津変電所</t>
  </si>
  <si>
    <t>梅田変電所</t>
  </si>
  <si>
    <t>本町変電所</t>
  </si>
  <si>
    <t>心斎橋変電所</t>
  </si>
  <si>
    <t>難波変電所</t>
  </si>
  <si>
    <t>天王寺変電所</t>
  </si>
  <si>
    <t>長居変電所</t>
  </si>
  <si>
    <t>北花田変電所</t>
  </si>
  <si>
    <t>中百舌鳥変電所</t>
  </si>
  <si>
    <t>大正変電所</t>
  </si>
  <si>
    <t>松屋町変電所</t>
  </si>
  <si>
    <t>京橋変電所</t>
  </si>
  <si>
    <t>鶴見緑地変電所</t>
  </si>
  <si>
    <t>鶴見発電変電所</t>
  </si>
  <si>
    <t>上記に該当なし(変電所)</t>
  </si>
  <si>
    <t>南港受電変電所</t>
  </si>
  <si>
    <t>桜川変電所</t>
  </si>
  <si>
    <t>鶴橋変電所</t>
  </si>
  <si>
    <t>北巽変電所</t>
  </si>
  <si>
    <t>大日変電所</t>
  </si>
  <si>
    <t>守口変電所</t>
  </si>
  <si>
    <t>関目変電所</t>
  </si>
  <si>
    <t>都島変電所</t>
  </si>
  <si>
    <t>天六変電所</t>
  </si>
  <si>
    <t>天二変電所</t>
  </si>
  <si>
    <t>文の里変電所</t>
  </si>
  <si>
    <t>駒川変電所</t>
  </si>
  <si>
    <t>長原変電所</t>
  </si>
  <si>
    <t>所在未決定(変電所)</t>
  </si>
  <si>
    <t>肥後橋変電所</t>
  </si>
  <si>
    <t>岸里変電所</t>
  </si>
  <si>
    <t>北加賀屋変電所</t>
  </si>
  <si>
    <t>上記に該当なし(停車場)</t>
  </si>
  <si>
    <t>所在未決定(停車場)</t>
  </si>
  <si>
    <t>大日停車場</t>
  </si>
  <si>
    <t>守口停車場</t>
  </si>
  <si>
    <t>太子橋今市停車場(2号)</t>
  </si>
  <si>
    <t>千林大宮停車場</t>
  </si>
  <si>
    <t>関目高殿停車場</t>
  </si>
  <si>
    <t>野江内代停車場</t>
  </si>
  <si>
    <t>都島停車場</t>
  </si>
  <si>
    <t>天神橋筋六丁目停車場(2号)</t>
  </si>
  <si>
    <t>中崎町停車場</t>
  </si>
  <si>
    <t>東梅田停車場</t>
  </si>
  <si>
    <t>南森町停車場(2号)</t>
  </si>
  <si>
    <t>天満橋停車場</t>
  </si>
  <si>
    <t>谷町四丁目停車場(2号)</t>
  </si>
  <si>
    <t>谷町六丁目停車場(2号)</t>
  </si>
  <si>
    <t>谷町九丁目停車場(2号)</t>
  </si>
  <si>
    <t>天王寺停車場(2号)</t>
  </si>
  <si>
    <t>阿倍野停車場</t>
  </si>
  <si>
    <t>文の里停車場</t>
  </si>
  <si>
    <t>田辺停車場</t>
  </si>
  <si>
    <t>駒川中野停車場</t>
  </si>
  <si>
    <t>平野停車場</t>
  </si>
  <si>
    <t>出戸停車場</t>
  </si>
  <si>
    <t>長原停車場</t>
  </si>
  <si>
    <t>八尾南停車場</t>
  </si>
  <si>
    <t>谷町四丁目停車場(2・4号線共用)</t>
  </si>
  <si>
    <t>太子橋今市停車場(2・8号線共用)</t>
  </si>
  <si>
    <t>天神橋筋六丁目停車場(2・6号線共用)</t>
  </si>
  <si>
    <t>南森町停車場(2・6号線共用)</t>
  </si>
  <si>
    <t>谷町六丁目停車場(2・7号線共用)</t>
  </si>
  <si>
    <t>谷町九丁目停車場(2・5号線共用)</t>
  </si>
  <si>
    <t>西梅田停車場</t>
  </si>
  <si>
    <t>肥後橋停車場</t>
  </si>
  <si>
    <t>本町停車場(3号)</t>
  </si>
  <si>
    <t>四ツ橋停車場</t>
  </si>
  <si>
    <t>なんば停車場(3号)</t>
  </si>
  <si>
    <t>大国町停車場(3号)</t>
  </si>
  <si>
    <t>花園町停車場</t>
  </si>
  <si>
    <t>岸里停車場</t>
  </si>
  <si>
    <t>玉出停車場</t>
  </si>
  <si>
    <t>北加賀屋停車場</t>
  </si>
  <si>
    <t>住之江公園停車場(3・NT号線共用)</t>
  </si>
  <si>
    <t/>
  </si>
  <si>
    <t>特殊車両用</t>
  </si>
  <si>
    <t>2016/12/22 更新</t>
    <phoneticPr fontId="7"/>
  </si>
  <si>
    <t>2014/10/15 受領</t>
    <phoneticPr fontId="7"/>
  </si>
  <si>
    <t>2014/09/29 更新</t>
    <rPh sb="11" eb="13">
      <t>コウシン</t>
    </rPh>
    <phoneticPr fontId="7"/>
  </si>
  <si>
    <t>2018/03/08 本番稼働時点</t>
    <rPh sb="11" eb="13">
      <t>ホンバン</t>
    </rPh>
    <rPh sb="13" eb="15">
      <t>カドウ</t>
    </rPh>
    <rPh sb="15" eb="16">
      <t>ジ</t>
    </rPh>
    <rPh sb="16" eb="17">
      <t>テン</t>
    </rPh>
    <phoneticPr fontId="7"/>
  </si>
  <si>
    <t>更新がある場合は、以下のポップアップが表示されますので、「はい」を選択することで自動的に更新されます。</t>
    <rPh sb="5" eb="7">
      <t>バアイ</t>
    </rPh>
    <rPh sb="9" eb="11">
      <t>イカ</t>
    </rPh>
    <rPh sb="19" eb="21">
      <t>ヒョウジ</t>
    </rPh>
    <rPh sb="33" eb="35">
      <t>センタク</t>
    </rPh>
    <rPh sb="40" eb="43">
      <t>ジドウテキ</t>
    </rPh>
    <rPh sb="44" eb="46">
      <t>コウシン</t>
    </rPh>
    <phoneticPr fontId="7"/>
  </si>
  <si>
    <t>「マスタシート最新化チェックフラグ」をブランクに設定することで、自動更新されないように設定できます。</t>
    <rPh sb="32" eb="34">
      <t>ジドウ</t>
    </rPh>
    <rPh sb="34" eb="36">
      <t>コウシン</t>
    </rPh>
    <rPh sb="43" eb="45">
      <t>セッテイ</t>
    </rPh>
    <phoneticPr fontId="7"/>
  </si>
  <si>
    <t>過去の案件などで工事管理シートの変更予定がなく、作成時点のマスタシートを保持しておきたいような場合には、</t>
    <rPh sb="0" eb="2">
      <t>カコ</t>
    </rPh>
    <rPh sb="3" eb="5">
      <t>アンケン</t>
    </rPh>
    <rPh sb="8" eb="12">
      <t>コウジカンリ</t>
    </rPh>
    <rPh sb="16" eb="18">
      <t>ヘンコウ</t>
    </rPh>
    <rPh sb="18" eb="20">
      <t>ヨテイ</t>
    </rPh>
    <rPh sb="24" eb="26">
      <t>サクセイ</t>
    </rPh>
    <rPh sb="26" eb="27">
      <t>ジ</t>
    </rPh>
    <rPh sb="27" eb="28">
      <t>テン</t>
    </rPh>
    <rPh sb="36" eb="38">
      <t>ホジ</t>
    </rPh>
    <rPh sb="47" eb="49">
      <t>バアイ</t>
    </rPh>
    <phoneticPr fontId="7"/>
  </si>
  <si>
    <t>現金及び預金-預金-普通預金-三菱ＵＦＪ銀行大阪公務部0006060</t>
  </si>
  <si>
    <t>現金及び預金-預金-普通預金-三井住友銀行大阪公務部0203858</t>
  </si>
  <si>
    <t>現金及び預金-預金-普通預金-みずほ銀行大阪支店1477093</t>
  </si>
  <si>
    <t>現金及び預金-預金-普通預金-りそな銀行大阪公務部1841694</t>
  </si>
  <si>
    <t>現金及び預金-預金-普通預金-（準備）りそな大阪公務部1814014</t>
  </si>
  <si>
    <t>現金及び預金-預金-普通預金-（総務）みずほ大阪1478855</t>
  </si>
  <si>
    <t>現金及び預金-預金-普通預金-（人事）みずほ大阪1478871</t>
  </si>
  <si>
    <t>現金及び預金-預金-普通預金-（厚生）みずほ大阪1478898</t>
  </si>
  <si>
    <t>現金及び預金-預金-普通預金-（鉄統業務）みずほ大阪1478901</t>
  </si>
  <si>
    <t>現金及び預金-預金-普通預金-（鉄統渉外）みずほ大阪1478928</t>
  </si>
  <si>
    <t>現金及び預金-預金-普通預金-（中百舌鳥）みずほ大阪1478936</t>
  </si>
  <si>
    <t>現金及び預金-預金-普通預金-（天神橋）みずほ大阪1478944</t>
  </si>
  <si>
    <t>現金及び預金-預金-普通預金-（森之宮）みずほ大阪1478952</t>
  </si>
  <si>
    <t>現金及び預金-預金-普通預金-（梅田）みずほ大阪1478960</t>
  </si>
  <si>
    <t>現金及び預金-預金-普通預金-（難波）みずほ大阪1478979</t>
  </si>
  <si>
    <t>現金及び預金-預金-普通預金-（天王寺）みずほ大阪1478987</t>
  </si>
  <si>
    <t>現金及び預金-預金-普通預金-（運輸管理）みずほ大阪1478995</t>
  </si>
  <si>
    <t>現金及び預金-預金-普通預金-（電気）みずほ大阪1479002</t>
  </si>
  <si>
    <t>現金及び預金-預金-普通預金-（車両）みずほ大阪1479010</t>
  </si>
  <si>
    <t>現金及び預金-預金-普通預金-（工務）みずほ大阪1479029</t>
  </si>
  <si>
    <t>現金及び預金-預金-普通預金-（建築）みずほ大阪1479037</t>
  </si>
  <si>
    <t>鉄道事業営業費-線路保存費-修繕費-取替材料費（工事）</t>
  </si>
  <si>
    <t>鉄道事業営業費-線路保存費-修繕費-取替外注費（工事）</t>
  </si>
  <si>
    <t>鉄道事業営業費-線路保存費-修繕費-普通材料費（工事）</t>
  </si>
  <si>
    <t>鉄道事業営業費-線路保存費-修繕費-普通外注費（工事）</t>
  </si>
  <si>
    <t>4000105105</t>
  </si>
  <si>
    <t>鉄道事業営業費-線路保存費-修繕費-普通材料費（収支）</t>
  </si>
  <si>
    <t>4000105106</t>
  </si>
  <si>
    <t>鉄道事業営業費-線路保存費-修繕費-普通外注費（収支）</t>
  </si>
  <si>
    <t>4000105107</t>
  </si>
  <si>
    <t>鉄道事業営業費-線路保存費-修繕費-取替材料費（収支）</t>
  </si>
  <si>
    <t>4000105108</t>
  </si>
  <si>
    <t>鉄道事業営業費-線路保存費-修繕費-取替外注費（収支）</t>
  </si>
  <si>
    <t>鉄道事業営業費-電路保存費-修繕費-取替材料費（工事）</t>
  </si>
  <si>
    <t>鉄道事業営業費-電路保存費-修繕費-取替外注費（工事）</t>
  </si>
  <si>
    <t>鉄道事業営業費-電路保存費-修繕費-普通材料費（工事）</t>
  </si>
  <si>
    <t>鉄道事業営業費-電路保存費-修繕費-普通外注費（工事）</t>
  </si>
  <si>
    <t>4000305105</t>
  </si>
  <si>
    <t>鉄道事業営業費-電路保存費-修繕費-普通材料費（収支）</t>
  </si>
  <si>
    <t>4000305106</t>
  </si>
  <si>
    <t>鉄道事業営業費-電路保存費-修繕費-普通外注費（収支）</t>
  </si>
  <si>
    <t>4000305107</t>
  </si>
  <si>
    <t>鉄道事業営業費-電路保存費-修繕費-取替材料費（収支）</t>
  </si>
  <si>
    <t>4000305108</t>
  </si>
  <si>
    <t>鉄道事業営業費-電路保存費-修繕費-取替外注費（収支）</t>
  </si>
  <si>
    <t>鉄道事業営業費-車両保存費-修繕費-普通材料費（工事）</t>
  </si>
  <si>
    <t>鉄道事業営業費-車両保存費-修繕費-普通外注費（工事）</t>
  </si>
  <si>
    <t>4000605105</t>
  </si>
  <si>
    <t>鉄道事業営業費-車両保存費-修繕費-普通材料費（収支）</t>
  </si>
  <si>
    <t>4000605106</t>
  </si>
  <si>
    <t>鉄道事業営業費-車両保存費-修繕費-普通外注費（収支）</t>
  </si>
  <si>
    <t>鉄道事業営業費-運転費-修繕費-普通材料費（工事）</t>
  </si>
  <si>
    <t>鉄道事業営業費-運転費-修繕費-普通外注費（工事）</t>
  </si>
  <si>
    <t>4000905105</t>
  </si>
  <si>
    <t>鉄道事業営業費-運転費-修繕費-普通材料費（収支）</t>
  </si>
  <si>
    <t>4000905106</t>
  </si>
  <si>
    <t>鉄道事業営業費-運転費-修繕費-普通外注費（収支）</t>
  </si>
  <si>
    <t>鉄道事業営業費-運輸費-修繕費-普通材料費（工事）</t>
  </si>
  <si>
    <t>鉄道事業営業費-運輸費-修繕費-普通外注費（工事）</t>
  </si>
  <si>
    <t>4001205105</t>
  </si>
  <si>
    <t>鉄道事業営業費-運輸費-修繕費-普通材料費（収支）</t>
  </si>
  <si>
    <t>4001205106</t>
  </si>
  <si>
    <t>鉄道事業営業費-運輸費-修繕費-普通外注費（収支）</t>
  </si>
  <si>
    <t>鉄道事業営業費-線路管理費-修繕費-普通材料費（工事）</t>
  </si>
  <si>
    <t>鉄道事業営業費-線路管理費-修繕費-普通外注費（工事）</t>
  </si>
  <si>
    <t>4003105105</t>
  </si>
  <si>
    <t>鉄道事業営業費-線路管理費-修繕費-普通材料費（収支）</t>
  </si>
  <si>
    <t>4003105106</t>
  </si>
  <si>
    <t>鉄道事業営業費-線路管理費-修繕費-普通外注費（収支）</t>
  </si>
  <si>
    <t>鉄道事業営業費-電路管理費-修繕費-普通材料費（工事）</t>
  </si>
  <si>
    <t>鉄道事業営業費-電路管理費-修繕費-普通外注費（工事）</t>
  </si>
  <si>
    <t>4003405105</t>
  </si>
  <si>
    <t>鉄道事業営業費-電路管理費-修繕費-普通材料費（収支）</t>
  </si>
  <si>
    <t>4003405106</t>
  </si>
  <si>
    <t>鉄道事業営業費-電路管理費-修繕費-普通外注費（収支）</t>
  </si>
  <si>
    <t>鉄道事業営業費-車両管理費-修繕費-普通材料費（工事）</t>
  </si>
  <si>
    <t>鉄道事業営業費-車両管理費-修繕費-普通外注費（工事）</t>
  </si>
  <si>
    <t>4003705105</t>
  </si>
  <si>
    <t>鉄道事業営業費-車両管理費-修繕費-普通材料費（収支）</t>
  </si>
  <si>
    <t>4003705106</t>
  </si>
  <si>
    <t>鉄道事業営業費-車両管理費-修繕費-普通外注費（収支）</t>
  </si>
  <si>
    <t>鉄道事業営業費-輸送管理費-修繕費-普通材料費（工事）</t>
  </si>
  <si>
    <t>鉄道事業営業費-輸送管理費-修繕費-普通外注費（工事）</t>
  </si>
  <si>
    <t>4004005105</t>
  </si>
  <si>
    <t>鉄道事業営業費-輸送管理費-修繕費-普通材料費（収支）</t>
  </si>
  <si>
    <t>4004005106</t>
  </si>
  <si>
    <t>鉄道事業営業費-輸送管理費-修繕費-普通外注費（収支）</t>
  </si>
  <si>
    <t>鉄道事業営業費-案内宣伝費-修繕費-普通材料費（工事）</t>
  </si>
  <si>
    <t>鉄道事業営業費-案内宣伝費-修繕費-普通外注費（工事）</t>
  </si>
  <si>
    <t>4005505105</t>
  </si>
  <si>
    <t>鉄道事業営業費-案内宣伝費-修繕費-普通材料費（収支）</t>
  </si>
  <si>
    <t>4005505106</t>
  </si>
  <si>
    <t>鉄道事業営業費-案内宣伝費-修繕費-普通外注費（収支）</t>
  </si>
  <si>
    <t>鉄道事業営業費-厚生施設費-修繕費-普通材料費（工事）</t>
  </si>
  <si>
    <t>鉄道事業営業費-厚生施設費-修繕費-普通外注費（工事）</t>
  </si>
  <si>
    <t>4006005105</t>
  </si>
  <si>
    <t>鉄道事業営業費-厚生施設費-修繕費-普通材料費（収支）</t>
  </si>
  <si>
    <t>4006005106</t>
  </si>
  <si>
    <t>鉄道事業営業費-厚生施設費-修繕費-普通外注費（収支）</t>
  </si>
  <si>
    <t>鉄道事業営業費-研修施設費-修繕費-普通材料費（工事）</t>
  </si>
  <si>
    <t>鉄道事業営業費-研修施設費-修繕費-普通外注費（工事）</t>
  </si>
  <si>
    <t>4006205105</t>
  </si>
  <si>
    <t>鉄道事業営業費-研修施設費-修繕費-普通材料費（収支）</t>
  </si>
  <si>
    <t>4006205106</t>
  </si>
  <si>
    <t>鉄道事業営業費-研修施設費-修繕費-普通外注費（収支）</t>
  </si>
  <si>
    <t>鉄道事業営業費-一般管理費-修繕費-普通材料費（工事）</t>
  </si>
  <si>
    <t>鉄道事業営業費-一般管理費-修繕費-普通外注費（工事）</t>
  </si>
  <si>
    <t>4007505105</t>
  </si>
  <si>
    <t>鉄道事業営業費-一般管理費-修繕費-普通材料費（収支）</t>
  </si>
  <si>
    <t>4007505106</t>
  </si>
  <si>
    <t>鉄道事業営業費-一般管理費-修繕費-普通外注費（収支）</t>
  </si>
  <si>
    <t>鉄道事業営業費-有形固定資産減価償却費‐構築物-車庫工場構築物</t>
  </si>
  <si>
    <t>1000500203</t>
  </si>
  <si>
    <t>1000500204</t>
  </si>
  <si>
    <t>1000500205</t>
  </si>
  <si>
    <t>1000500206</t>
  </si>
  <si>
    <t>1000500221</t>
  </si>
  <si>
    <t>1000500222</t>
  </si>
  <si>
    <t>1000500223</t>
  </si>
  <si>
    <t>1000500224</t>
  </si>
  <si>
    <t>1000500225</t>
  </si>
  <si>
    <t>1000500226</t>
  </si>
  <si>
    <t>1000500227</t>
  </si>
  <si>
    <t>1000500228</t>
  </si>
  <si>
    <t>1000500229</t>
  </si>
  <si>
    <t>1000500230</t>
  </si>
  <si>
    <t>1000500231</t>
  </si>
  <si>
    <t>1000500232</t>
  </si>
  <si>
    <t>1000500233</t>
  </si>
  <si>
    <t>1000500234</t>
  </si>
  <si>
    <t>1000500235</t>
  </si>
  <si>
    <t>1000500236</t>
  </si>
  <si>
    <t>●事業案稟議番号を記入します。
□事業案稟議番号を入力してください。</t>
    <rPh sb="1" eb="3">
      <t>ジギョウ</t>
    </rPh>
    <rPh sb="3" eb="4">
      <t>アン</t>
    </rPh>
    <rPh sb="4" eb="6">
      <t>リンギ</t>
    </rPh>
    <rPh sb="6" eb="8">
      <t>バンゴウ</t>
    </rPh>
    <rPh sb="9" eb="11">
      <t>キニュウ</t>
    </rPh>
    <rPh sb="17" eb="20">
      <t>ジギョウアン</t>
    </rPh>
    <phoneticPr fontId="3"/>
  </si>
  <si>
    <t>●工事稟議番号を記入します。
□工事稟議番号を入力してください。</t>
    <rPh sb="1" eb="3">
      <t>コウジ</t>
    </rPh>
    <rPh sb="3" eb="5">
      <t>リンギ</t>
    </rPh>
    <rPh sb="5" eb="7">
      <t>バンゴウ</t>
    </rPh>
    <rPh sb="8" eb="10">
      <t>キニュウ</t>
    </rPh>
    <phoneticPr fontId="3"/>
  </si>
  <si>
    <t>●設計変更回数を記入します。
□設計変更に該当する場合は、リストから設計変更回数を選択してください。</t>
    <rPh sb="1" eb="3">
      <t>セッケイ</t>
    </rPh>
    <rPh sb="3" eb="5">
      <t>ヘンコウ</t>
    </rPh>
    <rPh sb="5" eb="7">
      <t>カイスウ</t>
    </rPh>
    <rPh sb="8" eb="10">
      <t>キニュウ</t>
    </rPh>
    <rPh sb="16" eb="18">
      <t>セッケイ</t>
    </rPh>
    <rPh sb="18" eb="20">
      <t>ヘンコウ</t>
    </rPh>
    <rPh sb="21" eb="23">
      <t>ガイトウ</t>
    </rPh>
    <rPh sb="25" eb="27">
      <t>バアイ</t>
    </rPh>
    <rPh sb="34" eb="36">
      <t>セッケイ</t>
    </rPh>
    <rPh sb="36" eb="38">
      <t>ヘンコウ</t>
    </rPh>
    <rPh sb="38" eb="40">
      <t>カイスウ</t>
    </rPh>
    <rPh sb="41" eb="43">
      <t>センタク</t>
    </rPh>
    <phoneticPr fontId="3"/>
  </si>
  <si>
    <t>●各部で決定したルールをもとに記入してください。</t>
    <rPh sb="1" eb="3">
      <t>カクブ</t>
    </rPh>
    <rPh sb="4" eb="6">
      <t>ケッテイ</t>
    </rPh>
    <rPh sb="15" eb="17">
      <t>キニュウ</t>
    </rPh>
    <phoneticPr fontId="3"/>
  </si>
  <si>
    <t>●修正モードON時に入力可。
□ 1.登録…新規で工種を追加する際に入力する。
　　2.修正…既に登録したものを修正する場合に入力する。(上書き処理になる)
　　3.削除…工種を削除する際に入力する。(基本的には入力想定無し)</t>
    <rPh sb="1" eb="3">
      <t>シュウセイ</t>
    </rPh>
    <rPh sb="8" eb="9">
      <t>ジ</t>
    </rPh>
    <rPh sb="10" eb="12">
      <t>ニュウリョク</t>
    </rPh>
    <rPh sb="12" eb="13">
      <t>カ</t>
    </rPh>
    <rPh sb="19" eb="21">
      <t>トウロク</t>
    </rPh>
    <rPh sb="22" eb="24">
      <t>シンキ</t>
    </rPh>
    <rPh sb="25" eb="27">
      <t>コウシュ</t>
    </rPh>
    <rPh sb="28" eb="30">
      <t>ツイカ</t>
    </rPh>
    <rPh sb="32" eb="33">
      <t>サイ</t>
    </rPh>
    <rPh sb="34" eb="36">
      <t>ニュウリョク</t>
    </rPh>
    <rPh sb="44" eb="46">
      <t>シュウセイ</t>
    </rPh>
    <rPh sb="47" eb="48">
      <t>スデ</t>
    </rPh>
    <rPh sb="49" eb="51">
      <t>トウロク</t>
    </rPh>
    <rPh sb="56" eb="58">
      <t>シュウセイ</t>
    </rPh>
    <rPh sb="60" eb="62">
      <t>バアイ</t>
    </rPh>
    <rPh sb="69" eb="71">
      <t>ウワガ</t>
    </rPh>
    <rPh sb="72" eb="74">
      <t>ショリ</t>
    </rPh>
    <rPh sb="83" eb="85">
      <t>サクジョ</t>
    </rPh>
    <rPh sb="86" eb="88">
      <t>コウシュ</t>
    </rPh>
    <rPh sb="89" eb="91">
      <t>サクジョ</t>
    </rPh>
    <rPh sb="93" eb="94">
      <t>サイ</t>
    </rPh>
    <rPh sb="95" eb="97">
      <t>ニュウリョク</t>
    </rPh>
    <rPh sb="101" eb="104">
      <t>キホンテキ</t>
    </rPh>
    <rPh sb="106" eb="108">
      <t>ニュウリョク</t>
    </rPh>
    <rPh sb="108" eb="110">
      <t>ソウテイ</t>
    </rPh>
    <rPh sb="110" eb="111">
      <t>ナ</t>
    </rPh>
    <phoneticPr fontId="3"/>
  </si>
  <si>
    <t>●工種の名称を示す項目です。
□各部で決定したルールをもとに記入してください。</t>
    <rPh sb="1" eb="2">
      <t>コウ</t>
    </rPh>
    <rPh sb="4" eb="6">
      <t>メイショウ</t>
    </rPh>
    <rPh sb="7" eb="8">
      <t>シメ</t>
    </rPh>
    <rPh sb="9" eb="11">
      <t>コウモク</t>
    </rPh>
    <rPh sb="16" eb="18">
      <t>カクブ</t>
    </rPh>
    <rPh sb="19" eb="21">
      <t>ケッテイ</t>
    </rPh>
    <rPh sb="30" eb="32">
      <t>キニュウ</t>
    </rPh>
    <phoneticPr fontId="3"/>
  </si>
  <si>
    <t>固定資産管理基準の「資産名称記入様式」欄のルールに従い入力してください。</t>
    <rPh sb="14" eb="16">
      <t>キニュウ</t>
    </rPh>
    <rPh sb="16" eb="18">
      <t>ヨウシキ</t>
    </rPh>
    <rPh sb="19" eb="20">
      <t>ラン</t>
    </rPh>
    <rPh sb="25" eb="26">
      <t>シタガ</t>
    </rPh>
    <rPh sb="27" eb="29">
      <t>ニュウリョク</t>
    </rPh>
    <phoneticPr fontId="40"/>
  </si>
  <si>
    <t>固定資産管理基準の「資産テキスト記入様式」欄のルールに従い入力してください。</t>
    <rPh sb="16" eb="18">
      <t>キニュウ</t>
    </rPh>
    <rPh sb="18" eb="20">
      <t>ヨウシキ</t>
    </rPh>
    <rPh sb="21" eb="22">
      <t>ラン</t>
    </rPh>
    <rPh sb="27" eb="28">
      <t>シタガ</t>
    </rPh>
    <rPh sb="29" eb="31">
      <t>ニュウリョク</t>
    </rPh>
    <phoneticPr fontId="40"/>
  </si>
  <si>
    <t>●積算書に基づく工事種別の予定単価を入力してください。</t>
    <rPh sb="1" eb="3">
      <t>セキサン</t>
    </rPh>
    <rPh sb="3" eb="4">
      <t>ショ</t>
    </rPh>
    <rPh sb="5" eb="6">
      <t>モト</t>
    </rPh>
    <rPh sb="8" eb="10">
      <t>コウジ</t>
    </rPh>
    <rPh sb="10" eb="12">
      <t>シュベツ</t>
    </rPh>
    <rPh sb="13" eb="15">
      <t>ヨテイ</t>
    </rPh>
    <rPh sb="15" eb="17">
      <t>タンカ</t>
    </rPh>
    <rPh sb="18" eb="20">
      <t>ニュウリョク</t>
    </rPh>
    <phoneticPr fontId="3"/>
  </si>
  <si>
    <t xml:space="preserve">●過去に建仮精算済の累計金額を示す項目です。
</t>
    <rPh sb="1" eb="3">
      <t>カコ</t>
    </rPh>
    <rPh sb="4" eb="6">
      <t>ケンカリ</t>
    </rPh>
    <rPh sb="6" eb="8">
      <t>セイサン</t>
    </rPh>
    <rPh sb="8" eb="9">
      <t>スミ</t>
    </rPh>
    <rPh sb="10" eb="12">
      <t>ルイケイ</t>
    </rPh>
    <rPh sb="12" eb="14">
      <t>キンガク</t>
    </rPh>
    <rPh sb="15" eb="16">
      <t>シメ</t>
    </rPh>
    <rPh sb="17" eb="19">
      <t>コウモク</t>
    </rPh>
    <phoneticPr fontId="3"/>
  </si>
  <si>
    <t xml:space="preserve">●工事費用を資産計上するか費用計上するか等の区別を示す項目です。
□「財務分類コード」マスタを参照し、資産か費用等、該当するコードを入力してください。
</t>
    <rPh sb="20" eb="21">
      <t>トウ</t>
    </rPh>
    <rPh sb="22" eb="24">
      <t>クベツ</t>
    </rPh>
    <rPh sb="25" eb="26">
      <t>シメ</t>
    </rPh>
    <rPh sb="27" eb="29">
      <t>コウモク</t>
    </rPh>
    <rPh sb="47" eb="49">
      <t>サンショウ</t>
    </rPh>
    <rPh sb="51" eb="53">
      <t>シサン</t>
    </rPh>
    <rPh sb="54" eb="56">
      <t>ヒヨウ</t>
    </rPh>
    <rPh sb="55" eb="56">
      <t>ニュウヒ</t>
    </rPh>
    <rPh sb="56" eb="57">
      <t>トウ</t>
    </rPh>
    <rPh sb="58" eb="60">
      <t>ガイトウ</t>
    </rPh>
    <rPh sb="66" eb="68">
      <t>ニュウリョク</t>
    </rPh>
    <phoneticPr fontId="3"/>
  </si>
  <si>
    <t xml:space="preserve">●工事種別と対応する勘定科目を示す項目です。
□「勘定科目コード」マスタを参照し入力してください。
</t>
    <rPh sb="1" eb="3">
      <t>コウジ</t>
    </rPh>
    <rPh sb="3" eb="5">
      <t>シュベツ</t>
    </rPh>
    <rPh sb="6" eb="8">
      <t>タイオウ</t>
    </rPh>
    <rPh sb="10" eb="12">
      <t>カンジョウ</t>
    </rPh>
    <rPh sb="12" eb="14">
      <t>カモク</t>
    </rPh>
    <rPh sb="15" eb="16">
      <t>シメ</t>
    </rPh>
    <rPh sb="17" eb="19">
      <t>コウモク</t>
    </rPh>
    <rPh sb="25" eb="27">
      <t>カンジョウ</t>
    </rPh>
    <rPh sb="27" eb="29">
      <t>カモク</t>
    </rPh>
    <rPh sb="37" eb="39">
      <t>サンショウ</t>
    </rPh>
    <rPh sb="40" eb="42">
      <t>ニュウリョク</t>
    </rPh>
    <phoneticPr fontId="3"/>
  </si>
  <si>
    <t xml:space="preserve">●自動生成されるため、入力不要です。
</t>
    <rPh sb="1" eb="3">
      <t>ジドウ</t>
    </rPh>
    <rPh sb="3" eb="5">
      <t>セイセイ</t>
    </rPh>
    <rPh sb="11" eb="13">
      <t>ニュウリョク</t>
    </rPh>
    <rPh sb="13" eb="15">
      <t>フヨウ</t>
    </rPh>
    <phoneticPr fontId="3"/>
  </si>
  <si>
    <t xml:space="preserve">●減価償却費の計上先となる部署を示す項目です。
□「原価センタ」マスタを参照し、資産の場合は「部」、費用の場合は「課」を入力してください。
</t>
    <rPh sb="1" eb="3">
      <t>ゲンカ</t>
    </rPh>
    <rPh sb="3" eb="6">
      <t>ショウキャクヒ</t>
    </rPh>
    <rPh sb="7" eb="9">
      <t>ケイジョウ</t>
    </rPh>
    <rPh sb="9" eb="10">
      <t>サキ</t>
    </rPh>
    <rPh sb="13" eb="15">
      <t>ブショ</t>
    </rPh>
    <rPh sb="16" eb="17">
      <t>シメ</t>
    </rPh>
    <rPh sb="18" eb="20">
      <t>コウモク</t>
    </rPh>
    <rPh sb="26" eb="28">
      <t>ゲンカ</t>
    </rPh>
    <rPh sb="36" eb="38">
      <t>サンショウ</t>
    </rPh>
    <rPh sb="40" eb="42">
      <t>シサン</t>
    </rPh>
    <rPh sb="43" eb="45">
      <t>バアイ</t>
    </rPh>
    <rPh sb="47" eb="48">
      <t>ブ</t>
    </rPh>
    <rPh sb="50" eb="52">
      <t>ヒヨウ</t>
    </rPh>
    <rPh sb="53" eb="55">
      <t>バアイ</t>
    </rPh>
    <rPh sb="57" eb="58">
      <t>カ</t>
    </rPh>
    <rPh sb="60" eb="62">
      <t>ニュウリョク</t>
    </rPh>
    <phoneticPr fontId="3"/>
  </si>
  <si>
    <t xml:space="preserve">●対象となる工事が、どの号線や事業に属しているかを示す項目です。
□該当事業を「事業コード」マスタから検索し、コードを入力してください。
</t>
    <rPh sb="1" eb="3">
      <t>タイショウ</t>
    </rPh>
    <rPh sb="6" eb="8">
      <t>コウジ</t>
    </rPh>
    <rPh sb="12" eb="14">
      <t>ゴウセン</t>
    </rPh>
    <rPh sb="15" eb="17">
      <t>ジギョウ</t>
    </rPh>
    <rPh sb="18" eb="19">
      <t>ゾク</t>
    </rPh>
    <rPh sb="25" eb="26">
      <t>シメ</t>
    </rPh>
    <rPh sb="27" eb="29">
      <t>コウモク</t>
    </rPh>
    <rPh sb="34" eb="36">
      <t>ガイトウ</t>
    </rPh>
    <rPh sb="36" eb="38">
      <t>ジギョウ</t>
    </rPh>
    <rPh sb="40" eb="42">
      <t>ジギョウ</t>
    </rPh>
    <rPh sb="51" eb="53">
      <t>ケンサク</t>
    </rPh>
    <rPh sb="59" eb="61">
      <t>ニュウリョク</t>
    </rPh>
    <phoneticPr fontId="3"/>
  </si>
  <si>
    <t>●固定資産管理基準で定める資産管理部門を「所管コード」マスタから検索し、コードを入力してください。</t>
    <rPh sb="1" eb="3">
      <t>コテイ</t>
    </rPh>
    <rPh sb="3" eb="5">
      <t>シサン</t>
    </rPh>
    <rPh sb="5" eb="7">
      <t>カンリ</t>
    </rPh>
    <rPh sb="7" eb="9">
      <t>キジュン</t>
    </rPh>
    <rPh sb="10" eb="11">
      <t>サダ</t>
    </rPh>
    <rPh sb="13" eb="15">
      <t>シサン</t>
    </rPh>
    <rPh sb="15" eb="17">
      <t>カンリ</t>
    </rPh>
    <rPh sb="17" eb="19">
      <t>ブモン</t>
    </rPh>
    <rPh sb="21" eb="23">
      <t>ショカン</t>
    </rPh>
    <rPh sb="32" eb="34">
      <t>ケンサク</t>
    </rPh>
    <rPh sb="40" eb="42">
      <t>ニュウリョク</t>
    </rPh>
    <phoneticPr fontId="3"/>
  </si>
  <si>
    <t xml:space="preserve">●固定資産の所在を示す項目です。
□固定資産の住所にあたるものを「所在コード」マスタから検索し、コードを入力してください。
</t>
    <rPh sb="1" eb="3">
      <t>コテイ</t>
    </rPh>
    <rPh sb="3" eb="5">
      <t>シサン</t>
    </rPh>
    <rPh sb="6" eb="8">
      <t>ショザイ</t>
    </rPh>
    <rPh sb="9" eb="10">
      <t>シメ</t>
    </rPh>
    <rPh sb="11" eb="13">
      <t>コウモク</t>
    </rPh>
    <rPh sb="18" eb="20">
      <t>コテイ</t>
    </rPh>
    <rPh sb="20" eb="22">
      <t>シサン</t>
    </rPh>
    <rPh sb="23" eb="25">
      <t>ジュウショ</t>
    </rPh>
    <rPh sb="33" eb="35">
      <t>ショザイ</t>
    </rPh>
    <rPh sb="44" eb="46">
      <t>ケンサク</t>
    </rPh>
    <rPh sb="52" eb="54">
      <t>ニュウリョク</t>
    </rPh>
    <phoneticPr fontId="3"/>
  </si>
  <si>
    <t xml:space="preserve">●購入時に直接固定資産計上する物品を入力する項目です。
□車両予備品(法人税法上の予備品)を購入する場合は入力必須となります。「品目コード」マスタから検索し、コードを入力してください。
</t>
    <rPh sb="1" eb="4">
      <t>コウニュウジ</t>
    </rPh>
    <rPh sb="5" eb="7">
      <t>チョクセツ</t>
    </rPh>
    <rPh sb="7" eb="9">
      <t>コテイ</t>
    </rPh>
    <rPh sb="9" eb="11">
      <t>シサン</t>
    </rPh>
    <rPh sb="11" eb="13">
      <t>ケイジョウ</t>
    </rPh>
    <rPh sb="15" eb="17">
      <t>ブッピン</t>
    </rPh>
    <rPh sb="18" eb="20">
      <t>ニュウリョク</t>
    </rPh>
    <rPh sb="22" eb="24">
      <t>コウモク</t>
    </rPh>
    <rPh sb="29" eb="31">
      <t>シャリョウ</t>
    </rPh>
    <rPh sb="31" eb="34">
      <t>ヨビヒン</t>
    </rPh>
    <rPh sb="35" eb="38">
      <t>ホウジンゼイ</t>
    </rPh>
    <rPh sb="38" eb="39">
      <t>ホウ</t>
    </rPh>
    <rPh sb="39" eb="40">
      <t>ジョウ</t>
    </rPh>
    <rPh sb="41" eb="44">
      <t>ヨビヒン</t>
    </rPh>
    <rPh sb="46" eb="48">
      <t>コウニュウ</t>
    </rPh>
    <rPh sb="50" eb="52">
      <t>バアイ</t>
    </rPh>
    <rPh sb="53" eb="55">
      <t>ニュウリョク</t>
    </rPh>
    <rPh sb="55" eb="57">
      <t>ヒッス</t>
    </rPh>
    <rPh sb="64" eb="66">
      <t>ヒンモク</t>
    </rPh>
    <rPh sb="75" eb="77">
      <t>ケンサク</t>
    </rPh>
    <rPh sb="83" eb="85">
      <t>ニュウリョク</t>
    </rPh>
    <phoneticPr fontId="3"/>
  </si>
  <si>
    <t xml:space="preserve">●車両部は入力必須の項目であり、車号を示す項目です。
□該当する車号を入力してください。品目で予備品を購買する場合は、車号の欄に「車系」を入力してください。
</t>
    <rPh sb="1" eb="3">
      <t>シャリョウ</t>
    </rPh>
    <rPh sb="3" eb="4">
      <t>ブ</t>
    </rPh>
    <rPh sb="5" eb="7">
      <t>ニュウリョク</t>
    </rPh>
    <rPh sb="7" eb="9">
      <t>ヒッス</t>
    </rPh>
    <rPh sb="10" eb="12">
      <t>コウモク</t>
    </rPh>
    <rPh sb="16" eb="17">
      <t>クルマ</t>
    </rPh>
    <rPh sb="17" eb="18">
      <t>ゴウ</t>
    </rPh>
    <rPh sb="19" eb="20">
      <t>シメ</t>
    </rPh>
    <rPh sb="21" eb="23">
      <t>コウモク</t>
    </rPh>
    <rPh sb="28" eb="30">
      <t>ガイトウ</t>
    </rPh>
    <rPh sb="32" eb="33">
      <t>クルマ</t>
    </rPh>
    <rPh sb="33" eb="34">
      <t>ゴウ</t>
    </rPh>
    <rPh sb="35" eb="37">
      <t>ニュウリョク</t>
    </rPh>
    <phoneticPr fontId="3"/>
  </si>
  <si>
    <t>シート①「工事情報入力シート」にて、入札によって決定された契約金額を記入します。</t>
    <rPh sb="5" eb="7">
      <t>コウジ</t>
    </rPh>
    <rPh sb="7" eb="9">
      <t>ジョウホウ</t>
    </rPh>
    <rPh sb="9" eb="11">
      <t>ニュウリョク</t>
    </rPh>
    <rPh sb="18" eb="20">
      <t>ニュウサツ</t>
    </rPh>
    <rPh sb="24" eb="26">
      <t>ケッテイ</t>
    </rPh>
    <rPh sb="29" eb="31">
      <t>ケイヤク</t>
    </rPh>
    <rPh sb="31" eb="33">
      <t>キンガク</t>
    </rPh>
    <rPh sb="34" eb="36">
      <t>キニュウ</t>
    </rPh>
    <phoneticPr fontId="7"/>
  </si>
  <si>
    <t>今回の入札によって決定された契約金額を「発注単価（税抜）」へ記入します。</t>
    <rPh sb="0" eb="2">
      <t>コンカイ</t>
    </rPh>
    <rPh sb="3" eb="5">
      <t>ニュウサツ</t>
    </rPh>
    <rPh sb="9" eb="11">
      <t>ケッテイ</t>
    </rPh>
    <rPh sb="14" eb="16">
      <t>ケイヤク</t>
    </rPh>
    <rPh sb="16" eb="18">
      <t>キンガク</t>
    </rPh>
    <rPh sb="20" eb="22">
      <t>ハッチュウ</t>
    </rPh>
    <rPh sb="22" eb="24">
      <t>タンカ</t>
    </rPh>
    <rPh sb="25" eb="26">
      <t>ゼイ</t>
    </rPh>
    <rPh sb="26" eb="27">
      <t>ヌ</t>
    </rPh>
    <rPh sb="30" eb="32">
      <t>キニュウ</t>
    </rPh>
    <phoneticPr fontId="7"/>
  </si>
  <si>
    <t xml:space="preserve">●工事管理シート入力者の所属課を記入します。
□工事管理シート作成者の所属する施工課を「原価センタマスタ」より選択下さい。
</t>
    <rPh sb="1" eb="3">
      <t>コウジ</t>
    </rPh>
    <rPh sb="3" eb="5">
      <t>カンリ</t>
    </rPh>
    <rPh sb="8" eb="10">
      <t>ニュウリョク</t>
    </rPh>
    <rPh sb="10" eb="11">
      <t>シャ</t>
    </rPh>
    <rPh sb="12" eb="14">
      <t>ショゾク</t>
    </rPh>
    <rPh sb="14" eb="15">
      <t>カ</t>
    </rPh>
    <rPh sb="16" eb="18">
      <t>キニュウ</t>
    </rPh>
    <rPh sb="31" eb="34">
      <t>サクセイシャ</t>
    </rPh>
    <rPh sb="35" eb="37">
      <t>ショゾク</t>
    </rPh>
    <rPh sb="39" eb="41">
      <t>セコウ</t>
    </rPh>
    <rPh sb="41" eb="42">
      <t>カ</t>
    </rPh>
    <rPh sb="44" eb="46">
      <t>ゲンカ</t>
    </rPh>
    <rPh sb="55" eb="57">
      <t>センタク</t>
    </rPh>
    <rPh sb="57" eb="58">
      <t>クダ</t>
    </rPh>
    <phoneticPr fontId="3"/>
  </si>
  <si>
    <t>●検収時の価格変更を許可する項目です。
□検収時に単価変更、出来高の微調整をする可能性がある場合は'X'を入力してください。（常時ONとする）</t>
    <rPh sb="1" eb="3">
      <t>ケンシュウ</t>
    </rPh>
    <rPh sb="3" eb="4">
      <t>ジ</t>
    </rPh>
    <rPh sb="5" eb="7">
      <t>カカク</t>
    </rPh>
    <rPh sb="7" eb="9">
      <t>ヘンコウ</t>
    </rPh>
    <rPh sb="10" eb="12">
      <t>キョカ</t>
    </rPh>
    <rPh sb="14" eb="16">
      <t>コウモク</t>
    </rPh>
    <rPh sb="21" eb="23">
      <t>ケンシュウ</t>
    </rPh>
    <rPh sb="23" eb="24">
      <t>ジ</t>
    </rPh>
    <rPh sb="25" eb="27">
      <t>タンカ</t>
    </rPh>
    <rPh sb="27" eb="29">
      <t>ヘンコウ</t>
    </rPh>
    <rPh sb="30" eb="33">
      <t>デキダカ</t>
    </rPh>
    <rPh sb="34" eb="37">
      <t>ビチョウセイ</t>
    </rPh>
    <rPh sb="40" eb="43">
      <t>カノウセイ</t>
    </rPh>
    <rPh sb="46" eb="48">
      <t>バアイ</t>
    </rPh>
    <rPh sb="53" eb="55">
      <t>ニュウリョク</t>
    </rPh>
    <rPh sb="63" eb="65">
      <t>ジョウジ</t>
    </rPh>
    <phoneticPr fontId="7"/>
  </si>
  <si>
    <t>2017</t>
  </si>
  <si>
    <t>2117</t>
  </si>
  <si>
    <t>2952</t>
  </si>
  <si>
    <t>法務・総務部</t>
  </si>
  <si>
    <t>I</t>
  </si>
  <si>
    <t>1EF6</t>
  </si>
  <si>
    <t>1EF7</t>
  </si>
  <si>
    <t>1EF8</t>
  </si>
  <si>
    <t>1GR6</t>
  </si>
  <si>
    <t>1GR7</t>
  </si>
  <si>
    <t>2EF6</t>
  </si>
  <si>
    <t>2EF7</t>
  </si>
  <si>
    <t>2EF8</t>
  </si>
  <si>
    <t>2JSP</t>
  </si>
  <si>
    <t>3EF6</t>
  </si>
  <si>
    <t>3EF7</t>
  </si>
  <si>
    <t>3EF8</t>
  </si>
  <si>
    <t>3GR6</t>
  </si>
  <si>
    <t>3GR7</t>
  </si>
  <si>
    <t>4EF6</t>
  </si>
  <si>
    <t>4EF7</t>
  </si>
  <si>
    <t>4EF8</t>
  </si>
  <si>
    <t>AAB1</t>
  </si>
  <si>
    <t>AAB2</t>
  </si>
  <si>
    <t>AAB3</t>
  </si>
  <si>
    <t>ABT5</t>
  </si>
  <si>
    <t>AEF6</t>
  </si>
  <si>
    <t>AEF7</t>
  </si>
  <si>
    <t>AEF8</t>
  </si>
  <si>
    <t>AHS6</t>
  </si>
  <si>
    <t>BEF6</t>
  </si>
  <si>
    <t>BEF7</t>
  </si>
  <si>
    <t>BEF8</t>
  </si>
  <si>
    <t>CEF6</t>
  </si>
  <si>
    <t>CEF7</t>
  </si>
  <si>
    <t>CEF8</t>
  </si>
  <si>
    <t>CJSS</t>
  </si>
  <si>
    <t>CJST</t>
  </si>
  <si>
    <t>DEF6</t>
  </si>
  <si>
    <t>DEF7</t>
  </si>
  <si>
    <t>DEF8</t>
  </si>
  <si>
    <t>EBS2</t>
  </si>
  <si>
    <t>EEF6</t>
  </si>
  <si>
    <t>EEF7</t>
  </si>
  <si>
    <t>EEF8</t>
  </si>
  <si>
    <t>EFD6</t>
  </si>
  <si>
    <t>EFD7</t>
  </si>
  <si>
    <t>EFD8</t>
  </si>
  <si>
    <t>EFD9</t>
  </si>
  <si>
    <t>EFDA</t>
  </si>
  <si>
    <t>EFDB</t>
  </si>
  <si>
    <t>EFDC</t>
  </si>
  <si>
    <t>EFDD</t>
  </si>
  <si>
    <t>EFDE</t>
  </si>
  <si>
    <t>EFDF</t>
  </si>
  <si>
    <t>資産（2018年度臨時）_安全関連（老朽設備取替）</t>
  </si>
  <si>
    <t>レール交換_安全関連（老朽設備取替）</t>
  </si>
  <si>
    <t>走行路改良（高速）_安全関連（老朽設備取替）</t>
  </si>
  <si>
    <t>資産（2018年度臨時）_安全関連（安定輸送対策）</t>
  </si>
  <si>
    <t>レール交換_安全関連（安定輸送対策）</t>
  </si>
  <si>
    <t>走行路改良（高速）_安全関連（安定輸送対策）</t>
  </si>
  <si>
    <t>資産（2018年度臨時）_安全関連（車両・その他）</t>
  </si>
  <si>
    <t>観光バス車両等_ひとやさ・サービス改善対策</t>
  </si>
  <si>
    <t>路線バス車両等_ひとやさ・サービス改善対策</t>
  </si>
  <si>
    <t>乗り継ぎモニター_ひとやさ・サービス改善対策</t>
  </si>
  <si>
    <t>大型ディスプレイ_ひとやさ・サービス改善対策</t>
  </si>
  <si>
    <t>撤去費（2018年度臨時）_福利厚生等事業</t>
  </si>
  <si>
    <t>修繕費（2018年度臨時）_福利厚生等事業</t>
  </si>
  <si>
    <t>資産（2018年度臨時）_福利厚生等事業</t>
  </si>
  <si>
    <t>撤去費（2018年度臨時）_経営管理関連投資</t>
  </si>
  <si>
    <t>修繕費（2018年度臨時）_経営管理関連投資</t>
  </si>
  <si>
    <t>資産（2018年度臨時）_経営管理関連投資</t>
  </si>
  <si>
    <t>ＢＩツール導入_経営管理関連投資</t>
  </si>
  <si>
    <t>ＲＰＡ導入_経営管理関連投資</t>
  </si>
  <si>
    <t>有効活用_利用促進事業</t>
  </si>
  <si>
    <t>撤去費（2018年度臨時）_利用促進事業</t>
  </si>
  <si>
    <t>修繕費（2018年度臨時）_利用促進事業</t>
  </si>
  <si>
    <t>資産（2018年度臨時）_利用促進事業</t>
  </si>
  <si>
    <t>撤去費（2018年度臨時）_附帯事業</t>
  </si>
  <si>
    <t>修繕費（2018年度臨時）_附帯事業</t>
  </si>
  <si>
    <t>資産（2018年度臨時）_附帯事業</t>
  </si>
  <si>
    <t>四天王寺前３出入口用地開発_附帯事業</t>
  </si>
  <si>
    <t>弁天町東出入口用地開発_附帯事業</t>
  </si>
  <si>
    <t>出戸出入口用地開発_附帯事業</t>
  </si>
  <si>
    <t>南森町５号出入口用地開発_附帯事業</t>
  </si>
  <si>
    <t>2019年度２用地開発_附帯事業</t>
  </si>
  <si>
    <t>2020年度２用地開発_附帯事業</t>
  </si>
  <si>
    <t>2021年度２用地開発_附帯事業</t>
  </si>
  <si>
    <t>2022年度２用地開発_附帯事業</t>
  </si>
  <si>
    <t>2023年度２用地開発_附帯事業</t>
  </si>
  <si>
    <t>2024年度２用地開発_附帯事業</t>
  </si>
  <si>
    <t>【資産のみ入力】</t>
    <rPh sb="1" eb="3">
      <t>シサン</t>
    </rPh>
    <rPh sb="5" eb="7">
      <t>ニュウリョク</t>
    </rPh>
    <phoneticPr fontId="7"/>
  </si>
  <si>
    <t>財務分類が'1'、'6'、'B'（資産）の場合は入力必須。それ以外は入力不可</t>
    <rPh sb="0" eb="2">
      <t>ザイム</t>
    </rPh>
    <rPh sb="2" eb="4">
      <t>ブンルイ</t>
    </rPh>
    <rPh sb="17" eb="19">
      <t>シサン</t>
    </rPh>
    <rPh sb="21" eb="23">
      <t>バアイ</t>
    </rPh>
    <phoneticPr fontId="16"/>
  </si>
  <si>
    <t>集計キー</t>
    <rPh sb="0" eb="2">
      <t>シュウケイ</t>
    </rPh>
    <phoneticPr fontId="7"/>
  </si>
  <si>
    <t>工事種別粒度の
設計監督費</t>
    <rPh sb="0" eb="2">
      <t>コウジ</t>
    </rPh>
    <rPh sb="2" eb="4">
      <t>シュベツ</t>
    </rPh>
    <rPh sb="4" eb="6">
      <t>リュウド</t>
    </rPh>
    <rPh sb="8" eb="13">
      <t>セッケイカントクヒ</t>
    </rPh>
    <phoneticPr fontId="40"/>
  </si>
  <si>
    <t>契約番号</t>
    <rPh sb="0" eb="4">
      <t>ケイヤクバンゴウ</t>
    </rPh>
    <phoneticPr fontId="40"/>
  </si>
  <si>
    <t>工事契約件名（略式）</t>
  </si>
  <si>
    <t>設計変更回数</t>
  </si>
  <si>
    <t>工事種別名称（正式）</t>
  </si>
  <si>
    <t>削除フラグ</t>
  </si>
  <si>
    <t>プロジェクト番号</t>
  </si>
  <si>
    <t>WBS 要素</t>
  </si>
  <si>
    <t>事業コード名称</t>
  </si>
  <si>
    <t>工事種別ステータス</t>
  </si>
  <si>
    <t>財務分類名称</t>
  </si>
  <si>
    <t>予算掌理部署名称</t>
  </si>
  <si>
    <t>WBS第２階層コード名称</t>
  </si>
  <si>
    <t>単</t>
  </si>
  <si>
    <t>基準額</t>
  </si>
  <si>
    <t>正味額</t>
  </si>
  <si>
    <t>G/L 勘定</t>
  </si>
  <si>
    <t>勘定コードテキスト</t>
  </si>
  <si>
    <t>原価センタ名称</t>
  </si>
  <si>
    <t>購買伝票</t>
  </si>
  <si>
    <t>登録日付</t>
  </si>
  <si>
    <t>登録者</t>
  </si>
  <si>
    <t>変更日付</t>
  </si>
  <si>
    <t>変更者</t>
  </si>
  <si>
    <t>削除日付</t>
  </si>
  <si>
    <t>削除者</t>
  </si>
  <si>
    <t>契約番号ごとの
正味額</t>
    <rPh sb="0" eb="2">
      <t>ケイヤク</t>
    </rPh>
    <rPh sb="2" eb="4">
      <t>バンゴウ</t>
    </rPh>
    <rPh sb="8" eb="10">
      <t>ショウミ</t>
    </rPh>
    <rPh sb="10" eb="11">
      <t>ガク</t>
    </rPh>
    <phoneticPr fontId="40"/>
  </si>
  <si>
    <t>WBSごとの
正味額</t>
    <rPh sb="7" eb="9">
      <t>ショウミ</t>
    </rPh>
    <rPh sb="9" eb="10">
      <t>ガク</t>
    </rPh>
    <phoneticPr fontId="40"/>
  </si>
  <si>
    <t>契約番号ごとの
設計監督費</t>
    <rPh sb="0" eb="2">
      <t>ケイヤク</t>
    </rPh>
    <rPh sb="2" eb="4">
      <t>バンゴウ</t>
    </rPh>
    <rPh sb="8" eb="13">
      <t>セッケイカントクヒ</t>
    </rPh>
    <phoneticPr fontId="40"/>
  </si>
  <si>
    <t>WBSごとの
設計監督費</t>
    <rPh sb="7" eb="12">
      <t>セッケイカントクヒ</t>
    </rPh>
    <phoneticPr fontId="40"/>
  </si>
  <si>
    <t>作業①紐付き確認</t>
    <rPh sb="0" eb="2">
      <t>サギョウ</t>
    </rPh>
    <rPh sb="3" eb="4">
      <t>ヒモ</t>
    </rPh>
    <rPh sb="4" eb="5">
      <t>ヅ</t>
    </rPh>
    <rPh sb="6" eb="8">
      <t>カクニン</t>
    </rPh>
    <phoneticPr fontId="40"/>
  </si>
  <si>
    <t>重複チェック</t>
    <rPh sb="0" eb="2">
      <t>チョウフク</t>
    </rPh>
    <phoneticPr fontId="40"/>
  </si>
  <si>
    <t>A1181767-100</t>
  </si>
  <si>
    <t>2308000128</t>
  </si>
  <si>
    <t>A1181767</t>
    <phoneticPr fontId="7"/>
  </si>
  <si>
    <t>２号中崎町外６冷房排_契番2308000128</t>
  </si>
  <si>
    <t>0</t>
  </si>
  <si>
    <t>100</t>
  </si>
  <si>
    <t>設計業務委託</t>
  </si>
  <si>
    <t>BA17001</t>
  </si>
  <si>
    <t>A1185701-BA170011-A1EF5</t>
  </si>
  <si>
    <t>工事発注登録済</t>
  </si>
  <si>
    <t>資産　　【自己調達資金】</t>
  </si>
  <si>
    <t>4500000621</t>
  </si>
  <si>
    <t>IKOU_PS</t>
  </si>
  <si>
    <t>2308000128A1181767A1185701-BA170011-A1EF5</t>
  </si>
  <si>
    <t>C3181727-100</t>
  </si>
  <si>
    <t>2500000600</t>
  </si>
  <si>
    <t>C3181727</t>
  </si>
  <si>
    <t>Ｒ１・３・４耐震設計_契番2500000600</t>
  </si>
  <si>
    <t>設計業務</t>
  </si>
  <si>
    <t>BC17041</t>
  </si>
  <si>
    <t>C3185701-BC17041B-C2GQ1</t>
  </si>
  <si>
    <t>資産　　【補助金対象】</t>
  </si>
  <si>
    <t>4500001261</t>
  </si>
  <si>
    <t>2500000600C3181727C3185701-BC17041B-C2GQ1</t>
  </si>
  <si>
    <t>C3181727-200</t>
  </si>
  <si>
    <t>200</t>
  </si>
  <si>
    <t>C3181727-300</t>
  </si>
  <si>
    <t>300</t>
  </si>
  <si>
    <t>C3181727-400</t>
  </si>
  <si>
    <t>400</t>
  </si>
  <si>
    <t>C3181727-500</t>
  </si>
  <si>
    <t>500</t>
  </si>
  <si>
    <t>C3181727-600</t>
  </si>
  <si>
    <t>600</t>
  </si>
  <si>
    <t>C3181727-700</t>
  </si>
  <si>
    <t>700</t>
  </si>
  <si>
    <t>C3181727-800</t>
  </si>
  <si>
    <t>800</t>
  </si>
  <si>
    <t>C3181727-900</t>
  </si>
  <si>
    <t>900</t>
  </si>
  <si>
    <t>C3181727-1000</t>
  </si>
  <si>
    <t>1000</t>
  </si>
  <si>
    <t>C3181727-1100</t>
  </si>
  <si>
    <t>1100</t>
  </si>
  <si>
    <t>C3181727-1200</t>
  </si>
  <si>
    <t>1200</t>
  </si>
  <si>
    <t>C3181727-1300</t>
  </si>
  <si>
    <t>1300</t>
  </si>
  <si>
    <t>C3181727-1400</t>
  </si>
  <si>
    <t>1400</t>
  </si>
  <si>
    <t>C3181727-1500</t>
  </si>
  <si>
    <t>1500</t>
  </si>
  <si>
    <t>C3181727-1600</t>
  </si>
  <si>
    <t>1600</t>
  </si>
  <si>
    <t>C3181727-1700</t>
  </si>
  <si>
    <t>1700</t>
  </si>
  <si>
    <t>C3181727-1800</t>
  </si>
  <si>
    <t>1800</t>
  </si>
  <si>
    <t>C3181727-1900</t>
  </si>
  <si>
    <t>1900</t>
  </si>
  <si>
    <t>C3181727-2000</t>
  </si>
  <si>
    <t>2000</t>
  </si>
  <si>
    <t>C3181727-2100</t>
  </si>
  <si>
    <t>2100</t>
  </si>
  <si>
    <t>41181701-100</t>
  </si>
  <si>
    <t>2508000053</t>
  </si>
  <si>
    <t>ERPシステム_契番2508000053</t>
  </si>
  <si>
    <t>ERPシステム導入</t>
  </si>
  <si>
    <t>B417050</t>
  </si>
  <si>
    <t>41185004-B4170501-4CJSE</t>
  </si>
  <si>
    <t>財務部</t>
  </si>
  <si>
    <t>4500001313</t>
  </si>
  <si>
    <t>25080000534118170141185004-B4170501-4CJSE</t>
  </si>
  <si>
    <t>A1181762-100</t>
  </si>
  <si>
    <t>2508000065</t>
  </si>
  <si>
    <t>A1181762</t>
  </si>
  <si>
    <t>１・４本町外５機械設_契番2508000065</t>
  </si>
  <si>
    <t>4500000618</t>
  </si>
  <si>
    <t>2508000065A1181762A1185701-BA170011-A1EF5</t>
  </si>
  <si>
    <t>61181702-100</t>
  </si>
  <si>
    <t>2508000110</t>
  </si>
  <si>
    <t>津波浸水対策等検討_契番2508000110</t>
  </si>
  <si>
    <t>B617004</t>
  </si>
  <si>
    <t>61185709-B617004B-62GW2</t>
  </si>
  <si>
    <t>4500001979</t>
  </si>
  <si>
    <t>25080001106118170261185709-B617004B-62GW2</t>
  </si>
  <si>
    <t>61181702-200</t>
  </si>
  <si>
    <t>61181702-300</t>
  </si>
  <si>
    <t>61181702-400</t>
  </si>
  <si>
    <t>61181702-500</t>
  </si>
  <si>
    <t>61181702-600</t>
  </si>
  <si>
    <t>61181702-700</t>
  </si>
  <si>
    <t>61181702-800</t>
  </si>
  <si>
    <t>61181702-900</t>
  </si>
  <si>
    <t>61181702-1000</t>
  </si>
  <si>
    <t>61181702-1100</t>
  </si>
  <si>
    <t>61181702-1200</t>
  </si>
  <si>
    <t>61181702-1300</t>
  </si>
  <si>
    <t>C3181701-100</t>
  </si>
  <si>
    <t>2541000029</t>
  </si>
  <si>
    <t>C3181701</t>
  </si>
  <si>
    <t>1・3・4号耐震補強_契番2541000029</t>
  </si>
  <si>
    <t>仮設備工　ア</t>
  </si>
  <si>
    <t>4500001250</t>
  </si>
  <si>
    <t>2541000029C3181701C3185701-BC17041B-C2GQ1</t>
  </si>
  <si>
    <t>C3181701-200</t>
  </si>
  <si>
    <t>落橋防止工　ア</t>
  </si>
  <si>
    <t>C3181701-300</t>
  </si>
  <si>
    <t>橋脚補強工　イ</t>
  </si>
  <si>
    <t>C3181701-400</t>
  </si>
  <si>
    <t>仮設備工　ウ</t>
  </si>
  <si>
    <t>C3181701-500</t>
  </si>
  <si>
    <t>落橋防止工　ウ</t>
  </si>
  <si>
    <t>C3181701-600</t>
  </si>
  <si>
    <t>仮設備工　エ</t>
  </si>
  <si>
    <t>C3181701-800</t>
  </si>
  <si>
    <t>橋脚補強工　エ</t>
  </si>
  <si>
    <t>C3181701-900</t>
  </si>
  <si>
    <t>落橋防止工　エ</t>
  </si>
  <si>
    <t>C3181701-1000</t>
  </si>
  <si>
    <t>中柱補強工　オ</t>
  </si>
  <si>
    <t>C3181701-1300</t>
  </si>
  <si>
    <t>中柱補強工　キ</t>
  </si>
  <si>
    <t>C3181701-1400</t>
  </si>
  <si>
    <t>C3181701-1600</t>
  </si>
  <si>
    <t>C3181701-2000</t>
  </si>
  <si>
    <t>C3181701-2200</t>
  </si>
  <si>
    <t>2200</t>
  </si>
  <si>
    <t>中柱補強工　ク</t>
  </si>
  <si>
    <t>C3181701-2400</t>
  </si>
  <si>
    <t>2400</t>
  </si>
  <si>
    <t>中柱補強工　ケ</t>
  </si>
  <si>
    <t>C3181701-2600</t>
  </si>
  <si>
    <t>2600</t>
  </si>
  <si>
    <t>C3181701-2800</t>
  </si>
  <si>
    <t>2800</t>
  </si>
  <si>
    <t>C3181701-3000</t>
  </si>
  <si>
    <t>3000</t>
  </si>
  <si>
    <t>C3181701-3100</t>
  </si>
  <si>
    <t>高力ボルト脱落対策工　シ</t>
  </si>
  <si>
    <t>C3185701-BC170411-C2GQ1</t>
  </si>
  <si>
    <t>2541000029C3181701C3185701-BC170411-C2GQ1</t>
  </si>
  <si>
    <t>C3181701-3200</t>
  </si>
  <si>
    <t>3200</t>
  </si>
  <si>
    <t>橋梁補強工　シ</t>
  </si>
  <si>
    <t>C3181701-3300</t>
  </si>
  <si>
    <t>3300</t>
  </si>
  <si>
    <t>C3181701-3400</t>
  </si>
  <si>
    <t>C3181701-3500</t>
  </si>
  <si>
    <t>3500</t>
  </si>
  <si>
    <t>軌道内侵入防止対策工　シ</t>
  </si>
  <si>
    <t>C3181701-3600</t>
  </si>
  <si>
    <t>3600</t>
  </si>
  <si>
    <t>高架排水施設改良工　シ</t>
  </si>
  <si>
    <t>C3181729-100</t>
  </si>
  <si>
    <t>2600000370</t>
  </si>
  <si>
    <t>C3181729</t>
  </si>
  <si>
    <t>Ｒ３北加賀屋ｴﾚ設計_契番2600000370</t>
  </si>
  <si>
    <t>B617001</t>
  </si>
  <si>
    <t>61185701-B617001B-6AY20</t>
  </si>
  <si>
    <t>4500001263</t>
  </si>
  <si>
    <t>2600000370C318172961185701-B617001B-6AY20</t>
  </si>
  <si>
    <t>C3181730-100</t>
  </si>
  <si>
    <t>2600000371</t>
  </si>
  <si>
    <t>C3181730</t>
  </si>
  <si>
    <t>Ｒ２東梅ＥＳ・Ｒ６堺本１６号請願設_契番2600000371</t>
  </si>
  <si>
    <t>B617021</t>
  </si>
  <si>
    <t>61185701-B6170216-6AHEC</t>
  </si>
  <si>
    <t>資産　　【その他調達資金】</t>
  </si>
  <si>
    <t>4500001668</t>
  </si>
  <si>
    <t>2600000371C318173061185701-B6170216-6AHEC</t>
  </si>
  <si>
    <t>C3181731-100</t>
  </si>
  <si>
    <t>2600000393</t>
  </si>
  <si>
    <t>C3181731</t>
  </si>
  <si>
    <t>Ｒ２・４・５耐震設計_契番2600000393</t>
  </si>
  <si>
    <t>4500001264</t>
  </si>
  <si>
    <t>2600000393C3181731C3185701-BC17041B-C2GQ1</t>
  </si>
  <si>
    <t>C3181731-200</t>
  </si>
  <si>
    <t>C3181731-300</t>
  </si>
  <si>
    <t>C3181731-400</t>
  </si>
  <si>
    <t>C3181731-500</t>
  </si>
  <si>
    <t>C3181731-600</t>
  </si>
  <si>
    <t>C3181731-700</t>
  </si>
  <si>
    <t>C3181731-800</t>
  </si>
  <si>
    <t>C3181731-900</t>
  </si>
  <si>
    <t>C3181731-1000</t>
  </si>
  <si>
    <t>C3181731-1100</t>
  </si>
  <si>
    <t>C3181731-1200</t>
  </si>
  <si>
    <t>C3181731-1300</t>
  </si>
  <si>
    <t>C3181731-1400</t>
  </si>
  <si>
    <t>C3181731-1500</t>
  </si>
  <si>
    <t>C3181731-1600</t>
  </si>
  <si>
    <t>C3181731-1700</t>
  </si>
  <si>
    <t>C3181731-1800</t>
  </si>
  <si>
    <t>C3181731-1900</t>
  </si>
  <si>
    <t>C3181731-2000</t>
  </si>
  <si>
    <t>C3181731-2100</t>
  </si>
  <si>
    <t>C3181731-2200</t>
  </si>
  <si>
    <t>C3181731-2300</t>
  </si>
  <si>
    <t>2300</t>
  </si>
  <si>
    <t>41181703-200</t>
  </si>
  <si>
    <t>2600000565</t>
  </si>
  <si>
    <t>広告オンライン(ERPシステム)_契番2600000565</t>
  </si>
  <si>
    <t>4500001315</t>
  </si>
  <si>
    <t>26000005654118170341185004-B4170501-4CJSE</t>
  </si>
  <si>
    <t>C3181733-100</t>
  </si>
  <si>
    <t>2600000608</t>
  </si>
  <si>
    <t>C3181733</t>
  </si>
  <si>
    <t>Ｒ６天六ｴﾚ設計_契番2600000608</t>
  </si>
  <si>
    <t>61185701-B617001B-6AK11</t>
  </si>
  <si>
    <t>4500001265</t>
  </si>
  <si>
    <t>2600000608C318173361185701-B617001B-6AK11</t>
  </si>
  <si>
    <t>41181705-100</t>
  </si>
  <si>
    <t>2600000713</t>
  </si>
  <si>
    <t>資材サブシステム(ERPシステム)_契番2600000713</t>
  </si>
  <si>
    <t>4500001317</t>
  </si>
  <si>
    <t>26000007134118170541185004-B4170501-4CJSE</t>
  </si>
  <si>
    <t>61181701-100</t>
  </si>
  <si>
    <t>2600000718</t>
  </si>
  <si>
    <t>大容量蓄電池調査研究_契番2600000718</t>
  </si>
  <si>
    <t>大阪市営地下鉄における地上型大容量蓄電池導入に関する調査研究</t>
  </si>
  <si>
    <t>61185709-B6170041-62GW2</t>
  </si>
  <si>
    <t>4500001318</t>
  </si>
  <si>
    <t>26000007186118170161185709-B6170041-62GW2</t>
  </si>
  <si>
    <t>61181701-200</t>
  </si>
  <si>
    <t>61181701-300</t>
  </si>
  <si>
    <t>61181701-400</t>
  </si>
  <si>
    <t>運輸業　鉄道　今里筋線</t>
  </si>
  <si>
    <t>61181701-500</t>
  </si>
  <si>
    <t>61181701-600</t>
  </si>
  <si>
    <t>61181701-700</t>
  </si>
  <si>
    <t>61181701-800</t>
  </si>
  <si>
    <t>61181701-900</t>
  </si>
  <si>
    <t>61181701-1000</t>
  </si>
  <si>
    <t>61181701-1100</t>
  </si>
  <si>
    <t>61181701-1200</t>
  </si>
  <si>
    <t>61181701-1300</t>
  </si>
  <si>
    <t>61181701-1400</t>
  </si>
  <si>
    <t>61181703-100</t>
  </si>
  <si>
    <t>2608000059</t>
  </si>
  <si>
    <t>津波浸水対策等検討_契番2608000059</t>
  </si>
  <si>
    <t>4500001980</t>
  </si>
  <si>
    <t>26080000596118170361185709-B6170041-62GW2</t>
  </si>
  <si>
    <t>A1181765-100</t>
  </si>
  <si>
    <t>2608000061</t>
  </si>
  <si>
    <t>A1181765</t>
  </si>
  <si>
    <t>１号線中津外９機設計_契番2608000061</t>
  </si>
  <si>
    <t>A1185701-BA170011-AAEF5</t>
  </si>
  <si>
    <t>4500000620</t>
  </si>
  <si>
    <t>2608000061A1181765A1185701-BA170011-AAEF5</t>
  </si>
  <si>
    <t>A1181816-100</t>
  </si>
  <si>
    <t>A1181816</t>
  </si>
  <si>
    <t>4500001976</t>
  </si>
  <si>
    <t>2608000061A1181816A1185701-BA170011-AAEF5</t>
  </si>
  <si>
    <t>C3181728-100</t>
  </si>
  <si>
    <t>2641000022</t>
  </si>
  <si>
    <t>C3181728</t>
  </si>
  <si>
    <t>Ｒ１難波地下連絡請願設計_契番2641000022</t>
  </si>
  <si>
    <t>既設構造物調査</t>
  </si>
  <si>
    <t>B617018</t>
  </si>
  <si>
    <t>61185702-B6170186-6AHE6</t>
  </si>
  <si>
    <t>4500001262</t>
  </si>
  <si>
    <t>2641000022C318172861185702-B6170186-6AHE6</t>
  </si>
  <si>
    <t>C1181711-100</t>
  </si>
  <si>
    <t>2700000358</t>
  </si>
  <si>
    <t>C1181711</t>
  </si>
  <si>
    <t>南検１２＃線走行設計_契番2700000358</t>
  </si>
  <si>
    <t>BC17090</t>
  </si>
  <si>
    <t>C1185708-BC170901-B2ZK1</t>
  </si>
  <si>
    <t>4500001247</t>
  </si>
  <si>
    <t>2700000358C1181711C1185708-BC170901-B2ZK1</t>
  </si>
  <si>
    <t>C3181734-100</t>
  </si>
  <si>
    <t>2700000361</t>
  </si>
  <si>
    <t>C3181734</t>
  </si>
  <si>
    <t>Ｒ４堺本ＥＳ・Ｒ６堺本ＥＶ設計_契番2700000361</t>
  </si>
  <si>
    <t>61185701-B617001B-6AC17</t>
  </si>
  <si>
    <t>4500001266</t>
  </si>
  <si>
    <t>2700000361C318173461185701-B617001B-6AC17</t>
  </si>
  <si>
    <t>C3181734-200</t>
  </si>
  <si>
    <t>61185701-B617001B-6AK15</t>
  </si>
  <si>
    <t>2700000361C318173461185701-B617001B-6AK15</t>
  </si>
  <si>
    <t>C3181735-100</t>
  </si>
  <si>
    <t>2700000364</t>
  </si>
  <si>
    <t>C3181735</t>
  </si>
  <si>
    <t>Ｒ６・７耐震設計_契番2700000364</t>
  </si>
  <si>
    <t>4500001267</t>
  </si>
  <si>
    <t>2700000364C3181735C3185701-BC17041B-C2GQ1</t>
  </si>
  <si>
    <t>C3181735-200</t>
  </si>
  <si>
    <t>C3181735-300</t>
  </si>
  <si>
    <t>C3181735-400</t>
  </si>
  <si>
    <t>C3181735-500</t>
  </si>
  <si>
    <t>C3181735-600</t>
  </si>
  <si>
    <t>C3181735-700</t>
  </si>
  <si>
    <t>C3181735-800</t>
  </si>
  <si>
    <t>C3181735-900</t>
  </si>
  <si>
    <t>C3181735-1000</t>
  </si>
  <si>
    <t>C3181735-1100</t>
  </si>
  <si>
    <t>C3181735-1200</t>
  </si>
  <si>
    <t>C3181735-1300</t>
  </si>
  <si>
    <t>C3181735-1400</t>
  </si>
  <si>
    <t>C3181735-1500</t>
  </si>
  <si>
    <t>C3181735-1600</t>
  </si>
  <si>
    <t>C3181735-1700</t>
  </si>
  <si>
    <t>D2181769-100</t>
  </si>
  <si>
    <t>2700000433</t>
  </si>
  <si>
    <t>D2181769</t>
  </si>
  <si>
    <t>中津ＧＲ工事設計_契番2700000433</t>
  </si>
  <si>
    <t>建築設計業務</t>
  </si>
  <si>
    <t>BD17007</t>
  </si>
  <si>
    <t>D2185702-BD170071-D2BS1</t>
  </si>
  <si>
    <t>4500001677</t>
  </si>
  <si>
    <t>2700000433D2181769D2185702-BD170071-D2BS1</t>
  </si>
  <si>
    <t>D2181769-200</t>
  </si>
  <si>
    <t>D2181769-300</t>
  </si>
  <si>
    <t>D2181769-400</t>
  </si>
  <si>
    <t>D2181769-500</t>
  </si>
  <si>
    <t>D2181769-600</t>
  </si>
  <si>
    <t>C3181736-100</t>
  </si>
  <si>
    <t>2700000454</t>
  </si>
  <si>
    <t>C3181736</t>
  </si>
  <si>
    <t>Ｒ２東梅５号改・Ｒ３住之江ＥＶ設計_契番2700000454</t>
  </si>
  <si>
    <t>61185701-B617001B-6AY21</t>
  </si>
  <si>
    <t>4500001669</t>
  </si>
  <si>
    <t>2700000454C318173661185701-B617001B-6AY21</t>
  </si>
  <si>
    <t>D2181770-100</t>
  </si>
  <si>
    <t>2700000651</t>
  </si>
  <si>
    <t>D2181770</t>
  </si>
  <si>
    <t>北浜外１１耐震工事設計_契番2700000651</t>
  </si>
  <si>
    <t>北浜駅</t>
  </si>
  <si>
    <t>4500001678</t>
  </si>
  <si>
    <t>2700000651D2181770C3185701-BC17041B-C2GQ1</t>
  </si>
  <si>
    <t>D2181770-200</t>
  </si>
  <si>
    <t>6号線堺筋本町駅</t>
  </si>
  <si>
    <t>D2181770-300</t>
  </si>
  <si>
    <t>6号線長堀橋駅</t>
  </si>
  <si>
    <t>D2181770-400</t>
  </si>
  <si>
    <t>6号線日本橋駅</t>
  </si>
  <si>
    <t>D2181770-500</t>
  </si>
  <si>
    <t>恵美須町駅</t>
  </si>
  <si>
    <t>D2181770-600</t>
  </si>
  <si>
    <t>6号線動物園前駅</t>
  </si>
  <si>
    <t>D2181770-700</t>
  </si>
  <si>
    <t>天下茶屋駅</t>
  </si>
  <si>
    <t>D2181770-800</t>
  </si>
  <si>
    <t>京橋駅</t>
  </si>
  <si>
    <t>D2181770-900</t>
  </si>
  <si>
    <t>7号線蒲生四丁目駅</t>
  </si>
  <si>
    <t>D2181770-1000</t>
  </si>
  <si>
    <t>今福鶴見駅</t>
  </si>
  <si>
    <t>D2181770-1100</t>
  </si>
  <si>
    <t>横堤駅</t>
  </si>
  <si>
    <t>D2181770-1200</t>
  </si>
  <si>
    <t>鶴見緑地駅</t>
  </si>
  <si>
    <t>D2181770-1300</t>
  </si>
  <si>
    <t>BD17001</t>
  </si>
  <si>
    <t>C3185701-BD170011-D2BF5</t>
  </si>
  <si>
    <t>2700000651D2181770C3185701-BD170011-D2BF5</t>
  </si>
  <si>
    <t>D2181770-1400</t>
  </si>
  <si>
    <t>D2181770-1500</t>
  </si>
  <si>
    <t>D2181770-1700</t>
  </si>
  <si>
    <t>C3181745-100</t>
  </si>
  <si>
    <t>2700000755</t>
  </si>
  <si>
    <t>C3181745</t>
  </si>
  <si>
    <t>Ｒ４弁天町変電所設計_契番2700000755</t>
  </si>
  <si>
    <t>B617002</t>
  </si>
  <si>
    <t>64185008-B6170021-6AHB1</t>
  </si>
  <si>
    <t>4500001978</t>
  </si>
  <si>
    <t>2700000755C318174564185008-B6170021-6AHB1</t>
  </si>
  <si>
    <t>D2181772-100</t>
  </si>
  <si>
    <t>2700000778</t>
  </si>
  <si>
    <t>D2181772</t>
  </si>
  <si>
    <t>弁天町変電所工事設計_契番2700000778</t>
  </si>
  <si>
    <t>4500001680</t>
  </si>
  <si>
    <t>2700000778D218177264185008-B6170021-6AHB1</t>
  </si>
  <si>
    <t>D2181773-100</t>
  </si>
  <si>
    <t>2700000853</t>
  </si>
  <si>
    <t>D2181773</t>
  </si>
  <si>
    <t>江坂外４耐震工事設計_契番2700000853</t>
  </si>
  <si>
    <t>江坂駅</t>
  </si>
  <si>
    <t>4500001681</t>
  </si>
  <si>
    <t>2700000853D2181773C3185701-BC17041B-C2GQ1</t>
  </si>
  <si>
    <t>D2181773-200</t>
  </si>
  <si>
    <t>2号線大日駅</t>
  </si>
  <si>
    <t>D2181773-300</t>
  </si>
  <si>
    <t>長田駅</t>
  </si>
  <si>
    <t>D2181773-400</t>
  </si>
  <si>
    <t>高井田駅</t>
  </si>
  <si>
    <t>C3181738-100</t>
  </si>
  <si>
    <t>2700000854</t>
  </si>
  <si>
    <t>C3181738</t>
  </si>
  <si>
    <t>Ｒ１・２・４耐震設計_契番2700000854</t>
  </si>
  <si>
    <t>4500001268</t>
  </si>
  <si>
    <t>2700000854C3181738C3185701-BC17041B-C2GQ1</t>
  </si>
  <si>
    <t>C3181738-200</t>
  </si>
  <si>
    <t>C3181738-300</t>
  </si>
  <si>
    <t>C3181738-400</t>
  </si>
  <si>
    <t>C3181738-500</t>
  </si>
  <si>
    <t>C3181738-600</t>
  </si>
  <si>
    <t>C3181739-100</t>
  </si>
  <si>
    <t>2708000040</t>
  </si>
  <si>
    <t>C3181739</t>
  </si>
  <si>
    <t>Ｒ４千船橋梁耐震設計_契番2708000040</t>
  </si>
  <si>
    <t>4500001269</t>
  </si>
  <si>
    <t>2708000040C3181739C3185701-BC17041B-C2GQ1</t>
  </si>
  <si>
    <t>C3181739-200</t>
  </si>
  <si>
    <t>C3181739-300</t>
  </si>
  <si>
    <t>C3181739-400</t>
  </si>
  <si>
    <t>A1181763-100</t>
  </si>
  <si>
    <t>2708000068</t>
  </si>
  <si>
    <t>A1181763</t>
  </si>
  <si>
    <t>１号天王寺外１３械設_契番2708000068</t>
  </si>
  <si>
    <t>4500000619</t>
  </si>
  <si>
    <t>2708000068A1181763A1185701-BA170011-A1EF5</t>
  </si>
  <si>
    <t>A1181763-200</t>
  </si>
  <si>
    <t>2708000068A1181763A1185701-BA170011-AAEF5</t>
  </si>
  <si>
    <t>A1181763-300</t>
  </si>
  <si>
    <t>C3181740-100</t>
  </si>
  <si>
    <t>2708000073</t>
  </si>
  <si>
    <t>C3181740</t>
  </si>
  <si>
    <t>Ｒ１心斎橋５・６号請願設計_契番2708000073</t>
  </si>
  <si>
    <t>B617017</t>
  </si>
  <si>
    <t>61185703-B6170176-6AHE5</t>
  </si>
  <si>
    <t>4500001270</t>
  </si>
  <si>
    <t>2708000073C318174061185703-B6170176-6AHE5</t>
  </si>
  <si>
    <t>C3181740-200</t>
  </si>
  <si>
    <t>61185703-B617001B-6AK14</t>
  </si>
  <si>
    <t>2708000073C318174061185703-B617001B-6AK14</t>
  </si>
  <si>
    <t>C3181740-300</t>
  </si>
  <si>
    <t>61185703-BD170071-D2BS1</t>
  </si>
  <si>
    <t>2708000073C318174061185703-BD170071-D2BS1</t>
  </si>
  <si>
    <t>C3181741-100</t>
  </si>
  <si>
    <t>2708000074</t>
  </si>
  <si>
    <t>C3181741</t>
  </si>
  <si>
    <t>Ｒ１中津４号請願設計_契番2708000074</t>
  </si>
  <si>
    <t>B617015</t>
  </si>
  <si>
    <t>61185708-B6170156-6AHE3</t>
  </si>
  <si>
    <t>4500001271</t>
  </si>
  <si>
    <t>2708000074C318174161185708-B6170156-6AHE3</t>
  </si>
  <si>
    <t>C3181711-100</t>
  </si>
  <si>
    <t>2741000021</t>
  </si>
  <si>
    <t>C3181711</t>
  </si>
  <si>
    <t>１号Ｕ型ずい道部津波_契番2741000021</t>
  </si>
  <si>
    <t>準備工</t>
  </si>
  <si>
    <t>4500001254</t>
  </si>
  <si>
    <t>2741000021C318171161185709-B6170041-62GW2</t>
  </si>
  <si>
    <t>C3181711-300</t>
  </si>
  <si>
    <t>布掘及び壺掘工</t>
  </si>
  <si>
    <t>C3181711-600</t>
  </si>
  <si>
    <t>掘削工</t>
  </si>
  <si>
    <t>C3181711-800</t>
  </si>
  <si>
    <t>掘削土砂運搬工</t>
  </si>
  <si>
    <t>C3181711-1100</t>
  </si>
  <si>
    <t>基礎工</t>
  </si>
  <si>
    <t>C3181711-1300</t>
  </si>
  <si>
    <t>鉄筋工</t>
  </si>
  <si>
    <t>C3181711-1500</t>
  </si>
  <si>
    <t>基礎杭工</t>
  </si>
  <si>
    <t>C3181711-1600</t>
  </si>
  <si>
    <t>躯体コンクリート工</t>
  </si>
  <si>
    <t>C3181711-2100</t>
  </si>
  <si>
    <t>樹脂アンカー工</t>
  </si>
  <si>
    <t>C3181711-2300</t>
  </si>
  <si>
    <t>埋戻工</t>
  </si>
  <si>
    <t>C3181711-2500</t>
  </si>
  <si>
    <t>2500</t>
  </si>
  <si>
    <t>道路仮復旧工</t>
  </si>
  <si>
    <t>C3181711-2900</t>
  </si>
  <si>
    <t>2900</t>
  </si>
  <si>
    <t>付帯工</t>
  </si>
  <si>
    <t>C3181711-3100</t>
  </si>
  <si>
    <t>諸経費</t>
  </si>
  <si>
    <t>C3181742-100</t>
  </si>
  <si>
    <t>2800000191</t>
  </si>
  <si>
    <t>C3181742</t>
  </si>
  <si>
    <t>Ｒ１難波12号請願設計_契番2800000191</t>
  </si>
  <si>
    <t>B617016</t>
  </si>
  <si>
    <t>61185704-B6170166-6AHE4</t>
  </si>
  <si>
    <t>4500001272</t>
  </si>
  <si>
    <t>2800000191C318174261185704-B6170166-6AHE4</t>
  </si>
  <si>
    <t>D2181779-100</t>
  </si>
  <si>
    <t>2800000291</t>
  </si>
  <si>
    <t>D2181779</t>
  </si>
  <si>
    <t>北浜ＥＳ工事設計_契番2800000291</t>
  </si>
  <si>
    <t>建築工事</t>
  </si>
  <si>
    <t>61185701-B617001B-6AK14</t>
  </si>
  <si>
    <t>4500001687</t>
  </si>
  <si>
    <t>2800000291D218177961185701-B617001B-6AK14</t>
  </si>
  <si>
    <t>D2181779-200</t>
  </si>
  <si>
    <t>61185701-B6170011-6AK14</t>
  </si>
  <si>
    <t>2800000291D218177961185701-B6170011-6AK14</t>
  </si>
  <si>
    <t>D2181779-300</t>
  </si>
  <si>
    <t>鉄道電気工事</t>
  </si>
  <si>
    <t>C3181743-100</t>
  </si>
  <si>
    <t>2800000303</t>
  </si>
  <si>
    <t>C3181743</t>
  </si>
  <si>
    <t>Ｒ４弁天町ｴﾚ設計_契番2800000303</t>
  </si>
  <si>
    <t>61185701-B617001B-6AC13</t>
  </si>
  <si>
    <t>4500001273</t>
  </si>
  <si>
    <t>2800000303C318174361185701-B617001B-6AC13</t>
  </si>
  <si>
    <t>C3181743-200</t>
  </si>
  <si>
    <t>61185701-BD170071-D2BS1</t>
  </si>
  <si>
    <t>2800000303C318174361185701-BD170071-D2BS1</t>
  </si>
  <si>
    <t>D2181775-100</t>
  </si>
  <si>
    <t>2800000321</t>
  </si>
  <si>
    <t>D2181775</t>
  </si>
  <si>
    <t>Ｒ３本町他１安全対策工事設計_契番2800000321</t>
  </si>
  <si>
    <t>4号線本町駅</t>
  </si>
  <si>
    <t>4500001683</t>
  </si>
  <si>
    <t>2800000321D2181775D2185702-BD170071-D2BS1</t>
  </si>
  <si>
    <t>D2181777-100</t>
  </si>
  <si>
    <t>2800000322</t>
  </si>
  <si>
    <t>D2181777</t>
  </si>
  <si>
    <t>Ｒ２谷四出入口改造工事設計_契番2800000322</t>
  </si>
  <si>
    <t>BD17003</t>
  </si>
  <si>
    <t>D2185708-BD170031-DCBE1</t>
  </si>
  <si>
    <t>4500001685</t>
  </si>
  <si>
    <t>2800000322D2181777D2185708-BD170031-DCBE1</t>
  </si>
  <si>
    <t>D2181778-100</t>
  </si>
  <si>
    <t>2800000396</t>
  </si>
  <si>
    <t>D2181778</t>
  </si>
  <si>
    <t>淀屋橋中階通路工事設計_契番2800000396</t>
  </si>
  <si>
    <t>B617019</t>
  </si>
  <si>
    <t>61185710-B6170196-6AHE7</t>
  </si>
  <si>
    <t>4500001686</t>
  </si>
  <si>
    <t>2800000396D218177861185710-B6170196-6AHE7</t>
  </si>
  <si>
    <t>C3181722-100</t>
  </si>
  <si>
    <t>2800000467</t>
  </si>
  <si>
    <t>C3181722</t>
  </si>
  <si>
    <t>Ｒ１難波南海接続設計_契番2800000467</t>
  </si>
  <si>
    <t>4500001258</t>
  </si>
  <si>
    <t>2800000467C318172261185702-B6170186-6AHE6</t>
  </si>
  <si>
    <t>D2181780-100</t>
  </si>
  <si>
    <t>2800000468</t>
  </si>
  <si>
    <t>D2181780</t>
  </si>
  <si>
    <t>梅田北中階改造工事設計_契番2800000468</t>
  </si>
  <si>
    <t>D2185702-BD170071-D2BS3</t>
  </si>
  <si>
    <t>4500001688</t>
  </si>
  <si>
    <t>2800000468D2181780D2185702-BD170071-D2BS3</t>
  </si>
  <si>
    <t>D2181780-200</t>
  </si>
  <si>
    <t>D2181781-100</t>
  </si>
  <si>
    <t>2800000536</t>
  </si>
  <si>
    <t>D2181781</t>
  </si>
  <si>
    <t>桜川外１変電所長寿命化工事設計_契番2800000536</t>
  </si>
  <si>
    <t>桜川変電所　建築設計業務</t>
  </si>
  <si>
    <t>BD17009</t>
  </si>
  <si>
    <t>D2185006-BD170091-D4BB1</t>
  </si>
  <si>
    <t>4500001689</t>
  </si>
  <si>
    <t>2800000536D2181781D2185006-BD170091-D4BB1</t>
  </si>
  <si>
    <t>D2181781-200</t>
  </si>
  <si>
    <t>長居変電所　建築設計業務</t>
  </si>
  <si>
    <t>D2181784-100</t>
  </si>
  <si>
    <t>2800000602</t>
  </si>
  <si>
    <t>D2181784</t>
  </si>
  <si>
    <t>緑木南検修棟外壁工事設計_契番2800000602</t>
  </si>
  <si>
    <t>4500001692</t>
  </si>
  <si>
    <t>2800000602D2181784D2185006-BD170091-D4BB1</t>
  </si>
  <si>
    <t>D2181786-100</t>
  </si>
  <si>
    <t>2800000695</t>
  </si>
  <si>
    <t>D2181786</t>
  </si>
  <si>
    <t>Ｒ３住之江公園駅ＥＶ工事設計_契番2800000695</t>
  </si>
  <si>
    <t>建築　設計業務委託の部</t>
  </si>
  <si>
    <t>4500001694</t>
  </si>
  <si>
    <t>2800000695D218178661185701-B617001B-6AY21</t>
  </si>
  <si>
    <t>D2181786-200</t>
  </si>
  <si>
    <t>電気設備　設計業務委託の部</t>
  </si>
  <si>
    <t>D2181786-300</t>
  </si>
  <si>
    <t>昇降機設備　設計業務委託の部</t>
  </si>
  <si>
    <t>D2181786-400</t>
  </si>
  <si>
    <t>D2181786-500</t>
  </si>
  <si>
    <t>機械設備　設計業務委託の部</t>
  </si>
  <si>
    <t>D2181786-600</t>
  </si>
  <si>
    <t>D2181786-700</t>
  </si>
  <si>
    <t>C3181744-100</t>
  </si>
  <si>
    <t>2800000801</t>
  </si>
  <si>
    <t>C3181744</t>
  </si>
  <si>
    <t>Ｒ１・４耐震設計_契番2800000801</t>
  </si>
  <si>
    <t>4500001274</t>
  </si>
  <si>
    <t>2800000801C3181744C3185701-BC17041B-C2GQ1</t>
  </si>
  <si>
    <t>C3181744-200</t>
  </si>
  <si>
    <t>C3181744-300</t>
  </si>
  <si>
    <t>D2181783-100</t>
  </si>
  <si>
    <t>2800000987</t>
  </si>
  <si>
    <t>D2181783</t>
  </si>
  <si>
    <t>長田駅耐震補強工事設計_契番2800000987</t>
  </si>
  <si>
    <t>4500001691</t>
  </si>
  <si>
    <t>2800000987D2181783C3185701-BC17041B-C2GQ1</t>
  </si>
  <si>
    <t>D2181785-100</t>
  </si>
  <si>
    <t>2800000988</t>
  </si>
  <si>
    <t>D2181785</t>
  </si>
  <si>
    <t>弁天町駅ＥＶ工事設計_契番2800000988</t>
  </si>
  <si>
    <t>61185701-B6170011-6AC13</t>
  </si>
  <si>
    <t>4500001693</t>
  </si>
  <si>
    <t>2800000988D218178561185701-B6170011-6AC13</t>
  </si>
  <si>
    <t>D2181785-200</t>
  </si>
  <si>
    <t>機械設備工事</t>
  </si>
  <si>
    <t>D2181785-300</t>
  </si>
  <si>
    <t>電気設備工事</t>
  </si>
  <si>
    <t>D2181785-400</t>
  </si>
  <si>
    <t>昇降機設備工事</t>
  </si>
  <si>
    <t>D2181785-500</t>
  </si>
  <si>
    <t>鉄道電気設備工事</t>
  </si>
  <si>
    <t>D2181785-600</t>
  </si>
  <si>
    <t>D2181785-700</t>
  </si>
  <si>
    <t>D2181785-800</t>
  </si>
  <si>
    <t>D2181785-900</t>
  </si>
  <si>
    <t>D2181785-1000</t>
  </si>
  <si>
    <t>D2181785-1100</t>
  </si>
  <si>
    <t>D2181785-1200</t>
  </si>
  <si>
    <t>D2181785-1300</t>
  </si>
  <si>
    <t>C1181712-100</t>
  </si>
  <si>
    <t>2800001332</t>
  </si>
  <si>
    <t>C1181712</t>
  </si>
  <si>
    <t>電動式レール塗油器移_契番2800001332</t>
  </si>
  <si>
    <t>塗油器移設</t>
  </si>
  <si>
    <t>4500001248</t>
  </si>
  <si>
    <t>2800001332C118171261185701-B617001B-6AK14</t>
  </si>
  <si>
    <t>D2181782-100</t>
  </si>
  <si>
    <t>2808000004</t>
  </si>
  <si>
    <t>D2181782</t>
  </si>
  <si>
    <t>Ｒ１心斎橋ＧＲ工事設計_契番2808000004</t>
  </si>
  <si>
    <t>4500001690</t>
  </si>
  <si>
    <t>2808000004D2181782D2185702-BD170071-D2BS1</t>
  </si>
  <si>
    <t>D2181782-200</t>
  </si>
  <si>
    <t>D2181782-300</t>
  </si>
  <si>
    <t>D2181782-400</t>
  </si>
  <si>
    <t>電力設備工事</t>
  </si>
  <si>
    <t>D2181782-500</t>
  </si>
  <si>
    <t>通信設備工事</t>
  </si>
  <si>
    <t>D2181782-600</t>
  </si>
  <si>
    <t>電力機械設備工事</t>
  </si>
  <si>
    <t>D2181782-700</t>
  </si>
  <si>
    <t>D2181782-800</t>
  </si>
  <si>
    <t>D2181782-900</t>
  </si>
  <si>
    <t>D2181782-1000</t>
  </si>
  <si>
    <t>D2181782-1100</t>
  </si>
  <si>
    <t>D2181782-1200</t>
  </si>
  <si>
    <t>D2181782-1300</t>
  </si>
  <si>
    <t>D2181782-1400</t>
  </si>
  <si>
    <t>D2181782-1500</t>
  </si>
  <si>
    <t>D2181782-1600</t>
  </si>
  <si>
    <t>D2181782-1700</t>
  </si>
  <si>
    <t>D2181782-1800</t>
  </si>
  <si>
    <t>D2181782-1900</t>
  </si>
  <si>
    <t>D2181782-2000</t>
  </si>
  <si>
    <t>D2181782-2100</t>
  </si>
  <si>
    <t>D2181782-2200</t>
  </si>
  <si>
    <t>D2181782-2300</t>
  </si>
  <si>
    <t>D2181782-2400</t>
  </si>
  <si>
    <t>D2181782-2500</t>
  </si>
  <si>
    <t>D2181782-2600</t>
  </si>
  <si>
    <t>D2181782-2700</t>
  </si>
  <si>
    <t>2700</t>
  </si>
  <si>
    <t>D2181782-2800</t>
  </si>
  <si>
    <t>D2181782-2900</t>
  </si>
  <si>
    <t>D2181782-3000</t>
  </si>
  <si>
    <t>D2181782-3100</t>
  </si>
  <si>
    <t>D2181782-3200</t>
  </si>
  <si>
    <t>D2181782-3300</t>
  </si>
  <si>
    <t>土木構造設計</t>
  </si>
  <si>
    <t>C3181721-100</t>
  </si>
  <si>
    <t>2808000021</t>
  </si>
  <si>
    <t>C3181721</t>
  </si>
  <si>
    <t>Ｒ１淀屋橋中階連設計_契番2808000021</t>
  </si>
  <si>
    <t>4500001257</t>
  </si>
  <si>
    <t>2808000021C318172161185710-B6170196-6AHE7</t>
  </si>
  <si>
    <t>C3181723-100</t>
  </si>
  <si>
    <t>2808000022</t>
  </si>
  <si>
    <t>C3181723</t>
  </si>
  <si>
    <t>Ｒ１中津３号出入設計_契番2808000022</t>
  </si>
  <si>
    <t>B617014</t>
  </si>
  <si>
    <t>61185707-B6170146-6AHE1</t>
  </si>
  <si>
    <t>4500001259</t>
  </si>
  <si>
    <t>2808000022C318172361185707-B6170146-6AHE1</t>
  </si>
  <si>
    <t>D2181788-100</t>
  </si>
  <si>
    <t>2808000042</t>
  </si>
  <si>
    <t>D2181788</t>
  </si>
  <si>
    <t>玉川駅浸水対策工事設計_契番2808000042</t>
  </si>
  <si>
    <t>4500001696</t>
  </si>
  <si>
    <t>2808000042D218178861185709-B617004B-62GW2</t>
  </si>
  <si>
    <t>D2181787-100</t>
  </si>
  <si>
    <t>2808000045</t>
  </si>
  <si>
    <t>D2181787</t>
  </si>
  <si>
    <t>１・３・４本町浸水工事設計_契番2808000045</t>
  </si>
  <si>
    <t>4500001695</t>
  </si>
  <si>
    <t>2808000045D218178761185709-B617004B-62GW2</t>
  </si>
  <si>
    <t>D2181787-200</t>
  </si>
  <si>
    <t>D2181789-100</t>
  </si>
  <si>
    <t>2808000048</t>
  </si>
  <si>
    <t>D2181789</t>
  </si>
  <si>
    <t>大国町外２駅浸水対策工事設計_契番2808000048</t>
  </si>
  <si>
    <t>4500001697</t>
  </si>
  <si>
    <t>2808000048D218178961185709-B617004B-62GW2</t>
  </si>
  <si>
    <t>D2181789-200</t>
  </si>
  <si>
    <t>D2181789-300</t>
  </si>
  <si>
    <t>A1181814-100</t>
  </si>
  <si>
    <t>2808000054</t>
  </si>
  <si>
    <t>A1181814</t>
  </si>
  <si>
    <t>北浜駅他１５箇所設計_契番2808000054</t>
  </si>
  <si>
    <t>4500000640</t>
  </si>
  <si>
    <t>2808000054A1181814A1185701-BA170011-AAEF5</t>
  </si>
  <si>
    <t>A1181814-200</t>
  </si>
  <si>
    <t>A1181814-300</t>
  </si>
  <si>
    <t>A1181814-400</t>
  </si>
  <si>
    <t>A1181814-500</t>
  </si>
  <si>
    <t>2808000054A1181814A1185701-BA170011-A1EF5</t>
  </si>
  <si>
    <t>A1181814-600</t>
  </si>
  <si>
    <t>A1181814-700</t>
  </si>
  <si>
    <t>A1181814-800</t>
  </si>
  <si>
    <t>A1181814-900</t>
  </si>
  <si>
    <t>A1181814-1000</t>
  </si>
  <si>
    <t>A1181814-1100</t>
  </si>
  <si>
    <t>A1181814-1200</t>
  </si>
  <si>
    <t>A1181814-1300</t>
  </si>
  <si>
    <t>A1185701-BA170011-A1EF4</t>
  </si>
  <si>
    <t>2808000054A1181814A1185701-BA170011-A1EF4</t>
  </si>
  <si>
    <t>A1181814-1400</t>
  </si>
  <si>
    <t>A1181814-1500</t>
  </si>
  <si>
    <t>A1181814-1600</t>
  </si>
  <si>
    <t>A1181814-1700</t>
  </si>
  <si>
    <t>A1181814-1800</t>
  </si>
  <si>
    <t>A1185701-BA170011-A1EF1</t>
  </si>
  <si>
    <t>2808000054A1181814A1185701-BA170011-A1EF1</t>
  </si>
  <si>
    <t>A1181814-1900</t>
  </si>
  <si>
    <t>D2181792-100</t>
  </si>
  <si>
    <t>2808000110</t>
  </si>
  <si>
    <t>D2181792</t>
  </si>
  <si>
    <t>Ｒ３なんば外２案内標示工事設計_契番2808000110</t>
  </si>
  <si>
    <t>肥後橋駅</t>
  </si>
  <si>
    <t>BD17004</t>
  </si>
  <si>
    <t>D2185003-BD170041-DABG1</t>
  </si>
  <si>
    <t>4500001700</t>
  </si>
  <si>
    <t>2808000110D2181792D2185003-BD170041-DABG1</t>
  </si>
  <si>
    <t>D2181792-200</t>
  </si>
  <si>
    <t>西梅田駅</t>
  </si>
  <si>
    <t>D2181790-100</t>
  </si>
  <si>
    <t>2808000111</t>
  </si>
  <si>
    <t>D2181790</t>
  </si>
  <si>
    <t>１・２天王寺案内標示工事設計_契番2808000111</t>
  </si>
  <si>
    <t>1号線天王寺駅</t>
  </si>
  <si>
    <t>4500001698</t>
  </si>
  <si>
    <t>2808000111D2181790D2185003-BD170041-DABG1</t>
  </si>
  <si>
    <t>D2181790-200</t>
  </si>
  <si>
    <t>2号線天王寺駅</t>
  </si>
  <si>
    <t>C3181704-100</t>
  </si>
  <si>
    <t>2841000013</t>
  </si>
  <si>
    <t>C3181704</t>
  </si>
  <si>
    <t>１・２・４号耐震補強_契番2841000013</t>
  </si>
  <si>
    <t>中柱補強工　イ</t>
  </si>
  <si>
    <t>4500001252</t>
  </si>
  <si>
    <t>9214705</t>
  </si>
  <si>
    <t>0710284</t>
  </si>
  <si>
    <t>2841000013C3181704C3185701-BC170411-C2GQ1</t>
  </si>
  <si>
    <t>C3181704-300</t>
  </si>
  <si>
    <t>鋼板巻立て補強工　イ</t>
  </si>
  <si>
    <t>C3181704-500</t>
  </si>
  <si>
    <t>中柱補強工　ウ</t>
  </si>
  <si>
    <t>D2181701-200</t>
  </si>
  <si>
    <t>2842000017</t>
  </si>
  <si>
    <t>D2181701</t>
  </si>
  <si>
    <t>大阪港駅エレベーター_契番2842000017</t>
  </si>
  <si>
    <t>ア）建築その他工事　建築工事</t>
  </si>
  <si>
    <t>4500000971</t>
  </si>
  <si>
    <t>2842000017D218170161185701-B617001B-6AC13</t>
  </si>
  <si>
    <t>D2181701-400</t>
  </si>
  <si>
    <t>ア）建築その他工事　機械設備工事</t>
  </si>
  <si>
    <t>D2181701-600</t>
  </si>
  <si>
    <t>ア）建築その他工事　電気設備工事</t>
  </si>
  <si>
    <t>D2181701-800</t>
  </si>
  <si>
    <t>イ）電力設備工事</t>
  </si>
  <si>
    <t>D2181701-1000</t>
  </si>
  <si>
    <t>ウ）通信設備工事</t>
  </si>
  <si>
    <t>A1181702-300</t>
  </si>
  <si>
    <t>2843000014</t>
  </si>
  <si>
    <t>A1181702</t>
  </si>
  <si>
    <t>４・６号堺本エレ電気_契番2843000014</t>
  </si>
  <si>
    <t>出来高　エスカレーター設置に伴う電気工事</t>
  </si>
  <si>
    <t>61185701-B6170011-6AC17</t>
  </si>
  <si>
    <t>4500001278</t>
  </si>
  <si>
    <t>2843000014A118170261185701-B6170011-6AC17</t>
  </si>
  <si>
    <t>A1181705-100</t>
  </si>
  <si>
    <t>2843000029</t>
  </si>
  <si>
    <t>A1181705</t>
  </si>
  <si>
    <t>７号大正外２継電連動_契番2843000029</t>
  </si>
  <si>
    <t>Ｒ４コスモスクエア継電連動装置製作据付工事</t>
  </si>
  <si>
    <t>4500000594</t>
  </si>
  <si>
    <t>2843000029A1181705A1185701-BA170011-A1EF1</t>
  </si>
  <si>
    <t>A1181705-400</t>
  </si>
  <si>
    <t>Ｒ７大正継電連動装置製作据付工事</t>
  </si>
  <si>
    <t>A1181707-200</t>
  </si>
  <si>
    <t>2843000034</t>
  </si>
  <si>
    <t>A1181707</t>
  </si>
  <si>
    <t>阿倍野受電室～文の里_契番2843000034</t>
  </si>
  <si>
    <t>出来高　エスカレータ設置に伴う電気工事</t>
  </si>
  <si>
    <t>4500001281</t>
  </si>
  <si>
    <t>2843000034A118170761185701-B6170011-6AK14</t>
  </si>
  <si>
    <t>A1181708-100</t>
  </si>
  <si>
    <t>2843000041</t>
  </si>
  <si>
    <t>A1181708</t>
  </si>
  <si>
    <t>７号線旅客案内表示器_契番2843000041</t>
  </si>
  <si>
    <t>７号線旅客案内表示器取替工事（Ｈ２９出来高分）</t>
  </si>
  <si>
    <t>A1185701-BA170011-A2EF1</t>
  </si>
  <si>
    <t>4500001282</t>
  </si>
  <si>
    <t>2843000041A1181708A1185701-BA170011-A2EF1</t>
  </si>
  <si>
    <t>A1181708-200</t>
  </si>
  <si>
    <t>A1181708-300</t>
  </si>
  <si>
    <t>A1181708-400</t>
  </si>
  <si>
    <t>A1181708-500</t>
  </si>
  <si>
    <t>A1181708-600</t>
  </si>
  <si>
    <t>A1181708-700</t>
  </si>
  <si>
    <t>A1181708-800</t>
  </si>
  <si>
    <t>A1181708-900</t>
  </si>
  <si>
    <t>A1181708-1000</t>
  </si>
  <si>
    <t>A1181708-1100</t>
  </si>
  <si>
    <t>A1181708-1200</t>
  </si>
  <si>
    <t>A1181708-1300</t>
  </si>
  <si>
    <t>A1181708-1400</t>
  </si>
  <si>
    <t>A1181708-1500</t>
  </si>
  <si>
    <t>A1181708-1600</t>
  </si>
  <si>
    <t>A1181708-1700</t>
  </si>
  <si>
    <t>A1181708-9700</t>
  </si>
  <si>
    <t>9700</t>
  </si>
  <si>
    <t>Ｒ６北浜駅ＥＳ設置に伴う鉄道信号設備工事（Ｈ２９出来高分）</t>
  </si>
  <si>
    <t>A1185701-B617001B-6AK14</t>
  </si>
  <si>
    <t>2843000041A1181708A1185701-B617001B-6AK14</t>
  </si>
  <si>
    <t>A1181710-400</t>
  </si>
  <si>
    <t>2843000044</t>
  </si>
  <si>
    <t>A1181710</t>
  </si>
  <si>
    <t>田辺駅電気室配電機器_契番2843000044</t>
  </si>
  <si>
    <t>出来高　配電盤工事</t>
  </si>
  <si>
    <t>4500001283</t>
  </si>
  <si>
    <t>2843000044A1181710A1185701-BA170011-A1EF4</t>
  </si>
  <si>
    <t>A1181710-500</t>
  </si>
  <si>
    <t>出来高　分電盤工事</t>
  </si>
  <si>
    <t>A1181716-3100</t>
  </si>
  <si>
    <t>2843500009</t>
  </si>
  <si>
    <t>A1181716</t>
  </si>
  <si>
    <t>１号中津駅施設改通信_契番2843500009</t>
  </si>
  <si>
    <t>支障移設工事（資産）</t>
  </si>
  <si>
    <t>D2185705-B617001B-6AC17</t>
  </si>
  <si>
    <t>4500000599</t>
  </si>
  <si>
    <t>2843500009A1181716D2185705-B617001B-6AC17</t>
  </si>
  <si>
    <t>A1181714-200</t>
  </si>
  <si>
    <t>2843500010</t>
  </si>
  <si>
    <t>A1181714</t>
  </si>
  <si>
    <t>８号線駅テレビジョン_契番2843500010</t>
  </si>
  <si>
    <t>機器製作据付費（資産）</t>
  </si>
  <si>
    <t>A1185701-BA170011-A1EF2</t>
  </si>
  <si>
    <t>4500000598</t>
  </si>
  <si>
    <t>2843500010A1181714A1185701-BA170011-A1EF2</t>
  </si>
  <si>
    <t>A1181714-1100</t>
  </si>
  <si>
    <t>A1181715-300</t>
  </si>
  <si>
    <t>2844500050</t>
  </si>
  <si>
    <t>A1181715</t>
  </si>
  <si>
    <t>１号天王寺冷凍機据付_契番2844500050</t>
  </si>
  <si>
    <t>出来高　冷房設備機械工事</t>
  </si>
  <si>
    <t>4500001285</t>
  </si>
  <si>
    <t>2844500050A1181715A1185701-BA170011-AAEF5</t>
  </si>
  <si>
    <t>A1181715-400</t>
  </si>
  <si>
    <t>出来高　冷房設備水配管工事</t>
  </si>
  <si>
    <t>A1181715-500</t>
  </si>
  <si>
    <t>出来高　冷房設備電気工事</t>
  </si>
  <si>
    <t>D2181794-100</t>
  </si>
  <si>
    <t>2900000239</t>
  </si>
  <si>
    <t>D2181794</t>
  </si>
  <si>
    <t>Ｒ７８蒲生四外２浸水工事設計_契番2900000239</t>
  </si>
  <si>
    <t>4500001702</t>
  </si>
  <si>
    <t>2900000239D218179461185709-B617004B-62GW2</t>
  </si>
  <si>
    <t>D2181794-200</t>
  </si>
  <si>
    <t>D2181794-300</t>
  </si>
  <si>
    <t>D2181794-400</t>
  </si>
  <si>
    <t>D2181794-500</t>
  </si>
  <si>
    <t>D2181793-100</t>
  </si>
  <si>
    <t>2900000240</t>
  </si>
  <si>
    <t>D2181793</t>
  </si>
  <si>
    <t>西大橋外１浸水工事設計_契番2900000240</t>
  </si>
  <si>
    <t>4500001701</t>
  </si>
  <si>
    <t>2900000240D218179361185709-B617004B-62GW2</t>
  </si>
  <si>
    <t>D2181793-200</t>
  </si>
  <si>
    <t>D2181795-100</t>
  </si>
  <si>
    <t>2900000297</t>
  </si>
  <si>
    <t>D2181795</t>
  </si>
  <si>
    <t>新大阪ＧＲ工事設計変更設計_契番2900000297</t>
  </si>
  <si>
    <t>その他改良工事設計変更業務</t>
  </si>
  <si>
    <t>4500001703</t>
  </si>
  <si>
    <t>2900000297D2181795D2185702-BD170071-D2BS1</t>
  </si>
  <si>
    <t>C3181719-100</t>
  </si>
  <si>
    <t>2900000332</t>
  </si>
  <si>
    <t>C3181719</t>
  </si>
  <si>
    <t>Ｒ４千船橋梁耐震補強_契番2900000332</t>
  </si>
  <si>
    <t>4500001255</t>
  </si>
  <si>
    <t>2900000332C3181719C3185701-BC170411-C2GQ1</t>
  </si>
  <si>
    <t>D2181806-100</t>
  </si>
  <si>
    <t>2900000558</t>
  </si>
  <si>
    <t>D2181806</t>
  </si>
  <si>
    <t>長居技術事務所空調設_契番2900000558</t>
  </si>
  <si>
    <t>空調設備(22Kw以下)</t>
  </si>
  <si>
    <t>BD17059</t>
  </si>
  <si>
    <t>D2185706-BD170591-D1ZK1</t>
  </si>
  <si>
    <t>4500001982</t>
  </si>
  <si>
    <t>2900000558D2181806D2185706-BD170591-D1ZK1</t>
  </si>
  <si>
    <t>D2181806-200</t>
  </si>
  <si>
    <t>D2181806-300</t>
  </si>
  <si>
    <t>D2181808-100</t>
  </si>
  <si>
    <t>2900000578</t>
  </si>
  <si>
    <t>D2181808</t>
  </si>
  <si>
    <t>Ｒ２南森町駅外6事業所自火報更新設_契番2900000578</t>
  </si>
  <si>
    <t>火災報知設備</t>
  </si>
  <si>
    <t>BD17048</t>
  </si>
  <si>
    <t>D3185009-BD170481-D2BF3</t>
  </si>
  <si>
    <t>4500001984</t>
  </si>
  <si>
    <t>2900000578D2181808D3185009-BD170481-D2BF3</t>
  </si>
  <si>
    <t>D2181808-200</t>
  </si>
  <si>
    <t>D2181808-300</t>
  </si>
  <si>
    <t>D2181808-400</t>
  </si>
  <si>
    <t>D2181808-500</t>
  </si>
  <si>
    <t>D2181808-600</t>
  </si>
  <si>
    <t>D2181808-700</t>
  </si>
  <si>
    <t>中央監視制御</t>
  </si>
  <si>
    <t>BD17061</t>
  </si>
  <si>
    <t>D3185009-BD170611-D2ZK1</t>
  </si>
  <si>
    <t>2900000578D2181808D3185009-BD170611-D2ZK1</t>
  </si>
  <si>
    <t>D2181807-100</t>
  </si>
  <si>
    <t>2900000613</t>
  </si>
  <si>
    <t>D2181807</t>
  </si>
  <si>
    <t>天満橋外5駅空調更新設計_契番2900000613</t>
  </si>
  <si>
    <t>BD17046</t>
  </si>
  <si>
    <t>D2185707-BD170461-DABA1</t>
  </si>
  <si>
    <t>4500001983</t>
  </si>
  <si>
    <t>2900000613D2181807D2185707-BD170461-DABA1</t>
  </si>
  <si>
    <t>D2181807-200</t>
  </si>
  <si>
    <t>D2181807-300</t>
  </si>
  <si>
    <t>D2181807-400</t>
  </si>
  <si>
    <t>D2181807-500</t>
  </si>
  <si>
    <t>D2181807-600</t>
  </si>
  <si>
    <t>D2181807-700</t>
  </si>
  <si>
    <t>D2181807-800</t>
  </si>
  <si>
    <t>D2181807-900</t>
  </si>
  <si>
    <t>D2181807-1000</t>
  </si>
  <si>
    <t>D2181807-1100</t>
  </si>
  <si>
    <t>BD17047</t>
  </si>
  <si>
    <t>D2185707-BD170471-D1ZK1</t>
  </si>
  <si>
    <t>2900000613D2181807D2185707-BD170471-D1ZK1</t>
  </si>
  <si>
    <t>D2181807-1200</t>
  </si>
  <si>
    <t>D2181807-1300</t>
  </si>
  <si>
    <t>BD17052</t>
  </si>
  <si>
    <t>D2185707-BD170521-D2BH1</t>
  </si>
  <si>
    <t>2900000613D2181807D2185707-BD170521-D2BH1</t>
  </si>
  <si>
    <t>D2181807-1400</t>
  </si>
  <si>
    <t>D2181807-1500</t>
  </si>
  <si>
    <t>D2181807-1600</t>
  </si>
  <si>
    <t>41181702-400</t>
  </si>
  <si>
    <t>2900000640</t>
  </si>
  <si>
    <t>ERPシステム_契番2900000640</t>
  </si>
  <si>
    <t>4500001314</t>
  </si>
  <si>
    <t>29000006404118170241185004-B4170501-4CJSE</t>
  </si>
  <si>
    <t>41181704-100</t>
  </si>
  <si>
    <t>2900000700</t>
  </si>
  <si>
    <t>広告オンライン(ERPシステム)_契番2900000700</t>
  </si>
  <si>
    <t>4500001316</t>
  </si>
  <si>
    <t>29000007004118170441185004-B4170501-4CJSE</t>
  </si>
  <si>
    <t>D2181797-100</t>
  </si>
  <si>
    <t>2900000739</t>
  </si>
  <si>
    <t>D2181797</t>
  </si>
  <si>
    <t>中百舌鳥乗務所施設改造工事設計_契番2900000739</t>
  </si>
  <si>
    <t>B817006</t>
  </si>
  <si>
    <t>81185006-B8170061-8BRC3</t>
  </si>
  <si>
    <t>4500001705</t>
  </si>
  <si>
    <t>2900000739D218179781185006-B8170061-8BRC3</t>
  </si>
  <si>
    <t>D2181796-100</t>
  </si>
  <si>
    <t>2900000789</t>
  </si>
  <si>
    <t>D2181796</t>
  </si>
  <si>
    <t>東三国変電所外３長寿命化工事設計_契番2900000789</t>
  </si>
  <si>
    <t>東三国変電所　建築設計業務</t>
  </si>
  <si>
    <t>4500001704</t>
  </si>
  <si>
    <t>2900000789D2181796D2185006-BD170091-D4BB1</t>
  </si>
  <si>
    <t>D2181796-200</t>
  </si>
  <si>
    <t>南方変電所　建築設計業務</t>
  </si>
  <si>
    <t>D2181796-300</t>
  </si>
  <si>
    <t>南港受電変電所　建築設計業務</t>
  </si>
  <si>
    <t>D2181796-400</t>
  </si>
  <si>
    <t>南港キ電変電所　建築設計業務</t>
  </si>
  <si>
    <t>D2181796-500</t>
  </si>
  <si>
    <t>C3181720-100</t>
  </si>
  <si>
    <t>2900000796</t>
  </si>
  <si>
    <t>C3181720</t>
  </si>
  <si>
    <t>津波浸水対策等検討３_契番2900000796</t>
  </si>
  <si>
    <t>4500001256</t>
  </si>
  <si>
    <t>2900000796C318172061185709-B6170041-62GW2</t>
  </si>
  <si>
    <t>D2181801-100</t>
  </si>
  <si>
    <t>2900000810</t>
  </si>
  <si>
    <t>D2181801</t>
  </si>
  <si>
    <t>扇町駅安全対策工事設計_契番2900000810</t>
  </si>
  <si>
    <t>4500001707</t>
  </si>
  <si>
    <t>2900000810D2181801D2185702-BD170071-D2BS1</t>
  </si>
  <si>
    <t>D2181801-200</t>
  </si>
  <si>
    <t>D2181802-100</t>
  </si>
  <si>
    <t>2900000826</t>
  </si>
  <si>
    <t>D2181802</t>
  </si>
  <si>
    <t>Ｒ２４谷四外１案内標示工事設計_契番2900000826</t>
  </si>
  <si>
    <t>2号線谷町四丁目駅</t>
  </si>
  <si>
    <t>4500001708</t>
  </si>
  <si>
    <t>2900000826D2181802D2185003-BD170041-DABG1</t>
  </si>
  <si>
    <t>D2181802-200</t>
  </si>
  <si>
    <t>4号線谷町四丁目駅</t>
  </si>
  <si>
    <t>D2181802-300</t>
  </si>
  <si>
    <t>西中島南方駅</t>
  </si>
  <si>
    <t>C3181724-100</t>
  </si>
  <si>
    <t>2900000938</t>
  </si>
  <si>
    <t>C3181724</t>
  </si>
  <si>
    <t>Ｒ６天神橋筋六丁目停_契番2900000938</t>
  </si>
  <si>
    <t>4500001260</t>
  </si>
  <si>
    <t>2900000938C318172461185701-B617001B-6AK11</t>
  </si>
  <si>
    <t>D2181803-100</t>
  </si>
  <si>
    <t>2900000995</t>
  </si>
  <si>
    <t>D2181803</t>
  </si>
  <si>
    <t>駒川中野駅改造工事設計_契番2900000995</t>
  </si>
  <si>
    <t>B617005</t>
  </si>
  <si>
    <t>63185007-B6170051-6AT31</t>
  </si>
  <si>
    <t>4500001709</t>
  </si>
  <si>
    <t>2900000995D218180363185007-B6170051-6AT31</t>
  </si>
  <si>
    <t>D2181804-100</t>
  </si>
  <si>
    <t>2900001070</t>
  </si>
  <si>
    <t>D2181804</t>
  </si>
  <si>
    <t>Ｒ６天六ＥＶ工事設計変更設計_契番2900001070</t>
  </si>
  <si>
    <t>61185701-B6170011-6AK11</t>
  </si>
  <si>
    <t>4500001710</t>
  </si>
  <si>
    <t>2900001070D218180461185701-B6170011-6AK11</t>
  </si>
  <si>
    <t>B1181702-100</t>
  </si>
  <si>
    <t>2908000003</t>
  </si>
  <si>
    <t>B1181702</t>
  </si>
  <si>
    <t>新２０系車両改造部品_契番2908000003</t>
  </si>
  <si>
    <t>Tec1-21600</t>
  </si>
  <si>
    <t>BB17031</t>
  </si>
  <si>
    <t>B1185705-BB170311-B4V21</t>
  </si>
  <si>
    <t>4500000514</t>
  </si>
  <si>
    <t>2908000003B1181702B1185705-BB170311-B4V21</t>
  </si>
  <si>
    <t>B1181702-200</t>
  </si>
  <si>
    <t>Ma1-21000</t>
  </si>
  <si>
    <t>B1181702-300</t>
  </si>
  <si>
    <t>Mb1-21100</t>
  </si>
  <si>
    <t>B1181702-400</t>
  </si>
  <si>
    <t>Tbp-21700</t>
  </si>
  <si>
    <t>B1181702-500</t>
  </si>
  <si>
    <t>Ma1'-21400</t>
  </si>
  <si>
    <t>B1181702-600</t>
  </si>
  <si>
    <t>T'-21800</t>
  </si>
  <si>
    <t>B1181702-700</t>
  </si>
  <si>
    <t>T-21500</t>
  </si>
  <si>
    <t>B1181702-800</t>
  </si>
  <si>
    <t>Mb2-21300</t>
  </si>
  <si>
    <t>B1181702-900</t>
  </si>
  <si>
    <t>Ma2-21200</t>
  </si>
  <si>
    <t>B1181702-1000</t>
  </si>
  <si>
    <t>Tec2-21900</t>
  </si>
  <si>
    <t>B1181702-4100</t>
  </si>
  <si>
    <t>4100</t>
  </si>
  <si>
    <t>Tec1-23600</t>
  </si>
  <si>
    <t>B1185705-BB170311-B4V23</t>
  </si>
  <si>
    <t>2908000003B1181702B1185705-BB170311-B4V23</t>
  </si>
  <si>
    <t>B1181702-4200</t>
  </si>
  <si>
    <t>4200</t>
  </si>
  <si>
    <t>Mb1'-23100</t>
  </si>
  <si>
    <t>B1181702-4300</t>
  </si>
  <si>
    <t>4300</t>
  </si>
  <si>
    <t>T'-23800</t>
  </si>
  <si>
    <t>B1181702-4400</t>
  </si>
  <si>
    <t>4400</t>
  </si>
  <si>
    <t>Mb2-23300</t>
  </si>
  <si>
    <t>B1181702-4500</t>
  </si>
  <si>
    <t>4500</t>
  </si>
  <si>
    <t>Ma2-23200</t>
  </si>
  <si>
    <t>B1181702-4600</t>
  </si>
  <si>
    <t>4600</t>
  </si>
  <si>
    <t>Tec2-23900</t>
  </si>
  <si>
    <t>B1181715-500</t>
  </si>
  <si>
    <t>2908000032</t>
  </si>
  <si>
    <t>B1181715</t>
    <phoneticPr fontId="7"/>
  </si>
  <si>
    <t>７０系中間更新改造_契番2908000032</t>
  </si>
  <si>
    <t>C仕様-M2c-7100</t>
  </si>
  <si>
    <t>B1185705-BB17031B-B4V70</t>
  </si>
  <si>
    <t>4500000939</t>
  </si>
  <si>
    <t>2908000032B1181715B1185705-BB17031B-B4V70</t>
  </si>
  <si>
    <t>B1181715-600</t>
  </si>
  <si>
    <t>B1181715</t>
  </si>
  <si>
    <t>C仕様-M1e-7250</t>
  </si>
  <si>
    <t>B1181715-700</t>
  </si>
  <si>
    <t>C仕様-M1e-7050</t>
  </si>
  <si>
    <t>B1181715-800</t>
  </si>
  <si>
    <t>C仕様-M2c-7150</t>
  </si>
  <si>
    <t>B1181715-900</t>
  </si>
  <si>
    <t>B1185705-BB170311-B4V70</t>
  </si>
  <si>
    <t>2908000032B1181715B1185705-BB170311-B4V70</t>
  </si>
  <si>
    <t>B1181715-1000</t>
  </si>
  <si>
    <t>B1181715-1100</t>
  </si>
  <si>
    <t>B1181715-1200</t>
  </si>
  <si>
    <t>B1181715-1300</t>
  </si>
  <si>
    <t>BB17033</t>
  </si>
  <si>
    <t>B1185705-BB17033B-BAV70</t>
  </si>
  <si>
    <t>2908000032B1181715B1185705-BB17033B-BAV70</t>
  </si>
  <si>
    <t>B1181715-1400</t>
  </si>
  <si>
    <t>B1181715-1500</t>
  </si>
  <si>
    <t>B1181715-1600</t>
  </si>
  <si>
    <t>B1181715-1700</t>
  </si>
  <si>
    <t>B1185705-BB170331-BAV70</t>
  </si>
  <si>
    <t>2908000032B1181715B1185705-BB170331-BAV70</t>
  </si>
  <si>
    <t>B1181715-1800</t>
  </si>
  <si>
    <t>B1181715-1900</t>
  </si>
  <si>
    <t>B1181715-2000</t>
  </si>
  <si>
    <t>B1181717-100</t>
  </si>
  <si>
    <t>2908000034</t>
  </si>
  <si>
    <t>B1181717</t>
  </si>
  <si>
    <t>中間更新放送部品_契番2908000034</t>
  </si>
  <si>
    <t>4500000018</t>
  </si>
  <si>
    <t>2908000034B1181717B1185705-BB170311-B4V21</t>
  </si>
  <si>
    <t>B1181717-200</t>
  </si>
  <si>
    <t>B1181717-300</t>
  </si>
  <si>
    <t>B1181717-400</t>
  </si>
  <si>
    <t>B1181717-500</t>
  </si>
  <si>
    <t>B1181717-600</t>
  </si>
  <si>
    <t>B1181717-700</t>
  </si>
  <si>
    <t>B1181717-800</t>
  </si>
  <si>
    <t>B1181717-900</t>
  </si>
  <si>
    <t>B1181717-1000</t>
  </si>
  <si>
    <t>B1181717-4100</t>
  </si>
  <si>
    <t>2908000034B1181717B1185705-BB170311-B4V23</t>
  </si>
  <si>
    <t>B1181717-4200</t>
  </si>
  <si>
    <t>B1181717-4300</t>
  </si>
  <si>
    <t>B1181717-4400</t>
  </si>
  <si>
    <t>B1181717-4500</t>
  </si>
  <si>
    <t>B1181717-4600</t>
  </si>
  <si>
    <t>B1181717-5300</t>
  </si>
  <si>
    <t>5300</t>
  </si>
  <si>
    <t>M2c-7100</t>
  </si>
  <si>
    <t>2908000034B1181717B1185705-BB170311-B4V70</t>
  </si>
  <si>
    <t>B1181717-5400</t>
  </si>
  <si>
    <t>5400</t>
  </si>
  <si>
    <t>M2c-7150</t>
  </si>
  <si>
    <t>B1181723-700</t>
  </si>
  <si>
    <t>2908000047</t>
  </si>
  <si>
    <t>B1181723</t>
  </si>
  <si>
    <t>新２０系ＬＥＤ化改造_契番2908000047</t>
  </si>
  <si>
    <t>L仕様-Tec1-23600</t>
  </si>
  <si>
    <t>B1185705-BB17031B-B4V23</t>
  </si>
  <si>
    <t>4500000530</t>
  </si>
  <si>
    <t>2908000047B1181723B1185705-BB17031B-B4V23</t>
  </si>
  <si>
    <t>B1181723-800</t>
  </si>
  <si>
    <t>L仕様-Mb1'-23100</t>
  </si>
  <si>
    <t>B1181723-900</t>
  </si>
  <si>
    <t>L仕様-T'-23800</t>
  </si>
  <si>
    <t>B1181723-1000</t>
  </si>
  <si>
    <t>L仕様-Mb2-23300</t>
  </si>
  <si>
    <t>B1181723-1100</t>
  </si>
  <si>
    <t>L仕様-Ma2-23200</t>
  </si>
  <si>
    <t>B1181723-1200</t>
  </si>
  <si>
    <t>L仕様-Tec2-23900</t>
  </si>
  <si>
    <t>B1181723-1300</t>
  </si>
  <si>
    <t>2908000047B1181723B1185705-BB170311-B4V23</t>
  </si>
  <si>
    <t>B1181723-1400</t>
  </si>
  <si>
    <t>B1181723-1500</t>
  </si>
  <si>
    <t>B1181723-1600</t>
  </si>
  <si>
    <t>B1181723-1700</t>
  </si>
  <si>
    <t>B1181723-1800</t>
  </si>
  <si>
    <t>B1181723-1900</t>
  </si>
  <si>
    <t>B1185705-BB17033B-BAV23</t>
  </si>
  <si>
    <t>2908000047B1181723B1185705-BB17033B-BAV23</t>
  </si>
  <si>
    <t>B1181723-2000</t>
  </si>
  <si>
    <t>B1181723-2100</t>
  </si>
  <si>
    <t>B1181723-2200</t>
  </si>
  <si>
    <t>B1181723-2300</t>
  </si>
  <si>
    <t>B1181723-2400</t>
  </si>
  <si>
    <t>B1181723-2500</t>
  </si>
  <si>
    <t>B1185705-BB170331-BAV23</t>
  </si>
  <si>
    <t>2908000047B1181723B1185705-BB170331-BAV23</t>
  </si>
  <si>
    <t>B1181723-2600</t>
  </si>
  <si>
    <t>B1181723-2700</t>
  </si>
  <si>
    <t>B1181723-2800</t>
  </si>
  <si>
    <t>B1181723-2900</t>
  </si>
  <si>
    <t>B1181723-3000</t>
  </si>
  <si>
    <t>B1181723-4900</t>
  </si>
  <si>
    <t>4900</t>
  </si>
  <si>
    <t>B1181723-5000</t>
  </si>
  <si>
    <t>5000</t>
  </si>
  <si>
    <t>B1181723-5100</t>
  </si>
  <si>
    <t>5100</t>
  </si>
  <si>
    <t>B1181723-5200</t>
  </si>
  <si>
    <t>5200</t>
  </si>
  <si>
    <t>B1181723-5300</t>
  </si>
  <si>
    <t>B1181723-5400</t>
  </si>
  <si>
    <t>B1181723-5500</t>
  </si>
  <si>
    <t>5500</t>
  </si>
  <si>
    <t>B1181723-5600</t>
  </si>
  <si>
    <t>5600</t>
  </si>
  <si>
    <t>B1181723-5700</t>
  </si>
  <si>
    <t>5700</t>
  </si>
  <si>
    <t>B1181723-5800</t>
  </si>
  <si>
    <t>5800</t>
  </si>
  <si>
    <t>B1181723-5900</t>
  </si>
  <si>
    <t>5900</t>
  </si>
  <si>
    <t>B1181723-6000</t>
  </si>
  <si>
    <t>6000</t>
  </si>
  <si>
    <t>B1181723-6100</t>
  </si>
  <si>
    <t>6100</t>
  </si>
  <si>
    <t>B1181723-6200</t>
  </si>
  <si>
    <t>6200</t>
  </si>
  <si>
    <t>B1181723-6300</t>
  </si>
  <si>
    <t>6300</t>
  </si>
  <si>
    <t>B1181723-6400</t>
  </si>
  <si>
    <t>6400</t>
  </si>
  <si>
    <t>B1181723-6500</t>
  </si>
  <si>
    <t>6500</t>
  </si>
  <si>
    <t>B1181723-6600</t>
  </si>
  <si>
    <t>6600</t>
  </si>
  <si>
    <t>B1181723-6700</t>
  </si>
  <si>
    <t>6700</t>
  </si>
  <si>
    <t>B1181723-6800</t>
  </si>
  <si>
    <t>6800</t>
  </si>
  <si>
    <t>B1181723-6900</t>
  </si>
  <si>
    <t>6900</t>
  </si>
  <si>
    <t>B1181723-7000</t>
  </si>
  <si>
    <t>7000</t>
  </si>
  <si>
    <t>B1181723-7100</t>
  </si>
  <si>
    <t>7100</t>
  </si>
  <si>
    <t>B1181723-7200</t>
  </si>
  <si>
    <t>7200</t>
  </si>
  <si>
    <t>B1181727-1100</t>
  </si>
  <si>
    <t>2908000053</t>
  </si>
  <si>
    <t>B1181727</t>
  </si>
  <si>
    <t>２１系ＬＥＤ化改造_契番2908000053</t>
  </si>
  <si>
    <t>B仕様-Tec1-21600</t>
  </si>
  <si>
    <t>B1185705-BB17031B-B4V21</t>
  </si>
  <si>
    <t>4500000941</t>
  </si>
  <si>
    <t>2908000053B1181727B1185705-BB17031B-B4V21</t>
  </si>
  <si>
    <t>B1181727-1200</t>
  </si>
  <si>
    <t>B仕様-Ma1-21000</t>
  </si>
  <si>
    <t>B1181727-1300</t>
  </si>
  <si>
    <t>B仕様-Mb1-21100</t>
  </si>
  <si>
    <t>B1181727-1400</t>
  </si>
  <si>
    <t>B仕様-Tbp-21700</t>
  </si>
  <si>
    <t>B1181727-1500</t>
  </si>
  <si>
    <t>B仕様-Ma1'-21400</t>
  </si>
  <si>
    <t>B1181727-1600</t>
  </si>
  <si>
    <t>B仕様-T'-21800</t>
  </si>
  <si>
    <t>B1181727-1700</t>
  </si>
  <si>
    <t>B仕様-T-21500</t>
  </si>
  <si>
    <t>B1181727-1800</t>
  </si>
  <si>
    <t>B仕様-Mb2-21300</t>
  </si>
  <si>
    <t>B1181727-1900</t>
  </si>
  <si>
    <t>B仕様-Ma2-21200</t>
  </si>
  <si>
    <t>B1181727-2000</t>
  </si>
  <si>
    <t>B仕様-Tec2-21900</t>
  </si>
  <si>
    <t>B1181727-2100</t>
  </si>
  <si>
    <t>2908000053B1181727B1185705-BB170311-B4V21</t>
  </si>
  <si>
    <t>B1181727-2200</t>
  </si>
  <si>
    <t>B1181727-2300</t>
  </si>
  <si>
    <t>B1181727-2400</t>
  </si>
  <si>
    <t>B1181727-2500</t>
  </si>
  <si>
    <t>B1181727-2600</t>
  </si>
  <si>
    <t>B1181727-2700</t>
  </si>
  <si>
    <t>B1181727-2800</t>
  </si>
  <si>
    <t>B1181727-2900</t>
  </si>
  <si>
    <t>B1181727-3000</t>
  </si>
  <si>
    <t>B1181727-3100</t>
  </si>
  <si>
    <t>B1185705-BB17033B-BAV21</t>
  </si>
  <si>
    <t>2908000053B1181727B1185705-BB17033B-BAV21</t>
  </si>
  <si>
    <t>B1181727-3200</t>
  </si>
  <si>
    <t>B1181727-3300</t>
  </si>
  <si>
    <t>B1181727-3400</t>
  </si>
  <si>
    <t>B1181727-3500</t>
  </si>
  <si>
    <t>B1181727-3600</t>
  </si>
  <si>
    <t>B1181727-3700</t>
  </si>
  <si>
    <t>3700</t>
  </si>
  <si>
    <t>B1181727-3800</t>
  </si>
  <si>
    <t>3800</t>
  </si>
  <si>
    <t>B1181727-3900</t>
  </si>
  <si>
    <t>3900</t>
  </si>
  <si>
    <t>B1181727-4000</t>
  </si>
  <si>
    <t>4000</t>
  </si>
  <si>
    <t>B1181727-4100</t>
  </si>
  <si>
    <t>B1185705-BB170331-BAV21</t>
  </si>
  <si>
    <t>2908000053B1181727B1185705-BB170331-BAV21</t>
  </si>
  <si>
    <t>B1181727-4200</t>
  </si>
  <si>
    <t>B1181727-4300</t>
  </si>
  <si>
    <t>B1181727-4400</t>
  </si>
  <si>
    <t>B1181727-4500</t>
  </si>
  <si>
    <t>B1181727-4600</t>
  </si>
  <si>
    <t>B1181727-4700</t>
  </si>
  <si>
    <t>4700</t>
  </si>
  <si>
    <t>B1181727-4800</t>
  </si>
  <si>
    <t>4800</t>
  </si>
  <si>
    <t>B1181727-4900</t>
  </si>
  <si>
    <t>B1181727-5000</t>
  </si>
  <si>
    <t>B1181725-900</t>
  </si>
  <si>
    <t>2908000058</t>
  </si>
  <si>
    <t>B1181725</t>
  </si>
  <si>
    <t>６６系中間・車内リフ_契番2908000058</t>
  </si>
  <si>
    <t>B仕様-Tec1-66600</t>
  </si>
  <si>
    <t>B1185705-BB17031B-B4V66</t>
  </si>
  <si>
    <t>4500000531</t>
  </si>
  <si>
    <t>2908000058B1181725B1185705-BB17031B-B4V66</t>
  </si>
  <si>
    <t>B1181725-1000</t>
  </si>
  <si>
    <t>B仕様-Ma1-66000</t>
  </si>
  <si>
    <t>B1181725-1100</t>
  </si>
  <si>
    <t>B仕様-Mb1-66100</t>
  </si>
  <si>
    <t>B1181725-1200</t>
  </si>
  <si>
    <t>B仕様-Tp'-66700</t>
  </si>
  <si>
    <t>B1181725-1300</t>
  </si>
  <si>
    <t>B仕様-T'-66800</t>
  </si>
  <si>
    <t>B1181725-1400</t>
  </si>
  <si>
    <t>B仕様-Mb2-66300</t>
  </si>
  <si>
    <t>B1181725-1500</t>
  </si>
  <si>
    <t>B仕様-Ma2-66200</t>
  </si>
  <si>
    <t>B1181725-1600</t>
  </si>
  <si>
    <t>B仕様-Tec2-66900</t>
  </si>
  <si>
    <t>B1181725-1700</t>
  </si>
  <si>
    <t>B1185705-BB170311-B4V66</t>
  </si>
  <si>
    <t>2908000058B1181725B1185705-BB170311-B4V66</t>
  </si>
  <si>
    <t>B1181725-1800</t>
  </si>
  <si>
    <t>B1181725-1900</t>
  </si>
  <si>
    <t>B1181725-2000</t>
  </si>
  <si>
    <t>B1181725-2100</t>
  </si>
  <si>
    <t>B1181725-2200</t>
  </si>
  <si>
    <t>B1181725-2300</t>
  </si>
  <si>
    <t>B1181725-2400</t>
  </si>
  <si>
    <t>B1181725-2500</t>
  </si>
  <si>
    <t>B1185705-BB17033B-BAV66</t>
  </si>
  <si>
    <t>2908000058B1181725B1185705-BB17033B-BAV66</t>
  </si>
  <si>
    <t>B1181725-2600</t>
  </si>
  <si>
    <t>B1181725-2700</t>
  </si>
  <si>
    <t>B1181725-2800</t>
  </si>
  <si>
    <t>B1181725-2900</t>
  </si>
  <si>
    <t>B1181725-3000</t>
  </si>
  <si>
    <t>B1181725-3100</t>
  </si>
  <si>
    <t>B1181725-3200</t>
  </si>
  <si>
    <t>B1181725-3300</t>
  </si>
  <si>
    <t>B1185705-BB170331-BAV66</t>
  </si>
  <si>
    <t>2908000058B1181725B1185705-BB170331-BAV66</t>
  </si>
  <si>
    <t>B1181725-3400</t>
  </si>
  <si>
    <t>B1181725-3500</t>
  </si>
  <si>
    <t>B1181725-3600</t>
  </si>
  <si>
    <t>B1181725-3700</t>
  </si>
  <si>
    <t>B1181725-3800</t>
  </si>
  <si>
    <t>B1181725-3900</t>
  </si>
  <si>
    <t>B1181725-4000</t>
  </si>
  <si>
    <t>D2181714-500</t>
  </si>
  <si>
    <t>2942000006</t>
  </si>
  <si>
    <t>D2181714</t>
  </si>
  <si>
    <t>4号線堺筋本町駅エス_契番2942000006</t>
  </si>
  <si>
    <t>イ）電力機械設備工事の部</t>
  </si>
  <si>
    <t>4500000975</t>
  </si>
  <si>
    <t>2942000006D218171461185701-B617001B-6AC17</t>
  </si>
  <si>
    <t>D2181714-700</t>
  </si>
  <si>
    <t>構築工事</t>
  </si>
  <si>
    <t>C1181701-2400</t>
  </si>
  <si>
    <t>2944000004</t>
  </si>
  <si>
    <t>C1181701</t>
  </si>
  <si>
    <t>Ｒ１・４鋼製橋梁補強及びその他工事　ア工事　前払金</t>
  </si>
  <si>
    <t>落橋防止工</t>
  </si>
  <si>
    <t>BC17007</t>
  </si>
  <si>
    <t>C1185702-BC17007B-C2GQ1</t>
  </si>
  <si>
    <t>4500001243</t>
  </si>
  <si>
    <t>2944000004C1181701C1185702-BC17007B-C2GQ1</t>
  </si>
  <si>
    <t>C1181701-2700</t>
  </si>
  <si>
    <t>１・４号鋼製橋梁補強_契番2944000004</t>
  </si>
  <si>
    <t>諸経費（共通仮設費・現場管理費・一般管理費）</t>
  </si>
  <si>
    <t>D2181762-100</t>
  </si>
  <si>
    <t>2500000234</t>
  </si>
  <si>
    <t>D2181762</t>
  </si>
  <si>
    <t>Ｒ１心斎橋外６耐震_契番2500000234</t>
  </si>
  <si>
    <t>１号線心斎橋駅</t>
  </si>
  <si>
    <t>4500001670</t>
  </si>
  <si>
    <t>D2181762-200</t>
  </si>
  <si>
    <t>D2181762-300</t>
  </si>
  <si>
    <t>四ツ橋駅</t>
  </si>
  <si>
    <t>D2181762-400</t>
  </si>
  <si>
    <t>３号線なんば駅</t>
  </si>
  <si>
    <t>D2181762-500</t>
  </si>
  <si>
    <t>北加賀屋駅</t>
  </si>
  <si>
    <t>D2181762-600</t>
  </si>
  <si>
    <t>４号線谷町四丁目駅</t>
  </si>
  <si>
    <t>D2181762-700</t>
  </si>
  <si>
    <t>朝潮橋駅</t>
  </si>
  <si>
    <t>D2181762-800</t>
  </si>
  <si>
    <t>D2181762-900</t>
  </si>
  <si>
    <t>D2181762-1000</t>
  </si>
  <si>
    <t>C3181701C3185701-BC17041B-C2GQ12541000029</t>
  </si>
  <si>
    <t>C3181701-700</t>
  </si>
  <si>
    <t>C3181701-1100</t>
  </si>
  <si>
    <t>C3181701-1200</t>
  </si>
  <si>
    <t>C3181701-1500</t>
  </si>
  <si>
    <t>C3181701-1700</t>
  </si>
  <si>
    <t>C3181701-1800</t>
  </si>
  <si>
    <t>C3181701-1900</t>
  </si>
  <si>
    <t>C3181701-2100</t>
  </si>
  <si>
    <t>C3181701-2300</t>
  </si>
  <si>
    <t>C3181701-2500</t>
  </si>
  <si>
    <t>C3181701-2700</t>
  </si>
  <si>
    <t>C3181701-2900</t>
  </si>
  <si>
    <t>C3181711-200</t>
  </si>
  <si>
    <t>C3181711-400</t>
  </si>
  <si>
    <t>C3181711-500</t>
  </si>
  <si>
    <t>C3181711-700</t>
  </si>
  <si>
    <t>C3181711-900</t>
  </si>
  <si>
    <t>C3181711-1000</t>
  </si>
  <si>
    <t>C3181711-1200</t>
  </si>
  <si>
    <t>C3181711-1400</t>
  </si>
  <si>
    <t>C3181711-1700</t>
  </si>
  <si>
    <t>C3181711-1800</t>
  </si>
  <si>
    <t>C3181711-1900</t>
  </si>
  <si>
    <t>C3181711-2000</t>
  </si>
  <si>
    <t>C3181711-2200</t>
  </si>
  <si>
    <t>C3181711-2400</t>
  </si>
  <si>
    <t>C3181711-2600</t>
  </si>
  <si>
    <t>C3181711-2700</t>
  </si>
  <si>
    <t>C3181711-2800</t>
  </si>
  <si>
    <t>C3181711-3000</t>
  </si>
  <si>
    <t>C3181711-3200</t>
  </si>
  <si>
    <t>C3181711-3300</t>
  </si>
  <si>
    <t>D2181739-100</t>
  </si>
  <si>
    <t>2742000078</t>
  </si>
  <si>
    <t>D2181739</t>
  </si>
  <si>
    <t>新大阪駅駅舎改良その_契番2742000078</t>
  </si>
  <si>
    <t>D2181739-200</t>
  </si>
  <si>
    <t>D2181739-300</t>
  </si>
  <si>
    <t>D2181739-400</t>
  </si>
  <si>
    <t>D2181739-500</t>
  </si>
  <si>
    <t>D2181739-600</t>
  </si>
  <si>
    <t>D2181739-700</t>
  </si>
  <si>
    <t>D2181751-100</t>
  </si>
  <si>
    <t>2743000042</t>
  </si>
  <si>
    <t>D2181751</t>
  </si>
  <si>
    <t>新大阪駅駅舎改良電気_契番2743000042</t>
  </si>
  <si>
    <t>D2185705-BD170021-DABT1</t>
  </si>
  <si>
    <t>D2181751-200</t>
  </si>
  <si>
    <t>D2185705-BD170022-DABT1</t>
  </si>
  <si>
    <t>D2181751-300</t>
  </si>
  <si>
    <t>D2181751-400</t>
  </si>
  <si>
    <t>D2181751-500</t>
  </si>
  <si>
    <t>D2181751-600</t>
  </si>
  <si>
    <t>D2181751-700</t>
  </si>
  <si>
    <t>D2181751-800</t>
  </si>
  <si>
    <t>D2181751-900</t>
  </si>
  <si>
    <t>D2181751-1000</t>
  </si>
  <si>
    <t>D2181751-1100</t>
  </si>
  <si>
    <t>D2181751-1200</t>
  </si>
  <si>
    <t>D2181751-1300</t>
  </si>
  <si>
    <t>D2181751-1400</t>
  </si>
  <si>
    <t>D2181751-1500</t>
  </si>
  <si>
    <t>D2181751-1600</t>
  </si>
  <si>
    <t>D2181751-1700</t>
  </si>
  <si>
    <t>D2181751-1701</t>
  </si>
  <si>
    <t>1701</t>
  </si>
  <si>
    <t>D2181751-1800</t>
  </si>
  <si>
    <t>D2181751-1900</t>
  </si>
  <si>
    <t>D2181751-2000</t>
  </si>
  <si>
    <t>D2181751-2100</t>
  </si>
  <si>
    <t>D2181751-2200</t>
  </si>
  <si>
    <t>D2185705-BD170071-D2BS1</t>
  </si>
  <si>
    <t>D2181751-2300</t>
  </si>
  <si>
    <t>D2185705-BD170072-D2BS1</t>
  </si>
  <si>
    <t>D2181751-2400</t>
  </si>
  <si>
    <t>D2181751-2500</t>
  </si>
  <si>
    <t>C3181702-100</t>
  </si>
  <si>
    <t>2841000008</t>
  </si>
  <si>
    <t>C3181702</t>
  </si>
  <si>
    <t>6・7号耐震補強工事_契番2841000008</t>
  </si>
  <si>
    <t>C3181702-200</t>
  </si>
  <si>
    <t>C3181702-300</t>
  </si>
  <si>
    <t>C3181702-400</t>
  </si>
  <si>
    <t>C3181702-500</t>
  </si>
  <si>
    <t>C3181702-600</t>
  </si>
  <si>
    <t>C3181702-700</t>
  </si>
  <si>
    <t>C3181702-800</t>
  </si>
  <si>
    <t>C3181702-900</t>
  </si>
  <si>
    <t>C3181702-1000</t>
  </si>
  <si>
    <t>C3181702-1100</t>
  </si>
  <si>
    <t>C3181702-1200</t>
  </si>
  <si>
    <t>C3181702-1300</t>
  </si>
  <si>
    <t>C3181702-1400</t>
  </si>
  <si>
    <t>C3181702-1500</t>
  </si>
  <si>
    <t>C3181702-1600</t>
  </si>
  <si>
    <t>C3181702-1700</t>
  </si>
  <si>
    <t>C3181702-1800</t>
  </si>
  <si>
    <t>C3181702-1900</t>
  </si>
  <si>
    <t>C3181702-2000</t>
  </si>
  <si>
    <t>C3181702-2100</t>
  </si>
  <si>
    <t>C3181702-2200</t>
  </si>
  <si>
    <t>C3181702-2300</t>
  </si>
  <si>
    <t>C3181702-2400</t>
  </si>
  <si>
    <t>C3181702-2500</t>
  </si>
  <si>
    <t>C3181702-2600</t>
  </si>
  <si>
    <t>C3181702-2700</t>
  </si>
  <si>
    <t>C3181702-2800</t>
  </si>
  <si>
    <t>C3181702-2900</t>
  </si>
  <si>
    <t>C3181702-3000</t>
  </si>
  <si>
    <t>C3181702-3100</t>
  </si>
  <si>
    <t>C3181702-3200</t>
  </si>
  <si>
    <t>C3181702-3300</t>
  </si>
  <si>
    <t>C3181702-3400</t>
  </si>
  <si>
    <t>C3181702-3500</t>
  </si>
  <si>
    <t>C3181702-3600</t>
  </si>
  <si>
    <t>C3181702-3700</t>
  </si>
  <si>
    <t>C3181702-3800</t>
  </si>
  <si>
    <t>C3181702-3900</t>
  </si>
  <si>
    <t>C3181702-4000</t>
  </si>
  <si>
    <t>C3181702-4100</t>
  </si>
  <si>
    <t>C3181702-4200</t>
  </si>
  <si>
    <t>C3181702-4300</t>
  </si>
  <si>
    <t>C3181702-4400</t>
  </si>
  <si>
    <t>C3181702-4500</t>
  </si>
  <si>
    <t>C3181702-4600</t>
  </si>
  <si>
    <t>C3181702-4700</t>
  </si>
  <si>
    <t>C3181702-4800</t>
  </si>
  <si>
    <t>C3181702-4900</t>
  </si>
  <si>
    <t>C3181702-5000</t>
  </si>
  <si>
    <t>C3181702-5100</t>
  </si>
  <si>
    <t>C3181702-5200</t>
  </si>
  <si>
    <t>C3181702-5300</t>
  </si>
  <si>
    <t>C3181702-5400</t>
  </si>
  <si>
    <t>C3181702-5500</t>
  </si>
  <si>
    <t>C3181702-5600</t>
  </si>
  <si>
    <t>C3181702-5700</t>
  </si>
  <si>
    <t>C3181702-5800</t>
  </si>
  <si>
    <t>C3181702-5900</t>
  </si>
  <si>
    <t>C3181702-6000</t>
  </si>
  <si>
    <t>C3181702-6100</t>
  </si>
  <si>
    <t>C3181702-6200</t>
  </si>
  <si>
    <t>C3181702-6300</t>
  </si>
  <si>
    <t>C3181702-6400</t>
  </si>
  <si>
    <t>C3181702-6500</t>
  </si>
  <si>
    <t>C3181702-6600</t>
  </si>
  <si>
    <t>C3181702-6700</t>
  </si>
  <si>
    <t>C3181702-6800</t>
  </si>
  <si>
    <t>C3181702-6900</t>
  </si>
  <si>
    <t>C3181702-7000</t>
  </si>
  <si>
    <t>C3181702-7100</t>
  </si>
  <si>
    <t>C3181702-7200</t>
  </si>
  <si>
    <t>C3181702-7300</t>
  </si>
  <si>
    <t>7300</t>
  </si>
  <si>
    <t>C3181702-7400</t>
  </si>
  <si>
    <t>7400</t>
  </si>
  <si>
    <t>C3181702-7500</t>
  </si>
  <si>
    <t>7500</t>
  </si>
  <si>
    <t>C3181702-7600</t>
  </si>
  <si>
    <t>7600</t>
  </si>
  <si>
    <t>C3181702-7700</t>
  </si>
  <si>
    <t>7700</t>
  </si>
  <si>
    <t>C3181702-7800</t>
  </si>
  <si>
    <t>7800</t>
  </si>
  <si>
    <t>C3181702-7900</t>
  </si>
  <si>
    <t>7900</t>
  </si>
  <si>
    <t>C3181702-8000</t>
  </si>
  <si>
    <t>8000</t>
  </si>
  <si>
    <t>C3181703-100</t>
  </si>
  <si>
    <t>2841000012</t>
  </si>
  <si>
    <t>C3181703</t>
  </si>
  <si>
    <t>6号天六ｴﾚ構築仕上_契番2841000012</t>
  </si>
  <si>
    <t>C3181703-200</t>
  </si>
  <si>
    <t>C3181703-300</t>
  </si>
  <si>
    <t>C3181703-400</t>
  </si>
  <si>
    <t>C3181703-500</t>
  </si>
  <si>
    <t>C3181703-600</t>
  </si>
  <si>
    <t>C3181703-700</t>
  </si>
  <si>
    <t>C3181703-800</t>
  </si>
  <si>
    <t>C3181703-900</t>
  </si>
  <si>
    <t>C3181703-1000</t>
  </si>
  <si>
    <t>C3181703-1100</t>
  </si>
  <si>
    <t>C3181703-1200</t>
  </si>
  <si>
    <t>C3181703-1300</t>
  </si>
  <si>
    <t>C3181703-1400</t>
  </si>
  <si>
    <t>C3181703-1500</t>
  </si>
  <si>
    <t>C3181703-1600</t>
  </si>
  <si>
    <t>C3181703-1700</t>
  </si>
  <si>
    <t>C3181703-1800</t>
  </si>
  <si>
    <t>C3181703-1900</t>
  </si>
  <si>
    <t>C3181703-2000</t>
  </si>
  <si>
    <t>C3181703-2100</t>
  </si>
  <si>
    <t>C3181703-2200</t>
  </si>
  <si>
    <t>C3181703-2300</t>
  </si>
  <si>
    <t>C3181703-2400</t>
  </si>
  <si>
    <t>C3181703-2500</t>
  </si>
  <si>
    <t>C3181703-2600</t>
  </si>
  <si>
    <t>C3181703-2700</t>
  </si>
  <si>
    <t>C3181704-200</t>
  </si>
  <si>
    <t>C3181704-400</t>
  </si>
  <si>
    <t>C3181704-600</t>
  </si>
  <si>
    <t>C3181704-700</t>
  </si>
  <si>
    <t>C3181704-800</t>
  </si>
  <si>
    <t>C3181704-900</t>
  </si>
  <si>
    <t>C3181704-1000</t>
  </si>
  <si>
    <t>C3181704-1100</t>
  </si>
  <si>
    <t>C3181704-1200</t>
  </si>
  <si>
    <t>C3181704-1300</t>
  </si>
  <si>
    <t>C3181704-1400</t>
  </si>
  <si>
    <t>C3181704-1500</t>
  </si>
  <si>
    <t>C3181704-1600</t>
  </si>
  <si>
    <t>C3181704-1700</t>
  </si>
  <si>
    <t>C3185701-B8170061-8BRC3</t>
  </si>
  <si>
    <t>C3181704-1800</t>
  </si>
  <si>
    <t>C3185701-B8170062-8BRC3</t>
  </si>
  <si>
    <t>C3181704-1900</t>
  </si>
  <si>
    <t>C3181704-2000</t>
  </si>
  <si>
    <t>C3181704-2100</t>
  </si>
  <si>
    <t>C3181704-2200</t>
  </si>
  <si>
    <t>C3181704-2300</t>
  </si>
  <si>
    <t>C3181704-2400</t>
  </si>
  <si>
    <t>C3181704-2500</t>
  </si>
  <si>
    <t>C3181704-2600</t>
  </si>
  <si>
    <t>C3181704-2700</t>
  </si>
  <si>
    <t>D2181706-100</t>
  </si>
  <si>
    <t>2842000009</t>
  </si>
  <si>
    <t>D2181706</t>
  </si>
  <si>
    <t>３号線本町外５駅耐震_契番2842000009</t>
  </si>
  <si>
    <t>D2181706-200</t>
  </si>
  <si>
    <t>D2181706-300</t>
  </si>
  <si>
    <t>D2181706-400</t>
  </si>
  <si>
    <t>D2181706-500</t>
  </si>
  <si>
    <t>D2181706-600</t>
  </si>
  <si>
    <t>D2181706-700</t>
  </si>
  <si>
    <t>D2181706-800</t>
  </si>
  <si>
    <t>D2181706-900</t>
  </si>
  <si>
    <t>D2181706-1000</t>
  </si>
  <si>
    <t>D2181706-1100</t>
  </si>
  <si>
    <t>D2181706-1200</t>
  </si>
  <si>
    <t>D2181706-1300</t>
  </si>
  <si>
    <t>D2181706-1400</t>
  </si>
  <si>
    <t>D2181706-1500</t>
  </si>
  <si>
    <t>D2181706-1600</t>
  </si>
  <si>
    <t>D2181706-1700</t>
  </si>
  <si>
    <t>D2181706-1800</t>
  </si>
  <si>
    <t>D2181701-100</t>
  </si>
  <si>
    <t>D2181701-300</t>
  </si>
  <si>
    <t>D2181701-500</t>
  </si>
  <si>
    <t>D2181701-700</t>
  </si>
  <si>
    <t>D2181701-900</t>
  </si>
  <si>
    <t>D2181701-1100</t>
  </si>
  <si>
    <t>D2181709-100</t>
  </si>
  <si>
    <t>2842000052</t>
  </si>
  <si>
    <t>D2181709</t>
  </si>
  <si>
    <t>中津駅施設　建築の部_契番2842000052</t>
  </si>
  <si>
    <t>D2181709-200</t>
  </si>
  <si>
    <t>D2185702-BD170021-DABT1</t>
  </si>
  <si>
    <t>D2181709-300</t>
  </si>
  <si>
    <t>D2185702-B6170041-62GW2</t>
  </si>
  <si>
    <t>D2181709-400</t>
  </si>
  <si>
    <t>D2185702-BD170041-DABG1</t>
  </si>
  <si>
    <t>D2181709-500</t>
  </si>
  <si>
    <t>D2185702-BD170051-DABT2</t>
  </si>
  <si>
    <t>D2181708-100</t>
  </si>
  <si>
    <t>2842000062</t>
  </si>
  <si>
    <t>D2181708</t>
  </si>
  <si>
    <t>肥後橋外７施設耐震補_契番2842000062</t>
  </si>
  <si>
    <t>D2181708-200</t>
  </si>
  <si>
    <t>D2181708-300</t>
  </si>
  <si>
    <t>D2181708-400</t>
  </si>
  <si>
    <t>D2181708-500</t>
  </si>
  <si>
    <t>D2181708-600</t>
  </si>
  <si>
    <t>D2181708-700</t>
  </si>
  <si>
    <t>D2181708-800</t>
  </si>
  <si>
    <t>D2181708-900</t>
  </si>
  <si>
    <t>D2181708-1000</t>
  </si>
  <si>
    <t>D2181708-1100</t>
  </si>
  <si>
    <t>D2181708-1200</t>
  </si>
  <si>
    <t>D2181708-1300</t>
  </si>
  <si>
    <t>D2181708-1400</t>
  </si>
  <si>
    <t>D2181708-1500</t>
  </si>
  <si>
    <t>D2181708-1600</t>
  </si>
  <si>
    <t>D2181708-1700</t>
  </si>
  <si>
    <t>D2181708-1800</t>
  </si>
  <si>
    <t>D2181708-1900</t>
  </si>
  <si>
    <t>D2181708-2000</t>
  </si>
  <si>
    <t>D2181708-2100</t>
  </si>
  <si>
    <t>D2181708-2200</t>
  </si>
  <si>
    <t>D2181708-2300</t>
  </si>
  <si>
    <t>D2181708-2400</t>
  </si>
  <si>
    <t>D2181708-2500</t>
  </si>
  <si>
    <t>D2181708-2600</t>
  </si>
  <si>
    <t>D2181708-2700</t>
  </si>
  <si>
    <t>D2181708-2800</t>
  </si>
  <si>
    <t>D2181708-2900</t>
  </si>
  <si>
    <t>D2181708-3000</t>
  </si>
  <si>
    <t>D2181708-3100</t>
  </si>
  <si>
    <t>D2181708-3200</t>
  </si>
  <si>
    <t>D2181708-3300</t>
  </si>
  <si>
    <t>D2181708-3400</t>
  </si>
  <si>
    <t>D2181708-3500</t>
  </si>
  <si>
    <t>D2181737-100</t>
  </si>
  <si>
    <t>2842000094</t>
  </si>
  <si>
    <t>D2181737</t>
  </si>
  <si>
    <t>緑木検車場南検修棟改_契番2842000094</t>
  </si>
  <si>
    <t>D2181737-200</t>
  </si>
  <si>
    <t>D2181737-300</t>
  </si>
  <si>
    <t>D2181737-400</t>
  </si>
  <si>
    <t>D2181737-500</t>
  </si>
  <si>
    <t>D2181737-600</t>
  </si>
  <si>
    <t>A1181701-100</t>
  </si>
  <si>
    <t>2843000005</t>
  </si>
  <si>
    <t>A1181701</t>
  </si>
  <si>
    <t>１～３号信号用電源改_契番2843000005</t>
  </si>
  <si>
    <t>61185705-BC170413-C2EF7</t>
  </si>
  <si>
    <t>A1181701-200</t>
  </si>
  <si>
    <t>A1181701-300</t>
  </si>
  <si>
    <t>A1181701-400</t>
  </si>
  <si>
    <t>A1181701-500</t>
  </si>
  <si>
    <t>A1181701-600</t>
  </si>
  <si>
    <t>A1181701-700</t>
  </si>
  <si>
    <t>A1181701-800</t>
  </si>
  <si>
    <t>A1181701-900</t>
  </si>
  <si>
    <t>A1181701-1000</t>
  </si>
  <si>
    <t>A1181701-1100</t>
  </si>
  <si>
    <t>A1181701-1200</t>
  </si>
  <si>
    <t>A1181701-1300</t>
  </si>
  <si>
    <t>A1181701-1400</t>
  </si>
  <si>
    <t>61185705-BC170411-C2GQ1</t>
  </si>
  <si>
    <t>A1181701-1500</t>
  </si>
  <si>
    <t>61185705-BC170412-C2EF6</t>
  </si>
  <si>
    <t>A1181701-1600</t>
  </si>
  <si>
    <t>A1181701-1700</t>
  </si>
  <si>
    <t>A1181701-1800</t>
  </si>
  <si>
    <t>A1181701-1900</t>
  </si>
  <si>
    <t>A1181701-2000</t>
  </si>
  <si>
    <t>A1181701-2100</t>
  </si>
  <si>
    <t>A1181701-2200</t>
  </si>
  <si>
    <t>A1181701-2300</t>
  </si>
  <si>
    <t>A1181701-2400</t>
  </si>
  <si>
    <t>A1181701-2500</t>
  </si>
  <si>
    <t>A1181701-2600</t>
  </si>
  <si>
    <t>A1181701-2700</t>
  </si>
  <si>
    <t>A1181701-2800</t>
  </si>
  <si>
    <t>A1181701-2900</t>
  </si>
  <si>
    <t>A1181701-3000</t>
  </si>
  <si>
    <t>A1181701-3100</t>
  </si>
  <si>
    <t>A1181701-3200</t>
  </si>
  <si>
    <t>61185705-BC170412-C2GQ1</t>
  </si>
  <si>
    <t>A1181701-3300</t>
  </si>
  <si>
    <t>61185705-BD170022-DABT1</t>
  </si>
  <si>
    <t>A1181701-3400</t>
  </si>
  <si>
    <t>A1181701-3500</t>
  </si>
  <si>
    <t>61185705-BD170021-DABT1</t>
  </si>
  <si>
    <t>A1181701-3600</t>
  </si>
  <si>
    <t>A1181701-3700</t>
  </si>
  <si>
    <t>A1181702-100</t>
  </si>
  <si>
    <t>61185701-B6170011-6AK15</t>
  </si>
  <si>
    <t>A1181702-200</t>
  </si>
  <si>
    <t>A1181704-100</t>
  </si>
  <si>
    <t>2843000030</t>
  </si>
  <si>
    <t>A1181704</t>
  </si>
  <si>
    <t>２・３号電気転てつ機_契番2843000030</t>
  </si>
  <si>
    <t>A1185701-BA170013-A1EF1</t>
  </si>
  <si>
    <t>A1181704-200</t>
  </si>
  <si>
    <t>A1181704-300</t>
  </si>
  <si>
    <t>A1181704-400</t>
  </si>
  <si>
    <t>A1185701-BD170023-DAEF7</t>
  </si>
  <si>
    <t>A1181704-500</t>
  </si>
  <si>
    <t>A1181704-600</t>
  </si>
  <si>
    <t>A1181704-700</t>
  </si>
  <si>
    <t>A1181704-800</t>
  </si>
  <si>
    <t>A1181704-900</t>
  </si>
  <si>
    <t>A1185701-BD170021-DABT1</t>
  </si>
  <si>
    <t>A1181704-1000</t>
  </si>
  <si>
    <t>A1181704-1100</t>
  </si>
  <si>
    <t>A1181704-1200</t>
  </si>
  <si>
    <t>A1181704-1300</t>
  </si>
  <si>
    <t>A1181704-1400</t>
  </si>
  <si>
    <t>A1181704-1500</t>
  </si>
  <si>
    <t>A1185701-BC170413-C2GQ1</t>
  </si>
  <si>
    <t>A1181704-1600</t>
  </si>
  <si>
    <t>A1181704-1700</t>
  </si>
  <si>
    <t>A1181704-1800</t>
  </si>
  <si>
    <t>A1185701-BC170411-C2GQ1</t>
  </si>
  <si>
    <t>A1181704-1900</t>
  </si>
  <si>
    <t>A1185701-BC170412-C2GQ1</t>
  </si>
  <si>
    <t>A1181704-2000</t>
  </si>
  <si>
    <t>A1181704-2100</t>
  </si>
  <si>
    <t>A1181704-2200</t>
  </si>
  <si>
    <t>A1181704-2300</t>
  </si>
  <si>
    <t>A1181704-2400</t>
  </si>
  <si>
    <t>A1181704-2500</t>
  </si>
  <si>
    <t>A1181704-2600</t>
  </si>
  <si>
    <t>A1181704-2700</t>
  </si>
  <si>
    <t>A1181704-2800</t>
  </si>
  <si>
    <t>A1181704-2900</t>
  </si>
  <si>
    <t>A1181707-100</t>
  </si>
  <si>
    <t>A1181712-100</t>
  </si>
  <si>
    <t>2843000039</t>
  </si>
  <si>
    <t>A1181712</t>
  </si>
  <si>
    <t>小路駅外３箇所電気室_契番2843000039</t>
  </si>
  <si>
    <t>A1185701-BA170012-A1EF5</t>
  </si>
  <si>
    <t>A1181712-200</t>
  </si>
  <si>
    <t>A1181712-300</t>
  </si>
  <si>
    <t>A1181712-400</t>
  </si>
  <si>
    <t>A1181712-500</t>
  </si>
  <si>
    <t>A1185701-BA170012-AAEF5</t>
  </si>
  <si>
    <t>A1181712-600</t>
  </si>
  <si>
    <t>A1181712-700</t>
  </si>
  <si>
    <t>A1181712-800</t>
  </si>
  <si>
    <t>A1181708-1800</t>
  </si>
  <si>
    <t>A1185701-BA170013-A2EF1</t>
  </si>
  <si>
    <t>A1181708-1900</t>
  </si>
  <si>
    <t>A1181708-2000</t>
  </si>
  <si>
    <t>A1185701-BA170012-A2EF1</t>
  </si>
  <si>
    <t>A1181708-2100</t>
  </si>
  <si>
    <t>A1181708-2200</t>
  </si>
  <si>
    <t>A1181708-2300</t>
  </si>
  <si>
    <t>A1181708-2400</t>
  </si>
  <si>
    <t>A1181708-2500</t>
  </si>
  <si>
    <t>A1181708-2600</t>
  </si>
  <si>
    <t>A1181708-2700</t>
  </si>
  <si>
    <t>A1181708-2800</t>
  </si>
  <si>
    <t>A1181708-2900</t>
  </si>
  <si>
    <t>A1181708-3000</t>
  </si>
  <si>
    <t>A1181708-3100</t>
  </si>
  <si>
    <t>A1181708-3200</t>
  </si>
  <si>
    <t>A1181708-3300</t>
  </si>
  <si>
    <t>A1181708-3400</t>
  </si>
  <si>
    <t>A1181708-3500</t>
  </si>
  <si>
    <t>A1181708-3600</t>
  </si>
  <si>
    <t>A1181708-3700</t>
  </si>
  <si>
    <t>A1181708-3800</t>
  </si>
  <si>
    <t>A1181708-3900</t>
  </si>
  <si>
    <t>A1181708-4000</t>
  </si>
  <si>
    <t>A1181708-4100</t>
  </si>
  <si>
    <t>A1181708-4200</t>
  </si>
  <si>
    <t>A1181708-4300</t>
  </si>
  <si>
    <t>A1181708-4400</t>
  </si>
  <si>
    <t>A1181708-4500</t>
  </si>
  <si>
    <t>A1181708-4600</t>
  </si>
  <si>
    <t>A1181708-4700</t>
  </si>
  <si>
    <t>A1181708-4800</t>
  </si>
  <si>
    <t>A1181708-4900</t>
  </si>
  <si>
    <t>A1181708-5000</t>
  </si>
  <si>
    <t>A1181708-5100</t>
  </si>
  <si>
    <t>A1181708-5200</t>
  </si>
  <si>
    <t>A1181708-5300</t>
  </si>
  <si>
    <t>A1181708-5400</t>
  </si>
  <si>
    <t>A1181708-5500</t>
  </si>
  <si>
    <t>A1181708-5600</t>
  </si>
  <si>
    <t>A1181708-5700</t>
  </si>
  <si>
    <t>A1181708-5800</t>
  </si>
  <si>
    <t>A1181708-5900</t>
  </si>
  <si>
    <t>A1181708-6000</t>
  </si>
  <si>
    <t>A1181708-6100</t>
  </si>
  <si>
    <t>A1181708-6200</t>
  </si>
  <si>
    <t>A1181708-6300</t>
  </si>
  <si>
    <t>A1181708-6400</t>
  </si>
  <si>
    <t>A1181708-6500</t>
  </si>
  <si>
    <t>A1181708-6600</t>
  </si>
  <si>
    <t>A1181708-6700</t>
  </si>
  <si>
    <t>A1181708-6800</t>
  </si>
  <si>
    <t>A1181708-6900</t>
  </si>
  <si>
    <t>A1181708-7000</t>
  </si>
  <si>
    <t>A1181708-7100</t>
  </si>
  <si>
    <t>A1181708-7200</t>
  </si>
  <si>
    <t>A1181708-7300</t>
  </si>
  <si>
    <t>A1181708-7400</t>
  </si>
  <si>
    <t>A1181708-7500</t>
  </si>
  <si>
    <t>A1181708-7600</t>
  </si>
  <si>
    <t>A1181708-7700</t>
  </si>
  <si>
    <t>A1181708-7800</t>
  </si>
  <si>
    <t>A1181708-7900</t>
  </si>
  <si>
    <t>A1181708-8000</t>
  </si>
  <si>
    <t>A1181708-8100</t>
  </si>
  <si>
    <t>8100</t>
  </si>
  <si>
    <t>A1181708-8200</t>
  </si>
  <si>
    <t>8200</t>
  </si>
  <si>
    <t>A1181708-8300</t>
  </si>
  <si>
    <t>8300</t>
  </si>
  <si>
    <t>A1181708-8400</t>
  </si>
  <si>
    <t>8400</t>
  </si>
  <si>
    <t>A1181708-8500</t>
  </si>
  <si>
    <t>8500</t>
  </si>
  <si>
    <t>A1181708-8600</t>
  </si>
  <si>
    <t>8600</t>
  </si>
  <si>
    <t>A1181708-8700</t>
  </si>
  <si>
    <t>8700</t>
  </si>
  <si>
    <t>A1181708-8800</t>
  </si>
  <si>
    <t>8800</t>
  </si>
  <si>
    <t>A1181708-8900</t>
  </si>
  <si>
    <t>8900</t>
  </si>
  <si>
    <t>A1181708-9000</t>
  </si>
  <si>
    <t>9000</t>
  </si>
  <si>
    <t>A1181708-9100</t>
  </si>
  <si>
    <t>9100</t>
  </si>
  <si>
    <t>A1181708-9200</t>
  </si>
  <si>
    <t>9200</t>
  </si>
  <si>
    <t>A1181708-9300</t>
  </si>
  <si>
    <t>9300</t>
  </si>
  <si>
    <t>A1185701-BC170413-C2EF7</t>
  </si>
  <si>
    <t>A1181708-9400</t>
  </si>
  <si>
    <t>9400</t>
  </si>
  <si>
    <t>A1181708-9500</t>
  </si>
  <si>
    <t>9500</t>
  </si>
  <si>
    <t>A1181708-9600</t>
  </si>
  <si>
    <t>9600</t>
  </si>
  <si>
    <t>A1181708-9800</t>
  </si>
  <si>
    <t>9800</t>
  </si>
  <si>
    <t>A1181708-9900</t>
  </si>
  <si>
    <t>9900</t>
  </si>
  <si>
    <t>A1185701-BD170391-D2ZK1</t>
  </si>
  <si>
    <t>A1181708-10000</t>
  </si>
  <si>
    <t>A1185701-BD170393-D2EF7</t>
  </si>
  <si>
    <t>A1181708-10100</t>
  </si>
  <si>
    <t>10100</t>
  </si>
  <si>
    <t>A1181710-100</t>
  </si>
  <si>
    <t>A1185701-BA170012-A1EF4</t>
  </si>
  <si>
    <t>A1181710-200</t>
  </si>
  <si>
    <t>A1181710-300</t>
  </si>
  <si>
    <t>A1181717-100</t>
  </si>
  <si>
    <t>2843000045</t>
  </si>
  <si>
    <t>A1181717</t>
  </si>
  <si>
    <t>中津駅施設改造サード_契番2843000045</t>
  </si>
  <si>
    <t>A1181717-200</t>
  </si>
  <si>
    <t>D2185705-BD170023-DAEF7</t>
  </si>
  <si>
    <t>A1181717-300</t>
  </si>
  <si>
    <t>A1181717-400</t>
  </si>
  <si>
    <t>A1181717-500</t>
  </si>
  <si>
    <t>A1181717-600</t>
  </si>
  <si>
    <t>A1181717-700</t>
  </si>
  <si>
    <t>A1181717-800</t>
  </si>
  <si>
    <t>A1181717-900</t>
  </si>
  <si>
    <t>A1181717-1000</t>
  </si>
  <si>
    <t>D2185705-BD170052-DABT2</t>
  </si>
  <si>
    <t>A1181717-1100</t>
  </si>
  <si>
    <t>D2185705-BD170053-DAEF7</t>
  </si>
  <si>
    <t>A1181717-1200</t>
  </si>
  <si>
    <t>D2185705-BD170051-DABT2</t>
  </si>
  <si>
    <t>A1181717-1300</t>
  </si>
  <si>
    <t>A1181717-1400</t>
  </si>
  <si>
    <t>A1181717-1500</t>
  </si>
  <si>
    <t>D2185705-BD170042-DABG1</t>
  </si>
  <si>
    <t>A1181717-1600</t>
  </si>
  <si>
    <t>D2185705-B6170041-62GW2</t>
  </si>
  <si>
    <t>A1181717-1700</t>
  </si>
  <si>
    <t>D2185705-BA170011-A1EF4</t>
  </si>
  <si>
    <t>A1181717-1800</t>
  </si>
  <si>
    <t>D2185705-BD170252-D1EF6</t>
  </si>
  <si>
    <t>A1181717-1900</t>
  </si>
  <si>
    <t>D2185705-BD170253-D1ZK1</t>
  </si>
  <si>
    <t>A1181717-2000</t>
  </si>
  <si>
    <t>A1181717-2100</t>
  </si>
  <si>
    <t>D2185705-BD170091-D4BB1</t>
  </si>
  <si>
    <t>A1181717-2200</t>
  </si>
  <si>
    <t>A1181717-2300</t>
  </si>
  <si>
    <t>A1181717-2400</t>
  </si>
  <si>
    <t>A1181714-100</t>
  </si>
  <si>
    <t>A1181714-300</t>
  </si>
  <si>
    <t>A1185701-BA170012-A1EF2</t>
  </si>
  <si>
    <t>A1181714-400</t>
  </si>
  <si>
    <t>A1181714-500</t>
  </si>
  <si>
    <t>A1181714-600</t>
  </si>
  <si>
    <t>A1181714-700</t>
  </si>
  <si>
    <t>A1181714-800</t>
  </si>
  <si>
    <t>A1181714-900</t>
  </si>
  <si>
    <t>A1181714-1000</t>
  </si>
  <si>
    <t>A1181714-1200</t>
  </si>
  <si>
    <t>A1181714-1300</t>
  </si>
  <si>
    <t>A1181714-1400</t>
  </si>
  <si>
    <t>A1181714-1500</t>
  </si>
  <si>
    <t>A1181714-1600</t>
  </si>
  <si>
    <t>A1181714-1700</t>
  </si>
  <si>
    <t>A1181714-1800</t>
  </si>
  <si>
    <t>A1181714-1900</t>
  </si>
  <si>
    <t>A1181714-2000</t>
  </si>
  <si>
    <t>A1181714-2100</t>
  </si>
  <si>
    <t>A1181714-2200</t>
  </si>
  <si>
    <t>A1181714-2300</t>
  </si>
  <si>
    <t>A1181714-2400</t>
  </si>
  <si>
    <t>D2181711-100</t>
  </si>
  <si>
    <t>2844000089</t>
  </si>
  <si>
    <t>D2181711</t>
  </si>
  <si>
    <t>大阪港駅東中階エレベ_契番2844000089</t>
  </si>
  <si>
    <t>A1181715-100</t>
  </si>
  <si>
    <t>A1181715-200</t>
  </si>
  <si>
    <t>A1181715-600</t>
  </si>
  <si>
    <t>A1181715-700</t>
  </si>
  <si>
    <t>A1181709-100</t>
  </si>
  <si>
    <t>2844500051</t>
  </si>
  <si>
    <t>A1181709</t>
  </si>
  <si>
    <t>１号中津外１箇所冷房_契番2844500051</t>
  </si>
  <si>
    <t>A1181709-200</t>
  </si>
  <si>
    <t>A1181709-300</t>
  </si>
  <si>
    <t>A1181709-400</t>
  </si>
  <si>
    <t>A1181709-500</t>
  </si>
  <si>
    <t>A1181709-600</t>
  </si>
  <si>
    <t>A1181709-700</t>
  </si>
  <si>
    <t>A1181709-800</t>
  </si>
  <si>
    <t>A1181709-900</t>
  </si>
  <si>
    <t>A1181709-1000</t>
  </si>
  <si>
    <t>A1181709-1100</t>
  </si>
  <si>
    <t>A1185701-BD170022-DABT1</t>
  </si>
  <si>
    <t>A1181709-1200</t>
  </si>
  <si>
    <t>A1181709-1300</t>
  </si>
  <si>
    <t>A1181709-1400</t>
  </si>
  <si>
    <t>A1181709-1500</t>
  </si>
  <si>
    <t>A1181709-1600</t>
  </si>
  <si>
    <t>A1181709-1700</t>
  </si>
  <si>
    <t>A1181709-1800</t>
  </si>
  <si>
    <t>D2181712-100</t>
  </si>
  <si>
    <t>2844500058</t>
  </si>
  <si>
    <t>D2181712</t>
  </si>
  <si>
    <t>中津駅施設　機設部２_契番2844500058</t>
  </si>
  <si>
    <t>D2181712-200</t>
  </si>
  <si>
    <t>D2181712-300</t>
  </si>
  <si>
    <t>D2181712-400</t>
  </si>
  <si>
    <t>D2181712-500</t>
  </si>
  <si>
    <t>D2181712-501</t>
  </si>
  <si>
    <t>501</t>
  </si>
  <si>
    <t>D2181712-600</t>
  </si>
  <si>
    <t>D2181712-700</t>
  </si>
  <si>
    <t>D2181712-800</t>
  </si>
  <si>
    <t>D2181712-900</t>
  </si>
  <si>
    <t>D2181712-1000</t>
  </si>
  <si>
    <t>D2181712-1100</t>
  </si>
  <si>
    <t>D2181712-1200</t>
  </si>
  <si>
    <t>D2181712-1300</t>
  </si>
  <si>
    <t>D2181712-1400</t>
  </si>
  <si>
    <t>D2181712-1500</t>
  </si>
  <si>
    <t>D2181712-1600</t>
  </si>
  <si>
    <t>D2181712-1700</t>
  </si>
  <si>
    <t>D2181712-1701</t>
  </si>
  <si>
    <t>D2181712-1800</t>
  </si>
  <si>
    <t>D2181712-1900</t>
  </si>
  <si>
    <t>D2181712-2000</t>
  </si>
  <si>
    <t>D2181712-2100</t>
  </si>
  <si>
    <t>D2181712-2200</t>
  </si>
  <si>
    <t>D2181712-2300</t>
  </si>
  <si>
    <t>D2181712-2400</t>
  </si>
  <si>
    <t>D2181712-2500</t>
  </si>
  <si>
    <t>D2181712-2600</t>
  </si>
  <si>
    <t>D2181712-2700</t>
  </si>
  <si>
    <t>D2181712-2800</t>
  </si>
  <si>
    <t>D2181712-2900</t>
  </si>
  <si>
    <t>D2181712-3000</t>
  </si>
  <si>
    <t>D2181712-3100</t>
  </si>
  <si>
    <t>D2181712-3200</t>
  </si>
  <si>
    <t>D2181712-3300</t>
  </si>
  <si>
    <t>D2181712-3400</t>
  </si>
  <si>
    <t>D2181712-3500</t>
  </si>
  <si>
    <t>D2181712-3600</t>
  </si>
  <si>
    <t>D2181712-3700</t>
  </si>
  <si>
    <t>D2181712-3800</t>
  </si>
  <si>
    <t>D2181712-3900</t>
  </si>
  <si>
    <t>D2181712-4000</t>
  </si>
  <si>
    <t>D2181712-4100</t>
  </si>
  <si>
    <t>D2181712-4200</t>
  </si>
  <si>
    <t>D2181712-4300</t>
  </si>
  <si>
    <t>D2181712-4400</t>
  </si>
  <si>
    <t>D2181712-4500</t>
  </si>
  <si>
    <t>D2181712-4600</t>
  </si>
  <si>
    <t>D2181712-4700</t>
  </si>
  <si>
    <t>D2181712-4800</t>
  </si>
  <si>
    <t>D2181712-4900</t>
  </si>
  <si>
    <t>D2181712-5000</t>
  </si>
  <si>
    <t>D2181712-5100</t>
  </si>
  <si>
    <t>D2181712-5200</t>
  </si>
  <si>
    <t>D2185705-B6170042-62GW2</t>
  </si>
  <si>
    <t>D2181712-5300</t>
  </si>
  <si>
    <t>D2181712-5400</t>
  </si>
  <si>
    <t>D2181712-5500</t>
  </si>
  <si>
    <t>D2181712-5501</t>
  </si>
  <si>
    <t>5501</t>
  </si>
  <si>
    <t>D2181712-5600</t>
  </si>
  <si>
    <t>D2181712-5700</t>
  </si>
  <si>
    <t>D2181712-5800</t>
  </si>
  <si>
    <t>D2181712-5900</t>
  </si>
  <si>
    <t>D2181712-6000</t>
  </si>
  <si>
    <t>D2181712-6100</t>
  </si>
  <si>
    <t>D2181712-6200</t>
  </si>
  <si>
    <t>D2181712-6300</t>
  </si>
  <si>
    <t>D2181712-6400</t>
  </si>
  <si>
    <t>D2181712-6500</t>
  </si>
  <si>
    <t>D2181712-6600</t>
  </si>
  <si>
    <t>D2181712-6700</t>
  </si>
  <si>
    <t>D2181712-6800</t>
  </si>
  <si>
    <t>D2181712-6900</t>
  </si>
  <si>
    <t>D2181712-7000</t>
  </si>
  <si>
    <t>D2181712-7100</t>
  </si>
  <si>
    <t>D2181712-7200</t>
  </si>
  <si>
    <t>D2181712-7300</t>
  </si>
  <si>
    <t>D2181712-7400</t>
  </si>
  <si>
    <t>D2181712-7500</t>
  </si>
  <si>
    <t>D2181712-7600</t>
  </si>
  <si>
    <t>D2181712-7700</t>
  </si>
  <si>
    <t>C3181706-100</t>
  </si>
  <si>
    <t>2941000003</t>
  </si>
  <si>
    <t>C3181706</t>
  </si>
  <si>
    <t>3号北加賀屋エレ構築_契番2941000003</t>
  </si>
  <si>
    <t>C3181706-200</t>
  </si>
  <si>
    <t>C3181706-300</t>
  </si>
  <si>
    <t>C3181706-400</t>
  </si>
  <si>
    <t>C3181706-500</t>
  </si>
  <si>
    <t>C3181706-600</t>
  </si>
  <si>
    <t>C3181706-700</t>
  </si>
  <si>
    <t>C3181706-800</t>
  </si>
  <si>
    <t>C3181706-900</t>
  </si>
  <si>
    <t>C3181706-1000</t>
  </si>
  <si>
    <t>C3181706-1100</t>
  </si>
  <si>
    <t>C3181706-1200</t>
  </si>
  <si>
    <t>C3181706-1300</t>
  </si>
  <si>
    <t>C3181706-1400</t>
  </si>
  <si>
    <t>C3181706-1500</t>
  </si>
  <si>
    <t>C3181706-1600</t>
  </si>
  <si>
    <t>C3181706-1700</t>
  </si>
  <si>
    <t>C3181706-1800</t>
  </si>
  <si>
    <t>C3181706-1900</t>
  </si>
  <si>
    <t>C3181706-2000</t>
  </si>
  <si>
    <t>C3181706-2100</t>
  </si>
  <si>
    <t>C3181706-2200</t>
  </si>
  <si>
    <t>C3181706-2300</t>
  </si>
  <si>
    <t>C3181706-2400</t>
  </si>
  <si>
    <t>C3181706-2500</t>
  </si>
  <si>
    <t>C3181706-2600</t>
  </si>
  <si>
    <t>C3181706-2700</t>
  </si>
  <si>
    <t>C3181706-2800</t>
  </si>
  <si>
    <t>C3181706-2900</t>
  </si>
  <si>
    <t>C3181706-3000</t>
  </si>
  <si>
    <t>C3181706-3100</t>
  </si>
  <si>
    <t>61185701-B6170011-6AY20</t>
  </si>
  <si>
    <t>C3181709-100</t>
  </si>
  <si>
    <t>2941000010</t>
  </si>
  <si>
    <t>C3181709</t>
  </si>
  <si>
    <t>1号難波12号出請願_契番2941000010</t>
  </si>
  <si>
    <t>C3181709-200</t>
  </si>
  <si>
    <t>C3181709-300</t>
  </si>
  <si>
    <t>C3181709-400</t>
  </si>
  <si>
    <t>C3181709-500</t>
  </si>
  <si>
    <t>C3181709-600</t>
  </si>
  <si>
    <t>C3181709-700</t>
  </si>
  <si>
    <t>C3181709-800</t>
  </si>
  <si>
    <t>C3181709-900</t>
  </si>
  <si>
    <t>C3181709-1000</t>
  </si>
  <si>
    <t>C3181709-1100</t>
  </si>
  <si>
    <t>C3181709-1200</t>
  </si>
  <si>
    <t>C3181709-1300</t>
  </si>
  <si>
    <t>C3181709-1400</t>
  </si>
  <si>
    <t>C3181709-1500</t>
  </si>
  <si>
    <t>C3181709-1600</t>
  </si>
  <si>
    <t>C3181709-1700</t>
  </si>
  <si>
    <t>C3181709-1800</t>
  </si>
  <si>
    <t>C3181709-1900</t>
  </si>
  <si>
    <t>C3181709-2000</t>
  </si>
  <si>
    <t>C3181709-2100</t>
  </si>
  <si>
    <t>C3181709-2200</t>
  </si>
  <si>
    <t>C3181709-2300</t>
  </si>
  <si>
    <t>C3181709-2400</t>
  </si>
  <si>
    <t>C3181708-100</t>
  </si>
  <si>
    <t>2941000011</t>
  </si>
  <si>
    <t>C3181708</t>
  </si>
  <si>
    <t>1号新大阪通路設置工_契番2941000011</t>
  </si>
  <si>
    <t>C3181708-200</t>
  </si>
  <si>
    <t>C3181708-300</t>
  </si>
  <si>
    <t>C3181708-400</t>
  </si>
  <si>
    <t>C3181708-500</t>
  </si>
  <si>
    <t>C3181708-600</t>
  </si>
  <si>
    <t>C3181708-700</t>
  </si>
  <si>
    <t>C1181705-100</t>
  </si>
  <si>
    <t>2941000013</t>
  </si>
  <si>
    <t>C1181705</t>
  </si>
  <si>
    <t>2･3･4号線無絶縁_契番2941000013</t>
  </si>
  <si>
    <t>C1181705-200</t>
  </si>
  <si>
    <t>C1181705-300</t>
  </si>
  <si>
    <t>C1181705-400</t>
  </si>
  <si>
    <t>C1181705-500</t>
  </si>
  <si>
    <t>C1181705-600</t>
  </si>
  <si>
    <t>C1181705-700</t>
  </si>
  <si>
    <t>C1181705-800</t>
  </si>
  <si>
    <t>C1181705-900</t>
  </si>
  <si>
    <t>C1181705-1000</t>
  </si>
  <si>
    <t>C1181705-1100</t>
  </si>
  <si>
    <t>C1181705-1200</t>
  </si>
  <si>
    <t>C1181705-1300</t>
  </si>
  <si>
    <t>C1181705-1400</t>
  </si>
  <si>
    <t>C1181705-1500</t>
  </si>
  <si>
    <t>C1181705-1600</t>
  </si>
  <si>
    <t>C1181705-1700</t>
  </si>
  <si>
    <t>C1181705-1800</t>
  </si>
  <si>
    <t>C1181705-1900</t>
  </si>
  <si>
    <t>C1181705-2000</t>
  </si>
  <si>
    <t>C1181705-2100</t>
  </si>
  <si>
    <t>C1181705-2200</t>
  </si>
  <si>
    <t>C1181705-2300</t>
  </si>
  <si>
    <t>C1181705-2400</t>
  </si>
  <si>
    <t>C1181705-2500</t>
  </si>
  <si>
    <t>C1181705-2600</t>
  </si>
  <si>
    <t>C1181705-2700</t>
  </si>
  <si>
    <t>C1181705-2800</t>
  </si>
  <si>
    <t>C1181705-2900</t>
  </si>
  <si>
    <t>C1181705-3000</t>
  </si>
  <si>
    <t>C1181706-100</t>
  </si>
  <si>
    <t>2941000021</t>
  </si>
  <si>
    <t>C1181706</t>
  </si>
  <si>
    <t>４・５シールド２次覆_契番2941000021</t>
  </si>
  <si>
    <t>C1185706-BC170051-C2GU1</t>
  </si>
  <si>
    <t>C1181706-200</t>
  </si>
  <si>
    <t>C1181706-300</t>
  </si>
  <si>
    <t>C1181706-400</t>
  </si>
  <si>
    <t>C1181706-500</t>
  </si>
  <si>
    <t>C1181706-600</t>
  </si>
  <si>
    <t>D2181713-100</t>
  </si>
  <si>
    <t>2942000004</t>
  </si>
  <si>
    <t>D2181713</t>
  </si>
  <si>
    <t>梅田駅北中階改造その_契番2942000004</t>
  </si>
  <si>
    <t>D2181713-200</t>
  </si>
  <si>
    <t>D2181713-300</t>
  </si>
  <si>
    <t>D2181713-400</t>
  </si>
  <si>
    <t>D2181713-500</t>
  </si>
  <si>
    <t>D2181713-600</t>
  </si>
  <si>
    <t>D2181713-700</t>
  </si>
  <si>
    <t>D2181713-800</t>
  </si>
  <si>
    <t>D2181713-900</t>
  </si>
  <si>
    <t>D2181713-1000</t>
  </si>
  <si>
    <t>D2181713-1100</t>
  </si>
  <si>
    <t>D2181714-100</t>
  </si>
  <si>
    <t>D2181714-200</t>
  </si>
  <si>
    <t>D2181714-300</t>
  </si>
  <si>
    <t>D2181714-400</t>
  </si>
  <si>
    <t>D2181714-600</t>
  </si>
  <si>
    <t>D2181716-100</t>
  </si>
  <si>
    <t>2942000021</t>
  </si>
  <si>
    <t>D2181716</t>
  </si>
  <si>
    <t>１・３・４本町駅浸水_契番2942000021</t>
  </si>
  <si>
    <t>D2181716-200</t>
  </si>
  <si>
    <t>D2181719-100</t>
  </si>
  <si>
    <t>2942000026</t>
  </si>
  <si>
    <t>D2181719</t>
  </si>
  <si>
    <t>大国町外２駅浸水対策_契番2942000026</t>
  </si>
  <si>
    <t>D2181719-200</t>
  </si>
  <si>
    <t>D2181719-300</t>
  </si>
  <si>
    <t>D2181720-100</t>
  </si>
  <si>
    <t>2942000027</t>
  </si>
  <si>
    <t>D2181720</t>
  </si>
  <si>
    <t>玉川駅浸水対策工事_契番2942000027</t>
  </si>
  <si>
    <t>D2181720-200</t>
  </si>
  <si>
    <t>D2181721-100</t>
  </si>
  <si>
    <t>2942000034</t>
  </si>
  <si>
    <t>D2181721</t>
  </si>
  <si>
    <t>弁天町変電所新築その_契番2942000034</t>
  </si>
  <si>
    <t>61185709-B6170021-6AHB1</t>
  </si>
  <si>
    <t>D2181721-200</t>
  </si>
  <si>
    <t>D2181721-300</t>
  </si>
  <si>
    <t>D2181721-400</t>
  </si>
  <si>
    <t>D2181721-500</t>
  </si>
  <si>
    <t>D2181721-600</t>
  </si>
  <si>
    <t>D2181722-100</t>
  </si>
  <si>
    <t>2942000045</t>
  </si>
  <si>
    <t>D2181722</t>
  </si>
  <si>
    <t>４号線本町駅軌道対向_契番2942000045</t>
  </si>
  <si>
    <t>61185709-BD170071-D2BS1</t>
  </si>
  <si>
    <t>D2181722-200</t>
  </si>
  <si>
    <t>61185709-BD170011-D2BF5</t>
  </si>
  <si>
    <t>D2181722-300</t>
  </si>
  <si>
    <t>D2181726-100</t>
  </si>
  <si>
    <t>2942000057</t>
  </si>
  <si>
    <t>D2181726</t>
  </si>
  <si>
    <t>西大橋外１駅浸水対策_契番2942000057</t>
  </si>
  <si>
    <t>D2181726-200</t>
  </si>
  <si>
    <t>D2181727-100</t>
  </si>
  <si>
    <t>2942000061</t>
  </si>
  <si>
    <t>D2181727</t>
  </si>
  <si>
    <t>１号線心斎橋駅駅施設_契番2942000061</t>
  </si>
  <si>
    <t>D2181727-200</t>
  </si>
  <si>
    <t>D2181727-300</t>
  </si>
  <si>
    <t>61185709-BD170021-DABT1</t>
  </si>
  <si>
    <t>D2181727-400</t>
  </si>
  <si>
    <t>D2181727-500</t>
  </si>
  <si>
    <t>D2181727-600</t>
  </si>
  <si>
    <t>D2181727-700</t>
  </si>
  <si>
    <t>D2181727-800</t>
  </si>
  <si>
    <t>D2181729-100</t>
  </si>
  <si>
    <t>2942000062</t>
  </si>
  <si>
    <t>D2181729</t>
  </si>
  <si>
    <t>７号線蒲生四丁目外２_契番2942000062</t>
  </si>
  <si>
    <t>D2181729-200</t>
  </si>
  <si>
    <t>D2181729-300</t>
  </si>
  <si>
    <t>D2181743-100</t>
  </si>
  <si>
    <t>2942000074</t>
  </si>
  <si>
    <t>D2181743</t>
  </si>
  <si>
    <t>４号堺本外４駅トイレ_契番2942000074</t>
  </si>
  <si>
    <t>D2185709-BD170051-DABT2</t>
  </si>
  <si>
    <t>D2181743-200</t>
  </si>
  <si>
    <t>D2181743-300</t>
  </si>
  <si>
    <t>D2181743-400</t>
  </si>
  <si>
    <t>D2181743-500</t>
  </si>
  <si>
    <t>D2181743-600</t>
  </si>
  <si>
    <t>D2181743-700</t>
  </si>
  <si>
    <t>D2181743-800</t>
  </si>
  <si>
    <t>D2181743-900</t>
  </si>
  <si>
    <t>D2181743-1000</t>
  </si>
  <si>
    <t>D2181743-1100</t>
  </si>
  <si>
    <t>D2181743-1200</t>
  </si>
  <si>
    <t>D2181743-1300</t>
  </si>
  <si>
    <t>D2181743-1400</t>
  </si>
  <si>
    <t>D2181743-1500</t>
  </si>
  <si>
    <t>D2181743-1600</t>
  </si>
  <si>
    <t>D2181743-1700</t>
  </si>
  <si>
    <t>D2181743-1800</t>
  </si>
  <si>
    <t>D2181743-1900</t>
  </si>
  <si>
    <t>D2181743-2000</t>
  </si>
  <si>
    <t>D2181743-2100</t>
  </si>
  <si>
    <t>D2181743-2200</t>
  </si>
  <si>
    <t>D2181733-100</t>
  </si>
  <si>
    <t>2942000076</t>
  </si>
  <si>
    <t>D2181733</t>
  </si>
  <si>
    <t>中津変電所作業員室改_契番2942000076</t>
  </si>
  <si>
    <t>D2181733-200</t>
  </si>
  <si>
    <t>D2181733-300</t>
  </si>
  <si>
    <t>A1181718-100</t>
  </si>
  <si>
    <t>2943000002</t>
  </si>
  <si>
    <t>A1181718</t>
  </si>
  <si>
    <t>梅田駅北中階改造に伴_契番2943000002</t>
  </si>
  <si>
    <t>D2185705-B5170312-51EF6</t>
  </si>
  <si>
    <t>A1181718-200</t>
  </si>
  <si>
    <t>D2185705-B5170313-51EF7</t>
  </si>
  <si>
    <t>A1181718-300</t>
  </si>
  <si>
    <t>D2185705-B5170311-51DB1</t>
  </si>
  <si>
    <t>A1181718-400</t>
  </si>
  <si>
    <t>A1181718-500</t>
  </si>
  <si>
    <t>A1181718-600</t>
  </si>
  <si>
    <t>A1181718-700</t>
  </si>
  <si>
    <t>A1181718-800</t>
  </si>
  <si>
    <t>A1181718-900</t>
  </si>
  <si>
    <t>D2185705-BA170012-A1EF4</t>
  </si>
  <si>
    <t>A1181718-1000</t>
  </si>
  <si>
    <t>D2185705-BA170013-A1EF4</t>
  </si>
  <si>
    <t>A1181718-1100</t>
  </si>
  <si>
    <t>A1181718-1200</t>
  </si>
  <si>
    <t>D2185705-BC170411-C2GQ1</t>
  </si>
  <si>
    <t>A1181718-1300</t>
  </si>
  <si>
    <t>A1181720-100</t>
  </si>
  <si>
    <t>2943000006</t>
  </si>
  <si>
    <t>A1181720</t>
  </si>
  <si>
    <t>２・４号線ＬＥＤ信号_契番2943000006</t>
  </si>
  <si>
    <t>A1185701-B6170033-6AEF7</t>
  </si>
  <si>
    <t>A1181720-200</t>
  </si>
  <si>
    <t>A1181720-300</t>
  </si>
  <si>
    <t>A1181720-400</t>
  </si>
  <si>
    <t>A1181720-500</t>
  </si>
  <si>
    <t>A1181720-600</t>
  </si>
  <si>
    <t>A1181720-700</t>
  </si>
  <si>
    <t>A1181720-800</t>
  </si>
  <si>
    <t>A1181720-900</t>
  </si>
  <si>
    <t>A1181720-1000</t>
  </si>
  <si>
    <t>A1181720-1100</t>
  </si>
  <si>
    <t>A1181720-1200</t>
  </si>
  <si>
    <t>A1181720-1300</t>
  </si>
  <si>
    <t>A1181720-1400</t>
  </si>
  <si>
    <t>A1181720-1500</t>
  </si>
  <si>
    <t>A1181720-1600</t>
  </si>
  <si>
    <t>A1181720-1700</t>
  </si>
  <si>
    <t>A1181720-1800</t>
  </si>
  <si>
    <t>A1181720-1900</t>
  </si>
  <si>
    <t>A1181720-2000</t>
  </si>
  <si>
    <t>A1181720-2100</t>
  </si>
  <si>
    <t>A1181720-2200</t>
  </si>
  <si>
    <t>A1181720-2300</t>
  </si>
  <si>
    <t>A1181720-2400</t>
  </si>
  <si>
    <t>A1181720-2500</t>
  </si>
  <si>
    <t>A1181722-100</t>
  </si>
  <si>
    <t>2943000010</t>
  </si>
  <si>
    <t>A1181722</t>
  </si>
  <si>
    <t>文の里変電所～駒川変_契番2943000010</t>
  </si>
  <si>
    <t>A1185701-BA170013-A1EF4</t>
  </si>
  <si>
    <t>A1181722-200</t>
  </si>
  <si>
    <t>A1181722-300</t>
  </si>
  <si>
    <t>A1185701-BD170071-D2BS1</t>
  </si>
  <si>
    <t>A1181722-400</t>
  </si>
  <si>
    <t>A1181722-500</t>
  </si>
  <si>
    <t>A1185701-BD170011-D2BF5</t>
  </si>
  <si>
    <t>A1181722-600</t>
  </si>
  <si>
    <t>A1185701-BD170371-D1EF8</t>
  </si>
  <si>
    <t>A1181728-100</t>
  </si>
  <si>
    <t>2943000019</t>
  </si>
  <si>
    <t>A1181728</t>
  </si>
  <si>
    <t>弁天町変電所移設に伴_契番2943000019</t>
  </si>
  <si>
    <t>61185701-B6170021-6AHB1</t>
  </si>
  <si>
    <t>A1181728-200</t>
  </si>
  <si>
    <t>A1181728-300</t>
  </si>
  <si>
    <t>61185701-BD170052-DABT2</t>
  </si>
  <si>
    <t>A1181728-400</t>
  </si>
  <si>
    <t>61185701-BD170051-DABT2</t>
  </si>
  <si>
    <t>A1181728-500</t>
  </si>
  <si>
    <t>A1181728-600</t>
  </si>
  <si>
    <t>61185701-B617006B-6AHS4</t>
  </si>
  <si>
    <t>D2181746-100</t>
  </si>
  <si>
    <t>2943000029</t>
  </si>
  <si>
    <t>D2181746</t>
  </si>
  <si>
    <t>１号心斎橋駅施設電気_契番2943000029</t>
  </si>
  <si>
    <t>D2181746-200</t>
  </si>
  <si>
    <t>D2181746-300</t>
  </si>
  <si>
    <t>D2181746-400</t>
  </si>
  <si>
    <t>D2181746-500</t>
  </si>
  <si>
    <t>D2181746-600</t>
  </si>
  <si>
    <t>D2181746-700</t>
  </si>
  <si>
    <t>D2181746-800</t>
  </si>
  <si>
    <t>D2181746-900</t>
  </si>
  <si>
    <t>D2181746-1000</t>
  </si>
  <si>
    <t>D2181746-1100</t>
  </si>
  <si>
    <t>D2181746-1200</t>
  </si>
  <si>
    <t>D2181746-1300</t>
  </si>
  <si>
    <t>D2185705-BD170121-DDDS1</t>
  </si>
  <si>
    <t>D2181746-1400</t>
  </si>
  <si>
    <t>A1181794-100</t>
  </si>
  <si>
    <t>2943000033</t>
  </si>
  <si>
    <t>A1181794</t>
  </si>
  <si>
    <t>北巽駅電気室配電機器_契番2943000033</t>
  </si>
  <si>
    <t>A1181794-200</t>
  </si>
  <si>
    <t>A1181794-300</t>
  </si>
  <si>
    <t>A1181794-400</t>
  </si>
  <si>
    <t>A1181794-500</t>
  </si>
  <si>
    <t>A1181795-100</t>
  </si>
  <si>
    <t>2943000034</t>
  </si>
  <si>
    <t>A1181795</t>
  </si>
  <si>
    <t>１号心斎橋電気室配電_契番2943000034</t>
  </si>
  <si>
    <t>A1181795-200</t>
  </si>
  <si>
    <t>A1181795-300</t>
  </si>
  <si>
    <t>A1181770-100</t>
  </si>
  <si>
    <t>2943000036</t>
  </si>
  <si>
    <t>A1181770</t>
  </si>
  <si>
    <t>５号線ＡＴＣ地上装置_契番2943000036</t>
  </si>
  <si>
    <t>A1181770-200</t>
  </si>
  <si>
    <t>A1181770-300</t>
  </si>
  <si>
    <t>A1181770-400</t>
  </si>
  <si>
    <t>A1185701-BA170012-A1EF1</t>
  </si>
  <si>
    <t>A1181770-500</t>
  </si>
  <si>
    <t>A1181770-600</t>
  </si>
  <si>
    <t>A1181770-700</t>
  </si>
  <si>
    <t>A1181770-800</t>
  </si>
  <si>
    <t>A1181770-900</t>
  </si>
  <si>
    <t>A1181770-1000</t>
  </si>
  <si>
    <t>A1181770-1100</t>
  </si>
  <si>
    <t>A1181770-1200</t>
  </si>
  <si>
    <t>A1181770-1300</t>
  </si>
  <si>
    <t>A1181770-1400</t>
  </si>
  <si>
    <t>A1181770-1500</t>
  </si>
  <si>
    <t>A1181770-1600</t>
  </si>
  <si>
    <t>A1181770-1700</t>
  </si>
  <si>
    <t>A1181770-1800</t>
  </si>
  <si>
    <t>A1181770-1900</t>
  </si>
  <si>
    <t>A1181770-2000</t>
  </si>
  <si>
    <t>A1181770-2100</t>
  </si>
  <si>
    <t>A1181770-2200</t>
  </si>
  <si>
    <t>A1181770-2300</t>
  </si>
  <si>
    <t>A1181770-2400</t>
  </si>
  <si>
    <t>A1181770-2500</t>
  </si>
  <si>
    <t>A1181770-2600</t>
  </si>
  <si>
    <t>A1181770-2700</t>
  </si>
  <si>
    <t>A1181770-2800</t>
  </si>
  <si>
    <t>A1181768-100</t>
  </si>
  <si>
    <t>2943000039</t>
  </si>
  <si>
    <t>A1181768</t>
  </si>
  <si>
    <t>５号谷九継電装置製作_契番2943000039</t>
  </si>
  <si>
    <t>A1181768-200</t>
  </si>
  <si>
    <t>A1181768-300</t>
  </si>
  <si>
    <t>A1185701-B6170043-62EF7</t>
  </si>
  <si>
    <t>A1181768-400</t>
  </si>
  <si>
    <t>A1181768-500</t>
  </si>
  <si>
    <t>A1181768-600</t>
  </si>
  <si>
    <t>A1185701-B6170041-62GW2</t>
  </si>
  <si>
    <t>A1181768-700</t>
  </si>
  <si>
    <t>A1181768-800</t>
  </si>
  <si>
    <t>A1181768-900</t>
  </si>
  <si>
    <t>A1181768-1000</t>
  </si>
  <si>
    <t>A1181768-1100</t>
  </si>
  <si>
    <t>A1181768-1200</t>
  </si>
  <si>
    <t>A1181768-1300</t>
  </si>
  <si>
    <t>A1181768-1400</t>
  </si>
  <si>
    <t>A1181768-1500</t>
  </si>
  <si>
    <t>A1181768-1600</t>
  </si>
  <si>
    <t>A1181768-1700</t>
  </si>
  <si>
    <t>A1181768-1800</t>
  </si>
  <si>
    <t>A1181796-100</t>
  </si>
  <si>
    <t>2943000040</t>
  </si>
  <si>
    <t>A1181796</t>
  </si>
  <si>
    <t>中検外１電車線開閉装_契番2943000040</t>
  </si>
  <si>
    <t>A1181796-200</t>
  </si>
  <si>
    <t>A1181796-300</t>
  </si>
  <si>
    <t>A1181796-400</t>
  </si>
  <si>
    <t>A1181793-100</t>
  </si>
  <si>
    <t>2943000041</t>
  </si>
  <si>
    <t>A1181793</t>
  </si>
  <si>
    <t>１・７号心斎橋サード_契番2943000041</t>
  </si>
  <si>
    <t>A1181793-200</t>
  </si>
  <si>
    <t>A1181793-300</t>
  </si>
  <si>
    <t>A1181793-400</t>
  </si>
  <si>
    <t>A1181793-500</t>
  </si>
  <si>
    <t>A1181793-600</t>
  </si>
  <si>
    <t>A1181793-700</t>
  </si>
  <si>
    <t>A1181793-800</t>
  </si>
  <si>
    <t>A1181793-900</t>
  </si>
  <si>
    <t>D2185705-BD170073-D2BS1</t>
  </si>
  <si>
    <t>A1181793-1000</t>
  </si>
  <si>
    <t>A1181793-1100</t>
  </si>
  <si>
    <t>A1181793-1200</t>
  </si>
  <si>
    <t>A1181793-1300</t>
  </si>
  <si>
    <t>A1181793-1400</t>
  </si>
  <si>
    <t>D2185705-BD170123-DDEF7</t>
  </si>
  <si>
    <t>A1181793-1500</t>
  </si>
  <si>
    <t>D2185705-BD170043-DAEF7</t>
  </si>
  <si>
    <t>A1181793-1600</t>
  </si>
  <si>
    <t>A1181793-1700</t>
  </si>
  <si>
    <t>D2185705-BD170073-D2EF7</t>
  </si>
  <si>
    <t>A1181793-1800</t>
  </si>
  <si>
    <t>A1181793-1900</t>
  </si>
  <si>
    <t>A1181793-2000</t>
  </si>
  <si>
    <t>A1181793-2100</t>
  </si>
  <si>
    <t>A1181793-2200</t>
  </si>
  <si>
    <t>A1181793-2300</t>
  </si>
  <si>
    <t>A1181793-2400</t>
  </si>
  <si>
    <t>A1181793-2500</t>
  </si>
  <si>
    <t>A1181793-2600</t>
  </si>
  <si>
    <t>A1181793-2700</t>
  </si>
  <si>
    <t>A1181793-2800</t>
  </si>
  <si>
    <t>A1181793-2900</t>
  </si>
  <si>
    <t>A1181793-3000</t>
  </si>
  <si>
    <t>A1181793-3100</t>
  </si>
  <si>
    <t>A1181793-3200</t>
  </si>
  <si>
    <t>A1181793-3300</t>
  </si>
  <si>
    <t>A1181793-3400</t>
  </si>
  <si>
    <t>A1181793-3500</t>
  </si>
  <si>
    <t>A1181793-3600</t>
  </si>
  <si>
    <t>A1181793-3700</t>
  </si>
  <si>
    <t>A1181793-3800</t>
  </si>
  <si>
    <t>A1181793-3900</t>
  </si>
  <si>
    <t>A1181793-4000</t>
  </si>
  <si>
    <t>D2185705-BD170041-DABG1</t>
  </si>
  <si>
    <t>A1181793-4100</t>
  </si>
  <si>
    <t>A1181793-4200</t>
  </si>
  <si>
    <t>A1181793-4300</t>
  </si>
  <si>
    <t>D2185705-BD170023-DABT1</t>
  </si>
  <si>
    <t>A1181793-4400</t>
  </si>
  <si>
    <t>A1181807-100</t>
  </si>
  <si>
    <t>2943000043</t>
  </si>
  <si>
    <t>A1181807</t>
  </si>
  <si>
    <t>７号西長堀電気室外４_契番2943000043</t>
  </si>
  <si>
    <t>A1181807-200</t>
  </si>
  <si>
    <t>A1181807-300</t>
  </si>
  <si>
    <t>A1181807-400</t>
  </si>
  <si>
    <t>A1181807-500</t>
  </si>
  <si>
    <t>A1181807-600</t>
  </si>
  <si>
    <t>A1181807-700</t>
  </si>
  <si>
    <t>A1181807-800</t>
  </si>
  <si>
    <t>A1181807-900</t>
  </si>
  <si>
    <t>A1181807-1000</t>
  </si>
  <si>
    <t>A1181807-1100</t>
  </si>
  <si>
    <t>A1181807-1200</t>
  </si>
  <si>
    <t>A1181807-1300</t>
  </si>
  <si>
    <t>A1181807-1400</t>
  </si>
  <si>
    <t>A1181807-1500</t>
  </si>
  <si>
    <t>A1181807-1600</t>
  </si>
  <si>
    <t>A1181807-1700</t>
  </si>
  <si>
    <t>A1181807-1800</t>
  </si>
  <si>
    <t>A1181807-1900</t>
  </si>
  <si>
    <t>A1181721-100</t>
  </si>
  <si>
    <t>2943500002</t>
  </si>
  <si>
    <t>A1181721</t>
  </si>
  <si>
    <t>梅田駅北中階改造その_契番2943500002</t>
  </si>
  <si>
    <t>D2185705-BI170031-IEBS2</t>
  </si>
  <si>
    <t>A1181721-200</t>
  </si>
  <si>
    <t>D2185705-B6170022-6AHB1</t>
  </si>
  <si>
    <t>A1181721-300</t>
  </si>
  <si>
    <t>A1181721-400</t>
  </si>
  <si>
    <t>A1181721-500</t>
  </si>
  <si>
    <t>A1181721-600</t>
  </si>
  <si>
    <t>A1181721-700</t>
  </si>
  <si>
    <t>A1181721-800</t>
  </si>
  <si>
    <t>A1181791-100</t>
  </si>
  <si>
    <t>2943500008</t>
  </si>
  <si>
    <t>A1181791</t>
  </si>
  <si>
    <t>拡声装置製作据付及び_契番2943500008</t>
  </si>
  <si>
    <t>A1181791-200</t>
  </si>
  <si>
    <t>A1181791-300</t>
  </si>
  <si>
    <t>A1181791-400</t>
  </si>
  <si>
    <t>A1181791-500</t>
  </si>
  <si>
    <t>A1181791-600</t>
  </si>
  <si>
    <t>A1181791-700</t>
  </si>
  <si>
    <t>A1181791-800</t>
  </si>
  <si>
    <t>A1181791-900</t>
  </si>
  <si>
    <t>A1181791-1000</t>
  </si>
  <si>
    <t>A1181791-1100</t>
  </si>
  <si>
    <t>A1181791-1200</t>
  </si>
  <si>
    <t>A1181791-1300</t>
  </si>
  <si>
    <t>A1181791-1400</t>
  </si>
  <si>
    <t>A1181791-1500</t>
  </si>
  <si>
    <t>A1181791-1600</t>
  </si>
  <si>
    <t>A1181791-1700</t>
  </si>
  <si>
    <t>A1181791-1800</t>
  </si>
  <si>
    <t>A1181791-1900</t>
  </si>
  <si>
    <t>A1181791-2000</t>
  </si>
  <si>
    <t>A1181791-2100</t>
  </si>
  <si>
    <t>A1181791-2200</t>
  </si>
  <si>
    <t>A1181791-2300</t>
  </si>
  <si>
    <t>A1181791-2400</t>
  </si>
  <si>
    <t>A1181791-2500</t>
  </si>
  <si>
    <t>A1181791-2600</t>
  </si>
  <si>
    <t>A1181791-2700</t>
  </si>
  <si>
    <t>A1181791-2800</t>
  </si>
  <si>
    <t>A1181791-2900</t>
  </si>
  <si>
    <t>A1181791-3000</t>
  </si>
  <si>
    <t>A1181791-3100</t>
  </si>
  <si>
    <t>A1181791-3200</t>
  </si>
  <si>
    <t>A1181791-3300</t>
  </si>
  <si>
    <t>A1181791-3400</t>
  </si>
  <si>
    <t>A1181791-3500</t>
  </si>
  <si>
    <t>A1181791-3600</t>
  </si>
  <si>
    <t>A1181791-3700</t>
  </si>
  <si>
    <t>A1181791-3800</t>
  </si>
  <si>
    <t>A1181791-3900</t>
  </si>
  <si>
    <t>A1181791-4000</t>
  </si>
  <si>
    <t>A1181791-4100</t>
  </si>
  <si>
    <t>A1181791-4200</t>
  </si>
  <si>
    <t>A1181791-4300</t>
  </si>
  <si>
    <t>A1181791-4400</t>
  </si>
  <si>
    <t>A1181791-4500</t>
  </si>
  <si>
    <t>A1181791-4600</t>
  </si>
  <si>
    <t>A1181791-4700</t>
  </si>
  <si>
    <t>A1181791-4800</t>
  </si>
  <si>
    <t>A1181791-4900</t>
  </si>
  <si>
    <t>A1181791-5000</t>
  </si>
  <si>
    <t>A1181791-5100</t>
  </si>
  <si>
    <t>A1181791-5200</t>
  </si>
  <si>
    <t>A1181791-5300</t>
  </si>
  <si>
    <t>A1181791-5400</t>
  </si>
  <si>
    <t>A1181791-5500</t>
  </si>
  <si>
    <t>A1181791-5600</t>
  </si>
  <si>
    <t>A1181791-5700</t>
  </si>
  <si>
    <t>A1181791-5800</t>
  </si>
  <si>
    <t>A1181791-5900</t>
  </si>
  <si>
    <t>A1181791-6000</t>
  </si>
  <si>
    <t>A1181791-6100</t>
  </si>
  <si>
    <t>A1181791-6200</t>
  </si>
  <si>
    <t>A1181791-6300</t>
  </si>
  <si>
    <t>A1181791-6400</t>
  </si>
  <si>
    <t>A1181791-6500</t>
  </si>
  <si>
    <t>A1181791-6600</t>
  </si>
  <si>
    <t>A1181791-6700</t>
  </si>
  <si>
    <t>A1181791-6800</t>
  </si>
  <si>
    <t>A1181791-6900</t>
  </si>
  <si>
    <t>A1181791-7000</t>
  </si>
  <si>
    <t>A1181791-7100</t>
  </si>
  <si>
    <t>A1181791-7200</t>
  </si>
  <si>
    <t>A1181791-7300</t>
  </si>
  <si>
    <t>A1181791-7400</t>
  </si>
  <si>
    <t>A1181791-7500</t>
  </si>
  <si>
    <t>A1181791-7600</t>
  </si>
  <si>
    <t>A1181791-7700</t>
  </si>
  <si>
    <t>A1181791-7800</t>
  </si>
  <si>
    <t>A1181791-7900</t>
  </si>
  <si>
    <t>A1181791-8000</t>
  </si>
  <si>
    <t>A1181791-8100</t>
  </si>
  <si>
    <t>A1181791-8200</t>
  </si>
  <si>
    <t>A1181791-8300</t>
  </si>
  <si>
    <t>A1181791-8400</t>
  </si>
  <si>
    <t>A1181791-8500</t>
  </si>
  <si>
    <t>A1181791-8600</t>
  </si>
  <si>
    <t>A1181791-8700</t>
  </si>
  <si>
    <t>A1181791-8800</t>
  </si>
  <si>
    <t>A1181791-8900</t>
  </si>
  <si>
    <t>A1181791-9000</t>
  </si>
  <si>
    <t>A1181791-9100</t>
  </si>
  <si>
    <t>A1181791-9200</t>
  </si>
  <si>
    <t>A1181791-9300</t>
  </si>
  <si>
    <t>A1181791-9400</t>
  </si>
  <si>
    <t>A1181791-9500</t>
  </si>
  <si>
    <t>A1181791-9600</t>
  </si>
  <si>
    <t>A1181791-9700</t>
  </si>
  <si>
    <t>A1181791-9800</t>
  </si>
  <si>
    <t>A1181791-9900</t>
  </si>
  <si>
    <t>A1181791-10000</t>
  </si>
  <si>
    <t>A1181791-10100</t>
  </si>
  <si>
    <t>A1181791-10200</t>
  </si>
  <si>
    <t>10200</t>
  </si>
  <si>
    <t>A1181791-10300</t>
  </si>
  <si>
    <t>10300</t>
  </si>
  <si>
    <t>A1181791-10400</t>
  </si>
  <si>
    <t>10400</t>
  </si>
  <si>
    <t>A1181791-10500</t>
  </si>
  <si>
    <t>10500</t>
  </si>
  <si>
    <t>A1181791-10600</t>
  </si>
  <si>
    <t>10600</t>
  </si>
  <si>
    <t>A1181791-10700</t>
  </si>
  <si>
    <t>10700</t>
  </si>
  <si>
    <t>C1181701-100</t>
  </si>
  <si>
    <t>C1185702-BC170071-C2GE2</t>
  </si>
  <si>
    <t>C1181701-200</t>
  </si>
  <si>
    <t>C1181701-300</t>
  </si>
  <si>
    <t>C1181701-400</t>
  </si>
  <si>
    <t>C1181701-500</t>
  </si>
  <si>
    <t>C1181701-600</t>
  </si>
  <si>
    <t>C1181701-700</t>
  </si>
  <si>
    <t>C1181701-800</t>
  </si>
  <si>
    <t>C1181701-900</t>
  </si>
  <si>
    <t>C1181701-1000</t>
  </si>
  <si>
    <t>C1181701-1100</t>
  </si>
  <si>
    <t>C1181701-1200</t>
  </si>
  <si>
    <t>C1181701-1300</t>
  </si>
  <si>
    <t>C1181701-1400</t>
  </si>
  <si>
    <t>C1181701-1500</t>
  </si>
  <si>
    <t>C1181701-1600</t>
  </si>
  <si>
    <t>C1181701-1700</t>
  </si>
  <si>
    <t>C1181701-1800</t>
  </si>
  <si>
    <t>C1181701-1900</t>
  </si>
  <si>
    <t>C1181701-2000</t>
  </si>
  <si>
    <t>C1181701-2100</t>
  </si>
  <si>
    <t>C1181701-2200</t>
  </si>
  <si>
    <t>C1181701-2300</t>
  </si>
  <si>
    <t>C1181701-2500</t>
  </si>
  <si>
    <t>C1181701-2600</t>
  </si>
  <si>
    <t>C1181701-2800</t>
  </si>
  <si>
    <t>C1181703-100</t>
  </si>
  <si>
    <t>2944000021</t>
  </si>
  <si>
    <t>C1181703</t>
    <phoneticPr fontId="7"/>
  </si>
  <si>
    <t>１～８号線隧道内安全_契番2944000021</t>
  </si>
  <si>
    <t>C1185705-BC170091-C2GB4</t>
  </si>
  <si>
    <t>C1181703-200</t>
  </si>
  <si>
    <t>C1181703</t>
  </si>
  <si>
    <t>C1181703-300</t>
  </si>
  <si>
    <t>C1181703-400</t>
  </si>
  <si>
    <t>C1181703-500</t>
  </si>
  <si>
    <t>C1181703-600</t>
  </si>
  <si>
    <t>C1181703-700</t>
  </si>
  <si>
    <t>C1181703-801</t>
  </si>
  <si>
    <t>801</t>
  </si>
  <si>
    <t>C1181703-802</t>
  </si>
  <si>
    <t>802</t>
  </si>
  <si>
    <t>C1181703-1100</t>
  </si>
  <si>
    <t>C1181703-1200</t>
  </si>
  <si>
    <t>C1181703-1400</t>
  </si>
  <si>
    <t>C1181703-1500</t>
  </si>
  <si>
    <t>C1181703-1600</t>
  </si>
  <si>
    <t>C1181703-1700</t>
  </si>
  <si>
    <t>C1181703-1801</t>
  </si>
  <si>
    <t>1801</t>
  </si>
  <si>
    <t>C1181703-2100</t>
  </si>
  <si>
    <t>C1181703-2200</t>
  </si>
  <si>
    <t>C1181703-2500</t>
  </si>
  <si>
    <t>C1181703-2601</t>
  </si>
  <si>
    <t>2601</t>
  </si>
  <si>
    <t>C1181703-2602</t>
  </si>
  <si>
    <t>C1181703-2900</t>
  </si>
  <si>
    <t>C1181703-3000</t>
  </si>
  <si>
    <t>C1181703-3200</t>
  </si>
  <si>
    <t>C1181703-3300</t>
  </si>
  <si>
    <t>C1181703-3400</t>
  </si>
  <si>
    <t>C1181703-3500</t>
  </si>
  <si>
    <t>C1181703-3601</t>
  </si>
  <si>
    <t>3601</t>
  </si>
  <si>
    <t>C1181703-3602</t>
  </si>
  <si>
    <t>3602</t>
  </si>
  <si>
    <t>C1181703-3900</t>
  </si>
  <si>
    <t>C1181703-4000</t>
  </si>
  <si>
    <t>C1181703-4200</t>
  </si>
  <si>
    <t>C1181703-4300</t>
  </si>
  <si>
    <t>C1181703-4400</t>
  </si>
  <si>
    <t>C1181703-4500</t>
  </si>
  <si>
    <t>D2181718-100</t>
  </si>
  <si>
    <t>2944000023</t>
  </si>
  <si>
    <t>D2181718</t>
  </si>
  <si>
    <t>玉川外１駅止水扉製作_契番2944000023</t>
  </si>
  <si>
    <t>D2181718-200</t>
  </si>
  <si>
    <t>C1181704-100</t>
  </si>
  <si>
    <t>2944000025</t>
  </si>
  <si>
    <t>C1181704</t>
  </si>
  <si>
    <t>４号ＰＣ橋梁グ（２）_契番2944000025</t>
  </si>
  <si>
    <t>C1181704-200</t>
  </si>
  <si>
    <t>C1181704-300</t>
  </si>
  <si>
    <t>C1181704-400</t>
  </si>
  <si>
    <t>C1181704-500</t>
  </si>
  <si>
    <t>C1181704-600</t>
  </si>
  <si>
    <t>C1181704-700</t>
  </si>
  <si>
    <t>C1181704-800</t>
  </si>
  <si>
    <t>C1181704-900</t>
  </si>
  <si>
    <t>C1181704-1000</t>
  </si>
  <si>
    <t>D2181717-100</t>
  </si>
  <si>
    <t>2944000031</t>
  </si>
  <si>
    <t>D2181717</t>
  </si>
  <si>
    <t>高速各駅止水扉改良工_契番2944000031</t>
  </si>
  <si>
    <t>D2181717-200</t>
  </si>
  <si>
    <t>D2181717-300</t>
  </si>
  <si>
    <t>D2181717-400</t>
  </si>
  <si>
    <t>D2181717-500</t>
  </si>
  <si>
    <t>D2181748-100</t>
  </si>
  <si>
    <t>2944000065</t>
  </si>
  <si>
    <t>D2181748</t>
  </si>
  <si>
    <t>トレセン外１ホームド_契番2944000065</t>
  </si>
  <si>
    <t>D2185703-BD170701-D2BD1</t>
  </si>
  <si>
    <t>D2181748-200</t>
  </si>
  <si>
    <t>C1181709-100</t>
  </si>
  <si>
    <t>2944000070</t>
  </si>
  <si>
    <t>C1181709</t>
  </si>
  <si>
    <t>４号ＰＣ橋梁グ（３）_契番2944000070</t>
  </si>
  <si>
    <t>C1181709-200</t>
  </si>
  <si>
    <t>C1181709-300</t>
  </si>
  <si>
    <t>C1181709-400</t>
  </si>
  <si>
    <t>C1181709-500</t>
  </si>
  <si>
    <t>C1181709-600</t>
  </si>
  <si>
    <t>C1181709-700</t>
  </si>
  <si>
    <t>C1181709-800</t>
  </si>
  <si>
    <t>C1181710-100</t>
  </si>
  <si>
    <t>2944000075</t>
  </si>
  <si>
    <t>C1181710</t>
  </si>
  <si>
    <t>中量軌道案内施（２）_契番2944000075</t>
  </si>
  <si>
    <t>C1185701-BC170031-C1GG1</t>
  </si>
  <si>
    <t>C1181710-200</t>
  </si>
  <si>
    <t>C1181710-300</t>
  </si>
  <si>
    <t>C1181710-400</t>
  </si>
  <si>
    <t>C1181710-500</t>
  </si>
  <si>
    <t>C1181710-600</t>
  </si>
  <si>
    <t>C1181710-700</t>
  </si>
  <si>
    <t>C1181710-800</t>
  </si>
  <si>
    <t>C1181710-900</t>
  </si>
  <si>
    <t>C1181710-1000</t>
  </si>
  <si>
    <t>C1181710-1100</t>
  </si>
  <si>
    <t>C1181710-1200</t>
  </si>
  <si>
    <t>C1181710-1300</t>
  </si>
  <si>
    <t>C1181710-1400</t>
  </si>
  <si>
    <t>C1181710-1500</t>
  </si>
  <si>
    <t>C1181710-1600</t>
  </si>
  <si>
    <t>C1185701-BC170021-C3GR1</t>
  </si>
  <si>
    <t>C1181710-1700</t>
  </si>
  <si>
    <t>C1181710-1800</t>
  </si>
  <si>
    <t>C1181710-1900</t>
  </si>
  <si>
    <t>C1181710-2000</t>
  </si>
  <si>
    <t>C1181710-2100</t>
  </si>
  <si>
    <t>C1181710-2200</t>
  </si>
  <si>
    <t>C1181710-2300</t>
  </si>
  <si>
    <t>C1181710-2400</t>
  </si>
  <si>
    <t>C1181710-2500</t>
  </si>
  <si>
    <t>A1181719-100</t>
  </si>
  <si>
    <t>2944500005</t>
  </si>
  <si>
    <t>A1181719</t>
  </si>
  <si>
    <t>１号心斎橋駅施設冷房_契番2944500005</t>
  </si>
  <si>
    <t>D2185705-BD170022-DCBF6</t>
  </si>
  <si>
    <t>A1181719-200</t>
  </si>
  <si>
    <t>D2185705-BD170021-DCBF6</t>
  </si>
  <si>
    <t>A1181719-300</t>
  </si>
  <si>
    <t>A1181719-400</t>
  </si>
  <si>
    <t>A1181719-500</t>
  </si>
  <si>
    <t>A1181719-600</t>
  </si>
  <si>
    <t>A1181719-700</t>
  </si>
  <si>
    <t>A1181719-800</t>
  </si>
  <si>
    <t>A1181719-900</t>
  </si>
  <si>
    <t>A1181719-1000</t>
  </si>
  <si>
    <t>A1181719-1100</t>
  </si>
  <si>
    <t>A1181719-1200</t>
  </si>
  <si>
    <t>A1181719-1300</t>
  </si>
  <si>
    <t>A1181719-1400</t>
  </si>
  <si>
    <t>A1181719-1500</t>
  </si>
  <si>
    <t>A1181719-1600</t>
  </si>
  <si>
    <t>A1181801-100</t>
  </si>
  <si>
    <t>2944500026</t>
  </si>
  <si>
    <t>A1181801</t>
  </si>
  <si>
    <t>高井田駅外１箇所冷房_契番2944500026</t>
  </si>
  <si>
    <t>A1181801-200</t>
  </si>
  <si>
    <t>A1181801-300</t>
  </si>
  <si>
    <t>A1181801-400</t>
  </si>
  <si>
    <t>A1181801-500</t>
  </si>
  <si>
    <t>A1181801-600</t>
  </si>
  <si>
    <t>A1181801-700</t>
  </si>
  <si>
    <t>A1181801-800</t>
  </si>
  <si>
    <t>A1181801-900</t>
  </si>
  <si>
    <t>A1181801-1000</t>
  </si>
  <si>
    <t>A1181801-1100</t>
  </si>
  <si>
    <t>A1181801-1200</t>
  </si>
  <si>
    <t>A1181801-1300</t>
  </si>
  <si>
    <t>A1181801-1400</t>
  </si>
  <si>
    <t>A1181801-1500</t>
  </si>
  <si>
    <t>A1181801-1600</t>
  </si>
  <si>
    <t>A1181798-100</t>
  </si>
  <si>
    <t>2944500027</t>
  </si>
  <si>
    <t>A1181798</t>
  </si>
  <si>
    <t>１号心斎橋駅施設冷房_契番2944500027</t>
  </si>
  <si>
    <t>A1181798-200</t>
  </si>
  <si>
    <t>A1181798-300</t>
  </si>
  <si>
    <t>A1181798-400</t>
  </si>
  <si>
    <t>A1181798-500</t>
  </si>
  <si>
    <t>A1181798-600</t>
  </si>
  <si>
    <t>A1181798-700</t>
  </si>
  <si>
    <t>A1181798-800</t>
  </si>
  <si>
    <t>A1181798-900</t>
  </si>
  <si>
    <t>A1181798-1000</t>
  </si>
  <si>
    <t>A1181798-1100</t>
  </si>
  <si>
    <t>A1181798-1200</t>
  </si>
  <si>
    <t>A1181798-1300</t>
  </si>
  <si>
    <t>A1181798-1400</t>
  </si>
  <si>
    <t>A1181798-1500</t>
  </si>
  <si>
    <t>A1181798-1600</t>
  </si>
  <si>
    <t>A1181798-1700</t>
  </si>
  <si>
    <t>A1181798-1800</t>
  </si>
  <si>
    <t>A1181798-1900</t>
  </si>
  <si>
    <t>A1181798-2000</t>
  </si>
  <si>
    <t>A1181798-2100</t>
  </si>
  <si>
    <t>A1181798-2200</t>
  </si>
  <si>
    <t>A1181798-2300</t>
  </si>
  <si>
    <t>A1181798-2400</t>
  </si>
  <si>
    <t>A1181798-2500</t>
  </si>
  <si>
    <t>A1181798-2600</t>
  </si>
  <si>
    <t>A1181798-2700</t>
  </si>
  <si>
    <t>A1181798-2800</t>
  </si>
  <si>
    <t>A1181798-2900</t>
  </si>
  <si>
    <t>A1181798-3000</t>
  </si>
  <si>
    <t>A1181798-3100</t>
  </si>
  <si>
    <t>A1181798-3200</t>
  </si>
  <si>
    <t>A1181798-3300</t>
  </si>
  <si>
    <t>A1181798-3400</t>
  </si>
  <si>
    <t>A1181798-3500</t>
  </si>
  <si>
    <t>A1181799-100</t>
  </si>
  <si>
    <t>2944500030</t>
  </si>
  <si>
    <t>A1181799</t>
  </si>
  <si>
    <t>北浜駅冷房設備工事_契番2944500030</t>
  </si>
  <si>
    <t>A1181799-200</t>
  </si>
  <si>
    <t>A1181799-300</t>
  </si>
  <si>
    <t>A1181799-400</t>
  </si>
  <si>
    <t>A1181799-500</t>
  </si>
  <si>
    <t>A1181799-600</t>
  </si>
  <si>
    <t>A1181799-700</t>
  </si>
  <si>
    <t>A1181799-800</t>
  </si>
  <si>
    <t>A1181797-100</t>
  </si>
  <si>
    <t>2944500031</t>
  </si>
  <si>
    <t>A1181797</t>
  </si>
  <si>
    <t>横堤駅冷房設備工事_契番2944500031</t>
  </si>
  <si>
    <t>A1181797-200</t>
  </si>
  <si>
    <t>A1181797-300</t>
  </si>
  <si>
    <t>A1181797-400</t>
  </si>
  <si>
    <t>A1181797-500</t>
  </si>
  <si>
    <t>A1181797-600</t>
  </si>
  <si>
    <t>A1181797-700</t>
  </si>
  <si>
    <t>A1185701-BD170561-D1ZK1</t>
  </si>
  <si>
    <t>A1181797-800</t>
  </si>
  <si>
    <t>A1185701-BD170562-D1ZK1</t>
  </si>
  <si>
    <t>A1181797-900</t>
  </si>
  <si>
    <t>A1181797-1000</t>
  </si>
  <si>
    <t>A1181797-1100</t>
  </si>
  <si>
    <t>A1181797-1200</t>
  </si>
  <si>
    <t>D2181750-100</t>
  </si>
  <si>
    <t>2944500032</t>
  </si>
  <si>
    <t>D2181750</t>
  </si>
  <si>
    <t>長居技術事務所空調設_契番2944500032</t>
  </si>
  <si>
    <t>D2181750-200</t>
  </si>
  <si>
    <t>D2185706-BD170592-D1ZK1</t>
  </si>
  <si>
    <t>D2181750-300</t>
  </si>
  <si>
    <t>D2181750-400</t>
  </si>
  <si>
    <t>D2181750-500</t>
  </si>
  <si>
    <t>D2181750-600</t>
  </si>
  <si>
    <t>D2181750-700</t>
  </si>
  <si>
    <t>D2181750-800</t>
  </si>
  <si>
    <t>D2181750-900</t>
  </si>
  <si>
    <t>D2181750-1000</t>
  </si>
  <si>
    <t>D2181750-1100</t>
  </si>
  <si>
    <t>D2181750-1200</t>
  </si>
  <si>
    <t>D2181750-1300</t>
  </si>
  <si>
    <t>A1181806-100</t>
  </si>
  <si>
    <t>2944500033</t>
  </si>
  <si>
    <t>A1181806</t>
  </si>
  <si>
    <t>昭和町駅外６箇所排水_契番2944500033</t>
  </si>
  <si>
    <t>A1181806-200</t>
  </si>
  <si>
    <t>A1181806-300</t>
  </si>
  <si>
    <t>A1181806-400</t>
  </si>
  <si>
    <t>A1181806-500</t>
  </si>
  <si>
    <t>A1181806-600</t>
  </si>
  <si>
    <t>A1181806-700</t>
  </si>
  <si>
    <t>A1181806-800</t>
  </si>
  <si>
    <t>A1181806-900</t>
  </si>
  <si>
    <t>A1181806-1000</t>
  </si>
  <si>
    <t>A1181806-1100</t>
  </si>
  <si>
    <t>A1181806-1200</t>
  </si>
  <si>
    <t>A1181806-1300</t>
  </si>
  <si>
    <t>A1181806-1400</t>
  </si>
  <si>
    <t>A1181806-1500</t>
  </si>
  <si>
    <t>A1181806-1600</t>
  </si>
  <si>
    <t>A1181806-1700</t>
  </si>
  <si>
    <t>A1181806-1800</t>
  </si>
  <si>
    <t>A1181806-1900</t>
  </si>
  <si>
    <t>A1181806-2000</t>
  </si>
  <si>
    <t>A1181806-2100</t>
  </si>
  <si>
    <t>A1181806-2200</t>
  </si>
  <si>
    <t>A1181806-2300</t>
  </si>
  <si>
    <t>A1181806-2400</t>
  </si>
  <si>
    <t>A1181806-2500</t>
  </si>
  <si>
    <t>A1181806-2600</t>
  </si>
  <si>
    <t>A1181806-2700</t>
  </si>
  <si>
    <t>A1181806-2800</t>
  </si>
  <si>
    <t>A1181806-2900</t>
  </si>
  <si>
    <t>A1181806-3000</t>
  </si>
  <si>
    <t>A1181806-3100</t>
  </si>
  <si>
    <t>A1181806-3200</t>
  </si>
  <si>
    <t>A1181806-3300</t>
  </si>
  <si>
    <t>A1181806-3400</t>
  </si>
  <si>
    <t>A1181806-3500</t>
  </si>
  <si>
    <t>A1181806-3600</t>
  </si>
  <si>
    <t>A1181806-3700</t>
  </si>
  <si>
    <t>A1181806-3800</t>
  </si>
  <si>
    <t>A1181806-3900</t>
  </si>
  <si>
    <t>A1181806-4000</t>
  </si>
  <si>
    <t>A1181806-4100</t>
  </si>
  <si>
    <t>A1181806-4200</t>
  </si>
  <si>
    <t>A1181806-4300</t>
  </si>
  <si>
    <t>A1181806-4400</t>
  </si>
  <si>
    <t>A1181806-4500</t>
  </si>
  <si>
    <t>A1181806-4600</t>
  </si>
  <si>
    <t>A1181806-4700</t>
  </si>
  <si>
    <t>A1181806-4800</t>
  </si>
  <si>
    <t>D2181753-100</t>
  </si>
  <si>
    <t>2944500034</t>
  </si>
  <si>
    <t>D2181753</t>
  </si>
  <si>
    <t>梅田駅南中階居室空調_契番2944500034</t>
  </si>
  <si>
    <t>D2185707-BD170591-D1ZK1</t>
  </si>
  <si>
    <t>D2181753-200</t>
  </si>
  <si>
    <t>D2185707-BD170592-D1ZK1</t>
  </si>
  <si>
    <t>D2181753-300</t>
  </si>
  <si>
    <t>D2181753-301</t>
  </si>
  <si>
    <t>301</t>
  </si>
  <si>
    <t>D2181753-600</t>
  </si>
  <si>
    <t>61181704-100</t>
  </si>
  <si>
    <t>2283430011141001</t>
  </si>
  <si>
    <t>R１心斎橋５・６号請願（関電）</t>
    <phoneticPr fontId="40"/>
  </si>
  <si>
    <t>61181705-100</t>
  </si>
  <si>
    <t>2283430023361001</t>
  </si>
  <si>
    <t>Ｒ１難波12号請願（関電）</t>
  </si>
  <si>
    <t>61181706-100</t>
  </si>
  <si>
    <t>2283430006161000</t>
  </si>
  <si>
    <t>Ｒ３北加賀屋ｴﾚ（関電）</t>
  </si>
  <si>
    <t>集計グループ</t>
    <rPh sb="0" eb="2">
      <t>シュウケイ</t>
    </rPh>
    <phoneticPr fontId="7"/>
  </si>
  <si>
    <t>公営設監</t>
    <rPh sb="0" eb="2">
      <t>コウエイ</t>
    </rPh>
    <rPh sb="2" eb="3">
      <t>セツ</t>
    </rPh>
    <rPh sb="3" eb="4">
      <t>ケン</t>
    </rPh>
    <phoneticPr fontId="7"/>
  </si>
  <si>
    <t>集約グループ</t>
    <rPh sb="0" eb="2">
      <t>シュウヤク</t>
    </rPh>
    <phoneticPr fontId="7"/>
  </si>
  <si>
    <t>A</t>
    <phoneticPr fontId="7"/>
  </si>
  <si>
    <t>B</t>
    <phoneticPr fontId="7"/>
  </si>
  <si>
    <t>C</t>
    <phoneticPr fontId="7"/>
  </si>
  <si>
    <t>D</t>
    <phoneticPr fontId="7"/>
  </si>
  <si>
    <t>E</t>
    <phoneticPr fontId="7"/>
  </si>
  <si>
    <t>G</t>
    <phoneticPr fontId="7"/>
  </si>
  <si>
    <t>H</t>
    <phoneticPr fontId="7"/>
  </si>
  <si>
    <t>I</t>
    <phoneticPr fontId="7"/>
  </si>
  <si>
    <t>J</t>
    <phoneticPr fontId="7"/>
  </si>
  <si>
    <t>K</t>
    <phoneticPr fontId="7"/>
  </si>
  <si>
    <t>L</t>
    <phoneticPr fontId="7"/>
  </si>
  <si>
    <t>M</t>
    <phoneticPr fontId="7"/>
  </si>
  <si>
    <t>N</t>
    <phoneticPr fontId="7"/>
  </si>
  <si>
    <t>O</t>
    <phoneticPr fontId="7"/>
  </si>
  <si>
    <t>P</t>
    <phoneticPr fontId="7"/>
  </si>
  <si>
    <t>Q</t>
    <phoneticPr fontId="7"/>
  </si>
  <si>
    <t>R</t>
    <phoneticPr fontId="7"/>
  </si>
  <si>
    <t>S</t>
    <phoneticPr fontId="7"/>
  </si>
  <si>
    <t>U</t>
    <phoneticPr fontId="7"/>
  </si>
  <si>
    <t>V</t>
    <phoneticPr fontId="7"/>
  </si>
  <si>
    <t>W</t>
    <phoneticPr fontId="7"/>
  </si>
  <si>
    <t>X</t>
    <phoneticPr fontId="7"/>
  </si>
  <si>
    <t>Y</t>
    <phoneticPr fontId="7"/>
  </si>
  <si>
    <t>Z</t>
    <phoneticPr fontId="7"/>
  </si>
  <si>
    <t>CI005</t>
  </si>
  <si>
    <t>CI006</t>
  </si>
  <si>
    <t>CI007</t>
  </si>
  <si>
    <t>CI008</t>
  </si>
  <si>
    <t>CI009</t>
  </si>
  <si>
    <t>CI010</t>
  </si>
  <si>
    <t>CI011</t>
  </si>
  <si>
    <t>CI012</t>
  </si>
  <si>
    <t>CI013</t>
  </si>
  <si>
    <t>CI014</t>
  </si>
  <si>
    <t>CI015</t>
  </si>
  <si>
    <t>CI016</t>
  </si>
  <si>
    <t>CIC02</t>
  </si>
  <si>
    <t>CIC03</t>
  </si>
  <si>
    <t>CII02</t>
  </si>
  <si>
    <t>CII03</t>
  </si>
  <si>
    <t>CIM02</t>
  </si>
  <si>
    <t>CIN01</t>
  </si>
  <si>
    <t>CIS02</t>
  </si>
  <si>
    <t>CIS03</t>
  </si>
  <si>
    <t>CIT05</t>
  </si>
  <si>
    <t>LE003</t>
  </si>
  <si>
    <t>LE004</t>
  </si>
  <si>
    <t>LE005</t>
  </si>
  <si>
    <t>LE006</t>
  </si>
  <si>
    <t>LE007</t>
  </si>
  <si>
    <t>LE008</t>
  </si>
  <si>
    <t>LE009</t>
  </si>
  <si>
    <t>LE010</t>
  </si>
  <si>
    <t>LE011</t>
  </si>
  <si>
    <t>LE012</t>
  </si>
  <si>
    <t>LE013</t>
  </si>
  <si>
    <t>LE014</t>
  </si>
  <si>
    <t>LE015</t>
  </si>
  <si>
    <t>LE016</t>
  </si>
  <si>
    <t>LE017</t>
  </si>
  <si>
    <t>LE018</t>
  </si>
  <si>
    <t>LE019</t>
  </si>
  <si>
    <t>LE020</t>
  </si>
  <si>
    <t>LE021</t>
  </si>
  <si>
    <t>LE022</t>
  </si>
  <si>
    <t>LE023</t>
  </si>
  <si>
    <t>LE024</t>
  </si>
  <si>
    <t>LE025</t>
  </si>
  <si>
    <t>LE026</t>
  </si>
  <si>
    <t>LE027</t>
  </si>
  <si>
    <t>LE028</t>
  </si>
  <si>
    <t>LE029</t>
  </si>
  <si>
    <t>LE030</t>
  </si>
  <si>
    <t>LE031</t>
  </si>
  <si>
    <t>LE032</t>
  </si>
  <si>
    <t>LE033</t>
  </si>
  <si>
    <t>LE034</t>
  </si>
  <si>
    <t>LE035</t>
  </si>
  <si>
    <t>LE036</t>
  </si>
  <si>
    <t>OF959</t>
  </si>
  <si>
    <t>OF960</t>
  </si>
  <si>
    <t>OF961</t>
  </si>
  <si>
    <t>OF962</t>
  </si>
  <si>
    <t>OF963</t>
  </si>
  <si>
    <t>OF964</t>
  </si>
  <si>
    <t>OF965</t>
  </si>
  <si>
    <t>OF966</t>
  </si>
  <si>
    <t>OFB11</t>
  </si>
  <si>
    <t>OFB12</t>
  </si>
  <si>
    <t>OFB13</t>
  </si>
  <si>
    <t>OFB14</t>
  </si>
  <si>
    <t>OFB15</t>
  </si>
  <si>
    <t>OFB16</t>
  </si>
  <si>
    <t>OFB17</t>
  </si>
  <si>
    <t>OFB18</t>
  </si>
  <si>
    <t>OFB19</t>
  </si>
  <si>
    <t>SEN17</t>
  </si>
  <si>
    <t>緑木車両工場(1・2号線共用)</t>
  </si>
  <si>
    <t>緑木車両工場(1・3号線共用)</t>
  </si>
  <si>
    <t>緑木車両工場(1・4号線共用)</t>
  </si>
  <si>
    <t>緑木車両工場(1・2・3号線共用)</t>
  </si>
  <si>
    <t>緑木車両工場(1・3・4号線共用)</t>
  </si>
  <si>
    <t>緑木車両工場(1・3・4・5号線共用)</t>
  </si>
  <si>
    <t>緑木車両工場(1・2・3・4・5号線共用)</t>
  </si>
  <si>
    <t>緑木車両工場(2・3号線共用)</t>
  </si>
  <si>
    <t>緑木車両工場(2・4号線共用)</t>
  </si>
  <si>
    <t>緑木車両工場(2・4・5号線共用)</t>
  </si>
  <si>
    <t>緑木車両工場(2・3・4・5号線共用)</t>
  </si>
  <si>
    <t>緑木車両工場(4・5号線共用)</t>
  </si>
  <si>
    <t>森之宮検車場(4号)</t>
  </si>
  <si>
    <t>緑木車両工場(4号)</t>
  </si>
  <si>
    <t>鶴見検車場(8号)</t>
  </si>
  <si>
    <t>緑木車両工場(8号)</t>
  </si>
  <si>
    <t>緑木車両工場(1号)</t>
  </si>
  <si>
    <t>鶴見検車場(7号)</t>
  </si>
  <si>
    <t>森之宮検車場(5号)</t>
  </si>
  <si>
    <t>緑木車両工場(5号)</t>
  </si>
  <si>
    <t>緑木車両工場(2号)</t>
  </si>
  <si>
    <t>緑木車両工場(3号)</t>
  </si>
  <si>
    <t>住之江車庫用地</t>
  </si>
  <si>
    <t>井高野車庫用地</t>
  </si>
  <si>
    <t>鶴町車庫用地</t>
  </si>
  <si>
    <t>難波西操車場用地</t>
  </si>
  <si>
    <t>阿倍野東バス転回地</t>
  </si>
  <si>
    <t>天保山操車場用地</t>
  </si>
  <si>
    <t>高野大橋バス転回地</t>
  </si>
  <si>
    <t>杭全町バス転回地</t>
  </si>
  <si>
    <t>榎木橋バス転回地</t>
  </si>
  <si>
    <t>出戸バスターミナル用地</t>
  </si>
  <si>
    <t>加美神明東住宅前バス転回地</t>
  </si>
  <si>
    <t>酉島車庫用地</t>
  </si>
  <si>
    <t>松屋用地</t>
  </si>
  <si>
    <t>もと港車庫用地</t>
  </si>
  <si>
    <t>もと酉島自動車車両工場用地</t>
  </si>
  <si>
    <t>心斎橋用地</t>
  </si>
  <si>
    <t>幸町用地</t>
  </si>
  <si>
    <t>喜連用地</t>
  </si>
  <si>
    <t>住之江第１用地</t>
  </si>
  <si>
    <t>阿波座用地</t>
  </si>
  <si>
    <t>堀江用地</t>
  </si>
  <si>
    <t>境川ＭＴ用地</t>
  </si>
  <si>
    <t>九条ＭＴ用地</t>
  </si>
  <si>
    <t>四つ橋用地</t>
  </si>
  <si>
    <t>境川用地</t>
  </si>
  <si>
    <t>もと南森町仮泊所用地</t>
  </si>
  <si>
    <t>もと上六操車場用地</t>
  </si>
  <si>
    <t>阿倍野北操車場用地</t>
  </si>
  <si>
    <t>もと住吉車庫用地</t>
  </si>
  <si>
    <t>もと中津車庫用地</t>
  </si>
  <si>
    <t>もと守口車庫用地</t>
  </si>
  <si>
    <t>もと東成車庫用地</t>
  </si>
  <si>
    <t>もと歌島橋バスターミナル用地</t>
  </si>
  <si>
    <t>もと幸町操車場用地</t>
  </si>
  <si>
    <t>もと弁天町バスターミナル用地</t>
  </si>
  <si>
    <t>本社用地</t>
  </si>
  <si>
    <t>心斎橋事務所(8F)(複数事業共通)</t>
  </si>
  <si>
    <t>ホワイトドームプラザ(複数事業共通)</t>
  </si>
  <si>
    <t>もと歌島橋バスターミナル(複数事業共通)</t>
  </si>
  <si>
    <t>もと東成車庫(複数事業共通)</t>
  </si>
  <si>
    <t>もと幸町操車場(複数事業共通)</t>
  </si>
  <si>
    <t>もと弁天町バスターミナル(複数事業共通)</t>
  </si>
  <si>
    <t>中百舌鳥体育施設(複数事業共通)</t>
  </si>
  <si>
    <t>中津車庫(バス事業)</t>
  </si>
  <si>
    <t>難波西操車場(バス事業)</t>
  </si>
  <si>
    <t>榎木橋バス転回場(バス事業)</t>
  </si>
  <si>
    <t>杭全町バス転回場(バス事業)</t>
  </si>
  <si>
    <t>天保山操車場(バス事業)</t>
  </si>
  <si>
    <t>矢田住道バス転回場(バス事業)</t>
  </si>
  <si>
    <t>加美神明東住宅前バス転回場(バス事業)</t>
  </si>
  <si>
    <t>北巽バスターミナル(バス事業)</t>
  </si>
  <si>
    <t>杭全バス停留所プラザ(バス事業)</t>
  </si>
  <si>
    <t>中島バス転回場(バス事業)</t>
  </si>
  <si>
    <t>片町隧道用地周囲柵</t>
  </si>
  <si>
    <t>200-02</t>
  </si>
  <si>
    <t>200-03</t>
  </si>
  <si>
    <t>200-04</t>
  </si>
  <si>
    <t>200-05</t>
  </si>
  <si>
    <t>200-06</t>
  </si>
  <si>
    <t>200-07</t>
  </si>
  <si>
    <t>200-08</t>
  </si>
  <si>
    <t>200-09</t>
  </si>
  <si>
    <t>200-10</t>
  </si>
  <si>
    <t>200-11</t>
  </si>
  <si>
    <t>200-12</t>
  </si>
  <si>
    <t>200-13</t>
  </si>
  <si>
    <t>200-14</t>
  </si>
  <si>
    <t>200-15</t>
  </si>
  <si>
    <t>200-16</t>
  </si>
  <si>
    <t>200-17</t>
  </si>
  <si>
    <t>200-18</t>
  </si>
  <si>
    <t>200-19</t>
  </si>
  <si>
    <t>200-20</t>
  </si>
  <si>
    <t>200-21</t>
  </si>
  <si>
    <t>201-02</t>
  </si>
  <si>
    <t>201-03</t>
  </si>
  <si>
    <t>201-04</t>
  </si>
  <si>
    <t>201-05</t>
  </si>
  <si>
    <t>201-06</t>
  </si>
  <si>
    <t>201-07</t>
  </si>
  <si>
    <t>201-08</t>
  </si>
  <si>
    <t>201-09</t>
  </si>
  <si>
    <t>201-10</t>
  </si>
  <si>
    <t>201-11</t>
  </si>
  <si>
    <t>201-12</t>
  </si>
  <si>
    <t>201-13</t>
  </si>
  <si>
    <t>201-14</t>
  </si>
  <si>
    <t>201-15</t>
  </si>
  <si>
    <t>201-16</t>
  </si>
  <si>
    <t>201-17</t>
  </si>
  <si>
    <t>201-18</t>
  </si>
  <si>
    <t>201-19</t>
  </si>
  <si>
    <t>201-20</t>
  </si>
  <si>
    <t>201-21</t>
  </si>
  <si>
    <t>202-02</t>
  </si>
  <si>
    <t>202-03</t>
  </si>
  <si>
    <t>202-04</t>
  </si>
  <si>
    <t>202-05</t>
  </si>
  <si>
    <t>202-06</t>
  </si>
  <si>
    <t>202-07</t>
  </si>
  <si>
    <t>202-08</t>
  </si>
  <si>
    <t>202-09</t>
  </si>
  <si>
    <t>202-10</t>
  </si>
  <si>
    <t>202-11</t>
  </si>
  <si>
    <t>202-12</t>
  </si>
  <si>
    <t>202-13</t>
  </si>
  <si>
    <t>202-14</t>
  </si>
  <si>
    <t>202-15</t>
  </si>
  <si>
    <t>202-16</t>
  </si>
  <si>
    <t>202-17</t>
  </si>
  <si>
    <t>202-18</t>
  </si>
  <si>
    <t>202-19</t>
  </si>
  <si>
    <t>202-20</t>
  </si>
  <si>
    <t>202-21</t>
  </si>
  <si>
    <t>205-02</t>
  </si>
  <si>
    <t>205-03</t>
  </si>
  <si>
    <t>205-04</t>
  </si>
  <si>
    <t>205-05</t>
  </si>
  <si>
    <t>205-06</t>
  </si>
  <si>
    <t>205-07</t>
  </si>
  <si>
    <t>205-08</t>
  </si>
  <si>
    <t>205-09</t>
  </si>
  <si>
    <t>205-10</t>
  </si>
  <si>
    <t>205-11</t>
  </si>
  <si>
    <t>205-12</t>
  </si>
  <si>
    <t>205-13</t>
  </si>
  <si>
    <t>205-14</t>
  </si>
  <si>
    <t>205-15</t>
  </si>
  <si>
    <t>205-16</t>
  </si>
  <si>
    <t>205-17</t>
  </si>
  <si>
    <t>205-18</t>
  </si>
  <si>
    <t>205-19</t>
  </si>
  <si>
    <t>205-20</t>
  </si>
  <si>
    <t>205-21</t>
  </si>
  <si>
    <t>23106</t>
  </si>
  <si>
    <t>23156</t>
  </si>
  <si>
    <t>23206</t>
  </si>
  <si>
    <t>23256</t>
  </si>
  <si>
    <t>23306</t>
  </si>
  <si>
    <t>23356</t>
  </si>
  <si>
    <t>23606</t>
  </si>
  <si>
    <t>23656</t>
  </si>
  <si>
    <t>23806</t>
  </si>
  <si>
    <t>23856</t>
  </si>
  <si>
    <t>23906</t>
  </si>
  <si>
    <t>23956</t>
  </si>
  <si>
    <t>31004</t>
  </si>
  <si>
    <t>31005</t>
  </si>
  <si>
    <t>31006</t>
  </si>
  <si>
    <t>31007</t>
  </si>
  <si>
    <t>31008</t>
  </si>
  <si>
    <t>31009</t>
  </si>
  <si>
    <t>31010</t>
  </si>
  <si>
    <t>31011</t>
  </si>
  <si>
    <t>31012</t>
  </si>
  <si>
    <t>31013</t>
  </si>
  <si>
    <t>31014</t>
  </si>
  <si>
    <t>31015</t>
  </si>
  <si>
    <t>31016</t>
  </si>
  <si>
    <t>31017</t>
  </si>
  <si>
    <t>31018</t>
  </si>
  <si>
    <t>31019</t>
  </si>
  <si>
    <t>31020</t>
  </si>
  <si>
    <t>31021</t>
  </si>
  <si>
    <t>31022</t>
  </si>
  <si>
    <t>31104</t>
  </si>
  <si>
    <t>31105</t>
  </si>
  <si>
    <t>31106</t>
  </si>
  <si>
    <t>31107</t>
  </si>
  <si>
    <t>31108</t>
  </si>
  <si>
    <t>31109</t>
  </si>
  <si>
    <t>31110</t>
  </si>
  <si>
    <t>31111</t>
  </si>
  <si>
    <t>31112</t>
  </si>
  <si>
    <t>31113</t>
  </si>
  <si>
    <t>31114</t>
  </si>
  <si>
    <t>31115</t>
  </si>
  <si>
    <t>31116</t>
  </si>
  <si>
    <t>31117</t>
  </si>
  <si>
    <t>31118</t>
  </si>
  <si>
    <t>31119</t>
  </si>
  <si>
    <t>31120</t>
  </si>
  <si>
    <t>31121</t>
  </si>
  <si>
    <t>31122</t>
  </si>
  <si>
    <t>31204</t>
  </si>
  <si>
    <t>31205</t>
  </si>
  <si>
    <t>31206</t>
  </si>
  <si>
    <t>31207</t>
  </si>
  <si>
    <t>31208</t>
  </si>
  <si>
    <t>31209</t>
  </si>
  <si>
    <t>31210</t>
  </si>
  <si>
    <t>31211</t>
  </si>
  <si>
    <t>31212</t>
  </si>
  <si>
    <t>31213</t>
  </si>
  <si>
    <t>31214</t>
  </si>
  <si>
    <t>31215</t>
  </si>
  <si>
    <t>31216</t>
  </si>
  <si>
    <t>31217</t>
  </si>
  <si>
    <t>31218</t>
  </si>
  <si>
    <t>31219</t>
  </si>
  <si>
    <t>31220</t>
  </si>
  <si>
    <t>31221</t>
  </si>
  <si>
    <t>31222</t>
  </si>
  <si>
    <t>31304</t>
  </si>
  <si>
    <t>31305</t>
  </si>
  <si>
    <t>31306</t>
  </si>
  <si>
    <t>31307</t>
  </si>
  <si>
    <t>31308</t>
  </si>
  <si>
    <t>31309</t>
  </si>
  <si>
    <t>31310</t>
  </si>
  <si>
    <t>31311</t>
  </si>
  <si>
    <t>31312</t>
  </si>
  <si>
    <t>31313</t>
  </si>
  <si>
    <t>31314</t>
  </si>
  <si>
    <t>31315</t>
  </si>
  <si>
    <t>31316</t>
  </si>
  <si>
    <t>31317</t>
  </si>
  <si>
    <t>31318</t>
  </si>
  <si>
    <t>31319</t>
  </si>
  <si>
    <t>31320</t>
  </si>
  <si>
    <t>31321</t>
  </si>
  <si>
    <t>31322</t>
  </si>
  <si>
    <t>31404</t>
  </si>
  <si>
    <t>31405</t>
  </si>
  <si>
    <t>31406</t>
  </si>
  <si>
    <t>31407</t>
  </si>
  <si>
    <t>31408</t>
  </si>
  <si>
    <t>31409</t>
  </si>
  <si>
    <t>31410</t>
  </si>
  <si>
    <t>31411</t>
  </si>
  <si>
    <t>31412</t>
  </si>
  <si>
    <t>31413</t>
  </si>
  <si>
    <t>31414</t>
  </si>
  <si>
    <t>31415</t>
  </si>
  <si>
    <t>31416</t>
  </si>
  <si>
    <t>31417</t>
  </si>
  <si>
    <t>31418</t>
  </si>
  <si>
    <t>31419</t>
  </si>
  <si>
    <t>31420</t>
  </si>
  <si>
    <t>31421</t>
  </si>
  <si>
    <t>31422</t>
  </si>
  <si>
    <t>31504</t>
  </si>
  <si>
    <t>31505</t>
  </si>
  <si>
    <t>31506</t>
  </si>
  <si>
    <t>31507</t>
  </si>
  <si>
    <t>31508</t>
  </si>
  <si>
    <t>31509</t>
  </si>
  <si>
    <t>31510</t>
  </si>
  <si>
    <t>31511</t>
  </si>
  <si>
    <t>31512</t>
  </si>
  <si>
    <t>31513</t>
  </si>
  <si>
    <t>31514</t>
  </si>
  <si>
    <t>31515</t>
  </si>
  <si>
    <t>31516</t>
  </si>
  <si>
    <t>31517</t>
  </si>
  <si>
    <t>31518</t>
  </si>
  <si>
    <t>31519</t>
  </si>
  <si>
    <t>31520</t>
  </si>
  <si>
    <t>31521</t>
  </si>
  <si>
    <t>31522</t>
  </si>
  <si>
    <t>31604</t>
  </si>
  <si>
    <t>31605</t>
  </si>
  <si>
    <t>31606</t>
  </si>
  <si>
    <t>31607</t>
  </si>
  <si>
    <t>31608</t>
  </si>
  <si>
    <t>31609</t>
  </si>
  <si>
    <t>31610</t>
  </si>
  <si>
    <t>31611</t>
  </si>
  <si>
    <t>31612</t>
  </si>
  <si>
    <t>31613</t>
  </si>
  <si>
    <t>31614</t>
  </si>
  <si>
    <t>31615</t>
  </si>
  <si>
    <t>31616</t>
  </si>
  <si>
    <t>31617</t>
  </si>
  <si>
    <t>31618</t>
  </si>
  <si>
    <t>31619</t>
  </si>
  <si>
    <t>31620</t>
  </si>
  <si>
    <t>31621</t>
  </si>
  <si>
    <t>31622</t>
  </si>
  <si>
    <t>31704</t>
  </si>
  <si>
    <t>31705</t>
  </si>
  <si>
    <t>31706</t>
  </si>
  <si>
    <t>31707</t>
  </si>
  <si>
    <t>31708</t>
  </si>
  <si>
    <t>31709</t>
  </si>
  <si>
    <t>31710</t>
  </si>
  <si>
    <t>31711</t>
  </si>
  <si>
    <t>31712</t>
  </si>
  <si>
    <t>31713</t>
  </si>
  <si>
    <t>31714</t>
  </si>
  <si>
    <t>31715</t>
  </si>
  <si>
    <t>31716</t>
  </si>
  <si>
    <t>31717</t>
  </si>
  <si>
    <t>31718</t>
  </si>
  <si>
    <t>31719</t>
  </si>
  <si>
    <t>31720</t>
  </si>
  <si>
    <t>31721</t>
  </si>
  <si>
    <t>31722</t>
  </si>
  <si>
    <t>31804</t>
  </si>
  <si>
    <t>31805</t>
  </si>
  <si>
    <t>31806</t>
  </si>
  <si>
    <t>31807</t>
  </si>
  <si>
    <t>31808</t>
  </si>
  <si>
    <t>31809</t>
  </si>
  <si>
    <t>31810</t>
  </si>
  <si>
    <t>31811</t>
  </si>
  <si>
    <t>31812</t>
  </si>
  <si>
    <t>31813</t>
  </si>
  <si>
    <t>31814</t>
  </si>
  <si>
    <t>31815</t>
  </si>
  <si>
    <t>31816</t>
  </si>
  <si>
    <t>31817</t>
  </si>
  <si>
    <t>31818</t>
  </si>
  <si>
    <t>31819</t>
  </si>
  <si>
    <t>31820</t>
  </si>
  <si>
    <t>31821</t>
  </si>
  <si>
    <t>31822</t>
  </si>
  <si>
    <t>31904</t>
  </si>
  <si>
    <t>31905</t>
  </si>
  <si>
    <t>31906</t>
  </si>
  <si>
    <t>31907</t>
  </si>
  <si>
    <t>31908</t>
  </si>
  <si>
    <t>31909</t>
  </si>
  <si>
    <t>31910</t>
  </si>
  <si>
    <t>31911</t>
  </si>
  <si>
    <t>31912</t>
  </si>
  <si>
    <t>31913</t>
  </si>
  <si>
    <t>31914</t>
  </si>
  <si>
    <t>31915</t>
  </si>
  <si>
    <t>31916</t>
  </si>
  <si>
    <t>31917</t>
  </si>
  <si>
    <t>31918</t>
  </si>
  <si>
    <t>31919</t>
  </si>
  <si>
    <t>31920</t>
  </si>
  <si>
    <t>31921</t>
  </si>
  <si>
    <t>31922</t>
  </si>
  <si>
    <t>MI01</t>
  </si>
  <si>
    <t>MI02</t>
  </si>
  <si>
    <t>MI03</t>
  </si>
  <si>
    <t>MI04</t>
  </si>
  <si>
    <t>MI05</t>
  </si>
  <si>
    <t>MI06</t>
  </si>
  <si>
    <t>MI07</t>
  </si>
  <si>
    <t>MI08</t>
  </si>
  <si>
    <t>MI09</t>
  </si>
  <si>
    <t>MI10</t>
  </si>
  <si>
    <t>MI11</t>
  </si>
  <si>
    <t>MI12</t>
  </si>
  <si>
    <t>MI13</t>
  </si>
  <si>
    <t>MO</t>
  </si>
  <si>
    <t>S</t>
  </si>
  <si>
    <t>TSU</t>
  </si>
  <si>
    <t>8131</t>
  </si>
  <si>
    <t>8231</t>
  </si>
  <si>
    <t>8431</t>
  </si>
  <si>
    <t>8531</t>
  </si>
  <si>
    <t>999991</t>
  </si>
  <si>
    <t>999992</t>
  </si>
  <si>
    <t>Y</t>
    <phoneticPr fontId="7"/>
  </si>
  <si>
    <t>特殊車両用緑木検車場</t>
  </si>
  <si>
    <t>特殊車両用大日検車場</t>
  </si>
  <si>
    <t>号線特定可能予備品(R4)</t>
  </si>
  <si>
    <t>号線特定可能予備品(R8)</t>
  </si>
  <si>
    <t>号線特定可能予備品(R7)</t>
  </si>
  <si>
    <t>号線特定可能予備品(R5)</t>
  </si>
  <si>
    <t>品目テキスト</t>
  </si>
  <si>
    <t>10700000086</t>
  </si>
  <si>
    <t>ﾋﾞﾆｰﾙ電線</t>
  </si>
  <si>
    <t>10700000196</t>
  </si>
  <si>
    <t>10700000206</t>
  </si>
  <si>
    <t>10700000213</t>
  </si>
  <si>
    <t>10700000220</t>
  </si>
  <si>
    <t>10700000237</t>
  </si>
  <si>
    <t>10700000244</t>
  </si>
  <si>
    <t>10700000268</t>
  </si>
  <si>
    <t>10700000282</t>
  </si>
  <si>
    <t>10700000419</t>
  </si>
  <si>
    <t>10700000433</t>
  </si>
  <si>
    <t>10700000598</t>
  </si>
  <si>
    <t>ﾎﾟﾘｴﾁﾚﾝ電線</t>
  </si>
  <si>
    <t>10700000880</t>
  </si>
  <si>
    <t>信号用 耐熱ﾋﾞﾆｰﾙ電線</t>
  </si>
  <si>
    <t>10700000897</t>
  </si>
  <si>
    <t>10700000921</t>
  </si>
  <si>
    <t>10700000928</t>
  </si>
  <si>
    <t>10700000935</t>
  </si>
  <si>
    <t>信号用 ﾋﾞﾆｰﾙ電線</t>
  </si>
  <si>
    <t>10700002961</t>
  </si>
  <si>
    <t>ﾎﾟﾘｴﾁﾚﾝ絶縁.ﾋﾞﾆｰﾙ電線</t>
  </si>
  <si>
    <t>10800000021</t>
  </si>
  <si>
    <t>電球</t>
  </si>
  <si>
    <t>10800000038</t>
  </si>
  <si>
    <t>10800000045</t>
  </si>
  <si>
    <t>10800000179</t>
  </si>
  <si>
    <t>10800000375</t>
  </si>
  <si>
    <t>赤色電球</t>
  </si>
  <si>
    <t>10800000382</t>
  </si>
  <si>
    <t>充電表示灯用電球</t>
  </si>
  <si>
    <t>10800000430</t>
  </si>
  <si>
    <t>ﾐﾆｸﾘﾌﾟﾄﾝ球</t>
  </si>
  <si>
    <t>10800000437</t>
  </si>
  <si>
    <t>非常灯用電球</t>
  </si>
  <si>
    <t>10800000461</t>
  </si>
  <si>
    <t>豆電球</t>
  </si>
  <si>
    <t>10800000478</t>
  </si>
  <si>
    <t>10800000650</t>
  </si>
  <si>
    <t>標識灯電球</t>
  </si>
  <si>
    <t>10800000715</t>
  </si>
  <si>
    <t>計器用電球（10T）</t>
  </si>
  <si>
    <t>10800000791</t>
  </si>
  <si>
    <t>表示灯電球</t>
  </si>
  <si>
    <t>10800000801</t>
  </si>
  <si>
    <t>10800002315</t>
  </si>
  <si>
    <t>表示球</t>
  </si>
  <si>
    <t>10800002872</t>
  </si>
  <si>
    <t>10800002975</t>
  </si>
  <si>
    <t>Ａ形信号球</t>
  </si>
  <si>
    <t>10800002982</t>
  </si>
  <si>
    <t>Ｇ形信号球</t>
  </si>
  <si>
    <t>10800003213</t>
  </si>
  <si>
    <t>蛍光灯</t>
  </si>
  <si>
    <t>10800003237</t>
  </si>
  <si>
    <t>10800003244</t>
  </si>
  <si>
    <t>10800003299</t>
  </si>
  <si>
    <t>10800003316</t>
  </si>
  <si>
    <t>HF蛍光灯</t>
  </si>
  <si>
    <t>10800003323</t>
  </si>
  <si>
    <t>10800003392</t>
  </si>
  <si>
    <t>10800003402</t>
  </si>
  <si>
    <t>10800003426</t>
  </si>
  <si>
    <t>10800003464</t>
  </si>
  <si>
    <t>蛍光灯(ｻｰｸﾗｲﾝ)</t>
  </si>
  <si>
    <t>10800003471</t>
  </si>
  <si>
    <t>10800003488</t>
  </si>
  <si>
    <t>10800003615</t>
  </si>
  <si>
    <t>ｸﾞﾛｰﾗﾝﾌﾟ</t>
  </si>
  <si>
    <t>10800003622</t>
  </si>
  <si>
    <t>10800003639</t>
  </si>
  <si>
    <t>10800004018</t>
  </si>
  <si>
    <t>10800004049</t>
  </si>
  <si>
    <t>10800004214</t>
  </si>
  <si>
    <t>10800004238</t>
  </si>
  <si>
    <t>10800004362</t>
  </si>
  <si>
    <t>10800004915</t>
  </si>
  <si>
    <t>10800004946</t>
  </si>
  <si>
    <t>10800004953</t>
  </si>
  <si>
    <t>10800004960</t>
  </si>
  <si>
    <t>10800005002</t>
  </si>
  <si>
    <t>10800005026</t>
  </si>
  <si>
    <t>10800005136</t>
  </si>
  <si>
    <t>11000000217</t>
  </si>
  <si>
    <t>ﾋﾞﾆｰﾙﾃｰﾌﾟ</t>
  </si>
  <si>
    <t>11100004665</t>
  </si>
  <si>
    <t>おが屑入り洗剤</t>
  </si>
  <si>
    <t>11100004744</t>
  </si>
  <si>
    <t>洗剤</t>
  </si>
  <si>
    <t>11100004775</t>
  </si>
  <si>
    <t>車体用洗剤</t>
  </si>
  <si>
    <t>11100004782</t>
  </si>
  <si>
    <t>車両外板用洗剤</t>
  </si>
  <si>
    <t>11100004789</t>
  </si>
  <si>
    <t>車両用ｶﾞﾗｽ洗剤</t>
  </si>
  <si>
    <t>11100004847</t>
  </si>
  <si>
    <t>台車洗浄用洗剤</t>
  </si>
  <si>
    <t>11100004919</t>
  </si>
  <si>
    <t>防錆剤</t>
  </si>
  <si>
    <t>11100004933</t>
  </si>
  <si>
    <t>防錆剤(ｹﾐﾗｲﾄ ｱﾝﾗｽﾄA)</t>
  </si>
  <si>
    <t>11100004988</t>
  </si>
  <si>
    <t>ﾜﾂｸｽ</t>
  </si>
  <si>
    <t>11100004990</t>
  </si>
  <si>
    <t>ﾜｯｸｽ剥離剤</t>
  </si>
  <si>
    <t>11300000012</t>
  </si>
  <si>
    <t>棒半田</t>
  </si>
  <si>
    <t>11400000325</t>
  </si>
  <si>
    <t>ﾗｯｸｽｸﾘｭｰ</t>
  </si>
  <si>
    <t>11400000332</t>
  </si>
  <si>
    <t>11400000497</t>
  </si>
  <si>
    <t>鉄六角ﾎﾞﾙﾄ</t>
  </si>
  <si>
    <t>11400001096</t>
  </si>
  <si>
    <t>ﾍﾟｼﾎﾞﾙﾄ</t>
  </si>
  <si>
    <t>11400001106</t>
  </si>
  <si>
    <t>11400001120</t>
  </si>
  <si>
    <t>11400001137</t>
  </si>
  <si>
    <t>11400001144</t>
  </si>
  <si>
    <t>11400001151</t>
  </si>
  <si>
    <t>11400001168</t>
  </si>
  <si>
    <t>上面板用ﾎﾞﾙﾄ</t>
  </si>
  <si>
    <t>11400001175</t>
  </si>
  <si>
    <t>11400001182</t>
  </si>
  <si>
    <t>背面板用ﾎﾞﾙﾄ</t>
  </si>
  <si>
    <t>11400001189</t>
  </si>
  <si>
    <t>11400001223</t>
  </si>
  <si>
    <t>L型ﾀｰﾐﾅﾙﾎﾞﾙﾄ</t>
  </si>
  <si>
    <t>11400001302</t>
  </si>
  <si>
    <t>ﾎﾟｲﾝﾄ用ﾎﾞﾙﾄ</t>
  </si>
  <si>
    <t>11400001319</t>
  </si>
  <si>
    <t>11400001326</t>
  </si>
  <si>
    <t>11400001333</t>
  </si>
  <si>
    <t>11400008127</t>
  </si>
  <si>
    <t>鉄丸十字穴付木ﾈｼﾞ</t>
  </si>
  <si>
    <t>11400008134</t>
  </si>
  <si>
    <t>鉄丸すり割付木ﾈｼﾞ</t>
  </si>
  <si>
    <t>11400008141</t>
  </si>
  <si>
    <t>12100000001</t>
  </si>
  <si>
    <t>揮発油</t>
  </si>
  <si>
    <t>12100000002</t>
  </si>
  <si>
    <t>軽油</t>
  </si>
  <si>
    <t>12100000003</t>
  </si>
  <si>
    <t>軽油引取税</t>
  </si>
  <si>
    <t>12100000004</t>
  </si>
  <si>
    <t>灯油</t>
  </si>
  <si>
    <t>12100000005</t>
  </si>
  <si>
    <t>軽油（免税ドラム）</t>
  </si>
  <si>
    <t>12100000006</t>
  </si>
  <si>
    <t>12100000007</t>
  </si>
  <si>
    <t>12400000001</t>
  </si>
  <si>
    <t>襟章</t>
  </si>
  <si>
    <t>12400000012</t>
  </si>
  <si>
    <t>帽章</t>
  </si>
  <si>
    <t>12400000036</t>
  </si>
  <si>
    <t>12400000043</t>
  </si>
  <si>
    <t>12400000050</t>
  </si>
  <si>
    <t>制帽</t>
  </si>
  <si>
    <t>12400000081</t>
  </si>
  <si>
    <t>12400000153</t>
  </si>
  <si>
    <t>作業帽</t>
  </si>
  <si>
    <t>12400000335</t>
  </si>
  <si>
    <t>制服上衣</t>
  </si>
  <si>
    <t>12400000342</t>
  </si>
  <si>
    <t>制服ｽﾞﾎﾞﾝ</t>
  </si>
  <si>
    <t>12400000414</t>
  </si>
  <si>
    <t>夏ｽﾞﾎﾞﾝ</t>
  </si>
  <si>
    <t>12400000438</t>
  </si>
  <si>
    <t>12400000445</t>
  </si>
  <si>
    <t>ｽﾗｯｸｽ</t>
  </si>
  <si>
    <t>12400000452</t>
  </si>
  <si>
    <t>夏ｽﾗｯｸｽ</t>
  </si>
  <si>
    <t>12400000476</t>
  </si>
  <si>
    <t>ﾍﾞｽﾄ</t>
  </si>
  <si>
    <t>12400000483</t>
  </si>
  <si>
    <t>ｶｯﾀｰｼｬﾂ</t>
  </si>
  <si>
    <t>12400000500</t>
  </si>
  <si>
    <t>ﾌﾞﾗｳｽ</t>
  </si>
  <si>
    <t>12400000579</t>
  </si>
  <si>
    <t>ﾈｸﾀｲ</t>
  </si>
  <si>
    <t>12400000586</t>
  </si>
  <si>
    <t>盛夏服</t>
  </si>
  <si>
    <t>12400000593</t>
  </si>
  <si>
    <t>12400000610</t>
  </si>
  <si>
    <t>事務服</t>
  </si>
  <si>
    <t>12400000627</t>
  </si>
  <si>
    <t>12400000665</t>
  </si>
  <si>
    <t>手袋</t>
  </si>
  <si>
    <t>12400000672</t>
  </si>
  <si>
    <t>ﾅｲﾛﾝ手袋</t>
  </si>
  <si>
    <t>12400000689</t>
  </si>
  <si>
    <t>作業ｼｬﾂ</t>
  </si>
  <si>
    <t>12400000706</t>
  </si>
  <si>
    <t>作業上衣</t>
  </si>
  <si>
    <t>12400000713</t>
  </si>
  <si>
    <t>作業ｽﾞﾎﾞﾝ</t>
  </si>
  <si>
    <t>12400001006</t>
  </si>
  <si>
    <t>制靴</t>
  </si>
  <si>
    <t>12400001037</t>
  </si>
  <si>
    <t>12400001044</t>
  </si>
  <si>
    <t>12400001068</t>
  </si>
  <si>
    <t>作業靴</t>
  </si>
  <si>
    <t>12400001075</t>
  </si>
  <si>
    <t>12400001099</t>
  </si>
  <si>
    <t>12400001147</t>
  </si>
  <si>
    <t>作業用運動靴</t>
  </si>
  <si>
    <t>12400001192</t>
  </si>
  <si>
    <t>軍足</t>
  </si>
  <si>
    <t>12400001202</t>
  </si>
  <si>
    <t>防寒服A 高速運輸部用</t>
  </si>
  <si>
    <t>12400001219</t>
  </si>
  <si>
    <t>防寒服B 自動車部用</t>
  </si>
  <si>
    <t>12400001226</t>
  </si>
  <si>
    <t>防寒服C 技術職員用</t>
  </si>
  <si>
    <t>12400001233</t>
  </si>
  <si>
    <t>防寒服D 技術職員用</t>
  </si>
  <si>
    <t>12400001240</t>
  </si>
  <si>
    <t>防寒服E 高速運輸部用</t>
  </si>
  <si>
    <t>12400001257</t>
  </si>
  <si>
    <t>防寒服F 自動車部用</t>
  </si>
  <si>
    <t>12400001264</t>
  </si>
  <si>
    <t>防寒服G 技術職員用</t>
  </si>
  <si>
    <t>12400001271</t>
  </si>
  <si>
    <t>防寒服H 技術職員用</t>
  </si>
  <si>
    <t>12400001518</t>
  </si>
  <si>
    <t>12400001525</t>
  </si>
  <si>
    <t>12400001532</t>
  </si>
  <si>
    <t>12400001556</t>
  </si>
  <si>
    <t>女子ﾌﾞﾗｳｽ</t>
  </si>
  <si>
    <t>12400001563</t>
  </si>
  <si>
    <t>女子盛夏服</t>
  </si>
  <si>
    <t>12400001570</t>
  </si>
  <si>
    <t>ｼﾞｬﾝﾊﾟｰｽｶｰﾄ</t>
  </si>
  <si>
    <t>12400001587</t>
  </si>
  <si>
    <t>12400002011</t>
  </si>
  <si>
    <t>12400002012</t>
  </si>
  <si>
    <t>12400002021</t>
  </si>
  <si>
    <t>12400002022</t>
  </si>
  <si>
    <t>制服ズボン</t>
  </si>
  <si>
    <t>12400002023</t>
  </si>
  <si>
    <t>12400002024</t>
  </si>
  <si>
    <t>12400002025</t>
  </si>
  <si>
    <t>ベスト</t>
  </si>
  <si>
    <t>12400002031</t>
  </si>
  <si>
    <t>夏ズボン</t>
  </si>
  <si>
    <t>12400002032</t>
  </si>
  <si>
    <t>12400002041</t>
  </si>
  <si>
    <t>長袖シャツ</t>
  </si>
  <si>
    <t>12400002042</t>
  </si>
  <si>
    <t>12400002051</t>
  </si>
  <si>
    <t>12400002052</t>
  </si>
  <si>
    <t>12400002061</t>
  </si>
  <si>
    <t>ネクタイ</t>
  </si>
  <si>
    <t>12400002062</t>
  </si>
  <si>
    <t>リボン</t>
  </si>
  <si>
    <t>12400002071</t>
  </si>
  <si>
    <t>防寒服</t>
  </si>
  <si>
    <t>12400002072</t>
  </si>
  <si>
    <t>12400002081</t>
  </si>
  <si>
    <t>マタニティ</t>
  </si>
  <si>
    <t>12400002082</t>
  </si>
  <si>
    <t>12400003001</t>
  </si>
  <si>
    <t>12400003011</t>
  </si>
  <si>
    <t>作業シャツ</t>
  </si>
  <si>
    <t>12400003012</t>
  </si>
  <si>
    <t>12400003021</t>
  </si>
  <si>
    <t>12400003022</t>
  </si>
  <si>
    <t>12400003023</t>
  </si>
  <si>
    <t>作業ズボン</t>
  </si>
  <si>
    <t>12400003024</t>
  </si>
  <si>
    <t>12400003031</t>
  </si>
  <si>
    <t>技術用防寒服</t>
  </si>
  <si>
    <t>12400003032</t>
  </si>
  <si>
    <t>12400004011</t>
  </si>
  <si>
    <t>制帽（自動車部用）</t>
  </si>
  <si>
    <t>12400004012</t>
  </si>
  <si>
    <t>12400004021</t>
  </si>
  <si>
    <t>制服上衣（自動車部用）</t>
  </si>
  <si>
    <t>12400004022</t>
  </si>
  <si>
    <t>制服ズボン（自動車部用）</t>
  </si>
  <si>
    <t>12400004023</t>
  </si>
  <si>
    <t>12400004024</t>
  </si>
  <si>
    <t>12400004025</t>
  </si>
  <si>
    <t>ベスト（自動車部用）</t>
  </si>
  <si>
    <t>12400004031</t>
  </si>
  <si>
    <t>夏ズボン（自動車部用）</t>
  </si>
  <si>
    <t>12400004032</t>
  </si>
  <si>
    <t>12400004041</t>
  </si>
  <si>
    <t>長袖シャツ（自動車部用）</t>
  </si>
  <si>
    <t>12400004042</t>
  </si>
  <si>
    <t>12400004051</t>
  </si>
  <si>
    <t>盛夏服（自動車部用）</t>
  </si>
  <si>
    <t>12400004052</t>
  </si>
  <si>
    <t>12400004061</t>
  </si>
  <si>
    <t>ネクタイ（自動車部用）</t>
  </si>
  <si>
    <t>12400004062</t>
  </si>
  <si>
    <t>アスコットタイ（自動車部用）</t>
  </si>
  <si>
    <t>12400004071</t>
  </si>
  <si>
    <t>防寒服（自動車部用）</t>
  </si>
  <si>
    <t>12400004072</t>
  </si>
  <si>
    <t>12400004081</t>
  </si>
  <si>
    <t>マタニティ（自動車部用）</t>
  </si>
  <si>
    <t>12400004082</t>
  </si>
  <si>
    <t>12400005001</t>
  </si>
  <si>
    <t>作業帽（自動車部用）</t>
  </si>
  <si>
    <t>12400005011</t>
  </si>
  <si>
    <t>作業シャツ（自動車部用）</t>
  </si>
  <si>
    <t>12400005021</t>
  </si>
  <si>
    <t>作業上衣（自動車部用）</t>
  </si>
  <si>
    <t>12400005022</t>
  </si>
  <si>
    <t>作業ズボン（自動車部用）</t>
  </si>
  <si>
    <t>12400005031</t>
  </si>
  <si>
    <t>技術用防寒服（自動車部用）</t>
  </si>
  <si>
    <t>14000000001</t>
  </si>
  <si>
    <t>高速普通紙複写機</t>
  </si>
  <si>
    <t>14000000002</t>
  </si>
  <si>
    <t>多機能複写機（Aランク）</t>
  </si>
  <si>
    <t>14000000003</t>
  </si>
  <si>
    <t>14000000004</t>
  </si>
  <si>
    <t>14000000005</t>
  </si>
  <si>
    <t>14000000006</t>
  </si>
  <si>
    <t>多機能複写機（Bランク）</t>
  </si>
  <si>
    <t>14000000007</t>
  </si>
  <si>
    <t>14000000008</t>
  </si>
  <si>
    <t>14000000009</t>
  </si>
  <si>
    <t>多機能複写機（Cランク）</t>
  </si>
  <si>
    <t>14000000010</t>
  </si>
  <si>
    <t>14000000011</t>
  </si>
  <si>
    <t>14000000012</t>
  </si>
  <si>
    <t>14000000013</t>
  </si>
  <si>
    <t>普通紙複写機（Bランク）</t>
  </si>
  <si>
    <t>14000000014</t>
  </si>
  <si>
    <t>14000000015</t>
  </si>
  <si>
    <t>14000000016</t>
  </si>
  <si>
    <t>普通紙複写機（Cランク）</t>
  </si>
  <si>
    <t>14000000017</t>
  </si>
  <si>
    <t>14000000018</t>
  </si>
  <si>
    <t>14600000101</t>
  </si>
  <si>
    <t>券売機用回数カード</t>
  </si>
  <si>
    <t>14600000201</t>
  </si>
  <si>
    <t>定期券用券紙</t>
  </si>
  <si>
    <t>14600000301</t>
  </si>
  <si>
    <t>感熱印刷式普通乗車券用紙</t>
  </si>
  <si>
    <t>14600000302</t>
  </si>
  <si>
    <t>14600001001</t>
  </si>
  <si>
    <t>手売り用回数カード 大人</t>
  </si>
  <si>
    <t>14600001002</t>
  </si>
  <si>
    <t>手売り用回数カード 大人以外</t>
  </si>
  <si>
    <t>14600001101</t>
  </si>
  <si>
    <t>エンジョイエコカード（平日用）</t>
  </si>
  <si>
    <t>14600001102</t>
  </si>
  <si>
    <t>エンジョイエコカード（土日祝日用）</t>
  </si>
  <si>
    <t>14600002001</t>
  </si>
  <si>
    <t>OSAKA海遊きっぷ 大阪市内版</t>
  </si>
  <si>
    <t>14600002002</t>
  </si>
  <si>
    <t>OSAKA海遊きっぷ 代理店版</t>
  </si>
  <si>
    <t>14600002003</t>
  </si>
  <si>
    <t>OSAKA海遊きっぷ 阪急版</t>
  </si>
  <si>
    <t>14600002004</t>
  </si>
  <si>
    <t>OSAKA海遊きっぷ 南海版</t>
  </si>
  <si>
    <t>14600002005</t>
  </si>
  <si>
    <t>OSAKA海遊きっぷ 京阪版</t>
  </si>
  <si>
    <t>14600002006</t>
  </si>
  <si>
    <t>OSAKA海遊きっぷ 近鉄版 ①</t>
  </si>
  <si>
    <t>14600002007</t>
  </si>
  <si>
    <t>OSAKA海遊きっぷ 近鉄版 ②</t>
  </si>
  <si>
    <t>14600002008</t>
  </si>
  <si>
    <t>OSAKA海遊きっぷ 北急版</t>
  </si>
  <si>
    <t>14600002009</t>
  </si>
  <si>
    <t>OSAKA海遊きっぷ 阪神版</t>
  </si>
  <si>
    <t>14600002010</t>
  </si>
  <si>
    <t>OSAKA海遊きっぷ 能勢版</t>
  </si>
  <si>
    <t>14600002201</t>
  </si>
  <si>
    <t>一日乗車券 大人</t>
  </si>
  <si>
    <t>14600002202</t>
  </si>
  <si>
    <t>一日乗車券 小児</t>
  </si>
  <si>
    <t>14600002203</t>
  </si>
  <si>
    <t>1日乗車券シニア</t>
  </si>
  <si>
    <t>14600002211</t>
  </si>
  <si>
    <t>2日乗車券</t>
  </si>
  <si>
    <t>14600003001</t>
  </si>
  <si>
    <t>代行乗車票</t>
  </si>
  <si>
    <t>14600003010</t>
  </si>
  <si>
    <t>振替乗車票（市バス1区間）</t>
  </si>
  <si>
    <t>14600003011</t>
  </si>
  <si>
    <t>振替乗車票（HS-1）</t>
  </si>
  <si>
    <t>14600003012</t>
  </si>
  <si>
    <t>振替乗車票（KT-1）</t>
  </si>
  <si>
    <t>14600003013</t>
  </si>
  <si>
    <t>振替乗車票（北3社局）</t>
  </si>
  <si>
    <t>14600003014</t>
  </si>
  <si>
    <t>振替乗車票（北5社局）</t>
  </si>
  <si>
    <t>14600003015</t>
  </si>
  <si>
    <t>振替乗車票（NK-1）</t>
  </si>
  <si>
    <t>14600003016</t>
  </si>
  <si>
    <t>振替乗車票（中3社局）</t>
  </si>
  <si>
    <t>14600003020</t>
  </si>
  <si>
    <t>特別乗車証（50組1冊）</t>
  </si>
  <si>
    <t>14600003030</t>
  </si>
  <si>
    <t>乗継乗車票</t>
  </si>
  <si>
    <t>14600003040</t>
  </si>
  <si>
    <t>着駅払乗車票</t>
  </si>
  <si>
    <t>14600003050</t>
  </si>
  <si>
    <t>特殊乗車票（高速回数券）</t>
  </si>
  <si>
    <t>14600003101</t>
  </si>
  <si>
    <t>普通乗車券 特割券 大人1区</t>
  </si>
  <si>
    <t>14600003102</t>
  </si>
  <si>
    <t>普通乗車券 特割券 大人2区</t>
  </si>
  <si>
    <t>14600003103</t>
  </si>
  <si>
    <t>普通乗車券 特割券 大人3区</t>
  </si>
  <si>
    <t>14600003104</t>
  </si>
  <si>
    <t>普通乗車券 特割券 大人4区</t>
  </si>
  <si>
    <t>14600003105</t>
  </si>
  <si>
    <t>普通乗車券 特割券 大人5区</t>
  </si>
  <si>
    <t>14600003111</t>
  </si>
  <si>
    <t>普通乗車券 特割券 小児1区</t>
  </si>
  <si>
    <t>14600003112</t>
  </si>
  <si>
    <t>普通乗車券 特割券 小児2区</t>
  </si>
  <si>
    <t>14600003113</t>
  </si>
  <si>
    <t>普通乗車券 特割券 小児3区</t>
  </si>
  <si>
    <t>14600003114</t>
  </si>
  <si>
    <t>普通乗車券 特割券 小児4区</t>
  </si>
  <si>
    <t>14600003115</t>
  </si>
  <si>
    <t>普通乗車券 特割券 小児5区</t>
  </si>
  <si>
    <t>14600003201</t>
  </si>
  <si>
    <t>団体数取券 大人</t>
  </si>
  <si>
    <t>14600003202</t>
  </si>
  <si>
    <t>団体数取券 小児</t>
  </si>
  <si>
    <t>14600003301</t>
  </si>
  <si>
    <t>放送大学用割引回数券</t>
  </si>
  <si>
    <t>14600003302</t>
  </si>
  <si>
    <t>通信高校用割引回数券</t>
  </si>
  <si>
    <t>14600004001</t>
  </si>
  <si>
    <t>小中学生用無料乗車証（バス）</t>
  </si>
  <si>
    <t>14600004002</t>
  </si>
  <si>
    <t>小中学生用無料乗車証（地下鉄）</t>
  </si>
  <si>
    <t>14600004011</t>
  </si>
  <si>
    <t>介護人単独無料乗車証（バス）</t>
  </si>
  <si>
    <t>14600004012</t>
  </si>
  <si>
    <t>介護人単独無料乗車証（地下鉄）</t>
  </si>
  <si>
    <t>14600004013</t>
  </si>
  <si>
    <t>介護人単独無料乗車証（地下鉄・バス）</t>
  </si>
  <si>
    <t>14600004020</t>
  </si>
  <si>
    <t>特別乗車証（敬老優待乗車証用）</t>
  </si>
  <si>
    <t>14600005001</t>
  </si>
  <si>
    <t>小学生乗車体験用無料乗車証</t>
  </si>
  <si>
    <t>14600006001</t>
  </si>
  <si>
    <t>職務乗車証</t>
  </si>
  <si>
    <t>14600006002</t>
  </si>
  <si>
    <t>自動改札機通行証</t>
  </si>
  <si>
    <t>14600006003</t>
  </si>
  <si>
    <t>介護人付無料乗車証</t>
  </si>
  <si>
    <t>14600006004</t>
  </si>
  <si>
    <t>乗車料金割引証</t>
  </si>
  <si>
    <t>14600006005</t>
  </si>
  <si>
    <t>乗車料金割引証（券種限定）</t>
  </si>
  <si>
    <t>14800000001</t>
  </si>
  <si>
    <t>にゃんばろうトートバッグ</t>
  </si>
  <si>
    <t>14800000002</t>
  </si>
  <si>
    <t>バス型ホッチキス</t>
  </si>
  <si>
    <t>14800000003</t>
  </si>
  <si>
    <t>バスミニタオルハンカチ3枚セット</t>
  </si>
  <si>
    <t>14800000004</t>
  </si>
  <si>
    <t>御堂筋線30000系　ランチボックス</t>
  </si>
  <si>
    <t>14800000005</t>
  </si>
  <si>
    <t>駅名携帯クリーナー</t>
  </si>
  <si>
    <t>14800000006</t>
  </si>
  <si>
    <t>にゃんばろうキーホルダー</t>
  </si>
  <si>
    <t>14800000007</t>
  </si>
  <si>
    <t>プラカップ（青）</t>
  </si>
  <si>
    <t>14800000008</t>
  </si>
  <si>
    <t>プラカップ（黄）</t>
  </si>
  <si>
    <t>14800000009</t>
  </si>
  <si>
    <t>プラカップ（緑）</t>
  </si>
  <si>
    <t>14800000010</t>
  </si>
  <si>
    <t>プラカップ（ピンク）</t>
  </si>
  <si>
    <t>14800000011</t>
  </si>
  <si>
    <t>動クロック　谷町線</t>
  </si>
  <si>
    <t>14800000012</t>
  </si>
  <si>
    <t>地下鉄ラインカラー風呂敷</t>
  </si>
  <si>
    <t>14800000013</t>
  </si>
  <si>
    <t>NTキーホルダー（ピンク）</t>
  </si>
  <si>
    <t>14800000014</t>
  </si>
  <si>
    <t>NTキーホルダー（レッド）</t>
  </si>
  <si>
    <t>14800000015</t>
  </si>
  <si>
    <t>NTキーホルダー（オレンジ）</t>
  </si>
  <si>
    <t>14800000016</t>
  </si>
  <si>
    <t>NTキーホルダー（イエロー）</t>
  </si>
  <si>
    <t>14800000017</t>
  </si>
  <si>
    <t>NTキーホルダー（グリーン）</t>
  </si>
  <si>
    <t>14800000018</t>
  </si>
  <si>
    <t>NTキーホルダー（ブルー）</t>
  </si>
  <si>
    <t>14800000019</t>
  </si>
  <si>
    <t>NTキーホルダー（パープル）</t>
  </si>
  <si>
    <t>14800000020</t>
  </si>
  <si>
    <t>ぴったんこ電車（四つ橋線）</t>
  </si>
  <si>
    <t>14800000021</t>
  </si>
  <si>
    <t>スルッとKANSAIペンポーチ</t>
  </si>
  <si>
    <t>14800000022</t>
  </si>
  <si>
    <t>スルッとKANSAIぷくぷくシール</t>
  </si>
  <si>
    <t>14800000023</t>
  </si>
  <si>
    <t>スルッとKANSAIバスネックストラップ</t>
  </si>
  <si>
    <t>14800000024</t>
  </si>
  <si>
    <t>スルッとKANSAIレジャーシート</t>
  </si>
  <si>
    <t>14800000025</t>
  </si>
  <si>
    <t>スルッとKANSAIレジャートート</t>
  </si>
  <si>
    <t>14800000026</t>
  </si>
  <si>
    <t>鉄道コレクション30000系（御堂筋線）</t>
  </si>
  <si>
    <t>14800000027</t>
  </si>
  <si>
    <t>スルッとKANSAIミニミニ方向幕</t>
  </si>
  <si>
    <t>14800000028</t>
  </si>
  <si>
    <t>スルッとKANSAIランチョンマット（大市交）</t>
  </si>
  <si>
    <t>14800000029</t>
  </si>
  <si>
    <t>スルッとKANSAIランチョンマット（全社局）</t>
  </si>
  <si>
    <t>14800000030</t>
  </si>
  <si>
    <t>ハシBUS（一般バス）</t>
  </si>
  <si>
    <t>14800000031</t>
  </si>
  <si>
    <t>ハシBUS（ゼブラバス）</t>
  </si>
  <si>
    <t>14800000032</t>
  </si>
  <si>
    <t>スルッとKANSAIパスケース</t>
  </si>
  <si>
    <t>14800000033</t>
  </si>
  <si>
    <t>スルッとKANSAIタンブラー</t>
  </si>
  <si>
    <t>14800000034</t>
  </si>
  <si>
    <t>スルッとKANSAIカレンダー</t>
  </si>
  <si>
    <t>14800000035</t>
  </si>
  <si>
    <t>スルッとKANSAIペーパークラフト</t>
  </si>
  <si>
    <t>14800000036</t>
  </si>
  <si>
    <t>スルッとKANSAIハンドタオル</t>
  </si>
  <si>
    <t>14800000037</t>
  </si>
  <si>
    <t>オリジナルサウンドバス（ゼブラ）</t>
  </si>
  <si>
    <t>14800000038</t>
  </si>
  <si>
    <t>オリジナルカレンダー</t>
  </si>
  <si>
    <t>14800000039</t>
  </si>
  <si>
    <t>ミニミニ方向幕（前面）</t>
  </si>
  <si>
    <t>14800000040</t>
  </si>
  <si>
    <t>ミニミニ方向幕（側面）</t>
  </si>
  <si>
    <t>14800000041</t>
  </si>
  <si>
    <t>ミニミニ方向幕LED（30000系）</t>
  </si>
  <si>
    <t>14800000042</t>
  </si>
  <si>
    <t>ザ・バスコレクション（第６弾）</t>
  </si>
  <si>
    <t>14800000043</t>
  </si>
  <si>
    <t>スルッとKANSAI電車＆バスカレンダー</t>
  </si>
  <si>
    <t>20100012017</t>
  </si>
  <si>
    <t>ﾚｰﾙ</t>
  </si>
  <si>
    <t>20100012055</t>
  </si>
  <si>
    <t>ｶﾞｰﾄﾞﾚｰﾙ</t>
  </si>
  <si>
    <t>20100012062</t>
  </si>
  <si>
    <t>20100012086</t>
  </si>
  <si>
    <t>焼入ﾚｰﾙ</t>
  </si>
  <si>
    <t>20100013018</t>
  </si>
  <si>
    <t>20100013025</t>
  </si>
  <si>
    <t>20100014019</t>
  </si>
  <si>
    <t>20100014026</t>
  </si>
  <si>
    <t>20100021053</t>
  </si>
  <si>
    <t>中継ﾚｰﾙ</t>
  </si>
  <si>
    <t>20100021091</t>
  </si>
  <si>
    <t>20100021101</t>
  </si>
  <si>
    <t>20100021352</t>
  </si>
  <si>
    <t>接着絶縁ﾚｰﾙ</t>
  </si>
  <si>
    <t>20100021369</t>
  </si>
  <si>
    <t>20100021376</t>
  </si>
  <si>
    <t>20100021383</t>
  </si>
  <si>
    <t>20100021390</t>
  </si>
  <si>
    <t>20100021400</t>
  </si>
  <si>
    <t>接着絶縁ﾚ-ﾙ</t>
  </si>
  <si>
    <t>20100021417</t>
  </si>
  <si>
    <t>20100021424</t>
  </si>
  <si>
    <t>20100032015</t>
  </si>
  <si>
    <t>20100032905</t>
  </si>
  <si>
    <t>20100032912</t>
  </si>
  <si>
    <t>20100032929</t>
  </si>
  <si>
    <t>20100032936</t>
  </si>
  <si>
    <t>20100033023</t>
  </si>
  <si>
    <t>20100033102</t>
  </si>
  <si>
    <t>20100033119</t>
  </si>
  <si>
    <t>20100035018</t>
  </si>
  <si>
    <t>20100035094</t>
  </si>
  <si>
    <t>ﾄﾝｸﾞﾚｰﾙ</t>
  </si>
  <si>
    <t>20100035104</t>
  </si>
  <si>
    <t>20100037010</t>
  </si>
  <si>
    <t>20100037027</t>
  </si>
  <si>
    <t>20100037034</t>
  </si>
  <si>
    <t>20100037041</t>
  </si>
  <si>
    <t>20100037120</t>
  </si>
  <si>
    <t>ﾄﾝｸﾞﾚ-ﾙ</t>
  </si>
  <si>
    <t>20100037137</t>
  </si>
  <si>
    <t>20100037144</t>
  </si>
  <si>
    <t>20100037151</t>
  </si>
  <si>
    <t>20100037168</t>
  </si>
  <si>
    <t>20100037175</t>
  </si>
  <si>
    <t>20100037182</t>
  </si>
  <si>
    <t>20100037199</t>
  </si>
  <si>
    <t>20100037209</t>
  </si>
  <si>
    <t>20100037216</t>
  </si>
  <si>
    <t>20100037223</t>
  </si>
  <si>
    <t>20100037230</t>
  </si>
  <si>
    <t>20100042014</t>
  </si>
  <si>
    <t>20100042021</t>
  </si>
  <si>
    <t>20100042038</t>
  </si>
  <si>
    <t>20100042045</t>
  </si>
  <si>
    <t>20100042052</t>
  </si>
  <si>
    <t>20100042069</t>
  </si>
  <si>
    <t>20100042076</t>
  </si>
  <si>
    <t>20100042083</t>
  </si>
  <si>
    <t>20100042272</t>
  </si>
  <si>
    <t>20100042289</t>
  </si>
  <si>
    <t>20100042296</t>
  </si>
  <si>
    <t>20100042306</t>
  </si>
  <si>
    <t>20100042313</t>
  </si>
  <si>
    <t>20100042320</t>
  </si>
  <si>
    <t>20100042337</t>
  </si>
  <si>
    <t>20100042344</t>
  </si>
  <si>
    <t>20100042533</t>
  </si>
  <si>
    <t>20100042540</t>
  </si>
  <si>
    <t>20100042557</t>
  </si>
  <si>
    <t>20100042564</t>
  </si>
  <si>
    <t>20100042612</t>
  </si>
  <si>
    <t>20100042629</t>
  </si>
  <si>
    <t>20100042636</t>
  </si>
  <si>
    <t>20100042818</t>
  </si>
  <si>
    <t>20100042825</t>
  </si>
  <si>
    <t>20100042832</t>
  </si>
  <si>
    <t>20100042849</t>
  </si>
  <si>
    <t>20100042856</t>
  </si>
  <si>
    <t>20100042863</t>
  </si>
  <si>
    <t>20100042870</t>
  </si>
  <si>
    <t>20100042887</t>
  </si>
  <si>
    <t>20100042911</t>
  </si>
  <si>
    <t>20100042928</t>
  </si>
  <si>
    <t>20100042935</t>
  </si>
  <si>
    <t>20100042942</t>
  </si>
  <si>
    <t>20100042959</t>
  </si>
  <si>
    <t>20100042966</t>
  </si>
  <si>
    <t>20100042980</t>
  </si>
  <si>
    <t>20100042997</t>
  </si>
  <si>
    <t>20100043015</t>
  </si>
  <si>
    <t>20100043022</t>
  </si>
  <si>
    <t>20100043039</t>
  </si>
  <si>
    <t>20100043046</t>
  </si>
  <si>
    <t>20100043053</t>
  </si>
  <si>
    <t>20100043060</t>
  </si>
  <si>
    <t>20100043091</t>
  </si>
  <si>
    <t>20100043101</t>
  </si>
  <si>
    <t>20100043352</t>
  </si>
  <si>
    <t>20100043369</t>
  </si>
  <si>
    <t>20100043376</t>
  </si>
  <si>
    <t>20100043383</t>
  </si>
  <si>
    <t>20100043503</t>
  </si>
  <si>
    <t>20100043510</t>
  </si>
  <si>
    <t>20100044171</t>
  </si>
  <si>
    <t>20100044188</t>
  </si>
  <si>
    <t>20100045017</t>
  </si>
  <si>
    <t>20100045024</t>
  </si>
  <si>
    <t>20100047019</t>
  </si>
  <si>
    <t>20100047026</t>
  </si>
  <si>
    <t>20100047033</t>
  </si>
  <si>
    <t>20100047040</t>
  </si>
  <si>
    <t>20100047057</t>
  </si>
  <si>
    <t>20100047064</t>
  </si>
  <si>
    <t>20100047071</t>
  </si>
  <si>
    <t>20100047088</t>
  </si>
  <si>
    <t>20100047095</t>
  </si>
  <si>
    <t>20100047105</t>
  </si>
  <si>
    <t>20100047136</t>
  </si>
  <si>
    <t>20100047143</t>
  </si>
  <si>
    <t>20100047198</t>
  </si>
  <si>
    <t>20100047208</t>
  </si>
  <si>
    <t>20100047260</t>
  </si>
  <si>
    <t>20100047277</t>
  </si>
  <si>
    <t>20100047284</t>
  </si>
  <si>
    <t>20100047291</t>
  </si>
  <si>
    <t>20100047318</t>
  </si>
  <si>
    <t>20100047325</t>
  </si>
  <si>
    <t>20100047332</t>
  </si>
  <si>
    <t>20100047349</t>
  </si>
  <si>
    <t>20100047356</t>
  </si>
  <si>
    <t>20100047363</t>
  </si>
  <si>
    <t>20100047370</t>
  </si>
  <si>
    <t>20100047387</t>
  </si>
  <si>
    <t>20100047473</t>
  </si>
  <si>
    <t>20100047480</t>
  </si>
  <si>
    <t>20100047497</t>
  </si>
  <si>
    <t>20100047507</t>
  </si>
  <si>
    <t>20100047576</t>
  </si>
  <si>
    <t>20100047583</t>
  </si>
  <si>
    <t>20100047590</t>
  </si>
  <si>
    <t>20100047600</t>
  </si>
  <si>
    <t>20100047617</t>
  </si>
  <si>
    <t>20100047624</t>
  </si>
  <si>
    <t>20100047631</t>
  </si>
  <si>
    <t>20100047648</t>
  </si>
  <si>
    <t>20100047655</t>
  </si>
  <si>
    <t>20100047662</t>
  </si>
  <si>
    <t>20100047679</t>
  </si>
  <si>
    <t>20100047686</t>
  </si>
  <si>
    <t>20100047693</t>
  </si>
  <si>
    <t>20100047703</t>
  </si>
  <si>
    <t>20100047710</t>
  </si>
  <si>
    <t>20100047727</t>
  </si>
  <si>
    <t>20100047758</t>
  </si>
  <si>
    <t>20100047765</t>
  </si>
  <si>
    <t>20100047772</t>
  </si>
  <si>
    <t>20100047789</t>
  </si>
  <si>
    <t>20100047813</t>
  </si>
  <si>
    <t>20100047820</t>
  </si>
  <si>
    <t>20100047851</t>
  </si>
  <si>
    <t>20100047868</t>
  </si>
  <si>
    <t>20100047875</t>
  </si>
  <si>
    <t>20100047882</t>
  </si>
  <si>
    <t>20100047899</t>
  </si>
  <si>
    <t>20100047909</t>
  </si>
  <si>
    <t>20100048010</t>
  </si>
  <si>
    <t>20100048027</t>
  </si>
  <si>
    <t>20100048034</t>
  </si>
  <si>
    <t>20100048041</t>
  </si>
  <si>
    <t>20100048106</t>
  </si>
  <si>
    <t>20100048113</t>
  </si>
  <si>
    <t>20100048120</t>
  </si>
  <si>
    <t>20100052013</t>
  </si>
  <si>
    <t>可動ﾚｰﾙ</t>
  </si>
  <si>
    <t>20100052020</t>
  </si>
  <si>
    <t>20100052037</t>
  </si>
  <si>
    <t>へ形ﾚｰﾙ</t>
  </si>
  <si>
    <t>20100052044</t>
  </si>
  <si>
    <t>20100052082</t>
  </si>
  <si>
    <t>20100052099</t>
  </si>
  <si>
    <t>20100052109</t>
  </si>
  <si>
    <t>20100052116</t>
  </si>
  <si>
    <t>20100052123</t>
  </si>
  <si>
    <t>20100052130</t>
  </si>
  <si>
    <t>20100057018</t>
  </si>
  <si>
    <t>20100057025</t>
  </si>
  <si>
    <t>20100057032</t>
  </si>
  <si>
    <t>20100057049</t>
  </si>
  <si>
    <t>20100057056</t>
  </si>
  <si>
    <t>20100057063</t>
  </si>
  <si>
    <t>20100057070</t>
  </si>
  <si>
    <t>20100057087</t>
  </si>
  <si>
    <t>20100057094</t>
  </si>
  <si>
    <t>20100057104</t>
  </si>
  <si>
    <t>20100057111</t>
  </si>
  <si>
    <t>20100057128</t>
  </si>
  <si>
    <t>20100057135</t>
  </si>
  <si>
    <t>20100057142</t>
  </si>
  <si>
    <t>20100057207</t>
  </si>
  <si>
    <t>基本ﾚｰﾙ</t>
  </si>
  <si>
    <t>20100057214</t>
  </si>
  <si>
    <t>20100057221</t>
  </si>
  <si>
    <t>20100057238</t>
  </si>
  <si>
    <t>20100057245</t>
  </si>
  <si>
    <t>20100057252</t>
  </si>
  <si>
    <t>20100057269</t>
  </si>
  <si>
    <t>20100057276</t>
  </si>
  <si>
    <t>20100057283</t>
  </si>
  <si>
    <t>20100057290</t>
  </si>
  <si>
    <t>20100057300</t>
  </si>
  <si>
    <t>20100057324</t>
  </si>
  <si>
    <t>20100062012</t>
  </si>
  <si>
    <t>受ﾚｰﾙ</t>
  </si>
  <si>
    <t>20100062029</t>
  </si>
  <si>
    <t>20100062067</t>
  </si>
  <si>
    <t>20100062098</t>
  </si>
  <si>
    <t>20100062108</t>
  </si>
  <si>
    <t>20100062115</t>
  </si>
  <si>
    <t>20100062122</t>
  </si>
  <si>
    <t>20100062139</t>
  </si>
  <si>
    <t>20100062146</t>
  </si>
  <si>
    <t>20100062153</t>
  </si>
  <si>
    <t>受けﾚｰﾙ</t>
  </si>
  <si>
    <t>20100062160</t>
  </si>
  <si>
    <t>20100062517</t>
  </si>
  <si>
    <t>20100062524</t>
  </si>
  <si>
    <t>20100062562</t>
  </si>
  <si>
    <t>20100062593</t>
  </si>
  <si>
    <t>20100062603</t>
  </si>
  <si>
    <t>20100062610</t>
  </si>
  <si>
    <t>20100062627</t>
  </si>
  <si>
    <t>20100062634</t>
  </si>
  <si>
    <t>20100062641</t>
  </si>
  <si>
    <t>20100062658</t>
  </si>
  <si>
    <t>20100062665</t>
  </si>
  <si>
    <t>20100064052</t>
  </si>
  <si>
    <t>20100064069</t>
  </si>
  <si>
    <t>20100064076</t>
  </si>
  <si>
    <t>20100064083</t>
  </si>
  <si>
    <t>20100079049</t>
  </si>
  <si>
    <t>ﾘｱｸｼｮﾝﾌﾟﾚｰﾄ</t>
  </si>
  <si>
    <t>20100079063</t>
  </si>
  <si>
    <t>20100079214</t>
  </si>
  <si>
    <t>20100079221</t>
  </si>
  <si>
    <t>20100079245</t>
  </si>
  <si>
    <t>20100079252</t>
  </si>
  <si>
    <t>20100079276</t>
  </si>
  <si>
    <t>20100079283</t>
  </si>
  <si>
    <t>20200012612</t>
  </si>
  <si>
    <t>伸縮継目</t>
  </si>
  <si>
    <t>20200012753</t>
  </si>
  <si>
    <t>分岐ﾀｲﾌﾟﾚｰﾄ</t>
  </si>
  <si>
    <t>20200012760</t>
  </si>
  <si>
    <t>20200012777</t>
  </si>
  <si>
    <t>20200012784</t>
  </si>
  <si>
    <t>20200012801</t>
  </si>
  <si>
    <t>分岐タイプレート</t>
  </si>
  <si>
    <t>20200017387</t>
  </si>
  <si>
    <t>ﾎﾟｲﾝﾄ</t>
  </si>
  <si>
    <t>20200017394</t>
  </si>
  <si>
    <t>20200017428</t>
  </si>
  <si>
    <t>20200017617</t>
  </si>
  <si>
    <t>20200017686</t>
  </si>
  <si>
    <t>20200017758</t>
  </si>
  <si>
    <t>20200017765</t>
  </si>
  <si>
    <t>20200017772</t>
  </si>
  <si>
    <t>20200017789</t>
  </si>
  <si>
    <t>20200017796</t>
  </si>
  <si>
    <t>20200017806</t>
  </si>
  <si>
    <t>20200017813</t>
  </si>
  <si>
    <t>20200017837</t>
  </si>
  <si>
    <t>20200017851</t>
  </si>
  <si>
    <t>分岐器</t>
  </si>
  <si>
    <t>20200017868</t>
  </si>
  <si>
    <t>20200017882</t>
  </si>
  <si>
    <t>20200017947</t>
  </si>
  <si>
    <t>20200018010</t>
  </si>
  <si>
    <t>20200018106</t>
  </si>
  <si>
    <t>20200018168</t>
  </si>
  <si>
    <t>20200018175</t>
  </si>
  <si>
    <t>20200018182</t>
  </si>
  <si>
    <t>20200018230</t>
  </si>
  <si>
    <t>20200018247</t>
  </si>
  <si>
    <t>20200018254</t>
  </si>
  <si>
    <t>20200022312</t>
  </si>
  <si>
    <t>ｶﾞｰﾄﾞ</t>
  </si>
  <si>
    <t>20200024022</t>
  </si>
  <si>
    <t>20200027025</t>
  </si>
  <si>
    <t>20200027104</t>
  </si>
  <si>
    <t>20200027362</t>
  </si>
  <si>
    <t>20200027393</t>
  </si>
  <si>
    <t>20200027654</t>
  </si>
  <si>
    <t>20200027661</t>
  </si>
  <si>
    <t>20200027678</t>
  </si>
  <si>
    <t>20200027685</t>
  </si>
  <si>
    <t>20200032191</t>
  </si>
  <si>
    <t>床板</t>
  </si>
  <si>
    <t>20200032201</t>
  </si>
  <si>
    <t>20200032407</t>
  </si>
  <si>
    <t>20200032414</t>
  </si>
  <si>
    <t>20200032548</t>
  </si>
  <si>
    <t>20200032641</t>
  </si>
  <si>
    <t>20200032658</t>
  </si>
  <si>
    <t>20200032665</t>
  </si>
  <si>
    <t>20200032964</t>
  </si>
  <si>
    <t>分岐床板</t>
  </si>
  <si>
    <t>20200032995</t>
  </si>
  <si>
    <t>20200033116</t>
  </si>
  <si>
    <t>20200033312</t>
  </si>
  <si>
    <t>20200034131</t>
  </si>
  <si>
    <t>20200034148</t>
  </si>
  <si>
    <t>20200034667</t>
  </si>
  <si>
    <t>20200037017</t>
  </si>
  <si>
    <t>ｸﾛｯｼﾝｸﾞ床板</t>
  </si>
  <si>
    <t>20200037048</t>
  </si>
  <si>
    <t>ｸﾛﾂｼﾝｸﾞ床板</t>
  </si>
  <si>
    <t>20200037055</t>
  </si>
  <si>
    <t>クロッシング床板</t>
  </si>
  <si>
    <t>20200037316</t>
  </si>
  <si>
    <t>20200037323</t>
  </si>
  <si>
    <t>20200037330</t>
  </si>
  <si>
    <t>20200037347</t>
  </si>
  <si>
    <t>20200037354</t>
  </si>
  <si>
    <t>20200037361</t>
  </si>
  <si>
    <t>20200037378</t>
  </si>
  <si>
    <t>20200037385</t>
  </si>
  <si>
    <t>20200037392</t>
  </si>
  <si>
    <t>20200037402</t>
  </si>
  <si>
    <t>20200037419</t>
  </si>
  <si>
    <t>20200037426</t>
  </si>
  <si>
    <t>20200037512</t>
  </si>
  <si>
    <t>20200037529</t>
  </si>
  <si>
    <t>20200037543</t>
  </si>
  <si>
    <t>20200037550</t>
  </si>
  <si>
    <t>20200037567</t>
  </si>
  <si>
    <t>20200037574</t>
  </si>
  <si>
    <t>20200037581</t>
  </si>
  <si>
    <t>20200037598</t>
  </si>
  <si>
    <t>20200037677</t>
  </si>
  <si>
    <t>20200037701</t>
  </si>
  <si>
    <t>20200038032</t>
  </si>
  <si>
    <t>20200038049</t>
  </si>
  <si>
    <t>20200038056</t>
  </si>
  <si>
    <t>20200038087</t>
  </si>
  <si>
    <t>20200038197</t>
  </si>
  <si>
    <t>20200038207</t>
  </si>
  <si>
    <t>20200038214</t>
  </si>
  <si>
    <t>20200038221</t>
  </si>
  <si>
    <t>20200038238</t>
  </si>
  <si>
    <t>20200038245</t>
  </si>
  <si>
    <t>20200038269</t>
  </si>
  <si>
    <t>20200038276</t>
  </si>
  <si>
    <t>20200038283</t>
  </si>
  <si>
    <t>20200038290</t>
  </si>
  <si>
    <t>20200038300</t>
  </si>
  <si>
    <t>20200038317</t>
  </si>
  <si>
    <t>20200038324</t>
  </si>
  <si>
    <t>20200038331</t>
  </si>
  <si>
    <t>20200038355</t>
  </si>
  <si>
    <t>20200038386</t>
  </si>
  <si>
    <t>20200042011</t>
  </si>
  <si>
    <t>転てつ棒</t>
  </si>
  <si>
    <t>20200042028</t>
  </si>
  <si>
    <t>20200042035</t>
  </si>
  <si>
    <t>20200042059</t>
  </si>
  <si>
    <t>20200042066</t>
  </si>
  <si>
    <t>20200042073</t>
  </si>
  <si>
    <t>20200042138</t>
  </si>
  <si>
    <t>20200042145</t>
  </si>
  <si>
    <t>20200042152</t>
  </si>
  <si>
    <t>控え棒</t>
  </si>
  <si>
    <t>20200042190</t>
  </si>
  <si>
    <t>20200043012</t>
  </si>
  <si>
    <t>20200043029</t>
  </si>
  <si>
    <t>20200043036</t>
  </si>
  <si>
    <t>20200043043</t>
  </si>
  <si>
    <t>20200044075</t>
  </si>
  <si>
    <t>20200047016</t>
  </si>
  <si>
    <t>20200047030</t>
  </si>
  <si>
    <t>20200047047</t>
  </si>
  <si>
    <t>20200047054</t>
  </si>
  <si>
    <t>20200047085</t>
  </si>
  <si>
    <t>20200047092</t>
  </si>
  <si>
    <t>20200047102</t>
  </si>
  <si>
    <t>転てつ棒 50N 6# 3.9M</t>
  </si>
  <si>
    <t>20200052034</t>
  </si>
  <si>
    <t>座金</t>
  </si>
  <si>
    <t>20200052041</t>
  </si>
  <si>
    <t>20200052058</t>
  </si>
  <si>
    <t>20200052065</t>
  </si>
  <si>
    <t>20200052072</t>
  </si>
  <si>
    <t>20200052089</t>
  </si>
  <si>
    <t>20200052096</t>
  </si>
  <si>
    <t>20200052106</t>
  </si>
  <si>
    <t>20200052209</t>
  </si>
  <si>
    <t>20200052216</t>
  </si>
  <si>
    <t>20200052254</t>
  </si>
  <si>
    <t>20200052261</t>
  </si>
  <si>
    <t>20200052292</t>
  </si>
  <si>
    <t>20200052302</t>
  </si>
  <si>
    <t>20200052326</t>
  </si>
  <si>
    <t>20200052333</t>
  </si>
  <si>
    <t>20200052388</t>
  </si>
  <si>
    <t>20200053042</t>
  </si>
  <si>
    <t>20200053059</t>
  </si>
  <si>
    <t>20200053066</t>
  </si>
  <si>
    <t>20200054012</t>
  </si>
  <si>
    <t>20200055013</t>
  </si>
  <si>
    <t>20200055020</t>
  </si>
  <si>
    <t>20200057039</t>
  </si>
  <si>
    <t>20200057046</t>
  </si>
  <si>
    <t>20200057053</t>
  </si>
  <si>
    <t>20200057060</t>
  </si>
  <si>
    <t>20200057118</t>
  </si>
  <si>
    <t>20200057125</t>
  </si>
  <si>
    <t>20200057132</t>
  </si>
  <si>
    <t>20200057149</t>
  </si>
  <si>
    <t>20200057170</t>
  </si>
  <si>
    <t>20200062019</t>
  </si>
  <si>
    <t>ﾚｰﾙﾌﾞﾚｽ</t>
  </si>
  <si>
    <t>20200072018</t>
  </si>
  <si>
    <t>間隔材</t>
  </si>
  <si>
    <t>20200072025</t>
  </si>
  <si>
    <t>20200072032</t>
  </si>
  <si>
    <t>20200072049</t>
  </si>
  <si>
    <t>20200072063</t>
  </si>
  <si>
    <t>20200072087</t>
  </si>
  <si>
    <t>20200072094</t>
  </si>
  <si>
    <t>20200072104</t>
  </si>
  <si>
    <t>20200072135</t>
  </si>
  <si>
    <t>20200072142</t>
  </si>
  <si>
    <t>20200072159</t>
  </si>
  <si>
    <t>20200072166</t>
  </si>
  <si>
    <t>20200072173</t>
  </si>
  <si>
    <t>20200072180</t>
  </si>
  <si>
    <t>20200072238</t>
  </si>
  <si>
    <t>20200072269</t>
  </si>
  <si>
    <t>20200073019</t>
  </si>
  <si>
    <t>20200073033</t>
  </si>
  <si>
    <t>20200073040</t>
  </si>
  <si>
    <t>20200073129</t>
  </si>
  <si>
    <t>20200074144</t>
  </si>
  <si>
    <t>20200075011</t>
  </si>
  <si>
    <t>20200075028</t>
  </si>
  <si>
    <t>20200077013</t>
  </si>
  <si>
    <t>20200077020</t>
  </si>
  <si>
    <t>20200077051</t>
  </si>
  <si>
    <t>20200077068</t>
  </si>
  <si>
    <t>20200077075</t>
  </si>
  <si>
    <t>20200077082</t>
  </si>
  <si>
    <t>20200077116</t>
  </si>
  <si>
    <t>20200077178</t>
  </si>
  <si>
    <t>20200077185</t>
  </si>
  <si>
    <t>20200077192</t>
  </si>
  <si>
    <t>20200077202</t>
  </si>
  <si>
    <t>20200078014</t>
  </si>
  <si>
    <t>20200078021</t>
  </si>
  <si>
    <t>20200082017</t>
  </si>
  <si>
    <t>継目板</t>
  </si>
  <si>
    <t>20200082024</t>
  </si>
  <si>
    <t>20200083018</t>
  </si>
  <si>
    <t>20200084064</t>
  </si>
  <si>
    <t>20200084112</t>
  </si>
  <si>
    <t>20200085010</t>
  </si>
  <si>
    <t>20200087012</t>
  </si>
  <si>
    <t>20200088013</t>
  </si>
  <si>
    <t>20200090014</t>
  </si>
  <si>
    <t>ｶﾗｰ</t>
  </si>
  <si>
    <t>20200090131</t>
  </si>
  <si>
    <t>20200090485</t>
  </si>
  <si>
    <t>止金具</t>
  </si>
  <si>
    <t>20200090492</t>
  </si>
  <si>
    <t>20200091022</t>
  </si>
  <si>
    <t>20200091039</t>
  </si>
  <si>
    <t>20200091084</t>
  </si>
  <si>
    <t>20200091091</t>
  </si>
  <si>
    <t>20200091101</t>
  </si>
  <si>
    <t>20200091132</t>
  </si>
  <si>
    <t>20200091149</t>
  </si>
  <si>
    <t>20200091163</t>
  </si>
  <si>
    <t>20200091228</t>
  </si>
  <si>
    <t>20200091273</t>
  </si>
  <si>
    <t>20200091280</t>
  </si>
  <si>
    <t>20200091297</t>
  </si>
  <si>
    <t>20200091424</t>
  </si>
  <si>
    <t>20200091431</t>
  </si>
  <si>
    <t>20200091455</t>
  </si>
  <si>
    <t>連結板</t>
  </si>
  <si>
    <t>20200091479</t>
  </si>
  <si>
    <t>20200091486</t>
  </si>
  <si>
    <t>20200091871</t>
  </si>
  <si>
    <t>減摩減掃機</t>
  </si>
  <si>
    <t>20200091888</t>
  </si>
  <si>
    <t>20200091895</t>
  </si>
  <si>
    <t>20200091905</t>
  </si>
  <si>
    <t>20300012011</t>
  </si>
  <si>
    <t>ﾏﾝｶﾞﾝｸﾛｯｼﾝｸﾞ</t>
  </si>
  <si>
    <t>20300012042</t>
  </si>
  <si>
    <t>20300012059</t>
  </si>
  <si>
    <t>20300012066</t>
  </si>
  <si>
    <t>20300012097</t>
  </si>
  <si>
    <t>20300012107</t>
  </si>
  <si>
    <t>20300012121</t>
  </si>
  <si>
    <t>20300012138</t>
  </si>
  <si>
    <t>20300012145</t>
  </si>
  <si>
    <t>20300012169</t>
  </si>
  <si>
    <t>20300012176</t>
  </si>
  <si>
    <t>20300012183</t>
  </si>
  <si>
    <t>20300012190</t>
  </si>
  <si>
    <t>20300012200</t>
  </si>
  <si>
    <t>20300012217</t>
  </si>
  <si>
    <t>20300012231</t>
  </si>
  <si>
    <t>20300012248</t>
  </si>
  <si>
    <t>20300012255</t>
  </si>
  <si>
    <t>20300012262</t>
  </si>
  <si>
    <t>20300012279</t>
  </si>
  <si>
    <t>20300012286</t>
  </si>
  <si>
    <t>20300012293</t>
  </si>
  <si>
    <t>20300012303</t>
  </si>
  <si>
    <t>20300012310</t>
  </si>
  <si>
    <t>20300012327</t>
  </si>
  <si>
    <t>20300012334</t>
  </si>
  <si>
    <t>20300012341</t>
  </si>
  <si>
    <t>20300013012</t>
  </si>
  <si>
    <t>20300015014</t>
  </si>
  <si>
    <t>20300023011</t>
  </si>
  <si>
    <t>組立ｸﾛｯｼﾝｸﾞ</t>
  </si>
  <si>
    <t>20300023042</t>
  </si>
  <si>
    <t>20300023059</t>
  </si>
  <si>
    <t>20300023066</t>
  </si>
  <si>
    <t>20300023121</t>
  </si>
  <si>
    <t>溶接ｸﾛﾂｼﾝｸﾞ</t>
  </si>
  <si>
    <t>20300023138</t>
  </si>
  <si>
    <t>20300023145</t>
  </si>
  <si>
    <t>ﾏﾝｶﾞﾝｸﾛﾂｼﾝｸﾞ</t>
  </si>
  <si>
    <t>20300023217</t>
  </si>
  <si>
    <t>20300023224</t>
  </si>
  <si>
    <t>20300023255</t>
  </si>
  <si>
    <t>20300023262</t>
  </si>
  <si>
    <t>20300023279</t>
  </si>
  <si>
    <t>20300023286</t>
  </si>
  <si>
    <t>20300023293</t>
  </si>
  <si>
    <t>20300023303</t>
  </si>
  <si>
    <t>溶接ｸﾛｼﾂﾝｸﾞ</t>
  </si>
  <si>
    <t>20300023310</t>
  </si>
  <si>
    <t>20300023358</t>
  </si>
  <si>
    <t>20300023372</t>
  </si>
  <si>
    <t>20300023389</t>
  </si>
  <si>
    <t>20300023396</t>
  </si>
  <si>
    <t>20300023406</t>
  </si>
  <si>
    <t>20300023413</t>
  </si>
  <si>
    <t>20300023420</t>
  </si>
  <si>
    <t>20300023437</t>
  </si>
  <si>
    <t>20300023444</t>
  </si>
  <si>
    <t>20300023451</t>
  </si>
  <si>
    <t>20300023468</t>
  </si>
  <si>
    <t>20300023475</t>
  </si>
  <si>
    <t>NEWｸﾛｯｼﾝｸﾞ</t>
  </si>
  <si>
    <t>20300023482</t>
  </si>
  <si>
    <t>20300023499</t>
  </si>
  <si>
    <t>20300023509</t>
  </si>
  <si>
    <t>20300023516</t>
  </si>
  <si>
    <t>20300023523</t>
  </si>
  <si>
    <t>20300023530</t>
  </si>
  <si>
    <t>20300023547</t>
  </si>
  <si>
    <t>20300023554</t>
  </si>
  <si>
    <t>20300023561</t>
  </si>
  <si>
    <t>20300032040</t>
  </si>
  <si>
    <t>NEWｸﾛﾂｼﾝｸﾞ</t>
  </si>
  <si>
    <t>20300032057</t>
  </si>
  <si>
    <t>20300032064</t>
  </si>
  <si>
    <t>20300032071</t>
  </si>
  <si>
    <t>溶接ｸﾛｯｼﾝｸﾞ</t>
  </si>
  <si>
    <t>20300032088</t>
  </si>
  <si>
    <t>20300032095</t>
  </si>
  <si>
    <t>20300032105</t>
  </si>
  <si>
    <t>20300032112</t>
  </si>
  <si>
    <t>20300032129</t>
  </si>
  <si>
    <t>20300032136</t>
  </si>
  <si>
    <t>20300032143</t>
  </si>
  <si>
    <t>20300032150</t>
  </si>
  <si>
    <t>20300034028</t>
  </si>
  <si>
    <t>20300034035</t>
  </si>
  <si>
    <t>20300034042</t>
  </si>
  <si>
    <t>ﾖｳｾﾂｸﾛﾂｼﾝｸﾞ</t>
  </si>
  <si>
    <t>20300034059</t>
  </si>
  <si>
    <t>20300034145</t>
  </si>
  <si>
    <t>20300034152</t>
  </si>
  <si>
    <t>20300034169</t>
  </si>
  <si>
    <t>20300034217</t>
  </si>
  <si>
    <t>20300034262</t>
  </si>
  <si>
    <t>ﾏﾝｶﾞﾝｶﾞｰﾄﾞ</t>
  </si>
  <si>
    <t>20300034279</t>
  </si>
  <si>
    <t>20400010016</t>
  </si>
  <si>
    <t>ﾀｲﾌﾟﾚｰﾄ</t>
  </si>
  <si>
    <t>20400010047</t>
  </si>
  <si>
    <t>20400010054</t>
  </si>
  <si>
    <t>20400010126</t>
  </si>
  <si>
    <t>20400010133</t>
  </si>
  <si>
    <t>20400010140</t>
  </si>
  <si>
    <t>20400010205</t>
  </si>
  <si>
    <t>ｹﾞｰｼﾞﾀｲ</t>
  </si>
  <si>
    <t>20400010236</t>
  </si>
  <si>
    <t>ｹﾞｰｼﾞｽﾄﾗｯﾄ</t>
  </si>
  <si>
    <t>20400010322</t>
  </si>
  <si>
    <t>ｶﾞ-ﾄﾞﾎﾙﾀﾞ-</t>
  </si>
  <si>
    <t>20400010346</t>
  </si>
  <si>
    <t>ｶﾞｰﾄﾞﾎﾙﾀﾞｰ</t>
  </si>
  <si>
    <t>20400010353</t>
  </si>
  <si>
    <t>20400010365</t>
  </si>
  <si>
    <t>ｶﾞｰﾄﾞﾎﾙﾀﾞ-用ﾊﾞﾈｸﾘｯﾌﾟ</t>
  </si>
  <si>
    <t>20400010384</t>
  </si>
  <si>
    <t>締結装置</t>
  </si>
  <si>
    <t>20400010425</t>
  </si>
  <si>
    <t>20400010432</t>
  </si>
  <si>
    <t>20400010456</t>
  </si>
  <si>
    <t>20400010463</t>
  </si>
  <si>
    <t>20400010511</t>
  </si>
  <si>
    <t>20400010700</t>
  </si>
  <si>
    <t>20400010858</t>
  </si>
  <si>
    <t>20400010865</t>
  </si>
  <si>
    <t>20400010889</t>
  </si>
  <si>
    <t>20400011309</t>
  </si>
  <si>
    <t>20400011330</t>
  </si>
  <si>
    <t>異形継目板</t>
  </si>
  <si>
    <t>20400011354</t>
  </si>
  <si>
    <t>20400011361</t>
  </si>
  <si>
    <t>20400011457</t>
  </si>
  <si>
    <t>車止め</t>
  </si>
  <si>
    <t>20400011505</t>
  </si>
  <si>
    <t>異型分岐継目板</t>
  </si>
  <si>
    <t>20400011574</t>
  </si>
  <si>
    <t>車止</t>
  </si>
  <si>
    <t>20400011581</t>
  </si>
  <si>
    <t>ﾎﾟｲﾝﾄﾘﾊﾞｰ</t>
  </si>
  <si>
    <t>20400011677</t>
  </si>
  <si>
    <t>20400011756</t>
  </si>
  <si>
    <t>20400011804</t>
  </si>
  <si>
    <t>20400011811</t>
  </si>
  <si>
    <t>20400011914</t>
  </si>
  <si>
    <t>20400020022</t>
  </si>
  <si>
    <t>ﾀｲﾌﾟﾚｰﾄ本体</t>
  </si>
  <si>
    <t>20400020039</t>
  </si>
  <si>
    <t>20400020060</t>
  </si>
  <si>
    <t>ﾘｱｸｼｮﾝﾌﾟﾚｰﾄ分岐床板</t>
  </si>
  <si>
    <t>20400020077</t>
  </si>
  <si>
    <t>20400020156</t>
  </si>
  <si>
    <t>20400021054</t>
  </si>
  <si>
    <t>20400021092</t>
  </si>
  <si>
    <t>20400021119</t>
  </si>
  <si>
    <t>20400021126</t>
  </si>
  <si>
    <t>20400021133</t>
  </si>
  <si>
    <t>20400021157</t>
  </si>
  <si>
    <t>20400021164</t>
  </si>
  <si>
    <t>20400021322</t>
  </si>
  <si>
    <t>20400021377</t>
  </si>
  <si>
    <t>20400021401</t>
  </si>
  <si>
    <t>20400021511</t>
  </si>
  <si>
    <t>ｽﾌﾟﾘﾝｸﾞｸﾘｯﾌﾟ</t>
  </si>
  <si>
    <t>20400021528</t>
  </si>
  <si>
    <t>20400021535</t>
  </si>
  <si>
    <t>20400021542</t>
  </si>
  <si>
    <t>20400021559</t>
  </si>
  <si>
    <t>20400021566</t>
  </si>
  <si>
    <t>20400021573</t>
  </si>
  <si>
    <t>20400021580</t>
  </si>
  <si>
    <t>20400021597</t>
  </si>
  <si>
    <t>20400021607</t>
  </si>
  <si>
    <t>20400031046</t>
  </si>
  <si>
    <t>20400031053</t>
  </si>
  <si>
    <t>20400031060</t>
  </si>
  <si>
    <t>20400031077</t>
  </si>
  <si>
    <t>20400031125</t>
  </si>
  <si>
    <t>20400031133</t>
  </si>
  <si>
    <t>20400031149</t>
  </si>
  <si>
    <t>20400031163</t>
  </si>
  <si>
    <t>20400031170</t>
  </si>
  <si>
    <t>ｽﾌﾟﾘﾝｸﾞｸﾘﾂﾌﾟ</t>
  </si>
  <si>
    <t>20400031259</t>
  </si>
  <si>
    <t>20400031266</t>
  </si>
  <si>
    <t>20400031273</t>
  </si>
  <si>
    <t>20400031314</t>
  </si>
  <si>
    <t>20400031400</t>
  </si>
  <si>
    <t>20400031417</t>
  </si>
  <si>
    <t>20400031424</t>
  </si>
  <si>
    <t>20400031431</t>
  </si>
  <si>
    <t>20400031455</t>
  </si>
  <si>
    <t>20400031462</t>
  </si>
  <si>
    <t>20400031479</t>
  </si>
  <si>
    <t>20400031486</t>
  </si>
  <si>
    <t>20400031493</t>
  </si>
  <si>
    <t>20400031503</t>
  </si>
  <si>
    <t>20400031510</t>
  </si>
  <si>
    <t>20400031527</t>
  </si>
  <si>
    <t>20400031534</t>
  </si>
  <si>
    <t>20400031541</t>
  </si>
  <si>
    <t>20400031558</t>
  </si>
  <si>
    <t>20400031565</t>
  </si>
  <si>
    <t>20400031572</t>
  </si>
  <si>
    <t>20400031588</t>
  </si>
  <si>
    <t>20400031589</t>
  </si>
  <si>
    <t>受台</t>
  </si>
  <si>
    <t>20400031613</t>
  </si>
  <si>
    <t>ﾊﾞﾈｸﾘｯﾌﾟ</t>
  </si>
  <si>
    <t>20400031620</t>
  </si>
  <si>
    <t>20400031637</t>
  </si>
  <si>
    <t>20400031651</t>
  </si>
  <si>
    <t>20400031668</t>
  </si>
  <si>
    <t>絶縁ﾌﾞﾛｯｸ</t>
  </si>
  <si>
    <t>20400031675</t>
  </si>
  <si>
    <t>20400031682</t>
  </si>
  <si>
    <t>20400031699</t>
  </si>
  <si>
    <t>20400031709</t>
  </si>
  <si>
    <t>20400031716</t>
  </si>
  <si>
    <t>20400031761</t>
  </si>
  <si>
    <t>ＲＰクリップ</t>
  </si>
  <si>
    <t>20400031778</t>
  </si>
  <si>
    <t>RPｸﾘﾂﾌﾟ</t>
  </si>
  <si>
    <t>20400031792</t>
  </si>
  <si>
    <t>20400031802</t>
  </si>
  <si>
    <t>20400031833</t>
  </si>
  <si>
    <t>20400031840</t>
  </si>
  <si>
    <t>20400031857</t>
  </si>
  <si>
    <t>20400031864</t>
  </si>
  <si>
    <t>20400040013</t>
  </si>
  <si>
    <t>20400040020</t>
  </si>
  <si>
    <t>ﾚｰﾙｸﾘｯﾌﾟ</t>
  </si>
  <si>
    <t>20400040037</t>
  </si>
  <si>
    <t>20400040044</t>
  </si>
  <si>
    <t>20400040051</t>
  </si>
  <si>
    <t>20400040068</t>
  </si>
  <si>
    <t>20400040075</t>
  </si>
  <si>
    <t>20400040082</t>
  </si>
  <si>
    <t>20400040099</t>
  </si>
  <si>
    <t>20400040109</t>
  </si>
  <si>
    <t>ﾜｯｼｬ</t>
  </si>
  <si>
    <t>20400040116</t>
  </si>
  <si>
    <t>スプリングクリップ</t>
  </si>
  <si>
    <t>20400041021</t>
  </si>
  <si>
    <t>20400041045</t>
  </si>
  <si>
    <t>20400041083</t>
  </si>
  <si>
    <t>20400041100</t>
  </si>
  <si>
    <t>20400041117</t>
  </si>
  <si>
    <t>20400041186</t>
  </si>
  <si>
    <t>20400041193</t>
  </si>
  <si>
    <t>20400041241</t>
  </si>
  <si>
    <t>20400041258</t>
  </si>
  <si>
    <t>20400041265</t>
  </si>
  <si>
    <t>20400041272</t>
  </si>
  <si>
    <t>20400041289</t>
  </si>
  <si>
    <t>20400041351</t>
  </si>
  <si>
    <t>20400041368</t>
  </si>
  <si>
    <t>20400041375</t>
  </si>
  <si>
    <t>20400041461</t>
  </si>
  <si>
    <t>20400041478</t>
  </si>
  <si>
    <t>20400041492</t>
  </si>
  <si>
    <t>20400041502</t>
  </si>
  <si>
    <t>ﾚｰﾙｸﾘｯﾌﾟ(A)</t>
  </si>
  <si>
    <t>20400041519</t>
  </si>
  <si>
    <t>20400041526</t>
  </si>
  <si>
    <t>ﾚｰﾙｸﾘｯﾌﾟ(B)</t>
  </si>
  <si>
    <t>20400041533</t>
  </si>
  <si>
    <t>20400041564</t>
  </si>
  <si>
    <t>20400041571</t>
  </si>
  <si>
    <t>20400041588</t>
  </si>
  <si>
    <t>20400041595</t>
  </si>
  <si>
    <t>20400051020</t>
  </si>
  <si>
    <t>軌道ﾊﾟｯﾄﾞ</t>
  </si>
  <si>
    <t>20400051037</t>
  </si>
  <si>
    <t>20400051082</t>
  </si>
  <si>
    <t>20400051099</t>
  </si>
  <si>
    <t>20400051109</t>
  </si>
  <si>
    <t>20400051147</t>
  </si>
  <si>
    <t>20400051202</t>
  </si>
  <si>
    <t>20400061012</t>
  </si>
  <si>
    <t>20400061029</t>
  </si>
  <si>
    <t>20400061043</t>
  </si>
  <si>
    <t>20400061074</t>
  </si>
  <si>
    <t>20400061081</t>
  </si>
  <si>
    <t>20400061098</t>
  </si>
  <si>
    <t>20400061108</t>
  </si>
  <si>
    <t>20400061122</t>
  </si>
  <si>
    <t>20400061177</t>
  </si>
  <si>
    <t>20400061184</t>
  </si>
  <si>
    <t>20400061191</t>
  </si>
  <si>
    <t>20400061201</t>
  </si>
  <si>
    <t>20400061225</t>
  </si>
  <si>
    <t>20400061249</t>
  </si>
  <si>
    <t>20400061256</t>
  </si>
  <si>
    <t>20400061263</t>
  </si>
  <si>
    <t>20400061270</t>
  </si>
  <si>
    <t>20400061287</t>
  </si>
  <si>
    <t>20400061335</t>
  </si>
  <si>
    <t>20400061342</t>
  </si>
  <si>
    <t>20400061366</t>
  </si>
  <si>
    <t>20400061414</t>
  </si>
  <si>
    <t>20400061421</t>
  </si>
  <si>
    <t>20400061452</t>
  </si>
  <si>
    <t>20400061469</t>
  </si>
  <si>
    <t>軌道パッド</t>
  </si>
  <si>
    <t>20400061476</t>
  </si>
  <si>
    <t>20400071011</t>
  </si>
  <si>
    <t>ｽｸﾘｭｰｽﾊﾟｲｷ</t>
  </si>
  <si>
    <t>20400071028</t>
  </si>
  <si>
    <t>20400071035</t>
  </si>
  <si>
    <t>丸止め釘</t>
  </si>
  <si>
    <t>20400071042</t>
  </si>
  <si>
    <t>犬釘</t>
  </si>
  <si>
    <t>20400071059</t>
  </si>
  <si>
    <t>20400071066</t>
  </si>
  <si>
    <t>20400071080</t>
  </si>
  <si>
    <t>ﾁｮｯｸ用 釘</t>
  </si>
  <si>
    <t>20400071097</t>
  </si>
  <si>
    <t>20400071121</t>
  </si>
  <si>
    <t>20400071145</t>
  </si>
  <si>
    <t>20400071152</t>
  </si>
  <si>
    <t>20400071169</t>
  </si>
  <si>
    <t>20400071176</t>
  </si>
  <si>
    <t>20400071183</t>
  </si>
  <si>
    <t>20400071190</t>
  </si>
  <si>
    <t>20400081010</t>
  </si>
  <si>
    <t>20400081027</t>
  </si>
  <si>
    <t>20400081041</t>
  </si>
  <si>
    <t>20400081072</t>
  </si>
  <si>
    <t>20400081089</t>
  </si>
  <si>
    <t>20400081096</t>
  </si>
  <si>
    <t>20400081106</t>
  </si>
  <si>
    <t>分岐継目板</t>
  </si>
  <si>
    <t>20400081175</t>
  </si>
  <si>
    <t>20400081209</t>
  </si>
  <si>
    <t>20400081216</t>
  </si>
  <si>
    <t>20400081223</t>
  </si>
  <si>
    <t>20400081261</t>
  </si>
  <si>
    <t>20400081278</t>
  </si>
  <si>
    <t>20400081285</t>
  </si>
  <si>
    <t>異型継目板</t>
  </si>
  <si>
    <t>20400081292</t>
  </si>
  <si>
    <t>段違い継目板</t>
  </si>
  <si>
    <t>20400081302</t>
  </si>
  <si>
    <t>20400081319</t>
  </si>
  <si>
    <t>段違い分岐継目板</t>
  </si>
  <si>
    <t>20400081326</t>
  </si>
  <si>
    <t>20400081333</t>
  </si>
  <si>
    <t>20400081340</t>
  </si>
  <si>
    <t>20400081357</t>
  </si>
  <si>
    <t>20400090025</t>
  </si>
  <si>
    <t>20400090070</t>
  </si>
  <si>
    <t>ﾘｱｸｼｮﾝﾌﾟﾚｰﾄ調整板</t>
  </si>
  <si>
    <t>20400090087</t>
  </si>
  <si>
    <t>20400090094</t>
  </si>
  <si>
    <t>20400090104</t>
  </si>
  <si>
    <t>20400090142</t>
  </si>
  <si>
    <t>緩み止め</t>
  </si>
  <si>
    <t>20400090166</t>
  </si>
  <si>
    <t>20400090173</t>
  </si>
  <si>
    <t>ﾘｱｸｼﾖﾝﾌﾟﾚ-ﾄﾁﾖｳｾｲﾊﾞﾝ(FRP)</t>
  </si>
  <si>
    <t>20400090180</t>
  </si>
  <si>
    <t>20400090197</t>
  </si>
  <si>
    <t>20400090207</t>
  </si>
  <si>
    <t>20400090214</t>
  </si>
  <si>
    <t>押さえｶﾗｰ</t>
  </si>
  <si>
    <t>20400090221</t>
  </si>
  <si>
    <t>20400090238</t>
  </si>
  <si>
    <t>20400090252</t>
  </si>
  <si>
    <t>20400091019</t>
  </si>
  <si>
    <t>ｹﾞｰｼﾞﾌﾞﾛｯｸ</t>
  </si>
  <si>
    <t>20400091026</t>
  </si>
  <si>
    <t>20400091033</t>
  </si>
  <si>
    <t>20400091040</t>
  </si>
  <si>
    <t>ｺｲﾙﾊﾞﾈ</t>
  </si>
  <si>
    <t>20400091064</t>
  </si>
  <si>
    <t>重ねﾊﾞﾈ</t>
  </si>
  <si>
    <t>20400091071</t>
  </si>
  <si>
    <t>Vﾊﾞﾈ</t>
  </si>
  <si>
    <t>20400091095</t>
  </si>
  <si>
    <t>20400091105</t>
  </si>
  <si>
    <t>回り止め</t>
  </si>
  <si>
    <t>20400091143</t>
  </si>
  <si>
    <t>ｺﾞﾑﾊﾟｯｷﾝｸﾞ</t>
  </si>
  <si>
    <t>20400091167</t>
  </si>
  <si>
    <t>20400091174</t>
  </si>
  <si>
    <t>20400091198</t>
  </si>
  <si>
    <t>20400091208</t>
  </si>
  <si>
    <t>20400091246</t>
  </si>
  <si>
    <t>20400091253</t>
  </si>
  <si>
    <t>20400091277</t>
  </si>
  <si>
    <t>ﾛｯｸﾅｯﾄﾜｯｼｬ</t>
  </si>
  <si>
    <t>20400091284</t>
  </si>
  <si>
    <t>20400091318</t>
  </si>
  <si>
    <t>20400091363</t>
  </si>
  <si>
    <t>ｸﾘｯﾌﾟ受</t>
  </si>
  <si>
    <t>20400091370</t>
  </si>
  <si>
    <t>20400091387</t>
  </si>
  <si>
    <t>20400091394</t>
  </si>
  <si>
    <t>20400091404</t>
  </si>
  <si>
    <t>20400091411</t>
  </si>
  <si>
    <t>横圧ﾊﾟｯｷﾝｸﾞ</t>
  </si>
  <si>
    <t>20400091428</t>
  </si>
  <si>
    <t>20400091435</t>
  </si>
  <si>
    <t>20400091442</t>
  </si>
  <si>
    <t>絶縁板</t>
  </si>
  <si>
    <t>20400091459</t>
  </si>
  <si>
    <t>20400091466</t>
  </si>
  <si>
    <t>絶縁ﾊﾟｯﾄﾞ</t>
  </si>
  <si>
    <t>20400091473</t>
  </si>
  <si>
    <t>20400091521</t>
  </si>
  <si>
    <t>ｱﾝﾁｸﾘｰﾊﾟｰ</t>
  </si>
  <si>
    <t>20400091686</t>
  </si>
  <si>
    <t>排水桝</t>
  </si>
  <si>
    <t>20400091693</t>
  </si>
  <si>
    <t>20400091734</t>
  </si>
  <si>
    <t>まくらぎ継目板</t>
  </si>
  <si>
    <t>20400091758</t>
  </si>
  <si>
    <t>溝蓋</t>
  </si>
  <si>
    <t>20400091765</t>
  </si>
  <si>
    <t>ｺﾝｸﾘｰﾄ板</t>
  </si>
  <si>
    <t>20400091844</t>
  </si>
  <si>
    <t>20400091851</t>
  </si>
  <si>
    <t>20400091899</t>
  </si>
  <si>
    <t>ｷｬｯﾌﾟ</t>
  </si>
  <si>
    <t>20400091923</t>
  </si>
  <si>
    <t>20400091930</t>
  </si>
  <si>
    <t>20400091947</t>
  </si>
  <si>
    <t>20400091954</t>
  </si>
  <si>
    <t>ｺﾞﾑﾊﾟｯｷﾝ</t>
  </si>
  <si>
    <t>20400091961</t>
  </si>
  <si>
    <t>20400091978</t>
  </si>
  <si>
    <t>角座金</t>
  </si>
  <si>
    <t>20400091985</t>
  </si>
  <si>
    <t>ＧＴｷｬｯﾌﾟ</t>
  </si>
  <si>
    <t>20400091992</t>
  </si>
  <si>
    <t>ﾁｭｰﾌﾞ</t>
  </si>
  <si>
    <t>20400092003</t>
  </si>
  <si>
    <t>ゴムパッキング</t>
  </si>
  <si>
    <t>20400092010</t>
  </si>
  <si>
    <t>20400092041</t>
  </si>
  <si>
    <t>20400092058</t>
  </si>
  <si>
    <t>20400092072</t>
  </si>
  <si>
    <t>20400092182</t>
  </si>
  <si>
    <t>20400092209</t>
  </si>
  <si>
    <t>20400092216</t>
  </si>
  <si>
    <t>20400092223</t>
  </si>
  <si>
    <t>20400092230</t>
  </si>
  <si>
    <t>20400092247</t>
  </si>
  <si>
    <t>20400092254</t>
  </si>
  <si>
    <t>20400092261</t>
  </si>
  <si>
    <t>20400092278</t>
  </si>
  <si>
    <t>20400092285</t>
  </si>
  <si>
    <t>20400092292</t>
  </si>
  <si>
    <t>20400092302</t>
  </si>
  <si>
    <t>20400092405</t>
  </si>
  <si>
    <t>20400092467</t>
  </si>
  <si>
    <t>ｷｬｯﾌﾟ(絶縁用)</t>
  </si>
  <si>
    <t>20400098755</t>
  </si>
  <si>
    <t>緩み止</t>
  </si>
  <si>
    <t>20500011014</t>
  </si>
  <si>
    <t>継目板ﾎﾞﾙﾄ</t>
  </si>
  <si>
    <t>20500011021</t>
  </si>
  <si>
    <t>20500011038</t>
  </si>
  <si>
    <t>20500011045</t>
  </si>
  <si>
    <t>20500011052</t>
  </si>
  <si>
    <t>継目板ボルト</t>
  </si>
  <si>
    <t>20500011069</t>
  </si>
  <si>
    <t>20500011076</t>
  </si>
  <si>
    <t>20500011083</t>
  </si>
  <si>
    <t>20500011100</t>
  </si>
  <si>
    <t>二重ﾈｼﾞﾎﾞﾙﾄ</t>
  </si>
  <si>
    <t>20500020012</t>
  </si>
  <si>
    <t>20500020036</t>
  </si>
  <si>
    <t>20500020043</t>
  </si>
  <si>
    <t>20500020050</t>
  </si>
  <si>
    <t>20500020067</t>
  </si>
  <si>
    <t>20500020074</t>
  </si>
  <si>
    <t>20500020081</t>
  </si>
  <si>
    <t>20500020098</t>
  </si>
  <si>
    <t>20500020108</t>
  </si>
  <si>
    <t>20500020115</t>
  </si>
  <si>
    <t>20500020122</t>
  </si>
  <si>
    <t>20500020139</t>
  </si>
  <si>
    <t>20500020146</t>
  </si>
  <si>
    <t>Tﾎﾞﾙﾄ</t>
  </si>
  <si>
    <t>20500020153</t>
  </si>
  <si>
    <t>20500021013</t>
  </si>
  <si>
    <t>20500021020</t>
  </si>
  <si>
    <t>20500021037</t>
  </si>
  <si>
    <t>20500021051</t>
  </si>
  <si>
    <t>20500021068</t>
  </si>
  <si>
    <t>20500021075</t>
  </si>
  <si>
    <t>20500021082</t>
  </si>
  <si>
    <t>20500021099</t>
  </si>
  <si>
    <t>20500021109</t>
  </si>
  <si>
    <t>20500021116</t>
  </si>
  <si>
    <t>20500021123</t>
  </si>
  <si>
    <t>20500021154</t>
  </si>
  <si>
    <t>20500021161</t>
  </si>
  <si>
    <t>20500030011</t>
  </si>
  <si>
    <t>ｸﾘｯﾌﾟﾎﾞﾙﾄ</t>
  </si>
  <si>
    <t>20500030028</t>
  </si>
  <si>
    <t>20500030035</t>
  </si>
  <si>
    <t>20500030042</t>
  </si>
  <si>
    <t>20500030059</t>
  </si>
  <si>
    <t>20500030066</t>
  </si>
  <si>
    <t>20500030080</t>
  </si>
  <si>
    <t>20500030097</t>
  </si>
  <si>
    <t>20500030107</t>
  </si>
  <si>
    <t>20500030114</t>
  </si>
  <si>
    <t>20500030138</t>
  </si>
  <si>
    <t>20500030145</t>
  </si>
  <si>
    <t>20500030176</t>
  </si>
  <si>
    <t>20500030183</t>
  </si>
  <si>
    <t>20500030190</t>
  </si>
  <si>
    <t>20500030310</t>
  </si>
  <si>
    <t>20500030327</t>
  </si>
  <si>
    <t>20500030334</t>
  </si>
  <si>
    <t>20500030341</t>
  </si>
  <si>
    <t>20500030358</t>
  </si>
  <si>
    <t>20500030396</t>
  </si>
  <si>
    <t>20500030437</t>
  </si>
  <si>
    <t>ｸﾘﾂﾌﾟﾎﾞﾙﾄ</t>
  </si>
  <si>
    <t>20500030444</t>
  </si>
  <si>
    <t>20500030509</t>
  </si>
  <si>
    <t>床板用ﾎﾞﾙﾄ</t>
  </si>
  <si>
    <t>20500030619</t>
  </si>
  <si>
    <t>20500030626</t>
  </si>
  <si>
    <t>20500030633</t>
  </si>
  <si>
    <t>20500031108</t>
  </si>
  <si>
    <t>20500031122</t>
  </si>
  <si>
    <t>20500031184</t>
  </si>
  <si>
    <t>20500031201</t>
  </si>
  <si>
    <t>20500031232</t>
  </si>
  <si>
    <t>20500031249</t>
  </si>
  <si>
    <t>20500031263</t>
  </si>
  <si>
    <t>20500031270</t>
  </si>
  <si>
    <t>20500031328</t>
  </si>
  <si>
    <t>20500031342</t>
  </si>
  <si>
    <t>20500031380</t>
  </si>
  <si>
    <t>20500031517</t>
  </si>
  <si>
    <t>20500031524</t>
  </si>
  <si>
    <t>20500031548</t>
  </si>
  <si>
    <t>20500031562</t>
  </si>
  <si>
    <t>20500031593</t>
  </si>
  <si>
    <t>20500031713</t>
  </si>
  <si>
    <t>20500031720</t>
  </si>
  <si>
    <t>20500031737</t>
  </si>
  <si>
    <t>20500031768</t>
  </si>
  <si>
    <t>20500031775</t>
  </si>
  <si>
    <t>20500031782</t>
  </si>
  <si>
    <t>20500040106</t>
  </si>
  <si>
    <t>ﾎﾞﾙﾄ</t>
  </si>
  <si>
    <t>20500040113</t>
  </si>
  <si>
    <t>20500040120</t>
  </si>
  <si>
    <t>20500040137</t>
  </si>
  <si>
    <t>20500040144</t>
  </si>
  <si>
    <t>20500040151</t>
  </si>
  <si>
    <t>20500040168</t>
  </si>
  <si>
    <t>20500040175</t>
  </si>
  <si>
    <t>20500040199</t>
  </si>
  <si>
    <t>20500040209</t>
  </si>
  <si>
    <t>20500040216</t>
  </si>
  <si>
    <t>20500040223</t>
  </si>
  <si>
    <t>20500040230</t>
  </si>
  <si>
    <t>20500040247</t>
  </si>
  <si>
    <t>20500040319</t>
  </si>
  <si>
    <t>20500040326</t>
  </si>
  <si>
    <t>20500040340</t>
  </si>
  <si>
    <t>20500040405</t>
  </si>
  <si>
    <t>20500040412</t>
  </si>
  <si>
    <t>20500040429</t>
  </si>
  <si>
    <t>20500040450</t>
  </si>
  <si>
    <t>20500040498</t>
  </si>
  <si>
    <t>20500040515</t>
  </si>
  <si>
    <t>20500041028</t>
  </si>
  <si>
    <t>20500041066</t>
  </si>
  <si>
    <t>20500041073</t>
  </si>
  <si>
    <t>20500041097</t>
  </si>
  <si>
    <t>20500041121</t>
  </si>
  <si>
    <t>20500041152</t>
  </si>
  <si>
    <t>20500041169</t>
  </si>
  <si>
    <t>20500041176</t>
  </si>
  <si>
    <t>20500041183</t>
  </si>
  <si>
    <t>20500041190</t>
  </si>
  <si>
    <t>20500041200</t>
  </si>
  <si>
    <t>20500041217</t>
  </si>
  <si>
    <t>20500041224</t>
  </si>
  <si>
    <t>20500041231</t>
  </si>
  <si>
    <t>20500041248</t>
  </si>
  <si>
    <t>20500041255</t>
  </si>
  <si>
    <t>20500041262</t>
  </si>
  <si>
    <t>20500041293</t>
  </si>
  <si>
    <t>20500041303</t>
  </si>
  <si>
    <t>20500041372</t>
  </si>
  <si>
    <t>20500041389</t>
  </si>
  <si>
    <t>20500041396</t>
  </si>
  <si>
    <t>20500041406</t>
  </si>
  <si>
    <t>20500041413</t>
  </si>
  <si>
    <t>20500041420</t>
  </si>
  <si>
    <t>20500041437</t>
  </si>
  <si>
    <t>20500041468</t>
  </si>
  <si>
    <t>20500041499</t>
  </si>
  <si>
    <t>20500041523</t>
  </si>
  <si>
    <t>20500041602</t>
  </si>
  <si>
    <t>まくらぎ継目板ﾎﾞﾙﾄ</t>
  </si>
  <si>
    <t>20500041633</t>
  </si>
  <si>
    <t>20500041657</t>
  </si>
  <si>
    <t>20500041695</t>
  </si>
  <si>
    <t>20500041705</t>
  </si>
  <si>
    <t>20500041712</t>
  </si>
  <si>
    <t>20500041729</t>
  </si>
  <si>
    <t>20500041743</t>
  </si>
  <si>
    <t>20500041750</t>
  </si>
  <si>
    <t>20500041767</t>
  </si>
  <si>
    <t>20500041781</t>
  </si>
  <si>
    <t>20500050026</t>
  </si>
  <si>
    <t>仕上げﾎﾞﾙﾄ</t>
  </si>
  <si>
    <t>20500050040</t>
  </si>
  <si>
    <t>20500050129</t>
  </si>
  <si>
    <t>20500050136</t>
  </si>
  <si>
    <t>20500051010</t>
  </si>
  <si>
    <t>20500051027</t>
  </si>
  <si>
    <t>20500051034</t>
  </si>
  <si>
    <t>20500051041</t>
  </si>
  <si>
    <t>20500051058</t>
  </si>
  <si>
    <t>20500051065</t>
  </si>
  <si>
    <t>20500051096</t>
  </si>
  <si>
    <t>20500051106</t>
  </si>
  <si>
    <t>20500051113</t>
  </si>
  <si>
    <t>20500051120</t>
  </si>
  <si>
    <t>20500051137</t>
  </si>
  <si>
    <t>20500051144</t>
  </si>
  <si>
    <t>20500051151</t>
  </si>
  <si>
    <t>20500051168</t>
  </si>
  <si>
    <t>20500061040</t>
  </si>
  <si>
    <t>ﾌｯｸﾎﾞﾙﾄ</t>
  </si>
  <si>
    <t>20500061057</t>
  </si>
  <si>
    <t>20500061064</t>
  </si>
  <si>
    <t>20500061071</t>
  </si>
  <si>
    <t>20500061105</t>
  </si>
  <si>
    <t>20500070017</t>
  </si>
  <si>
    <t>六角ﾎﾞﾙﾄ</t>
  </si>
  <si>
    <t>20500070024</t>
  </si>
  <si>
    <t>20500070031</t>
  </si>
  <si>
    <t>20500070048</t>
  </si>
  <si>
    <t>20500070055</t>
  </si>
  <si>
    <t>20500070079</t>
  </si>
  <si>
    <t>20500070086</t>
  </si>
  <si>
    <t>20500070110</t>
  </si>
  <si>
    <t>20500070127</t>
  </si>
  <si>
    <t>20500071049</t>
  </si>
  <si>
    <t>20500071056</t>
  </si>
  <si>
    <t>20500071063</t>
  </si>
  <si>
    <t>20500071202</t>
  </si>
  <si>
    <t>ｶﾞｰﾄﾞﾎﾙﾀﾞｰ用ﾎﾞﾙﾄ(ﾐﾘ)</t>
  </si>
  <si>
    <t>20500071211</t>
  </si>
  <si>
    <t>ｹﾞｰｼﾞｽﾄﾗｯﾄ絶縁部締付ﾎﾞﾙﾄ</t>
  </si>
  <si>
    <t>20500071212</t>
  </si>
  <si>
    <t>20600011121</t>
  </si>
  <si>
    <t>木まくらぎ</t>
  </si>
  <si>
    <t>20600011152</t>
  </si>
  <si>
    <t>20600021096</t>
  </si>
  <si>
    <t>PCまくらぎ</t>
  </si>
  <si>
    <t>20600021120</t>
  </si>
  <si>
    <t>20600021137</t>
  </si>
  <si>
    <t>20600021144</t>
  </si>
  <si>
    <t>防振まくらぎ</t>
  </si>
  <si>
    <t>20600021151</t>
  </si>
  <si>
    <t>20600021168</t>
  </si>
  <si>
    <t>20600021199</t>
  </si>
  <si>
    <t>20600021209</t>
  </si>
  <si>
    <t>20600021230</t>
  </si>
  <si>
    <t>20600021247</t>
  </si>
  <si>
    <t>20600021254</t>
  </si>
  <si>
    <t>20600021261</t>
  </si>
  <si>
    <t>20600021278</t>
  </si>
  <si>
    <t>20600021292</t>
  </si>
  <si>
    <t>20600021302</t>
  </si>
  <si>
    <t>20600021326</t>
  </si>
  <si>
    <t>20600021333</t>
  </si>
  <si>
    <t>20600021340</t>
  </si>
  <si>
    <t>20600021357</t>
  </si>
  <si>
    <t>20600021364</t>
  </si>
  <si>
    <t>20600021371</t>
  </si>
  <si>
    <t>20600021388</t>
  </si>
  <si>
    <t>20600031136</t>
  </si>
  <si>
    <t>RCまくらぎ</t>
  </si>
  <si>
    <t>20600031208</t>
  </si>
  <si>
    <t>20600031349</t>
  </si>
  <si>
    <t>20600031363</t>
  </si>
  <si>
    <t>20600041104</t>
  </si>
  <si>
    <t>合成まくらぎ</t>
  </si>
  <si>
    <t>20600041111</t>
  </si>
  <si>
    <t>20600041135</t>
  </si>
  <si>
    <t>20600041180</t>
  </si>
  <si>
    <t>20600041197</t>
  </si>
  <si>
    <t>20600041214</t>
  </si>
  <si>
    <t>20600041221</t>
  </si>
  <si>
    <t>20600041238</t>
  </si>
  <si>
    <t>20600041331</t>
  </si>
  <si>
    <t>20600041348</t>
  </si>
  <si>
    <t>20600041393</t>
  </si>
  <si>
    <t>20600041427</t>
  </si>
  <si>
    <t>20600041434</t>
  </si>
  <si>
    <t>20600041458</t>
  </si>
  <si>
    <t>20600041465</t>
  </si>
  <si>
    <t>20600041472</t>
  </si>
  <si>
    <t>20600041489</t>
  </si>
  <si>
    <t>20600041496</t>
  </si>
  <si>
    <t>20600041506</t>
  </si>
  <si>
    <t>20600041513</t>
  </si>
  <si>
    <t>20600041520</t>
  </si>
  <si>
    <t>20600041537</t>
  </si>
  <si>
    <t>20600041544</t>
  </si>
  <si>
    <t>20600041551</t>
  </si>
  <si>
    <t>20600041568</t>
  </si>
  <si>
    <t>20600041575</t>
  </si>
  <si>
    <t>20600041582</t>
  </si>
  <si>
    <t>20600041599</t>
  </si>
  <si>
    <t>20600041609</t>
  </si>
  <si>
    <t>20600041616</t>
  </si>
  <si>
    <t>20600041623</t>
  </si>
  <si>
    <t>20600041630</t>
  </si>
  <si>
    <t>20600041685</t>
  </si>
  <si>
    <t>20600041719</t>
  </si>
  <si>
    <t>20600041726</t>
  </si>
  <si>
    <t>20600041740</t>
  </si>
  <si>
    <t>20600041812</t>
  </si>
  <si>
    <t>20600041829</t>
  </si>
  <si>
    <t>20600041843</t>
  </si>
  <si>
    <t>20600041908</t>
  </si>
  <si>
    <t>20600041922</t>
  </si>
  <si>
    <t>20600041939</t>
  </si>
  <si>
    <t>20600041946</t>
  </si>
  <si>
    <t>20600041953</t>
  </si>
  <si>
    <t>20600041977</t>
  </si>
  <si>
    <t>20600041984</t>
  </si>
  <si>
    <t>20600041991</t>
  </si>
  <si>
    <t>20600043168</t>
  </si>
  <si>
    <t>20600043199</t>
  </si>
  <si>
    <t>防振合成まくらぎ</t>
  </si>
  <si>
    <t>20600043209</t>
  </si>
  <si>
    <t>20600043223</t>
  </si>
  <si>
    <t>20600043230</t>
  </si>
  <si>
    <t>20600043247</t>
  </si>
  <si>
    <t>20600043254</t>
  </si>
  <si>
    <t>20600043261</t>
  </si>
  <si>
    <t>20600043278</t>
  </si>
  <si>
    <t>20600043285</t>
  </si>
  <si>
    <t>20600043292</t>
  </si>
  <si>
    <t>20600043302</t>
  </si>
  <si>
    <t>20600043319</t>
  </si>
  <si>
    <t>20600043326</t>
  </si>
  <si>
    <t>20600043333</t>
  </si>
  <si>
    <t>20600043364</t>
  </si>
  <si>
    <t>20600043371</t>
  </si>
  <si>
    <t>20600043388</t>
  </si>
  <si>
    <t>20600043395</t>
  </si>
  <si>
    <t>20600043405</t>
  </si>
  <si>
    <t>20600043412</t>
  </si>
  <si>
    <t>20600043429</t>
  </si>
  <si>
    <t>20600043436</t>
  </si>
  <si>
    <t>20600043443</t>
  </si>
  <si>
    <t>20600043450</t>
  </si>
  <si>
    <t>20600043467</t>
  </si>
  <si>
    <t>20600043474</t>
  </si>
  <si>
    <t>20600043481</t>
  </si>
  <si>
    <t>20600043498</t>
  </si>
  <si>
    <t>20600043508</t>
  </si>
  <si>
    <t>20600043584</t>
  </si>
  <si>
    <t>20600043591</t>
  </si>
  <si>
    <t>20600043601</t>
  </si>
  <si>
    <t>20600043618</t>
  </si>
  <si>
    <t>20600043625</t>
  </si>
  <si>
    <t>20600043632</t>
  </si>
  <si>
    <t>20600043649</t>
  </si>
  <si>
    <t>20600043656</t>
  </si>
  <si>
    <t>20600043663</t>
  </si>
  <si>
    <t>20600043670</t>
  </si>
  <si>
    <t>20600043687</t>
  </si>
  <si>
    <t>20600043694</t>
  </si>
  <si>
    <t>20600043701</t>
  </si>
  <si>
    <t>20600043718</t>
  </si>
  <si>
    <t>20600043728</t>
  </si>
  <si>
    <t>20600043807</t>
  </si>
  <si>
    <t>20600043814</t>
  </si>
  <si>
    <t>20700021024</t>
  </si>
  <si>
    <t>消火器標識</t>
  </si>
  <si>
    <t>20700021031</t>
  </si>
  <si>
    <t>警笛標識</t>
  </si>
  <si>
    <t>20700021103</t>
  </si>
  <si>
    <t>距離標</t>
  </si>
  <si>
    <t>20700021110</t>
  </si>
  <si>
    <t>20700021134</t>
  </si>
  <si>
    <t>待避遮断標</t>
  </si>
  <si>
    <t>20700021158</t>
  </si>
  <si>
    <t>速度制限解除標識</t>
  </si>
  <si>
    <t>20700021165</t>
  </si>
  <si>
    <t>車止標識</t>
  </si>
  <si>
    <t>20700031016</t>
  </si>
  <si>
    <t>線路標</t>
  </si>
  <si>
    <t>20700031023</t>
  </si>
  <si>
    <t>20700031047</t>
  </si>
  <si>
    <t>20700031054</t>
  </si>
  <si>
    <t>20700031061</t>
  </si>
  <si>
    <t>20700031078</t>
  </si>
  <si>
    <t>20700031085</t>
  </si>
  <si>
    <t>20700031092</t>
  </si>
  <si>
    <t>20700031102</t>
  </si>
  <si>
    <t>20700031119</t>
  </si>
  <si>
    <t>20700031126</t>
  </si>
  <si>
    <t>20700031133</t>
  </si>
  <si>
    <t>20700031140</t>
  </si>
  <si>
    <t>20700031157</t>
  </si>
  <si>
    <t>20700031164</t>
  </si>
  <si>
    <t>20700031171</t>
  </si>
  <si>
    <t>20700031188</t>
  </si>
  <si>
    <t>20700031195</t>
  </si>
  <si>
    <t>20700031212</t>
  </si>
  <si>
    <t>20700031229</t>
  </si>
  <si>
    <t>20700031236</t>
  </si>
  <si>
    <t>20700031243</t>
  </si>
  <si>
    <t>20700031274</t>
  </si>
  <si>
    <t>20700031281</t>
  </si>
  <si>
    <t>20700031298</t>
  </si>
  <si>
    <t>20700031308</t>
  </si>
  <si>
    <t>20700031315</t>
  </si>
  <si>
    <t>20700031353</t>
  </si>
  <si>
    <t>反射板</t>
  </si>
  <si>
    <t>20700041101</t>
  </si>
  <si>
    <t>軌間絶縁(ｹﾞｰｼﾞﾀｲ用)</t>
  </si>
  <si>
    <t>20700041118</t>
  </si>
  <si>
    <t>軌間絶縁(ｹﾞｰｼﾞｽﾄﾗｯﾄ用)</t>
  </si>
  <si>
    <t>20700041125</t>
  </si>
  <si>
    <t>軌間絶縁(床板用)</t>
  </si>
  <si>
    <t>20700041132</t>
  </si>
  <si>
    <t>20700041149</t>
  </si>
  <si>
    <t>21200020010</t>
  </si>
  <si>
    <t>C型鋼</t>
  </si>
  <si>
    <t>21200020030</t>
  </si>
  <si>
    <t>ｺ型鋼</t>
  </si>
  <si>
    <t>21200020051</t>
  </si>
  <si>
    <t>ﾊﾟｲﾌﾟ</t>
  </si>
  <si>
    <t>21200020052</t>
  </si>
  <si>
    <t>21200020053</t>
  </si>
  <si>
    <t>21200020055</t>
  </si>
  <si>
    <t>21200020101</t>
  </si>
  <si>
    <t>角ﾊﾟｲﾌﾟ</t>
  </si>
  <si>
    <t>21200020110</t>
  </si>
  <si>
    <t>角鋼</t>
  </si>
  <si>
    <t>21200020130</t>
  </si>
  <si>
    <t>丸鋼</t>
  </si>
  <si>
    <t>21200020131</t>
  </si>
  <si>
    <t>21200020132</t>
  </si>
  <si>
    <t>21200020133</t>
  </si>
  <si>
    <t>山形鋼</t>
  </si>
  <si>
    <t>21200020150</t>
  </si>
  <si>
    <t>丸鋼管</t>
  </si>
  <si>
    <t>21200020160</t>
  </si>
  <si>
    <t>21900020010</t>
  </si>
  <si>
    <t>ｼﾞｪｯﾄﾓﾙﾀﾙ</t>
  </si>
  <si>
    <t>21900020020</t>
  </si>
  <si>
    <t>ﾚﾐﾌｧﾙﾄ</t>
  </si>
  <si>
    <t>21900020030</t>
  </si>
  <si>
    <t>ﾏｯﾊ</t>
  </si>
  <si>
    <t>21900020031</t>
  </si>
  <si>
    <t>21900020032</t>
  </si>
  <si>
    <t>21900020040</t>
  </si>
  <si>
    <t>ﾌｼﾞﾃｯｸｷｯﾄCO</t>
  </si>
  <si>
    <t>21900020051</t>
  </si>
  <si>
    <t>川砂</t>
  </si>
  <si>
    <t>21900020052</t>
  </si>
  <si>
    <t>道床砕石</t>
  </si>
  <si>
    <t>22100020011</t>
  </si>
  <si>
    <t>ｶﾞｿﾘﾝ</t>
  </si>
  <si>
    <t>22100020021</t>
  </si>
  <si>
    <t>22100020022</t>
  </si>
  <si>
    <t>22100020031</t>
  </si>
  <si>
    <t>ｱﾗｼﾞﾝｸﾞﾘｽ</t>
  </si>
  <si>
    <t>22100020032</t>
  </si>
  <si>
    <t>摩擦調整材</t>
  </si>
  <si>
    <t>22200020012</t>
  </si>
  <si>
    <t>ｴﾎﾟﾉｯｸｽｼﾝﾅｰ</t>
  </si>
  <si>
    <t>22200020031</t>
  </si>
  <si>
    <t>ﾌﾀﾙ酸系樹脂塗料</t>
  </si>
  <si>
    <t>22200020032</t>
  </si>
  <si>
    <t>22200020034</t>
  </si>
  <si>
    <t>22200020035</t>
  </si>
  <si>
    <t>22200020036</t>
  </si>
  <si>
    <t>22200020037</t>
  </si>
  <si>
    <t>ﾌﾀﾙ酸樹脂塗料</t>
  </si>
  <si>
    <t>22200020038</t>
  </si>
  <si>
    <t>22200020039</t>
  </si>
  <si>
    <t>22200020040</t>
  </si>
  <si>
    <t>22200020051</t>
  </si>
  <si>
    <t>ﾍﾟｲﾝﾄｼﾝﾅｰ</t>
  </si>
  <si>
    <t>22200020061</t>
  </si>
  <si>
    <t>ﾎﾞﾝﾄﾞ</t>
  </si>
  <si>
    <t>22200020062</t>
  </si>
  <si>
    <t>22200020063</t>
  </si>
  <si>
    <t>22200020102</t>
  </si>
  <si>
    <t>ﾗｯｶｰｽﾌﾟﾚｰ</t>
  </si>
  <si>
    <t>22200020103</t>
  </si>
  <si>
    <t>22200020104</t>
  </si>
  <si>
    <t>22200020105</t>
  </si>
  <si>
    <t>22200020106</t>
  </si>
  <si>
    <t>22200020107</t>
  </si>
  <si>
    <t>22200020108</t>
  </si>
  <si>
    <t>22200020109</t>
  </si>
  <si>
    <t>22200020110</t>
  </si>
  <si>
    <t>22200020111</t>
  </si>
  <si>
    <t>22200020112</t>
  </si>
  <si>
    <t>22200020113</t>
  </si>
  <si>
    <t>22200020114</t>
  </si>
  <si>
    <t>22200020131</t>
  </si>
  <si>
    <t>ﾛｰﾊﾞﾙｽﾌﾟﾚｰ</t>
  </si>
  <si>
    <t>22200020132</t>
  </si>
  <si>
    <t>液状凍結防止剤</t>
  </si>
  <si>
    <t>22200020134</t>
  </si>
  <si>
    <t>浸透防錆潤滑ｵｲﾙｽﾌﾟﾚｰ</t>
  </si>
  <si>
    <t>22200020141</t>
  </si>
  <si>
    <t>水性塗料</t>
  </si>
  <si>
    <t>22200020142</t>
  </si>
  <si>
    <t>22200020143</t>
  </si>
  <si>
    <t>22200020144</t>
  </si>
  <si>
    <t>水溶性つや有り塗料(水性)</t>
  </si>
  <si>
    <t>22200020151</t>
  </si>
  <si>
    <t>染色浸透探傷剤</t>
  </si>
  <si>
    <t>22200020152</t>
  </si>
  <si>
    <t>22200020153</t>
  </si>
  <si>
    <t>22200020161</t>
  </si>
  <si>
    <t>塗料用ｼﾝﾅｰ</t>
  </si>
  <si>
    <t>22200020162</t>
  </si>
  <si>
    <t>22200020171</t>
  </si>
  <si>
    <t>防錆･潤滑剤</t>
  </si>
  <si>
    <t>22900020001</t>
  </si>
  <si>
    <t>BOSCH 1st/pc</t>
  </si>
  <si>
    <t>22900020003</t>
  </si>
  <si>
    <t>CATｴｱﾌｨﾙﾀｰ(1次)</t>
  </si>
  <si>
    <t>22900020004</t>
  </si>
  <si>
    <t>CATｴｱﾌｨﾙﾀｰ(2次)</t>
  </si>
  <si>
    <t>22900020005</t>
  </si>
  <si>
    <t>CATｵｲﾙﾌｨﾙﾀｰ</t>
  </si>
  <si>
    <t>22900020006</t>
  </si>
  <si>
    <t>CAT燃料ﾌｨﾙﾀｰ(1次)</t>
  </si>
  <si>
    <t>22900020007</t>
  </si>
  <si>
    <t>CAT燃料ﾌｨﾙﾀｰ(2次)</t>
  </si>
  <si>
    <t>22900020008</t>
  </si>
  <si>
    <t>DTE15M</t>
  </si>
  <si>
    <t>22900020010</t>
  </si>
  <si>
    <t>ikk-450c</t>
  </si>
  <si>
    <t>22900020011</t>
  </si>
  <si>
    <t>KOITOﾗﾝﾌﾟ</t>
  </si>
  <si>
    <t>22900020012</t>
  </si>
  <si>
    <t>KOKUSAICHART</t>
  </si>
  <si>
    <t>22900020013</t>
  </si>
  <si>
    <t>ORSAM</t>
  </si>
  <si>
    <t>22900020014</t>
  </si>
  <si>
    <t>ORSAM 球</t>
  </si>
  <si>
    <t>22900020015</t>
  </si>
  <si>
    <t>PHIRIPS</t>
  </si>
  <si>
    <t>22900020016</t>
  </si>
  <si>
    <t>SAIAﾊﾞｯﾃﾘｰ</t>
  </si>
  <si>
    <t>22900020019</t>
  </si>
  <si>
    <t>ｱｵﾘ戸鉄板</t>
  </si>
  <si>
    <t>22900020020</t>
  </si>
  <si>
    <t>ｱﾝｸﾞﾙｺｯｸ</t>
  </si>
  <si>
    <t>22900020022</t>
  </si>
  <si>
    <t>22900020028</t>
  </si>
  <si>
    <t>ｴｱｰｸﾘｰﾅｰｴﾚﾒﾝﾄ</t>
  </si>
  <si>
    <t>22900020029</t>
  </si>
  <si>
    <t>ｴｱｰｸﾘｰﾅｰｾｰﾌﾃｨｰｶｰﾄﾘｯｼﾞ</t>
  </si>
  <si>
    <t>22900020031</t>
  </si>
  <si>
    <t>ｴｱｰﾄﾞﾗｲﾔｰ乾燥剤</t>
  </si>
  <si>
    <t>22900020033</t>
  </si>
  <si>
    <t>ｴｱﾌｨﾙﾀｰ(1次)</t>
  </si>
  <si>
    <t>22900020034</t>
  </si>
  <si>
    <t>ｴｱﾌｨﾙﾀｰ(2次)</t>
  </si>
  <si>
    <t>22900020035</t>
  </si>
  <si>
    <t>ｴｱﾌｨﾙﾀｰ(3次)</t>
  </si>
  <si>
    <t>22900020036</t>
  </si>
  <si>
    <t>ｴﾒﾘｰｼｭ-</t>
  </si>
  <si>
    <t>22900020037</t>
  </si>
  <si>
    <t>ｴﾙﾎﾞｺﾈｸｼｮﾝ</t>
  </si>
  <si>
    <t>22900020039</t>
  </si>
  <si>
    <t>ｴﾝｼﾞﾝｴｱﾌｨﾙﾀｰ1次</t>
  </si>
  <si>
    <t>22900020040</t>
  </si>
  <si>
    <t>ｴﾝｼﾞﾝｴｱﾌｨﾙﾀｰ2次</t>
  </si>
  <si>
    <t>22900020042</t>
  </si>
  <si>
    <t>ｴﾝｼﾞﾝｵｲﾙﾌｨﾙﾀｰ</t>
  </si>
  <si>
    <t>22900020047</t>
  </si>
  <si>
    <t>ｴﾝｼﾞﾝ冷却液ﾌｨﾙﾀｰ</t>
  </si>
  <si>
    <t>22900020049</t>
  </si>
  <si>
    <t>ｵｲﾙｴﾚﾒﾝﾄ</t>
  </si>
  <si>
    <t>22900020050</t>
  </si>
  <si>
    <t>ｵｲﾙｾﾊﾟﾚｰﾀｰ</t>
  </si>
  <si>
    <t>22900020052</t>
  </si>
  <si>
    <t>ｵｲﾙﾌｨﾙﾀｰｴﾚﾒﾝﾄ</t>
  </si>
  <si>
    <t>22900020053</t>
  </si>
  <si>
    <t>ｶﾐｵﾝﾊｲﾊﾟｰﾊﾛｹﾞﾝ</t>
  </si>
  <si>
    <t>22900020054</t>
  </si>
  <si>
    <t>ｷﾞｱｵｲﾙ ｱﾝﾃﾞﾛｰﾙ850-75W-90</t>
  </si>
  <si>
    <t>22900020055</t>
  </si>
  <si>
    <t>ｺﾈｸﾀｰ</t>
  </si>
  <si>
    <t>22900020057</t>
  </si>
  <si>
    <t>ｺﾝﾌﾟﾚｯｻｰｴｱﾌｨﾙﾀｰ(1次)</t>
  </si>
  <si>
    <t>22900020058</t>
  </si>
  <si>
    <t>ｺﾝﾌﾟﾚｯｻｰｴｱﾌｨﾙﾀｰ(2次)</t>
  </si>
  <si>
    <t>22900020059</t>
  </si>
  <si>
    <t>ｺﾝﾌﾟﾚｯｻｰｵｲﾙ(20L/缶)3057M</t>
  </si>
  <si>
    <t>22900020060</t>
  </si>
  <si>
    <t>ｺﾝﾌﾟﾚｯｻｰｵｲﾙﾌｨﾙﾀｰ</t>
  </si>
  <si>
    <t>22900020062</t>
  </si>
  <si>
    <t>ｻｲﾄﾞｶｰﾃﾝ</t>
  </si>
  <si>
    <t>22900020066</t>
  </si>
  <si>
    <t>ｽﾋﾟﾝﾄﾞﾙ</t>
  </si>
  <si>
    <t>22900020067</t>
  </si>
  <si>
    <t>ｾﾌﾗﾑﾍﾟｰﾊﾟｰ</t>
  </si>
  <si>
    <t>22900020068</t>
  </si>
  <si>
    <t>ｾﾙﾓｰﾀｰｽﾀｰﾀｰﾘﾚｰ</t>
  </si>
  <si>
    <t>22900020069</t>
  </si>
  <si>
    <t>ｾﾝﾀｰｶｰﾃﾝ</t>
  </si>
  <si>
    <t>22900020070</t>
  </si>
  <si>
    <t>ﾀｯﾁｽｸﾘｰﾝﾊﾞｯﾃﾘ-</t>
  </si>
  <si>
    <t>22900020072</t>
  </si>
  <si>
    <t>ﾂｰﾙ用六角ﾎﾞﾙﾄ</t>
  </si>
  <si>
    <t>22900020073</t>
  </si>
  <si>
    <t>ﾃﾞｨｽﾄﾘﾋﾞｭｰﾀｰ用高圧ﾌｨﾙﾀｰ</t>
  </si>
  <si>
    <t>22900020076</t>
  </si>
  <si>
    <t>ﾌﾞﾚｰｷｼｭｰ</t>
  </si>
  <si>
    <t>22900020080</t>
  </si>
  <si>
    <t>ﾕﾆｯﾄ開き止め</t>
  </si>
  <si>
    <t>22900020082</t>
  </si>
  <si>
    <t>ﾘﾚｰ</t>
  </si>
  <si>
    <t>22900020087</t>
  </si>
  <si>
    <t>22900020090</t>
  </si>
  <si>
    <t>ﾚｰﾙﾌﾛｰ研削機用20Mｹｰﾌﾞﾙ</t>
  </si>
  <si>
    <t>22900020091</t>
  </si>
  <si>
    <t>ﾚｰﾙﾌﾛｰ研削機用ｿｹｯﾄﾌﾟﾗｸﾞ</t>
  </si>
  <si>
    <t>22900020092</t>
  </si>
  <si>
    <t>ﾚｰﾙﾌﾛｰ研削機用ﾋﾟﾝﾌﾟﾗｸﾞ</t>
  </si>
  <si>
    <t>22900020093</t>
  </si>
  <si>
    <t>安全弁</t>
  </si>
  <si>
    <t>22900020094</t>
  </si>
  <si>
    <t>22900020095</t>
  </si>
  <si>
    <t>運転室加圧機ﾌｨﾙﾀｰ</t>
  </si>
  <si>
    <t>22900020096</t>
  </si>
  <si>
    <t>加圧ﾌｨﾙﾀｰ1次ﾌｨﾙﾀｰ(ｷｬﾋﾞﾝ)</t>
  </si>
  <si>
    <t>22900020097</t>
  </si>
  <si>
    <t>加圧ﾌｨﾙﾀｰ2次ﾌｨﾙﾀｰ(ｷｬﾋﾞﾝ)</t>
  </si>
  <si>
    <t>22900020100</t>
  </si>
  <si>
    <t>工作台車軸ﾗｲﾅｰ</t>
  </si>
  <si>
    <t>22900020101</t>
  </si>
  <si>
    <t>22900020106</t>
  </si>
  <si>
    <t>作動油ｱｲﾗｽDU68 (200Lﾄﾞﾗﾑ)</t>
  </si>
  <si>
    <t>22900020107</t>
  </si>
  <si>
    <t>作動油ｱｲﾗｽDU68 (20L缶)</t>
  </si>
  <si>
    <t>22900020108</t>
  </si>
  <si>
    <t>作動油ｹｰｽﾄﾞﾚﾝﾌｨﾙﾀｰ</t>
  </si>
  <si>
    <t>22900020109</t>
  </si>
  <si>
    <t>作動油ｻｸｼｮﾝﾌｨﾙﾀｰ</t>
  </si>
  <si>
    <t>22900020111</t>
  </si>
  <si>
    <t>作動油ﾀﾝｸﾌﾞﾘｰｻﾞｰ付きﾌｨﾙﾀｰ</t>
  </si>
  <si>
    <t>22900020112</t>
  </si>
  <si>
    <t>作動油ﾀﾝｸ充填ﾌｨﾙﾀｰ</t>
  </si>
  <si>
    <t>22900020113</t>
  </si>
  <si>
    <t>作動油ﾁｬｰｼﾞﾌｨﾙﾀｰ</t>
  </si>
  <si>
    <t>22900020118</t>
  </si>
  <si>
    <t>作動油フィード（送り）ﾌｨﾙﾀｰ（2個）</t>
  </si>
  <si>
    <t>22900020119</t>
  </si>
  <si>
    <t>作動油ﾌｨｰﾄﾞﾌｨﾙﾀｰ</t>
  </si>
  <si>
    <t>22900020121</t>
  </si>
  <si>
    <t>作動油ﾘﾀｰﾝﾌｨﾙﾀｰ</t>
  </si>
  <si>
    <t>22900020124</t>
  </si>
  <si>
    <t>作動油戻りﾌｨﾙﾀｰ</t>
  </si>
  <si>
    <t>22900020128</t>
  </si>
  <si>
    <t>削正車砥石</t>
  </si>
  <si>
    <t>22900020130</t>
  </si>
  <si>
    <t>22900020131</t>
  </si>
  <si>
    <t>22900020134</t>
  </si>
  <si>
    <t>軸箱Oﾘﾝｸﾞ</t>
  </si>
  <si>
    <t>22900020135</t>
  </si>
  <si>
    <t>軸箱ｸﾞﾘｰｽ（1㎏/缶）</t>
  </si>
  <si>
    <t>22900020137</t>
  </si>
  <si>
    <t>集塵器ﾌｨﾙﾀｰ</t>
  </si>
  <si>
    <t>22900020138</t>
  </si>
  <si>
    <t>水ﾀﾝｸﾌﾞﾘｰｻﾞｰ付きﾌｨﾙﾀｰ</t>
  </si>
  <si>
    <t>22900020139</t>
  </si>
  <si>
    <t>制動回路ｴｱﾄﾞﾗｲﾔｰ</t>
  </si>
  <si>
    <t>22900020140</t>
  </si>
  <si>
    <t>制動用ｺﾝﾌﾟｴｱﾌｨﾙﾀｰ</t>
  </si>
  <si>
    <t>22900020142</t>
  </si>
  <si>
    <t>制輪子</t>
  </si>
  <si>
    <t>22900020143</t>
  </si>
  <si>
    <t>22900020145</t>
  </si>
  <si>
    <t>22900020147</t>
  </si>
  <si>
    <t>22900020149</t>
  </si>
  <si>
    <t>22900020151</t>
  </si>
  <si>
    <t>前後ｶｰﾃﾝ</t>
  </si>
  <si>
    <t>22900020155</t>
  </si>
  <si>
    <t>砥石ﾁｬｯｸAssy</t>
  </si>
  <si>
    <t>22900020157</t>
  </si>
  <si>
    <t>燃料ﾌｨﾙﾀｰ</t>
  </si>
  <si>
    <t>22900020160</t>
  </si>
  <si>
    <t>防火布</t>
  </si>
  <si>
    <t>22900020162</t>
  </si>
  <si>
    <t>油水分離器ｶｰﾄﾘｯｼﾞ</t>
  </si>
  <si>
    <t>30100000512</t>
  </si>
  <si>
    <t>600V VVFｹｰﾌﾞﾙ</t>
  </si>
  <si>
    <t>30100000811</t>
  </si>
  <si>
    <t>600V VVｹｰﾌﾞﾙ</t>
  </si>
  <si>
    <t>30100001214</t>
  </si>
  <si>
    <t>600V CEｹ-ﾌﾞﾙ</t>
  </si>
  <si>
    <t>30100001221</t>
  </si>
  <si>
    <t>30100001238</t>
  </si>
  <si>
    <t>30100001245</t>
  </si>
  <si>
    <t>600V CETｹ-ﾌﾞﾙ</t>
  </si>
  <si>
    <t>30100001252</t>
  </si>
  <si>
    <t>30100001269</t>
  </si>
  <si>
    <t>30100001410</t>
  </si>
  <si>
    <t>1500V NH-F-QEｹ-ﾌﾞﾙ</t>
  </si>
  <si>
    <t>30200002171</t>
  </si>
  <si>
    <t>発泡ﾎﾟﾘｴﾁﾚﾝｹｰﾌﾞﾙ</t>
  </si>
  <si>
    <t>30500006310</t>
  </si>
  <si>
    <t>ﾋﾞﾆｰﾙ電線管</t>
  </si>
  <si>
    <t>30500006358</t>
  </si>
  <si>
    <t>30500006437</t>
  </si>
  <si>
    <t>ﾋﾞﾆｰﾙﾊﾟｲﾌﾟ</t>
  </si>
  <si>
    <t>30500006468</t>
  </si>
  <si>
    <t>ﾋﾞﾆｰﾙ用 ｶｯﾌﾟﾘﾝｸﾞ</t>
  </si>
  <si>
    <t>30500006499</t>
  </si>
  <si>
    <t>30500006619</t>
  </si>
  <si>
    <t>ﾋﾞﾆｰﾙﾉｰﾏﾙﾍﾞﾝﾄﾞ</t>
  </si>
  <si>
    <t>30500009973</t>
  </si>
  <si>
    <t>安全開閉器</t>
  </si>
  <si>
    <t>30500010416</t>
  </si>
  <si>
    <t>圧着端子</t>
  </si>
  <si>
    <t>30500010423</t>
  </si>
  <si>
    <t>圧着ｽﾘｰﾌﾞ</t>
  </si>
  <si>
    <t>30500010430</t>
  </si>
  <si>
    <t>30500010447</t>
  </si>
  <si>
    <t>30500010454</t>
  </si>
  <si>
    <t>30500010461</t>
  </si>
  <si>
    <t>30500010478</t>
  </si>
  <si>
    <t>30500010485</t>
  </si>
  <si>
    <t>30500010492</t>
  </si>
  <si>
    <t>ﾌｧｽﾄﾝ接続子</t>
  </si>
  <si>
    <t>30500010502</t>
  </si>
  <si>
    <t>30500010526</t>
  </si>
  <si>
    <t>30500010540</t>
  </si>
  <si>
    <t>30500010557</t>
  </si>
  <si>
    <t>30500010564</t>
  </si>
  <si>
    <t>30500012236</t>
  </si>
  <si>
    <t>結束紐</t>
  </si>
  <si>
    <t>30500012267</t>
  </si>
  <si>
    <t>線名札</t>
  </si>
  <si>
    <t>30500012274</t>
  </si>
  <si>
    <t>30600000081</t>
  </si>
  <si>
    <t>低温溶接ﾎﾞﾝﾄﾞ</t>
  </si>
  <si>
    <t>30600000098</t>
  </si>
  <si>
    <t>30600000108</t>
  </si>
  <si>
    <t>30600000160</t>
  </si>
  <si>
    <t>30600000191</t>
  </si>
  <si>
    <t>低温溶接用 ﾛｳ</t>
  </si>
  <si>
    <t>30600000201</t>
  </si>
  <si>
    <t>低温溶接用 ﾌﾗｯｸｽ</t>
  </si>
  <si>
    <t>30600000218</t>
  </si>
  <si>
    <t>低温溶接ﾎﾞﾝﾄﾞ(ﾏﾙﾀｲ用)</t>
  </si>
  <si>
    <t>30600000225</t>
  </si>
  <si>
    <t>ﾃｰﾊﾟｰﾎﾞﾙﾄ</t>
  </si>
  <si>
    <t>30600000232</t>
  </si>
  <si>
    <t>30600000249</t>
  </si>
  <si>
    <t>低温溶接用 ﾎﾞﾝﾄﾞ（ﾏﾙﾀｲ用）</t>
  </si>
  <si>
    <t>30600000270</t>
  </si>
  <si>
    <t>ﾎﾞﾝﾄﾞﾀｰﾐﾅﾙ</t>
  </si>
  <si>
    <t>30600000287</t>
  </si>
  <si>
    <t>ﾎﾞﾝﾄﾞﾀ-ﾐﾅﾙ</t>
  </si>
  <si>
    <t>30600000294</t>
  </si>
  <si>
    <t>30600000304</t>
  </si>
  <si>
    <t>30600000332</t>
  </si>
  <si>
    <t>軌条リード線</t>
  </si>
  <si>
    <t>30600000366</t>
  </si>
  <si>
    <t>ﾎﾞﾝﾄﾞ用 ｽﾃｯﾌﾟﾙ</t>
  </si>
  <si>
    <t>30600000438</t>
  </si>
  <si>
    <t>ｲﾝﾋﾟｰﾀﾞﾝｽﾎﾞﾝﾄﾞ端子</t>
  </si>
  <si>
    <t>30600000445</t>
  </si>
  <si>
    <t>30600000452</t>
  </si>
  <si>
    <t>ｲﾝﾋﾟｰﾀﾞﾝｽﾎﾞﾝﾄﾞ用 ﾎﾞﾙﾄ</t>
  </si>
  <si>
    <t>30600000469</t>
  </si>
  <si>
    <t>ｲﾝﾋﾟｰﾀﾞﾝｽﾎﾞﾝﾄﾞ用 二次端子</t>
  </si>
  <si>
    <t>30600000476</t>
  </si>
  <si>
    <t>ｲﾝﾋﾟ-ﾀﾞﾝｽﾎﾞﾝﾄﾞ端子</t>
  </si>
  <si>
    <t>30600000483</t>
  </si>
  <si>
    <t>30600000490</t>
  </si>
  <si>
    <t>30600000500</t>
  </si>
  <si>
    <t>ｲﾝﾋﾟｰﾀﾞﾝｽﾎﾞﾝﾄﾞ</t>
  </si>
  <si>
    <t>30600000517</t>
  </si>
  <si>
    <t>30600000524</t>
  </si>
  <si>
    <t>30600000531</t>
  </si>
  <si>
    <t>30600000548</t>
  </si>
  <si>
    <t>30600000555</t>
  </si>
  <si>
    <t>ｲﾝﾋﾟ-ﾀﾞﾝｽﾎﾞﾝﾄﾞ</t>
  </si>
  <si>
    <t>30600001005</t>
  </si>
  <si>
    <t>30800000016</t>
  </si>
  <si>
    <t>信号灯ｿｹｯﾄ</t>
  </si>
  <si>
    <t>30800000023</t>
  </si>
  <si>
    <t>30800000119</t>
  </si>
  <si>
    <t>信号機用ﾚﾝｽﾞ</t>
  </si>
  <si>
    <t>30800000126</t>
  </si>
  <si>
    <t>30800000133</t>
  </si>
  <si>
    <t>30800000157</t>
  </si>
  <si>
    <t>30800000308</t>
  </si>
  <si>
    <t>色灯信号機構</t>
  </si>
  <si>
    <t>30800000315</t>
  </si>
  <si>
    <t>30800000339</t>
  </si>
  <si>
    <t>30800000346</t>
  </si>
  <si>
    <t>30800000384</t>
  </si>
  <si>
    <t>30800000401</t>
  </si>
  <si>
    <t>色灯信号機構 A型</t>
  </si>
  <si>
    <t>30800000463</t>
  </si>
  <si>
    <t>出発反応灯機</t>
  </si>
  <si>
    <t>30800000559</t>
  </si>
  <si>
    <t>進路表示機</t>
  </si>
  <si>
    <t>30800000865</t>
  </si>
  <si>
    <t>30800000896</t>
  </si>
  <si>
    <t>色灯信号機構（高架用）</t>
  </si>
  <si>
    <t>30800000913</t>
  </si>
  <si>
    <t>色灯信号機構（隧道用）</t>
  </si>
  <si>
    <t>30800000968</t>
  </si>
  <si>
    <t>30800000982</t>
  </si>
  <si>
    <t>30800001031</t>
  </si>
  <si>
    <t>30800001038</t>
  </si>
  <si>
    <t>LED式出発反応標識</t>
  </si>
  <si>
    <t>30800001045</t>
  </si>
  <si>
    <t>手信号代用器</t>
  </si>
  <si>
    <t>31000000099</t>
  </si>
  <si>
    <t>薄型電気転轍機</t>
  </si>
  <si>
    <t>31000000109</t>
  </si>
  <si>
    <t>31000000123</t>
  </si>
  <si>
    <t>電気転てつ機</t>
  </si>
  <si>
    <t>31000000130</t>
  </si>
  <si>
    <t>31000000147</t>
  </si>
  <si>
    <t>31000000202</t>
  </si>
  <si>
    <t>据付用品</t>
  </si>
  <si>
    <t>31000000209</t>
  </si>
  <si>
    <t>31000000219</t>
  </si>
  <si>
    <t>31000000226</t>
  </si>
  <si>
    <t>薄型電気転轍機用 据付用品</t>
  </si>
  <si>
    <t>31000000240</t>
  </si>
  <si>
    <t>31000000247</t>
  </si>
  <si>
    <t>31000000254</t>
  </si>
  <si>
    <t>31000000260</t>
  </si>
  <si>
    <t>31000000271</t>
  </si>
  <si>
    <t>鎖錠ｶﾝ</t>
  </si>
  <si>
    <t>31000000288</t>
  </si>
  <si>
    <t>肘金具用 ﾎﾞﾙﾄ</t>
  </si>
  <si>
    <t>31000000295</t>
  </si>
  <si>
    <t>31000000910</t>
  </si>
  <si>
    <t>ｼﾞｮｰﾋﾟﾝ</t>
  </si>
  <si>
    <t>31000000996</t>
  </si>
  <si>
    <t>薄型電気転轍機用 締結装置</t>
  </si>
  <si>
    <t>31000001014</t>
  </si>
  <si>
    <t>ﾌﾛﾝﾄﾛｯﾄﾎﾞﾙﾄ</t>
  </si>
  <si>
    <t>31000001021</t>
  </si>
  <si>
    <t>31000001052</t>
  </si>
  <si>
    <t>回路制御器</t>
  </si>
  <si>
    <t>31000001083</t>
  </si>
  <si>
    <t>電動機</t>
  </si>
  <si>
    <t>31000001090</t>
  </si>
  <si>
    <t>31000001100</t>
  </si>
  <si>
    <t>ｸﾗｯﾁ</t>
  </si>
  <si>
    <t>31000001117</t>
  </si>
  <si>
    <t>31000001124</t>
  </si>
  <si>
    <t>転てつ制御ﾘﾚｰ</t>
  </si>
  <si>
    <t>31000001148</t>
  </si>
  <si>
    <t>31000001162</t>
  </si>
  <si>
    <t>転てつ防護ﾘﾚｰ</t>
  </si>
  <si>
    <t>31000001203</t>
  </si>
  <si>
    <t>電気転轍機用 ｱﾙﾐ蓋</t>
  </si>
  <si>
    <t>31000001265</t>
  </si>
  <si>
    <t>転てつ機用マグネットクラッチ付モータ</t>
  </si>
  <si>
    <t>31000001272</t>
  </si>
  <si>
    <t>転てつ機用ﾏｸﾞﾈｯﾄｸﾗｯﾁ付ﾓｰﾀ</t>
  </si>
  <si>
    <t>31000001279</t>
  </si>
  <si>
    <t>31200000017</t>
  </si>
  <si>
    <t>軌条絶縁（ﾌﾟﾚｰﾄ）</t>
  </si>
  <si>
    <t>31200000024</t>
  </si>
  <si>
    <t>31200000055</t>
  </si>
  <si>
    <t>31200000062</t>
  </si>
  <si>
    <t>31200000079</t>
  </si>
  <si>
    <t>軌条絶縁（ﾁｭｰﾌﾞ）</t>
  </si>
  <si>
    <t>31200000086</t>
  </si>
  <si>
    <t>31200000110</t>
  </si>
  <si>
    <t>軌条絶縁（ﾚｰﾙ型）</t>
  </si>
  <si>
    <t>31200000127</t>
  </si>
  <si>
    <t>31200000134</t>
  </si>
  <si>
    <t>31200000213</t>
  </si>
  <si>
    <t>31200000220</t>
  </si>
  <si>
    <t>軌間絶縁(ｹﾞｰｼﾞﾀｲﾖｳ)</t>
  </si>
  <si>
    <t>31200000244</t>
  </si>
  <si>
    <t>31200000251</t>
  </si>
  <si>
    <t>31200000275</t>
  </si>
  <si>
    <t>31200000282</t>
  </si>
  <si>
    <t>軌条絶縁(ﾌﾟﾚｰﾄ)</t>
  </si>
  <si>
    <t>31200000299</t>
  </si>
  <si>
    <t>軌条絶縁(ﾜｯｼｬ.ﾁｭｰﾌﾞ)</t>
  </si>
  <si>
    <t>31200000347</t>
  </si>
  <si>
    <t>31200000354</t>
  </si>
  <si>
    <t>31200000361</t>
  </si>
  <si>
    <t>軌間絶縁（床板用）</t>
  </si>
  <si>
    <t>31200000378</t>
  </si>
  <si>
    <t>31200000402</t>
  </si>
  <si>
    <t>軌間絶縁（ｹﾞｰｼﾞｽﾄﾗｯﾄ用）</t>
  </si>
  <si>
    <t>31200000426</t>
  </si>
  <si>
    <t>31200000653</t>
  </si>
  <si>
    <t>軌条絶縁（継目板）</t>
  </si>
  <si>
    <t>31200000660</t>
  </si>
  <si>
    <t>31200000677</t>
  </si>
  <si>
    <t>31200000684</t>
  </si>
  <si>
    <t>31200000691</t>
  </si>
  <si>
    <t>31200000718</t>
  </si>
  <si>
    <t>31200000914</t>
  </si>
  <si>
    <t>添線支持金物</t>
  </si>
  <si>
    <t>31200001018</t>
  </si>
  <si>
    <t>軌条絶縁(ﾁｭｰﾌﾞ)</t>
  </si>
  <si>
    <t>31200001032</t>
  </si>
  <si>
    <t>31200001049</t>
  </si>
  <si>
    <t>31200001056</t>
  </si>
  <si>
    <t>31200001094</t>
  </si>
  <si>
    <t>軌条絶縁（被覆式継目板）</t>
  </si>
  <si>
    <t>31200001104</t>
  </si>
  <si>
    <t>軌間絶縁（転轍棒用）</t>
  </si>
  <si>
    <t>31200001111</t>
  </si>
  <si>
    <t>31200001128</t>
  </si>
  <si>
    <t>31200001135</t>
  </si>
  <si>
    <t>31200001214</t>
  </si>
  <si>
    <t>軌間短絡線</t>
  </si>
  <si>
    <t>31200001221</t>
  </si>
  <si>
    <t>軌間短絡線用 固定金具</t>
  </si>
  <si>
    <t>31200001238</t>
  </si>
  <si>
    <t>ﾙｰﾌﾟｺｲﾙ</t>
  </si>
  <si>
    <t>31200001245</t>
  </si>
  <si>
    <t>31200001252</t>
  </si>
  <si>
    <t>軌間短絡線用 端子</t>
  </si>
  <si>
    <t>31200001362</t>
  </si>
  <si>
    <t>ﾙｰﾌﾟｺｲﾙ取付金具</t>
  </si>
  <si>
    <t>31200001393</t>
  </si>
  <si>
    <t>送受信用 機器箱</t>
  </si>
  <si>
    <t>31200001403</t>
  </si>
  <si>
    <t>軌道中間用 機器箱</t>
  </si>
  <si>
    <t>31200001410</t>
  </si>
  <si>
    <t>YY端子</t>
  </si>
  <si>
    <t>31200001427</t>
  </si>
  <si>
    <t>31200001434</t>
  </si>
  <si>
    <t>31200001441</t>
  </si>
  <si>
    <t>送信用 機器箱</t>
  </si>
  <si>
    <t>31200001465</t>
  </si>
  <si>
    <t>伝送改善用 機器箱</t>
  </si>
  <si>
    <t>31200001496</t>
  </si>
  <si>
    <t>32100000068</t>
  </si>
  <si>
    <t>卓上電話機</t>
  </si>
  <si>
    <t>32100000109</t>
  </si>
  <si>
    <t>32100000130</t>
  </si>
  <si>
    <t>32100000288</t>
  </si>
  <si>
    <t>卓上電話機4（PD･DP）</t>
  </si>
  <si>
    <t>32100000295</t>
  </si>
  <si>
    <t>卓上電話機3（PB･DP）</t>
  </si>
  <si>
    <t>32100000305</t>
  </si>
  <si>
    <t>卓上電話機1（PB･DP）</t>
  </si>
  <si>
    <t>32400000021</t>
  </si>
  <si>
    <t>第三軌条</t>
  </si>
  <si>
    <t>32400000038</t>
  </si>
  <si>
    <t>32400000045</t>
  </si>
  <si>
    <t>32400000052</t>
  </si>
  <si>
    <t>32400000131</t>
  </si>
  <si>
    <t>ｱﾙｻｽﾃﾞﾝｼﾔｾﾝ</t>
  </si>
  <si>
    <t>32400000138</t>
  </si>
  <si>
    <t>溝付硬銅トロリ線</t>
  </si>
  <si>
    <t>32400000162</t>
  </si>
  <si>
    <t>上面保護板</t>
  </si>
  <si>
    <t>32400000179</t>
  </si>
  <si>
    <t>背面保護板</t>
  </si>
  <si>
    <t>32400000186</t>
  </si>
  <si>
    <t>前面保護板</t>
  </si>
  <si>
    <t>32400000203</t>
  </si>
  <si>
    <t>32400000210</t>
  </si>
  <si>
    <t>32400000227</t>
  </si>
  <si>
    <t>32400000234</t>
  </si>
  <si>
    <t>32400000241</t>
  </si>
  <si>
    <t>32400000368</t>
  </si>
  <si>
    <t>上面板継目金物</t>
  </si>
  <si>
    <t>32400000375</t>
  </si>
  <si>
    <t>背面板継目金物</t>
  </si>
  <si>
    <t>32400000409</t>
  </si>
  <si>
    <t>背面吊金物</t>
  </si>
  <si>
    <t>32400000416</t>
  </si>
  <si>
    <t>32400000629</t>
  </si>
  <si>
    <t>第三軌条用 ﾌﾞﾗｹｯﾄ</t>
  </si>
  <si>
    <t>32400000643</t>
  </si>
  <si>
    <t>32400000674</t>
  </si>
  <si>
    <t>32400000739</t>
  </si>
  <si>
    <t>32400000746</t>
  </si>
  <si>
    <t>32400000753</t>
  </si>
  <si>
    <t>32400000784</t>
  </si>
  <si>
    <t>32400000928</t>
  </si>
  <si>
    <t>ｴﾝﾄﾞｱﾌﾟﾛｰﾁ</t>
  </si>
  <si>
    <t>32400000935</t>
  </si>
  <si>
    <t>32400000949</t>
  </si>
  <si>
    <t>32400000959</t>
  </si>
  <si>
    <t>32400000980</t>
  </si>
  <si>
    <t>継目金物（ｴﾝﾄﾞｱﾌﾟﾛｰﾁ用）</t>
  </si>
  <si>
    <t>32400001004</t>
  </si>
  <si>
    <t>継目金物(ｴﾝﾄﾞｱﾌﾟﾛｰﾁ用)</t>
  </si>
  <si>
    <t>32400001060</t>
  </si>
  <si>
    <t>第三軌条 伸縮継手</t>
  </si>
  <si>
    <t>32400001084</t>
  </si>
  <si>
    <t>32400001187</t>
  </si>
  <si>
    <t>第三軌条用 碍子</t>
  </si>
  <si>
    <t>32400001204</t>
  </si>
  <si>
    <t>32400001266</t>
  </si>
  <si>
    <t>第三軌条用 ｷｬｯﾌﾟ</t>
  </si>
  <si>
    <t>32400001273</t>
  </si>
  <si>
    <t>32400001297</t>
  </si>
  <si>
    <t>第三軌条用 ｶｯﾌﾟ</t>
  </si>
  <si>
    <t>32400001307</t>
  </si>
  <si>
    <t>32400001400</t>
  </si>
  <si>
    <t>第三軌条用 ﾋﾞﾆｰﾙ板</t>
  </si>
  <si>
    <t>32400001424</t>
  </si>
  <si>
    <t>32400001431</t>
  </si>
  <si>
    <t>32400001448</t>
  </si>
  <si>
    <t>32400001455</t>
  </si>
  <si>
    <t>32400001462</t>
  </si>
  <si>
    <t>32400001479</t>
  </si>
  <si>
    <t>32400001503</t>
  </si>
  <si>
    <t>第三軌条用 ｺﾞﾑﾊﾟｯｷﾝｸﾞ</t>
  </si>
  <si>
    <t>32400001527</t>
  </si>
  <si>
    <t>32400001541</t>
  </si>
  <si>
    <t>32400001558</t>
  </si>
  <si>
    <t>32400001572</t>
  </si>
  <si>
    <t>ｱﾝｶｰﾚｰｼﾞ取付金物</t>
  </si>
  <si>
    <t>32400001596</t>
  </si>
  <si>
    <t>ｱﾝｶﾚｰｼﾞ締付ﾎﾞﾙﾄ</t>
  </si>
  <si>
    <t>32400001613</t>
  </si>
  <si>
    <t>ｱﾝｶｰﾚｰｼﾞ絶縁棒</t>
  </si>
  <si>
    <t>32400001637</t>
  </si>
  <si>
    <t>ｱﾝｶｰﾚｰｼﾞ締付金物</t>
  </si>
  <si>
    <t>32400001778</t>
  </si>
  <si>
    <t>ﾌﾞﾗｹｯﾄ用 ﾋﾞﾆｰﾙ板</t>
  </si>
  <si>
    <t>32400001785</t>
  </si>
  <si>
    <t>32400001819</t>
  </si>
  <si>
    <t>R型ﾀｰﾐﾅﾙ</t>
  </si>
  <si>
    <t>32400001826</t>
  </si>
  <si>
    <t>32400001833</t>
  </si>
  <si>
    <t>32400001840</t>
  </si>
  <si>
    <t>32400001912</t>
  </si>
  <si>
    <t>L型ﾀｰﾐﾅﾙ</t>
  </si>
  <si>
    <t>32400002016</t>
  </si>
  <si>
    <t>第三軌条用 機器表示板</t>
  </si>
  <si>
    <t>32400002061</t>
  </si>
  <si>
    <t>第三軌条用 番号表示板</t>
  </si>
  <si>
    <t>32400002068</t>
  </si>
  <si>
    <t>第三軌条保護板用危険表示</t>
  </si>
  <si>
    <t>32400002075</t>
  </si>
  <si>
    <t>32400002119</t>
  </si>
  <si>
    <t>第三軌条用 ﾌﾞﾛｯｸ</t>
  </si>
  <si>
    <t>32400002126</t>
  </si>
  <si>
    <t>32400002322</t>
  </si>
  <si>
    <t>埋め込み用 ﾎﾞﾙﾄ</t>
  </si>
  <si>
    <t>32400002339</t>
  </si>
  <si>
    <t>32400002346</t>
  </si>
  <si>
    <t>ﾌﾞﾛｯｸ用 ﾎﾞﾙﾄ.ﾅｯﾄ</t>
  </si>
  <si>
    <t>32400002353</t>
  </si>
  <si>
    <t>T型ｱﾙﾐ架台接続ﾎﾞﾙﾄ</t>
  </si>
  <si>
    <t>32400002418</t>
  </si>
  <si>
    <t>ﾀｰﾝﾊﾞｯｸﾙ用 碍子</t>
  </si>
  <si>
    <t>32400002425</t>
  </si>
  <si>
    <t>32600001019</t>
  </si>
  <si>
    <t>断路器</t>
  </si>
  <si>
    <t>34700000001</t>
  </si>
  <si>
    <t>券売機搭載SV</t>
  </si>
  <si>
    <t>34700000002</t>
  </si>
  <si>
    <t>券売機搭載その他</t>
  </si>
  <si>
    <t>34700000003</t>
  </si>
  <si>
    <t>回数ｶｰﾄﾞﾃｽﾄ券</t>
  </si>
  <si>
    <t>34700000004</t>
  </si>
  <si>
    <t>テスト回数券カード</t>
  </si>
  <si>
    <t>34700000005</t>
  </si>
  <si>
    <t>ﾌﾘｰﾁｹｯﾄ</t>
  </si>
  <si>
    <t>34700000006</t>
  </si>
  <si>
    <t>ﾃｽﾄ定期券用券紙</t>
  </si>
  <si>
    <t>34700000007</t>
  </si>
  <si>
    <t>ﾃｽﾄ回数ｶｰﾄﾞ</t>
  </si>
  <si>
    <t>34700000008</t>
  </si>
  <si>
    <t>ﾃｽﾄ用定期券券紙</t>
  </si>
  <si>
    <t>34700000009</t>
  </si>
  <si>
    <t>警報盤</t>
  </si>
  <si>
    <t>34700000010</t>
  </si>
  <si>
    <t>警報盤(2級品)</t>
  </si>
  <si>
    <t>34800000001</t>
  </si>
  <si>
    <t>ICｱﾝﾃﾅﾕﾆｯﾄ（ｱﾝﾃﾅのみ）</t>
  </si>
  <si>
    <t>34800000002</t>
  </si>
  <si>
    <t>ｱｸｼｮﾝｿﾚﾉｲﾄﾞ(PG-R)</t>
  </si>
  <si>
    <t>34800000003</t>
  </si>
  <si>
    <t>ｱﾂﾆｭｳｱｯｼｰﾛｰﾗ</t>
  </si>
  <si>
    <t>34800000004</t>
  </si>
  <si>
    <t>ｱﾂﾆｭｳｱｯｼｰﾛｰﾗ（F1)1Rﾖｳ</t>
  </si>
  <si>
    <t>34800000005</t>
  </si>
  <si>
    <t>ｱﾂﾆｭｳｱｯｼｰﾛｰﾗ（F2)W・2Rﾖｳ</t>
  </si>
  <si>
    <t>34800000006</t>
  </si>
  <si>
    <t>ｶｰﾄﾞｽﾄｱｿﾚﾉｲﾄﾞ(PG-R)</t>
  </si>
  <si>
    <t>34800000007</t>
  </si>
  <si>
    <t>ｶｰﾄﾞｽﾄｱｿﾚﾉｲﾄﾞ(ﾏｰｸﾂｰ)</t>
  </si>
  <si>
    <t>34800000008</t>
  </si>
  <si>
    <t>ｶｰﾄﾞﾊﾟﾝﾁｿﾚﾉｲﾄﾞ(PG-R)</t>
  </si>
  <si>
    <t>34800000009</t>
  </si>
  <si>
    <t>ｶｰﾄﾞﾊﾟﾝﾁｿﾚﾉｲﾄﾞ(ﾏｰｸﾂｰ)</t>
  </si>
  <si>
    <t>34800000010</t>
  </si>
  <si>
    <t>ｶｰﾄﾞ振分ｿﾚﾉｲﾄﾞAssy(PG-R)</t>
  </si>
  <si>
    <t>34800000011</t>
  </si>
  <si>
    <t>ｶﾞｲﾄﾞｱｯｼｰ</t>
  </si>
  <si>
    <t>34800000012</t>
  </si>
  <si>
    <t>ｶﾞｲﾄﾞｱｯｼｰｲﾝｻｰﾄ</t>
  </si>
  <si>
    <t>34800000013</t>
  </si>
  <si>
    <t>ｶﾞｲﾄﾞｱｯｼｰﾖｳｾﾂ（2）</t>
  </si>
  <si>
    <t>34800000014</t>
  </si>
  <si>
    <t>ｶﾊﾞｰﾄﾞｱ(L)</t>
  </si>
  <si>
    <t>34800000015</t>
  </si>
  <si>
    <t>ｶﾊﾞｰﾄﾞｱ(LR共通)</t>
  </si>
  <si>
    <t>34800000016</t>
  </si>
  <si>
    <t>ｶﾊﾞｰﾄﾞｱ(R)</t>
  </si>
  <si>
    <t>34800000017</t>
  </si>
  <si>
    <t>ｶﾊﾞｰﾄﾞｱ(W-L)</t>
  </si>
  <si>
    <t>34800000018</t>
  </si>
  <si>
    <t>ｶﾊﾞｰﾄﾞｱ(W-R)</t>
  </si>
  <si>
    <t>34800000019</t>
  </si>
  <si>
    <t>ｷﾞｱﾍｯﾄﾞ</t>
  </si>
  <si>
    <t>34800000020</t>
  </si>
  <si>
    <t>ｷｬｯﾁｬﾏｸﾞﾈｯﾄ</t>
  </si>
  <si>
    <t>34800000021</t>
  </si>
  <si>
    <t>ｻｰﾎﾞﾓｰﾀ</t>
  </si>
  <si>
    <t>34800000022</t>
  </si>
  <si>
    <t>ｻｰﾏﾙﾍｯﾄﾞ(ﾏｰｸﾂｰ)</t>
  </si>
  <si>
    <t>34800000023</t>
  </si>
  <si>
    <t>ｼｰﾙﾄｳﾆｭｳ</t>
  </si>
  <si>
    <t>34800000024</t>
  </si>
  <si>
    <t>ｼｰﾙﾄｳﾆｭｳ(2)</t>
  </si>
  <si>
    <t>34800000025</t>
  </si>
  <si>
    <t>ｼﾞｷﾍｯﾄﾞ(W)</t>
  </si>
  <si>
    <t>34800000026</t>
  </si>
  <si>
    <t>ｼﾞｷﾍｯﾄﾞ(第2R)</t>
  </si>
  <si>
    <t>34800000027</t>
  </si>
  <si>
    <t>ｽｲｯﾁｺｳﾃﾞﾝ</t>
  </si>
  <si>
    <t>34800000028</t>
  </si>
  <si>
    <t>34800000029</t>
  </si>
  <si>
    <t>ｽﾄｱｿﾚﾉｲﾄﾞ(PG-R)</t>
  </si>
  <si>
    <t>34800000031</t>
  </si>
  <si>
    <t>ｽﾌﾟﾘﾝｸﾞﾄﾞｱ</t>
  </si>
  <si>
    <t>34800000032</t>
  </si>
  <si>
    <t>ｾﾝｻｱｯｼｰ</t>
  </si>
  <si>
    <t>34800000033</t>
  </si>
  <si>
    <t>34800000034</t>
  </si>
  <si>
    <t>ｿﾚﾉｲﾄﾞ2</t>
  </si>
  <si>
    <t>34800000035</t>
  </si>
  <si>
    <t>ｿﾚﾉｲﾄﾞ3</t>
  </si>
  <si>
    <t>34800000036</t>
  </si>
  <si>
    <t>ｿﾚﾉｲﾄﾞ30</t>
  </si>
  <si>
    <t>34800000037</t>
  </si>
  <si>
    <t>ｿﾚﾉｲﾄﾞ38</t>
  </si>
  <si>
    <t>34800000038</t>
  </si>
  <si>
    <t>ｿﾚﾉｲﾄﾞ45</t>
  </si>
  <si>
    <t>34800000039</t>
  </si>
  <si>
    <t>ｿﾚﾉｲﾄﾞ5</t>
  </si>
  <si>
    <t>34800000040</t>
  </si>
  <si>
    <t>ｿﾚﾉｲﾄﾞ9</t>
  </si>
  <si>
    <t>34800000041</t>
  </si>
  <si>
    <t>ｿﾚﾉｲﾄﾞｱｯｼｰ(21)</t>
  </si>
  <si>
    <t>34800000042</t>
  </si>
  <si>
    <t>ｿﾚﾉｲﾄﾞｱｯｼｰ(30)</t>
  </si>
  <si>
    <t>34800000044</t>
  </si>
  <si>
    <t>ｿﾚﾉｲﾄﾞｱｯｼｰ(31)</t>
  </si>
  <si>
    <t>34800000045</t>
  </si>
  <si>
    <t>ｿﾚﾉｲﾄﾞｱｯｼｰ(32)</t>
  </si>
  <si>
    <t>34800000046</t>
  </si>
  <si>
    <t>ｿﾚﾉｲﾄﾞｱｯｼｰ(33)</t>
  </si>
  <si>
    <t>34800000047</t>
  </si>
  <si>
    <t>ｿﾚﾉｲﾄﾞｱｯｼｰ(34)</t>
  </si>
  <si>
    <t>34800000048</t>
  </si>
  <si>
    <t>ｿﾚﾉｲﾄﾞｱｯｼｰ(36)</t>
  </si>
  <si>
    <t>34800000049</t>
  </si>
  <si>
    <t>ｿﾚﾉｲﾄﾞｱｯｼｰ(41)</t>
  </si>
  <si>
    <t>34800000050</t>
  </si>
  <si>
    <t>ｿﾚﾉｲﾄﾞｱｯｼｰ(42)</t>
  </si>
  <si>
    <t>34800000051</t>
  </si>
  <si>
    <t>ｿﾚﾉｲﾄﾞｱｯｼｰ(43)</t>
  </si>
  <si>
    <t>34800000052</t>
  </si>
  <si>
    <t>ｿﾚﾉｲﾄﾞｱｯｼｰ(44)</t>
  </si>
  <si>
    <t>34800000053</t>
  </si>
  <si>
    <t>ｿﾚﾉｲﾄﾞｱｯｼｰ(45)</t>
  </si>
  <si>
    <t>34800000055</t>
  </si>
  <si>
    <t>ｿﾚﾉｲﾄﾞｱｯｼｰ(46)</t>
  </si>
  <si>
    <t>34800000056</t>
  </si>
  <si>
    <t>ｿﾚﾉｲﾄﾞｱｯｼｰ(47)</t>
  </si>
  <si>
    <t>34800000058</t>
  </si>
  <si>
    <t>ｿﾚﾉｲﾄﾞｱｯｼｰ(54)</t>
  </si>
  <si>
    <t>34800000059</t>
  </si>
  <si>
    <t>ｿﾚﾉｲﾄﾞｱｯｼｰ(6)</t>
  </si>
  <si>
    <t>34800000060</t>
  </si>
  <si>
    <t>ﾄﾞｱｱﾂｼ-(L)</t>
  </si>
  <si>
    <t>34800000061</t>
  </si>
  <si>
    <t>ﾄﾞｱｱﾂｼ-(R)</t>
  </si>
  <si>
    <t>34800000062</t>
  </si>
  <si>
    <t>ﾄｳﾆｭｳｺｳﾌﾞ､ｲｯｶﾂ</t>
  </si>
  <si>
    <t>34800000063</t>
  </si>
  <si>
    <t>ﾄﾋﾞﾗﾓｰﾀｰ</t>
  </si>
  <si>
    <t>34800000064</t>
  </si>
  <si>
    <t>ﾊｲｾﾝｱｯｼｰ</t>
  </si>
  <si>
    <t>34800000065</t>
  </si>
  <si>
    <t>ﾊｲｾﾝｱｯｼｰ(113)</t>
  </si>
  <si>
    <t>34800000066</t>
  </si>
  <si>
    <t>ﾊｲｾﾝｱｯｼｰ(34)</t>
  </si>
  <si>
    <t>34800000067</t>
  </si>
  <si>
    <t>ﾊｲｾﾝｱｯｼｰ(3A)</t>
  </si>
  <si>
    <t>34800000068</t>
  </si>
  <si>
    <t>ﾊｲｾﾝｱｯｼｰ(5744-01)</t>
  </si>
  <si>
    <t>34800000069</t>
  </si>
  <si>
    <t>ﾊｲｾﾝｱｯｼｰ(5745-01)</t>
  </si>
  <si>
    <t>34800000070</t>
  </si>
  <si>
    <t>ﾊﾞﾈE558</t>
  </si>
  <si>
    <t>34800000071</t>
  </si>
  <si>
    <t>ﾊﾞﾈﾋｯﾊﾟﾘ</t>
  </si>
  <si>
    <t>34800000072</t>
  </si>
  <si>
    <t>ﾋｭｰｽﾞ</t>
  </si>
  <si>
    <t>34800000073</t>
  </si>
  <si>
    <t>ﾌﾟｰﾙ部ｽﾄｱｿﾚﾉｲﾄﾞ(PG-R)</t>
  </si>
  <si>
    <t>34800000074</t>
  </si>
  <si>
    <t>ﾌﾟｰﾙ部ｽﾄｱｿﾚﾉｲﾄﾞ(U1)</t>
  </si>
  <si>
    <t>34800000075</t>
  </si>
  <si>
    <t>ﾌｫﾄLEDｾｷｶﾞｲ</t>
  </si>
  <si>
    <t>34800000076</t>
  </si>
  <si>
    <t>ﾌｫﾄｾﾝｻ</t>
  </si>
  <si>
    <t>34800000077</t>
  </si>
  <si>
    <t>34800000078</t>
  </si>
  <si>
    <t>ﾌｫﾄﾄﾗﾝｼﾞｽﾀ</t>
  </si>
  <si>
    <t>34800000079</t>
  </si>
  <si>
    <t>ﾌｫﾄﾏｲｸﾛｾﾝｻｰ(U1)(ｺの字ｾﾝｻｰ)</t>
  </si>
  <si>
    <t>34800000081</t>
  </si>
  <si>
    <t>ﾌﾟﾚｰﾄｶﾊﾞｰ</t>
  </si>
  <si>
    <t>34800000082</t>
  </si>
  <si>
    <t>ﾍﾞｱﾘﾝｸﾞ</t>
  </si>
  <si>
    <t>34800000083</t>
  </si>
  <si>
    <t>ﾍﾞｱﾘﾝｸﾞﾎﾞｰﾙ</t>
  </si>
  <si>
    <t>34800000084</t>
  </si>
  <si>
    <t>ﾍﾞﾙﾄﾀｲﾐﾝｸﾞ</t>
  </si>
  <si>
    <t>34800000085</t>
  </si>
  <si>
    <t>34800000086</t>
  </si>
  <si>
    <t>34800000087</t>
  </si>
  <si>
    <t>34800000088</t>
  </si>
  <si>
    <t>34800000089</t>
  </si>
  <si>
    <t>34800000090</t>
  </si>
  <si>
    <t>34800000091</t>
  </si>
  <si>
    <t>34800000092</t>
  </si>
  <si>
    <t>ﾍﾞﾙﾄﾋﾗ</t>
  </si>
  <si>
    <t>34800000093</t>
  </si>
  <si>
    <t>34800000094</t>
  </si>
  <si>
    <t>34800000095</t>
  </si>
  <si>
    <t>34800000096</t>
  </si>
  <si>
    <t>34800000097</t>
  </si>
  <si>
    <t>34800000098</t>
  </si>
  <si>
    <t>34800000099</t>
  </si>
  <si>
    <t>34800000100</t>
  </si>
  <si>
    <t>34800000101</t>
  </si>
  <si>
    <t>34800000102</t>
  </si>
  <si>
    <t>34800000103</t>
  </si>
  <si>
    <t>34800000104</t>
  </si>
  <si>
    <t>34800000105</t>
  </si>
  <si>
    <t>34800000106</t>
  </si>
  <si>
    <t>34800000107</t>
  </si>
  <si>
    <t>34800000108</t>
  </si>
  <si>
    <t>34800000109</t>
  </si>
  <si>
    <t>34800000110</t>
  </si>
  <si>
    <t>34800000111</t>
  </si>
  <si>
    <t>34800000112</t>
  </si>
  <si>
    <t>34800000113</t>
  </si>
  <si>
    <t>34800000114</t>
  </si>
  <si>
    <t>34800000115</t>
  </si>
  <si>
    <t>34800000116</t>
  </si>
  <si>
    <t>34800000117</t>
  </si>
  <si>
    <t>34800000118</t>
  </si>
  <si>
    <t>34800000119</t>
  </si>
  <si>
    <t>34800000120</t>
  </si>
  <si>
    <t>34800000121</t>
  </si>
  <si>
    <t>34800000122</t>
  </si>
  <si>
    <t>ﾍﾞﾙﾄﾏﾙ</t>
  </si>
  <si>
    <t>34800000123</t>
  </si>
  <si>
    <t>34800000124</t>
  </si>
  <si>
    <t>34800000125</t>
  </si>
  <si>
    <t>34800000126</t>
  </si>
  <si>
    <t>34800000127</t>
  </si>
  <si>
    <t>34800000128</t>
  </si>
  <si>
    <t>34800000129</t>
  </si>
  <si>
    <t>34800000130</t>
  </si>
  <si>
    <t>34800000131</t>
  </si>
  <si>
    <t>34800000132</t>
  </si>
  <si>
    <t>34800000133</t>
  </si>
  <si>
    <t>34800000134</t>
  </si>
  <si>
    <t>ﾖｳｾﾂｱｯｼｰｶﾞｲﾄﾞ</t>
  </si>
  <si>
    <t>34800000135</t>
  </si>
  <si>
    <t>ﾗﾝﾌﾟﾌｨﾗﾒﾝﾄ</t>
  </si>
  <si>
    <t>34800000137</t>
  </si>
  <si>
    <t>ﾛｰﾗｱｯｼｰ(1)</t>
  </si>
  <si>
    <t>34800000138</t>
  </si>
  <si>
    <t>ﾛｰﾗｱｯｼｰ(2)</t>
  </si>
  <si>
    <t>34800000139</t>
  </si>
  <si>
    <t>ﾛﾂｸﾗﾂﾁ</t>
  </si>
  <si>
    <t>34800000140</t>
  </si>
  <si>
    <t>繰り出しｼｬｯﾀｰｽﾌﾟﾘﾝｸﾞ(ﾏｰｸﾂｰ)</t>
  </si>
  <si>
    <t>34800000141</t>
  </si>
  <si>
    <t>繰出部ｼｬｯﾀｰｿﾚﾉｲﾄﾞAssy(PG-R)</t>
  </si>
  <si>
    <t>34800000143</t>
  </si>
  <si>
    <t>繰出部ｼｬｯﾀｰｿﾚﾉｲﾄﾞAssy(ﾏｰｸﾂｰ)</t>
  </si>
  <si>
    <t>34800000144</t>
  </si>
  <si>
    <t>磁気ﾍｯﾄﾞ</t>
  </si>
  <si>
    <t>34800000145</t>
  </si>
  <si>
    <t>集札箱振分ｿﾚﾉｲﾄﾞ(PG-R)</t>
  </si>
  <si>
    <t>34800000147</t>
  </si>
  <si>
    <t>重ね合わせ部振分ｿﾚﾉｲﾄﾞ(PG-R)</t>
  </si>
  <si>
    <t>34800000148</t>
  </si>
  <si>
    <t>天板ﾜｲﾔ</t>
  </si>
  <si>
    <t>34800000149</t>
  </si>
  <si>
    <t>天板ﾜｲﾔｰﾊﾞﾈ</t>
  </si>
  <si>
    <t>34800000150</t>
  </si>
  <si>
    <t>搬送部基板用ﾋｭｰｽﾞ(LM50)</t>
  </si>
  <si>
    <t>34800000151</t>
  </si>
  <si>
    <t>保守SW(U1)</t>
  </si>
  <si>
    <t>34800000152</t>
  </si>
  <si>
    <t>F券分岐ﾛｰﾗｰ</t>
  </si>
  <si>
    <t>34800000153</t>
  </si>
  <si>
    <t>LCDﾃﾞｨｽﾌﾟﾚｲ</t>
  </si>
  <si>
    <t>34800000154</t>
  </si>
  <si>
    <t>T検ｾﾝｻｰ</t>
  </si>
  <si>
    <t>34800000155</t>
  </si>
  <si>
    <t>34800000156</t>
  </si>
  <si>
    <t>ｴﾝｺｰﾄﾞ部駆動ﾍﾞﾙﾄ</t>
  </si>
  <si>
    <t>34800000157</t>
  </si>
  <si>
    <t>ｷﾞﾔ</t>
  </si>
  <si>
    <t>34800000158</t>
  </si>
  <si>
    <t>ｷﾞﾔﾌﾟｰﾘｰ</t>
  </si>
  <si>
    <t>34800000159</t>
  </si>
  <si>
    <t>34800000160</t>
  </si>
  <si>
    <t>ｺﾞﾑ付ﾍﾞｱﾘﾝｸﾞ</t>
  </si>
  <si>
    <t>34800000161</t>
  </si>
  <si>
    <t>34800000162</t>
  </si>
  <si>
    <t>ｻｰﾋﾞｽｺﾝｾﾝﾄ用ﾋｭｰｽﾞ12A</t>
  </si>
  <si>
    <t>34800000163</t>
  </si>
  <si>
    <t>ｻｰﾏﾙﾍｯﾄﾞ</t>
  </si>
  <si>
    <t>34800000164</t>
  </si>
  <si>
    <t>34800000165</t>
  </si>
  <si>
    <t>ｻｰﾏﾙﾏｸﾞﾈｯﾄ､L金具</t>
  </si>
  <si>
    <t>34800000166</t>
  </si>
  <si>
    <t>ｻｰﾏﾙﾛｰﾗｰ</t>
  </si>
  <si>
    <t>34800000167</t>
  </si>
  <si>
    <t>ｽﾌﾟﾘﾝｸﾞ85mm</t>
  </si>
  <si>
    <t>34800000168</t>
  </si>
  <si>
    <t>ｿﾚﾉｲﾄﾞ</t>
  </si>
  <si>
    <t>34800000169</t>
  </si>
  <si>
    <t>ﾀｲﾐﾝｸﾞﾍﾞﾙﾄ</t>
  </si>
  <si>
    <t>34800000170</t>
  </si>
  <si>
    <t>34800000171</t>
  </si>
  <si>
    <t>34800000172</t>
  </si>
  <si>
    <t>34800000173</t>
  </si>
  <si>
    <t>34800000174</t>
  </si>
  <si>
    <t>34800000175</t>
  </si>
  <si>
    <t>ﾄﾞｱﾘﾝｸ</t>
  </si>
  <si>
    <t>34800000176</t>
  </si>
  <si>
    <t>ﾄﾞｱﾘﾝｸ用ｽﾍﾟｰｻｰｽﾌﾟﾘﾝｸﾞ</t>
  </si>
  <si>
    <t>34800000177</t>
  </si>
  <si>
    <t>ﾄｯﾌﾟｶﾊﾞｰｽｲｯﾁ</t>
  </si>
  <si>
    <t>34800000178</t>
  </si>
  <si>
    <t>ﾄﾞﾗｲﾍﾞｱﾘﾝｸﾞ</t>
  </si>
  <si>
    <t>34800000179</t>
  </si>
  <si>
    <t>34800000180</t>
  </si>
  <si>
    <t>34800000181</t>
  </si>
  <si>
    <t>ﾊﾟﾝﾁﾕﾆｯﾄ</t>
  </si>
  <si>
    <t>34800000182</t>
  </si>
  <si>
    <t>ﾌﾟｰﾘｰ</t>
  </si>
  <si>
    <t>34800000183</t>
  </si>
  <si>
    <t>34800000184</t>
  </si>
  <si>
    <t>ﾌﾗﾝｼﾞ付ﾍﾞｱﾘﾝｸﾞ</t>
  </si>
  <si>
    <t>34800000185</t>
  </si>
  <si>
    <t>34800000186</t>
  </si>
  <si>
    <t>34800000187</t>
  </si>
  <si>
    <t>34800000188</t>
  </si>
  <si>
    <t>34800000189</t>
  </si>
  <si>
    <t>34800000190</t>
  </si>
  <si>
    <t>34800000191</t>
  </si>
  <si>
    <t>34800000192</t>
  </si>
  <si>
    <t>34800000193</t>
  </si>
  <si>
    <t>ﾍｯﾄﾞﾉﾌﾞ</t>
  </si>
  <si>
    <t>34800000194</t>
  </si>
  <si>
    <t>ﾍﾞﾘﾌｧｲﾍｯﾄﾞﾊｰﾈｽ</t>
  </si>
  <si>
    <t>34800000195</t>
  </si>
  <si>
    <t>ﾏｲｸﾛS/W</t>
  </si>
  <si>
    <t>34800000196</t>
  </si>
  <si>
    <t>ﾗｲﾄﾍｯﾄﾞﾊｰﾈｽ</t>
  </si>
  <si>
    <t>34800000197</t>
  </si>
  <si>
    <t>ﾘｰﾄﾞﾍｯﾄﾞﾊｰﾈｽ</t>
  </si>
  <si>
    <t>34800000198</t>
  </si>
  <si>
    <t>印刷部ﾃﾝｼｮﾝBRG</t>
  </si>
  <si>
    <t>34800000199</t>
  </si>
  <si>
    <t>印刷部ﾌｨｰﾄﾞﾛｰﾗｰ</t>
  </si>
  <si>
    <t>34800000200</t>
  </si>
  <si>
    <t>券検知ｾﾝｻｰ(受光側)</t>
  </si>
  <si>
    <t>34800000201</t>
  </si>
  <si>
    <t>券検知ｾﾝｻｰ(発光側)</t>
  </si>
  <si>
    <t>34800000202</t>
  </si>
  <si>
    <t>磁気ﾍｯﾄﾞ(ﾍﾞﾘﾌｧｲ)</t>
  </si>
  <si>
    <t>34800000203</t>
  </si>
  <si>
    <t>磁気ﾍｯﾄﾞ(ﾗｲﾄ)</t>
  </si>
  <si>
    <t>34800000204</t>
  </si>
  <si>
    <t>磁気ﾍｯﾄﾞ(ﾘｰﾄﾞ)</t>
  </si>
  <si>
    <t>34800000205</t>
  </si>
  <si>
    <t>磁気ﾍｯﾄﾞﾛｰﾗｰ(10ﾄﾗｯｸ用)</t>
  </si>
  <si>
    <t>34800000206</t>
  </si>
  <si>
    <t>磁気ﾍｯﾄﾞﾛｰﾗｰ(8ﾄﾗｯｸ用)</t>
  </si>
  <si>
    <t>34800000207</t>
  </si>
  <si>
    <t>磁気処理部つなぎﾀｲﾐﾝｸﾞﾍﾞﾙﾄ</t>
  </si>
  <si>
    <t>34800000208</t>
  </si>
  <si>
    <t>集札BOX取っ手</t>
  </si>
  <si>
    <t>34800000209</t>
  </si>
  <si>
    <t>深溝･ﾐﾆｭﾁｭｱ･ﾗｼﾞｱﾙﾍﾞｱﾘﾝｸﾞ</t>
  </si>
  <si>
    <t>34800000210</t>
  </si>
  <si>
    <t>34800000211</t>
  </si>
  <si>
    <t>34800000212</t>
  </si>
  <si>
    <t>34800000213</t>
  </si>
  <si>
    <t>34800000214</t>
  </si>
  <si>
    <t>34800000215</t>
  </si>
  <si>
    <t>34800000216</t>
  </si>
  <si>
    <t>34800000217</t>
  </si>
  <si>
    <t>34800000218</t>
  </si>
  <si>
    <t>34800000219</t>
  </si>
  <si>
    <t>整列､集札ﾓｰﾀｰﾄﾞﾗｲﾊﾞｰ</t>
  </si>
  <si>
    <t>34800000220</t>
  </si>
  <si>
    <t>整列ｶﾞｲﾄﾞｱｰﾑ</t>
  </si>
  <si>
    <t>34800000221</t>
  </si>
  <si>
    <t>34800000222</t>
  </si>
  <si>
    <t>整列ｶﾞｲﾄﾞｽﾌﾟﾘﾝｸﾞ</t>
  </si>
  <si>
    <t>34800000223</t>
  </si>
  <si>
    <t>整列ｺﾏ</t>
  </si>
  <si>
    <t>34800000224</t>
  </si>
  <si>
    <t>整列ｺﾏBRG</t>
  </si>
  <si>
    <t>34800000225</t>
  </si>
  <si>
    <t>整列ｺﾏﾍﾞｱﾘﾝｸﾞ</t>
  </si>
  <si>
    <t>34800000226</t>
  </si>
  <si>
    <t>整列ﾍﾞﾙﾄ1</t>
  </si>
  <si>
    <t>34800000227</t>
  </si>
  <si>
    <t>整列ﾍﾞﾙﾄ2</t>
  </si>
  <si>
    <t>34800000228</t>
  </si>
  <si>
    <t>整列ﾏｸﾞﾈｯﾄ</t>
  </si>
  <si>
    <t>34800000229</t>
  </si>
  <si>
    <t>整列ﾛｰﾌﾟﾍﾞﾙﾄ1</t>
  </si>
  <si>
    <t>34800000230</t>
  </si>
  <si>
    <t>整列ﾛｰﾌﾟﾍﾞﾙﾄ2</t>
  </si>
  <si>
    <t>34800000231</t>
  </si>
  <si>
    <t>整列ﾛｰﾌﾟﾍﾞﾙﾄ3</t>
  </si>
  <si>
    <t>34800000232</t>
  </si>
  <si>
    <t>整列奥ﾌﾟｰﾘｰ</t>
  </si>
  <si>
    <t>34800000233</t>
  </si>
  <si>
    <t>整列部ｹﾞﾙ</t>
  </si>
  <si>
    <t>34800000234</t>
  </si>
  <si>
    <t>34800000235</t>
  </si>
  <si>
    <t>整列部ｹﾞﾙ保護板金</t>
  </si>
  <si>
    <t>34800000236</t>
  </si>
  <si>
    <t>整列部ﾛｰﾌﾟﾍﾞﾙﾄﾍﾞｱﾘﾝｸﾞ</t>
  </si>
  <si>
    <t>34800000237</t>
  </si>
  <si>
    <t>整列部駆動ベルト</t>
  </si>
  <si>
    <t>34800000238</t>
  </si>
  <si>
    <t>電源ﾌｧﾝ</t>
  </si>
  <si>
    <t>34800000239</t>
  </si>
  <si>
    <t>電源ﾌｧﾝ(ｼｮｰﾄﾊｰﾈｽ用)</t>
  </si>
  <si>
    <t>34800000240</t>
  </si>
  <si>
    <t>電源ﾌｧﾝ(ﾛﾝｸﾞﾊｰﾈｽ用)</t>
  </si>
  <si>
    <t>34800000241</t>
  </si>
  <si>
    <t>投入口ｸﾞﾘﾙ</t>
  </si>
  <si>
    <t>34800000242</t>
  </si>
  <si>
    <t>投入口ｼｬｯﾀｰMG</t>
  </si>
  <si>
    <t>34800000243</t>
  </si>
  <si>
    <t>読取部下ﾍﾞﾙﾄ</t>
  </si>
  <si>
    <t>34800000244</t>
  </si>
  <si>
    <t>読取部上ﾍﾞﾙﾄ</t>
  </si>
  <si>
    <t>34800000245</t>
  </si>
  <si>
    <t>読前下ﾍﾞﾙﾄ</t>
  </si>
  <si>
    <t>34800000246</t>
  </si>
  <si>
    <t>読前上ﾍﾞﾙﾄ</t>
  </si>
  <si>
    <t>34800000247</t>
  </si>
  <si>
    <t>反転部ｶﾞｲﾄﾞ</t>
  </si>
  <si>
    <t>34800000248</t>
  </si>
  <si>
    <t>搬送ﾉﾌﾞ</t>
  </si>
  <si>
    <t>34800000249</t>
  </si>
  <si>
    <t>搬送駆動ﾌﾟｰﾘｰA</t>
  </si>
  <si>
    <t>34800000250</t>
  </si>
  <si>
    <t>搬送駆動ﾌﾟｰﾘｰASM</t>
  </si>
  <si>
    <t>34800000251</t>
  </si>
  <si>
    <t>搬送駆動ﾌﾟｰﾘｰB</t>
  </si>
  <si>
    <t>34800000252</t>
  </si>
  <si>
    <t>搬送駆動ﾌﾟｰﾘｰC</t>
  </si>
  <si>
    <t>34800000253</t>
  </si>
  <si>
    <t>搬送駆動ﾌﾟｰﾘｰD､E</t>
  </si>
  <si>
    <t>34800000254</t>
  </si>
  <si>
    <t>搬送駆動ﾍﾞｱﾘﾝｸﾞ</t>
  </si>
  <si>
    <t>34800000255</t>
  </si>
  <si>
    <t>搬送駆動ﾍﾞﾙﾄ</t>
  </si>
  <si>
    <t>34800000256</t>
  </si>
  <si>
    <t>搬送駆動ﾍﾞﾙﾄ用ﾌﾟｰﾘｰ</t>
  </si>
  <si>
    <t>34800000257</t>
  </si>
  <si>
    <t>搬送駆動ﾍﾞﾙﾄ用ﾌﾟｰﾘｰ用BRG</t>
  </si>
  <si>
    <t>34800000258</t>
  </si>
  <si>
    <t>搬送部ﾓｰﾀｰﾄﾞﾗｲﾊﾞｰ</t>
  </si>
  <si>
    <t>34800000259</t>
  </si>
  <si>
    <t>搬送用ﾉﾌﾞﾋﾟﾝ</t>
  </si>
  <si>
    <t>34800000260</t>
  </si>
  <si>
    <t>分離GAP調整MG</t>
  </si>
  <si>
    <t>34800000261</t>
  </si>
  <si>
    <t>分離ｷﾞｬｯﾌﾟ調整ﾓｰﾀｰ</t>
  </si>
  <si>
    <t>34800000262</t>
  </si>
  <si>
    <t>分離整列駆動ﾀｲﾐﾝｸﾞﾍﾞﾙﾄ</t>
  </si>
  <si>
    <t>34800000263</t>
  </si>
  <si>
    <t>分離部ｷﾞｱ1</t>
  </si>
  <si>
    <t>34800000264</t>
  </si>
  <si>
    <t>分離部ｷﾞｱ2</t>
  </si>
  <si>
    <t>34800000265</t>
  </si>
  <si>
    <t>分離部ｷﾞﾔ</t>
  </si>
  <si>
    <t>34800000266</t>
  </si>
  <si>
    <t>分離部ﾍﾞﾙﾄ1（上）</t>
  </si>
  <si>
    <t>34800000267</t>
  </si>
  <si>
    <t>分離部ﾍﾞﾙﾄ2（下）</t>
  </si>
  <si>
    <t>34800000268</t>
  </si>
  <si>
    <t>分離部ﾓｰﾀｰﾄﾞﾗｲﾊﾞｰ</t>
  </si>
  <si>
    <t>34800000269</t>
  </si>
  <si>
    <t>分離部ﾛｰﾗｰ(下)</t>
  </si>
  <si>
    <t>34800000270</t>
  </si>
  <si>
    <t>分離部ﾛｰﾗｰ(出口)</t>
  </si>
  <si>
    <t>34800000271</t>
  </si>
  <si>
    <t>分離部ﾛｰﾗｰ(上)</t>
  </si>
  <si>
    <t>34800000272</t>
  </si>
  <si>
    <t>平ﾍﾞﾙﾄ</t>
  </si>
  <si>
    <t>34800000273</t>
  </si>
  <si>
    <t>34800000274</t>
  </si>
  <si>
    <t>34800000275</t>
  </si>
  <si>
    <t>34800000276</t>
  </si>
  <si>
    <t>34800000277</t>
  </si>
  <si>
    <t>34800000278</t>
  </si>
  <si>
    <t>34800000279</t>
  </si>
  <si>
    <t>34800000280</t>
  </si>
  <si>
    <t>34800000281</t>
  </si>
  <si>
    <t>平ﾍﾞﾙﾄ放出部</t>
  </si>
  <si>
    <t>34800000282</t>
  </si>
  <si>
    <t>34800000283</t>
  </si>
  <si>
    <t>34800000284</t>
  </si>
  <si>
    <t>保留部下ﾍﾞﾙﾄ</t>
  </si>
  <si>
    <t>34800000285</t>
  </si>
  <si>
    <t>保留部上ﾍﾞﾙﾄ</t>
  </si>
  <si>
    <t>34800000286</t>
  </si>
  <si>
    <t>放出ﾓｰﾀﾄﾞﾗｲﾊﾞ</t>
  </si>
  <si>
    <t>34800000287</t>
  </si>
  <si>
    <t>放出部ﾍﾞﾙﾄ(上側手前)</t>
  </si>
  <si>
    <t>34800000288</t>
  </si>
  <si>
    <t>冷却ﾌｧﾝ（印刷部下）</t>
  </si>
  <si>
    <t>34800000289</t>
  </si>
  <si>
    <t>冷却ﾌｧﾝ（分離部下）</t>
  </si>
  <si>
    <t>34800000290</t>
  </si>
  <si>
    <t>ﾍﾞｱﾘﾝｸﾞ（ﾄﾞｱｼｬﾌﾄ）</t>
  </si>
  <si>
    <t>34800000291</t>
  </si>
  <si>
    <t>ﾏｲﾗｰ</t>
  </si>
  <si>
    <t>34800000292</t>
  </si>
  <si>
    <t>34800000293</t>
  </si>
  <si>
    <t>ｽﾍﾟｰｻｰ</t>
  </si>
  <si>
    <t>34800000294</t>
  </si>
  <si>
    <t>電源ﾌｧﾝ用ﾍﾞｱﾘﾝｸﾞ</t>
  </si>
  <si>
    <t>34800000295</t>
  </si>
  <si>
    <t>ﾋﾟﾝﾘﾝｸ</t>
  </si>
  <si>
    <t>34800000296</t>
  </si>
  <si>
    <t>CAｱｰﾑ</t>
  </si>
  <si>
    <t>34800000297</t>
  </si>
  <si>
    <t>CAﾘﾝｸ</t>
  </si>
  <si>
    <t>34800000298</t>
  </si>
  <si>
    <t>HPﾛｰﾗ（R1R2）（ｼﾞｷﾍｯﾄﾞ・GX-8）</t>
  </si>
  <si>
    <t>34800000299</t>
  </si>
  <si>
    <t>HPﾛｰﾗ（WR3）（ｼﾞｷﾍｯﾄﾞ・GX-8）</t>
  </si>
  <si>
    <t>34800000300</t>
  </si>
  <si>
    <t>IR(引込ﾛｰﾗ)</t>
  </si>
  <si>
    <t>34800000301</t>
  </si>
  <si>
    <t>IRｽﾄｯﾊﾟ</t>
  </si>
  <si>
    <t>34800000302</t>
  </si>
  <si>
    <t>KR</t>
  </si>
  <si>
    <t>34800000303</t>
  </si>
  <si>
    <t>Mﾍｯﾄﾞ</t>
  </si>
  <si>
    <t>34800000304</t>
  </si>
  <si>
    <t>34800000305</t>
  </si>
  <si>
    <t>34800000306</t>
  </si>
  <si>
    <t>34800000307</t>
  </si>
  <si>
    <t>NHMﾍﾞﾙﾄ</t>
  </si>
  <si>
    <t>34800000308</t>
  </si>
  <si>
    <t>NHMﾍﾞﾙﾄ(W､R)</t>
  </si>
  <si>
    <t>34800000309</t>
  </si>
  <si>
    <t>Oｱｰﾑ</t>
  </si>
  <si>
    <t>34800000310</t>
  </si>
  <si>
    <t>RBｸﾐﾀﾃ</t>
  </si>
  <si>
    <t>34800000311</t>
  </si>
  <si>
    <t>RBｸﾐﾀﾃ(ｼﾑあり)</t>
  </si>
  <si>
    <t>34800000312</t>
  </si>
  <si>
    <t>RVﾎﾙﾀﾞ</t>
  </si>
  <si>
    <t>34800000313</t>
  </si>
  <si>
    <t>Rﾛｰﾗ</t>
  </si>
  <si>
    <t>34800000314</t>
  </si>
  <si>
    <t>34800000315</t>
  </si>
  <si>
    <t>SFﾄﾞﾗｲﾌﾞﾛｰﾗ</t>
  </si>
  <si>
    <t>34800000316</t>
  </si>
  <si>
    <t>SF印字ﾕﾆｯﾄ</t>
  </si>
  <si>
    <t>34800000317</t>
  </si>
  <si>
    <t>SWｸﾐﾀﾃ(操作部)</t>
  </si>
  <si>
    <t>34800000318</t>
  </si>
  <si>
    <t>Sｱｰﾑ</t>
  </si>
  <si>
    <t>34800000319</t>
  </si>
  <si>
    <t>Sｶﾞｲﾄﾞ1</t>
  </si>
  <si>
    <t>34800000320</t>
  </si>
  <si>
    <t>Sｶﾞｲﾄﾞ2</t>
  </si>
  <si>
    <t>34800000321</t>
  </si>
  <si>
    <t>Sｶﾞｲﾄﾞ3</t>
  </si>
  <si>
    <t>34800000322</t>
  </si>
  <si>
    <t>TH配線ｸﾐﾀﾃ</t>
  </si>
  <si>
    <t>34800000323</t>
  </si>
  <si>
    <t>Tﾍﾞﾙﾄ</t>
  </si>
  <si>
    <t>34800000324</t>
  </si>
  <si>
    <t>34800000325</t>
  </si>
  <si>
    <t>ｱｰﾑｸﾐﾀﾃ</t>
  </si>
  <si>
    <t>34800000326</t>
  </si>
  <si>
    <t>ｲﾘｸﾞﾁ</t>
  </si>
  <si>
    <t>34800000327</t>
  </si>
  <si>
    <t>ｶﾊﾞｰｸﾐﾀﾃ(上ｶﾊﾞｰ部ICｶﾊﾞｰ)</t>
  </si>
  <si>
    <t>34800000328</t>
  </si>
  <si>
    <t>ｹｰｽﾚｸﾞ</t>
  </si>
  <si>
    <t>34800000329</t>
  </si>
  <si>
    <t>ｹｰﾌﾞﾙｸﾐﾀﾃ</t>
  </si>
  <si>
    <t>34800000330</t>
  </si>
  <si>
    <t>34800000331</t>
  </si>
  <si>
    <t>ｻｰﾎﾞAMP3</t>
  </si>
  <si>
    <t>34800000332</t>
  </si>
  <si>
    <t>34800000333</t>
  </si>
  <si>
    <t>34800000334</t>
  </si>
  <si>
    <t>ｼﾞｷﾍｯﾄﾞ</t>
  </si>
  <si>
    <t>34800000335</t>
  </si>
  <si>
    <t>ｼﾞｷﾍｯﾄﾞ(ﾍﾞﾘﾌｧｲ)</t>
  </si>
  <si>
    <t>34800000336</t>
  </si>
  <si>
    <t>ｼﾞｷﾍｯﾄﾞ(ﾍﾞﾘﾌｧｲ)assy</t>
  </si>
  <si>
    <t>34800000337</t>
  </si>
  <si>
    <t>ｼﾞｷﾍｯﾄﾞ(書込み)assy</t>
  </si>
  <si>
    <t>34800000338</t>
  </si>
  <si>
    <t>ｼﾞｷﾍｯﾄﾞ(第一ﾘｰﾄﾞ)assy</t>
  </si>
  <si>
    <t>34800000339</t>
  </si>
  <si>
    <t>ｼｬｯﾀ</t>
  </si>
  <si>
    <t>34800000340</t>
  </si>
  <si>
    <t>ｽﾄｯﾊﾟ(ﾄﾞｱ)</t>
  </si>
  <si>
    <t>34800000341</t>
  </si>
  <si>
    <t>ｿｸﾊﾞﾝ</t>
  </si>
  <si>
    <t>34800000342</t>
  </si>
  <si>
    <t>34800000343</t>
  </si>
  <si>
    <t>34800000344</t>
  </si>
  <si>
    <t>34800000345</t>
  </si>
  <si>
    <t>34800000346</t>
  </si>
  <si>
    <t>ｿﾚﾉｲﾄﾞ(整列)</t>
  </si>
  <si>
    <t>34800000347</t>
  </si>
  <si>
    <t>34800000348</t>
  </si>
  <si>
    <t>34800000349</t>
  </si>
  <si>
    <t>34800000350</t>
  </si>
  <si>
    <t>34800000351</t>
  </si>
  <si>
    <t>34800000352</t>
  </si>
  <si>
    <t>34800000353</t>
  </si>
  <si>
    <t>ﾀﾌｶﾞｲﾄﾞ</t>
  </si>
  <si>
    <t>34800000354</t>
  </si>
  <si>
    <t>ﾂﾏﾐ</t>
  </si>
  <si>
    <t>34800000355</t>
  </si>
  <si>
    <t>ﾄﾞｱｼﾞｸ(ﾄﾞｱ)</t>
  </si>
  <si>
    <t>34800000356</t>
  </si>
  <si>
    <t>ﾄﾞｱﾕﾆｯﾄ（GX-8)</t>
  </si>
  <si>
    <t>34800000357</t>
  </si>
  <si>
    <t>ﾄﾞｱﾚｻﾞｰ</t>
  </si>
  <si>
    <t>34800000358</t>
  </si>
  <si>
    <t>ﾄﾞｱﾚｻﾞｰ(ﾄﾞｱ)</t>
  </si>
  <si>
    <t>34800000359</t>
  </si>
  <si>
    <t>ﾊﾞﾈ</t>
  </si>
  <si>
    <t>34800000360</t>
  </si>
  <si>
    <t>ﾊﾟﾝﾁ</t>
  </si>
  <si>
    <t>34800000361</t>
  </si>
  <si>
    <t>34800000362</t>
  </si>
  <si>
    <t>ﾋﾖｳｼﾞ</t>
  </si>
  <si>
    <t>34800000363</t>
  </si>
  <si>
    <t>34800000364</t>
  </si>
  <si>
    <t>ﾋﾗﾍﾞﾙﾄ</t>
  </si>
  <si>
    <t>34800000365</t>
  </si>
  <si>
    <t>34800000366</t>
  </si>
  <si>
    <t>34800000367</t>
  </si>
  <si>
    <t>34800000368</t>
  </si>
  <si>
    <t>34800000369</t>
  </si>
  <si>
    <t>34800000370</t>
  </si>
  <si>
    <t>34800000371</t>
  </si>
  <si>
    <t>34800000372</t>
  </si>
  <si>
    <t>34800000373</t>
  </si>
  <si>
    <t>34800000374</t>
  </si>
  <si>
    <t>34800000375</t>
  </si>
  <si>
    <t>34800000376</t>
  </si>
  <si>
    <t>34800000377</t>
  </si>
  <si>
    <t>34800000378</t>
  </si>
  <si>
    <t>34800000379</t>
  </si>
  <si>
    <t>34800000380</t>
  </si>
  <si>
    <t>34800000381</t>
  </si>
  <si>
    <t>34800000382</t>
  </si>
  <si>
    <t>ﾌﾟｰﾘ</t>
  </si>
  <si>
    <t>34800000383</t>
  </si>
  <si>
    <t>ﾌｯﾄ</t>
  </si>
  <si>
    <t>34800000384</t>
  </si>
  <si>
    <t>34800000385</t>
  </si>
  <si>
    <t>ﾌﾟﾗﾃﾝﾛｰﾗ</t>
  </si>
  <si>
    <t>34800000386</t>
  </si>
  <si>
    <t>ﾌﾞﾚｰｷ</t>
  </si>
  <si>
    <t>34800000387</t>
  </si>
  <si>
    <t>34800000388</t>
  </si>
  <si>
    <t>34800000389</t>
  </si>
  <si>
    <t>ホトインタラプタ</t>
  </si>
  <si>
    <t>34800000390</t>
  </si>
  <si>
    <t>ﾎﾄｾﾝｻ</t>
  </si>
  <si>
    <t>34800000391</t>
  </si>
  <si>
    <t>ﾏﾙﾍﾞﾙﾄ</t>
  </si>
  <si>
    <t>34800000392</t>
  </si>
  <si>
    <t>34800000393</t>
  </si>
  <si>
    <t>ﾗﾝﾌﾟ(筐体)</t>
  </si>
  <si>
    <t>34800000394</t>
  </si>
  <si>
    <t>ﾘﾝｸ</t>
  </si>
  <si>
    <t>34800000395</t>
  </si>
  <si>
    <t>34800000396</t>
  </si>
  <si>
    <t>印字ﾕﾆｯﾄ（GX-8)</t>
  </si>
  <si>
    <t>34800000397</t>
  </si>
  <si>
    <t>取出口ｸﾐﾀﾃ</t>
  </si>
  <si>
    <t>34800000398</t>
  </si>
  <si>
    <t>投入口ｸﾐﾀﾃ(筐体:上ｶﾊﾞｰ部)</t>
  </si>
  <si>
    <t>34800000399</t>
  </si>
  <si>
    <t>ﾑｾｯﾃﾝSW（ﾄﾞｱ）</t>
  </si>
  <si>
    <t>34800000400</t>
  </si>
  <si>
    <t>ﾜﾝｳｴｲｸﾗｯﾁ</t>
  </si>
  <si>
    <t>34800000401</t>
  </si>
  <si>
    <t>PHﾎﾙﾀﾞ4</t>
  </si>
  <si>
    <t>34800000402</t>
  </si>
  <si>
    <t>ｻｰﾎﾞﾓｰﾀｰ2(搬送)</t>
  </si>
  <si>
    <t>34800000403</t>
  </si>
  <si>
    <t>ｻｰﾎﾞﾓｰﾀｰ3(SF)</t>
  </si>
  <si>
    <t>34800000404</t>
  </si>
  <si>
    <t>ﾌﾞｻﾞｰﾕﾆｯﾄ（再用品）</t>
  </si>
  <si>
    <t>34800000405</t>
  </si>
  <si>
    <t>ｸﾘﾀﾞｼﾕﾆｯﾄ（再用品）</t>
  </si>
  <si>
    <t>34800000406</t>
  </si>
  <si>
    <t>券投入口部（再用品）</t>
  </si>
  <si>
    <t>34800000408</t>
  </si>
  <si>
    <t>NHMﾕﾆｯﾄ（読取）（再用品）</t>
  </si>
  <si>
    <t>34800000409</t>
  </si>
  <si>
    <t>NHMﾕﾆｯﾄ（書込）（再用品）</t>
  </si>
  <si>
    <t>34800000410</t>
  </si>
  <si>
    <t>NHMﾕﾆｯﾄ（ﾍﾞﾘﾌｧｲ）（再用品）</t>
  </si>
  <si>
    <t>34800000411</t>
  </si>
  <si>
    <t>ｸﾘﾀﾞｼｸﾐﾀﾃ（GX-8）（再用品）</t>
  </si>
  <si>
    <t>34800000413</t>
  </si>
  <si>
    <t>電源ﾌｧﾝ(ｼｮｰﾄﾊｰﾈｽ用)(再用品）</t>
  </si>
  <si>
    <t>34800000414</t>
  </si>
  <si>
    <t>電源ﾌｧﾝ(ﾛﾝｸﾞﾊｰﾈｽ用)(再用品)</t>
  </si>
  <si>
    <t>34800000415</t>
  </si>
  <si>
    <t>34800000416</t>
  </si>
  <si>
    <t>平ﾍﾞﾙﾄ 磁気処理部(上)中</t>
  </si>
  <si>
    <t>34800000417</t>
  </si>
  <si>
    <t>平ﾍﾞﾙﾄ 保留部(下)手前・中</t>
  </si>
  <si>
    <t>34800000418</t>
  </si>
  <si>
    <t>ﾀｲﾐﾝｸﾞﾍﾞﾙﾄ 磁気部駆動</t>
  </si>
  <si>
    <t>34800000419</t>
  </si>
  <si>
    <t>ﾀｲﾐﾝｸﾞﾍﾞﾙﾄ 磁気・整列つなぎ駆動</t>
  </si>
  <si>
    <t>34800000420</t>
  </si>
  <si>
    <t>平ﾍﾞﾙﾄ 放出部(上搬送)中</t>
  </si>
  <si>
    <t>34800000421</t>
  </si>
  <si>
    <t>ﾀｲﾐﾝｸﾞﾍﾞﾙﾄ 放出駆動</t>
  </si>
  <si>
    <t>34800000422</t>
  </si>
  <si>
    <t>ﾀｲﾐﾝｸﾞﾍﾞﾙﾄ 磁気・集札つなぎ駆動</t>
  </si>
  <si>
    <t>34800000423</t>
  </si>
  <si>
    <t>手回しﾉﾌﾞ</t>
  </si>
  <si>
    <t>34800000424</t>
  </si>
  <si>
    <t>34800000425</t>
  </si>
  <si>
    <t>34800000426</t>
  </si>
  <si>
    <t>磁気ﾍｯﾄﾞ･ﾊｰﾈｽ(第一ﾘｰﾄﾞ)</t>
  </si>
  <si>
    <t>34800000427</t>
  </si>
  <si>
    <t>磁気ﾍｯﾄﾞ･ﾊｰﾈｽ(書込み)</t>
  </si>
  <si>
    <t>34800000428</t>
  </si>
  <si>
    <t>磁気ﾍｯﾄﾞ･ﾊｰﾈｽ(第二ﾘｰﾄﾞ)</t>
  </si>
  <si>
    <t>34800000429</t>
  </si>
  <si>
    <t>放出部ﾊﾞﾈ</t>
  </si>
  <si>
    <t>34800000430</t>
  </si>
  <si>
    <t>ﾊﾞﾈ･ｺｲﾙ</t>
  </si>
  <si>
    <t>34800000431</t>
  </si>
  <si>
    <t>34800000432</t>
  </si>
  <si>
    <t>34800000433</t>
  </si>
  <si>
    <t>ﾍﾞｱﾘﾝｸﾞ･ﾎﾞｰﾙ</t>
  </si>
  <si>
    <t>34800000434</t>
  </si>
  <si>
    <t>ﾏｲｸﾛｽｲｯﾁ4B20</t>
  </si>
  <si>
    <t>34800000435</t>
  </si>
  <si>
    <t>ﾌﾞﾛｯｸ･ｶﾞｲﾄﾞ(2)</t>
  </si>
  <si>
    <t>34800000436</t>
  </si>
  <si>
    <t>ﾂﾏﾐｱｯｼｰﾗﾍﾞﾙ(2)</t>
  </si>
  <si>
    <t>34800000437</t>
  </si>
  <si>
    <t>ｿﾚﾉｲﾄﾞｱｯｼｰ(20)</t>
  </si>
  <si>
    <t>34800000438</t>
  </si>
  <si>
    <t>PCBﾕﾆｯﾄLED</t>
  </si>
  <si>
    <t>34800000439</t>
  </si>
  <si>
    <t>ｶﾞｲﾄﾞｱｯｼｰ､ﾃﾞｸﾞﾁﾗﾍﾞﾙ</t>
  </si>
  <si>
    <t>34800000440</t>
  </si>
  <si>
    <t>ﾊﾞﾈｺｲﾙ</t>
  </si>
  <si>
    <t>34800000441</t>
  </si>
  <si>
    <t>ﾂﾏﾐｱｯｼｰﾗﾍﾞﾙ(3)</t>
  </si>
  <si>
    <t>34800000442</t>
  </si>
  <si>
    <t>磁気ﾍｯﾄﾞﾌﾞﾛｯｸ(第一ﾘｰﾄﾞ)</t>
  </si>
  <si>
    <t>34800000443</t>
  </si>
  <si>
    <t>磁気ﾍｯﾄﾞﾌﾞﾛｯｸ(書込み)</t>
  </si>
  <si>
    <t>34800000444</t>
  </si>
  <si>
    <t>磁気ﾍｯﾄﾞﾌﾞﾛｯｸ(第二ﾘｰﾄﾞ)</t>
  </si>
  <si>
    <t>34800000445</t>
  </si>
  <si>
    <t>整列部</t>
  </si>
  <si>
    <t>34800000446</t>
  </si>
  <si>
    <t>ｿﾚﾉｲﾄﾞｱｯｼｰ(5A)</t>
  </si>
  <si>
    <t>34800000447</t>
  </si>
  <si>
    <t>ｽﾄｱｱｯｼｰ(2)</t>
  </si>
  <si>
    <t>34800000448</t>
  </si>
  <si>
    <t>印刷部</t>
  </si>
  <si>
    <t>34800000449</t>
  </si>
  <si>
    <t>ｽﾄｱｱｯｼｰ(2)(再用品)</t>
  </si>
  <si>
    <t>34800000450</t>
  </si>
  <si>
    <t>EGR用ﾘｰﾄﾞﾍｯﾄﾞﾊｰﾈｽ</t>
  </si>
  <si>
    <t>34800000451</t>
  </si>
  <si>
    <t>EGR用ﾗｲﾄﾍｯﾄﾞﾊｰﾈｽ</t>
  </si>
  <si>
    <t>34800000452</t>
  </si>
  <si>
    <t>EGR用ﾍﾞﾘﾌｧｲﾍｯﾄﾞﾊｰﾈｽ</t>
  </si>
  <si>
    <t>34800000453</t>
  </si>
  <si>
    <t>ﾊｰﾈｽ固定用ｸﾘｯﾌﾟ</t>
  </si>
  <si>
    <t>34800000454</t>
  </si>
  <si>
    <t>ﾘｾｯﾄ釦</t>
  </si>
  <si>
    <t>34800000455</t>
  </si>
  <si>
    <t>ｾﾊﾟﾚｰﾀｰ(ｾﾝﾀｰ)</t>
  </si>
  <si>
    <t>34800000456</t>
  </si>
  <si>
    <t>ｾﾊﾟﾚｰﾀｰ(ｻｲﾄﾞ)</t>
  </si>
  <si>
    <t>34800000457</t>
  </si>
  <si>
    <t>係員操作盤ｽｲｯﾁ</t>
  </si>
  <si>
    <t>34800000458</t>
  </si>
  <si>
    <t>係員操作盤ｽｲｯﾁﾕﾆｯﾄ</t>
  </si>
  <si>
    <t>34800000459</t>
  </si>
  <si>
    <t>ｶｰﾄﾞ処理部</t>
  </si>
  <si>
    <t>34800000460</t>
  </si>
  <si>
    <t>ﾎﾞｰﾄﾞｱｯｼｰ､ｽｲｯﾁ</t>
  </si>
  <si>
    <t>34800000461</t>
  </si>
  <si>
    <t>ﾄﾞｱﾓｰﾙﾄﾞ(ﾚｻﾞｰｶﾊﾞｰﾀｲﾌﾟ)</t>
  </si>
  <si>
    <t>34800000462</t>
  </si>
  <si>
    <t>34800000463</t>
  </si>
  <si>
    <t>34800000464</t>
  </si>
  <si>
    <t>34800000465</t>
  </si>
  <si>
    <t>ﾌｫﾄﾏｲｸﾛｾﾝｻ</t>
  </si>
  <si>
    <t>34800000466</t>
  </si>
  <si>
    <t>34800000467</t>
  </si>
  <si>
    <t>ﾛｰﾗｼﾞｸ</t>
  </si>
  <si>
    <t>34800000468</t>
  </si>
  <si>
    <t>34800000469</t>
  </si>
  <si>
    <t>ﾍﾞﾙﾄ</t>
  </si>
  <si>
    <t>34800000470</t>
  </si>
  <si>
    <t>34800000471</t>
  </si>
  <si>
    <t>券投入部(GX-8)(再用品)</t>
  </si>
  <si>
    <t>34800000472</t>
  </si>
  <si>
    <t>印刷部(PG-R)(再用品)</t>
  </si>
  <si>
    <t>34800000473</t>
  </si>
  <si>
    <t>ﾎﾞｰﾄﾞ､ｱｯｼｰｽｲｯﾁ(再用品)</t>
  </si>
  <si>
    <t>34800000474</t>
  </si>
  <si>
    <t>ｶｰﾄﾞ処理部(再用品)</t>
  </si>
  <si>
    <t>34800000475</t>
  </si>
  <si>
    <t>整列部（再用品）</t>
  </si>
  <si>
    <t>34800000476</t>
  </si>
  <si>
    <t>係員操作盤ｽｲｯﾁﾕﾆｯﾄ（再用品）</t>
  </si>
  <si>
    <t>34900000001</t>
  </si>
  <si>
    <t>100円ﾎｯﾊﾟｰ</t>
  </si>
  <si>
    <t>34900000002</t>
  </si>
  <si>
    <t>10円ﾎｯﾊﾟｰ</t>
  </si>
  <si>
    <t>34900000003</t>
  </si>
  <si>
    <t>500円ﾎｯﾊﾟｰ</t>
  </si>
  <si>
    <t>34900000004</t>
  </si>
  <si>
    <t>50円/500円補給部</t>
  </si>
  <si>
    <t>34900000005</t>
  </si>
  <si>
    <t>50円ﾎｯﾊﾟｰ</t>
  </si>
  <si>
    <t>34900000006</t>
  </si>
  <si>
    <t>A-RLR-CDU</t>
  </si>
  <si>
    <t>34900000007</t>
  </si>
  <si>
    <t>A-RLR-DV-CDU</t>
  </si>
  <si>
    <t>34900000008</t>
  </si>
  <si>
    <t>BLK-RAIL/H</t>
  </si>
  <si>
    <t>34900000009</t>
  </si>
  <si>
    <t>BLK-RAIL/L</t>
  </si>
  <si>
    <t>34900000010</t>
  </si>
  <si>
    <t>BLT-V6-286</t>
  </si>
  <si>
    <t>34900000011</t>
  </si>
  <si>
    <t>BLT-V6-493</t>
  </si>
  <si>
    <t>34900000012</t>
  </si>
  <si>
    <t>ｶｰﾄﾞ挿入口部</t>
  </si>
  <si>
    <t>34900000013</t>
  </si>
  <si>
    <t>スイッチASSy</t>
  </si>
  <si>
    <t>34900000014</t>
  </si>
  <si>
    <t>ｽｲｯﾁASSY</t>
  </si>
  <si>
    <t>34900000015</t>
  </si>
  <si>
    <t>ｽﾋﾟｰｶｰASSY</t>
  </si>
  <si>
    <t>34900000016</t>
  </si>
  <si>
    <t>ﾊﾟﾜｰｸﾞﾘｯﾌﾟGTﾍﾞﾙﾄ</t>
  </si>
  <si>
    <t>34900000017</t>
  </si>
  <si>
    <t>34900000018</t>
  </si>
  <si>
    <t>34900000019</t>
  </si>
  <si>
    <t>ﾊﾞﾝｺﾗﾝ丸ﾍﾞﾙﾄ</t>
  </si>
  <si>
    <t>34900000020</t>
  </si>
  <si>
    <t>34900000021</t>
  </si>
  <si>
    <t>34900000022</t>
  </si>
  <si>
    <t>34900000023</t>
  </si>
  <si>
    <t>34900000024</t>
  </si>
  <si>
    <t>34900000025</t>
  </si>
  <si>
    <t>ﾌﾞｻﾞｰASSY</t>
  </si>
  <si>
    <t>34900000028</t>
  </si>
  <si>
    <t>繰出しﾍﾞﾙﾄ駆動ﾓｰﾀ</t>
  </si>
  <si>
    <t>34900000029</t>
  </si>
  <si>
    <t>繰出し部</t>
  </si>
  <si>
    <t>34900000030</t>
  </si>
  <si>
    <t>繰出部ﾛｰﾗ</t>
  </si>
  <si>
    <t>34900000031</t>
  </si>
  <si>
    <t>券放出口部</t>
  </si>
  <si>
    <t>34900000032</t>
  </si>
  <si>
    <t>紙幣挿入口部</t>
  </si>
  <si>
    <t>34900000033</t>
  </si>
  <si>
    <t>紙幣放出口部</t>
  </si>
  <si>
    <t>34900000034</t>
  </si>
  <si>
    <t>出金ｼｬｯﾀ駆動ｾﾚｸﾀ</t>
  </si>
  <si>
    <t>34900000035</t>
  </si>
  <si>
    <t>振分部</t>
  </si>
  <si>
    <t>34900000036</t>
  </si>
  <si>
    <t>振分部ｷﾞｱ</t>
  </si>
  <si>
    <t>34900000037</t>
  </si>
  <si>
    <t>平ﾍﾞﾙﾄ(両面研磨)</t>
  </si>
  <si>
    <t>34900000038</t>
  </si>
  <si>
    <t>34900000040</t>
  </si>
  <si>
    <t>ﾎﾞｰﾙﾍﾞｱﾘﾝｸﾞ</t>
  </si>
  <si>
    <t>34900000041</t>
  </si>
  <si>
    <t>34900000042</t>
  </si>
  <si>
    <t>5ｾﾝｴﾝﾌﾞ</t>
  </si>
  <si>
    <t>34900000043</t>
  </si>
  <si>
    <t>ｱｸﾘﾙｾｯﾄｽｲｯﾁ</t>
  </si>
  <si>
    <t>34900000044</t>
  </si>
  <si>
    <t>ｱﾂﾆｭｳｱｯｼｰﾛｰﾗｿｳｺｳ</t>
  </si>
  <si>
    <t>34900000045</t>
  </si>
  <si>
    <t>ｶｰﾄﾞｶｾｯﾄ内ｳｴｲﾄ用ｼｬﾌﾄ</t>
  </si>
  <si>
    <t>34900000046</t>
  </si>
  <si>
    <t>ｶｼﾒｱｯｼｰﾀｯﾁ(1)</t>
  </si>
  <si>
    <t>34900000047</t>
  </si>
  <si>
    <t>ｶｼﾒｱｯｼｰﾀｯﾁ(3)</t>
  </si>
  <si>
    <t>34900000048</t>
  </si>
  <si>
    <t>ｼﾞｷﾍｯﾄﾞﾘｰﾄﾞﾗｲﾄ</t>
  </si>
  <si>
    <t>34900000050</t>
  </si>
  <si>
    <t>ｼｬﾌﾄﾛｰﾗ(E)</t>
  </si>
  <si>
    <t>34900000051</t>
  </si>
  <si>
    <t>ｾﾝｴﾝｶｾｯﾄﾌﾞ</t>
  </si>
  <si>
    <t>34900000052</t>
  </si>
  <si>
    <t>ｿｳﾆｭｳｺｳﾌﾞ</t>
  </si>
  <si>
    <t>34900000053</t>
  </si>
  <si>
    <t>ﾀｲﾋﾌﾞ</t>
  </si>
  <si>
    <t>34900000054</t>
  </si>
  <si>
    <t>ﾂﾘｼﾍｲﾎﾘｭｳﾌﾞ</t>
  </si>
  <si>
    <t>34900000055</t>
  </si>
  <si>
    <t>ﾊｲｾﾝｱｯｼｰ(64)</t>
  </si>
  <si>
    <t>34900000056</t>
  </si>
  <si>
    <t>ﾊﾝｿｳｱｯｼｰ（U-R）</t>
  </si>
  <si>
    <t>34900000057</t>
  </si>
  <si>
    <t>ﾊﾝｿｳｱｯｼｰﾛｰﾗ(1)</t>
  </si>
  <si>
    <t>34900000058</t>
  </si>
  <si>
    <t>ﾊﾝｿｳｱｯｼｰﾛｰﾗ(2)</t>
  </si>
  <si>
    <t>34900000059</t>
  </si>
  <si>
    <t>ﾊﾝｿｳｱｯｼｰﾛｰﾗ(3)</t>
  </si>
  <si>
    <t>34900000060</t>
  </si>
  <si>
    <t>ﾊﾝｿｳｱｯｼｰﾛｰﾗ(4)</t>
  </si>
  <si>
    <t>34900000061</t>
  </si>
  <si>
    <t>ﾊﾝｿｳｱｯｼｰﾛｰﾗﾀｯﾁ</t>
  </si>
  <si>
    <t>34900000062</t>
  </si>
  <si>
    <t>ﾌｨﾝﾍﾞﾙﾄ</t>
  </si>
  <si>
    <t>34900000063</t>
  </si>
  <si>
    <t>ﾌﾟｰﾘｰｱｯｼｰｾｲﾚﾂ(4)</t>
  </si>
  <si>
    <t>34900000064</t>
  </si>
  <si>
    <t>34900000065</t>
  </si>
  <si>
    <t>34900000066</t>
  </si>
  <si>
    <t>34900000067</t>
  </si>
  <si>
    <t>34900000069</t>
  </si>
  <si>
    <t>ﾌﾟﾗﾃﾝｱｯｼｰ</t>
  </si>
  <si>
    <t>34900000070</t>
  </si>
  <si>
    <t>ﾌﾟﾘﾝﾀﾄﾞｯﾄ</t>
  </si>
  <si>
    <t>34900000071</t>
  </si>
  <si>
    <t>34900000072</t>
  </si>
  <si>
    <t>34900000073</t>
  </si>
  <si>
    <t>34900000074</t>
  </si>
  <si>
    <t>34900000075</t>
  </si>
  <si>
    <t>34900000076</t>
  </si>
  <si>
    <t>34900000077</t>
  </si>
  <si>
    <t>34900000078</t>
  </si>
  <si>
    <t>34900000079</t>
  </si>
  <si>
    <t>34900000080</t>
  </si>
  <si>
    <t>34900000081</t>
  </si>
  <si>
    <t>34900000082</t>
  </si>
  <si>
    <t>34900000083</t>
  </si>
  <si>
    <t>34900000084</t>
  </si>
  <si>
    <t>34900000085</t>
  </si>
  <si>
    <t>34900000086</t>
  </si>
  <si>
    <t>34900000087</t>
  </si>
  <si>
    <t>34900000088</t>
  </si>
  <si>
    <t>34900000089</t>
  </si>
  <si>
    <t>34900000090</t>
  </si>
  <si>
    <t>34900000091</t>
  </si>
  <si>
    <t>34900000092</t>
  </si>
  <si>
    <t>34900000093</t>
  </si>
  <si>
    <t>34900000094</t>
  </si>
  <si>
    <t>34900000095</t>
  </si>
  <si>
    <t>34900000096</t>
  </si>
  <si>
    <t>34900000097</t>
  </si>
  <si>
    <t>34900000098</t>
  </si>
  <si>
    <t>34900000099</t>
  </si>
  <si>
    <t>34900000100</t>
  </si>
  <si>
    <t>34900000101</t>
  </si>
  <si>
    <t>34900000102</t>
  </si>
  <si>
    <t>34900000103</t>
  </si>
  <si>
    <t>34900000104</t>
  </si>
  <si>
    <t>34900000105</t>
  </si>
  <si>
    <t>34900000106</t>
  </si>
  <si>
    <t>34900000107</t>
  </si>
  <si>
    <t>34900000108</t>
  </si>
  <si>
    <t>34900000109</t>
  </si>
  <si>
    <t>34900000110</t>
  </si>
  <si>
    <t>34900000111</t>
  </si>
  <si>
    <t>34900000112</t>
  </si>
  <si>
    <t>34900000113</t>
  </si>
  <si>
    <t>34900000114</t>
  </si>
  <si>
    <t>34900000115</t>
  </si>
  <si>
    <t>ﾍﾝｷｬｸﾂｳﾛﾌﾞ</t>
  </si>
  <si>
    <t>34900000116</t>
  </si>
  <si>
    <t>ﾎｳｼｭﾂｺｳﾌﾞ</t>
  </si>
  <si>
    <t>34900000117</t>
  </si>
  <si>
    <t>ﾏﾝｴﾝｶｾｯﾄﾌﾞ</t>
  </si>
  <si>
    <t>34900000118</t>
  </si>
  <si>
    <t>ﾓ-ﾀDC</t>
  </si>
  <si>
    <t>34900000119</t>
  </si>
  <si>
    <t>ﾘﾆｱﾎﾞｰﾙﾍﾞｱﾘﾝｸﾞ</t>
  </si>
  <si>
    <t>34900000120</t>
  </si>
  <si>
    <t>ﾛｰﾗ</t>
  </si>
  <si>
    <t>34900000121</t>
  </si>
  <si>
    <t>34900000122</t>
  </si>
  <si>
    <t>ﾛｰﾗｱｯｼｰ</t>
  </si>
  <si>
    <t>34900000123</t>
  </si>
  <si>
    <t>34900000124</t>
  </si>
  <si>
    <t>34900000125</t>
  </si>
  <si>
    <t>ﾛｰﾗｱｯｼｰｿｳｺｳ</t>
  </si>
  <si>
    <t>34900000126</t>
  </si>
  <si>
    <t>ﾛｰﾗｹﾞｰﾄ(D)</t>
  </si>
  <si>
    <t>34900000127</t>
  </si>
  <si>
    <t>ﾛｰﾗｹﾞｰﾄ(I)</t>
  </si>
  <si>
    <t>34900000128</t>
  </si>
  <si>
    <t>ﾛｰﾗｺﾞﾑ(22)</t>
  </si>
  <si>
    <t>34900000129</t>
  </si>
  <si>
    <t>ﾛｰﾗｺﾞﾑ(30)</t>
  </si>
  <si>
    <t>34900000131</t>
  </si>
  <si>
    <t>ﾛｰﾗﾌｨｰﾄﾞ(D)</t>
  </si>
  <si>
    <t>34900000132</t>
  </si>
  <si>
    <t>ﾛｰﾗﾌｨｰﾄﾞ(I)</t>
  </si>
  <si>
    <t>34900000133</t>
  </si>
  <si>
    <t>ﾛｰﾗﾌｨﾝ(4)</t>
  </si>
  <si>
    <t>34900000134</t>
  </si>
  <si>
    <t>ﾛｰﾗﾗﾊﾞｰ</t>
  </si>
  <si>
    <t>34900000136</t>
  </si>
  <si>
    <t>34900000137</t>
  </si>
  <si>
    <t>ﾌﾟﾚｰﾄｼｬｯﾀ</t>
  </si>
  <si>
    <t>34900000138</t>
  </si>
  <si>
    <t>ﾛｯｸ ｱｯｼｰ</t>
  </si>
  <si>
    <t>34900000139</t>
  </si>
  <si>
    <t>ｿﾚﾉｲﾄﾞｱｯｼｰ(40)</t>
  </si>
  <si>
    <t>34900000140</t>
  </si>
  <si>
    <t>34900000141</t>
  </si>
  <si>
    <t>ｼﾔﾌﾄｸﾄﾞｳ(1)</t>
  </si>
  <si>
    <t>34900000142</t>
  </si>
  <si>
    <t>ﾖｳｾﾂｱﾂｼｰｹｰｽ(M2)</t>
  </si>
  <si>
    <t>34900000143</t>
  </si>
  <si>
    <t>34900000144</t>
  </si>
  <si>
    <t>34900000145</t>
  </si>
  <si>
    <t>34900000146</t>
  </si>
  <si>
    <t>HPﾛｰﾗ</t>
  </si>
  <si>
    <t>34900000147</t>
  </si>
  <si>
    <t>Mﾍｯﾄﾞ(R)</t>
  </si>
  <si>
    <t>34900000148</t>
  </si>
  <si>
    <t>Mﾍｯﾄﾞ(W)</t>
  </si>
  <si>
    <t>34900000149</t>
  </si>
  <si>
    <t>THﾍｯﾄﾞ</t>
  </si>
  <si>
    <t>34900000150</t>
  </si>
  <si>
    <t>34900000151</t>
  </si>
  <si>
    <t>34900000152</t>
  </si>
  <si>
    <t>34900000153</t>
  </si>
  <si>
    <t>34900000154</t>
  </si>
  <si>
    <t>34900000155</t>
  </si>
  <si>
    <t>ｶｯﾀｰﾕﾆｯﾄ</t>
  </si>
  <si>
    <t>34900000156</t>
  </si>
  <si>
    <t>ｻｰﾏﾙｾｯﾄ検知ｽｲｯﾁ</t>
  </si>
  <si>
    <t>34900000157</t>
  </si>
  <si>
    <t>ｽﾍﾟｰｻ(ﾗｯﾁ用)</t>
  </si>
  <si>
    <t>34900000158</t>
  </si>
  <si>
    <t>34900000159</t>
  </si>
  <si>
    <t>34900000160</t>
  </si>
  <si>
    <t>34900000161</t>
  </si>
  <si>
    <t>34900000162</t>
  </si>
  <si>
    <t>ﾊﾞｯﾃﾘｰ</t>
  </si>
  <si>
    <t>34900000163</t>
  </si>
  <si>
    <t>ﾊﾟﾙｽﾓｰﾀｰPM8(定寸送り)</t>
  </si>
  <si>
    <t>34900000164</t>
  </si>
  <si>
    <t>34900000165</t>
  </si>
  <si>
    <t>ヒラベルト</t>
  </si>
  <si>
    <t>34900000166</t>
  </si>
  <si>
    <t>34900000167</t>
  </si>
  <si>
    <t>34900000168</t>
  </si>
  <si>
    <t>34900000169</t>
  </si>
  <si>
    <t>34900000170</t>
  </si>
  <si>
    <t>34900000171</t>
  </si>
  <si>
    <t>34900000172</t>
  </si>
  <si>
    <t>34900000173</t>
  </si>
  <si>
    <t>34900000174</t>
  </si>
  <si>
    <t>34900000175</t>
  </si>
  <si>
    <t>ﾌｫﾄｾﾝｻｰ（PH30）</t>
  </si>
  <si>
    <t>34900000176</t>
  </si>
  <si>
    <t>34900000177</t>
  </si>
  <si>
    <t>34900000178</t>
  </si>
  <si>
    <t>ﾕﾆｯﾄｾｯﾄ検知ｽｲｯﾁ</t>
  </si>
  <si>
    <t>34900000179</t>
  </si>
  <si>
    <t>ラッチ</t>
  </si>
  <si>
    <t>34900000180</t>
  </si>
  <si>
    <t>34900000181</t>
  </si>
  <si>
    <t>ﾙｰﾌﾟ</t>
  </si>
  <si>
    <t>34900000182</t>
  </si>
  <si>
    <t>定寸ﾛｰﾗｰの相手側のﾛｰﾗｰ</t>
  </si>
  <si>
    <t>34900000183</t>
  </si>
  <si>
    <t>定寸送りﾛｰﾗ</t>
  </si>
  <si>
    <t>34900000184</t>
  </si>
  <si>
    <t>PC2Assy</t>
  </si>
  <si>
    <t>34900000185</t>
  </si>
  <si>
    <t>ﾘﾌﾄ搬送部(再用品）</t>
  </si>
  <si>
    <t>34900000186</t>
  </si>
  <si>
    <t>一時保留部(再用品）</t>
  </si>
  <si>
    <t>34900000187</t>
  </si>
  <si>
    <t>繰出し部(再用品）</t>
  </si>
  <si>
    <t>34900000188</t>
  </si>
  <si>
    <t>振分部(再用品）</t>
  </si>
  <si>
    <t>34900000189</t>
  </si>
  <si>
    <t>5ｾﾝｴﾝﾌﾞ(再用品）</t>
  </si>
  <si>
    <t>34900000190</t>
  </si>
  <si>
    <t>PETｶｰﾄﾞ処理部(再用品）</t>
  </si>
  <si>
    <t>34900000191</t>
  </si>
  <si>
    <t>ｼﾍｲｼｷﾍﾞﾂﾌﾞ(再用品）</t>
  </si>
  <si>
    <t>34900000192</t>
  </si>
  <si>
    <t>ｾﾝｴﾝｶｾｯﾄﾌﾞ(再用品）</t>
  </si>
  <si>
    <t>34900000193</t>
  </si>
  <si>
    <t>ｿｳﾆｭｳｺｳﾌﾞ(再用品）</t>
  </si>
  <si>
    <t>34900000194</t>
  </si>
  <si>
    <t>ﾂﾘｼﾍｲﾎﾘｭｳﾌﾞ(再用品）</t>
  </si>
  <si>
    <t>34900000195</t>
  </si>
  <si>
    <t>ﾊﾝｿｳｱｯｼｰ（U-L）(再用品）</t>
  </si>
  <si>
    <t>34900000196</t>
  </si>
  <si>
    <t>ﾊﾝｿｳｱｯｼｰ（U-R）(再用品）</t>
  </si>
  <si>
    <t>34900000197</t>
  </si>
  <si>
    <t>ﾍﾝｷｬｸﾂｳﾛﾌﾞ(再用品）</t>
  </si>
  <si>
    <t>34900000198</t>
  </si>
  <si>
    <t>ﾏﾝｴﾝｶｾｯﾄﾌﾞ(再用品）</t>
  </si>
  <si>
    <t>34900000199</t>
  </si>
  <si>
    <t>磁気処理部(再用品）</t>
  </si>
  <si>
    <t>34900000200</t>
  </si>
  <si>
    <t>ﾊﾝｿｳｱｯｼｰ（C-L）（再用品）</t>
  </si>
  <si>
    <t>34900000201</t>
  </si>
  <si>
    <t>ﾊﾝｿｳｱｯｼｰ（C-R）（再用品）</t>
  </si>
  <si>
    <t>34900000202</t>
  </si>
  <si>
    <t>ﾊﾝｿｳｱｯｼｰ（D-R）（再用品）</t>
  </si>
  <si>
    <t>34900000203</t>
  </si>
  <si>
    <t>34900000204</t>
  </si>
  <si>
    <t>ﾎﾞｰﾙﾍﾞｱﾘﾝｸﾞ(電子検銭用)</t>
  </si>
  <si>
    <t>34900000205</t>
  </si>
  <si>
    <t>EK3000筐体用ACFAN</t>
  </si>
  <si>
    <t>34900000206</t>
  </si>
  <si>
    <t>釣札保留部扉</t>
  </si>
  <si>
    <t>34900000207</t>
  </si>
  <si>
    <t>ﾊﾝｿｳｱｯｼｰ(U-L)</t>
  </si>
  <si>
    <t>34900000208</t>
  </si>
  <si>
    <t>ｾｯﾄｽｲｯﾁｶﾊﾞｰ</t>
  </si>
  <si>
    <t>34900000209</t>
  </si>
  <si>
    <t>ｿﾚﾉｲﾄﾞDC</t>
  </si>
  <si>
    <t>34900000210</t>
  </si>
  <si>
    <t>ﾛｰﾗｺﾞﾑ(F)</t>
  </si>
  <si>
    <t>34900000211</t>
  </si>
  <si>
    <t>ﾌﾟｰﾘｱﾂｼｰ(15B)</t>
  </si>
  <si>
    <t>34900000212</t>
  </si>
  <si>
    <t>ｷﾞｱ､Z43</t>
  </si>
  <si>
    <t>34900000213</t>
  </si>
  <si>
    <t>硬貨ﾒｶｱｯｼｰ(再用品)</t>
  </si>
  <si>
    <t>34900000214</t>
  </si>
  <si>
    <t>LCDﾀｯﾁﾊﾟﾈﾙ(再用品)</t>
  </si>
  <si>
    <t>34900000215</t>
  </si>
  <si>
    <t>印刷ﾒｶｱｯｼｰ(再用品)</t>
  </si>
  <si>
    <t>34900000216</t>
  </si>
  <si>
    <t>紙幣ﾒｶｱｯｼｰ（再用品）</t>
  </si>
  <si>
    <t>34900000217</t>
  </si>
  <si>
    <t>ｶｰﾄﾞﾒｶｱｯｼｰ(再用品)</t>
  </si>
  <si>
    <t>35000000002</t>
  </si>
  <si>
    <t>ﾊﾝｿｳｱｯｼｰﾛｰﾗ</t>
  </si>
  <si>
    <t>35000000003</t>
  </si>
  <si>
    <t>35000000004</t>
  </si>
  <si>
    <t>35000000005</t>
  </si>
  <si>
    <t>35000000006</t>
  </si>
  <si>
    <t>35000000007</t>
  </si>
  <si>
    <t>35000000008</t>
  </si>
  <si>
    <t>35000000009</t>
  </si>
  <si>
    <t>ｶｰﾄﾞﾒｶ（再用品）</t>
  </si>
  <si>
    <t>35000000010</t>
  </si>
  <si>
    <t>ｶｰﾄﾞﾒｶ磁気処理部</t>
  </si>
  <si>
    <t>35000000011</t>
  </si>
  <si>
    <t>ｶｰﾄﾞﾒｶ磁気処理部ﾍｯﾄﾞ部</t>
  </si>
  <si>
    <t>35000000012</t>
  </si>
  <si>
    <t>ｺﾈｸﾀﾊｰﾈｽ</t>
  </si>
  <si>
    <t>35000000013</t>
  </si>
  <si>
    <t>ﾌﾟｰﾘ､Z28</t>
  </si>
  <si>
    <t>35000000014</t>
  </si>
  <si>
    <t>ｶｰﾄﾞﾒｶ保留部(再用品)</t>
  </si>
  <si>
    <t>35000000015</t>
  </si>
  <si>
    <t>ｶｰﾄﾞﾒｶ磁気処理部(再用品)</t>
  </si>
  <si>
    <t>35100000001</t>
  </si>
  <si>
    <t>GTツインベルト</t>
  </si>
  <si>
    <t>35100000002</t>
  </si>
  <si>
    <t>35100000003</t>
  </si>
  <si>
    <t>35100000004</t>
  </si>
  <si>
    <t>35100000005</t>
  </si>
  <si>
    <t>GTベルト</t>
  </si>
  <si>
    <t>35100000006</t>
  </si>
  <si>
    <t>35100000007</t>
  </si>
  <si>
    <t>35100000008</t>
  </si>
  <si>
    <t>35100000009</t>
  </si>
  <si>
    <t>35100000010</t>
  </si>
  <si>
    <t>HTDﾍﾞﾙﾄ</t>
  </si>
  <si>
    <t>35100000011</t>
  </si>
  <si>
    <t>35100000012</t>
  </si>
  <si>
    <t>35100000013</t>
  </si>
  <si>
    <t>MXLベルト</t>
  </si>
  <si>
    <t>35100000014</t>
  </si>
  <si>
    <t>35100000015</t>
  </si>
  <si>
    <t>SEベルト</t>
  </si>
  <si>
    <t>35100000016</t>
  </si>
  <si>
    <t>35100000017</t>
  </si>
  <si>
    <t>35100000018</t>
  </si>
  <si>
    <t>35100000019</t>
  </si>
  <si>
    <t>35100000020</t>
  </si>
  <si>
    <t>SE平ﾍﾞﾙﾄ</t>
  </si>
  <si>
    <t>35100000021</t>
  </si>
  <si>
    <t>35100000022</t>
  </si>
  <si>
    <t>35100000023</t>
  </si>
  <si>
    <t>35100000024</t>
  </si>
  <si>
    <t>35100000025</t>
  </si>
  <si>
    <t>35100000026</t>
  </si>
  <si>
    <t>35100000027</t>
  </si>
  <si>
    <t>35100000028</t>
  </si>
  <si>
    <t>35100000029</t>
  </si>
  <si>
    <t>35100000030</t>
  </si>
  <si>
    <t>35100000031</t>
  </si>
  <si>
    <t>STSﾍﾞﾙﾄ</t>
  </si>
  <si>
    <t>35100000032</t>
  </si>
  <si>
    <t>35100000033</t>
  </si>
  <si>
    <t>35100000034</t>
  </si>
  <si>
    <t>ｶｰﾄﾞｼｬｯﾀｰ部</t>
  </si>
  <si>
    <t>35100000035</t>
  </si>
  <si>
    <t>ｻｰﾏﾙﾍｯﾄﾞ(ｶｰﾄﾞﾒｶ)</t>
  </si>
  <si>
    <t>35100000036</t>
  </si>
  <si>
    <t>35100000037</t>
  </si>
  <si>
    <t>ｻｰﾏﾙﾍｯﾄﾞ(印刷ﾒｶ)</t>
  </si>
  <si>
    <t>35100000038</t>
  </si>
  <si>
    <t>ﾃﾝｷｰ</t>
  </si>
  <si>
    <t>35100000039</t>
  </si>
  <si>
    <t>35100000040</t>
  </si>
  <si>
    <t>35100000041</t>
  </si>
  <si>
    <t>35100000042</t>
  </si>
  <si>
    <t>35100000043</t>
  </si>
  <si>
    <t>35100000044</t>
  </si>
  <si>
    <t>ﾌｧﾝASSY</t>
  </si>
  <si>
    <t>35100000045</t>
  </si>
  <si>
    <t>ﾌﾟﾘﾝﾀｰﾕﾆｯﾄ</t>
  </si>
  <si>
    <t>35100000046</t>
  </si>
  <si>
    <t>ﾌﾚｯｸｽﾀｰﾍﾞﾙﾄ</t>
  </si>
  <si>
    <t>35100000047</t>
  </si>
  <si>
    <t>35100000048</t>
  </si>
  <si>
    <t>35100000049</t>
  </si>
  <si>
    <t>35100000050</t>
  </si>
  <si>
    <t>ﾏｲｸﾛ変位ｾﾝｻ-</t>
  </si>
  <si>
    <t>35100000051</t>
  </si>
  <si>
    <t>印刷ｼｬｯﾀｰ部</t>
  </si>
  <si>
    <t>35100000052</t>
  </si>
  <si>
    <t>紙幣挿入ｼｬｯﾀｰ部</t>
  </si>
  <si>
    <t>35100000053</t>
  </si>
  <si>
    <t>紙幣放出ｼｬｯﾀｰ部</t>
  </si>
  <si>
    <t>35100000054</t>
  </si>
  <si>
    <t>磁気ﾍｯﾄﾞR</t>
  </si>
  <si>
    <t>35100000055</t>
  </si>
  <si>
    <t>磁気ﾍｯﾄﾞW</t>
  </si>
  <si>
    <t>35100000056</t>
  </si>
  <si>
    <t>磁気ﾍｯﾄﾞ(ｶｰﾄﾞﾒｶ)</t>
  </si>
  <si>
    <t>35100000057</t>
  </si>
  <si>
    <t>出金搬送ﾍﾞﾙﾄ</t>
  </si>
  <si>
    <t>35100000058</t>
  </si>
  <si>
    <t>底ｼｬｯﾀ-駆動ﾓ-ﾀ-</t>
  </si>
  <si>
    <t>35100000060</t>
  </si>
  <si>
    <t>投入口ｿﾚﾉｲﾄﾞ</t>
  </si>
  <si>
    <t>35100000061</t>
  </si>
  <si>
    <t>特接客I/F基板</t>
  </si>
  <si>
    <t>35100000062</t>
  </si>
  <si>
    <t>平ベルト</t>
  </si>
  <si>
    <t>35100000063</t>
  </si>
  <si>
    <t>35100000064</t>
  </si>
  <si>
    <t>35100000065</t>
  </si>
  <si>
    <t>平ﾍﾞﾙﾄ片面研磨</t>
  </si>
  <si>
    <t>35100000066</t>
  </si>
  <si>
    <t>35100000067</t>
  </si>
  <si>
    <t>35100000069</t>
  </si>
  <si>
    <t>制御部ﾌｨﾙﾀ</t>
  </si>
  <si>
    <t>35100000070</t>
  </si>
  <si>
    <t>筐体ﾌｨﾙﾀ</t>
  </si>
  <si>
    <t>35100000071</t>
  </si>
  <si>
    <t>SE T型ﾍﾞﾙﾄ</t>
  </si>
  <si>
    <t>35100000072</t>
  </si>
  <si>
    <t>廃券箱ｷｬｯﾁ(ｼﾞｭﾗｺﾝｷｬｯﾁ)</t>
  </si>
  <si>
    <t>35100000073</t>
  </si>
  <si>
    <t>ｽﾌﾟﾘﾝｸﾞ(引張ｺｲﾙﾊﾞﾈ)</t>
  </si>
  <si>
    <t>35100000074</t>
  </si>
  <si>
    <t>ﾌﾟｰﾘｰ(RLR-IDL-287-15)</t>
  </si>
  <si>
    <t>35100000075</t>
  </si>
  <si>
    <t>ｽﾘｯﾄ付黒ﾌﾟｰﾘｰ(Tﾛｰﾗｰ2)</t>
  </si>
  <si>
    <t>35100000076</t>
  </si>
  <si>
    <t>35100000077</t>
  </si>
  <si>
    <t>振分部(再用品)</t>
  </si>
  <si>
    <t>39000000239</t>
  </si>
  <si>
    <t>碍子</t>
  </si>
  <si>
    <t>39000000240</t>
  </si>
  <si>
    <t>39000000241</t>
  </si>
  <si>
    <t>三角型引止金物</t>
  </si>
  <si>
    <t>39000000242</t>
  </si>
  <si>
    <t>ｺ型金物用ﾎﾞﾙﾄﾅｯﾄ3種</t>
  </si>
  <si>
    <t>39000000243</t>
  </si>
  <si>
    <t>ｺ型金物</t>
  </si>
  <si>
    <t>39000000244</t>
  </si>
  <si>
    <t>中間支持用ﾎﾞﾙﾄﾅｯﾄ</t>
  </si>
  <si>
    <t>39000000245</t>
  </si>
  <si>
    <t>調整金具1型</t>
  </si>
  <si>
    <t>39000000246</t>
  </si>
  <si>
    <t>有線ﾏｲｸﾛﾎﾝ</t>
  </si>
  <si>
    <t>39000000247</t>
  </si>
  <si>
    <t>受信機収容棚</t>
  </si>
  <si>
    <t>39000000248</t>
  </si>
  <si>
    <t>ｱﾝﾃﾅﾃﾞﾊﾞｲﾀﾞｰ</t>
  </si>
  <si>
    <t>39000000249</t>
  </si>
  <si>
    <t>回線補償器</t>
  </si>
  <si>
    <t>39000000250</t>
  </si>
  <si>
    <t>壁掛用ｽﾋﾟｰｶ</t>
  </si>
  <si>
    <t>39000000252</t>
  </si>
  <si>
    <t>ｶﾒﾗﾚﾝｽﾞ</t>
  </si>
  <si>
    <t>39100000001</t>
  </si>
  <si>
    <t>ｱｲﾗﾝﾌﾟ</t>
  </si>
  <si>
    <t>39100000002</t>
  </si>
  <si>
    <t>39100000003</t>
  </si>
  <si>
    <t>ﾊﾛｹﾞﾝﾗﾝﾌﾟ</t>
  </si>
  <si>
    <t>39100000004</t>
  </si>
  <si>
    <t>39100000005</t>
  </si>
  <si>
    <t>やに入り半田</t>
  </si>
  <si>
    <t>39100000006</t>
  </si>
  <si>
    <t>39100000007</t>
  </si>
  <si>
    <t>39100000008</t>
  </si>
  <si>
    <t>39100000009</t>
  </si>
  <si>
    <t>ｱﾝﾌﾟ端子</t>
  </si>
  <si>
    <t>39100000010</t>
  </si>
  <si>
    <t>39100000011</t>
  </si>
  <si>
    <t>39100000012</t>
  </si>
  <si>
    <t>39100000013</t>
  </si>
  <si>
    <t>39100000014</t>
  </si>
  <si>
    <t>39100000015</t>
  </si>
  <si>
    <t>39100000016</t>
  </si>
  <si>
    <t>39100000017</t>
  </si>
  <si>
    <t>ﾌｧｽﾄﾝ端子</t>
  </si>
  <si>
    <t>39100000018</t>
  </si>
  <si>
    <t>39100000019</t>
  </si>
  <si>
    <t>39100000020</t>
  </si>
  <si>
    <t>39100000021</t>
  </si>
  <si>
    <t>39100000022</t>
  </si>
  <si>
    <t>39100000023</t>
  </si>
  <si>
    <t>39100000024</t>
  </si>
  <si>
    <t>39100000025</t>
  </si>
  <si>
    <t>39100000026</t>
  </si>
  <si>
    <t>39100000027</t>
  </si>
  <si>
    <t>39100000028</t>
  </si>
  <si>
    <t>39100000029</t>
  </si>
  <si>
    <t>39100000030</t>
  </si>
  <si>
    <t>39100000031</t>
  </si>
  <si>
    <t>39100000032</t>
  </si>
  <si>
    <t>39100000033</t>
  </si>
  <si>
    <t>39100000034</t>
  </si>
  <si>
    <t>39100000035</t>
  </si>
  <si>
    <t>39100000036</t>
  </si>
  <si>
    <t>39100000037</t>
  </si>
  <si>
    <t>六角ﾅｯﾄ</t>
  </si>
  <si>
    <t>39100000038</t>
  </si>
  <si>
    <t>39100000039</t>
  </si>
  <si>
    <t>39100000040</t>
  </si>
  <si>
    <t>39100000041</t>
  </si>
  <si>
    <t>39100000042</t>
  </si>
  <si>
    <t>39100000043</t>
  </si>
  <si>
    <t>39100000044</t>
  </si>
  <si>
    <t>39100000045</t>
  </si>
  <si>
    <t>39100000046</t>
  </si>
  <si>
    <t>39100000047</t>
  </si>
  <si>
    <t>39100000048</t>
  </si>
  <si>
    <t>39100000049</t>
  </si>
  <si>
    <t>39100000050</t>
  </si>
  <si>
    <t>袋ﾅｯﾄ</t>
  </si>
  <si>
    <t>39100000051</t>
  </si>
  <si>
    <t>ﾌﾗﾝｼﾞ付きﾅｯﾄ</t>
  </si>
  <si>
    <t>39100000052</t>
  </si>
  <si>
    <t>蝶ﾅｯﾄ</t>
  </si>
  <si>
    <t>39100000053</t>
  </si>
  <si>
    <t>39100000054</t>
  </si>
  <si>
    <t>平ﾜｯｼｬｰ</t>
  </si>
  <si>
    <t>39100000055</t>
  </si>
  <si>
    <t>39100000056</t>
  </si>
  <si>
    <t>39100000057</t>
  </si>
  <si>
    <t>39100000058</t>
  </si>
  <si>
    <t>39100000059</t>
  </si>
  <si>
    <t>39100000060</t>
  </si>
  <si>
    <t>39100000061</t>
  </si>
  <si>
    <t>39100000062</t>
  </si>
  <si>
    <t>39100000063</t>
  </si>
  <si>
    <t>ｽﾌﾟﾘﾝｸﾞﾜｯｼｬｰ</t>
  </si>
  <si>
    <t>39100000064</t>
  </si>
  <si>
    <t>39100000065</t>
  </si>
  <si>
    <t>39100000066</t>
  </si>
  <si>
    <t>39100000067</t>
  </si>
  <si>
    <t>39100000068</t>
  </si>
  <si>
    <t>39100000069</t>
  </si>
  <si>
    <t>39100000070</t>
  </si>
  <si>
    <t>39100000071</t>
  </si>
  <si>
    <t>39100000072</t>
  </si>
  <si>
    <t>(+)ﾅﾍﾞ小ﾈｼﾞ</t>
  </si>
  <si>
    <t>39100000073</t>
  </si>
  <si>
    <t>39100000074</t>
  </si>
  <si>
    <t>39100000075</t>
  </si>
  <si>
    <t>39100000076</t>
  </si>
  <si>
    <t>39100000077</t>
  </si>
  <si>
    <t>39100000078</t>
  </si>
  <si>
    <t>39100000079</t>
  </si>
  <si>
    <t>(+)皿小ﾈｼﾞ</t>
  </si>
  <si>
    <t>39100000080</t>
  </si>
  <si>
    <t>39100000081</t>
  </si>
  <si>
    <t>39100000082</t>
  </si>
  <si>
    <t>39100000083</t>
  </si>
  <si>
    <t>39100000084</t>
  </si>
  <si>
    <t>(+)ﾄﾗｽ小ﾈｼﾞ</t>
  </si>
  <si>
    <t>39100000085</t>
  </si>
  <si>
    <t>39100000086</t>
  </si>
  <si>
    <t>39100000087</t>
  </si>
  <si>
    <t>(+)ﾅﾍﾞﾜｯｼｬｰﾍｯﾄﾞ小ﾈｼﾞ</t>
  </si>
  <si>
    <t>39100000088</t>
  </si>
  <si>
    <t>(+)丸皿木ﾈｼﾞ</t>
  </si>
  <si>
    <t>39100000089</t>
  </si>
  <si>
    <t>39100000090</t>
  </si>
  <si>
    <t>39100000091</t>
  </si>
  <si>
    <t>(+)皿木ﾈｼﾞ</t>
  </si>
  <si>
    <t>39100000092</t>
  </si>
  <si>
    <t>39100000093</t>
  </si>
  <si>
    <t>39100000094</t>
  </si>
  <si>
    <t>39100000095</t>
  </si>
  <si>
    <t>39100000096</t>
  </si>
  <si>
    <t>39100000097</t>
  </si>
  <si>
    <t>(+)大ﾅﾍﾞﾀｯﾋﾟﾝｸﾞﾈｼﾞ</t>
  </si>
  <si>
    <t>39100000098</t>
  </si>
  <si>
    <t>39100000099</t>
  </si>
  <si>
    <t>(+)皿ﾀｯﾋﾟﾝｸﾞﾈｼﾞ</t>
  </si>
  <si>
    <t>39100000100</t>
  </si>
  <si>
    <t>39100000101</t>
  </si>
  <si>
    <t>(+)ﾅﾍﾞﾜｯｼｬｰﾍｯﾄﾞﾀｯﾋﾟﾝｸﾞﾈｼﾞ</t>
  </si>
  <si>
    <t>39100000102</t>
  </si>
  <si>
    <t>釘(鉄)</t>
  </si>
  <si>
    <t>39100000103</t>
  </si>
  <si>
    <t>39100000104</t>
  </si>
  <si>
    <t>39100000105</t>
  </si>
  <si>
    <t>釘(ｽﾃﾝﾚｽ)</t>
  </si>
  <si>
    <t>39100000106</t>
  </si>
  <si>
    <t>39100000107</t>
  </si>
  <si>
    <t>ﾋﾞﾆﾙ絶縁電線</t>
  </si>
  <si>
    <t>39100000108</t>
  </si>
  <si>
    <t>39100000109</t>
  </si>
  <si>
    <t>耐熱可とうﾋﾞﾆﾙ絶縁電線</t>
  </si>
  <si>
    <t>39100000110</t>
  </si>
  <si>
    <t>39100000111</t>
  </si>
  <si>
    <t>39100000112</t>
  </si>
  <si>
    <t>ﾎﾟﾘｴﾁﾚﾝ絶縁ﾋﾞﾆﾙ電線</t>
  </si>
  <si>
    <t>39100000113</t>
  </si>
  <si>
    <t>PF管ｻﾄﾞﾙ</t>
  </si>
  <si>
    <t>39100000114</t>
  </si>
  <si>
    <t>ｻﾄﾞﾙ</t>
  </si>
  <si>
    <t>39100000115</t>
  </si>
  <si>
    <t>39100000116</t>
  </si>
  <si>
    <t>ｻﾄﾞﾙﾊﾞﾝﾄﾞ</t>
  </si>
  <si>
    <t>39100000117</t>
  </si>
  <si>
    <t>ﾏｼﾝ油</t>
  </si>
  <si>
    <t>39100000118</t>
  </si>
  <si>
    <t>ﾎﾟｲﾝﾄｸﾘｰﾝ</t>
  </si>
  <si>
    <t>39100000119</t>
  </si>
  <si>
    <t>ｸﾞﾘｽ缶</t>
  </si>
  <si>
    <t>39100000120</t>
  </si>
  <si>
    <t>ｽﾌﾟﾚｰ式塗料</t>
  </si>
  <si>
    <t>39100000121</t>
  </si>
  <si>
    <t>ｽﾌﾟﾚｰ式塗料はがし</t>
  </si>
  <si>
    <t>39100000122</t>
  </si>
  <si>
    <t>塗装補修液</t>
  </si>
  <si>
    <t>39100000123</t>
  </si>
  <si>
    <t>39100000124</t>
  </si>
  <si>
    <t>ﾋﾞﾆﾛｰｾﾞ</t>
  </si>
  <si>
    <t>39100000125</t>
  </si>
  <si>
    <t>ﾗｯｶｰｼﾝﾅｰ</t>
  </si>
  <si>
    <t>39100000126</t>
  </si>
  <si>
    <t>ﾍﾟｲﾝﾄ薄め液</t>
  </si>
  <si>
    <t>39100000127</t>
  </si>
  <si>
    <t>塗料はがし液</t>
  </si>
  <si>
    <t>39100000128</t>
  </si>
  <si>
    <t>塗料</t>
  </si>
  <si>
    <t>39100000129</t>
  </si>
  <si>
    <t>39100000130</t>
  </si>
  <si>
    <t>39100000131</t>
  </si>
  <si>
    <t>39100000132</t>
  </si>
  <si>
    <t>39100000133</t>
  </si>
  <si>
    <t>錆止め塗料</t>
  </si>
  <si>
    <t>39100000134</t>
  </si>
  <si>
    <t>39100000135</t>
  </si>
  <si>
    <t>39100000136</t>
  </si>
  <si>
    <t>速乾ｻﾋﾞ止め</t>
  </si>
  <si>
    <t>39100000137</t>
  </si>
  <si>
    <t>39100000138</t>
  </si>
  <si>
    <t>常温亜鉛めっき</t>
  </si>
  <si>
    <t>39100000139</t>
  </si>
  <si>
    <t>ｾﾒﾝﾄ</t>
  </si>
  <si>
    <t>39100000140</t>
  </si>
  <si>
    <t>ﾀｲﾔWAX</t>
  </si>
  <si>
    <t>39100000141</t>
  </si>
  <si>
    <t>ﾊﾟｰﾂｸﾘｰﾅｰ</t>
  </si>
  <si>
    <t>39100000142</t>
  </si>
  <si>
    <t>部品洗浄剤</t>
  </si>
  <si>
    <t>39100000143</t>
  </si>
  <si>
    <t>接点洗浄剤</t>
  </si>
  <si>
    <t>39100000144</t>
  </si>
  <si>
    <t>潤滑剤</t>
  </si>
  <si>
    <t>39100000145</t>
  </si>
  <si>
    <t>ｹｰﾌﾞﾙ通線用潤滑剤</t>
  </si>
  <si>
    <t>39100000146</t>
  </si>
  <si>
    <t>ｴｱｰﾀﾞｽﾀｰ</t>
  </si>
  <si>
    <t>39100000147</t>
  </si>
  <si>
    <t>帯電防止剤</t>
  </si>
  <si>
    <t>39100000148</t>
  </si>
  <si>
    <t>油脂洗浄剤</t>
  </si>
  <si>
    <t>39100000149</t>
  </si>
  <si>
    <t>OA用ｸﾘｰﾅｰ</t>
  </si>
  <si>
    <t>39100000150</t>
  </si>
  <si>
    <t>金属磨</t>
  </si>
  <si>
    <t>39100000151</t>
  </si>
  <si>
    <t>ｶﾞｽもれ検知ｽﾌﾟﾚｰ</t>
  </si>
  <si>
    <t>39100000152</t>
  </si>
  <si>
    <t>ｶﾞｽﾄｳﾁ専用ﾎﾞﾝﾍﾞ</t>
  </si>
  <si>
    <t>39100000153</t>
  </si>
  <si>
    <t>半田ｺﾃ用ｶﾞｽ</t>
  </si>
  <si>
    <t>39100000154</t>
  </si>
  <si>
    <t>ｶﾗｰﾁｪｯｸ</t>
  </si>
  <si>
    <t>39100000155</t>
  </si>
  <si>
    <t>39100000156</t>
  </si>
  <si>
    <t>39100000157</t>
  </si>
  <si>
    <t>ｼｰﾗﾝﾄ</t>
  </si>
  <si>
    <t>39100000158</t>
  </si>
  <si>
    <t>39100000159</t>
  </si>
  <si>
    <t>39100000160</t>
  </si>
  <si>
    <t>充填剤</t>
  </si>
  <si>
    <t>39100000161</t>
  </si>
  <si>
    <t>化学ﾓｯﾌﾟ･ﾀﾞｽﾀｰ用</t>
  </si>
  <si>
    <t>39100000162</t>
  </si>
  <si>
    <t>ねじ緩み止め用接着剤</t>
  </si>
  <si>
    <t>39100000163</t>
  </si>
  <si>
    <t>ﾊﾟﾃ</t>
  </si>
  <si>
    <t>39100000164</t>
  </si>
  <si>
    <t>低温溶接用ﾊﾟﾃ</t>
  </si>
  <si>
    <t>39100000165</t>
  </si>
  <si>
    <t>はんだ付け用ﾍﾟｰｽﾄ</t>
  </si>
  <si>
    <t>39100000166</t>
  </si>
  <si>
    <t>ﾜｲﾔｰﾌﾞﾗｼ</t>
  </si>
  <si>
    <t>39100000167</t>
  </si>
  <si>
    <t>39100000168</t>
  </si>
  <si>
    <t>39100000169</t>
  </si>
  <si>
    <t>39100000170</t>
  </si>
  <si>
    <t>刷毛</t>
  </si>
  <si>
    <t>39100000171</t>
  </si>
  <si>
    <t>39100000172</t>
  </si>
  <si>
    <t>39100000173</t>
  </si>
  <si>
    <t>39100000174</t>
  </si>
  <si>
    <t>ｻﾗﾝｺｰﾄﾞ (ｹｰﾌﾞﾙ縛り紐)</t>
  </si>
  <si>
    <t>39100000175</t>
  </si>
  <si>
    <t>ｵｲﾗｰ</t>
  </si>
  <si>
    <t>39100000176</t>
  </si>
  <si>
    <t>不織布表面処理剤</t>
  </si>
  <si>
    <t>39100000177</t>
  </si>
  <si>
    <t>紙やすり</t>
  </si>
  <si>
    <t>39100000178</t>
  </si>
  <si>
    <t>ﾃﾞｨｽｸｸﾞﾗｲﾝﾀﾞｰ用砥石</t>
  </si>
  <si>
    <t>39100000179</t>
  </si>
  <si>
    <t>39100000180</t>
  </si>
  <si>
    <t>水防腐剤</t>
  </si>
  <si>
    <t>39100000181</t>
  </si>
  <si>
    <t>ﾏｼﾞｯｸﾘﾝ</t>
  </si>
  <si>
    <t>39100000182</t>
  </si>
  <si>
    <t>ｴﾀﾉｰﾙ</t>
  </si>
  <si>
    <t>39100000183</t>
  </si>
  <si>
    <t>ｴｱｺﾝｸﾘｰﾅｰ</t>
  </si>
  <si>
    <t>39100000184</t>
  </si>
  <si>
    <t>ﾊﾝﾃﾞｨﾓｯﾌﾟ取替え用</t>
  </si>
  <si>
    <t>39100000185</t>
  </si>
  <si>
    <t>ｺﾞﾑ手袋</t>
  </si>
  <si>
    <t>39100000186</t>
  </si>
  <si>
    <t>腕ｶﾊﾞｰ</t>
  </si>
  <si>
    <t>39100000187</t>
  </si>
  <si>
    <t>防塵ﾏｽｸ</t>
  </si>
  <si>
    <t>39100000188</t>
  </si>
  <si>
    <t>39100000189</t>
  </si>
  <si>
    <t>樹脂系充填剤</t>
  </si>
  <si>
    <t>39100000190</t>
  </si>
  <si>
    <t>接着剤</t>
  </si>
  <si>
    <t>39100000191</t>
  </si>
  <si>
    <t>39100000192</t>
  </si>
  <si>
    <t>39100000193</t>
  </si>
  <si>
    <t>39100000194</t>
  </si>
  <si>
    <t>硬質ﾎﾟﾘ塩化ﾋﾞﾆﾙ管用接着剤</t>
  </si>
  <si>
    <t>39100000195</t>
  </si>
  <si>
    <t>焼付防止潤滑剤</t>
  </si>
  <si>
    <t>39100000196</t>
  </si>
  <si>
    <t>ｺﾝｸﾘｰﾄ補修剤</t>
  </si>
  <si>
    <t>39100000197</t>
  </si>
  <si>
    <t>養生ﾃｰﾌﾟ</t>
  </si>
  <si>
    <t>39100000198</t>
  </si>
  <si>
    <t>ﾄﾗﾃｰﾌﾟ</t>
  </si>
  <si>
    <t>39100000199</t>
  </si>
  <si>
    <t>ﾋﾞﾆﾙﾃｰﾌﾟ</t>
  </si>
  <si>
    <t>39100000200</t>
  </si>
  <si>
    <t>39100000201</t>
  </si>
  <si>
    <t>ﾏｽｷﾝｸﾞﾃｰﾌﾟ</t>
  </si>
  <si>
    <t>39100000202</t>
  </si>
  <si>
    <t>両面ﾃｰﾌﾟ</t>
  </si>
  <si>
    <t>39100000203</t>
  </si>
  <si>
    <t>ｼｰﾙﾃｰﾌﾟ</t>
  </si>
  <si>
    <t>39100000204</t>
  </si>
  <si>
    <t>PVC粘着ﾃｰﾌﾟ</t>
  </si>
  <si>
    <t>39100000205</t>
  </si>
  <si>
    <t>PVC絶縁ﾃｰﾌﾟ</t>
  </si>
  <si>
    <t>39100000206</t>
  </si>
  <si>
    <t>PVC自己融着ﾃｰﾌﾟ</t>
  </si>
  <si>
    <t>39100000207</t>
  </si>
  <si>
    <t>滑り止めﾃｰﾌﾟ</t>
  </si>
  <si>
    <t>39100000208</t>
  </si>
  <si>
    <t>39100000209</t>
  </si>
  <si>
    <t>39100000210</t>
  </si>
  <si>
    <t>結束ﾊﾞﾝﾄﾞ</t>
  </si>
  <si>
    <t>39100000211</t>
  </si>
  <si>
    <t>39100000212</t>
  </si>
  <si>
    <t>39100000213</t>
  </si>
  <si>
    <t>39100000214</t>
  </si>
  <si>
    <t>39100000215</t>
  </si>
  <si>
    <t>39100000216</t>
  </si>
  <si>
    <t>ねじ･ﾅｯﾄ他</t>
  </si>
  <si>
    <t>39100000217</t>
  </si>
  <si>
    <t>39100000218</t>
  </si>
  <si>
    <t>39100000219</t>
  </si>
  <si>
    <t>39100000220</t>
  </si>
  <si>
    <t>ｱﾝｶｰﾎﾞﾙﾄ</t>
  </si>
  <si>
    <t>39100000221</t>
  </si>
  <si>
    <t>39100000222</t>
  </si>
  <si>
    <t>39100000223</t>
  </si>
  <si>
    <t>39100000224</t>
  </si>
  <si>
    <t>39100000225</t>
  </si>
  <si>
    <t>39100000226</t>
  </si>
  <si>
    <t>39100000227</t>
  </si>
  <si>
    <t>39100000228</t>
  </si>
  <si>
    <t>39100000229</t>
  </si>
  <si>
    <t>39100000230</t>
  </si>
  <si>
    <t>39100000231</t>
  </si>
  <si>
    <t>ﾎﾟﾘﾌﾟﾗｸﾞﾎﾞﾙﾄ</t>
  </si>
  <si>
    <t>39100000232</t>
  </si>
  <si>
    <t>ｶｰﾙﾌﾟﾗｸﾞ</t>
  </si>
  <si>
    <t>39100000233</t>
  </si>
  <si>
    <t>みの虫ｸﾘｯﾌﾟ</t>
  </si>
  <si>
    <t>39100000234</t>
  </si>
  <si>
    <t>ﾊﾞﾅﾅﾌﾟﾗｸﾞ</t>
  </si>
  <si>
    <t>39100000235</t>
  </si>
  <si>
    <t>ﾁｯﾌﾟｼﾞｬｯｸ端子</t>
  </si>
  <si>
    <t>39100000236</t>
  </si>
  <si>
    <t>絶縁U字端子</t>
  </si>
  <si>
    <t>39100000237</t>
  </si>
  <si>
    <t>ﾄﾞﾘﾙﾋﾞｯﾄ</t>
  </si>
  <si>
    <t>39100000238</t>
  </si>
  <si>
    <t>39100000239</t>
  </si>
  <si>
    <t>39100000240</t>
  </si>
  <si>
    <t>39100000241</t>
  </si>
  <si>
    <t>39100000242</t>
  </si>
  <si>
    <t>39100000243</t>
  </si>
  <si>
    <t>39100000244</t>
  </si>
  <si>
    <t>39100000245</t>
  </si>
  <si>
    <t>39100000246</t>
  </si>
  <si>
    <t>39100000247</t>
  </si>
  <si>
    <t>39100000248</t>
  </si>
  <si>
    <t>39100000249</t>
  </si>
  <si>
    <t>39100000250</t>
  </si>
  <si>
    <t>39100000251</t>
  </si>
  <si>
    <t>39100000252</t>
  </si>
  <si>
    <t>39100000253</t>
  </si>
  <si>
    <t>39100000254</t>
  </si>
  <si>
    <t>39100000255</t>
  </si>
  <si>
    <t>39100000256</t>
  </si>
  <si>
    <t>39100000257</t>
  </si>
  <si>
    <t>39100000258</t>
  </si>
  <si>
    <t>39100000259</t>
  </si>
  <si>
    <t>ﾎｰﾙｿｰ</t>
  </si>
  <si>
    <t>39100000260</t>
  </si>
  <si>
    <t>ﾌｯ素樹脂ｼｰﾙﾃｰﾌﾟ</t>
  </si>
  <si>
    <t>39100000261</t>
  </si>
  <si>
    <t>ｽﾋﾟｰｶ</t>
  </si>
  <si>
    <t>39100000262</t>
  </si>
  <si>
    <t>ﾊﾟｲﾗｯｸ</t>
  </si>
  <si>
    <t>39100000263</t>
  </si>
  <si>
    <t>ｹｰﾌﾞﾙ直線接続材料</t>
  </si>
  <si>
    <t>39100000264</t>
  </si>
  <si>
    <t>L型金物</t>
  </si>
  <si>
    <t>39200000001</t>
  </si>
  <si>
    <t>39200000002</t>
  </si>
  <si>
    <t>39200000003</t>
  </si>
  <si>
    <t>39200000004</t>
  </si>
  <si>
    <t>39200000005</t>
  </si>
  <si>
    <t>39200000006</t>
  </si>
  <si>
    <t>39200000007</t>
  </si>
  <si>
    <t>39200000008</t>
  </si>
  <si>
    <t>39200000009</t>
  </si>
  <si>
    <t>39200000010</t>
  </si>
  <si>
    <t>39200000011</t>
  </si>
  <si>
    <t>39200000012</t>
  </si>
  <si>
    <t>39200000013</t>
  </si>
  <si>
    <t>39200000014</t>
  </si>
  <si>
    <t>ｲﾝﾋﾟｰﾀﾞﾝｽ用ﾊﾟｯｷﾝ</t>
  </si>
  <si>
    <t>39200000015</t>
  </si>
  <si>
    <t>ｲﾝﾋﾟｰﾀﾞﾝｽ用蓋止めﾎﾞﾙﾄ</t>
  </si>
  <si>
    <t>39200000016</t>
  </si>
  <si>
    <t>ｲﾝﾋﾟｰﾀﾞﾝｽ端子保護ｶﾊﾞｰ</t>
  </si>
  <si>
    <t>39200000017</t>
  </si>
  <si>
    <t>ｲﾝﾋﾟｰﾀﾞﾝｽ端子保護用ﾋﾞｽ</t>
  </si>
  <si>
    <t>39200000018</t>
  </si>
  <si>
    <t>ｲﾝﾋﾟｰﾀﾞﾝｽﾎﾞﾝﾄﾞﾘｰﾄﾞ線支持金物</t>
  </si>
  <si>
    <t>39200000019</t>
  </si>
  <si>
    <t>ｲﾝﾋﾟｰﾀﾞﾝｽﾎﾞﾝﾄﾞ用 ｽﾍﾟｰｻｰ</t>
  </si>
  <si>
    <t>39200000020</t>
  </si>
  <si>
    <t>ﾘｰﾄﾞ線 直ｽﾘｰﾌﾞ R7(銅)</t>
  </si>
  <si>
    <t>39200000021</t>
  </si>
  <si>
    <t>ﾘｰﾄﾞ線 200Φ (R7軟性)</t>
  </si>
  <si>
    <t>39200000022</t>
  </si>
  <si>
    <t>39200000023</t>
  </si>
  <si>
    <t>39200000024</t>
  </si>
  <si>
    <t>39200000025</t>
  </si>
  <si>
    <t>ﾃｰﾊﾟｰﾎﾞﾙﾄ 3</t>
  </si>
  <si>
    <t>39200000026</t>
  </si>
  <si>
    <t>ﾃｰﾊﾟｰﾎﾞﾙﾄ 22mm2</t>
  </si>
  <si>
    <t>39200000027</t>
  </si>
  <si>
    <t>39200000028</t>
  </si>
  <si>
    <t>39200000029</t>
  </si>
  <si>
    <t>39200000030</t>
  </si>
  <si>
    <t>39200000031</t>
  </si>
  <si>
    <t>39200000032</t>
  </si>
  <si>
    <t>39200000033</t>
  </si>
  <si>
    <t>39200000034</t>
  </si>
  <si>
    <t>39200000035</t>
  </si>
  <si>
    <t>39200000036</t>
  </si>
  <si>
    <t>39200000037</t>
  </si>
  <si>
    <t>39200000038</t>
  </si>
  <si>
    <t>39200000039</t>
  </si>
  <si>
    <t>39200000040</t>
  </si>
  <si>
    <t>39200000041</t>
  </si>
  <si>
    <t>39200000042</t>
  </si>
  <si>
    <t>39200000043</t>
  </si>
  <si>
    <t>39200000044</t>
  </si>
  <si>
    <t>39200000045</t>
  </si>
  <si>
    <t>39200000046</t>
  </si>
  <si>
    <t>39200000047</t>
  </si>
  <si>
    <t>進路表示灯</t>
  </si>
  <si>
    <t>39200000048</t>
  </si>
  <si>
    <t>灯器三角帽</t>
  </si>
  <si>
    <t>39200000049</t>
  </si>
  <si>
    <t>A形信号球</t>
  </si>
  <si>
    <t>39200000050</t>
  </si>
  <si>
    <t>G形信号球</t>
  </si>
  <si>
    <t>39200000051</t>
  </si>
  <si>
    <t>39200000052</t>
  </si>
  <si>
    <t>39200000053</t>
  </si>
  <si>
    <t>39200000054</t>
  </si>
  <si>
    <t>電気転てつ機ｹﾞﾚﾝｸ</t>
  </si>
  <si>
    <t>39200000055</t>
  </si>
  <si>
    <t>回路制御器YS</t>
  </si>
  <si>
    <t>39200000056</t>
  </si>
  <si>
    <t>39200000057</t>
  </si>
  <si>
    <t>転換鎖錠器</t>
  </si>
  <si>
    <t>39200000058</t>
  </si>
  <si>
    <t>39200000059</t>
  </si>
  <si>
    <t>39200000060</t>
  </si>
  <si>
    <t>39200000061</t>
  </si>
  <si>
    <t>据付用品 18B･ﾛｯﾄﾞ(長)</t>
  </si>
  <si>
    <t>39200000062</t>
  </si>
  <si>
    <t>据付用品 19B･ﾛｯﾄﾞ(長)</t>
  </si>
  <si>
    <t>39200000063</t>
  </si>
  <si>
    <t>据付用品 ﾛｯﾄﾞ(短)</t>
  </si>
  <si>
    <t>39200000064</t>
  </si>
  <si>
    <t>据付用品 ｽﾄﾚｰﾄﾘﾝｸ(D231-A1)ﾛｯﾄﾞ(中)</t>
  </si>
  <si>
    <t>39200000065</t>
  </si>
  <si>
    <t>据付用品 ﾛｯﾄﾞｶﾞｲﾄﾞ</t>
  </si>
  <si>
    <t>39200000066</t>
  </si>
  <si>
    <t>据付用品 ﾀｰﾝﾊﾞｯｸﾙ</t>
  </si>
  <si>
    <t>39200000067</t>
  </si>
  <si>
    <t>据付用品 ﾌﾛﾝﾄﾛｯﾄﾞ ｾｯﾄ</t>
  </si>
  <si>
    <t>39200000068</t>
  </si>
  <si>
    <t>割ﾋﾟﾝ</t>
  </si>
  <si>
    <t>39200000069</t>
  </si>
  <si>
    <t>外付FWD用ﾊﾟｯｷﾝ</t>
  </si>
  <si>
    <t>39200000070</t>
  </si>
  <si>
    <t>SC接点ｾｯﾄ</t>
  </si>
  <si>
    <t>39200000071</t>
  </si>
  <si>
    <t>SC用ﾊﾞｰ</t>
  </si>
  <si>
    <t>39200000072</t>
  </si>
  <si>
    <t>液状ｶﾞｽｹｯﾄ</t>
  </si>
  <si>
    <t>39200000073</t>
  </si>
  <si>
    <t>39200000074</t>
  </si>
  <si>
    <t>39200000075</t>
  </si>
  <si>
    <t>39200000076</t>
  </si>
  <si>
    <t>ﾌﾛﾝﾄﾛｯﾄﾞ</t>
  </si>
  <si>
    <t>39200000077</t>
  </si>
  <si>
    <t>ﾛｯｸﾋﾟｰｽ</t>
  </si>
  <si>
    <t>39200000078</t>
  </si>
  <si>
    <t>FWD</t>
  </si>
  <si>
    <t>39200000079</t>
  </si>
  <si>
    <t>39200000080</t>
  </si>
  <si>
    <t>WR</t>
  </si>
  <si>
    <t>39200000081</t>
  </si>
  <si>
    <t>ﾎﾟﾝｲﾄｶﾊﾞｰ</t>
  </si>
  <si>
    <t>39200000082</t>
  </si>
  <si>
    <t>手廻しｽｲｯﾁ</t>
  </si>
  <si>
    <t>39200000083</t>
  </si>
  <si>
    <t>配線ﾌﾞﾛｯｸ一式</t>
  </si>
  <si>
    <t>39200000084</t>
  </si>
  <si>
    <t>肘･歯金･ﾎﾞﾙﾄ</t>
  </si>
  <si>
    <t>39200000085</t>
  </si>
  <si>
    <t>ﾍﾞﾍﾞﾙｷﾞｱ･ﾍﾞｱﾘﾝｸﾞ</t>
  </si>
  <si>
    <t>39200000086</t>
  </si>
  <si>
    <t>接続かん</t>
  </si>
  <si>
    <t>39200000087</t>
  </si>
  <si>
    <t>39200000088</t>
  </si>
  <si>
    <t>ﾀｲﾊﾞｰ</t>
  </si>
  <si>
    <t>39200000089</t>
  </si>
  <si>
    <t>ｽｲｯﾁｱｼﾞｬｽﾀｰ</t>
  </si>
  <si>
    <t>39200000090</t>
  </si>
  <si>
    <t>転換ﾛｰﾗｰ</t>
  </si>
  <si>
    <t>39200000091</t>
  </si>
  <si>
    <t>39200000092</t>
  </si>
  <si>
    <t>39200000093</t>
  </si>
  <si>
    <t>39200000094</t>
  </si>
  <si>
    <t>39200000095</t>
  </si>
  <si>
    <t>39200000096</t>
  </si>
  <si>
    <t>39200000097</t>
  </si>
  <si>
    <t>39200000098</t>
  </si>
  <si>
    <t>39200000099</t>
  </si>
  <si>
    <t>39200000100</t>
  </si>
  <si>
    <t>39200000101</t>
  </si>
  <si>
    <t>39200000102</t>
  </si>
  <si>
    <t>39200000103</t>
  </si>
  <si>
    <t>軌条絶縁(ﾚｰﾙ型)</t>
  </si>
  <si>
    <t>39200000104</t>
  </si>
  <si>
    <t>39200000105</t>
  </si>
  <si>
    <t>39200000106</t>
  </si>
  <si>
    <t>39200000107</t>
  </si>
  <si>
    <t>39200000108</t>
  </si>
  <si>
    <t>39200000109</t>
  </si>
  <si>
    <t>39200000110</t>
  </si>
  <si>
    <t>39200000111</t>
  </si>
  <si>
    <t>39200000112</t>
  </si>
  <si>
    <t>39200000113</t>
  </si>
  <si>
    <t>39200000114</t>
  </si>
  <si>
    <t>39200000115</t>
  </si>
  <si>
    <t>39200000116</t>
  </si>
  <si>
    <t>39200000117</t>
  </si>
  <si>
    <t>39200000118</t>
  </si>
  <si>
    <t>39200000119</t>
  </si>
  <si>
    <t>39200000120</t>
  </si>
  <si>
    <t>軌条絶縁(継目板)</t>
  </si>
  <si>
    <t>39200000121</t>
  </si>
  <si>
    <t>39200000122</t>
  </si>
  <si>
    <t>39200000123</t>
  </si>
  <si>
    <t>39200000124</t>
  </si>
  <si>
    <t>添線留めｺﾞﾑ</t>
  </si>
  <si>
    <t>39200000125</t>
  </si>
  <si>
    <t>39200000126</t>
  </si>
  <si>
    <t>39200000127</t>
  </si>
  <si>
    <t>39200000128</t>
  </si>
  <si>
    <t>39200000129</t>
  </si>
  <si>
    <t>39200000130</t>
  </si>
  <si>
    <t>39200000131</t>
  </si>
  <si>
    <t>39200000132</t>
  </si>
  <si>
    <t>39200000133</t>
  </si>
  <si>
    <t>39200000134</t>
  </si>
  <si>
    <t>39200000135</t>
  </si>
  <si>
    <t>軌条絶縁(被覆式継目板)</t>
  </si>
  <si>
    <t>39200000136</t>
  </si>
  <si>
    <t>39200000137</t>
  </si>
  <si>
    <t>39200000138</t>
  </si>
  <si>
    <t>39200000139</t>
  </si>
  <si>
    <t>39200000140</t>
  </si>
  <si>
    <t>軌間絶縁(転轍棒用)</t>
  </si>
  <si>
    <t>39200000141</t>
  </si>
  <si>
    <t>39200000142</t>
  </si>
  <si>
    <t>39200000143</t>
  </si>
  <si>
    <t>39200000144</t>
  </si>
  <si>
    <t>39200000145</t>
  </si>
  <si>
    <t>39200000146</t>
  </si>
  <si>
    <t>39200000147</t>
  </si>
  <si>
    <t>39200000148</t>
  </si>
  <si>
    <t>39200000149</t>
  </si>
  <si>
    <t>39200000150</t>
  </si>
  <si>
    <t>軌道回路用 機器箱</t>
  </si>
  <si>
    <t>39200000151</t>
  </si>
  <si>
    <t>39200000152</t>
  </si>
  <si>
    <t>YY端子保護ﾁｭｰﾌﾞ</t>
  </si>
  <si>
    <t>39200000153</t>
  </si>
  <si>
    <t>YY端子ｾｯﾄ</t>
  </si>
  <si>
    <t>39200000154</t>
  </si>
  <si>
    <t>ﾚｰﾙ表面保護用ﾃｰﾌﾟ</t>
  </si>
  <si>
    <t>39200000155</t>
  </si>
  <si>
    <t>A型抵抗子</t>
  </si>
  <si>
    <t>39200000156</t>
  </si>
  <si>
    <t>軌道変圧器</t>
  </si>
  <si>
    <t>39200000157</t>
  </si>
  <si>
    <t>中継ﾄﾗﾝｽ</t>
  </si>
  <si>
    <t>39200000158</t>
  </si>
  <si>
    <t>低圧遮断器</t>
  </si>
  <si>
    <t>39200000159</t>
  </si>
  <si>
    <t>39200000160</t>
  </si>
  <si>
    <t>39200000161</t>
  </si>
  <si>
    <t>ﾊﾞﾗﾝｽﾜｲﾔｰ用支持金物</t>
  </si>
  <si>
    <t>39200000162</t>
  </si>
  <si>
    <t>39200000163</t>
  </si>
  <si>
    <t>39200000164</t>
  </si>
  <si>
    <t>600Vﾋﾞﾆﾙ絶縁ﾋﾞﾆﾙｼｰｽｹｰﾌﾞﾙ</t>
  </si>
  <si>
    <t>39200000165</t>
  </si>
  <si>
    <t>屋外用ﾋﾞﾆﾙ絶縁電線</t>
  </si>
  <si>
    <t>39300000001</t>
  </si>
  <si>
    <t>隧道内電話用切替SW</t>
  </si>
  <si>
    <t>39300000002</t>
  </si>
  <si>
    <t>電話機標識板</t>
  </si>
  <si>
    <t>39300000003</t>
  </si>
  <si>
    <t>LANｹｰﾌﾞﾙ</t>
  </si>
  <si>
    <t>39300000004</t>
  </si>
  <si>
    <t>39300000005</t>
  </si>
  <si>
    <t>ｽﾊﾟｲﾗﾙﾁｭｰﾌﾞ</t>
  </si>
  <si>
    <t>39300000006</t>
  </si>
  <si>
    <t>39300000007</t>
  </si>
  <si>
    <t>電話用室内線</t>
  </si>
  <si>
    <t>39300000008</t>
  </si>
  <si>
    <t>ﾀｰﾐﾅﾙ電話端子</t>
  </si>
  <si>
    <t>39300000009</t>
  </si>
  <si>
    <t>39300000010</t>
  </si>
  <si>
    <t>39300000011</t>
  </si>
  <si>
    <t>39300000012</t>
  </si>
  <si>
    <t>電話用端子</t>
  </si>
  <si>
    <t>39300000013</t>
  </si>
  <si>
    <t>ﾜｺﾞﾝﾓｰﾙ用ｺｰﾅｰ</t>
  </si>
  <si>
    <t>39300000014</t>
  </si>
  <si>
    <t>ﾜｺﾞﾝﾓｰﾙ用分岐</t>
  </si>
  <si>
    <t>39300000015</t>
  </si>
  <si>
    <t>ﾜｺﾞﾝﾓｰﾙ用ﾌﾛｱｰﾌﾟﾚｰﾄ</t>
  </si>
  <si>
    <t>39300000016</t>
  </si>
  <si>
    <t>ﾜｺﾞﾝﾓｰﾙ用分岐ﾎﾞｯｸｽ</t>
  </si>
  <si>
    <t>39300000017</t>
  </si>
  <si>
    <t>引出用分岐ﾎﾞｯｸｽ</t>
  </si>
  <si>
    <t>39300000018</t>
  </si>
  <si>
    <t>ﾛｰﾃｰｼｮﾝｱｳﾄﾚｯﾄ</t>
  </si>
  <si>
    <t>39300000019</t>
  </si>
  <si>
    <t>39300000020</t>
  </si>
  <si>
    <t>ﾜｲﾔｰｽﾃｯｶｰ</t>
  </si>
  <si>
    <t>39300000021</t>
  </si>
  <si>
    <t>39300000022</t>
  </si>
  <si>
    <t>39300000023</t>
  </si>
  <si>
    <t>ﾌﾘｰﾚｯﾄ1号</t>
  </si>
  <si>
    <t>39300000024</t>
  </si>
  <si>
    <t>ﾌﾘｰﾚｯﾄ2号</t>
  </si>
  <si>
    <t>39300000025</t>
  </si>
  <si>
    <t>ﾌﾘｰﾚｯﾄ3号</t>
  </si>
  <si>
    <t>39300000026</t>
  </si>
  <si>
    <t>ﾜｲﾔｰﾌﾟﾛﾃｸﾀｰ</t>
  </si>
  <si>
    <t>39300000027</t>
  </si>
  <si>
    <t>39300000028</t>
  </si>
  <si>
    <t>39300000029</t>
  </si>
  <si>
    <t>39300000030</t>
  </si>
  <si>
    <t>39300000031</t>
  </si>
  <si>
    <t>39300000032</t>
  </si>
  <si>
    <t>39300000033</t>
  </si>
  <si>
    <t>39300000034</t>
  </si>
  <si>
    <t>39300000035</t>
  </si>
  <si>
    <t>39300000036</t>
  </si>
  <si>
    <t>39300000037</t>
  </si>
  <si>
    <t>ﾜｲﾔｰﾌﾟﾛﾃｸﾀｰｺｰﾅｰ</t>
  </si>
  <si>
    <t>39300000038</t>
  </si>
  <si>
    <t>39300000039</t>
  </si>
  <si>
    <t>ﾜｲﾔｰﾌﾟﾛﾃｸﾀｰ分岐</t>
  </si>
  <si>
    <t>39300000040</t>
  </si>
  <si>
    <t>39300000041</t>
  </si>
  <si>
    <t>ﾜｲﾔｰﾌﾟﾛﾃｸﾀｰ立上げ</t>
  </si>
  <si>
    <t>39300000042</t>
  </si>
  <si>
    <t>39300000043</t>
  </si>
  <si>
    <t>ｿﾌﾄﾓｰﾙ</t>
  </si>
  <si>
    <t>39300000044</t>
  </si>
  <si>
    <t>ﾜｺﾞﾝﾓｰﾙ</t>
  </si>
  <si>
    <t>39300000045</t>
  </si>
  <si>
    <t>39300000046</t>
  </si>
  <si>
    <t>39300000047</t>
  </si>
  <si>
    <t>ﾒﾀﾙﾓｰﾙ</t>
  </si>
  <si>
    <t>39300000048</t>
  </si>
  <si>
    <t>ﾃﾚﾌｫﾝﾓｼﾞｭﾗｰｹｰﾌﾞﾙ</t>
  </si>
  <si>
    <t>39300000049</t>
  </si>
  <si>
    <t>39300000050</t>
  </si>
  <si>
    <t>ｼﾞｬﾝﾊﾟ線</t>
  </si>
  <si>
    <t>39300000051</t>
  </si>
  <si>
    <t>39300000052</t>
  </si>
  <si>
    <t>39300000053</t>
  </si>
  <si>
    <t>39300000054</t>
  </si>
  <si>
    <t>電子ﾎﾞﾀﾝ電話用ｹｰﾌﾞﾙ</t>
  </si>
  <si>
    <t>39300000055</t>
  </si>
  <si>
    <t>39300000056</t>
  </si>
  <si>
    <t>39300000057</t>
  </si>
  <si>
    <t>39300000058</t>
  </si>
  <si>
    <t>39300000059</t>
  </si>
  <si>
    <t>39300000060</t>
  </si>
  <si>
    <t>39300000061</t>
  </si>
  <si>
    <t>39300000062</t>
  </si>
  <si>
    <t>39300000063</t>
  </si>
  <si>
    <t>39300000064</t>
  </si>
  <si>
    <t>FAX 切替機</t>
  </si>
  <si>
    <t>39300000065</t>
  </si>
  <si>
    <t>ﾒﾃﾞｨｱｺﾝﾊﾞｰﾀｰ</t>
  </si>
  <si>
    <t>39300000066</t>
  </si>
  <si>
    <t>ｲﾝﾀｰﾎﾝ用電話機</t>
  </si>
  <si>
    <t>39300000067</t>
  </si>
  <si>
    <t>壁掛用電話機</t>
  </si>
  <si>
    <t>39300000068</t>
  </si>
  <si>
    <t>39300000069</t>
  </si>
  <si>
    <t>39300000070</t>
  </si>
  <si>
    <t>39300000071</t>
  </si>
  <si>
    <t>39300000072</t>
  </si>
  <si>
    <t>39300000073</t>
  </si>
  <si>
    <t>39300000074</t>
  </si>
  <si>
    <t>39300000075</t>
  </si>
  <si>
    <t>39300000076</t>
  </si>
  <si>
    <t>ｸﾛｰﾈ端子 ｾｯﾄ</t>
  </si>
  <si>
    <t>39300000077</t>
  </si>
  <si>
    <t>ｸﾛｰﾈ端子</t>
  </si>
  <si>
    <t>39300000078</t>
  </si>
  <si>
    <t>ｸﾛｰﾈ端子用ﾏｳﾝﾄﾌﾚｰﾑ</t>
  </si>
  <si>
    <t>39300000079</t>
  </si>
  <si>
    <t>39300000080</t>
  </si>
  <si>
    <t>ｸﾛｰﾈ端子用示名条片</t>
  </si>
  <si>
    <t>39300000081</t>
  </si>
  <si>
    <t>ICT端子</t>
  </si>
  <si>
    <t>39300000082</t>
  </si>
  <si>
    <t>試験弾器ｶﾊﾞｰ</t>
  </si>
  <si>
    <t>39300000083</t>
  </si>
  <si>
    <t>ﾃﾚｽﾋﾟｰｶ盤</t>
  </si>
  <si>
    <t>39300000084</t>
  </si>
  <si>
    <t>転換器</t>
  </si>
  <si>
    <t>39300000085</t>
  </si>
  <si>
    <t>増設ﾍﾞﾙ</t>
  </si>
  <si>
    <t>39300000086</t>
  </si>
  <si>
    <t>中継ｱﾀﾞﾌﾟﾀ</t>
  </si>
  <si>
    <t>39300000087</t>
  </si>
  <si>
    <t>ﾓｼﾞｭﾗｰﾛｰｾﾞｯﾄ</t>
  </si>
  <si>
    <t>39300000088</t>
  </si>
  <si>
    <t>39300000089</t>
  </si>
  <si>
    <t>ﾓｼﾞｭﾗｰ分岐</t>
  </si>
  <si>
    <t>39300000090</t>
  </si>
  <si>
    <t>LAN用ﾓｼﾞｭﾗｰﾌﾟﾗｸﾞ</t>
  </si>
  <si>
    <t>39300000091</t>
  </si>
  <si>
    <t>ﾓｼﾞｭﾗｰﾌﾟﾗｸﾞ</t>
  </si>
  <si>
    <t>39300000092</t>
  </si>
  <si>
    <t>39300000093</t>
  </si>
  <si>
    <t>39300000094</t>
  </si>
  <si>
    <t>ﾓｼﾞｭﾗｰﾌﾟﾗｸﾞｶﾊﾞｰ</t>
  </si>
  <si>
    <t>39300000095</t>
  </si>
  <si>
    <t>ｽﾌﾟﾘｯﾀｰ</t>
  </si>
  <si>
    <t>39300000096</t>
  </si>
  <si>
    <t>39300000097</t>
  </si>
  <si>
    <t>ｶﾑﾛｯｸ</t>
  </si>
  <si>
    <t>39300000098</t>
  </si>
  <si>
    <t>39300000099</t>
  </si>
  <si>
    <t>送受話器ｺｰﾄﾞ</t>
  </si>
  <si>
    <t>39300000100</t>
  </si>
  <si>
    <t>39300000101</t>
  </si>
  <si>
    <t>受話口</t>
  </si>
  <si>
    <t>39300000102</t>
  </si>
  <si>
    <t>39300000103</t>
  </si>
  <si>
    <t>送話口</t>
  </si>
  <si>
    <t>39300000104</t>
  </si>
  <si>
    <t>39300000105</t>
  </si>
  <si>
    <t>ｽﾘｰﾌﾞ</t>
  </si>
  <si>
    <t>39300000106</t>
  </si>
  <si>
    <t>39300000107</t>
  </si>
  <si>
    <t>3端子ｼﾞｬｯｸ</t>
  </si>
  <si>
    <t>39300000108</t>
  </si>
  <si>
    <t>3端子ﾌﾟﾗｸﾞ</t>
  </si>
  <si>
    <t>39300000109</t>
  </si>
  <si>
    <t>直流電源装置</t>
  </si>
  <si>
    <t>39300000110</t>
  </si>
  <si>
    <t>39300000111</t>
  </si>
  <si>
    <t>ﾘﾐｯﾄｽｲｯﾁ</t>
  </si>
  <si>
    <t>39300000112</t>
  </si>
  <si>
    <t>電話用付加増幅器</t>
  </si>
  <si>
    <t>39300000113</t>
  </si>
  <si>
    <t>39300000114</t>
  </si>
  <si>
    <t>誘導線</t>
  </si>
  <si>
    <t>39300000115</t>
  </si>
  <si>
    <t>誘導線支持金物</t>
  </si>
  <si>
    <t>39300000116</t>
  </si>
  <si>
    <t>39300000117</t>
  </si>
  <si>
    <t>39300000118</t>
  </si>
  <si>
    <t>39300000119</t>
  </si>
  <si>
    <t>39300000120</t>
  </si>
  <si>
    <t>寸切りﾎﾞﾙﾄ</t>
  </si>
  <si>
    <t>39300000121</t>
  </si>
  <si>
    <t>39300000122</t>
  </si>
  <si>
    <t>39300000123</t>
  </si>
  <si>
    <t>39300000124</t>
  </si>
  <si>
    <t>ﾊﾞｲﾝﾄﾞ線</t>
  </si>
  <si>
    <t>39300000125</t>
  </si>
  <si>
    <t>ｶﾌﾟﾗ</t>
  </si>
  <si>
    <t>39300000126</t>
  </si>
  <si>
    <t>39300000127</t>
  </si>
  <si>
    <t>引込線用圧縮直線ｽﾘｰﾌﾞ</t>
  </si>
  <si>
    <t>39300000128</t>
  </si>
  <si>
    <t>S型ｽﾘｰﾌﾞ</t>
  </si>
  <si>
    <t>39300000129</t>
  </si>
  <si>
    <t>ﾓﾆﾀｰｱﾝﾌﾟ</t>
  </si>
  <si>
    <t>39300000130</t>
  </si>
  <si>
    <t>39300000131</t>
  </si>
  <si>
    <t>39300000132</t>
  </si>
  <si>
    <t>ﾜｲﾔﾚｽﾏｲｸﾛﾎﾝ</t>
  </si>
  <si>
    <t>39300000133</t>
  </si>
  <si>
    <t>39300000134</t>
  </si>
  <si>
    <t>39300000135</t>
  </si>
  <si>
    <t>ﾜｲﾔﾚｽﾏｲｸﾛﾎﾝ 充電器</t>
  </si>
  <si>
    <t>39300000136</t>
  </si>
  <si>
    <t>39300000137</t>
  </si>
  <si>
    <t>ﾜｲﾔﾚｽ受信機</t>
  </si>
  <si>
    <t>39300000138</t>
  </si>
  <si>
    <t>39300000139</t>
  </si>
  <si>
    <t>39300000140</t>
  </si>
  <si>
    <t>39300000141</t>
  </si>
  <si>
    <t>ﾜｲﾔﾚｽｱﾝﾃﾅ</t>
  </si>
  <si>
    <t>39300000142</t>
  </si>
  <si>
    <t>発車合図音源</t>
  </si>
  <si>
    <t>39300000143</t>
  </si>
  <si>
    <t>ﾀｲﾏｰﾘﾚｰ</t>
  </si>
  <si>
    <t>39300000144</t>
  </si>
  <si>
    <t>2分配器</t>
  </si>
  <si>
    <t>39300000145</t>
  </si>
  <si>
    <t>39300000146</t>
  </si>
  <si>
    <t>電源切替ﾘﾚｰ</t>
  </si>
  <si>
    <t>39300000147</t>
  </si>
  <si>
    <t>ﾌｧﾝ</t>
  </si>
  <si>
    <t>39300000148</t>
  </si>
  <si>
    <t>39300000149</t>
  </si>
  <si>
    <t>埋込用ｽﾋﾟｰｶ</t>
  </si>
  <si>
    <t>39300000150</t>
  </si>
  <si>
    <t>39300000151</t>
  </si>
  <si>
    <t>39300000152</t>
  </si>
  <si>
    <t>39300000153</t>
  </si>
  <si>
    <t>天井吊り下げ型ｽﾋﾟｰｶ</t>
  </si>
  <si>
    <t>39300000154</t>
  </si>
  <si>
    <t>ﾎｰﾝ型ｽﾋﾟｰｶ</t>
  </si>
  <si>
    <t>39300000155</t>
  </si>
  <si>
    <t>39300000156</t>
  </si>
  <si>
    <t>露出型ｽﾋﾟｰｶ</t>
  </si>
  <si>
    <t>39300000157</t>
  </si>
  <si>
    <t>ﾄﾗﾝﾍﾟｯﾄ型ｽﾋﾟｰｶ</t>
  </si>
  <si>
    <t>39300000158</t>
  </si>
  <si>
    <t>39300000159</t>
  </si>
  <si>
    <t>39300000160</t>
  </si>
  <si>
    <t>39300000161</t>
  </si>
  <si>
    <t>ｽﾋﾟｰｶ線</t>
  </si>
  <si>
    <t>39300000162</t>
  </si>
  <si>
    <t>39300000163</t>
  </si>
  <si>
    <t>ﾏｲｸﾎﾞｯｸｽ用立哨ﾎﾞﾀﾝ</t>
  </si>
  <si>
    <t>39300000164</t>
  </si>
  <si>
    <t>液晶ﾓﾆﾀ</t>
  </si>
  <si>
    <t>39300000165</t>
  </si>
  <si>
    <t>39300000166</t>
  </si>
  <si>
    <t>39300000167</t>
  </si>
  <si>
    <t>39300000168</t>
  </si>
  <si>
    <t>ｶﾒﾗｺﾝﾄﾛｰﾙﾕﾆｯﾄ</t>
  </si>
  <si>
    <t>39300000169</t>
  </si>
  <si>
    <t>ｶﾒﾗ駆動ﾕﾆｯﾄ</t>
  </si>
  <si>
    <t>39300000170</t>
  </si>
  <si>
    <t>39300000171</t>
  </si>
  <si>
    <t>39300000172</t>
  </si>
  <si>
    <t>39300000173</t>
  </si>
  <si>
    <t>ｶﾒﾗ電源ｱﾀﾞﾌﾟﾀｰ</t>
  </si>
  <si>
    <t>39300000174</t>
  </si>
  <si>
    <t>映像分配器</t>
  </si>
  <si>
    <t>39300000175</t>
  </si>
  <si>
    <t>4画面分割器</t>
  </si>
  <si>
    <t>39300000176</t>
  </si>
  <si>
    <t>39300000177</t>
  </si>
  <si>
    <t>ﾃﾚﾋﾞｶﾒﾗ</t>
  </si>
  <si>
    <t>39300000178</t>
  </si>
  <si>
    <t>39300000179</t>
  </si>
  <si>
    <t>39300000180</t>
  </si>
  <si>
    <t>39300000181</t>
  </si>
  <si>
    <t>39300000182</t>
  </si>
  <si>
    <t>39300000183</t>
  </si>
  <si>
    <t>ｴﾝｺｰﾀﾞｰ</t>
  </si>
  <si>
    <t>39300000184</t>
  </si>
  <si>
    <t>39300000185</t>
  </si>
  <si>
    <t>39300000186</t>
  </si>
  <si>
    <t>39300000187</t>
  </si>
  <si>
    <t>ﾉｲｽﾞﾌｨﾙﾀｰ</t>
  </si>
  <si>
    <t>39300000188</t>
  </si>
  <si>
    <t>39300000189</t>
  </si>
  <si>
    <t>ﾄﾞｰﾑ型ｶﾒﾗ取付金具</t>
  </si>
  <si>
    <t>39300000190</t>
  </si>
  <si>
    <t>制御I/F盤</t>
  </si>
  <si>
    <t>39300000191</t>
  </si>
  <si>
    <t>39300000192</t>
  </si>
  <si>
    <t>ﾀﾞﾐｰｶﾒﾗ</t>
  </si>
  <si>
    <t>39300000193</t>
  </si>
  <si>
    <t>同軸ｹｰﾌﾞﾙ</t>
  </si>
  <si>
    <t>39300000194</t>
  </si>
  <si>
    <t>39300000195</t>
  </si>
  <si>
    <t>39300000196</t>
  </si>
  <si>
    <t>HDR</t>
  </si>
  <si>
    <t>39300000197</t>
  </si>
  <si>
    <t>39300000198</t>
  </si>
  <si>
    <t>電気子時計</t>
  </si>
  <si>
    <t>39300000199</t>
  </si>
  <si>
    <t>39300000200</t>
  </si>
  <si>
    <t>39300000201</t>
  </si>
  <si>
    <t>39300000202</t>
  </si>
  <si>
    <t>39300000203</t>
  </si>
  <si>
    <t>39300000204</t>
  </si>
  <si>
    <t>39300000205</t>
  </si>
  <si>
    <t>子時計用丸型蛍光灯</t>
  </si>
  <si>
    <t>39300000206</t>
  </si>
  <si>
    <t>39300000207</t>
  </si>
  <si>
    <t>39300000208</t>
  </si>
  <si>
    <t>ﾗﾁｪｯﾄﾘﾚｰ</t>
  </si>
  <si>
    <t>39300000209</t>
  </si>
  <si>
    <t>ﾘﾚｰ(卓下)</t>
  </si>
  <si>
    <t>39300000210</t>
  </si>
  <si>
    <t>39300000211</t>
  </si>
  <si>
    <t>ﾌﾞｻﾞｰ(非常発報盤)</t>
  </si>
  <si>
    <t>39300000212</t>
  </si>
  <si>
    <t>ﾌﾞｻﾞｰ(電話盤)</t>
  </si>
  <si>
    <t>39300000213</t>
  </si>
  <si>
    <t>電源ﾌﾞﾚｰｶ</t>
  </si>
  <si>
    <t>39300000214</t>
  </si>
  <si>
    <t>電源ﾕﾆｯﾄ</t>
  </si>
  <si>
    <t>39300000215</t>
  </si>
  <si>
    <t>ﾈｵﾝﾗﾝﾌﾟ</t>
  </si>
  <si>
    <t>39300000216</t>
  </si>
  <si>
    <t>LEDﾌﾞﾗｹｯﾄ</t>
  </si>
  <si>
    <t>39300000217</t>
  </si>
  <si>
    <t>39300000218</t>
  </si>
  <si>
    <t>駅卓用ﾏｲｸ</t>
  </si>
  <si>
    <t>39300000219</t>
  </si>
  <si>
    <t>直流電圧計</t>
  </si>
  <si>
    <t>39300000220</t>
  </si>
  <si>
    <t>ﾛｰﾀﾘｰｽｲｯﾁ</t>
  </si>
  <si>
    <t>39300000221</t>
  </si>
  <si>
    <t>可変抵抗器</t>
  </si>
  <si>
    <t>39300000222</t>
  </si>
  <si>
    <t>39300000223</t>
  </si>
  <si>
    <t>ｽｲｯﾁ</t>
  </si>
  <si>
    <t>39300000224</t>
  </si>
  <si>
    <t>ｽｲｯﾁｷｬｯﾌﾟ</t>
  </si>
  <si>
    <t>39300000225</t>
  </si>
  <si>
    <t>ﾏｲｸ(ｺｰﾄﾞ付き)</t>
  </si>
  <si>
    <t>39300000226</t>
  </si>
  <si>
    <t>39300000227</t>
  </si>
  <si>
    <t>押しﾎﾞﾀﾝｽｲｯﾁ</t>
  </si>
  <si>
    <t>39300000228</t>
  </si>
  <si>
    <t>39300000229</t>
  </si>
  <si>
    <t>ﾄﾞｱｽｲｯﾁ</t>
  </si>
  <si>
    <t>39300000230</t>
  </si>
  <si>
    <t>39300000231</t>
  </si>
  <si>
    <t>39300000232</t>
  </si>
  <si>
    <t>LED丸形表示灯</t>
  </si>
  <si>
    <t>39300000233</t>
  </si>
  <si>
    <t>ﾈｵﾝﾗﾝﾌﾟ角型(赤)</t>
  </si>
  <si>
    <t>39300000234</t>
  </si>
  <si>
    <t>39300000235</t>
  </si>
  <si>
    <t>39300000236</t>
  </si>
  <si>
    <t>39300000237</t>
  </si>
  <si>
    <t>39300000238</t>
  </si>
  <si>
    <t>39400000001</t>
  </si>
  <si>
    <t>39400000002</t>
  </si>
  <si>
    <t>39400000003</t>
  </si>
  <si>
    <t>39400000004</t>
  </si>
  <si>
    <t>39400000005</t>
  </si>
  <si>
    <t>39400000006</t>
  </si>
  <si>
    <t>39400000007</t>
  </si>
  <si>
    <t>39400000008</t>
  </si>
  <si>
    <t>39400000009</t>
  </si>
  <si>
    <t>39400000010</t>
  </si>
  <si>
    <t>39400000011</t>
  </si>
  <si>
    <t>39400000012</t>
  </si>
  <si>
    <t>39400000013</t>
  </si>
  <si>
    <t>39400000014</t>
  </si>
  <si>
    <t>39400000015</t>
  </si>
  <si>
    <t>六角穴付きﾎﾞﾙﾄ</t>
  </si>
  <si>
    <t>39400000016</t>
  </si>
  <si>
    <t>39400000017</t>
  </si>
  <si>
    <t>39400000018</t>
  </si>
  <si>
    <t>ﾊｰﾄﾞﾛｯｸﾎﾞﾙﾄﾅｯﾄ</t>
  </si>
  <si>
    <t>39400000019</t>
  </si>
  <si>
    <t>39400000020</t>
  </si>
  <si>
    <t>39400000021</t>
  </si>
  <si>
    <t>39400000022</t>
  </si>
  <si>
    <t>蝶ﾈｼﾞﾎﾞﾙﾄ</t>
  </si>
  <si>
    <t>39400000023</t>
  </si>
  <si>
    <t>39400000024</t>
  </si>
  <si>
    <t>39400000025</t>
  </si>
  <si>
    <t>39400000026</t>
  </si>
  <si>
    <t>39400000027</t>
  </si>
  <si>
    <t>39400000028</t>
  </si>
  <si>
    <t>Uﾎﾞﾙﾄ</t>
  </si>
  <si>
    <t>39400000029</t>
  </si>
  <si>
    <t>39400000030</t>
  </si>
  <si>
    <t>全ﾈｼﾞ(寸切)</t>
  </si>
  <si>
    <t>39400000031</t>
  </si>
  <si>
    <t>全ﾈｼﾞ(寸切)1.5m</t>
  </si>
  <si>
    <t>39400000032</t>
  </si>
  <si>
    <t>39400000033</t>
  </si>
  <si>
    <t>39400000034</t>
  </si>
  <si>
    <t>全ﾈｼﾞ(寸切)1m</t>
  </si>
  <si>
    <t>39400000035</t>
  </si>
  <si>
    <t>39400000036</t>
  </si>
  <si>
    <t>Iﾎﾞﾙﾄ</t>
  </si>
  <si>
    <t>39400000037</t>
  </si>
  <si>
    <t>39400000038</t>
  </si>
  <si>
    <t>39400000039</t>
  </si>
  <si>
    <t>39400000040</t>
  </si>
  <si>
    <t>39400000041</t>
  </si>
  <si>
    <t>39400000042</t>
  </si>
  <si>
    <t>39400000043</t>
  </si>
  <si>
    <t>39400000044</t>
  </si>
  <si>
    <t>39400000045</t>
  </si>
  <si>
    <t>39400000046</t>
  </si>
  <si>
    <t>39400000047</t>
  </si>
  <si>
    <t>39400000048</t>
  </si>
  <si>
    <t>39400000049</t>
  </si>
  <si>
    <t>39400000050</t>
  </si>
  <si>
    <t>39400000051</t>
  </si>
  <si>
    <t>39400000052</t>
  </si>
  <si>
    <t>39400000053</t>
  </si>
  <si>
    <t>39400000054</t>
  </si>
  <si>
    <t>39400000055</t>
  </si>
  <si>
    <t>39400000056</t>
  </si>
  <si>
    <t>39400000057</t>
  </si>
  <si>
    <t>39400000058</t>
  </si>
  <si>
    <t>39400000059</t>
  </si>
  <si>
    <t>39400000060</t>
  </si>
  <si>
    <t>39400000061</t>
  </si>
  <si>
    <t>角ﾅｯﾄ</t>
  </si>
  <si>
    <t>39400000062</t>
  </si>
  <si>
    <t>ﾛﾝｸﾞﾅｯﾄ</t>
  </si>
  <si>
    <t>39400000063</t>
  </si>
  <si>
    <t>39400000064</t>
  </si>
  <si>
    <t>39400000065</t>
  </si>
  <si>
    <t>ﾊｰﾄﾞﾛｯｸﾅｯﾄ</t>
  </si>
  <si>
    <t>39400000066</t>
  </si>
  <si>
    <t>39400000067</t>
  </si>
  <si>
    <t>39400000068</t>
  </si>
  <si>
    <t>39400000069</t>
  </si>
  <si>
    <t>39400000070</t>
  </si>
  <si>
    <t>39400000071</t>
  </si>
  <si>
    <t>39400000072</t>
  </si>
  <si>
    <t>39400000073</t>
  </si>
  <si>
    <t>39400000074</t>
  </si>
  <si>
    <t>39400000075</t>
  </si>
  <si>
    <t>39400000076</t>
  </si>
  <si>
    <t>39400000077</t>
  </si>
  <si>
    <t>39400000078</t>
  </si>
  <si>
    <t>39400000079</t>
  </si>
  <si>
    <t>39400000080</t>
  </si>
  <si>
    <t>39400000081</t>
  </si>
  <si>
    <t>39400000082</t>
  </si>
  <si>
    <t>39400000083</t>
  </si>
  <si>
    <t>39400000084</t>
  </si>
  <si>
    <t>39400000085</t>
  </si>
  <si>
    <t>39400000086</t>
  </si>
  <si>
    <t>39400000087</t>
  </si>
  <si>
    <t>39400000088</t>
  </si>
  <si>
    <t>39400000089</t>
  </si>
  <si>
    <t>39400000090</t>
  </si>
  <si>
    <t>39400000091</t>
  </si>
  <si>
    <t>39400000092</t>
  </si>
  <si>
    <t>39400000093</t>
  </si>
  <si>
    <t>39400000094</t>
  </si>
  <si>
    <t>39400000095</t>
  </si>
  <si>
    <t>39400000096</t>
  </si>
  <si>
    <t>39400000097</t>
  </si>
  <si>
    <t>39400000098</t>
  </si>
  <si>
    <t>39400000099</t>
  </si>
  <si>
    <t>39400000100</t>
  </si>
  <si>
    <t>39400000101</t>
  </si>
  <si>
    <t>39400000102</t>
  </si>
  <si>
    <t>菊ﾜｯｼｬｰ</t>
  </si>
  <si>
    <t>39400000103</t>
  </si>
  <si>
    <t>39400000104</t>
  </si>
  <si>
    <t>39400000105</t>
  </si>
  <si>
    <t>39400000106</t>
  </si>
  <si>
    <t>39400000107</t>
  </si>
  <si>
    <t>39400000108</t>
  </si>
  <si>
    <t>39400000109</t>
  </si>
  <si>
    <t>39400000110</t>
  </si>
  <si>
    <t>39400000111</t>
  </si>
  <si>
    <t>39400000112</t>
  </si>
  <si>
    <t>39400000113</t>
  </si>
  <si>
    <t>39400000114</t>
  </si>
  <si>
    <t>39400000115</t>
  </si>
  <si>
    <t>39400000116</t>
  </si>
  <si>
    <t>39400000117</t>
  </si>
  <si>
    <t>39400000118</t>
  </si>
  <si>
    <t>39400000119</t>
  </si>
  <si>
    <t>39400000120</t>
  </si>
  <si>
    <t>39400000121</t>
  </si>
  <si>
    <t>39400000122</t>
  </si>
  <si>
    <t>39400000123</t>
  </si>
  <si>
    <t>39400000124</t>
  </si>
  <si>
    <t>39400000125</t>
  </si>
  <si>
    <t>39400000126</t>
  </si>
  <si>
    <t>39400000127</t>
  </si>
  <si>
    <t>39400000128</t>
  </si>
  <si>
    <t>39400000129</t>
  </si>
  <si>
    <t>39400000130</t>
  </si>
  <si>
    <t>39400000131</t>
  </si>
  <si>
    <t>39400000132</t>
  </si>
  <si>
    <t>39400000133</t>
  </si>
  <si>
    <t>39400000134</t>
  </si>
  <si>
    <t>39400000135</t>
  </si>
  <si>
    <t>39400000136</t>
  </si>
  <si>
    <t>39400000137</t>
  </si>
  <si>
    <t>39400000138</t>
  </si>
  <si>
    <t>39400000139</t>
  </si>
  <si>
    <t>ｺｰｽﾚｯﾄﾞﾗｯﾊﾟﾈｼﾞ</t>
  </si>
  <si>
    <t>39400000140</t>
  </si>
  <si>
    <t>39400000141</t>
  </si>
  <si>
    <t>39400000142</t>
  </si>
  <si>
    <t>39400000143</t>
  </si>
  <si>
    <t>39400000144</t>
  </si>
  <si>
    <t>39400000145</t>
  </si>
  <si>
    <t>39400000146</t>
  </si>
  <si>
    <t>39400000147</t>
  </si>
  <si>
    <t>39400000148</t>
  </si>
  <si>
    <t>39400000149</t>
  </si>
  <si>
    <t>39400000150</t>
  </si>
  <si>
    <t>39400000151</t>
  </si>
  <si>
    <t>39400000152</t>
  </si>
  <si>
    <t>39400000153</t>
  </si>
  <si>
    <t>39400000154</t>
  </si>
  <si>
    <t>39400000155</t>
  </si>
  <si>
    <t>39400000156</t>
  </si>
  <si>
    <t>(+)ﾄﾗｽﾀｯﾋﾟﾝｸﾞﾈｼﾞ</t>
  </si>
  <si>
    <t>39400000157</t>
  </si>
  <si>
    <t>39400000158</t>
  </si>
  <si>
    <t>39400000159</t>
  </si>
  <si>
    <t>39400000160</t>
  </si>
  <si>
    <t>(+)丸頭ﾈｼﾞ</t>
  </si>
  <si>
    <t>39400000161</t>
  </si>
  <si>
    <t>39400000162</t>
  </si>
  <si>
    <t>39400000163</t>
  </si>
  <si>
    <t>(+)ﾅﾍﾞﾄﾞﾘﾙﾋﾞｽ</t>
  </si>
  <si>
    <t>39400000164</t>
  </si>
  <si>
    <t>39400000165</t>
  </si>
  <si>
    <t>(+)皿ﾄﾞﾘﾙﾋﾞｽ</t>
  </si>
  <si>
    <t>39400000166</t>
  </si>
  <si>
    <t>39400000167</t>
  </si>
  <si>
    <t>(+)ﾄﾗｽﾄﾞﾘﾙﾋﾞｽ</t>
  </si>
  <si>
    <t>39400000168</t>
  </si>
  <si>
    <t>ﾛｰﾚｯﾄﾈｼﾞ</t>
  </si>
  <si>
    <t>39400000169</t>
  </si>
  <si>
    <t>洋折ﾌｯｸﾈｼﾞ</t>
  </si>
  <si>
    <t>39400000170</t>
  </si>
  <si>
    <t>洋灯ﾌｯｸﾈｼﾞ</t>
  </si>
  <si>
    <t>39400000171</t>
  </si>
  <si>
    <t>ﾋｰﾄﾝﾌｯｸﾈｼﾞ</t>
  </si>
  <si>
    <t>39400000172</t>
  </si>
  <si>
    <t>39400000173</t>
  </si>
  <si>
    <t>39400000174</t>
  </si>
  <si>
    <t>39400000175</t>
  </si>
  <si>
    <t>39400000176</t>
  </si>
  <si>
    <t>39400000177</t>
  </si>
  <si>
    <t>39400000178</t>
  </si>
  <si>
    <t>39400000179</t>
  </si>
  <si>
    <t>39400000180</t>
  </si>
  <si>
    <t>39400000181</t>
  </si>
  <si>
    <t>39400000182</t>
  </si>
  <si>
    <t>39400000183</t>
  </si>
  <si>
    <t>Cﾋﾟﾝ</t>
  </si>
  <si>
    <t>39400000184</t>
  </si>
  <si>
    <t>Rﾋﾟﾝ</t>
  </si>
  <si>
    <t>39400000185</t>
  </si>
  <si>
    <t>Cﾘﾝｸﾞ</t>
  </si>
  <si>
    <t>39400000186</t>
  </si>
  <si>
    <t>39400000187</t>
  </si>
  <si>
    <t>39400000188</t>
  </si>
  <si>
    <t>39400000189</t>
  </si>
  <si>
    <t>39400000190</t>
  </si>
  <si>
    <t>39400000191</t>
  </si>
  <si>
    <t>39400000192</t>
  </si>
  <si>
    <t>39400000193</t>
  </si>
  <si>
    <t>39400000194</t>
  </si>
  <si>
    <t>39400000195</t>
  </si>
  <si>
    <t>39400000196</t>
  </si>
  <si>
    <t>Eﾘﾝｸﾞ</t>
  </si>
  <si>
    <t>39400000197</t>
  </si>
  <si>
    <t>39400000198</t>
  </si>
  <si>
    <t>ｽﾃｯﾌﾟﾙ</t>
  </si>
  <si>
    <t>39400000199</t>
  </si>
  <si>
    <t>ﾏｸﾞﾈｯﾄｷｬｯﾁ</t>
  </si>
  <si>
    <t>39400000200</t>
  </si>
  <si>
    <t>39400000201</t>
  </si>
  <si>
    <t>39400000202</t>
  </si>
  <si>
    <t>39400000203</t>
  </si>
  <si>
    <t>39400000204</t>
  </si>
  <si>
    <t>39400000205</t>
  </si>
  <si>
    <t>39400000206</t>
  </si>
  <si>
    <t>39400000207</t>
  </si>
  <si>
    <t>39400000208</t>
  </si>
  <si>
    <t>39400000209</t>
  </si>
  <si>
    <t>600V VVRｹｰﾌﾞﾙ</t>
  </si>
  <si>
    <t>39400000210</t>
  </si>
  <si>
    <t>39400000211</t>
  </si>
  <si>
    <t>39400000212</t>
  </si>
  <si>
    <t>600V CVｹｰﾌﾞﾙ</t>
  </si>
  <si>
    <t>39400000213</t>
  </si>
  <si>
    <t>CCE-SCTｹｰﾌﾞﾙ</t>
  </si>
  <si>
    <t>39400000214</t>
  </si>
  <si>
    <t>600V ｺﾞﾑｷｬﾌﾟﾀｲﾔｹｰﾌﾞﾙ</t>
  </si>
  <si>
    <t>39400000215</t>
  </si>
  <si>
    <t>耐火ｹｰﾌﾞﾙ</t>
  </si>
  <si>
    <t>39400000216</t>
  </si>
  <si>
    <t>TJVｹｰﾌﾞﾙ</t>
  </si>
  <si>
    <t>39400000217</t>
  </si>
  <si>
    <t>EM-EEF線</t>
  </si>
  <si>
    <t>39400000218</t>
  </si>
  <si>
    <t>硬質ﾋﾞﾆﾙ電線管</t>
  </si>
  <si>
    <t>39400000219</t>
  </si>
  <si>
    <t>39400000220</t>
  </si>
  <si>
    <t>39400000221</t>
  </si>
  <si>
    <t>39400000222</t>
  </si>
  <si>
    <t>耐衝撃性硬質ﾋﾞﾆﾙ電線管</t>
  </si>
  <si>
    <t>39400000223</t>
  </si>
  <si>
    <t>ねじなし薄鋼電線管</t>
  </si>
  <si>
    <t>39400000224</t>
  </si>
  <si>
    <t>39400000225</t>
  </si>
  <si>
    <t>39400000226</t>
  </si>
  <si>
    <t>39400000227</t>
  </si>
  <si>
    <t>合成樹脂製可とう電線管</t>
  </si>
  <si>
    <t>39400000228</t>
  </si>
  <si>
    <t>39400000229</t>
  </si>
  <si>
    <t>39400000230</t>
  </si>
  <si>
    <t>39400000231</t>
  </si>
  <si>
    <t>39400000232</t>
  </si>
  <si>
    <t>39400000233</t>
  </si>
  <si>
    <t>39400000234</t>
  </si>
  <si>
    <t>VE用ｶｯﾌﾟﾘﾝｸﾞ</t>
  </si>
  <si>
    <t>39400000235</t>
  </si>
  <si>
    <t>VE用ﾉｰﾏﾙﾍﾞﾝﾄﾞ</t>
  </si>
  <si>
    <t>39400000236</t>
  </si>
  <si>
    <t>VEﾊﾟｲﾌﾟｱﾀﾞﾌﾟﾀ</t>
  </si>
  <si>
    <t>39400000237</t>
  </si>
  <si>
    <t>VE用ﾌﾞｯｼﾝｸﾞ</t>
  </si>
  <si>
    <t>39400000238</t>
  </si>
  <si>
    <t>VE用2号ｺﾈｸﾀｰ</t>
  </si>
  <si>
    <t>39400000239</t>
  </si>
  <si>
    <t>ﾊﾟｲﾌﾟﾊﾝｶﾞｰｻﾄﾞﾙ</t>
  </si>
  <si>
    <t>39400000240</t>
  </si>
  <si>
    <t>VE用ｻﾄﾞﾙ</t>
  </si>
  <si>
    <t>39400000241</t>
  </si>
  <si>
    <t>VE用片ｻﾄﾞﾙ</t>
  </si>
  <si>
    <t>39400000242</t>
  </si>
  <si>
    <t>VE用露出ｽｲｯﾁﾎﾞｯｸｽ</t>
  </si>
  <si>
    <t>39400000243</t>
  </si>
  <si>
    <t>VE用丸型露出ﾎﾞｯｸｽ</t>
  </si>
  <si>
    <t>39400000244</t>
  </si>
  <si>
    <t>VEｱｳﾄﾚｯﾄﾎﾞｯｸｽ</t>
  </si>
  <si>
    <t>39400000245</t>
  </si>
  <si>
    <t>39400000246</t>
  </si>
  <si>
    <t>ねじなしｶｯﾌﾟﾘﾝｸﾞ</t>
  </si>
  <si>
    <t>39400000247</t>
  </si>
  <si>
    <t>ねじなしｺﾈｸﾀ(ｱｰｽｺﾈ)</t>
  </si>
  <si>
    <t>39400000248</t>
  </si>
  <si>
    <t>ねじなしﾉｰﾏﾙﾍﾞﾝﾄﾞ</t>
  </si>
  <si>
    <t>39400000249</t>
  </si>
  <si>
    <t>ねじなしﾌﾞｯｼﾝｸﾞ(管端用)</t>
  </si>
  <si>
    <t>39400000250</t>
  </si>
  <si>
    <t>39400000251</t>
  </si>
  <si>
    <t>39400000252</t>
  </si>
  <si>
    <t>39400000253</t>
  </si>
  <si>
    <t>片ｻﾄﾞﾙ</t>
  </si>
  <si>
    <t>39400000254</t>
  </si>
  <si>
    <t>ｻﾄﾞﾙﾍﾞｰｽ</t>
  </si>
  <si>
    <t>39400000255</t>
  </si>
  <si>
    <t>ｻﾄﾞﾙﾍﾞｰｽｷｯﾄ</t>
  </si>
  <si>
    <t>39400000256</t>
  </si>
  <si>
    <t>39400000257</t>
  </si>
  <si>
    <t>ｻﾄﾞﾙﾍﾞｰｽｷｯﾄ(ｽﾃﾝﾚｽ製)</t>
  </si>
  <si>
    <t>39400000258</t>
  </si>
  <si>
    <t>Eﾊﾟｲﾌﾟｱﾀﾞﾌﾟﾀ</t>
  </si>
  <si>
    <t>39400000259</t>
  </si>
  <si>
    <t>Eﾊﾝｶﾞｰ吊り金具(ｽﾃﾝﾚｽ W3/8)</t>
  </si>
  <si>
    <t>39400000260</t>
  </si>
  <si>
    <t>Eﾊﾝｶﾞｰ吊り金具用中ﾅｯﾄ</t>
  </si>
  <si>
    <t>39400000261</t>
  </si>
  <si>
    <t>Eﾊﾝｶﾞｰｸﾘｯﾌﾟ</t>
  </si>
  <si>
    <t>39400000262</t>
  </si>
  <si>
    <t>ねじなしﾕﾆﾊﾞｰｻﾙ</t>
  </si>
  <si>
    <t>39400000263</t>
  </si>
  <si>
    <t>ﾊﾟｲﾌﾟｾｯﾀｰｸﾘｯﾌﾟ</t>
  </si>
  <si>
    <t>39400000264</t>
  </si>
  <si>
    <t>ねじなし丸型露出ﾎﾞｯｸｽ(1方出)</t>
  </si>
  <si>
    <t>39400000265</t>
  </si>
  <si>
    <t>ねじなし丸型露出ﾎﾞｯｸｽ(2方出ｽﾄﾚｰﾄ)</t>
  </si>
  <si>
    <t>39400000266</t>
  </si>
  <si>
    <t>ねじなし丸型露出ﾎﾞｯｸｽ(3方出)</t>
  </si>
  <si>
    <t>39400000267</t>
  </si>
  <si>
    <t>ねじなし丸型露出ﾎﾞｯｸｽ(4方出)</t>
  </si>
  <si>
    <t>39400000268</t>
  </si>
  <si>
    <t>ねじなし丸型露出ﾎﾞｯｸｽ(直角2方出)</t>
  </si>
  <si>
    <t>39400000269</t>
  </si>
  <si>
    <t>ねじなし露出ｽｲｯﾁﾎﾞｯｸｽ(1ｺ用1方出)</t>
  </si>
  <si>
    <t>39400000270</t>
  </si>
  <si>
    <t>ねじなし露出ｽｲｯﾁﾎﾞｯｸｽ(1ｺ用2方出)</t>
  </si>
  <si>
    <t>39400000271</t>
  </si>
  <si>
    <t>電線管支持金具</t>
  </si>
  <si>
    <t>39400000272</t>
  </si>
  <si>
    <t>ﾎﾞｯｸｽ支持金具</t>
  </si>
  <si>
    <t>39400000273</t>
  </si>
  <si>
    <t>振れ止め金具</t>
  </si>
  <si>
    <t>39400000274</t>
  </si>
  <si>
    <t>PF用ｴﾝﾄﾞｷｬｯﾌﾟ</t>
  </si>
  <si>
    <t>39400000275</t>
  </si>
  <si>
    <t>PF用ｻﾄﾞﾙ</t>
  </si>
  <si>
    <t>39400000276</t>
  </si>
  <si>
    <t>PF用速結ｶｯﾌﾟﾘﾝｸﾞ</t>
  </si>
  <si>
    <t>39400000277</t>
  </si>
  <si>
    <t>PF用速結ｺﾈｸﾀ</t>
  </si>
  <si>
    <t>39400000278</t>
  </si>
  <si>
    <t>PF用片ｻﾄﾞﾙ</t>
  </si>
  <si>
    <t>39400000279</t>
  </si>
  <si>
    <t>丸型露出ﾎﾞｯｸｽ(1方出)</t>
  </si>
  <si>
    <t>39400000280</t>
  </si>
  <si>
    <t>丸型露出ﾎﾞｯｸｽ(2方出)</t>
  </si>
  <si>
    <t>39400000281</t>
  </si>
  <si>
    <t>丸型露出ﾎﾞｯｸｽ(3方出)</t>
  </si>
  <si>
    <t>39400000282</t>
  </si>
  <si>
    <t>丸型露出ﾎﾞｯｸｽ(4方出)</t>
  </si>
  <si>
    <t>39400000283</t>
  </si>
  <si>
    <t>ｱｳﾄﾚｯﾄﾎﾞｯｸｽ</t>
  </si>
  <si>
    <t>39400000284</t>
  </si>
  <si>
    <t>39400000285</t>
  </si>
  <si>
    <t>39400000286</t>
  </si>
  <si>
    <t>39400000287</t>
  </si>
  <si>
    <t>ｱｳﾄﾚｯﾄﾎﾞｯｸｽ用丸穴ｶﾊﾞｰ</t>
  </si>
  <si>
    <t>39400000288</t>
  </si>
  <si>
    <t>CD用速結ｶｯﾌﾟﾘﾝｸﾞ</t>
  </si>
  <si>
    <t>39400000289</t>
  </si>
  <si>
    <t>CD用速結ｺﾈｸﾀ</t>
  </si>
  <si>
    <t>39400000290</t>
  </si>
  <si>
    <t>CD用ﾌﾞｯｼﾝｸﾞ</t>
  </si>
  <si>
    <t>39400000291</t>
  </si>
  <si>
    <t>ｴﾝﾄﾞｶﾊﾞｰW</t>
  </si>
  <si>
    <t>39400000292</t>
  </si>
  <si>
    <t>配線器具吊金具</t>
  </si>
  <si>
    <t>39400000293</t>
  </si>
  <si>
    <t>二種金属可とう電線管用EGｶﾑｺﾈｸﾀ</t>
  </si>
  <si>
    <t>39400000294</t>
  </si>
  <si>
    <t>二種金属可とう電線管用EGｶﾑｶｯﾌﾟﾘﾝｸﾞ(防滴型)</t>
  </si>
  <si>
    <t>39400000295</t>
  </si>
  <si>
    <t>ﾛｯｸﾅｯﾄ</t>
  </si>
  <si>
    <t>39400000296</t>
  </si>
  <si>
    <t>ﾛｯｸﾅｯﾄ(ﾌﾞｯｼﾝｸﾞ用)</t>
  </si>
  <si>
    <t>39400000297</t>
  </si>
  <si>
    <t>ﾕﾆﾊﾞｰｻﾙﾎﾞｯｸｽ</t>
  </si>
  <si>
    <t>39400000298</t>
  </si>
  <si>
    <t>ﾘｯﾌﾟ溝形鋼用管支持金物</t>
  </si>
  <si>
    <t>39400000299</t>
  </si>
  <si>
    <t>一般形鋼用管支持金物</t>
  </si>
  <si>
    <t>39400000300</t>
  </si>
  <si>
    <t>二重天井用電線管支持金物</t>
  </si>
  <si>
    <t>39400000301</t>
  </si>
  <si>
    <t>保護ﾌﾞｯｼﾝｸﾞ</t>
  </si>
  <si>
    <t>39400000302</t>
  </si>
  <si>
    <t>ｺﾞﾑﾌﾞｯｼﾝｸﾞ</t>
  </si>
  <si>
    <t>39400000303</t>
  </si>
  <si>
    <t>ﾌﾟｰﾙﾎﾞｯｸｽ</t>
  </si>
  <si>
    <t>39400000304</t>
  </si>
  <si>
    <t>39400000305</t>
  </si>
  <si>
    <t>防水ﾌﾟｰﾙﾎﾞｯｸｽ</t>
  </si>
  <si>
    <t>39400000306</t>
  </si>
  <si>
    <t>ﾁｬﾝﾈﾙ材</t>
  </si>
  <si>
    <t>39400000307</t>
  </si>
  <si>
    <t>ﾁｬﾝﾈﾙ材吊り金具用当板</t>
  </si>
  <si>
    <t>39400000308</t>
  </si>
  <si>
    <t>吊りﾎﾞﾙﾄ用ｸﾘｯﾌﾟ</t>
  </si>
  <si>
    <t>39400000309</t>
  </si>
  <si>
    <t>吊りﾎﾞﾙﾄ固定金具</t>
  </si>
  <si>
    <t>39400000310</t>
  </si>
  <si>
    <t>吊りﾎﾞﾙﾄ支持金具</t>
  </si>
  <si>
    <t>39400000311</t>
  </si>
  <si>
    <t>ﾁｬﾝﾈﾙ材用吊りﾎﾞﾙﾄｾｯﾄ</t>
  </si>
  <si>
    <t>39400000312</t>
  </si>
  <si>
    <t>ﾊﾟｲﾌﾟｾｯﾀｰ</t>
  </si>
  <si>
    <t>39400000313</t>
  </si>
  <si>
    <t>ﾊﾟｲﾗｯｸｸﾘｯﾌﾟ</t>
  </si>
  <si>
    <t>39400000314</t>
  </si>
  <si>
    <t>ﾒﾀﾙﾓｰﾙA型</t>
  </si>
  <si>
    <t>39400000315</t>
  </si>
  <si>
    <t>ﾒﾀﾙﾓｰﾙB型</t>
  </si>
  <si>
    <t>39400000316</t>
  </si>
  <si>
    <t>39400000317</t>
  </si>
  <si>
    <t>ｹｰﾌﾞﾙﾓｰﾙ</t>
  </si>
  <si>
    <t>39400000318</t>
  </si>
  <si>
    <t>ｺｰﾅｰｷｬｯﾌﾟ</t>
  </si>
  <si>
    <t>39400000319</t>
  </si>
  <si>
    <t>ﾒﾀﾙﾓｰﾙ用ｼﾞｮｲﾝﾄｷｬﾌﾟ</t>
  </si>
  <si>
    <t>39400000320</t>
  </si>
  <si>
    <t>ﾒﾀﾙﾓｰﾙ用ｱｳﾄﾚｯﾄﾌﾞｯｼﾝｸﾞ</t>
  </si>
  <si>
    <t>39400000321</t>
  </si>
  <si>
    <t>ﾒﾀﾙﾓｰﾙ用ﾒﾀﾙﾓｰﾙ･ﾒﾀﾙﾜｲﾌﾟﾛ接続ｷｬｯﾌﾟ</t>
  </si>
  <si>
    <t>39400000322</t>
  </si>
  <si>
    <t>ﾒﾀﾙﾓｰﾙ用ｺﾝﾋﾞﾈｰｼｮﾝｺﾈｸﾀ</t>
  </si>
  <si>
    <t>39400000323</t>
  </si>
  <si>
    <t>ﾒﾀﾙﾓｰﾙ用ｲﾝﾀｰﾅﾙｴﾙﾎﾞ後付型</t>
  </si>
  <si>
    <t>39400000324</t>
  </si>
  <si>
    <t>ﾒﾀﾙﾓｰﾙ用ﾌﾞｯｼﾝｸﾞ</t>
  </si>
  <si>
    <t>39400000325</t>
  </si>
  <si>
    <t>ﾒﾀﾙﾓｰﾙ用ｼﾞｮｲﾝﾄｶｯﾌﾟﾘﾝｸﾞ</t>
  </si>
  <si>
    <t>39400000326</t>
  </si>
  <si>
    <t>ﾒﾀﾙﾓｰﾙ用ｲﾝﾀｰﾅﾙｴﾙﾎﾞ</t>
  </si>
  <si>
    <t>39400000327</t>
  </si>
  <si>
    <t>ﾒﾀﾙﾓｰﾙ用ｴｸｽﾀｰﾅﾙｴﾙﾎﾞ</t>
  </si>
  <si>
    <t>39400000328</t>
  </si>
  <si>
    <t>ﾒﾀﾙﾓｰﾙ用ﾌﾗｯﾄｴﾙﾎﾞ</t>
  </si>
  <si>
    <t>39400000329</t>
  </si>
  <si>
    <t>ﾒﾀﾙﾓｰﾙ用ｽﾄﾚｰﾄﾎﾞｯｸｽｺﾈｸﾀ</t>
  </si>
  <si>
    <t>39400000330</t>
  </si>
  <si>
    <t>ﾒﾀﾙﾓｰﾙ用ﾌﾘｰｼﾞｮｲﾝﾄ連結型</t>
  </si>
  <si>
    <t>39400000331</t>
  </si>
  <si>
    <t>ﾒﾀﾙﾓｰﾙ用ｱｰｽﾊﾞｰ</t>
  </si>
  <si>
    <t>39400000332</t>
  </si>
  <si>
    <t>ﾒﾀﾙﾓｰﾙ用ｺｰﾅｰﾎﾞｯｸｽ</t>
  </si>
  <si>
    <t>39400000333</t>
  </si>
  <si>
    <t>ﾒﾀﾙﾓｰﾙ用ｽｲｯﾁﾎﾞｯｸｽ</t>
  </si>
  <si>
    <t>39400000334</t>
  </si>
  <si>
    <t>ﾎﾞﾙﾄｺﾈｸﾀｰ</t>
  </si>
  <si>
    <t>39400000335</t>
  </si>
  <si>
    <t>39400000336</t>
  </si>
  <si>
    <t>39400000337</t>
  </si>
  <si>
    <t>39400000338</t>
  </si>
  <si>
    <t>39400000339</t>
  </si>
  <si>
    <t>39400000340</t>
  </si>
  <si>
    <t>39400000341</t>
  </si>
  <si>
    <t>39400000342</t>
  </si>
  <si>
    <t>39400000343</t>
  </si>
  <si>
    <t>絶縁ｷｬｯﾌﾟ付棒型圧着端子</t>
  </si>
  <si>
    <t>39400000344</t>
  </si>
  <si>
    <t>39400000345</t>
  </si>
  <si>
    <t>絶縁被覆付直線ｽﾘｰﾌﾞ</t>
  </si>
  <si>
    <t>39400000346</t>
  </si>
  <si>
    <t>絶縁被覆付閉端接続子</t>
  </si>
  <si>
    <t>39400000347</t>
  </si>
  <si>
    <t>39400000348</t>
  </si>
  <si>
    <t>39400000349</t>
  </si>
  <si>
    <t>絶縁付端子 棒形 黄</t>
  </si>
  <si>
    <t>39400000350</t>
  </si>
  <si>
    <t>銅線用絶縁被覆付圧着端子</t>
  </si>
  <si>
    <t>39400000351</t>
  </si>
  <si>
    <t>39400000352</t>
  </si>
  <si>
    <t>39400000353</t>
  </si>
  <si>
    <t>39400000354</t>
  </si>
  <si>
    <t>ﾋﾞﾆﾙ絶縁付丸型端子</t>
  </si>
  <si>
    <t>39400000355</t>
  </si>
  <si>
    <t>銅線用裸圧着端子</t>
  </si>
  <si>
    <t>39400000356</t>
  </si>
  <si>
    <t>39400000357</t>
  </si>
  <si>
    <t>39400000358</t>
  </si>
  <si>
    <t>39400000359</t>
  </si>
  <si>
    <t>39400000360</t>
  </si>
  <si>
    <t>39400000361</t>
  </si>
  <si>
    <t>39400000362</t>
  </si>
  <si>
    <t>39400000363</t>
  </si>
  <si>
    <t>39400000364</t>
  </si>
  <si>
    <t>39400000365</t>
  </si>
  <si>
    <t>39400000366</t>
  </si>
  <si>
    <t>39400000367</t>
  </si>
  <si>
    <t>39400000368</t>
  </si>
  <si>
    <t>39400000369</t>
  </si>
  <si>
    <t>直線重ね合せ用ｽﾘｰﾌﾞ</t>
  </si>
  <si>
    <t>39400000370</t>
  </si>
  <si>
    <t>39400000371</t>
  </si>
  <si>
    <t>39400000372</t>
  </si>
  <si>
    <t>39400000373</t>
  </si>
  <si>
    <t>39400000374</t>
  </si>
  <si>
    <t>39400000375</t>
  </si>
  <si>
    <t>39400000376</t>
  </si>
  <si>
    <t>39400000377</t>
  </si>
  <si>
    <t>39400000378</t>
  </si>
  <si>
    <t>39400000379</t>
  </si>
  <si>
    <t>39400000380</t>
  </si>
  <si>
    <t>39400000381</t>
  </si>
  <si>
    <t>直線突合せ用ｽﾘｰﾌﾞ</t>
  </si>
  <si>
    <t>39400000382</t>
  </si>
  <si>
    <t>39400000383</t>
  </si>
  <si>
    <t>39400000384</t>
  </si>
  <si>
    <t>39400000385</t>
  </si>
  <si>
    <t>銅線用裸圧着ﾘﾝｸﾞｽﾘｰﾌﾟ</t>
  </si>
  <si>
    <t>39400000386</t>
  </si>
  <si>
    <t>39400000387</t>
  </si>
  <si>
    <t>39400000388</t>
  </si>
  <si>
    <t>39400000389</t>
  </si>
  <si>
    <t>39400000390</t>
  </si>
  <si>
    <t>39400000391</t>
  </si>
  <si>
    <t>39400000392</t>
  </si>
  <si>
    <t>39400000393</t>
  </si>
  <si>
    <t>39400000394</t>
  </si>
  <si>
    <t>39400000395</t>
  </si>
  <si>
    <t>39400000396</t>
  </si>
  <si>
    <t>39400000397</t>
  </si>
  <si>
    <t>39400000398</t>
  </si>
  <si>
    <t>39400000399</t>
  </si>
  <si>
    <t>39400000400</t>
  </si>
  <si>
    <t>ﾀﾞｳﾝﾗｲﾄ</t>
  </si>
  <si>
    <t>39400000401</t>
  </si>
  <si>
    <t>1灯用器具</t>
  </si>
  <si>
    <t>39400000402</t>
  </si>
  <si>
    <t>1灯用器具ｶﾊﾞｰ</t>
  </si>
  <si>
    <t>39400000403</t>
  </si>
  <si>
    <t>6型警報赤ﾍﾞﾙ(AC100V･7W)</t>
  </si>
  <si>
    <t>39400000404</t>
  </si>
  <si>
    <t>立ﾊﾞﾝﾄﾞ</t>
  </si>
  <si>
    <t>39400000405</t>
  </si>
  <si>
    <t>T足</t>
  </si>
  <si>
    <t>39400000406</t>
  </si>
  <si>
    <t>EEｽｲｯﾁ</t>
  </si>
  <si>
    <t>39400000407</t>
  </si>
  <si>
    <t>ﾘﾝｸﾞﾚｼﾞｭ-ｻ</t>
  </si>
  <si>
    <t>39400000408</t>
  </si>
  <si>
    <t>FL-R40W1灯用</t>
  </si>
  <si>
    <t>39400000409</t>
  </si>
  <si>
    <t>HF32W</t>
  </si>
  <si>
    <t>39400000410</t>
  </si>
  <si>
    <t>HF32W2灯用</t>
  </si>
  <si>
    <t>39400000411</t>
  </si>
  <si>
    <t>KTｺｰﾄｼﾝﾅｰ</t>
  </si>
  <si>
    <t>39400000412</t>
  </si>
  <si>
    <t>LED</t>
  </si>
  <si>
    <t>39400000413</t>
  </si>
  <si>
    <t>ｺﾝﾋﾞﾈｰｼｮﾝｶｯﾌﾟﾘﾝｸﾞ</t>
  </si>
  <si>
    <t>39400000414</t>
  </si>
  <si>
    <t>PSﾌﾟﾚｰﾄ(ﾊﾝｶﾞｰﾚｰﾙ押さえ)</t>
  </si>
  <si>
    <t>39400000415</t>
  </si>
  <si>
    <t>PVKﾎﾞｯｸｽ(中型四角ﾉｯｸ付)</t>
  </si>
  <si>
    <t>39400000416</t>
  </si>
  <si>
    <t>ｱｻﾋNﾃｰﾌﾟ</t>
  </si>
  <si>
    <t>39400000417</t>
  </si>
  <si>
    <t>ｱｻﾋPﾃｰﾌﾟ</t>
  </si>
  <si>
    <t>39400000418</t>
  </si>
  <si>
    <t>ｱｻﾋSﾃｰﾌﾟ</t>
  </si>
  <si>
    <t>39400000419</t>
  </si>
  <si>
    <t>39400000420</t>
  </si>
  <si>
    <t>自己融着ﾃｰﾌﾟ</t>
  </si>
  <si>
    <t>39400000421</t>
  </si>
  <si>
    <t>耐火ﾏｲｶ粘着ﾃｰﾌﾟ</t>
  </si>
  <si>
    <t>39400000422</t>
  </si>
  <si>
    <t>絶縁ﾃｰﾌﾟ</t>
  </si>
  <si>
    <t>39400000423</t>
  </si>
  <si>
    <t>ﾍﾟｰｽﾄ</t>
  </si>
  <si>
    <t>39400000424</t>
  </si>
  <si>
    <t>ｱｯﾌﾟｺﾝ電話用 角型</t>
  </si>
  <si>
    <t>39400000425</t>
  </si>
  <si>
    <t>ｱｯﾌﾟｺﾝ</t>
  </si>
  <si>
    <t>39400000426</t>
  </si>
  <si>
    <t>ｱｲﾎﾞﾙﾄ(ｱﾝｶｰ付)</t>
  </si>
  <si>
    <t>39400000427</t>
  </si>
  <si>
    <t>ｲﾝｼｭﾛｯｸ</t>
  </si>
  <si>
    <t>39400000428</t>
  </si>
  <si>
    <t>39400000429</t>
  </si>
  <si>
    <t>39400000430</t>
  </si>
  <si>
    <t>ｲﾝｽﾀﾝﾄｾﾒﾝﾄ</t>
  </si>
  <si>
    <t>39400000431</t>
  </si>
  <si>
    <t>39400000432</t>
  </si>
  <si>
    <t>ｴﾌｺﾃｰﾌﾟ</t>
  </si>
  <si>
    <t>39400000433</t>
  </si>
  <si>
    <t>ｵﾌｾｯﾄ研削砥石</t>
  </si>
  <si>
    <t>39400000434</t>
  </si>
  <si>
    <t>研削砥石</t>
  </si>
  <si>
    <t>39400000435</t>
  </si>
  <si>
    <t>切断砥石</t>
  </si>
  <si>
    <t>39400000436</t>
  </si>
  <si>
    <t>ｶｯﾌﾟﾜｲﾔｰﾌﾞﾗｼ</t>
  </si>
  <si>
    <t>39400000437</t>
  </si>
  <si>
    <t>卓上ｸﾞﾗｲﾝﾀﾞｰ砥石</t>
  </si>
  <si>
    <t>39400000438</t>
  </si>
  <si>
    <t>高速切断機替刃</t>
  </si>
  <si>
    <t>39400000439</t>
  </si>
  <si>
    <t>ｶｰﾙ(PCﾌﾟﾗｸﾞ)黄</t>
  </si>
  <si>
    <t>39400000440</t>
  </si>
  <si>
    <t>39400000441</t>
  </si>
  <si>
    <t>ｶｰﾙ(PCﾌﾟﾗｸﾞ)赤</t>
  </si>
  <si>
    <t>39400000442</t>
  </si>
  <si>
    <t>ｶｰﾙ(PCﾌﾟﾗｸﾞ)緑</t>
  </si>
  <si>
    <t>39400000443</t>
  </si>
  <si>
    <t>ｽﾀｰﾌﾟﾗｸﾞ(緑)</t>
  </si>
  <si>
    <t>39400000444</t>
  </si>
  <si>
    <t>ｽﾀｰﾌﾟﾗｸﾞ(黄)</t>
  </si>
  <si>
    <t>39400000445</t>
  </si>
  <si>
    <t>PYﾌﾟﾗｸﾞ(黄)</t>
  </si>
  <si>
    <t>39400000446</t>
  </si>
  <si>
    <t>ｶｰﾙﾌﾟﾗｸﾞ(ﾏｲﾃｨｰﾌﾟﾗｸﾞ)赤</t>
  </si>
  <si>
    <t>39400000447</t>
  </si>
  <si>
    <t>ｶｰﾙﾌﾟﾗｸﾞ(ﾏｲﾃｨｰﾌﾟﾗｸﾞ)白</t>
  </si>
  <si>
    <t>39400000448</t>
  </si>
  <si>
    <t>ｶｰﾙﾎﾞﾙﾄﾌﾟﾗｸﾞ ﾅﾍﾞ頭</t>
  </si>
  <si>
    <t>39400000449</t>
  </si>
  <si>
    <t>39400000450</t>
  </si>
  <si>
    <t>ｶｰﾙﾎﾞﾙﾄﾌﾟﾗｸﾞ 皿頭</t>
  </si>
  <si>
    <t>39400000451</t>
  </si>
  <si>
    <t>ｶｰﾙﾎﾞﾙﾄﾌﾟﾗｸﾞ 六角ﾎﾞﾙﾄ</t>
  </si>
  <si>
    <t>39400000452</t>
  </si>
  <si>
    <t>ｶﾞｽﾄｰﾁ用ﾎﾞﾝﾍﾞ</t>
  </si>
  <si>
    <t>39400000453</t>
  </si>
  <si>
    <t>ｶﾞﾗｽ管ﾋｭｰｽﾞ  10A</t>
  </si>
  <si>
    <t>39400000454</t>
  </si>
  <si>
    <t>ｶﾞﾗｽ管ﾋｭｰｽﾞ  2A</t>
  </si>
  <si>
    <t>39400000455</t>
  </si>
  <si>
    <t>ｶﾞﾗｽ管ﾋｭｰｽﾞ  3A</t>
  </si>
  <si>
    <t>39400000456</t>
  </si>
  <si>
    <t>ｶﾞﾗｽ管ﾋｭｰｽﾞ  5A</t>
  </si>
  <si>
    <t>39400000457</t>
  </si>
  <si>
    <t>ｷｬｯﾌﾟ(接地･3P･15A･250V)</t>
  </si>
  <si>
    <t>39400000458</t>
  </si>
  <si>
    <t>ｸﾞﾛｰｿｹｯﾄ</t>
  </si>
  <si>
    <t>39400000459</t>
  </si>
  <si>
    <t>ｹｰﾌﾞﾙしばり紐</t>
  </si>
  <si>
    <t>39400000460</t>
  </si>
  <si>
    <t>ｺﾈｸﾀ(PF管用)</t>
  </si>
  <si>
    <t>39400000461</t>
  </si>
  <si>
    <t>ｺﾞﾑｼｰﾄ</t>
  </si>
  <si>
    <t>39400000462</t>
  </si>
  <si>
    <t>39400000463</t>
  </si>
  <si>
    <t>39400000464</t>
  </si>
  <si>
    <t>39400000465</t>
  </si>
  <si>
    <t>39400000466</t>
  </si>
  <si>
    <t>39400000467</t>
  </si>
  <si>
    <t>39400000468</t>
  </si>
  <si>
    <t>39400000469</t>
  </si>
  <si>
    <t>ﾌｪﾙﾄｼｰﾄ</t>
  </si>
  <si>
    <t>39400000470</t>
  </si>
  <si>
    <t>ﾎﾟﾘｴﾁﾚﾝﾌｨﾙﾑ</t>
  </si>
  <si>
    <t>39400000471</t>
  </si>
  <si>
    <t>ﾅｲﾛﾝﾌｨﾙﾑ(青色)</t>
  </si>
  <si>
    <t>39400000472</t>
  </si>
  <si>
    <t>ｺﾞﾑﾎｰｽ</t>
  </si>
  <si>
    <t>39400000473</t>
  </si>
  <si>
    <t>煙感知器試験ｶﾞｽ</t>
  </si>
  <si>
    <t>39400000474</t>
  </si>
  <si>
    <t>ﾍﾞﾝｼﾞﾝ</t>
  </si>
  <si>
    <t>39400000475</t>
  </si>
  <si>
    <t>HK-3型専用火口</t>
  </si>
  <si>
    <t>39400000476</t>
  </si>
  <si>
    <t>熱感知器本体</t>
  </si>
  <si>
    <t>39400000477</t>
  </si>
  <si>
    <t>ｺﾞﾑﾊﾞﾝﾄﾞ</t>
  </si>
  <si>
    <t>39400000478</t>
  </si>
  <si>
    <t>ｼﾘｺｰﾝｼｰﾗﾝﾄ</t>
  </si>
  <si>
    <t>39400000479</t>
  </si>
  <si>
    <t>ｺﾝｸﾘｰﾄﾎﾞﾝﾄﾞ</t>
  </si>
  <si>
    <t>39400000480</t>
  </si>
  <si>
    <t>ｻｰﾓﾗﾍﾞﾙ</t>
  </si>
  <si>
    <t>39400000481</t>
  </si>
  <si>
    <t>39400000482</t>
  </si>
  <si>
    <t>39400000483</t>
  </si>
  <si>
    <t>39400000484</t>
  </si>
  <si>
    <t>39400000485</t>
  </si>
  <si>
    <t>39400000486</t>
  </si>
  <si>
    <t>ｻﾗﾝｺｰﾄﾞ(200m)</t>
  </si>
  <si>
    <t>39400000487</t>
  </si>
  <si>
    <t>ｻﾝﾄﾞﾍﾟｰﾊﾟｰ</t>
  </si>
  <si>
    <t>39400000488</t>
  </si>
  <si>
    <t>布やすり</t>
  </si>
  <si>
    <t>39400000489</t>
  </si>
  <si>
    <t>ｽｸﾘｭｰﾌﾟﾗｸﾞ ｵﾚﾝｼﾞ</t>
  </si>
  <si>
    <t>39400000490</t>
  </si>
  <si>
    <t>ｽｸﾘｭｰﾌﾟﾗｸﾞ 赤</t>
  </si>
  <si>
    <t>39400000491</t>
  </si>
  <si>
    <t>ｽｺｯﾁﾌﾞﾗｲﾄ</t>
  </si>
  <si>
    <t>39400000492</t>
  </si>
  <si>
    <t>ｽﾀｰｸﾘｯﾌﾟ</t>
  </si>
  <si>
    <t>39400000493</t>
  </si>
  <si>
    <t>39400000494</t>
  </si>
  <si>
    <t>39400000495</t>
  </si>
  <si>
    <t>ｽﾀｰｸﾘｯﾌﾟｺﾞﾑｶﾊﾞｰ</t>
  </si>
  <si>
    <t>39400000496</t>
  </si>
  <si>
    <t>39400000497</t>
  </si>
  <si>
    <t>39400000498</t>
  </si>
  <si>
    <t>39400000499</t>
  </si>
  <si>
    <t>ｽﾃﾝﾚｽﾊﾞﾝﾄﾞ</t>
  </si>
  <si>
    <t>39400000500</t>
  </si>
  <si>
    <t>ｽﾃﾝﾚｽﾊﾞﾝﾄﾞｾｯﾄ(ﾊﾞﾝﾄﾞ･締め付け金具ｾｯﾄ)</t>
  </si>
  <si>
    <t>39400000501</t>
  </si>
  <si>
    <t>ｽﾃﾝﾚｽﾜｲﾔｰﾛｰﾌﾟ</t>
  </si>
  <si>
    <t>39400000502</t>
  </si>
  <si>
    <t>蛍光灯ｿｹｯﾄ</t>
  </si>
  <si>
    <t>39400000503</t>
  </si>
  <si>
    <t>ﾁｪｰﾝ</t>
  </si>
  <si>
    <t>39400000504</t>
  </si>
  <si>
    <t>ﾁｯﾌﾟｿｰ替刃</t>
  </si>
  <si>
    <t>39400000505</t>
  </si>
  <si>
    <t>ｼﾞｸﾞｿｰ替刃</t>
  </si>
  <si>
    <t>39400000506</t>
  </si>
  <si>
    <t>ﾚｰﾙ切断用砥石</t>
  </si>
  <si>
    <t>39400000507</t>
  </si>
  <si>
    <t>ﾂﾒ付きﾋｭｰｽﾞ 10A</t>
  </si>
  <si>
    <t>39400000508</t>
  </si>
  <si>
    <t>ﾂﾒ付きﾋｭｰｽﾞ 15A</t>
  </si>
  <si>
    <t>39400000509</t>
  </si>
  <si>
    <t>ﾂﾒ付きﾋｭｰｽﾞ 20A</t>
  </si>
  <si>
    <t>39400000510</t>
  </si>
  <si>
    <t>ﾂﾒ付きﾋｭｰｽﾞ 30A</t>
  </si>
  <si>
    <t>39400000511</t>
  </si>
  <si>
    <t>ﾂﾒ付きﾋｭｰｽﾞ 40A</t>
  </si>
  <si>
    <t>39400000512</t>
  </si>
  <si>
    <t>ﾂﾒ付きﾋｭｰｽﾞ 50A</t>
  </si>
  <si>
    <t>39400000513</t>
  </si>
  <si>
    <t>ﾂﾒ付きﾋｭｰｽﾞ 60A</t>
  </si>
  <si>
    <t>39400000514</t>
  </si>
  <si>
    <t>ﾂﾒ付きﾋｭｰｽﾞ 75A</t>
  </si>
  <si>
    <t>39400000515</t>
  </si>
  <si>
    <t>ﾂﾒ付きﾋｭｰｽﾞ 150A</t>
  </si>
  <si>
    <t>39400000516</t>
  </si>
  <si>
    <t>ﾂﾒ付きﾋｭｰｽﾞ 200A</t>
  </si>
  <si>
    <t>39400000517</t>
  </si>
  <si>
    <t>管型ﾋｭｰｽﾞ</t>
  </si>
  <si>
    <t>39400000518</t>
  </si>
  <si>
    <t>栓型ﾋｭｰｽﾞ</t>
  </si>
  <si>
    <t>39400000519</t>
  </si>
  <si>
    <t>ﾄﾞｱｽｺｰﾌﾟ</t>
  </si>
  <si>
    <t>39400000520</t>
  </si>
  <si>
    <t>ﾄﾗｸｯｼｮﾝ</t>
  </si>
  <si>
    <t>39400000521</t>
  </si>
  <si>
    <t>39400000522</t>
  </si>
  <si>
    <t>39400000523</t>
  </si>
  <si>
    <t>39400000524</t>
  </si>
  <si>
    <t>39400000525</t>
  </si>
  <si>
    <t>39400000526</t>
  </si>
  <si>
    <t>39400000527</t>
  </si>
  <si>
    <t>ﾄﾞﾘﾙ用ｷﾘ</t>
  </si>
  <si>
    <t>39400000528</t>
  </si>
  <si>
    <t>39400000529</t>
  </si>
  <si>
    <t>39400000530</t>
  </si>
  <si>
    <t>39400000531</t>
  </si>
  <si>
    <t>39400000532</t>
  </si>
  <si>
    <t>39400000533</t>
  </si>
  <si>
    <t>39400000534</t>
  </si>
  <si>
    <t>39400000535</t>
  </si>
  <si>
    <t>39400000536</t>
  </si>
  <si>
    <t>39400000537</t>
  </si>
  <si>
    <t>39400000538</t>
  </si>
  <si>
    <t>39400000539</t>
  </si>
  <si>
    <t>39400000540</t>
  </si>
  <si>
    <t>39400000541</t>
  </si>
  <si>
    <t>39400000542</t>
  </si>
  <si>
    <t>39400000543</t>
  </si>
  <si>
    <t>39400000544</t>
  </si>
  <si>
    <t>39400000545</t>
  </si>
  <si>
    <t>39400000546</t>
  </si>
  <si>
    <t>39400000547</t>
  </si>
  <si>
    <t>39400000548</t>
  </si>
  <si>
    <t>39400000549</t>
  </si>
  <si>
    <t>39400000550</t>
  </si>
  <si>
    <t>39400000551</t>
  </si>
  <si>
    <t>39400000552</t>
  </si>
  <si>
    <t>39400000553</t>
  </si>
  <si>
    <t>39400000554</t>
  </si>
  <si>
    <t>39400000555</t>
  </si>
  <si>
    <t>39400000556</t>
  </si>
  <si>
    <t>39400000557</t>
  </si>
  <si>
    <t>39400000558</t>
  </si>
  <si>
    <t>39400000559</t>
  </si>
  <si>
    <t>39400000560</t>
  </si>
  <si>
    <t>39400000561</t>
  </si>
  <si>
    <t>39400000562</t>
  </si>
  <si>
    <t>39400000563</t>
  </si>
  <si>
    <t>39400000564</t>
  </si>
  <si>
    <t>39400000565</t>
  </si>
  <si>
    <t>39400000566</t>
  </si>
  <si>
    <t>39400000567</t>
  </si>
  <si>
    <t>39400000568</t>
  </si>
  <si>
    <t>39400000569</t>
  </si>
  <si>
    <t>39400000570</t>
  </si>
  <si>
    <t>ｺﾝｸﾘｰﾄﾄﾞﾘﾙ用ｷﾘ</t>
  </si>
  <si>
    <t>39400000571</t>
  </si>
  <si>
    <t>39400000572</t>
  </si>
  <si>
    <t>39400000573</t>
  </si>
  <si>
    <t>39400000574</t>
  </si>
  <si>
    <t>39400000575</t>
  </si>
  <si>
    <t>39400000576</t>
  </si>
  <si>
    <t>39400000577</t>
  </si>
  <si>
    <t>39400000578</t>
  </si>
  <si>
    <t>39400000579</t>
  </si>
  <si>
    <t>39400000580</t>
  </si>
  <si>
    <t>39400000581</t>
  </si>
  <si>
    <t>39400000582</t>
  </si>
  <si>
    <t>39400000583</t>
  </si>
  <si>
    <t>39400000584</t>
  </si>
  <si>
    <t>39400000585</t>
  </si>
  <si>
    <t>39400000586</t>
  </si>
  <si>
    <t>39400000587</t>
  </si>
  <si>
    <t>39400000588</t>
  </si>
  <si>
    <t>39400000589</t>
  </si>
  <si>
    <t>39400000590</t>
  </si>
  <si>
    <t>39400000591</t>
  </si>
  <si>
    <t>39400000592</t>
  </si>
  <si>
    <t>39400000593</t>
  </si>
  <si>
    <t>39400000594</t>
  </si>
  <si>
    <t>39400000595</t>
  </si>
  <si>
    <t>39400000596</t>
  </si>
  <si>
    <t>39400000597</t>
  </si>
  <si>
    <t>39400000598</t>
  </si>
  <si>
    <t>39400000599</t>
  </si>
  <si>
    <t>39400000600</t>
  </si>
  <si>
    <t>39400000601</t>
  </si>
  <si>
    <t>ｺﾝｸﾘｰﾄﾄﾞﾘﾙ用ﾁｯﾊﾟｰ</t>
  </si>
  <si>
    <t>39400000602</t>
  </si>
  <si>
    <t>交換用替刃</t>
  </si>
  <si>
    <t>39400000603</t>
  </si>
  <si>
    <t>ﾀﾞｲﾔﾓﾝﾄﾞｶｯﾀｰ</t>
  </si>
  <si>
    <t>39400000604</t>
  </si>
  <si>
    <t>研磨用砥石</t>
  </si>
  <si>
    <t>39400000605</t>
  </si>
  <si>
    <t>39400000606</t>
  </si>
  <si>
    <t>39400000607</t>
  </si>
  <si>
    <t>ﾍﾞﾍﾞﾙﾌﾞﾗｼ</t>
  </si>
  <si>
    <t>39400000608</t>
  </si>
  <si>
    <t>電動ﾄﾞﾘﾙ用金属ﾌﾞﾗｼ</t>
  </si>
  <si>
    <t>39400000609</t>
  </si>
  <si>
    <t>卓上ｸﾞﾗｲﾝﾀﾞｰ用砥石</t>
  </si>
  <si>
    <t>39400000610</t>
  </si>
  <si>
    <t>ﾄﾞﾚｯｻｰ替刃</t>
  </si>
  <si>
    <t>39400000611</t>
  </si>
  <si>
    <t>ﾗｼﾞｱｽｸﾗﾝﾌﾟ</t>
  </si>
  <si>
    <t>39400000612</t>
  </si>
  <si>
    <t>ｶｯﾌﾟﾘﾝｸﾞ</t>
  </si>
  <si>
    <t>39400000613</t>
  </si>
  <si>
    <t>ﾈｼﾞﾛｯｸ</t>
  </si>
  <si>
    <t>39400000614</t>
  </si>
  <si>
    <t>39400000615</t>
  </si>
  <si>
    <t>ﾊｲﾌﾛ小型押釦開閉器埋込型(3P･AC220V・2.2kw)</t>
  </si>
  <si>
    <t>39400000616</t>
  </si>
  <si>
    <t>ﾊｲﾌﾛ小型押釦開閉器</t>
  </si>
  <si>
    <t>39400000617</t>
  </si>
  <si>
    <t>操作用ﾊﾟｲﾛｯﾄ押釦</t>
  </si>
  <si>
    <t>39400000618</t>
  </si>
  <si>
    <t>ﾊｯｸ あて板</t>
  </si>
  <si>
    <t>39400000619</t>
  </si>
  <si>
    <t>ﾊﾟﾃ (ﾈｵｼ-ﾙ)</t>
  </si>
  <si>
    <t>39400000620</t>
  </si>
  <si>
    <t>ﾊﾞﾘｱを外すときは ｼｰﾙ</t>
  </si>
  <si>
    <t>39400000621</t>
  </si>
  <si>
    <t>ﾊﾝｶﾞｰ吊り金具(ﾊﾝｶﾞｰﾚｰﾙ押さえ)</t>
  </si>
  <si>
    <t>39400000622</t>
  </si>
  <si>
    <t>ﾋﾞﾆｰﾙﾛｰﾌﾟ</t>
  </si>
  <si>
    <t>39400000623</t>
  </si>
  <si>
    <t>ﾋﾞﾆﾙ絶縁突き合せ接続子</t>
  </si>
  <si>
    <t>39400000624</t>
  </si>
  <si>
    <t>ﾌﾟﾗｽ電話線ﾌﾟﾚｰﾄ</t>
  </si>
  <si>
    <t>39400000625</t>
  </si>
  <si>
    <t>ﾌﾟﾗｽ電話線ﾌﾟﾚｰﾄ(取付枠付)</t>
  </si>
  <si>
    <t>39400000626</t>
  </si>
  <si>
    <t>ﾌﾙｶﾗｰ ﾓﾀﾞﾝﾌﾟﾚｰﾄ</t>
  </si>
  <si>
    <t>39400000627</t>
  </si>
  <si>
    <t>ﾌﾙｶﾗｰ 簡易耐火用BLﾌﾟﾚｰﾄ</t>
  </si>
  <si>
    <t>39400000628</t>
  </si>
  <si>
    <t>ｹｰｽｳｴｲはめ込み小穴ｶﾊﾞｰ</t>
  </si>
  <si>
    <t>39400000629</t>
  </si>
  <si>
    <t>ﾌﾙｶﾗｰ ｽﾃﾝﾚｽｶﾊﾞｰﾌﾟﾚｰﾄ</t>
  </si>
  <si>
    <t>39400000630</t>
  </si>
  <si>
    <t>ﾌﾙｶﾗｰ ｽﾃﾝﾚｽ埋込ｺﾝｾﾝﾄﾌﾟﾚｰﾄ</t>
  </si>
  <si>
    <t>39400000631</t>
  </si>
  <si>
    <t>ﾌﾙｶﾗｰ 新金属ﾌﾟﾚｰﾄ(1個用)</t>
  </si>
  <si>
    <t>39400000632</t>
  </si>
  <si>
    <t>ﾌﾙｶﾗｰ ｽﾃﾝﾚｽﾌﾟﾚｰﾄ(2個用)</t>
  </si>
  <si>
    <t>39400000633</t>
  </si>
  <si>
    <t>ﾌﾙｶﾗｰ ｽﾃﾝﾚｽﾌﾟﾚｰﾄ(6個用)</t>
  </si>
  <si>
    <t>39400000634</t>
  </si>
  <si>
    <t>ﾌﾙﾌﾟﾗ ｼﾞｪｯﾄｵｲﾗｰ(油さし)</t>
  </si>
  <si>
    <t>39400000635</t>
  </si>
  <si>
    <t>ﾌﾛｰﾄSW振れ止め用 ｽﾃﾝﾚｽﾎﾞﾙﾄｾｯﾄ</t>
  </si>
  <si>
    <t>39400000636</t>
  </si>
  <si>
    <t>ﾌﾛｰﾄSW振れ止め用ﾌﾟﾚｰﾄ</t>
  </si>
  <si>
    <t>39400000637</t>
  </si>
  <si>
    <t>ﾌﾛｰﾄ滑車</t>
  </si>
  <si>
    <t>39400000638</t>
  </si>
  <si>
    <t>ﾊﾟｯｷﾝｼｰﾄ</t>
  </si>
  <si>
    <t>39400000639</t>
  </si>
  <si>
    <t>ﾀｹﾉｺ付きﾌﾗﾝｼﾞ</t>
  </si>
  <si>
    <t>39400000640</t>
  </si>
  <si>
    <t>ﾌﾛｰﾄｽｲｯﾁ</t>
  </si>
  <si>
    <t>39400000641</t>
  </si>
  <si>
    <t>ﾌﾛｰﾄｸﾘｯﾌﾟ</t>
  </si>
  <si>
    <t>39400000642</t>
  </si>
  <si>
    <t>ﾌﾛｰﾄｽｲｯﾁ架台</t>
  </si>
  <si>
    <t>39400000643</t>
  </si>
  <si>
    <t>警報ｽｲｯﾁ箱</t>
  </si>
  <si>
    <t>39400000644</t>
  </si>
  <si>
    <t>39400000645</t>
  </si>
  <si>
    <t>39400000646</t>
  </si>
  <si>
    <t>ﾍﾟｲﾝﾄうすめ液</t>
  </si>
  <si>
    <t>39400000647</t>
  </si>
  <si>
    <t>ﾍﾞﾀｰ小型ｺｰﾄﾞｺﾈｸﾀ 平形ｺｰﾄﾞ用</t>
  </si>
  <si>
    <t>39400000648</t>
  </si>
  <si>
    <t>ﾎﾟｲﾝﾄｸｰﾗｰ</t>
  </si>
  <si>
    <t>39400000649</t>
  </si>
  <si>
    <t>消火ｽﾌﾟﾚｰ</t>
  </si>
  <si>
    <t>39400000650</t>
  </si>
  <si>
    <t>ﾎﾞｰﾄﾞ下穴用ｽｸﾘｭｰﾋﾞｽ</t>
  </si>
  <si>
    <t>39400000651</t>
  </si>
  <si>
    <t>39400000652</t>
  </si>
  <si>
    <t>B9ｸﾞﾘｰｽ</t>
  </si>
  <si>
    <t>39400000653</t>
  </si>
  <si>
    <t>39400000654</t>
  </si>
  <si>
    <t>ﾐﾆｶﾞﾗｽ管ﾋｭｰｽﾞ</t>
  </si>
  <si>
    <t>39400000655</t>
  </si>
  <si>
    <t>みのむしｸﾘｯﾌﾟ(黒)</t>
  </si>
  <si>
    <t>39400000656</t>
  </si>
  <si>
    <t>みのむしｸﾘｯﾌﾟ(赤)</t>
  </si>
  <si>
    <t>39400000657</t>
  </si>
  <si>
    <t>ﾐﾗｲ電気配管φ22(4m)</t>
  </si>
  <si>
    <t>39400000658</t>
  </si>
  <si>
    <t>ﾓｼﾞｭﾗｰﾌﾞｰﾂ</t>
  </si>
  <si>
    <t>39400000659</t>
  </si>
  <si>
    <t>39400000660</t>
  </si>
  <si>
    <t>ﾓﾀﾞﾝｶﾊﾞｰﾌﾟﾚｰﾄ(取付枠付)</t>
  </si>
  <si>
    <t>39400000661</t>
  </si>
  <si>
    <t>ﾓﾀﾞﾝﾌﾟﾚｰﾄ</t>
  </si>
  <si>
    <t>39400000662</t>
  </si>
  <si>
    <t>39400000663</t>
  </si>
  <si>
    <t>ﾓﾘｵｲﾙｽﾌﾟﾚｰF100</t>
  </si>
  <si>
    <t>39400000664</t>
  </si>
  <si>
    <t>ﾓﾘｸﾞﾘｰｽ</t>
  </si>
  <si>
    <t>39400000665</t>
  </si>
  <si>
    <t>ﾓﾘﾌﾞﾃﾞﾝ</t>
  </si>
  <si>
    <t>39400000666</t>
  </si>
  <si>
    <t>吸着ｽﾌﾟﾚｰ</t>
  </si>
  <si>
    <t>39400000667</t>
  </si>
  <si>
    <t>ｽﾘﾑﾛｰﾗｰｾｯﾄ</t>
  </si>
  <si>
    <t>39400000668</t>
  </si>
  <si>
    <t>ｲｰｼﾞｰｺｰﾀｰ</t>
  </si>
  <si>
    <t>39400000669</t>
  </si>
  <si>
    <t>塗装用交換ﾛｰﾗｰ</t>
  </si>
  <si>
    <t>39400000670</t>
  </si>
  <si>
    <t>39400000671</t>
  </si>
  <si>
    <t>ｶﾍﾞ補修材</t>
  </si>
  <si>
    <t>39400000672</t>
  </si>
  <si>
    <t>ﾄﾞﾗｲﾓﾙﾀﾙ</t>
  </si>
  <si>
    <t>39400000673</t>
  </si>
  <si>
    <t>39400000674</t>
  </si>
  <si>
    <t>39400000675</t>
  </si>
  <si>
    <t>油性塗料</t>
  </si>
  <si>
    <t>39400000676</t>
  </si>
  <si>
    <t>39400000677</t>
  </si>
  <si>
    <t>防水塗料</t>
  </si>
  <si>
    <t>39400000678</t>
  </si>
  <si>
    <t>ｳﾚﾀﾝﾌｫｰﾑ</t>
  </si>
  <si>
    <t>39400000679</t>
  </si>
  <si>
    <t>ﾐｸﾛﾁｮｰｸ洗浄液</t>
  </si>
  <si>
    <t>39400000680</t>
  </si>
  <si>
    <t>ﾏｼﾝｵｲﾙ</t>
  </si>
  <si>
    <t>39400000681</t>
  </si>
  <si>
    <t>ﾀｰﾋﾞﾝｵｲﾙ</t>
  </si>
  <si>
    <t>39400000682</t>
  </si>
  <si>
    <t>ｴｺﾊﾟﾜｰ</t>
  </si>
  <si>
    <t>39400000683</t>
  </si>
  <si>
    <t>39400000684</t>
  </si>
  <si>
    <t>ﾀｰﾋﾞﾝ油</t>
  </si>
  <si>
    <t>39400000685</t>
  </si>
  <si>
    <t>ﾃﾗｽｵｲﾙT</t>
  </si>
  <si>
    <t>39400000686</t>
  </si>
  <si>
    <t>ｺｽﾓﾚｼﾌﾟﾛD</t>
  </si>
  <si>
    <t>39400000687</t>
  </si>
  <si>
    <t>ｱﾙﾊﾞﾆｱｸﾞﾙｽ</t>
  </si>
  <si>
    <t>39400000688</t>
  </si>
  <si>
    <t>ﾘﾁｭｳﾑ系極圧ｸﾞﾘｰｽ</t>
  </si>
  <si>
    <t>39400000689</t>
  </si>
  <si>
    <t>39400000690</t>
  </si>
  <si>
    <t>滑り止め塗料</t>
  </si>
  <si>
    <t>39400000691</t>
  </si>
  <si>
    <t>合成樹脂ｴﾅﾒﾙ</t>
  </si>
  <si>
    <t>39400000692</t>
  </si>
  <si>
    <t>碍子洗浄剤</t>
  </si>
  <si>
    <t>39400000693</t>
  </si>
  <si>
    <t>ｳﾚﾀﾝ塗料</t>
  </si>
  <si>
    <t>39400000694</t>
  </si>
  <si>
    <t>ｳﾚﾀﾝ塗料硬化剤</t>
  </si>
  <si>
    <t>39400000695</t>
  </si>
  <si>
    <t>ｳﾚﾀﾝ塗料ｼﾝﾅｰ</t>
  </si>
  <si>
    <t>39400000696</t>
  </si>
  <si>
    <t>ﾃｸﾄEPｼﾝﾅｰ</t>
  </si>
  <si>
    <t>39400000697</t>
  </si>
  <si>
    <t>39400000698</t>
  </si>
  <si>
    <t>合成樹脂塗料用ｼﾝﾅｰ</t>
  </si>
  <si>
    <t>39400000699</t>
  </si>
  <si>
    <t>蛍光塗料</t>
  </si>
  <si>
    <t>39400000700</t>
  </si>
  <si>
    <t>39400000701</t>
  </si>
  <si>
    <t>39400000702</t>
  </si>
  <si>
    <t>39400000703</t>
  </si>
  <si>
    <t>39400000704</t>
  </si>
  <si>
    <t>39400000705</t>
  </si>
  <si>
    <t>39400000706</t>
  </si>
  <si>
    <t>ﾛｰﾊﾞﾙ</t>
  </si>
  <si>
    <t>39400000707</t>
  </si>
  <si>
    <t>39400000708</t>
  </si>
  <si>
    <t>ｴﾎﾟｷｼ塗料(ｴｺﾊﾟﾜｰ)</t>
  </si>
  <si>
    <t>39400000709</t>
  </si>
  <si>
    <t>落書き落としｽﾌﾟﾚｰ</t>
  </si>
  <si>
    <t>39400000710</t>
  </si>
  <si>
    <t>39400000711</t>
  </si>
  <si>
    <t>39400000712</t>
  </si>
  <si>
    <t>ﾋﾞﾆﾛｰｾﾞうすめ液</t>
  </si>
  <si>
    <t>39400000713</t>
  </si>
  <si>
    <t>ﾛｰﾌﾟ</t>
  </si>
  <si>
    <t>39400000714</t>
  </si>
  <si>
    <t>ﾌﾞﾙｰｼｰﾄ</t>
  </si>
  <si>
    <t>39400000715</t>
  </si>
  <si>
    <t>39400000716</t>
  </si>
  <si>
    <t>溶接蝶番(鉄)</t>
  </si>
  <si>
    <t>39400000717</t>
  </si>
  <si>
    <t>39400000718</t>
  </si>
  <si>
    <t>強力丸落とし</t>
  </si>
  <si>
    <t>39400000719</t>
  </si>
  <si>
    <t>39400000720</t>
  </si>
  <si>
    <t>39400000721</t>
  </si>
  <si>
    <t>ﾎｰｽ</t>
  </si>
  <si>
    <t>39400000722</t>
  </si>
  <si>
    <t>ﾜｲﾔｰｸﾘｯﾌﾟ</t>
  </si>
  <si>
    <t>39400000723</t>
  </si>
  <si>
    <t>39400000724</t>
  </si>
  <si>
    <t>39400000725</t>
  </si>
  <si>
    <t>石膏ﾎﾞｰﾄﾞ用C型はさみ金具</t>
  </si>
  <si>
    <t>39400000726</t>
  </si>
  <si>
    <t>ﾜﾝﾀｯﾁﾓﾀﾞﾝﾌﾟﾚｰﾄ(1個用)</t>
  </si>
  <si>
    <t>39400000727</t>
  </si>
  <si>
    <t>ﾜﾝﾀｯﾁﾓﾀﾞﾝﾌﾟﾚｰﾄ(2個用)</t>
  </si>
  <si>
    <t>39400000728</t>
  </si>
  <si>
    <t>ｺﾝｾﾝﾄﾌﾟﾚｰﾄ</t>
  </si>
  <si>
    <t>39400000729</t>
  </si>
  <si>
    <t>防滴ﾌﾟﾚｰﾄ</t>
  </si>
  <si>
    <t>39400000730</t>
  </si>
  <si>
    <t>引掛ｷｬｯﾌﾟ(2P)</t>
  </si>
  <si>
    <t>39400000731</t>
  </si>
  <si>
    <t>引掛ｷｬｯﾌﾟ(接地･2P)</t>
  </si>
  <si>
    <t>39400000732</t>
  </si>
  <si>
    <t>引掛ｷｬｯﾌﾟ(接地･3P)</t>
  </si>
  <si>
    <t>39400000733</t>
  </si>
  <si>
    <t>ｺﾞﾑｷｬｯﾌﾟ (3P)</t>
  </si>
  <si>
    <t>39400000734</t>
  </si>
  <si>
    <t>防水ｺﾞﾑｷｬｯﾌﾟ (2P)</t>
  </si>
  <si>
    <t>39400000735</t>
  </si>
  <si>
    <t>防水ｺﾞﾑｷｬｯﾌﾟ (3P)</t>
  </si>
  <si>
    <t>39400000736</t>
  </si>
  <si>
    <t>防水ｺﾞﾑｷｬｯﾌﾟ (4P)</t>
  </si>
  <si>
    <t>39400000737</t>
  </si>
  <si>
    <t>ﾛｯｸ式接地防水ｺﾝｾﾝﾄ</t>
  </si>
  <si>
    <t>39400000738</t>
  </si>
  <si>
    <t>引掛埋込ｺﾝｾﾝﾄ(2P)</t>
  </si>
  <si>
    <t>39400000739</t>
  </si>
  <si>
    <t>引掛埋込ｺﾝｾﾝﾄ(接地･ 2P)</t>
  </si>
  <si>
    <t>39400000740</t>
  </si>
  <si>
    <t>引掛埋込ｺﾝｾﾝﾄ(接地･3P)</t>
  </si>
  <si>
    <t>39400000741</t>
  </si>
  <si>
    <t>引掛け露出ｺﾝｾﾝﾄ(接地･3P)</t>
  </si>
  <si>
    <t>39400000742</t>
  </si>
  <si>
    <t>ｺﾝｾﾝﾄﾌﾟﾗｸﾞ</t>
  </si>
  <si>
    <t>39400000743</t>
  </si>
  <si>
    <t>塩ﾋﾞ管用接着剤</t>
  </si>
  <si>
    <t>39400000744</t>
  </si>
  <si>
    <t>温度ﾋｭｰｽﾞ ｶﾞﾗﾘ用</t>
  </si>
  <si>
    <t>39400000745</t>
  </si>
  <si>
    <t>音量調整ﾌﾞｻﾞｰ(AC100V)</t>
  </si>
  <si>
    <t>39400000746</t>
  </si>
  <si>
    <t>下束緩み留め</t>
  </si>
  <si>
    <t>39400000747</t>
  </si>
  <si>
    <t>化学ﾓｯﾌﾟ再生ｽﾌﾟﾚｰ</t>
  </si>
  <si>
    <t>39400000748</t>
  </si>
  <si>
    <t>外装用ﾛｰﾗｰ</t>
  </si>
  <si>
    <t>39400000749</t>
  </si>
  <si>
    <t>強力ﾌﾞｻﾞｰ(AC100V･8W)</t>
  </si>
  <si>
    <t>39400000750</t>
  </si>
  <si>
    <t>強力ﾍﾞﾙ(AC100V･7W)</t>
  </si>
  <si>
    <t>39400000751</t>
  </si>
  <si>
    <t>蛍光灯安定器(100/200V･110W･1灯用･ﾗﾋﾟｯﾄ)</t>
  </si>
  <si>
    <t>39400000752</t>
  </si>
  <si>
    <t>蛍光灯安定器(100V･20W･1灯用･FL)</t>
  </si>
  <si>
    <t>39400000753</t>
  </si>
  <si>
    <t>蛍光灯安定器(100V･20W･1灯用･防水)</t>
  </si>
  <si>
    <t>39400000754</t>
  </si>
  <si>
    <t>蛍光灯安定器(100V･40W･1灯用･FL)</t>
  </si>
  <si>
    <t>39400000755</t>
  </si>
  <si>
    <t>蛍光灯安定器(200V･20W･1灯用･FL)</t>
  </si>
  <si>
    <t>39400000756</t>
  </si>
  <si>
    <t>蛍光灯安定器(200V･40W･1灯用･FL)</t>
  </si>
  <si>
    <t>39400000757</t>
  </si>
  <si>
    <t>蛍光灯安定器(200V･40W･1灯用･ﾗﾋﾟｯﾄ)</t>
  </si>
  <si>
    <t>39400000758</t>
  </si>
  <si>
    <t>蛍光灯安定器(200V･40W･1灯用･ﾗﾋﾟｯﾄ･防水)</t>
  </si>
  <si>
    <t>39400000759</t>
  </si>
  <si>
    <t>蛍光灯安定器(200V･40W･2灯用･ﾗﾋﾟｯﾄ)</t>
  </si>
  <si>
    <t>39400000760</t>
  </si>
  <si>
    <t>蛍光灯電子安定器(100-242V･32W･1灯用･FHf)</t>
  </si>
  <si>
    <t>39400000761</t>
  </si>
  <si>
    <t>蛍光灯電子安定器(100-242V･32W･2灯用･FHf)</t>
  </si>
  <si>
    <t>39400000762</t>
  </si>
  <si>
    <t>蛍光灯電子安定器(100-242V･40W･1灯用･FLR)</t>
  </si>
  <si>
    <t>39400000763</t>
  </si>
  <si>
    <t>蛍光灯電子安定器(200V･32W･1灯用･FHf)</t>
  </si>
  <si>
    <t>39400000764</t>
  </si>
  <si>
    <t>蛍光灯器具</t>
  </si>
  <si>
    <t>39400000765</t>
  </si>
  <si>
    <t>蛍光灯器具用ｶﾞｰﾄﾞ</t>
  </si>
  <si>
    <t>39400000766</t>
  </si>
  <si>
    <t>39400000767</t>
  </si>
  <si>
    <t>39400000768</t>
  </si>
  <si>
    <t>LEDﾗﾝﾌﾟ</t>
  </si>
  <si>
    <t>39400000769</t>
  </si>
  <si>
    <t>39400000770</t>
  </si>
  <si>
    <t>防犯灯</t>
  </si>
  <si>
    <t>39400000771</t>
  </si>
  <si>
    <t>隧道灯反射板</t>
  </si>
  <si>
    <t>39400000772</t>
  </si>
  <si>
    <t>隧道灯器具</t>
  </si>
  <si>
    <t>39400000773</t>
  </si>
  <si>
    <t>警報用ﾋｭｰｽﾞ</t>
  </si>
  <si>
    <t>39400000774</t>
  </si>
  <si>
    <t>古河ﾊﾞﾙｺﾃｰﾌﾟ</t>
  </si>
  <si>
    <t>39400000775</t>
  </si>
  <si>
    <t>高圧危険 ｼｰﾙ</t>
  </si>
  <si>
    <t>39400000776</t>
  </si>
  <si>
    <t>高圧危険(電気取扱者以外 立入禁止)ｼｰﾙ</t>
  </si>
  <si>
    <t>39400000777</t>
  </si>
  <si>
    <t>39400000778</t>
  </si>
  <si>
    <t>39400000779</t>
  </si>
  <si>
    <t>止めﾈｼﾞ</t>
  </si>
  <si>
    <t>39400000780</t>
  </si>
  <si>
    <t>磁器台 ｶﾊﾞｰ付ﾅｲﾌｽｲｯﾁ(2P･15A･AC250V)</t>
  </si>
  <si>
    <t>39400000781</t>
  </si>
  <si>
    <t>潤滑ｽﾌﾟﾚｰ</t>
  </si>
  <si>
    <t>39400000782</t>
  </si>
  <si>
    <t>照明器具反射板用取付ﾘﾍﾞｯﾄ</t>
  </si>
  <si>
    <t>39400000783</t>
  </si>
  <si>
    <t>照明反射板用化粧ﾋﾞｽ</t>
  </si>
  <si>
    <t>39400000784</t>
  </si>
  <si>
    <t>39400000785</t>
  </si>
  <si>
    <t>39400000786</t>
  </si>
  <si>
    <t>39400000787</t>
  </si>
  <si>
    <t>新金属ｶﾊﾞｰﾌﾟﾚｰﾄ</t>
  </si>
  <si>
    <t>39400000788</t>
  </si>
  <si>
    <t>新金属ﾌﾟﾚｰﾄ</t>
  </si>
  <si>
    <t>39400000789</t>
  </si>
  <si>
    <t>ｽﾃﾝﾚｽｶﾊﾞｰﾌﾟﾚｰﾄ</t>
  </si>
  <si>
    <t>39400000790</t>
  </si>
  <si>
    <t>ｽﾃﾝﾚｽﾌﾟﾚｰﾄ</t>
  </si>
  <si>
    <t>39400000791</t>
  </si>
  <si>
    <t>芯棒打込み式ｱﾝｶｰ</t>
  </si>
  <si>
    <t>39400000792</t>
  </si>
  <si>
    <t>39400000793</t>
  </si>
  <si>
    <t>39400000794</t>
  </si>
  <si>
    <t>39400000795</t>
  </si>
  <si>
    <t>水銀灯</t>
  </si>
  <si>
    <t>39400000796</t>
  </si>
  <si>
    <t>水銀灯安定器(100/200V･60Hz･屋外用)</t>
  </si>
  <si>
    <t>39400000797</t>
  </si>
  <si>
    <t>水中ﾎﾞﾝﾄﾞ</t>
  </si>
  <si>
    <t>39400000798</t>
  </si>
  <si>
    <t>静電防止ｽﾌﾟﾚｰ</t>
  </si>
  <si>
    <t>39400000799</t>
  </si>
  <si>
    <t>油膜取り･くもり止め</t>
  </si>
  <si>
    <t>39400000800</t>
  </si>
  <si>
    <t>石膏ﾎﾞｰﾄﾞｱﾝｶｰ</t>
  </si>
  <si>
    <t>39400000801</t>
  </si>
  <si>
    <t>石膏ﾎﾞｰﾄﾞｱﾝｶｰ 落下傘ﾀｲﾌﾟ</t>
  </si>
  <si>
    <t>39400000802</t>
  </si>
  <si>
    <t>石膏ﾎﾞｰﾄﾞ用ﾀｰﾝﾅｯﾄ</t>
  </si>
  <si>
    <t>39400000803</t>
  </si>
  <si>
    <t>石膏ﾎﾞｰﾄﾞ用ﾌｧｽﾅｰ</t>
  </si>
  <si>
    <t>39400000804</t>
  </si>
  <si>
    <t>39400000805</t>
  </si>
  <si>
    <t>接点復活ｽﾌﾟﾚｰ</t>
  </si>
  <si>
    <t>39400000806</t>
  </si>
  <si>
    <t>絶縁ｷｬｯﾌﾟ 青</t>
  </si>
  <si>
    <t>39400000807</t>
  </si>
  <si>
    <t>絶縁ｷｬｯﾌﾟ 赤</t>
  </si>
  <si>
    <t>39400000808</t>
  </si>
  <si>
    <t>絶縁ｷｬｯﾌﾟ 白</t>
  </si>
  <si>
    <t>39400000809</t>
  </si>
  <si>
    <t>端子用絶縁ｷｬｯﾌﾟ</t>
  </si>
  <si>
    <t>39400000810</t>
  </si>
  <si>
    <t>水性ｻﾋﾞ止め</t>
  </si>
  <si>
    <t>39400000811</t>
  </si>
  <si>
    <t>39400000812</t>
  </si>
  <si>
    <t>39400000813</t>
  </si>
  <si>
    <t>速乾ｻﾋﾞ止めｽﾌﾟﾚｰ</t>
  </si>
  <si>
    <t>39400000814</t>
  </si>
  <si>
    <t>速結ｺﾝﾋﾞﾈｰｼｮﾝｶｯﾌﾟﾘﾝｸﾞ</t>
  </si>
  <si>
    <t>39400000815</t>
  </si>
  <si>
    <t>速結ﾎﾞｯｸｽｺﾈｸﾀ</t>
  </si>
  <si>
    <t>39400000816</t>
  </si>
  <si>
    <t>大型四角ｱｳﾄﾚｯﾄﾎﾞｯｸｽ(大深型)</t>
  </si>
  <si>
    <t>39400000817</t>
  </si>
  <si>
    <t>大型四角ｽｲｯﾁｶﾊﾞｰ</t>
  </si>
  <si>
    <t>39400000818</t>
  </si>
  <si>
    <t>大型四角ｽｲｯﾁｶﾊﾞｰ(13mm)</t>
  </si>
  <si>
    <t>39400000819</t>
  </si>
  <si>
    <t>端子保護ｷｬｯﾌﾟ</t>
  </si>
  <si>
    <t>39400000820</t>
  </si>
  <si>
    <t>39400000821</t>
  </si>
  <si>
    <t>39400000822</t>
  </si>
  <si>
    <t>端子保護ﾁｭｰﾌﾞ</t>
  </si>
  <si>
    <t>39400000823</t>
  </si>
  <si>
    <t>中型四角ｽｲｯﾁｶﾊﾞｰ(13mm)</t>
  </si>
  <si>
    <t>39400000824</t>
  </si>
  <si>
    <t>中型四角ﾌﾞﾗﾝｸｶﾊﾞｰ</t>
  </si>
  <si>
    <t>39400000825</t>
  </si>
  <si>
    <t>吊ﾎﾞﾙﾄ用ｸﾘｯﾌﾟ</t>
  </si>
  <si>
    <t>39400000826</t>
  </si>
  <si>
    <t>39400000827</t>
  </si>
  <si>
    <t>39400000828</t>
  </si>
  <si>
    <t>等辺山形鋼(4m)</t>
  </si>
  <si>
    <t>39400000829</t>
  </si>
  <si>
    <t>39400000830</t>
  </si>
  <si>
    <t>39400000831</t>
  </si>
  <si>
    <t>39400000832</t>
  </si>
  <si>
    <t>39400000833</t>
  </si>
  <si>
    <t>39400000834</t>
  </si>
  <si>
    <t>山形鋼材</t>
  </si>
  <si>
    <t>39400000835</t>
  </si>
  <si>
    <t>39400000836</t>
  </si>
  <si>
    <t>C鋼材</t>
  </si>
  <si>
    <t>39400000837</t>
  </si>
  <si>
    <t>平鋼</t>
  </si>
  <si>
    <t>39400000838</t>
  </si>
  <si>
    <t>39400000839</t>
  </si>
  <si>
    <t>穴空きｱﾝｸﾞﾙ(2.4m)</t>
  </si>
  <si>
    <t>39400000840</t>
  </si>
  <si>
    <t>穴空きﾌﾗｯﾄﾊﾞｰ(1.8m)</t>
  </si>
  <si>
    <t>39400000841</t>
  </si>
  <si>
    <t>穴空きﾌﾗｯﾄﾊﾞｰ(2.4m)</t>
  </si>
  <si>
    <t>39400000842</t>
  </si>
  <si>
    <t>ﾊﾝｶﾞｰﾚｰﾙ(2.5m)</t>
  </si>
  <si>
    <t>39400000843</t>
  </si>
  <si>
    <t>下塗り塗料</t>
  </si>
  <si>
    <t>39400000844</t>
  </si>
  <si>
    <t>絶縁油</t>
  </si>
  <si>
    <t>39400000845</t>
  </si>
  <si>
    <t>水溶性切削油</t>
  </si>
  <si>
    <t>39400000846</t>
  </si>
  <si>
    <t>土のう袋</t>
  </si>
  <si>
    <t>39400000847</t>
  </si>
  <si>
    <t>ｶﾊﾞｰ付ﾅｲﾌｽｲｯﾁ(3P･30A･AC250V)</t>
  </si>
  <si>
    <t>39400000848</t>
  </si>
  <si>
    <t>松下ｶﾊﾞｰ付ﾅｲﾌｽｲｯﾁ</t>
  </si>
  <si>
    <t>39400000849</t>
  </si>
  <si>
    <t>東芝 非常用照明器具(100V･40W球付)</t>
  </si>
  <si>
    <t>39400000850</t>
  </si>
  <si>
    <t>東芝LED照明</t>
  </si>
  <si>
    <t>39400000851</t>
  </si>
  <si>
    <t>東芝白熱灯器具</t>
  </si>
  <si>
    <t>39400000852</t>
  </si>
  <si>
    <t>銅線用裸圧着T型端子</t>
  </si>
  <si>
    <t>39400000853</t>
  </si>
  <si>
    <t>39400000854</t>
  </si>
  <si>
    <t>39400000855</t>
  </si>
  <si>
    <t>39400000856</t>
  </si>
  <si>
    <t>打ち込み式ｱﾝｶｰ</t>
  </si>
  <si>
    <t>39400000857</t>
  </si>
  <si>
    <t>39400000858</t>
  </si>
  <si>
    <t>39400000859</t>
  </si>
  <si>
    <t>39400000860</t>
  </si>
  <si>
    <t>39400000861</t>
  </si>
  <si>
    <t>ｱﾝｶｰ用ﾅｯﾄ</t>
  </si>
  <si>
    <t>39400000862</t>
  </si>
  <si>
    <t>39400000863</t>
  </si>
  <si>
    <t>39400000864</t>
  </si>
  <si>
    <t>内部ｺｰﾝ打込み式ｱﾝｶｰ 亜鉛ﾒｯｷ(HKV)</t>
  </si>
  <si>
    <t>39400000865</t>
  </si>
  <si>
    <t>内部ｺｰﾝ打込み式ｱﾝｶｰ(HKD)</t>
  </si>
  <si>
    <t>39400000866</t>
  </si>
  <si>
    <t>39400000867</t>
  </si>
  <si>
    <t>39400000868</t>
  </si>
  <si>
    <t>39400000869</t>
  </si>
  <si>
    <t>内部ｺｰﾝ打込み式ｱﾝｶｰ</t>
  </si>
  <si>
    <t>39400000870</t>
  </si>
  <si>
    <t>39400000871</t>
  </si>
  <si>
    <t>39400000872</t>
  </si>
  <si>
    <t>39400000873</t>
  </si>
  <si>
    <t>39400000874</t>
  </si>
  <si>
    <t>39400000875</t>
  </si>
  <si>
    <t>39400000876</t>
  </si>
  <si>
    <t>39400000877</t>
  </si>
  <si>
    <t>39400000878</t>
  </si>
  <si>
    <t>39400000879</t>
  </si>
  <si>
    <t>中空壁用ｱﾝｶｰ</t>
  </si>
  <si>
    <t>39400000880</t>
  </si>
  <si>
    <t>日東 ｶﾊﾞｰｽｲｯﾁ CKS(3P･15A･AC250V)</t>
  </si>
  <si>
    <t>39400000881</t>
  </si>
  <si>
    <t>日東 切替ｶﾊﾞｰｽｲｯﾁ(2P･30A･250V)</t>
  </si>
  <si>
    <t>39400000882</t>
  </si>
  <si>
    <t>ﾅｲﾌｽｲｯﾁ</t>
  </si>
  <si>
    <t>39400000883</t>
  </si>
  <si>
    <t>EEｽｲｯﾁ受台</t>
  </si>
  <si>
    <t>39400000884</t>
  </si>
  <si>
    <t>配管ｷｬｯﾌﾟ(ﾄｰﾀｸ)</t>
  </si>
  <si>
    <t>39400000885</t>
  </si>
  <si>
    <t>配管ｷｬｯﾌﾟ(ﾐﾗｲ)</t>
  </si>
  <si>
    <t>39400000886</t>
  </si>
  <si>
    <t>非常用照明器具 埋込型</t>
  </si>
  <si>
    <t>39400000887</t>
  </si>
  <si>
    <t>非常用埋込押釦D</t>
  </si>
  <si>
    <t>39400000888</t>
  </si>
  <si>
    <t>非常用埋込押釦保護ｶﾊﾞｰ</t>
  </si>
  <si>
    <t>39400000889</t>
  </si>
  <si>
    <t>表示LED  IDEC DC24V 6mm幅</t>
  </si>
  <si>
    <t>39400000890</t>
  </si>
  <si>
    <t>表示LED YA4 ｳｴｯｼﾞ球 T5</t>
  </si>
  <si>
    <t>39400000891</t>
  </si>
  <si>
    <t>表示LED  DC24V E10口金</t>
  </si>
  <si>
    <t>39400000892</t>
  </si>
  <si>
    <t>粉末消火器放出試験袋</t>
  </si>
  <si>
    <t>39400000893</t>
  </si>
  <si>
    <t>平ｺﾞﾑﾛｰﾌﾟ</t>
  </si>
  <si>
    <t>39400000894</t>
  </si>
  <si>
    <t>平ｺﾞﾑﾛｰﾌﾟ用引掛けﾌｯｸｾｯﾄ</t>
  </si>
  <si>
    <t>39400000895</t>
  </si>
  <si>
    <t>片掛けﾊﾝｶﾞｰｸﾘｯﾌﾟ</t>
  </si>
  <si>
    <t>39400000896</t>
  </si>
  <si>
    <t>防じんﾏｽｸ</t>
  </si>
  <si>
    <t>39400000897</t>
  </si>
  <si>
    <t>防炎性ﾊﾟﾃ(ﾌﾟﾗｼｰﾙ)</t>
  </si>
  <si>
    <t>39400000898</t>
  </si>
  <si>
    <t>防火ﾊﾟﾃ(ﾌﾟﾗｼｰﾙ)</t>
  </si>
  <si>
    <t>39400000899</t>
  </si>
  <si>
    <t>防水ｷｬｯﾌﾟ(ﾀｲﾌﾚｯｸｽ)</t>
  </si>
  <si>
    <t>39400000900</t>
  </si>
  <si>
    <t>防水ｺﾞﾑｷｬｯﾌﾟ 接地3P 15A</t>
  </si>
  <si>
    <t>39400000901</t>
  </si>
  <si>
    <t>防水ｺﾞﾑｺｰﾄﾞｷｬｯﾌﾟ(接地･2P･15A･125V)</t>
  </si>
  <si>
    <t>39400000902</t>
  </si>
  <si>
    <t>防水ｺﾞﾑｺｰﾄﾞｺﾈｸﾀ(接地･3P･20A･250V)</t>
  </si>
  <si>
    <t>39400000903</t>
  </si>
  <si>
    <t>埋込ｺﾝｾﾝﾄ</t>
  </si>
  <si>
    <t>39400000904</t>
  </si>
  <si>
    <t>埋込ﾀﾞﾌﾞﾙｺﾝｾﾝﾄ</t>
  </si>
  <si>
    <t>39400000905</t>
  </si>
  <si>
    <t>埋込ほたるｽｲｯﾁ</t>
  </si>
  <si>
    <t>39400000906</t>
  </si>
  <si>
    <t>埋め込みｽｲｯﾁ</t>
  </si>
  <si>
    <t>39400000907</t>
  </si>
  <si>
    <t>埋め込みﾈｰﾑ押し釦</t>
  </si>
  <si>
    <t>39400000908</t>
  </si>
  <si>
    <t>埋込取付枠(ﾌﾙｶﾗｰ)</t>
  </si>
  <si>
    <t>39400000909</t>
  </si>
  <si>
    <t>ﾌﾙｶﾗｰ 絶縁ﾜﾝﾀｯﾁ取付枠</t>
  </si>
  <si>
    <t>39400000910</t>
  </si>
  <si>
    <t>ﾌﾙｶﾗｰﾌﾞﾗﾝｸﾁｯﾌﾟ</t>
  </si>
  <si>
    <t>39400000911</t>
  </si>
  <si>
    <t>ｶﾞｰﾄﾞﾌﾟﾚｰﾄ</t>
  </si>
  <si>
    <t>39400000912</t>
  </si>
  <si>
    <t>埋込接地ｺﾝｾﾝﾄ(15A･125V)</t>
  </si>
  <si>
    <t>39400000913</t>
  </si>
  <si>
    <t>埋込絶縁ﾀﾞﾌﾞﾙｺﾝｾﾝﾄ(15A･125V)</t>
  </si>
  <si>
    <t>39400000914</t>
  </si>
  <si>
    <t>埋込抜止めｺﾝｾﾝﾄ(15A･125V)</t>
  </si>
  <si>
    <t>39400000915</t>
  </si>
  <si>
    <t>埋め込みｺﾝｾﾝﾄ(一口･ｱｰｽ付)</t>
  </si>
  <si>
    <t>39400000916</t>
  </si>
  <si>
    <t>埋め込みｺﾝｾﾝﾄ(二口･ｱｰｽ付)</t>
  </si>
  <si>
    <t>39400000917</t>
  </si>
  <si>
    <t>埋め込みｺﾝｾﾝﾄ(一口)</t>
  </si>
  <si>
    <t>39400000918</t>
  </si>
  <si>
    <t>埋め込みｺﾝｾﾝﾄ(二口)</t>
  </si>
  <si>
    <t>39400000919</t>
  </si>
  <si>
    <t>埋め込みﾄﾘﾌﾟﾙｺﾝｾﾝﾄ</t>
  </si>
  <si>
    <t>39400000920</t>
  </si>
  <si>
    <t>埋め込み3Pｺﾝｾﾝﾄ</t>
  </si>
  <si>
    <t>39400000921</t>
  </si>
  <si>
    <t>引掛埋込2Pｺﾝｾﾝﾄ</t>
  </si>
  <si>
    <t>39400000922</t>
  </si>
  <si>
    <t>引掛埋込3Pｺﾝｾﾝﾄ</t>
  </si>
  <si>
    <t>39400000923</t>
  </si>
  <si>
    <t>ﾘｰﾗｰｺﾝｾﾝﾄﾌﾟﾗｸﾞ</t>
  </si>
  <si>
    <t>39400000924</t>
  </si>
  <si>
    <t>ｹｰｽｳｴｲはめ込み2連ﾀﾝﾌﾞﾗｽｲｯﾁ</t>
  </si>
  <si>
    <t>39400000925</t>
  </si>
  <si>
    <t>露出角型ﾀﾝﾌﾞﾗｽｲｯﾁ</t>
  </si>
  <si>
    <t>39400000926</t>
  </si>
  <si>
    <t>防水型露出抜止め接地付ﾀﾞﾌﾞﾙｺﾝｾﾝﾄ</t>
  </si>
  <si>
    <t>39400000927</t>
  </si>
  <si>
    <t>木工ﾎﾞﾝﾄﾞ</t>
  </si>
  <si>
    <t>39400000928</t>
  </si>
  <si>
    <t>39400000929</t>
  </si>
  <si>
    <t>39400000930</t>
  </si>
  <si>
    <t>露出角型ｺﾝｾﾝﾄ</t>
  </si>
  <si>
    <t>39400000931</t>
  </si>
  <si>
    <t>露出3Pｺﾝｾﾝﾄ(接地･15A･250V)</t>
  </si>
  <si>
    <t>39400000932</t>
  </si>
  <si>
    <t>露出ｺﾝｾﾝﾄ 1個用(15A･125V)</t>
  </si>
  <si>
    <t>39400000933</t>
  </si>
  <si>
    <t>露出ｺﾝｾﾝﾄ 1個用(接地･15A･125V)</t>
  </si>
  <si>
    <t>39400000934</t>
  </si>
  <si>
    <t>露出ｺﾝｾﾝﾄ(3P)</t>
  </si>
  <si>
    <t>39400000935</t>
  </si>
  <si>
    <t>露出ｺﾝｾﾝﾄ(3P･250V)</t>
  </si>
  <si>
    <t>39400000936</t>
  </si>
  <si>
    <t>隧道灯用反射板固定ﾛｰﾚｯﾄﾋﾞｽｾｯﾄ</t>
  </si>
  <si>
    <t>39400000937</t>
  </si>
  <si>
    <t>溶接棒</t>
  </si>
  <si>
    <t>39400000938</t>
  </si>
  <si>
    <t>39400000939</t>
  </si>
  <si>
    <t>39400000940</t>
  </si>
  <si>
    <t>39400000941</t>
  </si>
  <si>
    <t>39400000942</t>
  </si>
  <si>
    <t>39400000943</t>
  </si>
  <si>
    <t>39400000944</t>
  </si>
  <si>
    <t>39400000945</t>
  </si>
  <si>
    <t>ｶﾞｽ漏れ検知ｽﾌﾟﾚ-</t>
  </si>
  <si>
    <t>39400000946</t>
  </si>
  <si>
    <t>39400000947</t>
  </si>
  <si>
    <t>予備鉄線</t>
  </si>
  <si>
    <t>39400000948</t>
  </si>
  <si>
    <t>ｺﾝｸﾘｰﾄﾄﾗﾌ</t>
  </si>
  <si>
    <t>39400000949</t>
  </si>
  <si>
    <t>ﾀﾞｸﾄﾌﾀ</t>
  </si>
  <si>
    <t>39400000950</t>
  </si>
  <si>
    <t>100V 有圧換気扇</t>
  </si>
  <si>
    <t>39400000951</t>
  </si>
  <si>
    <t>39400000952</t>
  </si>
  <si>
    <t>ｹｰﾌﾞﾙ</t>
  </si>
  <si>
    <t>39400000953</t>
  </si>
  <si>
    <t>ﾒｯｷｽﾌﾟﾚｰ</t>
  </si>
  <si>
    <t>39400000954</t>
  </si>
  <si>
    <t>ｼﾞﾝｸｽﾌﾟﾚｰ</t>
  </si>
  <si>
    <t>39400000955</t>
  </si>
  <si>
    <t>ｸﾞﾛｰﾊﾞﾙｸﾞﾘｽ</t>
  </si>
  <si>
    <t>39400000956</t>
  </si>
  <si>
    <t>EEｽｲｯﾁ 100V</t>
  </si>
  <si>
    <t>39400000957</t>
  </si>
  <si>
    <t>EEｽｲｯﾁ 200V</t>
  </si>
  <si>
    <t>39400000958</t>
  </si>
  <si>
    <t>防水ﾃｰﾌﾟ</t>
  </si>
  <si>
    <t>39400000959</t>
  </si>
  <si>
    <t>耐火ﾃｰﾌﾟ</t>
  </si>
  <si>
    <t>39400000960</t>
  </si>
  <si>
    <t>静電気除去ｽﾌﾟﾚｰ</t>
  </si>
  <si>
    <t>39400000961</t>
  </si>
  <si>
    <t>静電気防止剤</t>
  </si>
  <si>
    <t>39400000962</t>
  </si>
  <si>
    <t>39400000963</t>
  </si>
  <si>
    <t>ﾓﾘﾄﾞﾗｲｽﾌﾟﾚｰ</t>
  </si>
  <si>
    <t>39400000964</t>
  </si>
  <si>
    <t>ﾌﾞﾀﾝｶﾞｽ</t>
  </si>
  <si>
    <t>39400000965</t>
  </si>
  <si>
    <t>隧道灯ｾｰﾄﾞ用ﾋﾞｽ</t>
  </si>
  <si>
    <t>39400000966</t>
  </si>
  <si>
    <t>隧道灯ｾｰﾄﾞ用ﾜｯｼｬ</t>
  </si>
  <si>
    <t>39400000967</t>
  </si>
  <si>
    <t>39400000968</t>
  </si>
  <si>
    <t>隧道灯ｾｰﾄﾞ用ｽﾋﾟｰﾄﾞﾅｯﾄ</t>
  </si>
  <si>
    <t>39400000969</t>
  </si>
  <si>
    <t>隧道灯ｾｰﾄﾞ用ｽﾌﾟﾘﾝｸﾞﾜｯｼｬ</t>
  </si>
  <si>
    <t>39400000970</t>
  </si>
  <si>
    <t>隧道灯ｾｰﾄﾞ用EPT白ｺﾞﾑ</t>
  </si>
  <si>
    <t>39400000971</t>
  </si>
  <si>
    <t>ｺｰｷﾝｸﾞ剤</t>
  </si>
  <si>
    <t>39400000972</t>
  </si>
  <si>
    <t>変成ｼﾘｺﾝｺｰｸ</t>
  </si>
  <si>
    <t>39400000973</t>
  </si>
  <si>
    <t>草刈り機用ｴﾝｼﾞﾝｵｲﾙ</t>
  </si>
  <si>
    <t>39400000974</t>
  </si>
  <si>
    <t>39400000975</t>
  </si>
  <si>
    <t>ﾜｲﾔｰ</t>
  </si>
  <si>
    <t>39400000976</t>
  </si>
  <si>
    <t>ﾏｼﾞｯｸｽﾃｯｶｰ</t>
  </si>
  <si>
    <t>39400000977</t>
  </si>
  <si>
    <t>39400000978</t>
  </si>
  <si>
    <t>結束ひも</t>
  </si>
  <si>
    <t>39400000979</t>
  </si>
  <si>
    <t>ｶｯﾌﾟﾌﾞﾗｼ(ｻﾝﾀﾞｰ用)</t>
  </si>
  <si>
    <t>39400000980</t>
  </si>
  <si>
    <t>ｶｯﾌﾟﾌﾞﾗｼ(ﾄﾞﾘﾙ用)</t>
  </si>
  <si>
    <t>39400000981</t>
  </si>
  <si>
    <t>ｼﾞﾙｺﾆｱ砥石</t>
  </si>
  <si>
    <t>39400000982</t>
  </si>
  <si>
    <t>ﾜｲﾔｰﾌﾞﾗｼ 荒目</t>
  </si>
  <si>
    <t>39400000983</t>
  </si>
  <si>
    <t>ﾅｲﾛﾝﾌﾞﾗｼ</t>
  </si>
  <si>
    <t>39400000984</t>
  </si>
  <si>
    <t>ﾛｰﾗｰﾌﾞﾗｼ</t>
  </si>
  <si>
    <t>39400000985</t>
  </si>
  <si>
    <t>ﾌﾘｰﾌﾞｯｼｭ</t>
  </si>
  <si>
    <t>39400000986</t>
  </si>
  <si>
    <t>警報ﾋｭｰｽﾞ</t>
  </si>
  <si>
    <t>39400000987</t>
  </si>
  <si>
    <t>39400000988</t>
  </si>
  <si>
    <t>ﾄﾞﾗｲﾜｲﾊﾟｰ</t>
  </si>
  <si>
    <t>39400000989</t>
  </si>
  <si>
    <t>ﾃﾞｯｷﾌﾞﾗｼ</t>
  </si>
  <si>
    <t>39400000990</t>
  </si>
  <si>
    <t>据置消火器台ｾｯﾄ</t>
  </si>
  <si>
    <t>39400000991</t>
  </si>
  <si>
    <t>ｸﾞﾗｲﾝﾀﾞｰ砥石</t>
  </si>
  <si>
    <t>39400000992</t>
  </si>
  <si>
    <t>換気用ﾌｨﾙﾀｰ</t>
  </si>
  <si>
    <t>39400000993</t>
  </si>
  <si>
    <t>ｾﾌﾃｨﾍﾞﾙﾄ</t>
  </si>
  <si>
    <t>39400000994</t>
  </si>
  <si>
    <t>39400000995</t>
  </si>
  <si>
    <t>電撃殺虫器</t>
  </si>
  <si>
    <t>39400000996</t>
  </si>
  <si>
    <t>ｸﾞﾗﾝﾄﾞﾊﾟｯｷﾝ</t>
  </si>
  <si>
    <t>39400000997</t>
  </si>
  <si>
    <t>ﾁｬｯｷ弁用ｽﾌﾟﾘﾝｸﾞ</t>
  </si>
  <si>
    <t>39400000998</t>
  </si>
  <si>
    <t>水中ﾎﾟﾝﾌﾟ</t>
  </si>
  <si>
    <t>39400000999</t>
  </si>
  <si>
    <t>揚水管ﾊﾞﾝﾄﾞ(ﾋﾟﾝﾎｰﾙ対応用)</t>
  </si>
  <si>
    <t>39400001000</t>
  </si>
  <si>
    <t>39400001001</t>
  </si>
  <si>
    <t>39400001002</t>
  </si>
  <si>
    <t>39400001003</t>
  </si>
  <si>
    <t>内ﾊﾞﾈ</t>
  </si>
  <si>
    <t>39400001004</t>
  </si>
  <si>
    <t>ｵｲﾗ</t>
  </si>
  <si>
    <t>39400001005</t>
  </si>
  <si>
    <t>電気溶接用革手袋</t>
  </si>
  <si>
    <t>39400001006</t>
  </si>
  <si>
    <t>聴診棒</t>
  </si>
  <si>
    <t>39400001007</t>
  </si>
  <si>
    <t>ﾎｰｽﾊﾞﾝﾄﾞ</t>
  </si>
  <si>
    <t>39400001008</t>
  </si>
  <si>
    <t>ｸﾞﾘｽﾆｯﾌﾟﾙ</t>
  </si>
  <si>
    <t>39400001009</t>
  </si>
  <si>
    <t>外ﾊﾞﾈ 小</t>
  </si>
  <si>
    <t>39400001010</t>
  </si>
  <si>
    <t>油差し</t>
  </si>
  <si>
    <t>39400001011</t>
  </si>
  <si>
    <t>39400001012</t>
  </si>
  <si>
    <t>39400001013</t>
  </si>
  <si>
    <t>39400001014</t>
  </si>
  <si>
    <t>排水用ﾋﾞﾆｰﾙﾎｰｽ</t>
  </si>
  <si>
    <t>39400001016</t>
  </si>
  <si>
    <t>39400001018</t>
  </si>
  <si>
    <t>39400001019</t>
  </si>
  <si>
    <t>39400001020</t>
  </si>
  <si>
    <t>39400001021</t>
  </si>
  <si>
    <t>耐圧ﾎｰｽ</t>
  </si>
  <si>
    <t>39400001022</t>
  </si>
  <si>
    <t>39400001023</t>
  </si>
  <si>
    <t>39400001024</t>
  </si>
  <si>
    <t>39400001026</t>
  </si>
  <si>
    <t>39400001028</t>
  </si>
  <si>
    <t>39400001029</t>
  </si>
  <si>
    <t>39400001030</t>
  </si>
  <si>
    <t>39400001031</t>
  </si>
  <si>
    <t>39400001032</t>
  </si>
  <si>
    <t>39400001033</t>
  </si>
  <si>
    <t>39500000001</t>
  </si>
  <si>
    <t>溝付硬銅ﾄﾛﾘ線</t>
  </si>
  <si>
    <t>39500000002</t>
  </si>
  <si>
    <t>39500000003</t>
  </si>
  <si>
    <t>ｱﾙﾐT型剛体電車線架台</t>
  </si>
  <si>
    <t>39500000004</t>
  </si>
  <si>
    <t>39500000005</t>
  </si>
  <si>
    <t>39500000006</t>
  </si>
  <si>
    <t>ｱﾙﾐT型剛体電車線端末金物</t>
  </si>
  <si>
    <t>39500000007</t>
  </si>
  <si>
    <t>ｱﾙﾐT型剛体電車線端末金物用ﾎﾞﾙﾄﾅｯﾄ</t>
  </si>
  <si>
    <t>39500000008</t>
  </si>
  <si>
    <t>ｱﾙﾐT型剛体電車線端末金物用ﾎﾞﾙﾄ</t>
  </si>
  <si>
    <t>39500000009</t>
  </si>
  <si>
    <t>ｱﾙﾐT型剛体電車線振止金物用上ﾅｯﾄ</t>
  </si>
  <si>
    <t>39500000010</t>
  </si>
  <si>
    <t>ｱﾙﾐT型剛体電車線振止金物用下ﾅｯﾄ</t>
  </si>
  <si>
    <t>39500000011</t>
  </si>
  <si>
    <t>ｱﾙﾐT型剛体電車線吊架金物</t>
  </si>
  <si>
    <t>39500000012</t>
  </si>
  <si>
    <t>39500000013</t>
  </si>
  <si>
    <t>ｱﾙﾐT型剛体電車線支持金物</t>
  </si>
  <si>
    <t>39500000014</t>
  </si>
  <si>
    <t>39500000015</t>
  </si>
  <si>
    <t>ｱﾝｶ-ﾘﾝｸﾞﾛｯﾄﾞ</t>
  </si>
  <si>
    <t>39500000016</t>
  </si>
  <si>
    <t>39500000017</t>
  </si>
  <si>
    <t>ﾀ-ﾝﾊﾞｯｸﾙ</t>
  </si>
  <si>
    <t>39500000018</t>
  </si>
  <si>
    <t>ｲﾔ-(短)</t>
  </si>
  <si>
    <t>39500000019</t>
  </si>
  <si>
    <t>ｲﾔ-(中)</t>
  </si>
  <si>
    <t>39500000020</t>
  </si>
  <si>
    <t>39500000021</t>
  </si>
  <si>
    <t>39500000022</t>
  </si>
  <si>
    <t>ｲﾔ-(長)</t>
  </si>
  <si>
    <t>39500000023</t>
  </si>
  <si>
    <t>39500000024</t>
  </si>
  <si>
    <t>ｲﾔ-固定ﾎﾞﾙﾄ(特殊ﾎﾞﾙﾄ)</t>
  </si>
  <si>
    <t>39500000025</t>
  </si>
  <si>
    <t>ｲﾔ-用Sﾜｯｼｬ-SUS</t>
  </si>
  <si>
    <t>39500000026</t>
  </si>
  <si>
    <t>ｲﾔ-用ﾅｯﾄ</t>
  </si>
  <si>
    <t>39500000027</t>
  </si>
  <si>
    <t>ｲﾔ-用中ﾅｯﾄ</t>
  </si>
  <si>
    <t>39500000028</t>
  </si>
  <si>
    <t>ｲﾔ-用平ﾜｯｼｬ-ｱﾙﾐ</t>
  </si>
  <si>
    <t>39500000029</t>
  </si>
  <si>
    <t>T型剛体電車線用き電装置</t>
  </si>
  <si>
    <t>39500000030</t>
  </si>
  <si>
    <t>T型剛体電車線用ｼﾞｬﾝﾊﾟ-装置</t>
  </si>
  <si>
    <t>39500000031</t>
  </si>
  <si>
    <t>絶縁ﾍﾞ-ｽ</t>
  </si>
  <si>
    <t>39500000032</t>
  </si>
  <si>
    <t>埋込栓</t>
  </si>
  <si>
    <t>39500000033</t>
  </si>
  <si>
    <t>埋込栓ﾅｯﾄ(薄)</t>
  </si>
  <si>
    <t>39500000034</t>
  </si>
  <si>
    <t>埋込栓ﾅｯﾄ</t>
  </si>
  <si>
    <t>39500000035</t>
  </si>
  <si>
    <t>埋込栓用丸座金</t>
  </si>
  <si>
    <t>39500000036</t>
  </si>
  <si>
    <t>鉄線ｺｲﾙ</t>
  </si>
  <si>
    <t>39500000037</t>
  </si>
  <si>
    <t>ｾｸﾞﾒﾝﾄ支持金物</t>
  </si>
  <si>
    <t>39500000038</t>
  </si>
  <si>
    <t>ｾｸﾞﾒﾝﾄ用回り止め金物</t>
  </si>
  <si>
    <t>39500000039</t>
  </si>
  <si>
    <t>ｾｸﾞﾒﾝﾄﾎﾞﾙﾄ</t>
  </si>
  <si>
    <t>39500000040</t>
  </si>
  <si>
    <t>ｾｸﾞﾒﾝﾄﾅｯﾄ</t>
  </si>
  <si>
    <t>39500000041</t>
  </si>
  <si>
    <t>T型ｱﾙﾐ架台接続当板</t>
  </si>
  <si>
    <t>39500000042</t>
  </si>
  <si>
    <t>39500000043</t>
  </si>
  <si>
    <t>39500000044</t>
  </si>
  <si>
    <t>下束</t>
  </si>
  <si>
    <t>39500000045</t>
  </si>
  <si>
    <t>下束装置</t>
  </si>
  <si>
    <t>39500000046</t>
  </si>
  <si>
    <t>下束用取付けﾎﾞﾙﾄﾅｯﾄ</t>
  </si>
  <si>
    <t>39500000047</t>
  </si>
  <si>
    <t>振止金物 中ﾅｯﾄ</t>
  </si>
  <si>
    <t>39500000048</t>
  </si>
  <si>
    <t>振止金物 寸切ﾎﾞﾙﾄ</t>
  </si>
  <si>
    <t>39500000049</t>
  </si>
  <si>
    <t>振止金物 FRPﾁｭ-ﾌﾞ</t>
  </si>
  <si>
    <t>39500000050</t>
  </si>
  <si>
    <t>振止金物 FRP板</t>
  </si>
  <si>
    <t>39500000051</t>
  </si>
  <si>
    <t>39500000052</t>
  </si>
  <si>
    <t>碍子用振止金物(片方)</t>
  </si>
  <si>
    <t>39500000053</t>
  </si>
  <si>
    <t>碍子用絶縁ｶﾊﾞ-用</t>
  </si>
  <si>
    <t>39500000054</t>
  </si>
  <si>
    <t>懸垂碍子</t>
  </si>
  <si>
    <t>39500000055</t>
  </si>
  <si>
    <t>懸垂碍子用 ｷｬｯﾌﾟﾅｯﾄ</t>
  </si>
  <si>
    <t>39500000056</t>
  </si>
  <si>
    <t>懸垂碍子用 ﾛｯｸﾅｯﾄ</t>
  </si>
  <si>
    <t>39500000057</t>
  </si>
  <si>
    <t>懸垂碍子用 まわり止め座金</t>
  </si>
  <si>
    <t>39500000058</t>
  </si>
  <si>
    <t>39500000059</t>
  </si>
  <si>
    <t>39500000060</t>
  </si>
  <si>
    <t>懸垂碍子受け金具</t>
  </si>
  <si>
    <t>39500000061</t>
  </si>
  <si>
    <t>懸垂碍子支持金具</t>
  </si>
  <si>
    <t>39500000062</t>
  </si>
  <si>
    <t>剛体電車線保護ｶﾊﾞ-</t>
  </si>
  <si>
    <t>39500000063</t>
  </si>
  <si>
    <t>剛体電車線漏水保護ｶﾊﾞ-</t>
  </si>
  <si>
    <t>39500000064</t>
  </si>
  <si>
    <t>39500000065</t>
  </si>
  <si>
    <t>剛体電車線保護ｶﾊﾞ-(碍子箇所用)</t>
  </si>
  <si>
    <t>39500000066</t>
  </si>
  <si>
    <t>剛体電車線保護ｶﾊﾞ-(継ぎ目板)</t>
  </si>
  <si>
    <t>39500000067</t>
  </si>
  <si>
    <t>39500000068</t>
  </si>
  <si>
    <t>R-8用ｾﾝﾀ-ﾎﾞﾙﾄ</t>
  </si>
  <si>
    <t>39500000069</t>
  </si>
  <si>
    <t>番号札取付金物</t>
  </si>
  <si>
    <t>39500000070</t>
  </si>
  <si>
    <t>39500000071</t>
  </si>
  <si>
    <t>ｱﾝｶ-ﾘﾝｸﾞ支持金物</t>
  </si>
  <si>
    <t>39500000072</t>
  </si>
  <si>
    <t>調整ﾎﾞﾙﾄ</t>
  </si>
  <si>
    <t>39500000073</t>
  </si>
  <si>
    <t>漏水ｶﾊﾞ-</t>
  </si>
  <si>
    <t>39500000074</t>
  </si>
  <si>
    <t>39500000075</t>
  </si>
  <si>
    <t>組み立て式吊金物</t>
  </si>
  <si>
    <t>39500000076</t>
  </si>
  <si>
    <t>39500000077</t>
  </si>
  <si>
    <t>ｻﾄﾞﾙ用振動防止ﾊﾟｯｷﾝ</t>
  </si>
  <si>
    <t>39500000078</t>
  </si>
  <si>
    <t>振止金物ｾｯﾄ</t>
  </si>
  <si>
    <t>39500000079</t>
  </si>
  <si>
    <t>ﾀﾞﾌﾞﾙｲﾔ- 段付</t>
  </si>
  <si>
    <t>39500000080</t>
  </si>
  <si>
    <t>ﾀﾞﾌﾞﾙｲﾔ- 平行</t>
  </si>
  <si>
    <t>39500000081</t>
  </si>
  <si>
    <t>39500000082</t>
  </si>
  <si>
    <t>39500000083</t>
  </si>
  <si>
    <t>39500000084</t>
  </si>
  <si>
    <t>39500000085</t>
  </si>
  <si>
    <t>39500000086</t>
  </si>
  <si>
    <t>39500000087</t>
  </si>
  <si>
    <t>ﾊﾝｶﾞｲﾔ-</t>
  </si>
  <si>
    <t>39500000088</t>
  </si>
  <si>
    <t>39500000089</t>
  </si>
  <si>
    <t>39500000090</t>
  </si>
  <si>
    <t>絶縁ﾊﾝｶﾞ-ｲﾔ-</t>
  </si>
  <si>
    <t>39500000091</t>
  </si>
  <si>
    <t>ｲﾔ-ｸﾘｯﾌﾟ</t>
  </si>
  <si>
    <t>39500000092</t>
  </si>
  <si>
    <t>ﾊﾝｶﾞﾊﾞ-</t>
  </si>
  <si>
    <t>39500000093</t>
  </si>
  <si>
    <t>絶縁ﾊﾝｶﾞ</t>
  </si>
  <si>
    <t>39500000094</t>
  </si>
  <si>
    <t>ｽﾌﾟﾗｲｻ-</t>
  </si>
  <si>
    <t>39500000095</t>
  </si>
  <si>
    <t>連結金具</t>
  </si>
  <si>
    <t>39500000096</t>
  </si>
  <si>
    <t>39500000097</t>
  </si>
  <si>
    <t>39500000098</t>
  </si>
  <si>
    <t>39500000099</t>
  </si>
  <si>
    <t>39500000100</t>
  </si>
  <si>
    <t>39500000101</t>
  </si>
  <si>
    <t>39500000102</t>
  </si>
  <si>
    <t>39500000103</t>
  </si>
  <si>
    <t>39500000104</t>
  </si>
  <si>
    <t>39500000105</t>
  </si>
  <si>
    <t>ｽﾄﾗｯﾌﾟ</t>
  </si>
  <si>
    <t>39500000106</t>
  </si>
  <si>
    <t>39500000107</t>
  </si>
  <si>
    <t>39500000108</t>
  </si>
  <si>
    <t>39500000109</t>
  </si>
  <si>
    <t>39500000110</t>
  </si>
  <si>
    <t>ﾄﾞﾛｯﾊﾟｸﾘｯﾌﾟ</t>
  </si>
  <si>
    <t>39500000111</t>
  </si>
  <si>
    <t>ﾄﾞﾛｯﾊﾟﾊﾝｶﾞ-</t>
  </si>
  <si>
    <t>39500000112</t>
  </si>
  <si>
    <t>39500000113</t>
  </si>
  <si>
    <t>39500000114</t>
  </si>
  <si>
    <t>39500000115</t>
  </si>
  <si>
    <t>ﾄﾞﾛｯﾊﾟ止金具</t>
  </si>
  <si>
    <t>39500000116</t>
  </si>
  <si>
    <t>ﾄﾞﾛｯﾊﾟ線</t>
  </si>
  <si>
    <t>39500000117</t>
  </si>
  <si>
    <t>ｽﾃﾝﾚｽ線</t>
  </si>
  <si>
    <t>39500000118</t>
  </si>
  <si>
    <t>ｾｸｼｮﾝｲﾝｼｭﾚ-ﾀ-</t>
  </si>
  <si>
    <t>39500000119</t>
  </si>
  <si>
    <t>39500000120</t>
  </si>
  <si>
    <t>39500000121</t>
  </si>
  <si>
    <t>39500000122</t>
  </si>
  <si>
    <t>ｱ-ﾑ支持金具</t>
  </si>
  <si>
    <t>39500000123</t>
  </si>
  <si>
    <t>39500000124</t>
  </si>
  <si>
    <t>39500000125</t>
  </si>
  <si>
    <t>交差金具</t>
  </si>
  <si>
    <t>39500000126</t>
  </si>
  <si>
    <t>水平金具</t>
  </si>
  <si>
    <t>39500000127</t>
  </si>
  <si>
    <t>ｺﾈｸﾀ-金具</t>
  </si>
  <si>
    <t>39500000128</t>
  </si>
  <si>
    <t>39500000129</t>
  </si>
  <si>
    <t>39500000130</t>
  </si>
  <si>
    <t>ｼﾞｬﾝﾊﾟ-装置</t>
  </si>
  <si>
    <t>39500000131</t>
  </si>
  <si>
    <t>ﾌｨ-ﾄﾞｲﾔ-</t>
  </si>
  <si>
    <t>39500000132</t>
  </si>
  <si>
    <t>特殊ﾌｨ-ﾄﾞｲﾔ-</t>
  </si>
  <si>
    <t>39500000133</t>
  </si>
  <si>
    <t>39500000134</t>
  </si>
  <si>
    <t>39500000135</t>
  </si>
  <si>
    <t>39500000136</t>
  </si>
  <si>
    <t>39500000137</t>
  </si>
  <si>
    <t>39500000138</t>
  </si>
  <si>
    <t>保護ｶﾊﾞ-</t>
  </si>
  <si>
    <t>39500000139</t>
  </si>
  <si>
    <t>39500000140</t>
  </si>
  <si>
    <t>39500000141</t>
  </si>
  <si>
    <t>39500000142</t>
  </si>
  <si>
    <t>39500000143</t>
  </si>
  <si>
    <t>39500000144</t>
  </si>
  <si>
    <t>39500000145</t>
  </si>
  <si>
    <t>39500000146</t>
  </si>
  <si>
    <t>39500000147</t>
  </si>
  <si>
    <t>吊架線引装置</t>
  </si>
  <si>
    <t>39500000148</t>
  </si>
  <si>
    <t>39500000149</t>
  </si>
  <si>
    <t>39500000150</t>
  </si>
  <si>
    <t>特殊曲線引装置</t>
  </si>
  <si>
    <t>39500000151</t>
  </si>
  <si>
    <t>39500000152</t>
  </si>
  <si>
    <t>曲線引金具</t>
  </si>
  <si>
    <t>39500000153</t>
  </si>
  <si>
    <t>補助吊架線引金具</t>
  </si>
  <si>
    <t>39500000154</t>
  </si>
  <si>
    <t>39500000155</t>
  </si>
  <si>
    <t>39500000156</t>
  </si>
  <si>
    <t>振止金具</t>
  </si>
  <si>
    <t>39500000157</t>
  </si>
  <si>
    <t>39500000158</t>
  </si>
  <si>
    <t>ｲﾔ-ｽﾄｯﾊﾟ-</t>
  </si>
  <si>
    <t>39500000159</t>
  </si>
  <si>
    <t>曲線引用支線環(ｼﾝﾌﾞﾙ)</t>
  </si>
  <si>
    <t>39500000160</t>
  </si>
  <si>
    <t>39500000161</t>
  </si>
  <si>
    <t>曲線引装置用金具</t>
  </si>
  <si>
    <t>39500000162</t>
  </si>
  <si>
    <t>引留ｸﾗﾝﾌﾟ</t>
  </si>
  <si>
    <t>39500000163</t>
  </si>
  <si>
    <t>39500000164</t>
  </si>
  <si>
    <t>39500000165</t>
  </si>
  <si>
    <t>39500000166</t>
  </si>
  <si>
    <t>39500000167</t>
  </si>
  <si>
    <t>39500000168</t>
  </si>
  <si>
    <t>39500000169</t>
  </si>
  <si>
    <t>39500000170</t>
  </si>
  <si>
    <t>ｼﾞｬﾝﾊﾟ-ｽﾘ-ﾌﾞ</t>
  </si>
  <si>
    <t>39500000171</t>
  </si>
  <si>
    <t>39500000172</t>
  </si>
  <si>
    <t>39500000173</t>
  </si>
  <si>
    <t>直線ｽﾘ-ﾌﾞ</t>
  </si>
  <si>
    <t>39500000174</t>
  </si>
  <si>
    <t>39500000175</t>
  </si>
  <si>
    <t>39500000176</t>
  </si>
  <si>
    <t>39500000177</t>
  </si>
  <si>
    <t>平行分岐ｽﾘ-ﾌﾞ</t>
  </si>
  <si>
    <t>39500000178</t>
  </si>
  <si>
    <t>39500000179</t>
  </si>
  <si>
    <t>ｺﾈｸﾀ ｸﾗﾝﾌﾟ</t>
  </si>
  <si>
    <t>39500000180</t>
  </si>
  <si>
    <t>引留金具</t>
  </si>
  <si>
    <t>39500000181</t>
  </si>
  <si>
    <t>39500000182</t>
  </si>
  <si>
    <t>39500000183</t>
  </si>
  <si>
    <t>39500000184</t>
  </si>
  <si>
    <t>き電線用引留金具</t>
  </si>
  <si>
    <t>39500000185</t>
  </si>
  <si>
    <t>ﾖ-ｸ</t>
  </si>
  <si>
    <t>39500000186</t>
  </si>
  <si>
    <t>39500000187</t>
  </si>
  <si>
    <t>39500000188</t>
  </si>
  <si>
    <t>AJ用調整金具</t>
  </si>
  <si>
    <t>39500000189</t>
  </si>
  <si>
    <t>支線環(ｼﾝﾌﾞﾙ)</t>
  </si>
  <si>
    <t>39500000190</t>
  </si>
  <si>
    <t>39500000191</t>
  </si>
  <si>
    <t>引留ﾛｯﾄﾞ</t>
  </si>
  <si>
    <t>39500000192</t>
  </si>
  <si>
    <t>39500000193</t>
  </si>
  <si>
    <t>39500000194</t>
  </si>
  <si>
    <t>ﾜｲﾔ-ｸﾘｯﾌﾟ</t>
  </si>
  <si>
    <t>39500000195</t>
  </si>
  <si>
    <t>39500000196</t>
  </si>
  <si>
    <t>39500000197</t>
  </si>
  <si>
    <t>39500000198</t>
  </si>
  <si>
    <t>39500000199</t>
  </si>
  <si>
    <t>39500000200</t>
  </si>
  <si>
    <t>39500000201</t>
  </si>
  <si>
    <t>ﾜｲﾔ-ﾀ-ﾝﾊﾞｯｸﾙ</t>
  </si>
  <si>
    <t>39500000202</t>
  </si>
  <si>
    <t>39500000203</t>
  </si>
  <si>
    <t>39500000204</t>
  </si>
  <si>
    <t>39500000205</t>
  </si>
  <si>
    <t>碍子金具</t>
  </si>
  <si>
    <t>39500000206</t>
  </si>
  <si>
    <t>39500000207</t>
  </si>
  <si>
    <t>碍子取付用ﾍﾞ-ｽ金具</t>
  </si>
  <si>
    <t>39500000208</t>
  </si>
  <si>
    <t>39500000209</t>
  </si>
  <si>
    <t>39500000210</t>
  </si>
  <si>
    <t>39500000211</t>
  </si>
  <si>
    <t>39500000212</t>
  </si>
  <si>
    <t>39500000213</t>
  </si>
  <si>
    <t>39500000214</t>
  </si>
  <si>
    <t>39500000215</t>
  </si>
  <si>
    <t>39500000216</t>
  </si>
  <si>
    <t>39500000217</t>
  </si>
  <si>
    <t>39500000218</t>
  </si>
  <si>
    <t>39500000219</t>
  </si>
  <si>
    <t>39500000220</t>
  </si>
  <si>
    <t>U字金具</t>
  </si>
  <si>
    <t>39500000221</t>
  </si>
  <si>
    <t>井型碍子</t>
  </si>
  <si>
    <t>39500000222</t>
  </si>
  <si>
    <t>長幹碍子</t>
  </si>
  <si>
    <t>39500000223</t>
  </si>
  <si>
    <t>39500000224</t>
  </si>
  <si>
    <t>39500000225</t>
  </si>
  <si>
    <t>39500000226</t>
  </si>
  <si>
    <t>引留碍子</t>
  </si>
  <si>
    <t>39500000227</t>
  </si>
  <si>
    <t>低圧ﾋﾟﾝ碍子</t>
  </si>
  <si>
    <t>39500000228</t>
  </si>
  <si>
    <t>吊架線支持金具</t>
  </si>
  <si>
    <t>39500000229</t>
  </si>
  <si>
    <t>亜鉛ﾒｯｷ鋼より線</t>
  </si>
  <si>
    <t>39500000230</t>
  </si>
  <si>
    <t>39500000231</t>
  </si>
  <si>
    <t>39500000232</t>
  </si>
  <si>
    <t>硬銅より線</t>
  </si>
  <si>
    <t>39500000233</t>
  </si>
  <si>
    <t>39500000234</t>
  </si>
  <si>
    <t>吊架線</t>
  </si>
  <si>
    <t>39500000235</t>
  </si>
  <si>
    <t>補助吊架線</t>
  </si>
  <si>
    <t>39500000236</t>
  </si>
  <si>
    <t>添線</t>
  </si>
  <si>
    <t>39500000237</t>
  </si>
  <si>
    <t>交差用保護管</t>
  </si>
  <si>
    <t>39500000238</t>
  </si>
  <si>
    <t>鋼管柱ﾊﾞﾝﾄﾞ</t>
  </si>
  <si>
    <t>39500000239</t>
  </si>
  <si>
    <t>電柱ﾊﾞﾝﾄ</t>
  </si>
  <si>
    <t>39500000240</t>
  </si>
  <si>
    <t>39500000241</t>
  </si>
  <si>
    <t>39500000242</t>
  </si>
  <si>
    <t>39500000243</t>
  </si>
  <si>
    <t>碍子ｺﾞﾑｼ-ﾄ</t>
  </si>
  <si>
    <t>39500000244</t>
  </si>
  <si>
    <t>39500000245</t>
  </si>
  <si>
    <t>ﾌｨｯｼｭﾎﾞﾙﾄ</t>
  </si>
  <si>
    <t>39500000246</t>
  </si>
  <si>
    <t>ｺｯﾀﾋﾟﾝ</t>
  </si>
  <si>
    <t>39500000247</t>
  </si>
  <si>
    <t>角根丸頭ﾎﾞﾙﾄ･ﾅｯﾄ</t>
  </si>
  <si>
    <t>39500000248</t>
  </si>
  <si>
    <t>角根丸頭ﾎﾞﾙﾄ</t>
  </si>
  <si>
    <t>39500000249</t>
  </si>
  <si>
    <t>39500000250</t>
  </si>
  <si>
    <t>ｺｯﾀﾎﾞﾙﾄ</t>
  </si>
  <si>
    <t>39500000251</t>
  </si>
  <si>
    <t>39500000252</t>
  </si>
  <si>
    <t>ｺｯﾀﾎﾞﾙﾄ･ﾅｯﾄ</t>
  </si>
  <si>
    <t>39500000253</t>
  </si>
  <si>
    <t>39500000254</t>
  </si>
  <si>
    <t>ﾊ-ﾄﾞﾛｯｸﾎﾞﾙﾄ･ﾅｯﾄ</t>
  </si>
  <si>
    <t>39500000255</t>
  </si>
  <si>
    <t>39500000256</t>
  </si>
  <si>
    <t>ﾊ-ﾄﾞﾛｯｸ･ﾅｯﾄ</t>
  </si>
  <si>
    <t>39500000257</t>
  </si>
  <si>
    <t>六角ﾎﾞﾙﾄ･ﾅｯﾄ</t>
  </si>
  <si>
    <t>39500000258</t>
  </si>
  <si>
    <t>39500000259</t>
  </si>
  <si>
    <t>39500000260</t>
  </si>
  <si>
    <t>39500000261</t>
  </si>
  <si>
    <t>ﾅｯﾄ</t>
  </si>
  <si>
    <t>39500000262</t>
  </si>
  <si>
    <t>39500000263</t>
  </si>
  <si>
    <t>39500000264</t>
  </si>
  <si>
    <t>平ﾜｯｼｬ-</t>
  </si>
  <si>
    <t>39500000265</t>
  </si>
  <si>
    <t>Sﾜｯｼｬ-</t>
  </si>
  <si>
    <t>39500000266</t>
  </si>
  <si>
    <t>薄板ゆるみ止めﾅｯﾄ(ｲﾀﾞﾘﾝｸﾞ)</t>
  </si>
  <si>
    <t>39500000267</t>
  </si>
  <si>
    <t>39500000268</t>
  </si>
  <si>
    <t>39500000269</t>
  </si>
  <si>
    <t>漏水ｶﾊﾞ-用ｸﾘ-ﾄ</t>
  </si>
  <si>
    <t>39500000270</t>
  </si>
  <si>
    <t>漏水ｶﾊﾞ-用ﾈｼﾞ</t>
  </si>
  <si>
    <t>39500000271</t>
  </si>
  <si>
    <t>漏水ｶﾊﾞ-用平ﾜｯｼｬ-</t>
  </si>
  <si>
    <t>39500000272</t>
  </si>
  <si>
    <t>漏水ｶﾊﾞ-用Sﾜｯｼｬ-</t>
  </si>
  <si>
    <t>39500000273</t>
  </si>
  <si>
    <t>39500000274</t>
  </si>
  <si>
    <t>39500000275</t>
  </si>
  <si>
    <t>39500000276</t>
  </si>
  <si>
    <t>巻き付けｸﾞﾘｯﾌﾟ</t>
  </si>
  <si>
    <t>39500000277</t>
  </si>
  <si>
    <t>39500000278</t>
  </si>
  <si>
    <t>39500000279</t>
  </si>
  <si>
    <t>ﾎ-ｸｽﾄﾗｲｸ･ｱﾝｶ-</t>
  </si>
  <si>
    <t>39500000280</t>
  </si>
  <si>
    <t>番号札取付ﾅｯﾄ･平-Sﾜｯｼｬｾｯﾄ</t>
  </si>
  <si>
    <t>39500000281</t>
  </si>
  <si>
    <t>自在ﾊﾞﾝﾄﾞ</t>
  </si>
  <si>
    <t>39500000282</t>
  </si>
  <si>
    <t>39500000283</t>
  </si>
  <si>
    <t>標識取付金物</t>
  </si>
  <si>
    <t>39500000284</t>
  </si>
  <si>
    <t>鉄線</t>
  </si>
  <si>
    <t>39500000285</t>
  </si>
  <si>
    <t>39500000286</t>
  </si>
  <si>
    <t>39500000287</t>
  </si>
  <si>
    <t>39500000288</t>
  </si>
  <si>
    <t>39500000289</t>
  </si>
  <si>
    <t>39500000290</t>
  </si>
  <si>
    <t>39500000291</t>
  </si>
  <si>
    <t>39500000292</t>
  </si>
  <si>
    <t>39500000293</t>
  </si>
  <si>
    <t>背面保護装置 継目板</t>
  </si>
  <si>
    <t>39500000294</t>
  </si>
  <si>
    <t>39500000295</t>
  </si>
  <si>
    <t>ｴﾝﾄﾞｱﾌﾟﾛ-ﾁ A型</t>
  </si>
  <si>
    <t>39500000296</t>
  </si>
  <si>
    <t>ｴﾝﾄﾞｱﾌﾟﾛ-ﾁ B型</t>
  </si>
  <si>
    <t>39500000297</t>
  </si>
  <si>
    <t>ｴﾝﾄﾞｱﾌﾟﾛ-ﾁ A型(検車用)</t>
  </si>
  <si>
    <t>39500000298</t>
  </si>
  <si>
    <t>ｴﾝﾄﾞｱﾌﾟﾛ-ﾁ B型(検車用)</t>
  </si>
  <si>
    <t>39500000299</t>
  </si>
  <si>
    <t>ｴﾝﾄﾞｱﾌﾟﾛ-ﾁ用ｽﾍﾟ-ｻ-</t>
  </si>
  <si>
    <t>39500000300</t>
  </si>
  <si>
    <t>39500000301</t>
  </si>
  <si>
    <t>ｽﾘ-ﾌﾞ T-76</t>
  </si>
  <si>
    <t>39500000302</t>
  </si>
  <si>
    <t>ﾄﾗﾌﾊﾞﾝﾄﾞ</t>
  </si>
  <si>
    <t>39500000303</t>
  </si>
  <si>
    <t>39500000304</t>
  </si>
  <si>
    <t>39500000305</t>
  </si>
  <si>
    <t>ﾄﾗﾌ接続用ﾌﾟﾗｸﾞ</t>
  </si>
  <si>
    <t>39500000306</t>
  </si>
  <si>
    <t>ﾗｲﾅ- ｴﾝﾄﾞｱﾌﾟﾛ-ﾁ用(t=1)</t>
  </si>
  <si>
    <t>39500000307</t>
  </si>
  <si>
    <t>ﾗｲﾅ- ｴﾝﾄﾞｱﾌﾟﾛ-ﾁ用(t=2)</t>
  </si>
  <si>
    <t>39500000308</t>
  </si>
  <si>
    <t>ﾗｲﾅ- ｴﾝﾄﾞｱﾌﾟﾛ-ﾁ用(t=3)</t>
  </si>
  <si>
    <t>39500000309</t>
  </si>
  <si>
    <t>碍子取付板 OTS</t>
  </si>
  <si>
    <t>39500000310</t>
  </si>
  <si>
    <t>39500000311</t>
  </si>
  <si>
    <t>39500000312</t>
  </si>
  <si>
    <t>碍子取付板 局</t>
  </si>
  <si>
    <t>39500000313</t>
  </si>
  <si>
    <t>39500000314</t>
  </si>
  <si>
    <t>39500000315</t>
  </si>
  <si>
    <t>碍子取付板 局(ｴﾝﾄﾞｱﾌﾟﾛ-ﾁ用)</t>
  </si>
  <si>
    <t>39500000316</t>
  </si>
  <si>
    <t>39500000317</t>
  </si>
  <si>
    <t>碍子取付板支持柱</t>
  </si>
  <si>
    <t>39500000318</t>
  </si>
  <si>
    <t>39500000319</t>
  </si>
  <si>
    <t>碍子取付板支持柱用寸切</t>
  </si>
  <si>
    <t>39500000320</t>
  </si>
  <si>
    <t>39500000321</t>
  </si>
  <si>
    <t>39500000322</t>
  </si>
  <si>
    <t>碍子取付板取付調整ﾎﾞﾙﾄ</t>
  </si>
  <si>
    <t>39500000323</t>
  </si>
  <si>
    <t>39500000324</t>
  </si>
  <si>
    <t>碍子取付板用ﾎﾞﾙﾄ</t>
  </si>
  <si>
    <t>39500000325</t>
  </si>
  <si>
    <t>給電端子板(給電ｸﾗﾝﾌﾟ)</t>
  </si>
  <si>
    <t>39500000326</t>
  </si>
  <si>
    <t>39500000327</t>
  </si>
  <si>
    <t>39500000328</t>
  </si>
  <si>
    <t>39500000329</t>
  </si>
  <si>
    <t>固定用ｸﾗﾝﾌﾟ</t>
  </si>
  <si>
    <t>39500000330</t>
  </si>
  <si>
    <t>支持碍子</t>
  </si>
  <si>
    <t>39500000331</t>
  </si>
  <si>
    <t>39500000332</t>
  </si>
  <si>
    <t>39500000333</t>
  </si>
  <si>
    <t>支持碍子(ｴﾝﾄﾞｱﾌﾟﾛ-ﾁ用)</t>
  </si>
  <si>
    <t>39500000334</t>
  </si>
  <si>
    <t>39500000335</t>
  </si>
  <si>
    <t>支持碍子押え金具(ｴﾝﾄﾞｱﾌﾟﾛ-ﾁ用)</t>
  </si>
  <si>
    <t>39500000336</t>
  </si>
  <si>
    <t>39500000337</t>
  </si>
  <si>
    <t>支持金物 OA型 (OTS)</t>
  </si>
  <si>
    <t>39500000338</t>
  </si>
  <si>
    <t>車体接地ｽﾍﾟ-ｻ-</t>
  </si>
  <si>
    <t>39500000339</t>
  </si>
  <si>
    <t>車体接地ﾎﾞﾙﾄ</t>
  </si>
  <si>
    <t>39500000340</t>
  </si>
  <si>
    <t>車体接地ﾅｯﾄ</t>
  </si>
  <si>
    <t>39500000341</t>
  </si>
  <si>
    <t>39500000342</t>
  </si>
  <si>
    <t>車体接地ﾎﾞﾙﾄ(OTS用)</t>
  </si>
  <si>
    <t>39500000343</t>
  </si>
  <si>
    <t>車体接地ﾅｯﾄ(OTS用)</t>
  </si>
  <si>
    <t>39500000344</t>
  </si>
  <si>
    <t>車体接地板</t>
  </si>
  <si>
    <t>39500000345</t>
  </si>
  <si>
    <t>39500000346</t>
  </si>
  <si>
    <t>取付板 (OTS)</t>
  </si>
  <si>
    <t>39500000347</t>
  </si>
  <si>
    <t>取付板用押え金具 (OTS)</t>
  </si>
  <si>
    <t>39500000348</t>
  </si>
  <si>
    <t>伸縮継手(本線用)</t>
  </si>
  <si>
    <t>39500000349</t>
  </si>
  <si>
    <t>伸縮継手用ｽﾍﾟ-ｻ-</t>
  </si>
  <si>
    <t>39500000350</t>
  </si>
  <si>
    <t>接続板</t>
  </si>
  <si>
    <t>39500000351</t>
  </si>
  <si>
    <t>39500000352</t>
  </si>
  <si>
    <t>39500000353</t>
  </si>
  <si>
    <t>絶縁ｷｬｯﾌﾟ(ｴﾝﾄﾞｱﾌﾟﾛ-ﾁ用)</t>
  </si>
  <si>
    <t>39500000354</t>
  </si>
  <si>
    <t>絶縁ｽﾘ-ﾌﾞ</t>
  </si>
  <si>
    <t>39500000355</t>
  </si>
  <si>
    <t>39500000356</t>
  </si>
  <si>
    <t>絶縁ｾｸｼｮﾝ(ｲﾝｼｭﾚ-ﾀ)</t>
  </si>
  <si>
    <t>39500000357</t>
  </si>
  <si>
    <t>中間導体(検車用)</t>
  </si>
  <si>
    <t>70100000013</t>
  </si>
  <si>
    <t>側引戸 戸ｽﾘ車</t>
  </si>
  <si>
    <t>70100000027</t>
  </si>
  <si>
    <t>側窓操作説明ｽﾃｯｶｰ(10､20T)</t>
  </si>
  <si>
    <t>70100000037</t>
  </si>
  <si>
    <t>号線ｶﾗｰ</t>
  </si>
  <si>
    <t>70100000039</t>
  </si>
  <si>
    <t>70100000045</t>
  </si>
  <si>
    <t>消化器封印ｼｰﾙ</t>
  </si>
  <si>
    <t>70100000047</t>
  </si>
  <si>
    <t>消火器封印ｼｰﾙ</t>
  </si>
  <si>
    <t>70100000057</t>
  </si>
  <si>
    <t>ｽﾃｯｶｰ｢車椅子｣→40400131へ</t>
  </si>
  <si>
    <t>70100000063</t>
  </si>
  <si>
    <t>戸先振れ止め 調整ﾗｲﾅｰ</t>
  </si>
  <si>
    <t>70100000073</t>
  </si>
  <si>
    <t>引戸 止め金ﾊﾞﾈ(妻引戸)</t>
  </si>
  <si>
    <t>70100000087</t>
  </si>
  <si>
    <t>窓止め金</t>
  </si>
  <si>
    <t>70100000095</t>
  </si>
  <si>
    <t>ﾛﾝﾘｳﾑ溶接棒</t>
  </si>
  <si>
    <t>70100000097</t>
  </si>
  <si>
    <t>ﾛﾝﾘｳﾑ溶接棒 10系･20系外側</t>
  </si>
  <si>
    <t>70100000101</t>
  </si>
  <si>
    <t>仕切開戸止めばね</t>
  </si>
  <si>
    <t>70100000107</t>
  </si>
  <si>
    <t>側引戸 戸先振止 押ｴｺﾞﾑ</t>
  </si>
  <si>
    <t>70100000109</t>
  </si>
  <si>
    <t>窓止め装置</t>
  </si>
  <si>
    <t>70100000111</t>
  </si>
  <si>
    <t>側開戸落し窓 ﾓｹｯﾄ</t>
  </si>
  <si>
    <t>70100000113</t>
  </si>
  <si>
    <t>70100000119</t>
  </si>
  <si>
    <t>座席布団ﾊｻﾐ止ﾒ金</t>
  </si>
  <si>
    <t>70100000133</t>
  </si>
  <si>
    <t>消火器操作説明ｽﾃｯｶｰ</t>
  </si>
  <si>
    <t>70100000137</t>
  </si>
  <si>
    <t>側開戸風止めｺﾞﾑ(上)</t>
  </si>
  <si>
    <t>70100000139</t>
  </si>
  <si>
    <t>鴨居当て金受けｺﾞﾑ</t>
  </si>
  <si>
    <t>70100000141</t>
  </si>
  <si>
    <t>70100000153</t>
  </si>
  <si>
    <t>側開戸 開戸錠</t>
  </si>
  <si>
    <t>70100000155</t>
  </si>
  <si>
    <t>70100000186</t>
  </si>
  <si>
    <t>妻引戸戸閉機</t>
  </si>
  <si>
    <t>70100000195</t>
  </si>
  <si>
    <t>昇降調整金具爪完備</t>
  </si>
  <si>
    <t>70100000197</t>
  </si>
  <si>
    <t>側開戸落し窓緩衝ｺﾞﾑ</t>
  </si>
  <si>
    <t>70100000199</t>
  </si>
  <si>
    <t>風止めｺﾞﾑ</t>
  </si>
  <si>
    <t>70100000201</t>
  </si>
  <si>
    <t>水切りｺﾞﾑ(側開戸)</t>
  </si>
  <si>
    <t>70100000203</t>
  </si>
  <si>
    <t>戸先ｺﾞﾑ(妻引戸)</t>
  </si>
  <si>
    <t>70100000211</t>
  </si>
  <si>
    <t>鴨居忍錠ばね</t>
  </si>
  <si>
    <t>70100000215</t>
  </si>
  <si>
    <t>指保護ｺﾞﾑ</t>
  </si>
  <si>
    <t>70100000217</t>
  </si>
  <si>
    <t>戸当ﾘｺﾞﾑ(開戸)</t>
  </si>
  <si>
    <t>70100000219</t>
  </si>
  <si>
    <t>戸尻戸当たりｺﾞﾑ調整ﾗｲﾅｰ</t>
  </si>
  <si>
    <t>70100000221</t>
  </si>
  <si>
    <t>70100000223</t>
  </si>
  <si>
    <t>70100000225</t>
  </si>
  <si>
    <t>側引戸 ｽﾘ帯</t>
  </si>
  <si>
    <t>70100000227</t>
  </si>
  <si>
    <t>70100000229</t>
  </si>
  <si>
    <t>側引戸忍錠用ﾗｲﾅｰ(2)</t>
  </si>
  <si>
    <t>70100000231</t>
  </si>
  <si>
    <t>側引戸忍錠用ﾗｲﾅｰ(1)</t>
  </si>
  <si>
    <t>70100000233</t>
  </si>
  <si>
    <t>側引戸 戸先振止 ｽﾘ板</t>
  </si>
  <si>
    <t>70100000235</t>
  </si>
  <si>
    <t>側開戸用ヒンジ</t>
  </si>
  <si>
    <t>70100000237</t>
  </si>
  <si>
    <t>側開戸忍錠引き金</t>
  </si>
  <si>
    <t>70100000245</t>
  </si>
  <si>
    <t>側開戸忍錠</t>
  </si>
  <si>
    <t>70100000247</t>
  </si>
  <si>
    <t>70100000259</t>
  </si>
  <si>
    <t>忍錠(配電盤)</t>
  </si>
  <si>
    <t>70100000261</t>
  </si>
  <si>
    <t>70100000269</t>
  </si>
  <si>
    <t>戸当りｺﾞﾑ(開戸止)</t>
  </si>
  <si>
    <t>70100000271</t>
  </si>
  <si>
    <t>側引戸戸尻ｺﾞﾑ</t>
  </si>
  <si>
    <t>70100000273</t>
  </si>
  <si>
    <t>仕切開戸忍錠</t>
  </si>
  <si>
    <t>70100000275</t>
  </si>
  <si>
    <t>仕切開戸電気錠</t>
  </si>
  <si>
    <t>70100000285</t>
  </si>
  <si>
    <t>ｶﾓｲ止金</t>
  </si>
  <si>
    <t>70100000287</t>
  </si>
  <si>
    <t>外れ止めﾛｰﾗｰ用折り座金</t>
  </si>
  <si>
    <t>70100000291</t>
  </si>
  <si>
    <t>引戸戸先ｺﾞﾑ(側引戸)(10T)</t>
  </si>
  <si>
    <t>70100000295</t>
  </si>
  <si>
    <t>戸当りｺﾞﾑ(妻引戸)</t>
  </si>
  <si>
    <t>70100000297</t>
  </si>
  <si>
    <t>ｽﾃｯｶｰ｢つなげます!未来へ｣</t>
  </si>
  <si>
    <t>70100000299</t>
  </si>
  <si>
    <t>車内案内用号線表示ｽﾃｯｶｰ</t>
  </si>
  <si>
    <t>70100000301</t>
  </si>
  <si>
    <t>外れ止めﾛｰﾗ</t>
  </si>
  <si>
    <t>70100000303</t>
  </si>
  <si>
    <t>戸車用ﾛｰﾗｰ</t>
  </si>
  <si>
    <t>70100000313</t>
  </si>
  <si>
    <t>70100000317</t>
  </si>
  <si>
    <t>非常通報器標記ｽﾃｯｶ</t>
  </si>
  <si>
    <t>70100000319</t>
  </si>
  <si>
    <t>妻引戸外れ止めﾛｰﾗｰ用折り座金</t>
  </si>
  <si>
    <t>70100000321</t>
  </si>
  <si>
    <t>外れ止めﾛｰﾗｰ調整用ﾗｲﾅｰ</t>
  </si>
  <si>
    <t>70100000323</t>
  </si>
  <si>
    <t>70100000325</t>
  </si>
  <si>
    <t>70100000327</t>
  </si>
  <si>
    <t>70100000335</t>
  </si>
  <si>
    <t>側引戸引込注意ｽﾃｯｶ 種別1</t>
  </si>
  <si>
    <t>70100000337</t>
  </si>
  <si>
    <t>側引戸引込注意ｽﾃｯｶ 種別2</t>
  </si>
  <si>
    <t>70100000343</t>
  </si>
  <si>
    <t>70100000359</t>
  </si>
  <si>
    <t>扉連結板用折座金</t>
  </si>
  <si>
    <t>70100000365</t>
  </si>
  <si>
    <t>70100000367</t>
  </si>
  <si>
    <t>仕切開戸 開戸錠</t>
  </si>
  <si>
    <t>70100000369</t>
  </si>
  <si>
    <t>70系側引戸ｶﾓｲ支持棒止ﾒ</t>
  </si>
  <si>
    <t>70100000373</t>
  </si>
  <si>
    <t>非常ﾊｼｺﾞ使用方法ｽﾃｯｶ</t>
  </si>
  <si>
    <t>70100000377</t>
  </si>
  <si>
    <t>側引戸 戸尻ｽﾘ板</t>
  </si>
  <si>
    <t>70100000379</t>
  </si>
  <si>
    <t>70100000381</t>
  </si>
  <si>
    <t>70100000383</t>
  </si>
  <si>
    <t>70100000385</t>
  </si>
  <si>
    <t>70100000387</t>
  </si>
  <si>
    <t>70100000389</t>
  </si>
  <si>
    <t>70100000391</t>
  </si>
  <si>
    <t>引戸戸先ｺﾞﾑ(側引戸)(70T)</t>
  </si>
  <si>
    <t>70100000393</t>
  </si>
  <si>
    <t>座席布団止ﾒﾋﾟﾝ</t>
  </si>
  <si>
    <t>70100000395</t>
  </si>
  <si>
    <t>側開戸下降窓ｿｳﾁ用補助ﾊﾞﾈ</t>
  </si>
  <si>
    <t>70100000397</t>
  </si>
  <si>
    <t>側開戸忍錠錠</t>
  </si>
  <si>
    <t>70100000399</t>
  </si>
  <si>
    <t>70100000405</t>
  </si>
  <si>
    <t>70100000407</t>
  </si>
  <si>
    <t>非常通報器標記ｱｸﾘﾙ銘板</t>
  </si>
  <si>
    <t>70100000411</t>
  </si>
  <si>
    <t>窓止め装置(30000系)</t>
  </si>
  <si>
    <t>70100000413</t>
  </si>
  <si>
    <t>側引戸忍錠(66T)</t>
  </si>
  <si>
    <t>70100000415</t>
  </si>
  <si>
    <t>70100000417</t>
  </si>
  <si>
    <t>側開戸開戸錠 錠</t>
  </si>
  <si>
    <t>70100000421</t>
  </si>
  <si>
    <t>昇降調整金具爪受</t>
  </si>
  <si>
    <t>70100000423</t>
  </si>
  <si>
    <t>水切りｺﾞﾑ(66T側開戸下部)</t>
  </si>
  <si>
    <t>70100000425</t>
  </si>
  <si>
    <t>ｶﾓｲ止金(車側灯)</t>
  </si>
  <si>
    <t>70100000427</t>
  </si>
  <si>
    <t>70100000429</t>
  </si>
  <si>
    <t>側開戸忍錠蓋本体</t>
  </si>
  <si>
    <t>70100000431</t>
  </si>
  <si>
    <t>窓止装置取付用ﾗｲﾅｰ</t>
  </si>
  <si>
    <t>70100000433</t>
  </si>
  <si>
    <t>70100000435</t>
  </si>
  <si>
    <t>70100000437</t>
  </si>
  <si>
    <t>70100000439</t>
  </si>
  <si>
    <t>70100000441</t>
  </si>
  <si>
    <t>70100000443</t>
  </si>
  <si>
    <t>70100000449</t>
  </si>
  <si>
    <t>70100000451</t>
  </si>
  <si>
    <t>70100000453</t>
  </si>
  <si>
    <t>70100000455</t>
  </si>
  <si>
    <t>仕切開戸錠用電源ｿｳﾁ</t>
  </si>
  <si>
    <t>70100000457</t>
  </si>
  <si>
    <t>消火器充填済みｼｰﾙ</t>
  </si>
  <si>
    <t>70100000459</t>
  </si>
  <si>
    <t>消火器安全栓</t>
  </si>
  <si>
    <t>70100000473</t>
  </si>
  <si>
    <t>LED照明ｽﾃｯｶｰ</t>
  </si>
  <si>
    <t>70100000475</t>
  </si>
  <si>
    <t>ﾜﾝﾏﾝ標記板(70.80T)</t>
  </si>
  <si>
    <t>70100000479</t>
  </si>
  <si>
    <t>窓止めｿｳﾁﾊﾞﾈ(70.80T)</t>
  </si>
  <si>
    <t>70100000481</t>
  </si>
  <si>
    <t>窓止めｿｳﾁ(70.80T)</t>
  </si>
  <si>
    <t>70100000485</t>
  </si>
  <si>
    <t>側引戸 戸尻ｽﾘ板(70.80T)</t>
  </si>
  <si>
    <t>70100000487</t>
  </si>
  <si>
    <t>70100000493</t>
  </si>
  <si>
    <t>時計置台(70.80T)</t>
  </si>
  <si>
    <t>70100000495</t>
  </si>
  <si>
    <t>側引戸ﾌﾁｺﾞﾑ(70･80T)</t>
  </si>
  <si>
    <t>70100000497</t>
  </si>
  <si>
    <t>LIMﾏｰｸ表記</t>
  </si>
  <si>
    <t>70100000503</t>
  </si>
  <si>
    <t>鴨居当て金受けｺﾞﾑ用ﾗｲﾅｰ(30000T)</t>
  </si>
  <si>
    <t>70100000505</t>
  </si>
  <si>
    <t>70100000507</t>
  </si>
  <si>
    <t>鴨居当て金受けゴム（３００００T)</t>
  </si>
  <si>
    <t>70100000509</t>
  </si>
  <si>
    <t>側引戸外れ止めローラー</t>
  </si>
  <si>
    <t>70100000511</t>
  </si>
  <si>
    <t>側引戸外れ止めローラー調整用ライナー</t>
  </si>
  <si>
    <t>70100000513</t>
  </si>
  <si>
    <t>70100000515</t>
  </si>
  <si>
    <t>70100000517</t>
  </si>
  <si>
    <t>側引戸外れ止めローラー取付用ライナー</t>
  </si>
  <si>
    <t>70100000519</t>
  </si>
  <si>
    <t>側引戸溝金</t>
  </si>
  <si>
    <t>70100000521</t>
  </si>
  <si>
    <t>側引戸忍錠</t>
  </si>
  <si>
    <t>70100000525</t>
  </si>
  <si>
    <t>側引戸戸尻振止め</t>
  </si>
  <si>
    <t>70100000531</t>
  </si>
  <si>
    <t>70100000537</t>
  </si>
  <si>
    <t>70100000539</t>
  </si>
  <si>
    <t>70100000547</t>
  </si>
  <si>
    <t>側開戸錠</t>
  </si>
  <si>
    <t>70100000549</t>
  </si>
  <si>
    <t>側開戸錠ハンドルAssy</t>
  </si>
  <si>
    <t>70100000551</t>
  </si>
  <si>
    <t>70100000553</t>
  </si>
  <si>
    <t>側開戸戸当りゴム</t>
  </si>
  <si>
    <t>70100000555</t>
  </si>
  <si>
    <t>側開戸ハンドル</t>
  </si>
  <si>
    <t>70100000557</t>
  </si>
  <si>
    <t>70100000559</t>
  </si>
  <si>
    <t>70100000561</t>
  </si>
  <si>
    <t>側開戸ハンドル受</t>
  </si>
  <si>
    <t>70100000563</t>
  </si>
  <si>
    <t>貫通開戸・側開戸風止ゴム</t>
  </si>
  <si>
    <t>70100000567</t>
  </si>
  <si>
    <t>仕切戸錠受け</t>
  </si>
  <si>
    <t>70100000569</t>
  </si>
  <si>
    <t>仕切開戸忍錠案内板</t>
  </si>
  <si>
    <t>70100000571</t>
  </si>
  <si>
    <t>仕切開戸窓</t>
  </si>
  <si>
    <t>70100000577</t>
  </si>
  <si>
    <t>仕切開戸ハンドルＡｓｓｙ</t>
  </si>
  <si>
    <t>70100000591</t>
  </si>
  <si>
    <t>妻引戸装置</t>
  </si>
  <si>
    <t>70100000593</t>
  </si>
  <si>
    <t>70100000595</t>
  </si>
  <si>
    <t>70100000597</t>
  </si>
  <si>
    <t>70100000599</t>
  </si>
  <si>
    <t>妻引戸装置用ゼンマイバネ</t>
  </si>
  <si>
    <t>70100000601</t>
  </si>
  <si>
    <t>70100000603</t>
  </si>
  <si>
    <t>70100000621</t>
  </si>
  <si>
    <t>妻引戸取手</t>
  </si>
  <si>
    <t>70100000623</t>
  </si>
  <si>
    <t>70100000625</t>
  </si>
  <si>
    <t>妻引戸止金</t>
  </si>
  <si>
    <t>70100000627</t>
  </si>
  <si>
    <t>妻引戸止金ばね用ライナー</t>
  </si>
  <si>
    <t>70100000629</t>
  </si>
  <si>
    <t>70100000631</t>
  </si>
  <si>
    <t>70100000633</t>
  </si>
  <si>
    <t>70100000649</t>
  </si>
  <si>
    <t>側開戸忍錠案内板</t>
  </si>
  <si>
    <t>70100000653</t>
  </si>
  <si>
    <t>70100000655</t>
  </si>
  <si>
    <t>側引戸戸先ｺﾞﾑ取付ﾈｼﾞ</t>
  </si>
  <si>
    <t>70100003001</t>
  </si>
  <si>
    <t>時計台</t>
  </si>
  <si>
    <t>70100003003</t>
  </si>
  <si>
    <t>水切板</t>
  </si>
  <si>
    <t>70100003005</t>
  </si>
  <si>
    <t>戸当ゴム取付金具</t>
  </si>
  <si>
    <t>70100003007</t>
  </si>
  <si>
    <t>側引戸取手</t>
  </si>
  <si>
    <t>70100003009</t>
  </si>
  <si>
    <t>扉連結板</t>
  </si>
  <si>
    <t>70100003011</t>
  </si>
  <si>
    <t>鴨居戸支え棒受け</t>
  </si>
  <si>
    <t>70100003013</t>
  </si>
  <si>
    <t>鴨居戸支え棒</t>
  </si>
  <si>
    <t>70100003015</t>
  </si>
  <si>
    <t>側引戸振れ止めバネ</t>
  </si>
  <si>
    <t>70100003017</t>
  </si>
  <si>
    <t>戸先振れ止め</t>
  </si>
  <si>
    <t>70100003019</t>
  </si>
  <si>
    <t>鴨居戸忍錠</t>
  </si>
  <si>
    <t>70100003021</t>
  </si>
  <si>
    <t>70100003023</t>
  </si>
  <si>
    <t>側引戸スリ帯</t>
  </si>
  <si>
    <t>70100003025</t>
  </si>
  <si>
    <t>ワイド広告吊鋏</t>
  </si>
  <si>
    <t>70100003027</t>
  </si>
  <si>
    <t>時計置台</t>
  </si>
  <si>
    <t>70100003029</t>
  </si>
  <si>
    <t>外れ止めローラー</t>
  </si>
  <si>
    <t>70100003031</t>
  </si>
  <si>
    <t>70100003033</t>
  </si>
  <si>
    <t>側引戸連結板</t>
  </si>
  <si>
    <t>70100003035</t>
  </si>
  <si>
    <t>70100003037</t>
  </si>
  <si>
    <t>ブレーキレール部品</t>
  </si>
  <si>
    <t>70100003039</t>
  </si>
  <si>
    <t>掛け金用ゴム脚</t>
  </si>
  <si>
    <t>70100003041</t>
  </si>
  <si>
    <t>号線カラー</t>
  </si>
  <si>
    <t>70100003043</t>
  </si>
  <si>
    <t>70100003045</t>
  </si>
  <si>
    <t>遮光フィルム</t>
  </si>
  <si>
    <t>70100003047</t>
  </si>
  <si>
    <t>防水セメント</t>
  </si>
  <si>
    <t>70100003063</t>
  </si>
  <si>
    <t>側開戸忍錠引き金(M側)</t>
  </si>
  <si>
    <t>70100003065</t>
  </si>
  <si>
    <t>側開戸忍錠引き金(C側)</t>
  </si>
  <si>
    <t>70100003067</t>
  </si>
  <si>
    <t>妻引戸外れ止めローラ</t>
  </si>
  <si>
    <t>70100003069</t>
  </si>
  <si>
    <t>側引戸戸ずり車</t>
  </si>
  <si>
    <t>70100003071</t>
  </si>
  <si>
    <t>妻引戸戸閉機腕</t>
  </si>
  <si>
    <t>70100003073</t>
  </si>
  <si>
    <t>側開戸落し窓　左</t>
  </si>
  <si>
    <t>70100003075</t>
  </si>
  <si>
    <t>側開戸落し窓　引きスイッチ</t>
  </si>
  <si>
    <t>70100003077</t>
  </si>
  <si>
    <t>側開戸忍錠ASSY</t>
  </si>
  <si>
    <t>70100003079</t>
  </si>
  <si>
    <t>側開戸落し窓引きスイッチASSY</t>
  </si>
  <si>
    <t>70100003081</t>
  </si>
  <si>
    <t>側開戸落し窓　窓止め装置</t>
  </si>
  <si>
    <t>70100003083</t>
  </si>
  <si>
    <t>側開戸落し窓昇降調整金具</t>
  </si>
  <si>
    <t>70100003085</t>
  </si>
  <si>
    <t>側開戸開戸錠　M側</t>
  </si>
  <si>
    <t>70100003087</t>
  </si>
  <si>
    <t>側開戸開戸錠　C側</t>
  </si>
  <si>
    <t>70100003097</t>
  </si>
  <si>
    <t>妻引戸油圧ｿｳﾁ（左）</t>
  </si>
  <si>
    <t>70100003099</t>
  </si>
  <si>
    <t>妻引戸油圧ｿｳﾁ（右）</t>
  </si>
  <si>
    <t>70100003101</t>
  </si>
  <si>
    <t>妻引戸ｾﾞﾝﾏｲﾊﾞﾈ本体（右）</t>
  </si>
  <si>
    <t>70100003103</t>
  </si>
  <si>
    <t>側引戸フレ止め取付金（戸先）</t>
  </si>
  <si>
    <t>70100003105</t>
  </si>
  <si>
    <t>仕切開戸ハンドル（車内）</t>
  </si>
  <si>
    <t>70100003109</t>
  </si>
  <si>
    <t>ｶﾞｽｽﾌﾟﾘﾝｸﾞ</t>
  </si>
  <si>
    <t>70100003111</t>
  </si>
  <si>
    <t>70100003113</t>
  </si>
  <si>
    <t>側引戸戸閉機上ﾚｰﾙ（左）</t>
  </si>
  <si>
    <t>70100003117</t>
  </si>
  <si>
    <t>70100003119</t>
  </si>
  <si>
    <t>仕切開戸錠（70T）</t>
  </si>
  <si>
    <t>70100003121</t>
  </si>
  <si>
    <t>仕切開戸錠ﾂﾏﾐ部(70T)</t>
  </si>
  <si>
    <t>70100003125</t>
  </si>
  <si>
    <t>風止ﾒｺﾞﾑ</t>
  </si>
  <si>
    <t>70100003127</t>
  </si>
  <si>
    <t>側引戸詰ｺﾞﾑ</t>
  </si>
  <si>
    <t>70100003129</t>
  </si>
  <si>
    <t>70100003131</t>
  </si>
  <si>
    <t>鍵穴側具</t>
  </si>
  <si>
    <t>70100020800</t>
  </si>
  <si>
    <t>戸当たりｺﾞﾑ</t>
  </si>
  <si>
    <t>70100020810</t>
  </si>
  <si>
    <t>戸当たりゴム</t>
  </si>
  <si>
    <t>70100020820</t>
  </si>
  <si>
    <t>70100020830</t>
  </si>
  <si>
    <t>戸先ゴム</t>
  </si>
  <si>
    <t>70200000001</t>
  </si>
  <si>
    <t>運転室前面窓ｶﾞﾗｽ 押ｴｺﾞﾑ</t>
  </si>
  <si>
    <t>70200000003</t>
  </si>
  <si>
    <t>詰ｺﾞﾑ(運転室前面窓)</t>
  </si>
  <si>
    <t>70200000005</t>
  </si>
  <si>
    <t>70200000007</t>
  </si>
  <si>
    <t>詰ｺﾞﾑ(車掌室前面窓)</t>
  </si>
  <si>
    <t>70200000009</t>
  </si>
  <si>
    <t>風止ﾒ付ｶﾞﾗｽ押ｴｺﾞﾑ</t>
  </si>
  <si>
    <t>70200000011</t>
  </si>
  <si>
    <t>詰ｺﾞﾑ</t>
  </si>
  <si>
    <t>70200000013</t>
  </si>
  <si>
    <t>水切ｺﾞﾑ[窓](10T)</t>
  </si>
  <si>
    <t>70200000015</t>
  </si>
  <si>
    <t>70200000017</t>
  </si>
  <si>
    <t>戸当りｺﾞﾑ[M室-側](10T)</t>
  </si>
  <si>
    <t>70200000021</t>
  </si>
  <si>
    <t>窓受ｺﾞﾑ(小)</t>
  </si>
  <si>
    <t>70200000023</t>
  </si>
  <si>
    <t>ｶｰﾃﾝ止ﾒｺﾞﾑ[側窓]</t>
  </si>
  <si>
    <t>70200000025</t>
  </si>
  <si>
    <t>詰ｺﾞﾑ[側窓](10T)</t>
  </si>
  <si>
    <t>70200000027</t>
  </si>
  <si>
    <t>ｶｰﾃﾝ受ｺﾞﾑ(10T･N20T)</t>
  </si>
  <si>
    <t>70200000029</t>
  </si>
  <si>
    <t>風止ﾒｺﾞﾑ(10.20.66T)</t>
  </si>
  <si>
    <t>70200000031</t>
  </si>
  <si>
    <t>妻引戸 縁ｺﾞﾑ</t>
  </si>
  <si>
    <t>70200000201</t>
  </si>
  <si>
    <t>側行先 ｶﾞﾗｽ押ｴｺﾞﾑ(N20T)</t>
  </si>
  <si>
    <t>70200000203</t>
  </si>
  <si>
    <t>妻引戸 ﾐｿﾞｺﾞﾑ(N20T)</t>
  </si>
  <si>
    <t>70200000207</t>
  </si>
  <si>
    <t>指保護ｺﾞﾑ[複層用](N20T)</t>
  </si>
  <si>
    <t>70200000209</t>
  </si>
  <si>
    <t>貫通開戸 水切ｺﾞﾑ(新20系)</t>
  </si>
  <si>
    <t>70200000211</t>
  </si>
  <si>
    <t>妻窓(固定) ﾊﾟｯｷﾝ(N20T)</t>
  </si>
  <si>
    <t>70200000215</t>
  </si>
  <si>
    <t>引戸戸先ｺﾞﾑ(側引戸)(N20T)</t>
  </si>
  <si>
    <t>70200000217</t>
  </si>
  <si>
    <t>引戸[複]化粧ｺﾞﾑ</t>
  </si>
  <si>
    <t>70200000219</t>
  </si>
  <si>
    <t>引戸[複]ｶﾞﾗｽ 添ｴｺﾞﾑ</t>
  </si>
  <si>
    <t>70200000221</t>
  </si>
  <si>
    <t>引戸[複]ｶﾞﾗｽ 敷ｺﾞﾑ</t>
  </si>
  <si>
    <t>70200000223</t>
  </si>
  <si>
    <t>側開戸 落し窓</t>
  </si>
  <si>
    <t>70200000227</t>
  </si>
  <si>
    <t>窓受ｺﾞﾑ(右勝手)</t>
  </si>
  <si>
    <t>70200000229</t>
  </si>
  <si>
    <t>窓受ｺﾞﾑ(左勝手)</t>
  </si>
  <si>
    <t>70200000233</t>
  </si>
  <si>
    <t>添ｴｺﾞﾑ</t>
  </si>
  <si>
    <t>70200000235</t>
  </si>
  <si>
    <t>70200000237</t>
  </si>
  <si>
    <t>ｶﾞﾗｽ押ｴｺﾞﾑ</t>
  </si>
  <si>
    <t>70200000239</t>
  </si>
  <si>
    <t>縁ｺﾞﾑ(前面窓ｷｾ)</t>
  </si>
  <si>
    <t>70200000241</t>
  </si>
  <si>
    <t>縁ｺﾞﾑ(運転室前面窓)</t>
  </si>
  <si>
    <t>70200000243</t>
  </si>
  <si>
    <t>側固定窓ｶﾞﾗｽ用溝ｺﾞﾑ</t>
  </si>
  <si>
    <t>70200000245</t>
  </si>
  <si>
    <t>ｶﾞﾗｽ押ｴｺﾞﾑ(側引戸)</t>
  </si>
  <si>
    <t>70200000247</t>
  </si>
  <si>
    <t>70200000249</t>
  </si>
  <si>
    <t>運転室前面窓取付用縁ｺﾞﾑ</t>
  </si>
  <si>
    <t>70200000251</t>
  </si>
  <si>
    <t>指保護ｺﾞﾑ(70・80T)</t>
  </si>
  <si>
    <t>70200000253</t>
  </si>
  <si>
    <t>化粧ｺﾞﾑ(30000T)</t>
  </si>
  <si>
    <t>70200000255</t>
  </si>
  <si>
    <t>戸当りｺﾞﾑ(30000T)</t>
  </si>
  <si>
    <t>70200000257</t>
  </si>
  <si>
    <t>ﾐｿﾞｺﾞﾑ(30000T)</t>
  </si>
  <si>
    <t>70200000259</t>
  </si>
  <si>
    <t>水切りｺﾞﾑ(30000T)</t>
  </si>
  <si>
    <t>70200000261</t>
  </si>
  <si>
    <t>縁ｺﾞﾑ(30000T)</t>
  </si>
  <si>
    <t>70200000271</t>
  </si>
  <si>
    <t>M室貫通開戸窓ガラス詰ゴム</t>
  </si>
  <si>
    <t>70200000275</t>
  </si>
  <si>
    <t>落し窓枠</t>
  </si>
  <si>
    <t>70200000277</t>
  </si>
  <si>
    <t>ｶﾞﾗｽ押えｺﾞﾑ</t>
  </si>
  <si>
    <t>70200000279</t>
  </si>
  <si>
    <t>側上窓枠</t>
  </si>
  <si>
    <t>70200000281</t>
  </si>
  <si>
    <t>側下窓枠</t>
  </si>
  <si>
    <t>70200000283</t>
  </si>
  <si>
    <t>70200000289</t>
  </si>
  <si>
    <t>側開戸落し窓フェルト</t>
  </si>
  <si>
    <t>70200000291</t>
  </si>
  <si>
    <t>側開戸落し窓用コロ</t>
  </si>
  <si>
    <t>70200000293</t>
  </si>
  <si>
    <t>側窓</t>
  </si>
  <si>
    <t>70200000295</t>
  </si>
  <si>
    <t>側窓受金具</t>
  </si>
  <si>
    <t>70200000297</t>
  </si>
  <si>
    <t>側窓カーテン　10T</t>
  </si>
  <si>
    <t>70200000299</t>
  </si>
  <si>
    <t>側窓カーテン　20T</t>
  </si>
  <si>
    <t>70200000307</t>
  </si>
  <si>
    <t>側窓バランサー</t>
  </si>
  <si>
    <t>70200000309</t>
  </si>
  <si>
    <t>70200000317</t>
  </si>
  <si>
    <t>側窓窓止め装置</t>
  </si>
  <si>
    <t>70200000319</t>
  </si>
  <si>
    <t>側窓用マグネットキャッチ</t>
  </si>
  <si>
    <t>70200000321</t>
  </si>
  <si>
    <t>仕切落し窓受けｺﾞﾑ</t>
  </si>
  <si>
    <t>70200000325</t>
  </si>
  <si>
    <t>詰めｺﾞﾑ</t>
  </si>
  <si>
    <t>70200000327</t>
  </si>
  <si>
    <t>バランサー</t>
  </si>
  <si>
    <t>70200000331</t>
  </si>
  <si>
    <t>70200000333</t>
  </si>
  <si>
    <t>連結妻下窓枠</t>
  </si>
  <si>
    <t>70200000337</t>
  </si>
  <si>
    <t>側開戸落し窓受ゴム</t>
  </si>
  <si>
    <t>70200000345</t>
  </si>
  <si>
    <t>70200000365</t>
  </si>
  <si>
    <t>側窓ﾊﾞﾗﾝｻｰ</t>
  </si>
  <si>
    <t>70200000367</t>
  </si>
  <si>
    <t>70200000373</t>
  </si>
  <si>
    <t>乗務員室背面仕切窓ｶﾞﾗｽﾊﾟｯｷﾝ(下部)</t>
  </si>
  <si>
    <t>70200000375</t>
  </si>
  <si>
    <t>妻戸袋窓ｶﾞﾗｽﾊﾟｯｷﾝ</t>
  </si>
  <si>
    <t>70200000383</t>
  </si>
  <si>
    <t>側開戸ﾊﾞﾗﾝｻｰ主ﾊﾞﾈ</t>
  </si>
  <si>
    <t>70200000385</t>
  </si>
  <si>
    <t>側窓下り止め</t>
  </si>
  <si>
    <t>70200000387</t>
  </si>
  <si>
    <t>側開戸下降窓バランサー（取付金～腕まで）</t>
  </si>
  <si>
    <t>70200000389</t>
  </si>
  <si>
    <t>側開戸下降窓ﾊﾞﾗﾝｻ(30000系用)</t>
  </si>
  <si>
    <t>70200000391</t>
  </si>
  <si>
    <t>70300000005</t>
  </si>
  <si>
    <t>ｶｰﾃﾝ 完備(M室側開戸)</t>
  </si>
  <si>
    <t>70300000017</t>
  </si>
  <si>
    <t>前面行先表示方向幕 N20T</t>
  </si>
  <si>
    <t>70300000019</t>
  </si>
  <si>
    <t>70300000021</t>
  </si>
  <si>
    <t>側面行先表示方向幕 N20T</t>
  </si>
  <si>
    <t>70300000023</t>
  </si>
  <si>
    <t>70300000031</t>
  </si>
  <si>
    <t>荷物棚 10系用</t>
  </si>
  <si>
    <t>70300000033</t>
  </si>
  <si>
    <t>70300000035</t>
  </si>
  <si>
    <t>70300000037</t>
  </si>
  <si>
    <t>70300000039</t>
  </si>
  <si>
    <t>70300000041</t>
  </si>
  <si>
    <t>70300000043</t>
  </si>
  <si>
    <t>70300000045</t>
  </si>
  <si>
    <t>70300000047</t>
  </si>
  <si>
    <t>前面行先表示方向幕 20T</t>
  </si>
  <si>
    <t>70300000049</t>
  </si>
  <si>
    <t>連結面間転落防止装置本体</t>
  </si>
  <si>
    <t>70300000051</t>
  </si>
  <si>
    <t>70300000055</t>
  </si>
  <si>
    <t>ﾅｽｶﾝ</t>
  </si>
  <si>
    <t>70300000057</t>
  </si>
  <si>
    <t>ﾜｲﾊﾟｰﾊﾟｲﾌﾟﾍﾞｱﾘﾝｸﾞ･ﾌﾞｯｼｭ</t>
  </si>
  <si>
    <t>70300000059</t>
  </si>
  <si>
    <t>整風板用止めねじ(66T)</t>
  </si>
  <si>
    <t>70300000061</t>
  </si>
  <si>
    <t>ﾜｲﾊﾟﾓｰﾀｿｳﾁ(N20-L)</t>
  </si>
  <si>
    <t>70300000063</t>
  </si>
  <si>
    <t>ﾜｲﾊﾟﾓｰﾀｿｳﾁ(N20-R)</t>
  </si>
  <si>
    <t>70300000065</t>
  </si>
  <si>
    <t>ﾜｲﾊﾟ連結ﾜｲﾔｰ(N20)</t>
  </si>
  <si>
    <t>70300000073</t>
  </si>
  <si>
    <t>ﾊﾟﾁﾝ錠</t>
  </si>
  <si>
    <t>70300000075</t>
  </si>
  <si>
    <t>ｷｬｯﾁｸﾘｯﾌﾟ(ﾊﾞﾈﾂｷﾊﾟﾁﾝｼﾞｮｳ)</t>
  </si>
  <si>
    <t>70300000077</t>
  </si>
  <si>
    <t>転落防止装置端ﾌｻｷﾞ可動側</t>
  </si>
  <si>
    <t>70300000079</t>
  </si>
  <si>
    <t>転落防止装置端ﾌｻｷﾞ固定側</t>
  </si>
  <si>
    <t>70300000083</t>
  </si>
  <si>
    <t>幌布(難燃性防水帆布)</t>
  </si>
  <si>
    <t>70300000091</t>
  </si>
  <si>
    <t>日除け</t>
  </si>
  <si>
    <t>70300000093</t>
  </si>
  <si>
    <t>70300000095</t>
  </si>
  <si>
    <t>ﾊﾝﾄﾞｽｺｯﾁ</t>
  </si>
  <si>
    <t>70300000099</t>
  </si>
  <si>
    <t>転落防止装置塩ﾋﾞﾊﾟｲﾌﾟ</t>
  </si>
  <si>
    <t>70300000101</t>
  </si>
  <si>
    <t>ﾛｰﾗｰｷｬｯﾁｬ</t>
  </si>
  <si>
    <t>70300000107</t>
  </si>
  <si>
    <t>側開戸ｶｰﾃﾝ受けｺﾞﾑ</t>
  </si>
  <si>
    <t>70300000109</t>
  </si>
  <si>
    <t>座席布団 盃ﾊﾞﾈ</t>
  </si>
  <si>
    <t>70300000111</t>
  </si>
  <si>
    <t>70300000117</t>
  </si>
  <si>
    <t>M室背面ｶｰﾃﾝ受けｺﾞﾑ</t>
  </si>
  <si>
    <t>70300000149</t>
  </si>
  <si>
    <t>転落防止装置ﾛｰﾗ</t>
  </si>
  <si>
    <t>70300000151</t>
  </si>
  <si>
    <t>転落防止装置ﾛｰﾗ取付金上 L</t>
  </si>
  <si>
    <t>70300000153</t>
  </si>
  <si>
    <t>転落防止装置ﾛｰﾗ取付金上 R</t>
  </si>
  <si>
    <t>70300000159</t>
  </si>
  <si>
    <t>M室冷風吹出口整風板</t>
  </si>
  <si>
    <t>70300000173</t>
  </si>
  <si>
    <t>幌釣り合いﾊﾞﾈ</t>
  </si>
  <si>
    <t>70300000175</t>
  </si>
  <si>
    <t>M室腰掛ｽﾗｲﾄﾞﾚﾊﾞｰｽﾌﾟﾘﾝｸﾞ</t>
  </si>
  <si>
    <t>70300000177</t>
  </si>
  <si>
    <t>座席布団縫合糸(青)</t>
  </si>
  <si>
    <t>70300000185</t>
  </si>
  <si>
    <t>ｽﾃﾝﾚｽﾎﾞｰﾙｷｬｯﾁ</t>
  </si>
  <si>
    <t>70300000187</t>
  </si>
  <si>
    <t>70300000189</t>
  </si>
  <si>
    <t>70300000191</t>
  </si>
  <si>
    <t>欠水表示灯ｶﾊﾞ</t>
  </si>
  <si>
    <t>70300000197</t>
  </si>
  <si>
    <t>ﾛｰﾗｰｷｬｯﾁ</t>
  </si>
  <si>
    <t>70300000201</t>
  </si>
  <si>
    <t>ｶｰﾃﾝ完備(M室側開戸)66T</t>
  </si>
  <si>
    <t>70300000205</t>
  </si>
  <si>
    <t>ｶｰﾃﾝ完備(側窓)66T</t>
  </si>
  <si>
    <t>70300000209</t>
  </si>
  <si>
    <t>ｶｷﾞ(ｶﾓｲ忍錠用)</t>
  </si>
  <si>
    <t>70300000211</t>
  </si>
  <si>
    <t>座席布団 ﾊﾞﾈ支ｴ線</t>
  </si>
  <si>
    <t>70300000213</t>
  </si>
  <si>
    <t>70300000225</t>
  </si>
  <si>
    <t>70300000227</t>
  </si>
  <si>
    <t>ﾊﾝﾄﾞｽｺｯﾁ 両取手</t>
  </si>
  <si>
    <t>70300000229</t>
  </si>
  <si>
    <t>ﾊﾝﾄﾞｽｺｯﾁ 右取手</t>
  </si>
  <si>
    <t>70300000231</t>
  </si>
  <si>
    <t>ﾊﾝﾄﾞｽｺｯﾁ 左取手</t>
  </si>
  <si>
    <t>70300000233</t>
  </si>
  <si>
    <t>整風板用ﾘﾍﾞｯﾄﾌﾟﾚｰﾄ(66T)</t>
  </si>
  <si>
    <t>70300000235</t>
  </si>
  <si>
    <t>整風板用ﾗｲﾅｰ(66T)</t>
  </si>
  <si>
    <t>70300000237</t>
  </si>
  <si>
    <t>整風板用止ﾒﾈｼﾞ(66T)</t>
  </si>
  <si>
    <t>70300000239</t>
  </si>
  <si>
    <t>仕切開戸落し窓錠ﾊﾞﾈ</t>
  </si>
  <si>
    <t>70300000241</t>
  </si>
  <si>
    <t>窓止め装置ﾊﾞﾈ</t>
  </si>
  <si>
    <t>70300000245</t>
  </si>
  <si>
    <t>側開戸開戸錠ﾊﾞﾈ</t>
  </si>
  <si>
    <t>70300000253</t>
  </si>
  <si>
    <t>整風板用ﾘﾃｲﾅｰ</t>
  </si>
  <si>
    <t>70300000259</t>
  </si>
  <si>
    <t>M室 背面ｶｰﾃﾝ(66-03~12)</t>
  </si>
  <si>
    <t>70300000263</t>
  </si>
  <si>
    <t>旗(日の丸)</t>
  </si>
  <si>
    <t>70300000265</t>
  </si>
  <si>
    <t>旗(みおつくし)</t>
  </si>
  <si>
    <t>70300000269</t>
  </si>
  <si>
    <t>旗竿</t>
  </si>
  <si>
    <t>70300000279</t>
  </si>
  <si>
    <t>吊り手完備</t>
  </si>
  <si>
    <t>70300000281</t>
  </si>
  <si>
    <t>70300000283</t>
  </si>
  <si>
    <t>70300000367</t>
  </si>
  <si>
    <t>仕切開戸落し窓錠</t>
  </si>
  <si>
    <t>70300000369</t>
  </si>
  <si>
    <t>低圧ﾂﾅｷﾞ箱点検蓋止めﾈｼﾞ</t>
  </si>
  <si>
    <t>70300000371</t>
  </si>
  <si>
    <t>70300000373</t>
  </si>
  <si>
    <t>避雷器下部ｵｵｲ ﾗｲﾅｰ</t>
  </si>
  <si>
    <t>70300000375</t>
  </si>
  <si>
    <t>避雷器下部ｵｵｲ ｵｵｲ</t>
  </si>
  <si>
    <t>70300000377</t>
  </si>
  <si>
    <t>ﾜｲﾊﾟｰﾊﾟｲﾌﾟﾍﾞｱﾘﾝｸﾞ</t>
  </si>
  <si>
    <t>70300000379</t>
  </si>
  <si>
    <t>M室 背面ｶｰﾃﾝ組立</t>
  </si>
  <si>
    <t>70300000381</t>
  </si>
  <si>
    <t>前面行先表示方向幕 66系</t>
  </si>
  <si>
    <t>70300000383</t>
  </si>
  <si>
    <t>側面行先表示方向幕 66系</t>
  </si>
  <si>
    <t>70300000387</t>
  </si>
  <si>
    <t>電動ﾜｲﾊﾟ本体</t>
  </si>
  <si>
    <t>70300000389</t>
  </si>
  <si>
    <t>70300000401</t>
  </si>
  <si>
    <t>70300000407</t>
  </si>
  <si>
    <t>吊り手 ｽﾘｰﾌﾞ(ｵﾚﾝｼﾞ)</t>
  </si>
  <si>
    <t>70300000417</t>
  </si>
  <si>
    <t>電動ﾜｲﾊﾟ用ﾄﾞﾗｲﾌﾞｼｬﾌﾄ</t>
  </si>
  <si>
    <t>70300000419</t>
  </si>
  <si>
    <t>転落防止装置保護布組立(L)</t>
  </si>
  <si>
    <t>70300000429</t>
  </si>
  <si>
    <t>背ｽﾞﾘﾁﾘﾖｹｶﾊﾞｰ用ﾗｲﾅ</t>
  </si>
  <si>
    <t>70300000431</t>
  </si>
  <si>
    <t>70300000433</t>
  </si>
  <si>
    <t>70300000435</t>
  </si>
  <si>
    <t>ABC粉末消火器(車載用)</t>
  </si>
  <si>
    <t>70300000441</t>
  </si>
  <si>
    <t>転落防止装置ﾗﾊﾞｰｽﾌﾟﾘﾝｸﾞ</t>
  </si>
  <si>
    <t>70300000447</t>
  </si>
  <si>
    <t>側面行先表示方向幕 80系</t>
  </si>
  <si>
    <t>70300000449</t>
  </si>
  <si>
    <t>前面行先表示方向幕 80系</t>
  </si>
  <si>
    <t>70300000451</t>
  </si>
  <si>
    <t>前面行先表示方向幕 70系</t>
  </si>
  <si>
    <t>70300000457</t>
  </si>
  <si>
    <t>空気笛足踏ﾍﾟﾀﾞﾙ戻しﾊﾞﾈ</t>
  </si>
  <si>
    <t>70300000467</t>
  </si>
  <si>
    <t>揚げ蓋用ｽﾍﾟｰｻ</t>
  </si>
  <si>
    <t>70300000471</t>
  </si>
  <si>
    <t>非常梯子用蛍光滑止めﾃｰﾌﾟ</t>
  </si>
  <si>
    <t>70300000473</t>
  </si>
  <si>
    <t>側面行先表示器点検蓋取付用ﾛｰﾚｯﾄﾈｼﾞ</t>
  </si>
  <si>
    <t>70300000475</t>
  </si>
  <si>
    <t>側面行先表示器点検蓋用ﾊﾟｯｷﾝ</t>
  </si>
  <si>
    <t>70300000477</t>
  </si>
  <si>
    <t>電動ﾜｲﾊﾟﾓｰﾀ</t>
  </si>
  <si>
    <t>70300000479</t>
  </si>
  <si>
    <t>70300000495</t>
  </si>
  <si>
    <t>渡り板調整用ﾗｲﾅｰ</t>
  </si>
  <si>
    <t>70300000497</t>
  </si>
  <si>
    <t>70300000499</t>
  </si>
  <si>
    <t>70300000501</t>
  </si>
  <si>
    <t>70300000503</t>
  </si>
  <si>
    <t>座席布団縫合糸(茶)</t>
  </si>
  <si>
    <t>70300000511</t>
  </si>
  <si>
    <t>70300000513</t>
  </si>
  <si>
    <t>車椅子固定用ﾛｰﾌﾟ完備</t>
  </si>
  <si>
    <t>70300000517</t>
  </si>
  <si>
    <t>旗房</t>
  </si>
  <si>
    <t>70300000519</t>
  </si>
  <si>
    <t>M室仕切ｶｰﾃﾝ完備(66系)</t>
  </si>
  <si>
    <t>70300000521</t>
  </si>
  <si>
    <t>ｶｰﾃﾝ完備(側窓)一般座席部用</t>
  </si>
  <si>
    <t>70300000523</t>
  </si>
  <si>
    <t>70300000525</t>
  </si>
  <si>
    <t>ｶｰﾃﾝ完備(側窓)優先座席部用</t>
  </si>
  <si>
    <t>70300000527</t>
  </si>
  <si>
    <t>ｶｰﾃﾝ巻胴心棒端金受</t>
  </si>
  <si>
    <t>70300000529</t>
  </si>
  <si>
    <t>ｶｰﾃﾝ巻胴端金受</t>
  </si>
  <si>
    <t>70300000531</t>
  </si>
  <si>
    <t>側窓ｶｰﾃﾝ巻胴(66T)</t>
  </si>
  <si>
    <t>70300000533</t>
  </si>
  <si>
    <t>消火器点検蓋ﾂﾘﾋﾓ</t>
  </si>
  <si>
    <t>70300000535</t>
  </si>
  <si>
    <t>ﾜｲﾊﾟ-手動ﾊﾝﾄﾞﾙ</t>
  </si>
  <si>
    <t>70300000537</t>
  </si>
  <si>
    <t>転落防止装置用ｽﾞﾚ止ﾒ</t>
  </si>
  <si>
    <t>70300000539</t>
  </si>
  <si>
    <t>転落防止装置用ｽﾍﾟｰｻ</t>
  </si>
  <si>
    <t>70300000541</t>
  </si>
  <si>
    <t>70300000543</t>
  </si>
  <si>
    <t>70300000545</t>
  </si>
  <si>
    <t>ｶｷﾞ(忍錠)</t>
  </si>
  <si>
    <t>70300000547</t>
  </si>
  <si>
    <t>背ｽﾞﾘ布団取付金具受(70T)</t>
  </si>
  <si>
    <t>70300000549</t>
  </si>
  <si>
    <t>吊手止め</t>
  </si>
  <si>
    <t>70300000551</t>
  </si>
  <si>
    <t>M室腰掛ｾｯﾄﾊﾞﾈ</t>
  </si>
  <si>
    <t>70300000553</t>
  </si>
  <si>
    <t>M室腰掛ﾊﾝﾄﾞﾙﾂﾏﾐ</t>
  </si>
  <si>
    <t>70300000557</t>
  </si>
  <si>
    <t>転落防止装置保護布用芯棒</t>
  </si>
  <si>
    <t>70300000559</t>
  </si>
  <si>
    <t>転落防止ｿｳﾁ保護布用芯棒</t>
  </si>
  <si>
    <t>70300000561</t>
  </si>
  <si>
    <t>転落防止装置保護布(巻込対策品)</t>
  </si>
  <si>
    <t>70300000569</t>
  </si>
  <si>
    <t>転落防止装置保護布脱出止ﾒ(脱出対策改造)</t>
  </si>
  <si>
    <t>70300000571</t>
  </si>
  <si>
    <t>70300000575</t>
  </si>
  <si>
    <t>転落防止装置保護布脱出止ﾒ(脱出対策)</t>
  </si>
  <si>
    <t>70300000579</t>
  </si>
  <si>
    <t>側面行先表示方向幕　10T 21T</t>
  </si>
  <si>
    <t>70300000581</t>
  </si>
  <si>
    <t>側面行先表示方向幕　22T</t>
  </si>
  <si>
    <t>70300000583</t>
  </si>
  <si>
    <t>側面行先表示方向幕　23T</t>
  </si>
  <si>
    <t>70300000585</t>
  </si>
  <si>
    <t>側面行先表示方向幕　20T 24T</t>
  </si>
  <si>
    <t>70300000587</t>
  </si>
  <si>
    <t>側面行先表示方向幕　25T</t>
  </si>
  <si>
    <t>70300000589</t>
  </si>
  <si>
    <t>側面行先表示方向幕　66T</t>
  </si>
  <si>
    <t>70300000591</t>
  </si>
  <si>
    <t>側面行先表示方向幕　80T</t>
  </si>
  <si>
    <t>70300001003</t>
  </si>
  <si>
    <t>B配電盤忍錠</t>
  </si>
  <si>
    <t>70300001005</t>
  </si>
  <si>
    <t>M室腰掛</t>
  </si>
  <si>
    <t>70300001007</t>
  </si>
  <si>
    <t>M室腰掛スプリングピン</t>
  </si>
  <si>
    <t>70300001009</t>
  </si>
  <si>
    <t>M室腰掛背ずり保護板</t>
  </si>
  <si>
    <t>70300001013</t>
  </si>
  <si>
    <t>M室腰掛高さ調整ﾚﾊﾞｰﾂﾏﾐ</t>
  </si>
  <si>
    <t>70300001017</t>
  </si>
  <si>
    <t>70300001021</t>
  </si>
  <si>
    <t>M室シートばね</t>
  </si>
  <si>
    <t>70300001023</t>
  </si>
  <si>
    <t>M室背面カーテン</t>
  </si>
  <si>
    <t>70300001025</t>
  </si>
  <si>
    <t>70300001027</t>
  </si>
  <si>
    <t>70300001033</t>
  </si>
  <si>
    <t>NP-31A窓拭き器</t>
  </si>
  <si>
    <t>70300001037</t>
  </si>
  <si>
    <t>NP-51窓拭機</t>
  </si>
  <si>
    <t>70300001039</t>
  </si>
  <si>
    <t>SOS銘板</t>
  </si>
  <si>
    <t>70300001047</t>
  </si>
  <si>
    <t>揚げ蓋悪戯防止スペーサ</t>
  </si>
  <si>
    <t>70300001049</t>
  </si>
  <si>
    <t>揚げ蓋悪戯防止バネ</t>
  </si>
  <si>
    <t>70300001051</t>
  </si>
  <si>
    <t>揚蓋用スペーサー</t>
  </si>
  <si>
    <t>70300001053</t>
  </si>
  <si>
    <t>70300001055</t>
  </si>
  <si>
    <t>70300001057</t>
  </si>
  <si>
    <t>行先案内LED灯</t>
  </si>
  <si>
    <t>70300001059</t>
  </si>
  <si>
    <t>入口握り棒</t>
  </si>
  <si>
    <t>70300001067</t>
  </si>
  <si>
    <t>ｳｲﾝﾄﾞｳｫｯｼｬー排水チューブ</t>
  </si>
  <si>
    <t>70300001087</t>
  </si>
  <si>
    <t>ｳｲﾝﾄﾞｳｫｯｼｬｿｳﾁメインタンク蓋取付シールワッシャ</t>
  </si>
  <si>
    <t>70300001095</t>
  </si>
  <si>
    <t>カーテン金具</t>
  </si>
  <si>
    <t>70300001101</t>
  </si>
  <si>
    <t>カーテン止めｺﾞﾑ</t>
  </si>
  <si>
    <t>70300001103</t>
  </si>
  <si>
    <t>カーテン横棒</t>
  </si>
  <si>
    <t>70300001109</t>
  </si>
  <si>
    <t>鴨居戸</t>
  </si>
  <si>
    <t>70300001111</t>
  </si>
  <si>
    <t>鴨居戸広告枠</t>
  </si>
  <si>
    <t>70300001123</t>
  </si>
  <si>
    <t>側行先表示器取付座</t>
  </si>
  <si>
    <t>70300001133</t>
  </si>
  <si>
    <t>70300001135</t>
  </si>
  <si>
    <t>側引戸戸尻振れ止め金具</t>
  </si>
  <si>
    <t>70300001139</t>
  </si>
  <si>
    <t>側開戸カーテン</t>
  </si>
  <si>
    <t>70300001141</t>
  </si>
  <si>
    <t>70300001143</t>
  </si>
  <si>
    <t>70300001149</t>
  </si>
  <si>
    <t>側窓カーテン</t>
  </si>
  <si>
    <t>70300001151</t>
  </si>
  <si>
    <t>70300001153</t>
  </si>
  <si>
    <t>70300001155</t>
  </si>
  <si>
    <t>70300001157</t>
  </si>
  <si>
    <t>70300001159</t>
  </si>
  <si>
    <t>70300001163</t>
  </si>
  <si>
    <t>側窓カーテン巻胴止め</t>
  </si>
  <si>
    <t>70300001165</t>
  </si>
  <si>
    <t>貫通路ストッパ棒用座金</t>
  </si>
  <si>
    <t>70300001169</t>
  </si>
  <si>
    <t>客室座布団モケット用クリップ</t>
  </si>
  <si>
    <t>70300001171</t>
  </si>
  <si>
    <t>客室シート（固定）用ダボ</t>
  </si>
  <si>
    <t>70300001179</t>
  </si>
  <si>
    <t>業務用枠</t>
  </si>
  <si>
    <t>70300001181</t>
  </si>
  <si>
    <t>クーラー排水ホース</t>
  </si>
  <si>
    <t>70300001183</t>
  </si>
  <si>
    <t>70300001185</t>
  </si>
  <si>
    <t>70300001187</t>
  </si>
  <si>
    <t>クーラー排水ホース止めバンド</t>
  </si>
  <si>
    <t>70300001189</t>
  </si>
  <si>
    <t>70300001211</t>
  </si>
  <si>
    <t>広告用アクリル板</t>
  </si>
  <si>
    <t>70300001261</t>
  </si>
  <si>
    <t>号線カラー帯（号車用）</t>
  </si>
  <si>
    <t>70300001277</t>
  </si>
  <si>
    <t>シート用座金</t>
  </si>
  <si>
    <t>70300001287</t>
  </si>
  <si>
    <t>室内車号板</t>
  </si>
  <si>
    <t>70300001289</t>
  </si>
  <si>
    <t>忍錠ばね</t>
  </si>
  <si>
    <t>70300001293</t>
  </si>
  <si>
    <t>車イス表示銘板</t>
  </si>
  <si>
    <t>70300001311</t>
  </si>
  <si>
    <t>消毒済枠</t>
  </si>
  <si>
    <t>70300001313</t>
  </si>
  <si>
    <t>70300001317</t>
  </si>
  <si>
    <t>乗務員室カーテン</t>
  </si>
  <si>
    <t>70300001321</t>
  </si>
  <si>
    <t>乗務員室背面カーテン</t>
  </si>
  <si>
    <t>70300001325</t>
  </si>
  <si>
    <t>心棒</t>
  </si>
  <si>
    <t>70300001327</t>
  </si>
  <si>
    <t>スペーサー</t>
  </si>
  <si>
    <t>70300001337</t>
  </si>
  <si>
    <t>側面行先表示器用制御箱</t>
  </si>
  <si>
    <t>70300001341</t>
  </si>
  <si>
    <t>袖仕切</t>
  </si>
  <si>
    <t>70300001349</t>
  </si>
  <si>
    <t>袖仕切保護パイプ</t>
  </si>
  <si>
    <t>70300001351</t>
  </si>
  <si>
    <t>外板広告ステッカ用下地透明ステッカ</t>
  </si>
  <si>
    <t>70300001357</t>
  </si>
  <si>
    <t>70300001359</t>
  </si>
  <si>
    <t>妻引戸取手カバー</t>
  </si>
  <si>
    <t>70300001363</t>
  </si>
  <si>
    <t>つり革</t>
  </si>
  <si>
    <t>70300001369</t>
  </si>
  <si>
    <t>吊り手　ベルト</t>
  </si>
  <si>
    <t>70300001371</t>
  </si>
  <si>
    <t>70300001373</t>
  </si>
  <si>
    <t>70300001375</t>
  </si>
  <si>
    <t>70300001377</t>
  </si>
  <si>
    <t>70300001379</t>
  </si>
  <si>
    <t>吊り手　リング</t>
  </si>
  <si>
    <t>70300001381</t>
  </si>
  <si>
    <t>70300001387</t>
  </si>
  <si>
    <t>定期検査票</t>
  </si>
  <si>
    <t>70300001389</t>
  </si>
  <si>
    <t>定期検査票差</t>
  </si>
  <si>
    <t>70300001391</t>
  </si>
  <si>
    <t>点検蓋忍錠案内板</t>
  </si>
  <si>
    <t>70300001393</t>
  </si>
  <si>
    <t>電動ﾜｲﾊﾟｰ電源装置</t>
  </si>
  <si>
    <t>70300001395</t>
  </si>
  <si>
    <t>電動ワイパー電源装置</t>
  </si>
  <si>
    <t>70300001401</t>
  </si>
  <si>
    <t>転落防止装置</t>
  </si>
  <si>
    <t>70300001403</t>
  </si>
  <si>
    <t>70300001405</t>
  </si>
  <si>
    <t>70300001407</t>
  </si>
  <si>
    <t>70300001417</t>
  </si>
  <si>
    <t>転落防止装置用SUSﾛｰﾗ</t>
  </si>
  <si>
    <t>70300001419</t>
  </si>
  <si>
    <t>転落防止装置用布</t>
  </si>
  <si>
    <t>70300001423</t>
  </si>
  <si>
    <t>転落防止装置用端ﾌｻｷﾞ</t>
  </si>
  <si>
    <t>70300001427</t>
  </si>
  <si>
    <t>戸袋広告枠</t>
  </si>
  <si>
    <t>70300001435</t>
  </si>
  <si>
    <t>中吊り広告サオ受</t>
  </si>
  <si>
    <t>70300001437</t>
  </si>
  <si>
    <t>荷ダナ網</t>
  </si>
  <si>
    <t>70300001439</t>
  </si>
  <si>
    <t>70300001441</t>
  </si>
  <si>
    <t>70300001443</t>
  </si>
  <si>
    <t>荷物棚</t>
  </si>
  <si>
    <t>70300001445</t>
  </si>
  <si>
    <t>70300001447</t>
  </si>
  <si>
    <t>70300001449</t>
  </si>
  <si>
    <t>荷物棚用網</t>
  </si>
  <si>
    <t>70300001451</t>
  </si>
  <si>
    <t>70300001453</t>
  </si>
  <si>
    <t>70300001455</t>
  </si>
  <si>
    <t>荷棚網</t>
  </si>
  <si>
    <t>70300001457</t>
  </si>
  <si>
    <t>配電盤用忍錠　右</t>
  </si>
  <si>
    <t>70300001461</t>
  </si>
  <si>
    <t>旗挿し</t>
  </si>
  <si>
    <t>70300001463</t>
  </si>
  <si>
    <t>旗差し（左）</t>
  </si>
  <si>
    <t>70300001465</t>
  </si>
  <si>
    <t>旗差し（右）</t>
  </si>
  <si>
    <t>70300001467</t>
  </si>
  <si>
    <t>パチン錠</t>
  </si>
  <si>
    <t>70300001469</t>
  </si>
  <si>
    <t>70300001473</t>
  </si>
  <si>
    <t>非常開放銘板</t>
  </si>
  <si>
    <t>70300001479</t>
  </si>
  <si>
    <t>非常梯子側表示ｽﾃｯｶ</t>
  </si>
  <si>
    <t>70300001485</t>
  </si>
  <si>
    <t>非常用ドアコック銘板</t>
  </si>
  <si>
    <t>70300001487</t>
  </si>
  <si>
    <t>70300001491</t>
  </si>
  <si>
    <t>防曇ガラス用ケーブル</t>
  </si>
  <si>
    <t>70300001493</t>
  </si>
  <si>
    <t>防曇ガラス用コネクタ</t>
  </si>
  <si>
    <t>70300001511</t>
  </si>
  <si>
    <t>幌　押え板</t>
  </si>
  <si>
    <t>70300001513</t>
  </si>
  <si>
    <t>幌　掛金</t>
  </si>
  <si>
    <t>70300001515</t>
  </si>
  <si>
    <t>幌　掛金止めｺﾞﾑ</t>
  </si>
  <si>
    <t>70300001519</t>
  </si>
  <si>
    <t>幌掛金悪戯防止金具</t>
  </si>
  <si>
    <t>70300001523</t>
  </si>
  <si>
    <t>幌締付け金具用サラバネ</t>
  </si>
  <si>
    <t>70300001525</t>
  </si>
  <si>
    <t>幌締付け金具用平座金</t>
  </si>
  <si>
    <t>70300001527</t>
  </si>
  <si>
    <t>幌締付け金具用ピン</t>
  </si>
  <si>
    <t>70300001529</t>
  </si>
  <si>
    <t>幌締付けハンドル（左勝手）</t>
  </si>
  <si>
    <t>70300001531</t>
  </si>
  <si>
    <t>幌締付けハンドル（右勝手）</t>
  </si>
  <si>
    <t>70300001533</t>
  </si>
  <si>
    <t>幌締付けハンドル悪戯対策用</t>
  </si>
  <si>
    <t>70300001539</t>
  </si>
  <si>
    <t>幌ハンドル</t>
  </si>
  <si>
    <t>70300001541</t>
  </si>
  <si>
    <t>幌用コッタ</t>
  </si>
  <si>
    <t>70300001543</t>
  </si>
  <si>
    <t>モケット止め金具</t>
  </si>
  <si>
    <t>70300001545</t>
  </si>
  <si>
    <t>優先座席銘板</t>
  </si>
  <si>
    <t>70300001555</t>
  </si>
  <si>
    <t>70300001557</t>
  </si>
  <si>
    <t>70300001567</t>
  </si>
  <si>
    <t>70300001595</t>
  </si>
  <si>
    <t>70300001641</t>
  </si>
  <si>
    <t>70300001647</t>
  </si>
  <si>
    <t>配電盤用忍錠　左</t>
  </si>
  <si>
    <t>70300001649</t>
  </si>
  <si>
    <t>座布団枠修理用ライナ</t>
  </si>
  <si>
    <t>70300001651</t>
  </si>
  <si>
    <t>70300001653</t>
  </si>
  <si>
    <t>70300001657</t>
  </si>
  <si>
    <t>防曇ｶﾞﾗｽ用ｺﾈｸﾀ</t>
  </si>
  <si>
    <t>70300001659</t>
  </si>
  <si>
    <t>前面防曇ｶﾞﾗｽ用車体側ｺﾈｸﾀ</t>
  </si>
  <si>
    <t>70300001661</t>
  </si>
  <si>
    <t>シート下ヒーター碍子</t>
  </si>
  <si>
    <t>70300001663</t>
  </si>
  <si>
    <t>シート下はり</t>
  </si>
  <si>
    <t>70300001665</t>
  </si>
  <si>
    <t>はぜどめ</t>
  </si>
  <si>
    <t>70300001667</t>
  </si>
  <si>
    <t>貫通開戸M室掛金</t>
  </si>
  <si>
    <t>70300001669</t>
  </si>
  <si>
    <t>ローラーキャッチャー</t>
  </si>
  <si>
    <t>70300001671</t>
  </si>
  <si>
    <t>仕切開戸忍錠受</t>
  </si>
  <si>
    <t>70300001673</t>
  </si>
  <si>
    <t>風止めゴム</t>
  </si>
  <si>
    <t>70300001675</t>
  </si>
  <si>
    <t>70300001677</t>
  </si>
  <si>
    <t>すり木</t>
  </si>
  <si>
    <t>70300001679</t>
  </si>
  <si>
    <t>70300001681</t>
  </si>
  <si>
    <t>信号旗</t>
  </si>
  <si>
    <t>70300001683</t>
  </si>
  <si>
    <t>窓受ゴム</t>
  </si>
  <si>
    <t>70300001685</t>
  </si>
  <si>
    <t>受ゴム</t>
  </si>
  <si>
    <t>70300001687</t>
  </si>
  <si>
    <t>カーテン受けゴム</t>
  </si>
  <si>
    <t>70300001689</t>
  </si>
  <si>
    <t>旗受</t>
  </si>
  <si>
    <t>70300001691</t>
  </si>
  <si>
    <t>70300001693</t>
  </si>
  <si>
    <t>ATC解除SW蓋用錠</t>
  </si>
  <si>
    <t>70300001695</t>
  </si>
  <si>
    <t>車間接地渡り線</t>
  </si>
  <si>
    <t>70300001697</t>
  </si>
  <si>
    <t>保護布</t>
  </si>
  <si>
    <t>70300001699</t>
  </si>
  <si>
    <t>電動ワイパー</t>
  </si>
  <si>
    <t>70300001701</t>
  </si>
  <si>
    <t>70300001703</t>
  </si>
  <si>
    <t>幌釣合ばね</t>
  </si>
  <si>
    <t>70300001705</t>
  </si>
  <si>
    <t>幌釣合ライナー</t>
  </si>
  <si>
    <t>70300001707</t>
  </si>
  <si>
    <t>70300001709</t>
  </si>
  <si>
    <t>車イス固定ロープ</t>
  </si>
  <si>
    <t>70300001711</t>
  </si>
  <si>
    <t>空気浄化装置</t>
  </si>
  <si>
    <t>70300001713</t>
  </si>
  <si>
    <t>70300001715</t>
  </si>
  <si>
    <t>窓拭機</t>
  </si>
  <si>
    <t>70300001717</t>
  </si>
  <si>
    <t>窓拭機配管</t>
  </si>
  <si>
    <t>70300001719</t>
  </si>
  <si>
    <t>70300001731</t>
  </si>
  <si>
    <t>定期検査表サシ</t>
  </si>
  <si>
    <t>70300001733</t>
  </si>
  <si>
    <t>70300001735</t>
  </si>
  <si>
    <t>側引戸戸先振れ止め</t>
  </si>
  <si>
    <t>70300001737</t>
  </si>
  <si>
    <t>70300001739</t>
  </si>
  <si>
    <t>網棚</t>
  </si>
  <si>
    <t>70300001741</t>
  </si>
  <si>
    <t>70300001743</t>
  </si>
  <si>
    <t>70300001745</t>
  </si>
  <si>
    <t>70300001747</t>
  </si>
  <si>
    <t>M室背面カーテン コマ</t>
  </si>
  <si>
    <t>70300001749</t>
  </si>
  <si>
    <t>M室腰掛完備</t>
  </si>
  <si>
    <t>70300001751</t>
  </si>
  <si>
    <t>70300001753</t>
  </si>
  <si>
    <t>非常梯子マジックテープ</t>
  </si>
  <si>
    <t>70300001755</t>
  </si>
  <si>
    <t>NP-31窓拭き器</t>
  </si>
  <si>
    <t>70300001757</t>
  </si>
  <si>
    <t>YD-5S操作弁</t>
  </si>
  <si>
    <t>70300001759</t>
  </si>
  <si>
    <t>M室座席用ﾉｯｸﾋﾟﾝﾊﾞﾈ</t>
  </si>
  <si>
    <t>70300001761</t>
  </si>
  <si>
    <t>M室座席用ﾉｯｸﾋﾟﾝ一式</t>
  </si>
  <si>
    <t>70300001771</t>
  </si>
  <si>
    <t>塩ﾋﾞﾗｲﾅｰ</t>
  </si>
  <si>
    <t>70300001773</t>
  </si>
  <si>
    <t>70300001775</t>
  </si>
  <si>
    <t>70300001777</t>
  </si>
  <si>
    <t>非常梯子手摺ﾊﾝﾄﾞﾙ用ｷｬｯﾌﾟ</t>
  </si>
  <si>
    <t>70300001783</t>
  </si>
  <si>
    <t>70300001785</t>
  </si>
  <si>
    <t>70300001787</t>
  </si>
  <si>
    <t>70300001789</t>
  </si>
  <si>
    <t>M室ｼｰﾄばね</t>
  </si>
  <si>
    <t>70300001791</t>
  </si>
  <si>
    <t>LED客室灯ねじ穴ﾌｻｷﾞ</t>
  </si>
  <si>
    <t>70300001793</t>
  </si>
  <si>
    <t>ｹｺﾐ板</t>
  </si>
  <si>
    <t>70300001795</t>
  </si>
  <si>
    <t>受光器塞ぎ板</t>
  </si>
  <si>
    <t>70300001797</t>
  </si>
  <si>
    <t>輝度調整塞ぎ板</t>
  </si>
  <si>
    <t>70300001811</t>
  </si>
  <si>
    <t>乗務員室腰掛</t>
  </si>
  <si>
    <t>70300001813</t>
  </si>
  <si>
    <t>乗務員室背面ｶｰﾃﾝ</t>
  </si>
  <si>
    <t>70300001815</t>
  </si>
  <si>
    <t>側開戸ｶｰﾃﾝ</t>
  </si>
  <si>
    <t>70300001817</t>
  </si>
  <si>
    <t>側引戸戸閉機上ﾚｰﾙ（右）</t>
  </si>
  <si>
    <t>70300001819</t>
  </si>
  <si>
    <t>70300001821</t>
  </si>
  <si>
    <t>ﾍｯﾄﾞﾏｰｸ取付板</t>
  </si>
  <si>
    <t>70300001823</t>
  </si>
  <si>
    <t>70300001825</t>
  </si>
  <si>
    <t>製造所銘板</t>
  </si>
  <si>
    <t>70300001831</t>
  </si>
  <si>
    <t>妻引戸ｾﾞﾝﾏｲﾊﾞﾈ本体（左）</t>
  </si>
  <si>
    <t>70300002001</t>
  </si>
  <si>
    <t>わたり板</t>
  </si>
  <si>
    <t>70300002017</t>
  </si>
  <si>
    <t>ﾎﾛ</t>
  </si>
  <si>
    <t>70300002018</t>
  </si>
  <si>
    <t>ﾎﾛ組立</t>
  </si>
  <si>
    <t>70300002172</t>
  </si>
  <si>
    <t>70300003006</t>
  </si>
  <si>
    <t>70300004040</t>
  </si>
  <si>
    <t>70300006114</t>
  </si>
  <si>
    <t>手摺り付き非常梯子（Ｎ２０Ｔ）</t>
  </si>
  <si>
    <t>70300006121</t>
  </si>
  <si>
    <t>手摺り付き非常梯子（１０Ｔ・２０Ｔ）</t>
  </si>
  <si>
    <t>70300006140</t>
  </si>
  <si>
    <t>手摺り付き非常梯子（７０Ｔ・８０Ｔ）</t>
  </si>
  <si>
    <t>70300007490</t>
  </si>
  <si>
    <t>ﾓｹﾂﾄ(ｵﾚﾝｼﾞ ﾑｼﾞ)</t>
  </si>
  <si>
    <t>70300008185</t>
  </si>
  <si>
    <t>ﾓｹﾂﾄ(ﾌﾞﾙ- 無地)</t>
  </si>
  <si>
    <t>70300008192</t>
  </si>
  <si>
    <t>座席詰め物(ﾎﾟﾘｴｽﾃﾙ)</t>
  </si>
  <si>
    <t>70300008202</t>
  </si>
  <si>
    <t>70300008219</t>
  </si>
  <si>
    <t>70300008226</t>
  </si>
  <si>
    <t>70300008233</t>
  </si>
  <si>
    <t>70300008240</t>
  </si>
  <si>
    <t>70300008257</t>
  </si>
  <si>
    <t>70300008264</t>
  </si>
  <si>
    <t>70300008271</t>
  </si>
  <si>
    <t>70300008288</t>
  </si>
  <si>
    <t>70300008295</t>
  </si>
  <si>
    <t>70300008305</t>
  </si>
  <si>
    <t>70300008312</t>
  </si>
  <si>
    <t>ﾓｹﾂﾄ(ﾚﾂﾄﾞ 角柄入り)</t>
  </si>
  <si>
    <t>70300008329</t>
  </si>
  <si>
    <t>ﾓｹﾂﾄ(ﾚﾂﾄﾞ 無地)</t>
  </si>
  <si>
    <t>70300008350</t>
  </si>
  <si>
    <t>70300008367</t>
  </si>
  <si>
    <t>ﾓｹﾂﾄ(ﾌﾞﾙ- 角柄入り)</t>
  </si>
  <si>
    <t>70300008398</t>
  </si>
  <si>
    <t>ﾓｹﾂﾄ(ﾌﾞﾗｳﾝ 角柄入り)</t>
  </si>
  <si>
    <t>70300008408</t>
  </si>
  <si>
    <t>ﾓｹﾂﾄ(ﾌﾞﾗｳﾝ 無地)</t>
  </si>
  <si>
    <t>70300008415</t>
  </si>
  <si>
    <t>70300008422</t>
  </si>
  <si>
    <t>70300008439</t>
  </si>
  <si>
    <t>70300008446</t>
  </si>
  <si>
    <t>70300008453</t>
  </si>
  <si>
    <t>70300008460</t>
  </si>
  <si>
    <t>70300008491</t>
  </si>
  <si>
    <t>ﾓｹﾂﾄ(ｵﾚﾝｼﾞ 角柄入り)20T</t>
  </si>
  <si>
    <t>70300008501</t>
  </si>
  <si>
    <t>ﾓｹﾂﾄ(ﾌﾞﾙ- 角柄入り)20T</t>
  </si>
  <si>
    <t>70300008525</t>
  </si>
  <si>
    <t>ﾓｹﾂﾄ(ｵﾚﾝｼﾞ 角柄入り)70T</t>
  </si>
  <si>
    <t>70300008532</t>
  </si>
  <si>
    <t>ﾓｹﾂﾄ(ﾌﾞﾙ- 角柄入り)70T</t>
  </si>
  <si>
    <t>70300008604</t>
  </si>
  <si>
    <t>70300008611</t>
  </si>
  <si>
    <t>70300008628</t>
  </si>
  <si>
    <t>70300008635</t>
  </si>
  <si>
    <t>70300008642</t>
  </si>
  <si>
    <t>ﾓｹﾂﾄ(ｵﾚﾝｼﾞ多色　無地)</t>
  </si>
  <si>
    <t>70300008659</t>
  </si>
  <si>
    <t>ﾓｹﾂﾄ(ﾌﾞﾙ-多色 無地)</t>
  </si>
  <si>
    <t>70300008666</t>
  </si>
  <si>
    <t>ﾓｹﾂﾄ(ｵﾚﾝｼﾞ多色 角柄入り)</t>
  </si>
  <si>
    <t>70300008673</t>
  </si>
  <si>
    <t>ﾓｹﾂﾄ(ﾌﾞﾙ-多色 角柄入り)</t>
  </si>
  <si>
    <t>70300008680</t>
  </si>
  <si>
    <t>ﾓｹｯﾄ(ﾌﾞﾗｳﾝ多色 無地)</t>
  </si>
  <si>
    <t>70300008683</t>
  </si>
  <si>
    <t>ﾓｹｯﾄ(ﾌﾞﾗｳﾝ多色 角柄入)</t>
  </si>
  <si>
    <t>70300008685</t>
  </si>
  <si>
    <t>座席詰物(ﾎﾟﾘｴｽﾃﾙ)</t>
  </si>
  <si>
    <t>70300008688</t>
  </si>
  <si>
    <t>70300008690</t>
  </si>
  <si>
    <t>70300008693</t>
  </si>
  <si>
    <t>70300008695</t>
  </si>
  <si>
    <t>70300008698</t>
  </si>
  <si>
    <t>70300008700</t>
  </si>
  <si>
    <t>70300008703</t>
  </si>
  <si>
    <t>70300008705</t>
  </si>
  <si>
    <t>側引戸</t>
  </si>
  <si>
    <t>70300008707</t>
  </si>
  <si>
    <t>70300008709</t>
  </si>
  <si>
    <t>70300008711</t>
  </si>
  <si>
    <t>70300008713</t>
  </si>
  <si>
    <t>70300008715</t>
  </si>
  <si>
    <t>70300008717</t>
  </si>
  <si>
    <t>70300008719</t>
  </si>
  <si>
    <t>70400000001</t>
  </si>
  <si>
    <t>C室 前面窓ｶﾞﾗｽ(10･20T)</t>
  </si>
  <si>
    <t>70400000003</t>
  </si>
  <si>
    <t>貫通開戸ｶﾞﾗｽ(10･20T)</t>
  </si>
  <si>
    <t>70400000007</t>
  </si>
  <si>
    <t>側開戸落ｼ窓ｶﾞﾗｽ(10･20T)</t>
  </si>
  <si>
    <t>70400000011</t>
  </si>
  <si>
    <t>仕切開戸 落ｼ窓ｶﾞﾗｽ(10･20T)</t>
  </si>
  <si>
    <t>70400000013</t>
  </si>
  <si>
    <t>妻引戸 窓ｶﾞﾗｽ(10･20T)</t>
  </si>
  <si>
    <t>70400000015</t>
  </si>
  <si>
    <t>妻 戸袋 外窓ｶﾞﾗｽ(10･20T)</t>
  </si>
  <si>
    <t>70400000017</t>
  </si>
  <si>
    <t>妻 戸袋 内窓ｶﾞﾗｽ(10･20T)</t>
  </si>
  <si>
    <t>70400000019</t>
  </si>
  <si>
    <t>妻窓上ｶﾞﾗｽ(10･20T)</t>
  </si>
  <si>
    <t>70400000021</t>
  </si>
  <si>
    <t>妻窓下ｶﾞﾗｽ(10･20T)</t>
  </si>
  <si>
    <t>70400000023</t>
  </si>
  <si>
    <t>側上窓ｶﾞﾗｽ(10･20T)</t>
  </si>
  <si>
    <t>70400000025</t>
  </si>
  <si>
    <t>側下窓ｶﾞﾗｽ(10T01~22)</t>
  </si>
  <si>
    <t>70400000027</t>
  </si>
  <si>
    <t>側下窓ｶﾞﾗｽ(10T23~･20T)</t>
  </si>
  <si>
    <t>70400000029</t>
  </si>
  <si>
    <t>側引戸窓ｶﾞﾗｽ 右(10･20T)</t>
  </si>
  <si>
    <t>70400000031</t>
  </si>
  <si>
    <t>側引戸窓ｶﾞﾗｽ 左(10･20T)</t>
  </si>
  <si>
    <t>70400000033</t>
  </si>
  <si>
    <t>M室 仕切上窓ｶﾞﾗｽ(10T･20T)</t>
  </si>
  <si>
    <t>70400000037</t>
  </si>
  <si>
    <t>屋根絶縁塗料</t>
  </si>
  <si>
    <t>70400000051</t>
  </si>
  <si>
    <t>運転室前面窓ｶﾞﾗｽ(N20T)</t>
  </si>
  <si>
    <t>70400000053</t>
  </si>
  <si>
    <t>貫通開戸窓ｶﾞﾗｽ(N20T)</t>
  </si>
  <si>
    <t>70400000057</t>
  </si>
  <si>
    <t>側開戸ｶﾞﾗｽ(N20T 6次車～)</t>
  </si>
  <si>
    <t>70400000059</t>
  </si>
  <si>
    <t>M室仕切窓ｶﾞﾗｽ(N20T)</t>
  </si>
  <si>
    <t>70400000061</t>
  </si>
  <si>
    <t>仕切開戸落し窓ｶﾞﾗｽ(N20T)</t>
  </si>
  <si>
    <t>70400000063</t>
  </si>
  <si>
    <t>妻引戸 窓ｶﾞﾗｽ(N20T)</t>
  </si>
  <si>
    <t>70400000065</t>
  </si>
  <si>
    <t>妻固定窓ｶﾞﾗｽ</t>
  </si>
  <si>
    <t>70400000071</t>
  </si>
  <si>
    <t>側窓[近車](N20T)</t>
  </si>
  <si>
    <t>70400000073</t>
  </si>
  <si>
    <t>側窓[ｱﾙﾅ](N20T)</t>
  </si>
  <si>
    <t>70400000075</t>
  </si>
  <si>
    <t>側固定窓ｶﾞﾗｽ</t>
  </si>
  <si>
    <t>70400000077</t>
  </si>
  <si>
    <t>側引戸ｶﾞﾗｽ[単](N20T)右</t>
  </si>
  <si>
    <t>70400000079</t>
  </si>
  <si>
    <t>側引戸ｶﾞﾗｽ[単](N20T)左</t>
  </si>
  <si>
    <t>70400000081</t>
  </si>
  <si>
    <t>側引戸ｶﾞﾗｽ[複](N20T)右</t>
  </si>
  <si>
    <t>70400000083</t>
  </si>
  <si>
    <t>側引戸ｶﾞﾗｽ[複](N20T)左</t>
  </si>
  <si>
    <t>70400000087</t>
  </si>
  <si>
    <t>70400000089</t>
  </si>
  <si>
    <t>側行先表示窓ｶﾞﾗｽ</t>
  </si>
  <si>
    <t>70400000091</t>
  </si>
  <si>
    <t>連結部通行注意ｽﾃｯｶｰ</t>
  </si>
  <si>
    <t>70400000093</t>
  </si>
  <si>
    <t>連結部通行注意銘板</t>
  </si>
  <si>
    <t>70400000099</t>
  </si>
  <si>
    <t>禁煙板</t>
  </si>
  <si>
    <t>70400000101</t>
  </si>
  <si>
    <t>定期検査票ｻｼ</t>
  </si>
  <si>
    <t>70400000107</t>
  </si>
  <si>
    <t>消火器名板</t>
  </si>
  <si>
    <t>70400000109</t>
  </si>
  <si>
    <t>ｽﾃｯｶｰ[大阪市交通局]</t>
  </si>
  <si>
    <t>70400000111</t>
  </si>
  <si>
    <t>定員着座喚起ｽﾃｯｶｰ(ゆずりあって)</t>
  </si>
  <si>
    <t>70400000113</t>
  </si>
  <si>
    <t>優先座席銘板(妻面:両側)</t>
  </si>
  <si>
    <t>70400000115</t>
  </si>
  <si>
    <t>ｽﾃｯｶｰ[優先座席](楕円)</t>
  </si>
  <si>
    <t>70400000121</t>
  </si>
  <si>
    <t>車椅子表示銘板</t>
  </si>
  <si>
    <t>70400000123</t>
  </si>
  <si>
    <t>車ｲｽ表示ｽﾃｯｶｰ(側引戸ｶﾞﾗｽ)</t>
  </si>
  <si>
    <t>70400000125</t>
  </si>
  <si>
    <t>側表示ｽﾃｯｶｰ[1]</t>
  </si>
  <si>
    <t>70400000127</t>
  </si>
  <si>
    <t>側表示ｽﾃｯｶｰ[2]</t>
  </si>
  <si>
    <t>70400000129</t>
  </si>
  <si>
    <t>車ｲｽ固定用具箱使用説明ｽﾃｯｶｰ</t>
  </si>
  <si>
    <t>70400000131</t>
  </si>
  <si>
    <t>車ｲｽ表示ｽﾃｯｶｰ(外板戸袋)</t>
  </si>
  <si>
    <t>70400000135</t>
  </si>
  <si>
    <t>ﾃﾞｻﾞｲﾝﾏｰｸｽﾃｯｶｰ(先頭)VVVF</t>
  </si>
  <si>
    <t>70400000137</t>
  </si>
  <si>
    <t>車椅子固定用具箱ｽﾃｯｶｰ</t>
  </si>
  <si>
    <t>70400000141</t>
  </si>
  <si>
    <t>消火器銘板(ﾋﾟｸﾄｸﾞﾗﾑ)</t>
  </si>
  <si>
    <t>70400000143</t>
  </si>
  <si>
    <t>M室背面ｶｰﾃﾝ案内(ﾗﾝﾅｰ)</t>
  </si>
  <si>
    <t>70400000155</t>
  </si>
  <si>
    <t>側開戸落し窓 ｽﾘ木</t>
  </si>
  <si>
    <t>70400000161</t>
  </si>
  <si>
    <t>整風板用ﾊﾟﾈｯｸｽｽﾀｯﾄﾞ</t>
  </si>
  <si>
    <t>70400000167</t>
  </si>
  <si>
    <t>70400000177</t>
  </si>
  <si>
    <t>乗車位置ｽﾃｯｶｰ(ｱﾙﾐ)</t>
  </si>
  <si>
    <t>70400000181</t>
  </si>
  <si>
    <t>禁煙名板</t>
  </si>
  <si>
    <t>70400000183</t>
  </si>
  <si>
    <t>消火器名板(10系ﾘﾆｭｰｱﾙ用)</t>
  </si>
  <si>
    <t>70400000185</t>
  </si>
  <si>
    <t>禁煙名板(N20系用)</t>
  </si>
  <si>
    <t>70400000187</t>
  </si>
  <si>
    <t>床敷物用接着剤</t>
  </si>
  <si>
    <t>70400000217</t>
  </si>
  <si>
    <t>屋根絶縁材(夏用)</t>
  </si>
  <si>
    <t>70400000223</t>
  </si>
  <si>
    <t>70400000225</t>
  </si>
  <si>
    <t>70400000241</t>
  </si>
  <si>
    <t>66T前面VVVFﾏｰｸ</t>
  </si>
  <si>
    <t>70400000243</t>
  </si>
  <si>
    <t>ﾌｪﾙﾄ(側窓用)</t>
  </si>
  <si>
    <t>70400000251</t>
  </si>
  <si>
    <t>ｽﾃｯｶｰ[優先座席](横長)</t>
  </si>
  <si>
    <t>70400000253</t>
  </si>
  <si>
    <t>側引戸ｶﾞﾗｽ(10･20T)</t>
  </si>
  <si>
    <t>70400000255</t>
  </si>
  <si>
    <t>側引戸ｶﾞﾗｽ[単](N20T)</t>
  </si>
  <si>
    <t>70400000257</t>
  </si>
  <si>
    <t>運転室前面ｶﾞﾗｽ(66T)</t>
  </si>
  <si>
    <t>70400000259</t>
  </si>
  <si>
    <t>貫通開戸窓ｶﾞﾗｽ(66T)</t>
  </si>
  <si>
    <t>70400000261</t>
  </si>
  <si>
    <t>車掌室正面窓ｶﾞﾗｽ(66T)</t>
  </si>
  <si>
    <t>70400000265</t>
  </si>
  <si>
    <t>前面行先表示窓ｶﾞﾗｽ(66T)</t>
  </si>
  <si>
    <t>70400000267</t>
  </si>
  <si>
    <t>ｼﾝﾎﾞﾙﾏｰｸ部ｶﾞﾗｽ(66T)</t>
  </si>
  <si>
    <t>70400000269</t>
  </si>
  <si>
    <t>前照灯窓ｶﾞﾗｽ(66T)</t>
  </si>
  <si>
    <t>70400000273</t>
  </si>
  <si>
    <t>側面行先表示器点検ﾌﾀ止めﾈｼﾞ</t>
  </si>
  <si>
    <t>70400000275</t>
  </si>
  <si>
    <t>側面行先表示器点検ﾌﾀ　ﾘﾃｲﾅｰ</t>
  </si>
  <si>
    <t>70400000277</t>
  </si>
  <si>
    <t>側面行先表示器点検ﾌﾀ ﾘﾍﾞｯﾄﾌﾟﾚｰﾄ</t>
  </si>
  <si>
    <t>70400000285</t>
  </si>
  <si>
    <t>抜止ﾜｯｼｬ</t>
  </si>
  <si>
    <t>70400000287</t>
  </si>
  <si>
    <t>側引戸ｶﾞﾗｽ[複](N20T)</t>
  </si>
  <si>
    <t>70400000289</t>
  </si>
  <si>
    <t>側固定窓ｶﾞﾗｽ(66T)</t>
  </si>
  <si>
    <t>70400000291</t>
  </si>
  <si>
    <t>妻 戸袋 内窓ｶﾞﾗｽ(N20T)</t>
  </si>
  <si>
    <t>70400000293</t>
  </si>
  <si>
    <t>ｶﾓｲ点検蓋止錠ﾘﾃｲﾅｰ(80T)</t>
  </si>
  <si>
    <t>70400000295</t>
  </si>
  <si>
    <t>80系ｶﾓｲ点検蓋止錠 ｽﾀｯﾄﾞ</t>
  </si>
  <si>
    <t>70400000299</t>
  </si>
  <si>
    <t>ｽﾃｯｶｰ(10系Accc)</t>
  </si>
  <si>
    <t>70400000305</t>
  </si>
  <si>
    <t>塗床材(夏用)</t>
  </si>
  <si>
    <t>70400000307</t>
  </si>
  <si>
    <t>塗床材用ﾌﾟﾗｲﾏｰ</t>
  </si>
  <si>
    <t>70400000313</t>
  </si>
  <si>
    <t>70400000339</t>
  </si>
  <si>
    <t>客室化粧板 20系</t>
  </si>
  <si>
    <t>70400000341</t>
  </si>
  <si>
    <t>客室化粧板(新20・66系)</t>
  </si>
  <si>
    <t>70400000345</t>
  </si>
  <si>
    <t>側開戸落ｼ窓ｶﾞﾗｽ(66系)</t>
  </si>
  <si>
    <t>70400000355</t>
  </si>
  <si>
    <t>扉注意ｽﾃｯｶｰ(側引戸ｶﾞﾗｽ)</t>
  </si>
  <si>
    <t>70400000357</t>
  </si>
  <si>
    <t>70400000359</t>
  </si>
  <si>
    <t>前面防曇ｶﾞﾗｽ(30000T)</t>
  </si>
  <si>
    <t>70400000361</t>
  </si>
  <si>
    <t>ﾍﾞﾋﾞｰｶｰﾏｰｸｽﾃｯｶｰ(車外)</t>
  </si>
  <si>
    <t>70400000363</t>
  </si>
  <si>
    <t>車両用ｱｸﾘﾙ銘板(ﾍﾞﾋﾞｰｶｰﾏｰｸ)</t>
  </si>
  <si>
    <t>70400000373</t>
  </si>
  <si>
    <t>70400000377</t>
  </si>
  <si>
    <t>運転室前面窓ｶﾞﾗｽ</t>
  </si>
  <si>
    <t>70400000379</t>
  </si>
  <si>
    <t>70400000385</t>
  </si>
  <si>
    <t>70400000391</t>
  </si>
  <si>
    <t>(他部)R1自線図(1側 紙製)</t>
  </si>
  <si>
    <t>70400000393</t>
  </si>
  <si>
    <t>(他部)携帯電話使用ﾏﾅｰ啓発ｽﾃｯｶｰ</t>
  </si>
  <si>
    <t>70400000395</t>
  </si>
  <si>
    <t>(他部)小判型優先座席ｽﾃｯｶｰ</t>
  </si>
  <si>
    <t>70400000397</t>
  </si>
  <si>
    <t>(他部)号車表示ｽﾃｯｶｰ</t>
  </si>
  <si>
    <t>70400000399</t>
  </si>
  <si>
    <t>70400000401</t>
  </si>
  <si>
    <t>70400000403</t>
  </si>
  <si>
    <t>70400000405</t>
  </si>
  <si>
    <t>70400000407</t>
  </si>
  <si>
    <t>70400000409</t>
  </si>
  <si>
    <t>70400000411</t>
  </si>
  <si>
    <t>70400000413</t>
  </si>
  <si>
    <t>70400000415</t>
  </si>
  <si>
    <t>70400000417</t>
  </si>
  <si>
    <t>(他部)優先座席ﾋﾟｸﾄｸﾞﾗﾑｽﾃｯｶｰ</t>
  </si>
  <si>
    <t>70400000419</t>
  </si>
  <si>
    <t>(他部)優先座席ﾏﾀﾆﾃｨｰｽﾃｯｶｰ</t>
  </si>
  <si>
    <t>70400000421</t>
  </si>
  <si>
    <t>(他部)ﾁｶﾝ撲滅ｽﾃｯｶｰ</t>
  </si>
  <si>
    <t>70400000423</t>
  </si>
  <si>
    <t>(他部)女性専用車両ｽﾃｯｶｰ</t>
  </si>
  <si>
    <t>70400000425</t>
  </si>
  <si>
    <t>70400000427</t>
  </si>
  <si>
    <t>70400000429</t>
  </si>
  <si>
    <t>70400000431</t>
  </si>
  <si>
    <t>70400000433</t>
  </si>
  <si>
    <t>70400000439</t>
  </si>
  <si>
    <t>(他部)R1自線案内ｽﾃｯｶｰ(1側)</t>
  </si>
  <si>
    <t>70400000441</t>
  </si>
  <si>
    <t>(他部)女性専用車両表示(紙製)</t>
  </si>
  <si>
    <t>70400000443</t>
  </si>
  <si>
    <t>(他部)案内文章(交通局からの)(紙製)</t>
  </si>
  <si>
    <t>70400000445</t>
  </si>
  <si>
    <t>(他部)R1自線図(2側 紙製)</t>
  </si>
  <si>
    <t>70400000447</t>
  </si>
  <si>
    <t>車外戸閉ｺｯｸ位置表示ｽﾃｯｶｰ</t>
  </si>
  <si>
    <t>70400000449</t>
  </si>
  <si>
    <t>(他)触媒施工済ｽﾃｯｶｰ</t>
  </si>
  <si>
    <t>70400000451</t>
  </si>
  <si>
    <t>70400000453</t>
  </si>
  <si>
    <t>70400000455</t>
  </si>
  <si>
    <t>70400000457</t>
  </si>
  <si>
    <t>ﾜｲﾊﾟｰ操作方法ｽﾃｯｶｰ(30000系)</t>
  </si>
  <si>
    <t>70400000459</t>
  </si>
  <si>
    <t>(他部)R2自線図(1側 紙製)</t>
  </si>
  <si>
    <t>70400000477</t>
  </si>
  <si>
    <t>(他部)R8自線図(1側 紙製)</t>
  </si>
  <si>
    <t>70400000479</t>
  </si>
  <si>
    <t>(他部)R8自線図(2側 紙製)</t>
  </si>
  <si>
    <t>70400000481</t>
  </si>
  <si>
    <t>(他部)R2自線図(2側 紙製)</t>
  </si>
  <si>
    <t>70400000487</t>
  </si>
  <si>
    <t>(他部)R2自線案内ｽﾃｯｶｰ(1側)</t>
  </si>
  <si>
    <t>70400000489</t>
  </si>
  <si>
    <t>(他部)R2自線案内ｽﾃｯｶｰ(2側)</t>
  </si>
  <si>
    <t>70400000491</t>
  </si>
  <si>
    <t>(他部)R3自線案内ｽﾃｯｶｰｰ(1側)</t>
  </si>
  <si>
    <t>70400000503</t>
  </si>
  <si>
    <t>(他部)R6自線案内ｽﾃｯｶｰ(1側)</t>
  </si>
  <si>
    <t>70400000505</t>
  </si>
  <si>
    <t>(他部)R6自線案内ｽﾃｯｶｰ(2側)</t>
  </si>
  <si>
    <t>70400000507</t>
  </si>
  <si>
    <t>(他部)R8自線案内ｽﾃｯｶｰ(1側)</t>
  </si>
  <si>
    <t>70400000509</t>
  </si>
  <si>
    <t>(他部)R8自線案内ｽﾃｯｶｰ(2側)</t>
  </si>
  <si>
    <t>70400000511</t>
  </si>
  <si>
    <t>(他部)R1自線案内ｽﾃｯｶｰ(2側)</t>
  </si>
  <si>
    <t>70400000513</t>
  </si>
  <si>
    <t>(他部)お忘れ物ｾﾝﾀ修正ｽﾃｯｶｰ</t>
  </si>
  <si>
    <t>70400000515</t>
  </si>
  <si>
    <t>70400000517</t>
  </si>
  <si>
    <t>70400000521</t>
  </si>
  <si>
    <t>M室仕切窓ｶﾞﾗｽ(66T)</t>
  </si>
  <si>
    <t>70400000523</t>
  </si>
  <si>
    <t>妻窓ｶﾞﾗｽ(66T)</t>
  </si>
  <si>
    <t>70400000525</t>
  </si>
  <si>
    <t>仕切開戸ｶﾞﾗｽ</t>
  </si>
  <si>
    <t>70400000527</t>
  </si>
  <si>
    <t>70400000537</t>
  </si>
  <si>
    <t>(他部)R6自線案内駅名上張りｽﾃｯｶｰ(1側)</t>
  </si>
  <si>
    <t>70400000539</t>
  </si>
  <si>
    <t>(他部)R6自線案内駅名上張りｽﾃｯｶｰ(2側)</t>
  </si>
  <si>
    <t>70400000545</t>
  </si>
  <si>
    <t>寄表示ｱﾙﾐ名板[1]</t>
  </si>
  <si>
    <t>70400000547</t>
  </si>
  <si>
    <t>寄表示ｱﾙﾐ名板[2]</t>
  </si>
  <si>
    <t>70400000549</t>
  </si>
  <si>
    <t>非常説明名板(66T)</t>
  </si>
  <si>
    <t>70400000555</t>
  </si>
  <si>
    <t>非常用ﾄﾞｱｺｯｸｽﾃｯｶｰ(66T)</t>
  </si>
  <si>
    <t>70400000557</t>
  </si>
  <si>
    <t>扉注意ｽﾃｯｶｰ(赤 側引戸ｶﾞﾗｽ)</t>
  </si>
  <si>
    <t>70400000559</t>
  </si>
  <si>
    <t>70400000561</t>
  </si>
  <si>
    <t>M室仕切窓ｶﾞﾗｽ(20T)</t>
  </si>
  <si>
    <t>70400000569</t>
  </si>
  <si>
    <t>禁煙名板(ﾋﾟｸﾄｸﾞﾗﾑ)</t>
  </si>
  <si>
    <t>70400000571</t>
  </si>
  <si>
    <t>側開戸忍錠ﾂﾏﾐ開位置ｽﾃｯｶｰ</t>
  </si>
  <si>
    <t>70400000573</t>
  </si>
  <si>
    <t>側開戸忍錠ﾂﾏﾐ閉位置ｽﾃｯｶｰ</t>
  </si>
  <si>
    <t>70400000577</t>
  </si>
  <si>
    <t>ﾍﾞﾋﾞｰｶｰﾏｰｸｽﾃｯｶｰ</t>
  </si>
  <si>
    <t>70400000579</t>
  </si>
  <si>
    <t>非常用ﾄﾞｱｺｯｸ銘板</t>
  </si>
  <si>
    <t>70400000581</t>
  </si>
  <si>
    <t>70400000583</t>
  </si>
  <si>
    <t>70400000593</t>
  </si>
  <si>
    <t>車椅子固定用具銘板</t>
  </si>
  <si>
    <t>70400000625</t>
  </si>
  <si>
    <t>側窓(30000T)</t>
  </si>
  <si>
    <t>70400000627</t>
  </si>
  <si>
    <t>側開戸落し窓(30000T)</t>
  </si>
  <si>
    <t>70400000629</t>
  </si>
  <si>
    <t>貫通開戸窓ｶﾞﾗｽ(30000T)</t>
  </si>
  <si>
    <t>70400000631</t>
  </si>
  <si>
    <t>M室仕切窓ｶﾞﾗｽ(30000T)</t>
  </si>
  <si>
    <t>70400000633</t>
  </si>
  <si>
    <t>側引戸ｶﾞﾗｽ(30000T)</t>
  </si>
  <si>
    <t>70400000635</t>
  </si>
  <si>
    <t>妻 戸袋 内窓(右 30000T)</t>
  </si>
  <si>
    <t>70400000637</t>
  </si>
  <si>
    <t>妻 戸袋 内窓(左 30000T)</t>
  </si>
  <si>
    <t>70400000639</t>
  </si>
  <si>
    <t>妻 戸袋 外窓ｶﾞﾗｽ(30000T)</t>
  </si>
  <si>
    <t>70400000641</t>
  </si>
  <si>
    <t>妻 戸袋 内窓ｶﾞﾗｽ(30000T)</t>
  </si>
  <si>
    <t>70400000643</t>
  </si>
  <si>
    <t>側行先表示窓ｶﾞﾗｽ(30000T)</t>
  </si>
  <si>
    <t>70400000645</t>
  </si>
  <si>
    <t>仕切開戸落し窓ｶﾞﾗｽ(30000T)</t>
  </si>
  <si>
    <t>70400000647</t>
  </si>
  <si>
    <t>側固定窓ｶﾞﾗｽ(30000T)</t>
  </si>
  <si>
    <t>70400000649</t>
  </si>
  <si>
    <t>屋根絶縁材(冬用)</t>
  </si>
  <si>
    <t>70400000651</t>
  </si>
  <si>
    <t>塗床材(冬用)</t>
  </si>
  <si>
    <t>70400000653</t>
  </si>
  <si>
    <t>70400000655</t>
  </si>
  <si>
    <t>70400000657</t>
  </si>
  <si>
    <t>車内化粧板補修ﾌｨﾙﾑ</t>
  </si>
  <si>
    <t>70400000659</t>
  </si>
  <si>
    <t>ﾃﾞｻﾞｲﾝﾏｰｸｽﾃｯｶ(尾灯部)</t>
  </si>
  <si>
    <t>70400000661</t>
  </si>
  <si>
    <t>客室化粧板(32系)</t>
  </si>
  <si>
    <t>70400000663</t>
  </si>
  <si>
    <t>客室化粧板(30000系)</t>
  </si>
  <si>
    <t>70400000665</t>
  </si>
  <si>
    <t>客室化粧板(31系)</t>
  </si>
  <si>
    <t>70400000667</t>
  </si>
  <si>
    <t>70400001003</t>
  </si>
  <si>
    <t>Ｃ室前面ｶﾞﾗｽ</t>
  </si>
  <si>
    <t>70400001005</t>
  </si>
  <si>
    <t>Ｍ室前面ｶﾞﾗｽ</t>
  </si>
  <si>
    <t>70400001009</t>
  </si>
  <si>
    <t>押えゴム</t>
  </si>
  <si>
    <t>70400001013</t>
  </si>
  <si>
    <t>ガラス</t>
  </si>
  <si>
    <t>70400001015</t>
  </si>
  <si>
    <t>70400001019</t>
  </si>
  <si>
    <t>側下降窓ガラス</t>
  </si>
  <si>
    <t>70400001021</t>
  </si>
  <si>
    <t>側固定窓ガラス</t>
  </si>
  <si>
    <t>70400001025</t>
  </si>
  <si>
    <t>側開戸落し窓枠</t>
  </si>
  <si>
    <t>70400001029</t>
  </si>
  <si>
    <t>側面行先表示器窓ｶﾞﾗｽ</t>
  </si>
  <si>
    <t>70400001031</t>
  </si>
  <si>
    <t>貫通開戸防曇ｶﾞﾗｽ用リード線(艤装側)</t>
  </si>
  <si>
    <t>70400001035</t>
  </si>
  <si>
    <t>業務案内ポスター</t>
  </si>
  <si>
    <t>70400001037</t>
  </si>
  <si>
    <t>禁煙表示銘板</t>
  </si>
  <si>
    <t>70400001039</t>
  </si>
  <si>
    <t>空気ダメ用銘板(元ダメ１)</t>
  </si>
  <si>
    <t>70400001041</t>
  </si>
  <si>
    <t>空気ダメ用銘板(元ダメ２)</t>
  </si>
  <si>
    <t>70400001051</t>
  </si>
  <si>
    <t>70400001053</t>
  </si>
  <si>
    <t>車椅子ﾛｰﾌﾟ入れ銘板</t>
  </si>
  <si>
    <t>70400001055</t>
  </si>
  <si>
    <t>車椅子ﾛｰﾌﾟ使用方法銘板</t>
  </si>
  <si>
    <t>70400001057</t>
  </si>
  <si>
    <t>啓発案内</t>
  </si>
  <si>
    <t>70400001085</t>
  </si>
  <si>
    <t>号車表示銘板（１）</t>
  </si>
  <si>
    <t>70400001087</t>
  </si>
  <si>
    <t>コック銘板一式</t>
  </si>
  <si>
    <t>70400001089</t>
  </si>
  <si>
    <t>コック用銘板(直ヨビ)</t>
  </si>
  <si>
    <t>70400001091</t>
  </si>
  <si>
    <t>コック用銘板(直ヨビ・締切コック)</t>
  </si>
  <si>
    <t>70400001095</t>
  </si>
  <si>
    <t>座席袖仕切部化粧板</t>
  </si>
  <si>
    <t>70400001097</t>
  </si>
  <si>
    <t>仕切開戸ガラス</t>
  </si>
  <si>
    <t>70400001099</t>
  </si>
  <si>
    <t>仕切窓ガラス</t>
  </si>
  <si>
    <t>70400001101</t>
  </si>
  <si>
    <t>車内案内表示器ｶﾞﾗｽ(パッキン付)</t>
  </si>
  <si>
    <t>70400001103</t>
  </si>
  <si>
    <t>車内案内表示窓ｶﾞﾗｽ</t>
  </si>
  <si>
    <t>70400001105</t>
  </si>
  <si>
    <t>車内ｽﾋﾟｰｶ用キセ</t>
  </si>
  <si>
    <t>70400001107</t>
  </si>
  <si>
    <t>70400001109</t>
  </si>
  <si>
    <t>70400001111</t>
  </si>
  <si>
    <t>消火器表示銘板</t>
  </si>
  <si>
    <t>70400001115</t>
  </si>
  <si>
    <t>乗務員室背面ガラス</t>
  </si>
  <si>
    <t>70400001117</t>
  </si>
  <si>
    <t>ｽﾃｯｶｰ</t>
  </si>
  <si>
    <t>70400001131</t>
  </si>
  <si>
    <t>ステッカー</t>
  </si>
  <si>
    <t>70400001133</t>
  </si>
  <si>
    <t>70400001139</t>
  </si>
  <si>
    <t>前面貫通扉目隠フィルム</t>
  </si>
  <si>
    <t>70400001143</t>
  </si>
  <si>
    <t>詰めゴム</t>
  </si>
  <si>
    <t>70400001145</t>
  </si>
  <si>
    <t>点字ステッカ</t>
  </si>
  <si>
    <t>70400001147</t>
  </si>
  <si>
    <t>70400001149</t>
  </si>
  <si>
    <t>70400001151</t>
  </si>
  <si>
    <t>70400001153</t>
  </si>
  <si>
    <t>70400001155</t>
  </si>
  <si>
    <t>70400001157</t>
  </si>
  <si>
    <t>70400001159</t>
  </si>
  <si>
    <t>70400001161</t>
  </si>
  <si>
    <t>70400001163</t>
  </si>
  <si>
    <t>70400001165</t>
  </si>
  <si>
    <t>70400001167</t>
  </si>
  <si>
    <t>70400001169</t>
  </si>
  <si>
    <t>70400001171</t>
  </si>
  <si>
    <t>70400001173</t>
  </si>
  <si>
    <t>70400001175</t>
  </si>
  <si>
    <t>70400001177</t>
  </si>
  <si>
    <t>70400001179</t>
  </si>
  <si>
    <t>70400001181</t>
  </si>
  <si>
    <t>70400001183</t>
  </si>
  <si>
    <t>70400001185</t>
  </si>
  <si>
    <t>70400001187</t>
  </si>
  <si>
    <t>70400001189</t>
  </si>
  <si>
    <t>70400001191</t>
  </si>
  <si>
    <t>70400001195</t>
  </si>
  <si>
    <t>扉開閉案内器ｶﾞﾗｽ(パッキン付)</t>
  </si>
  <si>
    <t>70400001217</t>
  </si>
  <si>
    <t>銘板</t>
  </si>
  <si>
    <t>70400001219</t>
  </si>
  <si>
    <t>70400001221</t>
  </si>
  <si>
    <t>70400001223</t>
  </si>
  <si>
    <t>優先座席</t>
  </si>
  <si>
    <t>70400001225</t>
  </si>
  <si>
    <t>70400001231</t>
  </si>
  <si>
    <t>ローラキャッチャー</t>
  </si>
  <si>
    <t>70400001235</t>
  </si>
  <si>
    <t>号車表示銘板（２）</t>
  </si>
  <si>
    <t>70400001237</t>
  </si>
  <si>
    <t>号車表示銘板（３）</t>
  </si>
  <si>
    <t>70400001239</t>
  </si>
  <si>
    <t>号車表示銘板（４）</t>
  </si>
  <si>
    <t>70400001241</t>
  </si>
  <si>
    <t>号車表示銘板（５）</t>
  </si>
  <si>
    <t>70400001243</t>
  </si>
  <si>
    <t>号車表示銘板（６）</t>
  </si>
  <si>
    <t>70400001251</t>
  </si>
  <si>
    <t>70400001259</t>
  </si>
  <si>
    <t>8号線シンボルマーク</t>
  </si>
  <si>
    <t>70400001261</t>
  </si>
  <si>
    <t>GPS用モール(ストレート)</t>
  </si>
  <si>
    <t>70400001263</t>
  </si>
  <si>
    <t>GPS用モール(コーナー用)</t>
  </si>
  <si>
    <t>70400001265</t>
  </si>
  <si>
    <t>サインファスナ用受け</t>
  </si>
  <si>
    <t>70400001267</t>
  </si>
  <si>
    <t>点検口カバー</t>
  </si>
  <si>
    <t>70400001269</t>
  </si>
  <si>
    <t>旗セット</t>
  </si>
  <si>
    <t>70400001271</t>
  </si>
  <si>
    <t>70400001273</t>
  </si>
  <si>
    <t>マジックテープ</t>
  </si>
  <si>
    <t>70400001275</t>
  </si>
  <si>
    <t>窓添ビニル</t>
  </si>
  <si>
    <t>70400001277</t>
  </si>
  <si>
    <t>リード線</t>
  </si>
  <si>
    <t>70400001279</t>
  </si>
  <si>
    <t>車体側ソケット</t>
  </si>
  <si>
    <t>70400001281</t>
  </si>
  <si>
    <t>リテイナー</t>
  </si>
  <si>
    <t>70400001283</t>
  </si>
  <si>
    <t>フェルト</t>
  </si>
  <si>
    <t>70400001285</t>
  </si>
  <si>
    <t>空気ダメ用銘板（直ヨビ）</t>
  </si>
  <si>
    <t>70400001287</t>
  </si>
  <si>
    <t>70400001289</t>
  </si>
  <si>
    <t>ローンテックス</t>
  </si>
  <si>
    <t>70400001291</t>
  </si>
  <si>
    <t>70400001293</t>
  </si>
  <si>
    <t>プライマー</t>
  </si>
  <si>
    <t>70400001301</t>
  </si>
  <si>
    <t>車外ｽﾋﾟｰｶｰ ｷｾ</t>
  </si>
  <si>
    <t>70400001303</t>
  </si>
  <si>
    <t>乗車位置表示触覚情報板</t>
  </si>
  <si>
    <t>70400001305</t>
  </si>
  <si>
    <t>70400001307</t>
  </si>
  <si>
    <t>70400001309</t>
  </si>
  <si>
    <t>70400001311</t>
  </si>
  <si>
    <t>70400001313</t>
  </si>
  <si>
    <t>70400001315</t>
  </si>
  <si>
    <t>70400001317</t>
  </si>
  <si>
    <t>70400001319</t>
  </si>
  <si>
    <t>70400001321</t>
  </si>
  <si>
    <t>70400001323</t>
  </si>
  <si>
    <t>70400001325</t>
  </si>
  <si>
    <t>70400001327</t>
  </si>
  <si>
    <t>70400001329</t>
  </si>
  <si>
    <t>70400001331</t>
  </si>
  <si>
    <t>70400001333</t>
  </si>
  <si>
    <t>70400001335</t>
  </si>
  <si>
    <t>70400001337</t>
  </si>
  <si>
    <t>70400001339</t>
  </si>
  <si>
    <t>70400001341</t>
  </si>
  <si>
    <t>70400001343</t>
  </si>
  <si>
    <t>70400001345</t>
  </si>
  <si>
    <t>70400001347</t>
  </si>
  <si>
    <t>70400001349</t>
  </si>
  <si>
    <t>70400001351</t>
  </si>
  <si>
    <t>70400001353</t>
  </si>
  <si>
    <t>70400001355</t>
  </si>
  <si>
    <t>70400001357</t>
  </si>
  <si>
    <t>70400001359</t>
  </si>
  <si>
    <t>70400001361</t>
  </si>
  <si>
    <t>70400001363</t>
  </si>
  <si>
    <t>70400001365</t>
  </si>
  <si>
    <t>70400001367</t>
  </si>
  <si>
    <t>70400001369</t>
  </si>
  <si>
    <t>70400001371</t>
  </si>
  <si>
    <t>70400001373</t>
  </si>
  <si>
    <t>70400001375</t>
  </si>
  <si>
    <t>70400001377</t>
  </si>
  <si>
    <t>70400001379</t>
  </si>
  <si>
    <t>70400001381</t>
  </si>
  <si>
    <t>70400001383</t>
  </si>
  <si>
    <t>70400001385</t>
  </si>
  <si>
    <t>70400001387</t>
  </si>
  <si>
    <t>70400001389</t>
  </si>
  <si>
    <t>70400001391</t>
  </si>
  <si>
    <t>70400001393</t>
  </si>
  <si>
    <t>70400001395</t>
  </si>
  <si>
    <t>70400001397</t>
  </si>
  <si>
    <t>70400001413</t>
  </si>
  <si>
    <t>床敷物</t>
  </si>
  <si>
    <t>70400001415</t>
  </si>
  <si>
    <t>70400001417</t>
  </si>
  <si>
    <t>70500000001</t>
  </si>
  <si>
    <t>輪重測定用ﾌﾟﾘﾝﾀｰｲﾝｸｶｰﾄﾘｯｼﾞ</t>
  </si>
  <si>
    <t>70500000003</t>
  </si>
  <si>
    <t>70500000005</t>
  </si>
  <si>
    <t>70500000007</t>
  </si>
  <si>
    <t>70500000009</t>
  </si>
  <si>
    <t>70500000011</t>
  </si>
  <si>
    <t>70500000013</t>
  </si>
  <si>
    <t>70500000091</t>
  </si>
  <si>
    <t>ﾒﾓﾘｰﾊｲｺｰﾀﾞ用感熱紙</t>
  </si>
  <si>
    <t>70600000021</t>
  </si>
  <si>
    <t>70600000037</t>
  </si>
  <si>
    <t>70600000039</t>
  </si>
  <si>
    <t>70600000041</t>
  </si>
  <si>
    <t>70600000043</t>
  </si>
  <si>
    <t>70600000063</t>
  </si>
  <si>
    <t>ﾋﾞﾆﾙ絶縁ﾋﾞﾆﾙｼｰｽｹｰﾌﾞﾙ</t>
  </si>
  <si>
    <t>70600000073</t>
  </si>
  <si>
    <t>70600000079</t>
  </si>
  <si>
    <t>70600000081</t>
  </si>
  <si>
    <t>70600000083</t>
  </si>
  <si>
    <t>70600000301</t>
  </si>
  <si>
    <t>ﾋﾞﾆｰﾙ電線(設備用)</t>
  </si>
  <si>
    <t>70600000303</t>
  </si>
  <si>
    <t>70600000305</t>
  </si>
  <si>
    <t>70700000007</t>
  </si>
  <si>
    <t>列選用蛍光灯(66系)</t>
  </si>
  <si>
    <t>70700000009</t>
  </si>
  <si>
    <t>列選用蛍光灯(66系)ｸﾞﾛｰ球</t>
  </si>
  <si>
    <t>70700000015</t>
  </si>
  <si>
    <t>車両用 耐震電球</t>
  </si>
  <si>
    <t>70700000019</t>
  </si>
  <si>
    <t>70700000021</t>
  </si>
  <si>
    <t>70700000031</t>
  </si>
  <si>
    <t>ｼｰﾙﾄﾞﾋﾞｰﾑ</t>
  </si>
  <si>
    <t>70700000037</t>
  </si>
  <si>
    <t>角型ｼｰﾙﾄﾞﾋﾞｰﾑ</t>
  </si>
  <si>
    <t>70700000038</t>
  </si>
  <si>
    <t>70700000039</t>
  </si>
  <si>
    <t>表示灯</t>
  </si>
  <si>
    <t>70700000041</t>
  </si>
  <si>
    <t>70700000043</t>
  </si>
  <si>
    <t>70700000045</t>
  </si>
  <si>
    <t>70700000047</t>
  </si>
  <si>
    <t>70700000051</t>
  </si>
  <si>
    <t>70700000055</t>
  </si>
  <si>
    <t>角型ﾊﾛｹﾞﾝ式ｼｰﾙﾄﾞﾋﾞｰﾑ</t>
  </si>
  <si>
    <t>70700000057</t>
  </si>
  <si>
    <t>70700000059</t>
  </si>
  <si>
    <t>70700000061</t>
  </si>
  <si>
    <t>丸型ｼｰﾙﾄﾞﾋﾞｰﾑ</t>
  </si>
  <si>
    <t>70700000065</t>
  </si>
  <si>
    <t>ハンドランプ用蛍光灯</t>
  </si>
  <si>
    <t>70700000067</t>
  </si>
  <si>
    <t>補虫機用蛍光灯</t>
  </si>
  <si>
    <t>70700000071</t>
  </si>
  <si>
    <t>車両用耐震電球</t>
  </si>
  <si>
    <t>70700000179</t>
  </si>
  <si>
    <t>70700000301</t>
  </si>
  <si>
    <t>台車洗浄装置用電球</t>
  </si>
  <si>
    <t>70700000303</t>
  </si>
  <si>
    <t>高補栓受パイロット球</t>
  </si>
  <si>
    <t>70700000305</t>
  </si>
  <si>
    <t>水銀ランプ</t>
  </si>
  <si>
    <t>70700000307</t>
  </si>
  <si>
    <t>電球型蛍光ﾗﾝﾌﾟ</t>
  </si>
  <si>
    <t>70700000309</t>
  </si>
  <si>
    <t>耐震型電球</t>
  </si>
  <si>
    <t>70700000311</t>
  </si>
  <si>
    <t>70700000313</t>
  </si>
  <si>
    <t>70700000315</t>
  </si>
  <si>
    <t>電球型蛍光灯</t>
  </si>
  <si>
    <t>70700000317</t>
  </si>
  <si>
    <t>70700000319</t>
  </si>
  <si>
    <t>豆球</t>
  </si>
  <si>
    <t>70700000321</t>
  </si>
  <si>
    <t>70700000323</t>
  </si>
  <si>
    <t>70700000325</t>
  </si>
  <si>
    <t>70700000327</t>
  </si>
  <si>
    <t>戸閉め保安灯電球</t>
  </si>
  <si>
    <t>70700000329</t>
  </si>
  <si>
    <t>メトロランプ</t>
  </si>
  <si>
    <t>70700000331</t>
  </si>
  <si>
    <t>作用装置表示灯電球</t>
  </si>
  <si>
    <t>70700000333</t>
  </si>
  <si>
    <t>70700000335</t>
  </si>
  <si>
    <t>M台デスクスポット用電球</t>
  </si>
  <si>
    <t>70700000337</t>
  </si>
  <si>
    <t>70700000339</t>
  </si>
  <si>
    <t>C表示灯</t>
  </si>
  <si>
    <t>70700000341</t>
  </si>
  <si>
    <t>70700000343</t>
  </si>
  <si>
    <t>点検灯</t>
  </si>
  <si>
    <t>70700000345</t>
  </si>
  <si>
    <t>時計灯</t>
  </si>
  <si>
    <t>70700000347</t>
  </si>
  <si>
    <t>簡易運転台灯</t>
  </si>
  <si>
    <t>70700000349</t>
  </si>
  <si>
    <t>電球形蛍光ﾗﾝﾌﾟ</t>
  </si>
  <si>
    <t>70700000351</t>
  </si>
  <si>
    <t>蛍光灯32W (列検ﾄｲﾚ専用)</t>
  </si>
  <si>
    <t>70700000353</t>
  </si>
  <si>
    <t>LEDﾕﾆｯﾄ ﾌﾗｯﾄ形400１ (列検ﾄｲﾚ用)</t>
  </si>
  <si>
    <t>70700000355</t>
  </si>
  <si>
    <t>予備電源球</t>
  </si>
  <si>
    <t>70700000359</t>
  </si>
  <si>
    <t>70700000361</t>
  </si>
  <si>
    <t>70700000363</t>
  </si>
  <si>
    <t>ｸﾘﾌﾟﾄﾝ電球</t>
  </si>
  <si>
    <t>70700000365</t>
  </si>
  <si>
    <t>ﾋﾟﾘｹﾝ電球</t>
  </si>
  <si>
    <t>70700000367</t>
  </si>
  <si>
    <t>電球形蛍光ランプ</t>
  </si>
  <si>
    <t>70700000369</t>
  </si>
  <si>
    <t>設備用　耐震電球</t>
  </si>
  <si>
    <t>70700000371</t>
  </si>
  <si>
    <t>70700000373</t>
  </si>
  <si>
    <t>表示灯電球(ｽﾜﾝ型)</t>
  </si>
  <si>
    <t>70700000375</t>
  </si>
  <si>
    <t>70700000377</t>
  </si>
  <si>
    <t>70700000379</t>
  </si>
  <si>
    <t>ｱｲﾗﾝﾌﾟ500W形</t>
  </si>
  <si>
    <t>70700003213</t>
  </si>
  <si>
    <t>70700003237</t>
  </si>
  <si>
    <t>70700003244</t>
  </si>
  <si>
    <t>70700003316</t>
  </si>
  <si>
    <t>70700003323</t>
  </si>
  <si>
    <t>70700003392</t>
  </si>
  <si>
    <t>70700003402</t>
  </si>
  <si>
    <t>70700003615</t>
  </si>
  <si>
    <t>70700003639</t>
  </si>
  <si>
    <t>70800000009</t>
  </si>
  <si>
    <t>ﾊﾝﾄﾞﾗﾝﾌﾟ</t>
  </si>
  <si>
    <t>70800000011</t>
  </si>
  <si>
    <t>蛍光灯ﾊﾝﾄﾞﾗﾝﾌﾟ</t>
  </si>
  <si>
    <t>70800000015</t>
  </si>
  <si>
    <t>LEDﾗｲﾄ</t>
  </si>
  <si>
    <t>70800000017</t>
  </si>
  <si>
    <t>70800000019</t>
  </si>
  <si>
    <t>70800000023</t>
  </si>
  <si>
    <t>LEDﾍｯﾄﾞﾗｲﾄ</t>
  </si>
  <si>
    <t>70800000031</t>
  </si>
  <si>
    <t>LEDﾗｲﾄ付きｽﾀﾝﾄﾞﾙｰﾍﾟ</t>
  </si>
  <si>
    <t>70800000043</t>
  </si>
  <si>
    <t>ICｸﾘｯﾌﾟ</t>
  </si>
  <si>
    <t>70800000045</t>
  </si>
  <si>
    <t>70800000047</t>
  </si>
  <si>
    <t>70800000049</t>
  </si>
  <si>
    <t>70800000051</t>
  </si>
  <si>
    <t>70800000053</t>
  </si>
  <si>
    <t>70800000055</t>
  </si>
  <si>
    <t>70800000057</t>
  </si>
  <si>
    <t>70800000061</t>
  </si>
  <si>
    <t>70800000063</t>
  </si>
  <si>
    <t>70800000065</t>
  </si>
  <si>
    <t>70800000067</t>
  </si>
  <si>
    <t>安全ｺﾞﾑプラグ</t>
  </si>
  <si>
    <t>70800000069</t>
  </si>
  <si>
    <t>角型ｺﾝｾﾝﾄ</t>
  </si>
  <si>
    <t>70800000071</t>
  </si>
  <si>
    <t>機器用接地アダプター</t>
  </si>
  <si>
    <t>70800000073</t>
  </si>
  <si>
    <t>70800000075</t>
  </si>
  <si>
    <t>ｺｰﾄﾞﾘｰﾙ</t>
  </si>
  <si>
    <t>70800000077</t>
  </si>
  <si>
    <t>ｺﾞﾑｷｬｯﾌﾟ</t>
  </si>
  <si>
    <t>70800000079</t>
  </si>
  <si>
    <t>ｺﾞﾑｺｰﾄﾞｺﾈｸﾀ</t>
  </si>
  <si>
    <t>70800000081</t>
  </si>
  <si>
    <t>ｽﾅｯﾌﾟｷｬｯﾌﾟ</t>
  </si>
  <si>
    <t>70800000083</t>
  </si>
  <si>
    <t>接地3P20A引掛防水ｺﾞﾑｷｬｯﾌﾟ</t>
  </si>
  <si>
    <t>70800000085</t>
  </si>
  <si>
    <t>接地3P20A防水ｺﾞﾑキャップ</t>
  </si>
  <si>
    <t>70800000087</t>
  </si>
  <si>
    <t>接地3P20A防水ｺﾞﾑｷｬｯﾌﾟ</t>
  </si>
  <si>
    <t>70800000089</t>
  </si>
  <si>
    <t>接地3P20A防水ｺﾞﾑｺｰﾄﾞｺﾈｸﾀ</t>
  </si>
  <si>
    <t>70800000093</t>
  </si>
  <si>
    <t>接地3P30Aｺﾞﾑﾌﾟﾗｸﾞ(接地端子付)</t>
  </si>
  <si>
    <t>70800000095</t>
  </si>
  <si>
    <t>接地3P30A防水ｺﾞﾑキャップ</t>
  </si>
  <si>
    <t>70800000097</t>
  </si>
  <si>
    <t>接地角型ｺﾝｾﾝﾄ</t>
  </si>
  <si>
    <t>70800000101</t>
  </si>
  <si>
    <t>ﾀﾞﾌﾞﾙｺﾝｾﾝﾄ</t>
  </si>
  <si>
    <t>70800000103</t>
  </si>
  <si>
    <t>ﾃｰﾌﾞﾙﾀｯﾌﾟ</t>
  </si>
  <si>
    <t>70800000105</t>
  </si>
  <si>
    <t>ﾃｰﾌﾞﾙﾀｯﾌﾟ(4ｺ口)</t>
  </si>
  <si>
    <t>70800000107</t>
  </si>
  <si>
    <t>ﾄﾘﾌﾟﾙｺﾝｾﾝﾄ</t>
  </si>
  <si>
    <t>70800000109</t>
  </si>
  <si>
    <t>ﾄﾘﾌﾟﾙﾀｯﾌﾟ</t>
  </si>
  <si>
    <t>70800000111</t>
  </si>
  <si>
    <t>ﾊﾞﾅﾅﾌﾟﾗｸﾞ(ｵｽ)</t>
  </si>
  <si>
    <t>70800000113</t>
  </si>
  <si>
    <t>70800000115</t>
  </si>
  <si>
    <t>引掛露出ｺﾝｾﾝﾄ</t>
  </si>
  <si>
    <t>70800000117</t>
  </si>
  <si>
    <t>ﾍﾞﾀｰ小型ｷｬｯﾌﾟ(平型ｺｰﾄﾞ用)</t>
  </si>
  <si>
    <t>70800000121</t>
  </si>
  <si>
    <t>防水ｺﾞﾑｷｬｯﾌﾟ</t>
  </si>
  <si>
    <t>70800000125</t>
  </si>
  <si>
    <t>防水ｺﾞﾑｺｰﾄﾞｺﾈｸﾀ</t>
  </si>
  <si>
    <t>70800000127</t>
  </si>
  <si>
    <t>70800000129</t>
  </si>
  <si>
    <t>70800000131</t>
  </si>
  <si>
    <t>70800000133</t>
  </si>
  <si>
    <t>70800000135</t>
  </si>
  <si>
    <t>70800000137</t>
  </si>
  <si>
    <t>70800000139</t>
  </si>
  <si>
    <t>70800000141</t>
  </si>
  <si>
    <t>70800000143</t>
  </si>
  <si>
    <t>70800000145</t>
  </si>
  <si>
    <t>70800000153</t>
  </si>
  <si>
    <t>充電ｸﾘｯﾌﾟ</t>
  </si>
  <si>
    <t>70800000155</t>
  </si>
  <si>
    <t>70800000157</t>
  </si>
  <si>
    <t>70800000159</t>
  </si>
  <si>
    <t>70800000171</t>
  </si>
  <si>
    <t>矢型ﾁｯﾌﾟ</t>
  </si>
  <si>
    <t>70800000173</t>
  </si>
  <si>
    <t>70800000175</t>
  </si>
  <si>
    <t>陸軍ﾀｰﾐﾅﾙ</t>
  </si>
  <si>
    <t>70800000177</t>
  </si>
  <si>
    <t>70800000179</t>
  </si>
  <si>
    <t>LED強力ﾗｲﾄ</t>
  </si>
  <si>
    <t>70800000501</t>
  </si>
  <si>
    <t>ＩＣクリップ</t>
  </si>
  <si>
    <t>70800000503</t>
  </si>
  <si>
    <t>70800000505</t>
  </si>
  <si>
    <t>70800000507</t>
  </si>
  <si>
    <t>みの虫クリップ</t>
  </si>
  <si>
    <t>70800000509</t>
  </si>
  <si>
    <t>70800000511</t>
  </si>
  <si>
    <t>70800000513</t>
  </si>
  <si>
    <t>70800000515</t>
  </si>
  <si>
    <t>ｺﾝｾﾝﾄ 15A125V</t>
  </si>
  <si>
    <t>70800000517</t>
  </si>
  <si>
    <t>70800000519</t>
  </si>
  <si>
    <t>OAﾀｯﾌﾟ</t>
  </si>
  <si>
    <t>70800000521</t>
  </si>
  <si>
    <t>キャップ　（オス）</t>
  </si>
  <si>
    <t>70800000523</t>
  </si>
  <si>
    <t>キャップ</t>
  </si>
  <si>
    <t>70800000525</t>
  </si>
  <si>
    <t>70800000527</t>
  </si>
  <si>
    <t>防水ゴムキャップ</t>
  </si>
  <si>
    <t>70800000529</t>
  </si>
  <si>
    <t>引掛キャップ接地付</t>
  </si>
  <si>
    <t>70800000531</t>
  </si>
  <si>
    <t>テーブルタップ</t>
  </si>
  <si>
    <t>70800000533</t>
  </si>
  <si>
    <t>引掛防水ゴムキャップ</t>
  </si>
  <si>
    <t>70800000535</t>
  </si>
  <si>
    <t>露出コンセント接地付</t>
  </si>
  <si>
    <t>70800000537</t>
  </si>
  <si>
    <t>小型接地ゴムキャップ</t>
  </si>
  <si>
    <t>70800000539</t>
  </si>
  <si>
    <t>引掛防水ゴムコードコネクタボディ</t>
  </si>
  <si>
    <t>70800000541</t>
  </si>
  <si>
    <t>ダブルコンセント</t>
  </si>
  <si>
    <t>70800000543</t>
  </si>
  <si>
    <t>ハンドランプ(コード付)</t>
  </si>
  <si>
    <t>70800000545</t>
  </si>
  <si>
    <t>ハンドランプ(コード無)</t>
  </si>
  <si>
    <t>70800000547</t>
  </si>
  <si>
    <t>防水型プラグ</t>
  </si>
  <si>
    <t>70800000549</t>
  </si>
  <si>
    <t>70800000551</t>
  </si>
  <si>
    <t>70800000553</t>
  </si>
  <si>
    <t>ワニ口クリップ</t>
  </si>
  <si>
    <t>70800000555</t>
  </si>
  <si>
    <t>70800000557</t>
  </si>
  <si>
    <t>配線端末処理キャップ</t>
  </si>
  <si>
    <t>70800000559</t>
  </si>
  <si>
    <t>70800000561</t>
  </si>
  <si>
    <t>70800000563</t>
  </si>
  <si>
    <t>コネクタ</t>
  </si>
  <si>
    <t>70800000565</t>
  </si>
  <si>
    <t>70800000567</t>
  </si>
  <si>
    <t>プラグ</t>
  </si>
  <si>
    <t>70800000569</t>
  </si>
  <si>
    <t>70800000571</t>
  </si>
  <si>
    <t>運転台ディスプレイ付属</t>
  </si>
  <si>
    <t>70800000573</t>
  </si>
  <si>
    <t>運転台パネル装置コネクタ</t>
  </si>
  <si>
    <t>70800000575</t>
  </si>
  <si>
    <t>ﾋｯﾎﾟｰｸﾘｯﾌﾟ</t>
  </si>
  <si>
    <t>70800000577</t>
  </si>
  <si>
    <t>70800000579</t>
  </si>
  <si>
    <t>70800000581</t>
  </si>
  <si>
    <t>器具用ﾋﾞﾆｰﾙｺｰﾄﾞ</t>
  </si>
  <si>
    <t>70800000583</t>
  </si>
  <si>
    <t>70800000585</t>
  </si>
  <si>
    <t>70800000587</t>
  </si>
  <si>
    <t>ﾋﾞﾆﾙ電線</t>
  </si>
  <si>
    <t>70800000589</t>
  </si>
  <si>
    <t>防水型ｱﾝﾌﾟｺﾈｸﾀ用ｺﾞﾑ栓</t>
  </si>
  <si>
    <t>70800000591</t>
  </si>
  <si>
    <t>防水型ｱﾝﾌﾟｺﾈｸﾀ用ﾀｸﾞ</t>
  </si>
  <si>
    <t>70800000593</t>
  </si>
  <si>
    <t>防水型ｱﾝﾌﾟｺﾈｸﾀ用ﾘｾﾌﾟﾀｸﾙ</t>
  </si>
  <si>
    <t>70800000595</t>
  </si>
  <si>
    <t>NF125-SW型NFB</t>
  </si>
  <si>
    <t>70800000597</t>
  </si>
  <si>
    <t>70800000599</t>
  </si>
  <si>
    <t>蛍光灯灯具</t>
  </si>
  <si>
    <t>70800000601</t>
  </si>
  <si>
    <t>70800000603</t>
  </si>
  <si>
    <t>蛍光灯灯具抜きﾋﾝｼﾞﾀｲﾌﾟ</t>
  </si>
  <si>
    <t>70800000605</t>
  </si>
  <si>
    <t>防水ｺﾈｸﾀﾎﾞﾃﾞｲ</t>
  </si>
  <si>
    <t>70800000607</t>
  </si>
  <si>
    <t>防水ﾌﾟﾗｸﾞ</t>
  </si>
  <si>
    <t>70800000609</t>
  </si>
  <si>
    <t>600Vﾋﾞﾆｰﾙ絶縁ｷｬﾌﾟﾀｲﾔｹｰﾌﾞﾙ</t>
  </si>
  <si>
    <t>70800000611</t>
  </si>
  <si>
    <t>70800000613</t>
  </si>
  <si>
    <t>70800000615</t>
  </si>
  <si>
    <t>THT　TR1,TR2用ｱﾀﾞﾌﾟﾀ</t>
  </si>
  <si>
    <t>70800000617</t>
  </si>
  <si>
    <t>70800000619</t>
  </si>
  <si>
    <t>70800000625</t>
  </si>
  <si>
    <t>同軸ｹｰﾌﾞﾙｺﾈｸﾀｰ</t>
  </si>
  <si>
    <t>70800000627</t>
  </si>
  <si>
    <t>70800002343</t>
  </si>
  <si>
    <t>ｼｰﾙﾄﾞﾋﾞｰﾑ用　ﾚﾝｽﾞﾊﾟｯｷﾝ</t>
  </si>
  <si>
    <t>70900000010</t>
  </si>
  <si>
    <t>合成ｺﾞﾑ板</t>
  </si>
  <si>
    <t>70900000011</t>
  </si>
  <si>
    <t>70900000019</t>
  </si>
  <si>
    <t>ｼﾘｺﾝﾁｭｰﾌﾞ</t>
  </si>
  <si>
    <t>70900000021</t>
  </si>
  <si>
    <t>70900000025</t>
  </si>
  <si>
    <t>70900000027</t>
  </si>
  <si>
    <t>70900000029</t>
  </si>
  <si>
    <t>70900000031</t>
  </si>
  <si>
    <t>70900000033</t>
  </si>
  <si>
    <t>70900000035</t>
  </si>
  <si>
    <t>ｼﾘｺﾝｶﾞﾗｽﾃｰﾌﾟ</t>
  </si>
  <si>
    <t>70900000039</t>
  </si>
  <si>
    <t>絶縁ﾜﾆｽ</t>
  </si>
  <si>
    <t>70900000041</t>
  </si>
  <si>
    <t>絶縁ﾜﾆｽｼﾝﾅｰ</t>
  </si>
  <si>
    <t>70900000043</t>
  </si>
  <si>
    <t>ﾋﾞﾆｰﾙﾁｭｰﾌﾞ</t>
  </si>
  <si>
    <t>70900000047</t>
  </si>
  <si>
    <t>合成ｺﾞﾑ角紐</t>
  </si>
  <si>
    <t>70900000049</t>
  </si>
  <si>
    <t>ｼﾘｺﾝﾜﾆｽ</t>
  </si>
  <si>
    <t>70900000051</t>
  </si>
  <si>
    <t>70900000053</t>
  </si>
  <si>
    <t>70900000055</t>
  </si>
  <si>
    <t>70900000061</t>
  </si>
  <si>
    <t>70900000063</t>
  </si>
  <si>
    <t>70900000065</t>
  </si>
  <si>
    <t>70900000067</t>
  </si>
  <si>
    <t>70900000069</t>
  </si>
  <si>
    <t>70900000073</t>
  </si>
  <si>
    <t>70900000075</t>
  </si>
  <si>
    <t>70900000077</t>
  </si>
  <si>
    <t>ｼﾘｺﾝｺﾞﾑﾃｰﾌﾟ</t>
  </si>
  <si>
    <t>70900000079</t>
  </si>
  <si>
    <t>70900000081</t>
  </si>
  <si>
    <t>70900000083</t>
  </si>
  <si>
    <t>70900000085</t>
  </si>
  <si>
    <t>70900000087</t>
  </si>
  <si>
    <t>70900000089</t>
  </si>
  <si>
    <t>70900000093</t>
  </si>
  <si>
    <t>70900000151</t>
  </si>
  <si>
    <t>70900000195</t>
  </si>
  <si>
    <t>70900000197</t>
  </si>
  <si>
    <t>71000000003</t>
  </si>
  <si>
    <t>DP-3差圧弁 間座 0.1</t>
  </si>
  <si>
    <t>71000000005</t>
  </si>
  <si>
    <t>DP-3差圧弁 間座 0.3</t>
  </si>
  <si>
    <t>71000000007</t>
  </si>
  <si>
    <t>DP-3差圧弁 間座 0.5</t>
  </si>
  <si>
    <t>71000000009</t>
  </si>
  <si>
    <t>DP-3差圧弁</t>
  </si>
  <si>
    <t>71000000025</t>
  </si>
  <si>
    <t>DP-5差圧弁 ﾊﾞﾈ受</t>
  </si>
  <si>
    <t>71000000033</t>
  </si>
  <si>
    <t>DP-5差圧弁 弁体</t>
  </si>
  <si>
    <t>71000000037</t>
  </si>
  <si>
    <t>LV-4 高さ調整弁 E形ﾚﾊﾞｰ</t>
  </si>
  <si>
    <t>71000000039</t>
  </si>
  <si>
    <t>LV-4 高さ調整弁 ｴｱﾊﾞﾙﾌﾞ</t>
  </si>
  <si>
    <t>71000000041</t>
  </si>
  <si>
    <t>LV-4 高さ調整弁 ｷｬｯﾌﾟ</t>
  </si>
  <si>
    <t>71000000045</t>
  </si>
  <si>
    <t>LV-4 高さ調整弁 ｽﾘｰﾌﾞ</t>
  </si>
  <si>
    <t>71000000047</t>
  </si>
  <si>
    <t>LV-4 高さ調整弁 止め輪</t>
  </si>
  <si>
    <t>71000000049</t>
  </si>
  <si>
    <t>LV-4 高さ調整弁 ﾊﾞﾙﾌﾞｹｰｽ</t>
  </si>
  <si>
    <t>71000000051</t>
  </si>
  <si>
    <t>LV-4 高さ調整弁 ﾊﾞﾙﾌﾞｽﾌﾟﾘﾝｸﾞ</t>
  </si>
  <si>
    <t>71000000055</t>
  </si>
  <si>
    <t>LV-4 高さ調整弁 ﾌｨﾙﾀ(1)</t>
  </si>
  <si>
    <t>71000000057</t>
  </si>
  <si>
    <t>LV-4 高さ調整弁 蓋ﾊﾟｯｷﾝ</t>
  </si>
  <si>
    <t>71000000061</t>
  </si>
  <si>
    <t>LV-4 高さ調整弁 緩衝用ﾊﾞﾈ</t>
  </si>
  <si>
    <t>71000000063</t>
  </si>
  <si>
    <t>LV-4 高さ調整弁 ﾉﾝﾘﾀﾝﾊﾞﾙﾌﾞ</t>
  </si>
  <si>
    <t>71000000065</t>
  </si>
  <si>
    <t>LV-4 高さ調整弁 ﾋﾟｽﾄﾝ ｷｬｯﾌﾟ</t>
  </si>
  <si>
    <t>71000000075</t>
  </si>
  <si>
    <t>LV-5高さ調整弁 Oﾘﾝｸﾞ押さえ</t>
  </si>
  <si>
    <t>71000000079</t>
  </si>
  <si>
    <t>LV-5高さ調整弁 緩衝ﾊﾞﾈASSY</t>
  </si>
  <si>
    <t>71000000081</t>
  </si>
  <si>
    <t>LV-5高さ調整弁 軸受(A)</t>
  </si>
  <si>
    <t>71000000087</t>
  </si>
  <si>
    <t>LV-5高さ調整弁 ﾊﾞﾙﾌﾞｹｰｽ</t>
  </si>
  <si>
    <t>71000000089</t>
  </si>
  <si>
    <t>LV-5高さ調整弁 ﾋﾟｽﾄﾝ</t>
  </si>
  <si>
    <t>71000000091</t>
  </si>
  <si>
    <t>LV-5高さ調整弁 ﾋﾟｽﾄﾝ ｷｬｯﾌﾟ</t>
  </si>
  <si>
    <t>71000000097</t>
  </si>
  <si>
    <t>LV-5高さ調整弁 ｵｲﾙｷｬｯﾌﾟ ﾊﾞﾈ押さえ</t>
  </si>
  <si>
    <t>71000000099</t>
  </si>
  <si>
    <t>LV-5高さ調整弁 ﾉﾝﾘﾀﾝﾊﾞﾙﾌﾞｽﾌﾟﾘﾝｸﾞ</t>
  </si>
  <si>
    <t>71000000101</t>
  </si>
  <si>
    <t>LV-5高さ調整弁 ﾉﾝﾘﾀﾝﾊﾞﾙﾌﾞ</t>
  </si>
  <si>
    <t>71000000103</t>
  </si>
  <si>
    <t>LV-5高さ調整弁 ﾊﾞﾙﾌﾞｶﾞｲﾄﾞ</t>
  </si>
  <si>
    <t>71000000105</t>
  </si>
  <si>
    <t>LV-5高さ調整弁 ﾊﾞﾙﾌﾞｽﾌﾟﾘﾝｸﾞ</t>
  </si>
  <si>
    <t>71000000107</t>
  </si>
  <si>
    <t>LV-5高さ調整弁 不還弁ｷｬｯﾌﾟ</t>
  </si>
  <si>
    <t>71000000127</t>
  </si>
  <si>
    <t>側受ｽﾘ板</t>
  </si>
  <si>
    <t>71000000129</t>
  </si>
  <si>
    <t>側受用ｺﾞﾑ</t>
  </si>
  <si>
    <t>71000000149</t>
  </si>
  <si>
    <t>軸ばね用ｺﾞﾑ</t>
  </si>
  <si>
    <t>71000000153</t>
  </si>
  <si>
    <t>心皿ｽﾘ板</t>
  </si>
  <si>
    <t>71000000155</t>
  </si>
  <si>
    <t>制輪子 傾止め 加減棒</t>
  </si>
  <si>
    <t>71000000181</t>
  </si>
  <si>
    <t>ﾌﾞﾚｰｷｿｳﾁ用皿ﾊﾞﾈ</t>
  </si>
  <si>
    <t>71000000185</t>
  </si>
  <si>
    <t>ﾌﾞﾚｰｷｿｳﾁ用摩擦板</t>
  </si>
  <si>
    <t>71000000211</t>
  </si>
  <si>
    <t>LV-5 ｵｲﾙｼｰﾙ ｷｬｯﾌﾟ</t>
  </si>
  <si>
    <t>71000000227</t>
  </si>
  <si>
    <t>ﾌﾞﾚｰｷﾃｺ用ｽﾘ板</t>
  </si>
  <si>
    <t>71000000233</t>
  </si>
  <si>
    <t>横ﾊﾞﾘすり板用ｺﾞﾑ</t>
  </si>
  <si>
    <t>71000000239</t>
  </si>
  <si>
    <t>LV-5 ﾌﾞｯｼｭA</t>
  </si>
  <si>
    <t>71000000241</t>
  </si>
  <si>
    <t>LV-5高さ調整弁 ｼﾑ(0.1)</t>
  </si>
  <si>
    <t>71000000243</t>
  </si>
  <si>
    <t>LV-5 不還弁 ﾊﾞﾈ</t>
  </si>
  <si>
    <t>71000000245</t>
  </si>
  <si>
    <t>補助排障器用ｺﾞﾑ板(A)</t>
  </si>
  <si>
    <t>71000000247</t>
  </si>
  <si>
    <t>DP-3差圧弁 ばね(120kPa)</t>
  </si>
  <si>
    <t>71000000249</t>
  </si>
  <si>
    <t>DP-3差圧弁 ばね(150kPa)</t>
  </si>
  <si>
    <t>71000000251</t>
  </si>
  <si>
    <t>空気ばねﾀﾞｲﾔﾌﾗﾑ540径</t>
  </si>
  <si>
    <t>71000000253</t>
  </si>
  <si>
    <t>ｼｬｰﾊﾟｯｸ</t>
  </si>
  <si>
    <t>71000000277</t>
  </si>
  <si>
    <t>LV-5高さ調整弁 ﾊﾞﾈ受</t>
  </si>
  <si>
    <t>71000000285</t>
  </si>
  <si>
    <t>側ばりつなぎｺﾞﾑ(上)</t>
  </si>
  <si>
    <t>71000000287</t>
  </si>
  <si>
    <t>側ばりつなぎｺﾞﾑ(下)</t>
  </si>
  <si>
    <t>71000000301</t>
  </si>
  <si>
    <t>軸ﾊﾞﾈﾗｲﾅｰ</t>
  </si>
  <si>
    <t>71000000307</t>
  </si>
  <si>
    <t>差圧弁 調整ｼﾑ 種別2</t>
  </si>
  <si>
    <t>71000000311</t>
  </si>
  <si>
    <t>差圧弁 調整ｼﾑ 種別4</t>
  </si>
  <si>
    <t>71000000327</t>
  </si>
  <si>
    <t>ｺﾞﾑ座</t>
  </si>
  <si>
    <t>71000000337</t>
  </si>
  <si>
    <t>中心ﾋﾟﾝｺﾞﾑ座</t>
  </si>
  <si>
    <t>71000000339</t>
  </si>
  <si>
    <t>中心ﾋﾟﾝ座</t>
  </si>
  <si>
    <t>71000000343</t>
  </si>
  <si>
    <t>DP-3差圧弁 間座 1.0</t>
  </si>
  <si>
    <t>71000000377</t>
  </si>
  <si>
    <t>空気ばねﾀﾞｲﾔﾌﾗﾑ(70T)</t>
  </si>
  <si>
    <t>71000000379</t>
  </si>
  <si>
    <t>ｽﾄｯﾊﾟｰｺﾞﾑ</t>
  </si>
  <si>
    <t>71000000381</t>
  </si>
  <si>
    <t>ﾌﾞﾚ-ｷﾀﾞｲﾔﾌﾗﾑ(70T)</t>
  </si>
  <si>
    <t>71000000383</t>
  </si>
  <si>
    <t>吊りボルト(B)球面軸受(B)組立</t>
  </si>
  <si>
    <t>71000000389</t>
  </si>
  <si>
    <t>特殊ﾎﾞﾙﾄ</t>
  </si>
  <si>
    <t>71000000391</t>
  </si>
  <si>
    <t>左右支持ﾘﾝｸ(A)・球面軸受(C)組立</t>
  </si>
  <si>
    <t>71000000397</t>
  </si>
  <si>
    <t>LV-5高さ調整弁 ﾌﾞｯｼｭ(B)</t>
  </si>
  <si>
    <t>71000000437</t>
  </si>
  <si>
    <t>高さ調整弁連結棒</t>
  </si>
  <si>
    <t>71000000447</t>
  </si>
  <si>
    <t>制輪子 傾止め ﾅｲﾛﾝﾌﾞｼｭ(66T)</t>
  </si>
  <si>
    <t>71000000453</t>
  </si>
  <si>
    <t>DP-3差圧弁 本体</t>
  </si>
  <si>
    <t>71000000467</t>
  </si>
  <si>
    <t>DP-3差圧弁 弁座</t>
  </si>
  <si>
    <t>71000000469</t>
  </si>
  <si>
    <t>DP-3差圧弁 ﾌｨﾙﾀｰ付ﾕﾆｵﾝねじ</t>
  </si>
  <si>
    <t>71000000471</t>
  </si>
  <si>
    <t>軸ﾊﾞﾈ組立（70･80T）</t>
  </si>
  <si>
    <t>71000000483</t>
  </si>
  <si>
    <t>ﾂﾘｱｲﾃｺ</t>
  </si>
  <si>
    <t>71000000485</t>
  </si>
  <si>
    <t>ﾌﾞﾚｰｷﾃｺ(1)</t>
  </si>
  <si>
    <t>71000000487</t>
  </si>
  <si>
    <t>ﾌﾞﾚｰｷﾃｺ(2)</t>
  </si>
  <si>
    <t>71000000489</t>
  </si>
  <si>
    <t>制輪子頭</t>
  </si>
  <si>
    <t>71000000505</t>
  </si>
  <si>
    <t>心皿ｶﾞｽｹｯﾄ</t>
  </si>
  <si>
    <t>71000000507</t>
  </si>
  <si>
    <t>牽引装置 折り座金</t>
  </si>
  <si>
    <t>71000000509</t>
  </si>
  <si>
    <t>左右支持ﾘﾝｸ用　折り座金</t>
  </si>
  <si>
    <t>71000000511</t>
  </si>
  <si>
    <t>空気ばね用ｺﾞﾑｼｰﾄ</t>
  </si>
  <si>
    <t>71000000521</t>
  </si>
  <si>
    <t>LV-5高さ調整弁 ﾘﾃｰﾅ</t>
  </si>
  <si>
    <t>71000000523</t>
  </si>
  <si>
    <t>DP3 差圧弁 ちりこし 完備</t>
  </si>
  <si>
    <t>71000000531</t>
  </si>
  <si>
    <t>横ﾊﾞﾘｽﾘ板</t>
  </si>
  <si>
    <t>71000000533</t>
  </si>
  <si>
    <t>釣合ﾃｺ用ｽﾘ板</t>
  </si>
  <si>
    <t>71000000547</t>
  </si>
  <si>
    <t>前ﾌﾀ取付ﾎﾞﾙﾄ</t>
  </si>
  <si>
    <t>71000000549</t>
  </si>
  <si>
    <t>駆動ﾋﾟﾝ取付座</t>
  </si>
  <si>
    <t>71000000551</t>
  </si>
  <si>
    <t>速度発電機取付ﾎﾞﾙﾄ</t>
  </si>
  <si>
    <t>71000000555</t>
  </si>
  <si>
    <t>軸受蓋特殊折曲げ座金(66T)</t>
  </si>
  <si>
    <t>71000000559</t>
  </si>
  <si>
    <t>軸箱軸受ｷｬｯﾌﾟ</t>
  </si>
  <si>
    <t>71000000565</t>
  </si>
  <si>
    <t>制輪子傾き加減棒(66T)</t>
  </si>
  <si>
    <t>71000000569</t>
  </si>
  <si>
    <t>71000000573</t>
  </si>
  <si>
    <t>71000000575</t>
  </si>
  <si>
    <t>71000000579</t>
  </si>
  <si>
    <t>LV-5高さ調整弁 緩衝ｺﾞﾑ</t>
  </si>
  <si>
    <t>71000000589</t>
  </si>
  <si>
    <t>ﾌﾞﾚｰｷﾃｺ用ｽﾘ板(66T)</t>
  </si>
  <si>
    <t>71000000591</t>
  </si>
  <si>
    <t>ﾌﾞﾚｰｷﾃｺ加減棒ｶﾊﾞｰ</t>
  </si>
  <si>
    <t>71000000593</t>
  </si>
  <si>
    <t>ﾎﾞﾙｽﾀｱﾝｶｺﾞﾑ</t>
  </si>
  <si>
    <t>71000000621</t>
  </si>
  <si>
    <t>合成清掃子</t>
  </si>
  <si>
    <t>71000000623</t>
  </si>
  <si>
    <t>DP-3差圧弁 ﾊﾟｯｷﾝ</t>
  </si>
  <si>
    <t>71000000625</t>
  </si>
  <si>
    <t>LV-5高さ調整弁 ﾌｨﾙﾀ押さえ</t>
  </si>
  <si>
    <t>71000000627</t>
  </si>
  <si>
    <t>LV-5高さ調整弁 不緩弁</t>
  </si>
  <si>
    <t>71000000629</t>
  </si>
  <si>
    <t>LV-5高さ調整弁 ﾃﾞｨｽｸ</t>
  </si>
  <si>
    <t>71000000631</t>
  </si>
  <si>
    <t>LV-5高さ調整弁 ｼﾑ</t>
  </si>
  <si>
    <t>71000000633</t>
  </si>
  <si>
    <t>底板ASSY</t>
  </si>
  <si>
    <t>71000000635</t>
  </si>
  <si>
    <t>ﾋﾟﾝ</t>
  </si>
  <si>
    <t>71000000649</t>
  </si>
  <si>
    <t>空気ﾊﾞﾈﾀﾞｲﾔﾌﾗﾑ.520径</t>
  </si>
  <si>
    <t>71000000663</t>
  </si>
  <si>
    <t>71000000667</t>
  </si>
  <si>
    <t>内ｼﾘﾝﾀﾞ(66T)</t>
  </si>
  <si>
    <t>71000000669</t>
  </si>
  <si>
    <t>LV-5高さ調整弁 ｵｲﾙｼｰﾙ</t>
  </si>
  <si>
    <t>71000000679</t>
  </si>
  <si>
    <t>内ｼﾘﾝﾀﾞ</t>
  </si>
  <si>
    <t>71000000689</t>
  </si>
  <si>
    <t>71000000699</t>
  </si>
  <si>
    <t>ピン（BL1115）</t>
  </si>
  <si>
    <t>71000000713</t>
  </si>
  <si>
    <t>ｵｲﾙｼｰﾙ</t>
  </si>
  <si>
    <t>71000000715</t>
  </si>
  <si>
    <t>LV-5 高さ調整弁 ｴｱｰﾊﾞﾙﾌﾞ(公差変更品)</t>
  </si>
  <si>
    <t>71000000719</t>
  </si>
  <si>
    <t>LV B形連結棒組立</t>
  </si>
  <si>
    <t>71000000721</t>
  </si>
  <si>
    <t>ﾃﾞｨｽｸﾌﾞﾚｰｷ用ｱｰﾏｰﾄﾞﾎｰｽ</t>
  </si>
  <si>
    <t>71000000725</t>
  </si>
  <si>
    <t>速度発電機ﾌｻｷﾞ板用ｶﾞｽｹｯﾄ</t>
  </si>
  <si>
    <t>71000000727</t>
  </si>
  <si>
    <t>歯車箱大歯車ｶﾞｽｹｯﾄ</t>
  </si>
  <si>
    <t>71000000729</t>
  </si>
  <si>
    <t>LV-5高さ調整弁取付ﾎﾞﾙﾄ</t>
  </si>
  <si>
    <t>71000000731</t>
  </si>
  <si>
    <t>DP-3差圧弁取付ﾎﾞﾙﾄ</t>
  </si>
  <si>
    <t>71000000733</t>
  </si>
  <si>
    <t>71000000739</t>
  </si>
  <si>
    <t>DP-3差圧弁 ﾌｨﾙﾀﾄﾒﾋﾟﾝ</t>
  </si>
  <si>
    <t>71000000745</t>
  </si>
  <si>
    <t>Oﾘﾝｸﾞ</t>
  </si>
  <si>
    <t>71000000747</t>
  </si>
  <si>
    <t>ﾊﾞｯｸｱｯﾌﾟﾘﾝｸﾞ</t>
  </si>
  <si>
    <t>71000000749</t>
  </si>
  <si>
    <t>71000000751</t>
  </si>
  <si>
    <t>ﾀﾞｽﾄｼｰﾙ</t>
  </si>
  <si>
    <t>71000000753</t>
  </si>
  <si>
    <t>71000000755</t>
  </si>
  <si>
    <t>ﾁﾘﾖｹｺﾞﾑ</t>
  </si>
  <si>
    <t>71000000757</t>
  </si>
  <si>
    <t>71000000759</t>
  </si>
  <si>
    <t>71000000769</t>
  </si>
  <si>
    <t>71000000771</t>
  </si>
  <si>
    <t>LV連結棒組立</t>
  </si>
  <si>
    <t>71000000773</t>
  </si>
  <si>
    <t>けん引ばり用ﾌﾞｼｭ</t>
  </si>
  <si>
    <t>71000000783</t>
  </si>
  <si>
    <t>中心ﾋﾟﾝ</t>
  </si>
  <si>
    <t>71000000785</t>
  </si>
  <si>
    <t>排障器腕(R)</t>
  </si>
  <si>
    <t>71000000797</t>
  </si>
  <si>
    <t>心皿ﾌﾞｼｭ</t>
  </si>
  <si>
    <t>71000000799</t>
  </si>
  <si>
    <t>鉄 六角ﾎﾞﾙﾄ(半ﾈｼﾞ) ﾋﾟﾝ穴付</t>
  </si>
  <si>
    <t>71000000801</t>
  </si>
  <si>
    <t>ピン（BL1112）</t>
  </si>
  <si>
    <t>71000000807</t>
  </si>
  <si>
    <t>ﾋﾟﾝ(制輪子頭-ﾌﾞﾚｰｷﾃｺ)</t>
  </si>
  <si>
    <t>71000000809</t>
  </si>
  <si>
    <t>ﾋﾟﾝ(ﾌﾞﾚｰｷﾃｺ-ﾌﾞﾚｰｷﾃｺ支点)</t>
  </si>
  <si>
    <t>71000000823</t>
  </si>
  <si>
    <t>軸受蓋特殊折曲げ座金</t>
  </si>
  <si>
    <t>71000000825</t>
  </si>
  <si>
    <t>71000000829</t>
  </si>
  <si>
    <t>空気ばねﾀﾞｲﾔﾌﾗﾑ(80T)</t>
  </si>
  <si>
    <t>71000000831</t>
  </si>
  <si>
    <t>71000000833</t>
  </si>
  <si>
    <t>弁ﾊﾞﾈ</t>
  </si>
  <si>
    <t>71000000835</t>
  </si>
  <si>
    <t>弁(1)</t>
  </si>
  <si>
    <t>71000000837</t>
  </si>
  <si>
    <t>弁(2)</t>
  </si>
  <si>
    <t>71000000849</t>
  </si>
  <si>
    <t>ﾋﾟｽﾄﾝ</t>
  </si>
  <si>
    <t>71000000853</t>
  </si>
  <si>
    <t>ﾌﾞﾚ-ｷﾀﾞｲﾔﾌﾗﾑ(80T)</t>
  </si>
  <si>
    <t>71000000855</t>
  </si>
  <si>
    <t>ﾌﾞﾚｰｷﾃﾞｨｽｸ組立</t>
  </si>
  <si>
    <t>71000000857</t>
  </si>
  <si>
    <t>ﾌﾞﾚｰｷｼﾘﾝﾀﾞｽﾄﾛｰｸｹﾞｰｼﾞ(66T)</t>
  </si>
  <si>
    <t>71000000859</t>
  </si>
  <si>
    <t>側ばりつなぎ部用ｺﾞﾑﾌﾞｼｭ(上)(80T)</t>
  </si>
  <si>
    <t>71000000861</t>
  </si>
  <si>
    <t>側ばりつなぎ部用ｺﾞﾑﾌﾞｼｭ(下)(80T)</t>
  </si>
  <si>
    <t>71000000863</t>
  </si>
  <si>
    <t>LV-4 高さ調整弁 ｵｲﾙｷｬｯﾌﾟ</t>
  </si>
  <si>
    <t>71000000865</t>
  </si>
  <si>
    <t>LV-4 高さ調整弁 ﾊﾞﾈ受(φ4)</t>
  </si>
  <si>
    <t>71000000867</t>
  </si>
  <si>
    <t>LV-4 高さ調整弁 ﾊﾞﾈ受(φ3)</t>
  </si>
  <si>
    <t>71000000869</t>
  </si>
  <si>
    <t>当り止めｺﾞﾑ</t>
  </si>
  <si>
    <t>71000000871</t>
  </si>
  <si>
    <t>71000000873</t>
  </si>
  <si>
    <t>速度発電機ﾌｻｷﾞ板用ｶﾞｽｹｯﾄ(66T)</t>
  </si>
  <si>
    <t>71000000875</t>
  </si>
  <si>
    <t>電動機上部取付ﾎﾞﾙﾄ</t>
  </si>
  <si>
    <t>71000000877</t>
  </si>
  <si>
    <t>磁石付栓</t>
  </si>
  <si>
    <t>71000000879</t>
  </si>
  <si>
    <t>軸受支え取付ﾎﾞﾙﾄ</t>
  </si>
  <si>
    <t>71000000881</t>
  </si>
  <si>
    <t>接地ｿｳﾁ取付ﾎﾞﾙﾄ</t>
  </si>
  <si>
    <t>71000000883</t>
  </si>
  <si>
    <t>ｺﾝﾀｸﾄﾃﾞｨｽｸ取付ﾎﾞﾙﾄ</t>
  </si>
  <si>
    <t>71000000895</t>
  </si>
  <si>
    <t>弁</t>
  </si>
  <si>
    <t>71000000897</t>
  </si>
  <si>
    <t>71000000899</t>
  </si>
  <si>
    <t>ﾋﾟｽﾄﾝﾛｯﾄﾞASSY</t>
  </si>
  <si>
    <t>71000000901</t>
  </si>
  <si>
    <t>ﾍﾞｰｽWASSY</t>
  </si>
  <si>
    <t>71000000903</t>
  </si>
  <si>
    <t>ｼﾘﾝﾀﾞｰASSY</t>
  </si>
  <si>
    <t>71000000905</t>
  </si>
  <si>
    <t>LV-5高さ調整弁 ｵｲﾙｷｬｯﾌﾟﾀｲ</t>
  </si>
  <si>
    <t>71000000907</t>
  </si>
  <si>
    <t>制輪子頭ｳﾚﾀﾝｺﾞﾑﾌﾞｼｭ</t>
  </si>
  <si>
    <t>71000000911</t>
  </si>
  <si>
    <t>ﾕﾆｯﾄﾌﾞﾚｰｷ取付ﾎﾞﾙﾄ</t>
  </si>
  <si>
    <t>71000002001</t>
  </si>
  <si>
    <t>LV-4高さ調整弁加減棒</t>
  </si>
  <si>
    <t>71000002003</t>
  </si>
  <si>
    <t>LV5ターンバックル</t>
  </si>
  <si>
    <t>71000002005</t>
  </si>
  <si>
    <t>LV5レバー</t>
  </si>
  <si>
    <t>71000002023</t>
  </si>
  <si>
    <t>オイルダンパー</t>
  </si>
  <si>
    <t>71000002029</t>
  </si>
  <si>
    <t>側ばりつなぎゴム　上</t>
  </si>
  <si>
    <t>71000002031</t>
  </si>
  <si>
    <t>側ばりつなぎゴム　下</t>
  </si>
  <si>
    <t>71000002033</t>
  </si>
  <si>
    <t>80系空気ばね完備</t>
  </si>
  <si>
    <t>71000002035</t>
  </si>
  <si>
    <t>空気ばね</t>
  </si>
  <si>
    <t>71000002037</t>
  </si>
  <si>
    <t>70系空気ばね完備</t>
  </si>
  <si>
    <t>71000002039</t>
  </si>
  <si>
    <t>空気ばねストッパゴム</t>
  </si>
  <si>
    <t>71000002047</t>
  </si>
  <si>
    <t>けん引リンクピン押え金</t>
  </si>
  <si>
    <t>71000002053</t>
  </si>
  <si>
    <t>軸箱支持ｿｳﾁ用スペーサ</t>
  </si>
  <si>
    <t>71000002055</t>
  </si>
  <si>
    <t>軸ばねASSY</t>
  </si>
  <si>
    <t>71000002061</t>
  </si>
  <si>
    <t>制輪子頭 L</t>
  </si>
  <si>
    <t>71000002063</t>
  </si>
  <si>
    <t>制輪子頭 Ｒ</t>
  </si>
  <si>
    <t>71000002065</t>
  </si>
  <si>
    <t>制輪子頭ピン</t>
  </si>
  <si>
    <t>71000002067</t>
  </si>
  <si>
    <t>制輪子頭用特殊ピン</t>
  </si>
  <si>
    <t>71000002069</t>
  </si>
  <si>
    <t>制輪子傾き止め受取付ボルト</t>
  </si>
  <si>
    <t>71000002071</t>
  </si>
  <si>
    <t>制輪子傾き止め調整ボルト用ナット</t>
  </si>
  <si>
    <t>71000002081</t>
  </si>
  <si>
    <t>高さ調整弁</t>
  </si>
  <si>
    <t>71000002083</t>
  </si>
  <si>
    <t>71000002085</t>
  </si>
  <si>
    <t>71000002087</t>
  </si>
  <si>
    <t>71000002089</t>
  </si>
  <si>
    <t>高さ調整弁レバー</t>
  </si>
  <si>
    <t>71000002091</t>
  </si>
  <si>
    <t>中心ピン</t>
  </si>
  <si>
    <t>71000002093</t>
  </si>
  <si>
    <t>71000002095</t>
  </si>
  <si>
    <t>特殊ボルト</t>
  </si>
  <si>
    <t>71000002097</t>
  </si>
  <si>
    <t>排障器</t>
  </si>
  <si>
    <t>71000002099</t>
  </si>
  <si>
    <t>71000002101</t>
  </si>
  <si>
    <t>71000002103</t>
  </si>
  <si>
    <t>71000002105</t>
  </si>
  <si>
    <t>71000002107</t>
  </si>
  <si>
    <t>71000002115</t>
  </si>
  <si>
    <t>ブレーキダイヤフラム</t>
  </si>
  <si>
    <t>71000002117</t>
  </si>
  <si>
    <t>ブレーキダイヤフラム片舌付座金</t>
  </si>
  <si>
    <t>71000002121</t>
  </si>
  <si>
    <t>ブレーキディスク</t>
  </si>
  <si>
    <t>71000002123</t>
  </si>
  <si>
    <t>ブレーキテコ Ｌ</t>
  </si>
  <si>
    <t>71000002125</t>
  </si>
  <si>
    <t>ブレーキテコ Ｒ</t>
  </si>
  <si>
    <t>71000002131</t>
  </si>
  <si>
    <t>ブレーキテコ加減棒</t>
  </si>
  <si>
    <t>71000002135</t>
  </si>
  <si>
    <t>補助排障器取付ボルト</t>
  </si>
  <si>
    <t>71000002137</t>
  </si>
  <si>
    <t>ボルスターアンカー用ゴムキャップ</t>
  </si>
  <si>
    <t>71000002147</t>
  </si>
  <si>
    <t>制輪子頭（左）</t>
  </si>
  <si>
    <t>71000002153</t>
  </si>
  <si>
    <t>速度発電機クリート用ボルト</t>
  </si>
  <si>
    <t>71000002155</t>
  </si>
  <si>
    <t>Cリング</t>
  </si>
  <si>
    <t>71000002157</t>
  </si>
  <si>
    <t>タコジェネガスケット</t>
  </si>
  <si>
    <t>71000002159</t>
  </si>
  <si>
    <t>速度発電器用パッキン</t>
  </si>
  <si>
    <t>71000002161</t>
  </si>
  <si>
    <t>制輪子コッタ</t>
  </si>
  <si>
    <t>71000002163</t>
  </si>
  <si>
    <t>71000002165</t>
  </si>
  <si>
    <t>排障器腕</t>
  </si>
  <si>
    <t>71000002167</t>
  </si>
  <si>
    <t>71000002169</t>
  </si>
  <si>
    <t>ピストン（完）</t>
  </si>
  <si>
    <t>71000002171</t>
  </si>
  <si>
    <t>ｶｰﾎﾞﾝﾎﾙﾀﾞ新品</t>
  </si>
  <si>
    <t>71000002173</t>
  </si>
  <si>
    <t>ｵｲﾙﾀﾞﾝﾊﾟ</t>
  </si>
  <si>
    <t>71000002175</t>
  </si>
  <si>
    <t>71000002177</t>
  </si>
  <si>
    <t>ブレーキテコ（右）</t>
  </si>
  <si>
    <t>71000002179</t>
  </si>
  <si>
    <t>ブレーキテコ（左）</t>
  </si>
  <si>
    <t>71000002181</t>
  </si>
  <si>
    <t>ブレーキテコ（右）すり板なし</t>
  </si>
  <si>
    <t>71000002183</t>
  </si>
  <si>
    <t>ブレーキテコ（左）すり板なし</t>
  </si>
  <si>
    <t>71000002185</t>
  </si>
  <si>
    <t>ツリアイテコ</t>
  </si>
  <si>
    <t>71000002187</t>
  </si>
  <si>
    <t>ハンガー</t>
  </si>
  <si>
    <t>71000002189</t>
  </si>
  <si>
    <t>制輪子傾き加減棒</t>
  </si>
  <si>
    <t>71000002191</t>
  </si>
  <si>
    <t>連結棒取付金具</t>
  </si>
  <si>
    <t>71000002193</t>
  </si>
  <si>
    <t>空気ﾊﾞﾈ完備</t>
  </si>
  <si>
    <t>71000002195</t>
  </si>
  <si>
    <t>連結棒　（E型ﾚﾊﾞｰ ＋ B型連結棒）</t>
  </si>
  <si>
    <t>71000002197</t>
  </si>
  <si>
    <t>71000002199</t>
  </si>
  <si>
    <t>左右動オイルダンパ</t>
  </si>
  <si>
    <t>71000002201</t>
  </si>
  <si>
    <t>ライニング受(Ｒ)</t>
  </si>
  <si>
    <t>71000002203</t>
  </si>
  <si>
    <t>ライニング受(Ｌ)</t>
  </si>
  <si>
    <t>71000002205</t>
  </si>
  <si>
    <t>けん引ばりZﾘﾝｸ</t>
  </si>
  <si>
    <t>71000002501</t>
  </si>
  <si>
    <t>ﾘﾆｱ吊ﾘﾝｸ用ﾌﾞｼｭ(D)</t>
  </si>
  <si>
    <t>71000002503</t>
  </si>
  <si>
    <t>ﾘﾆｱ吊ﾘﾝｸ用ﾌﾞｼｭ(A)</t>
  </si>
  <si>
    <t>71000002505</t>
  </si>
  <si>
    <t>ﾘﾆｱ吊ﾘﾝｸ用ﾌﾞｼｭ(F)</t>
  </si>
  <si>
    <t>71000002507</t>
  </si>
  <si>
    <t>ﾘﾆｱ吊ﾘﾝｸ用ﾌﾞｼｭ(B)</t>
  </si>
  <si>
    <t>71000002509</t>
  </si>
  <si>
    <t>牽引装置用ｺﾞﾑﾌﾞｼｭ</t>
  </si>
  <si>
    <t>71000002511</t>
  </si>
  <si>
    <t>左右支持ﾘﾝｸ用ｺﾞﾑﾌﾞｼｭ</t>
  </si>
  <si>
    <t>71000020046</t>
  </si>
  <si>
    <t>軸箱守すり板</t>
  </si>
  <si>
    <t>71000030014</t>
  </si>
  <si>
    <t>波打車輪（65°円錐）</t>
  </si>
  <si>
    <t>71000030015</t>
  </si>
  <si>
    <t>防音波打車輪(65°円錐)</t>
  </si>
  <si>
    <t>71000030021</t>
  </si>
  <si>
    <t>防音波打車輪（65°円錐）</t>
  </si>
  <si>
    <t>71000030038</t>
  </si>
  <si>
    <t>波打車輪（68°円錐）</t>
  </si>
  <si>
    <t>71000030045</t>
  </si>
  <si>
    <t>防音波打車輪（68°円錐）</t>
  </si>
  <si>
    <t>71000030048</t>
  </si>
  <si>
    <t>防音車輪(65°円弧)</t>
  </si>
  <si>
    <t>71000030052</t>
  </si>
  <si>
    <t>防音車輪（65°ﾘﾆｱ円弧）</t>
  </si>
  <si>
    <t>71000030053</t>
  </si>
  <si>
    <t>71000045025</t>
  </si>
  <si>
    <t>LV-5高さ調整弁 ﾛｰﾗｰ</t>
  </si>
  <si>
    <t>71000045049</t>
  </si>
  <si>
    <t>LV-5高さ調整弁 ﾌｨﾙﾀ(1)</t>
  </si>
  <si>
    <t>71000045063</t>
  </si>
  <si>
    <t>LV-5高さ調整弁 ﾌｨﾙﾀ(2)</t>
  </si>
  <si>
    <t>71000045070</t>
  </si>
  <si>
    <t>LV-5高さ調整弁 ｷｬｯﾌﾟﾊﾟｯｷﾝ</t>
  </si>
  <si>
    <t>71000045087</t>
  </si>
  <si>
    <t>LV-5高さ調整弁 蓋ﾊﾟｯｷﾝ</t>
  </si>
  <si>
    <t>71000050012</t>
  </si>
  <si>
    <t>DP3差圧弁 逆止弁完備</t>
  </si>
  <si>
    <t>71000057033</t>
  </si>
  <si>
    <t>合成制輪子(3)</t>
  </si>
  <si>
    <t>71000057064</t>
  </si>
  <si>
    <t>合成制輪子(6)</t>
  </si>
  <si>
    <t>71000057071</t>
  </si>
  <si>
    <t>71000057095</t>
  </si>
  <si>
    <t>71000057105</t>
  </si>
  <si>
    <t>合成制輪子(7)</t>
  </si>
  <si>
    <t>71000057112</t>
  </si>
  <si>
    <t>71000057129</t>
  </si>
  <si>
    <t>合成制輪子(8)</t>
  </si>
  <si>
    <t>71000057136</t>
  </si>
  <si>
    <t>71000058010</t>
  </si>
  <si>
    <t>ﾗｲﾆﾝｸﾞ</t>
  </si>
  <si>
    <t>71000063313</t>
  </si>
  <si>
    <t>71000063399</t>
  </si>
  <si>
    <t>弁1</t>
  </si>
  <si>
    <t>71000063447</t>
  </si>
  <si>
    <t>調圧弁</t>
  </si>
  <si>
    <t>71000063485</t>
  </si>
  <si>
    <t>71000063519</t>
  </si>
  <si>
    <t>ｶﾞｽｹｯﾄ</t>
  </si>
  <si>
    <t>71000063533</t>
  </si>
  <si>
    <t>弁2</t>
  </si>
  <si>
    <t>71000063612</t>
  </si>
  <si>
    <t>ちりよけｺﾞﾑ</t>
  </si>
  <si>
    <t>71000063643</t>
  </si>
  <si>
    <t>ﾊﾞﾝﾄﾞ</t>
  </si>
  <si>
    <t>71000063753</t>
  </si>
  <si>
    <t>回り止め座金</t>
  </si>
  <si>
    <t>71000063849</t>
  </si>
  <si>
    <t>Oﾘﾝｸﾞ3</t>
  </si>
  <si>
    <t>71000064022</t>
  </si>
  <si>
    <t>止め板</t>
  </si>
  <si>
    <t>71000064826</t>
  </si>
  <si>
    <t>ﾋﾟｽﾄﾝ棒</t>
  </si>
  <si>
    <t>71000064905</t>
  </si>
  <si>
    <t>Uｶｯﾌﾟﾊﾟｯｷﾝ</t>
  </si>
  <si>
    <t>71000065054</t>
  </si>
  <si>
    <t>ちりよけ覆い</t>
  </si>
  <si>
    <t>71000065078</t>
  </si>
  <si>
    <t>十字穴付鍋子ﾈｼﾞ</t>
  </si>
  <si>
    <t>71000070007</t>
  </si>
  <si>
    <t>ﾃﾞｨｽｸﾌﾞﾚｰｷ装置用ｱｰﾏｰﾄﾞﾎｰｽ完備</t>
  </si>
  <si>
    <t>71100000003</t>
  </si>
  <si>
    <t>U型ｺﾞﾑﾊﾟｯﾄﾞ</t>
  </si>
  <si>
    <t>71100000004</t>
  </si>
  <si>
    <t>小歯車軸</t>
  </si>
  <si>
    <t>71100000010</t>
  </si>
  <si>
    <t>油切り(P側)(新構想)</t>
  </si>
  <si>
    <t>71100000012</t>
  </si>
  <si>
    <t>油切り(GM･GW側)(新構想)</t>
  </si>
  <si>
    <t>71100000017</t>
  </si>
  <si>
    <t>ｵｲﾙﾀﾞﾝﾊﾟｰ用 ﾋﾟﾝ</t>
  </si>
  <si>
    <t>71100000023</t>
  </si>
  <si>
    <t>ｶｯﾌﾟﾘﾝｸﾞ 抱合わせﾎﾞﾙﾄ(新)</t>
  </si>
  <si>
    <t>71100000055</t>
  </si>
  <si>
    <t>歯車箱 小歯車 ｶﾞｽｹｯﾄ</t>
  </si>
  <si>
    <t>71100000065</t>
  </si>
  <si>
    <t>油面計 透明板</t>
  </si>
  <si>
    <t>71100000071</t>
  </si>
  <si>
    <t>71100000097</t>
  </si>
  <si>
    <t>大歯車用ｶﾞｽｹｯﾄ(G側)</t>
  </si>
  <si>
    <t>71100000103</t>
  </si>
  <si>
    <t>円筒ｺﾛ軸受(PW側)</t>
  </si>
  <si>
    <t>71100000105</t>
  </si>
  <si>
    <t>軸ﾊﾞﾈ(ｴﾘｺﾞ)</t>
  </si>
  <si>
    <t>71100000107</t>
  </si>
  <si>
    <t>磁石付油ｾﾝ</t>
  </si>
  <si>
    <t>71100000109</t>
  </si>
  <si>
    <t>軸箱案内筒</t>
  </si>
  <si>
    <t>71100000113</t>
  </si>
  <si>
    <t>円錐ｺﾛ軸受(PM側)</t>
  </si>
  <si>
    <t>71100000117</t>
  </si>
  <si>
    <t>軸受ﾌﾀ(PM側)</t>
  </si>
  <si>
    <t>71100000147</t>
  </si>
  <si>
    <t>油切り(P側)(10T)</t>
  </si>
  <si>
    <t>71100000149</t>
  </si>
  <si>
    <t>玉軸受(PM側)</t>
  </si>
  <si>
    <t>71100000151</t>
  </si>
  <si>
    <t>71100000153</t>
  </si>
  <si>
    <t>71100000157</t>
  </si>
  <si>
    <t>油面計 反射板</t>
  </si>
  <si>
    <t>71100000159</t>
  </si>
  <si>
    <t>車軸(10･20系M用)</t>
  </si>
  <si>
    <t>71100000161</t>
  </si>
  <si>
    <t>油面点検蓋ｶﾞｽｹｯﾄ</t>
  </si>
  <si>
    <t>71100000177</t>
  </si>
  <si>
    <t>磁石付油ｾﾝ(乙)</t>
  </si>
  <si>
    <t>71100000179</t>
  </si>
  <si>
    <t>密封軸受用ﾍﾞﾝﾄ</t>
  </si>
  <si>
    <t>71100000181</t>
  </si>
  <si>
    <t>車軸(20系M用)</t>
  </si>
  <si>
    <t>71100000187</t>
  </si>
  <si>
    <t>車軸(20系T用)</t>
  </si>
  <si>
    <t>71100000189</t>
  </si>
  <si>
    <t>71100000191</t>
  </si>
  <si>
    <t>軸箱 支持装置 座金3</t>
  </si>
  <si>
    <t>71100000193</t>
  </si>
  <si>
    <t>油面点検蓋 油面計 基準板2</t>
  </si>
  <si>
    <t>71100000195</t>
  </si>
  <si>
    <t>軸端特殊ﾎﾞﾙﾄ用舌付座金(N20･30000T)</t>
  </si>
  <si>
    <t>71100000197</t>
  </si>
  <si>
    <t>軸端特殊ﾎﾞﾙﾄ用舌付座金(66･30000T)</t>
  </si>
  <si>
    <t>71100000207</t>
  </si>
  <si>
    <t>歯車箱小歯車ｶﾞｽｹｯﾄ</t>
  </si>
  <si>
    <t>71100000213</t>
  </si>
  <si>
    <t>軸端接地装置DUBO板座金</t>
  </si>
  <si>
    <t>71100000215</t>
  </si>
  <si>
    <t>軸端接地装置DUBOﾅｲﾛﾝ座金</t>
  </si>
  <si>
    <t>71100000217</t>
  </si>
  <si>
    <t>軸端接地装置配線端子用Oﾘﾝｸﾞ</t>
  </si>
  <si>
    <t>71100000219</t>
  </si>
  <si>
    <t>軸端接地装置ｶﾊﾞｰ用Oﾘﾝｸﾞ</t>
  </si>
  <si>
    <t>71100000225</t>
  </si>
  <si>
    <t>ｶｯﾌﾟﾘﾝｸﾞ 抱合わせ用ﾅｯﾄ</t>
  </si>
  <si>
    <t>71100000229</t>
  </si>
  <si>
    <t>軸端接地装置折曲げ座金</t>
  </si>
  <si>
    <t>71100000241</t>
  </si>
  <si>
    <t>71100000243</t>
  </si>
  <si>
    <t>71100000245</t>
  </si>
  <si>
    <t>軸端接地装置定圧ﾊﾞﾈ組立</t>
  </si>
  <si>
    <t>71100000247</t>
  </si>
  <si>
    <t>軸端接地装置接地ﾌﾞﾗｼ</t>
  </si>
  <si>
    <t>71100000249</t>
  </si>
  <si>
    <t>軸端接地装置間座</t>
  </si>
  <si>
    <t>71100000251</t>
  </si>
  <si>
    <t>軸端接地装置ｺﾝﾀｸﾄﾃﾞｨｽｸ</t>
  </si>
  <si>
    <t>71100000253</t>
  </si>
  <si>
    <t>軸端接地装置六角ﾎﾞﾙﾄ</t>
  </si>
  <si>
    <t>71100000255</t>
  </si>
  <si>
    <t>軸端接地装置接触座金</t>
  </si>
  <si>
    <t>71100000257</t>
  </si>
  <si>
    <t>軸端接地ｿｳﾁｺﾝﾀｸﾄﾃﾞｨｽｸ</t>
  </si>
  <si>
    <t>71100000263</t>
  </si>
  <si>
    <t>歯車箱吊り用ｺﾞﾑ</t>
  </si>
  <si>
    <t>71100000265</t>
  </si>
  <si>
    <t>油面点検蓋 ｶﾞｽｹｯﾄ3</t>
  </si>
  <si>
    <t>71100000267</t>
  </si>
  <si>
    <t>大歯車用軸受(GW側)</t>
  </si>
  <si>
    <t>71100000269</t>
  </si>
  <si>
    <t>大歯車用軸受(GM側)</t>
  </si>
  <si>
    <t>71100000271</t>
  </si>
  <si>
    <t>71100000283</t>
  </si>
  <si>
    <t>軸受箱(PM側)(新構想)</t>
  </si>
  <si>
    <t>71100000285</t>
  </si>
  <si>
    <t>軸受蓋(PW側)(新構想)</t>
  </si>
  <si>
    <t>71100000287</t>
  </si>
  <si>
    <t>軸受ﾌﾀ(PW側)</t>
  </si>
  <si>
    <t>71100000291</t>
  </si>
  <si>
    <t>上蓋ｶﾞｽｹｯﾄ(ｼﾞｮｲﾝﾄｼｰﾄ新構想)</t>
  </si>
  <si>
    <t>71100000295</t>
  </si>
  <si>
    <t>上蓋ｶﾞｽｹｯﾄ(ｼﾞｮｲﾝﾄｼｰﾄ従来型)</t>
  </si>
  <si>
    <t>71100000299</t>
  </si>
  <si>
    <t>止輪</t>
  </si>
  <si>
    <t>71100000301</t>
  </si>
  <si>
    <t>軸端締付ﾅｯﾄ</t>
  </si>
  <si>
    <t>71100000303</t>
  </si>
  <si>
    <t>71100000305</t>
  </si>
  <si>
    <t>71100000307</t>
  </si>
  <si>
    <t>油面計 蓋</t>
  </si>
  <si>
    <t>71100000315</t>
  </si>
  <si>
    <t>軸箱支持装置用 当板</t>
  </si>
  <si>
    <t>71100000395</t>
  </si>
  <si>
    <t>軸受押え蓋(PM側)(新構想)</t>
  </si>
  <si>
    <t>71100000399</t>
  </si>
  <si>
    <t>軸受蓋(GW側)(新構想)</t>
  </si>
  <si>
    <t>71100000401</t>
  </si>
  <si>
    <t>軸受箱(GM側)(新構想)</t>
  </si>
  <si>
    <t>71100000403</t>
  </si>
  <si>
    <t>油切り(GW側)(従来型)</t>
  </si>
  <si>
    <t>71100000405</t>
  </si>
  <si>
    <t>油切り(GM側)(従来型)</t>
  </si>
  <si>
    <t>71100000407</t>
  </si>
  <si>
    <t>油切り(P側)(20T)</t>
  </si>
  <si>
    <t>71100001001</t>
  </si>
  <si>
    <t>油面計点検窓</t>
  </si>
  <si>
    <t>71100001003</t>
  </si>
  <si>
    <t>磁石付油栓</t>
  </si>
  <si>
    <t>71100001043</t>
  </si>
  <si>
    <t>コンタクトディスク取付座</t>
  </si>
  <si>
    <t>71100001045</t>
  </si>
  <si>
    <t>コンタクトディスク取付ボルト用舌付座金</t>
  </si>
  <si>
    <t>71100001047</t>
  </si>
  <si>
    <t>コンタクトディスク</t>
  </si>
  <si>
    <t>71100001049</t>
  </si>
  <si>
    <t>集電環</t>
  </si>
  <si>
    <t>71100001051</t>
  </si>
  <si>
    <t>集電環用座金</t>
  </si>
  <si>
    <t>71100001053</t>
  </si>
  <si>
    <t>集電環用絶縁座金</t>
  </si>
  <si>
    <t>71100001055</t>
  </si>
  <si>
    <t>軸端用止め輪</t>
  </si>
  <si>
    <t>71100001057</t>
  </si>
  <si>
    <t>軸受ベアリング</t>
  </si>
  <si>
    <t>71100001059</t>
  </si>
  <si>
    <t>軸箱</t>
  </si>
  <si>
    <t>71100001061</t>
  </si>
  <si>
    <t>軸箱Ａ</t>
  </si>
  <si>
    <t>71100001063</t>
  </si>
  <si>
    <t>軸箱Ｂ　右</t>
  </si>
  <si>
    <t>71100001065</t>
  </si>
  <si>
    <t>軸箱Ｂ　左</t>
  </si>
  <si>
    <t>71100001067</t>
  </si>
  <si>
    <t>軸箱Ｃ　右</t>
  </si>
  <si>
    <t>71100001069</t>
  </si>
  <si>
    <t>軸箱Ｃ　左</t>
  </si>
  <si>
    <t>71100001071</t>
  </si>
  <si>
    <t>駆動装置油面計ガスケット</t>
  </si>
  <si>
    <t>71100001073</t>
  </si>
  <si>
    <t>駆動装置油面計</t>
  </si>
  <si>
    <t>71100001075</t>
  </si>
  <si>
    <t>油面計</t>
  </si>
  <si>
    <t>71100001077</t>
  </si>
  <si>
    <t>速度発電機ふさぎ板</t>
  </si>
  <si>
    <t>71100001079</t>
  </si>
  <si>
    <t>可撓継手ピニオンキー</t>
  </si>
  <si>
    <t>71100001081</t>
  </si>
  <si>
    <t>マグネットプラグ</t>
  </si>
  <si>
    <t>71100001083</t>
  </si>
  <si>
    <t>71100001085</t>
  </si>
  <si>
    <t>軸端接地装置</t>
  </si>
  <si>
    <t>71100001087</t>
  </si>
  <si>
    <t>71100001089</t>
  </si>
  <si>
    <t>カップリング</t>
  </si>
  <si>
    <t>71100001093</t>
  </si>
  <si>
    <t>軸端接地装置ﾌﾀ</t>
  </si>
  <si>
    <t>71100005064</t>
  </si>
  <si>
    <t>軸箱軸受(6)</t>
  </si>
  <si>
    <t>71100005071</t>
  </si>
  <si>
    <t>軸箱軸受(7)</t>
  </si>
  <si>
    <t>71100005088</t>
  </si>
  <si>
    <t>軸箱軸受(8)</t>
  </si>
  <si>
    <t>71100005301</t>
  </si>
  <si>
    <t>71100005318</t>
  </si>
  <si>
    <t>71100005332</t>
  </si>
  <si>
    <t>ｵｲﾙｼ-ﾙ</t>
  </si>
  <si>
    <t>71200000023</t>
  </si>
  <si>
    <t>めっき鉄線</t>
  </si>
  <si>
    <t>71200000025</t>
  </si>
  <si>
    <t>軸箱体ふさぎﾎﾞﾙﾄ</t>
  </si>
  <si>
    <t>71200000029</t>
  </si>
  <si>
    <t>排障器取付用ﾎﾞﾙﾄ</t>
  </si>
  <si>
    <t>71200000035</t>
  </si>
  <si>
    <t>基礎ﾌﾞﾚｰｷ用ﾌﾞｼｭ</t>
  </si>
  <si>
    <t>71200000039</t>
  </si>
  <si>
    <t>71200000043</t>
  </si>
  <si>
    <t>71200000045</t>
  </si>
  <si>
    <t>71200000075</t>
  </si>
  <si>
    <t>軸箱ﾓﾘｽﾘ板取付ﾎﾞﾙﾄ</t>
  </si>
  <si>
    <t>71200000085</t>
  </si>
  <si>
    <t>鋼板製軸受ｷｬｯﾌﾟ取付ﾎﾞﾙﾄ</t>
  </si>
  <si>
    <t>71200000091</t>
  </si>
  <si>
    <t>LV-4高さ調整弁取付ﾎﾞﾙﾄ(66系)</t>
  </si>
  <si>
    <t>71200000093</t>
  </si>
  <si>
    <t>排障器取付用ﾎﾞﾙﾄ(70T)</t>
  </si>
  <si>
    <t>71200000501</t>
  </si>
  <si>
    <t>左右支持リンクピン</t>
  </si>
  <si>
    <t>71200000503</t>
  </si>
  <si>
    <t>ブレーキディスク用特殊ボルト</t>
  </si>
  <si>
    <t>71200000505</t>
  </si>
  <si>
    <t>ブレーキディスク用特殊溝付ナット</t>
  </si>
  <si>
    <t>71200000507</t>
  </si>
  <si>
    <t>ブレーキテコ支点ピン</t>
  </si>
  <si>
    <t>71300000003</t>
  </si>
  <si>
    <t>軸端接地ｿｳﾁ用電線押え(A)</t>
  </si>
  <si>
    <t>71300000101</t>
  </si>
  <si>
    <t>２点吊りＣ継手用Ｄピン</t>
  </si>
  <si>
    <t>71300000103</t>
  </si>
  <si>
    <t>71300000105</t>
  </si>
  <si>
    <t>２点吊り球面継手</t>
  </si>
  <si>
    <t>71300000107</t>
  </si>
  <si>
    <t>LV-5高さ調整弁取付台</t>
  </si>
  <si>
    <t>71300000111</t>
  </si>
  <si>
    <t>板バネ押え上</t>
  </si>
  <si>
    <t>71300000113</t>
  </si>
  <si>
    <t>板バネ座止めﾈｼﾞ</t>
  </si>
  <si>
    <t>71300000115</t>
  </si>
  <si>
    <t>板バネ用座金</t>
  </si>
  <si>
    <t>71300000117</t>
  </si>
  <si>
    <t>71300000119</t>
  </si>
  <si>
    <t>押え筒廻り止めピン</t>
  </si>
  <si>
    <t>71300000123</t>
  </si>
  <si>
    <t>けん引リンクピン</t>
  </si>
  <si>
    <t>71300000125</t>
  </si>
  <si>
    <t>けん引リンクピン（台車側）</t>
  </si>
  <si>
    <t>71300000127</t>
  </si>
  <si>
    <t>左右支持リンクASSY</t>
  </si>
  <si>
    <t>71300000129</t>
  </si>
  <si>
    <t>左右支持ﾘﾝｸ(A)組立</t>
  </si>
  <si>
    <t>71300000131</t>
  </si>
  <si>
    <t>左右支持リンク筒</t>
  </si>
  <si>
    <t>71300000133</t>
  </si>
  <si>
    <t>左右支持リンク用ナット</t>
  </si>
  <si>
    <t>71300000135</t>
  </si>
  <si>
    <t>左右支持リンク用ピン</t>
  </si>
  <si>
    <t>71300000137</t>
  </si>
  <si>
    <t>71300000139</t>
  </si>
  <si>
    <t>制輪子頭傾き止め摩擦板</t>
  </si>
  <si>
    <t>71300000141</t>
  </si>
  <si>
    <t>制輪子頭ピン挿入用座</t>
  </si>
  <si>
    <t>71300000143</t>
  </si>
  <si>
    <t>制輪子頭ピン用座金</t>
  </si>
  <si>
    <t>71300000145</t>
  </si>
  <si>
    <t>制輪子頭用皿ばね</t>
  </si>
  <si>
    <t>71300000147</t>
  </si>
  <si>
    <t>制輪子頭用ピン</t>
  </si>
  <si>
    <t>71300000149</t>
  </si>
  <si>
    <t>制輪子頭用ピン挿入座</t>
  </si>
  <si>
    <t>71300000151</t>
  </si>
  <si>
    <t>釣合テコ　Ｃピン</t>
  </si>
  <si>
    <t>71300000153</t>
  </si>
  <si>
    <t>ﾘﾆｱ吊ﾘﾝｸ用ﾋﾟﾝ</t>
  </si>
  <si>
    <t>71300000155</t>
  </si>
  <si>
    <t>ブレーキダイヤフラム戻しばね</t>
  </si>
  <si>
    <t>71300000157</t>
  </si>
  <si>
    <t>ブレーキダイヤフラム用ナット・座金ASSY</t>
  </si>
  <si>
    <t>71300000159</t>
  </si>
  <si>
    <t>ボルスターアンカー押え金</t>
  </si>
  <si>
    <t>71300000161</t>
  </si>
  <si>
    <t>ボルスターアンカーゴム</t>
  </si>
  <si>
    <t>71300000163</t>
  </si>
  <si>
    <t>ボルスターアンカー筒</t>
  </si>
  <si>
    <t>71300000165</t>
  </si>
  <si>
    <t>ボルスターアンカーボルト</t>
  </si>
  <si>
    <t>71300000167</t>
  </si>
  <si>
    <t>横ダンパー固定ピン</t>
  </si>
  <si>
    <t>71300000175</t>
  </si>
  <si>
    <t>踏面清掃装置支持台</t>
  </si>
  <si>
    <t>71300000177</t>
  </si>
  <si>
    <t>左右支持ﾘﾝｸ座</t>
  </si>
  <si>
    <t>71300000181</t>
  </si>
  <si>
    <t>ﾘﾆｱ吊りﾘﾝｸ用ﾂﾘｱｲﾃｺ(70･80T)</t>
  </si>
  <si>
    <t>71300000183</t>
  </si>
  <si>
    <t>ﾘﾆｱ吊りﾘﾝｸ用継手A(70･80T)</t>
  </si>
  <si>
    <t>71300000185</t>
  </si>
  <si>
    <t>ﾘﾆｱ吊りﾘﾝｸ用継手B(70･80T)</t>
  </si>
  <si>
    <t>71300000187</t>
  </si>
  <si>
    <t>ﾘﾆｱ吊りﾘﾝｸ用継手C(70･80T)</t>
  </si>
  <si>
    <t>71300000189</t>
  </si>
  <si>
    <t>軸箱装置前蓋(80T)</t>
  </si>
  <si>
    <t>71300000191</t>
  </si>
  <si>
    <t>軸箱装置後蓋(80T)</t>
  </si>
  <si>
    <t>71300000193</t>
  </si>
  <si>
    <t>軸端接地装置取付座R(80T)</t>
  </si>
  <si>
    <t>71300000195</t>
  </si>
  <si>
    <t>軸端接地装置取付座L(80T)</t>
  </si>
  <si>
    <t>71500000021</t>
  </si>
  <si>
    <t>連結器ﾎﾞﾝﾄﾞ線</t>
  </si>
  <si>
    <t>71500000023</t>
  </si>
  <si>
    <t>71500000027</t>
  </si>
  <si>
    <t>ｺﾞﾑﾊﾟｯﾄﾞ(40t)</t>
  </si>
  <si>
    <t>71500000039</t>
  </si>
  <si>
    <t>胴受座用平ｽﾘ板</t>
  </si>
  <si>
    <t>71500000043</t>
  </si>
  <si>
    <t>連結器ｺﾞﾑ緩衝器</t>
  </si>
  <si>
    <t>71500000045</t>
  </si>
  <si>
    <t>連結器補助ｺﾞﾑ(前)</t>
  </si>
  <si>
    <t>71500000047</t>
  </si>
  <si>
    <t>連結器補助ｺﾞﾑ(後)</t>
  </si>
  <si>
    <t>71500000049</t>
  </si>
  <si>
    <t>尾ｶﾝ防塵ｺﾞﾑ</t>
  </si>
  <si>
    <t>71500000083</t>
  </si>
  <si>
    <t>ｺﾞﾑﾊﾟｯﾄﾞ(60t)</t>
  </si>
  <si>
    <t>71500000085</t>
  </si>
  <si>
    <t>71500000097</t>
  </si>
  <si>
    <t>連結器ｺﾞﾑ緩衝器仕切板</t>
  </si>
  <si>
    <t>71500000101</t>
  </si>
  <si>
    <t>71500000105</t>
  </si>
  <si>
    <t>連結器空気管</t>
  </si>
  <si>
    <t>71500000155</t>
  </si>
  <si>
    <t>補助ｺﾞﾑ(後)取付ﾎﾞﾙﾄ</t>
  </si>
  <si>
    <t>71500000167</t>
  </si>
  <si>
    <t>補助ｺﾞﾑ(前)</t>
  </si>
  <si>
    <t>71500000169</t>
  </si>
  <si>
    <t>補助ｺﾞﾑ(後)</t>
  </si>
  <si>
    <t>71500000173</t>
  </si>
  <si>
    <t>ｺﾞﾑﾊﾟｯﾄﾞ(中間用)(70T)</t>
  </si>
  <si>
    <t>71500000179</t>
  </si>
  <si>
    <t>抜け止めﾋﾟﾝ</t>
  </si>
  <si>
    <t>71500000245</t>
  </si>
  <si>
    <t>ｽﾘｯﾌﾟﾊﾟｳﾀﾞｰ</t>
  </si>
  <si>
    <t>71500000249</t>
  </si>
  <si>
    <t>連結器錠ﾋﾟﾝ</t>
  </si>
  <si>
    <t>71500000251</t>
  </si>
  <si>
    <t>連結装置ﾊﾟｯｷﾝ</t>
  </si>
  <si>
    <t>71500000253</t>
  </si>
  <si>
    <t>71500000511</t>
  </si>
  <si>
    <t>胴受</t>
  </si>
  <si>
    <t>71500000513</t>
  </si>
  <si>
    <t>71500000539</t>
  </si>
  <si>
    <t>連結器ボンド線</t>
  </si>
  <si>
    <t>71500000541</t>
  </si>
  <si>
    <t>71500000543</t>
  </si>
  <si>
    <t>尾ｶﾝ(蓋含む)</t>
  </si>
  <si>
    <t>71500000545</t>
  </si>
  <si>
    <t>71500000547</t>
  </si>
  <si>
    <t>71500000549</t>
  </si>
  <si>
    <t>71500001001</t>
  </si>
  <si>
    <t>錠</t>
  </si>
  <si>
    <t>71500001003</t>
  </si>
  <si>
    <t>錠控ﾚﾊﾞｰ</t>
  </si>
  <si>
    <t>71500001005</t>
  </si>
  <si>
    <t>71500001007</t>
  </si>
  <si>
    <t>錠解放ﾚﾊﾞｰ</t>
  </si>
  <si>
    <t>71500001009</t>
  </si>
  <si>
    <t>錠押ｴｺｲﾙﾊﾞﾈ</t>
  </si>
  <si>
    <t>71500001011</t>
  </si>
  <si>
    <t>ｽﾄｯﾊﾟｰ用ﾊﾞﾈ</t>
  </si>
  <si>
    <t>71500001013</t>
  </si>
  <si>
    <t>ﾎｰｽ接手</t>
  </si>
  <si>
    <t>71500040173</t>
  </si>
  <si>
    <t>71500040180</t>
  </si>
  <si>
    <t>71500040197</t>
  </si>
  <si>
    <t>71500040207</t>
  </si>
  <si>
    <t>71500040214</t>
  </si>
  <si>
    <t>71500040331</t>
  </si>
  <si>
    <t>71500040489</t>
  </si>
  <si>
    <t>71500040496</t>
  </si>
  <si>
    <t>71500040506</t>
  </si>
  <si>
    <t>71500040513</t>
  </si>
  <si>
    <t>71500040520</t>
  </si>
  <si>
    <t>71500040537</t>
  </si>
  <si>
    <t>71500040544</t>
  </si>
  <si>
    <t>71500040551</t>
  </si>
  <si>
    <t>71500043035</t>
  </si>
  <si>
    <t>ﾊﾟﾝﾁﾊﾞﾝﾄﾞ</t>
  </si>
  <si>
    <t>71500043042</t>
  </si>
  <si>
    <t>71500060016</t>
  </si>
  <si>
    <t>解放筒ﾋﾟｽﾄﾝﾊﾟｯｷﾝ(60t)</t>
  </si>
  <si>
    <t>71500060023</t>
  </si>
  <si>
    <t>解放筒ﾋﾟｽﾄﾝﾊﾟｯｷﾝ(40t)</t>
  </si>
  <si>
    <t>71500060030</t>
  </si>
  <si>
    <t>解放ｼﾘﾝﾀﾞ用ﾊﾟｯｷﾝ(70T)</t>
  </si>
  <si>
    <t>71500060047</t>
  </si>
  <si>
    <t>解放ｼﾘﾝﾀﾞ用ﾊﾟｯｷﾝ(66T)</t>
  </si>
  <si>
    <t>71500063019</t>
  </si>
  <si>
    <t>解放筒蓋ｶﾞｽｹｯﾄ</t>
  </si>
  <si>
    <t>71500063026</t>
  </si>
  <si>
    <t>解放筒蓋ｶﾞｽｹｯﾄ(40t)</t>
  </si>
  <si>
    <t>71500063033</t>
  </si>
  <si>
    <t>解放ｼﾘﾝﾀﾞ用ｶﾞｽｹｯﾄ(70T)</t>
  </si>
  <si>
    <t>71500063040</t>
  </si>
  <si>
    <t>解放ｼﾘﾝﾀﾞ用ｶﾞｽｹｯﾄ(66T)</t>
  </si>
  <si>
    <t>71500063411</t>
  </si>
  <si>
    <t>詰めｺﾞﾑ座受ｶﾞｽｹｯﾄ1</t>
  </si>
  <si>
    <t>71500063428</t>
  </si>
  <si>
    <t>詰めｺﾞﾑ座受ｶﾞｽｹｯﾄ2</t>
  </si>
  <si>
    <t>71500066115</t>
  </si>
  <si>
    <t>詰ｺﾞﾑ(ｺﾞﾑﾌﾞｼｭ)1</t>
  </si>
  <si>
    <t>71500066122</t>
  </si>
  <si>
    <t>詰ｺﾞﾑ(ｺﾞﾑﾌﾞｼｭ)2</t>
  </si>
  <si>
    <t>71500066139</t>
  </si>
  <si>
    <t>詰ｺﾞﾑ(ｺﾞﾑﾌﾞｼｭ)3</t>
  </si>
  <si>
    <t>71500066146</t>
  </si>
  <si>
    <t>詰ｺﾞﾑ(ｺﾞﾑﾌﾞｼｭ)4</t>
  </si>
  <si>
    <t>71600000101</t>
  </si>
  <si>
    <t>半永久連結器締結用ボルト</t>
  </si>
  <si>
    <t>71600000103</t>
  </si>
  <si>
    <t>半永久連結器締結用菊ナット</t>
  </si>
  <si>
    <t>71600000105</t>
  </si>
  <si>
    <t>連結器座蓋用ボルト</t>
  </si>
  <si>
    <t>71600000107</t>
  </si>
  <si>
    <t>連結器座蓋用菊ナット</t>
  </si>
  <si>
    <t>71600000109</t>
  </si>
  <si>
    <t>連結器カバ蝶ネジ</t>
  </si>
  <si>
    <t>71600000125</t>
  </si>
  <si>
    <t>連結器ピン</t>
  </si>
  <si>
    <t>71600000127</t>
  </si>
  <si>
    <t>71600000129</t>
  </si>
  <si>
    <t>連結器ボタンヘッドニップル</t>
  </si>
  <si>
    <t>71600000131</t>
  </si>
  <si>
    <t>アース線</t>
  </si>
  <si>
    <t>71900000131</t>
  </si>
  <si>
    <t>試験栓</t>
  </si>
  <si>
    <t>71900000133</t>
  </si>
  <si>
    <t>71900000135</t>
  </si>
  <si>
    <t>71900000137</t>
  </si>
  <si>
    <t>71900000171</t>
  </si>
  <si>
    <t>低圧ジャンパー線用線間ゴム</t>
  </si>
  <si>
    <t>71900000177</t>
  </si>
  <si>
    <t>接地渡り線</t>
  </si>
  <si>
    <t>71900000179</t>
  </si>
  <si>
    <t>71900000181</t>
  </si>
  <si>
    <t>TRON用電気連結線</t>
  </si>
  <si>
    <t>71900000183</t>
  </si>
  <si>
    <t>接地線</t>
  </si>
  <si>
    <t>71900000185</t>
  </si>
  <si>
    <t>71900000187</t>
  </si>
  <si>
    <t>高圧ジャンパー栓用絶縁ブッシュ</t>
  </si>
  <si>
    <t>71900000189</t>
  </si>
  <si>
    <t>低圧試験栓用ガスケット</t>
  </si>
  <si>
    <t>71900000191</t>
  </si>
  <si>
    <t>71900000193</t>
  </si>
  <si>
    <t>71900000195</t>
  </si>
  <si>
    <t>試験栓コックアダプター</t>
  </si>
  <si>
    <t>71900000197</t>
  </si>
  <si>
    <t>低圧ｼﾞｬﾝﾊﾟｰ線</t>
  </si>
  <si>
    <t>71900001035</t>
  </si>
  <si>
    <t>ｼﾞｬﾝﾊﾟｰ栓ﾊﾟｯｷﾝ</t>
  </si>
  <si>
    <t>72000000001</t>
  </si>
  <si>
    <t>3/4 締切ｺｯｸ 取付ｶﾞｽｹｯﾄ</t>
  </si>
  <si>
    <t>72000000005</t>
  </si>
  <si>
    <t>AD-7 除湿装置 ｶﾞｽｹｯﾄ</t>
  </si>
  <si>
    <t>72000000007</t>
  </si>
  <si>
    <t>72000000009</t>
  </si>
  <si>
    <t>72000000013</t>
  </si>
  <si>
    <t>D-1S･D-1自動排水弁 ﾋｰﾀｶﾞｽｹｯﾄ</t>
  </si>
  <si>
    <t>72000000015</t>
  </si>
  <si>
    <t>EP弁 供給ﾘﾌﾄｼﾑ 種別1</t>
  </si>
  <si>
    <t>72000000017</t>
  </si>
  <si>
    <t>EP弁 供給ﾘﾌﾄｼﾑ 種別2</t>
  </si>
  <si>
    <t>72000000019</t>
  </si>
  <si>
    <t>EP弁 供給ﾘﾌﾄｼﾑ 種別3</t>
  </si>
  <si>
    <t>72000000021</t>
  </si>
  <si>
    <t>EP弁 供給ﾘﾌﾄｼﾑ 種別4</t>
  </si>
  <si>
    <t>72000000023</t>
  </si>
  <si>
    <t>EP弁 供給ﾘﾌﾄｼﾑ 種別5</t>
  </si>
  <si>
    <t>72000000025</t>
  </si>
  <si>
    <t>EP弁 排気ﾘﾌﾄｼﾑ 種別1</t>
  </si>
  <si>
    <t>72000000027</t>
  </si>
  <si>
    <t>EP弁 排気ﾘﾌﾄｼﾑ 種別2</t>
  </si>
  <si>
    <t>72000000029</t>
  </si>
  <si>
    <t>EP弁 排気ﾘﾌﾄｼﾑ 種別3</t>
  </si>
  <si>
    <t>72000000031</t>
  </si>
  <si>
    <t>EP弁 排気ﾘﾌﾄｼﾑ 種別4</t>
  </si>
  <si>
    <t>72000000033</t>
  </si>
  <si>
    <t>EP弁 排気ﾘﾌﾄｼﾑ 種別5</t>
  </si>
  <si>
    <t>72000000035</t>
  </si>
  <si>
    <t>EP弁 排気ﾘﾌﾄｼﾑ 種別6</t>
  </si>
  <si>
    <t>72000000037</t>
  </si>
  <si>
    <t>MK-3中継弁 膜板</t>
  </si>
  <si>
    <t>72000000039</t>
  </si>
  <si>
    <t>S-101 ｶﾞﾊﾞﾅ ｺﾞﾑﾌﾞｯｼｭ</t>
  </si>
  <si>
    <t>72000000047</t>
  </si>
  <si>
    <t>VM13-1H電磁弁 ｺｲﾙ取付ｶﾞｽｹｯﾄ</t>
  </si>
  <si>
    <t>72000000051</t>
  </si>
  <si>
    <t>圧力検出ｿｳﾁ ｶﾞｽｹｯﾄ</t>
  </si>
  <si>
    <t>72000000063</t>
  </si>
  <si>
    <t>複式逆止弁ﾌﾞｯｼｭｶﾞｽｹｯﾄ</t>
  </si>
  <si>
    <t>72000000065</t>
  </si>
  <si>
    <t>EP制御弁 戻しﾊﾞﾈ(0.4K)</t>
  </si>
  <si>
    <t>72000000067</t>
  </si>
  <si>
    <t>M60A 減圧弁 ﾎﾞﾙﾄ 5x14</t>
  </si>
  <si>
    <t>72000000073</t>
  </si>
  <si>
    <t>EP弁 供給ﾘﾌﾄｼﾑ 種別6</t>
  </si>
  <si>
    <t>72000000081</t>
  </si>
  <si>
    <t>EP弁 排気ﾘﾌﾄｼﾑ 種別7</t>
  </si>
  <si>
    <t>72000000091</t>
  </si>
  <si>
    <t>D-1S 自動排水弁 詰座</t>
  </si>
  <si>
    <t>72000000099</t>
  </si>
  <si>
    <t>複式中継弁 大膜板</t>
  </si>
  <si>
    <t>72000000101</t>
  </si>
  <si>
    <t>J764E中継弁 中膜板</t>
  </si>
  <si>
    <t>72000000103</t>
  </si>
  <si>
    <t>J764E中継弁 小膜板</t>
  </si>
  <si>
    <t>72000000129</t>
  </si>
  <si>
    <t>J764E中継弁 Uﾅｯﾄ</t>
  </si>
  <si>
    <t>72000000135</t>
  </si>
  <si>
    <t>ﾘﾝｸﾞｶﾞｽｹｯﾄ(1/4)</t>
  </si>
  <si>
    <t>72000000137</t>
  </si>
  <si>
    <t>ﾘﾝｸﾞｶﾞｽｹｯﾄ(1/2)</t>
  </si>
  <si>
    <t>72000000139</t>
  </si>
  <si>
    <t>ﾘﾝｸﾞｶﾞｽｹｯﾄ(3/8)</t>
  </si>
  <si>
    <t>72000000143</t>
  </si>
  <si>
    <t>J764E 中継弁 上蓋G</t>
  </si>
  <si>
    <t>72000000145</t>
  </si>
  <si>
    <t>3/4 Y型ちりこし ｺﾞﾑﾌﾞｯｼｭ</t>
  </si>
  <si>
    <t>72000000147</t>
  </si>
  <si>
    <t>3/8 締切ｺｯｸ 取付ｶﾞｽｹｯﾄ</t>
  </si>
  <si>
    <t>72000000149</t>
  </si>
  <si>
    <t>3/8 Y型ちりこし ｺﾞﾑﾌﾞｯｼｭ</t>
  </si>
  <si>
    <t>72000000151</t>
  </si>
  <si>
    <t>J型ちりこし ﾘﾝｸﾞG</t>
  </si>
  <si>
    <t>72000000153</t>
  </si>
  <si>
    <t>ﾘﾝｸﾞｶﾞｽｹｯﾄ(15.0)</t>
  </si>
  <si>
    <t>72000000155</t>
  </si>
  <si>
    <t>ﾘﾝｸﾞｶﾞｽｹｯﾄ(10)</t>
  </si>
  <si>
    <t>72000000161</t>
  </si>
  <si>
    <t>M60A 減圧弁 取付G</t>
  </si>
  <si>
    <t>72000000165</t>
  </si>
  <si>
    <t>ﾘﾝｸﾞｶﾞｽｹｯﾄ(27.0)</t>
  </si>
  <si>
    <t>72000000167</t>
  </si>
  <si>
    <t>VM14-1 MV 取付G</t>
  </si>
  <si>
    <t>72000000169</t>
  </si>
  <si>
    <t>D-1 自動排水弁 玉弁座G</t>
  </si>
  <si>
    <t>72000000173</t>
  </si>
  <si>
    <t>J型ちりこし 蓋G(小)</t>
  </si>
  <si>
    <t>72000000175</t>
  </si>
  <si>
    <t>J型ちりこし 蓋G(大)</t>
  </si>
  <si>
    <t>72000000187</t>
  </si>
  <si>
    <t>M5070ちりこし用Oﾘﾝｸﾞ</t>
  </si>
  <si>
    <t>72000000189</t>
  </si>
  <si>
    <t>M5070ちりこし用ｶﾞｽｹｯﾄ</t>
  </si>
  <si>
    <t>72000000191</t>
  </si>
  <si>
    <t>M5070ちりこし用取付ｶﾞｽｹｯﾄ</t>
  </si>
  <si>
    <t>72000000193</t>
  </si>
  <si>
    <t>試験用空気栓G</t>
  </si>
  <si>
    <t>72000000207</t>
  </si>
  <si>
    <t>EM複式逆止弁 蓋G</t>
  </si>
  <si>
    <t>72000000211</t>
  </si>
  <si>
    <t>M60A 減圧弁 小膜板</t>
  </si>
  <si>
    <t>72000000213</t>
  </si>
  <si>
    <t>M60A 減圧弁 大膜板</t>
  </si>
  <si>
    <t>72000000215</t>
  </si>
  <si>
    <t>Y切替弁 膜板</t>
  </si>
  <si>
    <t>72000000219</t>
  </si>
  <si>
    <t>3/4複式逆止弁 取付ｶﾞｽｹｯﾄ</t>
  </si>
  <si>
    <t>72000000221</t>
  </si>
  <si>
    <t>除湿器 逆止弁 取付ｶﾞｽｹｯﾄ</t>
  </si>
  <si>
    <t>72000000223</t>
  </si>
  <si>
    <t>ﾘﾝｸﾞｶﾞｽｹｯﾄ(1.0)</t>
  </si>
  <si>
    <t>72000000233</t>
  </si>
  <si>
    <t>S-101 ｶﾞﾊﾞﾅ ﾊﾟｯｷﾝ(軽量)</t>
  </si>
  <si>
    <t>72000000235</t>
  </si>
  <si>
    <t>S-101 ｶﾞﾊﾞﾅ ﾍﾞﾛﾌﾗﾑ</t>
  </si>
  <si>
    <t>72000000237</t>
  </si>
  <si>
    <t>D-1S･D-1自動排水弁 膜板</t>
  </si>
  <si>
    <t>72000000239</t>
  </si>
  <si>
    <t>除湿器 3/8逆止弁取付ｶﾞｽｹｯﾄ</t>
  </si>
  <si>
    <t>72000000241</t>
  </si>
  <si>
    <t>3/4 複式逆止弁 蓋G</t>
  </si>
  <si>
    <t>72000000243</t>
  </si>
  <si>
    <t>Y切替弁 取付ｶﾞｽｹｯﾄ</t>
  </si>
  <si>
    <t>72000000245</t>
  </si>
  <si>
    <t>V-2A応荷重弁 膜板</t>
  </si>
  <si>
    <t>72000000247</t>
  </si>
  <si>
    <t>複式中継弁 取付ｶﾞｽｹｯﾄ</t>
  </si>
  <si>
    <t>72000000249</t>
  </si>
  <si>
    <t>除湿器 応急弁蓋ｶﾞｽｹｯﾄ</t>
  </si>
  <si>
    <t>72000000253</t>
  </si>
  <si>
    <t>EP弁 ｿﾚﾉｲﾄﾞ調整用ｼﾑ 種別3</t>
  </si>
  <si>
    <t>72000000255</t>
  </si>
  <si>
    <t>EP弁 ｿﾚﾉｲﾄﾞ調整用ｼﾑ 種別5</t>
  </si>
  <si>
    <t>72000000261</t>
  </si>
  <si>
    <t>EP弁 供給ﾘﾌﾄｼﾑ 種別12</t>
  </si>
  <si>
    <t>72000000263</t>
  </si>
  <si>
    <t>EP弁 供給ﾘﾌﾄｼﾑ 種別11</t>
  </si>
  <si>
    <t>72000000501</t>
  </si>
  <si>
    <t>試験栓点検ふた用ｺﾞﾑパッキン</t>
  </si>
  <si>
    <t>72000000503</t>
  </si>
  <si>
    <t>パッキン</t>
  </si>
  <si>
    <t>72000000505</t>
  </si>
  <si>
    <t>ＶＭ１４－１Ｈ取付ガスケット</t>
  </si>
  <si>
    <t>72000001259</t>
  </si>
  <si>
    <t>コック銘板</t>
  </si>
  <si>
    <t>72000003518</t>
  </si>
  <si>
    <t>EP弁 27ﾍﾞﾛﾌﾗﾑ</t>
  </si>
  <si>
    <t>72000003525</t>
  </si>
  <si>
    <t>ﾊﾟｯｷﾝ ﾐﾆY</t>
  </si>
  <si>
    <t>72000003532</t>
  </si>
  <si>
    <t>72000003563</t>
  </si>
  <si>
    <t>72000003570</t>
  </si>
  <si>
    <t>72000003587</t>
  </si>
  <si>
    <t>72000018017</t>
  </si>
  <si>
    <t>ﾘﾝｸﾞｶﾞｽｹｯﾄ(12.0)</t>
  </si>
  <si>
    <t>72000018024</t>
  </si>
  <si>
    <t>ﾘﾝｸﾞｶﾞｽｹｯﾄ(25.0)</t>
  </si>
  <si>
    <t>72000040030</t>
  </si>
  <si>
    <t>ﾘﾝｸﾞｶﾞｽｹｯﾄ(3/4)</t>
  </si>
  <si>
    <t>72000040054</t>
  </si>
  <si>
    <t>J型ちりこし ﾈｵﾌﾟﾚﾝｽﾎﾟﾝｼﾞG</t>
  </si>
  <si>
    <t>72000040061</t>
  </si>
  <si>
    <t>J型ちりこし ﾌｴﾙﾄﾊﾟｯｷﾝﾘﾝｸﾞ</t>
  </si>
  <si>
    <t>72100000001</t>
  </si>
  <si>
    <t>1P逆止弁 ﾊﾞﾈ</t>
  </si>
  <si>
    <t>72100000007</t>
  </si>
  <si>
    <t>3/4 逆止弁 ﾊﾞﾈ</t>
  </si>
  <si>
    <t>72100000009</t>
  </si>
  <si>
    <t>3/8 逆止弁 弁</t>
  </si>
  <si>
    <t>72100000011</t>
  </si>
  <si>
    <t>EP-LA･2B制御弁 ばね</t>
  </si>
  <si>
    <t>72100000013</t>
  </si>
  <si>
    <t>EP-LA･2B制御弁 供給弁</t>
  </si>
  <si>
    <t>72100000015</t>
  </si>
  <si>
    <t>EP-2B 制御弁 ﾋﾟｽﾄﾝ完備</t>
  </si>
  <si>
    <t>72100000017</t>
  </si>
  <si>
    <t>EP-2B 制御弁 ﾍﾞﾛﾌﾗﾑ案内</t>
  </si>
  <si>
    <t>72100000019</t>
  </si>
  <si>
    <t>EP-2B 制御弁 弁案内</t>
  </si>
  <si>
    <t>72100000023</t>
  </si>
  <si>
    <t>EP-2B 制御弁 戻しﾊﾞﾈ</t>
  </si>
  <si>
    <t>72100000024</t>
  </si>
  <si>
    <t>EP-2B 制御弁 ｿﾚﾉｲﾄﾞ</t>
  </si>
  <si>
    <t>72100000025</t>
  </si>
  <si>
    <t>EP 制御弁 戻しﾊﾞﾈ</t>
  </si>
  <si>
    <t>72100000027</t>
  </si>
  <si>
    <t>EP-LA 制御弁 絞り栓</t>
  </si>
  <si>
    <t>72100000031</t>
  </si>
  <si>
    <t>M60A 減圧弁 膜板 押さえ</t>
  </si>
  <si>
    <t>72100000033</t>
  </si>
  <si>
    <t>ML-11･MK-3中継弁 供給弁</t>
  </si>
  <si>
    <t>72100000041</t>
  </si>
  <si>
    <t>S応急弁 ｺｲﾙ</t>
  </si>
  <si>
    <t>72100000043</t>
  </si>
  <si>
    <t>S応急弁 電線保護ﾌﾞｯｼｭ</t>
  </si>
  <si>
    <t>72100000047</t>
  </si>
  <si>
    <t>V-2 応荷重弁 ｼﾑ</t>
  </si>
  <si>
    <t>72100000049</t>
  </si>
  <si>
    <t>V-2 応荷重弁 特殊ﾅｯﾄ</t>
  </si>
  <si>
    <t>72100000051</t>
  </si>
  <si>
    <t>V-2 応荷重弁 ﾊﾞﾈ座</t>
  </si>
  <si>
    <t>72100000053</t>
  </si>
  <si>
    <t>V-2 応荷重弁 溝付ﾋﾟﾝ</t>
  </si>
  <si>
    <t>72100000055</t>
  </si>
  <si>
    <t>V-2A 応荷重弁 供給弁 ﾊﾞﾈ</t>
  </si>
  <si>
    <t>72100000057</t>
  </si>
  <si>
    <t>V-2A 応荷重弁 ﾁｯﾌﾟ</t>
  </si>
  <si>
    <t>72100000059</t>
  </si>
  <si>
    <t>V-2A 応荷重弁 調整軸</t>
  </si>
  <si>
    <t>72100000061</t>
  </si>
  <si>
    <t>V-2A 応荷重弁 排気弁棒 完備</t>
  </si>
  <si>
    <t>72100000063</t>
  </si>
  <si>
    <t>V-2A 応荷重弁 ﾊﾞﾈ受け</t>
  </si>
  <si>
    <t>72100000065</t>
  </si>
  <si>
    <t>72100000067</t>
  </si>
  <si>
    <t>V-2A 応荷重弁 ﾋﾟｽﾄﾝ 完備</t>
  </si>
  <si>
    <t>72100000069</t>
  </si>
  <si>
    <t>V-2A 応荷重弁 ﾌﾞｯｼｭ</t>
  </si>
  <si>
    <t>72100000071</t>
  </si>
  <si>
    <t>72100000073</t>
  </si>
  <si>
    <t>V-2A 応荷重弁 膜板押さえ</t>
  </si>
  <si>
    <t>72100000077</t>
  </si>
  <si>
    <t>試験空気栓ｺｯｸ 蓋</t>
  </si>
  <si>
    <t>72100000083</t>
  </si>
  <si>
    <t>V応荷重弁 給排ﾋﾟｽﾄﾝ完備</t>
  </si>
  <si>
    <t>72100000085</t>
  </si>
  <si>
    <t>V-2A応荷重弁 ばね</t>
  </si>
  <si>
    <t>72100000087</t>
  </si>
  <si>
    <t>72100000089</t>
  </si>
  <si>
    <t>V-2A応荷重弁 ばね(66T)</t>
  </si>
  <si>
    <t>72100000091</t>
  </si>
  <si>
    <t>V-2A応荷重弁 ばね(70T)</t>
  </si>
  <si>
    <t>72100000093</t>
  </si>
  <si>
    <t>72100000097</t>
  </si>
  <si>
    <t>E-1L 安全V ばね</t>
  </si>
  <si>
    <t>72100000103</t>
  </si>
  <si>
    <t>AD-7 除湿装置 供給弁</t>
  </si>
  <si>
    <t>72100000105</t>
  </si>
  <si>
    <t>V応荷重弁弁案内</t>
  </si>
  <si>
    <t>72100000107</t>
  </si>
  <si>
    <t>V応荷重弁ﾊﾞﾈ</t>
  </si>
  <si>
    <t>72100000117</t>
  </si>
  <si>
    <t>V-2A 応荷重弁 ﾋﾟｽﾄﾝ完備</t>
  </si>
  <si>
    <t>72100000119</t>
  </si>
  <si>
    <t>72100000121</t>
  </si>
  <si>
    <t>AD-7 除湿装置 弁完備</t>
  </si>
  <si>
    <t>72100000127</t>
  </si>
  <si>
    <t>72100000133</t>
  </si>
  <si>
    <t>EP-LA 制御弁 ﾍﾞﾛﾌﾗﾑ案内</t>
  </si>
  <si>
    <t>72100000135</t>
  </si>
  <si>
    <t>EP-LA 制御弁 弁ﾌﾞｯｼｭ</t>
  </si>
  <si>
    <t>72100000141</t>
  </si>
  <si>
    <t>AD-7 除湿装置 ﾎﾞﾙﾄ</t>
  </si>
  <si>
    <t>72100000145</t>
  </si>
  <si>
    <t>MK-3 中継弁 弁棒</t>
  </si>
  <si>
    <t>72100000147</t>
  </si>
  <si>
    <t>複式中継弁 ばね</t>
  </si>
  <si>
    <t>72100000149</t>
  </si>
  <si>
    <t>複式中継弁 ﾋﾟｽﾄﾝ弁完備</t>
  </si>
  <si>
    <t>72100000151</t>
  </si>
  <si>
    <t>M60A 減圧弁 ばね</t>
  </si>
  <si>
    <t>72100000153</t>
  </si>
  <si>
    <t>M60A 減圧弁 ﾎﾞﾙﾄ</t>
  </si>
  <si>
    <t>72100000155</t>
  </si>
  <si>
    <t>M60A 減圧弁 弁棒完備</t>
  </si>
  <si>
    <t>72100000157</t>
  </si>
  <si>
    <t>M60A 減圧弁 弁体</t>
  </si>
  <si>
    <t>72100000159</t>
  </si>
  <si>
    <t>AD-7 除湿装置 ﾊﾟｯｷﾝ</t>
  </si>
  <si>
    <t>72100000161</t>
  </si>
  <si>
    <t>作用ｿｳﾁ箱 電線保護ﾌﾞｼｭ</t>
  </si>
  <si>
    <t>72100000163</t>
  </si>
  <si>
    <t>EP-2B 制御V 座金(1.0)</t>
  </si>
  <si>
    <t>72100000165</t>
  </si>
  <si>
    <t>EP-2B 制御V 座金(0.5)</t>
  </si>
  <si>
    <t>72100000167</t>
  </si>
  <si>
    <t>EP-2B 制御V 座金(0.2)</t>
  </si>
  <si>
    <t>72100000169</t>
  </si>
  <si>
    <t>複式中継弁 軸完備</t>
  </si>
  <si>
    <t>72100000171</t>
  </si>
  <si>
    <t>72100000197</t>
  </si>
  <si>
    <t>AD-7 除湿装置 ﾁﾘｺｼ</t>
  </si>
  <si>
    <t>72100000201</t>
  </si>
  <si>
    <t>S-101 ｶﾞﾊﾞﾅ ﾃｺ押し</t>
  </si>
  <si>
    <t>72100000245</t>
  </si>
  <si>
    <t>Y切替弁 逆止弁ばね</t>
  </si>
  <si>
    <t>72100000247</t>
  </si>
  <si>
    <t>EP制御弁 ばね受け</t>
  </si>
  <si>
    <t>72100000249</t>
  </si>
  <si>
    <t>複式中継弁 ﾊﾞﾗﾝｽﾋﾟｽﾄﾝ</t>
  </si>
  <si>
    <t>72100000251</t>
  </si>
  <si>
    <t>AD-7 除湿装置 ﾁﾘｺｼ(33x17)</t>
  </si>
  <si>
    <t>72100000257</t>
  </si>
  <si>
    <t>除湿器 消音器用濾し板</t>
  </si>
  <si>
    <t>72100000261</t>
  </si>
  <si>
    <t>EP制御弁ﾌﾞｯｼｭ</t>
  </si>
  <si>
    <t>72100000271</t>
  </si>
  <si>
    <t>直予備引きｽｲｯﾁ</t>
  </si>
  <si>
    <t>72100000273</t>
  </si>
  <si>
    <t>V応荷重弁 ﾌﾞｯｼｭ</t>
  </si>
  <si>
    <t>72100000275</t>
  </si>
  <si>
    <t>72100000277</t>
  </si>
  <si>
    <t>V応荷重弁ﾋﾟｽﾄﾝ完備</t>
  </si>
  <si>
    <t>72100000281</t>
  </si>
  <si>
    <t>吐出弁ﾊﾞﾈ</t>
  </si>
  <si>
    <t>72100000283</t>
  </si>
  <si>
    <t>72100000289</t>
  </si>
  <si>
    <t>吐出弁 ﾘﾝｸﾞｶﾞｽｹｯﾄ1/4</t>
  </si>
  <si>
    <t>72100000307</t>
  </si>
  <si>
    <t>除湿器 吐出弁 ﾋﾟｽﾄﾝ(改)</t>
  </si>
  <si>
    <t>72100000309</t>
  </si>
  <si>
    <t>EP制御弁塞ぎ栓(1/4)</t>
  </si>
  <si>
    <t>72100000311</t>
  </si>
  <si>
    <t>EP-LA制御弁 絞栓(1/8x2.0 六角穴付)</t>
  </si>
  <si>
    <t>72100000313</t>
  </si>
  <si>
    <t>AD-7 除湿装置 ｽﾍﾟｰｻｰ</t>
  </si>
  <si>
    <t>72100000317</t>
  </si>
  <si>
    <t>S応急弁 ﾌﾞｼｭ(17.0x15.0x49.0)</t>
  </si>
  <si>
    <t>72100000319</t>
  </si>
  <si>
    <t>S応急弁 ﾌﾞｼｭ(給排弁)</t>
  </si>
  <si>
    <t>72100000327</t>
  </si>
  <si>
    <t>除湿器 吐出弁弁案内</t>
  </si>
  <si>
    <t>72100000329</t>
  </si>
  <si>
    <t>除湿器 吐出弁 ﾋﾟｽﾄﾝ</t>
  </si>
  <si>
    <t>72100000331</t>
  </si>
  <si>
    <t>S応急弁 鉄心</t>
  </si>
  <si>
    <t>72100000341</t>
  </si>
  <si>
    <t>簡易運転台双針圧力計</t>
  </si>
  <si>
    <t>72100000343</t>
  </si>
  <si>
    <t>20T M台双針圧力計</t>
  </si>
  <si>
    <t>72100000351</t>
  </si>
  <si>
    <t>EP-LA 制御弁 ｿﾚﾉｲﾄﾞ</t>
  </si>
  <si>
    <t>72100000353</t>
  </si>
  <si>
    <t>除湿器 S応急弁供給ﾊﾞﾈ</t>
  </si>
  <si>
    <t>72100000355</t>
  </si>
  <si>
    <t>除湿器 吐出弁弁棒</t>
  </si>
  <si>
    <t>72100000357</t>
  </si>
  <si>
    <t>除湿器 吐出弁 弁座</t>
  </si>
  <si>
    <t>72100000363</t>
  </si>
  <si>
    <t>FDA･FTA応荷重弁 弁完備</t>
  </si>
  <si>
    <t>72100000365</t>
  </si>
  <si>
    <t>FDA･FTA応荷重弁 膜板(80.5x29.5)</t>
  </si>
  <si>
    <t>72100000367</t>
  </si>
  <si>
    <t>FDA･FTA応荷重弁 膜板(80.5x19.5)</t>
  </si>
  <si>
    <t>72100000369</t>
  </si>
  <si>
    <t>FDA･FTA応荷重弁 Oﾘﾝｸﾞ(1/4)</t>
  </si>
  <si>
    <t>72100000371</t>
  </si>
  <si>
    <t>FDA･FTA応荷重弁 調整ｼﾑ(25x11.2x1)</t>
  </si>
  <si>
    <t>72100000373</t>
  </si>
  <si>
    <t>FDA･FTA応荷重弁 調整ｼﾑ(25x11.2x2)</t>
  </si>
  <si>
    <t>72100000381</t>
  </si>
  <si>
    <t>Y切替弁 排気弁</t>
  </si>
  <si>
    <t>72100000389</t>
  </si>
  <si>
    <t>V-2A応荷重弁用植込みﾎﾞﾙﾄ(短)</t>
  </si>
  <si>
    <t>72100000391</t>
  </si>
  <si>
    <t>V-2A応荷重弁用植込みﾎﾞﾙﾄ(長)</t>
  </si>
  <si>
    <t>72100000393</t>
  </si>
  <si>
    <t>M60A 弁案内C 供給弁</t>
  </si>
  <si>
    <t>72100000395</t>
  </si>
  <si>
    <t>除湿装置 ｴﾚﾒﾝﾄ完備</t>
  </si>
  <si>
    <t>72100000397</t>
  </si>
  <si>
    <t>複式中継弁 給排板弁</t>
  </si>
  <si>
    <t>72100000399</t>
  </si>
  <si>
    <t>M60A 減圧弁 板逆止弁</t>
  </si>
  <si>
    <t>72100000401</t>
  </si>
  <si>
    <t>M60A 給気弁 M5ﾊﾟﾙﾅｯﾄ</t>
  </si>
  <si>
    <t>72100000403</t>
  </si>
  <si>
    <t>EP-2B 制御V 座金</t>
  </si>
  <si>
    <t>72100000405</t>
  </si>
  <si>
    <t>72100000407</t>
  </si>
  <si>
    <t>FDA･FTA応荷重弁 植ﾎﾞﾙﾄ(M10x120)</t>
  </si>
  <si>
    <t>72100000423</t>
  </si>
  <si>
    <t>1P型逆止弁 止め輪(1)</t>
  </si>
  <si>
    <t>72100000425</t>
  </si>
  <si>
    <t>M60A 止め輪</t>
  </si>
  <si>
    <t>72100000427</t>
  </si>
  <si>
    <t>3/4逆止弁 止め輪</t>
  </si>
  <si>
    <t>72100000429</t>
  </si>
  <si>
    <t>複式中継弁 ﾋﾟｽﾄﾝ植込ﾎﾞﾙﾄ</t>
  </si>
  <si>
    <t>72100000431</t>
  </si>
  <si>
    <t>M60A減圧弁 膜板支え</t>
  </si>
  <si>
    <t>72100000437</t>
  </si>
  <si>
    <t>EP-2B 制御弁 ｿﾚﾉｲﾄﾞ用ﾆｰﾄﾞﾙﾍﾞｱﾘﾝｸﾞ</t>
  </si>
  <si>
    <t>72100000439</t>
  </si>
  <si>
    <t>FDA･FTA応荷重弁 弁棒</t>
  </si>
  <si>
    <t>72100000441</t>
  </si>
  <si>
    <t>FDA･FTA応荷重弁 ﾊﾞﾈ(4.5x21x38x9.84)</t>
  </si>
  <si>
    <t>72100000443</t>
  </si>
  <si>
    <t>FDA･FTA応荷重弁 調整ねじ</t>
  </si>
  <si>
    <t>72100000445</t>
  </si>
  <si>
    <t>FDA･FTA応荷重弁 ばね受け</t>
  </si>
  <si>
    <t>72100000447</t>
  </si>
  <si>
    <t>FDA･FTA応荷重弁 弁案内</t>
  </si>
  <si>
    <t>72100000449</t>
  </si>
  <si>
    <t>FDA応荷重弁 ﾋﾟｽﾄﾝ</t>
  </si>
  <si>
    <t>72100000451</t>
  </si>
  <si>
    <t>FDA応荷重弁 ﾋﾟｽﾄﾝ(ASP)</t>
  </si>
  <si>
    <t>72100000453</t>
  </si>
  <si>
    <t>FDA･FTA応荷重弁 軸案内</t>
  </si>
  <si>
    <t>72100000457</t>
  </si>
  <si>
    <t>除湿器 吐出弁 ﾊﾟｰｶﾘﾍﾞｯﾄ</t>
  </si>
  <si>
    <t>72100000461</t>
  </si>
  <si>
    <t>FDA・FTA応荷重弁 供給弁ﾊﾞﾈ</t>
  </si>
  <si>
    <t>72100000465</t>
  </si>
  <si>
    <t>M60A 給気弁 弁体 組立</t>
  </si>
  <si>
    <t>72100000467</t>
  </si>
  <si>
    <t>M60A 給気弁 蓋 組立</t>
  </si>
  <si>
    <t>72100000469</t>
  </si>
  <si>
    <t>Y切替弁 膜板押え固定ﾅｯﾄ</t>
  </si>
  <si>
    <t>72100000471</t>
  </si>
  <si>
    <t>Y切替弁 膜板押え(下)</t>
  </si>
  <si>
    <t>72100000473</t>
  </si>
  <si>
    <t>Y切替弁 膜板押え(上)</t>
  </si>
  <si>
    <t>72100000475</t>
  </si>
  <si>
    <t>ML-11中継弁 給排弁棒</t>
  </si>
  <si>
    <t>72100000477</t>
  </si>
  <si>
    <t>複式中継弁 弁ﾊﾞﾈ</t>
  </si>
  <si>
    <t>72100000479</t>
  </si>
  <si>
    <t>V-2A 応荷重弁 高型特殊ﾅｯﾄ</t>
  </si>
  <si>
    <t>72100000483</t>
  </si>
  <si>
    <t>笛弁 弁棒</t>
  </si>
  <si>
    <t>72100000485</t>
  </si>
  <si>
    <t>笛弁 弁ﾊﾞﾈ</t>
  </si>
  <si>
    <t>72100000487</t>
  </si>
  <si>
    <t>笛弁 弁帽</t>
  </si>
  <si>
    <t>72100000489</t>
  </si>
  <si>
    <t>笛弁(完備)</t>
  </si>
  <si>
    <t>72100001001</t>
  </si>
  <si>
    <t>3/4複式逆止弁</t>
  </si>
  <si>
    <t>72100001003</t>
  </si>
  <si>
    <t>AD-7A除湿装置 車体側キャノン</t>
  </si>
  <si>
    <t>72100001005</t>
  </si>
  <si>
    <t>D1自動排水弁保護カバー</t>
  </si>
  <si>
    <t>72100001007</t>
  </si>
  <si>
    <t>F逆止弁</t>
  </si>
  <si>
    <t>72100001009</t>
  </si>
  <si>
    <t>LED圧力計</t>
  </si>
  <si>
    <t>72100001011</t>
  </si>
  <si>
    <t>M60-A減圧弁</t>
  </si>
  <si>
    <t>72100001015</t>
  </si>
  <si>
    <t>ＭＲ単針圧力計　φ７５</t>
  </si>
  <si>
    <t>72100001017</t>
  </si>
  <si>
    <t>V2A応荷重弁</t>
  </si>
  <si>
    <t>72100001019</t>
  </si>
  <si>
    <t>V応荷重弁</t>
  </si>
  <si>
    <t>72100001023</t>
  </si>
  <si>
    <t>圧力計エルボ</t>
  </si>
  <si>
    <t>72100001025</t>
  </si>
  <si>
    <t>圧力計検出部</t>
  </si>
  <si>
    <t>72100001031</t>
  </si>
  <si>
    <t>72100001035</t>
  </si>
  <si>
    <t>応荷重差圧弁</t>
  </si>
  <si>
    <t>72100001037</t>
  </si>
  <si>
    <t>絞り吐出弁</t>
  </si>
  <si>
    <t>72100001041</t>
  </si>
  <si>
    <t>双針圧力計（M室）</t>
  </si>
  <si>
    <t>72100001043</t>
  </si>
  <si>
    <t>単針圧力計</t>
  </si>
  <si>
    <t>72100001045</t>
  </si>
  <si>
    <t>直予備スイッチ</t>
  </si>
  <si>
    <t>72100001047</t>
  </si>
  <si>
    <t>72100001049</t>
  </si>
  <si>
    <t>直予備スイッチ用セグメント</t>
  </si>
  <si>
    <t>72100001055</t>
  </si>
  <si>
    <t>笛弁踏板支えバネ</t>
  </si>
  <si>
    <t>72100001057</t>
  </si>
  <si>
    <t>複式逆止弁</t>
  </si>
  <si>
    <t>72100001059</t>
  </si>
  <si>
    <t>複式中継弁</t>
  </si>
  <si>
    <t>72100001061</t>
  </si>
  <si>
    <t>72100001067</t>
  </si>
  <si>
    <t>双針圧力計(1000kPa)</t>
  </si>
  <si>
    <t>72100001069</t>
  </si>
  <si>
    <t>運転台圧力計</t>
  </si>
  <si>
    <t>72100001073</t>
  </si>
  <si>
    <t>樹脂性ノズル</t>
  </si>
  <si>
    <t>72100001075</t>
  </si>
  <si>
    <t>接続器</t>
  </si>
  <si>
    <t>72100001077</t>
  </si>
  <si>
    <t>ソケット</t>
  </si>
  <si>
    <t>72100001079</t>
  </si>
  <si>
    <t>湿度センサー</t>
  </si>
  <si>
    <t>72100001081</t>
  </si>
  <si>
    <t>抵抗器</t>
  </si>
  <si>
    <t>72100001083</t>
  </si>
  <si>
    <t>双針圧力計　（元・ＢＣ）</t>
  </si>
  <si>
    <t>72100001085</t>
  </si>
  <si>
    <t>72100001087</t>
  </si>
  <si>
    <t>非常引スイッチ</t>
  </si>
  <si>
    <t>72100001089</t>
  </si>
  <si>
    <t>72100001091</t>
  </si>
  <si>
    <t>圧力計（MR単針）</t>
  </si>
  <si>
    <t>72100001093</t>
  </si>
  <si>
    <t>双針圧力計(1500kPa)</t>
  </si>
  <si>
    <t>72100001095</t>
  </si>
  <si>
    <t>72100001097</t>
  </si>
  <si>
    <t>直ﾖﾋﾞ引きｽｲｯﾁ</t>
  </si>
  <si>
    <t>72100023025</t>
  </si>
  <si>
    <t>V応荷重弁 供給弁</t>
  </si>
  <si>
    <t>72100035026</t>
  </si>
  <si>
    <t>Y切替弁 逆止弁</t>
  </si>
  <si>
    <t>72100041021</t>
  </si>
  <si>
    <t>直予備 複式板逆止弁</t>
  </si>
  <si>
    <t>72100045025</t>
  </si>
  <si>
    <t>72100045128</t>
  </si>
  <si>
    <t>除湿機 S応急弁 弁</t>
  </si>
  <si>
    <t>72200000005</t>
  </si>
  <si>
    <t>電磁接触器</t>
  </si>
  <si>
    <t>72200000013</t>
  </si>
  <si>
    <t>3/4 締切ｺｯｸ 蓋</t>
  </si>
  <si>
    <t>72200000021</t>
  </si>
  <si>
    <t>VM13-1MV上弁</t>
  </si>
  <si>
    <t>72200000025</t>
  </si>
  <si>
    <t>3/8 逆止弁 ﾊﾞﾈ</t>
  </si>
  <si>
    <t>72200000037</t>
  </si>
  <si>
    <t>3/8 締切ｺｯｸ 蓋</t>
  </si>
  <si>
    <t>72200000049</t>
  </si>
  <si>
    <t>E-1A 安全弁 加減ﾈｼﾞ</t>
  </si>
  <si>
    <t>72200000055</t>
  </si>
  <si>
    <t>E-1L 安全弁 弁棒 完備</t>
  </si>
  <si>
    <t>72200000057</t>
  </si>
  <si>
    <t>S-101 調圧器 ﾌｨﾝｶﾞ台 組立</t>
  </si>
  <si>
    <t>72200000063</t>
  </si>
  <si>
    <t>VM13-1H 電磁弁 中間体</t>
  </si>
  <si>
    <t>72200000067</t>
  </si>
  <si>
    <t>VM14-1H 電磁弁 弁体</t>
  </si>
  <si>
    <t>72200000087</t>
  </si>
  <si>
    <t>S-101 調圧器 端子台組立</t>
  </si>
  <si>
    <t>72200000089</t>
  </si>
  <si>
    <t>Y切替弁 ばね</t>
  </si>
  <si>
    <t>72200000091</t>
  </si>
  <si>
    <t>VM14-1H MV 弁座</t>
  </si>
  <si>
    <t>72200000093</t>
  </si>
  <si>
    <t>VM13-1H MV ばね受け</t>
  </si>
  <si>
    <t>72200000097</t>
  </si>
  <si>
    <t>VM14-1MVｼﾑ</t>
  </si>
  <si>
    <t>72200000099</t>
  </si>
  <si>
    <t>72200000105</t>
  </si>
  <si>
    <t>M60A ﾁﾘｺｼ</t>
  </si>
  <si>
    <t>72200000107</t>
  </si>
  <si>
    <t>複式中継弁 ﾄﾒｶﾞﾈ</t>
  </si>
  <si>
    <t>72200000109</t>
  </si>
  <si>
    <t>M60A ﾄﾒﾜ 16.5</t>
  </si>
  <si>
    <t>72200000113</t>
  </si>
  <si>
    <t>S-101 ｶﾞﾊﾞﾅ 接触腕</t>
  </si>
  <si>
    <t>72200000115</t>
  </si>
  <si>
    <t>72200000119</t>
  </si>
  <si>
    <t>可動接触子</t>
  </si>
  <si>
    <t>72200000121</t>
  </si>
  <si>
    <t>絶縁腕</t>
  </si>
  <si>
    <t>72200000127</t>
  </si>
  <si>
    <t>S-101ｶﾞﾊﾞﾅ ﾃｺ押し組立</t>
  </si>
  <si>
    <t>72200000129</t>
  </si>
  <si>
    <t>S101ｶﾞﾊﾞﾅ ﾃｺ支え</t>
  </si>
  <si>
    <t>72200000131</t>
  </si>
  <si>
    <t>S-101ｶﾞﾊﾞﾅ ﾃｺ</t>
  </si>
  <si>
    <t>72200000135</t>
  </si>
  <si>
    <t>VM13-1E 電磁弁 弁体</t>
  </si>
  <si>
    <t>72200000137</t>
  </si>
  <si>
    <t>D-1S自動排水弁</t>
  </si>
  <si>
    <t>72200000139</t>
  </si>
  <si>
    <t>S-101 ｶﾞﾊﾞﾅ 端子台</t>
  </si>
  <si>
    <t>72200000141</t>
  </si>
  <si>
    <t>ﾌﾞﾚｰｷ演算装置 ﾊﾟｲﾛｯﾄﾗﾝﾌﾟ</t>
  </si>
  <si>
    <t>72200000143</t>
  </si>
  <si>
    <t>VM14-1 MV ﾊﾞﾈ</t>
  </si>
  <si>
    <t>72200000145</t>
  </si>
  <si>
    <t>SPS8WP圧力SW MGPS</t>
  </si>
  <si>
    <t>72200000149</t>
  </si>
  <si>
    <t>MK-3 中継弁 ﾋﾟｽﾄﾝ</t>
  </si>
  <si>
    <t>72200000155</t>
  </si>
  <si>
    <t>E-1L 安全弁 弁</t>
  </si>
  <si>
    <t>72200000157</t>
  </si>
  <si>
    <t>E-1L 安全弁 弁体 完備</t>
  </si>
  <si>
    <t>72200000159</t>
  </si>
  <si>
    <t>E-1A 安全弁 弁</t>
  </si>
  <si>
    <t>72200000161</t>
  </si>
  <si>
    <t>E-1A 安全弁 弁体 完備</t>
  </si>
  <si>
    <t>72200000163</t>
  </si>
  <si>
    <t>S-101 ｶﾞﾊﾞﾅ 透明ｶﾊﾞｰ</t>
  </si>
  <si>
    <t>72200000165</t>
  </si>
  <si>
    <t>S-101ｶﾞﾊﾞﾅ ﾌｨﾝｶﾞ案内</t>
  </si>
  <si>
    <t>72200000167</t>
  </si>
  <si>
    <t>固定接触子</t>
  </si>
  <si>
    <t>72200000169</t>
  </si>
  <si>
    <t>端子板(M4ﾈｼﾞ)</t>
  </si>
  <si>
    <t>72200000171</t>
  </si>
  <si>
    <t>72200000175</t>
  </si>
  <si>
    <t>AC-6Sｱｸﾁｭｴｰﾀ ﾌﾞﾗｼ腕組立</t>
  </si>
  <si>
    <t>72200000177</t>
  </si>
  <si>
    <t>S-101ｶﾞﾊﾞﾅ 台(旧)</t>
  </si>
  <si>
    <t>72200000179</t>
  </si>
  <si>
    <t>AC-6Sｱｸﾁｭｴｰﾀ ﾃｺ支え</t>
  </si>
  <si>
    <t>72200000181</t>
  </si>
  <si>
    <t>AC-6S ｱｸﾁｭｴｰﾀ 特殊ﾎﾞﾙﾄ</t>
  </si>
  <si>
    <t>72200000185</t>
  </si>
  <si>
    <t>緩動素子</t>
  </si>
  <si>
    <t>72200000187</t>
  </si>
  <si>
    <t>72200000193</t>
  </si>
  <si>
    <t>ﾌﾞﾚｰｷ受信装置ﾀｰｹﾞｯﾄﾋｭｰｽﾞ</t>
  </si>
  <si>
    <t>72200000195</t>
  </si>
  <si>
    <t>SPS-8WP気圧ｽｲｯﾁ台</t>
  </si>
  <si>
    <t>72200000197</t>
  </si>
  <si>
    <t>FBR1用絶縁台</t>
  </si>
  <si>
    <t>72200000199</t>
  </si>
  <si>
    <t>FBR1用主ﾊﾞﾈ</t>
  </si>
  <si>
    <t>72200000201</t>
  </si>
  <si>
    <t>D-1自動排水弁 絞り栓</t>
  </si>
  <si>
    <t>72200000205</t>
  </si>
  <si>
    <t>D-1自動排水弁 玉弁支え</t>
  </si>
  <si>
    <t>72200000207</t>
  </si>
  <si>
    <t>D-1自動排水弁 弁座</t>
  </si>
  <si>
    <t>72200000209</t>
  </si>
  <si>
    <t>D-1自動排水弁 ﾋﾟｽﾄﾝ</t>
  </si>
  <si>
    <t>72200000211</t>
  </si>
  <si>
    <t>D-1自動排水弁 ﾊﾞﾈ</t>
  </si>
  <si>
    <t>72200000213</t>
  </si>
  <si>
    <t>D-1自動排水弁 完備</t>
  </si>
  <si>
    <t>72200000223</t>
  </si>
  <si>
    <t>F-5応荷重弁 特殊ﾅｯﾄ M14</t>
  </si>
  <si>
    <t>72200000227</t>
  </si>
  <si>
    <t>VM13-1 MV ﾊﾞﾈ</t>
  </si>
  <si>
    <t>72200000231</t>
  </si>
  <si>
    <t>S-101ｶﾞﾊﾞﾅ基盤組立</t>
  </si>
  <si>
    <t>72200000241</t>
  </si>
  <si>
    <t>VM13電磁弁接極子</t>
  </si>
  <si>
    <t>72200000247</t>
  </si>
  <si>
    <t>作用ｿｳﾁ内表示灯</t>
  </si>
  <si>
    <t>72200000249</t>
  </si>
  <si>
    <t>試験用空気栓ｺｯｸ用3/8ﾌﾗﾝｼﾞ</t>
  </si>
  <si>
    <t>72200000251</t>
  </si>
  <si>
    <t>72200000253</t>
  </si>
  <si>
    <t>72200000257</t>
  </si>
  <si>
    <t>滑走防止弁 電磁弁NC</t>
  </si>
  <si>
    <t>72200000259</t>
  </si>
  <si>
    <t>滑走防止弁 膜板</t>
  </si>
  <si>
    <t>72200000281</t>
  </si>
  <si>
    <t>滑走防止弁 電磁弁NO</t>
  </si>
  <si>
    <t>72200000283</t>
  </si>
  <si>
    <t>ﾌﾞｼｭ</t>
  </si>
  <si>
    <t>72200000285</t>
  </si>
  <si>
    <t>弁座</t>
  </si>
  <si>
    <t>72200000287</t>
  </si>
  <si>
    <t>弁案内</t>
  </si>
  <si>
    <t>72200000289</t>
  </si>
  <si>
    <t>MK-3･ML-11中継弁ﾊﾞﾈ</t>
  </si>
  <si>
    <t>72200000297</t>
  </si>
  <si>
    <t>ML-11中継弁 膜板</t>
  </si>
  <si>
    <t>72200000299</t>
  </si>
  <si>
    <t>中間体完備(ML-11)</t>
  </si>
  <si>
    <t>72200000303</t>
  </si>
  <si>
    <t>72200000305</t>
  </si>
  <si>
    <t>ML-11中継弁 蓋完備</t>
  </si>
  <si>
    <t>72200000309</t>
  </si>
  <si>
    <t>72200000311</t>
  </si>
  <si>
    <t>ちりこし</t>
  </si>
  <si>
    <t>72200000313</t>
  </si>
  <si>
    <t>ﾊﾟｯｷﾝ(J14)</t>
  </si>
  <si>
    <t>72200000315</t>
  </si>
  <si>
    <t>72200000317</t>
  </si>
  <si>
    <t>ｼﾑ(60.00×31.00×0.50)</t>
  </si>
  <si>
    <t>72200000327</t>
  </si>
  <si>
    <t>滑走防止弁 ﾘﾝｸﾞG(49.2)</t>
  </si>
  <si>
    <t>72200000329</t>
  </si>
  <si>
    <t>72200000349</t>
  </si>
  <si>
    <t>S-101ｶﾞﾊﾞﾅ 接触指</t>
  </si>
  <si>
    <t>72200000351</t>
  </si>
  <si>
    <t>S-101ｶﾞﾊﾞﾅ 接触指ﾊﾞﾈ</t>
  </si>
  <si>
    <t>72200000355</t>
  </si>
  <si>
    <t>緩衝空気ﾀﾞﾒ絞り継手</t>
  </si>
  <si>
    <t>72200000359</t>
  </si>
  <si>
    <t>Jちりこし 締付ﾎﾞﾙﾄ</t>
  </si>
  <si>
    <t>72200000361</t>
  </si>
  <si>
    <t>Jちりこし ﾊﾞﾈ受け</t>
  </si>
  <si>
    <t>72200000363</t>
  </si>
  <si>
    <t>Jちりこし ﾊﾞﾈ</t>
  </si>
  <si>
    <t>72200000365</t>
  </si>
  <si>
    <t>3/4 複式逆止弁 ﾌﾞｯｼｭ</t>
  </si>
  <si>
    <t>72200000367</t>
  </si>
  <si>
    <t>3/4 複式逆止弁 ﾍﾞﾝﾊﾞｺ</t>
  </si>
  <si>
    <t>72200000373</t>
  </si>
  <si>
    <t>Jちりこし ﾁﾘｺｼ受け</t>
  </si>
  <si>
    <t>72200000375</t>
  </si>
  <si>
    <t>Jちりこし ｶﾞｽｹｯﾄ押さえ</t>
  </si>
  <si>
    <t>72200000377</t>
  </si>
  <si>
    <t>複式中継弁 ﾛｰﾙﾋﾟﾝ B3.5x10</t>
  </si>
  <si>
    <t>72200000379</t>
  </si>
  <si>
    <t>複式中継弁 押棒</t>
  </si>
  <si>
    <t>72200000397</t>
  </si>
  <si>
    <t>M60A 歯付座金M14</t>
  </si>
  <si>
    <t>72200000399</t>
  </si>
  <si>
    <t>E-1L 安全弁 加減ﾈｼﾞ</t>
  </si>
  <si>
    <t>72200000407</t>
  </si>
  <si>
    <t>塞ぎ板ﾘﾝｸﾞｶﾞｽｹｯﾄ</t>
  </si>
  <si>
    <t>72200000411</t>
  </si>
  <si>
    <t>AC-6Sｱｸﾁｭｴｰﾀ ﾆｰﾄﾞﾙﾍﾞｱﾘﾝｸﾞ</t>
  </si>
  <si>
    <t>72200000413</t>
  </si>
  <si>
    <t>AC-6Sｱｸﾁｭｴｰﾀ 二又ﾎﾞﾙﾄ</t>
  </si>
  <si>
    <t>72200000419</t>
  </si>
  <si>
    <t>72200000423</t>
  </si>
  <si>
    <t>12mmﾄﾞﾚﾝｺｯｸ用ﾁｭｰﾌﾞ</t>
  </si>
  <si>
    <t>72200000425</t>
  </si>
  <si>
    <t>切替ｽｲｯﾁ(ﾊﾝﾄﾞﾙのみ)</t>
  </si>
  <si>
    <t>72200000427</t>
  </si>
  <si>
    <t>VM13電磁弁電磁ｺｲﾙ</t>
  </si>
  <si>
    <t>72200000429</t>
  </si>
  <si>
    <t>D-1自動排水弁 ﾅｯﾄ(M27)</t>
  </si>
  <si>
    <t>72200000435</t>
  </si>
  <si>
    <t>SPS-8WP圧力SW BCS-H</t>
  </si>
  <si>
    <t>72200000437</t>
  </si>
  <si>
    <t>SPS8WP圧力SW BCS-L</t>
  </si>
  <si>
    <t>72200000439</t>
  </si>
  <si>
    <t>SPS-8WP 圧力SW MRS</t>
  </si>
  <si>
    <t>72200000447</t>
  </si>
  <si>
    <t>72200000449</t>
  </si>
  <si>
    <t>Y切替弁用ｺﾞﾑ座</t>
  </si>
  <si>
    <t>72200000451</t>
  </si>
  <si>
    <t>6mm蝶形 ﾄﾞﾚﾝｺｯｸ ﾊﾞﾈ</t>
  </si>
  <si>
    <t>72200000453</t>
  </si>
  <si>
    <t>滑走防止弁 逆止弁</t>
  </si>
  <si>
    <t>72200000455</t>
  </si>
  <si>
    <t>72200000457</t>
  </si>
  <si>
    <t>歪ゲージ</t>
  </si>
  <si>
    <t>72200000461</t>
  </si>
  <si>
    <t>VM13-1MV ｼﾑ</t>
  </si>
  <si>
    <t>72200000463</t>
  </si>
  <si>
    <t>VM13-1 MV 上弁</t>
  </si>
  <si>
    <t>72200000465</t>
  </si>
  <si>
    <t>E-1A安全弁 弁棒組立</t>
  </si>
  <si>
    <t>72200000469</t>
  </si>
  <si>
    <t>VM14-1 MV 鉄心用ｼﾑ</t>
  </si>
  <si>
    <t>72200000473</t>
  </si>
  <si>
    <t>72200000475</t>
  </si>
  <si>
    <t>AC-6S ｱｸﾁｭｴｰﾀ ﾍﾞﾛﾌﾗﾑ</t>
  </si>
  <si>
    <t>72200000477</t>
  </si>
  <si>
    <t>H型ﾁﾘｺｼ ﾌｨﾙﾀ</t>
  </si>
  <si>
    <t>72200000479</t>
  </si>
  <si>
    <t>3/4Y型ﾁﾘｺｼ ﾁﾘｺｼ</t>
  </si>
  <si>
    <t>72200000481</t>
  </si>
  <si>
    <t>72200000482</t>
  </si>
  <si>
    <t>72200000483</t>
  </si>
  <si>
    <t>緩動素子 1S</t>
  </si>
  <si>
    <t>72200000485</t>
  </si>
  <si>
    <t>緩動素子 3S</t>
  </si>
  <si>
    <t>72200000489</t>
  </si>
  <si>
    <t>引ｽｲｯﾁ箱用接触片台</t>
  </si>
  <si>
    <t>72200000495</t>
  </si>
  <si>
    <t>FBR1用ｼｬﾝﾄ(B)</t>
  </si>
  <si>
    <t>72200000497</t>
  </si>
  <si>
    <t>LED丸型表示球</t>
  </si>
  <si>
    <t>72200000511</t>
  </si>
  <si>
    <t>72200000513</t>
  </si>
  <si>
    <t>FBR1用ｽﾄｯﾊﾟｰ</t>
  </si>
  <si>
    <t>72200000515</t>
  </si>
  <si>
    <t>FBR1用ｽﾍﾟｰｻ t=0.2mm</t>
  </si>
  <si>
    <t>72200000517</t>
  </si>
  <si>
    <t>FBR1用ｽﾍﾟｰｻ t=0.4mm</t>
  </si>
  <si>
    <t>72200000519</t>
  </si>
  <si>
    <t>断流器解放用締切ｺｯｸ(66系)(ﾎﾞｰﾙ)</t>
  </si>
  <si>
    <t>72200000529</t>
  </si>
  <si>
    <t>ﾊﾞｲﾊﾟｽ蓋(3/4)</t>
  </si>
  <si>
    <t>72200000533</t>
  </si>
  <si>
    <t>ﾄﾞﾚﾝｺｯｸ(Jﾁﾘ)(ﾎﾞｰﾙ)</t>
  </si>
  <si>
    <t>72200000535</t>
  </si>
  <si>
    <t>ﾄﾞﾚﾝｺｯｸ(直予備_制御)(ﾎﾞｰﾙ)</t>
  </si>
  <si>
    <t>72200000537</t>
  </si>
  <si>
    <t>ﾄﾞﾚﾝｺｯｸ(供給ﾀﾞﾒ)(ﾎﾞｰﾙ)</t>
  </si>
  <si>
    <t>72200000539</t>
  </si>
  <si>
    <t>ﾄﾞﾚﾝｺｯｸ(第1元_第2元)(ﾎﾞｰﾙ)</t>
  </si>
  <si>
    <t>72200000541</t>
  </si>
  <si>
    <t>ﾄﾞﾚﾝｺｯｸ(再生ﾀﾞﾒ)(ﾎﾞｰﾙ)</t>
  </si>
  <si>
    <t>72200000543</t>
  </si>
  <si>
    <t>計器用圧力検出装置解放用締切ｺｯｸ(ﾎﾞｰﾙ)</t>
  </si>
  <si>
    <t>72200000551</t>
  </si>
  <si>
    <t>MRS解放用締切ｺｯｸ(ﾎﾞｰﾙ)</t>
  </si>
  <si>
    <t>72200000557</t>
  </si>
  <si>
    <t>空気ﾊﾞﾈ切放用締切ｺｯｸ(66系)(ﾎﾞｰﾙ)</t>
  </si>
  <si>
    <t>72200000571</t>
  </si>
  <si>
    <t>元空気ﾀﾞﾒ締切ｺｯｸ(ﾎﾞｰﾙ)</t>
  </si>
  <si>
    <t>72200000579</t>
  </si>
  <si>
    <t>制動筒解放用締切ｺｯｸ(ﾎﾞｰﾙ)</t>
  </si>
  <si>
    <t>72200000583</t>
  </si>
  <si>
    <t>ﾊﾞﾘｽﾀ</t>
  </si>
  <si>
    <t>72200000585</t>
  </si>
  <si>
    <t>72200000587</t>
  </si>
  <si>
    <t>72200000588</t>
  </si>
  <si>
    <t>計器･時計灯電球</t>
  </si>
  <si>
    <t>72200000589</t>
  </si>
  <si>
    <t>72200000591</t>
  </si>
  <si>
    <t>72200000593</t>
  </si>
  <si>
    <t>72200000595</t>
  </si>
  <si>
    <t>12mm ﾄﾞﾚﾝﾎﾞｰﾙｺｯｸ</t>
  </si>
  <si>
    <t>72200000597</t>
  </si>
  <si>
    <t>6mm 蝶形ﾄﾞﾚﾝﾎﾞｰﾙｺｯｸ</t>
  </si>
  <si>
    <t>72200000599</t>
  </si>
  <si>
    <t>6mm ﾄﾞﾚﾝﾎﾞｰﾙｺｯｸ</t>
  </si>
  <si>
    <t>72200000601</t>
  </si>
  <si>
    <t>3/8 下穴付締切ﾎﾞｰﾙｺｯｸ</t>
  </si>
  <si>
    <t>72200000603</t>
  </si>
  <si>
    <t>72200000605</t>
  </si>
  <si>
    <t>3/4 締切ﾎﾞｰﾙｺｯｸ</t>
  </si>
  <si>
    <t>72200000607</t>
  </si>
  <si>
    <t>72200000609</t>
  </si>
  <si>
    <t>3/4 締切ﾎﾞｰﾙｺｯｸ(直角開通)</t>
  </si>
  <si>
    <t>72200000611</t>
  </si>
  <si>
    <t>72200000613</t>
  </si>
  <si>
    <t>3/8 締切ﾎﾞｰﾙｺｯｸ</t>
  </si>
  <si>
    <t>72200000615</t>
  </si>
  <si>
    <t>72200000617</t>
  </si>
  <si>
    <t>3/4 下穴付締切ﾎﾞｰﾙｺｯｸ(直角開通)</t>
  </si>
  <si>
    <t>72200000619</t>
  </si>
  <si>
    <t>3/8 締切ﾎﾞｰﾙｺｯｸ(直角開通)</t>
  </si>
  <si>
    <t>72200000621</t>
  </si>
  <si>
    <t>72200000623</t>
  </si>
  <si>
    <t>3/8 検圧用締切ﾎﾞｰﾙｺｯｸ</t>
  </si>
  <si>
    <t>72200000625</t>
  </si>
  <si>
    <t>72200000627</t>
  </si>
  <si>
    <t>3/4 電気接点付締切ﾎﾞｰﾙｺｯｸ(PT)</t>
  </si>
  <si>
    <t>72200000629</t>
  </si>
  <si>
    <t>3/8 締切ﾎﾞｰﾙｺｯｸ(PT)</t>
  </si>
  <si>
    <t>72200000631</t>
  </si>
  <si>
    <t>1/2 締切ﾎﾞｰﾙｺｯｸ(PT)</t>
  </si>
  <si>
    <t>72200000633</t>
  </si>
  <si>
    <t>3/4 締切ﾎﾞｰﾙｺｯｸ(PT)</t>
  </si>
  <si>
    <t>72200000635</t>
  </si>
  <si>
    <t>72200000637</t>
  </si>
  <si>
    <t>ﾊﾞｲﾊﾟｽ蓋(3/4 検圧口付)</t>
  </si>
  <si>
    <t>72200000639</t>
  </si>
  <si>
    <t>ML-11中継弁 ﾊﾞﾈ</t>
  </si>
  <si>
    <t>72200000641</t>
  </si>
  <si>
    <t>ﾌﾞﾚｰｷ受信装置用AVR電源</t>
  </si>
  <si>
    <t>72200000647</t>
  </si>
  <si>
    <t>72200000651</t>
  </si>
  <si>
    <t>D-1自動排水弁 ﾁﾘｺｼ(A1A)</t>
  </si>
  <si>
    <t>72200000653</t>
  </si>
  <si>
    <t>滑走防止弁 絶縁付握手型端子</t>
  </si>
  <si>
    <t>72200000711</t>
  </si>
  <si>
    <t>ｱｸﾘﾙﾎﾟﾘｳﾚﾀﾝ下地塗料用硬化剤</t>
  </si>
  <si>
    <t>72200000713</t>
  </si>
  <si>
    <t>ｱｸﾘﾙﾎﾟﾘｳﾚﾀﾝ下地塗料</t>
  </si>
  <si>
    <t>72200001001</t>
  </si>
  <si>
    <t>三方ボールコック(甲左直角開通)</t>
  </si>
  <si>
    <t>72200001003</t>
  </si>
  <si>
    <t>三方ボールコック(甲左平行開通)</t>
  </si>
  <si>
    <t>72200001005</t>
  </si>
  <si>
    <t>１２ｍｍ排水コック</t>
  </si>
  <si>
    <t>72200001011</t>
  </si>
  <si>
    <t>3/4Y型チリコシ</t>
  </si>
  <si>
    <t>72200001015</t>
  </si>
  <si>
    <t>3/4逆止弁</t>
  </si>
  <si>
    <t>72200001017</t>
  </si>
  <si>
    <t>3/4逆止弁（管座式）</t>
  </si>
  <si>
    <t>72200001019</t>
  </si>
  <si>
    <t>3/4逆止弁用管座(座席下)</t>
  </si>
  <si>
    <t>72200001021</t>
  </si>
  <si>
    <t>3/4逆止弁用管座(床下)</t>
  </si>
  <si>
    <t>72200001025</t>
  </si>
  <si>
    <t>3/4締切コック</t>
  </si>
  <si>
    <t>72200001027</t>
  </si>
  <si>
    <t>72200001029</t>
  </si>
  <si>
    <t>72200001031</t>
  </si>
  <si>
    <t>72200001037</t>
  </si>
  <si>
    <t>72200001041</t>
  </si>
  <si>
    <t>3/8Y型チリコシ</t>
  </si>
  <si>
    <t>72200001043</t>
  </si>
  <si>
    <t>3/8運転室戸閉三方コック</t>
  </si>
  <si>
    <t>72200001045</t>
  </si>
  <si>
    <t>72200001049</t>
  </si>
  <si>
    <t>3/8側穴付締切コック</t>
  </si>
  <si>
    <t>72200001051</t>
  </si>
  <si>
    <t>72200001053</t>
  </si>
  <si>
    <t>72200001055</t>
  </si>
  <si>
    <t>3/8側穴付戸閉コック</t>
  </si>
  <si>
    <t>72200001057</t>
  </si>
  <si>
    <t>72200001061</t>
  </si>
  <si>
    <t>3/8逆止弁</t>
  </si>
  <si>
    <t>72200001065</t>
  </si>
  <si>
    <t>3/8三方コック</t>
  </si>
  <si>
    <t>72200001071</t>
  </si>
  <si>
    <t>3/8試験用空気栓コック</t>
  </si>
  <si>
    <t>72200001073</t>
  </si>
  <si>
    <t>72200001075</t>
  </si>
  <si>
    <t>3/8締切コック</t>
  </si>
  <si>
    <t>72200001077</t>
  </si>
  <si>
    <t>72200001079</t>
  </si>
  <si>
    <t>72200001085</t>
  </si>
  <si>
    <t>3/8直角開通側穴付き管座式締切コック（乙）</t>
  </si>
  <si>
    <t>72200001087</t>
  </si>
  <si>
    <t>3/8直角開通側穴付き管座式締切コック（甲）</t>
  </si>
  <si>
    <t>72200001091</t>
  </si>
  <si>
    <t>3/8平行開通側穴付菅座式締切コック</t>
  </si>
  <si>
    <t>72200001093</t>
  </si>
  <si>
    <t>3/8床下戸閉三方コック</t>
  </si>
  <si>
    <t>72200001105</t>
  </si>
  <si>
    <t>６ｍｍ蝶型排水コック</t>
  </si>
  <si>
    <t>72200001107</t>
  </si>
  <si>
    <t>６ｍｍハンドル型排水コック</t>
  </si>
  <si>
    <t>72200001109</t>
  </si>
  <si>
    <t>AD-7A除湿装置吐出弁</t>
  </si>
  <si>
    <t>72200001111</t>
  </si>
  <si>
    <t>AD-7除湿装置</t>
  </si>
  <si>
    <t>72200001113</t>
  </si>
  <si>
    <t>C14-1H電磁給排弁</t>
  </si>
  <si>
    <t>72200001117</t>
  </si>
  <si>
    <t>D-1S自動排水弁(消音器付)</t>
  </si>
  <si>
    <t>72200001119</t>
  </si>
  <si>
    <t>D-1S自動排水弁用ヒータ</t>
  </si>
  <si>
    <t>72200001121</t>
  </si>
  <si>
    <t>D-1自動排水弁艤装配管取付座</t>
  </si>
  <si>
    <t>72200001123</t>
  </si>
  <si>
    <t>ＤＰ３差圧弁</t>
  </si>
  <si>
    <t>72200001127</t>
  </si>
  <si>
    <t>DP-5差圧弁</t>
  </si>
  <si>
    <t>72200001129</t>
  </si>
  <si>
    <t>72200001131</t>
  </si>
  <si>
    <t>E-1A安全弁（低圧）</t>
  </si>
  <si>
    <t>72200001133</t>
  </si>
  <si>
    <t>E-1A安全弁</t>
  </si>
  <si>
    <t>72200001135</t>
  </si>
  <si>
    <t>E-1L安全弁</t>
  </si>
  <si>
    <t>72200001137</t>
  </si>
  <si>
    <t>FBR1  接触子付 絶縁腕</t>
  </si>
  <si>
    <t>72200001141</t>
  </si>
  <si>
    <t>FBR1 絶縁腕 B接</t>
  </si>
  <si>
    <t>72200001151</t>
  </si>
  <si>
    <t>Ｆ逆止弁</t>
  </si>
  <si>
    <t>72200001155</t>
  </si>
  <si>
    <t>J型ﾁﾘｺｼ</t>
  </si>
  <si>
    <t>72200001157</t>
  </si>
  <si>
    <t>LB断流器用電磁弁</t>
  </si>
  <si>
    <t>72200001159</t>
  </si>
  <si>
    <t>LV-4自動高さ調整弁</t>
  </si>
  <si>
    <t>72200001163</t>
  </si>
  <si>
    <t>LV-5高さ調整弁　左</t>
  </si>
  <si>
    <t>72200001165</t>
  </si>
  <si>
    <t>LV-5高さ調整弁　右</t>
  </si>
  <si>
    <t>72200001167</t>
  </si>
  <si>
    <t>LVK1自動高さ調整弁（左）</t>
  </si>
  <si>
    <t>72200001169</t>
  </si>
  <si>
    <t>LVK1自動高さ調整弁（右）</t>
  </si>
  <si>
    <t>72200001171</t>
  </si>
  <si>
    <t>LVS2A自動高さ調整弁（左）</t>
  </si>
  <si>
    <t>72200001173</t>
  </si>
  <si>
    <t>LVS2A自動高さ調整弁（右）</t>
  </si>
  <si>
    <t>72200001175</t>
  </si>
  <si>
    <t>M25-10AM電磁弁</t>
  </si>
  <si>
    <t>72200001177</t>
  </si>
  <si>
    <t>Ｍ２５－１７Ａ電磁弁</t>
  </si>
  <si>
    <t>72200001179</t>
  </si>
  <si>
    <t>M5070Aチリコシ</t>
  </si>
  <si>
    <t>72200001183</t>
  </si>
  <si>
    <t>MK-3複式中継弁</t>
  </si>
  <si>
    <t>72200001185</t>
  </si>
  <si>
    <t>ML-11中継弁</t>
  </si>
  <si>
    <t>72200001187</t>
  </si>
  <si>
    <t>NP-51窓拭機用操作弁</t>
  </si>
  <si>
    <t>72200001191</t>
  </si>
  <si>
    <t>Ｓ応急弁</t>
  </si>
  <si>
    <t>72200001195</t>
  </si>
  <si>
    <t>V-2A応荷重弁</t>
  </si>
  <si>
    <t>72200001197</t>
  </si>
  <si>
    <t>72200001203</t>
  </si>
  <si>
    <t>VM13-1E電磁弁</t>
  </si>
  <si>
    <t>72200001205</t>
  </si>
  <si>
    <t>VM13-1F電磁弁</t>
  </si>
  <si>
    <t>72200001207</t>
  </si>
  <si>
    <t>VM13-1H電磁弁</t>
  </si>
  <si>
    <t>72200001209</t>
  </si>
  <si>
    <t>VM14-1H電磁弁</t>
  </si>
  <si>
    <t>72200001211</t>
  </si>
  <si>
    <t>VM14-1H電磁弁（管座付）</t>
  </si>
  <si>
    <t>72200001217</t>
  </si>
  <si>
    <t>VM14-1H電磁弁（自排）</t>
  </si>
  <si>
    <t>72200001221</t>
  </si>
  <si>
    <t>Ｙ切換弁</t>
  </si>
  <si>
    <t>72200001223</t>
  </si>
  <si>
    <t>圧力検出器</t>
  </si>
  <si>
    <t>72200001229</t>
  </si>
  <si>
    <t>72200001231</t>
  </si>
  <si>
    <t>滑走防止装置センサ</t>
  </si>
  <si>
    <t>72200001235</t>
  </si>
  <si>
    <t>72200001237</t>
  </si>
  <si>
    <t>72200001239</t>
  </si>
  <si>
    <t>72200001241</t>
  </si>
  <si>
    <t>72200001243</t>
  </si>
  <si>
    <t>72200001245</t>
  </si>
  <si>
    <t>72200001249</t>
  </si>
  <si>
    <t>72200001251</t>
  </si>
  <si>
    <t>72200001253</t>
  </si>
  <si>
    <t>72200001255</t>
  </si>
  <si>
    <t>72200001257</t>
  </si>
  <si>
    <t>72200001261</t>
  </si>
  <si>
    <t>72200001263</t>
  </si>
  <si>
    <t>72200001265</t>
  </si>
  <si>
    <t>72200001267</t>
  </si>
  <si>
    <t>72200001269</t>
  </si>
  <si>
    <t>コック銘板取付金具</t>
  </si>
  <si>
    <t>72200001271</t>
  </si>
  <si>
    <t>72200001273</t>
  </si>
  <si>
    <t>72200001275</t>
  </si>
  <si>
    <t>72200001277</t>
  </si>
  <si>
    <t>72200001279</t>
  </si>
  <si>
    <t>作用装置LED表示灯</t>
  </si>
  <si>
    <t>72200001297</t>
  </si>
  <si>
    <t>作用装置表示灯　LED</t>
  </si>
  <si>
    <t>72200001301</t>
  </si>
  <si>
    <t>三方コック</t>
  </si>
  <si>
    <t>72200001303</t>
  </si>
  <si>
    <t>試験栓コック（赤）</t>
  </si>
  <si>
    <t>72200001305</t>
  </si>
  <si>
    <t>試験栓コック（黄）</t>
  </si>
  <si>
    <t>72200001307</t>
  </si>
  <si>
    <t>試験用空気栓3/8締切コック</t>
  </si>
  <si>
    <t>72200001309</t>
  </si>
  <si>
    <t>締切コック</t>
  </si>
  <si>
    <t>72200001311</t>
  </si>
  <si>
    <t>72200001313</t>
  </si>
  <si>
    <t>締切ボールコック</t>
  </si>
  <si>
    <t>72200001315</t>
  </si>
  <si>
    <t>72200001319</t>
  </si>
  <si>
    <t>制動筒元コック</t>
  </si>
  <si>
    <t>72200001321</t>
  </si>
  <si>
    <t>蝶型ドレンコック</t>
  </si>
  <si>
    <t>72200001327</t>
  </si>
  <si>
    <t>吐出弁</t>
  </si>
  <si>
    <t>72200001329</t>
  </si>
  <si>
    <t>72200001331</t>
  </si>
  <si>
    <t>吐出弁用消音器</t>
  </si>
  <si>
    <t>72200001333</t>
  </si>
  <si>
    <t>ドレンコック</t>
  </si>
  <si>
    <t>72200001335</t>
  </si>
  <si>
    <t>72200001337</t>
  </si>
  <si>
    <t>非常開放コック</t>
  </si>
  <si>
    <t>72200001339</t>
  </si>
  <si>
    <t>72200001341</t>
  </si>
  <si>
    <t>非常ｽｲｯﾁ　左</t>
  </si>
  <si>
    <t>72200001343</t>
  </si>
  <si>
    <t>非常ｽｲｯﾁ　右</t>
  </si>
  <si>
    <t>72200001345</t>
  </si>
  <si>
    <t>非常スイッチAssy　左</t>
  </si>
  <si>
    <t>72200001347</t>
  </si>
  <si>
    <t>非常スイッチAssy　右</t>
  </si>
  <si>
    <t>72200001359</t>
  </si>
  <si>
    <t>ﾌﾞﾚｰｷ制御器配線口出ﾌﾞｯｼｭ 10T</t>
  </si>
  <si>
    <t>72200001367</t>
  </si>
  <si>
    <t>電気接点付締切コックカバ</t>
  </si>
  <si>
    <t>72200001369</t>
  </si>
  <si>
    <t>作用装置バリスタ</t>
  </si>
  <si>
    <t>72200001371</t>
  </si>
  <si>
    <t>ＦＢＲ１用接触器</t>
  </si>
  <si>
    <t>72200001373</t>
  </si>
  <si>
    <t>FBRアークシュート</t>
  </si>
  <si>
    <t>72200001375</t>
  </si>
  <si>
    <t>圧力センサ箱</t>
  </si>
  <si>
    <t>72200001377</t>
  </si>
  <si>
    <t>限時継電器</t>
  </si>
  <si>
    <t>72200001379</t>
  </si>
  <si>
    <t>72200001381</t>
  </si>
  <si>
    <t>FBR1(DF-50SSA)</t>
  </si>
  <si>
    <t>72200001383</t>
  </si>
  <si>
    <t>ブレーキ監視ユニット</t>
  </si>
  <si>
    <t>72200001385</t>
  </si>
  <si>
    <t>72200001387</t>
  </si>
  <si>
    <t>72200001389</t>
  </si>
  <si>
    <t>非常スイッチ</t>
  </si>
  <si>
    <t>72200001391</t>
  </si>
  <si>
    <t>TD2</t>
  </si>
  <si>
    <t>72200001393</t>
  </si>
  <si>
    <t>TD1</t>
  </si>
  <si>
    <t>72200001395</t>
  </si>
  <si>
    <t>リレー</t>
  </si>
  <si>
    <t>72200001397</t>
  </si>
  <si>
    <t>圧力センサー</t>
  </si>
  <si>
    <t>72200001399</t>
  </si>
  <si>
    <t>窓拭機電源装置</t>
  </si>
  <si>
    <t>72200001401</t>
  </si>
  <si>
    <t>電動ワイパーモーター装置</t>
  </si>
  <si>
    <t>72200001403</t>
  </si>
  <si>
    <t>BC気圧スイッチ</t>
  </si>
  <si>
    <t>72200001405</t>
  </si>
  <si>
    <t>アクチュエータ</t>
  </si>
  <si>
    <t>72200001407</t>
  </si>
  <si>
    <t>計器用圧力検出器</t>
  </si>
  <si>
    <t>72200001409</t>
  </si>
  <si>
    <t>72200001411</t>
  </si>
  <si>
    <t>歪ゲージ取付座</t>
  </si>
  <si>
    <t>72200001413</t>
  </si>
  <si>
    <t>歪ゲージ用銅管</t>
  </si>
  <si>
    <t>72200001415</t>
  </si>
  <si>
    <t>72200001417</t>
  </si>
  <si>
    <t>72200001419</t>
  </si>
  <si>
    <t>1P逆止弁</t>
  </si>
  <si>
    <t>72200001421</t>
  </si>
  <si>
    <t>3/4Jﾁﾘｺｼ</t>
  </si>
  <si>
    <t>72200001423</t>
  </si>
  <si>
    <t>DVP1差圧弁</t>
  </si>
  <si>
    <t>72200001425</t>
  </si>
  <si>
    <t>3/4　平行開通管座式締切（赤）</t>
  </si>
  <si>
    <t>72200001427</t>
  </si>
  <si>
    <t>3/4　平行開通管座式締切（黄）</t>
  </si>
  <si>
    <t>72200001429</t>
  </si>
  <si>
    <t>3/4　平行開通側穴付管座式締切（蛍光黄）</t>
  </si>
  <si>
    <t>72200001431</t>
  </si>
  <si>
    <t>3/4　直角開通管座式締切（赤）</t>
  </si>
  <si>
    <t>72200001433</t>
  </si>
  <si>
    <t>3/8　平行開通管座式締切（黄）</t>
  </si>
  <si>
    <t>72200001435</t>
  </si>
  <si>
    <t>3/8　平行開通側穴付管座式締切（黄）</t>
  </si>
  <si>
    <t>72200001437</t>
  </si>
  <si>
    <t>3/8　直角開通側穴付管座式締切（黄）</t>
  </si>
  <si>
    <t>72200001439</t>
  </si>
  <si>
    <t>3/8　直角開通管座式締切（赤）</t>
  </si>
  <si>
    <t>72200001441</t>
  </si>
  <si>
    <t>3/8　三方ｺｯｸ　ﾊﾟｲﾌﾟ式（床下戸閉）（黄）</t>
  </si>
  <si>
    <t>72200001443</t>
  </si>
  <si>
    <t>3/8　平行開通側穴付管座式締切（甲）</t>
  </si>
  <si>
    <t>72200001445</t>
  </si>
  <si>
    <t>3/8　平行開通側穴付管座式締切（乙）</t>
  </si>
  <si>
    <t>72200001447</t>
  </si>
  <si>
    <t>運転室　3/8三方ｺｯｸ　ﾊﾟｲﾌﾟ式</t>
  </si>
  <si>
    <t>72200001449</t>
  </si>
  <si>
    <t>試験用空気栓　3/8　締切</t>
  </si>
  <si>
    <t>72200001451</t>
  </si>
  <si>
    <t>72200001453</t>
  </si>
  <si>
    <t>12mmﾄﾞﾚﾝｺｯｸ（ﾎｰｽ付き）</t>
  </si>
  <si>
    <t>72200001455</t>
  </si>
  <si>
    <t>6mm　ﾄﾞﾚﾝｺｯｸ</t>
  </si>
  <si>
    <t>72200001457</t>
  </si>
  <si>
    <t>6mm　蝶型ﾄﾞﾚﾝｺｯｸ</t>
  </si>
  <si>
    <t>72200001459</t>
  </si>
  <si>
    <t>M42S電磁弁</t>
  </si>
  <si>
    <t>72200001461</t>
  </si>
  <si>
    <t>M23A-M電磁弁</t>
  </si>
  <si>
    <t>72200001463</t>
  </si>
  <si>
    <t>電磁給排弁(VM14-1H電磁弁付)</t>
  </si>
  <si>
    <t>72200001465</t>
  </si>
  <si>
    <t>Ｊちりこし</t>
  </si>
  <si>
    <t>72200001467</t>
  </si>
  <si>
    <t>E-1L安全弁(低圧用)</t>
  </si>
  <si>
    <t>72200001469</t>
  </si>
  <si>
    <t>72200001471</t>
  </si>
  <si>
    <t>AD-7除湿装置　ドレン弁</t>
  </si>
  <si>
    <t>72200001473</t>
  </si>
  <si>
    <t>3/8側穴付管座式締切コック</t>
  </si>
  <si>
    <t>72200001475</t>
  </si>
  <si>
    <t>72200001477</t>
  </si>
  <si>
    <t>3/8管座式締切コック</t>
  </si>
  <si>
    <t>72200001479</t>
  </si>
  <si>
    <t>72200001481</t>
  </si>
  <si>
    <t>72200001483</t>
  </si>
  <si>
    <t>3/4管座式締切コック</t>
  </si>
  <si>
    <t>72200001485</t>
  </si>
  <si>
    <t>72200001487</t>
  </si>
  <si>
    <t>72200001489</t>
  </si>
  <si>
    <t>3/4側穴付締切コック</t>
  </si>
  <si>
    <t>72200001491</t>
  </si>
  <si>
    <t>12mmドレンコック</t>
  </si>
  <si>
    <t>72200001493</t>
  </si>
  <si>
    <t>72200001495</t>
  </si>
  <si>
    <t>72200001497</t>
  </si>
  <si>
    <t>72200001499</t>
  </si>
  <si>
    <t>72200001501</t>
  </si>
  <si>
    <t>72200001503</t>
  </si>
  <si>
    <t>3/8電気接点付締切コック</t>
  </si>
  <si>
    <t>72200001505</t>
  </si>
  <si>
    <t>72200001507</t>
  </si>
  <si>
    <t>E-1L安全弁(高圧)</t>
  </si>
  <si>
    <t>72200001509</t>
  </si>
  <si>
    <t>S101調圧器</t>
  </si>
  <si>
    <t>72200001511</t>
  </si>
  <si>
    <t>V-2応荷重弁</t>
  </si>
  <si>
    <t>72200001513</t>
  </si>
  <si>
    <t>VM215FCC電磁弁</t>
  </si>
  <si>
    <t>72200001515</t>
  </si>
  <si>
    <t>ｵｲﾙﾀﾞﾝﾊﾟ(横)</t>
  </si>
  <si>
    <t>72200001517</t>
  </si>
  <si>
    <t>ﾌﾞﾚｰｷｼﾘﾝﾀﾞ</t>
  </si>
  <si>
    <t>72200001521</t>
  </si>
  <si>
    <t>供給ﾀﾞﾒｺｯｸ</t>
  </si>
  <si>
    <t>72200001523</t>
  </si>
  <si>
    <t>空気ばね＿ｺｯｸ</t>
  </si>
  <si>
    <t>72200001525</t>
  </si>
  <si>
    <t>元＿ｺｯｸ</t>
  </si>
  <si>
    <t>72200001527</t>
  </si>
  <si>
    <t>元ﾀﾞﾒｺｯｸ</t>
  </si>
  <si>
    <t>72200001529</t>
  </si>
  <si>
    <t>戸閉三方ｺｯｸ</t>
  </si>
  <si>
    <t>72200001531</t>
  </si>
  <si>
    <t>戸閉側穴付ｺｯｸ</t>
  </si>
  <si>
    <t>72200001533</t>
  </si>
  <si>
    <t>戸閉電気接点付ｺｯｸ</t>
  </si>
  <si>
    <t>72200001535</t>
  </si>
  <si>
    <t>制御ﾀﾞﾒ＿ｺｯｸ</t>
  </si>
  <si>
    <t>72200001537</t>
  </si>
  <si>
    <t>制動筒元ｺｯｸ</t>
  </si>
  <si>
    <t>72200001539</t>
  </si>
  <si>
    <t>直ﾖﾋﾞ用締切ｺｯｸ</t>
  </si>
  <si>
    <t>72200001541</t>
  </si>
  <si>
    <t>72200001545</t>
  </si>
  <si>
    <t>MK11複式中継弁</t>
  </si>
  <si>
    <t>72200001547</t>
  </si>
  <si>
    <t>Ｊ型ﾁﾘｺｼ</t>
  </si>
  <si>
    <t>72200001549</t>
  </si>
  <si>
    <t>M5070Aﾁﾘｺｼ</t>
  </si>
  <si>
    <t>72200001551</t>
  </si>
  <si>
    <t>二道ｺｯｸ</t>
  </si>
  <si>
    <t>72200001553</t>
  </si>
  <si>
    <t>排水ｺｯｸ</t>
  </si>
  <si>
    <t>72200001555</t>
  </si>
  <si>
    <t>72200001557</t>
  </si>
  <si>
    <t>3/8　乗務員室内ｺｯｸ</t>
  </si>
  <si>
    <t>72200001559</t>
  </si>
  <si>
    <t>72200001561</t>
  </si>
  <si>
    <t>3/8　床下三方ｺｯｸ</t>
  </si>
  <si>
    <t>72200001563</t>
  </si>
  <si>
    <t>非常ｺｯｸ</t>
  </si>
  <si>
    <t>72200001565</t>
  </si>
  <si>
    <t>72200001567</t>
  </si>
  <si>
    <t>3/8　側穴付締切ｺｯｸ(直角開通)</t>
  </si>
  <si>
    <t>72200001569</t>
  </si>
  <si>
    <t>72200001571</t>
  </si>
  <si>
    <t>3/4　締切ｺｯｸ(黄色)</t>
  </si>
  <si>
    <t>72200001573</t>
  </si>
  <si>
    <t>3/4　締切ｺｯｸ(赤色)</t>
  </si>
  <si>
    <t>72200001575</t>
  </si>
  <si>
    <t>72200001577</t>
  </si>
  <si>
    <t>3/8　側穴付締切ｺｯｸ</t>
  </si>
  <si>
    <t>72200001579</t>
  </si>
  <si>
    <t>3/4　締切ｺｯｸ(直角開通)</t>
  </si>
  <si>
    <t>72200001581</t>
  </si>
  <si>
    <t>3/4　側穴付締切ｺｯｸ</t>
  </si>
  <si>
    <t>72200001583</t>
  </si>
  <si>
    <t>3/8　締切ｺｯｸ(黄色)</t>
  </si>
  <si>
    <t>72200001585</t>
  </si>
  <si>
    <t>3/8　試験栓用ｺｯｸ(赤色)</t>
  </si>
  <si>
    <t>72200001587</t>
  </si>
  <si>
    <t>3/8　試験栓用ｺｯｸ(黄色)</t>
  </si>
  <si>
    <t>72200001589</t>
  </si>
  <si>
    <t>72200001591</t>
  </si>
  <si>
    <t>72200001593</t>
  </si>
  <si>
    <t>72200001595</t>
  </si>
  <si>
    <t>3/8　試験ｺｯｸ(黄色)</t>
  </si>
  <si>
    <t>72200001597</t>
  </si>
  <si>
    <t>3/8　試験ｺｯｸ(赤色)</t>
  </si>
  <si>
    <t>72200001599</t>
  </si>
  <si>
    <t>FBR1ﾜｲﾌﾟﾊﾞﾈ</t>
  </si>
  <si>
    <t>72200001601</t>
  </si>
  <si>
    <t>FBR1ｺｲﾙ止ﾒｶﾞﾈ</t>
  </si>
  <si>
    <t>72200001603</t>
  </si>
  <si>
    <t>FBR1可動接触子</t>
  </si>
  <si>
    <t>72200001605</t>
  </si>
  <si>
    <t>FBR1固定接触子</t>
  </si>
  <si>
    <t>72200001607</t>
  </si>
  <si>
    <t>FBR1絶縁腕組立(B)</t>
  </si>
  <si>
    <t>72200001611</t>
  </si>
  <si>
    <t>72200001613</t>
  </si>
  <si>
    <t>72200001615</t>
  </si>
  <si>
    <t>電磁接触器(MKAR1･MKAR2)</t>
  </si>
  <si>
    <t>72200001617</t>
  </si>
  <si>
    <t>72200001619</t>
  </si>
  <si>
    <t>地上地下切替器ﾚﾊﾞｰ</t>
  </si>
  <si>
    <t>72200001635</t>
  </si>
  <si>
    <t>12mmﾄﾞﾚﾝｺｯｸ（ﾎｰｽ無し）</t>
  </si>
  <si>
    <t>72200001637</t>
  </si>
  <si>
    <t>3/8　直角開通側穴付管座式締切</t>
  </si>
  <si>
    <t>72200001639</t>
  </si>
  <si>
    <t>3/4　平行開通側穴付菅座式（黄）</t>
  </si>
  <si>
    <t>72200001641</t>
  </si>
  <si>
    <t>DCTR盤</t>
  </si>
  <si>
    <t>72200001643</t>
  </si>
  <si>
    <t>軸端接地装置用前蓋(80T)</t>
  </si>
  <si>
    <t>72200001647</t>
  </si>
  <si>
    <t>ﾌｧﾝ電源</t>
  </si>
  <si>
    <t>72200001649</t>
  </si>
  <si>
    <t>ﾌｧﾝﾕﾆｯﾄ</t>
  </si>
  <si>
    <t>72200001655</t>
  </si>
  <si>
    <t>Cｽｲｯﾁ盤</t>
  </si>
  <si>
    <t>72200001659</t>
  </si>
  <si>
    <t>車輪径補正SWｹｰﾌﾞﾙ</t>
  </si>
  <si>
    <t>72200001661</t>
  </si>
  <si>
    <t>車輪径補正SW本体</t>
  </si>
  <si>
    <t>72200001663</t>
  </si>
  <si>
    <t>SSR盤</t>
  </si>
  <si>
    <t>72200001665</t>
  </si>
  <si>
    <t>72200001675</t>
  </si>
  <si>
    <t>72200001677</t>
  </si>
  <si>
    <t>ｺﾈｸﾀ</t>
  </si>
  <si>
    <t>72200001691</t>
  </si>
  <si>
    <t>非常引きｽｲｯﾁ(右勝手)</t>
  </si>
  <si>
    <t>72200001693</t>
  </si>
  <si>
    <t>非常引きｽｲｯﾁ(左勝手)</t>
  </si>
  <si>
    <t>72200004006</t>
  </si>
  <si>
    <t>自動排水弁用消音器</t>
  </si>
  <si>
    <t>72200006027</t>
  </si>
  <si>
    <t>VM14-1 MV 下弁組立</t>
  </si>
  <si>
    <t>72200006065</t>
  </si>
  <si>
    <t>VM14-1 MV 上弁</t>
  </si>
  <si>
    <t>72200016033</t>
  </si>
  <si>
    <t>SPS-8WP気圧ｽｲｯﾁ（MRS）</t>
  </si>
  <si>
    <t>72200022038</t>
  </si>
  <si>
    <t>S101 ｶﾞﾊﾞﾅｰ主ﾊﾞﾈ(外)</t>
  </si>
  <si>
    <t>72200022045</t>
  </si>
  <si>
    <t>S101 ｶﾞﾊﾞﾅｰ主ﾊﾞﾈ(内)</t>
  </si>
  <si>
    <t>72200031029</t>
  </si>
  <si>
    <t>E-1A 安全弁 ﾊﾞﾈ(H)</t>
  </si>
  <si>
    <t>72200031036</t>
  </si>
  <si>
    <t>E-1A 安全弁 ﾊﾞﾈ(L)</t>
  </si>
  <si>
    <t>72200041028</t>
  </si>
  <si>
    <t>1P型逆止弁給排板弁</t>
  </si>
  <si>
    <t>72300000001</t>
  </si>
  <si>
    <t>ｱｰﾏｰﾄﾞﾎｰｽ保護巻線</t>
  </si>
  <si>
    <t>72300000003</t>
  </si>
  <si>
    <t>72300000005</t>
  </si>
  <si>
    <t>72300000007</t>
  </si>
  <si>
    <t>72300000009</t>
  </si>
  <si>
    <t>72300000015</t>
  </si>
  <si>
    <t>ﾌﾞﾚｰｷｼﾘﾝﾀﾞ ｻﾔ棒</t>
  </si>
  <si>
    <t>72300000019</t>
  </si>
  <si>
    <t>ﾁﾘｺｼ</t>
  </si>
  <si>
    <t>72300000023</t>
  </si>
  <si>
    <t>ﾌﾞﾚｰｷｼﾘﾝﾀﾞ 押棒</t>
  </si>
  <si>
    <t>72300000027</t>
  </si>
  <si>
    <t>Tﾎﾞﾙﾄ(BC用)</t>
  </si>
  <si>
    <t>72300000035</t>
  </si>
  <si>
    <t>制動筒舌付座金</t>
  </si>
  <si>
    <t>72300000041</t>
  </si>
  <si>
    <t>制動筒ｻﾔ棒止小ﾈｼﾞ(2)</t>
  </si>
  <si>
    <t>72300000043</t>
  </si>
  <si>
    <t>制動筒 押棒ｽﾘｰﾌﾞP</t>
  </si>
  <si>
    <t>72300000045</t>
  </si>
  <si>
    <t>制動筒 ﾌｪﾙﾄ輪</t>
  </si>
  <si>
    <t>72300000047</t>
  </si>
  <si>
    <t>制動筒 ﾊﾟｯｷﾝｶｯﾌﾟ</t>
  </si>
  <si>
    <t>72300000051</t>
  </si>
  <si>
    <t>制動筒 抜け止めﾋﾟﾝ</t>
  </si>
  <si>
    <t>72300000055</t>
  </si>
  <si>
    <t>ｶﾞｲﾄﾞ</t>
  </si>
  <si>
    <t>72300000057</t>
  </si>
  <si>
    <t>72300000059</t>
  </si>
  <si>
    <t>ｶﾞｽｹｯﾄ 上蓋</t>
  </si>
  <si>
    <t>72300000061</t>
  </si>
  <si>
    <t>ｶﾞｽｹｯﾄ 後蓋</t>
  </si>
  <si>
    <t>72300000065</t>
  </si>
  <si>
    <t>ちりこし20.0X3</t>
  </si>
  <si>
    <t>72300000067</t>
  </si>
  <si>
    <t>ちりよけ</t>
  </si>
  <si>
    <t>72300000071</t>
  </si>
  <si>
    <t>ﾗﾁｪｯﾄ</t>
  </si>
  <si>
    <t>72300000073</t>
  </si>
  <si>
    <t>通気口</t>
  </si>
  <si>
    <t>72300000083</t>
  </si>
  <si>
    <t>含油ﾌﾞｼｭ</t>
  </si>
  <si>
    <t>72300000101</t>
  </si>
  <si>
    <t>ｼﾑ</t>
  </si>
  <si>
    <t>72300000103</t>
  </si>
  <si>
    <t>ｽｸﾚｰﾊﾟ</t>
  </si>
  <si>
    <t>72300000507</t>
  </si>
  <si>
    <t>空気シリンダ用銅ワッシャ</t>
  </si>
  <si>
    <t>72300000509</t>
  </si>
  <si>
    <t>アーマードホース</t>
  </si>
  <si>
    <t>72300000511</t>
  </si>
  <si>
    <t>BCアーマードホース</t>
  </si>
  <si>
    <t>72300000513</t>
  </si>
  <si>
    <t>ブレーキシリンダー</t>
  </si>
  <si>
    <t>72300000515</t>
  </si>
  <si>
    <t>チリコシ</t>
  </si>
  <si>
    <t>72300000517</t>
  </si>
  <si>
    <t>72300021027</t>
  </si>
  <si>
    <t>制動筒 両舌付座金(2)</t>
  </si>
  <si>
    <t>72400000015</t>
  </si>
  <si>
    <t>C2000L 板弁(吸込)</t>
  </si>
  <si>
    <t>72400000018</t>
  </si>
  <si>
    <t>C2000H CM ｼﾘﾝﾀﾞG (HP)</t>
  </si>
  <si>
    <t>72400000025</t>
  </si>
  <si>
    <t>C2000H CM ｼﾘﾝﾀﾞG (LP)</t>
  </si>
  <si>
    <t>72400000032</t>
  </si>
  <si>
    <t>C2000H CM ｼﾘﾝﾀﾞ蓋G (HP)</t>
  </si>
  <si>
    <t>72400000049</t>
  </si>
  <si>
    <t>C2000H CM ｼﾘﾝﾀﾞ蓋G (LP)</t>
  </si>
  <si>
    <t>72400000056</t>
  </si>
  <si>
    <t>C2000H CM 連結管ﾌﾗﾝｼﾞG(1)</t>
  </si>
  <si>
    <t>72400000061</t>
  </si>
  <si>
    <t>C2000L 高圧ﾋﾟｽﾄﾝ</t>
  </si>
  <si>
    <t>72400000063</t>
  </si>
  <si>
    <t>C2000H CM 連結管ﾌﾗﾝｼﾞG(2)</t>
  </si>
  <si>
    <t>72400000070</t>
  </si>
  <si>
    <t>C2000H CM 軸受蓋G (1)</t>
  </si>
  <si>
    <t>72400000087</t>
  </si>
  <si>
    <t>C2000H CM 軸受蓋G (2)</t>
  </si>
  <si>
    <t>72400000091</t>
  </si>
  <si>
    <t>C2000L 低圧ﾋﾟｽﾄﾝ</t>
  </si>
  <si>
    <t>72400000094</t>
  </si>
  <si>
    <t>C2000H CM ｸﾗﾝｸ室蓋G</t>
  </si>
  <si>
    <t>72400000101</t>
  </si>
  <si>
    <t>ﾃﾌﾛﾝﾎｰｽ完備</t>
  </si>
  <si>
    <t>72400000104</t>
  </si>
  <si>
    <t>C2000H CM 油入取付G</t>
  </si>
  <si>
    <t>72400000107</t>
  </si>
  <si>
    <t>C2000L 逃がし弁</t>
  </si>
  <si>
    <t>72400000109</t>
  </si>
  <si>
    <t>C2000L 逃がし弁 ばね</t>
  </si>
  <si>
    <t>72400000111</t>
  </si>
  <si>
    <t>C2000H CM 油入蓋G</t>
  </si>
  <si>
    <t>72400000128</t>
  </si>
  <si>
    <t>C2000H CM ﾌﾗﾝｼﾞG</t>
  </si>
  <si>
    <t>72400000131</t>
  </si>
  <si>
    <t>C2000L ﾌｨﾙﾀｰｴﾚﾒﾝﾄ</t>
  </si>
  <si>
    <t>72400000135</t>
  </si>
  <si>
    <t>C2000H CM 弁ｶﾞｽｹｯﾄ (HP-1)</t>
  </si>
  <si>
    <t>72400000142</t>
  </si>
  <si>
    <t>C2000H CM 弁G (HP-2)</t>
  </si>
  <si>
    <t>72400000149</t>
  </si>
  <si>
    <t>防振ｺﾞﾑ</t>
  </si>
  <si>
    <t>72400000159</t>
  </si>
  <si>
    <t>C2000H CM 弁G (HP-3)</t>
  </si>
  <si>
    <t>72400000161</t>
  </si>
  <si>
    <t>ﾒﾀﾙﾎｰｽ</t>
  </si>
  <si>
    <t>72400000166</t>
  </si>
  <si>
    <t>C2000H CM 弁ｶﾞｽｹｯﾄ (LP-1)</t>
  </si>
  <si>
    <t>72400000173</t>
  </si>
  <si>
    <t>C2000H CM 弁G (LP-2)</t>
  </si>
  <si>
    <t>72400000180</t>
  </si>
  <si>
    <t>C2000H CM 弁G (LP-3)</t>
  </si>
  <si>
    <t>72400000197</t>
  </si>
  <si>
    <t>C2000H CM 吸込ﾁﾘｺｼﾌﾗﾝｼﾞG</t>
  </si>
  <si>
    <t>72400000205</t>
  </si>
  <si>
    <t>D-1自動排水弁 1/2玉弁</t>
  </si>
  <si>
    <t>72400000207</t>
  </si>
  <si>
    <t>C2000H CM 油面計取付G</t>
  </si>
  <si>
    <t>72400000211</t>
  </si>
  <si>
    <t>C2000LAC 端子台ｶﾊﾞｰﾊﾟｯｷﾝ</t>
  </si>
  <si>
    <t>72400000214</t>
  </si>
  <si>
    <t>C2000H CM 油面窓G</t>
  </si>
  <si>
    <t>72400000215</t>
  </si>
  <si>
    <t>除湿器 S応急弁 排気ﾊﾞﾈ</t>
  </si>
  <si>
    <t>72400000221</t>
  </si>
  <si>
    <t>C2000H CM 油面板</t>
  </si>
  <si>
    <t>72400000252</t>
  </si>
  <si>
    <t>C2000H 回り止め座金</t>
  </si>
  <si>
    <t>72400000269</t>
  </si>
  <si>
    <t>転がり軸受用座金</t>
  </si>
  <si>
    <t>72400000276</t>
  </si>
  <si>
    <t>ﾋﾟﾆｵﾝﾜｯｼｬｰ</t>
  </si>
  <si>
    <t>72400000505</t>
  </si>
  <si>
    <t>CM ｺｲﾙ支え</t>
  </si>
  <si>
    <t>72400000507</t>
  </si>
  <si>
    <t>CM 取付板</t>
  </si>
  <si>
    <t>72400000509</t>
  </si>
  <si>
    <t>CM 舌付座金</t>
  </si>
  <si>
    <t>72400000519</t>
  </si>
  <si>
    <t>ＣＰ給油口　蓋</t>
  </si>
  <si>
    <t>72400000521</t>
  </si>
  <si>
    <t>CP吐出管フランジ</t>
  </si>
  <si>
    <t>72400000523</t>
  </si>
  <si>
    <t>Oリング</t>
  </si>
  <si>
    <t>72400000525</t>
  </si>
  <si>
    <t>72400000527</t>
  </si>
  <si>
    <t>ガスケット</t>
  </si>
  <si>
    <t>72400000529</t>
  </si>
  <si>
    <t>ゴムチューブ</t>
  </si>
  <si>
    <t>72400000531</t>
  </si>
  <si>
    <t>配管ユニオンガスケット</t>
  </si>
  <si>
    <t>72400000533</t>
  </si>
  <si>
    <t>BC圧力スイッチ</t>
  </si>
  <si>
    <t>72400001026</t>
  </si>
  <si>
    <t>C2000L CM 130X138ｼﾘﾝﾀﾞ蓋G</t>
  </si>
  <si>
    <t>72400001033</t>
  </si>
  <si>
    <t>C2000L CM 80X89ｼﾘﾝﾀﾞ蓋G</t>
  </si>
  <si>
    <t>72400001064</t>
  </si>
  <si>
    <t>C2000L CM 油入れ側蓋G</t>
  </si>
  <si>
    <t>72400001088</t>
  </si>
  <si>
    <t>C2000L CM 油面計取付G</t>
  </si>
  <si>
    <t>72400001095</t>
  </si>
  <si>
    <t>C2000L CM 送出管G</t>
  </si>
  <si>
    <t>72400003011</t>
  </si>
  <si>
    <t>C2000L CM ｵｲﾙﾊﾟﾝG</t>
  </si>
  <si>
    <t>72400003028</t>
  </si>
  <si>
    <t>C2000L CM ｵｲﾙｼｰﾙ</t>
  </si>
  <si>
    <t>72400003035</t>
  </si>
  <si>
    <t>C2000L CM ｼｰﾙﾜｯｼｬ</t>
  </si>
  <si>
    <t>72400003042</t>
  </si>
  <si>
    <t>C2000L 138.5X145ｼﾘﾝﾀﾞ蓋G</t>
  </si>
  <si>
    <t>72400003059</t>
  </si>
  <si>
    <t>C2000L ﾁﾘｺｼ ﾌﾗﾝｼﾞG</t>
  </si>
  <si>
    <t>72400003066</t>
  </si>
  <si>
    <t>C2000L CM 油面窓G</t>
  </si>
  <si>
    <t>72400003107</t>
  </si>
  <si>
    <t>ｼｰﾙﾜｯｼｬｰ (M6)</t>
  </si>
  <si>
    <t>72400003114</t>
  </si>
  <si>
    <t>ｼｰﾙﾜｯｼｬｰ (M10)</t>
  </si>
  <si>
    <t>72400003121</t>
  </si>
  <si>
    <t>ｼｰﾙﾜｯｼｬｰ (M12)</t>
  </si>
  <si>
    <t>72400010024</t>
  </si>
  <si>
    <t>C2000H CM ﾋﾟｽﾄﾝﾘﾝｸﾞ (HP)</t>
  </si>
  <si>
    <t>72400010031</t>
  </si>
  <si>
    <t>C2000H CM ｵｲﾙﾘﾝｸﾞ (HP)</t>
  </si>
  <si>
    <t>72400010048</t>
  </si>
  <si>
    <t>C2000H CM 板弁ﾊﾞﾈ (HP外)</t>
  </si>
  <si>
    <t>72400010055</t>
  </si>
  <si>
    <t>C2000H CM 板弁ﾊﾞﾈ (HP内)</t>
  </si>
  <si>
    <t>72400010062</t>
  </si>
  <si>
    <t>C2000H CM ﾋﾟｽﾄﾝﾘﾝｸﾞ(LP)</t>
  </si>
  <si>
    <t>72400010079</t>
  </si>
  <si>
    <t>C2000H CM ｵｲﾙﾘﾝｸﾞ (LP)</t>
  </si>
  <si>
    <t>72400010086</t>
  </si>
  <si>
    <t>C2000H CM ｵｲﾙｼｰﾙ</t>
  </si>
  <si>
    <t>72400011025</t>
  </si>
  <si>
    <t>C2000L CM ﾋﾟｽﾄﾝﾘﾝｸﾞ(HP)</t>
  </si>
  <si>
    <t>72400011032</t>
  </si>
  <si>
    <t>C2000L CM ﾋﾟｽﾄﾝﾘﾝｸﾞ(LP)</t>
  </si>
  <si>
    <t>72400011049</t>
  </si>
  <si>
    <t>C2000L CM ｵｲﾙﾘﾝｸﾞ(HP)</t>
  </si>
  <si>
    <t>72400011056</t>
  </si>
  <si>
    <t>C2000L CM ｵｲﾙﾘﾝｸﾞ(LP)</t>
  </si>
  <si>
    <t>72400011063</t>
  </si>
  <si>
    <t>C2000L CM 板弁ﾊﾞﾈ(外)</t>
  </si>
  <si>
    <t>72400011070</t>
  </si>
  <si>
    <t>C2000L CM 板弁ﾊﾞﾈ(内)</t>
  </si>
  <si>
    <t>72400011087</t>
  </si>
  <si>
    <t>C2000L CM 油面板</t>
  </si>
  <si>
    <t>72500000011</t>
  </si>
  <si>
    <t>CM接触器用ばね</t>
  </si>
  <si>
    <t>72500000017</t>
  </si>
  <si>
    <t>CM接触器ﾊﾞﾈ</t>
  </si>
  <si>
    <t>72500000019</t>
  </si>
  <si>
    <t>CM接触器調整ﾈｼﾞ</t>
  </si>
  <si>
    <t>72500000021</t>
  </si>
  <si>
    <t>CM接触器用ﾀﾜﾐ線</t>
  </si>
  <si>
    <t>72500000023</t>
  </si>
  <si>
    <t>CM接触器用ｱｰｸﾎｰﾝ</t>
  </si>
  <si>
    <t>72500000029</t>
  </si>
  <si>
    <t>CM接触器用ｱｰｸｼｭｰﾄ完備</t>
  </si>
  <si>
    <t>72500000031</t>
  </si>
  <si>
    <t>CM接触器用ﾌﾚｰﾑ</t>
  </si>
  <si>
    <t>72500000033</t>
  </si>
  <si>
    <t>CM接触器用接極子</t>
  </si>
  <si>
    <t>72500000035</t>
  </si>
  <si>
    <t>CM接触器用可動子支え</t>
  </si>
  <si>
    <t>72500000041</t>
  </si>
  <si>
    <t>CM接触器用ﾋﾟﾝ</t>
  </si>
  <si>
    <t>72500000043</t>
  </si>
  <si>
    <t>CM接触器用可動接触腕</t>
  </si>
  <si>
    <t>72500000045</t>
  </si>
  <si>
    <t>CM接触器用可動接触器台</t>
  </si>
  <si>
    <t>72500000047</t>
  </si>
  <si>
    <t>CM接触器用蝶ﾅｯﾄ</t>
  </si>
  <si>
    <t>72500000049</t>
  </si>
  <si>
    <t>CM接触器用ﾁｯﾌﾟ</t>
  </si>
  <si>
    <t>72500000057</t>
  </si>
  <si>
    <t>CM接触器箱内端子台</t>
  </si>
  <si>
    <t>72500000059</t>
  </si>
  <si>
    <t>CM端子台用ｺﾞﾑﾁｭｰﾌﾞ</t>
  </si>
  <si>
    <t>72500000067</t>
  </si>
  <si>
    <t>ｲﾝﾀｰﾛｯｸ部固定接触指</t>
  </si>
  <si>
    <t>72500000069</t>
  </si>
  <si>
    <t>ｲﾝﾀｰﾛｯｸ部可動接触子(ｳﾃﾞ付)</t>
  </si>
  <si>
    <t>72500000101</t>
  </si>
  <si>
    <t>CM ｱﾃｶﾞﾈ</t>
  </si>
  <si>
    <t>72500000103</t>
  </si>
  <si>
    <t>CM ｺｲﾙ高さ調整板</t>
  </si>
  <si>
    <t>72500000109</t>
  </si>
  <si>
    <t>CP端子箱口出線底蓋パッキン</t>
  </si>
  <si>
    <t>72500000111</t>
  </si>
  <si>
    <t>CP端子箱蓋パッキン</t>
  </si>
  <si>
    <t>72500000113</t>
  </si>
  <si>
    <t>空気圧縮機ターミナル絶縁台</t>
  </si>
  <si>
    <t>72500000115</t>
  </si>
  <si>
    <t>ガバナ口出線部防塵ｺﾞﾑ</t>
  </si>
  <si>
    <t>72500000117</t>
  </si>
  <si>
    <t>Ｓ３９気圧ｽｲｯﾁ口出線部防塵ｺﾞﾑ</t>
  </si>
  <si>
    <t>72500000119</t>
  </si>
  <si>
    <t>CM接触器箱用絶縁ボルト(碍子)</t>
  </si>
  <si>
    <t>72500025056</t>
  </si>
  <si>
    <t>C.Mｶｰﾎﾞﾝﾌﾞﾗｼ</t>
  </si>
  <si>
    <t>72500025070</t>
  </si>
  <si>
    <t>72500030036</t>
  </si>
  <si>
    <t>C.Mﾍﾞｱﾘﾝｸﾞ</t>
  </si>
  <si>
    <t>72500030043</t>
  </si>
  <si>
    <t>72500030067</t>
  </si>
  <si>
    <t>72500030074</t>
  </si>
  <si>
    <t>72500030081</t>
  </si>
  <si>
    <t>72500032069</t>
  </si>
  <si>
    <t>C2000LAC CM ﾊﾟｯｷﾝ</t>
  </si>
  <si>
    <t>72500032076</t>
  </si>
  <si>
    <t>C2000LAC CM 水切りﾌﾘﾝｼﾞｬ</t>
  </si>
  <si>
    <t>72500034030</t>
  </si>
  <si>
    <t>転がり軸受用 座金</t>
  </si>
  <si>
    <t>72500034078</t>
  </si>
  <si>
    <t>72600000001</t>
  </si>
  <si>
    <t>DS-12ﾄﾞｱｽｲｯﾁ箱 蓋</t>
  </si>
  <si>
    <t>72600000003</t>
  </si>
  <si>
    <t>DS-12ﾄﾞｱｽｲｯﾁ箱 蓋 ｶﾞｽｹｯﾄ</t>
  </si>
  <si>
    <t>72600000005</t>
  </si>
  <si>
    <t>DP45DS DE 調整ﾈｼﾞP</t>
  </si>
  <si>
    <t>72600000007</t>
  </si>
  <si>
    <t>DS12ﾄﾞｱｽｲｯﾁ 組立</t>
  </si>
  <si>
    <t>72600000013</t>
  </si>
  <si>
    <t>DS-12ﾄﾞｱｽｲｯﾁ 座</t>
  </si>
  <si>
    <t>72600000015</t>
  </si>
  <si>
    <t>DS-12ﾄﾞｱｽｲｯﾁ箱組立</t>
  </si>
  <si>
    <t>72600000017</t>
  </si>
  <si>
    <t>連結金具緩衝ｺﾞﾑ</t>
  </si>
  <si>
    <t>72600000019</t>
  </si>
  <si>
    <t>連結金具ｽﾍﾟｰｻ</t>
  </si>
  <si>
    <t>72600000025</t>
  </si>
  <si>
    <t>M42S MV 取付ｶﾞｽｹｯﾄ</t>
  </si>
  <si>
    <t>72600000027</t>
  </si>
  <si>
    <t>DP45DS DE ｸﾞﾘｰｽｶｯﾌﾟPF1/8</t>
  </si>
  <si>
    <t>72600000039</t>
  </si>
  <si>
    <t>DPV40-BU-H1 ﾁﾘｺｼﾘﾝｸﾞG</t>
  </si>
  <si>
    <t>72600000043</t>
  </si>
  <si>
    <t>VM13-1 電磁弁 取付ｶﾞｽｹｯﾄ</t>
  </si>
  <si>
    <t>72600000049</t>
  </si>
  <si>
    <t>5HR 戸閉電磁弁ｶﾞｽｹｯﾄ</t>
  </si>
  <si>
    <t>72600000051</t>
  </si>
  <si>
    <t>DPV-40BU-H1 5HR 戸閉電磁弁</t>
  </si>
  <si>
    <t>72600000055</t>
  </si>
  <si>
    <t>72600000057</t>
  </si>
  <si>
    <t>5HR-08M 戸閉電磁弁ｶﾞｽｹｯﾄ</t>
  </si>
  <si>
    <t>72600000101</t>
  </si>
  <si>
    <t>戸閉機カラー取り付けパッキン</t>
  </si>
  <si>
    <t>72600000103</t>
  </si>
  <si>
    <t>戸閉コック防護キャップ</t>
  </si>
  <si>
    <t>72600002014</t>
  </si>
  <si>
    <t>DP45DS DE 緩衝ｺﾞﾑ</t>
  </si>
  <si>
    <t>72600002021</t>
  </si>
  <si>
    <t>DP45DS DE ﾋﾟｽﾄﾝｶｯﾌﾟ</t>
  </si>
  <si>
    <t>72600002038</t>
  </si>
  <si>
    <t>DP45DS DE 12V ﾊﾟｯｷﾝ</t>
  </si>
  <si>
    <t>72600002045</t>
  </si>
  <si>
    <t>DP45DS DE 1/4 ｺﾞﾑﾎﾞｰﾙ</t>
  </si>
  <si>
    <t>72600002052</t>
  </si>
  <si>
    <t>DP45DS DE ﾌｴﾙﾄﾘﾝｸﾞ(ﾋﾟｽﾄﾝ)</t>
  </si>
  <si>
    <t>72600002069</t>
  </si>
  <si>
    <t>DP45DS DE ﾌｴﾙﾄﾘﾝｸﾞ(押え蓋)</t>
  </si>
  <si>
    <t>72600002076</t>
  </si>
  <si>
    <t>DP45DS DE ﾌｴﾙﾄﾘﾝｸﾞ(ﾗｯｸ)</t>
  </si>
  <si>
    <t>72600002083</t>
  </si>
  <si>
    <t>72600002090</t>
  </si>
  <si>
    <t>DP45DS DE 球弁蓋G</t>
  </si>
  <si>
    <t>72600004023</t>
  </si>
  <si>
    <t>M42S MV ｺｲﾙ取付ｶﾞｽｹｯﾄ</t>
  </si>
  <si>
    <t>72600005017</t>
  </si>
  <si>
    <t>穴用C形止め輪 24</t>
  </si>
  <si>
    <t>72600005024</t>
  </si>
  <si>
    <t>穴用C形止め輪 28</t>
  </si>
  <si>
    <t>72600005031</t>
  </si>
  <si>
    <t>KY-10Pﾊﾟﾂｷﾝ</t>
  </si>
  <si>
    <t>72600005048</t>
  </si>
  <si>
    <t>KY-16Pﾊﾟﾂｷﾝ</t>
  </si>
  <si>
    <t>72600005055</t>
  </si>
  <si>
    <t>PGY-40Pﾊﾟﾂｷﾝ</t>
  </si>
  <si>
    <t>72600005062</t>
  </si>
  <si>
    <t>Vﾊﾟﾂｷﾝ21.5X12X90ﾟX3.5B</t>
  </si>
  <si>
    <t>72600005086</t>
  </si>
  <si>
    <t>SWA-40ｳｴｱﾘﾝｸﾞ</t>
  </si>
  <si>
    <t>72700000001</t>
  </si>
  <si>
    <t>12Vﾊﾟｯｷﾝ ｱﾀﾞﾌﾟﾀ</t>
  </si>
  <si>
    <t>72700000003</t>
  </si>
  <si>
    <t>Vﾊﾟｯｷﾝ 押さえ蓋</t>
  </si>
  <si>
    <t>72700000005</t>
  </si>
  <si>
    <t>調整ﾅｯﾄ</t>
  </si>
  <si>
    <t>72700000007</t>
  </si>
  <si>
    <t>調整ﾈｼﾞ</t>
  </si>
  <si>
    <t>72700000009</t>
  </si>
  <si>
    <t>止めﾎﾞﾙﾄ</t>
  </si>
  <si>
    <t>72700000013</t>
  </si>
  <si>
    <t>DP45DS DE　ﾄﾞｱｴﾝｼﾞﾝ</t>
  </si>
  <si>
    <t>72700000015</t>
  </si>
  <si>
    <t>DP45DS DE ｸｯｼｮﾝｼﾘﾝﾀﾞｰ</t>
  </si>
  <si>
    <t>72700000017</t>
  </si>
  <si>
    <t>DP45DS DE ｶﾊﾞｰ</t>
  </si>
  <si>
    <t>72700000019</t>
  </si>
  <si>
    <t>DP45DS DE 蓋(甲)</t>
  </si>
  <si>
    <t>72700000021</t>
  </si>
  <si>
    <t>DP45DS DE 蓋(乙)</t>
  </si>
  <si>
    <t>72700000023</t>
  </si>
  <si>
    <t>DP45DS DE ｸｯｼｮﾝ室端(甲)</t>
  </si>
  <si>
    <t>72700000025</t>
  </si>
  <si>
    <t>DP45DS DE ｸｯｼｮﾝ室端(乙)</t>
  </si>
  <si>
    <t>72700000027</t>
  </si>
  <si>
    <t>DP45DS DE 歯車(ﾌﾞｯｼｭ付)</t>
  </si>
  <si>
    <t>72700000029</t>
  </si>
  <si>
    <t>DP45DS DE 歯車軸</t>
  </si>
  <si>
    <t>72700000031</t>
  </si>
  <si>
    <t>DP45DS DE ﾗｯｸ(上)</t>
  </si>
  <si>
    <t>72700000033</t>
  </si>
  <si>
    <t>DP45DS DE ﾗｯｸ(下)</t>
  </si>
  <si>
    <t>72700000035</t>
  </si>
  <si>
    <t>DP45DS DE ｼﾘﾝﾀﾞｰ</t>
  </si>
  <si>
    <t>72700000037</t>
  </si>
  <si>
    <t>DP45DS DE ﾋﾟｽﾄﾝ軸組立</t>
  </si>
  <si>
    <t>72700000039</t>
  </si>
  <si>
    <t>DP45DS DE 下ﾗｯｸ</t>
  </si>
  <si>
    <t>72700000043</t>
  </si>
  <si>
    <t>DP45DS DE 給弁ばね</t>
  </si>
  <si>
    <t>72700000045</t>
  </si>
  <si>
    <t>DP45DS DE 連結金具(甲)</t>
  </si>
  <si>
    <t>72700000047</t>
  </si>
  <si>
    <t>Vﾊﾟｯｷﾝ 押さえ蓋回り止め</t>
  </si>
  <si>
    <t>72700000049</t>
  </si>
  <si>
    <t>SED-08 DE ﾍﾞﾙﾄ</t>
  </si>
  <si>
    <t>72700000051</t>
  </si>
  <si>
    <t>DPV-40BU-H1 DE ﾍﾞﾙﾄ</t>
  </si>
  <si>
    <t>72700000061</t>
  </si>
  <si>
    <t>DPV40BU-H1 ﾍﾞﾙﾄ押え金具</t>
  </si>
  <si>
    <t>72700000063</t>
  </si>
  <si>
    <t>DPV40BU-H1 ﾍﾞﾙﾄ押えﾎﾞﾙﾄ</t>
  </si>
  <si>
    <t>72700000065</t>
  </si>
  <si>
    <t>DPV40BU-H1 ｼﾘﾝﾀﾞ取付ﾎﾞﾙﾄ</t>
  </si>
  <si>
    <t>72700000067</t>
  </si>
  <si>
    <t>72700000069</t>
  </si>
  <si>
    <t>DPV40BU-H1 ﾌｻｷﾞ板取付ﾎﾞﾙﾄ</t>
  </si>
  <si>
    <t>72700000071</t>
  </si>
  <si>
    <t>DPV40BU-H1 ﾍﾞｰｽ取付ﾎﾞﾙﾄ</t>
  </si>
  <si>
    <t>72700000073</t>
  </si>
  <si>
    <t>DPV40BU-H1 ﾍﾞｰｽ取付用歯付座金</t>
  </si>
  <si>
    <t>72700000079</t>
  </si>
  <si>
    <t>DPV40BU 給気部ﾌｨﾙﾀ</t>
  </si>
  <si>
    <t>72700000083</t>
  </si>
  <si>
    <t>DPV40BU ﾌﾟｰﾘｰ用ﾍﾞｱﾘﾝｸﾞ</t>
  </si>
  <si>
    <t>72700000085</t>
  </si>
  <si>
    <t>DPV40BU 下連結棒</t>
  </si>
  <si>
    <t>72700000087</t>
  </si>
  <si>
    <t>DPV40BU 上連結棒</t>
  </si>
  <si>
    <t>72700000089</t>
  </si>
  <si>
    <t>DPV40BU 1/4xφ10銅管ﾕﾆｵﾝ継手</t>
  </si>
  <si>
    <t>72700000091</t>
  </si>
  <si>
    <t>DP型 球弁ﾌﾀ</t>
  </si>
  <si>
    <t>72700000093</t>
  </si>
  <si>
    <t>DPV40BU 調整ﾈｼﾞ</t>
  </si>
  <si>
    <t>72700000095</t>
  </si>
  <si>
    <t>DPV40BU 軸ﾌﾞｼｭ</t>
  </si>
  <si>
    <t>72700000099</t>
  </si>
  <si>
    <t>DPV40BU 給気部体(栓付)</t>
  </si>
  <si>
    <t>72700000103</t>
  </si>
  <si>
    <t>DPV40BU ﾌﾟｰﾘ軸</t>
  </si>
  <si>
    <t>72700000105</t>
  </si>
  <si>
    <t>DPV40BU ﾌﾟｰﾘ</t>
  </si>
  <si>
    <t>72700000109</t>
  </si>
  <si>
    <t>DPV40BU Vﾊﾟｯｷﾝｵｻｴﾌﾀ</t>
  </si>
  <si>
    <t>72700000111</t>
  </si>
  <si>
    <t>DPV40BU ﾊﾟｯｷﾝｵｻｴ(2)</t>
  </si>
  <si>
    <t>72700000113</t>
  </si>
  <si>
    <t>DPV40BU ﾋﾟｽﾄﾝｼﾞｸ</t>
  </si>
  <si>
    <t>72700000115</t>
  </si>
  <si>
    <t>DPV40BU ﾌﾀ(ｵﾂ)ｸｯｼｮﾝﾎﾞｳﾂｷ</t>
  </si>
  <si>
    <t>72700000117</t>
  </si>
  <si>
    <t>DPV40BU 球弁ﾊﾞﾈ</t>
  </si>
  <si>
    <t>72700000119</t>
  </si>
  <si>
    <t>DPV40BU ﾊﾟｯｷﾝｵｻｴ(1)</t>
  </si>
  <si>
    <t>72700000121</t>
  </si>
  <si>
    <t>DPV40BU ﾌﾀ(ｺｳ)ﾌﾞｼｭ･ｾﾝﾂｷ</t>
  </si>
  <si>
    <t>72700000123</t>
  </si>
  <si>
    <t>DPV40BU ｼﾘﾝﾀﾞ</t>
  </si>
  <si>
    <t>72700000127</t>
  </si>
  <si>
    <t>SED-08 DE 六角穴付ﾎﾞﾙﾄ</t>
  </si>
  <si>
    <t>72700000129</t>
  </si>
  <si>
    <t>SED-08 DE ﾋﾟﾝ押え板</t>
  </si>
  <si>
    <t>72700000131</t>
  </si>
  <si>
    <t>SED-08 DE ﾛｯｸ作用金具(制振ｼｰﾄ付)</t>
  </si>
  <si>
    <t>72700000133</t>
  </si>
  <si>
    <t>SED-08DE　電磁ﾛｯｸ装置(B)</t>
  </si>
  <si>
    <t>72700000135</t>
  </si>
  <si>
    <t>SED-08 DE 電磁ﾛｯｸ装置(A)</t>
  </si>
  <si>
    <t>72700000503</t>
  </si>
  <si>
    <t>DPV-40BU戸閉機</t>
  </si>
  <si>
    <t>72700000505</t>
  </si>
  <si>
    <t>Ｖパッキン廻り止め</t>
  </si>
  <si>
    <t>72700000507</t>
  </si>
  <si>
    <t>72700000509</t>
  </si>
  <si>
    <t>側引戸連結板(左)</t>
  </si>
  <si>
    <t>72700000511</t>
  </si>
  <si>
    <t>72700000513</t>
  </si>
  <si>
    <t>側引戸連結板(右)</t>
  </si>
  <si>
    <t>72700000515</t>
  </si>
  <si>
    <t>72700000517</t>
  </si>
  <si>
    <t>側引戸連結金具</t>
  </si>
  <si>
    <t>72700000519</t>
  </si>
  <si>
    <t>側引戸連結金具(押棒付)</t>
  </si>
  <si>
    <t>72700000521</t>
  </si>
  <si>
    <t>電気式戸閉機電磁ロック解除用ワイヤ</t>
  </si>
  <si>
    <t>72700000523</t>
  </si>
  <si>
    <t>電気式戸閉機電磁ロック手動解除ハンドル</t>
  </si>
  <si>
    <t>72700000525</t>
  </si>
  <si>
    <t>電気式戸閉機電磁ロック装置</t>
  </si>
  <si>
    <t>72700000535</t>
  </si>
  <si>
    <t>戸閉機調整ボルト</t>
  </si>
  <si>
    <t>72700000537</t>
  </si>
  <si>
    <t>戸閉機取付ボルト</t>
  </si>
  <si>
    <t>72700000539</t>
  </si>
  <si>
    <t>72700000541</t>
  </si>
  <si>
    <t>戸閉機連結部金具スペーサー</t>
  </si>
  <si>
    <t>72700000543</t>
  </si>
  <si>
    <t>緩衝ゴムカラー</t>
  </si>
  <si>
    <t>72700000545</t>
  </si>
  <si>
    <t>戸閉スイッチ用ライナー</t>
  </si>
  <si>
    <t>72700000547</t>
  </si>
  <si>
    <t>戸閉機ギアボックス透明カバー</t>
  </si>
  <si>
    <t>72700000553</t>
  </si>
  <si>
    <t>DPV-40BU戸閉機シリンダ部</t>
  </si>
  <si>
    <t>72700000555</t>
  </si>
  <si>
    <t>DPV-40BU戸閉機取付ベース部</t>
  </si>
  <si>
    <t>72700000559</t>
  </si>
  <si>
    <t>溝付きﾅｯﾄ2種低形 M14×1.5</t>
  </si>
  <si>
    <t>72700000567</t>
  </si>
  <si>
    <t>DP45DS DE ｽｲｯﾁ取付板</t>
  </si>
  <si>
    <t>72700000569</t>
  </si>
  <si>
    <t>DP45DS DE Φ10銅管接手体</t>
  </si>
  <si>
    <t>72700000571</t>
  </si>
  <si>
    <t>72700010018</t>
  </si>
  <si>
    <t>DP45DS DE 軸ﾌﾞｼｭ</t>
  </si>
  <si>
    <t>72700010025</t>
  </si>
  <si>
    <t>DP45DS DE 歯車ﾌﾞｼｭ</t>
  </si>
  <si>
    <t>72700010032</t>
  </si>
  <si>
    <t>DP45DS DE ﾌﾞｼｭ(L=25)</t>
  </si>
  <si>
    <t>72700010049</t>
  </si>
  <si>
    <t>DP45DS DE ﾌﾞｼｭ(L=30)</t>
  </si>
  <si>
    <t>72700010056</t>
  </si>
  <si>
    <t>DP45DS DE ﾌﾞｼｭ(L=60)</t>
  </si>
  <si>
    <t>72800000013</t>
  </si>
  <si>
    <t>M42S 電磁弁 ｱｰﾏﾁｬｰ</t>
  </si>
  <si>
    <t>72800000017</t>
  </si>
  <si>
    <t>M42S 電磁弁 鉄心</t>
  </si>
  <si>
    <t>72800000019</t>
  </si>
  <si>
    <t>M42S 電磁弁 ﾋﾞﾝ栓</t>
  </si>
  <si>
    <t>72800000021</t>
  </si>
  <si>
    <t>M42S MV 給気部弁座</t>
  </si>
  <si>
    <t>72800000023</t>
  </si>
  <si>
    <t>M42S MV 排気部弁座</t>
  </si>
  <si>
    <t>72800000025</t>
  </si>
  <si>
    <t>M42S MV 弁ばね</t>
  </si>
  <si>
    <t>72800000029</t>
  </si>
  <si>
    <t>M42S 回り止め(短)</t>
  </si>
  <si>
    <t>72800000031</t>
  </si>
  <si>
    <t>M42S 電磁弁 体</t>
  </si>
  <si>
    <t>72800000033</t>
  </si>
  <si>
    <t>M42S 回り止め(長)</t>
  </si>
  <si>
    <t>72800000035</t>
  </si>
  <si>
    <t>M42S MV 継鉄</t>
  </si>
  <si>
    <t>72800000037</t>
  </si>
  <si>
    <t>M42S MV 調整ﾎﾞﾙﾄ</t>
  </si>
  <si>
    <t>72800000069</t>
  </si>
  <si>
    <t>M42S MV 端子保護ｶﾊﾞｰ</t>
  </si>
  <si>
    <t>72800000071</t>
  </si>
  <si>
    <t>VM13-1 MV 下弁 組立</t>
  </si>
  <si>
    <t>72800000073</t>
  </si>
  <si>
    <t>M42S MV 給気弁(甲) 組立</t>
  </si>
  <si>
    <t>72800000075</t>
  </si>
  <si>
    <t>M42S MV 給気弁(乙) 組立</t>
  </si>
  <si>
    <t>72800000077</t>
  </si>
  <si>
    <t>M42S MV 排気弁(甲) 組立</t>
  </si>
  <si>
    <t>72800000079</t>
  </si>
  <si>
    <t>M42S MV ｺｲﾙ組立</t>
  </si>
  <si>
    <t>72800000081</t>
  </si>
  <si>
    <t>M42S MV 排気弁(乙) 組立</t>
  </si>
  <si>
    <t>72800000085</t>
  </si>
  <si>
    <t>VM13-1 MV ｶﾊﾞ-</t>
  </si>
  <si>
    <t>72800000095</t>
  </si>
  <si>
    <t>VM13-1 MV 弁体</t>
  </si>
  <si>
    <t>72800000097</t>
  </si>
  <si>
    <t>VM13-1 MV 押ﾎﾞﾀﾝ</t>
  </si>
  <si>
    <t>72800000101</t>
  </si>
  <si>
    <t>床下戸閉三方ｺｯｸ(ﾎﾞｰﾙ)</t>
  </si>
  <si>
    <t>72800000103</t>
  </si>
  <si>
    <t>乗務員室戸閉三方ｺｯｸ(ﾎﾞｰﾙ)</t>
  </si>
  <si>
    <t>72800000105</t>
  </si>
  <si>
    <t>座席下戸閉締切ｺｯｸ(R)(ﾎﾞｰﾙ)</t>
  </si>
  <si>
    <t>72800000107</t>
  </si>
  <si>
    <t>座席下戸閉締切ｺｯｸ(L)(ﾎﾞｰﾙ)</t>
  </si>
  <si>
    <t>72800000109</t>
  </si>
  <si>
    <t>床下戸閉三方ｺｯｸ(66系)(ﾎﾞｰﾙ)</t>
  </si>
  <si>
    <t>72800000111</t>
  </si>
  <si>
    <t>3/8戸閉三方ﾎﾞｰﾙｺｯｸ(ﾊﾝﾄﾞﾙﾚｽ)</t>
  </si>
  <si>
    <t>72800000113</t>
  </si>
  <si>
    <t>72800000127</t>
  </si>
  <si>
    <t>3/8戸閉三方ﾎﾞｰﾙｺｯｸ(ﾊﾝﾄﾞﾙ付)</t>
  </si>
  <si>
    <t>72800000129</t>
  </si>
  <si>
    <t>72800000501</t>
  </si>
  <si>
    <t>M42S 電磁弁</t>
  </si>
  <si>
    <t>72800000503</t>
  </si>
  <si>
    <t>M42S 電磁弁バリスタ</t>
  </si>
  <si>
    <t>72800000505</t>
  </si>
  <si>
    <t>M42S 電磁弁用管座</t>
  </si>
  <si>
    <t>72800000507</t>
  </si>
  <si>
    <t>M60A減圧弁</t>
  </si>
  <si>
    <t>72800000509</t>
  </si>
  <si>
    <t>戸閉回路用ダイオード</t>
  </si>
  <si>
    <t>72800000513</t>
  </si>
  <si>
    <t>戸閉電磁弁キャップ</t>
  </si>
  <si>
    <t>72800000515</t>
  </si>
  <si>
    <t>72900000003</t>
  </si>
  <si>
    <t>DS-12 戸閉ｽｲｯﾁ 蓋 組立</t>
  </si>
  <si>
    <t>72900000009</t>
  </si>
  <si>
    <t>車掌SW 転換ﾊﾞﾈ</t>
  </si>
  <si>
    <t>72900000019</t>
  </si>
  <si>
    <t>DS-12戸閉ｽｲｯﾁ</t>
  </si>
  <si>
    <t>72900000021</t>
  </si>
  <si>
    <t>戸閉保安試験ｽｲｯﾁ</t>
  </si>
  <si>
    <t>72900000023</t>
  </si>
  <si>
    <t>再開閉ｽｲｯﾁ可動接点台</t>
  </si>
  <si>
    <t>72900000039</t>
  </si>
  <si>
    <t>DS-12W戸閉ﾘﾐｯﾄｽｲｯﾁ</t>
  </si>
  <si>
    <t>72900000043</t>
  </si>
  <si>
    <t>車掌ｽｲｯﾁ用ﾌｻｷﾞﾌﾞｼｭ</t>
  </si>
  <si>
    <t>72900000045</t>
  </si>
  <si>
    <t>車掌ｽｲｯﾁ接触指組立(可動側)</t>
  </si>
  <si>
    <t>72900000047</t>
  </si>
  <si>
    <t>車掌ｽｲｯﾁ固定接点A</t>
  </si>
  <si>
    <t>72900000049</t>
  </si>
  <si>
    <t>車掌SW用ﾂﾊﾞ</t>
  </si>
  <si>
    <t>72900000051</t>
  </si>
  <si>
    <t>車掌ｽｲｯﾁ用名板</t>
  </si>
  <si>
    <t>72900000053</t>
  </si>
  <si>
    <t>車掌ｽｲｯﾁ用ﾌﾀ窓</t>
  </si>
  <si>
    <t>72900000055</t>
  </si>
  <si>
    <t>車掌ｽｲｯﾁ用誤操作防止ｶﾊﾞｰ</t>
  </si>
  <si>
    <t>72900000057</t>
  </si>
  <si>
    <t>車掌ｽｲｯﾁ用ﾂﾊﾞ</t>
  </si>
  <si>
    <t>72900000059</t>
  </si>
  <si>
    <t>DS-12 戸閉ｽｲｯﾁ 口出ﾌﾞｯｼｭ</t>
  </si>
  <si>
    <t>72900000061</t>
  </si>
  <si>
    <t>車掌ｽｲｯﾁ用絶縁</t>
  </si>
  <si>
    <t>72900000063</t>
  </si>
  <si>
    <t>車掌ｽｲｯﾁ用絶縁台</t>
  </si>
  <si>
    <t>72900000065</t>
  </si>
  <si>
    <t>戸閉継電器盤用押しﾈｼﾞ</t>
  </si>
  <si>
    <t>72900000067</t>
  </si>
  <si>
    <t>DS-21戸閉検知ｽｲｯﾁ</t>
  </si>
  <si>
    <t>72900000069</t>
  </si>
  <si>
    <t>車掌ｽｲｯﾁ用軸組立</t>
  </si>
  <si>
    <t>72900000071</t>
  </si>
  <si>
    <t>車掌ｽｲｯﾁ用軸受</t>
  </si>
  <si>
    <t>72900000073</t>
  </si>
  <si>
    <t>72900000075</t>
  </si>
  <si>
    <t>車掌SW用ｺﾛ</t>
  </si>
  <si>
    <t>72900000077</t>
  </si>
  <si>
    <t>車掌ｽｲｯﾁ用当板</t>
  </si>
  <si>
    <t>72900000083</t>
  </si>
  <si>
    <t>車掌ｽｲｯﾁ用ｽﾄｯﾊﾟ</t>
  </si>
  <si>
    <t>72900000087</t>
  </si>
  <si>
    <t>車掌ｽｲｯﾁ用ﾊﾞﾈ案内</t>
  </si>
  <si>
    <t>72900000089</t>
  </si>
  <si>
    <t>車掌ｽｲｯﾁ用ﾋﾟﾝ</t>
  </si>
  <si>
    <t>72900000091</t>
  </si>
  <si>
    <t>72900000099</t>
  </si>
  <si>
    <t>戸閉ｽｲｯﾁ</t>
  </si>
  <si>
    <t>72900000101</t>
  </si>
  <si>
    <t>再開閉ｽｲｯﾁ</t>
  </si>
  <si>
    <t>72900000105</t>
  </si>
  <si>
    <t>車掌ｽｲｯﾁ用戻しﾊﾞﾈ</t>
  </si>
  <si>
    <t>72900000107</t>
  </si>
  <si>
    <t>車掌ｽｲｯﾁ施錠部ｷｬｯﾌﾟ</t>
  </si>
  <si>
    <t>72900000109</t>
  </si>
  <si>
    <t>再開閉ｽｲｯﾁ用ｷｬｯﾌﾟ</t>
  </si>
  <si>
    <t>72900000113</t>
  </si>
  <si>
    <t>再開閉ｽｲｯﾁ可動接点ばね</t>
  </si>
  <si>
    <t>72900000125</t>
  </si>
  <si>
    <t>押ﾎﾞﾀﾝｽｲｯﾁ(黒)</t>
  </si>
  <si>
    <t>72900000127</t>
  </si>
  <si>
    <t>押ﾎﾞﾀﾝｽｲｯﾁ(赤)</t>
  </si>
  <si>
    <t>72900000129</t>
  </si>
  <si>
    <t>72900000131</t>
  </si>
  <si>
    <t>72900000135</t>
  </si>
  <si>
    <t>DS-17J戸閉ｽｲｯﾁ用膜付ｸﾞﾛﾒｯﾄ</t>
  </si>
  <si>
    <t>72900000139</t>
  </si>
  <si>
    <t>ｷｰｽｲｯﾁ組立</t>
  </si>
  <si>
    <t>72900000141</t>
  </si>
  <si>
    <t>72900000143</t>
  </si>
  <si>
    <t>DS-17J戸閉ｽｲｯﾁ</t>
  </si>
  <si>
    <t>72900000145</t>
  </si>
  <si>
    <t>DS-19M検知ｽｲｯﾁ組立B</t>
  </si>
  <si>
    <t>72900000147</t>
  </si>
  <si>
    <t>端子台(4P)組立(DPV-40BU-H1用)</t>
  </si>
  <si>
    <t>72900000149</t>
  </si>
  <si>
    <t>DS-19M検知ｽｲｯﾁ組立D</t>
  </si>
  <si>
    <t>72900000151</t>
  </si>
  <si>
    <t>DPV40BU ﾘﾐｯﾄｽｲｯﾁ</t>
  </si>
  <si>
    <t>72900000155</t>
  </si>
  <si>
    <t>DPV40BU ｽｲｯﾁ押棒組立</t>
  </si>
  <si>
    <t>72900000159</t>
  </si>
  <si>
    <t>車掌ｽｲｯﾁ用取付板</t>
  </si>
  <si>
    <t>72900000161</t>
  </si>
  <si>
    <t>側引戸開閉予告ﾌﾞｻﾞｰ</t>
  </si>
  <si>
    <t>72900000163</t>
  </si>
  <si>
    <t>端子台</t>
  </si>
  <si>
    <t>72900000501</t>
  </si>
  <si>
    <t>車掌スイッチ</t>
  </si>
  <si>
    <t>72900000503</t>
  </si>
  <si>
    <t>車掌ｽｲｯﾁ</t>
  </si>
  <si>
    <t>72900000505</t>
  </si>
  <si>
    <t>72900000507</t>
  </si>
  <si>
    <t>車掌ｽｲｯﾁ　L</t>
  </si>
  <si>
    <t>72900000509</t>
  </si>
  <si>
    <t>車掌ｽｲｯﾁ　R</t>
  </si>
  <si>
    <t>72900000523</t>
  </si>
  <si>
    <t>車掌スイッチ鍵部組立</t>
  </si>
  <si>
    <t>72900000525</t>
  </si>
  <si>
    <t>車掌スイッチコロ支え組立</t>
  </si>
  <si>
    <t>72900000527</t>
  </si>
  <si>
    <t>車掌スイッチ軸組立</t>
  </si>
  <si>
    <t>72900000529</t>
  </si>
  <si>
    <t>車掌スイッチ銘板</t>
  </si>
  <si>
    <t>72900000531</t>
  </si>
  <si>
    <t>車掌ｽｲｯﾁ銘板取付用ネジ</t>
  </si>
  <si>
    <t>72900000533</t>
  </si>
  <si>
    <t>車掌スイッチ用透明アクリル板</t>
  </si>
  <si>
    <t>72900000535</t>
  </si>
  <si>
    <t>ドアチャイムスピーカ</t>
  </si>
  <si>
    <t>72900000539</t>
  </si>
  <si>
    <t>戸閉機端子台</t>
  </si>
  <si>
    <t>72900000541</t>
  </si>
  <si>
    <t>戸閉保安解除ｽｲｯﾁ</t>
  </si>
  <si>
    <t>72900000543</t>
  </si>
  <si>
    <t>72900000545</t>
  </si>
  <si>
    <t>再開閉SW ﾌﾞｯｼｭ</t>
  </si>
  <si>
    <t>72900000547</t>
  </si>
  <si>
    <t>再開閉SW 押ﾎﾞﾀﾝ ﾛｯﾄﾞ</t>
  </si>
  <si>
    <t>72900000549</t>
  </si>
  <si>
    <t>再開閉SW 可動接点</t>
  </si>
  <si>
    <t>72900000553</t>
  </si>
  <si>
    <t>再開閉SW 固定接点</t>
  </si>
  <si>
    <t>72900000555</t>
  </si>
  <si>
    <t>72900000557</t>
  </si>
  <si>
    <t>再開閉SW 取付台</t>
  </si>
  <si>
    <t>72900000559</t>
  </si>
  <si>
    <t>車掌SW 固定接点(SH奥)</t>
  </si>
  <si>
    <t>72900000561</t>
  </si>
  <si>
    <t>車掌ｽｲｯﾁ SW1右側固定</t>
  </si>
  <si>
    <t>72900000563</t>
  </si>
  <si>
    <t>車掌ｽｲｯﾁ SW3左側固定</t>
  </si>
  <si>
    <t>72900000567</t>
  </si>
  <si>
    <t>車掌ｽｲｯﾁ ﾄﾗﾝｼﾞｽﾀ</t>
  </si>
  <si>
    <t>72900000571</t>
  </si>
  <si>
    <t>車掌ｽｲｯﾁ ﾄﾗﾝｼﾞｽﾀ組立台</t>
  </si>
  <si>
    <t>72900000573</t>
  </si>
  <si>
    <t>車掌ｽｲｯﾁ ﾊﾞﾈ(長)</t>
  </si>
  <si>
    <t>72900000575</t>
  </si>
  <si>
    <t>車掌ｽｲｯﾁ ﾍﾞﾙ配線取り外し部ﾒｸﾗ蓋</t>
  </si>
  <si>
    <t>72900000577</t>
  </si>
  <si>
    <t>車掌ｽｲｯﾁ 案内棒</t>
  </si>
  <si>
    <t>72900000579</t>
  </si>
  <si>
    <t>車掌ｽｲｯﾁ 押ﾎﾞﾀﾝA軸 ※押し棒式用(赤)</t>
  </si>
  <si>
    <t>72900000581</t>
  </si>
  <si>
    <t>車掌ｽｲｯﾁ 押ﾎﾞﾀﾝB軸 ※押し棒式用(黒)</t>
  </si>
  <si>
    <t>72900000587</t>
  </si>
  <si>
    <t>車掌ｽｲｯﾁ 滑り台</t>
  </si>
  <si>
    <t>72900000589</t>
  </si>
  <si>
    <t>車掌ｽｲｯﾁ 鍵部組立</t>
  </si>
  <si>
    <t>72900000591</t>
  </si>
  <si>
    <t>車掌ｽｲｯﾁ 合図ﾍﾞﾙ用押ﾎﾞﾀﾝ</t>
  </si>
  <si>
    <t>72900000593</t>
  </si>
  <si>
    <t>車掌SW 座</t>
  </si>
  <si>
    <t>72900000597</t>
  </si>
  <si>
    <t>車掌ｽｲｯﾁ 接点</t>
  </si>
  <si>
    <t>72900000599</t>
  </si>
  <si>
    <t>車掌ｽｲｯﾁ 接点(SW1 左側固定)</t>
  </si>
  <si>
    <t>72900000601</t>
  </si>
  <si>
    <t>車掌ｽｲｯﾁ 接点(SW1･2･3 真ん中固定)</t>
  </si>
  <si>
    <t>72900000603</t>
  </si>
  <si>
    <t>車掌ｽｲｯﾁ 接点(SW2 右側固定)</t>
  </si>
  <si>
    <t>72900000605</t>
  </si>
  <si>
    <t>車掌ｽｲｯﾁ 接点SH手前側</t>
  </si>
  <si>
    <t>72900000607</t>
  </si>
  <si>
    <t>車掌ｽｲｯﾁ 窓ｱｸﾘﾙ板</t>
  </si>
  <si>
    <t>72900000609</t>
  </si>
  <si>
    <t>車掌ｽｲｯﾁ 端子台</t>
  </si>
  <si>
    <t>72900000613</t>
  </si>
  <si>
    <t>車掌ｽｲｯﾁ 裏 7点端子台</t>
  </si>
  <si>
    <t>72900000615</t>
  </si>
  <si>
    <t>非常用コック連動ＳＷ</t>
  </si>
  <si>
    <t>72900000617</t>
  </si>
  <si>
    <t>72900000619</t>
  </si>
  <si>
    <t>キースイッチ用スペーサー</t>
  </si>
  <si>
    <t>72900000621</t>
  </si>
  <si>
    <t>戸閉保安解除スイッチ</t>
  </si>
  <si>
    <t>72900000623</t>
  </si>
  <si>
    <t>車掌SW</t>
  </si>
  <si>
    <t>72900000625</t>
  </si>
  <si>
    <t>72900000627</t>
  </si>
  <si>
    <t>戸閉スイッチ</t>
  </si>
  <si>
    <t>72900000631</t>
  </si>
  <si>
    <t>72900000633</t>
  </si>
  <si>
    <t>車掌スイッチ　右</t>
  </si>
  <si>
    <t>72900000635</t>
  </si>
  <si>
    <t>車掌スイッチ　左</t>
  </si>
  <si>
    <t>72900000637</t>
  </si>
  <si>
    <t>72900000639</t>
  </si>
  <si>
    <t>72900000641</t>
  </si>
  <si>
    <t>72900000643</t>
  </si>
  <si>
    <t>72900000645</t>
  </si>
  <si>
    <t>72900000647</t>
  </si>
  <si>
    <t>再開閉SW 主ﾊﾞﾈ</t>
  </si>
  <si>
    <t>72900000649</t>
  </si>
  <si>
    <t>再開閉SW 可動ﾋﾟﾝ</t>
  </si>
  <si>
    <t>72900000651</t>
  </si>
  <si>
    <t>車掌SW用 SUS丸平座金</t>
  </si>
  <si>
    <t>72900000653</t>
  </si>
  <si>
    <t>72900000655</t>
  </si>
  <si>
    <t>車掌SW ﾊﾞﾘｽﾀ</t>
  </si>
  <si>
    <t>72900000657</t>
  </si>
  <si>
    <t>ﾄﾞｱ開閉ﾁｬｲﾑ</t>
  </si>
  <si>
    <t>72900000659</t>
  </si>
  <si>
    <t>戸閉保安解除SW</t>
  </si>
  <si>
    <t>72900000661</t>
  </si>
  <si>
    <t>戸閉保安ﾃｽﾄSW</t>
  </si>
  <si>
    <t>72900000663</t>
  </si>
  <si>
    <t>戸閉制御器</t>
  </si>
  <si>
    <t>72900000665</t>
  </si>
  <si>
    <t>戸閉制御器ｺﾈｸﾀｰ・ｹｰﾌﾞﾙ</t>
  </si>
  <si>
    <t>72900000667</t>
  </si>
  <si>
    <t>72900000671</t>
  </si>
  <si>
    <t>72900000677</t>
  </si>
  <si>
    <t>車掌ｽｲｯﾁ（N20更新/右勝手）</t>
  </si>
  <si>
    <t>72900000679</t>
  </si>
  <si>
    <t>車掌ｽｲｯﾁ（N20更新/左勝手）</t>
  </si>
  <si>
    <t>72900000681</t>
  </si>
  <si>
    <t>72900000683</t>
  </si>
  <si>
    <t>72900000685</t>
  </si>
  <si>
    <t>車掌ｽｲｯﾁ（30000/右勝手）</t>
  </si>
  <si>
    <t>72900000687</t>
  </si>
  <si>
    <t>車掌ｽｲｯﾁ（30000/左勝手）</t>
  </si>
  <si>
    <t>72900001001</t>
  </si>
  <si>
    <t>73000000005</t>
  </si>
  <si>
    <t>NP-31A 窓拭機 停止ﾋﾟｽﾄﾝ</t>
  </si>
  <si>
    <t>73000000009</t>
  </si>
  <si>
    <t>NP-51 窓拭機 PGY-50 ﾊﾟｯｷﾝ</t>
  </si>
  <si>
    <t>73000000011</t>
  </si>
  <si>
    <t>NP-51 窓拭機 ﾌﾞﾚｰﾄﾞ</t>
  </si>
  <si>
    <t>73000000013</t>
  </si>
  <si>
    <t>NP-51 窓拭機 ﾕﾆｵﾝ肘継手</t>
  </si>
  <si>
    <t>73000000015</t>
  </si>
  <si>
    <t>NP-51 窓拭機 ｼﾘﾝﾀﾞ蓋G</t>
  </si>
  <si>
    <t>73000000017</t>
  </si>
  <si>
    <t>PW-13 ｶﾞｽｹｯﾄ(NP-51取付用)</t>
  </si>
  <si>
    <t>73000000021</t>
  </si>
  <si>
    <t>電動ﾜｲﾊﾟ電源装置</t>
  </si>
  <si>
    <t>73000000027</t>
  </si>
  <si>
    <t>ｶﾞｽ管 栓</t>
  </si>
  <si>
    <t>73000000103</t>
  </si>
  <si>
    <t>電動ﾜｲﾊﾟｰｽｲｯﾁ(66系)</t>
  </si>
  <si>
    <t>73000000105</t>
  </si>
  <si>
    <t>NP-31A窓拭機 速調ﾊﾟｯｷﾝ</t>
  </si>
  <si>
    <t>73000000107</t>
  </si>
  <si>
    <t>ﾜｲﾊﾟｰ巻きﾌﾞｯｼｭ</t>
  </si>
  <si>
    <t>73000000109</t>
  </si>
  <si>
    <t>ﾜｲﾊﾟｰｱｰﾑ(N20T)</t>
  </si>
  <si>
    <t>73000000110</t>
  </si>
  <si>
    <t>ﾜｲﾊﾟｰｱｰﾑ(ﾜｲﾊﾟｰﾌﾞﾚｰﾄﾞ付)</t>
  </si>
  <si>
    <t>73000000111</t>
  </si>
  <si>
    <t>ﾜｲﾊﾟｰ引きｽｲｯﾁ</t>
  </si>
  <si>
    <t>73000000113</t>
  </si>
  <si>
    <t>ﾜｲﾊﾟｰｱｰﾑﾍｯﾄﾞｶﾊﾞｰ（N20T)</t>
  </si>
  <si>
    <t>73000000117</t>
  </si>
  <si>
    <t>ｼﾝﾌﾚｯｸｽﾎｰｽAssy N20T</t>
  </si>
  <si>
    <t>73000000119</t>
  </si>
  <si>
    <t>簡易運転台 異径ﾌﾞｼｭ 1/4x1/8</t>
  </si>
  <si>
    <t>73000000121</t>
  </si>
  <si>
    <t>簡易運転台 植ﾈｼﾞ(BC用φ4)</t>
  </si>
  <si>
    <t>73000000123</t>
  </si>
  <si>
    <t>簡易運転台 植ﾈｼﾞ(MR用φ1)</t>
  </si>
  <si>
    <t>73000000125</t>
  </si>
  <si>
    <t>簡易M台 ｾﾂﾌｼｰﾙｶｯﾌﾟﾘﾝｸﾞ S2</t>
  </si>
  <si>
    <t>73000000127</t>
  </si>
  <si>
    <t>電動ﾜｲﾊﾟｰ用ｲﾝﾀｰﾐｯﾄﾘﾚｰ</t>
  </si>
  <si>
    <t>73000000139</t>
  </si>
  <si>
    <t>電動ﾜｲﾊﾟｱｰﾑ隙間防止ﾘﾝｸﾞ</t>
  </si>
  <si>
    <t>73000000145</t>
  </si>
  <si>
    <t>NP-31A  窓拭機  ｼｬﾌﾄﾚﾊﾞ</t>
  </si>
  <si>
    <t>73000000157</t>
  </si>
  <si>
    <t>電動ﾜｲﾊﾟ ﾌﾟﾚｰﾄﾛｯﾄﾞ</t>
  </si>
  <si>
    <t>73000000169</t>
  </si>
  <si>
    <t>ﾜｲﾊﾟｰﾌﾞﾚｰﾄﾞ(10･30系)</t>
  </si>
  <si>
    <t>73000000171</t>
  </si>
  <si>
    <t>ﾜｲﾊﾟｰﾌﾞﾚｰﾄﾞ(N20T)</t>
  </si>
  <si>
    <t>73000000173</t>
  </si>
  <si>
    <t>ﾜｲﾊﾟｰﾌﾞﾚｰﾄﾞ(10T-Re)</t>
  </si>
  <si>
    <t>73000000175</t>
  </si>
  <si>
    <t>ﾜｲﾊﾟｰｼｰﾙｷｬｯﾌﾟ</t>
  </si>
  <si>
    <t>73000000177</t>
  </si>
  <si>
    <t>ﾕﾆｵﾝﾅｯﾄ</t>
  </si>
  <si>
    <t>73000000183</t>
  </si>
  <si>
    <t>ﾜｲﾊﾟｰ軸ﾊﾟｯｷﾝ</t>
  </si>
  <si>
    <t>73000000187</t>
  </si>
  <si>
    <t>ﾌﾞﾚｰﾄﾞ取付ﾅｲﾛﾝﾅｯﾄ</t>
  </si>
  <si>
    <t>73000000189</t>
  </si>
  <si>
    <t>電動ﾜｲﾊﾟｰﾌﾞﾚｰﾄﾞ取付ﾎﾞﾙﾄ</t>
  </si>
  <si>
    <t>73000000191</t>
  </si>
  <si>
    <t>E型止め輪(電動ﾜｲﾊﾟｰ用)</t>
  </si>
  <si>
    <t>73000000195</t>
  </si>
  <si>
    <t>NP-31A 窓拭機　Oﾘﾝｸﾞ</t>
  </si>
  <si>
    <t>73000000201</t>
  </si>
  <si>
    <t>NP-31 窓拭機 ｽﾍﾟｰｻ(大)</t>
  </si>
  <si>
    <t>73000000203</t>
  </si>
  <si>
    <t>NP-31 窓拭機 ｽﾍﾟｰｻ(小)</t>
  </si>
  <si>
    <t>73000000205</t>
  </si>
  <si>
    <t>NP-31 窓拭器 ﾋﾟｽﾄﾝ組立</t>
  </si>
  <si>
    <t>73000000209</t>
  </si>
  <si>
    <t>ﾜｲﾊﾟｰﾌﾞﾚｰﾄﾞ(R4)</t>
  </si>
  <si>
    <t>73000000211</t>
  </si>
  <si>
    <t>ﾜｲﾊﾟｰｱｰﾑ(R4-20T)</t>
  </si>
  <si>
    <t>73000000219</t>
  </si>
  <si>
    <t>双針圧力計用ｶﾊﾞ</t>
  </si>
  <si>
    <t>73000000223</t>
  </si>
  <si>
    <t>ﾜｲﾊﾟｰｱｰﾑﾍｯﾄﾞｶﾊﾞｰ</t>
  </si>
  <si>
    <t>73000000225</t>
  </si>
  <si>
    <t>ｳｨﾝﾄﾞｳｫｯｼｬ用ﾋﾝｼﾞ</t>
  </si>
  <si>
    <t>73000000235</t>
  </si>
  <si>
    <t>ﾕﾆｵﾝ 直継手</t>
  </si>
  <si>
    <t>73000000237</t>
  </si>
  <si>
    <t>73000000239</t>
  </si>
  <si>
    <t>73000000241</t>
  </si>
  <si>
    <t>73000000243</t>
  </si>
  <si>
    <t>ｶﾞｽ管 肘</t>
  </si>
  <si>
    <t>73000000247</t>
  </si>
  <si>
    <t>ｶﾞｽ管 T</t>
  </si>
  <si>
    <t>73000000249</t>
  </si>
  <si>
    <t>ｶﾞｽ管 雄雌 肘</t>
  </si>
  <si>
    <t>73000000251</t>
  </si>
  <si>
    <t>73000000253</t>
  </si>
  <si>
    <t>73000000255</t>
  </si>
  <si>
    <t>73000000257</t>
  </si>
  <si>
    <t>73000000259</t>
  </si>
  <si>
    <t>73000000267</t>
  </si>
  <si>
    <t>ﾕﾆｵﾝ T継手(乙)</t>
  </si>
  <si>
    <t>73000000273</t>
  </si>
  <si>
    <t>ﾕﾆｵﾝ 肘継手</t>
  </si>
  <si>
    <t>73000000275</t>
  </si>
  <si>
    <t>73000000277</t>
  </si>
  <si>
    <t>73000000279</t>
  </si>
  <si>
    <t>ﾆｯﾌﾟﾙ(六角)</t>
  </si>
  <si>
    <t>73000000281</t>
  </si>
  <si>
    <t>73000000283</t>
  </si>
  <si>
    <t>73000000285</t>
  </si>
  <si>
    <t>73000000287</t>
  </si>
  <si>
    <t>73000000289</t>
  </si>
  <si>
    <t>ｿｹｯﾄ</t>
  </si>
  <si>
    <t>73000000291</t>
  </si>
  <si>
    <t>73000000293</t>
  </si>
  <si>
    <t>73000000295</t>
  </si>
  <si>
    <t>ｶﾞｽ管 帽</t>
  </si>
  <si>
    <t>73000000297</t>
  </si>
  <si>
    <t>73000000299</t>
  </si>
  <si>
    <t>73000000301</t>
  </si>
  <si>
    <t>73000000303</t>
  </si>
  <si>
    <t>73000000305</t>
  </si>
  <si>
    <t>73000000307</t>
  </si>
  <si>
    <t>ｶﾞｽ管 径違い ﾌﾞｯｼｭ</t>
  </si>
  <si>
    <t>73000000309</t>
  </si>
  <si>
    <t>73000000311</t>
  </si>
  <si>
    <t>73000000313</t>
  </si>
  <si>
    <t>73000000315</t>
  </si>
  <si>
    <t>ﾜｲﾊﾟｰｱｰﾑ(70T)</t>
  </si>
  <si>
    <t>73000000319</t>
  </si>
  <si>
    <t>NP-31A 窓拭機 ｼﾘﾝﾀﾞﾌﾀ</t>
  </si>
  <si>
    <t>73000000323</t>
  </si>
  <si>
    <t>ｳｨﾝﾄﾞｳｫｯｼｬ ﾉｽﾞﾙ組立</t>
  </si>
  <si>
    <t>73000000325</t>
  </si>
  <si>
    <t>73000000327</t>
  </si>
  <si>
    <t>73000000335</t>
  </si>
  <si>
    <t>ﾜｲﾊﾟｰｱｰﾑ</t>
  </si>
  <si>
    <t>73000000341</t>
  </si>
  <si>
    <t>ﾜｲﾊﾟｰﾌﾞﾚｰﾄﾞﾗﾊﾞｰｷｯﾄ(N20T)</t>
  </si>
  <si>
    <t>73000000345</t>
  </si>
  <si>
    <t>NP-31A 窓拭機 ｼﾘﾝﾀﾞ蓋ｶﾞｽｹｯﾄ</t>
  </si>
  <si>
    <t>73000000347</t>
  </si>
  <si>
    <t>NP-31A 窓拭機 切替弁G</t>
  </si>
  <si>
    <t>73000000349</t>
  </si>
  <si>
    <t>73000000351</t>
  </si>
  <si>
    <t>73000000353</t>
  </si>
  <si>
    <t>73000000355</t>
  </si>
  <si>
    <t>ｶﾞｽ管 ﾕﾆｵﾝT継手(乙種)</t>
  </si>
  <si>
    <t>73000000357</t>
  </si>
  <si>
    <t>NP-31A 窓拭機 軸受</t>
  </si>
  <si>
    <t>73000000359</t>
  </si>
  <si>
    <t>NP-31A 窓拭機 ﾋﾟｽﾄﾝｶｯﾌﾟ</t>
  </si>
  <si>
    <t>73000000361</t>
  </si>
  <si>
    <t>NP-31A 窓拭機 切替弁蓋ｶﾞｽｹｯﾄ</t>
  </si>
  <si>
    <t>73000000363</t>
  </si>
  <si>
    <t>NP-51 窓拭機 ｼﾘﾝﾀﾞ 蓋</t>
  </si>
  <si>
    <t>73000000371</t>
  </si>
  <si>
    <t>73000000377</t>
  </si>
  <si>
    <t>ﾜｲﾊﾟｰｱｰﾑ ｱｸｾｻﾘ</t>
  </si>
  <si>
    <t>73000000381</t>
  </si>
  <si>
    <t>ｳｲﾝﾄﾞｳｫｯｼｬﾀﾝｸ用ﾌﾛｰﾄｽｲｯﾁ</t>
  </si>
  <si>
    <t>73000000385</t>
  </si>
  <si>
    <t>73000000391</t>
  </si>
  <si>
    <t>73000000393</t>
  </si>
  <si>
    <t>ｾﾙﾌｼｰﾙｶｯﾌﾟﾘﾝｸﾞ</t>
  </si>
  <si>
    <t>73000000407</t>
  </si>
  <si>
    <t>NP-31A 窓拭機 ﾁﾘｺｼ</t>
  </si>
  <si>
    <t>73000000413</t>
  </si>
  <si>
    <t>ｳｲﾝﾄﾞｳｫｯｼｬﾉｽﾞﾙ取付ﾊﾟｯｷﾝ</t>
  </si>
  <si>
    <t>73000000419</t>
  </si>
  <si>
    <t>73000000421</t>
  </si>
  <si>
    <t>NP-51窓拭器 ｶﾌﾟﾗ</t>
  </si>
  <si>
    <t>73000000425</t>
  </si>
  <si>
    <t>ｽﾌﾟﾘﾝｸﾞﾋﾟﾝ</t>
  </si>
  <si>
    <t>73000000429</t>
  </si>
  <si>
    <t>73000000431</t>
  </si>
  <si>
    <t>73000000433</t>
  </si>
  <si>
    <t>73000000435</t>
  </si>
  <si>
    <t>73000000437</t>
  </si>
  <si>
    <t>径違いｿｹｯﾄ</t>
  </si>
  <si>
    <t>73000000441</t>
  </si>
  <si>
    <t>ｳｲﾝﾄﾞｳｫｯｼｬｶｰﾄﾘｯｼﾞ用ﾊﾟｯｷﾝ</t>
  </si>
  <si>
    <t>73000000443</t>
  </si>
  <si>
    <t>ｳｲﾝﾄﾞｳｫｯｼｬｶｰﾄﾘｯｼﾞ用ﾌﾀ</t>
  </si>
  <si>
    <t>73000000445</t>
  </si>
  <si>
    <t>ｳｲﾝﾄﾞｳｫｯｼｬﾀﾝｸ用ﾊﾟｯｷﾝ</t>
  </si>
  <si>
    <t>73000000449</t>
  </si>
  <si>
    <t>NP-51窓拭器 ｸｲｯｸｼｰﾙｺﾈｸﾀ</t>
  </si>
  <si>
    <t>73000000451</t>
  </si>
  <si>
    <t>ｳｲﾝﾄﾞｳｫｯｼｬ用ﾁｭｰﾌﾞ</t>
  </si>
  <si>
    <t>73000000453</t>
  </si>
  <si>
    <t>ｳｲﾝﾄﾞｳｫｯｼｬ用ﾁｭｰﾌﾞ抜止</t>
  </si>
  <si>
    <t>73000000455</t>
  </si>
  <si>
    <t>ｳｲﾝﾄﾞｳｫｯｼｬﾉｽﾞﾙ</t>
  </si>
  <si>
    <t>73000000457</t>
  </si>
  <si>
    <t>ｳｲﾝﾄﾞｳｫｯｼｬ用ﾎﾟﾝﾌﾟ</t>
  </si>
  <si>
    <t>73000000461</t>
  </si>
  <si>
    <t>ｳｲﾝﾄﾞｳｫｯｼｬｶｰﾄﾘｯｼﾞﾀﾝｸ</t>
  </si>
  <si>
    <t>73000000463</t>
  </si>
  <si>
    <t>ｳｲﾝﾄﾞｳｫｯｼｬｶｰﾄﾘｯｼﾞﾌﾀ</t>
  </si>
  <si>
    <t>73000000465</t>
  </si>
  <si>
    <t>ｳｲﾝﾄﾞｳｫｯｼｬﾒｲﾝﾀﾝｸﾌﾀ</t>
  </si>
  <si>
    <t>73000000467</t>
  </si>
  <si>
    <t>ｳｲﾝﾄﾞｳｫｯｼｬﾒｲﾝﾀﾝｸﾌｨﾙﾀ</t>
  </si>
  <si>
    <t>73000000473</t>
  </si>
  <si>
    <t>ｳｲﾝﾄﾞｳｫｯｼｬﾀﾝｸｸﾞﾛﾒｯﾄ(ﾎﾟﾝﾌﾟ部)</t>
  </si>
  <si>
    <t>73000000475</t>
  </si>
  <si>
    <t>ｳｲﾝﾄﾞｳｫｯｼｬﾒｲﾝﾀﾝｸﾌﾀ ﾊﾞﾈ</t>
  </si>
  <si>
    <t>73000000477</t>
  </si>
  <si>
    <t>ｳｲﾝﾄﾞｳｫｯｼｬｶｰﾄﾘｯｼﾞ掛金具</t>
  </si>
  <si>
    <t>73000000479</t>
  </si>
  <si>
    <t>73000000481</t>
  </si>
  <si>
    <t>ｳｲﾝﾄﾞｳｫｯｼｬﾀﾝｸｸﾞﾛﾒｯﾄ(ﾌﾛｰﾄSW配線)</t>
  </si>
  <si>
    <t>73000000483</t>
  </si>
  <si>
    <t>ﾈｵﾌﾟﾚﾝｽﾎﾟﾝｼﾞ角紐</t>
  </si>
  <si>
    <t>73000000485</t>
  </si>
  <si>
    <t>73000000489</t>
  </si>
  <si>
    <t>YD-5操作弁 ﾆｯﾌﾟﾙ</t>
  </si>
  <si>
    <t>73000000493</t>
  </si>
  <si>
    <t>NP-51 窓拭機 1/8流量調整接手CP</t>
  </si>
  <si>
    <t>73000000495</t>
  </si>
  <si>
    <t>NP-51 窓拭機 六角穴付止ﾈｼﾞ</t>
  </si>
  <si>
    <t>73000000501</t>
  </si>
  <si>
    <t>NP-51 窓拭機 ｼﾞｸC16</t>
  </si>
  <si>
    <t>73000000503</t>
  </si>
  <si>
    <t>Jちりこし 溝付ﾅｯﾄ(M10)</t>
  </si>
  <si>
    <t>73000000505</t>
  </si>
  <si>
    <t>S-101ｶﾞﾊﾞﾅ ﾌｨﾝｶﾞｰ台ﾊﾞﾈ</t>
  </si>
  <si>
    <t>73000000507</t>
  </si>
  <si>
    <t>NP-31A 窓拭機 切替弁ﾋﾟﾝ</t>
  </si>
  <si>
    <t>73000000511</t>
  </si>
  <si>
    <t>NP-31A 窓拭機 切替弁ﾌﾀ(1)</t>
  </si>
  <si>
    <t>73000000513</t>
  </si>
  <si>
    <t>NP-31A 窓拭機 切替弁棒</t>
  </si>
  <si>
    <t>73000000525</t>
  </si>
  <si>
    <t>NP-55SA 止めﾅｯﾄ</t>
  </si>
  <si>
    <t>73000000527</t>
  </si>
  <si>
    <t>73000001001</t>
  </si>
  <si>
    <t>3/4Y型ちりこし支え</t>
  </si>
  <si>
    <t>73000001003</t>
  </si>
  <si>
    <t>3/8Y型ちりこしガスケット</t>
  </si>
  <si>
    <t>73000001005</t>
  </si>
  <si>
    <t>3/8Y型ちりこし支え</t>
  </si>
  <si>
    <t>73000001011</t>
  </si>
  <si>
    <t>D-1自動排水弁ちりこし</t>
  </si>
  <si>
    <t>73000001013</t>
  </si>
  <si>
    <t>J型ちりこしフェルトパッキン</t>
  </si>
  <si>
    <t>73000001017</t>
  </si>
  <si>
    <t>SC-1逆止弁</t>
  </si>
  <si>
    <t>73000001019</t>
  </si>
  <si>
    <t>T継手</t>
  </si>
  <si>
    <t>73000001021</t>
  </si>
  <si>
    <t>73000001029</t>
  </si>
  <si>
    <t>3/8Yﾁﾘｺｼ</t>
  </si>
  <si>
    <t>73000001037</t>
  </si>
  <si>
    <t>ウィンドウォッシャー</t>
  </si>
  <si>
    <t>73000001039</t>
  </si>
  <si>
    <t>ウィンドウォッシャー　カートリッジタンク</t>
  </si>
  <si>
    <t>73000001041</t>
  </si>
  <si>
    <t>73000001043</t>
  </si>
  <si>
    <t>ウィンドウォッシャー　カートリッジタンク受け</t>
  </si>
  <si>
    <t>73000001045</t>
  </si>
  <si>
    <t>ウィンドウォッシャー　カートリッジ蓋パッキン</t>
  </si>
  <si>
    <t>73000001047</t>
  </si>
  <si>
    <t>ウィンドウォッシャー　カートリッジ用パッキン</t>
  </si>
  <si>
    <t>73000001049</t>
  </si>
  <si>
    <t>ウィンドウォッシャー　シールワッシャー</t>
  </si>
  <si>
    <t>73000001051</t>
  </si>
  <si>
    <t>ウィンドウォッシャー　ターゲットヒューズ</t>
  </si>
  <si>
    <t>73000001053</t>
  </si>
  <si>
    <t>ウィンドウォッシャー　パッキン取付ボンド</t>
  </si>
  <si>
    <t>73000001055</t>
  </si>
  <si>
    <t>ウィンドウォッシャー　フロート</t>
  </si>
  <si>
    <t>73000001057</t>
  </si>
  <si>
    <t>ウィンドウォッシャー　ポンプ取付シール剤</t>
  </si>
  <si>
    <t>73000001059</t>
  </si>
  <si>
    <t>ウィンドウォッシャー　ポンプ取付パッキン</t>
  </si>
  <si>
    <t>73000001061</t>
  </si>
  <si>
    <t>ウィンドウォッシャー　メインタンク</t>
  </si>
  <si>
    <t>73000001063</t>
  </si>
  <si>
    <t>ウィンドウォッシャー　メインタンク蓋パッキン</t>
  </si>
  <si>
    <t>73000001065</t>
  </si>
  <si>
    <t>ウィンドウォッシャー　メインタンク蓋フィルター</t>
  </si>
  <si>
    <t>73000001067</t>
  </si>
  <si>
    <t>ウィンドウォッシャー　メインタンク蓋角パッキン</t>
  </si>
  <si>
    <t>73000001069</t>
  </si>
  <si>
    <t>ウィンドウォッシャー　ランプ</t>
  </si>
  <si>
    <t>73000001071</t>
  </si>
  <si>
    <t>ウィンドウォッシャー　発光ダイオード</t>
  </si>
  <si>
    <t>73000001079</t>
  </si>
  <si>
    <t>ウインドウォッシャーメインタンクパッキン組立取付台</t>
  </si>
  <si>
    <t>73000001097</t>
  </si>
  <si>
    <t>ｳｲﾝﾄﾞｳｫｯｼｬ装置メインタンク</t>
  </si>
  <si>
    <t>73000001105</t>
  </si>
  <si>
    <t>ｳｲﾝﾄﾞｳｫｯｼｬｿｳﾁカートリッジ</t>
  </si>
  <si>
    <t>73000001107</t>
  </si>
  <si>
    <t>73000001111</t>
  </si>
  <si>
    <t>ｳｲﾝﾄﾞｳｫｯｼｬｿｳﾁ欠水表示灯カバ</t>
  </si>
  <si>
    <t>73000001113</t>
  </si>
  <si>
    <t>ｳｲﾝﾄﾞｳｫｯｼｬｿｳﾁ端子台</t>
  </si>
  <si>
    <t>73000001115</t>
  </si>
  <si>
    <t>ｳｲﾝﾄﾞｳｫｯｼｬｿｳﾁフロート</t>
  </si>
  <si>
    <t>73000001127</t>
  </si>
  <si>
    <t>ガス管 T</t>
  </si>
  <si>
    <t>73000001129</t>
  </si>
  <si>
    <t>ガス管　雄雌肘継手</t>
  </si>
  <si>
    <t>73000001131</t>
  </si>
  <si>
    <t>73000001133</t>
  </si>
  <si>
    <t>ガス管　径違いソケット</t>
  </si>
  <si>
    <t>73000001135</t>
  </si>
  <si>
    <t>73000001137</t>
  </si>
  <si>
    <t>ガス管　径違いユニオンT継手</t>
  </si>
  <si>
    <t>73000001139</t>
  </si>
  <si>
    <t>ガス管　栓</t>
  </si>
  <si>
    <t>73000001141</t>
  </si>
  <si>
    <t>ガス管　ソケット</t>
  </si>
  <si>
    <t>73000001143</t>
  </si>
  <si>
    <t>ガス管　肘</t>
  </si>
  <si>
    <t>73000001145</t>
  </si>
  <si>
    <t>73000001147</t>
  </si>
  <si>
    <t>ガス管　ユニオンT継手</t>
  </si>
  <si>
    <t>73000001149</t>
  </si>
  <si>
    <t>ガス管　ユニオン肘</t>
  </si>
  <si>
    <t>73000001157</t>
  </si>
  <si>
    <t>空気バネ配管</t>
  </si>
  <si>
    <t>73000001159</t>
  </si>
  <si>
    <t>73000001161</t>
  </si>
  <si>
    <t>73000001163</t>
  </si>
  <si>
    <t>73000001183</t>
  </si>
  <si>
    <t>電動ﾜｲﾊﾟｰ軸</t>
  </si>
  <si>
    <t>73000001191</t>
  </si>
  <si>
    <t>電動ﾜｲﾊﾟｰ引きｽｲｯﾁﾂﾏﾐ</t>
  </si>
  <si>
    <t>73000001199</t>
  </si>
  <si>
    <t>銅鋼管ユニオン直継手</t>
  </si>
  <si>
    <t>73000001201</t>
  </si>
  <si>
    <t>ニップル</t>
  </si>
  <si>
    <t>73000001205</t>
  </si>
  <si>
    <t>配管用ニップル</t>
  </si>
  <si>
    <t>73000001213</t>
  </si>
  <si>
    <t>肘継手</t>
  </si>
  <si>
    <t>73000001215</t>
  </si>
  <si>
    <t>73000001217</t>
  </si>
  <si>
    <t>73000001219</t>
  </si>
  <si>
    <t>73000001221</t>
  </si>
  <si>
    <t>73000001223</t>
  </si>
  <si>
    <t>73000001231</t>
  </si>
  <si>
    <t>メタルホース取付ユニオン(艤装側)</t>
  </si>
  <si>
    <t>73000001233</t>
  </si>
  <si>
    <t>ユニオン肘継手</t>
  </si>
  <si>
    <t>73000001235</t>
  </si>
  <si>
    <t>ワイーパーアーム用鉄丸平座金</t>
  </si>
  <si>
    <t>73000001237</t>
  </si>
  <si>
    <t>ワイーパーアーム用バネ座金</t>
  </si>
  <si>
    <t>73000001239</t>
  </si>
  <si>
    <t>ﾜｲﾊﾟｰ/ｳｫｯｼｬｰ電源部（ﾄﾗﾝｽ）</t>
  </si>
  <si>
    <t>73000001245</t>
  </si>
  <si>
    <t>ﾜｲﾊﾟｰアーム完備(前面)</t>
  </si>
  <si>
    <t>73000001247</t>
  </si>
  <si>
    <t>ﾜｲﾊﾟｰアーム完備(横)</t>
  </si>
  <si>
    <t>73000001249</t>
  </si>
  <si>
    <t>ﾜｲﾊﾟｰｱｰﾑｽﾄｯﾊﾟｰｺﾞﾑ</t>
  </si>
  <si>
    <t>73000001257</t>
  </si>
  <si>
    <t>ﾜｲﾊﾟｰ手動ハンドル</t>
  </si>
  <si>
    <t>73000001259</t>
  </si>
  <si>
    <t>ワイパースリーブ</t>
  </si>
  <si>
    <t>73000001273</t>
  </si>
  <si>
    <t>ワイパー用電動電源装置</t>
  </si>
  <si>
    <t>73000001287</t>
  </si>
  <si>
    <t>電動ﾜｲﾊﾟ本体（左）</t>
  </si>
  <si>
    <t>73000001289</t>
  </si>
  <si>
    <t>電動ﾜｲﾊﾟ本体（右）</t>
  </si>
  <si>
    <t>73000001291</t>
  </si>
  <si>
    <t>簡易M台／配管用カチット</t>
  </si>
  <si>
    <t>73000001293</t>
  </si>
  <si>
    <t>シーリンクプラグ</t>
  </si>
  <si>
    <t>73000001299</t>
  </si>
  <si>
    <t>73000001301</t>
  </si>
  <si>
    <t>NP-31窓拭機一式</t>
  </si>
  <si>
    <t>73000001303</t>
  </si>
  <si>
    <t>ワイパーアーム</t>
  </si>
  <si>
    <t>73000001305</t>
  </si>
  <si>
    <t>ワイパーブレード　ゴム</t>
  </si>
  <si>
    <t>73000001307</t>
  </si>
  <si>
    <t>ワイパーブレード　腕</t>
  </si>
  <si>
    <t>73000001309</t>
  </si>
  <si>
    <t>ワイパーアーム完備</t>
  </si>
  <si>
    <t>73000001311</t>
  </si>
  <si>
    <t>窓拭き機ﾌﾞﾚｰﾄﾞ取り付けﾋﾟﾝ</t>
  </si>
  <si>
    <t>73000001501</t>
  </si>
  <si>
    <t>73000010517</t>
  </si>
  <si>
    <t>YD-3 操作V 下箱Ｇ</t>
  </si>
  <si>
    <t>73100000003</t>
  </si>
  <si>
    <t>ﾃﾌﾛﾝﾎｰｽ ﾕﾆｵﾝｶﾞｽｹｯﾄ</t>
  </si>
  <si>
    <t>73100000005</t>
  </si>
  <si>
    <t>ﾊﾟﾝﾀ配管用 ﾕﾆｵﾝｶﾞｽｹｯﾄ</t>
  </si>
  <si>
    <t>73100000009</t>
  </si>
  <si>
    <t>AW-5C 空気笛 ｶﾞｽｹｯﾄ</t>
  </si>
  <si>
    <t>73100000010</t>
  </si>
  <si>
    <t>Oﾘﾝｸﾞ P3</t>
  </si>
  <si>
    <t>73100000011</t>
  </si>
  <si>
    <t>73100000023</t>
  </si>
  <si>
    <t>3/4 ﾕﾆｵﾝG</t>
  </si>
  <si>
    <t>73100000025</t>
  </si>
  <si>
    <t>1/2 ﾕﾆｵﾝG</t>
  </si>
  <si>
    <t>73100000027</t>
  </si>
  <si>
    <t>Oﾘﾝｸﾞ P4</t>
  </si>
  <si>
    <t>73100000033</t>
  </si>
  <si>
    <t>3/8 ﾕﾆｵﾝG</t>
  </si>
  <si>
    <t>73100000035</t>
  </si>
  <si>
    <t>10 ﾕﾆｵﾝG</t>
  </si>
  <si>
    <t>73100000037</t>
  </si>
  <si>
    <t>足踏式笛弁ﾘﾝｸﾞG</t>
  </si>
  <si>
    <t>73100000039</t>
  </si>
  <si>
    <t>3/8足踏式笛弁詰座</t>
  </si>
  <si>
    <t>73100000041</t>
  </si>
  <si>
    <t>Oﾘﾝｸﾞ P6</t>
  </si>
  <si>
    <t>73100000049</t>
  </si>
  <si>
    <t>73100000053</t>
  </si>
  <si>
    <t>73100000055</t>
  </si>
  <si>
    <t>73100000057</t>
  </si>
  <si>
    <t>73100000058</t>
  </si>
  <si>
    <t>Oﾘﾝｸﾞ P7</t>
  </si>
  <si>
    <t>73100000065</t>
  </si>
  <si>
    <t>Oﾘﾝｸﾞ P8</t>
  </si>
  <si>
    <t>73100000067</t>
  </si>
  <si>
    <t>5/4 ﾒﾀﾙﾎｰｽ ﾕﾆｵﾝｶﾞｽｹｯﾄ</t>
  </si>
  <si>
    <t>73100000071</t>
  </si>
  <si>
    <t>1/8 ﾕﾆｵﾝG</t>
  </si>
  <si>
    <t>73100000072</t>
  </si>
  <si>
    <t>Oﾘﾝｸﾞ P9</t>
  </si>
  <si>
    <t>73100000073</t>
  </si>
  <si>
    <t>8 ﾕﾆｵﾝG</t>
  </si>
  <si>
    <t>73100000081</t>
  </si>
  <si>
    <t>5/4 ﾕﾆｵﾝG</t>
  </si>
  <si>
    <t>73100000083</t>
  </si>
  <si>
    <t>1 ﾕﾆｵﾝG</t>
  </si>
  <si>
    <t>73100000089</t>
  </si>
  <si>
    <t>Oﾘﾝｸﾞ P10</t>
  </si>
  <si>
    <t>73100000096</t>
  </si>
  <si>
    <t>Oﾘﾝｸﾞ P10A</t>
  </si>
  <si>
    <t>73100000105</t>
  </si>
  <si>
    <t>12 ﾕﾆｵﾝG</t>
  </si>
  <si>
    <t>73100000106</t>
  </si>
  <si>
    <t>Oﾘﾝｸﾞ P11</t>
  </si>
  <si>
    <t>73100000109</t>
  </si>
  <si>
    <t>1/4 ﾕﾆｵﾝG</t>
  </si>
  <si>
    <t>73100000111</t>
  </si>
  <si>
    <t>圧力計 ﾕﾆｵﾝG</t>
  </si>
  <si>
    <t>73100000115</t>
  </si>
  <si>
    <t>73100000120</t>
  </si>
  <si>
    <t>Oﾘﾝｸﾞ P12</t>
  </si>
  <si>
    <t>73100000144</t>
  </si>
  <si>
    <t>Oﾘﾝｸﾞ P14</t>
  </si>
  <si>
    <t>73100000151</t>
  </si>
  <si>
    <t>Oﾘﾝｸﾞ P15</t>
  </si>
  <si>
    <t>73100000168</t>
  </si>
  <si>
    <t>Oﾘﾝｸﾞ P16</t>
  </si>
  <si>
    <t>73100000175</t>
  </si>
  <si>
    <t>Oﾘﾝｸﾞ P18</t>
  </si>
  <si>
    <t>73100000182</t>
  </si>
  <si>
    <t>Oﾘﾝｸﾞ P20</t>
  </si>
  <si>
    <t>73100000209</t>
  </si>
  <si>
    <t>Oﾘﾝｸﾞ P22</t>
  </si>
  <si>
    <t>73100000216</t>
  </si>
  <si>
    <t>Oﾘﾝｸﾞ P22A</t>
  </si>
  <si>
    <t>73100000223</t>
  </si>
  <si>
    <t>Oﾘﾝｸﾞ P22.4</t>
  </si>
  <si>
    <t>73100000230</t>
  </si>
  <si>
    <t>Oﾘﾝｸﾞ P24</t>
  </si>
  <si>
    <t>73100000247</t>
  </si>
  <si>
    <t>Oﾘﾝｸﾞ P25</t>
  </si>
  <si>
    <t>73100000261</t>
  </si>
  <si>
    <t>Oﾘﾝｸﾞ P26</t>
  </si>
  <si>
    <t>73100000278</t>
  </si>
  <si>
    <t>Oﾘﾝｸﾞ P28</t>
  </si>
  <si>
    <t>73100000302</t>
  </si>
  <si>
    <t>Oﾘﾝｸﾞ P30</t>
  </si>
  <si>
    <t>73100000333</t>
  </si>
  <si>
    <t>Oﾘﾝｸﾞ P32</t>
  </si>
  <si>
    <t>73100000340</t>
  </si>
  <si>
    <t>Oﾘﾝｸﾞ P34</t>
  </si>
  <si>
    <t>73100000357</t>
  </si>
  <si>
    <t>Oﾘﾝｸﾞ P35</t>
  </si>
  <si>
    <t>73100000395</t>
  </si>
  <si>
    <t>Oﾘﾝｸﾞ P39</t>
  </si>
  <si>
    <t>73100000405</t>
  </si>
  <si>
    <t>Oﾘﾝｸﾞ P40</t>
  </si>
  <si>
    <t>73100000412</t>
  </si>
  <si>
    <t>Oﾘﾝｸﾞ P42</t>
  </si>
  <si>
    <t>73100000436</t>
  </si>
  <si>
    <t>Oﾘﾝｸﾞ P44</t>
  </si>
  <si>
    <t>73100000467</t>
  </si>
  <si>
    <t>Oﾘﾝｸﾞ P48</t>
  </si>
  <si>
    <t>73100000474</t>
  </si>
  <si>
    <t>Oﾘﾝｸﾞ P50</t>
  </si>
  <si>
    <t>73100000501</t>
  </si>
  <si>
    <t>D-1リングガスケット3/8その他</t>
  </si>
  <si>
    <t>73100000503</t>
  </si>
  <si>
    <t>HB高速遮断器配管用ユニオンパッキン</t>
  </si>
  <si>
    <t>73100000505</t>
  </si>
  <si>
    <t>S応急弁リングガスケット</t>
  </si>
  <si>
    <t>73100000507</t>
  </si>
  <si>
    <t>73100000509</t>
  </si>
  <si>
    <t>73100000511</t>
  </si>
  <si>
    <t>73100000515</t>
  </si>
  <si>
    <t>ゴム板</t>
  </si>
  <si>
    <t>73100000517</t>
  </si>
  <si>
    <t>試験栓ガスケット</t>
  </si>
  <si>
    <t>73100000519</t>
  </si>
  <si>
    <t>速度計塞ぎ蓋ガスケット</t>
  </si>
  <si>
    <t>73100000521</t>
  </si>
  <si>
    <t>速度発電機塞ぎ蓋ガスケット</t>
  </si>
  <si>
    <t>73100000523</t>
  </si>
  <si>
    <t>吐出弁リングG除湿装置自動排水弁取付ガスケット</t>
  </si>
  <si>
    <t>73100000525</t>
  </si>
  <si>
    <t>ユニオンガスケット</t>
  </si>
  <si>
    <t>73100000527</t>
  </si>
  <si>
    <t>73100000529</t>
  </si>
  <si>
    <t>横ダンパー用パッキン</t>
  </si>
  <si>
    <t>73100000531</t>
  </si>
  <si>
    <t>連結器開放筒カバーパッキン</t>
  </si>
  <si>
    <t>73100000533</t>
  </si>
  <si>
    <t>連結器開放筒ピストンパッキン</t>
  </si>
  <si>
    <t>73100000535</t>
  </si>
  <si>
    <t>73100000537</t>
  </si>
  <si>
    <t>液体ｶﾞｽｹｯﾄ</t>
  </si>
  <si>
    <t>73100000560</t>
  </si>
  <si>
    <t>Oﾘﾝｸﾞ P60</t>
  </si>
  <si>
    <t>73100000577</t>
  </si>
  <si>
    <t>Oﾘﾝｸﾞ P70</t>
  </si>
  <si>
    <t>73100000687</t>
  </si>
  <si>
    <t>Oﾘﾝｸﾞ P80</t>
  </si>
  <si>
    <t>73100000704</t>
  </si>
  <si>
    <t>Oﾘﾝｸﾞ P100</t>
  </si>
  <si>
    <t>73100000797</t>
  </si>
  <si>
    <t>Oﾘﾝｸﾞ P150A</t>
  </si>
  <si>
    <t>73100000807</t>
  </si>
  <si>
    <t>Oﾘﾝｸﾞ P145</t>
  </si>
  <si>
    <t>73100002012</t>
  </si>
  <si>
    <t>Oﾘﾝｸﾞ G25</t>
  </si>
  <si>
    <t>73100002029</t>
  </si>
  <si>
    <t>Oﾘﾝｸﾞ G30</t>
  </si>
  <si>
    <t>73100002036</t>
  </si>
  <si>
    <t>Oﾘﾝｸﾞ G35</t>
  </si>
  <si>
    <t>73100002067</t>
  </si>
  <si>
    <t>Oﾘﾝｸﾞ G50</t>
  </si>
  <si>
    <t>73100002074</t>
  </si>
  <si>
    <t>Oﾘﾝｸﾞ G55</t>
  </si>
  <si>
    <t>73100002081</t>
  </si>
  <si>
    <t>Oﾘﾝｸﾞ G60</t>
  </si>
  <si>
    <t>73100002098</t>
  </si>
  <si>
    <t>Oﾘﾝｸﾞ G65</t>
  </si>
  <si>
    <t>73100002108</t>
  </si>
  <si>
    <t>Oﾘﾝｸﾞ G70</t>
  </si>
  <si>
    <t>73100002115</t>
  </si>
  <si>
    <t>Oﾘﾝｸﾞ G90</t>
  </si>
  <si>
    <t>73100002122</t>
  </si>
  <si>
    <t>Oﾘﾝｸﾞ G75</t>
  </si>
  <si>
    <t>73100002218</t>
  </si>
  <si>
    <t>Oﾘﾝｸﾞ G125</t>
  </si>
  <si>
    <t>73100002225</t>
  </si>
  <si>
    <t>Oﾘﾝｸﾞ G130</t>
  </si>
  <si>
    <t>73100002232</t>
  </si>
  <si>
    <t>Oﾘﾝｸﾞ G135</t>
  </si>
  <si>
    <t>73100002249</t>
  </si>
  <si>
    <t>Oﾘﾝｸﾞ G140</t>
  </si>
  <si>
    <t>73100002270</t>
  </si>
  <si>
    <t>Oﾘﾝｸﾞ G155</t>
  </si>
  <si>
    <t>73100002287</t>
  </si>
  <si>
    <t>Oﾘﾝｸﾞ G160</t>
  </si>
  <si>
    <t>73100002294</t>
  </si>
  <si>
    <t>Oﾘﾝｸﾞ G165</t>
  </si>
  <si>
    <t>73100002304</t>
  </si>
  <si>
    <t>Oﾘﾝｸﾞ G170</t>
  </si>
  <si>
    <t>73100002328</t>
  </si>
  <si>
    <t>Oﾘﾝｸﾞ G180</t>
  </si>
  <si>
    <t>73100002342</t>
  </si>
  <si>
    <t>Oﾘﾝｸﾞ G190</t>
  </si>
  <si>
    <t>73100002359</t>
  </si>
  <si>
    <t>Oﾘﾝｸﾞ G195</t>
  </si>
  <si>
    <t>73100002373</t>
  </si>
  <si>
    <t>Oﾘﾝｸﾞ G210</t>
  </si>
  <si>
    <t>73100002380</t>
  </si>
  <si>
    <t>Oﾘﾝｸﾞ G220</t>
  </si>
  <si>
    <t>73100002414</t>
  </si>
  <si>
    <t>Oﾘﾝｸﾞ G250</t>
  </si>
  <si>
    <t>73100002438</t>
  </si>
  <si>
    <t>Oﾘﾝｸﾞ G270</t>
  </si>
  <si>
    <t>73100002452</t>
  </si>
  <si>
    <t>Oﾘﾝｸﾞ G290</t>
  </si>
  <si>
    <t>73100002483</t>
  </si>
  <si>
    <t>Oﾘﾝｸﾞ G320</t>
  </si>
  <si>
    <t>73100002490</t>
  </si>
  <si>
    <t>Oﾘﾝｸﾞ G330</t>
  </si>
  <si>
    <t>73100002500</t>
  </si>
  <si>
    <t>Oﾘﾝｸﾞ G340</t>
  </si>
  <si>
    <t>73100002524</t>
  </si>
  <si>
    <t>Oﾘﾝｸﾞ G360</t>
  </si>
  <si>
    <t>73100003013</t>
  </si>
  <si>
    <t>Oﾘﾝｸﾞ #1</t>
  </si>
  <si>
    <t>73100003099</t>
  </si>
  <si>
    <t>Oﾘﾝｸﾞ #9</t>
  </si>
  <si>
    <t>73100003116</t>
  </si>
  <si>
    <t>Oﾘﾝｸﾞ #11</t>
  </si>
  <si>
    <t>73100003123</t>
  </si>
  <si>
    <t>Oﾘﾝｸﾞ #12</t>
  </si>
  <si>
    <t>73100003130</t>
  </si>
  <si>
    <t>Oﾘﾝｸﾞ #13</t>
  </si>
  <si>
    <t>73100003147</t>
  </si>
  <si>
    <t>Oﾘﾝｸﾞ #14</t>
  </si>
  <si>
    <t>73100003178</t>
  </si>
  <si>
    <t>Oﾘﾝｸﾞ #17</t>
  </si>
  <si>
    <t>73100003192</t>
  </si>
  <si>
    <t>Oﾘﾝｸﾞ #19</t>
  </si>
  <si>
    <t>73100003257</t>
  </si>
  <si>
    <t>Oﾘﾝｸﾞ #25</t>
  </si>
  <si>
    <t>73100004052</t>
  </si>
  <si>
    <t>Oﾘﾝｸﾞ KS5</t>
  </si>
  <si>
    <t>73100004117</t>
  </si>
  <si>
    <t>Oﾘﾝｸﾞ KS11</t>
  </si>
  <si>
    <t>73100004124</t>
  </si>
  <si>
    <t>Oﾘﾝｸﾞ KS12</t>
  </si>
  <si>
    <t>73100004148</t>
  </si>
  <si>
    <t>Oﾘﾝｸﾞ KS14</t>
  </si>
  <si>
    <t>73100004227</t>
  </si>
  <si>
    <t>Oﾘﾝｸﾞ KS22</t>
  </si>
  <si>
    <t>73100004241</t>
  </si>
  <si>
    <t>Oﾘﾝｸﾞ KS24</t>
  </si>
  <si>
    <t>73100004306</t>
  </si>
  <si>
    <t>Oﾘﾝｸﾞ KS30</t>
  </si>
  <si>
    <t>73100004375</t>
  </si>
  <si>
    <t>Oﾘﾝｸﾞ KS37</t>
  </si>
  <si>
    <t>73100004409</t>
  </si>
  <si>
    <t>Oﾘﾝｸﾞ S10</t>
  </si>
  <si>
    <t>73100005541</t>
  </si>
  <si>
    <t>Oﾘﾝｸﾞ P100(耐熱)</t>
  </si>
  <si>
    <t>73100005620</t>
  </si>
  <si>
    <t>Oﾘﾝｸﾞ P140(耐熱)</t>
  </si>
  <si>
    <t>73100006047</t>
  </si>
  <si>
    <t>Oﾘﾝｸﾞ G40(耐熱)</t>
  </si>
  <si>
    <t>73100006078</t>
  </si>
  <si>
    <t>Oﾘﾝｸﾞ G55(耐熱)</t>
  </si>
  <si>
    <t>73100006126</t>
  </si>
  <si>
    <t>Oﾘﾝｸﾞ G80</t>
  </si>
  <si>
    <t>73100006243</t>
  </si>
  <si>
    <t>Oﾘﾝｸﾞ G140(耐熱)</t>
  </si>
  <si>
    <t>73200000007</t>
  </si>
  <si>
    <t>金属研磨剤</t>
  </si>
  <si>
    <t>73200000009</t>
  </si>
  <si>
    <t>73200000017</t>
  </si>
  <si>
    <t>73200000023</t>
  </si>
  <si>
    <t>73200000025</t>
  </si>
  <si>
    <t>73200000029</t>
  </si>
  <si>
    <t>研磨用不織布</t>
  </si>
  <si>
    <t>73200000031</t>
  </si>
  <si>
    <t>静電防止剤</t>
  </si>
  <si>
    <t>73200000033</t>
  </si>
  <si>
    <t>73200000035</t>
  </si>
  <si>
    <t>73200000037</t>
  </si>
  <si>
    <t>73200000061</t>
  </si>
  <si>
    <t>ｼｰﾙ剤(黒)</t>
  </si>
  <si>
    <t>73200000063</t>
  </si>
  <si>
    <t>車両用洗剤</t>
  </si>
  <si>
    <t>73200000065</t>
  </si>
  <si>
    <t>73200000089</t>
  </si>
  <si>
    <t>蛍光磁粉</t>
  </si>
  <si>
    <t>73200000109</t>
  </si>
  <si>
    <t>耐水ﾍﾟｰﾊﾟｰ</t>
  </si>
  <si>
    <t>73200000113</t>
  </si>
  <si>
    <t>嫌気性接着剤(中強度)</t>
  </si>
  <si>
    <t>73200000115</t>
  </si>
  <si>
    <t>示温ﾗﾍﾞﾙ</t>
  </si>
  <si>
    <t>73200000119</t>
  </si>
  <si>
    <t>ﾓﾘﾌﾞﾃﾞﾝﾍﾟｰｽﾄｽﾌﾟﾚｰ</t>
  </si>
  <si>
    <t>73200000123</t>
  </si>
  <si>
    <t>液体ﾊﾟｯｷﾝ</t>
  </si>
  <si>
    <t>73200000125</t>
  </si>
  <si>
    <t>73200000149</t>
  </si>
  <si>
    <t>73200000155</t>
  </si>
  <si>
    <t>ｶﾞｽｹｯﾄﾘﾑｰﾊﾞｰ</t>
  </si>
  <si>
    <t>73200000157</t>
  </si>
  <si>
    <t>防錆潤滑剤</t>
  </si>
  <si>
    <t>73200000161</t>
  </si>
  <si>
    <t>73200000165</t>
  </si>
  <si>
    <t>73200000167</t>
  </si>
  <si>
    <t>ｱｸﾘﾙ用接着剤</t>
  </si>
  <si>
    <t>73200000169</t>
  </si>
  <si>
    <t>ｱﾗﾙﾀﾞｲﾄ</t>
  </si>
  <si>
    <t>73200000171</t>
  </si>
  <si>
    <t>73200000175</t>
  </si>
  <si>
    <t>ｼｰﾙ剤(透明)</t>
  </si>
  <si>
    <t>73200000177</t>
  </si>
  <si>
    <t>ｼｰﾙ剤(白)</t>
  </si>
  <si>
    <t>73200000181</t>
  </si>
  <si>
    <t>ｵｰﾄﾎﾞﾃﾞｰﾘﾍﾟｱﾃｰﾌﾟ6930</t>
  </si>
  <si>
    <t>73200000217</t>
  </si>
  <si>
    <t>73200000219</t>
  </si>
  <si>
    <t>73200000221</t>
  </si>
  <si>
    <t>73200000223</t>
  </si>
  <si>
    <t>73200000225</t>
  </si>
  <si>
    <t>ｼﾞｮﾝｿﾝﾌｫﾜｰﾄﾞ</t>
  </si>
  <si>
    <t>73200000231</t>
  </si>
  <si>
    <t>73200000239</t>
  </si>
  <si>
    <t>ﾊﾞｯﾃﾘ箱用洗剤</t>
  </si>
  <si>
    <t>73200000257</t>
  </si>
  <si>
    <t>蛍光磁粉液</t>
  </si>
  <si>
    <t>73200000261</t>
  </si>
  <si>
    <t>消臭剤</t>
  </si>
  <si>
    <t>73200000263</t>
  </si>
  <si>
    <t>73200000667</t>
  </si>
  <si>
    <t>両面接着ﾃｰﾌﾟ(VHB)</t>
  </si>
  <si>
    <t>73200000673</t>
  </si>
  <si>
    <t>ｴﾎﾟｷｼ系充填接着剤</t>
  </si>
  <si>
    <t>73200000677</t>
  </si>
  <si>
    <t>73200000679</t>
  </si>
  <si>
    <t>車内汚物凝固剤</t>
  </si>
  <si>
    <t>73200000681</t>
  </si>
  <si>
    <t>73200000683</t>
  </si>
  <si>
    <t>木工用接着剤</t>
  </si>
  <si>
    <t>73200000689</t>
  </si>
  <si>
    <t>ｼｰﾙ剤(灰)</t>
  </si>
  <si>
    <t>73200000703</t>
  </si>
  <si>
    <t>接着剤(幌用)</t>
  </si>
  <si>
    <t>73200000809</t>
  </si>
  <si>
    <t>瞬間接着剤(ｼﾞｪﾙﾀｲﾌﾟ)</t>
  </si>
  <si>
    <t>73200000813</t>
  </si>
  <si>
    <t>73200000819</t>
  </si>
  <si>
    <t>73200000823</t>
  </si>
  <si>
    <t>溶剤代替水系洗浄剤</t>
  </si>
  <si>
    <t>73200000831</t>
  </si>
  <si>
    <t>透明粘着ﾃｰﾌﾟ</t>
  </si>
  <si>
    <t>73200000833</t>
  </si>
  <si>
    <t>ｼﾘｺﾝ離型剤</t>
  </si>
  <si>
    <t>73200000835</t>
  </si>
  <si>
    <t>ｼﾘｺﾝ滑走剤</t>
  </si>
  <si>
    <t>73200000845</t>
  </si>
  <si>
    <t>急冷剤</t>
  </si>
  <si>
    <t>73200000849</t>
  </si>
  <si>
    <t>73200000851</t>
  </si>
  <si>
    <t>厚づけﾊﾟﾃｾｯﾄ(ﾁｭｰﾌﾞ式)</t>
  </si>
  <si>
    <t>73200000857</t>
  </si>
  <si>
    <t>ｻｰﾓｶﾗｰｾﾝｻｰ</t>
  </si>
  <si>
    <t>73200000859</t>
  </si>
  <si>
    <t>73200000861</t>
  </si>
  <si>
    <t>73200000871</t>
  </si>
  <si>
    <t>ﾃｰﾌﾟｼｰﾙ</t>
  </si>
  <si>
    <t>73200000873</t>
  </si>
  <si>
    <t>ｶﾗｰﾁｪｯｸ用浸透液</t>
  </si>
  <si>
    <t>73200000875</t>
  </si>
  <si>
    <t>ｶﾗｰﾁｪｯｸ用現像液</t>
  </si>
  <si>
    <t>73200000877</t>
  </si>
  <si>
    <t>ｶﾗｰﾁｪｯｸ用洗浄液</t>
  </si>
  <si>
    <t>73200000879</t>
  </si>
  <si>
    <t>ﾋﾞﾆﾛﾝ紐</t>
  </si>
  <si>
    <t>73200000881</t>
  </si>
  <si>
    <t>73200000883</t>
  </si>
  <si>
    <t>73200000885</t>
  </si>
  <si>
    <t>73200000887</t>
  </si>
  <si>
    <t>ﾋﾞﾆｰﾙﾌｨﾙﾑ</t>
  </si>
  <si>
    <t>73200000889</t>
  </si>
  <si>
    <t>73200000891</t>
  </si>
  <si>
    <t>ｼｰﾙ剤(半透明)</t>
  </si>
  <si>
    <t>73200000893</t>
  </si>
  <si>
    <t>はめ合い用嫌気性接着剤</t>
  </si>
  <si>
    <t>73200000897</t>
  </si>
  <si>
    <t>ﾒﾘﾔｽｳｴｽ</t>
  </si>
  <si>
    <t>73200000913</t>
  </si>
  <si>
    <t>73200000923</t>
  </si>
  <si>
    <t>ｼｰﾙ剤(放熱用ｼﾘｺｰﾝ)</t>
  </si>
  <si>
    <t>73200000925</t>
  </si>
  <si>
    <t>嫌気性接着剤(高強度)</t>
  </si>
  <si>
    <t>73200000927</t>
  </si>
  <si>
    <t>73200000929</t>
  </si>
  <si>
    <t>ｶﾞﾑ除去剤</t>
  </si>
  <si>
    <t>73200000931</t>
  </si>
  <si>
    <t>ｼｰﾙ剤</t>
  </si>
  <si>
    <t>73200000933</t>
  </si>
  <si>
    <t>73200000937</t>
  </si>
  <si>
    <t>瞬間接着剤</t>
  </si>
  <si>
    <t>73200000941</t>
  </si>
  <si>
    <t>脱脂洗浄剤</t>
  </si>
  <si>
    <t>73200000947</t>
  </si>
  <si>
    <t>除菌消臭剤</t>
  </si>
  <si>
    <t>73200000951</t>
  </si>
  <si>
    <t>73200000953</t>
  </si>
  <si>
    <t>73200000961</t>
  </si>
  <si>
    <t>ｶﾞﾗｽｺｰﾃｨﾝｸﾞ剤</t>
  </si>
  <si>
    <t>73200000963</t>
  </si>
  <si>
    <t>前面ｶﾞﾗｽ用洗剤</t>
  </si>
  <si>
    <t>73200000967</t>
  </si>
  <si>
    <t>73200000969</t>
  </si>
  <si>
    <t>73200000973</t>
  </si>
  <si>
    <t>ﾜｯｸｽｽﾌﾟﾚｰ</t>
  </si>
  <si>
    <t>73200000985</t>
  </si>
  <si>
    <t>帯電防止ｺｰﾃｨﾝｸﾞ剤</t>
  </si>
  <si>
    <t>73200000989</t>
  </si>
  <si>
    <t>73200000993</t>
  </si>
  <si>
    <t>養生用粘着ﾃｰﾌﾟ</t>
  </si>
  <si>
    <t>73200001005</t>
  </si>
  <si>
    <t>機器用ﾌｨﾙﾑ</t>
  </si>
  <si>
    <t>73200001119</t>
  </si>
  <si>
    <t>ﾀｲﾔ用ｴｱｰ漏れﾁｪｯｸ液</t>
  </si>
  <si>
    <t>73200001121</t>
  </si>
  <si>
    <t>73200001123</t>
  </si>
  <si>
    <t>73200001125</t>
  </si>
  <si>
    <t>73200001129</t>
  </si>
  <si>
    <t>73200001133</t>
  </si>
  <si>
    <t>73200001137</t>
  </si>
  <si>
    <t>73200001139</t>
  </si>
  <si>
    <t>73200001141</t>
  </si>
  <si>
    <t>73200001201</t>
  </si>
  <si>
    <t>ﾓｯﾌﾟ糸</t>
  </si>
  <si>
    <t>73200001205</t>
  </si>
  <si>
    <t>床ﾜｯｸｽ洗剤</t>
  </si>
  <si>
    <t>73200001207</t>
  </si>
  <si>
    <t>73200001213</t>
  </si>
  <si>
    <t>ｼｰﾙ剤(ｱｲﾎﾞﾘｰ)</t>
  </si>
  <si>
    <t>73200001233</t>
  </si>
  <si>
    <t>73200001235</t>
  </si>
  <si>
    <t>73200001249</t>
  </si>
  <si>
    <t>液状ﾊﾟｯｷﾝ</t>
  </si>
  <si>
    <t>73200001259</t>
  </si>
  <si>
    <t>73200001261</t>
  </si>
  <si>
    <t>ﾌﾞﾛｰ剤</t>
  </si>
  <si>
    <t>73200001283</t>
  </si>
  <si>
    <t>炭化水素系洗浄剤</t>
  </si>
  <si>
    <t>73200001319</t>
  </si>
  <si>
    <t>両面接着ﾃｰﾌﾟ</t>
  </si>
  <si>
    <t>73200001323</t>
  </si>
  <si>
    <t>薄づけﾊﾟﾃ(ﾁｭｰﾌﾞ式)</t>
  </si>
  <si>
    <t>73200001329</t>
  </si>
  <si>
    <t>ﾌﾟﾗｲﾏｰ</t>
  </si>
  <si>
    <t>73200001339</t>
  </si>
  <si>
    <t>ﾎﾟﾘｳﾚﾀﾝ系2液形接着剤</t>
  </si>
  <si>
    <t>73200001343</t>
  </si>
  <si>
    <t>絶縁用ビニールチューブ</t>
  </si>
  <si>
    <t>73200001353</t>
  </si>
  <si>
    <t>車両外板用下地ﾊﾟﾃ 主剤</t>
  </si>
  <si>
    <t>73200001355</t>
  </si>
  <si>
    <t>車両外板用下地ﾊﾟﾃ 硬化剤</t>
  </si>
  <si>
    <t>73200001363</t>
  </si>
  <si>
    <t>73200001401</t>
  </si>
  <si>
    <t>73200001411</t>
  </si>
  <si>
    <t>73200001413</t>
  </si>
  <si>
    <t>軸受洗浄用洗剤</t>
  </si>
  <si>
    <t>73200001419</t>
  </si>
  <si>
    <t>73200001421</t>
  </si>
  <si>
    <t>研磨布</t>
  </si>
  <si>
    <t>73200001423</t>
  </si>
  <si>
    <t>73200001425</t>
  </si>
  <si>
    <t>73200001427</t>
  </si>
  <si>
    <t>研磨紙</t>
  </si>
  <si>
    <t>73200001429</t>
  </si>
  <si>
    <t>73200001431</t>
  </si>
  <si>
    <t>73200001433</t>
  </si>
  <si>
    <t>73200001435</t>
  </si>
  <si>
    <t>新素材造形補修剤</t>
  </si>
  <si>
    <t>73200001447</t>
  </si>
  <si>
    <t>側窓ｶﾞﾗｽ用洗剤</t>
  </si>
  <si>
    <t>73200001451</t>
  </si>
  <si>
    <t>洗浄液</t>
  </si>
  <si>
    <t>73200001457</t>
  </si>
  <si>
    <t>73200001459</t>
  </si>
  <si>
    <t>73200001461</t>
  </si>
  <si>
    <t>ﾘﾚｰ識別ｼｰﾙ</t>
  </si>
  <si>
    <t>73200001463</t>
  </si>
  <si>
    <t>73200001465</t>
  </si>
  <si>
    <t>73200001467</t>
  </si>
  <si>
    <t>73200001469</t>
  </si>
  <si>
    <t>73200001473</t>
  </si>
  <si>
    <t>養生用布ﾎﾟﾘﾌｨﾙﾑﾏｽｶｰ</t>
  </si>
  <si>
    <t>73200001475</t>
  </si>
  <si>
    <t>73200001483</t>
  </si>
  <si>
    <t>軸受洗浄用防錆剤</t>
  </si>
  <si>
    <t>73200001485</t>
  </si>
  <si>
    <t>ｸﾞﾘｽｽﾌﾟﾚｰ</t>
  </si>
  <si>
    <t>73200002003</t>
  </si>
  <si>
    <t>ごみ袋</t>
  </si>
  <si>
    <t>73200002005</t>
  </si>
  <si>
    <t>73200002015</t>
  </si>
  <si>
    <t>筋違い刷毛</t>
  </si>
  <si>
    <t>73200002017</t>
  </si>
  <si>
    <t>73200002019</t>
  </si>
  <si>
    <t>73200002021</t>
  </si>
  <si>
    <t>73200002023</t>
  </si>
  <si>
    <t>筋違刷毛</t>
  </si>
  <si>
    <t>73200002025</t>
  </si>
  <si>
    <t>73200002027</t>
  </si>
  <si>
    <t>73200002029</t>
  </si>
  <si>
    <t>73200002031</t>
  </si>
  <si>
    <t>73200002035</t>
  </si>
  <si>
    <t>石筆</t>
  </si>
  <si>
    <t>73200002037</t>
  </si>
  <si>
    <t>文字筆</t>
  </si>
  <si>
    <t>73200002039</t>
  </si>
  <si>
    <t>73200002041</t>
  </si>
  <si>
    <t>ペン筆</t>
  </si>
  <si>
    <t>73200002043</t>
  </si>
  <si>
    <t>73200002045</t>
  </si>
  <si>
    <t>73200002049</t>
  </si>
  <si>
    <t>筆</t>
  </si>
  <si>
    <t>73200002051</t>
  </si>
  <si>
    <t>油筆</t>
  </si>
  <si>
    <t>73200002053</t>
  </si>
  <si>
    <t>73200002055</t>
  </si>
  <si>
    <t>横刷毛</t>
  </si>
  <si>
    <t>73200002057</t>
  </si>
  <si>
    <t>洗浄刷毛</t>
  </si>
  <si>
    <t>73200002063</t>
  </si>
  <si>
    <t>ローラー刷毛一式</t>
  </si>
  <si>
    <t>73200002069</t>
  </si>
  <si>
    <t>73200002071</t>
  </si>
  <si>
    <t>家庭用洗剤</t>
  </si>
  <si>
    <t>73200002073</t>
  </si>
  <si>
    <t>73200002075</t>
  </si>
  <si>
    <t>73200002077</t>
  </si>
  <si>
    <t>食器用除菌洗剤</t>
  </si>
  <si>
    <t>73200002079</t>
  </si>
  <si>
    <t>食器用洗剤</t>
  </si>
  <si>
    <t>73200002081</t>
  </si>
  <si>
    <t>73200002087</t>
  </si>
  <si>
    <t>配水管洗浄剤</t>
  </si>
  <si>
    <t>73200002089</t>
  </si>
  <si>
    <t>ｶﾞﾗｽｸﾘｰﾅｰ</t>
  </si>
  <si>
    <t>73200002093</t>
  </si>
  <si>
    <t>73200002095</t>
  </si>
  <si>
    <t>モップ絞り器</t>
  </si>
  <si>
    <t>73200002097</t>
  </si>
  <si>
    <t>土間箒</t>
  </si>
  <si>
    <t>73200002099</t>
  </si>
  <si>
    <t>たわし</t>
  </si>
  <si>
    <t>73200002101</t>
  </si>
  <si>
    <t>水切りﾜｲﾊﾟｰ</t>
  </si>
  <si>
    <t>73200002103</t>
  </si>
  <si>
    <t>荷作り用ひも</t>
  </si>
  <si>
    <t>73200002105</t>
  </si>
  <si>
    <t>布粘着ﾃｰﾌﾟ</t>
  </si>
  <si>
    <t>73200002107</t>
  </si>
  <si>
    <t>73200002109</t>
  </si>
  <si>
    <t>幅広の透明ﾃｰﾌﾟ</t>
  </si>
  <si>
    <t>73200002113</t>
  </si>
  <si>
    <t>虫よけ剤</t>
  </si>
  <si>
    <t>73200002123</t>
  </si>
  <si>
    <t>殺虫剤</t>
  </si>
  <si>
    <t>73200002125</t>
  </si>
  <si>
    <t>ムカデ殺虫剤</t>
  </si>
  <si>
    <t>73200002133</t>
  </si>
  <si>
    <t>薬用ハンドクリーム</t>
  </si>
  <si>
    <t>73200002135</t>
  </si>
  <si>
    <t>溶剤作業用ハンドクリーム</t>
  </si>
  <si>
    <t>73200002137</t>
  </si>
  <si>
    <t>うがい薬</t>
  </si>
  <si>
    <t>73200002139</t>
  </si>
  <si>
    <t>竹ﾌﾞﾗｼ</t>
  </si>
  <si>
    <t>73200002141</t>
  </si>
  <si>
    <t>73200002143</t>
  </si>
  <si>
    <t>73200002145</t>
  </si>
  <si>
    <t>73200002147</t>
  </si>
  <si>
    <t>73200002149</t>
  </si>
  <si>
    <t>黄銅ﾁｭｰﾌﾞﾌﾞﾗｼ</t>
  </si>
  <si>
    <t>73200002151</t>
  </si>
  <si>
    <t>73200002153</t>
  </si>
  <si>
    <t>真鍮チューブﾌﾞﾗｼ</t>
  </si>
  <si>
    <t>73200002155</t>
  </si>
  <si>
    <t>ﾁｭｰﾌﾞﾌﾞﾗｼ</t>
  </si>
  <si>
    <t>73200002157</t>
  </si>
  <si>
    <t>ﾁｭｰﾌﾞ刷子</t>
  </si>
  <si>
    <t>73200002159</t>
  </si>
  <si>
    <t>73200002161</t>
  </si>
  <si>
    <t>鉄製ﾁｭｰﾌﾞﾌﾞﾗｼ</t>
  </si>
  <si>
    <t>73200002163</t>
  </si>
  <si>
    <t>金柄ﾌﾞﾗｼ</t>
  </si>
  <si>
    <t>73200002167</t>
  </si>
  <si>
    <t>スプレーボトル</t>
  </si>
  <si>
    <t>73200002169</t>
  </si>
  <si>
    <t>やかん</t>
  </si>
  <si>
    <t>73200002175</t>
  </si>
  <si>
    <t>亜鉛引き杓</t>
  </si>
  <si>
    <t>73200002181</t>
  </si>
  <si>
    <t>灯油用ﾎｰｽﾎﾟﾝﾌﾟ</t>
  </si>
  <si>
    <t>73200002197</t>
  </si>
  <si>
    <t>防塵眼鏡</t>
  </si>
  <si>
    <t>73200002205</t>
  </si>
  <si>
    <t>防護メガネ</t>
  </si>
  <si>
    <t>73200002207</t>
  </si>
  <si>
    <t>ガス溶接用色眼鏡</t>
  </si>
  <si>
    <t>73200002209</t>
  </si>
  <si>
    <t>ガス溶接用遮光面</t>
  </si>
  <si>
    <t>73200002213</t>
  </si>
  <si>
    <t>防災面</t>
  </si>
  <si>
    <t>73200002215</t>
  </si>
  <si>
    <t>安全帯</t>
  </si>
  <si>
    <t>73200002221</t>
  </si>
  <si>
    <t>すべり止め付きビニール手袋</t>
  </si>
  <si>
    <t>73200002223</t>
  </si>
  <si>
    <t>溶接用革手袋</t>
  </si>
  <si>
    <t>73200002237</t>
  </si>
  <si>
    <t>ﾆﾄﾘﾙ手袋</t>
  </si>
  <si>
    <t>73200002241</t>
  </si>
  <si>
    <t>ニトリル手袋</t>
  </si>
  <si>
    <t>73200002243</t>
  </si>
  <si>
    <t>73200002249</t>
  </si>
  <si>
    <t>73200002257</t>
  </si>
  <si>
    <t>電気溶接用皮手袋</t>
  </si>
  <si>
    <t>73200002263</t>
  </si>
  <si>
    <t>作業用手袋</t>
  </si>
  <si>
    <t>73200002281</t>
  </si>
  <si>
    <t>ニトリルｺﾞﾑ手袋</t>
  </si>
  <si>
    <t>73200002299</t>
  </si>
  <si>
    <t>耐油性重作業用手袋(ﾊｲﾛﾝ手袋)</t>
  </si>
  <si>
    <t>73200002301</t>
  </si>
  <si>
    <t>工業用ﾋﾞﾆｰﾙ手袋</t>
  </si>
  <si>
    <t>73200002303</t>
  </si>
  <si>
    <t>家庭用ﾋﾞﾆｰﾙ手袋</t>
  </si>
  <si>
    <t>73200002313</t>
  </si>
  <si>
    <t>工業用耐油手袋</t>
  </si>
  <si>
    <t>73200002327</t>
  </si>
  <si>
    <t>73200002333</t>
  </si>
  <si>
    <t>レインウェアー</t>
  </si>
  <si>
    <t>73200002341</t>
  </si>
  <si>
    <t>ﾛﾝｸﾞﾆﾄﾘﾙｺﾞﾑ手袋</t>
  </si>
  <si>
    <t>73200002343</t>
  </si>
  <si>
    <t>ｶｯﾄﾚｼﾞｽﾄ腕ｶﾊﾞｰ</t>
  </si>
  <si>
    <t>73200002355</t>
  </si>
  <si>
    <t>タオルぞうきん</t>
  </si>
  <si>
    <t>73200002373</t>
  </si>
  <si>
    <t>麦わら帽子</t>
  </si>
  <si>
    <t>73200002375</t>
  </si>
  <si>
    <t>ﾎｰｽﾎﾟﾝﾌﾟ</t>
  </si>
  <si>
    <t>73200002377</t>
  </si>
  <si>
    <t>ドラムポンプ</t>
  </si>
  <si>
    <t>73200002387</t>
  </si>
  <si>
    <t>クラフトテープ</t>
  </si>
  <si>
    <t>73200002389</t>
  </si>
  <si>
    <t>透明ﾃｰﾌﾟ</t>
  </si>
  <si>
    <t>73200002399</t>
  </si>
  <si>
    <t>73200002403</t>
  </si>
  <si>
    <t>使い捨て継ぎ服</t>
  </si>
  <si>
    <t>73200002411</t>
  </si>
  <si>
    <t>溶接用エプロン</t>
  </si>
  <si>
    <t>73200002433</t>
  </si>
  <si>
    <t>ﾍﾟﾝﾁ吊り</t>
  </si>
  <si>
    <t>73200002435</t>
  </si>
  <si>
    <t>73200002437</t>
  </si>
  <si>
    <t>ﾍﾟﾝﾁ吊りﾍﾞﾙﾄ</t>
  </si>
  <si>
    <t>73200002445</t>
  </si>
  <si>
    <t>棒状温度計</t>
  </si>
  <si>
    <t>73200002453</t>
  </si>
  <si>
    <t>金属呼子笛(ホイッスル）</t>
  </si>
  <si>
    <t>73200002457</t>
  </si>
  <si>
    <t>ｽﾘｯﾊﾟ</t>
  </si>
  <si>
    <t>73200002465</t>
  </si>
  <si>
    <t>チョーク</t>
  </si>
  <si>
    <t>73200002467</t>
  </si>
  <si>
    <t>ﾁｮｰｸ</t>
  </si>
  <si>
    <t>73200002473</t>
  </si>
  <si>
    <t>熊手</t>
  </si>
  <si>
    <t>73200002475</t>
  </si>
  <si>
    <t>73200002477</t>
  </si>
  <si>
    <t>自在ほうき</t>
  </si>
  <si>
    <t>73200002479</t>
  </si>
  <si>
    <t>文化ちりとり</t>
  </si>
  <si>
    <t>73200002481</t>
  </si>
  <si>
    <t>ｺﾞﾐはさみ</t>
  </si>
  <si>
    <t>73200002499</t>
  </si>
  <si>
    <t>マグネットシート</t>
  </si>
  <si>
    <t>73200002521</t>
  </si>
  <si>
    <t>PPほうき</t>
  </si>
  <si>
    <t>73200002525</t>
  </si>
  <si>
    <t>リベット兼用ナットセッター</t>
  </si>
  <si>
    <t>73200002537</t>
  </si>
  <si>
    <t>ホワイトボード用マーカー</t>
  </si>
  <si>
    <t>73200002539</t>
  </si>
  <si>
    <t>73200002541</t>
  </si>
  <si>
    <t>73200002559</t>
  </si>
  <si>
    <t>ストップウォッチ</t>
  </si>
  <si>
    <t>73200002561</t>
  </si>
  <si>
    <t>73200002569</t>
  </si>
  <si>
    <t>ほうき</t>
  </si>
  <si>
    <t>73200002571</t>
  </si>
  <si>
    <t>ちりとり</t>
  </si>
  <si>
    <t>73200002573</t>
  </si>
  <si>
    <t>73200002577</t>
  </si>
  <si>
    <t>73200002585</t>
  </si>
  <si>
    <t>作業用ﾏｽｸ</t>
  </si>
  <si>
    <t>73200002587</t>
  </si>
  <si>
    <t>73200002593</t>
  </si>
  <si>
    <t>防毒ﾏｽｸ</t>
  </si>
  <si>
    <t>73200002595</t>
  </si>
  <si>
    <t>防毒マスク</t>
  </si>
  <si>
    <t>73200002597</t>
  </si>
  <si>
    <t>防塵マスク</t>
  </si>
  <si>
    <t>73200002599</t>
  </si>
  <si>
    <t>73200002603</t>
  </si>
  <si>
    <t>防塵ﾏｽｸ(排気弁付)</t>
  </si>
  <si>
    <t>73200002607</t>
  </si>
  <si>
    <t>使い捨て式防塵マスク</t>
  </si>
  <si>
    <t>73200002611</t>
  </si>
  <si>
    <t>シンガーサージカルマスク</t>
  </si>
  <si>
    <t>73200002627</t>
  </si>
  <si>
    <t>耳栓(ひも付き)</t>
  </si>
  <si>
    <t>73200002629</t>
  </si>
  <si>
    <t>耳栓</t>
  </si>
  <si>
    <t>73200002631</t>
  </si>
  <si>
    <t>73200002633</t>
  </si>
  <si>
    <t>簡易防護服</t>
  </si>
  <si>
    <t>73200002635</t>
  </si>
  <si>
    <t>防塵用ｺﾞｰｸﾞﾙ</t>
  </si>
  <si>
    <t>73200002653</t>
  </si>
  <si>
    <t>73200002655</t>
  </si>
  <si>
    <t>高圧用絶縁ｺﾞﾑ手袋</t>
  </si>
  <si>
    <t>73200002667</t>
  </si>
  <si>
    <t>73200002669</t>
  </si>
  <si>
    <t>73200002681</t>
  </si>
  <si>
    <t>汚水処理ｿｳﾁ用記録紙</t>
  </si>
  <si>
    <t>73200002695</t>
  </si>
  <si>
    <t>73200002697</t>
  </si>
  <si>
    <t>73200002701</t>
  </si>
  <si>
    <t>73200002703</t>
  </si>
  <si>
    <t>73200002705</t>
  </si>
  <si>
    <t>73200002707</t>
  </si>
  <si>
    <t>73200002709</t>
  </si>
  <si>
    <t>73200002711</t>
  </si>
  <si>
    <t>73200002713</t>
  </si>
  <si>
    <t>乾電池</t>
  </si>
  <si>
    <t>73200002715</t>
  </si>
  <si>
    <t>73200002721</t>
  </si>
  <si>
    <t>73200002723</t>
  </si>
  <si>
    <t>73200002725</t>
  </si>
  <si>
    <t>73200002727</t>
  </si>
  <si>
    <t>73200002729</t>
  </si>
  <si>
    <t>空気栓ｶﾌﾟﾗ</t>
  </si>
  <si>
    <t>73200002731</t>
  </si>
  <si>
    <t>空気ﾎｰｽ</t>
  </si>
  <si>
    <t>73200002743</t>
  </si>
  <si>
    <t>散水ﾎｰｽ</t>
  </si>
  <si>
    <t>73200002745</t>
  </si>
  <si>
    <t>73200002751</t>
  </si>
  <si>
    <t>ｽﾌﾟﾘﾝｸﾞﾓｯﾌﾟ柄</t>
  </si>
  <si>
    <t>73200002755</t>
  </si>
  <si>
    <t>ﾆｸﾛﾑ線(電線ｺｲﾙ)</t>
  </si>
  <si>
    <t>73200002757</t>
  </si>
  <si>
    <t>73200002759</t>
  </si>
  <si>
    <t>ﾆｸﾛﾑ線(電熱ｺｲﾙ)</t>
  </si>
  <si>
    <t>73200002761</t>
  </si>
  <si>
    <t>ﾈｼﾞはずし</t>
  </si>
  <si>
    <t>73200002763</t>
  </si>
  <si>
    <t>73200002771</t>
  </si>
  <si>
    <t>ﾍﾙﾒｯﾄ内装帯</t>
  </si>
  <si>
    <t>73200002773</t>
  </si>
  <si>
    <t>保安帽内装帯</t>
  </si>
  <si>
    <t>73200002775</t>
  </si>
  <si>
    <t>防塵ﾏｽｸﾌｨﾙﾀｰ</t>
  </si>
  <si>
    <t>73200002777</t>
  </si>
  <si>
    <t>防毒ﾏｽｸ吸収缶</t>
  </si>
  <si>
    <t>73200002785</t>
  </si>
  <si>
    <t>73200002793</t>
  </si>
  <si>
    <t>ﾎﾞﾀﾝ電池</t>
  </si>
  <si>
    <t>73200002795</t>
  </si>
  <si>
    <t>73200002797</t>
  </si>
  <si>
    <t>73200002801</t>
  </si>
  <si>
    <t>73200002803</t>
  </si>
  <si>
    <t>水きりﾜｲﾊﾟｰ替えｺﾞﾑ</t>
  </si>
  <si>
    <t>73200002809</t>
  </si>
  <si>
    <t>73200002811</t>
  </si>
  <si>
    <t>ﾔﾆ入り糸半田</t>
  </si>
  <si>
    <t>73200002813</t>
  </si>
  <si>
    <t>融雪ﾊﾞｰﾅｰ用ﾎﾞﾝﾍﾞ</t>
  </si>
  <si>
    <t>73200002821</t>
  </si>
  <si>
    <t>汚水処理ｿｳﾁPH試験紙</t>
  </si>
  <si>
    <t>73200002831</t>
  </si>
  <si>
    <t>汚水処理装置PH調整剤</t>
  </si>
  <si>
    <t>73200002833</t>
  </si>
  <si>
    <t>73200002835</t>
  </si>
  <si>
    <t>汚水処理ｿｳﾁ標準緩衝剤</t>
  </si>
  <si>
    <t>73200002837</t>
  </si>
  <si>
    <t>汚水処理ｿｳﾁ用PH記録紙</t>
  </si>
  <si>
    <t>73200002843</t>
  </si>
  <si>
    <t>汚水処理ｿｳﾁ用緩衝剤</t>
  </si>
  <si>
    <t>73200002845</t>
  </si>
  <si>
    <t>73200002849</t>
  </si>
  <si>
    <t>汚水処理装置用凝集剤</t>
  </si>
  <si>
    <t>73200002867</t>
  </si>
  <si>
    <t>73200002873</t>
  </si>
  <si>
    <t>空気ﾎ-ｽ</t>
  </si>
  <si>
    <t>73200002875</t>
  </si>
  <si>
    <t>73200002883</t>
  </si>
  <si>
    <t>除草剤</t>
  </si>
  <si>
    <t>73200002885</t>
  </si>
  <si>
    <t>73200002891</t>
  </si>
  <si>
    <t>73200002893</t>
  </si>
  <si>
    <t>耐油性ﾋﾞﾆ-ﾙﾎ-ｽ</t>
  </si>
  <si>
    <t>73200002895</t>
  </si>
  <si>
    <t>防塵ﾏｽｸﾌｨﾙﾀ</t>
  </si>
  <si>
    <t>73200002899</t>
  </si>
  <si>
    <t>流体継手</t>
  </si>
  <si>
    <t>73200002901</t>
  </si>
  <si>
    <t>73200002903</t>
  </si>
  <si>
    <t>73200002905</t>
  </si>
  <si>
    <t>73200002907</t>
  </si>
  <si>
    <t>73200002909</t>
  </si>
  <si>
    <t>73200002911</t>
  </si>
  <si>
    <t>73200002913</t>
  </si>
  <si>
    <t>73200002915</t>
  </si>
  <si>
    <t>73200002917</t>
  </si>
  <si>
    <t>73200002919</t>
  </si>
  <si>
    <t>73200002921</t>
  </si>
  <si>
    <t>73200002923</t>
  </si>
  <si>
    <t>73200002925</t>
  </si>
  <si>
    <t>73200002927</t>
  </si>
  <si>
    <t>73200002929</t>
  </si>
  <si>
    <t>73200002931</t>
  </si>
  <si>
    <t>73200002933</t>
  </si>
  <si>
    <t>73200002935</t>
  </si>
  <si>
    <t>73200002937</t>
  </si>
  <si>
    <t>73200002939</t>
  </si>
  <si>
    <t>73200002941</t>
  </si>
  <si>
    <t>73200002943</t>
  </si>
  <si>
    <t>麦茶</t>
  </si>
  <si>
    <t>73200002947</t>
  </si>
  <si>
    <t>熱中症予防補給剤</t>
  </si>
  <si>
    <t>73200002965</t>
  </si>
  <si>
    <t>ﾊﾝﾄﾞｸﾘｰﾑ</t>
  </si>
  <si>
    <t>73200002967</t>
  </si>
  <si>
    <t>蜂駆除薬</t>
  </si>
  <si>
    <t>73200002987</t>
  </si>
  <si>
    <t>工場用扇風機</t>
  </si>
  <si>
    <t>73200002989</t>
  </si>
  <si>
    <t>73200002991</t>
  </si>
  <si>
    <t>73200002993</t>
  </si>
  <si>
    <t>殺虫ﾌﾟﾚｰﾄ</t>
  </si>
  <si>
    <t>73200002995</t>
  </si>
  <si>
    <t>73200002997</t>
  </si>
  <si>
    <t>73200002999</t>
  </si>
  <si>
    <t>殺虫器具</t>
  </si>
  <si>
    <t>73200003003</t>
  </si>
  <si>
    <t>殺虫器具用取替ﾎﾞﾄﾙ</t>
  </si>
  <si>
    <t>73200003005</t>
  </si>
  <si>
    <t>防虫剤</t>
  </si>
  <si>
    <t>73200003021</t>
  </si>
  <si>
    <t>ｸﾞﾘｯﾌﾟ手袋</t>
  </si>
  <si>
    <t>73200003025</t>
  </si>
  <si>
    <t>ﾊﾞｹﾂ</t>
  </si>
  <si>
    <t>73200003031</t>
  </si>
  <si>
    <t>蚊取り線香</t>
  </si>
  <si>
    <t>73200003033</t>
  </si>
  <si>
    <t>電子蚊取りﾎﾞﾄﾙ</t>
  </si>
  <si>
    <t>73200003035</t>
  </si>
  <si>
    <t>電子蚊取りﾏｯﾄ</t>
  </si>
  <si>
    <t>73200003061</t>
  </si>
  <si>
    <t>73200003063</t>
  </si>
  <si>
    <t>73200003065</t>
  </si>
  <si>
    <t>73200003067</t>
  </si>
  <si>
    <t>73200003071</t>
  </si>
  <si>
    <t>虫よけｽﾌﾟﾚｰ</t>
  </si>
  <si>
    <t>73200003077</t>
  </si>
  <si>
    <t>車両部品洗浄ｿｳﾁ用洗浄防錆剤</t>
  </si>
  <si>
    <t>73200003087</t>
  </si>
  <si>
    <t>73200003091</t>
  </si>
  <si>
    <t>作業用ﾒｶﾞﾈ</t>
  </si>
  <si>
    <t>73200003111</t>
  </si>
  <si>
    <t>ﾌﾞﾙｰｼｰﾄ #3000</t>
  </si>
  <si>
    <t>73200003115</t>
  </si>
  <si>
    <t>研磨剤</t>
  </si>
  <si>
    <t>73200005001</t>
  </si>
  <si>
    <t>ｾﾙﾌｼｰﾙｶｯﾌﾟﾘﾝｸﾞ(ﾒｽ)</t>
  </si>
  <si>
    <t>73200005003</t>
  </si>
  <si>
    <t>ホースバンド</t>
  </si>
  <si>
    <t>73200005005</t>
  </si>
  <si>
    <t>キャスター</t>
  </si>
  <si>
    <t>73200005007</t>
  </si>
  <si>
    <t>73200005009</t>
  </si>
  <si>
    <t>ｱﾙｶﾘ乾電池 単一</t>
  </si>
  <si>
    <t>73200005011</t>
  </si>
  <si>
    <t>ｱﾙｶﾘ乾電池 単三</t>
  </si>
  <si>
    <t>73200005013</t>
  </si>
  <si>
    <t>ｱﾙｶﾘ乾電池 単四</t>
  </si>
  <si>
    <t>73200005015</t>
  </si>
  <si>
    <t>ﾏﾝｶﾞﾝ乾電池 単一</t>
  </si>
  <si>
    <t>73200005017</t>
  </si>
  <si>
    <t>ﾘﾁｳﾑ電池</t>
  </si>
  <si>
    <t>73200005019</t>
  </si>
  <si>
    <t>ｱﾙｶﾘ乾電池</t>
  </si>
  <si>
    <t>73200005021</t>
  </si>
  <si>
    <t>ｷｬｽﾀｰ 75mm</t>
  </si>
  <si>
    <t>73200005023</t>
  </si>
  <si>
    <t>ﾊｹ       50mm</t>
  </si>
  <si>
    <t>73200005025</t>
  </si>
  <si>
    <t>ﾊｹ 15号40mm</t>
  </si>
  <si>
    <t>73200005027</t>
  </si>
  <si>
    <t>ﾊｹ  5号15mm</t>
  </si>
  <si>
    <t>73200005029</t>
  </si>
  <si>
    <t>ﾊｹ  3号10mm</t>
  </si>
  <si>
    <t>73200005031</t>
  </si>
  <si>
    <t>ﾊｹ 10号30mm うめ印</t>
  </si>
  <si>
    <t>73200005033</t>
  </si>
  <si>
    <t>ﾊｹ 10号40mm</t>
  </si>
  <si>
    <t>73200005035</t>
  </si>
  <si>
    <t>ﾊｹ 10号30mm</t>
  </si>
  <si>
    <t>73200005037</t>
  </si>
  <si>
    <t>油性ﾍﾟﾝ ﾎﾜｲﾄ極細</t>
  </si>
  <si>
    <t>73200005039</t>
  </si>
  <si>
    <t>油性ﾍﾟﾝ ﾎﾜｲﾄ中字</t>
  </si>
  <si>
    <t>73200005041</t>
  </si>
  <si>
    <t>ﾏｼﾞｯｸｲﾝｷ500 細書き用 赤</t>
  </si>
  <si>
    <t>73200005043</t>
  </si>
  <si>
    <t>ﾏｼﾞｯｸｲﾝｷ500 細書き用 黒</t>
  </si>
  <si>
    <t>73200005045</t>
  </si>
  <si>
    <t>ｾﾞﾌﾞﾗ油性ﾏｰｶｰ ﾏｯｷｰ極細 赤</t>
  </si>
  <si>
    <t>73200005047</t>
  </si>
  <si>
    <t>ｾﾞﾌﾞﾗ油性ﾏｰｶｰ ﾊｲﾏｯｷｰ 黒</t>
  </si>
  <si>
    <t>73200005049</t>
  </si>
  <si>
    <t>ｾﾞﾌﾞﾗ油性ﾏｰｶｰ ﾊｲﾏｯｷｰ 赤</t>
  </si>
  <si>
    <t>73200005051</t>
  </si>
  <si>
    <t>三菱ﾍﾟｲﾝﾄﾏｰｶｰ 黄</t>
  </si>
  <si>
    <t>73200005053</t>
  </si>
  <si>
    <t>ｹﾞﾙｲﾝｸ ﾎﾞｰﾙﾍﾟﾝ 赤</t>
  </si>
  <si>
    <t>73200005055</t>
  </si>
  <si>
    <t>ｹﾞﾙｲﾝｸ ﾎﾞｰﾙﾍﾟﾝ 黒</t>
  </si>
  <si>
    <t>73200005057</t>
  </si>
  <si>
    <t>ガストーチ用カートリッジ</t>
  </si>
  <si>
    <t>73200005059</t>
  </si>
  <si>
    <t>73200005061</t>
  </si>
  <si>
    <t>73200005063</t>
  </si>
  <si>
    <t>73200005065</t>
  </si>
  <si>
    <t>73200005067</t>
  </si>
  <si>
    <t>73200005069</t>
  </si>
  <si>
    <t>ガーデンスプレー</t>
  </si>
  <si>
    <t>73200005071</t>
  </si>
  <si>
    <t>研磨ペーパー　　オービタルマイトン-125型用</t>
  </si>
  <si>
    <t>73200005073</t>
  </si>
  <si>
    <t>73200005075</t>
  </si>
  <si>
    <t>73200005077</t>
  </si>
  <si>
    <t>73200005079</t>
  </si>
  <si>
    <t>73200005081</t>
  </si>
  <si>
    <t>73200005083</t>
  </si>
  <si>
    <t>ガスライター予備ガス</t>
  </si>
  <si>
    <t>73200005085</t>
  </si>
  <si>
    <t>スイーパー用ベルト</t>
  </si>
  <si>
    <t>73200005087</t>
  </si>
  <si>
    <t>掃除機　補修部品</t>
  </si>
  <si>
    <t>73200005089</t>
  </si>
  <si>
    <t>掃除機用　吸口</t>
  </si>
  <si>
    <t>73200005091</t>
  </si>
  <si>
    <t>73200005093</t>
  </si>
  <si>
    <t>73200005095</t>
  </si>
  <si>
    <t>振れ止め製作用プラ板</t>
  </si>
  <si>
    <t>73200005097</t>
  </si>
  <si>
    <t>73200005099</t>
  </si>
  <si>
    <t>ベーク板</t>
  </si>
  <si>
    <t>73200005101</t>
  </si>
  <si>
    <t>ハタキ</t>
  </si>
  <si>
    <t>73200005103</t>
  </si>
  <si>
    <t>手箒</t>
  </si>
  <si>
    <t>73200005105</t>
  </si>
  <si>
    <t>ボールタップ用フロート</t>
  </si>
  <si>
    <t>73200005107</t>
  </si>
  <si>
    <t>柄</t>
  </si>
  <si>
    <t>73200005109</t>
  </si>
  <si>
    <t>エアーホース</t>
  </si>
  <si>
    <t>73200005111</t>
  </si>
  <si>
    <t>消火器ホルダー</t>
  </si>
  <si>
    <t>73200005113</t>
  </si>
  <si>
    <t>強力ﾗｲﾄ</t>
  </si>
  <si>
    <t>73200005115</t>
  </si>
  <si>
    <t>73200005117</t>
  </si>
  <si>
    <t>懐中電灯</t>
  </si>
  <si>
    <t>73200005119</t>
  </si>
  <si>
    <t>73200005121</t>
  </si>
  <si>
    <t>LED懐中電灯</t>
  </si>
  <si>
    <t>73200005123</t>
  </si>
  <si>
    <t>73200005125</t>
  </si>
  <si>
    <t>73200005127</t>
  </si>
  <si>
    <t>フィルター</t>
  </si>
  <si>
    <t>73200005129</t>
  </si>
  <si>
    <t>ベルト</t>
  </si>
  <si>
    <t>73200005131</t>
  </si>
  <si>
    <t>ハンドタオル</t>
  </si>
  <si>
    <t>73200005133</t>
  </si>
  <si>
    <t>ハンマー柄</t>
  </si>
  <si>
    <t>73200005135</t>
  </si>
  <si>
    <t>綾テープ</t>
  </si>
  <si>
    <t>73200005137</t>
  </si>
  <si>
    <t>アルカリ乾電池</t>
  </si>
  <si>
    <t>73200005139</t>
  </si>
  <si>
    <t>南京錠</t>
  </si>
  <si>
    <t>73200005141</t>
  </si>
  <si>
    <t>73200005143</t>
  </si>
  <si>
    <t>遮光保護レンズ</t>
  </si>
  <si>
    <t>73200005145</t>
  </si>
  <si>
    <t>卓上スタンド</t>
  </si>
  <si>
    <t>73200005147</t>
  </si>
  <si>
    <t>比重計</t>
  </si>
  <si>
    <t>73200005149</t>
  </si>
  <si>
    <t>吸込比重計</t>
  </si>
  <si>
    <t>73200005151</t>
  </si>
  <si>
    <t>スクレーパ</t>
  </si>
  <si>
    <t>73200005153</t>
  </si>
  <si>
    <t>蓄電池用吸込比重計</t>
  </si>
  <si>
    <t>73200005155</t>
  </si>
  <si>
    <t>73200005157</t>
  </si>
  <si>
    <t>73200005159</t>
  </si>
  <si>
    <t>73200005161</t>
  </si>
  <si>
    <t>カッター</t>
  </si>
  <si>
    <t>73200005163</t>
  </si>
  <si>
    <t>73200005165</t>
  </si>
  <si>
    <t>自動車ワックス</t>
  </si>
  <si>
    <t>73200005167</t>
  </si>
  <si>
    <t>スーパークロス</t>
  </si>
  <si>
    <t>73200005169</t>
  </si>
  <si>
    <t>ミシン糸</t>
  </si>
  <si>
    <t>73200005171</t>
  </si>
  <si>
    <t>ミシン針</t>
  </si>
  <si>
    <t>73200005173</t>
  </si>
  <si>
    <t>73200005175</t>
  </si>
  <si>
    <t>針金</t>
  </si>
  <si>
    <t>73200005177</t>
  </si>
  <si>
    <t>73200005179</t>
  </si>
  <si>
    <t>73200005181</t>
  </si>
  <si>
    <t>綿テープ</t>
  </si>
  <si>
    <t>73200005183</t>
  </si>
  <si>
    <t>やすりの柄</t>
  </si>
  <si>
    <t>73200005185</t>
  </si>
  <si>
    <t>しゃくの柄</t>
  </si>
  <si>
    <t>73200005187</t>
  </si>
  <si>
    <t>耐油性ビニールホース</t>
  </si>
  <si>
    <t>73200005189</t>
  </si>
  <si>
    <t>砕石道床用標識座</t>
  </si>
  <si>
    <t>73200005191</t>
  </si>
  <si>
    <t>新素材造形補修材</t>
  </si>
  <si>
    <t>73200005193</t>
  </si>
  <si>
    <t>ｺﾞﾑ</t>
  </si>
  <si>
    <t>73200005195</t>
  </si>
  <si>
    <t>73200005197</t>
  </si>
  <si>
    <t>73200005199</t>
  </si>
  <si>
    <t>ｺﾞﾑブッシュ</t>
  </si>
  <si>
    <t>73200005201</t>
  </si>
  <si>
    <t>73200005203</t>
  </si>
  <si>
    <t>73200005205</t>
  </si>
  <si>
    <t>蝶番</t>
  </si>
  <si>
    <t>73200005207</t>
  </si>
  <si>
    <t>ビニールシート</t>
  </si>
  <si>
    <t>73200005209</t>
  </si>
  <si>
    <t>ビニールロール（薄）</t>
  </si>
  <si>
    <t>73200005211</t>
  </si>
  <si>
    <t>メンディングテープ</t>
  </si>
  <si>
    <t>73200005213</t>
  </si>
  <si>
    <t>リーチ充電用差し込み栓</t>
  </si>
  <si>
    <t>73200005215</t>
  </si>
  <si>
    <t>ガムリムーバー</t>
  </si>
  <si>
    <t>73200005217</t>
  </si>
  <si>
    <t>シリコンチューブ</t>
  </si>
  <si>
    <t>73200005301</t>
  </si>
  <si>
    <t>非常用開閉器箱LED</t>
  </si>
  <si>
    <t>73200005303</t>
  </si>
  <si>
    <t>出入警報ｽｲｯﾁ</t>
  </si>
  <si>
    <t>73200005305</t>
  </si>
  <si>
    <t>73200005307</t>
  </si>
  <si>
    <t>出入警報回転灯</t>
  </si>
  <si>
    <t>73200005309</t>
  </si>
  <si>
    <t>集塵装置制御盤</t>
  </si>
  <si>
    <t>73200005311</t>
  </si>
  <si>
    <t>台車塗装制御盤</t>
  </si>
  <si>
    <t>73200005313</t>
  </si>
  <si>
    <t>電子機器ｸﾘｰﾅｰ</t>
  </si>
  <si>
    <t>73200005315</t>
  </si>
  <si>
    <t>73200005317</t>
  </si>
  <si>
    <t>73200005319</t>
  </si>
  <si>
    <t>73200005321</t>
  </si>
  <si>
    <t>73200005323</t>
  </si>
  <si>
    <t>73200005325</t>
  </si>
  <si>
    <t>ｷｬｽﾀｰ</t>
  </si>
  <si>
    <t>73200005327</t>
  </si>
  <si>
    <t>73200005329</t>
  </si>
  <si>
    <t>ﾊﾟﾁｯﾄ洗車ﾌﾞﾗｼ</t>
  </si>
  <si>
    <t>73200005331</t>
  </si>
  <si>
    <t>73200005333</t>
  </si>
  <si>
    <t>73200005337</t>
  </si>
  <si>
    <t>73200005339</t>
  </si>
  <si>
    <t>ｴﾎﾞﾙﾀ乾電池　単３</t>
  </si>
  <si>
    <t>73200005341</t>
  </si>
  <si>
    <t>ｱｽﾍﾞｽﾄ袋</t>
  </si>
  <si>
    <t>73200005343</t>
  </si>
  <si>
    <t>73200005345</t>
  </si>
  <si>
    <t>ｶｯﾌﾟﾘﾝｸﾞ(ﾜﾝﾌﾟｯｼｭ)</t>
  </si>
  <si>
    <t>73200005347</t>
  </si>
  <si>
    <t>車両用消臭剤</t>
  </si>
  <si>
    <t>73200005349</t>
  </si>
  <si>
    <t>ﾋﾞﾆｰﾙﾃｰﾌﾟ(灰色1mm厚)</t>
  </si>
  <si>
    <t>73200005351</t>
  </si>
  <si>
    <t>ﾎｰｽ金具</t>
  </si>
  <si>
    <t>73200005353</t>
  </si>
  <si>
    <t>銅管用食込み継手</t>
  </si>
  <si>
    <t>73200005355</t>
  </si>
  <si>
    <t>銅管用食込み継手用ｽﾘｰﾌﾞ</t>
  </si>
  <si>
    <t>73200005357</t>
  </si>
  <si>
    <t>銅管（銅ﾊﾟｲﾌﾟ）</t>
  </si>
  <si>
    <t>73200005359</t>
  </si>
  <si>
    <t>銅管用ｺﾈｸﾀｰ食込み継手</t>
  </si>
  <si>
    <t>73200005361</t>
  </si>
  <si>
    <t>73200005363</t>
  </si>
  <si>
    <t>ﾅｯﾄｶﾌﾟﾗｰｿｹｯﾄ</t>
  </si>
  <si>
    <t>73200005365</t>
  </si>
  <si>
    <t>窓用ｳｪｯﾄﾜｲﾊﾟｰくもり止め</t>
  </si>
  <si>
    <t>73200005367</t>
  </si>
  <si>
    <t>73200005369</t>
  </si>
  <si>
    <t>PTﾁｰｽﾞ</t>
  </si>
  <si>
    <t>73200005371</t>
  </si>
  <si>
    <t>73200005373</t>
  </si>
  <si>
    <t>おねじｶｯﾌﾟﾘﾝｸﾞ</t>
  </si>
  <si>
    <t>73200005375</t>
  </si>
  <si>
    <t>めねじｶｯﾌﾟﾘﾝｸﾞ</t>
  </si>
  <si>
    <t>73200005377</t>
  </si>
  <si>
    <t>ｾｰﾌﾃｨｰﾜｲﾔｰ</t>
  </si>
  <si>
    <t>73200005379</t>
  </si>
  <si>
    <t>LEDﾊﾝﾄﾞﾗﾝﾌﾟ</t>
  </si>
  <si>
    <t>73200005381</t>
  </si>
  <si>
    <t>縦塗り刷毛</t>
  </si>
  <si>
    <t>73200005383</t>
  </si>
  <si>
    <t>布粘着ﾃｰﾌﾟ（細）</t>
  </si>
  <si>
    <t>73200005385</t>
  </si>
  <si>
    <t>ｽﾊﾟｰｸｶﾞｰﾄﾞ</t>
  </si>
  <si>
    <t>73200005387</t>
  </si>
  <si>
    <t>ﾍﾟﾝｷ筆</t>
  </si>
  <si>
    <t>73200005389</t>
  </si>
  <si>
    <t>ﾁｭｰﾌﾞﾌﾞﾗｼ(SUS)</t>
  </si>
  <si>
    <t>73200005391</t>
  </si>
  <si>
    <t>ｱﾙﾐﾛｰﾄ</t>
  </si>
  <si>
    <t>73200005393</t>
  </si>
  <si>
    <t>＃80穴付きﾃﾞｨｽｸﾍﾟｰﾊﾟｰ</t>
  </si>
  <si>
    <t>73200005395</t>
  </si>
  <si>
    <t>＃120穴付きﾃﾞｨｽｸﾍﾟｰﾊﾟ-</t>
  </si>
  <si>
    <t>73200005397</t>
  </si>
  <si>
    <t>ﾏｼﾞｯｸﾃｰﾌﾟ(黒)</t>
  </si>
  <si>
    <t>73200005399</t>
  </si>
  <si>
    <t>懐中電灯（ﾀﾌﾗｲﾄ）</t>
  </si>
  <si>
    <t>73200005401</t>
  </si>
  <si>
    <t>懐中電灯（ｸﾘﾌﾟﾄﾝ球）</t>
  </si>
  <si>
    <t>73200005403</t>
  </si>
  <si>
    <t>懐中電灯（ﾊﾛｹﾞﾝ）</t>
  </si>
  <si>
    <t>73200005405</t>
  </si>
  <si>
    <t>ﾋﾞﾆｰﾙ手袋（防護用）</t>
  </si>
  <si>
    <t>73200005407</t>
  </si>
  <si>
    <t>ﾆﾄﾘﾙ手袋（防護用）</t>
  </si>
  <si>
    <t>73200005409</t>
  </si>
  <si>
    <t>73200005411</t>
  </si>
  <si>
    <t>使い捨て手袋</t>
  </si>
  <si>
    <t>73200005413</t>
  </si>
  <si>
    <t>保護ﾒｶﾞﾈ</t>
  </si>
  <si>
    <t>73200005415</t>
  </si>
  <si>
    <t>保護ﾒｶﾞﾈ（ｵｰﾊﾞｰｸﾞﾗｽ）</t>
  </si>
  <si>
    <t>73200005417</t>
  </si>
  <si>
    <t>ﾋﾞﾆｰﾙ袋</t>
  </si>
  <si>
    <t>73200005419</t>
  </si>
  <si>
    <t>73200005421</t>
  </si>
  <si>
    <t>73200005423</t>
  </si>
  <si>
    <t>73200005425</t>
  </si>
  <si>
    <t>73200005427</t>
  </si>
  <si>
    <t>73200005429</t>
  </si>
  <si>
    <t>ﾓｯﾌﾟ柄</t>
  </si>
  <si>
    <t>73200005431</t>
  </si>
  <si>
    <t>強力ﾗｲﾄ(ｸﾘﾌﾟﾄﾝ)</t>
  </si>
  <si>
    <t>73200005433</t>
  </si>
  <si>
    <t>ﾋﾞﾆｰﾙ紐</t>
  </si>
  <si>
    <t>73200005435</t>
  </si>
  <si>
    <t>水切りﾓｯﾌﾟ柄</t>
  </si>
  <si>
    <t>73200005437</t>
  </si>
  <si>
    <t>73200005439</t>
  </si>
  <si>
    <t>掃除機布ﾊﾟｯｸ</t>
  </si>
  <si>
    <t>73200005441</t>
  </si>
  <si>
    <t>ｼｬｲﾝﾓｯﾌﾟ</t>
  </si>
  <si>
    <t>73200005443</t>
  </si>
  <si>
    <t>ﾎﾟﾘ袋</t>
  </si>
  <si>
    <t>73200005445</t>
  </si>
  <si>
    <t>73200005447</t>
  </si>
  <si>
    <t>73200005449</t>
  </si>
  <si>
    <t>掃除機用紙ﾊﾟｯｸ</t>
  </si>
  <si>
    <t>73200005451</t>
  </si>
  <si>
    <t>掃除機用布袋</t>
  </si>
  <si>
    <t>73200005453</t>
  </si>
  <si>
    <t>防草ｼｰﾄ</t>
  </si>
  <si>
    <t>73200005455</t>
  </si>
  <si>
    <t>ｺﾝﾃﾅ</t>
  </si>
  <si>
    <t>73200005457</t>
  </si>
  <si>
    <t>73200005459</t>
  </si>
  <si>
    <t>ﾍﾟｰﾊﾟｰﾀｵﾙ</t>
  </si>
  <si>
    <t>73200005461</t>
  </si>
  <si>
    <t>73200005463</t>
  </si>
  <si>
    <t>管用食込み継手</t>
  </si>
  <si>
    <t>73200005465</t>
  </si>
  <si>
    <t>ﾛｰﾌﾟ止めJ型</t>
  </si>
  <si>
    <t>73200005467</t>
  </si>
  <si>
    <t>台車架台用ｷｬｽﾀｰ</t>
  </si>
  <si>
    <t>73200005469</t>
  </si>
  <si>
    <t>塩ﾋﾞﾊﾟｲﾌﾟ</t>
  </si>
  <si>
    <t>73200005471</t>
  </si>
  <si>
    <t>塩ﾋﾞｿｹｯﾄ</t>
  </si>
  <si>
    <t>73200005473</t>
  </si>
  <si>
    <t>塩ﾋﾞﾁｰｽﾞ</t>
  </si>
  <si>
    <t>73200005475</t>
  </si>
  <si>
    <t>73200005477</t>
  </si>
  <si>
    <t>73200005479</t>
  </si>
  <si>
    <t>73200005481</t>
  </si>
  <si>
    <t>73200005483</t>
  </si>
  <si>
    <t>防湿･防錆剤</t>
  </si>
  <si>
    <t>73200005485</t>
  </si>
  <si>
    <t>保護ﾒｶﾞﾈ（電動ﾃﾞｨｽｸｸﾞﾗｲﾝﾀﾞｰ用）</t>
  </si>
  <si>
    <t>73200005487</t>
  </si>
  <si>
    <t>袋かぶせ用ｼｰﾄ</t>
  </si>
  <si>
    <t>73200005489</t>
  </si>
  <si>
    <t>ｼｰﾙ剤ｶｰﾄﾘｯｼﾞ（空）</t>
  </si>
  <si>
    <t>73200005491</t>
  </si>
  <si>
    <t>73200005493</t>
  </si>
  <si>
    <t>ﾕﾆｵﾝ埋込直継手</t>
  </si>
  <si>
    <t>73200005495</t>
  </si>
  <si>
    <t>73200005497</t>
  </si>
  <si>
    <t>洗剤(ﾀﾞｯｼｭ中性塗布用)</t>
  </si>
  <si>
    <t>73200005499</t>
  </si>
  <si>
    <t>補修用ｱｽﾌｧﾙﾄ</t>
  </si>
  <si>
    <t>73200005501</t>
  </si>
  <si>
    <t>補修用ｾﾒﾝﾄ</t>
  </si>
  <si>
    <t>73200005503</t>
  </si>
  <si>
    <t>ﾏｻﾌｧﾙﾄ (自然土舗装材）</t>
  </si>
  <si>
    <t>73200005505</t>
  </si>
  <si>
    <t>耐圧試験用ｺﾞﾑｼｰﾄ 緑</t>
  </si>
  <si>
    <t>73200005507</t>
  </si>
  <si>
    <t>測定器用ﾁｬｰﾄ紙</t>
  </si>
  <si>
    <t>73200005509</t>
  </si>
  <si>
    <t>73200005511</t>
  </si>
  <si>
    <t>73200005521</t>
  </si>
  <si>
    <t>73200005529</t>
  </si>
  <si>
    <t>73200005531</t>
  </si>
  <si>
    <t>73200005541</t>
  </si>
  <si>
    <t>ﾒﾓﾘﾊｲｺｰﾀﾞ用感熱紙</t>
  </si>
  <si>
    <t>73200005553</t>
  </si>
  <si>
    <t>73200005555</t>
  </si>
  <si>
    <t>手洗い石鹸</t>
  </si>
  <si>
    <t>73200005557</t>
  </si>
  <si>
    <t>洗濯用洗剤</t>
  </si>
  <si>
    <t>73200005559</t>
  </si>
  <si>
    <t>ﾎﾟｹﾄｰﾁ用ﾗｲﾀｰ</t>
  </si>
  <si>
    <t>73200005561</t>
  </si>
  <si>
    <t>73200005601</t>
  </si>
  <si>
    <t>ウエス</t>
  </si>
  <si>
    <t>73200005625</t>
  </si>
  <si>
    <t>73200005627</t>
  </si>
  <si>
    <t>73200005629</t>
  </si>
  <si>
    <t>ｸﾞﾘｽｶﾞﾝ用ﾏｲｸﾛﾎｰｽ</t>
  </si>
  <si>
    <t>73200005631</t>
  </si>
  <si>
    <t>作業ベルト</t>
  </si>
  <si>
    <t>73200005633</t>
  </si>
  <si>
    <t>ｽﾌﾟﾚｰﾎﾞﾄﾙ</t>
  </si>
  <si>
    <t>73200005635</t>
  </si>
  <si>
    <t>73200005637</t>
  </si>
  <si>
    <t>台所用漂白剤</t>
  </si>
  <si>
    <t>73200005679</t>
  </si>
  <si>
    <t>73200005681</t>
  </si>
  <si>
    <t>長靴</t>
  </si>
  <si>
    <t>73200005683</t>
  </si>
  <si>
    <t>雨合羽</t>
  </si>
  <si>
    <t>73200005685</t>
  </si>
  <si>
    <t>作業ﾍﾞﾙﾄ</t>
  </si>
  <si>
    <t>73200005687</t>
  </si>
  <si>
    <t>石鹸粉(洗濯用）</t>
  </si>
  <si>
    <t>73200006001</t>
  </si>
  <si>
    <t>73200006003</t>
  </si>
  <si>
    <t>携帯用工具箱</t>
  </si>
  <si>
    <t>73200006005</t>
  </si>
  <si>
    <t>73200006009</t>
  </si>
  <si>
    <t>73200006011</t>
  </si>
  <si>
    <t>73200006013</t>
  </si>
  <si>
    <t>防塵ﾏｽｸ用締紐</t>
  </si>
  <si>
    <t>73200006015</t>
  </si>
  <si>
    <t>73200006017</t>
  </si>
  <si>
    <t>防塵ﾏｽｸ用ｽﾎﾟﾝｼﾞ</t>
  </si>
  <si>
    <t>73200006019</t>
  </si>
  <si>
    <t>防毒ﾏｽｸ用締紐</t>
  </si>
  <si>
    <t>73200006021</t>
  </si>
  <si>
    <t>73200006023</t>
  </si>
  <si>
    <t>73200006025</t>
  </si>
  <si>
    <t>防塵ﾏｽｸ用接顔ﾒﾘﾔｽ</t>
  </si>
  <si>
    <t>73200006027</t>
  </si>
  <si>
    <t>防塵ﾏｽｸﾐｸﾛﾝﾌｨﾙﾀｰ</t>
  </si>
  <si>
    <t>73200006029</t>
  </si>
  <si>
    <t>防毒ﾏｽｸ用溶着ﾌｨﾙﾀｰ</t>
  </si>
  <si>
    <t>73200006031</t>
  </si>
  <si>
    <t>ﾊﾝﾏｰ柄</t>
  </si>
  <si>
    <t>73200006033</t>
  </si>
  <si>
    <t>ﾃｽﾄﾊﾝﾏｰ柄</t>
  </si>
  <si>
    <t>73200006035</t>
  </si>
  <si>
    <t>73200006037</t>
  </si>
  <si>
    <t>自転車用ﾀｲﾔ</t>
  </si>
  <si>
    <t>73200006039</t>
  </si>
  <si>
    <t>自転車用ﾁｭｰﾌﾞ</t>
  </si>
  <si>
    <t>73200006041</t>
  </si>
  <si>
    <t>73200006043</t>
  </si>
  <si>
    <t>73200006045</t>
  </si>
  <si>
    <t>ｼﾝｶﾞｰﾌﾟﾗｽﾁｯｸ手袋</t>
  </si>
  <si>
    <t>73200007012</t>
  </si>
  <si>
    <t>73200092133</t>
  </si>
  <si>
    <t>台車洗浄用防錆剤</t>
  </si>
  <si>
    <t>73200092135</t>
  </si>
  <si>
    <t>73200092151</t>
  </si>
  <si>
    <t>ｼｰﾙ剤用ｸﾘｰﾅｰ</t>
  </si>
  <si>
    <t>73200092153</t>
  </si>
  <si>
    <t>接点復活剤</t>
  </si>
  <si>
    <t>73200092155</t>
  </si>
  <si>
    <t>73200092159</t>
  </si>
  <si>
    <t>73200092161</t>
  </si>
  <si>
    <t>73200092163</t>
  </si>
  <si>
    <t>酸素系漂白剤</t>
  </si>
  <si>
    <t>73200092165</t>
  </si>
  <si>
    <t>ｽﾌﾟﾚｰ洗浄機用消泡剤</t>
  </si>
  <si>
    <t>73300000009</t>
  </si>
  <si>
    <t>SUS鋼板</t>
  </si>
  <si>
    <t>73300000121</t>
  </si>
  <si>
    <t>側引戸保護板用ｽﾃﾝﾚｽ鋼板</t>
  </si>
  <si>
    <t>73300000711</t>
  </si>
  <si>
    <t>M室背面ｶｰﾃﾝ用ｽﾃﾝﾚｽ配管</t>
  </si>
  <si>
    <t>73300000713</t>
  </si>
  <si>
    <t>ｽﾃﾝﾚｽ丸棒</t>
  </si>
  <si>
    <t>73300000715</t>
  </si>
  <si>
    <t>73300002001</t>
  </si>
  <si>
    <t>73300002003</t>
  </si>
  <si>
    <t>73400000001</t>
  </si>
  <si>
    <t>Uﾅｯﾄ</t>
  </si>
  <si>
    <t>73400000007</t>
  </si>
  <si>
    <t>73400000019</t>
  </si>
  <si>
    <t>73400000021</t>
  </si>
  <si>
    <t>73400000023</t>
  </si>
  <si>
    <t>73400000025</t>
  </si>
  <si>
    <t>73400000027</t>
  </si>
  <si>
    <t>73400000029</t>
  </si>
  <si>
    <t>SUS 六角ﾅｯﾄ</t>
  </si>
  <si>
    <t>73400000031</t>
  </si>
  <si>
    <t>73400000033</t>
  </si>
  <si>
    <t>73400000035</t>
  </si>
  <si>
    <t>73400000037</t>
  </si>
  <si>
    <t>73400000041</t>
  </si>
  <si>
    <t>溝付六角ﾅｯﾄ</t>
  </si>
  <si>
    <t>73400000065</t>
  </si>
  <si>
    <t>73400000067</t>
  </si>
  <si>
    <t>73400000069</t>
  </si>
  <si>
    <t>73400000071</t>
  </si>
  <si>
    <t>73400000073</t>
  </si>
  <si>
    <t>73400000081</t>
  </si>
  <si>
    <t>黄銅 六角ﾅｯﾄ</t>
  </si>
  <si>
    <t>73400000097</t>
  </si>
  <si>
    <t>すり割付六角ﾎﾞﾙﾄ</t>
  </si>
  <si>
    <t>73400000099</t>
  </si>
  <si>
    <t>73400000101</t>
  </si>
  <si>
    <t>73400000103</t>
  </si>
  <si>
    <t>73400000105</t>
  </si>
  <si>
    <t>73400000107</t>
  </si>
  <si>
    <t>73400000109</t>
  </si>
  <si>
    <t>73400000111</t>
  </si>
  <si>
    <t>73400000115</t>
  </si>
  <si>
    <t>73400000117</t>
  </si>
  <si>
    <t>73400000119</t>
  </si>
  <si>
    <t>73400000121</t>
  </si>
  <si>
    <t>73400000123</t>
  </si>
  <si>
    <t>73400000127</t>
  </si>
  <si>
    <t>73400000129</t>
  </si>
  <si>
    <t>73400000131</t>
  </si>
  <si>
    <t>73400000135</t>
  </si>
  <si>
    <t>73400000139</t>
  </si>
  <si>
    <t>73400000141</t>
  </si>
  <si>
    <t>73400000147</t>
  </si>
  <si>
    <t>73400000149</t>
  </si>
  <si>
    <t>73400000151</t>
  </si>
  <si>
    <t>73400000153</t>
  </si>
  <si>
    <t>73400000155</t>
  </si>
  <si>
    <t>73400000157</t>
  </si>
  <si>
    <t>73400000163</t>
  </si>
  <si>
    <t>73400000171</t>
  </si>
  <si>
    <t>73400000175</t>
  </si>
  <si>
    <t>73400000183</t>
  </si>
  <si>
    <t>73400000185</t>
  </si>
  <si>
    <t>73400000187</t>
  </si>
  <si>
    <t>73400000189</t>
  </si>
  <si>
    <t>73400000191</t>
  </si>
  <si>
    <t>73400000195</t>
  </si>
  <si>
    <t>73400000197</t>
  </si>
  <si>
    <t>73400000213</t>
  </si>
  <si>
    <t>73400000215</t>
  </si>
  <si>
    <t>73400000217</t>
  </si>
  <si>
    <t>73400000219</t>
  </si>
  <si>
    <t>73400000221</t>
  </si>
  <si>
    <t>73400000225</t>
  </si>
  <si>
    <t>73400000229</t>
  </si>
  <si>
    <t>73400000231</t>
  </si>
  <si>
    <t>73400000233</t>
  </si>
  <si>
    <t>73400000241</t>
  </si>
  <si>
    <t>73400000247</t>
  </si>
  <si>
    <t>73400000249</t>
  </si>
  <si>
    <t>73400000251</t>
  </si>
  <si>
    <t>73400000253</t>
  </si>
  <si>
    <t>73400000255</t>
  </si>
  <si>
    <t>73400000259</t>
  </si>
  <si>
    <t>73400000269</t>
  </si>
  <si>
    <t>73400000271</t>
  </si>
  <si>
    <t>73400000277</t>
  </si>
  <si>
    <t>73400000279</t>
  </si>
  <si>
    <t>73400000281</t>
  </si>
  <si>
    <t>73400000283</t>
  </si>
  <si>
    <t>73400000285</t>
  </si>
  <si>
    <t>73400000287</t>
  </si>
  <si>
    <t>73400000291</t>
  </si>
  <si>
    <t>73400000293</t>
  </si>
  <si>
    <t>73400000295</t>
  </si>
  <si>
    <t>73400000297</t>
  </si>
  <si>
    <t>73400000299</t>
  </si>
  <si>
    <t>73400000301</t>
  </si>
  <si>
    <t>73400000305</t>
  </si>
  <si>
    <t>73400000307</t>
  </si>
  <si>
    <t>73400000309</t>
  </si>
  <si>
    <t>73400000313</t>
  </si>
  <si>
    <t>73400000315</t>
  </si>
  <si>
    <t>73400000319</t>
  </si>
  <si>
    <t>73400000323</t>
  </si>
  <si>
    <t>73400000325</t>
  </si>
  <si>
    <t>73400000327</t>
  </si>
  <si>
    <t>73400000329</t>
  </si>
  <si>
    <t>73400000335</t>
  </si>
  <si>
    <t>73400000337</t>
  </si>
  <si>
    <t>73400000341</t>
  </si>
  <si>
    <t>六角穴付ﾎﾞﾙﾄ</t>
  </si>
  <si>
    <t>73400000343</t>
  </si>
  <si>
    <t>73400000345</t>
  </si>
  <si>
    <t>73400000355</t>
  </si>
  <si>
    <t>SUS 六角ﾎﾞﾙﾄ</t>
  </si>
  <si>
    <t>73400000357</t>
  </si>
  <si>
    <t>73400000359</t>
  </si>
  <si>
    <t>丸平座金</t>
  </si>
  <si>
    <t>73400000361</t>
  </si>
  <si>
    <t>73400000363</t>
  </si>
  <si>
    <t>73400000365</t>
  </si>
  <si>
    <t>73400000367</t>
  </si>
  <si>
    <t>73400000371</t>
  </si>
  <si>
    <t>73400000373</t>
  </si>
  <si>
    <t>73400000375</t>
  </si>
  <si>
    <t>73400000377</t>
  </si>
  <si>
    <t>小型丸平座金</t>
  </si>
  <si>
    <t>73400000379</t>
  </si>
  <si>
    <t>73400000381</t>
  </si>
  <si>
    <t>73400000383</t>
  </si>
  <si>
    <t>73400000385</t>
  </si>
  <si>
    <t>73400000387</t>
  </si>
  <si>
    <t>73400000393</t>
  </si>
  <si>
    <t>黄銅 丸平座金</t>
  </si>
  <si>
    <t>73400000397</t>
  </si>
  <si>
    <t>73400000401</t>
  </si>
  <si>
    <t>黄銅 小型丸平座金</t>
  </si>
  <si>
    <t>73400000405</t>
  </si>
  <si>
    <t>73400000407</t>
  </si>
  <si>
    <t>SUS 丸平座金</t>
  </si>
  <si>
    <t>73400000409</t>
  </si>
  <si>
    <t>73400000411</t>
  </si>
  <si>
    <t>73400000413</t>
  </si>
  <si>
    <t>73400000415</t>
  </si>
  <si>
    <t>73400000431</t>
  </si>
  <si>
    <t>ばね座金</t>
  </si>
  <si>
    <t>73400000437</t>
  </si>
  <si>
    <t>73400000439</t>
  </si>
  <si>
    <t>73400000443</t>
  </si>
  <si>
    <t>73400000447</t>
  </si>
  <si>
    <t>73400000451</t>
  </si>
  <si>
    <t>73400000455</t>
  </si>
  <si>
    <t>73400000459</t>
  </si>
  <si>
    <t>73400000463</t>
  </si>
  <si>
    <t>73400000467</t>
  </si>
  <si>
    <t>73400000469</t>
  </si>
  <si>
    <t>73400000475</t>
  </si>
  <si>
    <t>SUS ばね座金</t>
  </si>
  <si>
    <t>73400000477</t>
  </si>
  <si>
    <t>73400000479</t>
  </si>
  <si>
    <t>73400000481</t>
  </si>
  <si>
    <t>73400000483</t>
  </si>
  <si>
    <t>73400000485</t>
  </si>
  <si>
    <t>割りﾋﾟﾝ</t>
  </si>
  <si>
    <t>73400000487</t>
  </si>
  <si>
    <t>73400000489</t>
  </si>
  <si>
    <t>73400000491</t>
  </si>
  <si>
    <t>73400000493</t>
  </si>
  <si>
    <t>73400000495</t>
  </si>
  <si>
    <t>SUS 割りﾋﾟﾝ</t>
  </si>
  <si>
    <t>73400000497</t>
  </si>
  <si>
    <t>73400000499</t>
  </si>
  <si>
    <t>73400000501</t>
  </si>
  <si>
    <t>73400000503</t>
  </si>
  <si>
    <t>73400000505</t>
  </si>
  <si>
    <t>73400000507</t>
  </si>
  <si>
    <t>73400000509</t>
  </si>
  <si>
    <t>73400000511</t>
  </si>
  <si>
    <t>73400000513</t>
  </si>
  <si>
    <t>73400000517</t>
  </si>
  <si>
    <t>73400000519</t>
  </si>
  <si>
    <t>73400000521</t>
  </si>
  <si>
    <t>73400000523</t>
  </si>
  <si>
    <t>73400000525</t>
  </si>
  <si>
    <t>73400000527</t>
  </si>
  <si>
    <t>73400000529</t>
  </si>
  <si>
    <t>73400000531</t>
  </si>
  <si>
    <t>73400000533</t>
  </si>
  <si>
    <t>73400000535</t>
  </si>
  <si>
    <t>73400000537</t>
  </si>
  <si>
    <t>73400000539</t>
  </si>
  <si>
    <t>73400000541</t>
  </si>
  <si>
    <t>73400000543</t>
  </si>
  <si>
    <t>73400000545</t>
  </si>
  <si>
    <t>73400000547</t>
  </si>
  <si>
    <t>73400000549</t>
  </si>
  <si>
    <t>73400000551</t>
  </si>
  <si>
    <t>73400000553</t>
  </si>
  <si>
    <t>73400000555</t>
  </si>
  <si>
    <t>73400000557</t>
  </si>
  <si>
    <t>73400000561</t>
  </si>
  <si>
    <t>SE形止め輪</t>
  </si>
  <si>
    <t>73400000565</t>
  </si>
  <si>
    <t>CS形止め輪</t>
  </si>
  <si>
    <t>73400000567</t>
  </si>
  <si>
    <t>E形止め輪</t>
  </si>
  <si>
    <t>73400000569</t>
  </si>
  <si>
    <t>73400000571</t>
  </si>
  <si>
    <t>73400000573</t>
  </si>
  <si>
    <t>73400000575</t>
  </si>
  <si>
    <t>73400000577</t>
  </si>
  <si>
    <t>73400000579</t>
  </si>
  <si>
    <t>73400000581</t>
  </si>
  <si>
    <t>C形軸用止め輪</t>
  </si>
  <si>
    <t>73400000583</t>
  </si>
  <si>
    <t>73400000585</t>
  </si>
  <si>
    <t>73400000589</t>
  </si>
  <si>
    <t>C形穴用止め輪</t>
  </si>
  <si>
    <t>73400000591</t>
  </si>
  <si>
    <t>73400000605</t>
  </si>
  <si>
    <t>73400000613</t>
  </si>
  <si>
    <t>ﾍﾘｻｰﾄｺｲﾙ</t>
  </si>
  <si>
    <t>73400000615</t>
  </si>
  <si>
    <t>73400000617</t>
  </si>
  <si>
    <t>73400000619</t>
  </si>
  <si>
    <t>73400000631</t>
  </si>
  <si>
    <t>73400000633</t>
  </si>
  <si>
    <t>黄銅 十字穴付丸皿小ねじ</t>
  </si>
  <si>
    <t>73400000669</t>
  </si>
  <si>
    <t>SUS 十字穴付丸皿小ねじ</t>
  </si>
  <si>
    <t>73400000671</t>
  </si>
  <si>
    <t>73400000673</t>
  </si>
  <si>
    <t>73400000675</t>
  </si>
  <si>
    <t>73400000677</t>
  </si>
  <si>
    <t>73400000679</t>
  </si>
  <si>
    <t>73400000681</t>
  </si>
  <si>
    <t>73400000683</t>
  </si>
  <si>
    <t>73400000685</t>
  </si>
  <si>
    <t>73400000686</t>
  </si>
  <si>
    <t>73400000687</t>
  </si>
  <si>
    <t>73400000689</t>
  </si>
  <si>
    <t>73400000691</t>
  </si>
  <si>
    <t>73400000693</t>
  </si>
  <si>
    <t>73400000695</t>
  </si>
  <si>
    <t>73400000697</t>
  </si>
  <si>
    <t>73400000699</t>
  </si>
  <si>
    <t>73400000701</t>
  </si>
  <si>
    <t>73400000703</t>
  </si>
  <si>
    <t>73400000705</t>
  </si>
  <si>
    <t>73400000707</t>
  </si>
  <si>
    <t>73400000709</t>
  </si>
  <si>
    <t>73400000711</t>
  </si>
  <si>
    <t>73400000713</t>
  </si>
  <si>
    <t>73400000715</t>
  </si>
  <si>
    <t>73400000717</t>
  </si>
  <si>
    <t>73400000719</t>
  </si>
  <si>
    <t>73400000721</t>
  </si>
  <si>
    <t>73400000723</t>
  </si>
  <si>
    <t>73400000725</t>
  </si>
  <si>
    <t>73400000781</t>
  </si>
  <si>
    <t>SUS 十字穴付皿小ねじ</t>
  </si>
  <si>
    <t>73400000783</t>
  </si>
  <si>
    <t>73400000784</t>
  </si>
  <si>
    <t>73400000785</t>
  </si>
  <si>
    <t>73400000787</t>
  </si>
  <si>
    <t>73400000789</t>
  </si>
  <si>
    <t>73400000790</t>
  </si>
  <si>
    <t>73400000791</t>
  </si>
  <si>
    <t>73400000793</t>
  </si>
  <si>
    <t>73400000795</t>
  </si>
  <si>
    <t>73400000797</t>
  </si>
  <si>
    <t>73400000799</t>
  </si>
  <si>
    <t>73400000801</t>
  </si>
  <si>
    <t>73400000803</t>
  </si>
  <si>
    <t>73400000805</t>
  </si>
  <si>
    <t>73400000807</t>
  </si>
  <si>
    <t>73400000809</t>
  </si>
  <si>
    <t>73400000811</t>
  </si>
  <si>
    <t>73400000813</t>
  </si>
  <si>
    <t>73400000815</t>
  </si>
  <si>
    <t>73400000816</t>
  </si>
  <si>
    <t>73400000817</t>
  </si>
  <si>
    <t>73400000818</t>
  </si>
  <si>
    <t>73400000819</t>
  </si>
  <si>
    <t>73400000823</t>
  </si>
  <si>
    <t>十字穴付皿小ねじ</t>
  </si>
  <si>
    <t>73400000825</t>
  </si>
  <si>
    <t>73400000827</t>
  </si>
  <si>
    <t>73400000831</t>
  </si>
  <si>
    <t>73400000837</t>
  </si>
  <si>
    <t>73400000843</t>
  </si>
  <si>
    <t>SUS すり割付皿小ねじ</t>
  </si>
  <si>
    <t>73400000847</t>
  </si>
  <si>
    <t>十字穴付なべ小ねじ</t>
  </si>
  <si>
    <t>73400000849</t>
  </si>
  <si>
    <t>73400000851</t>
  </si>
  <si>
    <t>73400000853</t>
  </si>
  <si>
    <t>73400000855</t>
  </si>
  <si>
    <t>73400000857</t>
  </si>
  <si>
    <t>73400000859</t>
  </si>
  <si>
    <t>73400000863</t>
  </si>
  <si>
    <t>73400000867</t>
  </si>
  <si>
    <t>73400000871</t>
  </si>
  <si>
    <t>73400000873</t>
  </si>
  <si>
    <t>73400000875</t>
  </si>
  <si>
    <t>73400000877</t>
  </si>
  <si>
    <t>73400000879</t>
  </si>
  <si>
    <t>73400000881</t>
  </si>
  <si>
    <t>73400000883</t>
  </si>
  <si>
    <t>73400000885</t>
  </si>
  <si>
    <t>73400000887</t>
  </si>
  <si>
    <t>73400000889</t>
  </si>
  <si>
    <t>73400000893</t>
  </si>
  <si>
    <t>73400000895</t>
  </si>
  <si>
    <t>73400000897</t>
  </si>
  <si>
    <t>73400000899</t>
  </si>
  <si>
    <t>73400000945</t>
  </si>
  <si>
    <t>SUS 十字穴付なべ小ねじ</t>
  </si>
  <si>
    <t>73400000947</t>
  </si>
  <si>
    <t>73400000949</t>
  </si>
  <si>
    <t>73400000951</t>
  </si>
  <si>
    <t>73400000953</t>
  </si>
  <si>
    <t>73400000955</t>
  </si>
  <si>
    <t>73400000957</t>
  </si>
  <si>
    <t>73400000959</t>
  </si>
  <si>
    <t>73400000961</t>
  </si>
  <si>
    <t>73400000963</t>
  </si>
  <si>
    <t>73400000965</t>
  </si>
  <si>
    <t>73400000967</t>
  </si>
  <si>
    <t>73400000969</t>
  </si>
  <si>
    <t>73400000971</t>
  </si>
  <si>
    <t>73400000973</t>
  </si>
  <si>
    <t>73400000975</t>
  </si>
  <si>
    <t>73400000977</t>
  </si>
  <si>
    <t>73400000979</t>
  </si>
  <si>
    <t>73400000981</t>
  </si>
  <si>
    <t>73400000983</t>
  </si>
  <si>
    <t>73400000985</t>
  </si>
  <si>
    <t>73400000987</t>
  </si>
  <si>
    <t>73400000989</t>
  </si>
  <si>
    <t>73400000991</t>
  </si>
  <si>
    <t>73400000993</t>
  </si>
  <si>
    <t>73400000995</t>
  </si>
  <si>
    <t>73400000997</t>
  </si>
  <si>
    <t>73400000999</t>
  </si>
  <si>
    <t>73400001001</t>
  </si>
  <si>
    <t>73400001003</t>
  </si>
  <si>
    <t>73400001005</t>
  </si>
  <si>
    <t>73400001007</t>
  </si>
  <si>
    <t>73400001009</t>
  </si>
  <si>
    <t>73400001011</t>
  </si>
  <si>
    <t>73400001093</t>
  </si>
  <si>
    <t>十字穴付皿木ねじ</t>
  </si>
  <si>
    <t>73400001105</t>
  </si>
  <si>
    <t>73400001107</t>
  </si>
  <si>
    <t>73400001113</t>
  </si>
  <si>
    <t>SUS すり割付六角ﾎﾞﾙﾄ</t>
  </si>
  <si>
    <t>73400001115</t>
  </si>
  <si>
    <t>73400001117</t>
  </si>
  <si>
    <t>73400001119</t>
  </si>
  <si>
    <t>73400001121</t>
  </si>
  <si>
    <t>73400001123</t>
  </si>
  <si>
    <t>73400001125</t>
  </si>
  <si>
    <t>73400001127</t>
  </si>
  <si>
    <t>73400001131</t>
  </si>
  <si>
    <t>73400001133</t>
  </si>
  <si>
    <t>73400001143</t>
  </si>
  <si>
    <t>73400001145</t>
  </si>
  <si>
    <t>73400001161</t>
  </si>
  <si>
    <t>座金組込十字穴付なべ小ねじ</t>
  </si>
  <si>
    <t>73400001163</t>
  </si>
  <si>
    <t>73400001165</t>
  </si>
  <si>
    <t>73400001169</t>
  </si>
  <si>
    <t>73400001171</t>
  </si>
  <si>
    <t>73400001173</t>
  </si>
  <si>
    <t>73400001177</t>
  </si>
  <si>
    <t>すり割付止めねじ</t>
  </si>
  <si>
    <t>73400001179</t>
  </si>
  <si>
    <t>73400001181</t>
  </si>
  <si>
    <t>73400001183</t>
  </si>
  <si>
    <t>73400001187</t>
  </si>
  <si>
    <t>73400001189</t>
  </si>
  <si>
    <t>73400001191</t>
  </si>
  <si>
    <t>73400001195</t>
  </si>
  <si>
    <t>73400001199</t>
  </si>
  <si>
    <t>73400001205</t>
  </si>
  <si>
    <t>73400001215</t>
  </si>
  <si>
    <t>73400001219</t>
  </si>
  <si>
    <t>73400001221</t>
  </si>
  <si>
    <t>73400001223</t>
  </si>
  <si>
    <t>73400001225</t>
  </si>
  <si>
    <t>73400001227</t>
  </si>
  <si>
    <t>73400001273</t>
  </si>
  <si>
    <t>73400001275</t>
  </si>
  <si>
    <t>73400001277</t>
  </si>
  <si>
    <t>73400001295</t>
  </si>
  <si>
    <t>73400001297</t>
  </si>
  <si>
    <t>73400001299</t>
  </si>
  <si>
    <t>73400001303</t>
  </si>
  <si>
    <t>73400001305</t>
  </si>
  <si>
    <t>73400001307</t>
  </si>
  <si>
    <t>73400001309</t>
  </si>
  <si>
    <t>73400001311</t>
  </si>
  <si>
    <t>73400001313</t>
  </si>
  <si>
    <t>73400001317</t>
  </si>
  <si>
    <t>ﾌﾞﾗｲﾝﾄﾞﾘﾍﾞｯﾄ</t>
  </si>
  <si>
    <t>73400001319</t>
  </si>
  <si>
    <t>73400001323</t>
  </si>
  <si>
    <t>73400001325</t>
  </si>
  <si>
    <t>ﾅｯﾄｻｰﾄ</t>
  </si>
  <si>
    <t>73400001327</t>
  </si>
  <si>
    <t>73400001329</t>
  </si>
  <si>
    <t>73400001331</t>
  </si>
  <si>
    <t>73400001333</t>
  </si>
  <si>
    <t>73400001335</t>
  </si>
  <si>
    <t>ﾎﾟｯﾌﾟﾅｯﾄ</t>
  </si>
  <si>
    <t>73400001339</t>
  </si>
  <si>
    <t>73400001349</t>
  </si>
  <si>
    <t>73400001351</t>
  </si>
  <si>
    <t>73400001361</t>
  </si>
  <si>
    <t>73400001363</t>
  </si>
  <si>
    <t>73400001369</t>
  </si>
  <si>
    <t>73400001371</t>
  </si>
  <si>
    <t>73400001373</t>
  </si>
  <si>
    <t>六角ﾅｯﾄ 右</t>
  </si>
  <si>
    <t>73400001381</t>
  </si>
  <si>
    <t>73400001387</t>
  </si>
  <si>
    <t>73400001393</t>
  </si>
  <si>
    <t>73400001395</t>
  </si>
  <si>
    <t>73400001397</t>
  </si>
  <si>
    <t>ﾅｲﾛﾝﾅｯﾄ</t>
  </si>
  <si>
    <t>73400001401</t>
  </si>
  <si>
    <t>73400001403</t>
  </si>
  <si>
    <t>73400001407</t>
  </si>
  <si>
    <t>73400001409</t>
  </si>
  <si>
    <t>73400001417</t>
  </si>
  <si>
    <t>73400001421</t>
  </si>
  <si>
    <t>73400001427</t>
  </si>
  <si>
    <t>73400001429</t>
  </si>
  <si>
    <t>73400001431</t>
  </si>
  <si>
    <t>73400001435</t>
  </si>
  <si>
    <t>73400001437</t>
  </si>
  <si>
    <t>73400001439</t>
  </si>
  <si>
    <t>73400001443</t>
  </si>
  <si>
    <t>73400001445</t>
  </si>
  <si>
    <t>73400001447</t>
  </si>
  <si>
    <t>SUS 座金組込十字穴付なべ小ねじ</t>
  </si>
  <si>
    <t>73400001449</t>
  </si>
  <si>
    <t>73400001451</t>
  </si>
  <si>
    <t>73400001453</t>
  </si>
  <si>
    <t>73400001459</t>
  </si>
  <si>
    <t>73400001461</t>
  </si>
  <si>
    <t>73400001463</t>
  </si>
  <si>
    <t>73400001465</t>
  </si>
  <si>
    <t>73400001467</t>
  </si>
  <si>
    <t>73400001469</t>
  </si>
  <si>
    <t>73400001471</t>
  </si>
  <si>
    <t>73400001473</t>
  </si>
  <si>
    <t>73400001475</t>
  </si>
  <si>
    <t>73400001477</t>
  </si>
  <si>
    <t>73400001479</t>
  </si>
  <si>
    <t>73400001481</t>
  </si>
  <si>
    <t>73400001483</t>
  </si>
  <si>
    <t>73400001485</t>
  </si>
  <si>
    <t>73400001487</t>
  </si>
  <si>
    <t>73400001488</t>
  </si>
  <si>
    <t>73400001489</t>
  </si>
  <si>
    <t>73400001491</t>
  </si>
  <si>
    <t>73400001493</t>
  </si>
  <si>
    <t>73400001495</t>
  </si>
  <si>
    <t>73400001497</t>
  </si>
  <si>
    <t>73400001501</t>
  </si>
  <si>
    <t>73400001511</t>
  </si>
  <si>
    <t>73400001517</t>
  </si>
  <si>
    <t>73400001531</t>
  </si>
  <si>
    <t>73400001533</t>
  </si>
  <si>
    <t>73400001543</t>
  </si>
  <si>
    <t>73400001547</t>
  </si>
  <si>
    <t>73400001549</t>
  </si>
  <si>
    <t>73400001561</t>
  </si>
  <si>
    <t>73400001565</t>
  </si>
  <si>
    <t>SUS 十字穴付ﾄﾗｽ小ねじ</t>
  </si>
  <si>
    <t>73400001571</t>
  </si>
  <si>
    <t>73400001579</t>
  </si>
  <si>
    <t>73400001581</t>
  </si>
  <si>
    <t>73400001585</t>
  </si>
  <si>
    <t>73400001589</t>
  </si>
  <si>
    <t>SUS 割ﾋﾟﾝ</t>
  </si>
  <si>
    <t>73400001591</t>
  </si>
  <si>
    <t>73400001593</t>
  </si>
  <si>
    <t>73400001595</t>
  </si>
  <si>
    <t>SUS C形穴用止め輪</t>
  </si>
  <si>
    <t>73400001601</t>
  </si>
  <si>
    <t>73400001603</t>
  </si>
  <si>
    <t>73400001605</t>
  </si>
  <si>
    <t>73400001607</t>
  </si>
  <si>
    <t>73400001609</t>
  </si>
  <si>
    <t>73400001611</t>
  </si>
  <si>
    <t>SUS C形軸用止め輪</t>
  </si>
  <si>
    <t>73400001613</t>
  </si>
  <si>
    <t>SUS 小型丸平座金</t>
  </si>
  <si>
    <t>73400001617</t>
  </si>
  <si>
    <t>73400001619</t>
  </si>
  <si>
    <t>73400001621</t>
  </si>
  <si>
    <t>73400001623</t>
  </si>
  <si>
    <t>73400001625</t>
  </si>
  <si>
    <t>73400001627</t>
  </si>
  <si>
    <t>73400001631</t>
  </si>
  <si>
    <t>73400001633</t>
  </si>
  <si>
    <t>黄銅 すり割付六角ﾎﾞﾙﾄ</t>
  </si>
  <si>
    <t>73400001641</t>
  </si>
  <si>
    <t>73400001645</t>
  </si>
  <si>
    <t>73400001649</t>
  </si>
  <si>
    <t>73400001651</t>
  </si>
  <si>
    <t>73400001655</t>
  </si>
  <si>
    <t>73400001657</t>
  </si>
  <si>
    <t>73400001663</t>
  </si>
  <si>
    <t>73400001665</t>
  </si>
  <si>
    <t>73400001667</t>
  </si>
  <si>
    <t>73400001669</t>
  </si>
  <si>
    <t>73400001673</t>
  </si>
  <si>
    <t>73400001677</t>
  </si>
  <si>
    <t>73400001681</t>
  </si>
  <si>
    <t>73400001683</t>
  </si>
  <si>
    <t>73400001685</t>
  </si>
  <si>
    <t>73400001687</t>
  </si>
  <si>
    <t>73400001689</t>
  </si>
  <si>
    <t>73400001691</t>
  </si>
  <si>
    <t>73400001693</t>
  </si>
  <si>
    <t>73400001695</t>
  </si>
  <si>
    <t>73400001699</t>
  </si>
  <si>
    <t>73400001701</t>
  </si>
  <si>
    <t>73400001703</t>
  </si>
  <si>
    <t>73400001705</t>
  </si>
  <si>
    <t>73400001707</t>
  </si>
  <si>
    <t>73400001709</t>
  </si>
  <si>
    <t>73400001713</t>
  </si>
  <si>
    <t>73400001715</t>
  </si>
  <si>
    <t>73400001723</t>
  </si>
  <si>
    <t>73400001735</t>
  </si>
  <si>
    <t>73400001737</t>
  </si>
  <si>
    <t>73400001739</t>
  </si>
  <si>
    <t>73400001741</t>
  </si>
  <si>
    <t>73400001743</t>
  </si>
  <si>
    <t>73400001745</t>
  </si>
  <si>
    <t>73400001747</t>
  </si>
  <si>
    <t>73400001749</t>
  </si>
  <si>
    <t>73400001751</t>
  </si>
  <si>
    <t>73400001755</t>
  </si>
  <si>
    <t>73400001759</t>
  </si>
  <si>
    <t>73400001763</t>
  </si>
  <si>
    <t>73400001765</t>
  </si>
  <si>
    <t>73400001767</t>
  </si>
  <si>
    <t>73400001769</t>
  </si>
  <si>
    <t>73400001771</t>
  </si>
  <si>
    <t>73400001773</t>
  </si>
  <si>
    <t>73400001775</t>
  </si>
  <si>
    <t>73400001777</t>
  </si>
  <si>
    <t>73400001781</t>
  </si>
  <si>
    <t>73400001783</t>
  </si>
  <si>
    <t>73400001785</t>
  </si>
  <si>
    <t>73400001787</t>
  </si>
  <si>
    <t>73400001789</t>
  </si>
  <si>
    <t>73400001791</t>
  </si>
  <si>
    <t>73400001797</t>
  </si>
  <si>
    <t>73400001807</t>
  </si>
  <si>
    <t>73400001811</t>
  </si>
  <si>
    <t>73400001813</t>
  </si>
  <si>
    <t>73400001857</t>
  </si>
  <si>
    <t>73400001859</t>
  </si>
  <si>
    <t>73400001861</t>
  </si>
  <si>
    <t>73400001871</t>
  </si>
  <si>
    <t>73400001873</t>
  </si>
  <si>
    <t>73400001877</t>
  </si>
  <si>
    <t>73400001879</t>
  </si>
  <si>
    <t>73400001881</t>
  </si>
  <si>
    <t>73400001883</t>
  </si>
  <si>
    <t>73400001885</t>
  </si>
  <si>
    <t>73400001887</t>
  </si>
  <si>
    <t>73400001889</t>
  </si>
  <si>
    <t>十字穴付ﾄﾗｽ小ねじ</t>
  </si>
  <si>
    <t>73400001891</t>
  </si>
  <si>
    <t>73400001895</t>
  </si>
  <si>
    <t>73400001897</t>
  </si>
  <si>
    <t>73400001899</t>
  </si>
  <si>
    <t>73400001917</t>
  </si>
  <si>
    <t>73400001919</t>
  </si>
  <si>
    <t>73400001923</t>
  </si>
  <si>
    <t>73400001925</t>
  </si>
  <si>
    <t>73400001929</t>
  </si>
  <si>
    <t>73400001935</t>
  </si>
  <si>
    <t>73400001941</t>
  </si>
  <si>
    <t>73400001943</t>
  </si>
  <si>
    <t>73400001953</t>
  </si>
  <si>
    <t>73400001961</t>
  </si>
  <si>
    <t>ｼｰﾙﾜｯｼｬ</t>
  </si>
  <si>
    <t>73400001969</t>
  </si>
  <si>
    <t>73400001971</t>
  </si>
  <si>
    <t>六角穴付ﾎﾞﾙﾄ用ばね座金</t>
  </si>
  <si>
    <t>73400001973</t>
  </si>
  <si>
    <t>73400001987</t>
  </si>
  <si>
    <t>73400001993</t>
  </si>
  <si>
    <t>73400002003</t>
  </si>
  <si>
    <t>73400002005</t>
  </si>
  <si>
    <t>73400002007</t>
  </si>
  <si>
    <t>73400002009</t>
  </si>
  <si>
    <t>73400002015</t>
  </si>
  <si>
    <t>73400002017</t>
  </si>
  <si>
    <t>73400002019</t>
  </si>
  <si>
    <t>73400002021</t>
  </si>
  <si>
    <t>73400002023</t>
  </si>
  <si>
    <t>73400002025</t>
  </si>
  <si>
    <t>73400002027</t>
  </si>
  <si>
    <t>73400002031</t>
  </si>
  <si>
    <t>SUS 十字穴付皿ﾀｯﾋﾟﾝねじ</t>
  </si>
  <si>
    <t>73400002035</t>
  </si>
  <si>
    <t>座金組込十字穴付六角ﾎﾞﾙﾄ</t>
  </si>
  <si>
    <t>73400002041</t>
  </si>
  <si>
    <t>73400002043</t>
  </si>
  <si>
    <t>73400002045</t>
  </si>
  <si>
    <t>73400002046</t>
  </si>
  <si>
    <t>73400002047</t>
  </si>
  <si>
    <t>73400002049</t>
  </si>
  <si>
    <t>73400002051</t>
  </si>
  <si>
    <t>73400002053</t>
  </si>
  <si>
    <t>73400002055</t>
  </si>
  <si>
    <t>73400002057</t>
  </si>
  <si>
    <t>73400002067</t>
  </si>
  <si>
    <t>73400002071</t>
  </si>
  <si>
    <t>73400002073</t>
  </si>
  <si>
    <t>73400002075</t>
  </si>
  <si>
    <t>73400002081</t>
  </si>
  <si>
    <t>73400002093</t>
  </si>
  <si>
    <t>73400002095</t>
  </si>
  <si>
    <t>73400002099</t>
  </si>
  <si>
    <t>73400002113</t>
  </si>
  <si>
    <t>73400002121</t>
  </si>
  <si>
    <t>73400002123</t>
  </si>
  <si>
    <t>73400002127</t>
  </si>
  <si>
    <t>73400002141</t>
  </si>
  <si>
    <t>73400002149</t>
  </si>
  <si>
    <t>ｽﾃﾝﾚｽ 皿十字穴付木ﾈｼﾞ</t>
  </si>
  <si>
    <t>73400002171</t>
  </si>
  <si>
    <t>ハードロックナット</t>
  </si>
  <si>
    <t>73400002177</t>
  </si>
  <si>
    <t>73400002179</t>
  </si>
  <si>
    <t>73400002191</t>
  </si>
  <si>
    <t>73400002193</t>
  </si>
  <si>
    <t>73400002209</t>
  </si>
  <si>
    <t>73400002211</t>
  </si>
  <si>
    <t>73400002215</t>
  </si>
  <si>
    <t>73400002217</t>
  </si>
  <si>
    <t>73400002219</t>
  </si>
  <si>
    <t>73400002227</t>
  </si>
  <si>
    <t>73400002229</t>
  </si>
  <si>
    <t>73400002235</t>
  </si>
  <si>
    <t>73400002237</t>
  </si>
  <si>
    <t>SUS ﾊｰﾄﾞﾛｯｸﾅｯﾄ</t>
  </si>
  <si>
    <t>73400002239</t>
  </si>
  <si>
    <t>73400002263</t>
  </si>
  <si>
    <t>十字穴付皿ﾀｯﾋﾟﾝねじ</t>
  </si>
  <si>
    <t>73400002277</t>
  </si>
  <si>
    <t>73400002305</t>
  </si>
  <si>
    <t>73400002307</t>
  </si>
  <si>
    <t>73400002309</t>
  </si>
  <si>
    <t>73400002311</t>
  </si>
  <si>
    <t>歯付き座金</t>
  </si>
  <si>
    <t>73400002315</t>
  </si>
  <si>
    <t>SUS 薄型ﾊｰﾄﾞﾛｯｸﾅｯﾄ</t>
  </si>
  <si>
    <t>73400002321</t>
  </si>
  <si>
    <t>座金組込すり割付六角ﾎﾞﾙﾄ</t>
  </si>
  <si>
    <t>73400002327</t>
  </si>
  <si>
    <t>73400002333</t>
  </si>
  <si>
    <t>73400002337</t>
  </si>
  <si>
    <t>73400002339</t>
  </si>
  <si>
    <t>73400002341</t>
  </si>
  <si>
    <t>73400002349</t>
  </si>
  <si>
    <t>六角袋ﾅｯﾄ</t>
  </si>
  <si>
    <t>73400002367</t>
  </si>
  <si>
    <t>73400002371</t>
  </si>
  <si>
    <t>SUS 六角袋ﾅｯﾄ</t>
  </si>
  <si>
    <t>73400002373</t>
  </si>
  <si>
    <t>73400002377</t>
  </si>
  <si>
    <t>73400002381</t>
  </si>
  <si>
    <t>皿ばね座金</t>
  </si>
  <si>
    <t>73400002401</t>
  </si>
  <si>
    <t>ﾍﾘｻｰﾄ ﾛｯｸｲﾝｻｰﾄ</t>
  </si>
  <si>
    <t>73400002403</t>
  </si>
  <si>
    <t>73400002407</t>
  </si>
  <si>
    <t>73400002415</t>
  </si>
  <si>
    <t>73400002419</t>
  </si>
  <si>
    <t>73400002423</t>
  </si>
  <si>
    <t>73400002425</t>
  </si>
  <si>
    <t>73400002431</t>
  </si>
  <si>
    <t>座金組込六角ﾎﾞﾙﾄ</t>
  </si>
  <si>
    <t>73400002433</t>
  </si>
  <si>
    <t>銅 丸ﾘﾍﾞｯﾄ</t>
  </si>
  <si>
    <t>73400002441</t>
  </si>
  <si>
    <t>73400002443</t>
  </si>
  <si>
    <t>73400002457</t>
  </si>
  <si>
    <t>73400002459</t>
  </si>
  <si>
    <t>73400002461</t>
  </si>
  <si>
    <t>73400002463</t>
  </si>
  <si>
    <t>73400002467</t>
  </si>
  <si>
    <t>73400002469</t>
  </si>
  <si>
    <t>73400002471</t>
  </si>
  <si>
    <t>73400002473</t>
  </si>
  <si>
    <t>73400002475</t>
  </si>
  <si>
    <t>73400002477</t>
  </si>
  <si>
    <t>73400002479</t>
  </si>
  <si>
    <t>73400002481</t>
  </si>
  <si>
    <t>73400002489</t>
  </si>
  <si>
    <t>73400002491</t>
  </si>
  <si>
    <t>73400002493</t>
  </si>
  <si>
    <t>73400002511</t>
  </si>
  <si>
    <t>73400002517</t>
  </si>
  <si>
    <t>73400002533</t>
  </si>
  <si>
    <t>SUS 六角ﾅｯﾄ(左ねじ)</t>
  </si>
  <si>
    <t>73400002545</t>
  </si>
  <si>
    <t>73400002549</t>
  </si>
  <si>
    <t>鉄 六角袋ﾅｯﾄ</t>
  </si>
  <si>
    <t>73400002553</t>
  </si>
  <si>
    <t>73400002555</t>
  </si>
  <si>
    <t>73400002563</t>
  </si>
  <si>
    <t>73400002567</t>
  </si>
  <si>
    <t>73400002583</t>
  </si>
  <si>
    <t>73400002587</t>
  </si>
  <si>
    <t>73400002637</t>
  </si>
  <si>
    <t>73400002639</t>
  </si>
  <si>
    <t>73400002669</t>
  </si>
  <si>
    <t>73400002673</t>
  </si>
  <si>
    <t>73400002679</t>
  </si>
  <si>
    <t>73400002683</t>
  </si>
  <si>
    <t>73400002691</t>
  </si>
  <si>
    <t>73400002693</t>
  </si>
  <si>
    <t>73400002705</t>
  </si>
  <si>
    <t>73400002707</t>
  </si>
  <si>
    <t>73400002711</t>
  </si>
  <si>
    <t>73400002713</t>
  </si>
  <si>
    <t>73400002725</t>
  </si>
  <si>
    <t>座金組込十字穴付鍋小ねじ</t>
  </si>
  <si>
    <t>73400002727</t>
  </si>
  <si>
    <t>73400002729</t>
  </si>
  <si>
    <t>73400002731</t>
  </si>
  <si>
    <t>73400002733</t>
  </si>
  <si>
    <t>73400002735</t>
  </si>
  <si>
    <t>73400002737</t>
  </si>
  <si>
    <t>73400002745</t>
  </si>
  <si>
    <t>73400002747</t>
  </si>
  <si>
    <t>六角穴付止めねじ</t>
  </si>
  <si>
    <t>73400002757</t>
  </si>
  <si>
    <t>SUS 座金組込すり割付六角ﾎﾞﾙﾄ</t>
  </si>
  <si>
    <t>73400002775</t>
  </si>
  <si>
    <t>73400002787</t>
  </si>
  <si>
    <t>73400002805</t>
  </si>
  <si>
    <t>73400002815</t>
  </si>
  <si>
    <t>73400002817</t>
  </si>
  <si>
    <t>73400002819</t>
  </si>
  <si>
    <t>73400002821</t>
  </si>
  <si>
    <t>73400002833</t>
  </si>
  <si>
    <t>73400002837</t>
  </si>
  <si>
    <t>73400002839</t>
  </si>
  <si>
    <t>ｱﾙﾐ平ﾘﾍﾞｯﾄ</t>
  </si>
  <si>
    <t>73400002845</t>
  </si>
  <si>
    <t>73400002853</t>
  </si>
  <si>
    <t>73400002855</t>
  </si>
  <si>
    <t>SUS 座金組込十字穴付ﾊﾞｲﾝﾄﾞ小ねじ</t>
  </si>
  <si>
    <t>73400002859</t>
  </si>
  <si>
    <t>73400002861</t>
  </si>
  <si>
    <t>73400002867</t>
  </si>
  <si>
    <t>73400002871</t>
  </si>
  <si>
    <t>十字穴付なべﾀｯﾋﾟﾝねじ</t>
  </si>
  <si>
    <t>73400002875</t>
  </si>
  <si>
    <t>73400002879</t>
  </si>
  <si>
    <t>鉄 植込みﾎﾞﾙﾄ(ﾈｼﾞ部20､26)</t>
  </si>
  <si>
    <t>73400002883</t>
  </si>
  <si>
    <t>黄銅 十字穴付皿小ねじ</t>
  </si>
  <si>
    <t>73400002893</t>
  </si>
  <si>
    <t>73400002895</t>
  </si>
  <si>
    <t>73400002897</t>
  </si>
  <si>
    <t>73400002899</t>
  </si>
  <si>
    <t>73400002901</t>
  </si>
  <si>
    <t>73400002903</t>
  </si>
  <si>
    <t>73400002905</t>
  </si>
  <si>
    <t>73400002907</t>
  </si>
  <si>
    <t>73400002917</t>
  </si>
  <si>
    <t>73400002919</t>
  </si>
  <si>
    <t>73400002921</t>
  </si>
  <si>
    <t>73400002923</t>
  </si>
  <si>
    <t>73400002925</t>
  </si>
  <si>
    <t>73400002931</t>
  </si>
  <si>
    <t>73400002941</t>
  </si>
  <si>
    <t>73400002949</t>
  </si>
  <si>
    <t>73400002951</t>
  </si>
  <si>
    <t>73400002963</t>
  </si>
  <si>
    <t>73400002965</t>
  </si>
  <si>
    <t>73400002969</t>
  </si>
  <si>
    <t>73400002971</t>
  </si>
  <si>
    <t>73400002973</t>
  </si>
  <si>
    <t>皿ばね</t>
  </si>
  <si>
    <t>73400002989</t>
  </si>
  <si>
    <t>73400002991</t>
  </si>
  <si>
    <t>73400002997</t>
  </si>
  <si>
    <t>73400003015</t>
  </si>
  <si>
    <t>73400003017</t>
  </si>
  <si>
    <t>73400003039</t>
  </si>
  <si>
    <t>SUS 座金組込六角ﾎﾞﾙﾄ</t>
  </si>
  <si>
    <t>73400003045</t>
  </si>
  <si>
    <t>73400003053</t>
  </si>
  <si>
    <t>SUS E形止め輪</t>
  </si>
  <si>
    <t>73400003055</t>
  </si>
  <si>
    <t>73400003057</t>
  </si>
  <si>
    <t>73400003059</t>
  </si>
  <si>
    <t>73400003061</t>
  </si>
  <si>
    <t>SUS 六角穴付止めねじ</t>
  </si>
  <si>
    <t>73400003065</t>
  </si>
  <si>
    <t>73400003067</t>
  </si>
  <si>
    <t>SUS Uﾅｯﾄ</t>
  </si>
  <si>
    <t>73400003069</t>
  </si>
  <si>
    <t>73400003071</t>
  </si>
  <si>
    <t>73400003073</t>
  </si>
  <si>
    <t>73400003075</t>
  </si>
  <si>
    <t>座金組込六角穴付ﾎﾞﾙﾄ</t>
  </si>
  <si>
    <t>73400003077</t>
  </si>
  <si>
    <t>73400003079</t>
  </si>
  <si>
    <t>植込みﾎﾞﾙﾄ</t>
  </si>
  <si>
    <t>73400003081</t>
  </si>
  <si>
    <t>73400003083</t>
  </si>
  <si>
    <t>十字穴付なべﾀｯﾋﾟﾝｸﾞねじ</t>
  </si>
  <si>
    <t>73400003085</t>
  </si>
  <si>
    <t>73400003087</t>
  </si>
  <si>
    <t>73400003089</t>
  </si>
  <si>
    <t>73400003091</t>
  </si>
  <si>
    <t>73400003093</t>
  </si>
  <si>
    <t>73400003095</t>
  </si>
  <si>
    <t>73400003097</t>
  </si>
  <si>
    <t>73400003099</t>
  </si>
  <si>
    <t>座金組込鉄スリ割付六角ﾎﾞﾙﾄ</t>
  </si>
  <si>
    <t>73400003101</t>
  </si>
  <si>
    <t>73400003105</t>
  </si>
  <si>
    <t>73400003107</t>
  </si>
  <si>
    <t>73400003109</t>
  </si>
  <si>
    <t>73400003111</t>
  </si>
  <si>
    <t>73400003113</t>
  </si>
  <si>
    <t>73400003115</t>
  </si>
  <si>
    <t>73400003117</t>
  </si>
  <si>
    <t>73400003121</t>
  </si>
  <si>
    <t>73400003123</t>
  </si>
  <si>
    <t>73400003125</t>
  </si>
  <si>
    <t>73400003127</t>
  </si>
  <si>
    <t>73400003129</t>
  </si>
  <si>
    <t>73400003147</t>
  </si>
  <si>
    <t>73400003155</t>
  </si>
  <si>
    <t>黄銅 十字穴付丸皿小ﾈｼﾞ</t>
  </si>
  <si>
    <t>73400003157</t>
  </si>
  <si>
    <t>黄銅 十字穴付なべ小ﾈｼﾞ</t>
  </si>
  <si>
    <t>73400003167</t>
  </si>
  <si>
    <t>73400003171</t>
  </si>
  <si>
    <t>73400003173</t>
  </si>
  <si>
    <t>73400005001</t>
  </si>
  <si>
    <t>73400005003</t>
  </si>
  <si>
    <t>73400005005</t>
  </si>
  <si>
    <t>73400005007</t>
  </si>
  <si>
    <t>73400005009</t>
  </si>
  <si>
    <t>73400005011</t>
  </si>
  <si>
    <t>73400005013</t>
  </si>
  <si>
    <t>SUS　Uナット</t>
  </si>
  <si>
    <t>73400005015</t>
  </si>
  <si>
    <t>SUS 座金組込十字穴付なべ小ネジ</t>
  </si>
  <si>
    <t>73400005017</t>
  </si>
  <si>
    <t>SUS　座金組込すり割付六角ボルト</t>
  </si>
  <si>
    <t>73400005019</t>
  </si>
  <si>
    <t>SUS 座金組込すり割付六角ボルト</t>
  </si>
  <si>
    <t>73400005021</t>
  </si>
  <si>
    <t>SUS　座金組込丸十字ねじ</t>
  </si>
  <si>
    <t>73400005023</t>
  </si>
  <si>
    <t>73400005025</t>
  </si>
  <si>
    <t>SUS　皿十字ねじ</t>
  </si>
  <si>
    <t>73400005027</t>
  </si>
  <si>
    <t>73400005029</t>
  </si>
  <si>
    <t>73400005031</t>
  </si>
  <si>
    <t>73400005033</t>
  </si>
  <si>
    <t>SUS　すり割付皿小ねじ</t>
  </si>
  <si>
    <t>73400005035</t>
  </si>
  <si>
    <t>73400005037</t>
  </si>
  <si>
    <t>73400005039</t>
  </si>
  <si>
    <t>73400005041</t>
  </si>
  <si>
    <t>73400005043</t>
  </si>
  <si>
    <t>73400005045</t>
  </si>
  <si>
    <t>SUS　すり割付六角ボルト</t>
  </si>
  <si>
    <t>73400005047</t>
  </si>
  <si>
    <t>SUS　蝶ナット</t>
  </si>
  <si>
    <t>73400005049</t>
  </si>
  <si>
    <t>SUS　袋ナット</t>
  </si>
  <si>
    <t>73400005051</t>
  </si>
  <si>
    <t>73400005053</t>
  </si>
  <si>
    <t>SUS　丸皿十字ねじ</t>
  </si>
  <si>
    <t>73400005055</t>
  </si>
  <si>
    <t>73400005057</t>
  </si>
  <si>
    <t>73400005059</t>
  </si>
  <si>
    <t>73400005061</t>
  </si>
  <si>
    <t>73400005063</t>
  </si>
  <si>
    <t>SUS　丸十字ねじ</t>
  </si>
  <si>
    <t>73400005065</t>
  </si>
  <si>
    <t>73400005067</t>
  </si>
  <si>
    <t>73400005069</t>
  </si>
  <si>
    <t>73400005071</t>
  </si>
  <si>
    <t>SUS　丸平座金</t>
  </si>
  <si>
    <t>73400005073</t>
  </si>
  <si>
    <t>73400005075</t>
  </si>
  <si>
    <t>73400005077</t>
  </si>
  <si>
    <t>73400005079</t>
  </si>
  <si>
    <t>SUS　六角ナット</t>
  </si>
  <si>
    <t>73400005081</t>
  </si>
  <si>
    <t>73400005083</t>
  </si>
  <si>
    <t>73400005085</t>
  </si>
  <si>
    <t>73400005087</t>
  </si>
  <si>
    <t>SUS　六角ボルト</t>
  </si>
  <si>
    <t>73400005089</t>
  </si>
  <si>
    <t>73400005091</t>
  </si>
  <si>
    <t>73400005093</t>
  </si>
  <si>
    <t>SUS　割りピン</t>
  </si>
  <si>
    <t>73400005095</t>
  </si>
  <si>
    <t>73400005097</t>
  </si>
  <si>
    <t>73400005099</t>
  </si>
  <si>
    <t>73400005101</t>
  </si>
  <si>
    <t>73400005103</t>
  </si>
  <si>
    <t>SUS座金組込すり割付六角ボルト</t>
  </si>
  <si>
    <t>73400005105</t>
  </si>
  <si>
    <t>SUS座金組込十字穴付なべ小ねじ</t>
  </si>
  <si>
    <t>73400005107</t>
  </si>
  <si>
    <t>73400005113</t>
  </si>
  <si>
    <t>SUS十字穴付なべ小ねじ</t>
  </si>
  <si>
    <t>73400005115</t>
  </si>
  <si>
    <t>73400005117</t>
  </si>
  <si>
    <t>73400005119</t>
  </si>
  <si>
    <t>SUS十字穴付丸皿小ねじ</t>
  </si>
  <si>
    <t>73400005121</t>
  </si>
  <si>
    <t>SUS十字穴付皿小ねじ</t>
  </si>
  <si>
    <t>73400005127</t>
  </si>
  <si>
    <t>SUS丸十字穴付き小ねじ</t>
  </si>
  <si>
    <t>73400005129</t>
  </si>
  <si>
    <t>SUS丸平座金</t>
  </si>
  <si>
    <t>73400005131</t>
  </si>
  <si>
    <t>73400005133</t>
  </si>
  <si>
    <t>SUS六角スリ割り付き座金組込みボルト</t>
  </si>
  <si>
    <t>73400005135</t>
  </si>
  <si>
    <t>SUS六角スリ割り付きタッピングボルト</t>
  </si>
  <si>
    <t>73400005137</t>
  </si>
  <si>
    <t>SUS六角ナット</t>
  </si>
  <si>
    <t>73400005139</t>
  </si>
  <si>
    <t>SUS座金組込六角穴付ボルト</t>
  </si>
  <si>
    <t>73400005141</t>
  </si>
  <si>
    <t>73400005143</t>
  </si>
  <si>
    <t>Uﾅｯﾄ M6 (S型BHB ﾄﾘｯﾌﾟ部)</t>
  </si>
  <si>
    <t>73400005145</t>
  </si>
  <si>
    <t>Uナット(主幹制御器用)</t>
  </si>
  <si>
    <t>73400005147</t>
  </si>
  <si>
    <t>Uボルト</t>
  </si>
  <si>
    <t>73400005149</t>
  </si>
  <si>
    <t>73400005151</t>
  </si>
  <si>
    <t>アルミ丸頭リベット</t>
  </si>
  <si>
    <t>73400005153</t>
  </si>
  <si>
    <t>エンザード</t>
  </si>
  <si>
    <t>73400005155</t>
  </si>
  <si>
    <t>73400005157</t>
  </si>
  <si>
    <t>黄銅　座金組込バインドねじ</t>
  </si>
  <si>
    <t>73400005159</t>
  </si>
  <si>
    <t>73400005161</t>
  </si>
  <si>
    <t>黄銅 十字穴付なべ小ネジ</t>
  </si>
  <si>
    <t>73400005163</t>
  </si>
  <si>
    <t>73400005165</t>
  </si>
  <si>
    <t>黄銅小型丸平座金</t>
  </si>
  <si>
    <t>73400005167</t>
  </si>
  <si>
    <t>73400005169</t>
  </si>
  <si>
    <t>73400005171</t>
  </si>
  <si>
    <t>黄銅座金組込十字穴付なべ小ﾈｼﾞ</t>
  </si>
  <si>
    <t>73400005173</t>
  </si>
  <si>
    <t>黄銅座金組込六角ﾎﾞﾙﾄ</t>
  </si>
  <si>
    <t>73400005175</t>
  </si>
  <si>
    <t>黄銅皿十字穴付木ねじ</t>
  </si>
  <si>
    <t>73400005177</t>
  </si>
  <si>
    <t>73400005185</t>
  </si>
  <si>
    <t>黄銅皿十字穴付小ねじ</t>
  </si>
  <si>
    <t>73400005187</t>
  </si>
  <si>
    <t>73400005189</t>
  </si>
  <si>
    <t>73400005209</t>
  </si>
  <si>
    <t>黄銅皿すり割付小ねじ</t>
  </si>
  <si>
    <t>73400005211</t>
  </si>
  <si>
    <t>黄銅十字穴付きなべ小ねじ</t>
  </si>
  <si>
    <t>73400005213</t>
  </si>
  <si>
    <t>黄銅すり割付六角ボルト</t>
  </si>
  <si>
    <t>73400005215</t>
  </si>
  <si>
    <t>黄銅なべ十字穴付木ねじ</t>
  </si>
  <si>
    <t>73400005217</t>
  </si>
  <si>
    <t>73400005219</t>
  </si>
  <si>
    <t>73400005221</t>
  </si>
  <si>
    <t>黄銅なべ十字穴付小ねじ</t>
  </si>
  <si>
    <t>73400005223</t>
  </si>
  <si>
    <t>73400005225</t>
  </si>
  <si>
    <t>73400005227</t>
  </si>
  <si>
    <t>73400005229</t>
  </si>
  <si>
    <t>73400005231</t>
  </si>
  <si>
    <t>73400005243</t>
  </si>
  <si>
    <t>黄銅丸皿十字穴付木ねじ</t>
  </si>
  <si>
    <t>73400005245</t>
  </si>
  <si>
    <t>73400005255</t>
  </si>
  <si>
    <t>黄銅丸皿十字穴付小ねじ</t>
  </si>
  <si>
    <t>73400005257</t>
  </si>
  <si>
    <t>73400005261</t>
  </si>
  <si>
    <t>黄銅溝付六角全ネジ</t>
  </si>
  <si>
    <t>73400005263</t>
  </si>
  <si>
    <t>73400005265</t>
  </si>
  <si>
    <t>黄銅六角すり割付座金組込みボルト</t>
  </si>
  <si>
    <t>73400005267</t>
  </si>
  <si>
    <t>73400005269</t>
  </si>
  <si>
    <t>黄銅六角すり割付ボルト</t>
  </si>
  <si>
    <t>73400005271</t>
  </si>
  <si>
    <t>黄銅六角ナット</t>
  </si>
  <si>
    <t>73400005273</t>
  </si>
  <si>
    <t>73400005275</t>
  </si>
  <si>
    <t>73400005277</t>
  </si>
  <si>
    <t>黄銅六角ボルト</t>
  </si>
  <si>
    <t>73400005279</t>
  </si>
  <si>
    <t>押しﾈｼﾞ</t>
  </si>
  <si>
    <t>73400005281</t>
  </si>
  <si>
    <t>73400005283</t>
  </si>
  <si>
    <t>73400005285</t>
  </si>
  <si>
    <t>73400005287</t>
  </si>
  <si>
    <t>73400005289</t>
  </si>
  <si>
    <t>73400005291</t>
  </si>
  <si>
    <t>73400005293</t>
  </si>
  <si>
    <t>キャップ付きUナット</t>
  </si>
  <si>
    <t>73400005295</t>
  </si>
  <si>
    <t>釘</t>
  </si>
  <si>
    <t>73400005297</t>
  </si>
  <si>
    <t>73400005299</t>
  </si>
  <si>
    <t>73400005301</t>
  </si>
  <si>
    <t>73400005303</t>
  </si>
  <si>
    <t>73400005305</t>
  </si>
  <si>
    <t>73400005307</t>
  </si>
  <si>
    <t>化粧ビス</t>
  </si>
  <si>
    <t>73400005309</t>
  </si>
  <si>
    <t>高張力ナット</t>
  </si>
  <si>
    <t>73400005311</t>
  </si>
  <si>
    <t>高張力ボルト</t>
  </si>
  <si>
    <t>73400005313</t>
  </si>
  <si>
    <t>73400005315</t>
  </si>
  <si>
    <t>73400005317</t>
  </si>
  <si>
    <t>73400005319</t>
  </si>
  <si>
    <t>73400005321</t>
  </si>
  <si>
    <t>73400005323</t>
  </si>
  <si>
    <t>73400005325</t>
  </si>
  <si>
    <t>73400005327</t>
  </si>
  <si>
    <t>73400005329</t>
  </si>
  <si>
    <t>座金組込十字穴付なべ小ﾈｼﾞ</t>
  </si>
  <si>
    <t>73400005331</t>
  </si>
  <si>
    <t>座金組込すり割付き六角ﾎﾞﾙﾄ</t>
  </si>
  <si>
    <t>73400005333</t>
  </si>
  <si>
    <t>座金組込六角すり割り付ﾎﾞﾙﾄ</t>
  </si>
  <si>
    <t>73400005335</t>
  </si>
  <si>
    <t>皿座金</t>
  </si>
  <si>
    <t>73400005337</t>
  </si>
  <si>
    <t>皿十字穴付木ねじ</t>
  </si>
  <si>
    <t>73400005359</t>
  </si>
  <si>
    <t>皿すり割付小ねじ</t>
  </si>
  <si>
    <t>73400005367</t>
  </si>
  <si>
    <t>73400005369</t>
  </si>
  <si>
    <t>73400005371</t>
  </si>
  <si>
    <t>73400005373</t>
  </si>
  <si>
    <t>十字穴付丸皿木ねじ</t>
  </si>
  <si>
    <t>73400005375</t>
  </si>
  <si>
    <t>73400005377</t>
  </si>
  <si>
    <t>主幹制御器隔壁板取付ボルト</t>
  </si>
  <si>
    <t>73400005379</t>
  </si>
  <si>
    <t>スカート取付ボルト(小)</t>
  </si>
  <si>
    <t>73400005381</t>
  </si>
  <si>
    <t>スカート取付ボルト(大)</t>
  </si>
  <si>
    <t>73400005383</t>
  </si>
  <si>
    <t>スカート取付ボルト(中)</t>
  </si>
  <si>
    <t>73400005385</t>
  </si>
  <si>
    <t>73400005387</t>
  </si>
  <si>
    <t>73400005389</t>
  </si>
  <si>
    <t>73400005391</t>
  </si>
  <si>
    <t>73400005393</t>
  </si>
  <si>
    <t>すり割付六角ボルト</t>
  </si>
  <si>
    <t>73400005395</t>
  </si>
  <si>
    <t>73400005397</t>
  </si>
  <si>
    <t>73400005399</t>
  </si>
  <si>
    <t>73400005401</t>
  </si>
  <si>
    <t>73400005403</t>
  </si>
  <si>
    <t>73400005405</t>
  </si>
  <si>
    <t>73400005407</t>
  </si>
  <si>
    <t>73400005409</t>
  </si>
  <si>
    <t>73400005411</t>
  </si>
  <si>
    <t>スリ割付ローレットネジ</t>
  </si>
  <si>
    <t>73400005413</t>
  </si>
  <si>
    <t>73400005415</t>
  </si>
  <si>
    <t>73400005417</t>
  </si>
  <si>
    <t>73400005419</t>
  </si>
  <si>
    <t>73400005421</t>
  </si>
  <si>
    <t>制御インバータ端十字穴付バインドネジ</t>
  </si>
  <si>
    <t>73400005423</t>
  </si>
  <si>
    <t>73400005437</t>
  </si>
  <si>
    <t>鉄　植込ボルト</t>
  </si>
  <si>
    <t>73400005439</t>
  </si>
  <si>
    <t>73400005441</t>
  </si>
  <si>
    <t>73400005443</t>
  </si>
  <si>
    <t>73400005445</t>
  </si>
  <si>
    <t>73400005447</t>
  </si>
  <si>
    <t>73400005449</t>
  </si>
  <si>
    <t>鉄　座金組込すり割付六角ボルト</t>
  </si>
  <si>
    <t>73400005451</t>
  </si>
  <si>
    <t>73400005453</t>
  </si>
  <si>
    <t>73400005455</t>
  </si>
  <si>
    <t>73400005457</t>
  </si>
  <si>
    <t>73400005459</t>
  </si>
  <si>
    <t>73400005461</t>
  </si>
  <si>
    <t>鉄　座金組込丸十字ねじ</t>
  </si>
  <si>
    <t>73400005463</t>
  </si>
  <si>
    <t>鉄　十字穴付皿ネジ</t>
  </si>
  <si>
    <t>73400005465</t>
  </si>
  <si>
    <t>鉄　すり割付六角ボルト</t>
  </si>
  <si>
    <t>73400005467</t>
  </si>
  <si>
    <t>73400005471</t>
  </si>
  <si>
    <t>73400005473</t>
  </si>
  <si>
    <t>73400005475</t>
  </si>
  <si>
    <t>73400005477</t>
  </si>
  <si>
    <t>73400005479</t>
  </si>
  <si>
    <t>73400005481</t>
  </si>
  <si>
    <t>73400005483</t>
  </si>
  <si>
    <t>73400005485</t>
  </si>
  <si>
    <t>73400005487</t>
  </si>
  <si>
    <t>73400005489</t>
  </si>
  <si>
    <t>73400005491</t>
  </si>
  <si>
    <t>73400005493</t>
  </si>
  <si>
    <t>73400005495</t>
  </si>
  <si>
    <t>73400005497</t>
  </si>
  <si>
    <t>73400005499</t>
  </si>
  <si>
    <t>73400005501</t>
  </si>
  <si>
    <t>73400005503</t>
  </si>
  <si>
    <t>73400005505</t>
  </si>
  <si>
    <t>73400005507</t>
  </si>
  <si>
    <t>73400005509</t>
  </si>
  <si>
    <t>73400005511</t>
  </si>
  <si>
    <t>73400005513</t>
  </si>
  <si>
    <t>73400005515</t>
  </si>
  <si>
    <t>73400005517</t>
  </si>
  <si>
    <t>鉄　蝶ナット</t>
  </si>
  <si>
    <t>73400005519</t>
  </si>
  <si>
    <t>鉄　ばね座金</t>
  </si>
  <si>
    <t>73400005521</t>
  </si>
  <si>
    <t>73400005523</t>
  </si>
  <si>
    <t>73400005525</t>
  </si>
  <si>
    <t>鉄　丸十字ねじ</t>
  </si>
  <si>
    <t>73400005527</t>
  </si>
  <si>
    <t>73400005529</t>
  </si>
  <si>
    <t>73400005531</t>
  </si>
  <si>
    <t>73400005535</t>
  </si>
  <si>
    <t>73400005537</t>
  </si>
  <si>
    <t>73400005539</t>
  </si>
  <si>
    <t>鉄　丸平座金</t>
  </si>
  <si>
    <t>73400005541</t>
  </si>
  <si>
    <t>73400005543</t>
  </si>
  <si>
    <t>73400005545</t>
  </si>
  <si>
    <t>73400005547</t>
  </si>
  <si>
    <t>73400005549</t>
  </si>
  <si>
    <t>73400005551</t>
  </si>
  <si>
    <t>73400005553</t>
  </si>
  <si>
    <t>73400005555</t>
  </si>
  <si>
    <t>73400005557</t>
  </si>
  <si>
    <t>73400005559</t>
  </si>
  <si>
    <t>73400005561</t>
  </si>
  <si>
    <t>73400005563</t>
  </si>
  <si>
    <t>73400005565</t>
  </si>
  <si>
    <t>73400005567</t>
  </si>
  <si>
    <t>鉄　磨平座金</t>
  </si>
  <si>
    <t>73400005569</t>
  </si>
  <si>
    <t>鉄　磨丸平座金</t>
  </si>
  <si>
    <t>73400005571</t>
  </si>
  <si>
    <t>鉄　溝付ナット</t>
  </si>
  <si>
    <t>73400005573</t>
  </si>
  <si>
    <t>73400005575</t>
  </si>
  <si>
    <t>鉄　六角穴付ボルト</t>
  </si>
  <si>
    <t>73400005577</t>
  </si>
  <si>
    <t>73400005579</t>
  </si>
  <si>
    <t>鉄　六角ツヅリボルト</t>
  </si>
  <si>
    <t>73400005581</t>
  </si>
  <si>
    <t>73400005583</t>
  </si>
  <si>
    <t>73400005585</t>
  </si>
  <si>
    <t>73400005587</t>
  </si>
  <si>
    <t>73400005589</t>
  </si>
  <si>
    <t>鉄　六角ナット</t>
  </si>
  <si>
    <t>73400005591</t>
  </si>
  <si>
    <t>73400005593</t>
  </si>
  <si>
    <t>73400005595</t>
  </si>
  <si>
    <t>鉄　六角ボルト</t>
  </si>
  <si>
    <t>73400005597</t>
  </si>
  <si>
    <t>73400005599</t>
  </si>
  <si>
    <t>73400005601</t>
  </si>
  <si>
    <t>73400005603</t>
  </si>
  <si>
    <t>73400005605</t>
  </si>
  <si>
    <t>73400005607</t>
  </si>
  <si>
    <t>73400005609</t>
  </si>
  <si>
    <t>73400005611</t>
  </si>
  <si>
    <t>73400005613</t>
  </si>
  <si>
    <t>73400005615</t>
  </si>
  <si>
    <t>73400005619</t>
  </si>
  <si>
    <t>73400005621</t>
  </si>
  <si>
    <t>73400005623</t>
  </si>
  <si>
    <t>73400005625</t>
  </si>
  <si>
    <t>73400005627</t>
  </si>
  <si>
    <t>73400005629</t>
  </si>
  <si>
    <t>73400005631</t>
  </si>
  <si>
    <t>73400005633</t>
  </si>
  <si>
    <t>73400005635</t>
  </si>
  <si>
    <t>73400005637</t>
  </si>
  <si>
    <t>73400005639</t>
  </si>
  <si>
    <t>73400005641</t>
  </si>
  <si>
    <t>73400005643</t>
  </si>
  <si>
    <t>73400005645</t>
  </si>
  <si>
    <t>73400005647</t>
  </si>
  <si>
    <t>73400005649</t>
  </si>
  <si>
    <t>73400005651</t>
  </si>
  <si>
    <t>73400005653</t>
  </si>
  <si>
    <t>73400005657</t>
  </si>
  <si>
    <t>73400005659</t>
  </si>
  <si>
    <t>73400005661</t>
  </si>
  <si>
    <t>73400005663</t>
  </si>
  <si>
    <t>73400005665</t>
  </si>
  <si>
    <t>鉄　割りピン</t>
  </si>
  <si>
    <t>73400005667</t>
  </si>
  <si>
    <t>73400005669</t>
  </si>
  <si>
    <t>鉄　六角ﾎﾞﾙﾄ</t>
  </si>
  <si>
    <t>73400005671</t>
  </si>
  <si>
    <t>鉄十字穴付なべ小ねじ</t>
  </si>
  <si>
    <t>73400005673</t>
  </si>
  <si>
    <t>73400005675</t>
  </si>
  <si>
    <t>73400005677</t>
  </si>
  <si>
    <t>鉄すり割付座金組込みネジ</t>
  </si>
  <si>
    <t>73400005679</t>
  </si>
  <si>
    <t>鉄蝶ナット</t>
  </si>
  <si>
    <t>73400005681</t>
  </si>
  <si>
    <t>73400005683</t>
  </si>
  <si>
    <t>鉄丸十字穴付座金組込み小ネジ</t>
  </si>
  <si>
    <t>73400005685</t>
  </si>
  <si>
    <t>鉄六角穴付きボルト</t>
  </si>
  <si>
    <t>73400005687</t>
  </si>
  <si>
    <t>鉄六角座金組込すり割付ボルト</t>
  </si>
  <si>
    <t>73400005689</t>
  </si>
  <si>
    <t>鉄六角すり割付ボルト</t>
  </si>
  <si>
    <t>73400005691</t>
  </si>
  <si>
    <t>73400005693</t>
  </si>
  <si>
    <t>73400005695</t>
  </si>
  <si>
    <t>73400005697</t>
  </si>
  <si>
    <t>73400005699</t>
  </si>
  <si>
    <t>鉄六角ﾂﾂﾞﾘ穴付ボルト</t>
  </si>
  <si>
    <t>73400005701</t>
  </si>
  <si>
    <t>鉄六角ツヅリボルト</t>
  </si>
  <si>
    <t>73400005703</t>
  </si>
  <si>
    <t>73400005705</t>
  </si>
  <si>
    <t>73400005707</t>
  </si>
  <si>
    <t>73400005709</t>
  </si>
  <si>
    <t>鉄六角ﾂﾂﾞﾘボルト</t>
  </si>
  <si>
    <t>73400005711</t>
  </si>
  <si>
    <t>鉄六角ボルト</t>
  </si>
  <si>
    <t>73400005713</t>
  </si>
  <si>
    <t>73400005715</t>
  </si>
  <si>
    <t>73400005717</t>
  </si>
  <si>
    <t>73400005719</t>
  </si>
  <si>
    <t>73400005721</t>
  </si>
  <si>
    <t>73400005723</t>
  </si>
  <si>
    <t>73400005725</t>
  </si>
  <si>
    <t>73400005727</t>
  </si>
  <si>
    <t>73400005729</t>
  </si>
  <si>
    <t>73400005731</t>
  </si>
  <si>
    <t>鉄六角割ピン穴付きボルト</t>
  </si>
  <si>
    <t>73400005733</t>
  </si>
  <si>
    <t>73400005735</t>
  </si>
  <si>
    <t>鉄六角十字穴付きボルト</t>
  </si>
  <si>
    <t>73400005737</t>
  </si>
  <si>
    <t>73400005739</t>
  </si>
  <si>
    <t>電線支えUボルト</t>
  </si>
  <si>
    <t>73400005741</t>
  </si>
  <si>
    <t>73400005743</t>
  </si>
  <si>
    <t>ナイロンワッシャー</t>
  </si>
  <si>
    <t>73400005745</t>
  </si>
  <si>
    <t>73400005747</t>
  </si>
  <si>
    <t>73400005749</t>
  </si>
  <si>
    <t>73400005751</t>
  </si>
  <si>
    <t>なべ十字穴付木ねじ</t>
  </si>
  <si>
    <t>73400005753</t>
  </si>
  <si>
    <t>73400005755</t>
  </si>
  <si>
    <t>なべ十字穴付小ねじ</t>
  </si>
  <si>
    <t>73400005757</t>
  </si>
  <si>
    <t>ﾉｯｸﾋﾟﾝ</t>
  </si>
  <si>
    <t>73400005759</t>
  </si>
  <si>
    <t>歯　付座金</t>
  </si>
  <si>
    <t>73400005761</t>
  </si>
  <si>
    <t>73400005763</t>
  </si>
  <si>
    <t>73400005765</t>
  </si>
  <si>
    <t>73400005767</t>
  </si>
  <si>
    <t>73400005769</t>
  </si>
  <si>
    <t>73400005771</t>
  </si>
  <si>
    <t>73400005773</t>
  </si>
  <si>
    <t>73400005775</t>
  </si>
  <si>
    <t>73400005777</t>
  </si>
  <si>
    <t>ハンドリベット</t>
  </si>
  <si>
    <t>73400005779</t>
  </si>
  <si>
    <t>73400005781</t>
  </si>
  <si>
    <t>73400005783</t>
  </si>
  <si>
    <t>73400005785</t>
  </si>
  <si>
    <t>73400005787</t>
  </si>
  <si>
    <t>73400005789</t>
  </si>
  <si>
    <t>73400005791</t>
  </si>
  <si>
    <t>鋲（リベット）</t>
  </si>
  <si>
    <t>73400005793</t>
  </si>
  <si>
    <t>平座金</t>
  </si>
  <si>
    <t>73400005795</t>
  </si>
  <si>
    <t>ブラインドリベット</t>
  </si>
  <si>
    <t>73400005797</t>
  </si>
  <si>
    <t>73400005799</t>
  </si>
  <si>
    <t>73400005801</t>
  </si>
  <si>
    <t>73400005803</t>
  </si>
  <si>
    <t>73400005805</t>
  </si>
  <si>
    <t>73400005807</t>
  </si>
  <si>
    <t>73400005809</t>
  </si>
  <si>
    <t>73400005811</t>
  </si>
  <si>
    <t>73400005813</t>
  </si>
  <si>
    <t>73400005815</t>
  </si>
  <si>
    <t>ヘリサート</t>
  </si>
  <si>
    <t>73400005817</t>
  </si>
  <si>
    <t>73400005819</t>
  </si>
  <si>
    <t>73400005821</t>
  </si>
  <si>
    <t>73400005823</t>
  </si>
  <si>
    <t>73400005825</t>
  </si>
  <si>
    <t>73400005827</t>
  </si>
  <si>
    <t>73400005829</t>
  </si>
  <si>
    <t>73400005831</t>
  </si>
  <si>
    <t>73400005833</t>
  </si>
  <si>
    <t>73400005835</t>
  </si>
  <si>
    <t>73400005837</t>
  </si>
  <si>
    <t>73400005839</t>
  </si>
  <si>
    <t>73400005841</t>
  </si>
  <si>
    <t>ヘリサートコイル</t>
  </si>
  <si>
    <t>73400005843</t>
  </si>
  <si>
    <t>73400005845</t>
  </si>
  <si>
    <t>73400005847</t>
  </si>
  <si>
    <t>73400005849</t>
  </si>
  <si>
    <t>73400005851</t>
  </si>
  <si>
    <t>73400005861</t>
  </si>
  <si>
    <t>ﾍﾘｻｰﾄｺｲﾙ ISO 10×2D</t>
  </si>
  <si>
    <t>73400005863</t>
  </si>
  <si>
    <t>ﾍﾘｻｰﾄｺｲﾙ ISO 4×1NS</t>
  </si>
  <si>
    <t>73400005865</t>
  </si>
  <si>
    <t>ﾍﾘｻｰﾄｺｲﾙ ISO 6×2D</t>
  </si>
  <si>
    <t>73400005867</t>
  </si>
  <si>
    <t>ﾍﾘｻｰﾄｺｲﾙ ISO 8×2D</t>
  </si>
  <si>
    <t>73400005869</t>
  </si>
  <si>
    <t>ﾍﾘｻｰﾄｺｲﾙ JIS4×0.75NS</t>
  </si>
  <si>
    <t>73400005871</t>
  </si>
  <si>
    <t>ﾍﾘｻｰﾄｺｲﾙ JIS4×1.5NS</t>
  </si>
  <si>
    <t>73400005873</t>
  </si>
  <si>
    <t>ﾍﾘｻｰﾄｺｲﾙ JIS4×2.0D.NS</t>
  </si>
  <si>
    <t>73400005875</t>
  </si>
  <si>
    <t>ﾍﾘｻｰﾄｺｲﾙ JIS5×2NS</t>
  </si>
  <si>
    <t>73400005877</t>
  </si>
  <si>
    <t>ﾍﾘｻｰﾄｺｲﾙ JIS6×1.5NS</t>
  </si>
  <si>
    <t>73400005879</t>
  </si>
  <si>
    <t>ﾍﾘｻｰﾄｺｲﾙ W1/8×1D</t>
  </si>
  <si>
    <t>73400005881</t>
  </si>
  <si>
    <t>丸皿十字穴付木ねじ</t>
  </si>
  <si>
    <t>73400005883</t>
  </si>
  <si>
    <t>73400005885</t>
  </si>
  <si>
    <t>73400005887</t>
  </si>
  <si>
    <t>73400005889</t>
  </si>
  <si>
    <t>73400005891</t>
  </si>
  <si>
    <t>73400005893</t>
  </si>
  <si>
    <t>73400005895</t>
  </si>
  <si>
    <t>73400005897</t>
  </si>
  <si>
    <t>73400005899</t>
  </si>
  <si>
    <t>73400005901</t>
  </si>
  <si>
    <t>73400005903</t>
  </si>
  <si>
    <t>73400005905</t>
  </si>
  <si>
    <t>溝付きナット(小)</t>
  </si>
  <si>
    <t>73400005907</t>
  </si>
  <si>
    <t>溝付きナット(大)</t>
  </si>
  <si>
    <t>73400005909</t>
  </si>
  <si>
    <t>溝付六角ナット</t>
  </si>
  <si>
    <t>73400005911</t>
  </si>
  <si>
    <t>73400005913</t>
  </si>
  <si>
    <t>リベット</t>
  </si>
  <si>
    <t>73400005915</t>
  </si>
  <si>
    <t>ローレットネジ</t>
  </si>
  <si>
    <t>73400005917</t>
  </si>
  <si>
    <t>六角穴付ボルト</t>
  </si>
  <si>
    <t>73400005919</t>
  </si>
  <si>
    <t>六角すり割付ボルト　(ｾﾑｽ)</t>
  </si>
  <si>
    <t>73400005933</t>
  </si>
  <si>
    <t>73400005935</t>
  </si>
  <si>
    <t>六角ナット</t>
  </si>
  <si>
    <t>73400005937</t>
  </si>
  <si>
    <t>73400005939</t>
  </si>
  <si>
    <t>73400005941</t>
  </si>
  <si>
    <t>73400005943</t>
  </si>
  <si>
    <t>六角袋ナット</t>
  </si>
  <si>
    <t>73400005945</t>
  </si>
  <si>
    <t>六角ボルト</t>
  </si>
  <si>
    <t>73400005955</t>
  </si>
  <si>
    <t>割ピン</t>
  </si>
  <si>
    <t>73400005957</t>
  </si>
  <si>
    <t>割りピン</t>
  </si>
  <si>
    <t>73400005959</t>
  </si>
  <si>
    <t>73400005961</t>
  </si>
  <si>
    <t>73400005963</t>
  </si>
  <si>
    <t>73400005965</t>
  </si>
  <si>
    <t>73400005967</t>
  </si>
  <si>
    <t>73400005969</t>
  </si>
  <si>
    <t>73400005971</t>
  </si>
  <si>
    <t>73400005973</t>
  </si>
  <si>
    <t>73400005975</t>
  </si>
  <si>
    <t>73400005977</t>
  </si>
  <si>
    <t>73400005979</t>
  </si>
  <si>
    <t>73400005995</t>
  </si>
  <si>
    <t>黄銅平座金</t>
  </si>
  <si>
    <t>73400005997</t>
  </si>
  <si>
    <t>黄銅六角座金組込みボルト</t>
  </si>
  <si>
    <t>73400006001</t>
  </si>
  <si>
    <t>73400006005</t>
  </si>
  <si>
    <t>73400006007</t>
  </si>
  <si>
    <t>73400006009</t>
  </si>
  <si>
    <t>73400006011</t>
  </si>
  <si>
    <t>穴用C形止め輪 17㎜ SUS(SIV-Cﾘﾝｸﾞ)</t>
  </si>
  <si>
    <t>73400006013</t>
  </si>
  <si>
    <t>座金組込ビス</t>
  </si>
  <si>
    <t>73400006015</t>
  </si>
  <si>
    <t>73400006017</t>
  </si>
  <si>
    <t>73400006019</t>
  </si>
  <si>
    <t>73400006021</t>
  </si>
  <si>
    <t>73400006023</t>
  </si>
  <si>
    <t>73400006025</t>
  </si>
  <si>
    <t>座金組込十字穴六角ﾎﾞﾙﾄ</t>
  </si>
  <si>
    <t>73400006027</t>
  </si>
  <si>
    <t>73400006029</t>
  </si>
  <si>
    <t>十字穴付きﾊﾞｲﾝﾄﾞ小ねじ</t>
  </si>
  <si>
    <t>73400006031</t>
  </si>
  <si>
    <t>73400006033</t>
  </si>
  <si>
    <t>鉄6角穴付ﾎﾞﾙﾄ(ｺｲﾙ取付用)</t>
  </si>
  <si>
    <t>73400006035</t>
  </si>
  <si>
    <t>鉄6角穴付ﾎﾞﾙﾄ(ｼｬﾝﾄ取付用)</t>
  </si>
  <si>
    <t>73400006037</t>
  </si>
  <si>
    <t>転換器空気ｼﾘﾝﾀﾞｰ内の割りﾋﾟﾝ</t>
  </si>
  <si>
    <t>73400006039</t>
  </si>
  <si>
    <t>73400006041</t>
  </si>
  <si>
    <t>73400006043</t>
  </si>
  <si>
    <t>Eリング</t>
  </si>
  <si>
    <t>73400006045</t>
  </si>
  <si>
    <t>73400006047</t>
  </si>
  <si>
    <t>E型　止輪</t>
  </si>
  <si>
    <t>73400006051</t>
  </si>
  <si>
    <t>73400006053</t>
  </si>
  <si>
    <t>丸平座金　みがき丸</t>
  </si>
  <si>
    <t>73400006057</t>
  </si>
  <si>
    <t>ばね座金　ｷｬｯﾌﾟ用</t>
  </si>
  <si>
    <t>73400006059</t>
  </si>
  <si>
    <t>73400006063</t>
  </si>
  <si>
    <t>73400006071</t>
  </si>
  <si>
    <t>73400006073</t>
  </si>
  <si>
    <t>73400006079</t>
  </si>
  <si>
    <t>73400006081</t>
  </si>
  <si>
    <t>平座金 大型</t>
  </si>
  <si>
    <t>73400006087</t>
  </si>
  <si>
    <t>73400006091</t>
  </si>
  <si>
    <t>73400006093</t>
  </si>
  <si>
    <t>木ﾈｼﾞ</t>
  </si>
  <si>
    <t>73400006095</t>
  </si>
  <si>
    <t>ｱﾝｶｰ</t>
  </si>
  <si>
    <t>73400006097</t>
  </si>
  <si>
    <t>ﾊｰﾌｸﾞﾛﾒｯﾄM8</t>
  </si>
  <si>
    <t>73400006099</t>
  </si>
  <si>
    <t>73400006101</t>
  </si>
  <si>
    <t>高さ調整用ﾎﾞﾙﾄ</t>
  </si>
  <si>
    <t>73400006103</t>
  </si>
  <si>
    <t>73400006105</t>
  </si>
  <si>
    <t>鉄 ｱｲﾎﾞﾙﾄ</t>
  </si>
  <si>
    <t>73400006115</t>
  </si>
  <si>
    <t>鉄ｽﾘ割付六角ﾎﾞﾙﾄ</t>
  </si>
  <si>
    <t>73400006117</t>
  </si>
  <si>
    <t>73400006119</t>
  </si>
  <si>
    <t>73400006121</t>
  </si>
  <si>
    <t>73400006123</t>
  </si>
  <si>
    <t>73400006125</t>
  </si>
  <si>
    <t>73400006127</t>
  </si>
  <si>
    <t>73400006129</t>
  </si>
  <si>
    <t>73400006131</t>
  </si>
  <si>
    <t>ﾊﾝﾄﾞﾀｯﾌﾟ</t>
  </si>
  <si>
    <t>73400006133</t>
  </si>
  <si>
    <t>73400006137</t>
  </si>
  <si>
    <t>73400006139</t>
  </si>
  <si>
    <t>ﾌﾟﾗｸﾞﾎﾞﾙﾄ</t>
  </si>
  <si>
    <t>73400006141</t>
  </si>
  <si>
    <t>73400006143</t>
  </si>
  <si>
    <t>73400006145</t>
  </si>
  <si>
    <t>73400006147</t>
  </si>
  <si>
    <t>ｸﾘｯﾌﾟｱﾝｶｰ</t>
  </si>
  <si>
    <t>73400006149</t>
  </si>
  <si>
    <t>73400006151</t>
  </si>
  <si>
    <t>ｺｰｽﾚｯﾄﾞ</t>
  </si>
  <si>
    <t>73400006153</t>
  </si>
  <si>
    <t>万能ﾅｹﾞｼﾋﾞｽ</t>
  </si>
  <si>
    <t>73400006155</t>
  </si>
  <si>
    <t>73400006159</t>
  </si>
  <si>
    <t>73400006161</t>
  </si>
  <si>
    <t>73400006163</t>
  </si>
  <si>
    <t>73400006165</t>
  </si>
  <si>
    <t>73400006173</t>
  </si>
  <si>
    <t>73400006175</t>
  </si>
  <si>
    <t>73400006177</t>
  </si>
  <si>
    <t>73400006187</t>
  </si>
  <si>
    <t>73400006189</t>
  </si>
  <si>
    <t>73400006193</t>
  </si>
  <si>
    <t>ﾊﾞﾈ座金</t>
  </si>
  <si>
    <t>73400006261</t>
  </si>
  <si>
    <t>73400006263</t>
  </si>
  <si>
    <t>73400091725</t>
  </si>
  <si>
    <t>黄銅 座金組込十字穴付なべ小ねじ</t>
  </si>
  <si>
    <t>73400091727</t>
  </si>
  <si>
    <t>73400091729</t>
  </si>
  <si>
    <t>73400091731</t>
  </si>
  <si>
    <t>73400091743</t>
  </si>
  <si>
    <t>黄銅 十字穴付なべ小ねじ</t>
  </si>
  <si>
    <t>73400091745</t>
  </si>
  <si>
    <t>73400091747</t>
  </si>
  <si>
    <t>73400091749</t>
  </si>
  <si>
    <t>73400091759</t>
  </si>
  <si>
    <t>73400091765</t>
  </si>
  <si>
    <t>73400091767</t>
  </si>
  <si>
    <t>73400091777</t>
  </si>
  <si>
    <t>73400091783</t>
  </si>
  <si>
    <t>73400091785</t>
  </si>
  <si>
    <t>73400091787</t>
  </si>
  <si>
    <t>73400091789</t>
  </si>
  <si>
    <t>73400091791</t>
  </si>
  <si>
    <t>73400091793</t>
  </si>
  <si>
    <t>SUS 十字穴付なべﾀｯﾋﾟﾝねじ</t>
  </si>
  <si>
    <t>73400091797</t>
  </si>
  <si>
    <t>73400091799</t>
  </si>
  <si>
    <t>73400091807</t>
  </si>
  <si>
    <t>73400091811</t>
  </si>
  <si>
    <t>73400091815</t>
  </si>
  <si>
    <t>73400091817</t>
  </si>
  <si>
    <t>73400091819</t>
  </si>
  <si>
    <t>73400091821</t>
  </si>
  <si>
    <t>73400091823</t>
  </si>
  <si>
    <t>73400091827</t>
  </si>
  <si>
    <t>73400091835</t>
  </si>
  <si>
    <t>73400091851</t>
  </si>
  <si>
    <t>73400091873</t>
  </si>
  <si>
    <t>73400091875</t>
  </si>
  <si>
    <t>73400091877</t>
  </si>
  <si>
    <t>73400091885</t>
  </si>
  <si>
    <t>73400091889</t>
  </si>
  <si>
    <t>73400091893</t>
  </si>
  <si>
    <t>73400091895</t>
  </si>
  <si>
    <t>内歯付座金</t>
  </si>
  <si>
    <t>73400091897</t>
  </si>
  <si>
    <t>73400091899</t>
  </si>
  <si>
    <t>73400091901</t>
  </si>
  <si>
    <t>73400091903</t>
  </si>
  <si>
    <t>73400091911</t>
  </si>
  <si>
    <t>73400091915</t>
  </si>
  <si>
    <t>73400091917</t>
  </si>
  <si>
    <t>73400091921</t>
  </si>
  <si>
    <t>73400091923</t>
  </si>
  <si>
    <t>73400091931</t>
  </si>
  <si>
    <t>73400091935</t>
  </si>
  <si>
    <t>73400091939</t>
  </si>
  <si>
    <t>73400091945</t>
  </si>
  <si>
    <t>73400091947</t>
  </si>
  <si>
    <t>73400091949</t>
  </si>
  <si>
    <t>73400091951</t>
  </si>
  <si>
    <t>73400091953</t>
  </si>
  <si>
    <t>73400091955</t>
  </si>
  <si>
    <t>73400091957</t>
  </si>
  <si>
    <t>73400091959</t>
  </si>
  <si>
    <t>73400091961</t>
  </si>
  <si>
    <t>73400091965</t>
  </si>
  <si>
    <t>73400091973</t>
  </si>
  <si>
    <t>73400091975</t>
  </si>
  <si>
    <t>73400091977</t>
  </si>
  <si>
    <t>73400091979</t>
  </si>
  <si>
    <t>73400091981</t>
  </si>
  <si>
    <t>73400091989</t>
  </si>
  <si>
    <t>73400091999</t>
  </si>
  <si>
    <t>73400092033</t>
  </si>
  <si>
    <t>73400092037</t>
  </si>
  <si>
    <t>73400092043</t>
  </si>
  <si>
    <t>73400092047</t>
  </si>
  <si>
    <t>73400092049</t>
  </si>
  <si>
    <t>73400092053</t>
  </si>
  <si>
    <t>73400092055</t>
  </si>
  <si>
    <t>73400092057</t>
  </si>
  <si>
    <t>73400092069</t>
  </si>
  <si>
    <t>73400092071</t>
  </si>
  <si>
    <t>73400092073</t>
  </si>
  <si>
    <t>73400092081</t>
  </si>
  <si>
    <t>73400092083</t>
  </si>
  <si>
    <t>73400092085</t>
  </si>
  <si>
    <t>73400092087</t>
  </si>
  <si>
    <t>73400092089</t>
  </si>
  <si>
    <t>73400092091</t>
  </si>
  <si>
    <t>73400092093</t>
  </si>
  <si>
    <t>73400092097</t>
  </si>
  <si>
    <t>73400092101</t>
  </si>
  <si>
    <t>73400092105</t>
  </si>
  <si>
    <t>73400092107</t>
  </si>
  <si>
    <t>73400092111</t>
  </si>
  <si>
    <t>73400092115</t>
  </si>
  <si>
    <t>73400092117</t>
  </si>
  <si>
    <t>73400092119</t>
  </si>
  <si>
    <t>73400092123</t>
  </si>
  <si>
    <t>73400092133</t>
  </si>
  <si>
    <t>73400092135</t>
  </si>
  <si>
    <t>73400092137</t>
  </si>
  <si>
    <t>73400092139</t>
  </si>
  <si>
    <t>黄銅 割りﾋﾟﾝ</t>
  </si>
  <si>
    <t>73400092141</t>
  </si>
  <si>
    <t>73400092143</t>
  </si>
  <si>
    <t>73400092145</t>
  </si>
  <si>
    <t>73400092153</t>
  </si>
  <si>
    <t>73400092155</t>
  </si>
  <si>
    <t>73400092157</t>
  </si>
  <si>
    <t>73400092159</t>
  </si>
  <si>
    <t>73400092161</t>
  </si>
  <si>
    <t>73400092163</t>
  </si>
  <si>
    <t>73400092165</t>
  </si>
  <si>
    <t>73400092167</t>
  </si>
  <si>
    <t>73400092169</t>
  </si>
  <si>
    <t>73400092171</t>
  </si>
  <si>
    <t>73400092173</t>
  </si>
  <si>
    <t>73400092175</t>
  </si>
  <si>
    <t>73400092177</t>
  </si>
  <si>
    <t>73400092179</t>
  </si>
  <si>
    <t>73400092181</t>
  </si>
  <si>
    <t>73400092185</t>
  </si>
  <si>
    <t>73400092187</t>
  </si>
  <si>
    <t>73400092189</t>
  </si>
  <si>
    <t>73400092191</t>
  </si>
  <si>
    <t>73400092193</t>
  </si>
  <si>
    <t>十字穴付丸皿小ねじ</t>
  </si>
  <si>
    <t>73400092195</t>
  </si>
  <si>
    <t>73400092197</t>
  </si>
  <si>
    <t>73400092199</t>
  </si>
  <si>
    <t>73400092201</t>
  </si>
  <si>
    <t>73400092203</t>
  </si>
  <si>
    <t>73400092205</t>
  </si>
  <si>
    <t>73400092207</t>
  </si>
  <si>
    <t>73400092209</t>
  </si>
  <si>
    <t>73400092211</t>
  </si>
  <si>
    <t>73400092213</t>
  </si>
  <si>
    <t>73400092215</t>
  </si>
  <si>
    <t>73400092217</t>
  </si>
  <si>
    <t>73400092219</t>
  </si>
  <si>
    <t>73400092221</t>
  </si>
  <si>
    <t>73400092223</t>
  </si>
  <si>
    <t>73400092225</t>
  </si>
  <si>
    <t>73400092229</t>
  </si>
  <si>
    <t>73400092231</t>
  </si>
  <si>
    <t>ばね座金組込すり割り付六角ﾎﾞﾙﾄ</t>
  </si>
  <si>
    <t>73400092233</t>
  </si>
  <si>
    <t>ばね座金組込十字穴付ﾄﾗｽ小ﾈｼﾞ</t>
  </si>
  <si>
    <t>73400092235</t>
  </si>
  <si>
    <t>73400092237</t>
  </si>
  <si>
    <t>ばね座金組込十字穴付ﾅﾍﾞ小ﾈｼﾞ</t>
  </si>
  <si>
    <t>73400092239</t>
  </si>
  <si>
    <t>ばね座金･平座金組込十字穴付ﾅﾍﾞﾈｼﾞ</t>
  </si>
  <si>
    <t>73400092241</t>
  </si>
  <si>
    <t>ばね座金組込十字穴付ﾅﾍﾞﾈｼﾞ</t>
  </si>
  <si>
    <t>73400092243</t>
  </si>
  <si>
    <t>十字穴付ﾄﾗｽ小ﾈｼﾞ</t>
  </si>
  <si>
    <t>73400092245</t>
  </si>
  <si>
    <t>73400092247</t>
  </si>
  <si>
    <t>73400092253</t>
  </si>
  <si>
    <t>平座金 大(SUS)</t>
  </si>
  <si>
    <t>73400092255</t>
  </si>
  <si>
    <t>平座金 小(SUS)</t>
  </si>
  <si>
    <t>73400092257</t>
  </si>
  <si>
    <t>ばね座金(SUS)</t>
  </si>
  <si>
    <t>73400092259</t>
  </si>
  <si>
    <t>六角ﾅｯﾄ(ﾆｯｹﾙ)</t>
  </si>
  <si>
    <t>73400092261</t>
  </si>
  <si>
    <t>SUS 十字穴付ﾄﾗｽﾀｯﾋﾟﾝｸﾞﾈｼﾞ</t>
  </si>
  <si>
    <t>73400092265</t>
  </si>
  <si>
    <t>73400092267</t>
  </si>
  <si>
    <t>73400092271</t>
  </si>
  <si>
    <t>73400092273</t>
  </si>
  <si>
    <t>73400092275</t>
  </si>
  <si>
    <t>73400092277</t>
  </si>
  <si>
    <t>73400092279</t>
  </si>
  <si>
    <t>73400092281</t>
  </si>
  <si>
    <t>73400092283</t>
  </si>
  <si>
    <t>73400092285</t>
  </si>
  <si>
    <t>73400092287</t>
  </si>
  <si>
    <t>73400092289</t>
  </si>
  <si>
    <t>73400092291</t>
  </si>
  <si>
    <t>73400092293</t>
  </si>
  <si>
    <t>73400092295</t>
  </si>
  <si>
    <t>73400092297</t>
  </si>
  <si>
    <t>73400092299</t>
  </si>
  <si>
    <t>73400092301</t>
  </si>
  <si>
    <t>73400092303</t>
  </si>
  <si>
    <t>SUS 六角穴付皿ﾎﾞﾙﾄ</t>
  </si>
  <si>
    <t>73400092305</t>
  </si>
  <si>
    <t>73400092309</t>
  </si>
  <si>
    <t>73400092315</t>
  </si>
  <si>
    <t>73400092317</t>
  </si>
  <si>
    <t>73400092321</t>
  </si>
  <si>
    <t>73400092323</t>
  </si>
  <si>
    <t>73400092327</t>
  </si>
  <si>
    <t>73400092329</t>
  </si>
  <si>
    <t>73400092331</t>
  </si>
  <si>
    <t>73400092333</t>
  </si>
  <si>
    <t>73400092335</t>
  </si>
  <si>
    <t>73400092337</t>
  </si>
  <si>
    <t>73400092341</t>
  </si>
  <si>
    <t>73400092343</t>
  </si>
  <si>
    <t>73400092345</t>
  </si>
  <si>
    <t>73400092347</t>
  </si>
  <si>
    <t>73400092349</t>
  </si>
  <si>
    <t>73400092351</t>
  </si>
  <si>
    <t>73400092353</t>
  </si>
  <si>
    <t>73400092361</t>
  </si>
  <si>
    <t>鉄 四角頭付ﾃｰﾊﾟﾈｼﾞﾌﾟﾗｸﾞ</t>
  </si>
  <si>
    <t>73400092363</t>
  </si>
  <si>
    <t>73400092365</t>
  </si>
  <si>
    <t>73400092367</t>
  </si>
  <si>
    <t>73500000087</t>
  </si>
  <si>
    <t>塗装合板</t>
  </si>
  <si>
    <t>73500000089</t>
  </si>
  <si>
    <t>ﾗﾜﾝ合板</t>
  </si>
  <si>
    <t>73500000091</t>
  </si>
  <si>
    <t>73500000093</t>
  </si>
  <si>
    <t>73500000099</t>
  </si>
  <si>
    <t>73600000001</t>
  </si>
  <si>
    <t>ｺﾞﾑ付ｹﾚｯﾌﾟ</t>
  </si>
  <si>
    <t>73600000003</t>
  </si>
  <si>
    <t>節水型ｺﾏ</t>
  </si>
  <si>
    <t>73800000001</t>
  </si>
  <si>
    <t>MCCｹｰﾌﾞﾙｶｯﾀｰ替え刃</t>
  </si>
  <si>
    <t>73800000003</t>
  </si>
  <si>
    <t>TIG溶接タングステン電極棒</t>
  </si>
  <si>
    <t>73800000005</t>
  </si>
  <si>
    <t>73800000007</t>
  </si>
  <si>
    <t>TIG溶接ﾀﾝｸﾞｽﾃﾝ電極棒</t>
  </si>
  <si>
    <t>73800000009</t>
  </si>
  <si>
    <t>Vﾍﾞﾙﾄ</t>
  </si>
  <si>
    <t>73800000013</t>
  </si>
  <si>
    <t>73800000015</t>
  </si>
  <si>
    <t>73800000017</t>
  </si>
  <si>
    <t>73800000043</t>
  </si>
  <si>
    <t>73800000059</t>
  </si>
  <si>
    <t>ｲﾝﾊﾟｸﾄﾄﾞﾗｲﾊﾞｰ用ﾋﾞｯﾄ  10/袋</t>
  </si>
  <si>
    <t>73800000077</t>
  </si>
  <si>
    <t>インパクトレンチ用ソケット</t>
  </si>
  <si>
    <t>73800000081</t>
  </si>
  <si>
    <t>ｲﾝﾊﾟｸﾄﾚﾝﾁ用ﾃﾞｰﾌﾟｿｹｯﾄ</t>
  </si>
  <si>
    <t>73800000083</t>
  </si>
  <si>
    <t>73800000085</t>
  </si>
  <si>
    <t>73800000177</t>
  </si>
  <si>
    <t>ｴﾝﾄﾞﾚｽﾍﾞﾙﾄ</t>
  </si>
  <si>
    <t>73800000179</t>
  </si>
  <si>
    <t>73800000185</t>
  </si>
  <si>
    <t>汚水処理ｿｳﾁ用PH記録計用ペン</t>
  </si>
  <si>
    <t>73800000209</t>
  </si>
  <si>
    <t>ｶﾞｽ切断火口</t>
  </si>
  <si>
    <t>73800000211</t>
  </si>
  <si>
    <t>73800000213</t>
  </si>
  <si>
    <t>73800000215</t>
  </si>
  <si>
    <t>ｶﾞｽ溶接器用圧力調整器</t>
  </si>
  <si>
    <t>73800000217</t>
  </si>
  <si>
    <t>73800000219</t>
  </si>
  <si>
    <t>73800000225</t>
  </si>
  <si>
    <t>ｶﾞｽ溶接器用ﾎｰｽ</t>
  </si>
  <si>
    <t>73800000229</t>
  </si>
  <si>
    <t>ｶﾗﾋﾞﾅ</t>
  </si>
  <si>
    <t>73800000245</t>
  </si>
  <si>
    <t>管継手(空気ばね分解冶具用)</t>
  </si>
  <si>
    <t>73800000247</t>
  </si>
  <si>
    <t>73800000261</t>
  </si>
  <si>
    <t>金属ﾌﾞﾗｼ(ｽﾃﾝﾚｽ)</t>
  </si>
  <si>
    <t>73800000271</t>
  </si>
  <si>
    <t>研削用砥石</t>
  </si>
  <si>
    <t>73800000275</t>
  </si>
  <si>
    <t>工業扇　羽</t>
  </si>
  <si>
    <t>73800000279</t>
  </si>
  <si>
    <t>高熱風発生器用ｶｰﾎﾞﾝﾌﾞﾗｼｾｯﾄ</t>
  </si>
  <si>
    <t>73800000281</t>
  </si>
  <si>
    <t>高熱風発生器用ﾋｰﾀｰ</t>
  </si>
  <si>
    <t>73800000283</t>
  </si>
  <si>
    <t>高熱風発生器用ﾏｲｶｾｯﾄ</t>
  </si>
  <si>
    <t>73800000285</t>
  </si>
  <si>
    <t>ｺｰﾄﾞﾚｽﾄﾞﾗｲﾊﾞｰ用ﾊﾞｯﾃﾘ</t>
  </si>
  <si>
    <t>73800000289</t>
  </si>
  <si>
    <t>ｺｰﾄﾞﾚｽﾄﾞﾗｲﾊﾞﾄﾞﾘﾙ用充電器</t>
  </si>
  <si>
    <t>73800000293</t>
  </si>
  <si>
    <t>ｺﾝｸﾘｰﾄﾄﾞﾘﾙ</t>
  </si>
  <si>
    <t>73800000295</t>
  </si>
  <si>
    <t>73800000297</t>
  </si>
  <si>
    <t>73800000299</t>
  </si>
  <si>
    <t>73800000301</t>
  </si>
  <si>
    <t>73800000303</t>
  </si>
  <si>
    <t>73800000305</t>
  </si>
  <si>
    <t>73800000307</t>
  </si>
  <si>
    <t>73800000309</t>
  </si>
  <si>
    <t>73800000311</t>
  </si>
  <si>
    <t>73800000313</t>
  </si>
  <si>
    <t>73800000315</t>
  </si>
  <si>
    <t>73800000317</t>
  </si>
  <si>
    <t>73800000319</t>
  </si>
  <si>
    <t>73800000323</t>
  </si>
  <si>
    <t>73800000325</t>
  </si>
  <si>
    <t>73800000327</t>
  </si>
  <si>
    <t>73800000371</t>
  </si>
  <si>
    <t>ｼﾞｸﾞｿｰ用ﾌﾞﾚｰﾄﾞ</t>
  </si>
  <si>
    <t>73800000373</t>
  </si>
  <si>
    <t>73800000375</t>
  </si>
  <si>
    <t>73800000377</t>
  </si>
  <si>
    <t>73800000379</t>
  </si>
  <si>
    <t>軸付ﾌﾗｯﾌﾟﾎｲｰﾙ</t>
  </si>
  <si>
    <t>73800000399</t>
  </si>
  <si>
    <t>車輪転削盤用丸駒ﾁｯﾌﾟ取付小ﾈｼﾞﾅｯﾄ</t>
  </si>
  <si>
    <t>73800000403</t>
  </si>
  <si>
    <t>ｼｮｯｸﾄﾞﾗｲﾊﾞｸﾛｽﾋﾞｯﾄ</t>
  </si>
  <si>
    <t>73800000407</t>
  </si>
  <si>
    <t>ｽﾃﾝﾚｽ用ｽﾄﾚｰﾄﾄﾞﾘﾙ</t>
  </si>
  <si>
    <t>73800000409</t>
  </si>
  <si>
    <t>ステンレス用ストレートドリル</t>
  </si>
  <si>
    <t>73800000411</t>
  </si>
  <si>
    <t>73800000413</t>
  </si>
  <si>
    <t>73800000415</t>
  </si>
  <si>
    <t>73800000417</t>
  </si>
  <si>
    <t>73800000421</t>
  </si>
  <si>
    <t>73800000423</t>
  </si>
  <si>
    <t>73800000425</t>
  </si>
  <si>
    <t>73800000427</t>
  </si>
  <si>
    <t>73800000429</t>
  </si>
  <si>
    <t>73800000431</t>
  </si>
  <si>
    <t>73800000433</t>
  </si>
  <si>
    <t>73800000435</t>
  </si>
  <si>
    <t>73800000437</t>
  </si>
  <si>
    <t>73800000439</t>
  </si>
  <si>
    <t>73800000441</t>
  </si>
  <si>
    <t>73800000445</t>
  </si>
  <si>
    <t>73800000447</t>
  </si>
  <si>
    <t>73800000449</t>
  </si>
  <si>
    <t>73800000451</t>
  </si>
  <si>
    <t>73800000453</t>
  </si>
  <si>
    <t>73800000455</t>
  </si>
  <si>
    <t>73800000459</t>
  </si>
  <si>
    <t>73800000461</t>
  </si>
  <si>
    <t>ｽﾃﾝﾚｽ用ｽﾊﾟｲﾗﾙﾀｯﾌﾟ</t>
  </si>
  <si>
    <t>73800000463</t>
  </si>
  <si>
    <t>73800000465</t>
  </si>
  <si>
    <t>73800000467</t>
  </si>
  <si>
    <t>73800000469</t>
  </si>
  <si>
    <t>73800000471</t>
  </si>
  <si>
    <t>73800000473</t>
  </si>
  <si>
    <t>73800000475</t>
  </si>
  <si>
    <t>73800000477</t>
  </si>
  <si>
    <t>ステンレス用スパイラルタップ</t>
  </si>
  <si>
    <t>73800000483</t>
  </si>
  <si>
    <t>73800000485</t>
  </si>
  <si>
    <t>73800000487</t>
  </si>
  <si>
    <t>73800000491</t>
  </si>
  <si>
    <t>ｽﾃﾝﾚｽ用ﾄﾞﾘﾙ 10.5mm</t>
  </si>
  <si>
    <t>73800000493</t>
  </si>
  <si>
    <t>ｽﾃﾝﾚｽ用ﾄﾞﾘﾙ 10mm</t>
  </si>
  <si>
    <t>73800000495</t>
  </si>
  <si>
    <t>ｽﾃﾝﾚｽ用ﾄﾞﾘﾙ 11mm</t>
  </si>
  <si>
    <t>73800000497</t>
  </si>
  <si>
    <t>ｽﾃﾝﾚｽ用ﾄﾞﾘﾙ 12.5mm</t>
  </si>
  <si>
    <t>73800000499</t>
  </si>
  <si>
    <t>ｽﾃﾝﾚｽ用ﾄﾞﾘﾙ 12mm</t>
  </si>
  <si>
    <t>73800000501</t>
  </si>
  <si>
    <t>ｽﾃﾝﾚｽ用ﾄﾞﾘﾙ 13.0mm</t>
  </si>
  <si>
    <t>73800000503</t>
  </si>
  <si>
    <t>ステンレス用ドリル　8.5㎜</t>
  </si>
  <si>
    <t>73800000505</t>
  </si>
  <si>
    <t>ｽﾃﾝﾚｽ用ﾄﾞﾘﾙ 9.0mm</t>
  </si>
  <si>
    <t>73800000507</t>
  </si>
  <si>
    <t>ｽﾃﾝﾚｽ用ﾄﾞﾘﾙ 9.5mm</t>
  </si>
  <si>
    <t>73800000509</t>
  </si>
  <si>
    <t>ｽﾄﾚｰﾄﾄﾞﾘﾙ</t>
  </si>
  <si>
    <t>73800000511</t>
  </si>
  <si>
    <t>73800000513</t>
  </si>
  <si>
    <t>73800000515</t>
  </si>
  <si>
    <t>73800000517</t>
  </si>
  <si>
    <t>73800000519</t>
  </si>
  <si>
    <t>73800000521</t>
  </si>
  <si>
    <t>73800000523</t>
  </si>
  <si>
    <t>73800000525</t>
  </si>
  <si>
    <t>73800000527</t>
  </si>
  <si>
    <t>73800000529</t>
  </si>
  <si>
    <t>73800000531</t>
  </si>
  <si>
    <t>73800000533</t>
  </si>
  <si>
    <t>73800000535</t>
  </si>
  <si>
    <t>73800000537</t>
  </si>
  <si>
    <t>73800000539</t>
  </si>
  <si>
    <t>73800000541</t>
  </si>
  <si>
    <t>73800000543</t>
  </si>
  <si>
    <t>73800000545</t>
  </si>
  <si>
    <t>73800000547</t>
  </si>
  <si>
    <t>73800000549</t>
  </si>
  <si>
    <t>73800000551</t>
  </si>
  <si>
    <t>73800000553</t>
  </si>
  <si>
    <t>73800000555</t>
  </si>
  <si>
    <t>73800000557</t>
  </si>
  <si>
    <t>73800000561</t>
  </si>
  <si>
    <t>73800000563</t>
  </si>
  <si>
    <t>73800000565</t>
  </si>
  <si>
    <t>73800000567</t>
  </si>
  <si>
    <t>73800000569</t>
  </si>
  <si>
    <t>73800000571</t>
  </si>
  <si>
    <t>73800000573</t>
  </si>
  <si>
    <t>73800000575</t>
  </si>
  <si>
    <t>ストレートドリル</t>
  </si>
  <si>
    <t>73800000577</t>
  </si>
  <si>
    <t>73800000579</t>
  </si>
  <si>
    <t>73800000581</t>
  </si>
  <si>
    <t>73800000583</t>
  </si>
  <si>
    <t>73800000585</t>
  </si>
  <si>
    <t>73800000587</t>
  </si>
  <si>
    <t>73800000589</t>
  </si>
  <si>
    <t>73800000591</t>
  </si>
  <si>
    <t>73800000593</t>
  </si>
  <si>
    <t>73800000595</t>
  </si>
  <si>
    <t>73800000597</t>
  </si>
  <si>
    <t>73800000599</t>
  </si>
  <si>
    <t>73800000601</t>
  </si>
  <si>
    <t>73800000605</t>
  </si>
  <si>
    <t>73800000607</t>
  </si>
  <si>
    <t>73800000609</t>
  </si>
  <si>
    <t>73800000615</t>
  </si>
  <si>
    <t>73800000623</t>
  </si>
  <si>
    <t>スプレー用ボトル</t>
  </si>
  <si>
    <t>73800000633</t>
  </si>
  <si>
    <t>73800000637</t>
  </si>
  <si>
    <t>73800000665</t>
  </si>
  <si>
    <t>旋盤用ﾁｯﾌﾟ</t>
  </si>
  <si>
    <t>73800000671</t>
  </si>
  <si>
    <t>掃除機用 紙ﾊﾟｯｸ</t>
  </si>
  <si>
    <t>73800000673</t>
  </si>
  <si>
    <t>掃除機用棚用吸口U32</t>
  </si>
  <si>
    <t>73800000679</t>
  </si>
  <si>
    <t>73800000687</t>
  </si>
  <si>
    <t>73800000689</t>
  </si>
  <si>
    <t>窒素ｶﾞｽ用調整器</t>
  </si>
  <si>
    <t>73800000711</t>
  </si>
  <si>
    <t>ﾃﾞｨｽｸﾍﾟｰﾊﾟｰ</t>
  </si>
  <si>
    <t>73800000713</t>
  </si>
  <si>
    <t>73800000715</t>
  </si>
  <si>
    <t>73800000717</t>
  </si>
  <si>
    <t>73800000721</t>
  </si>
  <si>
    <t>73800000723</t>
  </si>
  <si>
    <t>ﾃｰﾊﾟｰﾄﾞﾘﾙ</t>
  </si>
  <si>
    <t>73800000731</t>
  </si>
  <si>
    <t>ﾃｰﾊﾟｰﾋﾟﾝﾘｰﾏ</t>
  </si>
  <si>
    <t>73800000733</t>
  </si>
  <si>
    <t>73800000735</t>
  </si>
  <si>
    <t>73800000737</t>
  </si>
  <si>
    <t>ﾃﾞｷｼ超硬ﾄﾞﾘﾙ</t>
  </si>
  <si>
    <t>73800000739</t>
  </si>
  <si>
    <t>73800000741</t>
  </si>
  <si>
    <t>73800000777</t>
  </si>
  <si>
    <t>電動ﾄﾞﾗｲﾊﾞｰ用ﾊﾞｯﾃﾘｰ</t>
  </si>
  <si>
    <t>73800000779</t>
  </si>
  <si>
    <t>73800000781</t>
  </si>
  <si>
    <t>73800000785</t>
  </si>
  <si>
    <t>電動ドライバー用バッテリー</t>
  </si>
  <si>
    <t>73800000787</t>
  </si>
  <si>
    <t>73800000789</t>
  </si>
  <si>
    <t>73800000791</t>
  </si>
  <si>
    <t>73800000795</t>
  </si>
  <si>
    <t>73800000797</t>
  </si>
  <si>
    <t>73800000799</t>
  </si>
  <si>
    <t>73800000819</t>
  </si>
  <si>
    <t>砥石</t>
  </si>
  <si>
    <t>73800000821</t>
  </si>
  <si>
    <t>73800000823</t>
  </si>
  <si>
    <t>砥石用ﾄﾞﾚｯｻｰ</t>
  </si>
  <si>
    <t>73800000827</t>
  </si>
  <si>
    <t>ﾄﾞﾗﾑ缶用ｵｲﾙﾎﾟﾝﾌﾟ</t>
  </si>
  <si>
    <t>73800000835</t>
  </si>
  <si>
    <t>ﾅｯﾄｶﾌﾟﾗｿｹｯﾄ</t>
  </si>
  <si>
    <t>73800000859</t>
  </si>
  <si>
    <t>部品自動洗浄装置ろ材</t>
  </si>
  <si>
    <t>73800000863</t>
  </si>
  <si>
    <t>ﾌﾞﾗｯｸﾗｲﾄ用球</t>
  </si>
  <si>
    <t>73800000879</t>
  </si>
  <si>
    <t>丸駒チップライナー</t>
  </si>
  <si>
    <t>73800000881</t>
  </si>
  <si>
    <t>丸駒ﾁｯﾌﾟﾗｲﾅｰ</t>
  </si>
  <si>
    <t>73800000931</t>
  </si>
  <si>
    <t>両頭ﾋﾞｯﾄ</t>
  </si>
  <si>
    <t>73800000935</t>
  </si>
  <si>
    <t>六角軸鉄工用ﾄﾞﾘﾙ</t>
  </si>
  <si>
    <t>73800000937</t>
  </si>
  <si>
    <t>73800000939</t>
  </si>
  <si>
    <t>73800000941</t>
  </si>
  <si>
    <t>73800000963</t>
  </si>
  <si>
    <t>汚水処理PH複合電極</t>
  </si>
  <si>
    <t>73800000965</t>
  </si>
  <si>
    <t>73800000977</t>
  </si>
  <si>
    <t>金切鋸刃</t>
  </si>
  <si>
    <t>73800000981</t>
  </si>
  <si>
    <t>研磨具</t>
  </si>
  <si>
    <t>73800000983</t>
  </si>
  <si>
    <t>73800000985</t>
  </si>
  <si>
    <t>73800000987</t>
  </si>
  <si>
    <t>高速携帯ｸﾞﾗｲﾝﾀﾞ-ｾﾌﾃｨﾎｲ-ﾙ</t>
  </si>
  <si>
    <t>73800000989</t>
  </si>
  <si>
    <t>73800000991</t>
  </si>
  <si>
    <t>73800000999</t>
  </si>
  <si>
    <t>73800001057</t>
  </si>
  <si>
    <t>車輪転削盤用丸駒ﾁｯﾌﾟ</t>
  </si>
  <si>
    <t>73800001059</t>
  </si>
  <si>
    <t>丸駒ﾁｯﾌﾟ</t>
  </si>
  <si>
    <t>73800001107</t>
  </si>
  <si>
    <t>掃除機用ｽｷﾏﾉｽﾞﾙ</t>
  </si>
  <si>
    <t>73800001113</t>
  </si>
  <si>
    <t>掃除機用ﾌﾞﾗｼﾉｽﾞﾙ</t>
  </si>
  <si>
    <t>73800001117</t>
  </si>
  <si>
    <t>掃除機用ﾎｰｽ</t>
  </si>
  <si>
    <t>73800001119</t>
  </si>
  <si>
    <t>掃除機用丸ﾌﾞﾗｼ</t>
  </si>
  <si>
    <t>73800001129</t>
  </si>
  <si>
    <t>電気溶接器用ﾎﾙﾀﾞ</t>
  </si>
  <si>
    <t>73800001131</t>
  </si>
  <si>
    <t>電気溶接器用ｱｰｽｸﾘｯﾌﾟ</t>
  </si>
  <si>
    <t>73800002001</t>
  </si>
  <si>
    <t>グラインダ用ヤイヤーﾌﾞﾗｼ</t>
  </si>
  <si>
    <t>73800002003</t>
  </si>
  <si>
    <t>73800002005</t>
  </si>
  <si>
    <t>73800002007</t>
  </si>
  <si>
    <t>73800002009</t>
  </si>
  <si>
    <t>軸付ホイール</t>
  </si>
  <si>
    <t>73800002011</t>
  </si>
  <si>
    <t>73800002013</t>
  </si>
  <si>
    <t>73800002015</t>
  </si>
  <si>
    <t>ディスクホイール</t>
  </si>
  <si>
    <t>73800002017</t>
  </si>
  <si>
    <t>ディスクホイール　α</t>
  </si>
  <si>
    <t>73800002019</t>
  </si>
  <si>
    <t>73800002021</t>
  </si>
  <si>
    <t>73800002023</t>
  </si>
  <si>
    <t>73800002025</t>
  </si>
  <si>
    <t>73800002027</t>
  </si>
  <si>
    <t>73800002029</t>
  </si>
  <si>
    <t>73800002031</t>
  </si>
  <si>
    <t>砥石   レチボンエースゴールド　27号B</t>
  </si>
  <si>
    <t>73800002033</t>
  </si>
  <si>
    <t>砥石　　デュアルディスクAA240S　Sタイプ</t>
  </si>
  <si>
    <t>73800002035</t>
  </si>
  <si>
    <t>バキュームクリーナー</t>
  </si>
  <si>
    <t>73800002037</t>
  </si>
  <si>
    <t>列車集塵高圧始動ｽｲｯﾁ</t>
  </si>
  <si>
    <t>73800002039</t>
  </si>
  <si>
    <t>列車集塵装置パッキン</t>
  </si>
  <si>
    <t>73800002041</t>
  </si>
  <si>
    <t>回転型ワイヤーブラシ</t>
  </si>
  <si>
    <t>73800002043</t>
  </si>
  <si>
    <t>NF-30S1P用　取付ねじ</t>
  </si>
  <si>
    <t>73800002045</t>
  </si>
  <si>
    <t>73800002047</t>
  </si>
  <si>
    <t>73800002049</t>
  </si>
  <si>
    <t>73800002051</t>
  </si>
  <si>
    <t>73800002053</t>
  </si>
  <si>
    <t>73800002055</t>
  </si>
  <si>
    <t>73800002057</t>
  </si>
  <si>
    <t>73800002059</t>
  </si>
  <si>
    <t>73800002061</t>
  </si>
  <si>
    <t>73800002063</t>
  </si>
  <si>
    <t>73800002065</t>
  </si>
  <si>
    <t>73800002067</t>
  </si>
  <si>
    <t>切断用砥石</t>
  </si>
  <si>
    <t>73800002069</t>
  </si>
  <si>
    <t>73800002071</t>
  </si>
  <si>
    <t>73800002073</t>
  </si>
  <si>
    <t>73800002075</t>
  </si>
  <si>
    <t>73800002077</t>
  </si>
  <si>
    <t>73800002079</t>
  </si>
  <si>
    <t>チップソー</t>
  </si>
  <si>
    <t>73800002081</t>
  </si>
  <si>
    <t>73800002083</t>
  </si>
  <si>
    <t>アルミニューム電極ワイヤー</t>
  </si>
  <si>
    <t>73800002085</t>
  </si>
  <si>
    <t>六角棒レンチ</t>
  </si>
  <si>
    <t>73800002087</t>
  </si>
  <si>
    <t>アングルグラインダー砥石</t>
  </si>
  <si>
    <t>73800002089</t>
  </si>
  <si>
    <t>ドライバークロスビット</t>
  </si>
  <si>
    <t>73800002091</t>
  </si>
  <si>
    <t>73800002093</t>
  </si>
  <si>
    <t>電気溶接用ホルダー</t>
  </si>
  <si>
    <t>73800002095</t>
  </si>
  <si>
    <t>デジタルノギス</t>
  </si>
  <si>
    <t>73800002097</t>
  </si>
  <si>
    <t>ノギス</t>
  </si>
  <si>
    <t>73800002099</t>
  </si>
  <si>
    <t>アルミニュームハンダ棒</t>
  </si>
  <si>
    <t>73800002101</t>
  </si>
  <si>
    <t>73800002103</t>
  </si>
  <si>
    <t>ブレーキ演算装置試験機用エアーホース</t>
  </si>
  <si>
    <t>73800002105</t>
  </si>
  <si>
    <t>電磁弁</t>
  </si>
  <si>
    <t>73800002107</t>
  </si>
  <si>
    <t>アイ赤外線電球</t>
  </si>
  <si>
    <t>73800002111</t>
  </si>
  <si>
    <t>ｺﾞｰﾙﾄﾞﾎｲｰﾙﾌﾞﾗｼ</t>
  </si>
  <si>
    <t>73800002113</t>
  </si>
  <si>
    <t>ｵﾌｾｯﾄ砥石</t>
  </si>
  <si>
    <t>73800002115</t>
  </si>
  <si>
    <t>73800002117</t>
  </si>
  <si>
    <t>軸付砥石</t>
  </si>
  <si>
    <t>73800002119</t>
  </si>
  <si>
    <t>73800002121</t>
  </si>
  <si>
    <t>73800002123</t>
  </si>
  <si>
    <t>軸付ｽﾁｰﾙﾌﾞﾗｼ</t>
  </si>
  <si>
    <t>73800002125</t>
  </si>
  <si>
    <t>安全切断砥石</t>
  </si>
  <si>
    <t>73800002127</t>
  </si>
  <si>
    <t>真鍮平型軸付ﾌﾞﾗｼ</t>
  </si>
  <si>
    <t>73800002129</t>
  </si>
  <si>
    <t>73800002131</t>
  </si>
  <si>
    <t>ｿﾚﾉｲﾄﾞｺｲﾙ</t>
  </si>
  <si>
    <t>73800002133</t>
  </si>
  <si>
    <t>73800002135</t>
  </si>
  <si>
    <t>ｵﾌｾｯﾄ砥石（一般鋼用・硬）</t>
  </si>
  <si>
    <t>73800002137</t>
  </si>
  <si>
    <t>8.0mm軸付ﾌﾗｯﾌﾟﾎｲｰﾙ</t>
  </si>
  <si>
    <t>73800002139</t>
  </si>
  <si>
    <t>ｽﾁｰﾙ軸付ﾜｲﾔｰﾌﾞﾗｼ</t>
  </si>
  <si>
    <t>73800002141</t>
  </si>
  <si>
    <t>ｽﾌﾟﾚｰ洗浄機用ﾀｲﾏｰﾘﾚｰ</t>
  </si>
  <si>
    <t>73800002143</t>
  </si>
  <si>
    <t>研磨ﾃﾞｨｽｸ</t>
  </si>
  <si>
    <t>73800002145</t>
  </si>
  <si>
    <t>ﾎｲｰﾙｶﾊﾞｰ（電動ﾃﾞｨｽｸｸﾞﾗｲﾝﾀﾞｰ用）</t>
  </si>
  <si>
    <t>73800002147</t>
  </si>
  <si>
    <t>ｽｰﾊﾟｰﾌﾗﾝｼﾞ（電動ﾃﾞｨｽｸｸﾞﾗｲﾝﾀﾞｰ用）</t>
  </si>
  <si>
    <t>73800002149</t>
  </si>
  <si>
    <t>ｲﾝﾅｰﾌﾗﾝｼﾞ（電動ﾃﾞｨｽｸｸﾞﾗｲﾝﾀﾞｰ用）</t>
  </si>
  <si>
    <t>73800002151</t>
  </si>
  <si>
    <t>ｸﾞﾘｯﾌﾟ（電動ﾃﾞｨｽｸｸﾞﾗｲﾝﾀﾞｰ用）</t>
  </si>
  <si>
    <t>73800002153</t>
  </si>
  <si>
    <t>73800002155</t>
  </si>
  <si>
    <t>ﾘﾌﾄｺﾝﾍﾞｱ用ﾊﾟｲﾛｯﾄﾗﾝﾌﾟﾚﾝｽﾞ</t>
  </si>
  <si>
    <t>73800002157</t>
  </si>
  <si>
    <t>研磨ﾎｲｰﾙ</t>
  </si>
  <si>
    <t>73800002159</t>
  </si>
  <si>
    <t>警報ﾋｭｰｽﾞ（自動検査ｿｳﾁ）</t>
  </si>
  <si>
    <t>73800002161</t>
  </si>
  <si>
    <t>車体洗浄ｿｳﾁ　側面ﾌﾞﾗｼ高電流検知ﾘﾚｰ</t>
  </si>
  <si>
    <t>73800002163</t>
  </si>
  <si>
    <t>車体洗浄ｿｳﾁ　側面ﾌﾞﾗｼ低電流検知ﾘﾚｰ</t>
  </si>
  <si>
    <t>73800002165</t>
  </si>
  <si>
    <t>電熱ｺｲﾙ</t>
  </si>
  <si>
    <t>73800002167</t>
  </si>
  <si>
    <t>予備電源（ﾊﾟﾝ検）</t>
  </si>
  <si>
    <t>73800002169</t>
  </si>
  <si>
    <t>ｸｰﾗｰ室外機配管保護用ｺﾞﾑ</t>
  </si>
  <si>
    <t>73800002171</t>
  </si>
  <si>
    <t>高速携帯ｸﾞﾗｲﾝﾀﾞｰｾｰﾌﾃｨﾎｲｰﾙ</t>
  </si>
  <si>
    <t>73800002173</t>
  </si>
  <si>
    <t>73800002175</t>
  </si>
  <si>
    <t>73800002177</t>
  </si>
  <si>
    <t>73900000003</t>
  </si>
  <si>
    <t>ｼｰﾙｶﾞﾝ</t>
  </si>
  <si>
    <t>73900000015</t>
  </si>
  <si>
    <t>ｳｫｰﾀｰﾎﾟﾝﾌﾟﾌﾟﾗｲﾔｰ</t>
  </si>
  <si>
    <t>73900000017</t>
  </si>
  <si>
    <t>ﾊﾟｲﾌﾟ手秤</t>
  </si>
  <si>
    <t>73900000019</t>
  </si>
  <si>
    <t>ハンドリベッタ</t>
  </si>
  <si>
    <t>73900000031</t>
  </si>
  <si>
    <t>73900000041</t>
  </si>
  <si>
    <t>ﾗｼﾞｵﾍﾟﾝﾁ</t>
  </si>
  <si>
    <t>73900000043</t>
  </si>
  <si>
    <t>斜刃ﾆｯﾊﾟｰ</t>
  </si>
  <si>
    <t>73900000045</t>
  </si>
  <si>
    <t>ﾍﾟﾝﾁ</t>
  </si>
  <si>
    <t>73900000047</t>
  </si>
  <si>
    <t>73900000051</t>
  </si>
  <si>
    <t>草刈機用ﾅｲﾛﾝｶｯﾀｰ</t>
  </si>
  <si>
    <t>73900000061</t>
  </si>
  <si>
    <t>ﾌﾟﾗｲﾔｰ</t>
  </si>
  <si>
    <t>73900000063</t>
  </si>
  <si>
    <t>ﾌﾟﾗｲﾔ-</t>
  </si>
  <si>
    <t>73900000065</t>
  </si>
  <si>
    <t>ｳｫ-ﾀ-ﾎﾟﾝﾌﾟﾌﾟﾗｲﾔ-</t>
  </si>
  <si>
    <t>73900000067</t>
  </si>
  <si>
    <t>ﾊﾞｲｽﾌﾟﾗｲﾔ-</t>
  </si>
  <si>
    <t>73900000069</t>
  </si>
  <si>
    <t>ﾄｸﾞﾙｸﾗﾝﾌﾟﾌﾟﾗｲﾔｰ</t>
  </si>
  <si>
    <t>73900000071</t>
  </si>
  <si>
    <t>ｽﾅｯﾌﾟﾘﾝｸﾞﾌﾟﾗｲﾔ-</t>
  </si>
  <si>
    <t>73900000077</t>
  </si>
  <si>
    <t>73900000079</t>
  </si>
  <si>
    <t>ｽﾅｯﾌﾟﾘﾝｸﾞﾌﾟﾗｲﾔｰ</t>
  </si>
  <si>
    <t>73900000087</t>
  </si>
  <si>
    <t>73900000089</t>
  </si>
  <si>
    <t>73900000091</t>
  </si>
  <si>
    <t>73900000093</t>
  </si>
  <si>
    <t>73900000101</t>
  </si>
  <si>
    <t>ﾊﾞｲｽﾌﾟﾗｲﾔｰ</t>
  </si>
  <si>
    <t>73900000113</t>
  </si>
  <si>
    <t>ﾓﾝｷｰﾚﾝﾁ</t>
  </si>
  <si>
    <t>73900000115</t>
  </si>
  <si>
    <t>73900000117</t>
  </si>
  <si>
    <t>73900000119</t>
  </si>
  <si>
    <t>73900000121</t>
  </si>
  <si>
    <t>ﾊﾟｲﾌﾟﾚﾝﾁ</t>
  </si>
  <si>
    <t>73900000123</t>
  </si>
  <si>
    <t>73900000125</t>
  </si>
  <si>
    <t>73900000127</t>
  </si>
  <si>
    <t>73900000129</t>
  </si>
  <si>
    <t>73900000133</t>
  </si>
  <si>
    <t>ｺｰﾅｰﾚﾝﾁ</t>
  </si>
  <si>
    <t>73900000137</t>
  </si>
  <si>
    <t>六角棒ﾚﾝﾁ</t>
  </si>
  <si>
    <t>73900000141</t>
  </si>
  <si>
    <t>73900000143</t>
  </si>
  <si>
    <t>73900000145</t>
  </si>
  <si>
    <t>73900000147</t>
  </si>
  <si>
    <t>73900000149</t>
  </si>
  <si>
    <t>73900000151</t>
  </si>
  <si>
    <t>73900000153</t>
  </si>
  <si>
    <t>73900000155</t>
  </si>
  <si>
    <t>73900000157</t>
  </si>
  <si>
    <t>六角棒ﾚﾝﾁｾｯﾄ</t>
  </si>
  <si>
    <t>73900000165</t>
  </si>
  <si>
    <t>T型ﾌﾚｯｸｽﾚﾝﾁ</t>
  </si>
  <si>
    <t>73900000167</t>
  </si>
  <si>
    <t>73900000169</t>
  </si>
  <si>
    <t>73900000171</t>
  </si>
  <si>
    <t>Ｔ型ﾌﾚｯｸｽﾚﾝﾁ</t>
  </si>
  <si>
    <t>73900000173</t>
  </si>
  <si>
    <t>T型ﾚﾝﾁ</t>
  </si>
  <si>
    <t>73900000177</t>
  </si>
  <si>
    <t>73900000179</t>
  </si>
  <si>
    <t>Ｔ型ﾚﾝﾁ</t>
  </si>
  <si>
    <t>73900000181</t>
  </si>
  <si>
    <t>73900000189</t>
  </si>
  <si>
    <t>Y型ﾚﾝﾁ</t>
  </si>
  <si>
    <t>73900000191</t>
  </si>
  <si>
    <t>73900000193</t>
  </si>
  <si>
    <t>両口ﾒｶﾞﾈﾚﾝﾁ</t>
  </si>
  <si>
    <t>73900000195</t>
  </si>
  <si>
    <t>73900000197</t>
  </si>
  <si>
    <t>73900000199</t>
  </si>
  <si>
    <t>73900000201</t>
  </si>
  <si>
    <t>73900000203</t>
  </si>
  <si>
    <t>73900000207</t>
  </si>
  <si>
    <t>73900000209</t>
  </si>
  <si>
    <t>73900000211</t>
  </si>
  <si>
    <t>73900000213</t>
  </si>
  <si>
    <t>片口ﾒｶﾞﾈﾚﾝﾁ</t>
  </si>
  <si>
    <t>73900000221</t>
  </si>
  <si>
    <t>片口ﾒｶﾞﾈレンチ</t>
  </si>
  <si>
    <t>73900000223</t>
  </si>
  <si>
    <t>73900000225</t>
  </si>
  <si>
    <t>薄口片口四角ﾗﾁｪｯﾄﾚﾝﾁ</t>
  </si>
  <si>
    <t>73900000231</t>
  </si>
  <si>
    <t>両口六角ﾗﾁｪｯﾄﾚﾝﾁ</t>
  </si>
  <si>
    <t>73900000235</t>
  </si>
  <si>
    <t>73900000237</t>
  </si>
  <si>
    <t>73900000243</t>
  </si>
  <si>
    <t>片口六角ﾗﾁｪｯﾄﾚﾝﾁ</t>
  </si>
  <si>
    <t>73900000245</t>
  </si>
  <si>
    <t>73900000247</t>
  </si>
  <si>
    <t>73900000249</t>
  </si>
  <si>
    <t>73900000251</t>
  </si>
  <si>
    <t>73900000253</t>
  </si>
  <si>
    <t>73900000257</t>
  </si>
  <si>
    <t>73900000259</t>
  </si>
  <si>
    <t>73900000261</t>
  </si>
  <si>
    <t>73900000263</t>
  </si>
  <si>
    <t>片口ﾗﾁｪｯﾄﾚﾝﾁ</t>
  </si>
  <si>
    <t>73900000275</t>
  </si>
  <si>
    <t>板ﾗﾁｪｯﾄﾚﾝﾁ</t>
  </si>
  <si>
    <t>73900000277</t>
  </si>
  <si>
    <t>73900000279</t>
  </si>
  <si>
    <t>73900000281</t>
  </si>
  <si>
    <t>73900000283</t>
  </si>
  <si>
    <t>73900000285</t>
  </si>
  <si>
    <t>73900000287</t>
  </si>
  <si>
    <t>73900000289</t>
  </si>
  <si>
    <t>73900000291</t>
  </si>
  <si>
    <t>73900000293</t>
  </si>
  <si>
    <t>73900000305</t>
  </si>
  <si>
    <t>ｿｹｯﾄﾚﾝﾁｾｯﾄ</t>
  </si>
  <si>
    <t>73900000309</t>
  </si>
  <si>
    <t>73900000317</t>
  </si>
  <si>
    <t>T型ﾕﾆﾊﾞｰｻﾙﾚﾝﾁ</t>
  </si>
  <si>
    <t>73900000321</t>
  </si>
  <si>
    <t>ｸｲｯｸﾚﾝﾁ(ﾗﾁｪｯﾄ機構付)</t>
  </si>
  <si>
    <t>73900000323</t>
  </si>
  <si>
    <t>73900000339</t>
  </si>
  <si>
    <t>ﾋﾞｽｷｬｯﾁﾄﾞﾗｲﾊﾞｰ</t>
  </si>
  <si>
    <t>73900000341</t>
  </si>
  <si>
    <t>73900000343</t>
  </si>
  <si>
    <t>73900000345</t>
  </si>
  <si>
    <t>73900000353</t>
  </si>
  <si>
    <t>ﾄﾞﾗｲﾊﾞ-</t>
  </si>
  <si>
    <t>73900000355</t>
  </si>
  <si>
    <t>73900000357</t>
  </si>
  <si>
    <t>73900000359</t>
  </si>
  <si>
    <t>73900000361</t>
  </si>
  <si>
    <t>73900000363</t>
  </si>
  <si>
    <t>73900000367</t>
  </si>
  <si>
    <t>73900000369</t>
  </si>
  <si>
    <t>73900000373</t>
  </si>
  <si>
    <t>73900000375</t>
  </si>
  <si>
    <t>73900000377</t>
  </si>
  <si>
    <t>73900000379</t>
  </si>
  <si>
    <t>73900000381</t>
  </si>
  <si>
    <t>73900000383</t>
  </si>
  <si>
    <t>ﾄﾞﾗｲﾊﾞｰ</t>
  </si>
  <si>
    <t>73900000387</t>
  </si>
  <si>
    <t>73900000389</t>
  </si>
  <si>
    <t>73900000395</t>
  </si>
  <si>
    <t>73900000403</t>
  </si>
  <si>
    <t>ｽﾀﾋﾞｰﾄﾞﾗｲﾊﾞｰ</t>
  </si>
  <si>
    <t>73900000405</t>
  </si>
  <si>
    <t>73900000407</t>
  </si>
  <si>
    <t>73900000409</t>
  </si>
  <si>
    <t>超ﾐﾆｽﾀﾋﾞｰﾄﾞﾗｲﾊﾞ-</t>
  </si>
  <si>
    <t>73900000421</t>
  </si>
  <si>
    <t>ﾎﾞｯｸｽﾄﾞﾗｲﾊﾞ-</t>
  </si>
  <si>
    <t>73900000423</t>
  </si>
  <si>
    <t>73900000425</t>
  </si>
  <si>
    <t>73900000427</t>
  </si>
  <si>
    <t>73900000429</t>
  </si>
  <si>
    <t>73900000431</t>
  </si>
  <si>
    <t>73900000433</t>
  </si>
  <si>
    <t>73900000435</t>
  </si>
  <si>
    <t>73900000437</t>
  </si>
  <si>
    <t>73900000439</t>
  </si>
  <si>
    <t>ﾎﾞｯｸｽﾄﾞﾗｲﾊﾞｰ (ﾃﾞｨｰﾌﾟﾀｲﾌﾟ)</t>
  </si>
  <si>
    <t>73900000441</t>
  </si>
  <si>
    <t>73900000443</t>
  </si>
  <si>
    <t>ﾎﾞｰﾙﾎﾟｲﾝﾄﾄﾞﾗｲﾊﾞｰ</t>
  </si>
  <si>
    <t>73900000447</t>
  </si>
  <si>
    <t>自動ﾄﾞﾗｲﾊﾞ-</t>
  </si>
  <si>
    <t>73900000453</t>
  </si>
  <si>
    <t>精密ﾄﾞﾗｲﾊﾞｰｾｯﾄ</t>
  </si>
  <si>
    <t>73900000461</t>
  </si>
  <si>
    <t>貫通柄ﾄﾞﾗｲﾊﾞ(手元六角付)</t>
  </si>
  <si>
    <t>73900000463</t>
  </si>
  <si>
    <t>貫通柄ドライバ（手元六角付）</t>
  </si>
  <si>
    <t>73900000473</t>
  </si>
  <si>
    <t>ﾃｽﾄﾊﾝﾏ-</t>
  </si>
  <si>
    <t>73900000475</t>
  </si>
  <si>
    <t>片手ﾊﾝﾏ-</t>
  </si>
  <si>
    <t>73900000477</t>
  </si>
  <si>
    <t>73900000479</t>
  </si>
  <si>
    <t>73900000481</t>
  </si>
  <si>
    <t>73900000483</t>
  </si>
  <si>
    <t>73900000485</t>
  </si>
  <si>
    <t>銅ﾊﾝﾏ-</t>
  </si>
  <si>
    <t>73900000487</t>
  </si>
  <si>
    <t>73900000499</t>
  </si>
  <si>
    <t>ﾌﾟﾗｽﾁｯｸﾊﾝﾏ-</t>
  </si>
  <si>
    <t>73900000501</t>
  </si>
  <si>
    <t>73900000503</t>
  </si>
  <si>
    <t>木ﾊﾝﾏ-</t>
  </si>
  <si>
    <t>73900000505</t>
  </si>
  <si>
    <t>木工用 金槌</t>
  </si>
  <si>
    <t>73900000507</t>
  </si>
  <si>
    <t>6丁組ｽﾊﾟﾅ</t>
  </si>
  <si>
    <t>73900000513</t>
  </si>
  <si>
    <t>両口ｽﾊﾟﾅ</t>
  </si>
  <si>
    <t>73900000515</t>
  </si>
  <si>
    <t>73900000517</t>
  </si>
  <si>
    <t>73900000519</t>
  </si>
  <si>
    <t>73900000521</t>
  </si>
  <si>
    <t>73900000525</t>
  </si>
  <si>
    <t>73900000527</t>
  </si>
  <si>
    <t>73900000529</t>
  </si>
  <si>
    <t>73900000531</t>
  </si>
  <si>
    <t>73900000533</t>
  </si>
  <si>
    <t>73900000535</t>
  </si>
  <si>
    <t>73900000537</t>
  </si>
  <si>
    <t>73900000539</t>
  </si>
  <si>
    <t>73900000541</t>
  </si>
  <si>
    <t>73900000543</t>
  </si>
  <si>
    <t>73900000545</t>
  </si>
  <si>
    <t>73900000547</t>
  </si>
  <si>
    <t>73900000549</t>
  </si>
  <si>
    <t>73900000551</t>
  </si>
  <si>
    <t>73900000553</t>
  </si>
  <si>
    <t>73900000557</t>
  </si>
  <si>
    <t>73900000565</t>
  </si>
  <si>
    <t>片口ｽﾊﾟﾅ</t>
  </si>
  <si>
    <t>73900000567</t>
  </si>
  <si>
    <t>73900000569</t>
  </si>
  <si>
    <t>73900000571</t>
  </si>
  <si>
    <t>73900000573</t>
  </si>
  <si>
    <t>73900000575</t>
  </si>
  <si>
    <t>73900000577</t>
  </si>
  <si>
    <t>73900000579</t>
  </si>
  <si>
    <t>73900000581</t>
  </si>
  <si>
    <t>73900000583</t>
  </si>
  <si>
    <t>73900000585</t>
  </si>
  <si>
    <t>73900000587</t>
  </si>
  <si>
    <t>73900000589</t>
  </si>
  <si>
    <t>73900000591</t>
  </si>
  <si>
    <t>73900000593</t>
  </si>
  <si>
    <t>73900000595</t>
  </si>
  <si>
    <t>73900000597</t>
  </si>
  <si>
    <t>73900000599</t>
  </si>
  <si>
    <t>73900000601</t>
  </si>
  <si>
    <t>73900000603</t>
  </si>
  <si>
    <t>73900000605</t>
  </si>
  <si>
    <t>73900000607</t>
  </si>
  <si>
    <t>73900000609</t>
  </si>
  <si>
    <t>73900000611</t>
  </si>
  <si>
    <t>73900000613</t>
  </si>
  <si>
    <t>73900000619</t>
  </si>
  <si>
    <t>片目片口ｽﾊﾟﾅ</t>
  </si>
  <si>
    <t>73900000643</t>
  </si>
  <si>
    <t>片口ﾒｶﾞﾈｽﾊﾟﾅ</t>
  </si>
  <si>
    <t>73900000645</t>
  </si>
  <si>
    <t>73900000651</t>
  </si>
  <si>
    <t>73900000673</t>
  </si>
  <si>
    <t>ｸﾞﾘｽｶﾞﾝ</t>
  </si>
  <si>
    <t>73900000675</t>
  </si>
  <si>
    <t>73900000677</t>
  </si>
  <si>
    <t>73900000705</t>
  </si>
  <si>
    <t>ｼｯｸﾈｽｹﾞｰｼﾞ</t>
  </si>
  <si>
    <t>73900000707</t>
  </si>
  <si>
    <t>ｼｯｸﾈｽｹﾞ-ｼﾞ</t>
  </si>
  <si>
    <t>73900000709</t>
  </si>
  <si>
    <t>73900000713</t>
  </si>
  <si>
    <t>73900000721</t>
  </si>
  <si>
    <t>ｺﾝﾍﾞｯｸｽｹ-ﾙ</t>
  </si>
  <si>
    <t>73900000723</t>
  </si>
  <si>
    <t>73900000725</t>
  </si>
  <si>
    <t>73900000727</t>
  </si>
  <si>
    <t>曲尺</t>
  </si>
  <si>
    <t>73900000729</t>
  </si>
  <si>
    <t>鋼直尺</t>
  </si>
  <si>
    <t>73900000731</t>
  </si>
  <si>
    <t>73900000733</t>
  </si>
  <si>
    <t>73900000735</t>
  </si>
  <si>
    <t>73900000739</t>
  </si>
  <si>
    <t>巻尺</t>
  </si>
  <si>
    <t>73900000741</t>
  </si>
  <si>
    <t>73900000745</t>
  </si>
  <si>
    <t>73900000747</t>
  </si>
  <si>
    <t>73900000749</t>
  </si>
  <si>
    <t>ﾉｷﾞｽ</t>
  </si>
  <si>
    <t>73900000751</t>
  </si>
  <si>
    <t>73900000753</t>
  </si>
  <si>
    <t>73900000755</t>
  </si>
  <si>
    <t>ﾀﾞｲﾔﾙｹﾞｰｼﾞ</t>
  </si>
  <si>
    <t>73900000757</t>
  </si>
  <si>
    <t>ｽｸﾘｭｰﾋﾟｯﾁｹﾞｰｼﾞ</t>
  </si>
  <si>
    <t>73900000761</t>
  </si>
  <si>
    <t>水準器</t>
  </si>
  <si>
    <t>73900000765</t>
  </si>
  <si>
    <t>73900000775</t>
  </si>
  <si>
    <t>平ﾔｽﾘ</t>
  </si>
  <si>
    <t>73900000777</t>
  </si>
  <si>
    <t>73900000781</t>
  </si>
  <si>
    <t>73900000783</t>
  </si>
  <si>
    <t>73900000785</t>
  </si>
  <si>
    <t>73900000787</t>
  </si>
  <si>
    <t>73900000789</t>
  </si>
  <si>
    <t>73900000795</t>
  </si>
  <si>
    <t>半丸ﾔｽﾘ</t>
  </si>
  <si>
    <t>73900000797</t>
  </si>
  <si>
    <t>73900000799</t>
  </si>
  <si>
    <t>73900000801</t>
  </si>
  <si>
    <t>73900000803</t>
  </si>
  <si>
    <t>73900000807</t>
  </si>
  <si>
    <t>丸ﾔｽﾘ</t>
  </si>
  <si>
    <t>73900000809</t>
  </si>
  <si>
    <t>73900000811</t>
  </si>
  <si>
    <t>73900000813</t>
  </si>
  <si>
    <t>73900000815</t>
  </si>
  <si>
    <t>組ﾔｽﾘ</t>
  </si>
  <si>
    <t>73900000817</t>
  </si>
  <si>
    <t>73900000821</t>
  </si>
  <si>
    <t>73900000825</t>
  </si>
  <si>
    <t>角ﾔｽﾘ</t>
  </si>
  <si>
    <t>73900000837</t>
  </si>
  <si>
    <t>木工ﾔｽﾘ</t>
  </si>
  <si>
    <t>73900000841</t>
  </si>
  <si>
    <t>ﾔｽﾘ</t>
  </si>
  <si>
    <t>73900000849</t>
  </si>
  <si>
    <t>ｶｯﾀｰﾅｲﾌ</t>
  </si>
  <si>
    <t>73900000851</t>
  </si>
  <si>
    <t>プラスチック用カッター</t>
  </si>
  <si>
    <t>73900000857</t>
  </si>
  <si>
    <t>ｽｸﾚｰﾊﾟｰ</t>
  </si>
  <si>
    <t>73900000861</t>
  </si>
  <si>
    <t>電工ﾅｲﾌ</t>
  </si>
  <si>
    <t>73900000863</t>
  </si>
  <si>
    <t>草刈り鎌</t>
  </si>
  <si>
    <t>73900000865</t>
  </si>
  <si>
    <t>裁断鋏</t>
  </si>
  <si>
    <t>73900000867</t>
  </si>
  <si>
    <t>枝打ち鋸</t>
  </si>
  <si>
    <t>73900000873</t>
  </si>
  <si>
    <t>両刃鋸</t>
  </si>
  <si>
    <t>73900000879</t>
  </si>
  <si>
    <t>金切鋸弦</t>
  </si>
  <si>
    <t>73900000881</t>
  </si>
  <si>
    <t>金切鋸</t>
  </si>
  <si>
    <t>73900000883</t>
  </si>
  <si>
    <t>73900000885</t>
  </si>
  <si>
    <t>西洋ﾊｻﾐ</t>
  </si>
  <si>
    <t>73900000889</t>
  </si>
  <si>
    <t>金切りﾊｻﾐ</t>
  </si>
  <si>
    <t>73900000891</t>
  </si>
  <si>
    <t>73900000893</t>
  </si>
  <si>
    <t>剪定ﾊｻﾐ</t>
  </si>
  <si>
    <t>73900000895</t>
  </si>
  <si>
    <t>ﾎﾞﾙﾄｸﾘｯﾊﾟ-</t>
  </si>
  <si>
    <t>73900000897</t>
  </si>
  <si>
    <t>73900000899</t>
  </si>
  <si>
    <t>ｹｰﾌﾞﾙｶｯﾀｰ</t>
  </si>
  <si>
    <t>73900000903</t>
  </si>
  <si>
    <t>ﾜｲﾔ-ｽﾄﾘｯﾊﾟ-</t>
  </si>
  <si>
    <t>73900000905</t>
  </si>
  <si>
    <t>73900000909</t>
  </si>
  <si>
    <t>73900000917</t>
  </si>
  <si>
    <t>平行ﾛ-ﾙﾋﾟﾝﾎﾟﾝﾁ</t>
  </si>
  <si>
    <t>73900000919</t>
  </si>
  <si>
    <t>73900000923</t>
  </si>
  <si>
    <t>ﾍﾞﾙﾄﾎﾟﾝﾁ</t>
  </si>
  <si>
    <t>73900000925</t>
  </si>
  <si>
    <t>73900000927</t>
  </si>
  <si>
    <t>73900000929</t>
  </si>
  <si>
    <t>73900000931</t>
  </si>
  <si>
    <t>73900000933</t>
  </si>
  <si>
    <t>73900000935</t>
  </si>
  <si>
    <t>73900000941</t>
  </si>
  <si>
    <t>ｾﾝﾀ-ﾎﾟﾝﾁ</t>
  </si>
  <si>
    <t>73900000957</t>
  </si>
  <si>
    <t>刻印</t>
  </si>
  <si>
    <t>73900000959</t>
  </si>
  <si>
    <t>73900000961</t>
  </si>
  <si>
    <t>刻 印</t>
  </si>
  <si>
    <t>73900000963</t>
  </si>
  <si>
    <t>73900000975</t>
  </si>
  <si>
    <t>両頭式ﾋﾟﾝﾊﾞｲｽ</t>
  </si>
  <si>
    <t>73900000985</t>
  </si>
  <si>
    <t>釘抜きﾊﾞ-ﾙ</t>
  </si>
  <si>
    <t>73900000991</t>
  </si>
  <si>
    <t>かじやクギ抜き</t>
  </si>
  <si>
    <t>73900001011</t>
  </si>
  <si>
    <t>73900001013</t>
  </si>
  <si>
    <t>73900001019</t>
  </si>
  <si>
    <t>73900001021</t>
  </si>
  <si>
    <t>73900001023</t>
  </si>
  <si>
    <t>ｵｲﾙｼﾞｮｯｷ</t>
  </si>
  <si>
    <t>73900001029</t>
  </si>
  <si>
    <t>73900001051</t>
  </si>
  <si>
    <t>平ﾀｶﾞﾈ</t>
  </si>
  <si>
    <t>73900001057</t>
  </si>
  <si>
    <t>検電器</t>
  </si>
  <si>
    <t>73900001059</t>
  </si>
  <si>
    <t>ｴｷｽﾄﾗｸﾀｰ</t>
  </si>
  <si>
    <t>73900001079</t>
  </si>
  <si>
    <t>融雪用パワートーチ</t>
  </si>
  <si>
    <t>73900001099</t>
  </si>
  <si>
    <t>ﾈｼﾞｻﾞｳﾙｽ</t>
  </si>
  <si>
    <t>73900001101</t>
  </si>
  <si>
    <t>ﾈｼﾞｻﾞｳﾙｽGT</t>
  </si>
  <si>
    <t>73900001137</t>
  </si>
  <si>
    <t>ｴｱｰｶﾞﾝﾎｰｽﾎｰｽ接続部</t>
  </si>
  <si>
    <t>73900001139</t>
  </si>
  <si>
    <t>73900001147</t>
  </si>
  <si>
    <t>ｴｸｽﾃﾝｼｮﾝﾊﾞｰ75㎜</t>
  </si>
  <si>
    <t>73900001151</t>
  </si>
  <si>
    <t>73900001159</t>
  </si>
  <si>
    <t>ｶｯﾀｰﾅｲﾌ替刃</t>
  </si>
  <si>
    <t>73900001161</t>
  </si>
  <si>
    <t>73900001163</t>
  </si>
  <si>
    <t>73900001165</t>
  </si>
  <si>
    <t>73900001171</t>
  </si>
  <si>
    <t>ｸﾞﾘｰｽｶﾞﾝ</t>
  </si>
  <si>
    <t>73900001175</t>
  </si>
  <si>
    <t>ｸﾞﾘｰｽｶﾞﾝ用ﾎｰｽ</t>
  </si>
  <si>
    <t>73900001179</t>
  </si>
  <si>
    <t>73900001181</t>
  </si>
  <si>
    <t>73900001183</t>
  </si>
  <si>
    <t>73900001189</t>
  </si>
  <si>
    <t>ｺｰｷﾝｸﾞ用ｴｱｰｶﾞﾝ</t>
  </si>
  <si>
    <t>73900001193</t>
  </si>
  <si>
    <t>ｺﾊﾞﾙﾄﾄﾞﾘﾙ</t>
  </si>
  <si>
    <t>73900001195</t>
  </si>
  <si>
    <t>73900001197</t>
  </si>
  <si>
    <t>73900001199</t>
  </si>
  <si>
    <t>73900001201</t>
  </si>
  <si>
    <t>73900001221</t>
  </si>
  <si>
    <t>真鍮製ｶｯﾌﾟ型軸付ﾌﾞﾗｼ</t>
  </si>
  <si>
    <t>73900001223</t>
  </si>
  <si>
    <t>ｽﾃﾝﾚｽﾊﾝﾄﾞﾀｯﾌﾟ</t>
  </si>
  <si>
    <t>73900001225</t>
  </si>
  <si>
    <t>73900001227</t>
  </si>
  <si>
    <t>73900001237</t>
  </si>
  <si>
    <t>ｽﾃﾝﾚｽ用ﾀｯﾌﾟ</t>
  </si>
  <si>
    <t>73900001239</t>
  </si>
  <si>
    <t>73900001241</t>
  </si>
  <si>
    <t>73900001243</t>
  </si>
  <si>
    <t>73900001245</t>
  </si>
  <si>
    <t>73900001247</t>
  </si>
  <si>
    <t>73900001249</t>
  </si>
  <si>
    <t>ステンレス用タップ</t>
  </si>
  <si>
    <t>73900001253</t>
  </si>
  <si>
    <t>73900001257</t>
  </si>
  <si>
    <t>73900001259</t>
  </si>
  <si>
    <t>73900001261</t>
  </si>
  <si>
    <t>73900001263</t>
  </si>
  <si>
    <t>73900001265</t>
  </si>
  <si>
    <t>73900001267</t>
  </si>
  <si>
    <t>スパイラルタップ</t>
  </si>
  <si>
    <t>73900001269</t>
  </si>
  <si>
    <t>73900001271</t>
  </si>
  <si>
    <t>73900001273</t>
  </si>
  <si>
    <t>73900001277</t>
  </si>
  <si>
    <t>洗浄室ｽﾌﾟﾚｰｶﾞﾝ（ｴﾝｼﾞﾝｸﾘｰﾅｰ）</t>
  </si>
  <si>
    <t>73900001289</t>
  </si>
  <si>
    <t>ｿｹｯﾄｱﾀﾞﾌﾟﾀ</t>
  </si>
  <si>
    <t>73900001291</t>
  </si>
  <si>
    <t>73900001311</t>
  </si>
  <si>
    <t>ｿｹｯﾄﾚﾝﾁ用ｿｹｯﾄ</t>
  </si>
  <si>
    <t>73900001323</t>
  </si>
  <si>
    <t>ｿｹｯﾄﾚﾝﾁ用ﾕﾆﾊﾞｰｻﾙｼﾞｮｲﾝﾄ</t>
  </si>
  <si>
    <t>73900001329</t>
  </si>
  <si>
    <t>ｿｹｯﾄﾚﾝﾁ用ｴｷｽﾃﾝｼｮﾝﾊﾞｰ</t>
  </si>
  <si>
    <t>73900001331</t>
  </si>
  <si>
    <t>73900001335</t>
  </si>
  <si>
    <t>73900001337</t>
  </si>
  <si>
    <t>73900001339</t>
  </si>
  <si>
    <t>73900001341</t>
  </si>
  <si>
    <t>73900001343</t>
  </si>
  <si>
    <t>73900001345</t>
  </si>
  <si>
    <t>73900001349</t>
  </si>
  <si>
    <t>73900001351</t>
  </si>
  <si>
    <t>73900001353</t>
  </si>
  <si>
    <t>73900001355</t>
  </si>
  <si>
    <t>73900001357</t>
  </si>
  <si>
    <t>73900001359</t>
  </si>
  <si>
    <t>73900001361</t>
  </si>
  <si>
    <t>73900001363</t>
  </si>
  <si>
    <t>73900001365</t>
  </si>
  <si>
    <t>73900001367</t>
  </si>
  <si>
    <t>73900001369</t>
  </si>
  <si>
    <t>73900001371</t>
  </si>
  <si>
    <t>73900001373</t>
  </si>
  <si>
    <t>73900001375</t>
  </si>
  <si>
    <t>73900001377</t>
  </si>
  <si>
    <t>73900001379</t>
  </si>
  <si>
    <t>73900001381</t>
  </si>
  <si>
    <t>73900001383</t>
  </si>
  <si>
    <t>73900001385</t>
  </si>
  <si>
    <t>73900001387</t>
  </si>
  <si>
    <t>73900001389</t>
  </si>
  <si>
    <t>73900001391</t>
  </si>
  <si>
    <t>73900001393</t>
  </si>
  <si>
    <t>73900001395</t>
  </si>
  <si>
    <t>73900001397</t>
  </si>
  <si>
    <t>73900001401</t>
  </si>
  <si>
    <t>73900001403</t>
  </si>
  <si>
    <t>73900001405</t>
  </si>
  <si>
    <t>ｿｹｯﾄﾚﾝﾁ用ﾃﾞｨ-ﾌﾟｿｹｯﾄ</t>
  </si>
  <si>
    <t>73900001407</t>
  </si>
  <si>
    <t>73900001409</t>
  </si>
  <si>
    <t>73900001413</t>
  </si>
  <si>
    <t>73900001417</t>
  </si>
  <si>
    <t>73900001419</t>
  </si>
  <si>
    <t>73900001421</t>
  </si>
  <si>
    <t>73900001423</t>
  </si>
  <si>
    <t>73900001425</t>
  </si>
  <si>
    <t>73900001427</t>
  </si>
  <si>
    <t>73900001431</t>
  </si>
  <si>
    <t>73900001439</t>
  </si>
  <si>
    <t>73900001441</t>
  </si>
  <si>
    <t>73900001443</t>
  </si>
  <si>
    <t>73900001445</t>
  </si>
  <si>
    <t>73900001449</t>
  </si>
  <si>
    <t>ｿｹｯﾄﾚﾝﾁ用ﾍｷｻｺﾞﾝｿｹｯﾄ</t>
  </si>
  <si>
    <t>73900001453</t>
  </si>
  <si>
    <t>73900001457</t>
  </si>
  <si>
    <t>ｿｹｯﾄﾚﾝﾁ用ﾗﾁｪｯﾄﾊﾝﾄﾞﾙ</t>
  </si>
  <si>
    <t>73900001459</t>
  </si>
  <si>
    <t>73900001461</t>
  </si>
  <si>
    <t>73900001463</t>
  </si>
  <si>
    <t>ダイスハンドル</t>
  </si>
  <si>
    <t>73900001465</t>
  </si>
  <si>
    <t>ﾀﾞｲｽﾊﾝﾄﾞﾙ</t>
  </si>
  <si>
    <t>73900001467</t>
  </si>
  <si>
    <t>73900001469</t>
  </si>
  <si>
    <t>73900001471</t>
  </si>
  <si>
    <t>73900001473</t>
  </si>
  <si>
    <t>73900001475</t>
  </si>
  <si>
    <t>73900001477</t>
  </si>
  <si>
    <t>ﾀｯﾌﾟﾊﾝﾄﾞﾙ</t>
  </si>
  <si>
    <t>73900001479</t>
  </si>
  <si>
    <t>73900001481</t>
  </si>
  <si>
    <t>73900001485</t>
  </si>
  <si>
    <t>73900001487</t>
  </si>
  <si>
    <t>タップホルダー</t>
  </si>
  <si>
    <t>73900001489</t>
  </si>
  <si>
    <t>73900001491</t>
  </si>
  <si>
    <t>73900001493</t>
  </si>
  <si>
    <t>73900001495</t>
  </si>
  <si>
    <t>73900001497</t>
  </si>
  <si>
    <t>ﾃﾞｨｰﾌﾟｿｹｯﾄ</t>
  </si>
  <si>
    <t>73900001507</t>
  </si>
  <si>
    <t>電気半田ごて交換用こて先</t>
  </si>
  <si>
    <t>73900001515</t>
  </si>
  <si>
    <t>トーチランプ用ガス</t>
  </si>
  <si>
    <t>73900001519</t>
  </si>
  <si>
    <t>ﾄﾞﾗｲﾊﾞｰﾋﾞｯﾄ(+#2)</t>
  </si>
  <si>
    <t>73900001523</t>
  </si>
  <si>
    <t>トルクレンチソケット</t>
  </si>
  <si>
    <t>73900001537</t>
  </si>
  <si>
    <t>ﾄﾞﾚｯｻｰﾎﾙﾀﾞｰ用替刃</t>
  </si>
  <si>
    <t>73900001543</t>
  </si>
  <si>
    <t>ハンドタップ</t>
  </si>
  <si>
    <t>73900001545</t>
  </si>
  <si>
    <t>73900001547</t>
  </si>
  <si>
    <t>73900001549</t>
  </si>
  <si>
    <t>73900001551</t>
  </si>
  <si>
    <t>73900001553</t>
  </si>
  <si>
    <t>73900001555</t>
  </si>
  <si>
    <t>73900001557</t>
  </si>
  <si>
    <t>73900001559</t>
  </si>
  <si>
    <t>73900001561</t>
  </si>
  <si>
    <t>73900001563</t>
  </si>
  <si>
    <t>73900001565</t>
  </si>
  <si>
    <t>73900001567</t>
  </si>
  <si>
    <t>73900001569</t>
  </si>
  <si>
    <t>73900001575</t>
  </si>
  <si>
    <t>73900001577</t>
  </si>
  <si>
    <t>73900001579</t>
  </si>
  <si>
    <t>73900001581</t>
  </si>
  <si>
    <t>73900001583</t>
  </si>
  <si>
    <t>73900001585</t>
  </si>
  <si>
    <t>73900001587</t>
  </si>
  <si>
    <t>73900001589</t>
  </si>
  <si>
    <t>73900001591</t>
  </si>
  <si>
    <t>73900001593</t>
  </si>
  <si>
    <t>73900001595</t>
  </si>
  <si>
    <t>ハンドタップセット</t>
  </si>
  <si>
    <t>73900001597</t>
  </si>
  <si>
    <t>ピンポンチ</t>
  </si>
  <si>
    <t>73900001603</t>
  </si>
  <si>
    <t>ﾍｷｻｺﾞﾝｿｹｯﾄ</t>
  </si>
  <si>
    <t>73900001607</t>
  </si>
  <si>
    <t>ﾍﾘｻｰﾄ用ﾀｯﾌﾟ</t>
  </si>
  <si>
    <t>73900001609</t>
  </si>
  <si>
    <t>73900001611</t>
  </si>
  <si>
    <t>73900001615</t>
  </si>
  <si>
    <t>丸ﾀﾞｲｽ</t>
  </si>
  <si>
    <t>73900001619</t>
  </si>
  <si>
    <t>丸ダイス</t>
  </si>
  <si>
    <t>73900001621</t>
  </si>
  <si>
    <t>73900001635</t>
  </si>
  <si>
    <t>73900001637</t>
  </si>
  <si>
    <t>73900001639</t>
  </si>
  <si>
    <t>73900001641</t>
  </si>
  <si>
    <t>73900001643</t>
  </si>
  <si>
    <t>73900001645</t>
  </si>
  <si>
    <t>73900001647</t>
  </si>
  <si>
    <t>73900001649</t>
  </si>
  <si>
    <t>73900001651</t>
  </si>
  <si>
    <t>73900001653</t>
  </si>
  <si>
    <t>73900001655</t>
  </si>
  <si>
    <t>73900001657</t>
  </si>
  <si>
    <t>73900001659</t>
  </si>
  <si>
    <t>73900001661</t>
  </si>
  <si>
    <t>73900001663</t>
  </si>
  <si>
    <t>73900001665</t>
  </si>
  <si>
    <t>73900001667</t>
  </si>
  <si>
    <t>丸駒ﾁｯﾌﾟ取付座金</t>
  </si>
  <si>
    <t>73900001669</t>
  </si>
  <si>
    <t>折刃式ｶｯﾀｰﾅｲﾌ用替刃</t>
  </si>
  <si>
    <t>73900001671</t>
  </si>
  <si>
    <t>長柄タップホルダー</t>
  </si>
  <si>
    <t>73900001673</t>
  </si>
  <si>
    <t>73900001675</t>
  </si>
  <si>
    <t>73900001677</t>
  </si>
  <si>
    <t>転削盤用丸駒ﾁｯﾌﾟ</t>
  </si>
  <si>
    <t>73900001679</t>
  </si>
  <si>
    <t>転削盤用丸駒ﾁｯﾌﾟ取付子ﾈｼﾞ･ﾅｯﾄ</t>
  </si>
  <si>
    <t>73900001681</t>
  </si>
  <si>
    <t>73900001691</t>
  </si>
  <si>
    <t>片手ﾊﾝﾏｰ柄</t>
  </si>
  <si>
    <t>73900001693</t>
  </si>
  <si>
    <t>両刃鋸用替え刃</t>
  </si>
  <si>
    <t>73900001695</t>
  </si>
  <si>
    <t>73900001703</t>
  </si>
  <si>
    <t>ﾃｽﾄﾊﾝﾏｰ</t>
  </si>
  <si>
    <t>73900001709</t>
  </si>
  <si>
    <t>片手ﾊﾝﾏｰ</t>
  </si>
  <si>
    <t>73900001721</t>
  </si>
  <si>
    <t>工具箱</t>
  </si>
  <si>
    <t>73900001723</t>
  </si>
  <si>
    <t>73900001725</t>
  </si>
  <si>
    <t>ﾗﾁｪｯﾄﾊﾝﾄﾞﾙ</t>
  </si>
  <si>
    <t>73900001731</t>
  </si>
  <si>
    <t>73900001735</t>
  </si>
  <si>
    <t>ねじﾌﾟﾗｲﾔｰ</t>
  </si>
  <si>
    <t>73900002001</t>
  </si>
  <si>
    <t>万力</t>
  </si>
  <si>
    <t>73900002003</t>
  </si>
  <si>
    <t>ｵｰﾄﾏﾁｯｸﾄﾞﾗｲﾊﾞｰ</t>
  </si>
  <si>
    <t>73900002005</t>
  </si>
  <si>
    <t>ｼｭｱｰ 電気半田こて 100V-60W</t>
  </si>
  <si>
    <t>73900002007</t>
  </si>
  <si>
    <t>ゲージ</t>
  </si>
  <si>
    <t>73900002009</t>
  </si>
  <si>
    <t>ジャーナルジャッキ</t>
  </si>
  <si>
    <t>73900002011</t>
  </si>
  <si>
    <t>MM削正砥石</t>
  </si>
  <si>
    <t>73900002013</t>
  </si>
  <si>
    <t>ヤスリ柄</t>
  </si>
  <si>
    <t>73900002015</t>
  </si>
  <si>
    <t>シャク柄</t>
  </si>
  <si>
    <t>73900002017</t>
  </si>
  <si>
    <t>集電くつ回り止め　工具</t>
  </si>
  <si>
    <t>73900002019</t>
  </si>
  <si>
    <t>73900002021</t>
  </si>
  <si>
    <t>木工ヤスリ</t>
  </si>
  <si>
    <t>73900002023</t>
  </si>
  <si>
    <t>半丸ヤスリ</t>
  </si>
  <si>
    <t>73900002025</t>
  </si>
  <si>
    <t>73900002027</t>
  </si>
  <si>
    <t>三角ヤスリ</t>
  </si>
  <si>
    <t>73900002029</t>
  </si>
  <si>
    <t>73900002031</t>
  </si>
  <si>
    <t>73900002033</t>
  </si>
  <si>
    <t>四角ヤスリ</t>
  </si>
  <si>
    <t>73900002035</t>
  </si>
  <si>
    <t>73900002037</t>
  </si>
  <si>
    <t>丸ヤスリ</t>
  </si>
  <si>
    <t>73900002039</t>
  </si>
  <si>
    <t>73900002041</t>
  </si>
  <si>
    <t>スナップリングプライヤー</t>
  </si>
  <si>
    <t>73900002043</t>
  </si>
  <si>
    <t>折尺</t>
  </si>
  <si>
    <t>73900002045</t>
  </si>
  <si>
    <t>ドライバー</t>
  </si>
  <si>
    <t>73900002047</t>
  </si>
  <si>
    <t>73900002049</t>
  </si>
  <si>
    <t>73900002051</t>
  </si>
  <si>
    <t>両口ラチェットレンチ</t>
  </si>
  <si>
    <t>73900002053</t>
  </si>
  <si>
    <t>ベルトポンチ</t>
  </si>
  <si>
    <t>73900002055</t>
  </si>
  <si>
    <t>73900002057</t>
  </si>
  <si>
    <t>73900002059</t>
  </si>
  <si>
    <t>73900002061</t>
  </si>
  <si>
    <t>73900002063</t>
  </si>
  <si>
    <t>ディープソケット</t>
  </si>
  <si>
    <t>73900002065</t>
  </si>
  <si>
    <t>73900002067</t>
  </si>
  <si>
    <t>73900002069</t>
  </si>
  <si>
    <t>ダイヤモンドヤスリ</t>
  </si>
  <si>
    <t>73900002071</t>
  </si>
  <si>
    <t>73900002073</t>
  </si>
  <si>
    <t>ドリルチャック</t>
  </si>
  <si>
    <t>73900002075</t>
  </si>
  <si>
    <t>精密ドライバー</t>
  </si>
  <si>
    <t>73900002077</t>
  </si>
  <si>
    <t>電気半田こて</t>
  </si>
  <si>
    <t>73900002079</t>
  </si>
  <si>
    <t>急速加熱半田こて</t>
  </si>
  <si>
    <t>73900002081</t>
  </si>
  <si>
    <t>73900002083</t>
  </si>
  <si>
    <t>精密ドライバーセット</t>
  </si>
  <si>
    <t>73900002085</t>
  </si>
  <si>
    <t>メガネレンチセット</t>
  </si>
  <si>
    <t>73900002087</t>
  </si>
  <si>
    <t>ガス溶接器</t>
  </si>
  <si>
    <t>73900002089</t>
  </si>
  <si>
    <t>電動ドリル</t>
  </si>
  <si>
    <t>73900002091</t>
  </si>
  <si>
    <t>釘抜き</t>
  </si>
  <si>
    <t>73900002093</t>
  </si>
  <si>
    <t>六角レンチ</t>
  </si>
  <si>
    <t>73900002095</t>
  </si>
  <si>
    <t>片刃鋸</t>
  </si>
  <si>
    <t>73900002097</t>
  </si>
  <si>
    <t>ハンマー</t>
  </si>
  <si>
    <t>73900002099</t>
  </si>
  <si>
    <t>ゴムハンマー</t>
  </si>
  <si>
    <t>73900002101</t>
  </si>
  <si>
    <t>スパークライター</t>
  </si>
  <si>
    <t>73900002103</t>
  </si>
  <si>
    <t>吸い取り線(半田)</t>
  </si>
  <si>
    <t>73900002105</t>
  </si>
  <si>
    <t>73900002107</t>
  </si>
  <si>
    <t>コンベックスケール</t>
  </si>
  <si>
    <t>73900002109</t>
  </si>
  <si>
    <t>73900002111</t>
  </si>
  <si>
    <t>水平器</t>
  </si>
  <si>
    <t>73900002113</t>
  </si>
  <si>
    <t>73900002115</t>
  </si>
  <si>
    <t>73900002117</t>
  </si>
  <si>
    <t>73900002119</t>
  </si>
  <si>
    <t>曲尺用水平器</t>
  </si>
  <si>
    <t>73900002121</t>
  </si>
  <si>
    <t>手秤</t>
  </si>
  <si>
    <t>73900002123</t>
  </si>
  <si>
    <t>光コネクター用レンチ</t>
  </si>
  <si>
    <t>73900002125</t>
  </si>
  <si>
    <t>ハンダゴテ</t>
  </si>
  <si>
    <t>73900002127</t>
  </si>
  <si>
    <t>73900002129</t>
  </si>
  <si>
    <t>シクネスゲージ</t>
  </si>
  <si>
    <t>73900002131</t>
  </si>
  <si>
    <t>73900002133</t>
  </si>
  <si>
    <t>73900002135</t>
  </si>
  <si>
    <t>フレキシブルラチェットドライバー</t>
  </si>
  <si>
    <t>73900002137</t>
  </si>
  <si>
    <t>両口メガネレンチ</t>
  </si>
  <si>
    <t>73900002139</t>
  </si>
  <si>
    <t>片口メガネレンチ</t>
  </si>
  <si>
    <t>73900002141</t>
  </si>
  <si>
    <t>73900002143</t>
  </si>
  <si>
    <t>73900002145</t>
  </si>
  <si>
    <t>スパナ</t>
  </si>
  <si>
    <t>73900002147</t>
  </si>
  <si>
    <t>T型六角棒レンチ</t>
  </si>
  <si>
    <t>73900002149</t>
  </si>
  <si>
    <t>両口スパナ</t>
  </si>
  <si>
    <t>73900002151</t>
  </si>
  <si>
    <t>73900002153</t>
  </si>
  <si>
    <t>73900002155</t>
  </si>
  <si>
    <t>73900002157</t>
  </si>
  <si>
    <t>73900002159</t>
  </si>
  <si>
    <t>73900002161</t>
  </si>
  <si>
    <t>73900002163</t>
  </si>
  <si>
    <t>73900002165</t>
  </si>
  <si>
    <t>73900002167</t>
  </si>
  <si>
    <t>73900002169</t>
  </si>
  <si>
    <t>73900002171</t>
  </si>
  <si>
    <t>73900002173</t>
  </si>
  <si>
    <t>73900002175</t>
  </si>
  <si>
    <t>マシンタップ</t>
  </si>
  <si>
    <t>73900002177</t>
  </si>
  <si>
    <t>73900002179</t>
  </si>
  <si>
    <t>73900002181</t>
  </si>
  <si>
    <t>73900002183</t>
  </si>
  <si>
    <t>エキストラクター</t>
  </si>
  <si>
    <t>73900002185</t>
  </si>
  <si>
    <t>ダイス</t>
  </si>
  <si>
    <t>73900002187</t>
  </si>
  <si>
    <t>73900002189</t>
  </si>
  <si>
    <t>73900002191</t>
  </si>
  <si>
    <t>73900002193</t>
  </si>
  <si>
    <t>73900002195</t>
  </si>
  <si>
    <t>73900002197</t>
  </si>
  <si>
    <t>73900002199</t>
  </si>
  <si>
    <t>ロングノーズプライヤー</t>
  </si>
  <si>
    <t>73900002201</t>
  </si>
  <si>
    <t>ヤスリ</t>
  </si>
  <si>
    <t>73900002203</t>
  </si>
  <si>
    <t>73900002205</t>
  </si>
  <si>
    <t>73900002207</t>
  </si>
  <si>
    <t>73900002209</t>
  </si>
  <si>
    <t>73900002211</t>
  </si>
  <si>
    <t>オフセットラチェットドライバーセット</t>
  </si>
  <si>
    <t>73900002213</t>
  </si>
  <si>
    <t>金切鋏</t>
  </si>
  <si>
    <t>73900002215</t>
  </si>
  <si>
    <t>73900002217</t>
  </si>
  <si>
    <t>ソケットレンチセット</t>
  </si>
  <si>
    <t>73900002219</t>
  </si>
  <si>
    <t>テーパードリルセット(ﾂｲｽﾄ)</t>
  </si>
  <si>
    <t>73900002221</t>
  </si>
  <si>
    <t>ハンマービット</t>
  </si>
  <si>
    <t>73900002223</t>
  </si>
  <si>
    <t>タップハンドル</t>
  </si>
  <si>
    <t>73900002225</t>
  </si>
  <si>
    <t>チェーンレンチ</t>
  </si>
  <si>
    <t>73900002227</t>
  </si>
  <si>
    <t>73900002229</t>
  </si>
  <si>
    <t>73900002231</t>
  </si>
  <si>
    <t>73900002233</t>
  </si>
  <si>
    <t>73900002235</t>
  </si>
  <si>
    <t>73900002237</t>
  </si>
  <si>
    <t>73900002239</t>
  </si>
  <si>
    <t>73900002241</t>
  </si>
  <si>
    <t>73900002243</t>
  </si>
  <si>
    <t>73900002245</t>
  </si>
  <si>
    <t>73900002247</t>
  </si>
  <si>
    <t>73900002249</t>
  </si>
  <si>
    <t>73900002251</t>
  </si>
  <si>
    <t>73900002253</t>
  </si>
  <si>
    <t>73900002255</t>
  </si>
  <si>
    <t>73900002257</t>
  </si>
  <si>
    <t>コンクリートドリル</t>
  </si>
  <si>
    <t>73900002259</t>
  </si>
  <si>
    <t>73900002261</t>
  </si>
  <si>
    <t>73900002263</t>
  </si>
  <si>
    <t>73900002265</t>
  </si>
  <si>
    <t>73900002267</t>
  </si>
  <si>
    <t>73900002269</t>
  </si>
  <si>
    <t>73900002271</t>
  </si>
  <si>
    <t>73900002273</t>
  </si>
  <si>
    <t>連結器用ハンドグリースガン</t>
  </si>
  <si>
    <t>73900002275</t>
  </si>
  <si>
    <t>73900002277</t>
  </si>
  <si>
    <t>73900002279</t>
  </si>
  <si>
    <t>73900002281</t>
  </si>
  <si>
    <t>引掛スパナ</t>
  </si>
  <si>
    <t>73900002283</t>
  </si>
  <si>
    <t>グリスガン</t>
  </si>
  <si>
    <t>73900002285</t>
  </si>
  <si>
    <t>パイプレンチ</t>
  </si>
  <si>
    <t>73900002287</t>
  </si>
  <si>
    <t>電気溶接棒</t>
  </si>
  <si>
    <t>73900002289</t>
  </si>
  <si>
    <t>電動ﾄﾞﾗｲﾊﾞｰ用ﾋﾞｯﾄ</t>
  </si>
  <si>
    <t>73900002291</t>
  </si>
  <si>
    <t>電動ﾄﾞﾗｲﾊﾞｰ ﾊﾞｯﾃﾘｰ</t>
  </si>
  <si>
    <t>73900002293</t>
  </si>
  <si>
    <t>ﾎﾙｿｰ</t>
  </si>
  <si>
    <t>73900002295</t>
  </si>
  <si>
    <t>73900002297</t>
  </si>
  <si>
    <t>73900002299</t>
  </si>
  <si>
    <t>ｽﾃﾝﾚｽｽﾄﾚｰﾄﾄﾞﾘﾙ</t>
  </si>
  <si>
    <t>73900002301</t>
  </si>
  <si>
    <t>73900002303</t>
  </si>
  <si>
    <t>73900002305</t>
  </si>
  <si>
    <t>73900002307</t>
  </si>
  <si>
    <t>73900002309</t>
  </si>
  <si>
    <t>73900002311</t>
  </si>
  <si>
    <t>ﾂｲｽﾄﾄﾞﾘﾙ(ﾃｰﾊﾟｰ)</t>
  </si>
  <si>
    <t>73900002313</t>
  </si>
  <si>
    <t>73900002315</t>
  </si>
  <si>
    <t>73900002317</t>
  </si>
  <si>
    <t>73900002319</t>
  </si>
  <si>
    <t>ﾂｲｽﾄﾄﾞﾘﾙ（ﾃｰﾊﾟｰ）</t>
  </si>
  <si>
    <t>73900002321</t>
  </si>
  <si>
    <t>73900002323</t>
  </si>
  <si>
    <t>73900002325</t>
  </si>
  <si>
    <t>ﾄﾞﾘﾙﾁｬｯｸﾊﾝﾄﾞﾙ付</t>
  </si>
  <si>
    <t>73900002327</t>
  </si>
  <si>
    <t>ﾄﾞﾘﾙﾁｬｯｸﾊﾝﾄﾞﾙ</t>
  </si>
  <si>
    <t>73900002329</t>
  </si>
  <si>
    <t>73900002331</t>
  </si>
  <si>
    <t>73900002333</t>
  </si>
  <si>
    <t>73900002335</t>
  </si>
  <si>
    <t>管用ﾀｯﾌﾟ</t>
  </si>
  <si>
    <t>73900002337</t>
  </si>
  <si>
    <t>73900002339</t>
  </si>
  <si>
    <t>ﾀﾞｲｽ</t>
  </si>
  <si>
    <t>73900002341</t>
  </si>
  <si>
    <t>73900002343</t>
  </si>
  <si>
    <t>73900002345</t>
  </si>
  <si>
    <t>73900002347</t>
  </si>
  <si>
    <t>73900002349</t>
  </si>
  <si>
    <t>73900002351</t>
  </si>
  <si>
    <t>73900002353</t>
  </si>
  <si>
    <t>73900002355</t>
  </si>
  <si>
    <t>73900002357</t>
  </si>
  <si>
    <t>73900002359</t>
  </si>
  <si>
    <t>73900002361</t>
  </si>
  <si>
    <t>73900002363</t>
  </si>
  <si>
    <t>管用ﾀﾞｲｽ</t>
  </si>
  <si>
    <t>73900002365</t>
  </si>
  <si>
    <t>73900002367</t>
  </si>
  <si>
    <t>73900002369</t>
  </si>
  <si>
    <t>ﾀｯﾌﾟﾎﾙﾀﾞｰ</t>
  </si>
  <si>
    <t>73900002371</t>
  </si>
  <si>
    <t>73900002373</t>
  </si>
  <si>
    <t>73900002375</t>
  </si>
  <si>
    <t>73900002377</t>
  </si>
  <si>
    <t>73900002379</t>
  </si>
  <si>
    <t>73900002381</t>
  </si>
  <si>
    <t>73900002383</t>
  </si>
  <si>
    <t>73900002385</t>
  </si>
  <si>
    <t>ｲﾝﾊﾟｸﾄﾚﾝﾁ用ｿｹｯﾄ</t>
  </si>
  <si>
    <t>73900002387</t>
  </si>
  <si>
    <t>73900002389</t>
  </si>
  <si>
    <t>73900002391</t>
  </si>
  <si>
    <t>73900002393</t>
  </si>
  <si>
    <t>ﾌｧｲﾝUﾅｯﾄ用ｿｹｯﾄ</t>
  </si>
  <si>
    <t>73900002395</t>
  </si>
  <si>
    <t>ｲﾝﾊﾟｸﾄ用ｿｹｯﾄ</t>
  </si>
  <si>
    <t>73900002397</t>
  </si>
  <si>
    <t>73900002399</t>
  </si>
  <si>
    <t>73900002401</t>
  </si>
  <si>
    <t>73900002403</t>
  </si>
  <si>
    <t>73900002405</t>
  </si>
  <si>
    <t>73900002407</t>
  </si>
  <si>
    <t>ｲﾝﾊﾟｸﾄ用継手</t>
  </si>
  <si>
    <t>73900002409</t>
  </si>
  <si>
    <t>73900002411</t>
  </si>
  <si>
    <t>73900002421</t>
  </si>
  <si>
    <t>73900002443</t>
  </si>
  <si>
    <t>ｴｷｽﾃﾝｼｮﾝﾊﾞｰ</t>
  </si>
  <si>
    <t>73900002445</t>
  </si>
  <si>
    <t>73900002447</t>
  </si>
  <si>
    <t>73900002449</t>
  </si>
  <si>
    <t>ｲﾝﾊﾟｸﾄﾄﾞﾗｲﾊﾞｰ</t>
  </si>
  <si>
    <t>73900002451</t>
  </si>
  <si>
    <t>Ｔ型ｽﾗｲﾄﾞﾊﾝﾄﾞﾙ</t>
  </si>
  <si>
    <t>73900002453</t>
  </si>
  <si>
    <t>ﾗﾁｪｯﾄﾍｯﾄﾞ</t>
  </si>
  <si>
    <t>73900002455</t>
  </si>
  <si>
    <t>首振りｴｸｽﾃﾝｼｮﾝﾊﾞｰ</t>
  </si>
  <si>
    <t>73900002457</t>
  </si>
  <si>
    <t>ｱﾀｯｸﾄﾞﾗｲﾊﾞｰ用ﾋﾞｯﾄ</t>
  </si>
  <si>
    <t>73900002459</t>
  </si>
  <si>
    <t>ﾌﾟﾗｽﾄﾞﾗｲﾊﾞｰﾋﾞｯﾄ</t>
  </si>
  <si>
    <t>73900002461</t>
  </si>
  <si>
    <t>73900002463</t>
  </si>
  <si>
    <t>ﾏｲﾅｽﾄﾞﾗｲﾊﾞｰﾋﾞｯﾄ</t>
  </si>
  <si>
    <t>73900002465</t>
  </si>
  <si>
    <t>73900002467</t>
  </si>
  <si>
    <t>ﾌﾟﾗｽﾄﾞﾗｲﾊﾞｰ</t>
  </si>
  <si>
    <t>73900002469</t>
  </si>
  <si>
    <t>ｽﾀﾋﾞｰﾄﾞﾗｲﾊﾞｰ（+）</t>
  </si>
  <si>
    <t>73900002471</t>
  </si>
  <si>
    <t>ﾌﾚｷｼﾌﾞﾙﾄﾞﾗｲﾊﾞｰ（+）</t>
  </si>
  <si>
    <t>73900002473</t>
  </si>
  <si>
    <t>ｵｰﾄﾏﾁｯｸﾄﾞﾗｲﾊﾞｰ（+）</t>
  </si>
  <si>
    <t>73900002475</t>
  </si>
  <si>
    <t>ﾄﾙｸﾄﾞﾗｲﾊﾞｰ用ﾋﾞｯﾄ（+）大NO.87</t>
  </si>
  <si>
    <t>73900002477</t>
  </si>
  <si>
    <t>ﾄﾙｸﾄﾞﾗｲﾊﾞｰ用ﾋﾞｯﾄ（+）大NO.107</t>
  </si>
  <si>
    <t>73900002479</t>
  </si>
  <si>
    <t>精密ﾄﾞﾗｲﾊﾞｰ(-)</t>
  </si>
  <si>
    <t>73900002481</t>
  </si>
  <si>
    <t>ｵｰﾄﾏﾁｯｸﾄﾞﾗｲﾊﾞｰ用ｱﾀｯﾁﾒﾝﾄ</t>
  </si>
  <si>
    <t>73900002483</t>
  </si>
  <si>
    <t>ﾄﾙｸﾄﾞﾗｲﾊﾞｰ用ﾋﾞｯﾄ(-)NO.89</t>
  </si>
  <si>
    <t>73900002485</t>
  </si>
  <si>
    <t>ﾄﾙｸﾄﾞﾗｲﾊﾞｰ用ﾋﾞｯﾄ(-)NO.88</t>
  </si>
  <si>
    <t>73900002487</t>
  </si>
  <si>
    <t>ｲﾝﾊﾟｸﾄﾄﾞﾗｲﾊﾞｰ（ﾐﾆﾀｲﾌﾟ）</t>
  </si>
  <si>
    <t>73900002489</t>
  </si>
  <si>
    <t>ﾎﾞｯｸｽﾄﾞﾗｲﾊﾞｰ（ﾊﾞﾙﾌﾞｷｬｯﾌﾟ用）</t>
  </si>
  <si>
    <t>73900002491</t>
  </si>
  <si>
    <t>ﾋﾞｽｷｬｯﾁ（+）ﾄﾞﾗｲﾊﾞｰ</t>
  </si>
  <si>
    <t>73900002493</t>
  </si>
  <si>
    <t>ﾋﾞｽｷｬｯﾁ（-）ﾄﾞﾗｲﾊﾞｰ</t>
  </si>
  <si>
    <t>73900002495</t>
  </si>
  <si>
    <t>73900002497</t>
  </si>
  <si>
    <t>73900002499</t>
  </si>
  <si>
    <t>73900002501</t>
  </si>
  <si>
    <t>抜けないｸｻﾋﾞ</t>
  </si>
  <si>
    <t>73900002503</t>
  </si>
  <si>
    <t>73900002505</t>
  </si>
  <si>
    <t>ﾍｷｻｺﾞﾝﾍｯﾄﾞ</t>
  </si>
  <si>
    <t>73900002507</t>
  </si>
  <si>
    <t>73900002509</t>
  </si>
  <si>
    <t>ﾋﾞｽｷｬｯﾁ用ﾋﾞｯﾄ</t>
  </si>
  <si>
    <t>73900002511</t>
  </si>
  <si>
    <t>73900002513</t>
  </si>
  <si>
    <t>ｿｹｯﾄﾚﾝﾁ用ｿｹｯﾄｱﾀﾞﾌﾟﾀｰ</t>
  </si>
  <si>
    <t>73900002515</t>
  </si>
  <si>
    <t>ﾉｽﾞﾙﾁｯﾌﾟ</t>
  </si>
  <si>
    <t>73900002517</t>
  </si>
  <si>
    <t>おねじﾌﾟﾗｸﾞ</t>
  </si>
  <si>
    <t>73900002519</t>
  </si>
  <si>
    <t>ｽﾊﾟﾅ</t>
  </si>
  <si>
    <t>73900002521</t>
  </si>
  <si>
    <t>73900002523</t>
  </si>
  <si>
    <t>ｽﾊﾟﾅ　幅広</t>
  </si>
  <si>
    <t>73900002525</t>
  </si>
  <si>
    <t>73900002527</t>
  </si>
  <si>
    <t>73900002529</t>
  </si>
  <si>
    <t>ｽﾊﾟﾅｾｯﾄ</t>
  </si>
  <si>
    <t>73900002531</t>
  </si>
  <si>
    <t>73900002533</t>
  </si>
  <si>
    <t>73900002535</t>
  </si>
  <si>
    <t>73900002537</t>
  </si>
  <si>
    <t>Ｃ型ｺﾞﾑﾍﾞﾗ</t>
  </si>
  <si>
    <t>73900002539</t>
  </si>
  <si>
    <t>ｽﾅｯﾌﾟﾘﾝｸﾌﾟﾗｲﾔ</t>
  </si>
  <si>
    <t>73900002541</t>
  </si>
  <si>
    <t>六つ折尺</t>
  </si>
  <si>
    <t>73900002543</t>
  </si>
  <si>
    <t>ﾃｰﾊﾟｰｹﾞｰｼﾞ</t>
  </si>
  <si>
    <t>73900002545</t>
  </si>
  <si>
    <t>電気半田ｺﾞﾃ</t>
  </si>
  <si>
    <t>73900002547</t>
  </si>
  <si>
    <t>73900002549</t>
  </si>
  <si>
    <t>半田ｺﾞﾃ用ﾋﾞｯﾄ</t>
  </si>
  <si>
    <t>73900002551</t>
  </si>
  <si>
    <t>ｿﾙﾀﾞｰｴｲﾄﾞ</t>
  </si>
  <si>
    <t>73900002553</t>
  </si>
  <si>
    <t>73900002555</t>
  </si>
  <si>
    <t>73900002557</t>
  </si>
  <si>
    <t>73900002559</t>
  </si>
  <si>
    <t>73900002561</t>
  </si>
  <si>
    <t>73900002563</t>
  </si>
  <si>
    <t>73900002565</t>
  </si>
  <si>
    <t>73900002567</t>
  </si>
  <si>
    <t>73900002569</t>
  </si>
  <si>
    <t>両口ﾗﾁｪｯﾄﾚﾝﾁ</t>
  </si>
  <si>
    <t>73900002571</t>
  </si>
  <si>
    <t>ﾗﾁｪｯﾄﾚﾝﾁ</t>
  </si>
  <si>
    <t>73900002573</t>
  </si>
  <si>
    <t>6丁組ﾒｶﾞﾈﾚﾝﾁｾｯﾄ (2600M)</t>
  </si>
  <si>
    <t>73900002575</t>
  </si>
  <si>
    <t>ﾒｶﾞﾈﾚﾝﾁ</t>
  </si>
  <si>
    <t>73900002577</t>
  </si>
  <si>
    <t>73900002579</t>
  </si>
  <si>
    <t>73900002581</t>
  </si>
  <si>
    <t>73900002583</t>
  </si>
  <si>
    <t>73900002585</t>
  </si>
  <si>
    <t>73900002587</t>
  </si>
  <si>
    <t>鉄工ﾔｽﾘ</t>
  </si>
  <si>
    <t>73900002589</t>
  </si>
  <si>
    <t>73900002591</t>
  </si>
  <si>
    <t>鉄工丸ﾔｽﾘ</t>
  </si>
  <si>
    <t>73900002593</t>
  </si>
  <si>
    <t>73900002595</t>
  </si>
  <si>
    <t>73900002597</t>
  </si>
  <si>
    <t>鉛工用半丸ﾔｽﾘ</t>
  </si>
  <si>
    <t>73900002599</t>
  </si>
  <si>
    <t>鉄工三角ﾔｽﾘ</t>
  </si>
  <si>
    <t>73900002601</t>
  </si>
  <si>
    <t>73900002603</t>
  </si>
  <si>
    <t>鉄工四角ﾔｽﾘ</t>
  </si>
  <si>
    <t>73900002605</t>
  </si>
  <si>
    <t>73900002607</t>
  </si>
  <si>
    <t>ｸﾞﾗｲﾝﾀﾞｰ用砥石(1号）</t>
  </si>
  <si>
    <t>73900002609</t>
  </si>
  <si>
    <t>ﾊﾝﾄﾞｸﾞﾘｽｶﾞﾝﾉｽﾞﾙ（短）</t>
  </si>
  <si>
    <t>73900002611</t>
  </si>
  <si>
    <t>ﾊﾝﾄﾞｸﾞﾘｽｶﾞﾝｽﾄﾚｰﾄﾉｽﾞﾙ</t>
  </si>
  <si>
    <t>73900002613</t>
  </si>
  <si>
    <t>ｺｰｷﾝｸﾞｶﾞﾝ</t>
  </si>
  <si>
    <t>73900002615</t>
  </si>
  <si>
    <t>73900002617</t>
  </si>
  <si>
    <t>73900002619</t>
  </si>
  <si>
    <t>73900002621</t>
  </si>
  <si>
    <t>ｿﾌﾄﾊﾝﾏｰﾍｯﾄﾞ</t>
  </si>
  <si>
    <t>73900002623</t>
  </si>
  <si>
    <t>溶接器火口</t>
  </si>
  <si>
    <t>73900002625</t>
  </si>
  <si>
    <t>ｶﾞｽ溶接器火口</t>
  </si>
  <si>
    <t>73900002627</t>
  </si>
  <si>
    <t>73900002629</t>
  </si>
  <si>
    <t>73900002631</t>
  </si>
  <si>
    <t>73900002633</t>
  </si>
  <si>
    <t>73900002635</t>
  </si>
  <si>
    <t>73900002637</t>
  </si>
  <si>
    <t>ｶﾞｽ切断器火口</t>
  </si>
  <si>
    <t>73900002639</t>
  </si>
  <si>
    <t>73900002641</t>
  </si>
  <si>
    <t>溶接用ﾗｲﾀｰ</t>
  </si>
  <si>
    <t>73900002643</t>
  </si>
  <si>
    <t>ﾋﾙｿー用鋸刃</t>
  </si>
  <si>
    <t>73900002645</t>
  </si>
  <si>
    <t>鋸用替刃</t>
  </si>
  <si>
    <t>73900002647</t>
  </si>
  <si>
    <t>ｴｱｰﾁｬｯｸ</t>
  </si>
  <si>
    <t>73900002649</t>
  </si>
  <si>
    <t>ﾋﾙｿｰ</t>
  </si>
  <si>
    <t>73900002651</t>
  </si>
  <si>
    <t>73900002653</t>
  </si>
  <si>
    <t>穴用ｽﾅｯﾌﾟﾘﾝｸﾞﾌﾟﾗｲﾔｰ</t>
  </si>
  <si>
    <t>73900002655</t>
  </si>
  <si>
    <t>73900002657</t>
  </si>
  <si>
    <t>73900002659</t>
  </si>
  <si>
    <t>73900002661</t>
  </si>
  <si>
    <t>73900002663</t>
  </si>
  <si>
    <t>73900002665</t>
  </si>
  <si>
    <t>交換用ｸﾛｰｾｯﾄ</t>
  </si>
  <si>
    <t>73900002667</t>
  </si>
  <si>
    <t>73900002669</t>
  </si>
  <si>
    <t>水準器（目玉ﾚﾍﾞﾙ）</t>
  </si>
  <si>
    <t>73900002671</t>
  </si>
  <si>
    <t>ﾎﾞｯｸｽﾄﾞﾗｲﾊﾞｰ</t>
  </si>
  <si>
    <t>73900002673</t>
  </si>
  <si>
    <t>すきまｹﾞｰｼﾞ</t>
  </si>
  <si>
    <t>73900002675</t>
  </si>
  <si>
    <t>ﾀｯﾌﾟﾊﾝﾄﾞﾙNo.5</t>
  </si>
  <si>
    <t>73900002677</t>
  </si>
  <si>
    <t>73900002679</t>
  </si>
  <si>
    <t>ｸﾘｯﾊﾟｰ替刃</t>
  </si>
  <si>
    <t>73900002681</t>
  </si>
  <si>
    <t>73900002683</t>
  </si>
  <si>
    <t>73900002685</t>
  </si>
  <si>
    <t>柄ﾀｶﾞﾈ（ﾊﾝﾏｰへら）</t>
  </si>
  <si>
    <t>73900002687</t>
  </si>
  <si>
    <t>ﾀｲﾔﾊﾞﾙﾌﾞ用ﾄﾞﾗｲﾊﾞｰ</t>
  </si>
  <si>
    <t>73900002689</t>
  </si>
  <si>
    <t>引掛防水ｺﾈｸﾀｰﾎﾞﾃﾞｨｰ</t>
  </si>
  <si>
    <t>73900002691</t>
  </si>
  <si>
    <t>73900002693</t>
  </si>
  <si>
    <t>替え爪</t>
  </si>
  <si>
    <t>73900002695</t>
  </si>
  <si>
    <t>ｺﾝﾋﾞﾈｰｼｮﾝｽﾊﾟﾅ</t>
  </si>
  <si>
    <t>73900002697</t>
  </si>
  <si>
    <t>ｾｰﾌﾃｨｰﾌﾟﾗｲﾔｰ</t>
  </si>
  <si>
    <t>73900002699</t>
  </si>
  <si>
    <t>73900002701</t>
  </si>
  <si>
    <t>軸付ｽﾁｰﾙﾞﾗｼ</t>
  </si>
  <si>
    <t>73900002703</t>
  </si>
  <si>
    <t>ｽﾃﾝﾎｲｰﾙﾌﾞﾗｼ</t>
  </si>
  <si>
    <t>73900002705</t>
  </si>
  <si>
    <t>半田ｺﾞﾃ先</t>
  </si>
  <si>
    <t>73900002707</t>
  </si>
  <si>
    <t>73900002709</t>
  </si>
  <si>
    <t>73900002711</t>
  </si>
  <si>
    <t>ﾎｰﾙｶｯﾀｰ</t>
  </si>
  <si>
    <t>73900002713</t>
  </si>
  <si>
    <t>ｴｸｽﾃﾝｼｮﾝﾊﾞｰ</t>
  </si>
  <si>
    <t>73900002715</t>
  </si>
  <si>
    <t>ﾀｲﾔｹﾞｰｼﾞ用ﾎﾞﾃﾞｨ</t>
  </si>
  <si>
    <t>73900002717</t>
  </si>
  <si>
    <t>ｸﾞﾘｽｶﾞﾝ用ﾉｽﾞﾙ</t>
  </si>
  <si>
    <t>73900002719</t>
  </si>
  <si>
    <t>ｲﾝﾊﾟｸﾄ用ｴｸｽﾃﾝｼｮﾝﾊﾞｰ</t>
  </si>
  <si>
    <t>73900002721</t>
  </si>
  <si>
    <t>ﾄﾙｸｽﾊﾟﾅ</t>
  </si>
  <si>
    <t>73900002723</t>
  </si>
  <si>
    <t>半田ｺﾞﾃ（温度調整付）</t>
  </si>
  <si>
    <t>73900002725</t>
  </si>
  <si>
    <t>ｲﾝﾊﾟｸﾄ用ﾕﾆﾊﾞｰｻﾙｼﾞｮｲﾝﾄ</t>
  </si>
  <si>
    <t>73900002731</t>
  </si>
  <si>
    <t>ﾍｷｻｺﾞﾝｿｹｯﾄﾚﾝﾁ</t>
  </si>
  <si>
    <t>73900002733</t>
  </si>
  <si>
    <t>ﾅｯﾄｾｯﾀｰ</t>
  </si>
  <si>
    <t>73900002735</t>
  </si>
  <si>
    <t>ｷﾞｱﾚﾝﾁ</t>
  </si>
  <si>
    <t>73900002737</t>
  </si>
  <si>
    <t>73900002739</t>
  </si>
  <si>
    <t>絶縁片口ｽﾊﾟﾅ</t>
  </si>
  <si>
    <t>73900002741</t>
  </si>
  <si>
    <t>73900002743</t>
  </si>
  <si>
    <t>73900002745</t>
  </si>
  <si>
    <t>73900002755</t>
  </si>
  <si>
    <t>73900002759</t>
  </si>
  <si>
    <t>73900002761</t>
  </si>
  <si>
    <t>73900002763</t>
  </si>
  <si>
    <t>73900002765</t>
  </si>
  <si>
    <t>73900002767</t>
  </si>
  <si>
    <t>73900002769</t>
  </si>
  <si>
    <t>ｿｹｯﾄﾚﾝﾁ用ﾃﾞｨｰﾌﾟｿｹｯﾄ</t>
  </si>
  <si>
    <t>73900002773</t>
  </si>
  <si>
    <t>ｿｹｯﾄﾚﾝﾁ用ﾄﾞﾗｲﾊﾞｰ(-)</t>
  </si>
  <si>
    <t>73900002775</t>
  </si>
  <si>
    <t>73900002777</t>
  </si>
  <si>
    <t>73900002779</t>
  </si>
  <si>
    <t>73900002781</t>
  </si>
  <si>
    <t>73900002783</t>
  </si>
  <si>
    <t>73900002785</t>
  </si>
  <si>
    <t>73900002787</t>
  </si>
  <si>
    <t>73900002789</t>
  </si>
  <si>
    <t>73900002791</t>
  </si>
  <si>
    <t>73900002793</t>
  </si>
  <si>
    <t>73900002795</t>
  </si>
  <si>
    <t>73900002797</t>
  </si>
  <si>
    <t>73900002799</t>
  </si>
  <si>
    <t>73900002801</t>
  </si>
  <si>
    <t>73900002803</t>
  </si>
  <si>
    <t>木工用ﾄﾞﾘﾙ　ﾋﾞｯﾄ兼用</t>
  </si>
  <si>
    <t>73900002805</t>
  </si>
  <si>
    <t>73900002807</t>
  </si>
  <si>
    <t>73900002809</t>
  </si>
  <si>
    <t>73900002813</t>
  </si>
  <si>
    <t>73900002815</t>
  </si>
  <si>
    <t>73900002821</t>
  </si>
  <si>
    <t>73900002825</t>
  </si>
  <si>
    <t>74000000009</t>
  </si>
  <si>
    <t>接地ｿｳﾁ ｺﾞﾑｷｬｯﾌﾟ</t>
  </si>
  <si>
    <t>74000000053</t>
  </si>
  <si>
    <t>押込式主電動機油切り</t>
  </si>
  <si>
    <t>74000000517</t>
  </si>
  <si>
    <t>MMクリート取り付け　軟質塩ビライナー</t>
  </si>
  <si>
    <t>74000000541</t>
  </si>
  <si>
    <t>接地装置保持器蓋</t>
  </si>
  <si>
    <t>74000000545</t>
  </si>
  <si>
    <t>ブラシ保持器</t>
  </si>
  <si>
    <t>74000050028</t>
  </si>
  <si>
    <t>M.Mｶｰﾎﾞﾝﾌﾞﾗｼ</t>
  </si>
  <si>
    <t>74000052020</t>
  </si>
  <si>
    <t>M.Mｶ-ﾎﾞﾝﾌﾞﾗｼ(ｺﾞﾑ付)</t>
  </si>
  <si>
    <t>74100000005</t>
  </si>
  <si>
    <t>74100000007</t>
  </si>
  <si>
    <t>74100000011</t>
  </si>
  <si>
    <t>M.Mﾍﾞｱﾘﾝｸﾞ</t>
  </si>
  <si>
    <t>74100000017</t>
  </si>
  <si>
    <t>74100000019</t>
  </si>
  <si>
    <t>ﾋﾟﾆｵﾝﾜｯｼｬ(20系用)</t>
  </si>
  <si>
    <t>74100000021</t>
  </si>
  <si>
    <t>ﾍﾞｱﾘﾝｸﾞﾜｯｼｬ</t>
  </si>
  <si>
    <t>74100000023</t>
  </si>
  <si>
    <t>ﾋﾟﾆｵﾝﾜｯｼｬ(10系用)</t>
  </si>
  <si>
    <t>74100000027</t>
  </si>
  <si>
    <t>74100000029</t>
  </si>
  <si>
    <t>74100000031</t>
  </si>
  <si>
    <t>74100000033</t>
  </si>
  <si>
    <t>74100000263</t>
  </si>
  <si>
    <t>可とう継手本体ｶﾞｽｹｯﾄ</t>
  </si>
  <si>
    <t>74100000273</t>
  </si>
  <si>
    <t>74100000275</t>
  </si>
  <si>
    <t>74100030010</t>
  </si>
  <si>
    <t>74100030027</t>
  </si>
  <si>
    <t>74200000005</t>
  </si>
  <si>
    <t>押さえS</t>
  </si>
  <si>
    <t>74200000007</t>
  </si>
  <si>
    <t>ｶﾗｰP</t>
  </si>
  <si>
    <t>74200000009</t>
  </si>
  <si>
    <t>74200000015</t>
  </si>
  <si>
    <t>ｶﾗｰS</t>
  </si>
  <si>
    <t>74200000019</t>
  </si>
  <si>
    <t>貫通金物</t>
  </si>
  <si>
    <t>74200000027</t>
  </si>
  <si>
    <t>速度ｾﾝｻ取付用ﾘｰﾏﾎﾞﾙﾄ</t>
  </si>
  <si>
    <t>74200000033</t>
  </si>
  <si>
    <t>端蓋P</t>
  </si>
  <si>
    <t>74200000035</t>
  </si>
  <si>
    <t>端蓋S</t>
  </si>
  <si>
    <t>74200000059</t>
  </si>
  <si>
    <t>ｽﾘｯﾄ板用折座金</t>
  </si>
  <si>
    <t>74200000061</t>
  </si>
  <si>
    <t>74200000083</t>
  </si>
  <si>
    <t>通風濾過器用 鋼網</t>
  </si>
  <si>
    <t>74200000091</t>
  </si>
  <si>
    <t>貫通金物用 ﾊﾟｯｷﾝ</t>
  </si>
  <si>
    <t>74200000107</t>
  </si>
  <si>
    <t>LIM握手ﾀｰﾐﾅﾙ</t>
  </si>
  <si>
    <t>74200000111</t>
  </si>
  <si>
    <t>通風濾過器 ﾈｯﾄ</t>
  </si>
  <si>
    <t>74200000113</t>
  </si>
  <si>
    <t>74200000115</t>
  </si>
  <si>
    <t>74200000129</t>
  </si>
  <si>
    <t>MM点検ｶﾊﾞｰ用ﾊﾟｯｷﾝ</t>
  </si>
  <si>
    <t>74200000133</t>
  </si>
  <si>
    <t>ｹｰﾌﾞﾙ押え</t>
  </si>
  <si>
    <t>74200000501</t>
  </si>
  <si>
    <t>LIM安全吊り</t>
  </si>
  <si>
    <t>74200000503</t>
  </si>
  <si>
    <t>LIM安全吊り用当て金</t>
  </si>
  <si>
    <t>74200000505</t>
  </si>
  <si>
    <t>LIMケーブルサポート</t>
  </si>
  <si>
    <t>74200000507</t>
  </si>
  <si>
    <t>LIMケーブルサポート　アース線</t>
  </si>
  <si>
    <t>74200000509</t>
  </si>
  <si>
    <t>LIMケーブルサポート　押え金</t>
  </si>
  <si>
    <t>74200000511</t>
  </si>
  <si>
    <t>LIMケーブルサポート　下</t>
  </si>
  <si>
    <t>74200000515</t>
  </si>
  <si>
    <t>ＬＩＭ継手（１点吊り）</t>
  </si>
  <si>
    <t>74200000517</t>
  </si>
  <si>
    <t>ＬＩＭ継手用ナット</t>
  </si>
  <si>
    <t>74200000519</t>
  </si>
  <si>
    <t>LIM排障器</t>
  </si>
  <si>
    <t>74200000521</t>
  </si>
  <si>
    <t>LIM排障器　ASSY</t>
  </si>
  <si>
    <t>74200000523</t>
  </si>
  <si>
    <t>LIM排障器　ゴム</t>
  </si>
  <si>
    <t>74200000525</t>
  </si>
  <si>
    <t>MMフィルター取付ピン</t>
  </si>
  <si>
    <t>74200000527</t>
  </si>
  <si>
    <t>MMフィルター取付ラッチ用バネ</t>
  </si>
  <si>
    <t>74200000529</t>
  </si>
  <si>
    <t>MMリード線押エ取付金</t>
  </si>
  <si>
    <t>74200000531</t>
  </si>
  <si>
    <t>MMリード線押エ用押エ金具</t>
  </si>
  <si>
    <t>74200000533</t>
  </si>
  <si>
    <t>MMリード線押エ用パッキン</t>
  </si>
  <si>
    <t>74200000535</t>
  </si>
  <si>
    <t>ろ過機吊り下げロープ</t>
  </si>
  <si>
    <t>74200000537</t>
  </si>
  <si>
    <t>ろ過器カセット</t>
  </si>
  <si>
    <t>74200000539</t>
  </si>
  <si>
    <t>通風ろ過機（MM）</t>
  </si>
  <si>
    <t>74200000541</t>
  </si>
  <si>
    <t>通風ろ過機（MG）</t>
  </si>
  <si>
    <t>74200000543</t>
  </si>
  <si>
    <t>LIMﾂﾅｷﾞ箱</t>
  </si>
  <si>
    <t>74200001181</t>
  </si>
  <si>
    <t>Ｍ６０Ａ給気弁</t>
  </si>
  <si>
    <t>74300000021</t>
  </si>
  <si>
    <t>MMﾊﾟｯｷﾝ(P側66系用)</t>
  </si>
  <si>
    <t>74300000025</t>
  </si>
  <si>
    <t>ﾌﾞﾗｼ押さえ(3)</t>
  </si>
  <si>
    <t>74300000027</t>
  </si>
  <si>
    <t>ﾌﾞﾗｼ押さえ(接地用)</t>
  </si>
  <si>
    <t>74300000029</t>
  </si>
  <si>
    <t>接地ﾌﾞﾗｼ用絶縁ﾊﾟｰﾁﾒﾝﾄ</t>
  </si>
  <si>
    <t>74300000031</t>
  </si>
  <si>
    <t>MMﾊﾟｯｷﾝ(反P側66系用)</t>
  </si>
  <si>
    <t>74300000059</t>
  </si>
  <si>
    <t>MMｶﾗｰ</t>
  </si>
  <si>
    <t>74300000067</t>
  </si>
  <si>
    <t>電線押え</t>
  </si>
  <si>
    <t>74300000069</t>
  </si>
  <si>
    <t>74300000073</t>
  </si>
  <si>
    <t>接地装置ﾎﾙﾀﾞ絶縁ｼｰﾄ</t>
  </si>
  <si>
    <t>74300000077</t>
  </si>
  <si>
    <t>接地装置 端子折ﾜｯｼｬ</t>
  </si>
  <si>
    <t>74300000089</t>
  </si>
  <si>
    <t>MMﾊﾟｯｷﾝ(P側66系押込ﾌｧﾝ用)</t>
  </si>
  <si>
    <t>74300000091</t>
  </si>
  <si>
    <t>MMﾊﾟｯｷﾝ(反P側66系押込ﾌｧﾝ用)</t>
  </si>
  <si>
    <t>74300000093</t>
  </si>
  <si>
    <t>MM用折座金(押込ﾌｧﾝ式用)</t>
  </si>
  <si>
    <t>74300000103</t>
  </si>
  <si>
    <t>接地ｿｳﾁ点検ｶﾊﾞｰ用ﾊﾞﾈ</t>
  </si>
  <si>
    <t>74300000105</t>
  </si>
  <si>
    <t>接地装置取付ﾎﾞﾙﾄ絶縁ﾜｯｼｬ</t>
  </si>
  <si>
    <t>74300000109</t>
  </si>
  <si>
    <t>接地ﾌﾞﾗｼ</t>
  </si>
  <si>
    <t>74300000125</t>
  </si>
  <si>
    <t>74300000127</t>
  </si>
  <si>
    <t>接地ブラシ</t>
  </si>
  <si>
    <t>74300000143</t>
  </si>
  <si>
    <t>74300000147</t>
  </si>
  <si>
    <t>74300000149</t>
  </si>
  <si>
    <t>74300000151</t>
  </si>
  <si>
    <t>74300000159</t>
  </si>
  <si>
    <t>接地装置ﾊﾞﾈ</t>
  </si>
  <si>
    <t>74300000501</t>
  </si>
  <si>
    <t>接地装置用ﾌﾞﾗｼ押えバネ</t>
  </si>
  <si>
    <t>74300000527</t>
  </si>
  <si>
    <t>速度センサー</t>
  </si>
  <si>
    <t>74300000533</t>
  </si>
  <si>
    <t>軸端接地装置Assy</t>
  </si>
  <si>
    <t>74300000535</t>
  </si>
  <si>
    <t>接地ﾎﾙﾀﾞ</t>
  </si>
  <si>
    <t>74300000537</t>
  </si>
  <si>
    <t>接地線･接地端子台締結ボルト</t>
  </si>
  <si>
    <t>74300000539</t>
  </si>
  <si>
    <t>接地ﾌﾞﾗｼ押え</t>
  </si>
  <si>
    <t>74300000541</t>
  </si>
  <si>
    <t>接地ﾎﾙﾀﾞ組立</t>
  </si>
  <si>
    <t>74300000543</t>
  </si>
  <si>
    <t>COLLAR</t>
  </si>
  <si>
    <t>74300000545</t>
  </si>
  <si>
    <t>COLLAR BAR</t>
  </si>
  <si>
    <t>74300000547</t>
  </si>
  <si>
    <t>ｱｰｸｼｭｰﾄ用ﾍﾞｰｸ板耳棒</t>
  </si>
  <si>
    <t>74300000549</t>
  </si>
  <si>
    <t>高圧試験栓端子台</t>
  </si>
  <si>
    <t>74300000551</t>
  </si>
  <si>
    <t>故障警報装置用ブザー</t>
  </si>
  <si>
    <t>74300000553</t>
  </si>
  <si>
    <t>74300000555</t>
  </si>
  <si>
    <t>車体接地線クリート</t>
  </si>
  <si>
    <t>74300000557</t>
  </si>
  <si>
    <t>集電母線押えクリート</t>
  </si>
  <si>
    <t>74300000559</t>
  </si>
  <si>
    <t>積算電力計リセットアクリルカバー</t>
  </si>
  <si>
    <t>74300000561</t>
  </si>
  <si>
    <t>線付ヒューズボックス</t>
  </si>
  <si>
    <t>74300000563</t>
  </si>
  <si>
    <t>配線口出用ｺﾞﾑブッシュ</t>
  </si>
  <si>
    <t>74300000565</t>
  </si>
  <si>
    <t>バッテリー枠・緩衝ライナー</t>
  </si>
  <si>
    <t>74300000567</t>
  </si>
  <si>
    <t>ブレーキヒーター用ｺﾞﾑブッシュ</t>
  </si>
  <si>
    <t>74300000569</t>
  </si>
  <si>
    <t>ブレーキ試験器ボリューム　10T</t>
  </si>
  <si>
    <t>74300000571</t>
  </si>
  <si>
    <t>帽枠詰ｺﾞﾑ</t>
  </si>
  <si>
    <t>74300000573</t>
  </si>
  <si>
    <t>運転状況記録装置用GPSｱﾝﾃﾅ出口部ｺﾞﾑブッシュ</t>
  </si>
  <si>
    <t>74300000575</t>
  </si>
  <si>
    <t>緩衝ゴム</t>
  </si>
  <si>
    <t>74300000577</t>
  </si>
  <si>
    <t>リレーソケット</t>
  </si>
  <si>
    <t>74300000579</t>
  </si>
  <si>
    <t>接地ブラシ押え金具</t>
  </si>
  <si>
    <t>74300000581</t>
  </si>
  <si>
    <t>バリスタ</t>
  </si>
  <si>
    <t>74300000583</t>
  </si>
  <si>
    <t>ダイオード盤</t>
  </si>
  <si>
    <t>74300000585</t>
  </si>
  <si>
    <t>M室継電器盤アクリルカバー用ネジ</t>
  </si>
  <si>
    <t>74300000587</t>
  </si>
  <si>
    <t>アレスタ取付ボルト</t>
  </si>
  <si>
    <t>74300000589</t>
  </si>
  <si>
    <t>避雷器枠</t>
  </si>
  <si>
    <t>74300000591</t>
  </si>
  <si>
    <t>列車編成番号読取装置</t>
  </si>
  <si>
    <t>74300000593</t>
  </si>
  <si>
    <t>74300000595</t>
  </si>
  <si>
    <t>ローレット付ネジ</t>
  </si>
  <si>
    <t>74300000597</t>
  </si>
  <si>
    <t>ランドファスナー</t>
  </si>
  <si>
    <t>74300000599</t>
  </si>
  <si>
    <t>フローティングナット</t>
  </si>
  <si>
    <t>74300000601</t>
  </si>
  <si>
    <t>74300000603</t>
  </si>
  <si>
    <t>74300000605</t>
  </si>
  <si>
    <t>MM抑圧線</t>
  </si>
  <si>
    <t>74300000609</t>
  </si>
  <si>
    <t>接地ブラシ押え</t>
  </si>
  <si>
    <t>74300000613</t>
  </si>
  <si>
    <t>接地ブラシ保持器</t>
  </si>
  <si>
    <t>74300002019</t>
  </si>
  <si>
    <t>74300002040</t>
  </si>
  <si>
    <t>74500000003</t>
  </si>
  <si>
    <t>UN59遮断器 ｱｰｸｼｭｰﾄ仕切板</t>
  </si>
  <si>
    <t>74500000013</t>
  </si>
  <si>
    <t>アルカリ蓄電池（30AH）</t>
  </si>
  <si>
    <t>74500000015</t>
  </si>
  <si>
    <t>BL-MG用防振ｺﾞﾑ</t>
  </si>
  <si>
    <t>74500000019</t>
  </si>
  <si>
    <t>爪付座金</t>
  </si>
  <si>
    <t>74500000021</t>
  </si>
  <si>
    <t>74500000025</t>
  </si>
  <si>
    <t>アルカリ蓄電池（20AH）</t>
  </si>
  <si>
    <t>74500000031</t>
  </si>
  <si>
    <t>転がり軸受用ﾅｯﾄ</t>
  </si>
  <si>
    <t>74500000035</t>
  </si>
  <si>
    <t>通風濾過器用ﾌｨﾙﾀ</t>
  </si>
  <si>
    <t>74500000041</t>
  </si>
  <si>
    <t>シール型鉛蓄電池（50AH）</t>
  </si>
  <si>
    <t>74500000043</t>
  </si>
  <si>
    <t>シール型鉛蓄電池（80AH）</t>
  </si>
  <si>
    <t>74500000499</t>
  </si>
  <si>
    <t>端蓋ﾊﾟｯｷﾝ</t>
  </si>
  <si>
    <t>74500030025</t>
  </si>
  <si>
    <t>M.Gﾍﾞｱﾘﾝｸﾞ</t>
  </si>
  <si>
    <t>74500030049</t>
  </si>
  <si>
    <t>74600000001</t>
  </si>
  <si>
    <t>3/8 絶縁管継手</t>
  </si>
  <si>
    <t>74600000003</t>
  </si>
  <si>
    <t>74600000011</t>
  </si>
  <si>
    <t>DCVD板内ﾃｲｺｳ器</t>
  </si>
  <si>
    <t>74600000013</t>
  </si>
  <si>
    <t>HB絶縁板</t>
  </si>
  <si>
    <t>74600000015</t>
  </si>
  <si>
    <t>74600000017</t>
  </si>
  <si>
    <t>HB取付板</t>
  </si>
  <si>
    <t>74600000019</t>
  </si>
  <si>
    <t>HB用 ちりよけ</t>
  </si>
  <si>
    <t>74600000021</t>
  </si>
  <si>
    <t>HBﾘﾎﾞﾝﾜｲﾔ1</t>
  </si>
  <si>
    <t>74600000023</t>
  </si>
  <si>
    <t>HBﾘﾎﾞﾝﾜｲﾔ2</t>
  </si>
  <si>
    <t>74600000027</t>
  </si>
  <si>
    <t>ｱﾙｶﾘ蓄電池用 安全弁組立</t>
  </si>
  <si>
    <t>74600000039</t>
  </si>
  <si>
    <t>UN59遮断器 ｱｰｸｼｭｰﾄ下部ｱｰｸ流し</t>
  </si>
  <si>
    <t>74600000041</t>
  </si>
  <si>
    <t>UN59遮断器 ｱｰｸｼｭｰﾄ間隔片</t>
  </si>
  <si>
    <t>74600000043</t>
  </si>
  <si>
    <t>UN59遮断器 ｱｰｸｼｭｰﾄ横仕切</t>
  </si>
  <si>
    <t>74600000049</t>
  </si>
  <si>
    <t>UN59遮断器 ｱｰｸｼｭｰﾄ上部ｱｰｸ流し</t>
  </si>
  <si>
    <t>74600000059</t>
  </si>
  <si>
    <t>UN59遮断器ｱｰｸｼｭｰﾄ側壁</t>
  </si>
  <si>
    <t>74600000063</t>
  </si>
  <si>
    <t>74600000071</t>
  </si>
  <si>
    <t>UN59遮断器ﾘﾎﾞﾝﾜｲﾔ</t>
  </si>
  <si>
    <t>74600000073</t>
  </si>
  <si>
    <t>UN59遮断器主接触子</t>
  </si>
  <si>
    <t>74600000081</t>
  </si>
  <si>
    <t>BL-MG用ﾘｰﾄﾞ押さえ</t>
  </si>
  <si>
    <t>74600000083</t>
  </si>
  <si>
    <t>BL-MG用ﾊﾟｯｷﾝ</t>
  </si>
  <si>
    <t>74600000087</t>
  </si>
  <si>
    <t>UN59遮断器引き外し用ﾊﾞﾈ</t>
  </si>
  <si>
    <t>74600000089</t>
  </si>
  <si>
    <t>UN59遮断器ﾊﾞﾈ</t>
  </si>
  <si>
    <t>74600000091</t>
  </si>
  <si>
    <t>74600000101</t>
  </si>
  <si>
    <t>74600000103</t>
  </si>
  <si>
    <t>74600000105</t>
  </si>
  <si>
    <t>74600000109</t>
  </si>
  <si>
    <t>MGK用ﾊﾞﾈ</t>
  </si>
  <si>
    <t>74600000111</t>
  </si>
  <si>
    <t>MGK用ｱｰｸﾎｰﾝ</t>
  </si>
  <si>
    <t>74600000113</t>
  </si>
  <si>
    <t>MGK用可動接触子台</t>
  </si>
  <si>
    <t>74600000117</t>
  </si>
  <si>
    <t>MGK用ｺｲﾙ支ｴ板</t>
  </si>
  <si>
    <t>74600000119</t>
  </si>
  <si>
    <t>MGK用ｺｲﾙｵｵｲ</t>
  </si>
  <si>
    <t>74600000121</t>
  </si>
  <si>
    <t>MGK用可動接触子台支え</t>
  </si>
  <si>
    <t>74600000123</t>
  </si>
  <si>
    <t>74600000125</t>
  </si>
  <si>
    <t>HB用 端子板</t>
  </si>
  <si>
    <t>74600000127</t>
  </si>
  <si>
    <t>74600000129</t>
  </si>
  <si>
    <t>74600000131</t>
  </si>
  <si>
    <t>MGK用仕切板</t>
  </si>
  <si>
    <t>74600000135</t>
  </si>
  <si>
    <t>UN59遮断器鉄心部用防塵ｶﾊﾞｰ</t>
  </si>
  <si>
    <t>74600000137</t>
  </si>
  <si>
    <t>UN59遮断器HB鉄心支え</t>
  </si>
  <si>
    <t>74600000139</t>
  </si>
  <si>
    <t>UN59遮断器ｶﾑA取付台</t>
  </si>
  <si>
    <t>74600000141</t>
  </si>
  <si>
    <t>UN59遮断器ﾊﾞﾈ受け</t>
  </si>
  <si>
    <t>74600000143</t>
  </si>
  <si>
    <t>保持ｺｲﾙ</t>
  </si>
  <si>
    <t>74600000145</t>
  </si>
  <si>
    <t>引外しｺｲﾙ</t>
  </si>
  <si>
    <t>74600000147</t>
  </si>
  <si>
    <t>UN59遮断器ﾘﾝｸ</t>
  </si>
  <si>
    <t>74600000149</t>
  </si>
  <si>
    <t>74600000151</t>
  </si>
  <si>
    <t>74600000153</t>
  </si>
  <si>
    <t>74600000157</t>
  </si>
  <si>
    <t>74600000161</t>
  </si>
  <si>
    <t>UM67 ｱｰｸｼｭｰﾄ仕切板</t>
  </si>
  <si>
    <t>74600000163</t>
  </si>
  <si>
    <t>UM67 ｱｰｸｼｭｰﾄ間隔片(上)</t>
  </si>
  <si>
    <t>74600000165</t>
  </si>
  <si>
    <t>UM67 ｱｰｸｼｭｰﾄ間隔片(中)</t>
  </si>
  <si>
    <t>74600000167</t>
  </si>
  <si>
    <t>UM67 ｱｰｸｼｭｰﾄ間隔片(下)</t>
  </si>
  <si>
    <t>74600000169</t>
  </si>
  <si>
    <t>UN67 ｱｰｸｼｭｰﾄ側壁(左)</t>
  </si>
  <si>
    <t>74600000171</t>
  </si>
  <si>
    <t>UN67 ｱｰｸｼｭｰﾄ側壁(右)</t>
  </si>
  <si>
    <t>74600000173</t>
  </si>
  <si>
    <t>HB上部絶縁</t>
  </si>
  <si>
    <t>74600000175</t>
  </si>
  <si>
    <t>MGK用ｱｰｸｼｭｰﾄ組立</t>
  </si>
  <si>
    <t>74600000177</t>
  </si>
  <si>
    <t>74600000179</t>
  </si>
  <si>
    <t>74600000183</t>
  </si>
  <si>
    <t>74600000185</t>
  </si>
  <si>
    <t>74600000189</t>
  </si>
  <si>
    <t>74600000191</t>
  </si>
  <si>
    <t>ﾀｲﾏｰﾘﾚｰ用ｿｹｯﾄ</t>
  </si>
  <si>
    <t>74600000193</t>
  </si>
  <si>
    <t>ﾀｲﾏｰﾘﾚｰ用留め金具</t>
  </si>
  <si>
    <t>74600000201</t>
  </si>
  <si>
    <t>74600000203</t>
  </si>
  <si>
    <t>74600000205</t>
  </si>
  <si>
    <t>74600000213</t>
  </si>
  <si>
    <t>74600000217</t>
  </si>
  <si>
    <t>74600000225</t>
  </si>
  <si>
    <t>HBﾋﾟｽﾄﾝﾊﾟｯｷﾝ</t>
  </si>
  <si>
    <t>74600000229</t>
  </si>
  <si>
    <t>受電供給器用 ﾘﾚｰ</t>
  </si>
  <si>
    <t>74600000239</t>
  </si>
  <si>
    <t>HBﾊﾟｯｷﾝ 1</t>
  </si>
  <si>
    <t>74600000241</t>
  </si>
  <si>
    <t>UN59S遮断器 ｱｰｸ流し固定金具用軸</t>
  </si>
  <si>
    <t>74600000243</t>
  </si>
  <si>
    <t>UN59S遮断器 ｼﾘﾝﾀﾞ台</t>
  </si>
  <si>
    <t>74600000249</t>
  </si>
  <si>
    <t>M23A-M 電磁ｺｲﾙ</t>
  </si>
  <si>
    <t>74600000257</t>
  </si>
  <si>
    <t>74600000261</t>
  </si>
  <si>
    <t>HBﾊﾟｯｷﾝ 2</t>
  </si>
  <si>
    <t>74600000263</t>
  </si>
  <si>
    <t>平型ﾘﾚｰ</t>
  </si>
  <si>
    <t>74600000265</t>
  </si>
  <si>
    <t>限時継電器→製造中止</t>
  </si>
  <si>
    <t>74600000271</t>
  </si>
  <si>
    <t>ｽﾅﾊﾞｺﾝﾃﾞﾝｻ ｻｲﾘｽﾀｽﾀｯｸ用</t>
  </si>
  <si>
    <t>74600000273</t>
  </si>
  <si>
    <t>ｽﾅﾊﾞｺﾝﾃﾞﾝｻ ﾀﾞｲｵｰﾄﾞｽﾀｯｸ用</t>
  </si>
  <si>
    <t>74600000275</t>
  </si>
  <si>
    <t>74600000277</t>
  </si>
  <si>
    <t>1/2 絶縁管継手</t>
  </si>
  <si>
    <t>74600000281</t>
  </si>
  <si>
    <t>74600000283</t>
  </si>
  <si>
    <t>BL-MG吊下げﾎﾞﾙﾄ</t>
  </si>
  <si>
    <t>74600000285</t>
  </si>
  <si>
    <t>74600000287</t>
  </si>
  <si>
    <t>ﾈｵﾌﾟﾚﾝｽﾎﾟﾝｼﾞｺﾞﾑ</t>
  </si>
  <si>
    <t>74600000291</t>
  </si>
  <si>
    <t>ｽﾅﾊﾞｺﾝﾃﾞﾝｻ(ｻｲﾘｽﾀ D ｽﾀｯｸ用)取付用金具</t>
  </si>
  <si>
    <t>74600000293</t>
  </si>
  <si>
    <t>74600000295</t>
  </si>
  <si>
    <t>74600000297</t>
  </si>
  <si>
    <t>BLMGｱﾝﾌﾟ用ｺﾝﾃﾞﾝｻ</t>
  </si>
  <si>
    <t>74600000299</t>
  </si>
  <si>
    <t>74600000301</t>
  </si>
  <si>
    <t>74600000305</t>
  </si>
  <si>
    <t>充電装置C2ｺﾝﾃﾞﾝｻ</t>
  </si>
  <si>
    <t>74600000307</t>
  </si>
  <si>
    <t>充電装置C1ｺﾝﾃﾞﾝｻ</t>
  </si>
  <si>
    <t>74600000501</t>
  </si>
  <si>
    <t>BLMG HB下部アーク流し</t>
  </si>
  <si>
    <t>74600000503</t>
  </si>
  <si>
    <t>BLMG HB上部アーク流し</t>
  </si>
  <si>
    <t>74600000509</t>
  </si>
  <si>
    <t>UN59　ｻﾔ</t>
  </si>
  <si>
    <t>74600000511</t>
  </si>
  <si>
    <t>UN59　絶縁支柱</t>
  </si>
  <si>
    <t>74600000513</t>
  </si>
  <si>
    <t>MGK ｱｰｸｼｭｰﾄｽﾍﾟｰｻｰ ｢袋絶縁｣</t>
  </si>
  <si>
    <t>74600000515</t>
  </si>
  <si>
    <t>MGK ｱｰｸｼｭｰﾄﾎﾞﾙﾄ M5</t>
  </si>
  <si>
    <t>74600000517</t>
  </si>
  <si>
    <t>MGK ｱｰｸﾎｰﾝ 固定側(長)</t>
  </si>
  <si>
    <t>74600000521</t>
  </si>
  <si>
    <t>MGKアークシュート</t>
  </si>
  <si>
    <t>74600000529</t>
  </si>
  <si>
    <t>MG故障検出器盤</t>
  </si>
  <si>
    <t>74600000539</t>
  </si>
  <si>
    <t>74600000541</t>
  </si>
  <si>
    <t>継電器</t>
  </si>
  <si>
    <t>74600000547</t>
  </si>
  <si>
    <t>タイマーリレー</t>
  </si>
  <si>
    <t>74600000563</t>
  </si>
  <si>
    <t>バッテリー端子用パッキン押え</t>
  </si>
  <si>
    <t>74600000565</t>
  </si>
  <si>
    <t>74600000567</t>
  </si>
  <si>
    <t>変圧器</t>
  </si>
  <si>
    <t>74600000569</t>
  </si>
  <si>
    <t>変圧器（コンセント用）</t>
  </si>
  <si>
    <t>74600000571</t>
  </si>
  <si>
    <t>蝶ナット</t>
  </si>
  <si>
    <t>74600000573</t>
  </si>
  <si>
    <t>74600000575</t>
  </si>
  <si>
    <t>ｱﾀﾞﾌﾟﾀｰ</t>
  </si>
  <si>
    <t>74600001001</t>
  </si>
  <si>
    <t>バッテリー温度センサ</t>
  </si>
  <si>
    <t>74600001003</t>
  </si>
  <si>
    <t>74600001005</t>
  </si>
  <si>
    <t>ｱｸﾘﾙｶﾊﾞｰ</t>
  </si>
  <si>
    <t>74600001007</t>
  </si>
  <si>
    <t>側板(左)</t>
  </si>
  <si>
    <t>74600001009</t>
  </si>
  <si>
    <t>側板(右)</t>
  </si>
  <si>
    <t>74600001011</t>
  </si>
  <si>
    <t>MGK 案内棒</t>
  </si>
  <si>
    <t>74600001013</t>
  </si>
  <si>
    <t>MGK 絶縁腕</t>
  </si>
  <si>
    <t>74600001015</t>
  </si>
  <si>
    <t>MGK 可動接触組立</t>
  </si>
  <si>
    <t>74600001017</t>
  </si>
  <si>
    <t>74600001019</t>
  </si>
  <si>
    <t>取付板</t>
  </si>
  <si>
    <t>74600001021</t>
  </si>
  <si>
    <t>補助接触子接点ｶﾑ(A)</t>
  </si>
  <si>
    <t>74600001023</t>
  </si>
  <si>
    <t>補助接触子接点ｶﾑ(B)</t>
  </si>
  <si>
    <t>74600001025</t>
  </si>
  <si>
    <t>ﾋﾟﾝ(接触子台部)</t>
  </si>
  <si>
    <t>74600001027</t>
  </si>
  <si>
    <t>ﾋﾟﾝ(主ﾊﾞﾈ上部)</t>
  </si>
  <si>
    <t>74600001029</t>
  </si>
  <si>
    <t>ﾋﾟﾝ(主ﾊﾞﾈ下部)</t>
  </si>
  <si>
    <t>74600001031</t>
  </si>
  <si>
    <t>ﾋﾟﾝ(補助連結下部)</t>
  </si>
  <si>
    <t>74600001033</t>
  </si>
  <si>
    <t>ﾋﾟﾝ(ﾚﾊﾞｰ組立ｾﾝﾀｰ部)</t>
  </si>
  <si>
    <t>74600001035</t>
  </si>
  <si>
    <t>UM78 ﾀﾌﾒｯﾄﾌﾞｯｼｭ</t>
  </si>
  <si>
    <t>74600001037</t>
  </si>
  <si>
    <t>端子台 TB</t>
  </si>
  <si>
    <t>74600001039</t>
  </si>
  <si>
    <t>限時継電器 10秒</t>
  </si>
  <si>
    <t>74600001041</t>
  </si>
  <si>
    <t>ﾌﾟﾘﾝﾄ板 ACCT-REC(東洋電機)</t>
  </si>
  <si>
    <t>74600001043</t>
  </si>
  <si>
    <t>ﾌﾟﾘﾝﾄ板 MX281(東洋電機)</t>
  </si>
  <si>
    <t>74600001045</t>
  </si>
  <si>
    <t>ﾌﾟﾘﾝﾄ板 MX281A(東洋電機)</t>
  </si>
  <si>
    <t>74600001047</t>
  </si>
  <si>
    <t>74600001049</t>
  </si>
  <si>
    <t>74600001051</t>
  </si>
  <si>
    <t>変圧器用ﾌﾞﾘｯｼﾞ台</t>
  </si>
  <si>
    <t>74600001053</t>
  </si>
  <si>
    <t>充電器</t>
  </si>
  <si>
    <t>74600001055</t>
  </si>
  <si>
    <t>抵抗管0.1Ω</t>
  </si>
  <si>
    <t>74600001057</t>
  </si>
  <si>
    <t>抵抗管0.5Ω</t>
  </si>
  <si>
    <t>74600001059</t>
  </si>
  <si>
    <t>ﾘﾚｰ取り付け台(ﾌﾞﾗｹｯﾄ)SC-5N用</t>
  </si>
  <si>
    <t>74600001061</t>
  </si>
  <si>
    <t>故障検出器</t>
  </si>
  <si>
    <t>74600001063</t>
  </si>
  <si>
    <t>74600001065</t>
  </si>
  <si>
    <t>故障検出器盤</t>
  </si>
  <si>
    <t>74600001067</t>
  </si>
  <si>
    <t>MGK接触子取付ボルト</t>
  </si>
  <si>
    <t>74600001069</t>
  </si>
  <si>
    <t>MG起動装置</t>
  </si>
  <si>
    <t>74600001071</t>
  </si>
  <si>
    <t>コンセント用変圧器</t>
  </si>
  <si>
    <t>74600001075</t>
  </si>
  <si>
    <t>DCVD盤</t>
  </si>
  <si>
    <t>74600001083</t>
  </si>
  <si>
    <t>MGKｼｬﾝﾄ取付台</t>
  </si>
  <si>
    <t>74600001085</t>
  </si>
  <si>
    <t>MGK回り止ﾋﾟﾝ</t>
  </si>
  <si>
    <t>74600001087</t>
  </si>
  <si>
    <t>MGK ｱｰｸｼｭｰﾄ側板(右)</t>
  </si>
  <si>
    <t>74600001089</t>
  </si>
  <si>
    <t>MGK ｱｰｸｼｭｰﾄ側板(左)</t>
  </si>
  <si>
    <t>74600001091</t>
  </si>
  <si>
    <t>MGK 絶縁台</t>
  </si>
  <si>
    <t>74600001093</t>
  </si>
  <si>
    <t>UN59 ﾉｯｸﾋﾟﾝ</t>
  </si>
  <si>
    <t>74600001095</t>
  </si>
  <si>
    <t>UN59 補助接触指ﾛｰﾗｰ部</t>
  </si>
  <si>
    <t>74600001097</t>
  </si>
  <si>
    <t>UN59 補助接触指可動側</t>
  </si>
  <si>
    <t>74600001099</t>
  </si>
  <si>
    <t>UN59 補助接触指組立</t>
  </si>
  <si>
    <t>74600001101</t>
  </si>
  <si>
    <t>UN59 ﾋﾟﾝ</t>
  </si>
  <si>
    <t>74600001103</t>
  </si>
  <si>
    <t>74600001105</t>
  </si>
  <si>
    <t>74600001107</t>
  </si>
  <si>
    <t>74600001109</t>
  </si>
  <si>
    <t>74600001111</t>
  </si>
  <si>
    <t>UN59 ｱｰｸｼｭｰﾄ用ﾍﾞｲｸ当板</t>
  </si>
  <si>
    <t>74600001113</t>
  </si>
  <si>
    <t>74600001115</t>
  </si>
  <si>
    <t>UN59 絶縁板　間隔片</t>
  </si>
  <si>
    <t>74600001117</t>
  </si>
  <si>
    <t>UN59 ｱｰｸｼｭｰﾄ　絶縁管</t>
  </si>
  <si>
    <t>74600001119</t>
  </si>
  <si>
    <t>UN59　補助接触部組立</t>
  </si>
  <si>
    <t>74600001121</t>
  </si>
  <si>
    <t>UN59  補助接触指組立</t>
  </si>
  <si>
    <t>74600001123</t>
  </si>
  <si>
    <t>74600001125</t>
  </si>
  <si>
    <t>ﾈｵﾌﾟﾚﾝｽﾎﾟﾝｼﾞ</t>
  </si>
  <si>
    <t>74600080010</t>
  </si>
  <si>
    <t>74600080216</t>
  </si>
  <si>
    <t>ﾈｵﾌﾟﾚﾝｽﾎﾟﾝｼﾞ 紐</t>
  </si>
  <si>
    <t>74600080254</t>
  </si>
  <si>
    <t>ﾈｵﾌﾟﾚﾝｽﾎﾟﾝｼﾞ 角紐</t>
  </si>
  <si>
    <t>74900000003</t>
  </si>
  <si>
    <t>UM78 隔(下部接触部)</t>
  </si>
  <si>
    <t>74900000005</t>
  </si>
  <si>
    <t>UM78 隔(上部接触部)</t>
  </si>
  <si>
    <t>74900000007</t>
  </si>
  <si>
    <t>隔</t>
  </si>
  <si>
    <t>74900000009</t>
  </si>
  <si>
    <t>74900000011</t>
  </si>
  <si>
    <t>下部ｱｰｸ流し</t>
  </si>
  <si>
    <t>74900000013</t>
  </si>
  <si>
    <t>側絶縁</t>
  </si>
  <si>
    <t>74900000015</t>
  </si>
  <si>
    <t>74900000017</t>
  </si>
  <si>
    <t>74900000019</t>
  </si>
  <si>
    <t>74900000021</t>
  </si>
  <si>
    <t>UM78 ｱｰｸｼｭｰﾄ間隔片</t>
  </si>
  <si>
    <t>74900000025</t>
  </si>
  <si>
    <t>仕切板</t>
  </si>
  <si>
    <t>74900000027</t>
  </si>
  <si>
    <t>UM78 ｱｰｸｼｭｰﾄ中仕切板</t>
  </si>
  <si>
    <t>74900000029</t>
  </si>
  <si>
    <t>上部ｱｰｸ流し</t>
  </si>
  <si>
    <t>74900000031</t>
  </si>
  <si>
    <t>側壁</t>
  </si>
  <si>
    <t>74900000041</t>
  </si>
  <si>
    <t>ﾊﾞｯﾃﾘｰ用ﾊﾟｯｷﾝｸﾞ押え</t>
  </si>
  <si>
    <t>74900000043</t>
  </si>
  <si>
    <t>74900000045</t>
  </si>
  <si>
    <t>74900000047</t>
  </si>
  <si>
    <t>74900000053</t>
  </si>
  <si>
    <t>SIVﾓﾆﾀﾊﾞｯﾃﾘ</t>
  </si>
  <si>
    <t>74900000057</t>
  </si>
  <si>
    <t>電磁ｺｲﾙ</t>
  </si>
  <si>
    <t>74900000065</t>
  </si>
  <si>
    <t>SIV HB間隔片</t>
  </si>
  <si>
    <t>74900000071</t>
  </si>
  <si>
    <t>74900000075</t>
  </si>
  <si>
    <t>吹消ｺｲﾙ組立</t>
  </si>
  <si>
    <t>74900000077</t>
  </si>
  <si>
    <t>HBｱｰｸｼｭｰﾄ 隔</t>
  </si>
  <si>
    <t>74900000079</t>
  </si>
  <si>
    <t>UM78遮断器HB接触子</t>
  </si>
  <si>
    <t>74900000081</t>
  </si>
  <si>
    <t>74900000083</t>
  </si>
  <si>
    <t>74900000085</t>
  </si>
  <si>
    <t>ｱｰｸｶﾞｲﾄﾞ</t>
  </si>
  <si>
    <t>74900000087</t>
  </si>
  <si>
    <t>74900000089</t>
  </si>
  <si>
    <t>74900000091</t>
  </si>
  <si>
    <t>ﾛｯﾄﾞ</t>
  </si>
  <si>
    <t>74900000093</t>
  </si>
  <si>
    <t>ばね</t>
  </si>
  <si>
    <t>74900000095</t>
  </si>
  <si>
    <t>ｽﾄｯﾊﾟｰ</t>
  </si>
  <si>
    <t>74900000097</t>
  </si>
  <si>
    <t>ｾｯｼｮｸｼﾀﾞｲ</t>
  </si>
  <si>
    <t>74900000099</t>
  </si>
  <si>
    <t>ばね受け(1)</t>
  </si>
  <si>
    <t>74900000101</t>
  </si>
  <si>
    <t>ばね受け(2)</t>
  </si>
  <si>
    <t>74900000103</t>
  </si>
  <si>
    <t>絶縁継手</t>
  </si>
  <si>
    <t>74900000105</t>
  </si>
  <si>
    <t>74900000107</t>
  </si>
  <si>
    <t>74900000109</t>
  </si>
  <si>
    <t>菊形ﾜｯｼｬｰ</t>
  </si>
  <si>
    <t>74900000111</t>
  </si>
  <si>
    <t>ｼﾞｸ</t>
  </si>
  <si>
    <t>74900000115</t>
  </si>
  <si>
    <t>74900000117</t>
  </si>
  <si>
    <t>74900000119</t>
  </si>
  <si>
    <t>可動鉄心</t>
  </si>
  <si>
    <t>74900000121</t>
  </si>
  <si>
    <t>ﾊﾟｯｷﾝ</t>
  </si>
  <si>
    <t>74900000123</t>
  </si>
  <si>
    <t>ｿﾌﾄｱﾌﾞｿﾞｰﾊﾞｰ</t>
  </si>
  <si>
    <t>74900000125</t>
  </si>
  <si>
    <t>押棒組立</t>
  </si>
  <si>
    <t>74900000127</t>
  </si>
  <si>
    <t>74900000129</t>
  </si>
  <si>
    <t>74900000131</t>
  </si>
  <si>
    <t>ﾍﾞｰｽﾌﾟﾚｰﾄ</t>
  </si>
  <si>
    <t>74900000133</t>
  </si>
  <si>
    <t>ﾃﾞｱｲｵﾝﾌﾟﾚｰﾄ</t>
  </si>
  <si>
    <t>74900000135</t>
  </si>
  <si>
    <t>ﾃﾞｱｲｵﾝｸﾞﾘｯﾄﾞ</t>
  </si>
  <si>
    <t>74900000137</t>
  </si>
  <si>
    <t>74900000141</t>
  </si>
  <si>
    <t>UN59遮断器接触子</t>
  </si>
  <si>
    <t>74900000153</t>
  </si>
  <si>
    <t>電磁接触器(DCR)</t>
  </si>
  <si>
    <t>74900000155</t>
  </si>
  <si>
    <t>LA1表示灯</t>
  </si>
  <si>
    <t>74900000157</t>
  </si>
  <si>
    <t>LA1表示灯ｶﾊﾞｰ受取付ﾊﾟｯｷﾝ</t>
  </si>
  <si>
    <t>74900000163</t>
  </si>
  <si>
    <t>接触子</t>
  </si>
  <si>
    <t>74900000167</t>
  </si>
  <si>
    <t>CRFｽﾀｯｸ用ｺﾝﾃﾞﾝｻ</t>
  </si>
  <si>
    <t>74900000173</t>
  </si>
  <si>
    <t>74900000175</t>
  </si>
  <si>
    <t>74900000177</t>
  </si>
  <si>
    <t>連動接触部取付台</t>
  </si>
  <si>
    <t>74900000185</t>
  </si>
  <si>
    <t>操作機構部支え</t>
  </si>
  <si>
    <t>74900000187</t>
  </si>
  <si>
    <t>SIV-HB隔(上)</t>
  </si>
  <si>
    <t>74900000189</t>
  </si>
  <si>
    <t>SIV-HB隔(下)</t>
  </si>
  <si>
    <t>74900000195</t>
  </si>
  <si>
    <t>74900000199</t>
  </si>
  <si>
    <t>74900000201</t>
  </si>
  <si>
    <t>74900000203</t>
  </si>
  <si>
    <t>ｱｰｸｼｭｰﾄ</t>
  </si>
  <si>
    <t>74900000205</t>
  </si>
  <si>
    <t>ﾎﾞｰﾙｷｬｯﾁ</t>
  </si>
  <si>
    <t>74900000207</t>
  </si>
  <si>
    <t>74900000211</t>
  </si>
  <si>
    <t>ｽﾅﾊﾞｺﾝﾃﾞﾝｻ用ｱﾀﾞﾌﾟﾀ</t>
  </si>
  <si>
    <t>74900000213</t>
  </si>
  <si>
    <t>74900000215</t>
  </si>
  <si>
    <t>80T R-UT用抵抗器</t>
  </si>
  <si>
    <t>74900000217</t>
  </si>
  <si>
    <t>SIVHB 中板</t>
  </si>
  <si>
    <t>74900000221</t>
  </si>
  <si>
    <t>UM78 ｱｰｸｼｭｰﾄ仕切板(下)</t>
  </si>
  <si>
    <t>74900000223</t>
  </si>
  <si>
    <t>UM78 ｱｰｸｼｭｰﾄ仕切板(上)</t>
  </si>
  <si>
    <t>74900000225</t>
  </si>
  <si>
    <t>UM78 ｱｰｸｼｭｰﾄ上部ｱｰｸ流し</t>
  </si>
  <si>
    <t>74900000501</t>
  </si>
  <si>
    <t>SIVHB用ストッパ</t>
  </si>
  <si>
    <t>74900000503</t>
  </si>
  <si>
    <t>SIVHB用吹消コイル</t>
  </si>
  <si>
    <t>74900000505</t>
  </si>
  <si>
    <t>SIVHB用補助接点カバー</t>
  </si>
  <si>
    <t>74900000507</t>
  </si>
  <si>
    <t>SIVLB電磁弁用バリスタ</t>
  </si>
  <si>
    <t>74900000513</t>
  </si>
  <si>
    <t>SIV変圧器</t>
  </si>
  <si>
    <t>74900000515</t>
  </si>
  <si>
    <t>74900000519</t>
  </si>
  <si>
    <t>バッテリ安全弁</t>
  </si>
  <si>
    <t>74900000521</t>
  </si>
  <si>
    <t>バッテリ接続線</t>
  </si>
  <si>
    <t>74900000523</t>
  </si>
  <si>
    <t>バッテリ接続端子</t>
  </si>
  <si>
    <t>74900000525</t>
  </si>
  <si>
    <t>バッテリ端子台</t>
  </si>
  <si>
    <t>74900000527</t>
  </si>
  <si>
    <t>DDスタック</t>
  </si>
  <si>
    <t>74900000529</t>
  </si>
  <si>
    <t>74900000531</t>
  </si>
  <si>
    <t>74900000533</t>
  </si>
  <si>
    <t>74900000535</t>
  </si>
  <si>
    <t>UM78 当板(左)</t>
  </si>
  <si>
    <t>74900000537</t>
  </si>
  <si>
    <t>UM78 当板(右)</t>
  </si>
  <si>
    <t>74900000539</t>
  </si>
  <si>
    <t>74900000541</t>
  </si>
  <si>
    <t>ﾘﾚｰ (FDR)</t>
  </si>
  <si>
    <t>74900000543</t>
  </si>
  <si>
    <t>AVR42 SIV用</t>
  </si>
  <si>
    <t>74900000545</t>
  </si>
  <si>
    <t>高圧抵抗器盤</t>
  </si>
  <si>
    <t>74900000547</t>
  </si>
  <si>
    <t>74900000549</t>
  </si>
  <si>
    <t>SIV断流器吊下げ碍子</t>
  </si>
  <si>
    <t>74900000551</t>
  </si>
  <si>
    <t>受給電箱</t>
  </si>
  <si>
    <t>74900000553</t>
  </si>
  <si>
    <t>UM78 ﾊﾟｯｷﾝ</t>
  </si>
  <si>
    <t>74900000555</t>
  </si>
  <si>
    <t>UM78 目盛ﾊﾞﾈ</t>
  </si>
  <si>
    <t>74900000559</t>
  </si>
  <si>
    <t>特殊ﾈｼﾞ</t>
  </si>
  <si>
    <t>74900000561</t>
  </si>
  <si>
    <t>電磁接触器 DCHK</t>
  </si>
  <si>
    <t>74900000563</t>
  </si>
  <si>
    <t>電磁接触器 DCR</t>
  </si>
  <si>
    <t>74900000565</t>
  </si>
  <si>
    <t>電磁接触器 AC1,AC2</t>
  </si>
  <si>
    <t>74900000567</t>
  </si>
  <si>
    <t>補助変圧器 200V/100V</t>
  </si>
  <si>
    <t>74900000569</t>
  </si>
  <si>
    <t>UM78 ｶﾞｰﾄﾞ(ﾃﾌﾛﾝﾁｭｰﾌﾞ D4xD6x15L)</t>
  </si>
  <si>
    <t>75000000001</t>
  </si>
  <si>
    <t>70系速度検出器ｾﾝｻ</t>
  </si>
  <si>
    <t>75000000005</t>
  </si>
  <si>
    <t>CCOSﾊﾟｯｷﾝ(70系)</t>
  </si>
  <si>
    <t>75000000043</t>
  </si>
  <si>
    <t>75000000045</t>
  </si>
  <si>
    <t>75000000046</t>
  </si>
  <si>
    <t>ﾆﾄﾘﾙﾀﾝﾎﾟｰｽﾎﾟﾝｼﾞ角紐</t>
  </si>
  <si>
    <t>75000000047</t>
  </si>
  <si>
    <t>75000000053</t>
  </si>
  <si>
    <t>遮断器 端子ｶﾊﾞｰ</t>
  </si>
  <si>
    <t>75000000073</t>
  </si>
  <si>
    <t>ﾊｽﾗｰ用 ﾊﾟｯｷﾝ</t>
  </si>
  <si>
    <t>75000000075</t>
  </si>
  <si>
    <t>75000000077</t>
  </si>
  <si>
    <t>75000000079</t>
  </si>
  <si>
    <t>75000000081</t>
  </si>
  <si>
    <t>ﾊｽﾗｰ用 ﾍﾞｱﾘﾝｸﾞ</t>
  </si>
  <si>
    <t>75000000093</t>
  </si>
  <si>
    <t>ﾌﾞﾚｰｷﾊﾝﾄﾞﾙ ｸﾞﾘｯﾌﾟ</t>
  </si>
  <si>
    <t>75000000095</t>
  </si>
  <si>
    <t>駆動用ｱｸｾﾙ組立</t>
  </si>
  <si>
    <t>75000000097</t>
  </si>
  <si>
    <t>75000000099</t>
  </si>
  <si>
    <t>ﾌﾗﾝｼﾞ</t>
  </si>
  <si>
    <t>75000000101</t>
  </si>
  <si>
    <t>主幹制御器　戸開ｽｲｯﾁ</t>
  </si>
  <si>
    <t>75000000107</t>
  </si>
  <si>
    <t>ﾒﾀﾙﾌﾞｯｼｭ</t>
  </si>
  <si>
    <t>75000000125</t>
  </si>
  <si>
    <t>ﾃﾞｯﾄﾞﾏﾝﾊﾝﾄﾞﾙ支点用ﾈｼﾞ</t>
  </si>
  <si>
    <t>75000000127</t>
  </si>
  <si>
    <t>制御速度発電機用駆動ﾋﾟﾝ</t>
  </si>
  <si>
    <t>75000000149</t>
  </si>
  <si>
    <t>ｶﾑ接触器補助可動接触子</t>
  </si>
  <si>
    <t>75000000153</t>
  </si>
  <si>
    <t>主幹制御器用DUﾌﾞｼｭ</t>
  </si>
  <si>
    <t>75000000155</t>
  </si>
  <si>
    <t>75000000171</t>
  </si>
  <si>
    <t>運転台ｱｸﾘﾙｶﾊﾞｰ取付ねじ</t>
  </si>
  <si>
    <t>75000000181</t>
  </si>
  <si>
    <t>接点可動側(LVR･NVR)</t>
  </si>
  <si>
    <t>75000000185</t>
  </si>
  <si>
    <t>CR接点可動側</t>
  </si>
  <si>
    <t>75000000193</t>
  </si>
  <si>
    <t>簡易運転台電流計</t>
  </si>
  <si>
    <t>75000000195</t>
  </si>
  <si>
    <t>10系ﾌﾞﾚｰｷﾊﾝﾄﾞﾙｸﾞﾘｯﾌﾟ</t>
  </si>
  <si>
    <t>75000000203</t>
  </si>
  <si>
    <t>ｻﾎﾟｰﾀ</t>
  </si>
  <si>
    <t>75000000227</t>
  </si>
  <si>
    <t>ｶﾑ接触器ﾍﾞｱﾘﾝｸﾞ</t>
  </si>
  <si>
    <t>75000000235</t>
  </si>
  <si>
    <t>ｶﾑﾓｰﾀ ﾍﾞｱﾘﾝｸﾞ</t>
  </si>
  <si>
    <t>75000000241</t>
  </si>
  <si>
    <t>制御ﾓﾆﾀ用ﾊﾞｯﾃﾘ</t>
  </si>
  <si>
    <t>75000000259</t>
  </si>
  <si>
    <t>75000000261</t>
  </si>
  <si>
    <t>75000000269</t>
  </si>
  <si>
    <t>75000000275</t>
  </si>
  <si>
    <t>主回路ｽｲｯﾁ箱用ﾊﾟｯｷﾝ(70系)</t>
  </si>
  <si>
    <t>75000000277</t>
  </si>
  <si>
    <t>コードディスク</t>
  </si>
  <si>
    <t>75000000281</t>
  </si>
  <si>
    <t>75000000289</t>
  </si>
  <si>
    <t>75000000313</t>
  </si>
  <si>
    <t>ｼﾘﾝﾀﾞﾍｯﾄﾞﾈｼﾞ</t>
  </si>
  <si>
    <t>75000000315</t>
  </si>
  <si>
    <t>75000000317</t>
  </si>
  <si>
    <t>ﾜｯｼｬ（3.2）</t>
  </si>
  <si>
    <t>75000000319</t>
  </si>
  <si>
    <t>ﾜｯｼｬ(10.5)</t>
  </si>
  <si>
    <t>75000000321</t>
  </si>
  <si>
    <t>ﾜｯｼｬ(5.3)</t>
  </si>
  <si>
    <t>75000000329</t>
  </si>
  <si>
    <t>六角ﾈｼﾞ(M6x16)</t>
  </si>
  <si>
    <t>75000000331</t>
  </si>
  <si>
    <t>皿ﾈｼﾞ(M5x10)</t>
  </si>
  <si>
    <t>75000000333</t>
  </si>
  <si>
    <t>ﾘｰﾄﾞｼｰﾘﾝｸﾞﾈｼﾞ(M6x16)</t>
  </si>
  <si>
    <t>75000000335</t>
  </si>
  <si>
    <t>六角ﾅｯﾄ(M3)</t>
  </si>
  <si>
    <t>75000000337</t>
  </si>
  <si>
    <t>六角ﾅｯﾄ(M10)</t>
  </si>
  <si>
    <t>75000000353</t>
  </si>
  <si>
    <t>ﾓﾆﾀ用ﾊﾞｯﾃﾘ(制御)</t>
  </si>
  <si>
    <t>75000000355</t>
  </si>
  <si>
    <t>カムｽｲｯﾁカバー取付ネジ</t>
  </si>
  <si>
    <t>75000000357</t>
  </si>
  <si>
    <t>ﾃﾌﾛﾝﾜｯｼｬ</t>
  </si>
  <si>
    <t>75000000359</t>
  </si>
  <si>
    <t>75000000361</t>
  </si>
  <si>
    <t>主幹制御器用ﾛｰﾗ</t>
  </si>
  <si>
    <t>75000000459</t>
  </si>
  <si>
    <t>ｶﾑｽｲｯﾁ</t>
  </si>
  <si>
    <t>75000000461</t>
  </si>
  <si>
    <t>継電器盤C1ｺﾝﾃﾞﾝｻ(TR1用)</t>
  </si>
  <si>
    <t>75000000463</t>
  </si>
  <si>
    <t>継電器盤C2ｺﾝﾃﾞﾝｻ(TR3用)</t>
  </si>
  <si>
    <t>75000000467</t>
  </si>
  <si>
    <t>ｺﾈｸﾀｺﾝﾀｸﾄ(ﾌﾟﾗｸﾞ)</t>
  </si>
  <si>
    <t>75000000469</t>
  </si>
  <si>
    <t>ｺﾈｸﾀｺﾝﾀｸﾄ(ｿｹｯﾄ)</t>
  </si>
  <si>
    <t>75000000471</t>
  </si>
  <si>
    <t>75000000473</t>
  </si>
  <si>
    <t>75000000475</t>
  </si>
  <si>
    <t>75000000477</t>
  </si>
  <si>
    <t>75000000479</t>
  </si>
  <si>
    <t>75000000481</t>
  </si>
  <si>
    <t>75000000483</t>
  </si>
  <si>
    <t>ｺﾈｸﾀｺﾝﾀｸﾄ(ﾋﾟﾝ)</t>
  </si>
  <si>
    <t>75000000493</t>
  </si>
  <si>
    <t>制御論理電源部 AVR2</t>
  </si>
  <si>
    <t>75000000495</t>
  </si>
  <si>
    <t>75000000505</t>
  </si>
  <si>
    <t>ﾜｯｼｬ(主幹制御器用)</t>
  </si>
  <si>
    <t>75000000509</t>
  </si>
  <si>
    <t>主幹制御器用ｻｲﾝﾌｧｽﾅ</t>
  </si>
  <si>
    <t>75000000511</t>
  </si>
  <si>
    <t>主幹制御器用ｽﾌﾟﾘﾝｸﾞ</t>
  </si>
  <si>
    <t>75000000513</t>
  </si>
  <si>
    <t>ﾌﾞﾚｰｷ制御器用ｷｰ</t>
  </si>
  <si>
    <t>75000000515</t>
  </si>
  <si>
    <t>運転台ﾊﾟﾈﾙ蓋取付ﾈｼﾞ</t>
  </si>
  <si>
    <t>75000000849</t>
  </si>
  <si>
    <t>運転台ｽｲｯﾁ部アクリルカバー（小）</t>
  </si>
  <si>
    <t>75000000851</t>
  </si>
  <si>
    <t>運転台ｽｲｯﾁ部アクリルカバー（大）</t>
  </si>
  <si>
    <t>75000000853</t>
  </si>
  <si>
    <t>運転台デスクカバ</t>
  </si>
  <si>
    <t>75000000857</t>
  </si>
  <si>
    <t>運転台デスク用止め金具</t>
  </si>
  <si>
    <t>75000000859</t>
  </si>
  <si>
    <t>運転台パネルスイッチ</t>
  </si>
  <si>
    <t>75000000861</t>
  </si>
  <si>
    <t>運転台パネルブザー</t>
  </si>
  <si>
    <t>75000000869</t>
  </si>
  <si>
    <t>誤操作防止カバー</t>
  </si>
  <si>
    <t>75000000871</t>
  </si>
  <si>
    <t>75000000883</t>
  </si>
  <si>
    <t>制御ハスラー駆動ピン</t>
  </si>
  <si>
    <t>75000000887</t>
  </si>
  <si>
    <t>前後切替器ハンドル</t>
  </si>
  <si>
    <t>75000000889</t>
  </si>
  <si>
    <t>チョッパーゲート抵抗器</t>
  </si>
  <si>
    <t>75000000895</t>
  </si>
  <si>
    <t>ハスラーセンサ</t>
  </si>
  <si>
    <t>75000000897</t>
  </si>
  <si>
    <t>75000000899</t>
  </si>
  <si>
    <t>ブレーキ制御器デッドマン用カラー</t>
  </si>
  <si>
    <t>75000000905</t>
  </si>
  <si>
    <t>ブレーキハンドルグリップ</t>
  </si>
  <si>
    <t>75000000915</t>
  </si>
  <si>
    <t>レバースハンドル</t>
  </si>
  <si>
    <t>75000000925</t>
  </si>
  <si>
    <t>ACCT</t>
  </si>
  <si>
    <t>75000000927</t>
  </si>
  <si>
    <t>ダイノックフィルム</t>
  </si>
  <si>
    <t>75000000929</t>
  </si>
  <si>
    <t>DCPT盤</t>
  </si>
  <si>
    <t>75000000931</t>
  </si>
  <si>
    <t>OVTｒ盤</t>
  </si>
  <si>
    <t>75000000933</t>
  </si>
  <si>
    <t>ブレーキ継電器盤用QEｺﾈｸﾀ</t>
  </si>
  <si>
    <t>75000000935</t>
  </si>
  <si>
    <t>継電器盤押さえ板</t>
  </si>
  <si>
    <t>75000000937</t>
  </si>
  <si>
    <t>継電器盤用フェルト</t>
  </si>
  <si>
    <t>75000000939</t>
  </si>
  <si>
    <t>電源装置カバー取付ネジ（小）</t>
  </si>
  <si>
    <t>75000000941</t>
  </si>
  <si>
    <t>継電器盤２　カバー取付ネジ</t>
  </si>
  <si>
    <t>75000000943</t>
  </si>
  <si>
    <t>電源装置端子台ネジ</t>
  </si>
  <si>
    <t>75000000945</t>
  </si>
  <si>
    <t>電源装置カバー取付ネジ（大）</t>
  </si>
  <si>
    <t>75000000947</t>
  </si>
  <si>
    <t>電源装置カバー</t>
  </si>
  <si>
    <t>75000000949</t>
  </si>
  <si>
    <t>空ノッチｽｲｯﾁ</t>
  </si>
  <si>
    <t>75000000951</t>
  </si>
  <si>
    <t>DCCT</t>
  </si>
  <si>
    <t>75000000953</t>
  </si>
  <si>
    <t>CT</t>
  </si>
  <si>
    <t>75000000955</t>
  </si>
  <si>
    <t>DCPR盤</t>
  </si>
  <si>
    <t>75000000957</t>
  </si>
  <si>
    <t>75000000959</t>
  </si>
  <si>
    <t>AVR42</t>
  </si>
  <si>
    <t>75000000961</t>
  </si>
  <si>
    <t>ﾘﾚｰﾕﾆｯﾄ用ｺﾝﾃﾞﾝｻ</t>
  </si>
  <si>
    <t>75000000963</t>
  </si>
  <si>
    <t>引出ｶｰﾄﾞ CH-L</t>
  </si>
  <si>
    <t>75000000965</t>
  </si>
  <si>
    <t>光ﾌｧｲﾊﾞｰ</t>
  </si>
  <si>
    <t>75000000967</t>
  </si>
  <si>
    <t>75000000969</t>
  </si>
  <si>
    <t>端子台(ｲﾝﾊﾞｰﾀﾕﾆｯﾄ)20T</t>
  </si>
  <si>
    <t>75000000971</t>
  </si>
  <si>
    <t>DCPT T20</t>
  </si>
  <si>
    <t>75000000973</t>
  </si>
  <si>
    <t>DCPT T20 (電源横)</t>
  </si>
  <si>
    <t>75000000975</t>
  </si>
  <si>
    <t>ﾄﾗﾝｽ T1</t>
  </si>
  <si>
    <t>75000000977</t>
  </si>
  <si>
    <t>ﾄﾗﾝｽ T2</t>
  </si>
  <si>
    <t>75000000979</t>
  </si>
  <si>
    <t>ﾀｰｹﾞｯﾄﾘﾚｰ 新20</t>
  </si>
  <si>
    <t>75000000981</t>
  </si>
  <si>
    <t>CONN BAR</t>
  </si>
  <si>
    <t>75000000983</t>
  </si>
  <si>
    <t>CONN BAR  550W1</t>
  </si>
  <si>
    <t>75000000985</t>
  </si>
  <si>
    <t>限流値調整盤 更新済(中古)</t>
  </si>
  <si>
    <t>75000000987</t>
  </si>
  <si>
    <t>平型ﾘﾚｰ台</t>
  </si>
  <si>
    <t>75000000989</t>
  </si>
  <si>
    <t>ﾌｨﾙﾀｺﾝﾃﾞﾝｻ</t>
  </si>
  <si>
    <t>75000000991</t>
  </si>
  <si>
    <t>ｺﾝﾃﾞﾝｻ C2 大</t>
  </si>
  <si>
    <t>75000000993</t>
  </si>
  <si>
    <t>ｺﾝﾃﾞﾝｻ C2</t>
  </si>
  <si>
    <t>75000000995</t>
  </si>
  <si>
    <t>抵抗器 1.5KΩ</t>
  </si>
  <si>
    <t>75000000997</t>
  </si>
  <si>
    <t>抵抗器 2600ΩJ</t>
  </si>
  <si>
    <t>75000000999</t>
  </si>
  <si>
    <t>抵抗器 600ΩJ</t>
  </si>
  <si>
    <t>75000001001</t>
  </si>
  <si>
    <t>抵抗器・碍子組立Assy</t>
  </si>
  <si>
    <t>75000001003</t>
  </si>
  <si>
    <t>抵抗器・碍子取付ボルト</t>
  </si>
  <si>
    <t>75000001005</t>
  </si>
  <si>
    <t>抵抗器・碍子取付用パッキン</t>
  </si>
  <si>
    <t>75000001007</t>
  </si>
  <si>
    <t>フィルタコンデンサ</t>
  </si>
  <si>
    <t>75000001009</t>
  </si>
  <si>
    <t>充電抵抗器吊下げ碍子</t>
  </si>
  <si>
    <t>75000001011</t>
  </si>
  <si>
    <t>制御断流器箱吊下げ碍子</t>
  </si>
  <si>
    <t>75000001013</t>
  </si>
  <si>
    <t>75000001015</t>
  </si>
  <si>
    <t>双頭カムスイッチ</t>
  </si>
  <si>
    <t>75000001017</t>
  </si>
  <si>
    <t>前後切替器内ローラーヒンジ</t>
  </si>
  <si>
    <t>75000001019</t>
  </si>
  <si>
    <t>前後切替器</t>
  </si>
  <si>
    <t>75000001021</t>
  </si>
  <si>
    <t>簡易運転台放送マイク栓受箱</t>
  </si>
  <si>
    <t>75000001023</t>
  </si>
  <si>
    <t>ダイオード箱</t>
  </si>
  <si>
    <t>75000001025</t>
  </si>
  <si>
    <t>予励ダイオード盤</t>
  </si>
  <si>
    <t>75000001027</t>
  </si>
  <si>
    <t>防塵カバー</t>
  </si>
  <si>
    <t>75000001029</t>
  </si>
  <si>
    <t>CR盤　予備品</t>
  </si>
  <si>
    <t>75000001031</t>
  </si>
  <si>
    <t>直流変流器</t>
  </si>
  <si>
    <t>75000001033</t>
  </si>
  <si>
    <t>限流流値調整盤</t>
  </si>
  <si>
    <t>75000001035</t>
  </si>
  <si>
    <t>導体バー押え</t>
  </si>
  <si>
    <t>75000001037</t>
  </si>
  <si>
    <t>日立コンデンサー</t>
  </si>
  <si>
    <t>75000001039</t>
  </si>
  <si>
    <t>サージ吸収コンデンサー</t>
  </si>
  <si>
    <t>75000001041</t>
  </si>
  <si>
    <t>スナバコンデンサー</t>
  </si>
  <si>
    <t>75000001045</t>
  </si>
  <si>
    <t>ｸﾞﾘｽﾆｯﾌﾟﾙ(真鍮製)</t>
  </si>
  <si>
    <t>75000001047</t>
  </si>
  <si>
    <t>75000001063</t>
  </si>
  <si>
    <t>制御ｿｳﾁｺﾝﾄﾛｰﾙﾕﾆｯﾄ電源（30000）</t>
  </si>
  <si>
    <t>75000001065</t>
  </si>
  <si>
    <t>DCPTﾕﾆｯﾄ</t>
  </si>
  <si>
    <t>75000001067</t>
  </si>
  <si>
    <t>32Tｹﾞｰﾄ電源(NJD-8916)</t>
  </si>
  <si>
    <t>75000001069</t>
  </si>
  <si>
    <t>制御ｿｳﾁﾃｲｺｳ（30000）</t>
  </si>
  <si>
    <t>75000001071</t>
  </si>
  <si>
    <t>制御ｿｳﾁﾃｲｺｳﾕﾆｯﾄ（30000）</t>
  </si>
  <si>
    <t>75000001073</t>
  </si>
  <si>
    <t>ｹﾞｰﾄ論理部ﾌｧﾝﾕﾆｯﾄ</t>
  </si>
  <si>
    <t>75000001119</t>
  </si>
  <si>
    <t>ﾃﾞｯﾄﾞﾏﾝﾌﾞｻﾞｰ</t>
  </si>
  <si>
    <t>75000001121</t>
  </si>
  <si>
    <t>制御用接触器DCK</t>
  </si>
  <si>
    <t>75000001123</t>
  </si>
  <si>
    <t>ｲﾝﾊﾞｰﾀ用CNﾌﾟﾗｸﾞ</t>
  </si>
  <si>
    <t>75000001131</t>
  </si>
  <si>
    <t>制御吊り下げ碍子</t>
  </si>
  <si>
    <t>75000001151</t>
  </si>
  <si>
    <t>日立製平型ﾘﾚｰ用ｿｹｯﾄ</t>
  </si>
  <si>
    <t>75100000011</t>
  </si>
  <si>
    <t>EXKﾁｯﾌﾟ</t>
  </si>
  <si>
    <t>75100000015</t>
  </si>
  <si>
    <t>FK用 戻しﾊﾞﾈ</t>
  </si>
  <si>
    <t>75100000023</t>
  </si>
  <si>
    <t>HBｱｰｸﾁｯﾌﾟ</t>
  </si>
  <si>
    <t>75100000025</t>
  </si>
  <si>
    <t>HBｶﾞｲﾄﾞﾛｰﾗ</t>
  </si>
  <si>
    <t>75100000029</t>
  </si>
  <si>
    <t>HB可動ﾋﾟﾝ</t>
  </si>
  <si>
    <t>75100000031</t>
  </si>
  <si>
    <t>HBｻﾎﾟｰﾄ1</t>
  </si>
  <si>
    <t>75100000033</t>
  </si>
  <si>
    <t>HBｻﾎﾟｰﾄ2</t>
  </si>
  <si>
    <t>75100000035</t>
  </si>
  <si>
    <t>HB調整ﾗｲﾅｰ</t>
  </si>
  <si>
    <t>75100000037</t>
  </si>
  <si>
    <t>75100000039</t>
  </si>
  <si>
    <t>75100000041</t>
  </si>
  <si>
    <t>HBﾄﾘｯﾌﾟﾛｰﾗ用 捻りﾊﾞﾈ</t>
  </si>
  <si>
    <t>75100000043</t>
  </si>
  <si>
    <t>HBﾄﾘｯﾌﾟﾚﾊﾞｰ 戻しﾊﾞﾈ</t>
  </si>
  <si>
    <t>75100000045</t>
  </si>
  <si>
    <t>HB補助ﾜｲﾌﾟﾊﾞﾈ 左</t>
  </si>
  <si>
    <t>75100000047</t>
  </si>
  <si>
    <t>HB補助ﾜｲﾌﾟﾊﾞﾈ 右</t>
  </si>
  <si>
    <t>75100000049</t>
  </si>
  <si>
    <t>HB用 止めｺﾞﾑ</t>
  </si>
  <si>
    <t>75100000051</t>
  </si>
  <si>
    <t>HB用 ﾆｰﾄﾞﾙﾍﾞｱﾘﾝｸﾞ(小)</t>
  </si>
  <si>
    <t>75100000053</t>
  </si>
  <si>
    <t>HB用 ﾆｰﾄﾞﾙﾍﾞｱﾘﾝｸﾞ(大)</t>
  </si>
  <si>
    <t>75100000055</t>
  </si>
  <si>
    <t>HB用 ﾋﾟﾝ</t>
  </si>
  <si>
    <t>75100000057</t>
  </si>
  <si>
    <t>75100000059</t>
  </si>
  <si>
    <t>75100000061</t>
  </si>
  <si>
    <t>HB用 ﾍﾞｱﾘﾝｸﾞｼｰﾙ</t>
  </si>
  <si>
    <t>75100000063</t>
  </si>
  <si>
    <t>HB用 ﾘﾝｸ</t>
  </si>
  <si>
    <t>75100000067</t>
  </si>
  <si>
    <t>HBﾘﾝｸ</t>
  </si>
  <si>
    <t>75100000069</t>
  </si>
  <si>
    <t>HB連動接点ｶﾊﾞｰ</t>
  </si>
  <si>
    <t>75100000075</t>
  </si>
  <si>
    <t>LB1.5用 隔</t>
  </si>
  <si>
    <t>75100000081</t>
  </si>
  <si>
    <t>10T 遮断器 絶縁</t>
  </si>
  <si>
    <t>75100000095</t>
  </si>
  <si>
    <t>新20系 HB用 ｼﾘﾝﾀﾞ</t>
  </si>
  <si>
    <t>75100000097</t>
  </si>
  <si>
    <t>新20系 LB用 ｼﾘﾝﾀﾞ</t>
  </si>
  <si>
    <t>75100000101</t>
  </si>
  <si>
    <t>ｱｰｸ接触子</t>
  </si>
  <si>
    <t>75100000105</t>
  </si>
  <si>
    <t>ｱｰｸﾎｰﾝ</t>
  </si>
  <si>
    <t>75100000111</t>
  </si>
  <si>
    <t>ｶﾞｰﾀｰ</t>
  </si>
  <si>
    <t>75100000113</t>
  </si>
  <si>
    <t>75100000121</t>
  </si>
  <si>
    <t>10T 遮断器 ｱｰｸｼｭｰﾄ下部ｱｰｸ流し</t>
  </si>
  <si>
    <t>75100000127</t>
  </si>
  <si>
    <t>ｶﾑｽｲｯﾁ 防塵ｶﾊﾞｰ</t>
  </si>
  <si>
    <t>75100000133</t>
  </si>
  <si>
    <t>10T 遮断器 ｱｰｸｼｭｰﾄ間隔片</t>
  </si>
  <si>
    <t>75100000135</t>
  </si>
  <si>
    <t>緩衝ｺﾞﾑ(HB用)</t>
  </si>
  <si>
    <t>75100000139</t>
  </si>
  <si>
    <t>ｸｯｼｮﾝ</t>
  </si>
  <si>
    <t>75100000141</t>
  </si>
  <si>
    <t>ｺｲﾙ組立</t>
  </si>
  <si>
    <t>75100000147</t>
  </si>
  <si>
    <t>75100000151</t>
  </si>
  <si>
    <t>75100000161</t>
  </si>
  <si>
    <t>支え</t>
  </si>
  <si>
    <t>75100000163</t>
  </si>
  <si>
    <t>75100000167</t>
  </si>
  <si>
    <t>75100000173</t>
  </si>
  <si>
    <t>F型遮断器 ｱｰｸｼｭｰﾄｼﾞｽﾋﾟ(間隔片)</t>
  </si>
  <si>
    <t>75100000177</t>
  </si>
  <si>
    <t>絞ﾘ</t>
  </si>
  <si>
    <t>75100000179</t>
  </si>
  <si>
    <t>主可動接触子</t>
  </si>
  <si>
    <t>75100000181</t>
  </si>
  <si>
    <t>主固定接触子</t>
  </si>
  <si>
    <t>75100000189</t>
  </si>
  <si>
    <t>ｼﾘﾝﾀﾞ ﾊﾞﾈ(HB用)</t>
  </si>
  <si>
    <t>75100000191</t>
  </si>
  <si>
    <t>ｼﾘﾝﾀﾞ ﾊﾞﾈ(LB用)</t>
  </si>
  <si>
    <t>75100000193</t>
  </si>
  <si>
    <t>F型遮断器 ｽﾄｯﾊﾟｰ(絶縁)</t>
  </si>
  <si>
    <t>75100000199</t>
  </si>
  <si>
    <t>絶縁ﾜｯｼｬ</t>
  </si>
  <si>
    <t>75100000205</t>
  </si>
  <si>
    <t>75100000207</t>
  </si>
  <si>
    <t>75100000209</t>
  </si>
  <si>
    <t>75100000211</t>
  </si>
  <si>
    <t>75100000215</t>
  </si>
  <si>
    <t>F型遮断器 ｱｰｸｼﾕｰﾄ側壁</t>
  </si>
  <si>
    <t>75100000221</t>
  </si>
  <si>
    <t>10T遮断器 ｱｰｸｼｭｰﾄ縦仕切</t>
  </si>
  <si>
    <t>75100000225</t>
  </si>
  <si>
    <t>F型遮断器 高圧接続端子台</t>
  </si>
  <si>
    <t>75100000237</t>
  </si>
  <si>
    <t>ﾄﾘｯﾌﾟﾚﾊﾞｰ用 ﾊﾞﾈ(F型HB用)</t>
  </si>
  <si>
    <t>75100000245</t>
  </si>
  <si>
    <t>75100000247</t>
  </si>
  <si>
    <t>ﾊﾞﾈ座</t>
  </si>
  <si>
    <t>75100000249</t>
  </si>
  <si>
    <t>ﾊﾞﾘｱ</t>
  </si>
  <si>
    <t>75100000255</t>
  </si>
  <si>
    <t>75100000257</t>
  </si>
  <si>
    <t>75100000259</t>
  </si>
  <si>
    <t>75100000261</t>
  </si>
  <si>
    <t>75100000263</t>
  </si>
  <si>
    <t>75100000267</t>
  </si>
  <si>
    <t>ﾌﾟﾚｰﾄ</t>
  </si>
  <si>
    <t>75100000271</t>
  </si>
  <si>
    <t>75100000273</t>
  </si>
  <si>
    <t>ﾎﾞｰﾙﾍﾞｱﾘﾝｸﾞ受け</t>
  </si>
  <si>
    <t>75100000307</t>
  </si>
  <si>
    <t>ﾜｲﾌﾟﾊﾞﾈ(LB用)</t>
  </si>
  <si>
    <t>75100000315</t>
  </si>
  <si>
    <t>75100000323</t>
  </si>
  <si>
    <t>BHB用調整ﾊﾞﾈ</t>
  </si>
  <si>
    <t>75100000325</t>
  </si>
  <si>
    <t>ﾄﾘｯﾌﾟ調整ﾊﾞﾈ</t>
  </si>
  <si>
    <t>75100000333</t>
  </si>
  <si>
    <t>75100000337</t>
  </si>
  <si>
    <t>10T F型HB ｱｰｸｼｭｰﾄ側壁</t>
  </si>
  <si>
    <t>75100000339</t>
  </si>
  <si>
    <t>10T F型HB 上部ｱｰｸ流し</t>
  </si>
  <si>
    <t>75100000341</t>
  </si>
  <si>
    <t>10T F型HB 下部ｱｰｸ流し</t>
  </si>
  <si>
    <t>75100000343</t>
  </si>
  <si>
    <t>10T F型HBﾊﾞﾘﾔ(縦仕切)</t>
  </si>
  <si>
    <t>75100000345</t>
  </si>
  <si>
    <t>補助ｱｰｸﾎｰﾝ</t>
  </si>
  <si>
    <t>75100000347</t>
  </si>
  <si>
    <t>75100000351</t>
  </si>
  <si>
    <t>75100000355</t>
  </si>
  <si>
    <t>75100000365</t>
  </si>
  <si>
    <t>ﾌﾞﾚｰｷ制御器ﾉｯﾁﾌﾟﾚｰﾄ</t>
  </si>
  <si>
    <t>75100000369</t>
  </si>
  <si>
    <t>75100000371</t>
  </si>
  <si>
    <t>75100000379</t>
  </si>
  <si>
    <t>HB調整ﾜｯｼｬ</t>
  </si>
  <si>
    <t>75100000381</t>
  </si>
  <si>
    <t>HB段付ﾜｯｼｬ</t>
  </si>
  <si>
    <t>75100000383</t>
  </si>
  <si>
    <t>75100000393</t>
  </si>
  <si>
    <t>HBｱﾏﾁｭｱ軸受</t>
  </si>
  <si>
    <t>75100000395</t>
  </si>
  <si>
    <t>本体用ﾘ-ﾄﾞ線</t>
  </si>
  <si>
    <t>75100000445</t>
  </si>
  <si>
    <t>ｶﾊﾞｰ</t>
  </si>
  <si>
    <t>75100000451</t>
  </si>
  <si>
    <t>75100000455</t>
  </si>
  <si>
    <t>ﾌﾞﾗｹｯﾄ</t>
  </si>
  <si>
    <t>75100000457</t>
  </si>
  <si>
    <t>絶縁端子台</t>
  </si>
  <si>
    <t>75100000459</t>
  </si>
  <si>
    <t>透明ｶﾊﾞｰ</t>
  </si>
  <si>
    <t>75100000461</t>
  </si>
  <si>
    <t>ｻﾗﾊﾞﾈ</t>
  </si>
  <si>
    <t>75100000463</t>
  </si>
  <si>
    <t>鋼球</t>
  </si>
  <si>
    <t>75100000465</t>
  </si>
  <si>
    <t>75100000467</t>
  </si>
  <si>
    <t>75100000469</t>
  </si>
  <si>
    <t>球面軸受</t>
  </si>
  <si>
    <t>75100000471</t>
  </si>
  <si>
    <t>ﾋﾝｼﾞﾋﾟﾝ</t>
  </si>
  <si>
    <t>75100000475</t>
  </si>
  <si>
    <t>ﾜｲﾌﾟﾊﾞﾈ</t>
  </si>
  <si>
    <t>75100000479</t>
  </si>
  <si>
    <t>ｽﾗｲﾀﾞｰ</t>
  </si>
  <si>
    <t>75100000481</t>
  </si>
  <si>
    <t>平行腕</t>
  </si>
  <si>
    <t>75100000485</t>
  </si>
  <si>
    <t>HB･BHB用間隔片</t>
  </si>
  <si>
    <t>75100000493</t>
  </si>
  <si>
    <t>75100000495</t>
  </si>
  <si>
    <t>75100000497</t>
  </si>
  <si>
    <t>75100000507</t>
  </si>
  <si>
    <t>HB調整ﾈｼﾞ</t>
  </si>
  <si>
    <t>75100000509</t>
  </si>
  <si>
    <t>調整座金</t>
  </si>
  <si>
    <t>75100000515</t>
  </si>
  <si>
    <t>75100000527</t>
  </si>
  <si>
    <t>LB･HB用補助端子ｶﾊﾞｰ</t>
  </si>
  <si>
    <t>75100000529</t>
  </si>
  <si>
    <t>ｸﾞﾘｰｽﾆｯﾌﾟﾙ</t>
  </si>
  <si>
    <t>75100000531</t>
  </si>
  <si>
    <t>F型遮断器 ｱｰｸｼｭｰﾄ縦仕切</t>
  </si>
  <si>
    <t>75100000533</t>
  </si>
  <si>
    <t>F型遮断器 ｱｰｸｼｭｰﾄ下部ｱｰｸ流し</t>
  </si>
  <si>
    <t>75100000549</t>
  </si>
  <si>
    <t>F型遮断器 ｱｰｸｼｭｰﾄ上部ｱｰｸ流し</t>
  </si>
  <si>
    <t>75100000551</t>
  </si>
  <si>
    <t>断流器箱底用座金</t>
  </si>
  <si>
    <t>75100000555</t>
  </si>
  <si>
    <t>下部アークホーンピン</t>
  </si>
  <si>
    <t>75100000569</t>
  </si>
  <si>
    <t>可動子台</t>
  </si>
  <si>
    <t>75100000575</t>
  </si>
  <si>
    <t>10系接触子</t>
  </si>
  <si>
    <t>75100000581</t>
  </si>
  <si>
    <t>LVRｺﾃｰﾁｯﾌﾟ</t>
  </si>
  <si>
    <t>75100000587</t>
  </si>
  <si>
    <t>LVRﾊﾞﾈ</t>
  </si>
  <si>
    <t>75100000589</t>
  </si>
  <si>
    <t>LVRﾘｰﾄﾞ線</t>
  </si>
  <si>
    <t>75100000599</t>
  </si>
  <si>
    <t>ｱｸﾘﾙｶﾊﾞ取付ﾋﾞｽﾜｯｼｬ</t>
  </si>
  <si>
    <t>75100000601</t>
  </si>
  <si>
    <t>75100000602</t>
  </si>
  <si>
    <t>止め輪</t>
  </si>
  <si>
    <t>75100000619</t>
  </si>
  <si>
    <t>受け金</t>
  </si>
  <si>
    <t>75100000621</t>
  </si>
  <si>
    <t>ＦＫ用ガイド(右)</t>
  </si>
  <si>
    <t>75100000623</t>
  </si>
  <si>
    <t>ＦＫ用ガイド(左)</t>
  </si>
  <si>
    <t>75100000627</t>
  </si>
  <si>
    <t>FK用　可動接触子台</t>
  </si>
  <si>
    <t>75100000629</t>
  </si>
  <si>
    <t>ｸﾞﾘｽﾆｯﾌﾟﾙ（ﾋﾟﾝﾀｲﾌﾟ）</t>
  </si>
  <si>
    <t>75100000631</t>
  </si>
  <si>
    <t>ﾕﾆｯﾄｽｲｯﾁ 可動部 組立</t>
  </si>
  <si>
    <t>75100000633</t>
  </si>
  <si>
    <t>植込継手</t>
  </si>
  <si>
    <t>75100000637</t>
  </si>
  <si>
    <t>Ｓ型ＨＢ用ﾆｰﾄﾞﾙﾍﾞｱﾘﾝｸﾞ</t>
  </si>
  <si>
    <t>75100000639</t>
  </si>
  <si>
    <t>ﾛｰﾗ支持ﾚﾊﾞｰ</t>
  </si>
  <si>
    <t>75100000641</t>
  </si>
  <si>
    <t>ﾛｰﾗ軸</t>
  </si>
  <si>
    <t>75100000645</t>
  </si>
  <si>
    <t>ｸﾘｯﾌﾟﾘﾝｸﾞ</t>
  </si>
  <si>
    <t>75100000647</t>
  </si>
  <si>
    <t>75100000649</t>
  </si>
  <si>
    <t>ﾌﾞｯｼｭ</t>
  </si>
  <si>
    <t>75100000651</t>
  </si>
  <si>
    <t>75100000653</t>
  </si>
  <si>
    <t>75100000655</t>
  </si>
  <si>
    <t>ｻﾗばね</t>
  </si>
  <si>
    <t>75100000657</t>
  </si>
  <si>
    <t>Cﾘﾝｸﾞ(9)</t>
  </si>
  <si>
    <t>75100000667</t>
  </si>
  <si>
    <t>絶縁管（ﾃﾌﾛﾝ製）</t>
  </si>
  <si>
    <t>75100000677</t>
  </si>
  <si>
    <t>掛金受け</t>
  </si>
  <si>
    <t>75100000691</t>
  </si>
  <si>
    <t>Ｆ型双極用調整座金</t>
  </si>
  <si>
    <t>75100000695</t>
  </si>
  <si>
    <t>電磁弁　ｶﾞｽｹｯﾄ</t>
  </si>
  <si>
    <t>75100000697</t>
  </si>
  <si>
    <t>75100000699</t>
  </si>
  <si>
    <t>ﾋﾟｽﾄﾝﾊﾟｯｷﾝ</t>
  </si>
  <si>
    <t>75100000703</t>
  </si>
  <si>
    <t>70系 LB用ﾘｰﾄﾞ線</t>
  </si>
  <si>
    <t>75100000705</t>
  </si>
  <si>
    <t>LB空気管 ｶﾞｽｹｯﾄ</t>
  </si>
  <si>
    <t>75100000713</t>
  </si>
  <si>
    <t>75100000715</t>
  </si>
  <si>
    <t>LBｶﾞｽｹｯﾄ</t>
  </si>
  <si>
    <t>75100000719</t>
  </si>
  <si>
    <t>LBﾁｯﾌﾟ</t>
  </si>
  <si>
    <t>75100000723</t>
  </si>
  <si>
    <t>ｹﾞｰﾄ論理部ｶｰﾄﾞ用ｶﾞｲﾄﾞﾚｰﾙ</t>
  </si>
  <si>
    <t>75100000727</t>
  </si>
  <si>
    <t>F型HBﾄﾘｯﾌﾟﾚﾊﾞｰ</t>
  </si>
  <si>
    <t>75100000729</t>
  </si>
  <si>
    <t>LBﾋﾟｽﾄﾝｶﾞｽｹｯﾄ</t>
  </si>
  <si>
    <t>75100000731</t>
  </si>
  <si>
    <t>HBﾊﾟｯｷﾝ(S型)</t>
  </si>
  <si>
    <t>75100000733</t>
  </si>
  <si>
    <t>T継手（N20断流器箱）</t>
  </si>
  <si>
    <t>75100000735</t>
  </si>
  <si>
    <t>70T用遮断器ｱｰｸｼｭｰﾄ側壁</t>
  </si>
  <si>
    <t>75100000737</t>
  </si>
  <si>
    <t>F型遮断器  下部ｱｰｸﾎｰﾝ</t>
  </si>
  <si>
    <t>75100000739</t>
  </si>
  <si>
    <t>ｱｰｸﾁｯﾌﾟ取付ﾎﾞﾙﾄ</t>
  </si>
  <si>
    <t>75100000759</t>
  </si>
  <si>
    <t>車輪径管理用ｹｰｽ</t>
  </si>
  <si>
    <t>75100000761</t>
  </si>
  <si>
    <t>ﾌﾞﾚｰｷ制御器ﾊﾞﾈ</t>
  </si>
  <si>
    <t>75100000763</t>
  </si>
  <si>
    <t>ｽﾍﾟｰｻ</t>
  </si>
  <si>
    <t>75100000765</t>
  </si>
  <si>
    <t>LBﾕﾆｯﾄｽｲｯﾁ補助ｱｰｸﾎｰﾝ</t>
  </si>
  <si>
    <t>75100000767</t>
  </si>
  <si>
    <t>ｱｰｸﾁｯﾌﾟ取付用平座金</t>
  </si>
  <si>
    <t>75100000769</t>
  </si>
  <si>
    <t>ｱｰｸﾁｯﾌﾟ取付用ばね座金</t>
  </si>
  <si>
    <t>75100000771</t>
  </si>
  <si>
    <t>75100000773</t>
  </si>
  <si>
    <t>ﾍﾞｱﾘﾝｸﾞ(ｿﾘｯﾄﾞ形針状ｺﾛ軸受)</t>
  </si>
  <si>
    <t>75100000775</t>
  </si>
  <si>
    <t>F型遮断器　アクリルカバー取付ネジ</t>
  </si>
  <si>
    <t>75100001007</t>
  </si>
  <si>
    <t>HB･LB隔壁板</t>
  </si>
  <si>
    <t>75100001011</t>
  </si>
  <si>
    <t>ＨＢチップ</t>
  </si>
  <si>
    <t>75100001013</t>
  </si>
  <si>
    <t>F型遮断器 HB補助接点ｶﾑ (66T用)</t>
  </si>
  <si>
    <t>75100001015</t>
  </si>
  <si>
    <t>F型遮断器 HB補助接点ｶﾑ (ﾄﾘｯﾌﾟ連動左)</t>
  </si>
  <si>
    <t>75100001017</t>
  </si>
  <si>
    <t>F型遮断器 HB補助接点ｶﾑ (ﾄﾘｯﾌﾟ連動右)</t>
  </si>
  <si>
    <t>75100001019</t>
  </si>
  <si>
    <t>F型遮断器 HB補助接点ｶﾑ (ﾗｯﾌﾟｶﾑ)</t>
  </si>
  <si>
    <t>75100001021</t>
  </si>
  <si>
    <t>F型遮断器 HB補助接点ｶﾑ</t>
  </si>
  <si>
    <t>75100001027</t>
  </si>
  <si>
    <t>LBアークシュート隔壁縦仕切</t>
  </si>
  <si>
    <t>75100001029</t>
  </si>
  <si>
    <t>LBアークシュート下部アーク流し</t>
  </si>
  <si>
    <t>75100001031</t>
  </si>
  <si>
    <t>LBアークシュート上部アーク流し</t>
  </si>
  <si>
    <t>75100001033</t>
  </si>
  <si>
    <t>LBアークチップ</t>
  </si>
  <si>
    <t>75100001035</t>
  </si>
  <si>
    <t>LBカバーバリア</t>
  </si>
  <si>
    <t>75100001037</t>
  </si>
  <si>
    <t>75100001039</t>
  </si>
  <si>
    <t>LB間隔片</t>
  </si>
  <si>
    <t>75100001043</t>
  </si>
  <si>
    <t>LBシリンダ底蓋ガスケット</t>
  </si>
  <si>
    <t>75100001049</t>
  </si>
  <si>
    <t>ＬＢチップ</t>
  </si>
  <si>
    <t>75100001051</t>
  </si>
  <si>
    <t>LB配管絶縁継手</t>
  </si>
  <si>
    <t>75100001053</t>
  </si>
  <si>
    <t>LB蓋一式</t>
  </si>
  <si>
    <t>75100001057</t>
  </si>
  <si>
    <t>遮断器</t>
  </si>
  <si>
    <t>75100001059</t>
  </si>
  <si>
    <t>75100001061</t>
  </si>
  <si>
    <t>75100001063</t>
  </si>
  <si>
    <t>75100001065</t>
  </si>
  <si>
    <t>遮断器カバー止めピン</t>
  </si>
  <si>
    <t>75100001073</t>
  </si>
  <si>
    <t>単位ｽｲｯﾁ用銅ガスケット</t>
  </si>
  <si>
    <t>75100001079</t>
  </si>
  <si>
    <t>断路器箱蓋</t>
  </si>
  <si>
    <t>75100001081</t>
  </si>
  <si>
    <t>補助接点カバー取付台</t>
  </si>
  <si>
    <t>75100001083</t>
  </si>
  <si>
    <t>アークシュート</t>
  </si>
  <si>
    <t>75100001085</t>
  </si>
  <si>
    <t>75100001087</t>
  </si>
  <si>
    <t>補助接触子組立</t>
  </si>
  <si>
    <t>75100001089</t>
  </si>
  <si>
    <t>補助接点ﾛｰﾗ</t>
  </si>
  <si>
    <t>75100001091</t>
  </si>
  <si>
    <t>補助接触子</t>
  </si>
  <si>
    <t>75100001093</t>
  </si>
  <si>
    <t>F型遮断器 上部ｱｰｸﾎｰﾝ</t>
  </si>
  <si>
    <t>75100001095</t>
  </si>
  <si>
    <t>F型遮断器 調整ﾗｲﾅｰ(HB用)</t>
  </si>
  <si>
    <t>75100001097</t>
  </si>
  <si>
    <t>F型遮断器 ﾅｲﾛﾝ軸受 (HB･BHB用)</t>
  </si>
  <si>
    <t>75100001099</t>
  </si>
  <si>
    <t>F型遮断器 折座金(HB･BHB可動部)</t>
  </si>
  <si>
    <t>75100001101</t>
  </si>
  <si>
    <t>F型遮断器 折座金(LB可動部)</t>
  </si>
  <si>
    <t>75100001103</t>
  </si>
  <si>
    <t>折止ﾋﾟﾝ</t>
  </si>
  <si>
    <t>75100001105</t>
  </si>
  <si>
    <t>調整ｶﾗｰ</t>
  </si>
  <si>
    <t>75100001107</t>
  </si>
  <si>
    <t>F型遮断器 HB調整ｶﾗｰ(ﾌﾞｯｼｭ）</t>
  </si>
  <si>
    <t>75100001109</t>
  </si>
  <si>
    <t>75100001111</t>
  </si>
  <si>
    <t>75100001113</t>
  </si>
  <si>
    <t>F型遮断器 可動部組立</t>
  </si>
  <si>
    <t>75100001115</t>
  </si>
  <si>
    <t>ｱｰｸｼｭｰﾄ側絶縁</t>
  </si>
  <si>
    <t>75100001117</t>
  </si>
  <si>
    <t>ｱｰｸｼｭｰﾄ間隔管</t>
  </si>
  <si>
    <t>75100001119</t>
  </si>
  <si>
    <t>ｱｰｸｼｭｰﾄ仕切り板</t>
  </si>
  <si>
    <t>75100001121</t>
  </si>
  <si>
    <t>F型遮断器　ｱｰｸｼｭｰﾄ調整版</t>
  </si>
  <si>
    <t>75100001123</t>
  </si>
  <si>
    <t>F型遮断器　ｱｰｸｼｭｰﾄ黄銅六角ﾎﾞﾙﾄ（胴細半ﾈｼﾞ）</t>
  </si>
  <si>
    <t>75100001125</t>
  </si>
  <si>
    <t>75100001127</t>
  </si>
  <si>
    <t>75100001129</t>
  </si>
  <si>
    <t>FK1.3ｱｰｸｼｭｰﾄ側壁(右)</t>
  </si>
  <si>
    <t>75100001131</t>
  </si>
  <si>
    <t>FK1.3ｱｰｸｼｭｰﾄ側壁(左)</t>
  </si>
  <si>
    <t>75100001133</t>
  </si>
  <si>
    <t>FK･EXK用 ｱｰｸｼｭｰﾄﾎﾞﾙﾄ黄銅5×55</t>
  </si>
  <si>
    <t>75100001135</t>
  </si>
  <si>
    <t>バリア</t>
  </si>
  <si>
    <t>75100001137</t>
  </si>
  <si>
    <t>ﾘｰﾄﾞ線</t>
  </si>
  <si>
    <t>75100001139</t>
  </si>
  <si>
    <t>75100001141</t>
  </si>
  <si>
    <t>止め金</t>
  </si>
  <si>
    <t>75100001143</t>
  </si>
  <si>
    <t>75100001145</t>
  </si>
  <si>
    <t>F型遮断器 HB可動腕</t>
  </si>
  <si>
    <t>75100001147</t>
  </si>
  <si>
    <t>F型遮断器　HBﾘｰﾄﾞ線(ｼｬﾝﾄ)</t>
  </si>
  <si>
    <t>75100001149</t>
  </si>
  <si>
    <t>ﾘｰﾄﾞ線(ｼｬﾝﾄ)</t>
  </si>
  <si>
    <t>75100001151</t>
  </si>
  <si>
    <t>F型遮断器　LBﾘｰﾄﾞ線(ｼｬﾝﾄ)</t>
  </si>
  <si>
    <t>75100001153</t>
  </si>
  <si>
    <t>ｸﾗﾝﾊﾟｰｶﾞｲﾄﾞ</t>
  </si>
  <si>
    <t>75100001155</t>
  </si>
  <si>
    <t>20T 上ｱｰｸﾎｰﾝ (F型遮断機)</t>
  </si>
  <si>
    <t>75100001157</t>
  </si>
  <si>
    <t>SEﾘﾝｸﾞ7 (SE-7)7㎜材質SK-5 遮断機緩衝ｺﾞﾑ取付用</t>
  </si>
  <si>
    <t>75100001159</t>
  </si>
  <si>
    <t>ﾘｰﾄﾞ</t>
  </si>
  <si>
    <t>75100001161</t>
  </si>
  <si>
    <t>S型遮断器 ｽﾍﾟｰｻｰﾎﾞﾙﾄ</t>
  </si>
  <si>
    <t>75100001163</t>
  </si>
  <si>
    <t>ﾍﾞｱﾘﾝｸﾞ  (S型BHB ﾄﾘｯﾌﾟ部)</t>
  </si>
  <si>
    <t>75100001165</t>
  </si>
  <si>
    <t>ﾋﾟﾝ  (S型BHB ﾄﾘｯﾌﾟ部)</t>
  </si>
  <si>
    <t>75100001167</t>
  </si>
  <si>
    <t>ﾊﾞﾈｶｹ</t>
  </si>
  <si>
    <t>75100001169</t>
  </si>
  <si>
    <t>75100001171</t>
  </si>
  <si>
    <t>軸</t>
  </si>
  <si>
    <t>75100001173</t>
  </si>
  <si>
    <t>ﾛｰﾗｰ受け</t>
  </si>
  <si>
    <t>75100001175</t>
  </si>
  <si>
    <t>10T 双極単位SW  絶縁継手</t>
  </si>
  <si>
    <t>75100001177</t>
  </si>
  <si>
    <t>10T 双極単位SW  可動子台</t>
  </si>
  <si>
    <t>75100001179</t>
  </si>
  <si>
    <t>75100001181</t>
  </si>
  <si>
    <t>BHB箱 吊下げ碍子</t>
  </si>
  <si>
    <t>75100001183</t>
  </si>
  <si>
    <t>75100001185</t>
  </si>
  <si>
    <t>CR盤</t>
  </si>
  <si>
    <t>75100001187</t>
  </si>
  <si>
    <t>TD盤 更新済(中古)</t>
  </si>
  <si>
    <t>75100001189</t>
  </si>
  <si>
    <t>FK･EXK 絶縁体</t>
  </si>
  <si>
    <t>75100001191</t>
  </si>
  <si>
    <t>転換器空気ｼﾘﾝﾀﾞｰ ﾋﾟﾝ穴調整用銅ﾜｯｼｬ</t>
  </si>
  <si>
    <t>75100001193</t>
  </si>
  <si>
    <t>転換器空気ｼﾘﾝﾀﾞｰﾋﾟｽﾄﾝﾛｯﾄﾞ</t>
  </si>
  <si>
    <t>75100001195</t>
  </si>
  <si>
    <t>転換器 ｸﾞﾘｽﾆｯﾌﾟﾙ付ﾍﾞｱﾘﾝｸﾞ</t>
  </si>
  <si>
    <t>75100001197</t>
  </si>
  <si>
    <t>75100001199</t>
  </si>
  <si>
    <t>75100001201</t>
  </si>
  <si>
    <t>転換器 ﾘﾎﾞﾝﾜｲﾔｰ</t>
  </si>
  <si>
    <t>75100001203</t>
  </si>
  <si>
    <t>ﾌﾟﾚｰﾄ  厚み 小</t>
  </si>
  <si>
    <t>75100001205</t>
  </si>
  <si>
    <t>ﾌﾟﾚｰﾄ  厚み 中</t>
  </si>
  <si>
    <t>75100001207</t>
  </si>
  <si>
    <t>ﾌﾟﾚｰﾄ  厚み 中厚</t>
  </si>
  <si>
    <t>75100001209</t>
  </si>
  <si>
    <t>ﾌﾟﾚｰﾄ  厚み 厚</t>
  </si>
  <si>
    <t>75100001211</t>
  </si>
  <si>
    <t>FK･EXK ｱｸﾘﾙｶﾊﾞｰ</t>
  </si>
  <si>
    <t>75100001213</t>
  </si>
  <si>
    <t>75100001215</t>
  </si>
  <si>
    <t>抵抗管330Ω</t>
  </si>
  <si>
    <t>75100001217</t>
  </si>
  <si>
    <t>補助接点</t>
  </si>
  <si>
    <t>75100001219</t>
  </si>
  <si>
    <t>ｺﾝﾃﾞﾝｻ 10T TR1用</t>
  </si>
  <si>
    <t>75100001221</t>
  </si>
  <si>
    <t>ｺﾝﾃﾞﾝｻ 10T TLR用</t>
  </si>
  <si>
    <t>75100001223</t>
  </si>
  <si>
    <t>10T用ｺﾝﾃﾞﾝｻ</t>
  </si>
  <si>
    <t>75100001225</t>
  </si>
  <si>
    <t>75100001227</t>
  </si>
  <si>
    <t>ｴｽｶｯｼｮﾝ</t>
  </si>
  <si>
    <t>75100001229</t>
  </si>
  <si>
    <t>遮断器箱吊り下ガイシ</t>
  </si>
  <si>
    <t>75100001231</t>
  </si>
  <si>
    <t>75100001233</t>
  </si>
  <si>
    <t>アークシュート完備品</t>
  </si>
  <si>
    <t>75100001235</t>
  </si>
  <si>
    <t>遮断器チップ</t>
  </si>
  <si>
    <t>75100001237</t>
  </si>
  <si>
    <t>遮断器銅チップ</t>
  </si>
  <si>
    <t>75100001239</t>
  </si>
  <si>
    <t>HBアーク接触子</t>
  </si>
  <si>
    <t>75100001241</t>
  </si>
  <si>
    <t>遮断器アーク流し　F型</t>
  </si>
  <si>
    <t>75100001243</t>
  </si>
  <si>
    <t>遮断器補助アーク流し</t>
  </si>
  <si>
    <t>75100001245</t>
  </si>
  <si>
    <t>FKチップ</t>
  </si>
  <si>
    <t>75100001247</t>
  </si>
  <si>
    <t>FK４アークシュート</t>
  </si>
  <si>
    <t>75100001249</t>
  </si>
  <si>
    <t>75100001251</t>
  </si>
  <si>
    <t>Ｆ型遮断器アークシュート</t>
  </si>
  <si>
    <t>75100001253</t>
  </si>
  <si>
    <t>断流器銘板用ベーク板</t>
  </si>
  <si>
    <t>75100001255</t>
  </si>
  <si>
    <t>ストッパー</t>
  </si>
  <si>
    <t>75100001257</t>
  </si>
  <si>
    <t>75100001259</t>
  </si>
  <si>
    <t>75100001261</t>
  </si>
  <si>
    <t>75100001263</t>
  </si>
  <si>
    <t>遮断器補助接点</t>
  </si>
  <si>
    <t>75100001265</t>
  </si>
  <si>
    <t>75100001267</t>
  </si>
  <si>
    <t>トリップ押し棒</t>
  </si>
  <si>
    <t>75100001269</t>
  </si>
  <si>
    <t>リボンワイヤー</t>
  </si>
  <si>
    <t>75100001271</t>
  </si>
  <si>
    <t>75100001273</t>
  </si>
  <si>
    <t>75100001275</t>
  </si>
  <si>
    <t>75100001279</t>
  </si>
  <si>
    <t>ＦＫアークシュート</t>
  </si>
  <si>
    <t>75100001281</t>
  </si>
  <si>
    <t>75100001283</t>
  </si>
  <si>
    <t>１０ＴＳ型ＢＨＢアクリルカバー</t>
  </si>
  <si>
    <t>75100001285</t>
  </si>
  <si>
    <t>ＦＫチップ</t>
  </si>
  <si>
    <t>75100001287</t>
  </si>
  <si>
    <t>アークチップ</t>
  </si>
  <si>
    <t>75100001289</t>
  </si>
  <si>
    <t>双極チップ</t>
  </si>
  <si>
    <t>75100001291</t>
  </si>
  <si>
    <t>75100001293</t>
  </si>
  <si>
    <t>双極アクリルカバー</t>
  </si>
  <si>
    <t>75100001295</t>
  </si>
  <si>
    <t>Ｓ型ＢＨＢ上部アーク流し</t>
  </si>
  <si>
    <t>75100001297</t>
  </si>
  <si>
    <t>Ｓ型ＢＨＢ下部アーク流し</t>
  </si>
  <si>
    <t>75100001299</t>
  </si>
  <si>
    <t>Ｓ型ＢＨＢ側壁</t>
  </si>
  <si>
    <t>75100001301</t>
  </si>
  <si>
    <t>Ｓ型ＢＨＢ仕切板</t>
  </si>
  <si>
    <t>75100001303</t>
  </si>
  <si>
    <t>Ｓ型ＢＨＢ側絶縁</t>
  </si>
  <si>
    <t>75100001311</t>
  </si>
  <si>
    <t>ディスコン棒</t>
  </si>
  <si>
    <t>75100001313</t>
  </si>
  <si>
    <t>FK ﾘﾎﾞﾝﾜｲﾔ</t>
  </si>
  <si>
    <t>75100001315</t>
  </si>
  <si>
    <t>F型遮断器　ｱｰｸｼｭｰﾄ磁鉄板(右)</t>
  </si>
  <si>
    <t>75100001317</t>
  </si>
  <si>
    <t>F型遮断器　ｱｰｸｼｭｰﾄ磁鉄板(左)</t>
  </si>
  <si>
    <t>75100001319</t>
  </si>
  <si>
    <t>F型遮断器　大型座金　10</t>
  </si>
  <si>
    <t>75100001321</t>
  </si>
  <si>
    <t>F型遮断器　大型座金　8</t>
  </si>
  <si>
    <t>75100001325</t>
  </si>
  <si>
    <t>F型遮断器　ｺｱ</t>
  </si>
  <si>
    <t>75100001327</t>
  </si>
  <si>
    <t>10T 双極単位SW ﾅｯﾄ</t>
  </si>
  <si>
    <t>75100001329</t>
  </si>
  <si>
    <t>S型遮断器 ﾛｰﾗｰ受け</t>
  </si>
  <si>
    <t>75100001333</t>
  </si>
  <si>
    <t>10T 双極単位SW　可動腕</t>
  </si>
  <si>
    <t>75100001335</t>
  </si>
  <si>
    <t>10T 双極単位SW ｽﾗｲﾀﾞｰ</t>
  </si>
  <si>
    <t>75100001337</t>
  </si>
  <si>
    <t>10T 双極単位SW  ﾋﾟﾝ</t>
  </si>
  <si>
    <t>75100001339</t>
  </si>
  <si>
    <t>S型遮断器 ﾋﾟﾝ</t>
  </si>
  <si>
    <t>75100001341</t>
  </si>
  <si>
    <t>F型遮断器 10T HB2 補助接触器 組立品</t>
  </si>
  <si>
    <t>75100001343</t>
  </si>
  <si>
    <t>10T 双極単位SW 接触子</t>
  </si>
  <si>
    <t>75100001345</t>
  </si>
  <si>
    <t>F型遮断器空気管継手(ｼﾘﾝﾀﾞ部)</t>
  </si>
  <si>
    <t>75100001347</t>
  </si>
  <si>
    <t>ﾃﾞｱｲｵﾝｸﾞﾘｯﾄﾞ組立</t>
  </si>
  <si>
    <t>75100001349</t>
  </si>
  <si>
    <t>補助接触部ｱｸﾘﾙｶﾊﾞｰ</t>
  </si>
  <si>
    <t>75100001351</t>
  </si>
  <si>
    <t>S型遮断器 止めﾈｼﾞ</t>
  </si>
  <si>
    <t>75100001353</t>
  </si>
  <si>
    <t>S型遮断器 補助接触器</t>
  </si>
  <si>
    <t>75100001355</t>
  </si>
  <si>
    <t>F型遮断器 補助接触器　絶縁台</t>
  </si>
  <si>
    <t>75100001357</t>
  </si>
  <si>
    <t>S型遮断器 ﾊﾞﾈｶｹ</t>
  </si>
  <si>
    <t>75100001359</t>
  </si>
  <si>
    <t>S型遮断器 BHBｼｬﾝﾄ</t>
  </si>
  <si>
    <t>75100001361</t>
  </si>
  <si>
    <t>S型遮断器 軸</t>
  </si>
  <si>
    <t>75100001363</t>
  </si>
  <si>
    <t>10T S型BHB 主ﾁｯﾌﾟ可動側</t>
  </si>
  <si>
    <t>75100001365</t>
  </si>
  <si>
    <t>10T S型BHB 主ﾁｯﾌﾟ固定側</t>
  </si>
  <si>
    <t>75100001367</t>
  </si>
  <si>
    <t>75100001371</t>
  </si>
  <si>
    <t>10T S型BHB　G1 調整ﾗｲﾅｰ</t>
  </si>
  <si>
    <t>75100001373</t>
  </si>
  <si>
    <t>75100001375</t>
  </si>
  <si>
    <t>75100001377</t>
  </si>
  <si>
    <t>F型遮断器補助接点ｶﾑ（a、ｂ用）</t>
  </si>
  <si>
    <t>75100001379</t>
  </si>
  <si>
    <t>F型遮断器　補助接点ｶﾑ（ﾗｯﾌﾟ用）</t>
  </si>
  <si>
    <t>75100001381</t>
  </si>
  <si>
    <t>F型遮断器補助接触器当板</t>
  </si>
  <si>
    <t>75100001383</t>
  </si>
  <si>
    <t>F型遮断器　補助接点取付</t>
  </si>
  <si>
    <t>75100001385</t>
  </si>
  <si>
    <t>制御HB投入接触器</t>
  </si>
  <si>
    <t>75100001387</t>
  </si>
  <si>
    <t>HB回路用NFB</t>
  </si>
  <si>
    <t>75100001389</t>
  </si>
  <si>
    <t>HB回路用NFB投入制御抵抗器</t>
  </si>
  <si>
    <t>75100001391</t>
  </si>
  <si>
    <t>F型遮断器 ﾁｯﾌﾟ取付用六角穴付ﾎﾞﾙﾄ</t>
  </si>
  <si>
    <t>75100015034</t>
  </si>
  <si>
    <t>電磁弁 ｶﾞｽｹｯﾄ</t>
  </si>
  <si>
    <t>75100040122</t>
  </si>
  <si>
    <t>LB ｶﾞｽｹｯﾄ</t>
  </si>
  <si>
    <t>75100040218</t>
  </si>
  <si>
    <t>75100040225</t>
  </si>
  <si>
    <t>75100042179</t>
  </si>
  <si>
    <t>HB ｶﾞｽｹｯﾄ</t>
  </si>
  <si>
    <t>75100042186</t>
  </si>
  <si>
    <t>75200000049</t>
  </si>
  <si>
    <t>充電ﾃｲｺｳ器碍子</t>
  </si>
  <si>
    <t>75200000081</t>
  </si>
  <si>
    <t>ｹﾞｰﾄｱﾝﾌﾟ用ｺﾝﾃﾞﾝｻ</t>
  </si>
  <si>
    <t>75200000085</t>
  </si>
  <si>
    <t>MF.BF箱用ｺﾞﾑﾊﾟｯｷﾝ</t>
  </si>
  <si>
    <t>75200000087</t>
  </si>
  <si>
    <t>ｱﾚｽﾀ用ﾊﾟｯｷﾝ</t>
  </si>
  <si>
    <t>75200000501</t>
  </si>
  <si>
    <t>充電抵抗器</t>
  </si>
  <si>
    <t>75200000503</t>
  </si>
  <si>
    <t>主ﾋｭｰｽﾞ渡りバー</t>
  </si>
  <si>
    <t>75200000505</t>
  </si>
  <si>
    <t>抵抗</t>
  </si>
  <si>
    <t>75200000509</t>
  </si>
  <si>
    <t>制御ﾀﾞﾝﾋﾟﾝｸﾞ抵抗器</t>
  </si>
  <si>
    <t>75400000001</t>
  </si>
  <si>
    <t>75400000003</t>
  </si>
  <si>
    <t>75400000029</t>
  </si>
  <si>
    <t>PD･SD形ATC速発用ﾍﾞｱﾘﾝｸﾞ</t>
  </si>
  <si>
    <t>75400000031</t>
  </si>
  <si>
    <t>解除ｽｲｯﾁ忍錠</t>
  </si>
  <si>
    <t>75400000043</t>
  </si>
  <si>
    <t>速度計</t>
  </si>
  <si>
    <t>75400000051</t>
  </si>
  <si>
    <t>PD･SD形ATC速発用 ｶﾞｽｹｯﾄ</t>
  </si>
  <si>
    <t>75400000053</t>
  </si>
  <si>
    <t>75400000063</t>
  </si>
  <si>
    <t>ﾏｲｸﾛｽｲｯﾁ</t>
  </si>
  <si>
    <t>75400000071</t>
  </si>
  <si>
    <t>75400000083</t>
  </si>
  <si>
    <t>LED表示灯</t>
  </si>
  <si>
    <t>75400000085</t>
  </si>
  <si>
    <t>75400000103</t>
  </si>
  <si>
    <t>PD型ATC速発用ｽﾌﾟﾘﾝｸﾞ</t>
  </si>
  <si>
    <t>75400000105</t>
  </si>
  <si>
    <t>PD型ATC速発用ﾜｯｼｬ</t>
  </si>
  <si>
    <t>75400000107</t>
  </si>
  <si>
    <t>PD･SD形ATC速発用ﾌｫｰｸ</t>
  </si>
  <si>
    <t>75400000109</t>
  </si>
  <si>
    <t>PD･SD形ATC速発用駆動ﾋﾟﾝ</t>
  </si>
  <si>
    <t>75400000117</t>
  </si>
  <si>
    <t>舌付座金</t>
  </si>
  <si>
    <t>75400000119</t>
  </si>
  <si>
    <t>75400000129</t>
  </si>
  <si>
    <t>ATC速発用駆動ﾋﾟﾝ70T､80T</t>
  </si>
  <si>
    <t>75400000133</t>
  </si>
  <si>
    <t>75400000135</t>
  </si>
  <si>
    <t>75400000139</t>
  </si>
  <si>
    <t>75400000143</t>
  </si>
  <si>
    <t>ﾊﾟｯｷﾝｸﾞﾜｯｼｬ</t>
  </si>
  <si>
    <t>75400000145</t>
  </si>
  <si>
    <t>75400000147</t>
  </si>
  <si>
    <t>75400000149</t>
  </si>
  <si>
    <t>PD･SD形ATC速発用ｷｰ</t>
  </si>
  <si>
    <t>75400000151</t>
  </si>
  <si>
    <t>75400000157</t>
  </si>
  <si>
    <t>高速ﾊﾟﾀｰﾝﾁｬｲﾑ装置</t>
  </si>
  <si>
    <t>75400000401</t>
  </si>
  <si>
    <t>ﾚﾊﾞｰ(ﾛｰﾗ支持板)</t>
  </si>
  <si>
    <t>75400000403</t>
  </si>
  <si>
    <t>LB調整ﾗｲﾅｰ</t>
  </si>
  <si>
    <t>75400000405</t>
  </si>
  <si>
    <t>75400000409</t>
  </si>
  <si>
    <t>ｺﾈｸﾀ(防塵ｷｬｯﾌﾟ)</t>
  </si>
  <si>
    <t>75400000411</t>
  </si>
  <si>
    <t>75400000413</t>
  </si>
  <si>
    <t>防塵ｷｬｯﾌﾟ</t>
  </si>
  <si>
    <t>75400000415</t>
  </si>
  <si>
    <t>75400000417</t>
  </si>
  <si>
    <t>固定接触子(補助接点)</t>
  </si>
  <si>
    <t>75400000421</t>
  </si>
  <si>
    <t>ｶﾑ接触器補助組立品</t>
  </si>
  <si>
    <t>75400000423</t>
  </si>
  <si>
    <t>ｶﾑ接触器補助固定接点</t>
  </si>
  <si>
    <t>75400000439</t>
  </si>
  <si>
    <t>F型遮断器ﾋﾟｽﾄﾝ</t>
  </si>
  <si>
    <t>75400000441</t>
  </si>
  <si>
    <t>LB用電磁弁ﾊﾞﾘｽﾀ</t>
  </si>
  <si>
    <t>75400000451</t>
  </si>
  <si>
    <t>75400000453</t>
  </si>
  <si>
    <t>75400000455</t>
  </si>
  <si>
    <t>75400000457</t>
  </si>
  <si>
    <t>75400000461</t>
  </si>
  <si>
    <t>補助ｱｰｸ流し掛金取付ライナ</t>
  </si>
  <si>
    <t>75400000463</t>
  </si>
  <si>
    <t>補助ｱｰｸ流し掛金取付ﾗｲﾅ</t>
  </si>
  <si>
    <t>75400000465</t>
  </si>
  <si>
    <t>75400000467</t>
  </si>
  <si>
    <t>75400000471</t>
  </si>
  <si>
    <t>ＡＴC受電器用　ﾊﾟｯｷﾝ</t>
  </si>
  <si>
    <t>75400000485</t>
  </si>
  <si>
    <t>演算部電源（PS1用）</t>
  </si>
  <si>
    <t>75400000489</t>
  </si>
  <si>
    <t>75400000497</t>
  </si>
  <si>
    <t>緩止め付六角ﾎﾞﾙﾄ</t>
  </si>
  <si>
    <t>75400000499</t>
  </si>
  <si>
    <t>75400000501</t>
  </si>
  <si>
    <t>送受信部電源</t>
  </si>
  <si>
    <t>75400000503</t>
  </si>
  <si>
    <t>ATC非常運転ｽｲｯﾁ</t>
  </si>
  <si>
    <t>75400000505</t>
  </si>
  <si>
    <t>設-非設切替ｽｲｯﾁ</t>
  </si>
  <si>
    <t>75400000509</t>
  </si>
  <si>
    <t>75400000511</t>
  </si>
  <si>
    <t>75400000515</t>
  </si>
  <si>
    <t>ATC地上地下切替ｽｲｯﾁ</t>
  </si>
  <si>
    <t>75400000517</t>
  </si>
  <si>
    <t>ｾｷｭﾘﾃｨﾗﾍﾞﾙ</t>
  </si>
  <si>
    <t>75400000527</t>
  </si>
  <si>
    <t>ATC受電器用ﾊﾟｯｷﾝ(66系)</t>
  </si>
  <si>
    <t>75400000529</t>
  </si>
  <si>
    <t>75400000543</t>
  </si>
  <si>
    <t>ﾘﾚｰ用ｿｹｯﾄ</t>
  </si>
  <si>
    <t>75400000545</t>
  </si>
  <si>
    <t>75400000553</t>
  </si>
  <si>
    <t>SD形ATCｶｰﾄﾞ取付用ﾈｼﾞ</t>
  </si>
  <si>
    <t>75400000555</t>
  </si>
  <si>
    <t>速度発電機用ﾌｫｰｸ</t>
  </si>
  <si>
    <t>75400000557</t>
  </si>
  <si>
    <t>ｶﾞｲﾄﾞﾚｰﾙ</t>
  </si>
  <si>
    <t>75400000559</t>
  </si>
  <si>
    <t>速度制限ﾌﾞｻﾞｰ</t>
  </si>
  <si>
    <t>75400000561</t>
  </si>
  <si>
    <t>ATC解除SW閉用ｷｰ</t>
  </si>
  <si>
    <t>75400000563</t>
  </si>
  <si>
    <t>速度計ｱｸﾘﾙ板止ﾈｼﾞ</t>
  </si>
  <si>
    <t>75400000569</t>
  </si>
  <si>
    <t>30000系速度発電機用ｼﾑ</t>
  </si>
  <si>
    <t>75400000571</t>
  </si>
  <si>
    <t>75400000693</t>
  </si>
  <si>
    <t>速度発電機駆動ﾋﾟﾝ</t>
  </si>
  <si>
    <t>75400000697</t>
  </si>
  <si>
    <t>基板ｶﾞｲﾄﾞﾚｰﾙ</t>
  </si>
  <si>
    <t>75400000703</t>
  </si>
  <si>
    <t>PD・SD形ATC速発用座金</t>
  </si>
  <si>
    <t>75400000705</t>
  </si>
  <si>
    <t>六角ﾂﾂﾞﾘﾎﾞﾙﾄ</t>
  </si>
  <si>
    <t>75400001001</t>
  </si>
  <si>
    <t>ATC解除ｽｲｯﾁ</t>
  </si>
  <si>
    <t>75400001003</t>
  </si>
  <si>
    <t>75400001005</t>
  </si>
  <si>
    <t>75400001007</t>
  </si>
  <si>
    <t>ATC解除ブザー</t>
  </si>
  <si>
    <t>75400001009</t>
  </si>
  <si>
    <t>75400001011</t>
  </si>
  <si>
    <t>ATC確認SW　（箱）</t>
  </si>
  <si>
    <t>75400001013</t>
  </si>
  <si>
    <t>75400001021</t>
  </si>
  <si>
    <t>ATCスイッチ盤</t>
  </si>
  <si>
    <t>75400001023</t>
  </si>
  <si>
    <t>ATC装置カード用レール</t>
  </si>
  <si>
    <t>75400001025</t>
  </si>
  <si>
    <t>ATC装置艤装用ｺﾈｸﾀ</t>
  </si>
  <si>
    <t>75400001045</t>
  </si>
  <si>
    <t>ATC装置ブザー</t>
  </si>
  <si>
    <t>75400001047</t>
  </si>
  <si>
    <t>ATC速度発電機用駆動ピン</t>
  </si>
  <si>
    <t>75400001051</t>
  </si>
  <si>
    <t>ATC解除SW</t>
  </si>
  <si>
    <t>75400001053</t>
  </si>
  <si>
    <t>ATO出発スイッチ</t>
  </si>
  <si>
    <t>75400001059</t>
  </si>
  <si>
    <t>ATSリセットｽｲｯﾁ(取付板付)</t>
  </si>
  <si>
    <t>75400001063</t>
  </si>
  <si>
    <t>SD型ATC装置筐体内ラック受</t>
  </si>
  <si>
    <t>75400001065</t>
  </si>
  <si>
    <t>75400001073</t>
  </si>
  <si>
    <t>車上子取付ツヅリボルト</t>
  </si>
  <si>
    <t>75400001075</t>
  </si>
  <si>
    <t>車上子取付ボルト</t>
  </si>
  <si>
    <t>75400001077</t>
  </si>
  <si>
    <t>受電器接続箱</t>
  </si>
  <si>
    <t>75400001083</t>
  </si>
  <si>
    <t>受電器接続箱用ケーブル</t>
  </si>
  <si>
    <t>75400001091</t>
  </si>
  <si>
    <t>受電器用ケーブル</t>
  </si>
  <si>
    <t>75400001105</t>
  </si>
  <si>
    <t>ターゲットヒューズ</t>
  </si>
  <si>
    <t>75400001107</t>
  </si>
  <si>
    <t>75400001109</t>
  </si>
  <si>
    <t>75400001111</t>
  </si>
  <si>
    <t>75400001113</t>
  </si>
  <si>
    <t>75400001115</t>
  </si>
  <si>
    <t>75400001117</t>
  </si>
  <si>
    <t>75400001123</t>
  </si>
  <si>
    <t>無電源車上子</t>
  </si>
  <si>
    <t>75400001125</t>
  </si>
  <si>
    <t>無電源車上子用取付金具</t>
  </si>
  <si>
    <t>75400001127</t>
  </si>
  <si>
    <t>有電源車上子接続箱</t>
  </si>
  <si>
    <t>75400001129</t>
  </si>
  <si>
    <t>有電源車上子用取付金具</t>
  </si>
  <si>
    <t>75400001131</t>
  </si>
  <si>
    <t>検車ｽｲｯﾁ</t>
  </si>
  <si>
    <t>75400001133</t>
  </si>
  <si>
    <t>TG等価信号発生器</t>
  </si>
  <si>
    <t>75400001135</t>
  </si>
  <si>
    <t>構内切替ｽｲｯﾁ</t>
  </si>
  <si>
    <t>75400001137</t>
  </si>
  <si>
    <t>車内信号用ブザ</t>
  </si>
  <si>
    <t>75400001139</t>
  </si>
  <si>
    <t>トランジスタブザ</t>
  </si>
  <si>
    <t>75400001141</t>
  </si>
  <si>
    <t>ATC確認ｽｲｯﾁﾂﾏﾐ</t>
  </si>
  <si>
    <t>75400001143</t>
  </si>
  <si>
    <t>速度発電機用艤装線</t>
  </si>
  <si>
    <t>75400001145</t>
  </si>
  <si>
    <t>二音ブザー</t>
  </si>
  <si>
    <t>75400001147</t>
  </si>
  <si>
    <t>速度発電機ケーブルサポートクリート部ボルト</t>
  </si>
  <si>
    <t>75400001149</t>
  </si>
  <si>
    <t>FBR１</t>
  </si>
  <si>
    <t>75400001151</t>
  </si>
  <si>
    <t>ATC解除スイッチ蓋錠</t>
  </si>
  <si>
    <t>75400001153</t>
  </si>
  <si>
    <t>75400001155</t>
  </si>
  <si>
    <t>二音ブザースピーカー</t>
  </si>
  <si>
    <t>75400001157</t>
  </si>
  <si>
    <t>速発歯車</t>
  </si>
  <si>
    <t>75400001159</t>
  </si>
  <si>
    <t>速発用ケーブル</t>
  </si>
  <si>
    <t>75400001161</t>
  </si>
  <si>
    <t>キャノン</t>
  </si>
  <si>
    <t>75400001163</t>
  </si>
  <si>
    <t>75400001167</t>
  </si>
  <si>
    <t>ATC確認スイッチ</t>
  </si>
  <si>
    <t>75400001169</t>
  </si>
  <si>
    <t>割りﾋﾟﾝ穴付六角ﾎﾞﾙﾄ ﾄﾗﾎﾟﾝ用</t>
  </si>
  <si>
    <t>75400001171</t>
  </si>
  <si>
    <t>速度発電機用前蓋(80T)</t>
  </si>
  <si>
    <t>75400001173</t>
  </si>
  <si>
    <t>車上子吊りｱﾝｸﾞﾙ</t>
  </si>
  <si>
    <t>75400001175</t>
  </si>
  <si>
    <t>送受信局電源</t>
  </si>
  <si>
    <t>75400001177</t>
  </si>
  <si>
    <t>75400001183</t>
  </si>
  <si>
    <t>受電器接続箱(三菱)</t>
  </si>
  <si>
    <t>75400001185</t>
  </si>
  <si>
    <t>受電器接続箱(日立)</t>
  </si>
  <si>
    <t>75400001187</t>
  </si>
  <si>
    <t>75400001189</t>
  </si>
  <si>
    <t>75400001191</t>
  </si>
  <si>
    <t>ATC構内運転切替ｽｲｯﾁ</t>
  </si>
  <si>
    <t>75400001193</t>
  </si>
  <si>
    <t>75400001195</t>
  </si>
  <si>
    <t>75400001197</t>
  </si>
  <si>
    <t>出発ｽｲｯﾁ</t>
  </si>
  <si>
    <t>75400001199</t>
  </si>
  <si>
    <t>出発ｽｲｯﾁ枠</t>
  </si>
  <si>
    <t>75400001203</t>
  </si>
  <si>
    <t>ATC受電器（右）用ｹｰﾌﾞﾙ</t>
  </si>
  <si>
    <t>75400001209</t>
  </si>
  <si>
    <t>ATC/Oｺﾈｸﾀ</t>
  </si>
  <si>
    <t>75400012142</t>
  </si>
  <si>
    <t>75600000005</t>
  </si>
  <si>
    <t>IRｱﾝﾃﾅ ﾊﾟｯｷﾝ</t>
  </si>
  <si>
    <t>75600000023</t>
  </si>
  <si>
    <t>SW用 LED(赤)</t>
  </si>
  <si>
    <t>75600000025</t>
  </si>
  <si>
    <t>SW用 LED(ｱﾝﾊﾞｰ)</t>
  </si>
  <si>
    <t>75600000027</t>
  </si>
  <si>
    <t>SW用 LED(緑)</t>
  </si>
  <si>
    <t>75600000035</t>
  </si>
  <si>
    <t>管制器 ｶｰﾙｺｰﾄﾞ</t>
  </si>
  <si>
    <t>75600000037</t>
  </si>
  <si>
    <t>管制器　送受話器ﾌｯｸ</t>
  </si>
  <si>
    <t>75600000115</t>
  </si>
  <si>
    <t>IRﾓﾆﾀｰｽﾋﾟｰｶ</t>
  </si>
  <si>
    <t>75600000125</t>
  </si>
  <si>
    <t>押ﾎﾞﾀﾝ表示灯</t>
  </si>
  <si>
    <t>75600000127</t>
  </si>
  <si>
    <t>IR側ｱﾝﾃﾅ ﾊﾟｯｷﾝ</t>
  </si>
  <si>
    <t>75600000137</t>
  </si>
  <si>
    <t>ﾊﾝﾄﾞｾｯﾄ用ｶｰﾙｺｰﾄﾞ(XI3425･XI3426型用)</t>
  </si>
  <si>
    <t>75600000143</t>
  </si>
  <si>
    <t>ｶｳﾝﾀ</t>
  </si>
  <si>
    <t>75600000161</t>
  </si>
  <si>
    <t>75600000181</t>
  </si>
  <si>
    <t>管制器ﾊﾝﾄﾞｾｯﾄ</t>
  </si>
  <si>
    <t>75600000183</t>
  </si>
  <si>
    <t>75600000199</t>
  </si>
  <si>
    <t>75600000201</t>
  </si>
  <si>
    <t>ﾒﾓﾘﾊﾞｯﾃﾘ</t>
  </si>
  <si>
    <t>75600000209</t>
  </si>
  <si>
    <t>ｺﾈｸﾀ(ﾌﾟﾗｸﾞ)</t>
  </si>
  <si>
    <t>75600000213</t>
  </si>
  <si>
    <t>75600000237</t>
  </si>
  <si>
    <t>75600000238</t>
  </si>
  <si>
    <t>管制器受箱</t>
  </si>
  <si>
    <t>75600000239</t>
  </si>
  <si>
    <t>70系用誘導無線移動局装置</t>
  </si>
  <si>
    <t>75600000241</t>
  </si>
  <si>
    <t>誘導無線移動局装置</t>
  </si>
  <si>
    <t>75600000523</t>
  </si>
  <si>
    <t>ＩＲ用ｽﾋﾟｰｶ</t>
  </si>
  <si>
    <t>75600000525</t>
  </si>
  <si>
    <t>LED標識灯カバー</t>
  </si>
  <si>
    <t>75600000527</t>
  </si>
  <si>
    <t>PD型ATC速度発電器水切板</t>
  </si>
  <si>
    <t>75600000539</t>
  </si>
  <si>
    <t>送受話器</t>
  </si>
  <si>
    <t>75600000543</t>
  </si>
  <si>
    <t>通常系送信ｱﾝﾃﾅ</t>
  </si>
  <si>
    <t>75600000545</t>
  </si>
  <si>
    <t>データ系受信ｱﾝﾃﾅ</t>
  </si>
  <si>
    <t>75600000547</t>
  </si>
  <si>
    <t>データ系送信ｱﾝﾃﾅ</t>
  </si>
  <si>
    <t>75600000549</t>
  </si>
  <si>
    <t>ハンドセット受け台</t>
  </si>
  <si>
    <t>75600000551</t>
  </si>
  <si>
    <t>非常系送信ｱﾝﾃﾅ</t>
  </si>
  <si>
    <t>75600000553</t>
  </si>
  <si>
    <t>誘導無線送受話器</t>
  </si>
  <si>
    <t>75600000555</t>
  </si>
  <si>
    <t>誘導無線装置送受話器(部品取り品)</t>
  </si>
  <si>
    <t>75600000557</t>
  </si>
  <si>
    <t>列車無線外部ｽﾋﾟｰｶ</t>
  </si>
  <si>
    <t>75600000559</t>
  </si>
  <si>
    <t>送信結合用ヒューズ</t>
  </si>
  <si>
    <t>75600000561</t>
  </si>
  <si>
    <t>送信結合用コンデンサ</t>
  </si>
  <si>
    <t>75600000563</t>
  </si>
  <si>
    <t>送信結合用トランス</t>
  </si>
  <si>
    <t>75600000565</t>
  </si>
  <si>
    <t>75600000567</t>
  </si>
  <si>
    <t>送受話器　受け台</t>
  </si>
  <si>
    <t>75600000575</t>
  </si>
  <si>
    <t>IR送受信表示球</t>
  </si>
  <si>
    <t>75600000577</t>
  </si>
  <si>
    <t>IR表示灯呼出ボタン</t>
  </si>
  <si>
    <t>75600000579</t>
  </si>
  <si>
    <t>IR表示灯照光スイッチ</t>
  </si>
  <si>
    <t>75600000581</t>
  </si>
  <si>
    <t>IR送受話器　旧</t>
  </si>
  <si>
    <t>75600000583</t>
  </si>
  <si>
    <t>IR送受話器　上フック</t>
  </si>
  <si>
    <t>75600000585</t>
  </si>
  <si>
    <t>IR送受話器　下フック</t>
  </si>
  <si>
    <t>75600000587</t>
  </si>
  <si>
    <t>IR送受話器　金具</t>
  </si>
  <si>
    <t>75600000589</t>
  </si>
  <si>
    <t>IR送受話器　新</t>
  </si>
  <si>
    <t>75600000591</t>
  </si>
  <si>
    <t>IR受信ｱﾝﾃﾅ</t>
  </si>
  <si>
    <t>75600000593</t>
  </si>
  <si>
    <t>IR車側ｱﾝﾃﾅ</t>
  </si>
  <si>
    <t>75600000595</t>
  </si>
  <si>
    <t>IR用ｱﾝﾃﾅｶﾊﾞｰ（30000）</t>
  </si>
  <si>
    <t>75700000003</t>
  </si>
  <si>
    <t>6号線列車無線移動局装置</t>
  </si>
  <si>
    <t>75700000009</t>
  </si>
  <si>
    <t>ﾒﾓﾘﾊﾞｯｸｱｯﾌﾟ用ﾊﾞｯﾃﾘ</t>
  </si>
  <si>
    <t>75700000011</t>
  </si>
  <si>
    <t>75700000013</t>
  </si>
  <si>
    <t>ﾊﾝﾄﾞｾｯﾄ用ﾓｼﾞｭﾗｰﾌﾟﾗｸﾞ</t>
  </si>
  <si>
    <t>75700000019</t>
  </si>
  <si>
    <t>丸形防振ｺﾞﾑ</t>
  </si>
  <si>
    <t>75700000043</t>
  </si>
  <si>
    <t>ｽｲｯﾁﾕﾆｯﾄ</t>
  </si>
  <si>
    <t>75700000045</t>
  </si>
  <si>
    <t>75700000047</t>
  </si>
  <si>
    <t>75700000049</t>
  </si>
  <si>
    <t>75700000051</t>
  </si>
  <si>
    <t>75700000053</t>
  </si>
  <si>
    <t>ﾗﾝﾌﾟﾕﾆｯﾄ</t>
  </si>
  <si>
    <t>75700000055</t>
  </si>
  <si>
    <t>ｽｲｯﾁ ｶﾞｰﾄﾞ</t>
  </si>
  <si>
    <t>75700000057</t>
  </si>
  <si>
    <t>管制器取付ﾈｼﾞ</t>
  </si>
  <si>
    <t>75700000059</t>
  </si>
  <si>
    <t>列車無線管制器ｽﾋﾟｰｶ</t>
  </si>
  <si>
    <t>75700000063</t>
  </si>
  <si>
    <t>６号線列車無線移動局装置</t>
  </si>
  <si>
    <t>75700000065</t>
  </si>
  <si>
    <t>75700000501</t>
  </si>
  <si>
    <t>VHF　IF出力コネクタ</t>
  </si>
  <si>
    <t>75700000503</t>
  </si>
  <si>
    <t>VHF管制器ハンガースプリング</t>
  </si>
  <si>
    <t>75700000505</t>
  </si>
  <si>
    <t>VHF管制器非常呼出釦カバー</t>
  </si>
  <si>
    <t>75700000507</t>
  </si>
  <si>
    <t>VHF管制器用車両側コネクタ</t>
  </si>
  <si>
    <t>75700000513</t>
  </si>
  <si>
    <t>VHFコネクタ（電源出力用）</t>
  </si>
  <si>
    <t>75700000515</t>
  </si>
  <si>
    <t>VHF車両側コネクタ（電源用）</t>
  </si>
  <si>
    <t>75700000517</t>
  </si>
  <si>
    <t>VHF電源入力用ケーブル</t>
  </si>
  <si>
    <t>75700000519</t>
  </si>
  <si>
    <t>VHF本体電源コネクター</t>
  </si>
  <si>
    <t>75700000521</t>
  </si>
  <si>
    <t>VHF用ヒューズ</t>
  </si>
  <si>
    <t>75700000523</t>
  </si>
  <si>
    <t>75700000525</t>
  </si>
  <si>
    <t>管制器ﾊﾝﾄﾞｾｯﾄ用ｺﾈｸﾀ</t>
  </si>
  <si>
    <t>75700000527</t>
  </si>
  <si>
    <t>同軸ｺﾈｸﾀ</t>
  </si>
  <si>
    <t>75700000529</t>
  </si>
  <si>
    <t>75700000531</t>
  </si>
  <si>
    <t>75700000533</t>
  </si>
  <si>
    <t>75700000535</t>
  </si>
  <si>
    <t>75700000537</t>
  </si>
  <si>
    <t>列車無線送受話器</t>
  </si>
  <si>
    <t>75700000539</t>
  </si>
  <si>
    <t>列車無線送受話器カールコード</t>
  </si>
  <si>
    <t>75800000007</t>
  </si>
  <si>
    <t>出力増幅器</t>
  </si>
  <si>
    <t>75800000055</t>
  </si>
  <si>
    <t>電子警報器</t>
  </si>
  <si>
    <t>75800000079</t>
  </si>
  <si>
    <t>75800000083</t>
  </si>
  <si>
    <t>ﾏｲｸﾛﾌｫﾝ</t>
  </si>
  <si>
    <t>75800000085</t>
  </si>
  <si>
    <t>ﾏｲｸﾛﾌｫﾝ 受台</t>
  </si>
  <si>
    <t>75800000087</t>
  </si>
  <si>
    <t>75800000091</t>
  </si>
  <si>
    <t>ﾏｲｸﾛﾌｫﾝ押しﾎﾞﾀﾝ</t>
  </si>
  <si>
    <t>75800000095</t>
  </si>
  <si>
    <t>ﾏｲｸﾛﾌｫﾝ ｶｰﾙｺｰﾄﾞ</t>
  </si>
  <si>
    <t>75800000097</t>
  </si>
  <si>
    <t>ﾏｲｸﾛﾌｫﾝ接栓</t>
  </si>
  <si>
    <t>75800000099</t>
  </si>
  <si>
    <t>ﾏｲｸﾛﾌｫﾝﾎﾞｲｽｺｲﾙ</t>
  </si>
  <si>
    <t>75800000101</t>
  </si>
  <si>
    <t>ﾏｲｸﾛﾌｫﾝｶｰﾙｺｰﾄﾞ</t>
  </si>
  <si>
    <t>75800000115</t>
  </si>
  <si>
    <t>車内ｽﾋﾟｰｶﾕﾆｯﾄ</t>
  </si>
  <si>
    <t>75800000117</t>
  </si>
  <si>
    <t>負荷抵抗器</t>
  </si>
  <si>
    <t>75800000125</t>
  </si>
  <si>
    <t>ﾏｲｸﾛﾌｫﾝ接点組立</t>
  </si>
  <si>
    <t>75800000127</t>
  </si>
  <si>
    <t>ﾏｲｸﾛﾌｫﾝｹｰｽ</t>
  </si>
  <si>
    <t>75800000129</t>
  </si>
  <si>
    <t>ｶｰﾙｺｰﾄﾞ用ｺﾞﾑﾌﾞｯｼｭ</t>
  </si>
  <si>
    <t>75800000131</t>
  </si>
  <si>
    <t>ｶｰﾙｺｰﾄﾞ用止め金</t>
  </si>
  <si>
    <t>75800000135</t>
  </si>
  <si>
    <t>ﾏｲｸﾛﾌｫﾝ防護ｶﾊﾞｰ</t>
  </si>
  <si>
    <t>75800000137</t>
  </si>
  <si>
    <t>ﾏｲｸﾛﾌｫﾝ掛</t>
  </si>
  <si>
    <t>75800000141</t>
  </si>
  <si>
    <t>警報ｽﾋﾟｰｶ用Oﾘﾝｸﾞ</t>
  </si>
  <si>
    <t>75800000161</t>
  </si>
  <si>
    <t>75800000169</t>
  </si>
  <si>
    <t>車外ｽﾋﾟｰｶ</t>
  </si>
  <si>
    <t>75800000171</t>
  </si>
  <si>
    <t>ﾌｯﾄｽｲｯﾁﾊﾞﾈ</t>
  </si>
  <si>
    <t>75800000180</t>
  </si>
  <si>
    <t>電子警報ｽﾋﾟｰｶ</t>
  </si>
  <si>
    <t>75800000185</t>
  </si>
  <si>
    <t>合図ﾍﾞﾙ振動部組立</t>
  </si>
  <si>
    <t>75800000187</t>
  </si>
  <si>
    <t>75800000191</t>
  </si>
  <si>
    <t>電子警報ｿｳﾁﾄﾞﾗｲﾊﾞﾕﾆｯﾄ</t>
  </si>
  <si>
    <t>75800000193</t>
  </si>
  <si>
    <t>床下接続箱ﾊﾞﾈ付蓋止</t>
  </si>
  <si>
    <t>75800000195</t>
  </si>
  <si>
    <t>電子警報ｿｳﾁﾉｽﾞﾙﾊﾟｯｷﾝ</t>
  </si>
  <si>
    <t>75800000209</t>
  </si>
  <si>
    <t>合図ﾍﾞﾙ押ﾎﾞﾀﾝｽｲｯﾁ</t>
  </si>
  <si>
    <t>75800000211</t>
  </si>
  <si>
    <t>合図ﾍﾞﾙ</t>
  </si>
  <si>
    <t>75800000213</t>
  </si>
  <si>
    <t>非常通報操作器用確認ｽｲｯﾁ</t>
  </si>
  <si>
    <t>75800000215</t>
  </si>
  <si>
    <t>非常通報操作器用ﾘｾｯﾄｽｲｯﾁ</t>
  </si>
  <si>
    <t>75800000217</t>
  </si>
  <si>
    <t>非常通報操作器用ｽｲｯﾁｶﾞｰﾄﾞ</t>
  </si>
  <si>
    <t>75800000219</t>
  </si>
  <si>
    <t>非常通報操作器用ﾏｲｸﾛｽｲｯﾁ</t>
  </si>
  <si>
    <t>75800000223</t>
  </si>
  <si>
    <t>負荷抵抗器用抵抗</t>
  </si>
  <si>
    <t>75800000229</t>
  </si>
  <si>
    <t>車内ｽﾋﾟｰｶ</t>
  </si>
  <si>
    <t>75800000231</t>
  </si>
  <si>
    <t>75800000233</t>
  </si>
  <si>
    <t>ﾏｲｸﾛﾌｫﾝ掛け金具</t>
  </si>
  <si>
    <t>75800000235</t>
  </si>
  <si>
    <t>ﾏｲｸﾛﾌｫﾝ受け台金具</t>
  </si>
  <si>
    <t>75800000237</t>
  </si>
  <si>
    <t>合図ﾍﾞﾙ押ﾎﾞﾀﾝ</t>
  </si>
  <si>
    <t>75800000239</t>
  </si>
  <si>
    <t>ﾏｲｸﾛﾌｫﾝ ｶｰﾙｺｰﾄﾞ止め金具</t>
  </si>
  <si>
    <t>75800000333</t>
  </si>
  <si>
    <t>電子警報ｽﾋﾟｰｶ用ｺﾞﾑﾊﾟｯﾄﾞ</t>
  </si>
  <si>
    <t>75800000335</t>
  </si>
  <si>
    <t>電子警報装置ﾄﾞﾗｲﾊﾞﾕﾆｯﾄ</t>
  </si>
  <si>
    <t>75800000337</t>
  </si>
  <si>
    <t>ｽﾀﾝﾄﾞﾏｲｸﾛﾎﾝ</t>
  </si>
  <si>
    <t>75800000341</t>
  </si>
  <si>
    <t>25系用ｽﾀﾝﾄﾞﾏｲｸ</t>
  </si>
  <si>
    <t>75800000345</t>
  </si>
  <si>
    <t>ﾏｲｸ受け台R</t>
  </si>
  <si>
    <t>75800000347</t>
  </si>
  <si>
    <t>ﾏｲｸ受け台L</t>
  </si>
  <si>
    <t>75800000351</t>
  </si>
  <si>
    <t>75800000353</t>
  </si>
  <si>
    <t>放送増幅器栓受</t>
  </si>
  <si>
    <t>75800000355</t>
  </si>
  <si>
    <t>出力増幅器ｺﾈｸﾀ取付板</t>
  </si>
  <si>
    <t>75800000357</t>
  </si>
  <si>
    <t>ﾏｲｸ掛</t>
  </si>
  <si>
    <t>75800000363</t>
  </si>
  <si>
    <t>75800000365</t>
  </si>
  <si>
    <t>非常通報操作器</t>
  </si>
  <si>
    <t>75800000367</t>
  </si>
  <si>
    <t>非常通報器</t>
  </si>
  <si>
    <t>75800000371</t>
  </si>
  <si>
    <t>小型押ﾎﾞﾀﾝｽｲｯﾁ</t>
  </si>
  <si>
    <t>75800000407</t>
  </si>
  <si>
    <t>非常通報用ﾊﾝﾄﾞｾｯﾄ</t>
  </si>
  <si>
    <t>75800000409</t>
  </si>
  <si>
    <t>非常通報ﾎﾞﾀﾝ用ｱｸﾘﾙｶﾊﾞｰ</t>
  </si>
  <si>
    <t>75800000411</t>
  </si>
  <si>
    <t>非常通報送受話器置台用ｼｰﾄ</t>
  </si>
  <si>
    <t>75800000413</t>
  </si>
  <si>
    <t>ﾏｲｸﾛﾌｫﾝ中継板</t>
  </si>
  <si>
    <t>75800000415</t>
  </si>
  <si>
    <t>ﾏｲｸﾛﾌｫﾝ間座</t>
  </si>
  <si>
    <t>75800000417</t>
  </si>
  <si>
    <t>75800000419</t>
  </si>
  <si>
    <t>ﾏｲｸﾛﾌｫﾝﾕﾆｯﾄ押え金具</t>
  </si>
  <si>
    <t>75800000421</t>
  </si>
  <si>
    <t>ﾏｲｸﾛﾌｫﾝ緩衝座</t>
  </si>
  <si>
    <t>75800000423</t>
  </si>
  <si>
    <t>ﾏｲｸﾛﾌｫﾝｽﾃﾝﾚｽ平行ﾋﾟﾝ</t>
  </si>
  <si>
    <t>75800000427</t>
  </si>
  <si>
    <t>ﾏｲｸﾛﾌｫﾝ中継金具</t>
  </si>
  <si>
    <t>75800000429</t>
  </si>
  <si>
    <t>75800000431</t>
  </si>
  <si>
    <t>足踏みｽｲｯﾁ</t>
  </si>
  <si>
    <t>75800000433</t>
  </si>
  <si>
    <t>75800000441</t>
  </si>
  <si>
    <t>ﾏｲｸﾛﾌｫﾝﾊﾟｯｷﾝ</t>
  </si>
  <si>
    <t>75800000443</t>
  </si>
  <si>
    <t>ﾏｲｸﾛﾌｫﾝ防護ﾈｯﾄ</t>
  </si>
  <si>
    <t>75800000447</t>
  </si>
  <si>
    <t>75800000449</t>
  </si>
  <si>
    <t>車内ｽﾋﾟｰｶ用防塵布</t>
  </si>
  <si>
    <t>75800000463</t>
  </si>
  <si>
    <t>故障警報ﾌﾞｻﾞｰ</t>
  </si>
  <si>
    <t>75800000465</t>
  </si>
  <si>
    <t>故障警報電源表示灯球</t>
  </si>
  <si>
    <t>75800000467</t>
  </si>
  <si>
    <t>75800000469</t>
  </si>
  <si>
    <t>ﾏｲｸﾛﾌｫﾝ接点固定用ﾈｼﾞ</t>
  </si>
  <si>
    <t>75800000471</t>
  </si>
  <si>
    <t>ﾏｲｸﾛﾌｫﾝﾌｯｸ取付用ﾈｼﾞ</t>
  </si>
  <si>
    <t>75800000473</t>
  </si>
  <si>
    <t>非常通報操作器送受話器</t>
  </si>
  <si>
    <t>75800000475</t>
  </si>
  <si>
    <t>ﾘﾚｰ(Aｱﾝﾌﾟ)</t>
  </si>
  <si>
    <t>75800000499</t>
  </si>
  <si>
    <t>75800000501</t>
  </si>
  <si>
    <t>75800000503</t>
  </si>
  <si>
    <t>車外ｽﾋﾟｰｶ用ﾊﾟｯｷﾝｸﾞ</t>
  </si>
  <si>
    <t>75800000505</t>
  </si>
  <si>
    <t>車外ｽﾋﾟｰｶ用ﾅｲﾛﾝｸﾗﾝﾌﾟ</t>
  </si>
  <si>
    <t>75800000507</t>
  </si>
  <si>
    <t>電子警報ｽﾋﾟｰｶ配線口出部ｸﾞﾛﾒｯﾄ</t>
  </si>
  <si>
    <t>75800000549</t>
  </si>
  <si>
    <t>電気笛すり割りﾋﾟﾝ穴付六角ﾎﾞﾙﾄ</t>
  </si>
  <si>
    <t>75800000551</t>
  </si>
  <si>
    <t>出力増幅器掛金</t>
  </si>
  <si>
    <t>75800000553</t>
  </si>
  <si>
    <t>75800000555</t>
  </si>
  <si>
    <t>75800000557</t>
  </si>
  <si>
    <t>75800000559</t>
  </si>
  <si>
    <t>非常通報操作器ﾊﾝﾄﾞｾｯﾄ</t>
  </si>
  <si>
    <t>75800000801</t>
  </si>
  <si>
    <t>Bアンプ</t>
  </si>
  <si>
    <t>75800000803</t>
  </si>
  <si>
    <t>M台合図ﾍﾞﾙ押ﾎﾞﾀﾝ（角）</t>
  </si>
  <si>
    <t>75800000805</t>
  </si>
  <si>
    <t>M台車内外放送ｽｲｯﾁ</t>
  </si>
  <si>
    <t>75800000807</t>
  </si>
  <si>
    <t>M台合図ﾍﾞﾙ押ﾎﾞﾀﾝ（丸）</t>
  </si>
  <si>
    <t>75800000809</t>
  </si>
  <si>
    <t>VM24-1電磁弁</t>
  </si>
  <si>
    <t>75800000811</t>
  </si>
  <si>
    <t>合図ベル</t>
  </si>
  <si>
    <t>75800000815</t>
  </si>
  <si>
    <t>合図ベルスイッチ</t>
  </si>
  <si>
    <t>75800000817</t>
  </si>
  <si>
    <t>運転台合図ベル押ボタン</t>
  </si>
  <si>
    <t>75800000819</t>
  </si>
  <si>
    <t>側面行先表示器用制御器</t>
  </si>
  <si>
    <t>75800000821</t>
  </si>
  <si>
    <t>空気笛</t>
  </si>
  <si>
    <t>75800000823</t>
  </si>
  <si>
    <t>空気笛ヒータ</t>
  </si>
  <si>
    <t>75800000825</t>
  </si>
  <si>
    <t>試験用マイク</t>
  </si>
  <si>
    <t>75800000827</t>
  </si>
  <si>
    <t>75800000829</t>
  </si>
  <si>
    <t>車外ｽﾋﾟｰｶ接栓</t>
  </si>
  <si>
    <t>75800000831</t>
  </si>
  <si>
    <t>車外放送押ボタンスイッチ</t>
  </si>
  <si>
    <t>75800000835</t>
  </si>
  <si>
    <t>75800000837</t>
  </si>
  <si>
    <t>75800000839</t>
  </si>
  <si>
    <t>75800000843</t>
  </si>
  <si>
    <t>車内ｽﾋﾟｰｶ用カバー</t>
  </si>
  <si>
    <t>75800000847</t>
  </si>
  <si>
    <t>75800000855</t>
  </si>
  <si>
    <t>75800000859</t>
  </si>
  <si>
    <t>75800000863</t>
  </si>
  <si>
    <t>スタンドマイク台座</t>
  </si>
  <si>
    <t>75800000869</t>
  </si>
  <si>
    <t>スタンドマイク用ケーブルA</t>
  </si>
  <si>
    <t>75800000871</t>
  </si>
  <si>
    <t>スタンドマイク用ケーブルB</t>
  </si>
  <si>
    <t>75800000873</t>
  </si>
  <si>
    <t>スタンドマイク用ケーブルC</t>
  </si>
  <si>
    <t>75800000875</t>
  </si>
  <si>
    <t>ｽﾀﾝﾄﾞﾏｲｸﾛﾎﾝ増幅器</t>
  </si>
  <si>
    <t>75800000879</t>
  </si>
  <si>
    <t>75800000881</t>
  </si>
  <si>
    <t>電気笛</t>
  </si>
  <si>
    <t>75800000883</t>
  </si>
  <si>
    <t>75800000885</t>
  </si>
  <si>
    <t>電子警報ｿｳﾁｺﾈｸﾀ</t>
  </si>
  <si>
    <t>75800000889</t>
  </si>
  <si>
    <t>電子警報装置接線</t>
  </si>
  <si>
    <t>75800000895</t>
  </si>
  <si>
    <t>ドアチャイム装置</t>
  </si>
  <si>
    <t>75800000897</t>
  </si>
  <si>
    <t>非常通報カールコード</t>
  </si>
  <si>
    <t>75800000899</t>
  </si>
  <si>
    <t>75800000911</t>
  </si>
  <si>
    <t>非常通報器ハンドセット用カールコード</t>
  </si>
  <si>
    <t>75800000913</t>
  </si>
  <si>
    <t>非常通報器用スライドカバー</t>
  </si>
  <si>
    <t>75800000915</t>
  </si>
  <si>
    <t>非常通報器用ネジ</t>
  </si>
  <si>
    <t>75800000917</t>
  </si>
  <si>
    <t>非常通報器用ネジ用平座金</t>
  </si>
  <si>
    <t>75800000923</t>
  </si>
  <si>
    <t>75800000925</t>
  </si>
  <si>
    <t>75800000927</t>
  </si>
  <si>
    <t>75800000935</t>
  </si>
  <si>
    <t>75800000937</t>
  </si>
  <si>
    <t>非常通報送受話器</t>
  </si>
  <si>
    <t>75800000939</t>
  </si>
  <si>
    <t>75800000941</t>
  </si>
  <si>
    <t>非常通報送受話ｿｳﾁ</t>
  </si>
  <si>
    <t>75800000943</t>
  </si>
  <si>
    <t>非常通報装置</t>
  </si>
  <si>
    <t>75800000945</t>
  </si>
  <si>
    <t>非常通報装置スライドカバー</t>
  </si>
  <si>
    <t>75800000947</t>
  </si>
  <si>
    <t>75800000949</t>
  </si>
  <si>
    <t>非常通報デモ機用機材</t>
  </si>
  <si>
    <t>75800000951</t>
  </si>
  <si>
    <t>非常通報用アクリル板及びビス</t>
  </si>
  <si>
    <t>75800000955</t>
  </si>
  <si>
    <t>方向幕指令器</t>
  </si>
  <si>
    <t>75800000957</t>
  </si>
  <si>
    <t>75800000961</t>
  </si>
  <si>
    <t>放送接続箱</t>
  </si>
  <si>
    <t>75800000967</t>
  </si>
  <si>
    <t>放送装置出力増幅器</t>
  </si>
  <si>
    <t>75800000969</t>
  </si>
  <si>
    <t>放送増幅器</t>
  </si>
  <si>
    <t>75800000971</t>
  </si>
  <si>
    <t>75800000977</t>
  </si>
  <si>
    <t>放送増幅器ｺﾈｸﾀ取付板</t>
  </si>
  <si>
    <t>75800000983</t>
  </si>
  <si>
    <t>放送増幅器用艤装側コネクタ板</t>
  </si>
  <si>
    <t>75800000985</t>
  </si>
  <si>
    <t>マイク受台</t>
  </si>
  <si>
    <t>75800000987</t>
  </si>
  <si>
    <t>75800000989</t>
  </si>
  <si>
    <t>75800000991</t>
  </si>
  <si>
    <t>75800000993</t>
  </si>
  <si>
    <t>75800001001</t>
  </si>
  <si>
    <t>リレー箱（先頭車用）</t>
  </si>
  <si>
    <t>75800001003</t>
  </si>
  <si>
    <t>リレー箱（中間車用）</t>
  </si>
  <si>
    <t>75800001005</t>
  </si>
  <si>
    <t>床下用送受話器</t>
  </si>
  <si>
    <t>75800001007</t>
  </si>
  <si>
    <t>マイクロフォンパッキン</t>
  </si>
  <si>
    <t>75800001009</t>
  </si>
  <si>
    <t>マイクロフォン防護ネット</t>
  </si>
  <si>
    <t>75800001011</t>
  </si>
  <si>
    <t>案内制御器制御増幅器用ケーブル</t>
  </si>
  <si>
    <t>75800001013</t>
  </si>
  <si>
    <t>車内案内表示器用コンパクトフラッシュ</t>
  </si>
  <si>
    <t>75800001015</t>
  </si>
  <si>
    <t>車側スピーカー</t>
  </si>
  <si>
    <t>75800001017</t>
  </si>
  <si>
    <t>車内スピーカー</t>
  </si>
  <si>
    <t>75800001019</t>
  </si>
  <si>
    <t>床下放送マイク</t>
  </si>
  <si>
    <t>75800001021</t>
  </si>
  <si>
    <t>75800001023</t>
  </si>
  <si>
    <t>75800001025</t>
  </si>
  <si>
    <t>電子警報スピーカー</t>
  </si>
  <si>
    <t>75800001027</t>
  </si>
  <si>
    <t>75800001029</t>
  </si>
  <si>
    <t>放送増幅器用ｺﾈｸﾀ</t>
  </si>
  <si>
    <t>75800001031</t>
  </si>
  <si>
    <t>75800001033</t>
  </si>
  <si>
    <t>故障警報装置</t>
  </si>
  <si>
    <t>75800001035</t>
  </si>
  <si>
    <t>故障警報ブザー</t>
  </si>
  <si>
    <t>75800001041</t>
  </si>
  <si>
    <t>75800001043</t>
  </si>
  <si>
    <t>接続箱</t>
  </si>
  <si>
    <t>75800001045</t>
  </si>
  <si>
    <t>電子警報装置ホーン</t>
  </si>
  <si>
    <t>75800001047</t>
  </si>
  <si>
    <t>電子ホーン足踏ｽｲｯﾁバネ</t>
  </si>
  <si>
    <t>75800001049</t>
  </si>
  <si>
    <t>案内端末出力増幅器用ケーブル</t>
  </si>
  <si>
    <t>75800001051</t>
  </si>
  <si>
    <t>75800001055</t>
  </si>
  <si>
    <t>75800001057</t>
  </si>
  <si>
    <t>床下接続箱</t>
  </si>
  <si>
    <t>75800001059</t>
  </si>
  <si>
    <t>75800001061</t>
  </si>
  <si>
    <t>75800001063</t>
  </si>
  <si>
    <t>75800001065</t>
  </si>
  <si>
    <t>75800001067</t>
  </si>
  <si>
    <t>電子警報掛金具</t>
  </si>
  <si>
    <t>75800001081</t>
  </si>
  <si>
    <t>75800001083</t>
  </si>
  <si>
    <t>75800001085</t>
  </si>
  <si>
    <t>75800001087</t>
  </si>
  <si>
    <t>電子警報装置ホーン部</t>
  </si>
  <si>
    <t>75800001089</t>
  </si>
  <si>
    <t>非常通報受報器ハンドセット</t>
  </si>
  <si>
    <t>75800001091</t>
  </si>
  <si>
    <t>75800001095</t>
  </si>
  <si>
    <t>ﾏｲｸ受台</t>
  </si>
  <si>
    <t>75800001105</t>
  </si>
  <si>
    <t>案内制御器制御増幅器用ｹｰﾌﾞﾙ</t>
  </si>
  <si>
    <t>75800001107</t>
  </si>
  <si>
    <t>電子警報装置ﾄﾞﾗｲﾊﾞｰﾕﾆｯﾄ</t>
  </si>
  <si>
    <t>75800001109</t>
  </si>
  <si>
    <t>電子ﾎｰﾝ足踏SW</t>
  </si>
  <si>
    <t>75800001111</t>
  </si>
  <si>
    <t>非常通報操作器(送受話器付)</t>
  </si>
  <si>
    <t>75800001113</t>
  </si>
  <si>
    <t>75800001115</t>
  </si>
  <si>
    <t>75800001119</t>
  </si>
  <si>
    <t>車外ｽﾋﾟｰｶｰ（30000）</t>
  </si>
  <si>
    <t>75800001121</t>
  </si>
  <si>
    <t>簡易運転台電子笛</t>
  </si>
  <si>
    <t>75800001123</t>
  </si>
  <si>
    <t>75800001127</t>
  </si>
  <si>
    <t>合図ﾍﾞﾙ(ﾜﾝ)</t>
  </si>
  <si>
    <t>75800001129</t>
  </si>
  <si>
    <t>扉開閉予告灯（32T/試作車）</t>
  </si>
  <si>
    <t>75800001131</t>
  </si>
  <si>
    <t>扉開閉予告灯（32T/量産車）</t>
  </si>
  <si>
    <t>75800001133</t>
  </si>
  <si>
    <t>出力増幅器用艤装側ｺﾈｸﾀ板</t>
  </si>
  <si>
    <t>75800001135</t>
  </si>
  <si>
    <t>75800002001</t>
  </si>
  <si>
    <t>ﾏｲｸ受け台R (車内車外未対応)</t>
  </si>
  <si>
    <t>75900000001</t>
  </si>
  <si>
    <t>伝送端末装置用ﾊﾞｯﾃﾘ(線付)</t>
  </si>
  <si>
    <t>76000000003</t>
  </si>
  <si>
    <t>集電装置 ｶﾗｰ</t>
  </si>
  <si>
    <t>76000000005</t>
  </si>
  <si>
    <t>集電装置 靴支えﾋﾟﾝ</t>
  </si>
  <si>
    <t>76000000007</t>
  </si>
  <si>
    <t>集電装置 ｼｬﾝﾄ</t>
  </si>
  <si>
    <t>76000000011</t>
  </si>
  <si>
    <t>集電装置 調整ﾈｼﾞ</t>
  </si>
  <si>
    <t>76000000017</t>
  </si>
  <si>
    <t>集電装置 ﾘﾎﾞﾝﾜｲﾔ 取付ﾎﾞﾙﾄ(靴側)</t>
  </si>
  <si>
    <t>76000000033</t>
  </si>
  <si>
    <t>集電装置 集電靴支え</t>
  </si>
  <si>
    <t>76000000041</t>
  </si>
  <si>
    <t>76000000045</t>
  </si>
  <si>
    <t>76000000047</t>
  </si>
  <si>
    <t>FRP絶縁ﾂﾊﾞ</t>
  </si>
  <si>
    <t>76000000049</t>
  </si>
  <si>
    <t>76000000051</t>
  </si>
  <si>
    <t>集電装置 緩衝用ｺﾞﾑﾜｯｼｬ</t>
  </si>
  <si>
    <t>76000000053</t>
  </si>
  <si>
    <t>ｼﾞｬﾝﾊﾟｰ栓受金 取付ﾎﾞﾙﾄ</t>
  </si>
  <si>
    <t>76000000057</t>
  </si>
  <si>
    <t>保持枠 取付ﾎﾞﾙﾄ用 絶縁帽子</t>
  </si>
  <si>
    <t>76000000064</t>
  </si>
  <si>
    <t>集電靴取付軸ﾊﾟｲﾌﾟ</t>
  </si>
  <si>
    <t>76000000115</t>
  </si>
  <si>
    <t>高速車両用集電靴</t>
  </si>
  <si>
    <t>76000000122</t>
  </si>
  <si>
    <t>高速 軽量型集電靴</t>
  </si>
  <si>
    <t>76000000139</t>
  </si>
  <si>
    <t>76000000177</t>
  </si>
  <si>
    <t>集電靴圧力調整ﾎﾞﾙﾄ</t>
  </si>
  <si>
    <t>76000000287</t>
  </si>
  <si>
    <t>集電靴取付軸</t>
  </si>
  <si>
    <t>76000000289</t>
  </si>
  <si>
    <t>76000000291</t>
  </si>
  <si>
    <t>ﾌﾟﾗｸﾞ</t>
  </si>
  <si>
    <t>76000000293</t>
  </si>
  <si>
    <t>76000000297</t>
  </si>
  <si>
    <t>靴上昇限度調整ﾎﾞﾙﾄ</t>
  </si>
  <si>
    <t>76000000299</t>
  </si>
  <si>
    <t>集電装置ﾘﾎﾞﾝﾜｲﾔ取付ﾎﾞﾙﾄ</t>
  </si>
  <si>
    <t>76000000301</t>
  </si>
  <si>
    <t>ﾄｰｼｮﾝｽﾌﾟﾘﾝｸﾞ</t>
  </si>
  <si>
    <t>76000000303</t>
  </si>
  <si>
    <t>76000000305</t>
  </si>
  <si>
    <t>緩衝用 ｺﾞﾑﾜｯｼｬ</t>
  </si>
  <si>
    <t>76000000307</t>
  </si>
  <si>
    <t>76000000309</t>
  </si>
  <si>
    <t>連結栓支え</t>
  </si>
  <si>
    <t>76000000311</t>
  </si>
  <si>
    <t>76000000317</t>
  </si>
  <si>
    <t>76000000319</t>
  </si>
  <si>
    <t>76000000321</t>
  </si>
  <si>
    <t>76000000323</t>
  </si>
  <si>
    <t>76000000325</t>
  </si>
  <si>
    <t>76000000327</t>
  </si>
  <si>
    <t>76000000329</t>
  </si>
  <si>
    <t>76000000331</t>
  </si>
  <si>
    <t>ｼﾞｬﾝﾊﾟｰ差込栓受</t>
  </si>
  <si>
    <t>76000000333</t>
  </si>
  <si>
    <t>76000000339</t>
  </si>
  <si>
    <t>集電ｿｳﾁ 加減ﾈｼﾞ</t>
  </si>
  <si>
    <t>76000000347</t>
  </si>
  <si>
    <t>集電ｿｳﾁ ｶﾗｰ</t>
  </si>
  <si>
    <t>76000000501</t>
  </si>
  <si>
    <t>緩衝ゴムワッシャ</t>
  </si>
  <si>
    <t>76000000503</t>
  </si>
  <si>
    <t>76000000505</t>
  </si>
  <si>
    <t>集電くつ下限調整ﾎﾞﾙﾄ用ｺﾞﾑｷｬｯﾌﾟ</t>
  </si>
  <si>
    <t>76000000509</t>
  </si>
  <si>
    <t>集電くつ上昇限度調整ボルト</t>
  </si>
  <si>
    <t>76000000511</t>
  </si>
  <si>
    <t>集電くつ保持枠取付ボルト</t>
  </si>
  <si>
    <t>76000000513</t>
  </si>
  <si>
    <t>集電くつ保持枠取付溝付ナット</t>
  </si>
  <si>
    <t>76000000515</t>
  </si>
  <si>
    <t>集電装置(軽量)圧力調整ボルト</t>
  </si>
  <si>
    <t>76000000517</t>
  </si>
  <si>
    <t>集電装置取付ボルト</t>
  </si>
  <si>
    <t>76000000521</t>
  </si>
  <si>
    <t>集電装置シャント</t>
  </si>
  <si>
    <t>76000000523</t>
  </si>
  <si>
    <t>76000000525</t>
  </si>
  <si>
    <t>集電靴高さ上限ボルト</t>
  </si>
  <si>
    <t>76000000527</t>
  </si>
  <si>
    <t>集電用差込みプラグ</t>
  </si>
  <si>
    <t>76000000919</t>
  </si>
  <si>
    <t>保持枠取付ﾎﾞﾙﾄ用 絶縁帽子</t>
  </si>
  <si>
    <t>76000012116</t>
  </si>
  <si>
    <t>集電装置 防振ｺﾞﾑ</t>
  </si>
  <si>
    <t>76000020618</t>
  </si>
  <si>
    <t>靴下降限度調整ﾎﾞﾙﾄ</t>
  </si>
  <si>
    <t>76100000001</t>
  </si>
  <si>
    <t>可溶器 ﾘｰﾄﾞ線</t>
  </si>
  <si>
    <t>76100000003</t>
  </si>
  <si>
    <t>仕切片(ｱｰｸ案内)</t>
  </si>
  <si>
    <t>76100000017</t>
  </si>
  <si>
    <t>ﾋｭｰｽﾞ箱内 端子台</t>
  </si>
  <si>
    <t>76100000019</t>
  </si>
  <si>
    <t>76100000025</t>
  </si>
  <si>
    <t>ﾋｭｰｽﾞ箱用ﾀｰﾐﾅﾙ</t>
  </si>
  <si>
    <t>76100000029</t>
  </si>
  <si>
    <t>防水ｺﾞﾑﾘﾝｸﾞ</t>
  </si>
  <si>
    <t>76100000035</t>
  </si>
  <si>
    <t>ﾋｭｰｽﾞ箱内 ﾋｭｰｽﾞ片</t>
  </si>
  <si>
    <t>76100000039</t>
  </si>
  <si>
    <t>吹消ｺｲﾙ 組立(BF101-E1 E2用)</t>
  </si>
  <si>
    <t>76100000043</t>
  </si>
  <si>
    <t>蓋絶縁板B</t>
  </si>
  <si>
    <t>76100000045</t>
  </si>
  <si>
    <t>ｱｰｸ案内1</t>
  </si>
  <si>
    <t>76100000047</t>
  </si>
  <si>
    <t>ｱｰｸ案内2</t>
  </si>
  <si>
    <t>76100000049</t>
  </si>
  <si>
    <t>76100000051</t>
  </si>
  <si>
    <t>箱絶縁板B</t>
  </si>
  <si>
    <t>76100000053</t>
  </si>
  <si>
    <t>箱絶縁板C</t>
  </si>
  <si>
    <t>76100000055</t>
  </si>
  <si>
    <t>側板</t>
  </si>
  <si>
    <t>76100000057</t>
  </si>
  <si>
    <t>76100000059</t>
  </si>
  <si>
    <t>熱収縮ﾁｭｰﾌﾞ</t>
  </si>
  <si>
    <t>76100000061</t>
  </si>
  <si>
    <t>ﾋｭｰｽﾞ箱端子台ｶﾗｰ(ﾈｼﾞ式用)</t>
  </si>
  <si>
    <t>76100000063</t>
  </si>
  <si>
    <t>ﾋｭｰｽﾞ箱端子台ｶﾗｰ(ﾗｯﾁ式用)</t>
  </si>
  <si>
    <t>76100000067</t>
  </si>
  <si>
    <t>端子台 取付用 折りﾜｯｼｬ</t>
  </si>
  <si>
    <t>76100000079</t>
  </si>
  <si>
    <t>端子ﾎﾞﾙﾄ廻り止折ﾜｯｼｬ</t>
  </si>
  <si>
    <t>76100000081</t>
  </si>
  <si>
    <t>集電装置 可溶器端子用 折りﾜｯｼｬ</t>
  </si>
  <si>
    <t>76100000085</t>
  </si>
  <si>
    <t>可溶器箱ﾏｲｶ板A</t>
  </si>
  <si>
    <t>76100000087</t>
  </si>
  <si>
    <t>可溶器箱ﾏｲｶ板B</t>
  </si>
  <si>
    <t>76100000089</t>
  </si>
  <si>
    <t>76100000091</t>
  </si>
  <si>
    <t>76100000093</t>
  </si>
  <si>
    <t>76100000095</t>
  </si>
  <si>
    <t>76100000097</t>
  </si>
  <si>
    <t>76100000099</t>
  </si>
  <si>
    <t>76100000101</t>
  </si>
  <si>
    <t>76100000103</t>
  </si>
  <si>
    <t>76100000105</t>
  </si>
  <si>
    <t>76100000107</t>
  </si>
  <si>
    <t>可溶片用折ﾜｯｼｬ</t>
  </si>
  <si>
    <t>76100000109</t>
  </si>
  <si>
    <t>集電装置可溶器箱</t>
  </si>
  <si>
    <t>76100000501</t>
  </si>
  <si>
    <t>集電ヒューズ箱裏絶縁板</t>
  </si>
  <si>
    <t>76100000503</t>
  </si>
  <si>
    <t>主可溶器折ワッシャ</t>
  </si>
  <si>
    <t>76100000505</t>
  </si>
  <si>
    <t>ターミナル端子台折ワッシャ</t>
  </si>
  <si>
    <t>76100000507</t>
  </si>
  <si>
    <t>端子台取付用折ワッシャ</t>
  </si>
  <si>
    <t>76100000509</t>
  </si>
  <si>
    <t>ヒューズボックス折ワッシャ</t>
  </si>
  <si>
    <t>76100000511</t>
  </si>
  <si>
    <t>母線ヒューズ箱内碍子</t>
  </si>
  <si>
    <t>76100000513</t>
  </si>
  <si>
    <t>76100000519</t>
  </si>
  <si>
    <t>76100004037</t>
  </si>
  <si>
    <t>集電装置ｹｰﾌﾞﾙ 取付ﾎﾞﾙﾄ</t>
  </si>
  <si>
    <t>76100004051</t>
  </si>
  <si>
    <t>集電装置ｹｰﾌﾞﾙ 押えﾎﾞﾙﾄ</t>
  </si>
  <si>
    <t>76200000001</t>
  </si>
  <si>
    <t>ﾊﾟﾝﾀｸﾞﾗﾌ用ｶﾗｰ(黄銅ﾘﾝｸﾞ)</t>
  </si>
  <si>
    <t>76200000005</t>
  </si>
  <si>
    <t>ﾊﾟﾝﾀｸﾞﾗﾌ用ｺﾞﾑ座</t>
  </si>
  <si>
    <t>76200000009</t>
  </si>
  <si>
    <t>ﾊﾟﾝﾀｸﾞﾗﾌ 下げｼﾘﾝﾀﾞ用ｺﾛ</t>
  </si>
  <si>
    <t>76200000011</t>
  </si>
  <si>
    <t>ﾊﾟﾝﾀｸﾞﾗﾌ用下げｼﾘﾝﾀﾞ用ﾋﾟﾝ</t>
  </si>
  <si>
    <t>76200000013</t>
  </si>
  <si>
    <t>支え腕L</t>
  </si>
  <si>
    <t>76200000015</t>
  </si>
  <si>
    <t>支え腕R</t>
  </si>
  <si>
    <t>76200000016</t>
  </si>
  <si>
    <t>ｽﾘ板</t>
  </si>
  <si>
    <t>76200000025</t>
  </si>
  <si>
    <t>ﾊﾟﾝﾀｸﾞﾗﾌ用ｼﾘﾝﾀﾞてこ用ﾋﾟﾝ</t>
  </si>
  <si>
    <t>76200000027</t>
  </si>
  <si>
    <t>76200000029</t>
  </si>
  <si>
    <t>76200000030</t>
  </si>
  <si>
    <t>補助ｽﾘ板</t>
  </si>
  <si>
    <t>76200000031</t>
  </si>
  <si>
    <t>76200000033</t>
  </si>
  <si>
    <t>76200000041</t>
  </si>
  <si>
    <t>ﾊﾟﾝﾀｸﾞﾗﾌ ﾂﾅｷﾞ管ﾌﾞｯｼｭ</t>
  </si>
  <si>
    <t>76200000043</t>
  </si>
  <si>
    <t>釣合 ﾋﾟﾝ</t>
  </si>
  <si>
    <t>76200000045</t>
  </si>
  <si>
    <t>ﾊﾟﾝﾀｸﾞﾗﾌ 釣合ﾃｺ</t>
  </si>
  <si>
    <t>76200000047</t>
  </si>
  <si>
    <t>釣合棒組</t>
  </si>
  <si>
    <t>76200000049</t>
  </si>
  <si>
    <t>ﾃｰﾊﾟｰﾋﾟﾝ</t>
  </si>
  <si>
    <t>76200000051</t>
  </si>
  <si>
    <t>ﾊﾟﾝﾀｸﾞﾗﾌ 天井管釣受け</t>
  </si>
  <si>
    <t>76200000055</t>
  </si>
  <si>
    <t>ﾊﾟﾝﾀ電磁鍵外し用ｽｸﾚｰﾊﾟ</t>
  </si>
  <si>
    <t>76200000057</t>
  </si>
  <si>
    <t>ﾊﾟﾝﾀ電磁鍵外し用絶縁碍子</t>
  </si>
  <si>
    <t>76200000059</t>
  </si>
  <si>
    <t>ﾊﾟﾝﾀ板 AL板 t=0.5mm</t>
  </si>
  <si>
    <t>76200000061</t>
  </si>
  <si>
    <t>ﾊﾟﾝﾀ板 AL板 t=0.8mm</t>
  </si>
  <si>
    <t>76200000065</t>
  </si>
  <si>
    <t>ﾊﾟﾝﾀ鍵ﾊﾞﾈ</t>
  </si>
  <si>
    <t>76200000067</t>
  </si>
  <si>
    <t>ﾊﾟﾝﾀｶﾗｰ</t>
  </si>
  <si>
    <t>76200000069</t>
  </si>
  <si>
    <t>76200000071</t>
  </si>
  <si>
    <t>76200000075</t>
  </si>
  <si>
    <t>ﾊﾟﾝﾀｸｯｼｮﾝｺﾞﾑ</t>
  </si>
  <si>
    <t>76200000077</t>
  </si>
  <si>
    <t>ﾊﾟﾝﾀｸﾞﾗﾌ取付台ﾊﾟｯｷﾝ</t>
  </si>
  <si>
    <t>76200000079</t>
  </si>
  <si>
    <t>76200000081</t>
  </si>
  <si>
    <t>76200000083</t>
  </si>
  <si>
    <t>ﾊﾟﾝﾀｸﾞﾗﾌ用ﾍﾞｱﾘﾝｸﾞ</t>
  </si>
  <si>
    <t>76200000087</t>
  </si>
  <si>
    <t>76200000091</t>
  </si>
  <si>
    <t>ﾊﾟﾝﾀｸﾞﾘｰｽﾆｯﾌﾟﾙ</t>
  </si>
  <si>
    <t>76200000093</t>
  </si>
  <si>
    <t>ﾊﾟﾝﾀｺﾛ</t>
  </si>
  <si>
    <t>76200000095</t>
  </si>
  <si>
    <t>76200000099</t>
  </si>
  <si>
    <t>ｸﾞﾘｽｼｰﾙ</t>
  </si>
  <si>
    <t>76200000105</t>
  </si>
  <si>
    <t>ﾊﾟﾝﾀｼｬﾝﾄ</t>
  </si>
  <si>
    <t>76200000107</t>
  </si>
  <si>
    <t>76200000109</t>
  </si>
  <si>
    <t>ﾊﾟﾝﾀ主ﾊﾞﾈ用ﾁｪｰﾝ両端ﾋﾟﾝ</t>
  </si>
  <si>
    <t>76200000111</t>
  </si>
  <si>
    <t>ﾊﾟﾝﾀ主ﾊﾞﾈ用調整ﾅｯﾄ</t>
  </si>
  <si>
    <t>76200000113</t>
  </si>
  <si>
    <t>ﾊﾟﾝﾀ主ﾊﾞﾈ用調整ﾈｼﾞ</t>
  </si>
  <si>
    <t>76200000115</t>
  </si>
  <si>
    <t>ﾊﾟﾝﾀｽﾄｯﾊﾟｺﾞﾑ</t>
  </si>
  <si>
    <t>76200000117</t>
  </si>
  <si>
    <t>ﾊﾟﾝﾀｽﾍﾟｰｻ</t>
  </si>
  <si>
    <t>76200000119</t>
  </si>
  <si>
    <t>76200000121</t>
  </si>
  <si>
    <t>76200000123</t>
  </si>
  <si>
    <t>ﾊﾟﾝﾀﾋﾟﾝ</t>
  </si>
  <si>
    <t>76200000125</t>
  </si>
  <si>
    <t>ﾊﾟﾝﾀｸﾞﾗﾌﾋﾟﾝ</t>
  </si>
  <si>
    <t>76200000126</t>
  </si>
  <si>
    <t>固形潤滑剤</t>
  </si>
  <si>
    <t>76200000127</t>
  </si>
  <si>
    <t>76200000129</t>
  </si>
  <si>
    <t>76200000131</t>
  </si>
  <si>
    <t>76200000133</t>
  </si>
  <si>
    <t>76200000135</t>
  </si>
  <si>
    <t>76200000139</t>
  </si>
  <si>
    <t>ﾊﾟﾝﾀﾋﾟﾝ(折りたたみ継ぎ手部)</t>
  </si>
  <si>
    <t>76200000141</t>
  </si>
  <si>
    <t>ﾊﾟﾝﾀﾋﾟﾝ(鍵外し)</t>
  </si>
  <si>
    <t>76200000143</t>
  </si>
  <si>
    <t>ﾊﾟﾝﾀﾌﾞｯｼｭ</t>
  </si>
  <si>
    <t>76200000145</t>
  </si>
  <si>
    <t>76200000147</t>
  </si>
  <si>
    <t>76200000151</t>
  </si>
  <si>
    <t>ﾊﾟﾝﾀｸﾞﾗﾌ弁座ﾊﾟｯｷﾝ</t>
  </si>
  <si>
    <t>76200000153</t>
  </si>
  <si>
    <t>ﾊﾟﾝﾀ弁ﾊﾞﾈ</t>
  </si>
  <si>
    <t>76200000155</t>
  </si>
  <si>
    <t>ﾊﾟﾝﾀ用Cﾘﾝｸﾞ</t>
  </si>
  <si>
    <t>76200000157</t>
  </si>
  <si>
    <t>76200000159</t>
  </si>
  <si>
    <t>76200000161</t>
  </si>
  <si>
    <t>ﾊﾟﾝﾀ用ｲﾝﾅｰﾚｰｽ</t>
  </si>
  <si>
    <t>76200000163</t>
  </si>
  <si>
    <t>下敷き銅板</t>
  </si>
  <si>
    <t>76200000165</t>
  </si>
  <si>
    <t>ﾊﾟﾝﾀｸﾞﾗﾌ用ﾍﾞｱﾘﾝｸﾞ(上枠･肘部)</t>
  </si>
  <si>
    <t>76200000167</t>
  </si>
  <si>
    <t>ﾊﾟﾝﾀ用ﾍﾞｱﾘﾝｸﾞ(下枠･主軸部)</t>
  </si>
  <si>
    <t>76200000169</t>
  </si>
  <si>
    <t>ﾊﾟﾝﾀ用ﾍﾞｱﾘﾝｸﾞ(ｱｳﾀｰﾚｰｽ)</t>
  </si>
  <si>
    <t>76200000171</t>
  </si>
  <si>
    <t>ﾊﾟﾝﾀ用ﾎｰﾝ</t>
  </si>
  <si>
    <t>76200000173</t>
  </si>
  <si>
    <t>舟支え 組 ﾌﾞｯｼｭ</t>
  </si>
  <si>
    <t>76200000177</t>
  </si>
  <si>
    <t>76200000181</t>
  </si>
  <si>
    <t>舟支え ﾌﾞｯｼｭ</t>
  </si>
  <si>
    <t>76200000183</t>
  </si>
  <si>
    <t>舟支え管組</t>
  </si>
  <si>
    <t>76200000185</t>
  </si>
  <si>
    <t>ﾊﾟﾝﾀｸﾞﾗﾌ 舟支えｽﾍﾟｰｻｰ</t>
  </si>
  <si>
    <t>76200000191</t>
  </si>
  <si>
    <t>76200000195</t>
  </si>
  <si>
    <t>丸板</t>
  </si>
  <si>
    <t>76200000199</t>
  </si>
  <si>
    <t>76200000201</t>
  </si>
  <si>
    <t>擦り板組立</t>
  </si>
  <si>
    <t>76200000203</t>
  </si>
  <si>
    <t>ﾊﾟﾝﾀ用緩衝ｺﾞﾑ</t>
  </si>
  <si>
    <t>76200000205</t>
  </si>
  <si>
    <t>76200000211</t>
  </si>
  <si>
    <t>軸受押え蓋</t>
  </si>
  <si>
    <t>76200000213</t>
  </si>
  <si>
    <t>ﾊﾟﾝﾀｸﾞﾗﾌﾁｪｰﾝ</t>
  </si>
  <si>
    <t>76200000221</t>
  </si>
  <si>
    <t>ﾊﾟﾝﾀ舟用ｽﾅｯﾌﾟﾋﾟﾝ</t>
  </si>
  <si>
    <t>76200000223</t>
  </si>
  <si>
    <t>76200000225</t>
  </si>
  <si>
    <t>ﾊﾟﾝﾀｸﾞﾗﾌ下げｼﾘﾝﾀﾞｶﾞｽｹｯﾄ</t>
  </si>
  <si>
    <t>76200000229</t>
  </si>
  <si>
    <t>76200000231</t>
  </si>
  <si>
    <t>ﾊﾟﾝﾀ棒</t>
  </si>
  <si>
    <t>76200000233</t>
  </si>
  <si>
    <t>76200000243</t>
  </si>
  <si>
    <t>弁座押さえ</t>
  </si>
  <si>
    <t>76200000249</t>
  </si>
  <si>
    <t>ﾊﾟﾝﾀ下げｼﾘﾝﾀﾞCL型ｶﾞｽｹｯﾄ</t>
  </si>
  <si>
    <t>76200000255</t>
  </si>
  <si>
    <t>76200000257</t>
  </si>
  <si>
    <t>76200000259</t>
  </si>
  <si>
    <t>76200000261</t>
  </si>
  <si>
    <t>ｻﾞｶﾞﾈ</t>
  </si>
  <si>
    <t>76200000263</t>
  </si>
  <si>
    <t>76200000265</t>
  </si>
  <si>
    <t>76200000267</t>
  </si>
  <si>
    <t>76200000269</t>
  </si>
  <si>
    <t>76200000271</t>
  </si>
  <si>
    <t>76200000273</t>
  </si>
  <si>
    <t>76200000275</t>
  </si>
  <si>
    <t>ﾊﾟﾝﾀｸﾞﾗﾌ間隔管</t>
  </si>
  <si>
    <t>76200000289</t>
  </si>
  <si>
    <t>ﾊﾞﾈﾃｺｸﾐﾀﾃ ｼﾞｸｳｹｵｻｴﾌﾀ</t>
  </si>
  <si>
    <t>76200000291</t>
  </si>
  <si>
    <t>ﾄﾒﾜ</t>
  </si>
  <si>
    <t>76200000293</t>
  </si>
  <si>
    <t>ﾍﾞﾛｰﾊﾞﾈ</t>
  </si>
  <si>
    <t>76200000295</t>
  </si>
  <si>
    <t>ﾊﾟﾝﾀ電磁弁用ﾕﾆｵﾝ継手</t>
  </si>
  <si>
    <t>76200000297</t>
  </si>
  <si>
    <t>ﾊﾟﾝﾀ台用絶縁袋ﾅｯﾄ</t>
  </si>
  <si>
    <t>76200000301</t>
  </si>
  <si>
    <t>76200000305</t>
  </si>
  <si>
    <t>76200000307</t>
  </si>
  <si>
    <t>76200000309</t>
  </si>
  <si>
    <t>緩衝ｺﾞﾑ</t>
  </si>
  <si>
    <t>76200000315</t>
  </si>
  <si>
    <t>釣合棒継手</t>
  </si>
  <si>
    <t>76200000317</t>
  </si>
  <si>
    <t>76200000323</t>
  </si>
  <si>
    <t>76200000325</t>
  </si>
  <si>
    <t>76200000333</t>
  </si>
  <si>
    <t>76200000341</t>
  </si>
  <si>
    <t>76200000353</t>
  </si>
  <si>
    <t>76200000355</t>
  </si>
  <si>
    <t>76200000357</t>
  </si>
  <si>
    <t>76200000359</t>
  </si>
  <si>
    <t>76200000361</t>
  </si>
  <si>
    <t>ﾊﾟﾝﾀｸﾞﾗﾌ集電母線用ｸﾘｰﾄ</t>
  </si>
  <si>
    <t>76200000367</t>
  </si>
  <si>
    <t>ﾍｲｺｳﾊﾞﾈ</t>
  </si>
  <si>
    <t>76200000369</t>
  </si>
  <si>
    <t>ﾅﾋﾞｷﾊﾞﾈ</t>
  </si>
  <si>
    <t>76200000371</t>
  </si>
  <si>
    <t>ｱﾝﾅｲ</t>
  </si>
  <si>
    <t>76200000373</t>
  </si>
  <si>
    <t>主ﾊﾞﾈﾍﾞｱﾘﾝｸﾞ取付ｶﾞｽｹｯﾄ</t>
  </si>
  <si>
    <t>76200000377</t>
  </si>
  <si>
    <t>ﾊﾟﾝﾀ軸受体</t>
  </si>
  <si>
    <t>76200000379</t>
  </si>
  <si>
    <t>ﾊﾟﾝﾀ主ﾊﾞﾈ装置組立ﾋﾟﾝ</t>
  </si>
  <si>
    <t>76200000381</t>
  </si>
  <si>
    <t>ﾊﾟﾝﾀｸﾞﾗﾌﾋﾟﾝ(ｶｷﾞ用)</t>
  </si>
  <si>
    <t>76200000383</t>
  </si>
  <si>
    <t>ﾊﾟﾝﾀｸﾞﾗﾌ平衡ﾋﾟﾝ</t>
  </si>
  <si>
    <t>76200000385</t>
  </si>
  <si>
    <t>ﾊﾟﾝﾀｸﾞﾗﾌ ｶｷﾞ</t>
  </si>
  <si>
    <t>76200000387</t>
  </si>
  <si>
    <t>76200000389</t>
  </si>
  <si>
    <t>ﾊﾟﾝﾀ下枠組立ﾋﾟﾝ</t>
  </si>
  <si>
    <t>76200000393</t>
  </si>
  <si>
    <t>ﾊﾟﾝﾀｸﾞﾗﾌ ﾌﾀ</t>
  </si>
  <si>
    <t>76200000397</t>
  </si>
  <si>
    <t>ﾊﾟﾝﾀ釣り合い装置ﾋﾟﾝ</t>
  </si>
  <si>
    <t>76200000401</t>
  </si>
  <si>
    <t>先割付ﾃｰﾊﾟｰﾋﾟﾝ</t>
  </si>
  <si>
    <t>76200000403</t>
  </si>
  <si>
    <t>76200000405</t>
  </si>
  <si>
    <t>ﾊﾟﾝﾀｸﾞﾗﾌ 支え腕 復元ﾊﾞﾈ</t>
  </si>
  <si>
    <t>76200000407</t>
  </si>
  <si>
    <t>ｼｭﾊﾞﾈｸﾐ(66系)</t>
  </si>
  <si>
    <t>76200000409</t>
  </si>
  <si>
    <t>ﾃﾝｼﾞｮｳｶﾝ(66系)</t>
  </si>
  <si>
    <t>76200000411</t>
  </si>
  <si>
    <t>ﾊﾟﾝﾀ下げｼﾘﾝﾀﾞ ﾋﾟｽﾄﾝﾎﾞｳ</t>
  </si>
  <si>
    <t>76200000413</t>
  </si>
  <si>
    <t>ﾊﾟﾝﾀ下げｼﾘﾝﾀﾞ ｼﾘﾝﾀﾞﾌﾀ(2)</t>
  </si>
  <si>
    <t>76200000415</t>
  </si>
  <si>
    <t>ﾊﾟﾝﾀ下げｼﾘﾝﾀﾞ ｼﾘﾝﾀﾞﾌﾀ(1)</t>
  </si>
  <si>
    <t>76200000417</t>
  </si>
  <si>
    <t>ﾊﾟﾝﾀ下げｼﾘﾝﾀﾞ ﾀﾏﾍﾞﾝ(5/16球)</t>
  </si>
  <si>
    <t>76200000419</t>
  </si>
  <si>
    <t>76200000421</t>
  </si>
  <si>
    <t>76200000423</t>
  </si>
  <si>
    <t>76200000425</t>
  </si>
  <si>
    <t>ｼｭﾊﾞﾈｸﾐ(70系)</t>
  </si>
  <si>
    <t>76200000427</t>
  </si>
  <si>
    <t>ｼｭﾊﾞﾈｸﾐ（80系）</t>
  </si>
  <si>
    <t>76200000501</t>
  </si>
  <si>
    <t>カーボンスリ板</t>
  </si>
  <si>
    <t>76200000503</t>
  </si>
  <si>
    <t>パンタ受台</t>
  </si>
  <si>
    <t>76200000505</t>
  </si>
  <si>
    <t>パンタグラフ舟体</t>
  </si>
  <si>
    <t>76200000507</t>
  </si>
  <si>
    <t>パンタ下げシリンダ</t>
  </si>
  <si>
    <t>76200000509</t>
  </si>
  <si>
    <t>76200000511</t>
  </si>
  <si>
    <t>パンタシリンダー</t>
  </si>
  <si>
    <t>76200000513</t>
  </si>
  <si>
    <t>パンタチェーンコマ</t>
  </si>
  <si>
    <t>76200000515</t>
  </si>
  <si>
    <t>パンタ電磁弁接触器用バリスタ</t>
  </si>
  <si>
    <t>76200000517</t>
  </si>
  <si>
    <t>パンタ電磁弁バリスタ</t>
  </si>
  <si>
    <t>76200000519</t>
  </si>
  <si>
    <t>パンタ取付用碍子</t>
  </si>
  <si>
    <t>76200000521</t>
  </si>
  <si>
    <t>パンタヒューズ</t>
  </si>
  <si>
    <t>76200000523</t>
  </si>
  <si>
    <t>76200000525</t>
  </si>
  <si>
    <t>パンタリボンワイヤー</t>
  </si>
  <si>
    <t>76200000529</t>
  </si>
  <si>
    <t>76200000535</t>
  </si>
  <si>
    <t>M25-17A-M形電磁弁</t>
  </si>
  <si>
    <t>76200000537</t>
  </si>
  <si>
    <t>パンタ電磁鍵外し</t>
  </si>
  <si>
    <t>76200000539</t>
  </si>
  <si>
    <t>パンタ舟組立</t>
  </si>
  <si>
    <t>76200000541</t>
  </si>
  <si>
    <t>76200000543</t>
  </si>
  <si>
    <t>ﾊﾟﾝﾀ下げｼﾘﾝﾀﾞ</t>
  </si>
  <si>
    <t>76200000545</t>
  </si>
  <si>
    <t>主バネチェーン取付ピン</t>
  </si>
  <si>
    <t>76200000547</t>
  </si>
  <si>
    <t>緊急パンタ下げボタンガードレンズ</t>
  </si>
  <si>
    <t>76200000549</t>
  </si>
  <si>
    <t>ﾊﾟﾝﾀ碍子</t>
  </si>
  <si>
    <t>76200000551</t>
  </si>
  <si>
    <t>ﾊﾟﾝﾀ配管用絶縁碍子</t>
  </si>
  <si>
    <t>76200000555</t>
  </si>
  <si>
    <t>ﾊﾟﾝﾀﾋｭｰｽﾞ箱</t>
  </si>
  <si>
    <t>76200000557</t>
  </si>
  <si>
    <t>76200001001</t>
  </si>
  <si>
    <t>ﾌｧｲﾝｼﾝﾀｰ　ｶｰﾎﾞﾝｽﾘ板</t>
  </si>
  <si>
    <t>76200001003</t>
  </si>
  <si>
    <t>76200001005</t>
  </si>
  <si>
    <t>76200001007</t>
  </si>
  <si>
    <t>76200001009</t>
  </si>
  <si>
    <t>76300000003</t>
  </si>
  <si>
    <t>車両用客室灯 安定器</t>
  </si>
  <si>
    <t>76300000005</t>
  </si>
  <si>
    <t>20系 客室灯 20W用 ｸﾞﾛｰﾌﾞ</t>
  </si>
  <si>
    <t>76300000007</t>
  </si>
  <si>
    <t>76300000009</t>
  </si>
  <si>
    <t>20系 客室灯 40W用 ｸﾞﾛｰﾌﾞ</t>
  </si>
  <si>
    <t>76300000011</t>
  </si>
  <si>
    <t>76300000017</t>
  </si>
  <si>
    <t>20系 客室予備灯用 ｲﾝﾊﾞｰﾀ</t>
  </si>
  <si>
    <t>76300000019</t>
  </si>
  <si>
    <t>20系 乗務員室灯 20W</t>
  </si>
  <si>
    <t>76300000021</t>
  </si>
  <si>
    <t>20系 乗務員室用 ｲﾝﾊﾞｰﾀ</t>
  </si>
  <si>
    <t>76300000029</t>
  </si>
  <si>
    <t>新20系 客室蛍光灯灯具(40W用)</t>
  </si>
  <si>
    <t>76300000043</t>
  </si>
  <si>
    <t>蛍光灯ｲﾝﾊﾞｰﾀ</t>
  </si>
  <si>
    <t>76300000045</t>
  </si>
  <si>
    <t>10系 客室蛍光灯灯具(20W)</t>
  </si>
  <si>
    <t>76300000049</t>
  </si>
  <si>
    <t>車側灯ﾚﾝｽﾞﾊﾟｯｷﾝ</t>
  </si>
  <si>
    <t>76300000051</t>
  </si>
  <si>
    <t>76300000057</t>
  </si>
  <si>
    <t>蛍光灯ｸﾞﾛｰﾌﾞ蝶番ﾋﾟﾝ</t>
  </si>
  <si>
    <t>76300000059</t>
  </si>
  <si>
    <t>車両用蛍光灯</t>
  </si>
  <si>
    <t>76300000061</t>
  </si>
  <si>
    <t>76300000065</t>
  </si>
  <si>
    <t>車両用防飛形蛍光灯</t>
  </si>
  <si>
    <t>76300000067</t>
  </si>
  <si>
    <t>76300000073</t>
  </si>
  <si>
    <t>ｽﾀﾌ灯用安定器</t>
  </si>
  <si>
    <t>76300000075</t>
  </si>
  <si>
    <t>表示球(圧力計照明)</t>
  </si>
  <si>
    <t>76300000077</t>
  </si>
  <si>
    <t>計器盤用発光部組立(速度計用)</t>
  </si>
  <si>
    <t>76300000079</t>
  </si>
  <si>
    <t>計器盤用発光部組立(速度計外用)</t>
  </si>
  <si>
    <t>76300000081</t>
  </si>
  <si>
    <t>LED標識灯発光部</t>
  </si>
  <si>
    <t>76300000083</t>
  </si>
  <si>
    <t>蛍光灯　ｿｹｯﾄ</t>
  </si>
  <si>
    <t>76300000087</t>
  </si>
  <si>
    <t>角型ｼｰﾙﾄﾞﾋﾞｰﾑ用ﾊﾟｯｷﾝ</t>
  </si>
  <si>
    <t>76300000091</t>
  </si>
  <si>
    <t>76300000093</t>
  </si>
  <si>
    <t>76300000095</t>
  </si>
  <si>
    <t>蛍光灯安定器</t>
  </si>
  <si>
    <t>76300000097</t>
  </si>
  <si>
    <t>76300000501</t>
  </si>
  <si>
    <t>ＬＥＤ客室灯</t>
  </si>
  <si>
    <t>76300000503</t>
  </si>
  <si>
    <t>76300000505</t>
  </si>
  <si>
    <t>LED客室灯</t>
  </si>
  <si>
    <t>76300000507</t>
  </si>
  <si>
    <t>76300000509</t>
  </si>
  <si>
    <t>ＬＥＤ客室灯　（球）</t>
  </si>
  <si>
    <t>76300000511</t>
  </si>
  <si>
    <t>76300000513</t>
  </si>
  <si>
    <t>76300000515</t>
  </si>
  <si>
    <t>76300000517</t>
  </si>
  <si>
    <t>76300000519</t>
  </si>
  <si>
    <t>LED客室灯 ２０W</t>
  </si>
  <si>
    <t>76300000521</t>
  </si>
  <si>
    <t>LED客室灯 ４０W</t>
  </si>
  <si>
    <t>76300000535</t>
  </si>
  <si>
    <t>LED客室灯具予備灯</t>
  </si>
  <si>
    <t>76300000537</t>
  </si>
  <si>
    <t>LED客室灯灯具</t>
  </si>
  <si>
    <t>76300000539</t>
  </si>
  <si>
    <t>76300000541</t>
  </si>
  <si>
    <t>LED客室予備灯 ４０W</t>
  </si>
  <si>
    <t>76300000543</t>
  </si>
  <si>
    <t>LED客室予備灯灯具</t>
  </si>
  <si>
    <t>76300000545</t>
  </si>
  <si>
    <t>LED照明</t>
  </si>
  <si>
    <t>76300000547</t>
  </si>
  <si>
    <t>LED灯具</t>
  </si>
  <si>
    <t>76300000549</t>
  </si>
  <si>
    <t>76300000551</t>
  </si>
  <si>
    <t>ＬＥＤ予備灯</t>
  </si>
  <si>
    <t>76300000553</t>
  </si>
  <si>
    <t>LED貫通路灯</t>
  </si>
  <si>
    <t>76300000561</t>
  </si>
  <si>
    <t>76300000563</t>
  </si>
  <si>
    <t>行先表示装置用蛍光灯ソケット</t>
  </si>
  <si>
    <t>76300000565</t>
  </si>
  <si>
    <t>76300000573</t>
  </si>
  <si>
    <t>客室蛍光灯灯具</t>
  </si>
  <si>
    <t>76300000575</t>
  </si>
  <si>
    <t>76300000579</t>
  </si>
  <si>
    <t>76300000581</t>
  </si>
  <si>
    <t>76300000583</t>
  </si>
  <si>
    <t>76300000585</t>
  </si>
  <si>
    <t>76300000587</t>
  </si>
  <si>
    <t>客室灯 （球）</t>
  </si>
  <si>
    <t>76300000589</t>
  </si>
  <si>
    <t>客室灯 (球)</t>
  </si>
  <si>
    <t>76300000595</t>
  </si>
  <si>
    <t>客室灯インバータ</t>
  </si>
  <si>
    <t>76300000609</t>
  </si>
  <si>
    <t>客室灯具　20W</t>
  </si>
  <si>
    <t>76300000611</t>
  </si>
  <si>
    <t>客室灯具　40W</t>
  </si>
  <si>
    <t>76300000613</t>
  </si>
  <si>
    <t>客室灯具(ＬＥＤ)</t>
  </si>
  <si>
    <t>76300000615</t>
  </si>
  <si>
    <t>76300000617</t>
  </si>
  <si>
    <t>76300000623</t>
  </si>
  <si>
    <t>客室灯具低天用</t>
  </si>
  <si>
    <t>76300000629</t>
  </si>
  <si>
    <t>客室灯灯具</t>
  </si>
  <si>
    <t>76300000631</t>
  </si>
  <si>
    <t>76300000633</t>
  </si>
  <si>
    <t>76300000637</t>
  </si>
  <si>
    <t>グローランプ</t>
  </si>
  <si>
    <t>76300000647</t>
  </si>
  <si>
    <t>76300000651</t>
  </si>
  <si>
    <t>蛍光灯カバー取付ラッチ</t>
  </si>
  <si>
    <t>76300000653</t>
  </si>
  <si>
    <t>蛍光灯ｸﾞﾛｰﾌﾞ</t>
  </si>
  <si>
    <t>76300000655</t>
  </si>
  <si>
    <t>76300000661</t>
  </si>
  <si>
    <t>蛍光灯絶縁ゴム</t>
  </si>
  <si>
    <t>76300000663</t>
  </si>
  <si>
    <t>蛍光灯ソケット</t>
  </si>
  <si>
    <t>76300000675</t>
  </si>
  <si>
    <t>蛍光灯防水ゴム</t>
  </si>
  <si>
    <t>76300000677</t>
  </si>
  <si>
    <t>乗務員室　LED灯</t>
  </si>
  <si>
    <t>76300000679</t>
  </si>
  <si>
    <t>乗務員室LED灯</t>
  </si>
  <si>
    <t>76300000681</t>
  </si>
  <si>
    <t>乗務員室灯安定器</t>
  </si>
  <si>
    <t>76300000687</t>
  </si>
  <si>
    <t>乗務員室灯灯具</t>
  </si>
  <si>
    <t>76300000689</t>
  </si>
  <si>
    <t>76300000691</t>
  </si>
  <si>
    <t>予備灯インバータ</t>
  </si>
  <si>
    <t>76300000693</t>
  </si>
  <si>
    <t>76300000695</t>
  </si>
  <si>
    <t>76300000697</t>
  </si>
  <si>
    <t>座席下用SSR盤</t>
  </si>
  <si>
    <t>76300000699</t>
  </si>
  <si>
    <t>スタフ灯（70系用）</t>
  </si>
  <si>
    <t>76300000701</t>
  </si>
  <si>
    <t>車両用インバータ</t>
  </si>
  <si>
    <t>76300000703</t>
  </si>
  <si>
    <t>足踏ｽｲｯﾁ</t>
  </si>
  <si>
    <t>76300000705</t>
  </si>
  <si>
    <t>LED端部金具</t>
  </si>
  <si>
    <t>76300000707</t>
  </si>
  <si>
    <t>乗務員室用蛍光灯</t>
  </si>
  <si>
    <t>76300000709</t>
  </si>
  <si>
    <t>予備灯</t>
  </si>
  <si>
    <t>76300000711</t>
  </si>
  <si>
    <t>間接型ＬＥＤ照明　ぎ装側コネクター類</t>
  </si>
  <si>
    <t>76300000713</t>
  </si>
  <si>
    <t>76300000715</t>
  </si>
  <si>
    <t>足元灯電源装置</t>
  </si>
  <si>
    <t>76300000717</t>
  </si>
  <si>
    <t>ＬＥＤライト</t>
  </si>
  <si>
    <t>76300000719</t>
  </si>
  <si>
    <t>足元灯</t>
  </si>
  <si>
    <t>76300000721</t>
  </si>
  <si>
    <t>76300000723</t>
  </si>
  <si>
    <t>客室灯具</t>
  </si>
  <si>
    <t>76300000725</t>
  </si>
  <si>
    <t>76300000727</t>
  </si>
  <si>
    <t>76300000729</t>
  </si>
  <si>
    <t>客室灯ソケット</t>
  </si>
  <si>
    <t>76300000731</t>
  </si>
  <si>
    <t>76300000737</t>
  </si>
  <si>
    <t>LED方向幕灯</t>
  </si>
  <si>
    <t>76300000739</t>
  </si>
  <si>
    <t>LED乗務員室灯</t>
  </si>
  <si>
    <t>76300002001</t>
  </si>
  <si>
    <t>76300002003</t>
  </si>
  <si>
    <t>76300002005</t>
  </si>
  <si>
    <t>76300002007</t>
  </si>
  <si>
    <t>76300002009</t>
  </si>
  <si>
    <t>76300002011</t>
  </si>
  <si>
    <t>76300002013</t>
  </si>
  <si>
    <t>76300002015</t>
  </si>
  <si>
    <t>76300002017</t>
  </si>
  <si>
    <t>76300002019</t>
  </si>
  <si>
    <t>76300002021</t>
  </si>
  <si>
    <t>76300032036</t>
  </si>
  <si>
    <t>蛍光灯安定器(高天用)</t>
  </si>
  <si>
    <t>76300032050</t>
  </si>
  <si>
    <t>蛍光灯 安定器</t>
  </si>
  <si>
    <t>76300032067</t>
  </si>
  <si>
    <t>76300032074</t>
  </si>
  <si>
    <t>76300033013</t>
  </si>
  <si>
    <t>蛍光灯 ｿｹｯﾄ</t>
  </si>
  <si>
    <t>76300033020</t>
  </si>
  <si>
    <t>76300033037</t>
  </si>
  <si>
    <t>76300033044</t>
  </si>
  <si>
    <t>76400000003</t>
  </si>
  <si>
    <t>LED車側灯 発光部</t>
  </si>
  <si>
    <t>76400000049</t>
  </si>
  <si>
    <t>前照灯組立</t>
  </si>
  <si>
    <t>76400000053</t>
  </si>
  <si>
    <t>LED尾灯ｼｰﾙﾜｯｼｬ</t>
  </si>
  <si>
    <t>76400000059</t>
  </si>
  <si>
    <t>前照灯組立用ﾊﾟｯｷﾝ→46400099</t>
  </si>
  <si>
    <t>76400000061</t>
  </si>
  <si>
    <t>前照灯組立用ｼｰﾙﾄﾞﾊﾟｯｷﾝ</t>
  </si>
  <si>
    <t>76400000063</t>
  </si>
  <si>
    <t>76400000065</t>
  </si>
  <si>
    <t>LED式尾灯 10系用</t>
  </si>
  <si>
    <t>76400000069</t>
  </si>
  <si>
    <t>LED式尾灯 20系用</t>
  </si>
  <si>
    <t>76400000071</t>
  </si>
  <si>
    <t>LED式尾灯 新20系用発光部</t>
  </si>
  <si>
    <t>76400000073</t>
  </si>
  <si>
    <t>76400000077</t>
  </si>
  <si>
    <t>LED式尾灯用発光部 10系用</t>
  </si>
  <si>
    <t>76400000081</t>
  </si>
  <si>
    <t>尾灯 取付台 組立(右用)</t>
  </si>
  <si>
    <t>76400000083</t>
  </si>
  <si>
    <t>尾灯 取付台 組立(左用)</t>
  </si>
  <si>
    <t>76400000085</t>
  </si>
  <si>
    <t>LEDﾊﾟｲﾛｯﾄﾗﾝﾌﾟ</t>
  </si>
  <si>
    <t>76400000089</t>
  </si>
  <si>
    <t>尾灯用制御箱</t>
  </si>
  <si>
    <t>76400000091</t>
  </si>
  <si>
    <t>ﾀﾞﾝﾊﾟ</t>
  </si>
  <si>
    <t>76400000093</t>
  </si>
  <si>
    <t>ﾀﾞﾝﾊﾟ押さえ</t>
  </si>
  <si>
    <t>76400000095</t>
  </si>
  <si>
    <t>TRON更新型ﾓﾆﾀ用ﾊﾞｯｸﾗｲﾄ</t>
  </si>
  <si>
    <t>76400000097</t>
  </si>
  <si>
    <t>10系 M台表示灯仕切板</t>
  </si>
  <si>
    <t>76400000099</t>
  </si>
  <si>
    <t>前照灯組立用ﾊﾟｯｷﾝ</t>
  </si>
  <si>
    <t>76400000101</t>
  </si>
  <si>
    <t>欠水表示灯</t>
  </si>
  <si>
    <t>76400000103</t>
  </si>
  <si>
    <t>LED式尾灯組立</t>
  </si>
  <si>
    <t>76400000105</t>
  </si>
  <si>
    <t>76400000111</t>
  </si>
  <si>
    <t>表示灯抵抗器</t>
  </si>
  <si>
    <t>76400000115</t>
  </si>
  <si>
    <t>車側灯ﾚﾝｽﾞ</t>
  </si>
  <si>
    <t>76400000117</t>
  </si>
  <si>
    <t>76400000121</t>
  </si>
  <si>
    <t>LED尾灯発光部</t>
  </si>
  <si>
    <t>76400000125</t>
  </si>
  <si>
    <t>前照灯前面ｶﾞﾗｽ</t>
  </si>
  <si>
    <t>76400000127</t>
  </si>
  <si>
    <t>前照灯ﾊﾟｯｷﾝ</t>
  </si>
  <si>
    <t>76400000129</t>
  </si>
  <si>
    <t>前照灯ｶﾊﾞｰ止ﾒﾈｼﾞ</t>
  </si>
  <si>
    <t>76400000131</t>
  </si>
  <si>
    <t>前照灯ｼｰﾙﾄﾞﾊﾟｯｷﾝ</t>
  </si>
  <si>
    <t>76400000133</t>
  </si>
  <si>
    <t>76400000147</t>
  </si>
  <si>
    <t>76400000149</t>
  </si>
  <si>
    <t>76400000151</t>
  </si>
  <si>
    <t>76400000153</t>
  </si>
  <si>
    <t>76400000165</t>
  </si>
  <si>
    <t>尾灯ﾚﾝｽﾞ取付用ﾊﾟｯｷﾝ</t>
  </si>
  <si>
    <t>76400000171</t>
  </si>
  <si>
    <t>非常車側灯ﾚﾝｽﾞ</t>
  </si>
  <si>
    <t>76400000179</t>
  </si>
  <si>
    <t>前尾灯組立(電球色)</t>
  </si>
  <si>
    <t>76400000181</t>
  </si>
  <si>
    <t>76400000183</t>
  </si>
  <si>
    <t>LED前部標識灯　左右共通</t>
  </si>
  <si>
    <t>76400000185</t>
  </si>
  <si>
    <t>前灯切替器</t>
  </si>
  <si>
    <t>76400000505</t>
  </si>
  <si>
    <t>LED前照灯</t>
  </si>
  <si>
    <t>76400000511</t>
  </si>
  <si>
    <t>M室標識灯ソケット</t>
  </si>
  <si>
    <t>76400000515</t>
  </si>
  <si>
    <t>尾灯</t>
  </si>
  <si>
    <t>76400000523</t>
  </si>
  <si>
    <t>車側灯ASSY</t>
  </si>
  <si>
    <t>76400000525</t>
  </si>
  <si>
    <t>車側灯カバー</t>
  </si>
  <si>
    <t>76400000527</t>
  </si>
  <si>
    <t>シールドビーム用取付金</t>
  </si>
  <si>
    <t>76400000529</t>
  </si>
  <si>
    <t>シールドビーム用パッキン</t>
  </si>
  <si>
    <t>76400000531</t>
  </si>
  <si>
    <t>車側灯</t>
  </si>
  <si>
    <t>76400000533</t>
  </si>
  <si>
    <t>車側灯カバーAssy</t>
  </si>
  <si>
    <t>76400000543</t>
  </si>
  <si>
    <t>車側灯パッキン</t>
  </si>
  <si>
    <t>76400000545</t>
  </si>
  <si>
    <t>前照灯</t>
  </si>
  <si>
    <t>76400000547</t>
  </si>
  <si>
    <t>前照灯・尾灯一体型　左</t>
  </si>
  <si>
    <t>76400000549</t>
  </si>
  <si>
    <t>前照灯・尾灯一体型　右</t>
  </si>
  <si>
    <t>76400000551</t>
  </si>
  <si>
    <t>前照灯ＵＰ・ＤＯＷN　ＳＷ　4号線</t>
  </si>
  <si>
    <t>76400000557</t>
  </si>
  <si>
    <t>前照灯切替器</t>
  </si>
  <si>
    <t>76400000559</t>
  </si>
  <si>
    <t>76400000561</t>
  </si>
  <si>
    <t>76400000567</t>
  </si>
  <si>
    <t>前照灯ｺﾈｸﾀ</t>
  </si>
  <si>
    <t>76400000569</t>
  </si>
  <si>
    <t>76400000573</t>
  </si>
  <si>
    <t>前照灯ｺﾈｸﾀ4芯　赤色オス</t>
  </si>
  <si>
    <t>76400000575</t>
  </si>
  <si>
    <t>前照灯ｺﾈｸﾀ4芯　赤色メス</t>
  </si>
  <si>
    <t>76400000579</t>
  </si>
  <si>
    <t>前照灯ｺﾈｸﾀ4芯　白色オス</t>
  </si>
  <si>
    <t>76400000581</t>
  </si>
  <si>
    <t>前照灯ｺﾈｸﾀ4芯　白色メス</t>
  </si>
  <si>
    <t>76400000583</t>
  </si>
  <si>
    <t>前照灯ｺﾈｸﾀ圧着端子</t>
  </si>
  <si>
    <t>76400000587</t>
  </si>
  <si>
    <t>前照灯シールドビーム仕切板</t>
  </si>
  <si>
    <t>76400000591</t>
  </si>
  <si>
    <t>前照灯ソケット</t>
  </si>
  <si>
    <t>76400000593</t>
  </si>
  <si>
    <t>76400000599</t>
  </si>
  <si>
    <t>前照灯中枠</t>
  </si>
  <si>
    <t>76400000605</t>
  </si>
  <si>
    <t>前照灯レンズパッキン</t>
  </si>
  <si>
    <t>76400000609</t>
  </si>
  <si>
    <t>前照灯ケースパッキン　N20T</t>
  </si>
  <si>
    <t>76400000615</t>
  </si>
  <si>
    <t>非常車側灯カバーAssy</t>
  </si>
  <si>
    <t>76400000617</t>
  </si>
  <si>
    <t>76400000619</t>
  </si>
  <si>
    <t>尾灯（角型）</t>
  </si>
  <si>
    <t>76400000621</t>
  </si>
  <si>
    <t>尾灯LED</t>
  </si>
  <si>
    <t>76400000623</t>
  </si>
  <si>
    <t>76400000625</t>
  </si>
  <si>
    <t>尾灯LEDブロック</t>
  </si>
  <si>
    <t>76400000627</t>
  </si>
  <si>
    <t>尾灯カバー　（右）</t>
  </si>
  <si>
    <t>76400000629</t>
  </si>
  <si>
    <t>尾灯カバー　（左）</t>
  </si>
  <si>
    <t>76400000635</t>
  </si>
  <si>
    <t>尾灯取付台</t>
  </si>
  <si>
    <t>76400000637</t>
  </si>
  <si>
    <t>76400000639</t>
  </si>
  <si>
    <t>尾灯取付台　（左）</t>
  </si>
  <si>
    <t>76400000641</t>
  </si>
  <si>
    <t>尾灯取付台　（右）</t>
  </si>
  <si>
    <t>76400000649</t>
  </si>
  <si>
    <t>尾灯レンズ</t>
  </si>
  <si>
    <t>76400000651</t>
  </si>
  <si>
    <t>76400000653</t>
  </si>
  <si>
    <t>尾灯レンズ金具</t>
  </si>
  <si>
    <t>76400000655</t>
  </si>
  <si>
    <t>尾灯レンズ取り付け台パッキン</t>
  </si>
  <si>
    <t>76400000657</t>
  </si>
  <si>
    <t>尾灯レンズパッキン</t>
  </si>
  <si>
    <t>76400000677</t>
  </si>
  <si>
    <t>76400000679</t>
  </si>
  <si>
    <t>76400000685</t>
  </si>
  <si>
    <t>変圧器（前照灯用）</t>
  </si>
  <si>
    <t>76400000699</t>
  </si>
  <si>
    <t>前照灯切換器ｺﾈｸﾀ(白)</t>
  </si>
  <si>
    <t>76400000701</t>
  </si>
  <si>
    <t>前照灯切換器ｺﾈｸﾀ(赤)</t>
  </si>
  <si>
    <t>76400000707</t>
  </si>
  <si>
    <t>標識灯</t>
  </si>
  <si>
    <t>76400000711</t>
  </si>
  <si>
    <t>76400000713</t>
  </si>
  <si>
    <t>表示灯仕切板</t>
  </si>
  <si>
    <t>76400000715</t>
  </si>
  <si>
    <t>76400000717</t>
  </si>
  <si>
    <t>76400000719</t>
  </si>
  <si>
    <t>76400000721</t>
  </si>
  <si>
    <t>76400000723</t>
  </si>
  <si>
    <t>76400000725</t>
  </si>
  <si>
    <t>表示ランプ</t>
  </si>
  <si>
    <t>76400000727</t>
  </si>
  <si>
    <t>76400000729</t>
  </si>
  <si>
    <t>76400000731</t>
  </si>
  <si>
    <t>76400000733</t>
  </si>
  <si>
    <t>ブレーキ表示抵抗器</t>
  </si>
  <si>
    <t>76400000735</t>
  </si>
  <si>
    <t>故障警報装置用表示灯レンズ</t>
  </si>
  <si>
    <t>76400000737</t>
  </si>
  <si>
    <t>故障警報装置用電源表示灯カバー</t>
  </si>
  <si>
    <t>76400000739</t>
  </si>
  <si>
    <t>故障警報装置表示灯灯具</t>
  </si>
  <si>
    <t>76400000741</t>
  </si>
  <si>
    <t>M台デスク照明カバー取付ねじ</t>
  </si>
  <si>
    <t>76400000743</t>
  </si>
  <si>
    <t>ミニタイマー</t>
  </si>
  <si>
    <t>76400000745</t>
  </si>
  <si>
    <t>車側灯レンズ</t>
  </si>
  <si>
    <t>76400000747</t>
  </si>
  <si>
    <t>車側灯ＬＥＤ</t>
  </si>
  <si>
    <t>76400000749</t>
  </si>
  <si>
    <t>尾灯ＬＥＤ発光部</t>
  </si>
  <si>
    <t>76400000751</t>
  </si>
  <si>
    <t>76400000753</t>
  </si>
  <si>
    <t>ＬＥＤ前照灯</t>
  </si>
  <si>
    <t>76400000755</t>
  </si>
  <si>
    <t>前尾灯取付座</t>
  </si>
  <si>
    <t>76400000757</t>
  </si>
  <si>
    <t>76400000759</t>
  </si>
  <si>
    <t>76400000761</t>
  </si>
  <si>
    <t>尾灯　ASSY　右</t>
  </si>
  <si>
    <t>76400000763</t>
  </si>
  <si>
    <t>76400000765</t>
  </si>
  <si>
    <t>前照灯パッキン</t>
  </si>
  <si>
    <t>76400000767</t>
  </si>
  <si>
    <t>76400000769</t>
  </si>
  <si>
    <t>標識灯ｿｹｯﾄ</t>
  </si>
  <si>
    <t>76400000771</t>
  </si>
  <si>
    <t>受給電電流ｿｳﾁLA1表示灯</t>
  </si>
  <si>
    <t>76400000773</t>
  </si>
  <si>
    <t>VHF管制器用電球</t>
  </si>
  <si>
    <t>76400000775</t>
  </si>
  <si>
    <t>警報ｽｲｯﾁ箱表示灯</t>
  </si>
  <si>
    <t>76400000777</t>
  </si>
  <si>
    <t>側面行先表示器電源</t>
  </si>
  <si>
    <t>76400000779</t>
  </si>
  <si>
    <t>LED前照灯組立用板金</t>
  </si>
  <si>
    <t>76400000781</t>
  </si>
  <si>
    <t>76400000785</t>
  </si>
  <si>
    <t>入替運転台標識灯</t>
  </si>
  <si>
    <t>76400000787</t>
  </si>
  <si>
    <t>前尾灯（30000/M台）</t>
  </si>
  <si>
    <t>76400000789</t>
  </si>
  <si>
    <t>前尾灯（30000/C台）</t>
  </si>
  <si>
    <t>76500000001</t>
  </si>
  <si>
    <t>ﾗｲﾝﾌﾛｰﾌｧﾝ</t>
  </si>
  <si>
    <t>76500000015</t>
  </si>
  <si>
    <t>400V暖房器</t>
  </si>
  <si>
    <t>76500000017</t>
  </si>
  <si>
    <t>76500000021</t>
  </si>
  <si>
    <t>ﾗｲﾝﾃﾞﾘｱ防振ｺﾞﾑ</t>
  </si>
  <si>
    <t>76500000023</t>
  </si>
  <si>
    <t>M室ﾗｲﾝﾌﾛｰﾌｧﾝ羽根</t>
  </si>
  <si>
    <t>76500000025</t>
  </si>
  <si>
    <t>76500000027</t>
  </si>
  <si>
    <t>暖房用温度調節器</t>
  </si>
  <si>
    <t>76500000031</t>
  </si>
  <si>
    <t>送風機接触器(ｿﾘｯﾄﾞｽﾃｰﾄｺﾝﾀｸﾀ)</t>
  </si>
  <si>
    <t>76500000033</t>
  </si>
  <si>
    <t>暖房機用接触器</t>
  </si>
  <si>
    <t>76500000035</t>
  </si>
  <si>
    <t>ﾗｲﾝﾌﾛｰﾌｧﾝｶﾊﾞｰ取付ﾈｼﾞ</t>
  </si>
  <si>
    <t>76500000037</t>
  </si>
  <si>
    <t>車側灯ｶﾊﾞｰ取付ﾈｼﾞ</t>
  </si>
  <si>
    <t>76500000039</t>
  </si>
  <si>
    <t>M室 ﾗｲﾝﾌﾛｰﾌｧﾝ</t>
  </si>
  <si>
    <t>76500000063</t>
  </si>
  <si>
    <t>整風板用ﾗｲﾅ</t>
  </si>
  <si>
    <t>76500000069</t>
  </si>
  <si>
    <t>ﾗｲﾝﾌﾛｰﾌｧﾝ用ｸｯｼｮﾝ</t>
  </si>
  <si>
    <t>76500000071</t>
  </si>
  <si>
    <t>ﾗｲﾝﾃﾞﾘｱ羽根</t>
  </si>
  <si>
    <t>76500000073</t>
  </si>
  <si>
    <t>76500000075</t>
  </si>
  <si>
    <t>ﾗｲﾝﾃﾞﾘｱ第1ｳｵｰﾑ</t>
  </si>
  <si>
    <t>76500000077</t>
  </si>
  <si>
    <t>76500000079</t>
  </si>
  <si>
    <t>76500000081</t>
  </si>
  <si>
    <t>ﾗｲﾝﾃﾞﾘｱ</t>
  </si>
  <si>
    <t>76500000083</t>
  </si>
  <si>
    <t>ﾗｲﾝﾃﾞﾘｱﾊｳｼﾞﾝｸﾞ</t>
  </si>
  <si>
    <t>76500000085</t>
  </si>
  <si>
    <t>ﾗｲﾝﾃﾞﾘｱ第2ｳｵｰﾑ</t>
  </si>
  <si>
    <t>76500000089</t>
  </si>
  <si>
    <t>76500000093</t>
  </si>
  <si>
    <t>ﾗｲﾝﾃﾞﾘｱ特殊ﾜｯｼｬ</t>
  </si>
  <si>
    <t>76500000095</t>
  </si>
  <si>
    <t>ﾗｲﾝﾃﾞﾘｱ防塵板</t>
  </si>
  <si>
    <t>76500000097</t>
  </si>
  <si>
    <t>ﾗｲﾝﾃﾞﾘｱ ﾎﾞｰﾙﾍﾞｱﾘﾝｸﾞ</t>
  </si>
  <si>
    <t>76500000099</t>
  </si>
  <si>
    <t>ﾗｲﾝﾃﾞﾘｱ ｸﾗﾝｸｽﾋﾟﾝﾄﾞﾙ</t>
  </si>
  <si>
    <t>76500000101</t>
  </si>
  <si>
    <t>76500000103</t>
  </si>
  <si>
    <t>ﾗｲﾝﾃﾞﾘｱ棒先止めﾈｼﾞ</t>
  </si>
  <si>
    <t>76500000109</t>
  </si>
  <si>
    <t>ﾗｲﾝﾃﾞﾘｱ ﾛｯﾄﾞ</t>
  </si>
  <si>
    <t>76500000113</t>
  </si>
  <si>
    <t>ﾗｲﾝﾃﾞﾘｱ ﾊﾟｯｷﾝ</t>
  </si>
  <si>
    <t>76500000115</t>
  </si>
  <si>
    <t>ﾗｲﾝﾃﾞﾘｱｸﾗｯﾁﾊﾞﾈ</t>
  </si>
  <si>
    <t>76500000119</t>
  </si>
  <si>
    <t>ﾗｲﾝﾌﾛｰﾌｧﾝﾓｰﾀ</t>
  </si>
  <si>
    <t>76500000121</t>
  </si>
  <si>
    <t>76500000123</t>
  </si>
  <si>
    <t>76500000125</t>
  </si>
  <si>
    <t>ﾗｲﾝﾃﾞﾘｱ首振りﾛｯﾄﾞ</t>
  </si>
  <si>
    <t>76500000127</t>
  </si>
  <si>
    <t>76500000129</t>
  </si>
  <si>
    <t>ﾗｲﾝﾃﾞﾘｱﾓｰﾀ</t>
  </si>
  <si>
    <t>76500000131</t>
  </si>
  <si>
    <t>ﾗｲﾝﾃﾞﾘｱPP止めﾈｼﾞ</t>
  </si>
  <si>
    <t>76500000133</t>
  </si>
  <si>
    <t>76500000135</t>
  </si>
  <si>
    <t>76500000137</t>
  </si>
  <si>
    <t>76500000141</t>
  </si>
  <si>
    <t>ﾌｧﾝﾋｰﾀ用ﾌｧﾝ</t>
  </si>
  <si>
    <t>76500000145</t>
  </si>
  <si>
    <t>M室ﾗｲﾝﾌﾛｰﾌｧﾝ用特殊ﾜｯｼｬ(5)</t>
  </si>
  <si>
    <t>76500000147</t>
  </si>
  <si>
    <t>M室ﾗｲﾝﾌﾛｰﾌｧﾝ用ｽﾍﾟｰｻ</t>
  </si>
  <si>
    <t>76500000149</t>
  </si>
  <si>
    <t>ﾗｲﾝﾃﾞﾘｱ用ﾍﾞｱﾘﾝｸﾞ</t>
  </si>
  <si>
    <t>76500000151</t>
  </si>
  <si>
    <t>76500000153</t>
  </si>
  <si>
    <t>76500000155</t>
  </si>
  <si>
    <t>ﾗｲﾝﾃﾞﾘｱ 棒先止めﾈｼﾞ</t>
  </si>
  <si>
    <t>76500000157</t>
  </si>
  <si>
    <t>ﾗｲﾝﾃﾞﾘｱ ﾎﾞｰﾙ</t>
  </si>
  <si>
    <t>76500000159</t>
  </si>
  <si>
    <t>ﾗｲﾝﾃﾞﾘｱ ﾅｯﾄ(5)</t>
  </si>
  <si>
    <t>76500000161</t>
  </si>
  <si>
    <t>ﾗｲﾝﾃﾞﾘｱ ﾌﾟﾚﾛｰﾄﾞｽﾌﾟﾘﾝｸﾞ</t>
  </si>
  <si>
    <t>76500000163</t>
  </si>
  <si>
    <t>ﾗｲﾝﾃﾞﾘｱ 特殊ﾜｯｼｬ</t>
  </si>
  <si>
    <t>76500000165</t>
  </si>
  <si>
    <t>ﾗｲﾝﾃﾞﾘｱ ﾛｰﾀ</t>
  </si>
  <si>
    <t>76500000167</t>
  </si>
  <si>
    <t>ﾗｲﾝﾃﾞﾘｱ ｺﾝﾃﾞﾝｻ</t>
  </si>
  <si>
    <t>76500000169</t>
  </si>
  <si>
    <t>76500000171</t>
  </si>
  <si>
    <t>ﾗｲﾝﾃﾞﾘｱ ﾘﾚ</t>
  </si>
  <si>
    <t>76500000173</t>
  </si>
  <si>
    <t>ﾗｲﾝﾃﾞﾘｱOﾘﾝｸﾞ</t>
  </si>
  <si>
    <t>76500000175</t>
  </si>
  <si>
    <t>76500000181</t>
  </si>
  <si>
    <t>76500000183</t>
  </si>
  <si>
    <t>76500000187</t>
  </si>
  <si>
    <t>温度検出端</t>
  </si>
  <si>
    <t>76500000189</t>
  </si>
  <si>
    <t>ﾗｲﾝﾌﾛｰﾌｧﾝ ﾌﾟﾚﾛｰﾄﾞｽﾌﾟﾘﾝｸﾞ</t>
  </si>
  <si>
    <t>76500000191</t>
  </si>
  <si>
    <t>ﾗｲﾝﾃﾞﾘｱ 止めﾈｼﾞ(5×14)</t>
  </si>
  <si>
    <t>76500000193</t>
  </si>
  <si>
    <t>76500000195</t>
  </si>
  <si>
    <t>76500000197</t>
  </si>
  <si>
    <t>76500000199</t>
  </si>
  <si>
    <t>ﾗｲﾝﾃﾞﾘｱ ﾍﾞｱﾘﾝｸﾞﾊﾟｯﾄ</t>
  </si>
  <si>
    <t>76500000203</t>
  </si>
  <si>
    <t>ﾗｲﾝﾃﾞﾘｱ特殊ﾈｼﾞ(4x14)</t>
  </si>
  <si>
    <t>76500000205</t>
  </si>
  <si>
    <t>ﾗｲﾝﾃﾞﾘｱ特殊ﾈｼﾞ(4x10)</t>
  </si>
  <si>
    <t>76500000207</t>
  </si>
  <si>
    <t>ﾗｲﾝﾃﾞﾘｱ特殊ﾈｼﾞ(3x10)</t>
  </si>
  <si>
    <t>76500000209</t>
  </si>
  <si>
    <t>ﾗｲﾝﾌﾛｰﾌｧﾝ ｸｯｼｮﾝ(A)</t>
  </si>
  <si>
    <t>76500000211</t>
  </si>
  <si>
    <t>ﾗｲﾝﾌﾛｰﾌｧﾝ ｸｯｼｮﾝ(B)</t>
  </si>
  <si>
    <t>76500000213</t>
  </si>
  <si>
    <t>76500000215</t>
  </si>
  <si>
    <t>76500000217</t>
  </si>
  <si>
    <t>ﾗｲﾝﾃﾞﾘｱ ｺｰﾄﾞﾌﾞｯｼｭ</t>
  </si>
  <si>
    <t>76500000219</t>
  </si>
  <si>
    <t>76500000221</t>
  </si>
  <si>
    <t>76500000223</t>
  </si>
  <si>
    <t>76500000225</t>
  </si>
  <si>
    <t>76500000227</t>
  </si>
  <si>
    <t>ﾗｲﾝﾃﾞﾘｱ ｺｰﾄﾞ押え</t>
  </si>
  <si>
    <t>76500000229</t>
  </si>
  <si>
    <t>76500000231</t>
  </si>
  <si>
    <t>76500000233</t>
  </si>
  <si>
    <t>76500000235</t>
  </si>
  <si>
    <t>ﾗｲﾝﾃﾞﾘｱ止めﾈｼﾞ(5x8)</t>
  </si>
  <si>
    <t>76500000239</t>
  </si>
  <si>
    <t>76500000241</t>
  </si>
  <si>
    <t>76500000243</t>
  </si>
  <si>
    <t>76500000245</t>
  </si>
  <si>
    <t>ﾗｲﾝﾃﾞﾘｱ 特殊ﾜｯｼｬ(10)</t>
  </si>
  <si>
    <t>76500000247</t>
  </si>
  <si>
    <t>ﾗｲﾝﾃﾞﾘｱ 特殊ﾜｯｼｬ(3.6)</t>
  </si>
  <si>
    <t>76500000249</t>
  </si>
  <si>
    <t>76500000251</t>
  </si>
  <si>
    <t>ﾗｲﾝﾃﾞﾘｱ ﾌﾞｯｼｭ</t>
  </si>
  <si>
    <t>76500000253</t>
  </si>
  <si>
    <t>76500000255</t>
  </si>
  <si>
    <t>76500000257</t>
  </si>
  <si>
    <t>ﾗｲﾝﾃﾞﾘｱ 調整ﾜｯｼｬ(C)</t>
  </si>
  <si>
    <t>76500000259</t>
  </si>
  <si>
    <t>ﾗｲﾝﾃﾞﾘｱ 四角ﾅｯﾄ(12)</t>
  </si>
  <si>
    <t>76500000261</t>
  </si>
  <si>
    <t>ﾗｲﾝﾃﾞﾘｱ特殊止めﾈｼﾞ(5x8)</t>
  </si>
  <si>
    <t>76500000263</t>
  </si>
  <si>
    <t>76500000265</t>
  </si>
  <si>
    <t>76500000267</t>
  </si>
  <si>
    <t>ﾗｲﾝﾃﾞﾘｱ特殊ﾈｼﾞ(4x30)</t>
  </si>
  <si>
    <t>76500000269</t>
  </si>
  <si>
    <t>ﾗｲﾝﾌﾛｰﾌｧﾝ つまみﾈｼﾞ</t>
  </si>
  <si>
    <t>76500000271</t>
  </si>
  <si>
    <t>ﾗｲﾝﾃﾞﾘｱ特殊ﾈｼﾞ(4x7.5)</t>
  </si>
  <si>
    <t>76500000273</t>
  </si>
  <si>
    <t>ﾗｲﾝﾃﾞﾘｱﾉｯｸﾋﾟﾝ(3.2X13)</t>
  </si>
  <si>
    <t>76500000275</t>
  </si>
  <si>
    <t>ﾗｲﾝﾌﾛｰﾌｧﾝ用ｽﾍﾟｰｻ</t>
  </si>
  <si>
    <t>76500000277</t>
  </si>
  <si>
    <t>76500000279</t>
  </si>
  <si>
    <t>ﾗｲﾝﾌﾛｰﾌｧﾝ用ｽﾘｰﾌﾞ軸受</t>
  </si>
  <si>
    <t>76500000281</t>
  </si>
  <si>
    <t>76500000283</t>
  </si>
  <si>
    <t>76500000285</t>
  </si>
  <si>
    <t>76500000287</t>
  </si>
  <si>
    <t>76500000289</t>
  </si>
  <si>
    <t>ﾗｲﾝﾃﾞﾘｱ ﾊｳｼﾞﾝｸﾞ</t>
  </si>
  <si>
    <t>76500000291</t>
  </si>
  <si>
    <t>ﾗｲﾝﾃﾞﾘｱ 軸受支え</t>
  </si>
  <si>
    <t>76500000293</t>
  </si>
  <si>
    <t>ﾗｲﾝﾃﾞﾘｱ特殊ﾈｼﾞ(4x18)</t>
  </si>
  <si>
    <t>76500000295</t>
  </si>
  <si>
    <t>ﾗｲﾝﾃﾞﾘｱ 第2軸</t>
  </si>
  <si>
    <t>76500000297</t>
  </si>
  <si>
    <t>ﾗｲﾝﾃﾞﾘｱ 軸受押え</t>
  </si>
  <si>
    <t>76500000299</t>
  </si>
  <si>
    <t>ﾗｲﾝﾃﾞﾘｱ 連結板</t>
  </si>
  <si>
    <t>76500000301</t>
  </si>
  <si>
    <t>ﾗｲﾝﾃﾞﾘｱ 軸受金</t>
  </si>
  <si>
    <t>76500000303</t>
  </si>
  <si>
    <t>ﾗｲﾝﾃﾞﾘｱ ｸﾗﾝｸ</t>
  </si>
  <si>
    <t>76500000305</t>
  </si>
  <si>
    <t>76500000307</t>
  </si>
  <si>
    <t>76500000309</t>
  </si>
  <si>
    <t>ﾗｲﾝﾃﾞﾘｱ ﾁｭｰﾌﾞ</t>
  </si>
  <si>
    <t>76500000311</t>
  </si>
  <si>
    <t>76500000313</t>
  </si>
  <si>
    <t>76500000315</t>
  </si>
  <si>
    <t>76500000317</t>
  </si>
  <si>
    <t>ﾗｲﾝﾃﾞﾘｱ ｷﾞﾔｰﾄﾞﾓｰﾀ</t>
  </si>
  <si>
    <t>76500000319</t>
  </si>
  <si>
    <t>76500000321</t>
  </si>
  <si>
    <t>乗務員室ﾋｰﾀ用温度ﾋｭｰｽﾞ</t>
  </si>
  <si>
    <t>76500000331</t>
  </si>
  <si>
    <t>76500000335</t>
  </si>
  <si>
    <t>76500000337</t>
  </si>
  <si>
    <t>76500000339</t>
  </si>
  <si>
    <t>76500000343</t>
  </si>
  <si>
    <t>66Tﾗｲﾝﾃﾞﾘｱｷﾞｱｶﾊﾞｰ</t>
  </si>
  <si>
    <t>76500000347</t>
  </si>
  <si>
    <t>30000Tﾗｲﾝﾃﾞﾘｱｷﾞﾔｰﾄﾞﾓｰﾀ(M室用)</t>
  </si>
  <si>
    <t>76500000349</t>
  </si>
  <si>
    <t>30000Tﾗｲﾝﾃﾞﾘｱ電源ﾌﾟﾗｸﾞ(M室用)</t>
  </si>
  <si>
    <t>76500000351</t>
  </si>
  <si>
    <t>30000Tﾗｲﾝﾃﾞﾘｱﾁｭｰﾌﾞ(M室用)</t>
  </si>
  <si>
    <t>76500000353</t>
  </si>
  <si>
    <t>30000TﾗｲﾝﾃﾞﾘｱMﾛｰﾀ(M室用)</t>
  </si>
  <si>
    <t>76500000355</t>
  </si>
  <si>
    <t>30000Tﾗｲﾝﾃﾞﾘｱ羽根ｹｰｼﾝｸﾞ(M室用)</t>
  </si>
  <si>
    <t>76500000357</t>
  </si>
  <si>
    <t>30000Tﾗｲﾝﾃﾞﾘｱｺﾝﾃﾞﾝｻｶﾊﾞｰ(M室)</t>
  </si>
  <si>
    <t>76500000359</t>
  </si>
  <si>
    <t>30000T･66T(6･7次車)ﾗｲﾝﾃﾞﾘｱ電源ﾌﾟﾗｸﾞ</t>
  </si>
  <si>
    <t>76500000361</t>
  </si>
  <si>
    <t>30000Tﾗｲﾝﾃﾞﾘｱﾁｭｰﾌﾞ</t>
  </si>
  <si>
    <t>76500000363</t>
  </si>
  <si>
    <t>30000TﾗｲﾝﾃﾞﾘｱGM取付板</t>
  </si>
  <si>
    <t>76500000365</t>
  </si>
  <si>
    <t>30000Tﾗｲﾝﾃﾞﾘｱ車体取付部品(組立)</t>
  </si>
  <si>
    <t>76500000367</t>
  </si>
  <si>
    <t>更新ﾗｲﾝﾌﾛｰﾌｧﾝMﾛｰﾀ</t>
  </si>
  <si>
    <t>76500000369</t>
  </si>
  <si>
    <t>更新ﾗｲﾝﾌﾛｰﾌｧﾝﾊｳｼﾞﾝｸﾞ</t>
  </si>
  <si>
    <t>76500000371</t>
  </si>
  <si>
    <t>更新ﾗｲﾝﾌﾛｰﾌｧﾝ羽根ｹｰｼﾝｸﾞ</t>
  </si>
  <si>
    <t>76500000373</t>
  </si>
  <si>
    <t>更新ﾗｲﾝﾌﾛｰﾌｧﾝ電源ﾌﾟﾗｸﾞ</t>
  </si>
  <si>
    <t>76500000375</t>
  </si>
  <si>
    <t>更新ﾗｲﾝﾌﾛｰﾌｧﾝﾁｭｰﾌﾞ</t>
  </si>
  <si>
    <t>76500000377</t>
  </si>
  <si>
    <t>76500000379</t>
  </si>
  <si>
    <t>更新ﾗｲﾝﾌﾛｰﾌｧﾝﾘｰﾄﾞ押え</t>
  </si>
  <si>
    <t>76500000381</t>
  </si>
  <si>
    <t>更新ﾗｲﾝﾃﾞﾘｱMﾁｭｰﾌﾞ</t>
  </si>
  <si>
    <t>76500000383</t>
  </si>
  <si>
    <t>更新ﾗｲﾝﾃﾞﾘｱｷﾞﾔｰﾄﾞﾓｰﾀ</t>
  </si>
  <si>
    <t>76500000385</t>
  </si>
  <si>
    <t>更新ﾗｲﾝﾃﾞﾘｱ連結金具</t>
  </si>
  <si>
    <t>76500000387</t>
  </si>
  <si>
    <t>更新ﾗｲﾝﾃﾞﾘｱGM取付板</t>
  </si>
  <si>
    <t>76500000389</t>
  </si>
  <si>
    <t>更新ﾗｲﾝﾃﾞﾘｱMﾛｰﾀ</t>
  </si>
  <si>
    <t>76500000391</t>
  </si>
  <si>
    <t>更新ﾗｲﾝﾃﾞﾘｱｽｲｯﾁ</t>
  </si>
  <si>
    <t>76500000393</t>
  </si>
  <si>
    <t>更新ﾗｲﾝﾃﾞﾘｱｽｲｯﾁﾎﾞｯｸｽ</t>
  </si>
  <si>
    <t>76500000395</t>
  </si>
  <si>
    <t>更新ﾗｲﾝﾃﾞﾘｱｺﾝﾃﾞﾝｻｶﾊﾞｰ</t>
  </si>
  <si>
    <t>76500000397</t>
  </si>
  <si>
    <t>更新ﾗｲﾝﾃﾞﾘｱｺﾝﾃﾞﾝｻｹｰｽ</t>
  </si>
  <si>
    <t>76500000399</t>
  </si>
  <si>
    <t>更新ﾗｲﾝﾃﾞﾘｱﾁｭｰﾌﾞ</t>
  </si>
  <si>
    <t>76500000401</t>
  </si>
  <si>
    <t>更新ﾗｲﾝﾃﾞﾘｱｽｲｯﾁｶﾊﾞｰ</t>
  </si>
  <si>
    <t>76500000403</t>
  </si>
  <si>
    <t>更新ﾗｲﾝﾃﾞﾘｱ電源ﾌﾟﾗｸﾞ</t>
  </si>
  <si>
    <t>76500000405</t>
  </si>
  <si>
    <t>更新ﾗｲﾝﾃﾞﾘｱ羽根ｹｰｼﾝｸﾞ</t>
  </si>
  <si>
    <t>76500000407</t>
  </si>
  <si>
    <t>ﾗｲﾝﾌﾛｰﾌｧﾝｸﾗｯﾁばね</t>
  </si>
  <si>
    <t>76500000411</t>
  </si>
  <si>
    <t>ﾗｲﾝﾌﾛｰﾌｧﾝMﾛｰﾀ</t>
  </si>
  <si>
    <t>76500000417</t>
  </si>
  <si>
    <t>ﾗｲﾝﾌﾛｰﾌｧﾝｽﾍﾟｰｻ</t>
  </si>
  <si>
    <t>76500000419</t>
  </si>
  <si>
    <t>ﾗｲﾝﾃﾞﾘｱMﾛｰﾀ(M室用)</t>
  </si>
  <si>
    <t>76500000421</t>
  </si>
  <si>
    <t>ﾗｲﾝﾃﾞﾘｱ連結板(M室用)</t>
  </si>
  <si>
    <t>76500000423</t>
  </si>
  <si>
    <t>ﾗｲﾝﾃﾞﾘｱ羽根ｹｰｼﾝｸﾞ(M室用)</t>
  </si>
  <si>
    <t>76500000425</t>
  </si>
  <si>
    <t>ﾗｲﾝﾃﾞﾘｱｸﾗﾝｸ</t>
  </si>
  <si>
    <t>76500000427</t>
  </si>
  <si>
    <t>ﾗｲﾝﾃﾞﾘｱｷﾞｱｹｰｽ軸受金</t>
  </si>
  <si>
    <t>76500000429</t>
  </si>
  <si>
    <t>ﾗｲﾝﾃﾞﾘｱ軸受押え</t>
  </si>
  <si>
    <t>76500000431</t>
  </si>
  <si>
    <t>ﾗｲﾝﾃﾞﾘｱｷﾞｱｹｰｽ第2軸</t>
  </si>
  <si>
    <t>76500000433</t>
  </si>
  <si>
    <t>ﾗｲﾝﾃﾞﾘｱ電源ﾌﾟﾗｸﾞ</t>
  </si>
  <si>
    <t>76500000435</t>
  </si>
  <si>
    <t>ﾗｲﾝﾃﾞﾘｱ車体取付部品(組立)</t>
  </si>
  <si>
    <t>76500000437</t>
  </si>
  <si>
    <t>ﾗｲﾝﾃﾞﾘｱ羽根ｹｰｼﾝｸﾞ(客室用)</t>
  </si>
  <si>
    <t>76500000439</t>
  </si>
  <si>
    <t>ﾗｲﾝﾃﾞﾘｱ用ｽﾍﾟｰｻ</t>
  </si>
  <si>
    <t>76500000441</t>
  </si>
  <si>
    <t>ﾗｲﾝﾃﾞﾘｱ軸受支え(組立)</t>
  </si>
  <si>
    <t>76500000445</t>
  </si>
  <si>
    <t>ﾌｧﾝﾋｰﾀ用ﾌｨﾙﾀ</t>
  </si>
  <si>
    <t>76500000447</t>
  </si>
  <si>
    <t>特殊ﾜｯｼｬ(真鍮 径14 t=0.5)</t>
  </si>
  <si>
    <t>76500000449</t>
  </si>
  <si>
    <t>特殊ﾜｯｼｬ(真鍮 t=0.3)</t>
  </si>
  <si>
    <t>76500000451</t>
  </si>
  <si>
    <t>特殊ﾜｯｼｬ（真鍮Φ16　t=0.5）</t>
  </si>
  <si>
    <t>76500001003</t>
  </si>
  <si>
    <t>M室ヒータ</t>
  </si>
  <si>
    <t>76500001005</t>
  </si>
  <si>
    <t>Ｍ室ヒーター用ファン部品</t>
  </si>
  <si>
    <t>76500001009</t>
  </si>
  <si>
    <t>76500001013</t>
  </si>
  <si>
    <t>温湿度センサ</t>
  </si>
  <si>
    <t>76500001015</t>
  </si>
  <si>
    <t>76500001017</t>
  </si>
  <si>
    <t>客室暖房用コネクター用ピン</t>
  </si>
  <si>
    <t>76500001031</t>
  </si>
  <si>
    <t>客室ヒーター</t>
  </si>
  <si>
    <t>76500001033</t>
  </si>
  <si>
    <t>76500001035</t>
  </si>
  <si>
    <t>76500001039</t>
  </si>
  <si>
    <t>76500001055</t>
  </si>
  <si>
    <t>整風板</t>
  </si>
  <si>
    <t>76500001057</t>
  </si>
  <si>
    <t>整風板(直)</t>
  </si>
  <si>
    <t>76500001059</t>
  </si>
  <si>
    <t>整風板(斜)</t>
  </si>
  <si>
    <t>76500001063</t>
  </si>
  <si>
    <t>第２制御箱用端子台</t>
  </si>
  <si>
    <t>76500001065</t>
  </si>
  <si>
    <t>76500001067</t>
  </si>
  <si>
    <t>76500001069</t>
  </si>
  <si>
    <t>暖房温度調整器</t>
  </si>
  <si>
    <t>76500001071</t>
  </si>
  <si>
    <t>暖房装置用ヒーター</t>
  </si>
  <si>
    <t>76500001075</t>
  </si>
  <si>
    <t>床下温度センサ</t>
  </si>
  <si>
    <t>76500001079</t>
  </si>
  <si>
    <t>ﾗｲﾝﾃﾞﾘｱ(客室用送風機)</t>
  </si>
  <si>
    <t>76500001089</t>
  </si>
  <si>
    <t>ラインデリア整風板</t>
  </si>
  <si>
    <t>76500001091</t>
  </si>
  <si>
    <t>ラインデリア整風板ラッチ受</t>
  </si>
  <si>
    <t>76500001095</t>
  </si>
  <si>
    <t>76500001099</t>
  </si>
  <si>
    <t>客室暖房用コネクター用ケース（艤装側オス）</t>
  </si>
  <si>
    <t>76500001101</t>
  </si>
  <si>
    <t>客室暖房用コネクター用ケース（ヒータ側メス）</t>
  </si>
  <si>
    <t>76500001103</t>
  </si>
  <si>
    <t>客室暖房用コネクター用ソケット</t>
  </si>
  <si>
    <t>76500001105</t>
  </si>
  <si>
    <t>客室暖房用コネクター用ソケット端子</t>
  </si>
  <si>
    <t>76500001107</t>
  </si>
  <si>
    <t>客室暖房用コネクター用ピン端子</t>
  </si>
  <si>
    <t>76500001111</t>
  </si>
  <si>
    <t>ナイロンワッシャ</t>
  </si>
  <si>
    <t>76500001113</t>
  </si>
  <si>
    <t>ラインデリア取付ナット</t>
  </si>
  <si>
    <t>76500001115</t>
  </si>
  <si>
    <t>76500001117</t>
  </si>
  <si>
    <t>ラインデリア</t>
  </si>
  <si>
    <t>76500001119</t>
  </si>
  <si>
    <t>76500001121</t>
  </si>
  <si>
    <t>76500001123</t>
  </si>
  <si>
    <t>76500001125</t>
  </si>
  <si>
    <t>76500001127</t>
  </si>
  <si>
    <t>76500001129</t>
  </si>
  <si>
    <t>76500001131</t>
  </si>
  <si>
    <t>76500001135</t>
  </si>
  <si>
    <t>客室暖房器</t>
  </si>
  <si>
    <t>76500001137</t>
  </si>
  <si>
    <t>客室送風機</t>
  </si>
  <si>
    <t>76500001139</t>
  </si>
  <si>
    <t>乗務員室送風機</t>
  </si>
  <si>
    <t>76700000005</t>
  </si>
  <si>
    <t>ﾋｰﾀｶﾊﾞｰ用ﾌﾟｯｼｭﾎﾞﾙﾄ</t>
  </si>
  <si>
    <t>76700000037</t>
  </si>
  <si>
    <t>ｶﾊﾞｰ取付用ﾋﾞｽ(TRF-4410)</t>
  </si>
  <si>
    <t>76700000047</t>
  </si>
  <si>
    <t>ﾀｲﾏｰﾘﾚｰ→製造中止</t>
  </si>
  <si>
    <t>76700000049</t>
  </si>
  <si>
    <t>ﾀｲﾏｰﾘﾚｰ用ｱﾀﾞﾌﾟﾀ</t>
  </si>
  <si>
    <t>76700000057</t>
  </si>
  <si>
    <t>ﾌﾛｰﾃｨﾝｸﾞﾅｯﾄ</t>
  </si>
  <si>
    <t>76700000059</t>
  </si>
  <si>
    <t>ﾛｰﾙﾌｨﾙﾀ用安全ﾛｰﾌﾟ組立品</t>
  </si>
  <si>
    <t>76700000081</t>
  </si>
  <si>
    <t>冷房装置点検蓋押ﾈｼﾞ</t>
  </si>
  <si>
    <t>76700000083</t>
  </si>
  <si>
    <t>冷房装置ろ過機ろ材</t>
  </si>
  <si>
    <t>76700000085</t>
  </si>
  <si>
    <t>冷房ｿｳﾁ用ろ過機 ろ材</t>
  </si>
  <si>
    <t>76700000091</t>
  </si>
  <si>
    <t>76700000093</t>
  </si>
  <si>
    <t>76700000099</t>
  </si>
  <si>
    <t>冷房ｿｳﾁ室内ｶﾊﾞｰ取付ﾎﾞﾙﾄ</t>
  </si>
  <si>
    <t>76700000103</t>
  </si>
  <si>
    <t>ﾘｾｯﾄｽｲｯﾁ用ﾎﾞﾀﾝ</t>
  </si>
  <si>
    <t>76700000121</t>
  </si>
  <si>
    <t>ﾛｰﾙﾌｨﾙﾀ取付用ﾈｼﾞ</t>
  </si>
  <si>
    <t>76700000137</t>
  </si>
  <si>
    <t>冷房装置ｶﾊﾞｰ取付用碍子</t>
  </si>
  <si>
    <t>76700000141</t>
  </si>
  <si>
    <t>圧力ｾﾝｻｰ箱</t>
  </si>
  <si>
    <t>76700000143</t>
  </si>
  <si>
    <t>冷房装置熱交換器用洗剤</t>
  </si>
  <si>
    <t>76700000145</t>
  </si>
  <si>
    <t>76700000151</t>
  </si>
  <si>
    <t>室外熱交換器ｶﾊﾞｰ取付ﾈｼﾞ座</t>
  </si>
  <si>
    <t>76700000153</t>
  </si>
  <si>
    <t>ﾛｰﾙﾌｨﾙﾀ巻取完了用表示灯</t>
  </si>
  <si>
    <t>76700000157</t>
  </si>
  <si>
    <t>ﾅｲﾛﾝﾜｯｼｬ</t>
  </si>
  <si>
    <t>76700000159</t>
  </si>
  <si>
    <t>76700000161</t>
  </si>
  <si>
    <t>冷房装置室外ｶﾊﾞｰ取付ﾎﾞﾙﾄ</t>
  </si>
  <si>
    <t>76700000163</t>
  </si>
  <si>
    <t>冷房装置室内ｶﾊﾞｰ取付ﾎﾞﾙﾄ</t>
  </si>
  <si>
    <t>76700000165</t>
  </si>
  <si>
    <t>10･20系ﾛｰﾙﾌｨﾙﾀ用ﾀｲﾏｰﾘﾚｰ（H5CZ-L8ｱﾀﾞﾌﾟﾀ含）</t>
  </si>
  <si>
    <t>76700000167</t>
  </si>
  <si>
    <t>ﾛｰﾙﾌｨﾙﾀ用ﾀｲﾏｰﾘﾚｰ</t>
  </si>
  <si>
    <t>76700000169</t>
  </si>
  <si>
    <t>ﾛｰﾙﾌｨﾙﾀ用ﾘﾃｰﾅ</t>
  </si>
  <si>
    <t>76700000173</t>
  </si>
  <si>
    <t>80系ﾛｰﾙﾌｨﾙﾀ用ﾀｲﾏｰﾘﾚｰ(H5CZ-L8 取付ｱﾀﾞﾌﾟﾀ含む)</t>
  </si>
  <si>
    <t>76700000505</t>
  </si>
  <si>
    <t>空調制御ユニット接続コネクター</t>
  </si>
  <si>
    <t>76700000507</t>
  </si>
  <si>
    <t>空調制御用コネクター</t>
  </si>
  <si>
    <t>76700000509</t>
  </si>
  <si>
    <t>76700000513</t>
  </si>
  <si>
    <t>クーラー・ナス環</t>
  </si>
  <si>
    <t>76700000519</t>
  </si>
  <si>
    <t>クーラー用メンテンロック</t>
  </si>
  <si>
    <t>76700000523</t>
  </si>
  <si>
    <t>クーラー用リセットスイッチ押ボタン</t>
  </si>
  <si>
    <t>76700000525</t>
  </si>
  <si>
    <t>クーラーリセットボタン</t>
  </si>
  <si>
    <t>76700000533</t>
  </si>
  <si>
    <t>室外機取付けボルト</t>
  </si>
  <si>
    <t>76700000539</t>
  </si>
  <si>
    <t>タイマー</t>
  </si>
  <si>
    <t>76700000541</t>
  </si>
  <si>
    <t>76700000543</t>
  </si>
  <si>
    <t>タワミダクト</t>
  </si>
  <si>
    <t>76700000545</t>
  </si>
  <si>
    <t>76700000547</t>
  </si>
  <si>
    <t>なすかん</t>
  </si>
  <si>
    <t>76700000549</t>
  </si>
  <si>
    <t>冷暖房制御盤鍵付スイッチ</t>
  </si>
  <si>
    <t>76700000551</t>
  </si>
  <si>
    <t>冷強スイッチ</t>
  </si>
  <si>
    <t>76700000553</t>
  </si>
  <si>
    <t>防振ゴム</t>
  </si>
  <si>
    <t>76700000557</t>
  </si>
  <si>
    <t>冷暖制御盤</t>
  </si>
  <si>
    <t>76700000559</t>
  </si>
  <si>
    <t>76700000561</t>
  </si>
  <si>
    <t>76700000563</t>
  </si>
  <si>
    <t>76700000565</t>
  </si>
  <si>
    <t>冷暖制御盤ソケット</t>
  </si>
  <si>
    <t>76700000569</t>
  </si>
  <si>
    <t>冷暖房制御箱</t>
  </si>
  <si>
    <t>76700000571</t>
  </si>
  <si>
    <t>冷暖房制御盤</t>
  </si>
  <si>
    <t>76700000573</t>
  </si>
  <si>
    <t>冷暖房制御盤標示灯</t>
  </si>
  <si>
    <t>76700000579</t>
  </si>
  <si>
    <t>冷房装置サイドカバー取付用絶縁座金</t>
  </si>
  <si>
    <t>76700000581</t>
  </si>
  <si>
    <t>冷房装置室外機仮屋根</t>
  </si>
  <si>
    <t>76700000583</t>
  </si>
  <si>
    <t>冷房装置室外機取付けゴム座（下）</t>
  </si>
  <si>
    <t>76700000585</t>
  </si>
  <si>
    <t>冷房装置室外機取付けゴム座（上）</t>
  </si>
  <si>
    <t>76700000587</t>
  </si>
  <si>
    <t>冷房装置上面カバー取付絶縁台</t>
  </si>
  <si>
    <t>76700000589</t>
  </si>
  <si>
    <t>冷房装置取付絶縁ボルト</t>
  </si>
  <si>
    <t>76700000591</t>
  </si>
  <si>
    <t>冷房装置取付ボルト用キャップ</t>
  </si>
  <si>
    <t>76700000599</t>
  </si>
  <si>
    <t>冷房装置用ガスサーモ</t>
  </si>
  <si>
    <t>76700000601</t>
  </si>
  <si>
    <t>冷房装置用ゴムホース</t>
  </si>
  <si>
    <t>76700000603</t>
  </si>
  <si>
    <t>76700000605</t>
  </si>
  <si>
    <t>76700000607</t>
  </si>
  <si>
    <t>76700000609</t>
  </si>
  <si>
    <t>76700000611</t>
  </si>
  <si>
    <t>76700000613</t>
  </si>
  <si>
    <t>76700000615</t>
  </si>
  <si>
    <t>76700000617</t>
  </si>
  <si>
    <t>76700000619</t>
  </si>
  <si>
    <t>冷房ｿｳﾁろ材巻取完了ランプ</t>
  </si>
  <si>
    <t>76700000621</t>
  </si>
  <si>
    <t>冷房床下圧力センサー箱</t>
  </si>
  <si>
    <t>76700000623</t>
  </si>
  <si>
    <t>ロールフィルター</t>
  </si>
  <si>
    <t>76700000625</t>
  </si>
  <si>
    <t>ロールフィルター電源ケーブル</t>
  </si>
  <si>
    <t>76700000627</t>
  </si>
  <si>
    <t>ロールフィルター蓋取付ネジ</t>
  </si>
  <si>
    <t>76700000629</t>
  </si>
  <si>
    <t>ロールフィルター用ダートファスナー</t>
  </si>
  <si>
    <t>76700000631</t>
  </si>
  <si>
    <t>ロールフィルター用タイマー</t>
  </si>
  <si>
    <t>76700000633</t>
  </si>
  <si>
    <t>ロールフィルタ押え取付座</t>
  </si>
  <si>
    <t>76700000635</t>
  </si>
  <si>
    <t>ロールフィルタ押えピン</t>
  </si>
  <si>
    <t>76700000637</t>
  </si>
  <si>
    <t>ロールフィルタ押えピン抜け止め</t>
  </si>
  <si>
    <t>76700000639</t>
  </si>
  <si>
    <t>ロールフィルタカバ取り付け座金</t>
  </si>
  <si>
    <t>76700000641</t>
  </si>
  <si>
    <t>ロールフィルタカバ取り付けネジ</t>
  </si>
  <si>
    <t>76700000643</t>
  </si>
  <si>
    <t>ロールフィルタ本体取付座</t>
  </si>
  <si>
    <t>76700000649</t>
  </si>
  <si>
    <t>ロールフィルタ取付ネジ</t>
  </si>
  <si>
    <t>76700000651</t>
  </si>
  <si>
    <t>湿度センサ</t>
  </si>
  <si>
    <t>76700000653</t>
  </si>
  <si>
    <t>76700000655</t>
  </si>
  <si>
    <t>ロールフィルター用取付座金</t>
  </si>
  <si>
    <t>76700000657</t>
  </si>
  <si>
    <t>スペーサー組立</t>
  </si>
  <si>
    <t>76700000659</t>
  </si>
  <si>
    <t>排水ホース</t>
  </si>
  <si>
    <t>76700000661</t>
  </si>
  <si>
    <t>パンチバンド</t>
  </si>
  <si>
    <t>76700000663</t>
  </si>
  <si>
    <t>外気温度センサー</t>
  </si>
  <si>
    <t>76700000665</t>
  </si>
  <si>
    <t>76700000667</t>
  </si>
  <si>
    <t>76700000669</t>
  </si>
  <si>
    <t>76700000671</t>
  </si>
  <si>
    <t>冷房装置室外機仮屋根用パッキン</t>
  </si>
  <si>
    <t>76700000673</t>
  </si>
  <si>
    <t>客室ﾋｰﾀ</t>
  </si>
  <si>
    <t>76700000675</t>
  </si>
  <si>
    <t>76700000677</t>
  </si>
  <si>
    <t>76700000679</t>
  </si>
  <si>
    <t>76700000681</t>
  </si>
  <si>
    <t>76700000687</t>
  </si>
  <si>
    <t>ろ材（冷房装置用）</t>
  </si>
  <si>
    <t>76700000689</t>
  </si>
  <si>
    <t>ﾛｰﾙﾌｨﾙﾀｰｺﾈｸﾀ(ﾘｾﾌﾟﾀｸﾙ)</t>
  </si>
  <si>
    <t>76700000691</t>
  </si>
  <si>
    <t>ﾛｰﾙﾌｨﾙﾀｰｺﾈｸﾀ(ﾌﾟﾗｸﾞ)</t>
  </si>
  <si>
    <t>76700000693</t>
  </si>
  <si>
    <t>ﾛｰﾙﾌｨﾙﾀｰ引っ掛け金具</t>
  </si>
  <si>
    <t>76700000695</t>
  </si>
  <si>
    <t>ﾛｰﾙﾌｨﾙﾀｰ軸ﾌﾞｯｼｭ</t>
  </si>
  <si>
    <t>76700000697</t>
  </si>
  <si>
    <t>ﾛｰﾙﾌｨﾙﾀｰｶﾊﾞｰ</t>
  </si>
  <si>
    <t>76700000699</t>
  </si>
  <si>
    <t>76700000701</t>
  </si>
  <si>
    <t>湿度ｾﾝｻ</t>
  </si>
  <si>
    <t>76700000703</t>
  </si>
  <si>
    <t>空調装置ﾄﾞﾚﾝﾎｰｽ</t>
  </si>
  <si>
    <t>76700000705</t>
  </si>
  <si>
    <t>76700000707</t>
  </si>
  <si>
    <t>空調装置CN</t>
  </si>
  <si>
    <t>76700000709</t>
  </si>
  <si>
    <t>76700000711</t>
  </si>
  <si>
    <t>76700000713</t>
  </si>
  <si>
    <t>空調ﾎｰｽ締付金具</t>
  </si>
  <si>
    <t>76700000715</t>
  </si>
  <si>
    <t>空調装置防振ｺﾞﾑ</t>
  </si>
  <si>
    <t>76700000717</t>
  </si>
  <si>
    <t>温度ｾﾝｻｰ</t>
  </si>
  <si>
    <t>76700000719</t>
  </si>
  <si>
    <t>76800000011</t>
  </si>
  <si>
    <t>ﾄﾗﾝｼｰﾊﾞ用ﾊﾞｯﾃﾘｰ</t>
  </si>
  <si>
    <t>76800000013</t>
  </si>
  <si>
    <t>76800000015</t>
  </si>
  <si>
    <t>76800000033</t>
  </si>
  <si>
    <t>76800000035</t>
  </si>
  <si>
    <t>76800000037</t>
  </si>
  <si>
    <t>76800000039</t>
  </si>
  <si>
    <t>76800000055</t>
  </si>
  <si>
    <t>草刈機用ﾅｲﾛﾝｺｰﾄﾞ</t>
  </si>
  <si>
    <t>76800000057</t>
  </si>
  <si>
    <t>草刈機用替刃</t>
  </si>
  <si>
    <t>76900000037</t>
  </si>
  <si>
    <t>自転車用 前かご</t>
  </si>
  <si>
    <t>76900000039</t>
  </si>
  <si>
    <t>76900000043</t>
  </si>
  <si>
    <t>自転車用ﾗｲﾄ</t>
  </si>
  <si>
    <t>76900000045</t>
  </si>
  <si>
    <t>自転車用ﾘﾑﾃｰﾌﾟ</t>
  </si>
  <si>
    <t>76900000047</t>
  </si>
  <si>
    <t>76900000127</t>
  </si>
  <si>
    <t>自転車用 後かご</t>
  </si>
  <si>
    <t>76900000129</t>
  </si>
  <si>
    <t>自転車用ｺﾞﾑﾉﾘ</t>
  </si>
  <si>
    <t>76900000131</t>
  </si>
  <si>
    <t>自転車用ｻﾄﾞﾙ</t>
  </si>
  <si>
    <t>76900000133</t>
  </si>
  <si>
    <t>76900000135</t>
  </si>
  <si>
    <t>76900000137</t>
  </si>
  <si>
    <t>76900000139</t>
  </si>
  <si>
    <t>76900000141</t>
  </si>
  <si>
    <t>自転車用ﾊﾟｯﾁ</t>
  </si>
  <si>
    <t>76900000143</t>
  </si>
  <si>
    <t>自転車用ﾊﾟｯﾁｺﾞﾑ</t>
  </si>
  <si>
    <t>76900000147</t>
  </si>
  <si>
    <t>自転車用ﾌﾞﾚｰｷｺﾞﾑ</t>
  </si>
  <si>
    <t>76900000149</t>
  </si>
  <si>
    <t>自転車用ﾌﾞﾚｰｷﾜｲﾔｰ</t>
  </si>
  <si>
    <t>76900000151</t>
  </si>
  <si>
    <t>76900000153</t>
  </si>
  <si>
    <t>自転車用ﾍﾟﾀﾞﾙ</t>
  </si>
  <si>
    <t>76900000155</t>
  </si>
  <si>
    <t>自転車用ﾍﾞﾙ</t>
  </si>
  <si>
    <t>76900000157</t>
  </si>
  <si>
    <t>自転車用ﾘﾝｸﾞｼﾘﾝﾀﾞｰ錠</t>
  </si>
  <si>
    <t>76900000159</t>
  </si>
  <si>
    <t>自転車用虫ｺﾞﾑ</t>
  </si>
  <si>
    <t>76900000501</t>
  </si>
  <si>
    <t>タイヤ</t>
  </si>
  <si>
    <t>76900000503</t>
  </si>
  <si>
    <t>76900000505</t>
  </si>
  <si>
    <t>ハンドルグリップ</t>
  </si>
  <si>
    <t>76900000507</t>
  </si>
  <si>
    <t>後ブレーキ(ドラム式完備)</t>
  </si>
  <si>
    <t>76900000509</t>
  </si>
  <si>
    <t>76900000511</t>
  </si>
  <si>
    <t>部品運搬車</t>
  </si>
  <si>
    <t>77000000003</t>
  </si>
  <si>
    <t>耐熱ﾁｭｰﾌﾞ</t>
  </si>
  <si>
    <t>77000000017</t>
  </si>
  <si>
    <t>ｼﾞｮｲﾝﾄｼｰﾄ</t>
  </si>
  <si>
    <t>77000000019</t>
  </si>
  <si>
    <t>77000000031</t>
  </si>
  <si>
    <t>電線結束ﾊﾞﾝﾄﾞ</t>
  </si>
  <si>
    <t>77000000053</t>
  </si>
  <si>
    <t>77000000055</t>
  </si>
  <si>
    <t>77000000057</t>
  </si>
  <si>
    <t>77000000061</t>
  </si>
  <si>
    <t>77000000075</t>
  </si>
  <si>
    <t>MM速度ｾﾝｻｰ用電線ｸﾘｰﾄ</t>
  </si>
  <si>
    <t>77000000091</t>
  </si>
  <si>
    <t>光ﾌｧｲﾊﾞｰ結束ﾊﾞﾝﾄﾞ</t>
  </si>
  <si>
    <t>77000000119</t>
  </si>
  <si>
    <t>77000000121</t>
  </si>
  <si>
    <t>SFﾁｭｰﾌﾞ</t>
  </si>
  <si>
    <t>77000000149</t>
  </si>
  <si>
    <t>77000000151</t>
  </si>
  <si>
    <t>77000000153</t>
  </si>
  <si>
    <t>77000000155</t>
  </si>
  <si>
    <t>77000000163</t>
  </si>
  <si>
    <t>車両用ﾋﾞﾆｰﾙ電線</t>
  </si>
  <si>
    <t>77000000169</t>
  </si>
  <si>
    <t>ﾀｲｱﾝｶｰ 4mmﾈｼﾞ用</t>
  </si>
  <si>
    <t>77000000171</t>
  </si>
  <si>
    <t>ﾀｲｱﾝｶｰ 5mmﾈｼﾞ用</t>
  </si>
  <si>
    <t>77000000177</t>
  </si>
  <si>
    <t>ﾅｲﾛﾝｸﾗﾝﾌﾟ</t>
  </si>
  <si>
    <t>77000000179</t>
  </si>
  <si>
    <t>77000000181</t>
  </si>
  <si>
    <t>77000000183</t>
  </si>
  <si>
    <t>77000000199</t>
  </si>
  <si>
    <t>自在ﾌﾞｯｼｭ</t>
  </si>
  <si>
    <t>77000000201</t>
  </si>
  <si>
    <t>77000000211</t>
  </si>
  <si>
    <t>ｶﾞﾗｽﾁｭｰﾌﾞ</t>
  </si>
  <si>
    <t>77000000215</t>
  </si>
  <si>
    <t>袋被せ用ﾋﾞﾆﾛﾝｸﾛｽ</t>
  </si>
  <si>
    <t>77000000221</t>
  </si>
  <si>
    <t>難燃架橋ﾎﾟﾘｴﾁﾚﾝ電線</t>
  </si>
  <si>
    <t>77000000225</t>
  </si>
  <si>
    <t>77000000229</t>
  </si>
  <si>
    <t>9芯電気連結器用ﾊﾟｯｷﾝ</t>
  </si>
  <si>
    <t>77000000231</t>
  </si>
  <si>
    <t>48芯電気連結器防水ﾊﾟｯｷﾝ</t>
  </si>
  <si>
    <t>77000000233</t>
  </si>
  <si>
    <t>YH3FB栓受ｶﾞｽｹｯﾄ</t>
  </si>
  <si>
    <t>77000000235</t>
  </si>
  <si>
    <t>YH4Fｿｹｯﾄ用ｶﾞｽｹｯﾄ</t>
  </si>
  <si>
    <t>77000000239</t>
  </si>
  <si>
    <t>77000000245</t>
  </si>
  <si>
    <t>電線結束ﾊﾞﾝﾄﾞ→在庫限りで47000259へ読替</t>
  </si>
  <si>
    <t>77000000247</t>
  </si>
  <si>
    <t>電線結束ﾊﾞﾝﾄﾞ→在庫限りで47000261へ読替</t>
  </si>
  <si>
    <t>77000000251</t>
  </si>
  <si>
    <t>電線結束ﾊﾞﾝﾄﾞ→在庫限りで47000263へ読替</t>
  </si>
  <si>
    <t>77000000253</t>
  </si>
  <si>
    <t>77000000255</t>
  </si>
  <si>
    <t>77000000257</t>
  </si>
  <si>
    <t>77000000259</t>
  </si>
  <si>
    <t>77000000261</t>
  </si>
  <si>
    <t>77000000263</t>
  </si>
  <si>
    <t>77000000273</t>
  </si>
  <si>
    <t>電線結束ﾊﾞﾝﾄﾞ→在庫限り</t>
  </si>
  <si>
    <t>77000000281</t>
  </si>
  <si>
    <t>77000000285</t>
  </si>
  <si>
    <t>ｳﾚﾀﾝﾜｯｼｬ</t>
  </si>
  <si>
    <t>77000000287</t>
  </si>
  <si>
    <t>77000000291</t>
  </si>
  <si>
    <t>77000000301</t>
  </si>
  <si>
    <t>配線用ﾊﾟﾃ</t>
  </si>
  <si>
    <t>77000000315</t>
  </si>
  <si>
    <t>77000000317</t>
  </si>
  <si>
    <t>77000000319</t>
  </si>
  <si>
    <t>77000000325</t>
  </si>
  <si>
    <t>77000000327</t>
  </si>
  <si>
    <t>77000000329</t>
  </si>
  <si>
    <t>77000000333</t>
  </si>
  <si>
    <t>77000000337</t>
  </si>
  <si>
    <t>77000000339</t>
  </si>
  <si>
    <t>77000000341</t>
  </si>
  <si>
    <t>77000000343</t>
  </si>
  <si>
    <t>77000000345</t>
  </si>
  <si>
    <t>77000000347</t>
  </si>
  <si>
    <t>77000000349</t>
  </si>
  <si>
    <t>77000000355</t>
  </si>
  <si>
    <t>77000000357</t>
  </si>
  <si>
    <t>77000000361</t>
  </si>
  <si>
    <t>77000000365</t>
  </si>
  <si>
    <t>77000000371</t>
  </si>
  <si>
    <t>77000000375</t>
  </si>
  <si>
    <t>77000000387</t>
  </si>
  <si>
    <t>77000000389</t>
  </si>
  <si>
    <t>77000000401</t>
  </si>
  <si>
    <t>77000000517</t>
  </si>
  <si>
    <t>キャプタイヤケーブル</t>
  </si>
  <si>
    <t>77000000519</t>
  </si>
  <si>
    <t>クリート</t>
  </si>
  <si>
    <t>77000000521</t>
  </si>
  <si>
    <t>ｹｰﾌﾞﾙﾀｲ(配線固定用)</t>
  </si>
  <si>
    <t>77000000525</t>
  </si>
  <si>
    <t>自在ブシュ</t>
  </si>
  <si>
    <t>77000000527</t>
  </si>
  <si>
    <t>77000000529</t>
  </si>
  <si>
    <t>77000000545</t>
  </si>
  <si>
    <t>絶縁チューブ(制御用)</t>
  </si>
  <si>
    <t>77000000551</t>
  </si>
  <si>
    <t>端末キャップ</t>
  </si>
  <si>
    <t>77000000557</t>
  </si>
  <si>
    <t>77000000559</t>
  </si>
  <si>
    <t>77000000561</t>
  </si>
  <si>
    <t>77000000563</t>
  </si>
  <si>
    <t>77000000581</t>
  </si>
  <si>
    <t>77000000583</t>
  </si>
  <si>
    <t>77000000585</t>
  </si>
  <si>
    <t>77000000587</t>
  </si>
  <si>
    <t>77000000589</t>
  </si>
  <si>
    <t>77000000591</t>
  </si>
  <si>
    <t>77000000593</t>
  </si>
  <si>
    <t>電線ケーブル</t>
  </si>
  <si>
    <t>77000000595</t>
  </si>
  <si>
    <t>77000000597</t>
  </si>
  <si>
    <t>77000000599</t>
  </si>
  <si>
    <t>77000000603</t>
  </si>
  <si>
    <t>77000000605</t>
  </si>
  <si>
    <t>77000000607</t>
  </si>
  <si>
    <t>透明ビニールチューブ</t>
  </si>
  <si>
    <t>77000000609</t>
  </si>
  <si>
    <t>熱収縮チューブ</t>
  </si>
  <si>
    <t>77000000639</t>
  </si>
  <si>
    <t>光ファイバキャップ</t>
  </si>
  <si>
    <t>77000000641</t>
  </si>
  <si>
    <t>77000000643</t>
  </si>
  <si>
    <t>77000000645</t>
  </si>
  <si>
    <t>77000000647</t>
  </si>
  <si>
    <t>77000000649</t>
  </si>
  <si>
    <t>ヒシチューブ</t>
  </si>
  <si>
    <t>77000000657</t>
  </si>
  <si>
    <t>ビニール電線</t>
  </si>
  <si>
    <t>77000000659</t>
  </si>
  <si>
    <t>77000000661</t>
  </si>
  <si>
    <t>77000000663</t>
  </si>
  <si>
    <t>77000000683</t>
  </si>
  <si>
    <t>77000000685</t>
  </si>
  <si>
    <t>77000000693</t>
  </si>
  <si>
    <t>電線</t>
  </si>
  <si>
    <t>77000000695</t>
  </si>
  <si>
    <t>スリーブ</t>
  </si>
  <si>
    <t>77000000697</t>
  </si>
  <si>
    <t>77000000699</t>
  </si>
  <si>
    <t>配線結束用紐</t>
  </si>
  <si>
    <t>77000000701</t>
  </si>
  <si>
    <t>77000000703</t>
  </si>
  <si>
    <t>電気配線ﾁｮｯﾊﾟｽﾅﾊﾞ抵抗用</t>
  </si>
  <si>
    <t>77000000705</t>
  </si>
  <si>
    <t>77000000707</t>
  </si>
  <si>
    <t>SVGC ﾌｧｲﾊﾞｰ(ｶﾞﾗｽ)ｼｰﾄ</t>
  </si>
  <si>
    <t>77000000709</t>
  </si>
  <si>
    <t>二クロム線</t>
  </si>
  <si>
    <t>77000000711</t>
  </si>
  <si>
    <t>結束バンド　標準（小）</t>
  </si>
  <si>
    <t>77000000713</t>
  </si>
  <si>
    <t>77000000715</t>
  </si>
  <si>
    <t>77000000717</t>
  </si>
  <si>
    <t>貫通路灯具</t>
  </si>
  <si>
    <t>77000000719</t>
  </si>
  <si>
    <t>ブレーキ演算装置コネクター</t>
  </si>
  <si>
    <t>77000000721</t>
  </si>
  <si>
    <t>ポリカーボネイト</t>
  </si>
  <si>
    <t>77000000723</t>
  </si>
  <si>
    <t>77000000725</t>
  </si>
  <si>
    <t>車体アース線押え</t>
  </si>
  <si>
    <t>77000000727</t>
  </si>
  <si>
    <t>77000000729</t>
  </si>
  <si>
    <t>77000000731</t>
  </si>
  <si>
    <t>結束バンド</t>
  </si>
  <si>
    <t>77000000733</t>
  </si>
  <si>
    <t>オームバンド</t>
  </si>
  <si>
    <t>77000000735</t>
  </si>
  <si>
    <t>77000000737</t>
  </si>
  <si>
    <t>77000000739</t>
  </si>
  <si>
    <t>77000000741</t>
  </si>
  <si>
    <t>77000000743</t>
  </si>
  <si>
    <t>77000000745</t>
  </si>
  <si>
    <t>77000000749</t>
  </si>
  <si>
    <t>結束ﾊﾞﾝﾄﾞ(極小)</t>
  </si>
  <si>
    <t>77000000753</t>
  </si>
  <si>
    <t>77000000755</t>
  </si>
  <si>
    <t>77000000759</t>
  </si>
  <si>
    <t>77000000761</t>
  </si>
  <si>
    <t>77000000763</t>
  </si>
  <si>
    <t>77000000765</t>
  </si>
  <si>
    <t>77100000005</t>
  </si>
  <si>
    <t>77100000013</t>
  </si>
  <si>
    <t>配線用しゃ断器</t>
  </si>
  <si>
    <t>77100000021</t>
  </si>
  <si>
    <t>77100000022</t>
  </si>
  <si>
    <t>77100000023</t>
  </si>
  <si>
    <t>77100000025</t>
  </si>
  <si>
    <t>77100000027</t>
  </si>
  <si>
    <t>77100000029</t>
  </si>
  <si>
    <t>77100000031</t>
  </si>
  <si>
    <t>77100000035</t>
  </si>
  <si>
    <t>77100000041</t>
  </si>
  <si>
    <t>77100000045</t>
  </si>
  <si>
    <t>77100000055</t>
  </si>
  <si>
    <t>77100000061</t>
  </si>
  <si>
    <t>77100000063</t>
  </si>
  <si>
    <t>77100000065</t>
  </si>
  <si>
    <t>77100000067</t>
  </si>
  <si>
    <t>77100000073</t>
  </si>
  <si>
    <t>77100000075</t>
  </si>
  <si>
    <t>77100000079</t>
  </si>
  <si>
    <t>77100000139</t>
  </si>
  <si>
    <t>77100000141</t>
  </si>
  <si>
    <t>77100000169</t>
  </si>
  <si>
    <t>ﾌｯﾄｽｲｯﾁ</t>
  </si>
  <si>
    <t>77100000173</t>
  </si>
  <si>
    <t>ｱﾚｽﾀ</t>
  </si>
  <si>
    <t>77100000179</t>
  </si>
  <si>
    <t>77100000181</t>
  </si>
  <si>
    <t>ｶﾞﾗｽ管ﾋｭｰｽﾞ</t>
  </si>
  <si>
    <t>77100000183</t>
  </si>
  <si>
    <t>77100000193</t>
  </si>
  <si>
    <t>蝶ﾈｼﾞ(ｱﾚｽﾀ蓋取付用)</t>
  </si>
  <si>
    <t>77100000197</t>
  </si>
  <si>
    <t>77100000201</t>
  </si>
  <si>
    <t>77100000203</t>
  </si>
  <si>
    <t>77100000205</t>
  </si>
  <si>
    <t>77100000207</t>
  </si>
  <si>
    <t>77100000223</t>
  </si>
  <si>
    <t>77100000227</t>
  </si>
  <si>
    <t>77100000229</t>
  </si>
  <si>
    <t>77100000345</t>
  </si>
  <si>
    <t>77100000347</t>
  </si>
  <si>
    <t>77100000351</t>
  </si>
  <si>
    <t>77100000353</t>
  </si>
  <si>
    <t>77100000355</t>
  </si>
  <si>
    <t>77100000357</t>
  </si>
  <si>
    <t>77100000359</t>
  </si>
  <si>
    <t>77100000365</t>
  </si>
  <si>
    <t>配電盤銘板用ﾃｰﾌﾟ</t>
  </si>
  <si>
    <t>77100000367</t>
  </si>
  <si>
    <t>77100000369</t>
  </si>
  <si>
    <t>77100000371</t>
  </si>
  <si>
    <t>77100000373</t>
  </si>
  <si>
    <t>77100000375</t>
  </si>
  <si>
    <t>77100000377</t>
  </si>
  <si>
    <t>77100000379</t>
  </si>
  <si>
    <t>77100000381</t>
  </si>
  <si>
    <t>77100000383</t>
  </si>
  <si>
    <t>77100000385</t>
  </si>
  <si>
    <t>77100000387</t>
  </si>
  <si>
    <t>77100000389</t>
  </si>
  <si>
    <t>77100000391</t>
  </si>
  <si>
    <t>77100000393</t>
  </si>
  <si>
    <t>77100000395</t>
  </si>
  <si>
    <t>77100000397</t>
  </si>
  <si>
    <t>77100000399</t>
  </si>
  <si>
    <t>77100000401</t>
  </si>
  <si>
    <t>77100000403</t>
  </si>
  <si>
    <t>77100000405</t>
  </si>
  <si>
    <t>77100000407</t>
  </si>
  <si>
    <t>77100000409</t>
  </si>
  <si>
    <t>77100000411</t>
  </si>
  <si>
    <t>77100000413</t>
  </si>
  <si>
    <t>77100000415</t>
  </si>
  <si>
    <t>77100000417</t>
  </si>
  <si>
    <t>77100000419</t>
  </si>
  <si>
    <t>77100000421</t>
  </si>
  <si>
    <t>77100000423</t>
  </si>
  <si>
    <t>77100000425</t>
  </si>
  <si>
    <t>77100000427</t>
  </si>
  <si>
    <t>77100000429</t>
  </si>
  <si>
    <t>77100000431</t>
  </si>
  <si>
    <t>77100000433</t>
  </si>
  <si>
    <t>77100000435</t>
  </si>
  <si>
    <t>77100000437</t>
  </si>
  <si>
    <t>77100000439</t>
  </si>
  <si>
    <t>77100000441</t>
  </si>
  <si>
    <t>77100000443</t>
  </si>
  <si>
    <t>77100000445</t>
  </si>
  <si>
    <t>77100000447</t>
  </si>
  <si>
    <t>77100000449</t>
  </si>
  <si>
    <t>77100000451</t>
  </si>
  <si>
    <t>77100000453</t>
  </si>
  <si>
    <t>77100000455</t>
  </si>
  <si>
    <t>77100000459</t>
  </si>
  <si>
    <t>77100000461</t>
  </si>
  <si>
    <t>77100000463</t>
  </si>
  <si>
    <t>77100000465</t>
  </si>
  <si>
    <t>77100000467</t>
  </si>
  <si>
    <t>77100000469</t>
  </si>
  <si>
    <t>77100000471</t>
  </si>
  <si>
    <t>77100000475</t>
  </si>
  <si>
    <t>77100000491</t>
  </si>
  <si>
    <t>77100000493</t>
  </si>
  <si>
    <t>77100000495</t>
  </si>
  <si>
    <t>77100000497</t>
  </si>
  <si>
    <t>77100000499</t>
  </si>
  <si>
    <t>77100000501</t>
  </si>
  <si>
    <t>77100000503</t>
  </si>
  <si>
    <t>77100000505</t>
  </si>
  <si>
    <t>77100000507</t>
  </si>
  <si>
    <t>77100000509</t>
  </si>
  <si>
    <t>77100000511</t>
  </si>
  <si>
    <t>77100000513</t>
  </si>
  <si>
    <t>77100000515</t>
  </si>
  <si>
    <t>77100000517</t>
  </si>
  <si>
    <t>77100000519</t>
  </si>
  <si>
    <t>77100000521</t>
  </si>
  <si>
    <t>77100000523</t>
  </si>
  <si>
    <t>77100000525</t>
  </si>
  <si>
    <t>77100000527</t>
  </si>
  <si>
    <t>77100000529</t>
  </si>
  <si>
    <t>77100000531</t>
  </si>
  <si>
    <t>筒型ﾋｭｰｽﾞ</t>
  </si>
  <si>
    <t>77100000533</t>
  </si>
  <si>
    <t>77100000535</t>
  </si>
  <si>
    <t>77100000537</t>
  </si>
  <si>
    <t>77100000545</t>
  </si>
  <si>
    <t>77100000547</t>
  </si>
  <si>
    <t>77100000549</t>
  </si>
  <si>
    <t>77100000551</t>
  </si>
  <si>
    <t>77100000553</t>
  </si>
  <si>
    <t>77100000555</t>
  </si>
  <si>
    <t>77100000557</t>
  </si>
  <si>
    <t>77100000559</t>
  </si>
  <si>
    <t>77100000561</t>
  </si>
  <si>
    <t>77100000563</t>
  </si>
  <si>
    <t>接触器用冷却ﾌｨﾝ</t>
  </si>
  <si>
    <t>77100000575</t>
  </si>
  <si>
    <t>77100000577</t>
  </si>
  <si>
    <t>77100001001</t>
  </si>
  <si>
    <t>ＮＦＢ</t>
  </si>
  <si>
    <t>77100001005</t>
  </si>
  <si>
    <t>板ヒューズ</t>
  </si>
  <si>
    <t>77100001007</t>
  </si>
  <si>
    <t>77100001011</t>
  </si>
  <si>
    <t>糸ヒューズ</t>
  </si>
  <si>
    <t>77100001013</t>
  </si>
  <si>
    <t>ｶﾞﾗｽ管ヒューズ</t>
  </si>
  <si>
    <t>77100001015</t>
  </si>
  <si>
    <t>77100001017</t>
  </si>
  <si>
    <t>77100001019</t>
  </si>
  <si>
    <t>77100001021</t>
  </si>
  <si>
    <t>77100001023</t>
  </si>
  <si>
    <t>77100001025</t>
  </si>
  <si>
    <t>77100001027</t>
  </si>
  <si>
    <t>77100001029</t>
  </si>
  <si>
    <t>77100001031</t>
  </si>
  <si>
    <t>77100001033</t>
  </si>
  <si>
    <t>77100001035</t>
  </si>
  <si>
    <t>77100001037</t>
  </si>
  <si>
    <t>77100001039</t>
  </si>
  <si>
    <t>77100001041</t>
  </si>
  <si>
    <t>77100001049</t>
  </si>
  <si>
    <t>77100001053</t>
  </si>
  <si>
    <t>77100001055</t>
  </si>
  <si>
    <t>77100001057</t>
  </si>
  <si>
    <t>77100001061</t>
  </si>
  <si>
    <t>77100001063</t>
  </si>
  <si>
    <t>77100001065</t>
  </si>
  <si>
    <t>77100001067</t>
  </si>
  <si>
    <t>77100001071</t>
  </si>
  <si>
    <t>77100001087</t>
  </si>
  <si>
    <t>77100001089</t>
  </si>
  <si>
    <t>77100001091</t>
  </si>
  <si>
    <t>77100001095</t>
  </si>
  <si>
    <t>ガラス管ヒューズ</t>
  </si>
  <si>
    <t>77100001099</t>
  </si>
  <si>
    <t>77100001101</t>
  </si>
  <si>
    <t>77100001103</t>
  </si>
  <si>
    <t>77100001105</t>
  </si>
  <si>
    <t>77100001107</t>
  </si>
  <si>
    <t>77100001109</t>
  </si>
  <si>
    <t>77100001111</t>
  </si>
  <si>
    <t>77100001115</t>
  </si>
  <si>
    <t>77100001119</t>
  </si>
  <si>
    <t>77100001121</t>
  </si>
  <si>
    <t>77100001123</t>
  </si>
  <si>
    <t>77100001127</t>
  </si>
  <si>
    <t>77100001131</t>
  </si>
  <si>
    <t>ｶﾞﾗｽ管ヒューズ　替えヒューズ</t>
  </si>
  <si>
    <t>77100001133</t>
  </si>
  <si>
    <t>77100001135</t>
  </si>
  <si>
    <t>硝子管ヒューズ</t>
  </si>
  <si>
    <t>77100001137</t>
  </si>
  <si>
    <t>ココノエヒューズ</t>
  </si>
  <si>
    <t>77100001141</t>
  </si>
  <si>
    <t>筒型ヒューズ</t>
  </si>
  <si>
    <t>77100001143</t>
  </si>
  <si>
    <t>77100001145</t>
  </si>
  <si>
    <t>77100001147</t>
  </si>
  <si>
    <t>77100001149</t>
  </si>
  <si>
    <t>77100001151</t>
  </si>
  <si>
    <t>77100001153</t>
  </si>
  <si>
    <t>77100001155</t>
  </si>
  <si>
    <t>77100001175</t>
  </si>
  <si>
    <t>配線用遮断器</t>
  </si>
  <si>
    <t>77100001177</t>
  </si>
  <si>
    <t>77100001181</t>
  </si>
  <si>
    <t>77100001183</t>
  </si>
  <si>
    <t>77100001185</t>
  </si>
  <si>
    <t>ヒューズ</t>
  </si>
  <si>
    <t>77100001187</t>
  </si>
  <si>
    <t>77100001189</t>
  </si>
  <si>
    <t>77100001191</t>
  </si>
  <si>
    <t>77100001193</t>
  </si>
  <si>
    <t>77100001195</t>
  </si>
  <si>
    <t>77100001197</t>
  </si>
  <si>
    <t>77100001209</t>
  </si>
  <si>
    <t>電磁接触器 (AC1 AC2 AC1A AC1B AC2A AC2B)</t>
  </si>
  <si>
    <t>77100001213</t>
  </si>
  <si>
    <t>電磁接触器 (IvHBAR)</t>
  </si>
  <si>
    <t>77100001221</t>
  </si>
  <si>
    <t>77100001223</t>
  </si>
  <si>
    <t>77100001225</t>
  </si>
  <si>
    <t>77100001227</t>
  </si>
  <si>
    <t>77100001229</t>
  </si>
  <si>
    <t>77100001231</t>
  </si>
  <si>
    <t>77100001235</t>
  </si>
  <si>
    <t>77100001237</t>
  </si>
  <si>
    <t>77100001241</t>
  </si>
  <si>
    <t>パンタアレスタ用取付ボルト</t>
  </si>
  <si>
    <t>77100001243</t>
  </si>
  <si>
    <t>C配電盤用銘板</t>
  </si>
  <si>
    <t>77100001245</t>
  </si>
  <si>
    <t>防塵網アレスタ</t>
  </si>
  <si>
    <t>77100001247</t>
  </si>
  <si>
    <t>A配電盤パネル</t>
  </si>
  <si>
    <t>77100001249</t>
  </si>
  <si>
    <t>C配電盤フタ</t>
  </si>
  <si>
    <t>77100001251</t>
  </si>
  <si>
    <t>77100001253</t>
  </si>
  <si>
    <t>配線用連結栓</t>
  </si>
  <si>
    <t>77100001255</t>
  </si>
  <si>
    <t>77100001257</t>
  </si>
  <si>
    <t>77100001261</t>
  </si>
  <si>
    <t>77100001263</t>
  </si>
  <si>
    <t>77100001265</t>
  </si>
  <si>
    <t>77100001267</t>
  </si>
  <si>
    <t>77100001269</t>
  </si>
  <si>
    <t>77100001271</t>
  </si>
  <si>
    <t>77100001273</t>
  </si>
  <si>
    <t>77100001275</t>
  </si>
  <si>
    <t>77100001277</t>
  </si>
  <si>
    <t>77100001279</t>
  </si>
  <si>
    <t>77100001283</t>
  </si>
  <si>
    <t>BF碍子</t>
  </si>
  <si>
    <t>77100002001</t>
  </si>
  <si>
    <t>77200000001</t>
  </si>
  <si>
    <t>特3動弁油</t>
  </si>
  <si>
    <t>77200000005</t>
  </si>
  <si>
    <t>極圧性汎用ｸﾞﾘｽ</t>
  </si>
  <si>
    <t>77200000007</t>
  </si>
  <si>
    <t>ﾍﾞｱﾘﾝｸﾞｸﾞﾘｽ</t>
  </si>
  <si>
    <t>77200000013</t>
  </si>
  <si>
    <t>ﾈｼﾞ用潤滑剤</t>
  </si>
  <si>
    <t>77200000047</t>
  </si>
  <si>
    <t>高荷重用ｸﾞﾘｽ</t>
  </si>
  <si>
    <t>77200000049</t>
  </si>
  <si>
    <t>ｽﾌﾟﾚｰｸﾞﾘｽ</t>
  </si>
  <si>
    <t>77200000051</t>
  </si>
  <si>
    <t>極圧ｸﾞﾘｽ</t>
  </si>
  <si>
    <t>77200000067</t>
  </si>
  <si>
    <t>ｼﾘｺﾝｸﾞﾘｽ</t>
  </si>
  <si>
    <t>77200000075</t>
  </si>
  <si>
    <t>1号ﾍﾞｱﾘﾝｸﾞｸﾞﾘｽ</t>
  </si>
  <si>
    <t>77200000079</t>
  </si>
  <si>
    <t>77200000081</t>
  </si>
  <si>
    <t>77200000083</t>
  </si>
  <si>
    <t>防腐食型高荷重用ｸﾞﾘｰｽ</t>
  </si>
  <si>
    <t>77200000087</t>
  </si>
  <si>
    <t>ﾎｲﾙﾍﾞｱﾘﾝｸﾞｸﾞﾘｽ</t>
  </si>
  <si>
    <t>77200000089</t>
  </si>
  <si>
    <t>作動油(ﾌﾞﾚｰｷｵｲﾙ)</t>
  </si>
  <si>
    <t>77200000091</t>
  </si>
  <si>
    <t>77200000103</t>
  </si>
  <si>
    <t>防腐食型極圧ｸﾞﾘｽ</t>
  </si>
  <si>
    <t>77200000105</t>
  </si>
  <si>
    <t>3種ｷﾞﾔｰ油</t>
  </si>
  <si>
    <t>77200000107</t>
  </si>
  <si>
    <t>1号ｼﾘﾝﾀﾞｸﾞﾘｽ</t>
  </si>
  <si>
    <t>77200000109</t>
  </si>
  <si>
    <t>77200000110</t>
  </si>
  <si>
    <t>(廃番)導電性ｸﾞﾘｽ→22100267</t>
  </si>
  <si>
    <t>77200000115</t>
  </si>
  <si>
    <t>2号ｶｯﾌﾟﾘﾝｸﾞｸﾞﾘｽ</t>
  </si>
  <si>
    <t>77200000119</t>
  </si>
  <si>
    <t>防錆油</t>
  </si>
  <si>
    <t>77200000121</t>
  </si>
  <si>
    <t>導電性ｸﾞﾘｽ</t>
  </si>
  <si>
    <t>77200000125</t>
  </si>
  <si>
    <t>2号添加ﾀｰﾋﾞﾝ油</t>
  </si>
  <si>
    <t>77200000127</t>
  </si>
  <si>
    <t>ｼﾘｺﾝｵｲﾙ</t>
  </si>
  <si>
    <t>77200000131</t>
  </si>
  <si>
    <t>3号ﾍﾞｱﾘﾝｸﾞｸﾞﾘ-ｽ</t>
  </si>
  <si>
    <t>77200000133</t>
  </si>
  <si>
    <t>77200000135</t>
  </si>
  <si>
    <t>77200000137</t>
  </si>
  <si>
    <t>ﾊﾟﾝﾀｸﾞﾗﾌｸﾞﾘｽ</t>
  </si>
  <si>
    <t>77200000139</t>
  </si>
  <si>
    <t>77200000143</t>
  </si>
  <si>
    <t>揮発油(ﾚｷﾞｭﾗｰｶﾞｿﾘﾝ)</t>
  </si>
  <si>
    <t>77200000157</t>
  </si>
  <si>
    <t>77200000161</t>
  </si>
  <si>
    <t>ｺﾝﾌﾟﾚｯｻｰ油</t>
  </si>
  <si>
    <t>77200000169</t>
  </si>
  <si>
    <t>2号ﾍﾞｱﾘﾝｸﾞｸﾞﾘｽ</t>
  </si>
  <si>
    <t>77200000171</t>
  </si>
  <si>
    <t>3号ﾍﾞｱﾘﾝｸﾞｸﾞﾘｽ</t>
  </si>
  <si>
    <t>77200000175</t>
  </si>
  <si>
    <t>洗浄用溶剤</t>
  </si>
  <si>
    <t>77200000177</t>
  </si>
  <si>
    <t>妻引戸戸閉機用潤滑油</t>
  </si>
  <si>
    <t>77200000179</t>
  </si>
  <si>
    <t>77200000183</t>
  </si>
  <si>
    <t>ｼﾘｺﾝｽﾌﾟﾚｰ</t>
  </si>
  <si>
    <t>77200000193</t>
  </si>
  <si>
    <t>潤滑油</t>
  </si>
  <si>
    <t>77200000195</t>
  </si>
  <si>
    <t>ｺﾞﾑ潤滑剤</t>
  </si>
  <si>
    <t>77200000197</t>
  </si>
  <si>
    <t>ｺｯｸｸﾞﾘｽ</t>
  </si>
  <si>
    <t>77200000217</t>
  </si>
  <si>
    <t>77200000221</t>
  </si>
  <si>
    <t>77200000223</t>
  </si>
  <si>
    <t>ﾊﾟｲﾌﾟｼﾞｮｲﾝﾄｸﾞﾘｽ</t>
  </si>
  <si>
    <t>77200000239</t>
  </si>
  <si>
    <t>駆動装置ｼﾞｮｲﾝﾄｼｰﾄ用ｸﾞﾘｽ</t>
  </si>
  <si>
    <t>77200000245</t>
  </si>
  <si>
    <t>77200000249</t>
  </si>
  <si>
    <t>77200000259</t>
  </si>
  <si>
    <t>77200000261</t>
  </si>
  <si>
    <t>ｽﾃｨｯｸｽﾘｯﾌﾟ用ｸﾞﾘｽ</t>
  </si>
  <si>
    <t>77200000265</t>
  </si>
  <si>
    <t>77200000267</t>
  </si>
  <si>
    <t>77200000269</t>
  </si>
  <si>
    <t>SUS用切削油</t>
  </si>
  <si>
    <t>77200000285</t>
  </si>
  <si>
    <t>ｸﾞﾘｽ</t>
  </si>
  <si>
    <t>77200000287</t>
  </si>
  <si>
    <t>77200000295</t>
  </si>
  <si>
    <t>作動油（輪軸探傷用）</t>
  </si>
  <si>
    <t>77200000311</t>
  </si>
  <si>
    <t>設備用ｺﾝﾌﾟﾚｯｻｰ油</t>
  </si>
  <si>
    <t>77200000315</t>
  </si>
  <si>
    <t>転削盤用ｵｲﾙ</t>
  </si>
  <si>
    <t>77200000327</t>
  </si>
  <si>
    <t>77200000329</t>
  </si>
  <si>
    <t>77200000333</t>
  </si>
  <si>
    <t>77200000337</t>
  </si>
  <si>
    <t>77200000339</t>
  </si>
  <si>
    <t>77200000341</t>
  </si>
  <si>
    <t>77200000349</t>
  </si>
  <si>
    <t>77200000363</t>
  </si>
  <si>
    <t>77200000369</t>
  </si>
  <si>
    <t>77200003001</t>
  </si>
  <si>
    <t>ﾍﾞｱﾘﾝｸﾞｸﾞﾘｽ(10T転換器用)</t>
  </si>
  <si>
    <t>77200003003</t>
  </si>
  <si>
    <t>モリブデン潤滑剤</t>
  </si>
  <si>
    <t>77200003005</t>
  </si>
  <si>
    <t>アルバニアグリスEP2</t>
  </si>
  <si>
    <t>77200003007</t>
  </si>
  <si>
    <t>設備用CP油</t>
  </si>
  <si>
    <t>77200003009</t>
  </si>
  <si>
    <t>マシン油</t>
  </si>
  <si>
    <t>77200003011</t>
  </si>
  <si>
    <t>エンジンオイル</t>
  </si>
  <si>
    <t>77200003013</t>
  </si>
  <si>
    <t>スピンドルオイル</t>
  </si>
  <si>
    <t>77200003015</t>
  </si>
  <si>
    <t>グリス</t>
  </si>
  <si>
    <t>77200003017</t>
  </si>
  <si>
    <t>77200003019</t>
  </si>
  <si>
    <t>77200003021</t>
  </si>
  <si>
    <t>タービンオイル</t>
  </si>
  <si>
    <t>77200003023</t>
  </si>
  <si>
    <t>ギアー油</t>
  </si>
  <si>
    <t>77200003025</t>
  </si>
  <si>
    <t>77200003027</t>
  </si>
  <si>
    <t>引込レール用オイル</t>
  </si>
  <si>
    <t>77200003029</t>
  </si>
  <si>
    <t>77200003031</t>
  </si>
  <si>
    <t>スベリアン案内面専用油</t>
  </si>
  <si>
    <t>77200003033</t>
  </si>
  <si>
    <t>POG-100ｸﾞﾘｽ</t>
  </si>
  <si>
    <t>77200003037</t>
  </si>
  <si>
    <t>77200003039</t>
  </si>
  <si>
    <t>ｹﾐｸｰﾙSP</t>
  </si>
  <si>
    <t>77200003041</t>
  </si>
  <si>
    <t>ﾌｪｱｺｰﾙ</t>
  </si>
  <si>
    <t>77200003043</t>
  </si>
  <si>
    <t>ｼｪﾙﾃﾗｽｵｲﾙ</t>
  </si>
  <si>
    <t>77200003045</t>
  </si>
  <si>
    <t>1号ﾀｰﾋﾞﾝ油</t>
  </si>
  <si>
    <t>77200003047</t>
  </si>
  <si>
    <t>ﾀﾞﾌﾆｰｴﾎﾟﾈｯｸｽｸﾞﾘｽ</t>
  </si>
  <si>
    <t>77200003049</t>
  </si>
  <si>
    <t>77200003053</t>
  </si>
  <si>
    <t>ﾀﾞﾌﾆｰｽｰﾊﾟｰｷﾞｱ</t>
  </si>
  <si>
    <t>77200003055</t>
  </si>
  <si>
    <t>1号無添加ﾀｰﾋﾞﾝ油</t>
  </si>
  <si>
    <t>77200003057</t>
  </si>
  <si>
    <t>高圧絶縁油2号</t>
  </si>
  <si>
    <t>77200003061</t>
  </si>
  <si>
    <t>ﾓﾚｽｺﾌﾟﾙｰﾌ</t>
  </si>
  <si>
    <t>77200003063</t>
  </si>
  <si>
    <t>ﾀﾞﾌﾆｰﾒｶﾆｯｸｵｲﾙ</t>
  </si>
  <si>
    <t>77200003065</t>
  </si>
  <si>
    <t>77200003067</t>
  </si>
  <si>
    <t>ﾀﾞｳﾆｰｵｰﾌﾟﾝｷﾞｱｵｲﾙ</t>
  </si>
  <si>
    <t>77200003069</t>
  </si>
  <si>
    <t>1号無添加ﾀｰﾋﾞﾝｵｲﾙ</t>
  </si>
  <si>
    <t>77300000015</t>
  </si>
  <si>
    <t>77300000019</t>
  </si>
  <si>
    <t>77300000025</t>
  </si>
  <si>
    <t>ﾌﾀﾙ酸ﾚｼﾞﾝｴﾅﾒﾙ</t>
  </si>
  <si>
    <t>77300000029</t>
  </si>
  <si>
    <t>77300000037</t>
  </si>
  <si>
    <t>合成樹脂ｴﾅﾒﾙ塗料</t>
  </si>
  <si>
    <t>77300000103</t>
  </si>
  <si>
    <t>77300000117</t>
  </si>
  <si>
    <t>77300000123</t>
  </si>
  <si>
    <t>塗装剥離剤</t>
  </si>
  <si>
    <t>77300000125</t>
  </si>
  <si>
    <t>油性速乾性錆止め</t>
  </si>
  <si>
    <t>77300000131</t>
  </si>
  <si>
    <t>座席布団血痕除去液</t>
  </si>
  <si>
    <t>77300000147</t>
  </si>
  <si>
    <t>ﾌﾟﾗｲﾏｰｻﾌｪｰｻ</t>
  </si>
  <si>
    <t>77300000155</t>
  </si>
  <si>
    <t>錆止塗料</t>
  </si>
  <si>
    <t>77300000157</t>
  </si>
  <si>
    <t>77300000175</t>
  </si>
  <si>
    <t>77300000177</t>
  </si>
  <si>
    <t>ﾗｯｶｰｴﾅﾒﾙ</t>
  </si>
  <si>
    <t>77300000179</t>
  </si>
  <si>
    <t>77300000181</t>
  </si>
  <si>
    <t>ﾒﾁﾙｱﾙｺｰﾙ</t>
  </si>
  <si>
    <t>77300000189</t>
  </si>
  <si>
    <t>77300000191</t>
  </si>
  <si>
    <t>77300000193</t>
  </si>
  <si>
    <t>77300000199</t>
  </si>
  <si>
    <t>自動車用ｺﾝﾊﾟｳﾝﾄﾞ</t>
  </si>
  <si>
    <t>77300000219</t>
  </si>
  <si>
    <t>77300000223</t>
  </si>
  <si>
    <t>ﾗｯｶｰｴﾅﾒﾙ (原色)</t>
  </si>
  <si>
    <t>77300000229</t>
  </si>
  <si>
    <t>ｸﾘﾔｰﾗｯｶｰ(仕上げ用)</t>
  </si>
  <si>
    <t>77300000231</t>
  </si>
  <si>
    <t>塗料ｼﾝﾅｰ</t>
  </si>
  <si>
    <t>77300000235</t>
  </si>
  <si>
    <t>ｳｵｯｼｭﾌﾟﾗｲﾏｰ</t>
  </si>
  <si>
    <t>77300000243</t>
  </si>
  <si>
    <t>77300000301</t>
  </si>
  <si>
    <t>機器名表記用塗料</t>
  </si>
  <si>
    <t>77300000303</t>
  </si>
  <si>
    <t>77300000313</t>
  </si>
  <si>
    <t>77300000365</t>
  </si>
  <si>
    <t>77300000367</t>
  </si>
  <si>
    <t>77300000369</t>
  </si>
  <si>
    <t>77300000371</t>
  </si>
  <si>
    <t>77300000373</t>
  </si>
  <si>
    <t>77300000375</t>
  </si>
  <si>
    <t>77300000377</t>
  </si>
  <si>
    <t>77300000379</t>
  </si>
  <si>
    <t>77300000415</t>
  </si>
  <si>
    <t>ｱｸﾘﾙｳﾚﾀﾝ樹脂塗料</t>
  </si>
  <si>
    <t>77300000423</t>
  </si>
  <si>
    <t>ｳﾚﾀﾝﾌﾟﾗｻﾌ</t>
  </si>
  <si>
    <t>77300000425</t>
  </si>
  <si>
    <t>ｳﾚﾀﾝﾌﾟﾗｻﾌ硬化剤</t>
  </si>
  <si>
    <t>77300000443</t>
  </si>
  <si>
    <t>77300000471</t>
  </si>
  <si>
    <t>発泡ｳﾚﾀﾝ(一液型)</t>
  </si>
  <si>
    <t>77300000475</t>
  </si>
  <si>
    <t>水性ｼﾘｺﾝ樹脂塗料</t>
  </si>
  <si>
    <t>77300000481</t>
  </si>
  <si>
    <t>77300000489</t>
  </si>
  <si>
    <t>77300000499</t>
  </si>
  <si>
    <t>77300000507</t>
  </si>
  <si>
    <t>高耐候性二液型ｱｸﾘﾙﾎﾟﾘｳﾚﾀﾝ樹脂塗料</t>
  </si>
  <si>
    <t>77300000517</t>
  </si>
  <si>
    <t>錆転換剤</t>
  </si>
  <si>
    <t>77300000519</t>
  </si>
  <si>
    <t>1液水性ｱｸﾘﾙｼﾘｺﾝ樹脂塗料</t>
  </si>
  <si>
    <t>77300000521</t>
  </si>
  <si>
    <t>77300000523</t>
  </si>
  <si>
    <t>77300000525</t>
  </si>
  <si>
    <t>77300000527</t>
  </si>
  <si>
    <t>77300000531</t>
  </si>
  <si>
    <t>77300000533</t>
  </si>
  <si>
    <t>77300000535</t>
  </si>
  <si>
    <t>77300000537</t>
  </si>
  <si>
    <t>77300000539</t>
  </si>
  <si>
    <t>消毒用ｱﾙｺｰﾙ</t>
  </si>
  <si>
    <t>77300000541</t>
  </si>
  <si>
    <t>77300000559</t>
  </si>
  <si>
    <t>77300000563</t>
  </si>
  <si>
    <t>77300000565</t>
  </si>
  <si>
    <t>77300000567</t>
  </si>
  <si>
    <t>77300000573</t>
  </si>
  <si>
    <t>77300000575</t>
  </si>
  <si>
    <t>ｳﾚﾀﾝ樹脂塗料用ｼﾝﾅｰ</t>
  </si>
  <si>
    <t>77300000581</t>
  </si>
  <si>
    <t>ｳﾚﾀﾝ樹脂塗料</t>
  </si>
  <si>
    <t>77300000585</t>
  </si>
  <si>
    <t>77300000595</t>
  </si>
  <si>
    <t>77300000605</t>
  </si>
  <si>
    <t>水性塗料ｽﾌﾟﾚｰ</t>
  </si>
  <si>
    <t>77300000607</t>
  </si>
  <si>
    <t>77300000609</t>
  </si>
  <si>
    <t>77300000613</t>
  </si>
  <si>
    <t>ｱｸﾘﾙｳﾚﾀﾝ樹脂塗料硬化剤</t>
  </si>
  <si>
    <t>77300000615</t>
  </si>
  <si>
    <t>77300000623</t>
  </si>
  <si>
    <t>77300000625</t>
  </si>
  <si>
    <t>77300000633</t>
  </si>
  <si>
    <t>77300000663</t>
  </si>
  <si>
    <t>2液型ｳﾚﾀﾝ樹脂塗料用硬化剤</t>
  </si>
  <si>
    <t>77300000665</t>
  </si>
  <si>
    <t>2液型ｳﾚﾀﾝ樹脂塗料用ｼﾝﾅｰ</t>
  </si>
  <si>
    <t>77300000667</t>
  </si>
  <si>
    <t>77300000673</t>
  </si>
  <si>
    <t>2液型ｳﾚﾀﾝ樹脂塗料</t>
  </si>
  <si>
    <t>77300000675</t>
  </si>
  <si>
    <t>77300000677</t>
  </si>
  <si>
    <t>77300000679</t>
  </si>
  <si>
    <t>77300000681</t>
  </si>
  <si>
    <t>77300000683</t>
  </si>
  <si>
    <t>汚水処理装置ろ過助剤</t>
  </si>
  <si>
    <t>77300000687</t>
  </si>
  <si>
    <t>くん蒸殺虫剤</t>
  </si>
  <si>
    <t>77300000695</t>
  </si>
  <si>
    <t>圧入ﾍﾟｲﾝﾄ薄め液</t>
  </si>
  <si>
    <t>77300000697</t>
  </si>
  <si>
    <t>車輪圧入用調合ﾍﾟｲﾝﾄ</t>
  </si>
  <si>
    <t>77300000701</t>
  </si>
  <si>
    <t>絶縁塗料用ｼﾝﾅｰ(UB用)</t>
  </si>
  <si>
    <t>77300000703</t>
  </si>
  <si>
    <t>絶縁塗料(UB用)</t>
  </si>
  <si>
    <t>77300000707</t>
  </si>
  <si>
    <t>水性1液速乾ｴﾎﾟｷｼ系さび止め塗料</t>
  </si>
  <si>
    <t>77300000711</t>
  </si>
  <si>
    <t>77300000713</t>
  </si>
  <si>
    <t>77300000715</t>
  </si>
  <si>
    <t>77300000717</t>
  </si>
  <si>
    <t>環境配慮型ｳﾚﾀﾝ塗料用希釈剤</t>
  </si>
  <si>
    <t>77300000719</t>
  </si>
  <si>
    <t>環境配慮型柔軟性硬化剤</t>
  </si>
  <si>
    <t>77300000721</t>
  </si>
  <si>
    <t>環境配慮型ｱｸﾘﾙﾎﾟﾘｳﾚﾀﾝ樹脂塗料用硬化剤</t>
  </si>
  <si>
    <t>77300000727</t>
  </si>
  <si>
    <t>環境配慮型ｱｸﾘﾙﾎﾟﾘｳﾚﾀﾝ樹脂塗料</t>
  </si>
  <si>
    <t>77300000729</t>
  </si>
  <si>
    <t>水性反応硬化形ｱｸﾘﾙ樹脂塗料</t>
  </si>
  <si>
    <t>77300000731</t>
  </si>
  <si>
    <t>77300000733</t>
  </si>
  <si>
    <t>77300000735</t>
  </si>
  <si>
    <t>77300000737</t>
  </si>
  <si>
    <t>77300000739</t>
  </si>
  <si>
    <t>環境配慮型ﾌﾟﾗｲﾏｻﾌｪｰｻ</t>
  </si>
  <si>
    <t>77300000741</t>
  </si>
  <si>
    <t>77300000743</t>
  </si>
  <si>
    <t>環境配慮型ﾌﾟﾗｲﾏｻﾌｪｰｻ硬化剤</t>
  </si>
  <si>
    <t>77300000969</t>
  </si>
  <si>
    <t>インバータ用キャノン　大</t>
  </si>
  <si>
    <t>77300003001</t>
  </si>
  <si>
    <t>ラッカーシンナー</t>
  </si>
  <si>
    <t>77300003003</t>
  </si>
  <si>
    <t>ユシロリムーバー</t>
  </si>
  <si>
    <t>77300003005</t>
  </si>
  <si>
    <t>ラッカー</t>
  </si>
  <si>
    <t>77300003007</t>
  </si>
  <si>
    <t>77300003009</t>
  </si>
  <si>
    <t>クリアーラッカ</t>
  </si>
  <si>
    <t>77300003011</t>
  </si>
  <si>
    <t>77300003013</t>
  </si>
  <si>
    <t>ネオアクリルシンナー</t>
  </si>
  <si>
    <t>77300003015</t>
  </si>
  <si>
    <t>ボウジンテック</t>
  </si>
  <si>
    <t>77300003017</t>
  </si>
  <si>
    <t>合成樹脂調合ペイント</t>
  </si>
  <si>
    <t>77300003019</t>
  </si>
  <si>
    <t>77300003021</t>
  </si>
  <si>
    <t>ﾎﾟﾘｳﾚﾀﾝ樹脂系塗料</t>
  </si>
  <si>
    <t>77300003023</t>
  </si>
  <si>
    <t>ﾌﾀﾙ酸樹脂ｴﾅﾒﾙ</t>
  </si>
  <si>
    <t>77300003025</t>
  </si>
  <si>
    <t>ﾄﾗﾌｨｯｸﾍﾟｲﾝﾄ用ｼﾝﾅｰ</t>
  </si>
  <si>
    <t>77300003027</t>
  </si>
  <si>
    <t>ﾌﾀﾙ酸ﾚｼﾞﾝｴﾅﾒﾙ(赤）</t>
  </si>
  <si>
    <t>77300003029</t>
  </si>
  <si>
    <t>蛍光塗料ｽﾌﾟﾚｰ</t>
  </si>
  <si>
    <t>77300003031</t>
  </si>
  <si>
    <t>床用塗料</t>
  </si>
  <si>
    <t>77300003035</t>
  </si>
  <si>
    <t>床用塗料(ﾎﾞｳｼﾞﾝﾃｯｸｽ#2000)硬化剤</t>
  </si>
  <si>
    <t>77300003037</t>
  </si>
  <si>
    <t>77300003041</t>
  </si>
  <si>
    <t>ﾐﾘｵﾝ　N5ﾍﾞｰｽ</t>
  </si>
  <si>
    <t>77300003043</t>
  </si>
  <si>
    <t>ﾐﾘｵﾝ　硬化剤</t>
  </si>
  <si>
    <t>77300003045</t>
  </si>
  <si>
    <t>ﾐﾘｵﾝ ｼﾝﾅｰ</t>
  </si>
  <si>
    <t>77300003047</t>
  </si>
  <si>
    <t>黒板用塗料</t>
  </si>
  <si>
    <t>77300003049</t>
  </si>
  <si>
    <t>手指消毒液</t>
  </si>
  <si>
    <t>77300003051</t>
  </si>
  <si>
    <t>ﾄﾗﾌｨｯｸﾍﾟｲﾝﾄ</t>
  </si>
  <si>
    <t>77300003053</t>
  </si>
  <si>
    <t>ｴﾎﾟﾆｯｸ#3100ﾌﾟﾗｲﾏｰ</t>
  </si>
  <si>
    <t>77300003055</t>
  </si>
  <si>
    <t>77300003057</t>
  </si>
  <si>
    <t>77300003059</t>
  </si>
  <si>
    <t>77300003061</t>
  </si>
  <si>
    <t>77300003063</t>
  </si>
  <si>
    <t>77300003065</t>
  </si>
  <si>
    <t>77300003067</t>
  </si>
  <si>
    <t>77300003071</t>
  </si>
  <si>
    <t>SPﾗｯｶｰ</t>
  </si>
  <si>
    <t>77300003073</t>
  </si>
  <si>
    <t>ﾆﾄﾛｾﾙﾛｰｽﾗｯｶｰ</t>
  </si>
  <si>
    <t>77300003075</t>
  </si>
  <si>
    <t>ﾊｲﾒﾙ</t>
  </si>
  <si>
    <t>77300003079</t>
  </si>
  <si>
    <t>ﾕｶﾛｯｸ2000</t>
  </si>
  <si>
    <t>77300003081</t>
  </si>
  <si>
    <t>77300003087</t>
  </si>
  <si>
    <t>ﾕｶｸﾘｰﾄ</t>
  </si>
  <si>
    <t>77300003093</t>
  </si>
  <si>
    <t>ﾌｯ素樹脂塗料</t>
  </si>
  <si>
    <t>77300003095</t>
  </si>
  <si>
    <t>ﾄﾗﾌｨｯｸﾍﾟｲﾝﾄ用ｼﾝﾅ</t>
  </si>
  <si>
    <t>77300003097</t>
  </si>
  <si>
    <t>ﾎﾞｸｼﾞﾝﾃｯｸｽｵﾚﾝｼﾞ2000</t>
  </si>
  <si>
    <t>77300003099</t>
  </si>
  <si>
    <t>77300003101</t>
  </si>
  <si>
    <t>ﾃﾞｭﾌﾛﾝｼﾝﾅ</t>
  </si>
  <si>
    <t>77300003107</t>
  </si>
  <si>
    <t>77300003111</t>
  </si>
  <si>
    <t>ﾎﾞﾗｼﾞﾝﾃｯｸｽ2000</t>
  </si>
  <si>
    <t>77300003113</t>
  </si>
  <si>
    <t>ｴﾅﾒﾙ塗料</t>
  </si>
  <si>
    <t>77300003115</t>
  </si>
  <si>
    <t>77300003117</t>
  </si>
  <si>
    <t>77300003119</t>
  </si>
  <si>
    <t>77300003121</t>
  </si>
  <si>
    <t>77500000017</t>
  </si>
  <si>
    <t>77500000023</t>
  </si>
  <si>
    <t>77500000025</t>
  </si>
  <si>
    <t>77500000027</t>
  </si>
  <si>
    <t>77500000031</t>
  </si>
  <si>
    <t>77500000033</t>
  </si>
  <si>
    <t>77500000035</t>
  </si>
  <si>
    <t>77500000039</t>
  </si>
  <si>
    <t>77500000041</t>
  </si>
  <si>
    <t>77500000043</t>
  </si>
  <si>
    <t>77500000045</t>
  </si>
  <si>
    <t>77500000049</t>
  </si>
  <si>
    <t>77500000053</t>
  </si>
  <si>
    <t>77500000067</t>
  </si>
  <si>
    <t>77500000069</t>
  </si>
  <si>
    <t>77500000071</t>
  </si>
  <si>
    <t>77500000073</t>
  </si>
  <si>
    <t>77500000091</t>
  </si>
  <si>
    <t>77500000093</t>
  </si>
  <si>
    <t>77500000101</t>
  </si>
  <si>
    <t>77500000109</t>
  </si>
  <si>
    <t>77500000111</t>
  </si>
  <si>
    <t>77500000113</t>
  </si>
  <si>
    <t>77500000139</t>
  </si>
  <si>
    <t>77500000143</t>
  </si>
  <si>
    <t>77500000149</t>
  </si>
  <si>
    <t>77500000155</t>
  </si>
  <si>
    <t>77500000157</t>
  </si>
  <si>
    <t>77500000171</t>
  </si>
  <si>
    <t>77500000173</t>
  </si>
  <si>
    <t>77500000175</t>
  </si>
  <si>
    <t>77500000177</t>
  </si>
  <si>
    <t>77500000187</t>
  </si>
  <si>
    <t>77500000189</t>
  </si>
  <si>
    <t>77500000193</t>
  </si>
  <si>
    <t>77500000195</t>
  </si>
  <si>
    <t>77500000229</t>
  </si>
  <si>
    <t>77500000233</t>
  </si>
  <si>
    <t>77500000241</t>
  </si>
  <si>
    <t>77500000245</t>
  </si>
  <si>
    <t>77500000301</t>
  </si>
  <si>
    <t>77500000307</t>
  </si>
  <si>
    <t>ｸﾘｰﾄ</t>
  </si>
  <si>
    <t>77500000311</t>
  </si>
  <si>
    <t>77500000317</t>
  </si>
  <si>
    <t>77500000327</t>
  </si>
  <si>
    <t>77500000329</t>
  </si>
  <si>
    <t>77500000335</t>
  </si>
  <si>
    <t>77500000341</t>
  </si>
  <si>
    <t>77500000349</t>
  </si>
  <si>
    <t>接地端子取付板ﾗｲﾅ</t>
  </si>
  <si>
    <t>77500000353</t>
  </si>
  <si>
    <t>77500000361</t>
  </si>
  <si>
    <t>77500000369</t>
  </si>
  <si>
    <t>接地端子台取付板</t>
  </si>
  <si>
    <t>77500000371</t>
  </si>
  <si>
    <t>77500000383</t>
  </si>
  <si>
    <t>77500000389</t>
  </si>
  <si>
    <t>77500000391</t>
  </si>
  <si>
    <t>77500000397</t>
  </si>
  <si>
    <t>77500000411</t>
  </si>
  <si>
    <t>77500000413</t>
  </si>
  <si>
    <t>77500000415</t>
  </si>
  <si>
    <t>77500000417</t>
  </si>
  <si>
    <t>77500000423</t>
  </si>
  <si>
    <t>77500000509</t>
  </si>
  <si>
    <t>BNC端子カバー</t>
  </si>
  <si>
    <t>77500000525</t>
  </si>
  <si>
    <t>77500000535</t>
  </si>
  <si>
    <t>77500000559</t>
  </si>
  <si>
    <t>77500000563</t>
  </si>
  <si>
    <t>77500000565</t>
  </si>
  <si>
    <t>77500000587</t>
  </si>
  <si>
    <t>77500000593</t>
  </si>
  <si>
    <t>77500000597</t>
  </si>
  <si>
    <t>77500000599</t>
  </si>
  <si>
    <t>77500000601</t>
  </si>
  <si>
    <t>77500000603</t>
  </si>
  <si>
    <t>77500000609</t>
  </si>
  <si>
    <t>77500000611</t>
  </si>
  <si>
    <t>77500000613</t>
  </si>
  <si>
    <t>77500000615</t>
  </si>
  <si>
    <t>77500000617</t>
  </si>
  <si>
    <t>77500000619</t>
  </si>
  <si>
    <t>77500000623</t>
  </si>
  <si>
    <t>77500000625</t>
  </si>
  <si>
    <t>77500000627</t>
  </si>
  <si>
    <t>77500000629</t>
  </si>
  <si>
    <t>77500000631</t>
  </si>
  <si>
    <t>77500000633</t>
  </si>
  <si>
    <t>77500000635</t>
  </si>
  <si>
    <t>77500000639</t>
  </si>
  <si>
    <t>77500000641</t>
  </si>
  <si>
    <t>77500000643</t>
  </si>
  <si>
    <t>77500000645</t>
  </si>
  <si>
    <t>77500000655</t>
  </si>
  <si>
    <t>77500000657</t>
  </si>
  <si>
    <t>77500000665</t>
  </si>
  <si>
    <t>77500000667</t>
  </si>
  <si>
    <t>77500000669</t>
  </si>
  <si>
    <t>77500000671</t>
  </si>
  <si>
    <t>77500000673</t>
  </si>
  <si>
    <t>77500000675</t>
  </si>
  <si>
    <t>77500000677</t>
  </si>
  <si>
    <t>77500000679</t>
  </si>
  <si>
    <t>77500000681</t>
  </si>
  <si>
    <t>77500000683</t>
  </si>
  <si>
    <t>77500000685</t>
  </si>
  <si>
    <t>圧着端子(青)</t>
  </si>
  <si>
    <t>77500000687</t>
  </si>
  <si>
    <t>圧着端子(透明)</t>
  </si>
  <si>
    <t>77500000689</t>
  </si>
  <si>
    <t>77500000691</t>
  </si>
  <si>
    <t>77500000693</t>
  </si>
  <si>
    <t>77500000697</t>
  </si>
  <si>
    <t>固定端子台</t>
  </si>
  <si>
    <t>77500000699</t>
  </si>
  <si>
    <t>77500000701</t>
  </si>
  <si>
    <t>77500000709</t>
  </si>
  <si>
    <t>突合せ端子</t>
  </si>
  <si>
    <t>77500000711</t>
  </si>
  <si>
    <t>77500000715</t>
  </si>
  <si>
    <t>低圧試験栓用端子台</t>
  </si>
  <si>
    <t>77500000721</t>
  </si>
  <si>
    <t>ワゴ端子</t>
  </si>
  <si>
    <t>77500000727</t>
  </si>
  <si>
    <t>77500000731</t>
  </si>
  <si>
    <t>77500000737</t>
  </si>
  <si>
    <t>圧着端子(CM用)</t>
  </si>
  <si>
    <t>77500000745</t>
  </si>
  <si>
    <t>低圧試験受用端子台</t>
  </si>
  <si>
    <t>77500000747</t>
  </si>
  <si>
    <t>端子台 600V 20A</t>
  </si>
  <si>
    <t>77500000749</t>
  </si>
  <si>
    <t>ナイロンラッチ</t>
  </si>
  <si>
    <t>77500000751</t>
  </si>
  <si>
    <t>77500000753</t>
  </si>
  <si>
    <t>クリート碍子用ワッシャ</t>
  </si>
  <si>
    <t>77600000015</t>
  </si>
  <si>
    <t>77600000017</t>
  </si>
  <si>
    <t>77600000025</t>
  </si>
  <si>
    <t>77600000027</t>
  </si>
  <si>
    <t>77600000029</t>
  </si>
  <si>
    <t>77600000031</t>
  </si>
  <si>
    <t>77600000035</t>
  </si>
  <si>
    <t>77600000039</t>
  </si>
  <si>
    <t>77600000041</t>
  </si>
  <si>
    <t>77600000083</t>
  </si>
  <si>
    <t>ﾀﾞｽﾄｷｬｯﾌﾟ</t>
  </si>
  <si>
    <t>77600000117</t>
  </si>
  <si>
    <t>ｺﾈｸﾀ(ｷｬｯﾌﾟ)</t>
  </si>
  <si>
    <t>77600000119</t>
  </si>
  <si>
    <t>77600000127</t>
  </si>
  <si>
    <t>77600000131</t>
  </si>
  <si>
    <t>ﾒｲﾃﾝﾛｯｸｷｬｯﾌﾟ</t>
  </si>
  <si>
    <t>77600000137</t>
  </si>
  <si>
    <t>ｺﾈｸﾀ(ｿｹｯﾄ)</t>
  </si>
  <si>
    <t>77600000141</t>
  </si>
  <si>
    <t>ｺﾈｸﾀ(ﾋﾟﾝ)</t>
  </si>
  <si>
    <t>77600000145</t>
  </si>
  <si>
    <t>77600000147</t>
  </si>
  <si>
    <t>77600000151</t>
  </si>
  <si>
    <t>ｿｹｯﾄﾊｳｼﾞﾝｸﾞ</t>
  </si>
  <si>
    <t>77600000153</t>
  </si>
  <si>
    <t>77600000155</t>
  </si>
  <si>
    <t>77600000159</t>
  </si>
  <si>
    <t>77600000183</t>
  </si>
  <si>
    <t>77600000193</t>
  </si>
  <si>
    <t>77600000195</t>
  </si>
  <si>
    <t>27芯ｶﾌﾟﾗｾﾝ体止めｿｳﾁ組立品</t>
  </si>
  <si>
    <t>77600000199</t>
  </si>
  <si>
    <t>77600000201</t>
  </si>
  <si>
    <t>77600000205</t>
  </si>
  <si>
    <t>77600000207</t>
  </si>
  <si>
    <t>77600000209</t>
  </si>
  <si>
    <t>77600000211</t>
  </si>
  <si>
    <t>77600000217</t>
  </si>
  <si>
    <t>ｺﾈｸﾀ ｺﾝﾀｸﾄ(ﾋﾟﾝ)</t>
  </si>
  <si>
    <t>77600000219</t>
  </si>
  <si>
    <t>ｺﾈｸﾀ ｺﾝﾀｸﾄ(ｿｹｯﾄ)</t>
  </si>
  <si>
    <t>77600000221</t>
  </si>
  <si>
    <t>77600000235</t>
  </si>
  <si>
    <t>77600000239</t>
  </si>
  <si>
    <t>77600000253</t>
  </si>
  <si>
    <t>D-subｺﾈｸﾀ取付けﾈｼﾞ</t>
  </si>
  <si>
    <t>77600000255</t>
  </si>
  <si>
    <t>ｾﾝｻｰ</t>
  </si>
  <si>
    <t>77600000263</t>
  </si>
  <si>
    <t>低圧試験栓受 前面防水ｶﾞｽｹｯﾄ</t>
  </si>
  <si>
    <t>77600000265</t>
  </si>
  <si>
    <t>高圧試験栓受 前面防水ｶﾞｽｹｯﾄ</t>
  </si>
  <si>
    <t>77600000269</t>
  </si>
  <si>
    <t>77600000273</t>
  </si>
  <si>
    <t>ﾚｾﾌﾟﾀｸﾙ用 ﾀﾞｽﾄｷｬｯﾌﾟ</t>
  </si>
  <si>
    <t>77600000283</t>
  </si>
  <si>
    <t>77600000287</t>
  </si>
  <si>
    <t>77600000295</t>
  </si>
  <si>
    <t>77600000299</t>
  </si>
  <si>
    <t>77600000311</t>
  </si>
  <si>
    <t>QXﾌｰﾄﾞ付ﾌﾟﾗｸﾞ</t>
  </si>
  <si>
    <t>77600000327</t>
  </si>
  <si>
    <t>77600000339</t>
  </si>
  <si>
    <t>ｺﾝﾀｸﾄ</t>
  </si>
  <si>
    <t>77600000365</t>
  </si>
  <si>
    <t>77600000367</t>
  </si>
  <si>
    <t>77600000369</t>
  </si>
  <si>
    <t>77600000373</t>
  </si>
  <si>
    <t>77600000375</t>
  </si>
  <si>
    <t>77600000377</t>
  </si>
  <si>
    <t>絶縁ｷｬｯﾌﾟ</t>
  </si>
  <si>
    <t>77600000379</t>
  </si>
  <si>
    <t>77600000383</t>
  </si>
  <si>
    <t>77600000501</t>
  </si>
  <si>
    <t>BNCプラグ　メス</t>
  </si>
  <si>
    <t>77600000507</t>
  </si>
  <si>
    <t>CN－７　セット</t>
  </si>
  <si>
    <t>77600000509</t>
  </si>
  <si>
    <t>CN－７　ピン</t>
  </si>
  <si>
    <t>77600000511</t>
  </si>
  <si>
    <t>GTCコネクタ</t>
  </si>
  <si>
    <t>77600000513</t>
  </si>
  <si>
    <t>77600000517</t>
  </si>
  <si>
    <t>ＧＴＣｺﾈｸﾀ　ソケット</t>
  </si>
  <si>
    <t>77600000519</t>
  </si>
  <si>
    <t>ＧＴＣｺﾈｸﾀ　ピン</t>
  </si>
  <si>
    <t>77600000521</t>
  </si>
  <si>
    <t>GTコネクタ</t>
  </si>
  <si>
    <t>77600000523</t>
  </si>
  <si>
    <t>77600000525</t>
  </si>
  <si>
    <t>77600000527</t>
  </si>
  <si>
    <t>77600000529</t>
  </si>
  <si>
    <t>77600000535</t>
  </si>
  <si>
    <t>ＧＴｺﾈｸﾀ　ソケット</t>
  </si>
  <si>
    <t>77600000539</t>
  </si>
  <si>
    <t>JAコネクタ</t>
  </si>
  <si>
    <t>77600000541</t>
  </si>
  <si>
    <t>77600000543</t>
  </si>
  <si>
    <t>77600000545</t>
  </si>
  <si>
    <t>ＪＡコネクタ</t>
  </si>
  <si>
    <t>77600000547</t>
  </si>
  <si>
    <t>77600000549</t>
  </si>
  <si>
    <t>77600000551</t>
  </si>
  <si>
    <t>77600000553</t>
  </si>
  <si>
    <t>77600000555</t>
  </si>
  <si>
    <t>77600000557</t>
  </si>
  <si>
    <t>77600000559</t>
  </si>
  <si>
    <t>ＪＡコネクタ用ケーブルクランプ</t>
  </si>
  <si>
    <t>77600000561</t>
  </si>
  <si>
    <t>ＪＡコネクタ用ソケットコンタクト</t>
  </si>
  <si>
    <t>77600000563</t>
  </si>
  <si>
    <t>MSコネクタ</t>
  </si>
  <si>
    <t>77600000565</t>
  </si>
  <si>
    <t>77600000567</t>
  </si>
  <si>
    <t>QEｺﾈｸﾀ</t>
  </si>
  <si>
    <t>77600000569</t>
  </si>
  <si>
    <t>QEコネクタ</t>
  </si>
  <si>
    <t>77600000571</t>
  </si>
  <si>
    <t>77600000573</t>
  </si>
  <si>
    <t>77600000575</t>
  </si>
  <si>
    <t>77600000577</t>
  </si>
  <si>
    <t>77600000579</t>
  </si>
  <si>
    <t>77600000583</t>
  </si>
  <si>
    <t>77600000585</t>
  </si>
  <si>
    <t>QEコネクタ　（中古）</t>
  </si>
  <si>
    <t>77600000587</t>
  </si>
  <si>
    <t>ＱＥｺﾈｸﾀ　ピン</t>
  </si>
  <si>
    <t>77600000591</t>
  </si>
  <si>
    <t>QEｺﾈｸﾀケーブルクランプ</t>
  </si>
  <si>
    <t>77600000593</t>
  </si>
  <si>
    <t>QEｺﾈｸﾀ用ｲﾝｼｭﾚｰﾀ</t>
  </si>
  <si>
    <t>77600000595</t>
  </si>
  <si>
    <t>77600000597</t>
  </si>
  <si>
    <t>77600000599</t>
  </si>
  <si>
    <t>77600000601</t>
  </si>
  <si>
    <t>QEｺﾈｸﾀ用ソケットコンタクト</t>
  </si>
  <si>
    <t>77600000607</t>
  </si>
  <si>
    <t>QEｺﾈｸﾀ用ピンコンタクト</t>
  </si>
  <si>
    <t>77600000621</t>
  </si>
  <si>
    <t>キャノンプラグ</t>
  </si>
  <si>
    <t>77600000625</t>
  </si>
  <si>
    <t>ケーブルクランプ</t>
  </si>
  <si>
    <t>77600000627</t>
  </si>
  <si>
    <t>77600000629</t>
  </si>
  <si>
    <t>77600000631</t>
  </si>
  <si>
    <t>77600000633</t>
  </si>
  <si>
    <t>77600000645</t>
  </si>
  <si>
    <t>77600000647</t>
  </si>
  <si>
    <t>77600000649</t>
  </si>
  <si>
    <t>77600000651</t>
  </si>
  <si>
    <t>77600000653</t>
  </si>
  <si>
    <t>77600000655</t>
  </si>
  <si>
    <t>77600000659</t>
  </si>
  <si>
    <t>77600000661</t>
  </si>
  <si>
    <t>77600000663</t>
  </si>
  <si>
    <t>77600000665</t>
  </si>
  <si>
    <t>77600000667</t>
  </si>
  <si>
    <t>77600000669</t>
  </si>
  <si>
    <t>77600000671</t>
  </si>
  <si>
    <t>77600000673</t>
  </si>
  <si>
    <t>77600000675</t>
  </si>
  <si>
    <t>77600000677</t>
  </si>
  <si>
    <t>77600000679</t>
  </si>
  <si>
    <t>77600000681</t>
  </si>
  <si>
    <t>77600000683</t>
  </si>
  <si>
    <t>77600000685</t>
  </si>
  <si>
    <t>77600000687</t>
  </si>
  <si>
    <t>77600000689</t>
  </si>
  <si>
    <t>77600000691</t>
  </si>
  <si>
    <t>77600000693</t>
  </si>
  <si>
    <t>77600000695</t>
  </si>
  <si>
    <t>77600000697</t>
  </si>
  <si>
    <t>77600000699</t>
  </si>
  <si>
    <t>77600000701</t>
  </si>
  <si>
    <t>77600000703</t>
  </si>
  <si>
    <t>77600000705</t>
  </si>
  <si>
    <t>77600000707</t>
  </si>
  <si>
    <t>77600000709</t>
  </si>
  <si>
    <t>77600000711</t>
  </si>
  <si>
    <t>77600000715</t>
  </si>
  <si>
    <t>77600000717</t>
  </si>
  <si>
    <t>77600000719</t>
  </si>
  <si>
    <t>77600000741</t>
  </si>
  <si>
    <t>77600000743</t>
  </si>
  <si>
    <t>77600000755</t>
  </si>
  <si>
    <t>77600000757</t>
  </si>
  <si>
    <t>77600000759</t>
  </si>
  <si>
    <t>77600000761</t>
  </si>
  <si>
    <t>77600000763</t>
  </si>
  <si>
    <t>77600000769</t>
  </si>
  <si>
    <t>ｺﾈｸﾀ（小）</t>
  </si>
  <si>
    <t>77600000771</t>
  </si>
  <si>
    <t>77600000773</t>
  </si>
  <si>
    <t>ｺﾈｸﾀ（大）</t>
  </si>
  <si>
    <t>77600000775</t>
  </si>
  <si>
    <t>77600000777</t>
  </si>
  <si>
    <t>ｺﾈｸﾀ(ピン付)</t>
  </si>
  <si>
    <t>77600000779</t>
  </si>
  <si>
    <t>77600000781</t>
  </si>
  <si>
    <t>77600000783</t>
  </si>
  <si>
    <t>77600000785</t>
  </si>
  <si>
    <t>77600000787</t>
  </si>
  <si>
    <t>77600000789</t>
  </si>
  <si>
    <t>77600000791</t>
  </si>
  <si>
    <t>77600000793</t>
  </si>
  <si>
    <t>77600000795</t>
  </si>
  <si>
    <t>77600000797</t>
  </si>
  <si>
    <t>77600000803</t>
  </si>
  <si>
    <t>77600000809</t>
  </si>
  <si>
    <t>コネクタコンタクトピン</t>
  </si>
  <si>
    <t>77600000811</t>
  </si>
  <si>
    <t>77600000815</t>
  </si>
  <si>
    <t>ｺﾈｸﾀハウジング</t>
  </si>
  <si>
    <t>77600000819</t>
  </si>
  <si>
    <t>ジャンクションシェル</t>
  </si>
  <si>
    <t>77600000821</t>
  </si>
  <si>
    <t>77600000825</t>
  </si>
  <si>
    <t>スコット ソケット</t>
  </si>
  <si>
    <t>77600000845</t>
  </si>
  <si>
    <t>セツゾクシ　ソケット　66101-1</t>
  </si>
  <si>
    <t>77600000851</t>
  </si>
  <si>
    <t>ハイセンヨウレンケツキセン</t>
  </si>
  <si>
    <t>77600000855</t>
  </si>
  <si>
    <t>ピン/コンタクト</t>
  </si>
  <si>
    <t>77600000861</t>
  </si>
  <si>
    <t>ファストンｺﾈｸﾀ</t>
  </si>
  <si>
    <t>77600000865</t>
  </si>
  <si>
    <t>丸型ｺﾈｸﾀ</t>
  </si>
  <si>
    <t>77600000867</t>
  </si>
  <si>
    <t>77600000871</t>
  </si>
  <si>
    <t>メイテンロック</t>
  </si>
  <si>
    <t>77600000873</t>
  </si>
  <si>
    <t>77600000875</t>
  </si>
  <si>
    <t>77600000877</t>
  </si>
  <si>
    <t>77600000879</t>
  </si>
  <si>
    <t>77600000881</t>
  </si>
  <si>
    <t>77600000883</t>
  </si>
  <si>
    <t>77600000885</t>
  </si>
  <si>
    <t>77600000887</t>
  </si>
  <si>
    <t>77600000889</t>
  </si>
  <si>
    <t>77600000891</t>
  </si>
  <si>
    <t>77600000893</t>
  </si>
  <si>
    <t>77600000907</t>
  </si>
  <si>
    <t>メイテンロックソケット</t>
  </si>
  <si>
    <t>77600000909</t>
  </si>
  <si>
    <t>77600000911</t>
  </si>
  <si>
    <t>77600000913</t>
  </si>
  <si>
    <t>77600000915</t>
  </si>
  <si>
    <t>77600000919</t>
  </si>
  <si>
    <t>メイテンロックソケットコンタクト</t>
  </si>
  <si>
    <t>77600000923</t>
  </si>
  <si>
    <t>メイテンロックピンコンタクト</t>
  </si>
  <si>
    <t>77600000925</t>
  </si>
  <si>
    <t>77600000929</t>
  </si>
  <si>
    <t>メイテンロック用ソケットコンタクト</t>
  </si>
  <si>
    <t>77600000935</t>
  </si>
  <si>
    <t>77600000939</t>
  </si>
  <si>
    <t>メイテンロック用ピンコンタクト</t>
  </si>
  <si>
    <t>77600000941</t>
  </si>
  <si>
    <t>77600000943</t>
  </si>
  <si>
    <t>77600000945</t>
  </si>
  <si>
    <t>77600000949</t>
  </si>
  <si>
    <t>メンテンロック</t>
  </si>
  <si>
    <t>77600000955</t>
  </si>
  <si>
    <t>誘導無線用ｺﾈｸﾀ</t>
  </si>
  <si>
    <t>77600000957</t>
  </si>
  <si>
    <t>列車無線用ｺﾈｸﾀ</t>
  </si>
  <si>
    <t>77600000959</t>
  </si>
  <si>
    <t>77600000963</t>
  </si>
  <si>
    <t>ｺﾈｸﾀキャップ</t>
  </si>
  <si>
    <t>77600000965</t>
  </si>
  <si>
    <t>ｷｬﾉﾝ塞ぎｺﾞﾑ</t>
  </si>
  <si>
    <t>77600000967</t>
  </si>
  <si>
    <t>断流器用キャノン</t>
  </si>
  <si>
    <t>77600000971</t>
  </si>
  <si>
    <t>インバータ用キャノン　小</t>
  </si>
  <si>
    <t>77600000973</t>
  </si>
  <si>
    <t>スイッチ盤用コネクター</t>
  </si>
  <si>
    <t>77600000975</t>
  </si>
  <si>
    <t>ＱＥ艤装用コネクタ</t>
  </si>
  <si>
    <t>77600000977</t>
  </si>
  <si>
    <t>丸型ＱＥ艤装用コネクタ</t>
  </si>
  <si>
    <t>77600000979</t>
  </si>
  <si>
    <t>ＳＭＳＱＥ艤装用コネクタ</t>
  </si>
  <si>
    <t>77600000981</t>
  </si>
  <si>
    <t>77600000983</t>
  </si>
  <si>
    <t>ＳＭＳ艤装用コネクタ</t>
  </si>
  <si>
    <t>77600000985</t>
  </si>
  <si>
    <t>ソケットコネクタ</t>
  </si>
  <si>
    <t>77600000987</t>
  </si>
  <si>
    <t>クランプフード</t>
  </si>
  <si>
    <t>77600000989</t>
  </si>
  <si>
    <t>ＵＴＰダストキャップ</t>
  </si>
  <si>
    <t>77600000991</t>
  </si>
  <si>
    <t>77600000993</t>
  </si>
  <si>
    <t>A2､A3 Ry 取付形式変更ｱﾀﾞﾌﾟﾀ</t>
  </si>
  <si>
    <t>77600000995</t>
  </si>
  <si>
    <t>77600000997</t>
  </si>
  <si>
    <t>77600000999</t>
  </si>
  <si>
    <t>77600001001</t>
  </si>
  <si>
    <t>77600001003</t>
  </si>
  <si>
    <t>ｹｰﾌﾞﾙｸﾗﾝﾌﾟ</t>
  </si>
  <si>
    <t>77600001031</t>
  </si>
  <si>
    <t>ＱＥｷｬﾉﾝ</t>
  </si>
  <si>
    <t>77600001033</t>
  </si>
  <si>
    <t>C-SWｺﾈｸﾀ</t>
  </si>
  <si>
    <t>77700000001</t>
  </si>
  <si>
    <t>2連ｽｲｯﾁ SH116-1</t>
  </si>
  <si>
    <t>77700000007</t>
  </si>
  <si>
    <t>ﾀﾝﾌﾞﾗｽｲｯﾁ</t>
  </si>
  <si>
    <t>77700000009</t>
  </si>
  <si>
    <t>77700000015</t>
  </si>
  <si>
    <t>直流電圧計ｶﾊﾞｰ</t>
  </si>
  <si>
    <t>77700000017</t>
  </si>
  <si>
    <t>77700000019</t>
  </si>
  <si>
    <t>速度計ｶﾊﾞｰ</t>
  </si>
  <si>
    <t>77700000023</t>
  </si>
  <si>
    <t>ｼﾘｺﾝ整流器</t>
  </si>
  <si>
    <t>77700000025</t>
  </si>
  <si>
    <t>77700000029</t>
  </si>
  <si>
    <t>77700000031</t>
  </si>
  <si>
    <t>電流計</t>
  </si>
  <si>
    <t>77700000037</t>
  </si>
  <si>
    <t>77700000045</t>
  </si>
  <si>
    <t>ﾄｸﾞﾙｽｲｯﾁ</t>
  </si>
  <si>
    <t>77700000049</t>
  </si>
  <si>
    <t>電流計切放しｽｲｯﾁ</t>
  </si>
  <si>
    <t>77700000063</t>
  </si>
  <si>
    <t>誤操作防止金具</t>
  </si>
  <si>
    <t>77700000065</t>
  </si>
  <si>
    <t>77700000067</t>
  </si>
  <si>
    <t>ﾀﾝﾌﾞﾗｰｽｲｯﾁ</t>
  </si>
  <si>
    <t>77700000069</t>
  </si>
  <si>
    <t>押ﾎﾞﾀﾝｽｲｯﾁ用ﾛｯｸﾘﾝｸﾞ</t>
  </si>
  <si>
    <t>77700000071</t>
  </si>
  <si>
    <t>押ﾎﾞﾀﾝｽｲｯﾁ用透明ｶﾊﾞｰ</t>
  </si>
  <si>
    <t>77700000073</t>
  </si>
  <si>
    <t>押ﾎﾞﾀﾝｽｲｯﾁ</t>
  </si>
  <si>
    <t>77700000075</t>
  </si>
  <si>
    <t>77700000077</t>
  </si>
  <si>
    <t>77700000079</t>
  </si>
  <si>
    <t>押ﾎﾞﾀﾝｽｲｯﾁ(ﾛｯｸ機構付)</t>
  </si>
  <si>
    <t>77700000081</t>
  </si>
  <si>
    <t>77700000501</t>
  </si>
  <si>
    <t>Aｽｲｯﾁ盤押しボタンｽｲｯﾁ</t>
  </si>
  <si>
    <t>77700000503</t>
  </si>
  <si>
    <t>Aｽｲｯﾁ盤切替ｽｲｯﾁ</t>
  </si>
  <si>
    <t>77700000505</t>
  </si>
  <si>
    <t>77700000507</t>
  </si>
  <si>
    <t>Cｽｲｯﾁ盤ｽｲｯﾁ</t>
  </si>
  <si>
    <t>77700000511</t>
  </si>
  <si>
    <t>M台電圧計</t>
  </si>
  <si>
    <t>77700000513</t>
  </si>
  <si>
    <t>運転台デスク扉閉めｽｲｯﾁ</t>
  </si>
  <si>
    <t>77700000515</t>
  </si>
  <si>
    <t>押しボタンｽｲｯﾁ</t>
  </si>
  <si>
    <t>77700000517</t>
  </si>
  <si>
    <t>77700000519</t>
  </si>
  <si>
    <t>77700000521</t>
  </si>
  <si>
    <t>押しボタンｽｲｯﾁ　カラーチップ</t>
  </si>
  <si>
    <t>77700000523</t>
  </si>
  <si>
    <t>77700000525</t>
  </si>
  <si>
    <t>77700000527</t>
  </si>
  <si>
    <t>77700000529</t>
  </si>
  <si>
    <t>77700000531</t>
  </si>
  <si>
    <t>照光ｽｲｯﾁ</t>
  </si>
  <si>
    <t>77700000533</t>
  </si>
  <si>
    <t>照光ｽｲｯﾁ　ケース</t>
  </si>
  <si>
    <t>77700000535</t>
  </si>
  <si>
    <t>77700000541</t>
  </si>
  <si>
    <t>77700000543</t>
  </si>
  <si>
    <t>中間車用電流計カバー</t>
  </si>
  <si>
    <t>77700000547</t>
  </si>
  <si>
    <t>電圧計（直流）</t>
  </si>
  <si>
    <t>77700000549</t>
  </si>
  <si>
    <t>電圧電流計制御部</t>
  </si>
  <si>
    <t>77700000551</t>
  </si>
  <si>
    <t>電圧電流計表示部</t>
  </si>
  <si>
    <t>77700000553</t>
  </si>
  <si>
    <t>電流計（直流）</t>
  </si>
  <si>
    <t>77700000555</t>
  </si>
  <si>
    <t>電流計切替器</t>
  </si>
  <si>
    <t>77700000557</t>
  </si>
  <si>
    <t>電流計ケーブル</t>
  </si>
  <si>
    <t>77700000559</t>
  </si>
  <si>
    <t>ボリュームﾂﾏﾐ</t>
  </si>
  <si>
    <t>77700000561</t>
  </si>
  <si>
    <t>照光押しボタンｽｲｯﾁ</t>
  </si>
  <si>
    <t>77700000563</t>
  </si>
  <si>
    <t>77700000565</t>
  </si>
  <si>
    <t>77700000567</t>
  </si>
  <si>
    <t>Aｽｲｯﾁ盤</t>
  </si>
  <si>
    <t>77700000569</t>
  </si>
  <si>
    <t>10T 倍率器</t>
  </si>
  <si>
    <t>77700000571</t>
  </si>
  <si>
    <t>ｾﾚﾝ整流器箱</t>
  </si>
  <si>
    <t>77700000573</t>
  </si>
  <si>
    <t>電圧計ｶﾊﾞｰ</t>
  </si>
  <si>
    <t>77700000575</t>
  </si>
  <si>
    <t>電圧計ｶﾊﾞｰ (20T)</t>
  </si>
  <si>
    <t>77700000577</t>
  </si>
  <si>
    <t>Aﾒｰﾀｰｶﾊﾞｰ (黒ﾌﾁ)</t>
  </si>
  <si>
    <t>77700000579</t>
  </si>
  <si>
    <t>77700000581</t>
  </si>
  <si>
    <t>乗務員室ｽｲｯﾁ盤</t>
  </si>
  <si>
    <t>77700000583</t>
  </si>
  <si>
    <t>運転モード切替スイッチ</t>
  </si>
  <si>
    <t>77700000585</t>
  </si>
  <si>
    <t>タンブラスイッチ</t>
  </si>
  <si>
    <t>77700000587</t>
  </si>
  <si>
    <t>NFBロック装置</t>
  </si>
  <si>
    <t>77700000589</t>
  </si>
  <si>
    <t>押ボタンスイッチ</t>
  </si>
  <si>
    <t>77700000591</t>
  </si>
  <si>
    <t>押ボタンスイッチ　不暖解試験用</t>
  </si>
  <si>
    <t>77700000593</t>
  </si>
  <si>
    <t>積算電力計</t>
  </si>
  <si>
    <t>77700000595</t>
  </si>
  <si>
    <t>倍率器</t>
  </si>
  <si>
    <t>77700000597</t>
  </si>
  <si>
    <t>ＶＡ計カバー</t>
  </si>
  <si>
    <t>77700000599</t>
  </si>
  <si>
    <t>単針圧力計　（元ダメ）</t>
  </si>
  <si>
    <t>77700000603</t>
  </si>
  <si>
    <t>タンブラースイッチ</t>
  </si>
  <si>
    <t>77700000605</t>
  </si>
  <si>
    <t>電圧計</t>
  </si>
  <si>
    <t>77700000607</t>
  </si>
  <si>
    <t>77700000609</t>
  </si>
  <si>
    <t>前照灯内圧力計照明</t>
  </si>
  <si>
    <t>77700000613</t>
  </si>
  <si>
    <t>扉開ｽﾗｲﾄﾞｶﾊﾞｰ戻しﾊﾞﾈ</t>
  </si>
  <si>
    <t>77700000615</t>
  </si>
  <si>
    <t>扉開ｽﾗｲﾄﾞｶﾊﾞｰ</t>
  </si>
  <si>
    <t>77700000617</t>
  </si>
  <si>
    <t>77700000619</t>
  </si>
  <si>
    <t>77700000627</t>
  </si>
  <si>
    <t>77700000629</t>
  </si>
  <si>
    <t>77700000639</t>
  </si>
  <si>
    <t>77700000641</t>
  </si>
  <si>
    <t>電圧・電流計ｺﾈｸﾀ</t>
  </si>
  <si>
    <t>77700000643</t>
  </si>
  <si>
    <t>CCOS,BCOSｱｸﾘﾙｶﾊﾞｰ</t>
  </si>
  <si>
    <t>77800000019</t>
  </si>
  <si>
    <t>77800000043</t>
  </si>
  <si>
    <t>77800000045</t>
  </si>
  <si>
    <t>77800000059</t>
  </si>
  <si>
    <t>側引戸開閉予告灯</t>
  </si>
  <si>
    <t>77800000079</t>
  </si>
  <si>
    <t>車内案内表示器用ﾌﾟﾗｸﾞ</t>
  </si>
  <si>
    <t>77800000089</t>
  </si>
  <si>
    <t>ﾚｾﾌﾟﾀｸﾙ</t>
  </si>
  <si>
    <t>77800000093</t>
  </si>
  <si>
    <t>ｶｰﾙｺｰﾄﾞ</t>
  </si>
  <si>
    <t>77800000095</t>
  </si>
  <si>
    <t>計器盤用ﾘﾃｲﾅｰ</t>
  </si>
  <si>
    <t>77800000097</t>
  </si>
  <si>
    <t>計器盤用ｽﾀｯﾄﾞ</t>
  </si>
  <si>
    <t>77800000099</t>
  </si>
  <si>
    <t>77800000101</t>
  </si>
  <si>
    <t>計器盤用ﾘｾﾌﾟﾀｸﾙ</t>
  </si>
  <si>
    <t>77800000111</t>
  </si>
  <si>
    <t>77800000115</t>
  </si>
  <si>
    <t>押ﾎﾞﾀﾝｽｲｯﾁ→在庫限り</t>
  </si>
  <si>
    <t>77800000145</t>
  </si>
  <si>
    <t>77800000147</t>
  </si>
  <si>
    <t>77800000149</t>
  </si>
  <si>
    <t>77800000183</t>
  </si>
  <si>
    <t>運転台表示装置用電源</t>
  </si>
  <si>
    <t>77800000185</t>
  </si>
  <si>
    <t>77800000187</t>
  </si>
  <si>
    <t>IDﾌﾟﾚｰﾄ</t>
  </si>
  <si>
    <t>77800000191</t>
  </si>
  <si>
    <t>割りﾋﾟﾝ穴付六角ﾎﾞﾙﾄ</t>
  </si>
  <si>
    <t>77800000193</t>
  </si>
  <si>
    <t>運転台表示装置</t>
  </si>
  <si>
    <t>77800000195</t>
  </si>
  <si>
    <t>運転台計器盤計器灯</t>
  </si>
  <si>
    <t>77800000501</t>
  </si>
  <si>
    <t>DDU取付ネジ</t>
  </si>
  <si>
    <t>77800000503</t>
  </si>
  <si>
    <t>DDUバックライト　フタ取付ネジ</t>
  </si>
  <si>
    <t>77800000505</t>
  </si>
  <si>
    <t>TSU電源装置</t>
  </si>
  <si>
    <t>77800000507</t>
  </si>
  <si>
    <t>運転台表示電源装置</t>
  </si>
  <si>
    <t>77800000515</t>
  </si>
  <si>
    <t>車内案内表示器</t>
  </si>
  <si>
    <t>77800000525</t>
  </si>
  <si>
    <t>伝送端末ｿｳﾁ付加器用GPSアンテナ</t>
  </si>
  <si>
    <t>77800000527</t>
  </si>
  <si>
    <t>伝送端末ｿｳﾁ付加器用アンテナ取付板</t>
  </si>
  <si>
    <t>77800000529</t>
  </si>
  <si>
    <t>扉開閉案内器</t>
  </si>
  <si>
    <t>77800000533</t>
  </si>
  <si>
    <t>扉開閉予告灯</t>
  </si>
  <si>
    <t>77800000535</t>
  </si>
  <si>
    <t>77800000539</t>
  </si>
  <si>
    <t>扉開閉予告灯用</t>
  </si>
  <si>
    <t>77800000541</t>
  </si>
  <si>
    <t>運転台パネル</t>
  </si>
  <si>
    <t>77800000543</t>
  </si>
  <si>
    <t>運転台パネル　カバー取付ネジ</t>
  </si>
  <si>
    <t>77800000545</t>
  </si>
  <si>
    <t>車内案内設定盤バックライト</t>
  </si>
  <si>
    <t>77800000547</t>
  </si>
  <si>
    <t>77800000549</t>
  </si>
  <si>
    <t>DC-DC ｺﾝﾊﾞｰﾀｰ 高速ｽｲｯﾁﾝｸﾞﾚｷﾞｭﾚｰﾀｰ</t>
  </si>
  <si>
    <t>77800000551</t>
  </si>
  <si>
    <t>モニター伝送端末ｷｬﾉﾝセット</t>
  </si>
  <si>
    <t>77800000553</t>
  </si>
  <si>
    <t>77800000555</t>
  </si>
  <si>
    <t>77800000557</t>
  </si>
  <si>
    <t>GPSアンテナ</t>
  </si>
  <si>
    <t>77800000559</t>
  </si>
  <si>
    <t>車内案内表示制御器艤装コネクタ</t>
  </si>
  <si>
    <t>77800000561</t>
  </si>
  <si>
    <t>77800000563</t>
  </si>
  <si>
    <t>77800000565</t>
  </si>
  <si>
    <t>ＴＶＳ車内案内表示制御器</t>
  </si>
  <si>
    <t>77800000573</t>
  </si>
  <si>
    <t>車内案内表示器電源</t>
  </si>
  <si>
    <t>77800000589</t>
  </si>
  <si>
    <t>TRON車間わたり線</t>
  </si>
  <si>
    <t>77800000591</t>
  </si>
  <si>
    <t>TRONｺﾈｸﾀ</t>
  </si>
  <si>
    <t>78000000023</t>
  </si>
  <si>
    <t>側引戸ｶﾞﾗｽ(右)[単]</t>
  </si>
  <si>
    <t>78000000039</t>
  </si>
  <si>
    <t>仕切開戸</t>
  </si>
  <si>
    <t>78000000041</t>
  </si>
  <si>
    <t>自動検査栓受け受ｺﾞﾑ</t>
  </si>
  <si>
    <t>78000000043</t>
  </si>
  <si>
    <t>主幹制御器用蝶番</t>
  </si>
  <si>
    <t>78000000049</t>
  </si>
  <si>
    <t>乗務員席側面ｶﾞﾗｽ</t>
  </si>
  <si>
    <t>78000000051</t>
  </si>
  <si>
    <t>乗務員席背面ｶﾞﾗｽ</t>
  </si>
  <si>
    <t>78000000055</t>
  </si>
  <si>
    <t>除雪装置ｽﾄｯﾊﾟｰｺﾞﾑ</t>
  </si>
  <si>
    <t>78000000057</t>
  </si>
  <si>
    <t>除雪装置高さ調整ﾎﾞﾙﾄ</t>
  </si>
  <si>
    <t>78000000059</t>
  </si>
  <si>
    <t>除雪装置平頭ﾋﾟﾝ</t>
  </si>
  <si>
    <t>78000000061</t>
  </si>
  <si>
    <t>除雪装置松葉ﾋﾟﾝ</t>
  </si>
  <si>
    <t>78000000065</t>
  </si>
  <si>
    <t>ﾊﾟﾈｯｸｽｽﾀｯﾄﾞ(φ6)</t>
  </si>
  <si>
    <t>78000000067</t>
  </si>
  <si>
    <t>ｽﾌﾟﾘﾝｸﾞﾊﾟﾁﾝ錠</t>
  </si>
  <si>
    <t>78000000069</t>
  </si>
  <si>
    <t>ｽﾘｯﾌﾟｵﾝﾚｾﾌﾟﾀｸﾙ</t>
  </si>
  <si>
    <t>78000000089</t>
  </si>
  <si>
    <t>78000000091</t>
  </si>
  <si>
    <t>ﾀﾞｽﾄｷｬｯﾌﾟ(ｵｽ)</t>
  </si>
  <si>
    <t>78000000095</t>
  </si>
  <si>
    <t>妻開戸ｶﾞﾗｽ完備</t>
  </si>
  <si>
    <t>78000000105</t>
  </si>
  <si>
    <t>妻窓ｶﾞﾗｽ下完備</t>
  </si>
  <si>
    <t>78000000107</t>
  </si>
  <si>
    <t>妻窓ｶﾞﾗｽ埃止め枠埃止め付</t>
  </si>
  <si>
    <t>78000000111</t>
  </si>
  <si>
    <t>ﾅｲﾛ製受輪ﾊﾟﾈｯｸｽｽﾀｯﾄﾞ</t>
  </si>
  <si>
    <t>78000000113</t>
  </si>
  <si>
    <t>乗込ｽｲｯﾁﾊﾞﾈﾋﾝｼﾞ</t>
  </si>
  <si>
    <t>78000000119</t>
  </si>
  <si>
    <t>78000000121</t>
  </si>
  <si>
    <t>非常口ｶﾊﾞｰ用ﾊﾞﾈﾋﾝｼﾞ</t>
  </si>
  <si>
    <t>78000000125</t>
  </si>
  <si>
    <t>非常口操作錠</t>
  </si>
  <si>
    <t>78000000131</t>
  </si>
  <si>
    <t>非常口乗込ｽｲｯﾁ用取付板用ﾊﾟｯｷﾝ</t>
  </si>
  <si>
    <t>78000000135</t>
  </si>
  <si>
    <t>非常口ﾊﾝﾄﾞﾙｶﾊﾞｰ操作ﾎﾞﾀﾝ</t>
  </si>
  <si>
    <t>78000000139</t>
  </si>
  <si>
    <t>非常口開戸錠ﾊﾞﾈ</t>
  </si>
  <si>
    <t>78000000141</t>
  </si>
  <si>
    <t>非常口蓋ｽｲｯﾁﾎﾞｰﾙｷｬｯﾁｬｰ</t>
  </si>
  <si>
    <t>78000000143</t>
  </si>
  <si>
    <t>非常扉確認ｽｲｯﾁ押棒(1)</t>
  </si>
  <si>
    <t>78000000145</t>
  </si>
  <si>
    <t>非常扉確認ｽｲｯﾁ押棒(2)</t>
  </si>
  <si>
    <t>78000000147</t>
  </si>
  <si>
    <t>非常扉確認ｽｲｯﾁ押棒Assy</t>
  </si>
  <si>
    <t>78000000149</t>
  </si>
  <si>
    <t>非常扉確認ｽｲｯﾁﾊﾞﾈ</t>
  </si>
  <si>
    <t>78000000155</t>
  </si>
  <si>
    <t>ﾋﾞｽ隠しﾃｰﾌﾟ</t>
  </si>
  <si>
    <t>78000000179</t>
  </si>
  <si>
    <t>側引戸窓ｶﾞﾗｽ 右[複]</t>
  </si>
  <si>
    <t>78000000181</t>
  </si>
  <si>
    <t>側引戸窓ｶﾞﾗｽ 左[複]</t>
  </si>
  <si>
    <t>78000000185</t>
  </si>
  <si>
    <t>折り曲げ座金</t>
  </si>
  <si>
    <t>78000000187</t>
  </si>
  <si>
    <t>非常口ｶﾊﾞｰ用ﾎﾞｰﾙｷｬｯﾁｬｰ</t>
  </si>
  <si>
    <t>78000000193</t>
  </si>
  <si>
    <t>妻窓ｶﾞﾗｽ上完備</t>
  </si>
  <si>
    <t>78000000195</t>
  </si>
  <si>
    <t>妻窓ｶﾞﾗｽ(下部固定用)RTP5</t>
  </si>
  <si>
    <t>78000000197</t>
  </si>
  <si>
    <t>妻窓ｶﾞﾗｽ(上部下降用)RPT5</t>
  </si>
  <si>
    <t>78000000203</t>
  </si>
  <si>
    <t>妻窓窓ｶﾞﾗｽ(上)</t>
  </si>
  <si>
    <t>78000000205</t>
  </si>
  <si>
    <t>妻窓窓ｶﾞﾗｽ(下)</t>
  </si>
  <si>
    <t>78000000213</t>
  </si>
  <si>
    <t>前面ｶﾞﾗｽ(添乗員側)ﾊﾟｯｷﾝ(塩ﾋﾞ)</t>
  </si>
  <si>
    <t>78000000225</t>
  </si>
  <si>
    <t>78000000235</t>
  </si>
  <si>
    <t>78000000237</t>
  </si>
  <si>
    <t>添えｺﾞﾑ</t>
  </si>
  <si>
    <t>78000000249</t>
  </si>
  <si>
    <t>非常口扉開戸錠組立</t>
  </si>
  <si>
    <t>78000000251</t>
  </si>
  <si>
    <t>78000000255</t>
  </si>
  <si>
    <t>側引戸ｶﾞﾗｽ(単層)</t>
  </si>
  <si>
    <t>78000000257</t>
  </si>
  <si>
    <t>側窓ｶﾞﾗｽ</t>
  </si>
  <si>
    <t>78000000261</t>
  </si>
  <si>
    <t>側下降窓ｶﾞﾗｽ</t>
  </si>
  <si>
    <t>78000000271</t>
  </si>
  <si>
    <t>ｻﾝ板取付ﾋﾟﾝ調整ｼﾑ</t>
  </si>
  <si>
    <t>78000000277</t>
  </si>
  <si>
    <t>78000000279</t>
  </si>
  <si>
    <t>戸先ｺﾞﾑ(ｾﾝｻｰ除く)</t>
  </si>
  <si>
    <t>78000000281</t>
  </si>
  <si>
    <t>ﾛｰﾗｰ締まり</t>
  </si>
  <si>
    <t>78000000283</t>
  </si>
  <si>
    <t>天蓋用ｽﾃｰ</t>
  </si>
  <si>
    <t>78000000293</t>
  </si>
  <si>
    <t>押ﾈｼﾞ(ｹ込板取付)</t>
  </si>
  <si>
    <t>78000000299</t>
  </si>
  <si>
    <t>引戸〔複〕化粧ｺﾞﾑ</t>
  </si>
  <si>
    <t>78000000303</t>
  </si>
  <si>
    <t>ｼﾘﾝﾀﾞｰ付ﾗｯﾁ錠</t>
  </si>
  <si>
    <t>78000000307</t>
  </si>
  <si>
    <t>戸当りｺﾞﾑ(側引戸上ﾚｰﾙ)</t>
  </si>
  <si>
    <t>78000000319</t>
  </si>
  <si>
    <t>泥ﾖｹ取付ﾎﾞﾙﾄ</t>
  </si>
  <si>
    <t>78000000321</t>
  </si>
  <si>
    <t>側引戸戸先ﾃｰﾌﾟｽｲｯﾁ</t>
  </si>
  <si>
    <t>78000000323</t>
  </si>
  <si>
    <t>78000000327</t>
  </si>
  <si>
    <t>圧縮ﾊﾞﾈ</t>
  </si>
  <si>
    <t>78000000329</t>
  </si>
  <si>
    <t>ｽﾃﾝﾚｽ 特殊平ﾜｯｼｬ</t>
  </si>
  <si>
    <t>78000000383</t>
  </si>
  <si>
    <t>鍵(忍錠)</t>
  </si>
  <si>
    <t>78000000389</t>
  </si>
  <si>
    <t>鍵(ｺｲﾝﾛｯｸｷｰ)</t>
  </si>
  <si>
    <t>78000000401</t>
  </si>
  <si>
    <t>窓戸錠Assy</t>
  </si>
  <si>
    <t>78000002001</t>
  </si>
  <si>
    <t>78000002003</t>
  </si>
  <si>
    <t>非常口車体側Pｺﾞﾑ</t>
  </si>
  <si>
    <t>78000002005</t>
  </si>
  <si>
    <t>非常口扉戸当りｺﾞﾑ</t>
  </si>
  <si>
    <t>78000002007</t>
  </si>
  <si>
    <t>非常口ﾊﾝﾄﾞﾙｶﾊﾞｰ組立品</t>
  </si>
  <si>
    <t>78000002009</t>
  </si>
  <si>
    <t>溝ｺﾞﾑ(1)</t>
  </si>
  <si>
    <t>78000002011</t>
  </si>
  <si>
    <t>78000002013</t>
  </si>
  <si>
    <t>78000002015</t>
  </si>
  <si>
    <t>縁ｺﾞﾑ(前妻断面部)</t>
  </si>
  <si>
    <t>78000002017</t>
  </si>
  <si>
    <t>側引戸ﾌﾚ止め押えｺﾞﾑ</t>
  </si>
  <si>
    <t>78000002019</t>
  </si>
  <si>
    <t>側引戸上ﾚｰﾙｽﾄｯﾊﾟｰｺﾞﾑ調整ｼﾑ</t>
  </si>
  <si>
    <t>78000002021</t>
  </si>
  <si>
    <t>前面ｶﾞﾗｽ(運転席側)ｶﾞﾗｽ押えｺﾞﾑ</t>
  </si>
  <si>
    <t>78000002023</t>
  </si>
  <si>
    <t>前面ｶﾞﾗｽ(運転席側)ﾊﾟｯｷﾝCRｺﾞﾑ</t>
  </si>
  <si>
    <t>78000002025</t>
  </si>
  <si>
    <t>78000002027</t>
  </si>
  <si>
    <t>78000002029</t>
  </si>
  <si>
    <t>前面ｶﾞﾗｽ(運転席側)ﾊﾟｯｷﾝ塩ﾋﾞ</t>
  </si>
  <si>
    <t>78000002031</t>
  </si>
  <si>
    <t>側下降窓いたずら防止金具</t>
  </si>
  <si>
    <t>78000002033</t>
  </si>
  <si>
    <t>ﾛｰﾝﾃｯｸｽ用ﾌﾟﾗｲﾏｰ 401P</t>
  </si>
  <si>
    <t>78000002035</t>
  </si>
  <si>
    <t>ﾛｰﾝﾃｯｸｽ 夏用（主剤）</t>
  </si>
  <si>
    <t>78000002037</t>
  </si>
  <si>
    <t>ﾛｰﾝﾃｯｸｽ 夏用（硬化剤）</t>
  </si>
  <si>
    <t>78000002039</t>
  </si>
  <si>
    <t>ﾛｰﾝﾃｯｸｽF50</t>
  </si>
  <si>
    <t>78000002101</t>
  </si>
  <si>
    <t>側引戸完備品(通)</t>
  </si>
  <si>
    <t>78000002103</t>
  </si>
  <si>
    <t>側引戸完備品(反)</t>
  </si>
  <si>
    <t>78000002105</t>
  </si>
  <si>
    <t>ﾃｰﾌﾟｽｲｯﾁ(側引戸)</t>
  </si>
  <si>
    <t>78000002107</t>
  </si>
  <si>
    <t>側引戸ｶﾞﾗｽ</t>
  </si>
  <si>
    <t>78000002109</t>
  </si>
  <si>
    <t>妻開戸ｶﾞﾗｽ</t>
  </si>
  <si>
    <t>78000002111</t>
  </si>
  <si>
    <t>側固定窓ｶﾞﾗｽ(大)</t>
  </si>
  <si>
    <t>78000002113</t>
  </si>
  <si>
    <t>側固定窓ｶﾞﾗｽ(小)</t>
  </si>
  <si>
    <t>78000002115</t>
  </si>
  <si>
    <t>横引窓ｶﾞﾗｽ(可動窓 固定窓)</t>
  </si>
  <si>
    <t>78100000003</t>
  </si>
  <si>
    <t>ｲﾝﾀｰﾎｰﾝｼｰﾙ</t>
  </si>
  <si>
    <t>78100000005</t>
  </si>
  <si>
    <t>塩ﾋﾞﾌｨﾙﾑ</t>
  </si>
  <si>
    <t>78100000015</t>
  </si>
  <si>
    <t>側引戸戸先ﾌﾚ止め用ﾗｲﾅｰ</t>
  </si>
  <si>
    <t>78100000017</t>
  </si>
  <si>
    <t>78100000019</t>
  </si>
  <si>
    <t>側引戸戸尻ﾌﾚ止めｽﾘ板</t>
  </si>
  <si>
    <t>78100000023</t>
  </si>
  <si>
    <t>側窓ｶｰﾃﾝ(下降窓)</t>
  </si>
  <si>
    <t>78100000025</t>
  </si>
  <si>
    <t>側窓ｶｰﾃﾝ(固定窓)</t>
  </si>
  <si>
    <t>78100000027</t>
  </si>
  <si>
    <t>車椅子固定用ﾛｰﾌﾟ</t>
  </si>
  <si>
    <t>78100000029</t>
  </si>
  <si>
    <t>78100000041</t>
  </si>
  <si>
    <t>遮光板</t>
  </si>
  <si>
    <t>78100000043</t>
  </si>
  <si>
    <t>78100000045</t>
  </si>
  <si>
    <t>消火器安全栓ﾛｯｸ</t>
  </si>
  <si>
    <t>78100000047</t>
  </si>
  <si>
    <t>消火器充填済封印</t>
  </si>
  <si>
    <t>78100000049</t>
  </si>
  <si>
    <t>消火器取付金具</t>
  </si>
  <si>
    <t>78100000051</t>
  </si>
  <si>
    <t>消火器封印</t>
  </si>
  <si>
    <t>78100000053</t>
  </si>
  <si>
    <t>消火器銘板</t>
  </si>
  <si>
    <t>78100000055</t>
  </si>
  <si>
    <t>78100000057</t>
  </si>
  <si>
    <t>78100000059</t>
  </si>
  <si>
    <t>消火器用二酸化炭素ﾎﾞﾝﾍﾞ</t>
  </si>
  <si>
    <t>78100000061</t>
  </si>
  <si>
    <t>乗務員席ｶｰﾃﾝ(後)</t>
  </si>
  <si>
    <t>78100000065</t>
  </si>
  <si>
    <t>ｼﾝﾎﾞﾙﾏｰｸ</t>
  </si>
  <si>
    <t>78100000067</t>
  </si>
  <si>
    <t>78100000069</t>
  </si>
  <si>
    <t>78100000071</t>
  </si>
  <si>
    <t>78100000073</t>
  </si>
  <si>
    <t>78100000075</t>
  </si>
  <si>
    <t>78100000077</t>
  </si>
  <si>
    <t>78100000079</t>
  </si>
  <si>
    <t>78100000081</t>
  </si>
  <si>
    <t>78100000083</t>
  </si>
  <si>
    <t>78100000093</t>
  </si>
  <si>
    <t>吊手帯</t>
  </si>
  <si>
    <t>78100000095</t>
  </si>
  <si>
    <t>吊手用座金</t>
  </si>
  <si>
    <t>78100000097</t>
  </si>
  <si>
    <t>定点停止確認ｽｲｯﾁ銘板</t>
  </si>
  <si>
    <t>78100000115</t>
  </si>
  <si>
    <t>78100000117</t>
  </si>
  <si>
    <t>78100000119</t>
  </si>
  <si>
    <t>78100000121</t>
  </si>
  <si>
    <t>78100000129</t>
  </si>
  <si>
    <t>78100000131</t>
  </si>
  <si>
    <t>優先座席補助ｽﾃｯｶｰ</t>
  </si>
  <si>
    <t>78100000133</t>
  </si>
  <si>
    <t>78100000139</t>
  </si>
  <si>
    <t>ACT栓受箱ﾌﾀｽﾄｯﾊﾟｰｺﾞﾑ</t>
  </si>
  <si>
    <t>78100000141</t>
  </si>
  <si>
    <t>78100000143</t>
  </si>
  <si>
    <t>旗挿ｼｾｯﾄ</t>
  </si>
  <si>
    <t>78100000147</t>
  </si>
  <si>
    <t>IR操作盤ﾗｯﾁ錠調整ｼﾑ</t>
  </si>
  <si>
    <t>78100000157</t>
  </si>
  <si>
    <t>78100000159</t>
  </si>
  <si>
    <t>痴漢撲滅啓発ｽﾃｯｶ</t>
  </si>
  <si>
    <t>78100000161</t>
  </si>
  <si>
    <t>頭部注意ﾃｰﾌﾟ</t>
  </si>
  <si>
    <t>78100000163</t>
  </si>
  <si>
    <t>下降窓注意ﾃｰﾌﾟ</t>
  </si>
  <si>
    <t>78100000165</t>
  </si>
  <si>
    <t>ｺｲﾝﾛｯｸ</t>
  </si>
  <si>
    <t>78100000169</t>
  </si>
  <si>
    <t>78100000173</t>
  </si>
  <si>
    <t>錠座</t>
  </si>
  <si>
    <t>78100000175</t>
  </si>
  <si>
    <t>掛金</t>
  </si>
  <si>
    <t>78100000177</t>
  </si>
  <si>
    <t>取付座</t>
  </si>
  <si>
    <t>78100000185</t>
  </si>
  <si>
    <t>自由蝶番袋ﾅｯﾄ</t>
  </si>
  <si>
    <t>78100000187</t>
  </si>
  <si>
    <t>モケット</t>
  </si>
  <si>
    <t>78100000191</t>
  </si>
  <si>
    <t>78100000207</t>
  </si>
  <si>
    <t>乗務員席背面ｶｰﾃﾝ</t>
  </si>
  <si>
    <t>78100000209</t>
  </si>
  <si>
    <t>乗務員席背面ｶｰﾃﾝﾚｰﾙ</t>
  </si>
  <si>
    <t>78100000213</t>
  </si>
  <si>
    <t>取扱銘板(非常階段)</t>
  </si>
  <si>
    <t>78100000215</t>
  </si>
  <si>
    <t>取扱銘板(非常扉)</t>
  </si>
  <si>
    <t>78100000217</t>
  </si>
  <si>
    <t>銘板(非常停止ﾎﾞﾀﾝ)</t>
  </si>
  <si>
    <t>78100000219</t>
  </si>
  <si>
    <t>銘板(連結部通行注意)</t>
  </si>
  <si>
    <t>78100000221</t>
  </si>
  <si>
    <t>銘板(非常ﾊﾝﾄﾞﾙｶﾊﾞｰ)</t>
  </si>
  <si>
    <t>78100000223</t>
  </si>
  <si>
    <t>定期検査証票</t>
  </si>
  <si>
    <t>78100000225</t>
  </si>
  <si>
    <t>ｲﾝﾀｰﾎﾝ取扱いｽﾃｯｶｰ</t>
  </si>
  <si>
    <t>78100000229</t>
  </si>
  <si>
    <t>非常踏段受ｺﾞﾑ</t>
  </si>
  <si>
    <t>78100000231</t>
  </si>
  <si>
    <t>非常踏段押さえ用受ｺﾞﾑ</t>
  </si>
  <si>
    <t>78100000235</t>
  </si>
  <si>
    <t>ﾜｲﾊﾟｰﾌﾞﾚｰﾄﾞ(NT)</t>
  </si>
  <si>
    <t>78100000237</t>
  </si>
  <si>
    <t>戸車</t>
  </si>
  <si>
    <t>78100000239</t>
  </si>
  <si>
    <t>外れ止めﾛｰﾗｰ</t>
  </si>
  <si>
    <t>78100000249</t>
  </si>
  <si>
    <t>折りたたみ腰掛 DUﾌﾞｯｼｭ</t>
  </si>
  <si>
    <t>78100000251</t>
  </si>
  <si>
    <t>78100000255</t>
  </si>
  <si>
    <t>電線受(車端ﾜﾀﾘ線用)</t>
  </si>
  <si>
    <t>78100000257</t>
  </si>
  <si>
    <t>吊り手 ﾘﾝｸﾞ</t>
  </si>
  <si>
    <t>78100000338</t>
  </si>
  <si>
    <t>78100000345</t>
  </si>
  <si>
    <t>78100000912</t>
  </si>
  <si>
    <t>78100000929</t>
  </si>
  <si>
    <t>78100000943</t>
  </si>
  <si>
    <t>房</t>
  </si>
  <si>
    <t>78100002001</t>
  </si>
  <si>
    <t>車体接地装置取付座</t>
  </si>
  <si>
    <t>78100002003</t>
  </si>
  <si>
    <t>ナイラッチ</t>
  </si>
  <si>
    <t>78100002005</t>
  </si>
  <si>
    <t>消火器ハンドルロック</t>
  </si>
  <si>
    <t>78100002007</t>
  </si>
  <si>
    <t>機器箱用錠</t>
  </si>
  <si>
    <t>78100002009</t>
  </si>
  <si>
    <t>乗り込みSW用ｷｬｯﾌﾟ</t>
  </si>
  <si>
    <t>78100002011</t>
  </si>
  <si>
    <t>78100002013</t>
  </si>
  <si>
    <t>78100002017</t>
  </si>
  <si>
    <t>非常踏段押えｺﾞﾑ</t>
  </si>
  <si>
    <t>78100002019</t>
  </si>
  <si>
    <t>78100002021</t>
  </si>
  <si>
    <t>非常口踏段振れ止め</t>
  </si>
  <si>
    <t>78100002023</t>
  </si>
  <si>
    <t>添乗員席肘掛</t>
  </si>
  <si>
    <t>78100002025</t>
  </si>
  <si>
    <t>仕切鎖ﾌｯｸ</t>
  </si>
  <si>
    <t>78100002027</t>
  </si>
  <si>
    <t>仕切鎖ﾁｪｰﾝ</t>
  </si>
  <si>
    <t>78100002029</t>
  </si>
  <si>
    <t>Aｽｲｯﾁ盤用蝶番</t>
  </si>
  <si>
    <t>78100002031</t>
  </si>
  <si>
    <t>折りたたみ腰掛軸ASSY</t>
  </si>
  <si>
    <t>78100002081</t>
  </si>
  <si>
    <t>車内乗車位置銘板（M1・1側）</t>
  </si>
  <si>
    <t>78100002097</t>
  </si>
  <si>
    <t>指詰め注意ｽﾃｯｶｰ</t>
  </si>
  <si>
    <t>78100002099</t>
  </si>
  <si>
    <t>78100002101</t>
  </si>
  <si>
    <t>冷房整風板（切妻部・換気扇無し）</t>
  </si>
  <si>
    <t>78100002103</t>
  </si>
  <si>
    <t>運転席背面仕切ｶｰﾃﾝ</t>
  </si>
  <si>
    <t>78100002105</t>
  </si>
  <si>
    <t>運転席-客席仕切用具</t>
  </si>
  <si>
    <t>78100002107</t>
  </si>
  <si>
    <t>滑り止め(側出入口)</t>
  </si>
  <si>
    <t>78100002109</t>
  </si>
  <si>
    <t>腰掛完備(客室ﾛﾝｸﾞ ﾌﾞﾙｰ)</t>
  </si>
  <si>
    <t>78100002111</t>
  </si>
  <si>
    <t>腰掛完備(客室ﾛﾝｸﾞ ｵﾚﾝｼﾞ)</t>
  </si>
  <si>
    <t>78100002113</t>
  </si>
  <si>
    <t>前照灯尾灯ｶﾊﾞｰｶﾞﾗｽ(右)</t>
  </si>
  <si>
    <t>78100002115</t>
  </si>
  <si>
    <t>前照灯尾灯ｶﾊﾞｰｶﾞﾗｽ(左)</t>
  </si>
  <si>
    <t>78100002117</t>
  </si>
  <si>
    <t>車いす固定用ﾍﾞﾙﾄ</t>
  </si>
  <si>
    <t>78100002119</t>
  </si>
  <si>
    <t>吊手組立(長さ241mm)(白)</t>
  </si>
  <si>
    <t>78100002121</t>
  </si>
  <si>
    <t>吊手組立(長さ241mm)(ｵﾚﾝｼﾞ)</t>
  </si>
  <si>
    <t>78100002123</t>
  </si>
  <si>
    <t>吊手組立(長さ341mm)(白)</t>
  </si>
  <si>
    <t>78100002125</t>
  </si>
  <si>
    <t>吊手組立（長さ341mm）（ｵﾚﾝｼﾞ）</t>
  </si>
  <si>
    <t>78100002127</t>
  </si>
  <si>
    <t>光線ﾖｹ</t>
  </si>
  <si>
    <t>78200000001</t>
  </si>
  <si>
    <t>3/4乳首ﾕﾆｵﾝ継手</t>
  </si>
  <si>
    <t>78200000003</t>
  </si>
  <si>
    <t>3/8乳首ﾕﾆｵﾝ継手</t>
  </si>
  <si>
    <t>78200000005</t>
  </si>
  <si>
    <t>3/8塞ぎ栓</t>
  </si>
  <si>
    <t>78200000015</t>
  </si>
  <si>
    <t>案内ｿｳﾁｷｬｯﾌﾟ</t>
  </si>
  <si>
    <t>78200000017</t>
  </si>
  <si>
    <t>案内装置支持ﾘﾝｸﾛｯｸﾅｯﾄﾛｯｸﾎﾞﾙﾄ</t>
  </si>
  <si>
    <t>78200000019</t>
  </si>
  <si>
    <t>案内装置支持ﾘﾝｸｽﾗｽﾄﾍﾞｱﾘﾝｸﾞ(1)</t>
  </si>
  <si>
    <t>78200000023</t>
  </si>
  <si>
    <t>案内装置支持ﾘﾝｸﾆｰﾄﾞﾙﾍﾞｱﾘﾝｸﾞ(1)</t>
  </si>
  <si>
    <t>78200000027</t>
  </si>
  <si>
    <t>案内輪ｶﾝｻﾞ</t>
  </si>
  <si>
    <t>78200000029</t>
  </si>
  <si>
    <t>78200000033</t>
  </si>
  <si>
    <t>ｵｲﾙﾀﾞﾝﾊﾟｰｵｲﾙｼｰﾙ</t>
  </si>
  <si>
    <t>78200000037</t>
  </si>
  <si>
    <t>管押え</t>
  </si>
  <si>
    <t>78200000039</t>
  </si>
  <si>
    <t>緩衝ﾛｯﾄﾞ圧縮ｺｲﾙﾊﾞﾈ</t>
  </si>
  <si>
    <t>78200000041</t>
  </si>
  <si>
    <t>空気ﾀｲﾔﾘﾑﾊﾞﾙﾌﾞOﾘﾝｸﾞ</t>
  </si>
  <si>
    <t>78200000043</t>
  </si>
  <si>
    <t>空気ﾀｲﾔﾘﾑﾊﾞﾙﾌﾞ完備品</t>
  </si>
  <si>
    <t>78200000047</t>
  </si>
  <si>
    <t>空気ﾀｲﾔﾊﾞﾙﾌﾞｺｱ</t>
  </si>
  <si>
    <t>78200000049</t>
  </si>
  <si>
    <t>空気ﾀｲﾔﾘﾑﾊﾞﾙﾌﾞ座金</t>
  </si>
  <si>
    <t>78200000051</t>
  </si>
  <si>
    <t>ｸﾞﾘｰｽﾆｯﾌﾟﾙ90度</t>
  </si>
  <si>
    <t>78200000053</t>
  </si>
  <si>
    <t>ｸﾞﾘｰｽﾆｯﾌﾟﾙ角度付</t>
  </si>
  <si>
    <t>78200000055</t>
  </si>
  <si>
    <t>ｸﾞﾘｰｽﾆｯﾌﾟﾙ直</t>
  </si>
  <si>
    <t>78200000057</t>
  </si>
  <si>
    <t>前後進転換装置ｶﾞｲﾄﾞ取付割ﾋﾟﾝ穴付六角ﾎﾞﾙﾄ</t>
  </si>
  <si>
    <t>78200000059</t>
  </si>
  <si>
    <t>前後進転換装置ｶﾞｲﾄﾞ取付割ﾋﾟﾝ穴付六角ﾎﾞﾙﾄ(1)</t>
  </si>
  <si>
    <t>78200000061</t>
  </si>
  <si>
    <t>前後進転換装置割ﾋﾟﾝ穴付六角ﾎﾞﾙﾄ(2)</t>
  </si>
  <si>
    <t>78200000069</t>
  </si>
  <si>
    <t>前後進転換装置ｼﾘﾝﾀﾞｰﾄﾗﾆｵﾝﾌﾞｯｼｭ</t>
  </si>
  <si>
    <t>78200000071</t>
  </si>
  <si>
    <t>前後進転換装置六角穴付止めﾈｼﾞ</t>
  </si>
  <si>
    <t>78200000073</t>
  </si>
  <si>
    <t>前後進転換装置六角穴付ﾌﾟﾗｸﾞ</t>
  </si>
  <si>
    <t>78200000075</t>
  </si>
  <si>
    <t>前後進転換装置六角穴付ﾎﾞﾙﾄ</t>
  </si>
  <si>
    <t>78200000077</t>
  </si>
  <si>
    <t>前後進転換装置ｶﾞｲﾄﾞﾚｰﾙ</t>
  </si>
  <si>
    <t>78200000081</t>
  </si>
  <si>
    <t>前後進転換装置ｼﾘﾝﾀﾞｰﾋﾟｽﾄﾝ</t>
  </si>
  <si>
    <t>78200000085</t>
  </si>
  <si>
    <t>前後進転換装置ﾋﾟﾝ(1)</t>
  </si>
  <si>
    <t>78200000087</t>
  </si>
  <si>
    <t>前後進転換装置ﾋﾟﾝ(2)</t>
  </si>
  <si>
    <t>78200000089</t>
  </si>
  <si>
    <t>前後進転換装置ﾌﾞｯｼｭ</t>
  </si>
  <si>
    <t>78200000091</t>
  </si>
  <si>
    <t>前後進転換装置ﾍﾞｱﾘﾝｸﾞ受(1)</t>
  </si>
  <si>
    <t>78200000095</t>
  </si>
  <si>
    <t>前後進転換装置廻り止め穴付六角ﾎﾞﾙﾄ</t>
  </si>
  <si>
    <t>78200000097</t>
  </si>
  <si>
    <t>前後進転換装置ﾘﾐｯﾄｽｲｯﾁ</t>
  </si>
  <si>
    <t>78200000099</t>
  </si>
  <si>
    <t>前後進転換装置ﾛｰﾗｰ</t>
  </si>
  <si>
    <t>78200000103</t>
  </si>
  <si>
    <t>前後進転換装置ﾍﾞｱﾘﾝｸﾞ受六角穴付ﾎﾞﾙﾄ(7T)</t>
  </si>
  <si>
    <t>78200000105</t>
  </si>
  <si>
    <t>前後進転換装置ﾘﾐｯﾄｽｲｯﾁ取付六角穴付ﾎﾞﾙﾄ</t>
  </si>
  <si>
    <t>78200000111</t>
  </si>
  <si>
    <t>前後進転換装置ﾘﾐｯﾄｽｲｯﾁ付配線</t>
  </si>
  <si>
    <t>78200000115</t>
  </si>
  <si>
    <t>操向装置ｽﾌﾟﾘﾝｸﾞﾋﾟﾝ</t>
  </si>
  <si>
    <t>78200000117</t>
  </si>
  <si>
    <t>操向装置ﾃｺ組立ﾌﾞｯｼｭ</t>
  </si>
  <si>
    <t>78200000119</t>
  </si>
  <si>
    <t>操向ﾛｯﾄﾞ取付ﾌﾞｯｼｭ(1)</t>
  </si>
  <si>
    <t>78200000121</t>
  </si>
  <si>
    <t>操向ﾛｯﾄﾞ取付ﾌﾞｯｼｭ(2)</t>
  </si>
  <si>
    <t>78200000123</t>
  </si>
  <si>
    <t>ﾀｲﾛｯﾄﾞｴﾝﾄﾞ(ﾛｯﾄﾞ3)</t>
  </si>
  <si>
    <t>78200000125</t>
  </si>
  <si>
    <t>中立復帰圧縮ｺｲﾙﾊﾞﾈ</t>
  </si>
  <si>
    <t>78200000127</t>
  </si>
  <si>
    <t>中立復帰取付ﾌﾞｯｼｭ</t>
  </si>
  <si>
    <t>78200000129</t>
  </si>
  <si>
    <t>調圧弁ﾊﾞﾈ</t>
  </si>
  <si>
    <t>78200000135</t>
  </si>
  <si>
    <t>ﾕﾆｵﾝ直継手</t>
  </si>
  <si>
    <t>78200000139</t>
  </si>
  <si>
    <t>ﾛｯﾄﾞｴﾝﾄﾞ(L)</t>
  </si>
  <si>
    <t>78200000141</t>
  </si>
  <si>
    <t>ﾛｯﾄﾞｴﾝﾄﾞ(R)</t>
  </si>
  <si>
    <t>78200000143</t>
  </si>
  <si>
    <t>ﾛｯﾄﾞ用ｽﾛﾃｯﾄﾞﾅｯﾄ</t>
  </si>
  <si>
    <t>78200000147</t>
  </si>
  <si>
    <t>ｵｲﾚｽﾄﾞﾗｲﾒｯﾄﾜｯｼｬ</t>
  </si>
  <si>
    <t>78200000155</t>
  </si>
  <si>
    <t>回り止め座金(操向ﾃｺ受け)</t>
  </si>
  <si>
    <t>78200000157</t>
  </si>
  <si>
    <t>78200000161</t>
  </si>
  <si>
    <t>LV-5高さ調整弁ﾁﾘｺｼ</t>
  </si>
  <si>
    <t>78200000163</t>
  </si>
  <si>
    <t>LV-5高さ調整弁ｶﾞｽｹｯﾄ</t>
  </si>
  <si>
    <t>78200000165</t>
  </si>
  <si>
    <t>差動機ﾅｯﾄ</t>
  </si>
  <si>
    <t>78200000167</t>
  </si>
  <si>
    <t>差動機ﾊﾟｯｷﾝ(5)</t>
  </si>
  <si>
    <t>78200000169</t>
  </si>
  <si>
    <t>従車軸ﾊﾟｯｷﾝ</t>
  </si>
  <si>
    <t>78200000171</t>
  </si>
  <si>
    <t>動車軸ｵｲﾙｼｰﾙ(4)</t>
  </si>
  <si>
    <t>78200000173</t>
  </si>
  <si>
    <t>動車軸Oﾘﾝｸﾞ(2)</t>
  </si>
  <si>
    <t>78200000175</t>
  </si>
  <si>
    <t>動車軸Oﾘﾝｸﾞ(3)</t>
  </si>
  <si>
    <t>78200000177</t>
  </si>
  <si>
    <t>皿ﾊﾞﾈ(支持ﾘﾝｸ高さ調整用)</t>
  </si>
  <si>
    <t>78200000181</t>
  </si>
  <si>
    <t>平行ﾘﾝｸ ﾋﾟﾝ(1)</t>
  </si>
  <si>
    <t>78200000183</t>
  </si>
  <si>
    <t>平行ﾘﾝｸ ﾋﾟﾝ(2)</t>
  </si>
  <si>
    <t>78200000189</t>
  </si>
  <si>
    <t>ｱﾝﾁﾛｰﾘﾝｸﾞﾛｯﾄﾞ</t>
  </si>
  <si>
    <t>78200000191</t>
  </si>
  <si>
    <t>案内装置 軸(1)</t>
  </si>
  <si>
    <t>78200000193</t>
  </si>
  <si>
    <t>案内装置 軸(2)</t>
  </si>
  <si>
    <t>78200000195</t>
  </si>
  <si>
    <t>案内装置 廻ﾘ止ﾒﾌﾞｯｼｭ</t>
  </si>
  <si>
    <t>78200000197</t>
  </si>
  <si>
    <t>案内輪装置 ﾍﾞｱﾘﾝｸﾞ受</t>
  </si>
  <si>
    <t>78200000199</t>
  </si>
  <si>
    <t>案内輪装置 分岐輪</t>
  </si>
  <si>
    <t>78200000201</t>
  </si>
  <si>
    <t>前後進転換装置 ﾌﾞｯｼｭ</t>
  </si>
  <si>
    <t>78200000203</t>
  </si>
  <si>
    <t>前後進転換装置 ｼﾘﾝﾀﾞ受</t>
  </si>
  <si>
    <t>78200000205</t>
  </si>
  <si>
    <t>転換ﾛｰﾗ ﾐｿﾞﾅｯﾄ(ﾋｸ)</t>
  </si>
  <si>
    <t>78200000207</t>
  </si>
  <si>
    <t>台車操向ﾛｯﾄﾞﾋﾟﾝ(2)</t>
  </si>
  <si>
    <t>78200000209</t>
  </si>
  <si>
    <t>連結ﾛｯﾄﾞ ﾛｯﾄﾞｴﾝﾄﾞ</t>
  </si>
  <si>
    <t>78200000211</t>
  </si>
  <si>
    <t>ﾃｺ(1)</t>
  </si>
  <si>
    <t>78200000213</t>
  </si>
  <si>
    <t>ﾃｺ(2)</t>
  </si>
  <si>
    <t>78200000217</t>
  </si>
  <si>
    <t>差動機 ﾘﾃｰﾅ</t>
  </si>
  <si>
    <t>78200000219</t>
  </si>
  <si>
    <t>動車軸 ﾘﾃｰﾅ</t>
  </si>
  <si>
    <t>78200000221</t>
  </si>
  <si>
    <t>動車軸 ｱｸｽﾙｼｬﾌﾄ</t>
  </si>
  <si>
    <t>78200000223</t>
  </si>
  <si>
    <t>動車軸 ﾄﾞﾗｲﾌﾞｼｬﾌﾄ</t>
  </si>
  <si>
    <t>78200000225</t>
  </si>
  <si>
    <t>ｷﾝｸﾞﾋﾟﾝﾌﾞｯｼｭ</t>
  </si>
  <si>
    <t>78200000227</t>
  </si>
  <si>
    <t>動車軸 ﾄﾞﾗｲﾌﾞﾌﾗﾝｼﾞ</t>
  </si>
  <si>
    <t>78200000237</t>
  </si>
  <si>
    <t>ｱﾝﾁﾛｰﾘﾝｸﾞ 緩衝ﾛｯﾄﾞ</t>
  </si>
  <si>
    <t>78200000239</t>
  </si>
  <si>
    <t>ｱﾝﾁﾛｰﾘﾝｸﾞ 二又</t>
  </si>
  <si>
    <t>78200000241</t>
  </si>
  <si>
    <t>78200000243</t>
  </si>
  <si>
    <t>ｱﾝﾁﾛｰﾘﾝｸﾞ 六角ﾅｯﾄ</t>
  </si>
  <si>
    <t>78200000245</t>
  </si>
  <si>
    <t>異常上昇止め ｺﾞﾑ座</t>
  </si>
  <si>
    <t>78200000247</t>
  </si>
  <si>
    <t>案内装置 ｷｰ</t>
  </si>
  <si>
    <t>78200000249</t>
  </si>
  <si>
    <t>案内装置 ﾊｰﾄﾞﾛｯｸﾅｯﾄ</t>
  </si>
  <si>
    <t>78200000251</t>
  </si>
  <si>
    <t>78200000253</t>
  </si>
  <si>
    <t>案内輪装置蓋(1)</t>
  </si>
  <si>
    <t>78200000255</t>
  </si>
  <si>
    <t>78200000257</t>
  </si>
  <si>
    <t>前後進転換装置 特殊六角ﾎﾞﾙﾄ</t>
  </si>
  <si>
    <t>78200000259</t>
  </si>
  <si>
    <t>78200000265</t>
  </si>
  <si>
    <t>台車操向ﾛｯﾄﾞ ﾋﾟﾝ(4)</t>
  </si>
  <si>
    <t>78200000267</t>
  </si>
  <si>
    <t>台車操向ﾛｯﾄﾞ ﾋﾟﾝ(5)</t>
  </si>
  <si>
    <t>78200000269</t>
  </si>
  <si>
    <t>台車操向ﾛｯﾄﾞ ｶﾗｰ(1)</t>
  </si>
  <si>
    <t>78200000271</t>
  </si>
  <si>
    <t>台車操向ﾛｯﾄﾞ ﾌﾞｯｼｭ</t>
  </si>
  <si>
    <t>78200000273</t>
  </si>
  <si>
    <t>78200000275</t>
  </si>
  <si>
    <t>ﾃｺ ﾌﾞｯｼｭ</t>
  </si>
  <si>
    <t>78200000277</t>
  </si>
  <si>
    <t>中立復帰ﾛｯﾄﾞ ｼﾘﾝﾀﾞｰ体(1)</t>
  </si>
  <si>
    <t>78200000279</t>
  </si>
  <si>
    <t>中立復帰ﾛｯﾄﾞ ｼﾘﾝﾀﾞｰ蓋</t>
  </si>
  <si>
    <t>78200000281</t>
  </si>
  <si>
    <t>78200000285</t>
  </si>
  <si>
    <t>ﾌﾟﾗｸﾞ ﾏｸﾞﾈｯﾄ付</t>
  </si>
  <si>
    <t>78200000287</t>
  </si>
  <si>
    <t>異常上昇止ﾒ座付ﾅｯﾄ</t>
  </si>
  <si>
    <t>78200000289</t>
  </si>
  <si>
    <t>異常上昇止ﾒ防音ｺﾞﾑ</t>
  </si>
  <si>
    <t>78200000295</t>
  </si>
  <si>
    <t>推進軸</t>
  </si>
  <si>
    <t>78200000297</t>
  </si>
  <si>
    <t>ﾀｲﾔ充填用窒素ｶﾞｽ</t>
  </si>
  <si>
    <t>78200000299</t>
  </si>
  <si>
    <t>駐車ﾌﾞﾚｰｷ用ｷｬｯﾌﾟﾎﾞﾙﾄ</t>
  </si>
  <si>
    <t>78200000379</t>
  </si>
  <si>
    <t>差動機ｽﾗｽﾄﾌﾟﾗｸﾞ</t>
  </si>
  <si>
    <t>78200000445</t>
  </si>
  <si>
    <t>案内輪(1)</t>
  </si>
  <si>
    <t>78200000473</t>
  </si>
  <si>
    <t>案内装置ｷｰ</t>
  </si>
  <si>
    <t>78200000481</t>
  </si>
  <si>
    <t>操向ｿｳﾁ連結ﾛｯﾄﾞﾋﾟﾝ(3)</t>
  </si>
  <si>
    <t>78200000517</t>
  </si>
  <si>
    <t>ｱﾝﾁﾛｰﾘﾝｸﾞ油抜き栓</t>
  </si>
  <si>
    <t>78200000519</t>
  </si>
  <si>
    <t>78200000521</t>
  </si>
  <si>
    <t>78200000523</t>
  </si>
  <si>
    <t>78200000539</t>
  </si>
  <si>
    <t>差動機ﾊﾟｯｷﾝ</t>
  </si>
  <si>
    <t>78200000543</t>
  </si>
  <si>
    <t>従車軸ｻｲﾄﾞｶﾊﾞｰ取付ﾎﾞﾙﾄ用平座金</t>
  </si>
  <si>
    <t>78200000545</t>
  </si>
  <si>
    <t>動車軸ｼｰﾛｯｸﾎﾞﾙﾄ</t>
  </si>
  <si>
    <t>78200000551</t>
  </si>
  <si>
    <t>ﾛｯｸﾌﾟﾚｰﾄ</t>
  </si>
  <si>
    <t>78200000553</t>
  </si>
  <si>
    <t>ﾊﾌﾞﾎﾞﾙﾄ用ﾅｯﾄ</t>
  </si>
  <si>
    <t>78200000555</t>
  </si>
  <si>
    <t>ﾊﾌﾞｵｲﾙｼｰﾙｽﾘｰﾌﾞ</t>
  </si>
  <si>
    <t>78200000559</t>
  </si>
  <si>
    <t>動･従車軸ｷﾝｸﾞﾋﾟﾝｽﾗｽﾄﾜｯｼｬ</t>
  </si>
  <si>
    <t>78200000561</t>
  </si>
  <si>
    <t>ﾍﾞｱﾘﾝｸﾞ(ｷﾝｸﾞﾋﾟﾝ ｽﾗｽﾄ用)</t>
  </si>
  <si>
    <t>78200000563</t>
  </si>
  <si>
    <t>動車軸ﾌﾞｰﾂﾊﾞﾝﾄﾞ</t>
  </si>
  <si>
    <t>78200000565</t>
  </si>
  <si>
    <t>78200000567</t>
  </si>
  <si>
    <t>ﾍﾞｱﾘﾝｸﾞ(ﾄﾞﾗｲﾌﾞｼｬﾌﾄ用)</t>
  </si>
  <si>
    <t>78200000569</t>
  </si>
  <si>
    <t>動･従車軸ﾎｲｰﾙﾊﾌﾞﾍﾞｱﾘﾝｸﾞ</t>
  </si>
  <si>
    <t>78200000571</t>
  </si>
  <si>
    <t>78200000575</t>
  </si>
  <si>
    <t>差動機ｺﾝﾊﾟﾆｵﾝﾖｰｸｾｯﾄ</t>
  </si>
  <si>
    <t>78200000581</t>
  </si>
  <si>
    <t>差動機ﾍﾞｱﾘﾝｸﾞ</t>
  </si>
  <si>
    <t>78200000583</t>
  </si>
  <si>
    <t>78200000585</t>
  </si>
  <si>
    <t>78200000587</t>
  </si>
  <si>
    <t>78200000589</t>
  </si>
  <si>
    <t>78200000591</t>
  </si>
  <si>
    <t>差動機ｷﾞﾔｹｰｽﾎﾞﾙﾄ</t>
  </si>
  <si>
    <t>78200000593</t>
  </si>
  <si>
    <t>差動機ﾘﾝｸﾞｷﾞﾔﾎﾞﾙﾄ</t>
  </si>
  <si>
    <t>78200000599</t>
  </si>
  <si>
    <t>差動機ﾎﾞﾙﾄ</t>
  </si>
  <si>
    <t>78200000601</t>
  </si>
  <si>
    <t>78200000603</t>
  </si>
  <si>
    <t>台車枠取付小形六角ﾎﾞﾙﾄ</t>
  </si>
  <si>
    <t>78200000605</t>
  </si>
  <si>
    <t>懸架装置懸架枠ﾌﾞｯｼｭ</t>
  </si>
  <si>
    <t>78200000607</t>
  </si>
  <si>
    <t>懸架装置ﾄﾙｸﾛｯﾄﾞ防振ｺﾞﾑ</t>
  </si>
  <si>
    <t>78200000609</t>
  </si>
  <si>
    <t>懸架装置平行ﾘﾝｸ防振ｺﾞﾑ</t>
  </si>
  <si>
    <t>78200000611</t>
  </si>
  <si>
    <t>懸架装置平行ﾘﾝｸ球面軸受</t>
  </si>
  <si>
    <t>78200000613</t>
  </si>
  <si>
    <t>高さ調整弁ﾋﾟﾝ</t>
  </si>
  <si>
    <t>78200000621</t>
  </si>
  <si>
    <t>推進軸ｸﾞﾘｽｼｰﾙ</t>
  </si>
  <si>
    <t>78200000623</t>
  </si>
  <si>
    <t>推進軸廻ﾘ止ﾒ穴付六角ﾎﾞﾙﾄ</t>
  </si>
  <si>
    <t>78200000625</t>
  </si>
  <si>
    <t>78200000627</t>
  </si>
  <si>
    <t>推進軸六角ﾅｯﾄ</t>
  </si>
  <si>
    <t>78200000629</t>
  </si>
  <si>
    <t>推進軸ｶﾊﾞｰ</t>
  </si>
  <si>
    <t>78200000631</t>
  </si>
  <si>
    <t>ﾌﾞﾚｰｷｷｬﾘﾊﾟ ﾌﾞﾘｯｼﾞﾎﾞﾙﾄ</t>
  </si>
  <si>
    <t>78200000635</t>
  </si>
  <si>
    <t>ﾌﾞﾚｰｷｷｬﾘﾊﾟﾊﾟｯﾄｻﾎﾟｰﾄﾋﾟﾝ</t>
  </si>
  <si>
    <t>78200000637</t>
  </si>
  <si>
    <t>ﾌﾞﾚｰｷｷｬﾘﾊﾟﾌﾞﾘｭｰﾄﾞｽｸﾘｭ</t>
  </si>
  <si>
    <t>78200000639</t>
  </si>
  <si>
    <t>ﾌﾞﾚｰｷｷｬﾘﾊﾟﾌﾞﾘｭｰﾄﾞｽｸﾘｭｷｬｯﾌﾟ</t>
  </si>
  <si>
    <t>78200000641</t>
  </si>
  <si>
    <t>ﾌﾞﾚｰｷ配管銅ﾁｭｰﾌﾞAssy</t>
  </si>
  <si>
    <t>78200000643</t>
  </si>
  <si>
    <t>ﾌﾞﾚｰｷ配管ｷｬｯｽﾙﾅｯﾄ</t>
  </si>
  <si>
    <t>78200000645</t>
  </si>
  <si>
    <t>78200000647</t>
  </si>
  <si>
    <t>ﾌﾞﾚｰｷ配管ｱｲﾎﾞﾙﾄ</t>
  </si>
  <si>
    <t>78200000649</t>
  </si>
  <si>
    <t>ﾌﾞﾚｰｷｷｬﾘﾊﾟｸﾘｯﾌﾟ</t>
  </si>
  <si>
    <t>78200000651</t>
  </si>
  <si>
    <t>ﾌﾞﾚｰｷ配管ｷｬﾘﾊﾟ取付六角ﾎﾞﾙﾄ</t>
  </si>
  <si>
    <t>78200000653</t>
  </si>
  <si>
    <t>ﾌﾞﾚｰｷｷｬﾘﾊﾟﾘﾃｰﾆﾝｸﾞﾘﾝｸﾞ</t>
  </si>
  <si>
    <t>78200000655</t>
  </si>
  <si>
    <t>ﾌﾞﾚｰｷ配管特殊継手(1)</t>
  </si>
  <si>
    <t>78200000657</t>
  </si>
  <si>
    <t>ﾌﾞﾚｰｷ配管特殊継手(2)</t>
  </si>
  <si>
    <t>78200000659</t>
  </si>
  <si>
    <t>ﾌﾞﾚｰｷ配管特殊継手</t>
  </si>
  <si>
    <t>78200000661</t>
  </si>
  <si>
    <t>ﾌﾞﾚｰｷｷｬﾘﾊﾟｷｬﾘﾊﾟｰﾋﾟｽﾄﾝ</t>
  </si>
  <si>
    <t>78200000663</t>
  </si>
  <si>
    <t>駐車ﾌﾞﾚｰｷﾄｰｼｮﾝｽﾌﾟﾘﾝｸﾞ</t>
  </si>
  <si>
    <t>78200000665</t>
  </si>
  <si>
    <t>駐車ﾌﾞﾚｰｷﾃﾞｨｽｸ取付ﾎﾞﾙﾄ</t>
  </si>
  <si>
    <t>78200000669</t>
  </si>
  <si>
    <t>駐車ﾌﾞﾚｰｷ当板</t>
  </si>
  <si>
    <t>78200000673</t>
  </si>
  <si>
    <t>78200000675</t>
  </si>
  <si>
    <t>ｱﾝﾁﾛｰﾘﾝｸﾞ ﾌﾞｯｼｭ(3)</t>
  </si>
  <si>
    <t>78200000677</t>
  </si>
  <si>
    <t>LV-5N高さ調整弁 ﾌﾀ</t>
  </si>
  <si>
    <t>78200000679</t>
  </si>
  <si>
    <t>平行ﾘﾝｸﾌﾞｯｼｭ(1)</t>
  </si>
  <si>
    <t>78200000681</t>
  </si>
  <si>
    <t>平行ﾘﾝｸﾌﾞｯｼｭ(2)</t>
  </si>
  <si>
    <t>78200000683</t>
  </si>
  <si>
    <t>平行ﾘﾝｸﾌﾞｯｼｭ(3)</t>
  </si>
  <si>
    <t>78200000685</t>
  </si>
  <si>
    <t>平行ﾘﾝｸﾌﾞｯｼｭ(4)</t>
  </si>
  <si>
    <t>78200000687</t>
  </si>
  <si>
    <t>ｱﾝﾁﾛｰﾘﾝｸﾞ ｵｲﾙｼｰﾙ</t>
  </si>
  <si>
    <t>78200000689</t>
  </si>
  <si>
    <t>高さ調整弁 継手</t>
  </si>
  <si>
    <t>78200000693</t>
  </si>
  <si>
    <t>案内装置 廻り止め穴付小型ﾎﾞﾙﾄ</t>
  </si>
  <si>
    <t>78200000695</t>
  </si>
  <si>
    <t>案内装置 廻り止め座金(連結ﾛｯﾄﾞ)</t>
  </si>
  <si>
    <t>78200000697</t>
  </si>
  <si>
    <t>ｱﾝﾁﾛｰﾘﾝｸﾞ ﾈｼﾞﾘﾊﾞﾈ受</t>
  </si>
  <si>
    <t>78200000699</t>
  </si>
  <si>
    <t>78200000701</t>
  </si>
  <si>
    <t>差動機 Oﾘﾝｸﾞ(ﾍﾞｱﾘﾝｸﾞｹﾞｰｼﾞ)</t>
  </si>
  <si>
    <t>78200000703</t>
  </si>
  <si>
    <t>差動機Oﾘﾝｸﾞ(ﾌﾞｯｼｭ)</t>
  </si>
  <si>
    <t>78200000705</t>
  </si>
  <si>
    <t>中立復帰用ﾀﾞﾝﾊﾟｰ</t>
  </si>
  <si>
    <t>78200000719</t>
  </si>
  <si>
    <t>78200000721</t>
  </si>
  <si>
    <t>前後進転換装置 ﾚﾊﾞｰ(1)</t>
  </si>
  <si>
    <t>78200000723</t>
  </si>
  <si>
    <t>前後進転換装置 ﾚﾊﾞｰ(2)</t>
  </si>
  <si>
    <t>78200000725</t>
  </si>
  <si>
    <t>前後進ﾚﾊﾞｰ受ﾌﾞｯｼｭ</t>
  </si>
  <si>
    <t>78200000729</t>
  </si>
  <si>
    <t>3次車車軸ﾊﾌﾞﾎﾞﾙﾄ</t>
  </si>
  <si>
    <t>78200000731</t>
  </si>
  <si>
    <t>動車軸用 ﾄﾞﾗｲﾌﾞｼｬﾌﾄﾌﾟﾗｸﾞ</t>
  </si>
  <si>
    <t>78200000733</t>
  </si>
  <si>
    <t>ｵｲﾙﾀﾞﾝﾊﾟｰ 調圧弁(伸)</t>
  </si>
  <si>
    <t>78200000735</t>
  </si>
  <si>
    <t>ｵｲﾙﾀﾞﾝﾊﾟｰ ﾊﾞﾈ座(伸)</t>
  </si>
  <si>
    <t>78200000741</t>
  </si>
  <si>
    <t>車体操向ﾛｯﾄﾞﾋﾟﾝ</t>
  </si>
  <si>
    <t>78200000743</t>
  </si>
  <si>
    <t>車体操向ﾛｯﾄﾞ ﾌﾞｯｼｭ(1)</t>
  </si>
  <si>
    <t>78200000745</t>
  </si>
  <si>
    <t>車体操向ﾛｯﾄﾞ ﾌﾞｯｼｭ(2)</t>
  </si>
  <si>
    <t>78200000749</t>
  </si>
  <si>
    <t>前後進転換装置 特殊座金</t>
  </si>
  <si>
    <t>78200000751</t>
  </si>
  <si>
    <t>前後進転換装置 ﾗｲﾅｰ(1)</t>
  </si>
  <si>
    <t>78200000755</t>
  </si>
  <si>
    <t>動車軸 ｻｲﾄﾞｶﾊﾞ</t>
  </si>
  <si>
    <t>78200000757</t>
  </si>
  <si>
    <t>動車軸 ﾎﾞﾙﾄ</t>
  </si>
  <si>
    <t>78200000765</t>
  </si>
  <si>
    <t>ｷﾝｸﾞﾋﾟﾝ(上)</t>
  </si>
  <si>
    <t>78200000767</t>
  </si>
  <si>
    <t>ｷﾝｸﾞﾋﾟﾝ(下)</t>
  </si>
  <si>
    <t>78200000787</t>
  </si>
  <si>
    <t>推進軸廻り止め座金(1)</t>
  </si>
  <si>
    <t>78200000789</t>
  </si>
  <si>
    <t>78200000791</t>
  </si>
  <si>
    <t>台車操向ﾛｯﾄﾞ ﾃｺ受</t>
  </si>
  <si>
    <t>78200000793</t>
  </si>
  <si>
    <t>台車操向ﾛｯﾄﾞ ﾛｯﾄﾞ受</t>
  </si>
  <si>
    <t>78200000795</t>
  </si>
  <si>
    <t>車軸取付 小形六角ﾎﾞﾙﾄ</t>
  </si>
  <si>
    <t>78200000797</t>
  </si>
  <si>
    <t>車軸取付 六角ﾎﾞﾙﾄ</t>
  </si>
  <si>
    <t>78200000799</t>
  </si>
  <si>
    <t>78200000801</t>
  </si>
  <si>
    <t>ﾛｯﾄﾞｴﾝﾄﾞ 六角ﾅｯﾄ</t>
  </si>
  <si>
    <t>78200000803</t>
  </si>
  <si>
    <t>ﾛｯﾄﾞｴﾝﾄﾞ ﾊﾞﾈ座</t>
  </si>
  <si>
    <t>78200000807</t>
  </si>
  <si>
    <t>駐車ﾌﾞﾚｰｷ用Oﾘﾝｸﾞ</t>
  </si>
  <si>
    <t>78200000811</t>
  </si>
  <si>
    <t>平行ﾘﾝｸ廻り止め穴付きﾎﾞﾙﾄ</t>
  </si>
  <si>
    <t>78200000813</t>
  </si>
  <si>
    <t>ｱﾝﾁﾛｰﾘﾝｸﾞ ﾌﾞｯｼｭ(1)</t>
  </si>
  <si>
    <t>78200000815</t>
  </si>
  <si>
    <t>ｱﾝﾁﾛｰﾘﾝｸﾞ ﾌﾞｯｼｭ(2)</t>
  </si>
  <si>
    <t>78200000817</t>
  </si>
  <si>
    <t>ｱﾝﾁﾛｰﾘﾝｸﾞ ﾋﾟﾝ</t>
  </si>
  <si>
    <t>78200000819</t>
  </si>
  <si>
    <t>異常上昇止め ﾛｯﾄﾞ</t>
  </si>
  <si>
    <t>78200000821</t>
  </si>
  <si>
    <t>異常上昇止め 緩衝ｺﾞﾑ</t>
  </si>
  <si>
    <t>78200000825</t>
  </si>
  <si>
    <t>高さ調整弁 ﾀｰﾝﾊﾞｯｸﾙ</t>
  </si>
  <si>
    <t>78200000831</t>
  </si>
  <si>
    <t>車体操向ﾛｯﾄﾞ ﾃｺ受けﾌﾞｯｼｭ</t>
  </si>
  <si>
    <t>78200000835</t>
  </si>
  <si>
    <t>案内輪緩衝装置緩み止めﾅｯﾄ</t>
  </si>
  <si>
    <t>78200000841</t>
  </si>
  <si>
    <t>ﾘﾝｸ式案内輪受ｵｲﾚｽﾜｯｼｬ(1)</t>
  </si>
  <si>
    <t>78200000843</t>
  </si>
  <si>
    <t>ﾘﾝｸ式案内輪受ｵｲﾚｽﾜｯｼｬ(2)</t>
  </si>
  <si>
    <t>78200000849</t>
  </si>
  <si>
    <t>ﾘﾝｸ式案内輪受ﾌﾞｯｼｭ(2)</t>
  </si>
  <si>
    <t>78200000851</t>
  </si>
  <si>
    <t>ﾊﾞﾈ軸ﾌﾞｯｼｭ</t>
  </si>
  <si>
    <t>78200000853</t>
  </si>
  <si>
    <t>案内輪軸受ﾌﾞｯｼｭ</t>
  </si>
  <si>
    <t>78200000855</t>
  </si>
  <si>
    <t>ﾌﾞﾚｰｷ ﾊﾟｯﾄﾞAssy.</t>
  </si>
  <si>
    <t>78200000857</t>
  </si>
  <si>
    <t>銅ﾁｭｰﾌﾞAssy(ﾌﾞﾚｰｷ配管)</t>
  </si>
  <si>
    <t>78200000863</t>
  </si>
  <si>
    <t>車軸 ﾌﾞｯｼｭ</t>
  </si>
  <si>
    <t>78200000865</t>
  </si>
  <si>
    <t>78200000867</t>
  </si>
  <si>
    <t>動車軸 ﾌﾞｰﾂ</t>
  </si>
  <si>
    <t>78200000869</t>
  </si>
  <si>
    <t>車軸 ﾌﾞｰﾂﾊﾞﾝﾄﾞ</t>
  </si>
  <si>
    <t>78200000871</t>
  </si>
  <si>
    <t>従車軸 ﾌﾞｰﾂ</t>
  </si>
  <si>
    <t>78200000873</t>
  </si>
  <si>
    <t>動車軸用ｶﾗｰ</t>
  </si>
  <si>
    <t>78200000875</t>
  </si>
  <si>
    <t>ﾘﾝｸ式案内装置 特殊ﾎﾞﾙﾄ</t>
  </si>
  <si>
    <t>78200000877</t>
  </si>
  <si>
    <t>78200000879</t>
  </si>
  <si>
    <t>駐車ﾌﾞﾚｰｷ ｻｲﾚﾝｻ</t>
  </si>
  <si>
    <t>78200000881</t>
  </si>
  <si>
    <t>前後進転換装置ｼﾘﾝﾀﾞ用ｶﾗｰ</t>
  </si>
  <si>
    <t>78200000885</t>
  </si>
  <si>
    <t>前後進転換装置間隔筒(甲)</t>
  </si>
  <si>
    <t>78200000887</t>
  </si>
  <si>
    <t>前後進転換装置間隔筒(乙)</t>
  </si>
  <si>
    <t>78200000889</t>
  </si>
  <si>
    <t>駐車ﾌﾞﾚｰｷｷｬﾘﾊﾟｰﾊﾟｯﾄﾞAssy</t>
  </si>
  <si>
    <t>78200000891</t>
  </si>
  <si>
    <t>推進軸ｻｲﾄﾞﾌﾟﾚｰﾄ</t>
  </si>
  <si>
    <t>78200000893</t>
  </si>
  <si>
    <t>78200000895</t>
  </si>
  <si>
    <t>78200000897</t>
  </si>
  <si>
    <t>78200000899</t>
  </si>
  <si>
    <t>78200000901</t>
  </si>
  <si>
    <t>78200000903</t>
  </si>
  <si>
    <t>78200000905</t>
  </si>
  <si>
    <t>78200000907</t>
  </si>
  <si>
    <t>回り止め穴付六角ﾎﾞﾙﾄ</t>
  </si>
  <si>
    <t>78200000909</t>
  </si>
  <si>
    <t>空気ﾀｲﾔ六角ﾊﾞﾙﾌﾞｷｬｯﾌﾟ</t>
  </si>
  <si>
    <t>78200000917</t>
  </si>
  <si>
    <t>78200000921</t>
  </si>
  <si>
    <t>78200000923</t>
  </si>
  <si>
    <t>78200000925</t>
  </si>
  <si>
    <t>ﾘﾝｸ式案内輪受用支点軸</t>
  </si>
  <si>
    <t>78200000927</t>
  </si>
  <si>
    <t>案内輪装置 軸(種別2)</t>
  </si>
  <si>
    <t>78200000929</t>
  </si>
  <si>
    <t>ﾘﾝｸ式案内輪受用ﾋﾟﾝ</t>
  </si>
  <si>
    <t>78200000931</t>
  </si>
  <si>
    <t>軸受用緩み止めﾅｯﾄ</t>
  </si>
  <si>
    <t>78200000933</t>
  </si>
  <si>
    <t>案内輪装置 軸(種別1)</t>
  </si>
  <si>
    <t>78200000937</t>
  </si>
  <si>
    <t>車軸ﾛｯｸﾅｯﾄ</t>
  </si>
  <si>
    <t>78200000939</t>
  </si>
  <si>
    <t>78200000941</t>
  </si>
  <si>
    <t>78200000943</t>
  </si>
  <si>
    <t>78200000945</t>
  </si>
  <si>
    <t>78200000947</t>
  </si>
  <si>
    <t>78200000949</t>
  </si>
  <si>
    <t>回り止め座金(前後進2)</t>
  </si>
  <si>
    <t>78200000951</t>
  </si>
  <si>
    <t>回り止め座金(前後進5)</t>
  </si>
  <si>
    <t>78200000953</t>
  </si>
  <si>
    <t>前後進転換装置ｴｱｼﾘﾝﾀﾞ用ｼﾑ</t>
  </si>
  <si>
    <t>78200000957</t>
  </si>
  <si>
    <t>LV-5N高さ調整弁 ﾊﾞﾈ 6.5x0.102x20.4</t>
  </si>
  <si>
    <t>78200000959</t>
  </si>
  <si>
    <t>自動高さ調整装置ﾃｺ</t>
  </si>
  <si>
    <t>78200000961</t>
  </si>
  <si>
    <t>自動高さ調整装置調整棒</t>
  </si>
  <si>
    <t>78200000963</t>
  </si>
  <si>
    <t>自動高さ調整装置ｽﾀｯﾄﾞ</t>
  </si>
  <si>
    <t>78200000965</t>
  </si>
  <si>
    <t>ﾛｯﾄﾞ(3)ﾛｯﾄﾞｴﾝﾄﾞ</t>
  </si>
  <si>
    <t>78200000967</t>
  </si>
  <si>
    <t>中立復帰ﾛｯﾄﾞｴﾝﾄﾞ</t>
  </si>
  <si>
    <t>78200000969</t>
  </si>
  <si>
    <t>ｱﾝﾁﾛｰﾘﾝｸﾞ調整ﾛｯﾄﾞ</t>
  </si>
  <si>
    <t>78200000971</t>
  </si>
  <si>
    <t>ｱﾝﾁﾛｰﾘﾝｸﾞ防振ｺﾞﾑ</t>
  </si>
  <si>
    <t>78200000973</t>
  </si>
  <si>
    <t>ﾘﾝｸ式案内輪受 調整ｼﾑ</t>
  </si>
  <si>
    <t>78200000985</t>
  </si>
  <si>
    <t>排障器取付用ﾗｲﾅｰ</t>
  </si>
  <si>
    <t>78200000987</t>
  </si>
  <si>
    <t>78200000999</t>
  </si>
  <si>
    <t>案内ｱｰﾑ取付用六角ﾎﾞﾙﾄ</t>
  </si>
  <si>
    <t>78200001001</t>
  </si>
  <si>
    <t>78200001003</t>
  </si>
  <si>
    <t>自動高さ調整装置回り止め座金</t>
  </si>
  <si>
    <t>78200001009</t>
  </si>
  <si>
    <t>支持ﾘﾝｸ座金(4)</t>
  </si>
  <si>
    <t>78200001011</t>
  </si>
  <si>
    <t>走行ﾀｲﾔ取付ﾅｯﾄ</t>
  </si>
  <si>
    <t>78200001013</t>
  </si>
  <si>
    <t>高さ調整ｿｳﾁ調整棒受</t>
  </si>
  <si>
    <t>78200001015</t>
  </si>
  <si>
    <t>高さ調整装置調整棒受</t>
  </si>
  <si>
    <t>78200001019</t>
  </si>
  <si>
    <t>LV-5Nﾍﾞﾝﾀｲ(ﾊﾞﾙﾌﾞｹｰｽ)</t>
  </si>
  <si>
    <t>78200001021</t>
  </si>
  <si>
    <t>LV-5N高さ調整弁ﾌｨﾙﾀｵｻｴﾊﾞﾈ</t>
  </si>
  <si>
    <t>78200001023</t>
  </si>
  <si>
    <t>前後進転換装置 直ﾆｯﾌﾟﾙ</t>
  </si>
  <si>
    <t>78200001025</t>
  </si>
  <si>
    <t>LV-5Nﾌﾞｼｭ</t>
  </si>
  <si>
    <t>78200001027</t>
  </si>
  <si>
    <t>案内装置皿ﾊﾞﾈ(1)</t>
  </si>
  <si>
    <t>78200001029</t>
  </si>
  <si>
    <t>案内装置皿ﾊﾞﾈ(2)</t>
  </si>
  <si>
    <t>78200001031</t>
  </si>
  <si>
    <t>案内装置Oﾘﾝｸﾞ</t>
  </si>
  <si>
    <t>78200001033</t>
  </si>
  <si>
    <t>案内装置ﾊﾟｯｷﾝ</t>
  </si>
  <si>
    <t>78200001035</t>
  </si>
  <si>
    <t>案内装置Vﾘﾝｸﾞ V-65A</t>
  </si>
  <si>
    <t>78200001037</t>
  </si>
  <si>
    <t>案内装置Vﾘﾝｸﾞ V-80A</t>
  </si>
  <si>
    <t>78200001039</t>
  </si>
  <si>
    <t>案内装置Vﾘﾝｸﾞ V-110A</t>
  </si>
  <si>
    <t>78200001041</t>
  </si>
  <si>
    <t>案内輪装置ﾊﾟｯｷﾝ(1)</t>
  </si>
  <si>
    <t>78200001043</t>
  </si>
  <si>
    <t>案内輪装置ﾊﾟｯｷﾝ(2)</t>
  </si>
  <si>
    <t>78200001045</t>
  </si>
  <si>
    <t>ﾛ-ﾗ-ﾌｫﾛｱ</t>
  </si>
  <si>
    <t>78200001047</t>
  </si>
  <si>
    <t>動車軸用ｵｲﾙｼ-ﾙ(2)</t>
  </si>
  <si>
    <t>78200001049</t>
  </si>
  <si>
    <t>駐車ﾌﾞﾚ-ｷUﾊﾟｯｷﾝｸﾞ</t>
  </si>
  <si>
    <t>78200001051</t>
  </si>
  <si>
    <t>ﾌﾞﾚ-ｷ配管銅ｶﾞｽｹｯﾄ(1)</t>
  </si>
  <si>
    <t>78200001053</t>
  </si>
  <si>
    <t>ﾌﾞﾚ-ｷﾎ-ｽ</t>
  </si>
  <si>
    <t>78200001055</t>
  </si>
  <si>
    <t>前後進用ｼﾘﾝﾀﾞﾋﾟｽﾄﾝP</t>
  </si>
  <si>
    <t>78200001057</t>
  </si>
  <si>
    <t>前後進用ｼﾘﾝﾀﾞ-軸P</t>
  </si>
  <si>
    <t>78200001059</t>
  </si>
  <si>
    <t>前後進用ｼﾘﾝﾀﾞ-OﾘﾝｸﾞBP</t>
  </si>
  <si>
    <t>78200001061</t>
  </si>
  <si>
    <t>前後進用ｼﾘﾝﾀﾞ-ｳｪｱ-ﾘﾝｸﾞ</t>
  </si>
  <si>
    <t>78200001063</t>
  </si>
  <si>
    <t>前後進用ｼﾘﾝﾀﾞ-ﾛｯﾄﾞﾜｲﾊﾟ-</t>
  </si>
  <si>
    <t>78200001065</t>
  </si>
  <si>
    <t>案内装置支持ﾘﾝｸ軸廻り止めﾌﾞｼｭ取付ﾎﾞﾙﾄ</t>
  </si>
  <si>
    <t>78200001067</t>
  </si>
  <si>
    <t>差動機ｵｲﾙｼｰﾙ(1)</t>
  </si>
  <si>
    <t>78200001069</t>
  </si>
  <si>
    <t>差動機Oﾘﾝｸﾞ(3)</t>
  </si>
  <si>
    <t>78200001071</t>
  </si>
  <si>
    <t>差動機Oﾘﾝｸﾞ(2)</t>
  </si>
  <si>
    <t>78200001073</t>
  </si>
  <si>
    <t>動車軸用ﾛｯｸﾌﾟﾚｰﾄ</t>
  </si>
  <si>
    <t>78200001075</t>
  </si>
  <si>
    <t>差動機ﾃﾞﾌｷｬﾘｱﾊﾟｯｷﾝ(2)</t>
  </si>
  <si>
    <t>78200001077</t>
  </si>
  <si>
    <t>差動機ﾛｯｸﾜｯｼｬ</t>
  </si>
  <si>
    <t>78200001083</t>
  </si>
  <si>
    <t>78200001085</t>
  </si>
  <si>
    <t>LV-5N高さ調整弁 弁(B)</t>
  </si>
  <si>
    <t>78200001091</t>
  </si>
  <si>
    <t>駐車ﾌﾞﾚｰｷﾀﾞｲﾔﾌﾗﾑ</t>
  </si>
  <si>
    <t>78200001097</t>
  </si>
  <si>
    <t>台車枠取付座金(中量用)</t>
  </si>
  <si>
    <t>78200001099</t>
  </si>
  <si>
    <t>78200001101</t>
  </si>
  <si>
    <t>78200001107</t>
  </si>
  <si>
    <t>DP-5差圧弁 弁体(中量)</t>
  </si>
  <si>
    <t>78200001109</t>
  </si>
  <si>
    <t>78200001113</t>
  </si>
  <si>
    <t>案内輪軸受蓋特殊ﾎﾞﾙﾄ</t>
  </si>
  <si>
    <t>78200001117</t>
  </si>
  <si>
    <t>78200001119</t>
  </si>
  <si>
    <t>78200001121</t>
  </si>
  <si>
    <t>78200001123</t>
  </si>
  <si>
    <t>78200001125</t>
  </si>
  <si>
    <t>78200001127</t>
  </si>
  <si>
    <t>78200001129</t>
  </si>
  <si>
    <t>78200001131</t>
  </si>
  <si>
    <t>回り止め座金(ｱﾝﾁﾛｰﾘﾝｸﾞ)</t>
  </si>
  <si>
    <t>78200001133</t>
  </si>
  <si>
    <t>回り止め座金(調整ﾛｯﾄﾞ)</t>
  </si>
  <si>
    <t>78200001135</t>
  </si>
  <si>
    <t>回り止め座金(連結ﾛｯﾄﾞ2)</t>
  </si>
  <si>
    <t>78200001137</t>
  </si>
  <si>
    <t>LV-5N ﾋﾟｽﾄﾝ</t>
  </si>
  <si>
    <t>78200001139</t>
  </si>
  <si>
    <t>差動機 ｽﾅｯﾌﾟﾘﾝｸﾞ</t>
  </si>
  <si>
    <t>78200001145</t>
  </si>
  <si>
    <t>前後進転換装置切替装置ﾅｯﾄ</t>
  </si>
  <si>
    <t>78200001147</t>
  </si>
  <si>
    <t>回り止め座金(前後進6)</t>
  </si>
  <si>
    <t>78200001149</t>
  </si>
  <si>
    <t>回り止め座金(中立復帰1)</t>
  </si>
  <si>
    <t>78200001151</t>
  </si>
  <si>
    <t>回り止め座金(ﾛｯﾄﾞ3)</t>
  </si>
  <si>
    <t>78200001153</t>
  </si>
  <si>
    <t>LV高さ調整弁取付ﾎﾞﾙﾄ</t>
  </si>
  <si>
    <t>78200001155</t>
  </si>
  <si>
    <t>平行ﾘﾝｸｶﾗｰ</t>
  </si>
  <si>
    <t>78200001157</t>
  </si>
  <si>
    <t>台車操向ﾛｯﾄﾞ用 平座金</t>
  </si>
  <si>
    <t>78200001159</t>
  </si>
  <si>
    <t>案内装置 六角穴付ﾎﾞﾙﾄ</t>
  </si>
  <si>
    <t>78200001161</t>
  </si>
  <si>
    <t>支持ﾘﾝｸ用配管</t>
  </si>
  <si>
    <t>78200001165</t>
  </si>
  <si>
    <t>78200001169</t>
  </si>
  <si>
    <t>連結ﾛｯﾄﾞ ﾛｯﾄﾞ</t>
  </si>
  <si>
    <t>78200001171</t>
  </si>
  <si>
    <t>ﾛｯﾄﾞ(2) ﾛｯﾄﾞ</t>
  </si>
  <si>
    <t>78200001173</t>
  </si>
  <si>
    <t>ﾛｯﾄﾞ(1) ﾛｯﾄﾞ</t>
  </si>
  <si>
    <t>78200001177</t>
  </si>
  <si>
    <t>78200001179</t>
  </si>
  <si>
    <t>LV-5N 不還弁 ﾊﾞﾈ</t>
  </si>
  <si>
    <t>78200001183</t>
  </si>
  <si>
    <t>駐車ﾌﾞﾚｰｷﾌﾟｯｼｭﾛｯﾄﾞ</t>
  </si>
  <si>
    <t>78200001185</t>
  </si>
  <si>
    <t>ｱﾝﾁﾛｰﾘﾝｸﾞ 小型六角ﾎﾞﾙﾄ</t>
  </si>
  <si>
    <t>78200001187</t>
  </si>
  <si>
    <t>DP5差圧弁ﾊﾟｯｷﾝ</t>
  </si>
  <si>
    <t>78200001189</t>
  </si>
  <si>
    <t>前後進転換装置ｼﾘﾝﾀﾞｰﾋﾟｽﾄﾝﾛｯﾄﾞ</t>
  </si>
  <si>
    <t>78200001191</t>
  </si>
  <si>
    <t>前後進転換装置ｼﾘﾝﾀﾞｰﾋﾟｽﾄﾝﾅｯﾄ</t>
  </si>
  <si>
    <t>78200001193</t>
  </si>
  <si>
    <t>前後進転換装置ｼﾘﾝﾀﾞｰ止めねじ</t>
  </si>
  <si>
    <t>78200001197</t>
  </si>
  <si>
    <t>DP-5差圧弁 止め輪</t>
  </si>
  <si>
    <t>78200001201</t>
  </si>
  <si>
    <t>ｱﾝﾁﾛｰﾘﾝｸﾞ装置ｶﾊﾞｰ廻り止め穴付ﾎﾞﾙﾄ</t>
  </si>
  <si>
    <t>78200001381</t>
  </si>
  <si>
    <t>中立復帰用ﾀﾞﾝﾊﾟ</t>
  </si>
  <si>
    <t>78200001408</t>
  </si>
  <si>
    <t>中立復帰用 球面ﾌﾞｯｼｭ</t>
  </si>
  <si>
    <t>78200001509</t>
  </si>
  <si>
    <t>LV-5N高さ調整弁 ﾊﾞﾈｵｻｴ</t>
  </si>
  <si>
    <t>78200001511</t>
  </si>
  <si>
    <t>LV-5N高さ調整弁 ﾊﾞﾈｳｹ</t>
  </si>
  <si>
    <t>78200001513</t>
  </si>
  <si>
    <t>LV-5N高さ調整弁 ｱﾌﾞﾗﾌﾀ</t>
  </si>
  <si>
    <t>78200001515</t>
  </si>
  <si>
    <t>LV-5N高さ調整弁 緩衝ﾊﾞﾈ</t>
  </si>
  <si>
    <t>78200005003</t>
  </si>
  <si>
    <t>案内輪組立</t>
  </si>
  <si>
    <t>78200005005</t>
  </si>
  <si>
    <t>LV-5N高さ調整弁</t>
  </si>
  <si>
    <t>78200005017</t>
  </si>
  <si>
    <t>横ダンパーゴムパッキン</t>
  </si>
  <si>
    <t>78200005019</t>
  </si>
  <si>
    <t>横ダンパー</t>
  </si>
  <si>
    <t>78200005021</t>
  </si>
  <si>
    <t>差圧弁</t>
  </si>
  <si>
    <t>78200005023</t>
  </si>
  <si>
    <t>案内輪ｿｳﾁ案内輪ｶﾝｻﾞ</t>
  </si>
  <si>
    <t>78200005025</t>
  </si>
  <si>
    <t>差動機ｽﾗｽﾄﾜｯｼｬ</t>
  </si>
  <si>
    <t>78200005027</t>
  </si>
  <si>
    <t>中立復帰ﾀﾞﾝﾊﾟ軸受座金</t>
  </si>
  <si>
    <t>78200005029</t>
  </si>
  <si>
    <t>回り止め座金(前後進1)</t>
  </si>
  <si>
    <t>78200005031</t>
  </si>
  <si>
    <t>異常上昇止めﾅｲﾛﾝｸﾞﾛﾒｯﾄ</t>
  </si>
  <si>
    <t>78200005049</t>
  </si>
  <si>
    <t>ｶｸﾘﾝｸﾞ</t>
  </si>
  <si>
    <t>78200005059</t>
  </si>
  <si>
    <t>78200005061</t>
  </si>
  <si>
    <t>78200005063</t>
  </si>
  <si>
    <t>78200005065</t>
  </si>
  <si>
    <t>ｽﾅｯﾌﾟﾘﾝｸﾞ</t>
  </si>
  <si>
    <t>78200005067</t>
  </si>
  <si>
    <t>78200005075</t>
  </si>
  <si>
    <t>ﾋﾟｽﾄﾝﾘﾝｸﾞ</t>
  </si>
  <si>
    <t>78200005077</t>
  </si>
  <si>
    <t>ｳｴｱﾘﾝｸﾞ</t>
  </si>
  <si>
    <t>78200005079</t>
  </si>
  <si>
    <t>78200005081</t>
  </si>
  <si>
    <t>78200005083</t>
  </si>
  <si>
    <t>78200005093</t>
  </si>
  <si>
    <t>78200005095</t>
  </si>
  <si>
    <t>78200005099</t>
  </si>
  <si>
    <t>ｿｹｯﾄﾍｯﾄﾞﾎﾞﾙﾄ</t>
  </si>
  <si>
    <t>78200005101</t>
  </si>
  <si>
    <t>78200005103</t>
  </si>
  <si>
    <t>ﾗﾊﾞｰﾌﾞｼｭ</t>
  </si>
  <si>
    <t>78200005117</t>
  </si>
  <si>
    <t>78200005119</t>
  </si>
  <si>
    <t>78200005121</t>
  </si>
  <si>
    <t>ｼｰﾙ</t>
  </si>
  <si>
    <t>78200005129</t>
  </si>
  <si>
    <t>78200005131</t>
  </si>
  <si>
    <t>78200005141</t>
  </si>
  <si>
    <t>78200005143</t>
  </si>
  <si>
    <t>78200005145</t>
  </si>
  <si>
    <t>78200005147</t>
  </si>
  <si>
    <t>78200005157</t>
  </si>
  <si>
    <t>78200005163</t>
  </si>
  <si>
    <t>78200005165</t>
  </si>
  <si>
    <t>ｴｽﾗｲﾄｳｴｱﾘﾝｸﾞ</t>
  </si>
  <si>
    <t>78200005167</t>
  </si>
  <si>
    <t>ｽﾌﾟﾘﾝｸﾞﾜｯｼｬ</t>
  </si>
  <si>
    <t>78200005169</t>
  </si>
  <si>
    <t>78200005175</t>
  </si>
  <si>
    <t>ﾎﾞﾙﾄ用皿ﾊﾞﾈ</t>
  </si>
  <si>
    <t>78200005177</t>
  </si>
  <si>
    <t>78200005179</t>
  </si>
  <si>
    <t>異常上昇止め防音ｺﾞﾑ座</t>
  </si>
  <si>
    <t>78200005181</t>
  </si>
  <si>
    <t>ｱﾝﾁﾛｰﾘﾝｸﾞﾌﾞｯｼｭ(3)</t>
  </si>
  <si>
    <t>78200005183</t>
  </si>
  <si>
    <t>78200005185</t>
  </si>
  <si>
    <t>回り止め座金(高さ調整弁)</t>
  </si>
  <si>
    <t>78200005187</t>
  </si>
  <si>
    <t>78200005189</t>
  </si>
  <si>
    <t>回り止め座金(中立復帰ﾛｯﾄﾞ受)</t>
  </si>
  <si>
    <t>78200005191</t>
  </si>
  <si>
    <t>ｸﾞﾛﾒｯﾄ(ｷｬﾘｱ ｷﾝｸﾞﾋﾟﾝ)</t>
  </si>
  <si>
    <t>78200005193</t>
  </si>
  <si>
    <t>ﾊﾟｯｷﾝ(ﾌﾟﾗｸﾞ)</t>
  </si>
  <si>
    <t>78200005195</t>
  </si>
  <si>
    <t>ﾌﾞｰﾂﾊﾞﾝﾄﾞ</t>
  </si>
  <si>
    <t>78200005197</t>
  </si>
  <si>
    <t>78200005199</t>
  </si>
  <si>
    <t>78200005201</t>
  </si>
  <si>
    <t>ﾊﾟｯｷﾝ(ｷｬﾘﾔ)</t>
  </si>
  <si>
    <t>78200005203</t>
  </si>
  <si>
    <t>C型止め輪</t>
  </si>
  <si>
    <t>78200005205</t>
  </si>
  <si>
    <t>案内輪緩衝装置 ｱﾝﾁﾛ防振ｺﾞﾑ</t>
  </si>
  <si>
    <t>78200005207</t>
  </si>
  <si>
    <t>円錐ｺﾛ軸受</t>
  </si>
  <si>
    <t>78200005209</t>
  </si>
  <si>
    <t>78200005211</t>
  </si>
  <si>
    <t>円筒ｺﾛ軸受</t>
  </si>
  <si>
    <t>78200005213</t>
  </si>
  <si>
    <t>78200005215</t>
  </si>
  <si>
    <t>78200005217</t>
  </si>
  <si>
    <t>78200005219</t>
  </si>
  <si>
    <t>ﾌﾞｼｭ(ｱｸｽﾙﾊｳｼﾞﾝｸﾞ)</t>
  </si>
  <si>
    <t>78200005221</t>
  </si>
  <si>
    <t>台車操向ﾛｯﾄﾞﾌﾞｯｼｭ(1)</t>
  </si>
  <si>
    <t>78200005223</t>
  </si>
  <si>
    <t>台車操向ﾛｯﾄﾞﾌﾞｯｼｭ</t>
  </si>
  <si>
    <t>78200005225</t>
  </si>
  <si>
    <t>ﾛｯﾄﾞｴﾝﾄﾞ</t>
  </si>
  <si>
    <t>78200005227</t>
  </si>
  <si>
    <t>78200005229</t>
  </si>
  <si>
    <t>ｽﾗｽﾄﾜｯｼｬ</t>
  </si>
  <si>
    <t>78200005231</t>
  </si>
  <si>
    <t>円錐ｺﾛ軸受(ﾊﾌﾞﾍﾞｱﾘﾝｸﾞ)</t>
  </si>
  <si>
    <t>78200005233</t>
  </si>
  <si>
    <t>78200005235</t>
  </si>
  <si>
    <t>深溝球軸受(ﾄﾞﾗｲﾌﾞｼｬﾌﾄﾍﾞｱﾘﾝｸﾞ)</t>
  </si>
  <si>
    <t>78200005237</t>
  </si>
  <si>
    <t>平行ﾘﾝｸ球面軸受</t>
  </si>
  <si>
    <t>78200005239</t>
  </si>
  <si>
    <t>78200005241</t>
  </si>
  <si>
    <t>高さ調整弁継手(左ﾈｼﾞ)</t>
  </si>
  <si>
    <t>78200005243</t>
  </si>
  <si>
    <t>案内輪緩衝装置ｽﾘ板</t>
  </si>
  <si>
    <t>78200005245</t>
  </si>
  <si>
    <t>案内輪緩衝装置緩衝ｺﾞﾑ</t>
  </si>
  <si>
    <t>78200005281</t>
  </si>
  <si>
    <t>78200005283</t>
  </si>
  <si>
    <t>駐車ﾌﾞﾚｰｷ用ｸﾞﾘｽﾆｯﾌﾟﾙ</t>
  </si>
  <si>
    <t>78200005301</t>
  </si>
  <si>
    <t>ｵｲﾙﾀﾞﾝﾊﾟ(縦)</t>
  </si>
  <si>
    <t>78200005303</t>
  </si>
  <si>
    <t>78200005305</t>
  </si>
  <si>
    <t>空気ﾊﾞﾈ</t>
  </si>
  <si>
    <t>78200005307</t>
  </si>
  <si>
    <t>ﾌﾚｷｼﾌﾞﾙﾒﾀﾙﾎｰｽ</t>
  </si>
  <si>
    <t>78200010011</t>
  </si>
  <si>
    <t>ｵｲﾙﾀﾞﾝﾊﾟｰ 内ｼﾘﾝﾀﾞｰ</t>
  </si>
  <si>
    <t>78200010059</t>
  </si>
  <si>
    <t>ｵｲﾙﾀﾞﾝﾊﾟｰ ﾋﾟｽﾄﾝ棒</t>
  </si>
  <si>
    <t>78200010066</t>
  </si>
  <si>
    <t>ｵｲﾙﾀﾞﾝﾊﾟｰ 覆い ASSY</t>
  </si>
  <si>
    <t>78200010097</t>
  </si>
  <si>
    <t>ｵｲﾙﾀﾞﾝﾊﾟｰ ﾋﾟｽﾄﾝ</t>
  </si>
  <si>
    <t>78200010114</t>
  </si>
  <si>
    <t>ｵｲﾙﾀﾞﾝﾊﾟｰ 調圧弁</t>
  </si>
  <si>
    <t>78200010138</t>
  </si>
  <si>
    <t>ｵｲﾙﾀﾞﾝﾊﾟｰ 調圧弁ﾊﾞﾈ 1</t>
  </si>
  <si>
    <t>78200010145</t>
  </si>
  <si>
    <t>ｵｲﾙﾀﾞﾝﾊﾟｰ 調圧弁ﾊﾞﾈ 2</t>
  </si>
  <si>
    <t>78200010152</t>
  </si>
  <si>
    <t>ｵｲﾙﾀﾞﾝﾊﾟｰ ﾊﾞﾈ座</t>
  </si>
  <si>
    <t>78200010169</t>
  </si>
  <si>
    <t>ｵｲﾙﾀﾞﾝﾊﾟｰ 止めﾈｼﾞ</t>
  </si>
  <si>
    <t>78200010176</t>
  </si>
  <si>
    <t>ｵｲﾙﾀﾞﾝﾊﾟｰ ｶﾞｽｹｯﾄ</t>
  </si>
  <si>
    <t>78200010183</t>
  </si>
  <si>
    <t>ｵｲﾙﾀﾞﾝﾊﾟｰ 内ｼﾘﾝﾀﾞｰ蓋</t>
  </si>
  <si>
    <t>78200010190</t>
  </si>
  <si>
    <t>ｵｲﾙﾀﾞﾝﾊﾟｰ ﾌﾞｯｼｭ</t>
  </si>
  <si>
    <t>78200010224</t>
  </si>
  <si>
    <t>ｵｲﾙﾀﾞﾝﾊﾟｰ Oﾘﾝｸﾞ</t>
  </si>
  <si>
    <t>78200010231</t>
  </si>
  <si>
    <t>ｵｲﾙﾀﾞﾝﾊﾟｰ 外ｼﾘﾝﾀﾞｰ蓋</t>
  </si>
  <si>
    <t>78200010310</t>
  </si>
  <si>
    <t>ｵｲﾙﾀﾞﾝﾊﾟｰ ｻﾔ</t>
  </si>
  <si>
    <t>78200010327</t>
  </si>
  <si>
    <t>ｵｲﾙﾀﾞﾝﾊﾟｰ 防振ｺﾞﾑ</t>
  </si>
  <si>
    <t>78200010365</t>
  </si>
  <si>
    <t>ｵｲﾙﾀﾞﾝﾊﾟｰ ｷｬｯﾌﾟ</t>
  </si>
  <si>
    <t>78200010372</t>
  </si>
  <si>
    <t>ｵｲﾙﾀﾞﾝﾊﾟｰ 塵除け覆い</t>
  </si>
  <si>
    <t>78200010389</t>
  </si>
  <si>
    <t>ｵｲﾙﾀﾞﾝﾊﾟｰ ﾊﾞﾝﾄﾞ</t>
  </si>
  <si>
    <t>78200010396</t>
  </si>
  <si>
    <t>ｵｲﾙﾀﾞﾝﾊﾟｰ ﾅｲﾛﾝﾅｯﾄ</t>
  </si>
  <si>
    <t>78200010406</t>
  </si>
  <si>
    <t>ｵｲﾙﾀﾞﾝﾊﾟｰ ｵｲﾙｼｰﾙ</t>
  </si>
  <si>
    <t>78200015016</t>
  </si>
  <si>
    <t>LV-4高さ調整弁 ｵｲﾙｼｰﾙ</t>
  </si>
  <si>
    <t>78200015023</t>
  </si>
  <si>
    <t>LV-4高さ調整弁 ﾅｲﾛﾝﾌﾞｯｼｭ</t>
  </si>
  <si>
    <t>78200015047</t>
  </si>
  <si>
    <t>LV-4高さ調整弁 ﾌｨﾙﾀｰ</t>
  </si>
  <si>
    <t>78200015078</t>
  </si>
  <si>
    <t>LV-4高さ調整弁 弁(A)</t>
  </si>
  <si>
    <t>78200015102</t>
  </si>
  <si>
    <t>LV-4高さ調整弁 ｷｬｯﾌﾟﾊﾟｯｷﾝ</t>
  </si>
  <si>
    <t>78200020041</t>
  </si>
  <si>
    <t>差圧弁 逆止弁組立</t>
  </si>
  <si>
    <t>78200020072</t>
  </si>
  <si>
    <t>差圧弁 ちりこし</t>
  </si>
  <si>
    <t>78200020089</t>
  </si>
  <si>
    <t>差圧弁ｶﾞｽｹｯﾄ(銅ﾊﾟｯｷﾝ)</t>
  </si>
  <si>
    <t>78200030215</t>
  </si>
  <si>
    <t>案内輪装置円錐ｺﾛ軸受</t>
  </si>
  <si>
    <t>78200035090</t>
  </si>
  <si>
    <t>前後進転換ﾍﾞｱﾘﾝｸﾞﾅｯﾄ</t>
  </si>
  <si>
    <t>78200035155</t>
  </si>
  <si>
    <t>転換ﾛｰﾗﾍﾞｱﾘﾝｸﾞﾅｯﾄ</t>
  </si>
  <si>
    <t>78200035193</t>
  </si>
  <si>
    <t>転換ﾛｰﾗｽﾗｽﾄｺﾛ軸受け</t>
  </si>
  <si>
    <t>78200035203</t>
  </si>
  <si>
    <t>転換ﾛｰﾗｽﾗｽﾄﾜｯｼｬ</t>
  </si>
  <si>
    <t>78200035368</t>
  </si>
  <si>
    <t>前後進用切替V ｼｰﾙﾘﾝｸﾞ</t>
  </si>
  <si>
    <t>78200035375</t>
  </si>
  <si>
    <t>OﾘﾝｸﾞAS568 018</t>
  </si>
  <si>
    <t>78200035382</t>
  </si>
  <si>
    <t>OﾘﾝｸﾞAS568 020</t>
  </si>
  <si>
    <t>78200035399</t>
  </si>
  <si>
    <t>OﾘﾝｸﾞAS568 025</t>
  </si>
  <si>
    <t>78200035416</t>
  </si>
  <si>
    <t>前後進用切替V ｺﾞﾑｸｯｼｮﾝ</t>
  </si>
  <si>
    <t>78200035643</t>
  </si>
  <si>
    <t>前後進切替V用 Oﾘﾝｸﾞ</t>
  </si>
  <si>
    <t>78200035650</t>
  </si>
  <si>
    <t>前後進用切替V ｶﾞｽｹｯﾄ(2)</t>
  </si>
  <si>
    <t>78200035667</t>
  </si>
  <si>
    <t>前後進用切替V G(3)</t>
  </si>
  <si>
    <t>78200035674</t>
  </si>
  <si>
    <t>Oﾘﾝｸﾞ 1A-15(耐熱)</t>
  </si>
  <si>
    <t>78200035681</t>
  </si>
  <si>
    <t>Oﾘﾝｸﾞ 1A-17(耐熱)</t>
  </si>
  <si>
    <t>78200035698</t>
  </si>
  <si>
    <t>前後進用切替V ﾊﾟｲﾛｯﾄV</t>
  </si>
  <si>
    <t>78200035708</t>
  </si>
  <si>
    <t>前後進用切替V 平座金(1)</t>
  </si>
  <si>
    <t>78200035715</t>
  </si>
  <si>
    <t>前後進用切替V 給気弁座</t>
  </si>
  <si>
    <t>78200035722</t>
  </si>
  <si>
    <t>前後進用切替V 平座金(2)</t>
  </si>
  <si>
    <t>78200035739</t>
  </si>
  <si>
    <t>前後進用切替V 排気弁座</t>
  </si>
  <si>
    <t>78200035746</t>
  </si>
  <si>
    <t>前後進用切替V 排気弁ﾊﾞﾈ</t>
  </si>
  <si>
    <t>78200040018</t>
  </si>
  <si>
    <t>ｽﾄｯｯﾊﾟｰ装置ｽﾄｯﾊﾟｰｺﾞﾑ</t>
  </si>
  <si>
    <t>78200055081</t>
  </si>
  <si>
    <t>ｷﾔﾘﾊﾟ-ｼ-ﾙｾｯﾄ</t>
  </si>
  <si>
    <t>78200060016</t>
  </si>
  <si>
    <t>78200060054</t>
  </si>
  <si>
    <t>駐車ﾌﾞﾚｰｷ両舌付座金</t>
  </si>
  <si>
    <t>78200060061</t>
  </si>
  <si>
    <t>78200071377</t>
  </si>
  <si>
    <t>回り止め座金(前後進3)</t>
  </si>
  <si>
    <t>78200071384</t>
  </si>
  <si>
    <t>回り止め座金(前後進4)</t>
  </si>
  <si>
    <t>78200071494</t>
  </si>
  <si>
    <t>回り止め座金(中立復帰2)</t>
  </si>
  <si>
    <t>78200071504</t>
  </si>
  <si>
    <t>回り止め座金(動力伝達)</t>
  </si>
  <si>
    <t>78400000003</t>
  </si>
  <si>
    <t>連結継手ﾌﾞｯｼｭ</t>
  </si>
  <si>
    <t>78400000005</t>
  </si>
  <si>
    <t>連結尾かんﾌﾞｯｼｭ</t>
  </si>
  <si>
    <t>78400000007</t>
  </si>
  <si>
    <t>連結ﾋﾟﾝ</t>
  </si>
  <si>
    <t>78400000009</t>
  </si>
  <si>
    <t>78400000011</t>
  </si>
  <si>
    <t>連結ﾋﾟﾝ用ﾜｯｼｬ</t>
  </si>
  <si>
    <t>78400000013</t>
  </si>
  <si>
    <t>連結ﾎﾞﾙﾄ</t>
  </si>
  <si>
    <t>78400000015</t>
  </si>
  <si>
    <t>78400000017</t>
  </si>
  <si>
    <t>連結ﾎﾞﾙﾄﾜｯｼｬ</t>
  </si>
  <si>
    <t>78400000021</t>
  </si>
  <si>
    <t>連結装置連結ﾎﾞﾙﾄ</t>
  </si>
  <si>
    <t>78400000023</t>
  </si>
  <si>
    <t>連結装置連結ﾎﾞﾙﾄ(1)</t>
  </si>
  <si>
    <t>78400000025</t>
  </si>
  <si>
    <t>連結装置連結ﾎﾞﾙﾄ(2)</t>
  </si>
  <si>
    <t>78400000027</t>
  </si>
  <si>
    <t>連結装置接手</t>
  </si>
  <si>
    <t>78400000029</t>
  </si>
  <si>
    <t>78400000031</t>
  </si>
  <si>
    <t>ｼｬｰﾋﾟﾝﾎﾞﾙﾄ</t>
  </si>
  <si>
    <t>78400000033</t>
  </si>
  <si>
    <t>78400000035</t>
  </si>
  <si>
    <t>連結器 引張棒</t>
  </si>
  <si>
    <t>78400000037</t>
  </si>
  <si>
    <t>連結器受用ﾌﾞｼｭ</t>
  </si>
  <si>
    <t>78400000039</t>
  </si>
  <si>
    <t>ﾊﾞﾈ止めﾋﾟﾝ(前)</t>
  </si>
  <si>
    <t>78400000041</t>
  </si>
  <si>
    <t>ﾊﾞﾈ止めﾋﾟﾝ(後)</t>
  </si>
  <si>
    <t>78400000043</t>
  </si>
  <si>
    <t>連結器ﾎｰｽ用ﾊﾞﾝﾄﾞ</t>
  </si>
  <si>
    <t>78400000501</t>
  </si>
  <si>
    <t>78500000007</t>
  </si>
  <si>
    <t>空油変換器異径ﾆｯﾌﾟﾙ</t>
  </si>
  <si>
    <t>78500000011</t>
  </si>
  <si>
    <t>空油変換器ｺﾈｸﾀ</t>
  </si>
  <si>
    <t>78500000013</t>
  </si>
  <si>
    <t>空油変換器ｺﾈｸﾀﾎﾞﾙﾄ</t>
  </si>
  <si>
    <t>78500000015</t>
  </si>
  <si>
    <t>空油変換器ｼﾘﾝﾀﾞ</t>
  </si>
  <si>
    <t>78500000019</t>
  </si>
  <si>
    <t>空油変換器ﾊﾞｯﾌﾙﾌﾟﾚｰﾄ</t>
  </si>
  <si>
    <t>78500000020</t>
  </si>
  <si>
    <t>D-5B 除湿器弁</t>
  </si>
  <si>
    <t>78500000029</t>
  </si>
  <si>
    <t>作用装置保護ﾌﾞｯｼｭL3/4</t>
  </si>
  <si>
    <t>78500000031</t>
  </si>
  <si>
    <t>ｾﾙﾌｼｰﾙｶｯﾌﾟﾘﾝｸﾞ(ｵｽ)</t>
  </si>
  <si>
    <t>78500000033</t>
  </si>
  <si>
    <t>78500000035</t>
  </si>
  <si>
    <t>78500000037</t>
  </si>
  <si>
    <t>D-5B 除湿器ﾅｲﾛﾝﾅｯﾄ M12</t>
  </si>
  <si>
    <t>78500000039</t>
  </si>
  <si>
    <t>SM4.5MV ﾓｰﾙﾄﾞｺｲﾙ</t>
  </si>
  <si>
    <t>78500000043</t>
  </si>
  <si>
    <t>PSW SPS-8WP(620-570)MR</t>
  </si>
  <si>
    <t>78500000044</t>
  </si>
  <si>
    <t>D-5B 除湿器ﾀﾞｲｽﾚｯﾄﾞ M12</t>
  </si>
  <si>
    <t>78500000045</t>
  </si>
  <si>
    <t>PSW SPS-8WP(540-490)PBS</t>
  </si>
  <si>
    <t>78500000051</t>
  </si>
  <si>
    <t>D-5B 除湿器ｺｱｰ D-5</t>
  </si>
  <si>
    <t>78500000053</t>
  </si>
  <si>
    <t>ﾁﾘｺｼ付絞り継手ﾘﾝｸﾞｶﾞｽｹｯﾄ</t>
  </si>
  <si>
    <t>78500000055</t>
  </si>
  <si>
    <t>PG10KUM425圧力ｾﾝｻｰ</t>
  </si>
  <si>
    <t>78500000057</t>
  </si>
  <si>
    <t>SC-1 逆止弁 ﾊﾞﾙﾌﾞｼｰﾄ</t>
  </si>
  <si>
    <t>78500000059</t>
  </si>
  <si>
    <t>VM25-1電磁弁弁座</t>
  </si>
  <si>
    <t>78500000061</t>
  </si>
  <si>
    <t>VM24-1電磁弁弁座</t>
  </si>
  <si>
    <t>78500000063</t>
  </si>
  <si>
    <t>SM4-1 供給弁座</t>
  </si>
  <si>
    <t>78500000065</t>
  </si>
  <si>
    <t>SM4-1 MV 排気弁棒</t>
  </si>
  <si>
    <t>78500000067</t>
  </si>
  <si>
    <t>SM4-1 ﾊﾞﾈ</t>
  </si>
  <si>
    <t>78500000069</t>
  </si>
  <si>
    <t>78500000071</t>
  </si>
  <si>
    <t>3/8ﾎﾞｰﾙｺｯｸ名板取付金具</t>
  </si>
  <si>
    <t>78500000073</t>
  </si>
  <si>
    <t>ｺｯｸ銘板(直ﾖﾋﾞﾀﾞﾒ)</t>
  </si>
  <si>
    <t>78500000075</t>
  </si>
  <si>
    <t>ｺｯｸ銘板(制動筒1)</t>
  </si>
  <si>
    <t>78500000077</t>
  </si>
  <si>
    <t>ｺｯｸ銘板(制動筒2)</t>
  </si>
  <si>
    <t>78500000079</t>
  </si>
  <si>
    <t>ｺｯｸ銘板(駐車)</t>
  </si>
  <si>
    <t>78500000081</t>
  </si>
  <si>
    <t>ｺｯｸ銘板(AS排)</t>
  </si>
  <si>
    <t>78500000087</t>
  </si>
  <si>
    <t>B8 圧力調整弁給排弁ﾌﾞｯｼｭ</t>
  </si>
  <si>
    <t>78500000091</t>
  </si>
  <si>
    <t>1137-4CMｴﾔｰﾌｨﾙﾀ Oﾘﾝｸﾞ</t>
  </si>
  <si>
    <t>78500000093</t>
  </si>
  <si>
    <t>1137-4CMｴﾔｰﾌｨﾙﾀ ﾌｪﾙﾄｴﾚﾒﾝﾄ</t>
  </si>
  <si>
    <t>78500000099</t>
  </si>
  <si>
    <t>VM24-1電磁弁取付ｶﾞｽｹｯﾄ</t>
  </si>
  <si>
    <t>78500000101</t>
  </si>
  <si>
    <t>除湿装置異径ﾆｯﾌﾟﾙ</t>
  </si>
  <si>
    <t>78500000103</t>
  </si>
  <si>
    <t>B-8 圧力調整V ﾊﾞﾈ</t>
  </si>
  <si>
    <t>78500000107</t>
  </si>
  <si>
    <t>PSW SPS-8WP 配線口出しﾌﾞｼｭ</t>
  </si>
  <si>
    <t>78500000109</t>
  </si>
  <si>
    <t>SM4-1　MV　排気弁座</t>
  </si>
  <si>
    <t>78500000111</t>
  </si>
  <si>
    <t>SM4-1 MV 可動鉄心</t>
  </si>
  <si>
    <t>78500000113</t>
  </si>
  <si>
    <t>SM5-1 MV 排気弁棒</t>
  </si>
  <si>
    <t>78500000115</t>
  </si>
  <si>
    <t>SM5-1 MV 給気弁座</t>
  </si>
  <si>
    <t>78500000117</t>
  </si>
  <si>
    <t>SM5-1 ﾊﾞﾈ</t>
  </si>
  <si>
    <t>78500000119</t>
  </si>
  <si>
    <t>SC-1ｼﾝｸﾞﾙﾁｪｯｸﾊﾞﾙﾌﾞ組立</t>
  </si>
  <si>
    <t>78500000121</t>
  </si>
  <si>
    <t>ﾌﾞﾚ-ｷ継電器用限時継電器</t>
  </si>
  <si>
    <t>78500000123</t>
  </si>
  <si>
    <t>E97642B 中継V 端子台ML-6016-6P</t>
  </si>
  <si>
    <t>78500000129</t>
  </si>
  <si>
    <t>SC-1 逆止弁 ﾃﾞｨｽｸﾊﾞﾙﾌﾞ</t>
  </si>
  <si>
    <t>78500000131</t>
  </si>
  <si>
    <t>SM4.5MV 大気放出弁</t>
  </si>
  <si>
    <t>78500000133</t>
  </si>
  <si>
    <t>空油変換器 ｽﾍﾟｰｻ</t>
  </si>
  <si>
    <t>78500000135</t>
  </si>
  <si>
    <t>B8BC圧力調整弁 ﾋﾟﾝ支ｴ</t>
  </si>
  <si>
    <t>78500000137</t>
  </si>
  <si>
    <t>B8BC圧力調整弁 給排弁棒</t>
  </si>
  <si>
    <t>78500000139</t>
  </si>
  <si>
    <t>空油変換器ｲﾝﾅｰﾀﾞｲﾔﾌﾗﾑｸﾗﾝﾌﾟ</t>
  </si>
  <si>
    <t>78500000141</t>
  </si>
  <si>
    <t>B8圧力調整弁取付ｶﾞｽｹｯﾄ</t>
  </si>
  <si>
    <t>78500000143</t>
  </si>
  <si>
    <t>P1/2逆止弁</t>
  </si>
  <si>
    <t>78500000145</t>
  </si>
  <si>
    <t>角型ﾏﾙﾁｺﾈｸﾀ CN12-J</t>
  </si>
  <si>
    <t>78500000147</t>
  </si>
  <si>
    <t>SM4.5電磁弁 ﾄﾒﾜ</t>
  </si>
  <si>
    <t>78500000149</t>
  </si>
  <si>
    <t>電気接点付締切ｺｯｸ CPｶﾑｽｲｯﾁ</t>
  </si>
  <si>
    <t>78500000151</t>
  </si>
  <si>
    <t>電気接点付締切ｺｯｸ ｵｵｲ</t>
  </si>
  <si>
    <t>78500000153</t>
  </si>
  <si>
    <t>電気接点付締切ｺｯｸ ﾎｺﾞﾌﾞｯｼｭ</t>
  </si>
  <si>
    <t>78500000155</t>
  </si>
  <si>
    <t>VM24-1 MV ﾀｲ</t>
  </si>
  <si>
    <t>78500000157</t>
  </si>
  <si>
    <t>元空気ﾀﾞﾒ管引通締切ｺｯｸ(1/2平行ﾎﾞｰﾙ)</t>
  </si>
  <si>
    <t>78500000159</t>
  </si>
  <si>
    <t>元空気ﾀﾞﾒ管引通締切ｺｯｸ(1/2直角ﾎﾞｰﾙ)</t>
  </si>
  <si>
    <t>78500000161</t>
  </si>
  <si>
    <t>直予備･供給ﾀﾞﾒﾄﾞﾚﾝｺｯｸ(6mmﾎﾞｰﾙ)</t>
  </si>
  <si>
    <t>78500000163</t>
  </si>
  <si>
    <t>元空気ﾀﾞﾒﾄﾞﾚﾝｺｯｸ(12mmﾎﾞｰﾙ)</t>
  </si>
  <si>
    <t>78500000165</t>
  </si>
  <si>
    <t>E97642B中継弁 ｵｼﾎﾞｳ</t>
  </si>
  <si>
    <t>78500000167</t>
  </si>
  <si>
    <t>ASF-2A ﾋﾟﾝ</t>
  </si>
  <si>
    <t>78500000169</t>
  </si>
  <si>
    <t>ASF-2A ｶﾞﾜﾌﾀ</t>
  </si>
  <si>
    <t>78500000171</t>
  </si>
  <si>
    <t>D-5 吐出弁ﾋﾟｽﾄﾝ</t>
  </si>
  <si>
    <t>78500000173</t>
  </si>
  <si>
    <t>D-5 ｵｻｴﾎﾞﾙﾄ</t>
  </si>
  <si>
    <t>78500000175</t>
  </si>
  <si>
    <t>D-5 ﾁﾘｺｼ</t>
  </si>
  <si>
    <t>78500000177</t>
  </si>
  <si>
    <t>D 複式逆止弁 弁座</t>
  </si>
  <si>
    <t>78500000179</t>
  </si>
  <si>
    <t>D 複式逆止弁 弁案内</t>
  </si>
  <si>
    <t>78500000181</t>
  </si>
  <si>
    <t>3/8締切ｺｯｸ取付ｶﾞｽｹｯﾄ</t>
  </si>
  <si>
    <t>78500000183</t>
  </si>
  <si>
    <t>ASF-2A応荷重弁 植込みﾎﾞﾙﾄ</t>
  </si>
  <si>
    <t>78500000187</t>
  </si>
  <si>
    <t>ASF-2A応荷重弁 弁案内</t>
  </si>
  <si>
    <t>78500000203</t>
  </si>
  <si>
    <t>VM24 25 MV CPｺｲﾙ</t>
  </si>
  <si>
    <t>78500000205</t>
  </si>
  <si>
    <t>ASF-2A ﾍﾞﾛﾌﾗﾑｳｹ</t>
  </si>
  <si>
    <t>78500000207</t>
  </si>
  <si>
    <t>ASF-2A ﾍﾞﾛﾌﾗﾑﾋﾟｽﾄﾝ(2)</t>
  </si>
  <si>
    <t>78500000209</t>
  </si>
  <si>
    <t>ASF-2A ﾍﾞﾛﾌﾗﾑﾋﾟｽﾄﾝ(1)</t>
  </si>
  <si>
    <t>78500000211</t>
  </si>
  <si>
    <t>ASF-2A ﾊﾞﾈｳｹ(4)</t>
  </si>
  <si>
    <t>78500000213</t>
  </si>
  <si>
    <t>ASF-2A ﾊﾞﾈｳｹ(1)</t>
  </si>
  <si>
    <t>78500000501</t>
  </si>
  <si>
    <t>1/2右・平行開通（ﾊﾝﾄﾞﾙ色　赤）</t>
  </si>
  <si>
    <t>78500000503</t>
  </si>
  <si>
    <t>1/2右・直角開通（ﾊﾝﾄﾞﾙ色　赤）</t>
  </si>
  <si>
    <t>78500000505</t>
  </si>
  <si>
    <t>3/8乙左・側穴付き直角開通(ﾊﾝﾄﾞﾙ色　黄）</t>
  </si>
  <si>
    <t>78500000507</t>
  </si>
  <si>
    <t>3/8乙左・平行開通(ﾊﾝﾄﾞﾙ色　黄）</t>
  </si>
  <si>
    <t>78500000509</t>
  </si>
  <si>
    <t>3/8乙右･側穴付平行開通(ｽｲｯﾁ付･ﾊﾝﾄﾞﾙ黄蛍光)</t>
  </si>
  <si>
    <t>78500000511</t>
  </si>
  <si>
    <t>3/8甲右・側穴付き平行開通（ﾊﾝﾄﾞﾙ色　黄）</t>
  </si>
  <si>
    <t>78500000513</t>
  </si>
  <si>
    <t>3/8甲右･側穴付平行開通(ﾊﾝﾄﾞﾙ黄･本体赤）</t>
  </si>
  <si>
    <t>78500000515</t>
  </si>
  <si>
    <t>3/8左・直角開通（ﾊﾝﾄﾞﾙ色　黄）</t>
  </si>
  <si>
    <t>78500000517</t>
  </si>
  <si>
    <t>3/8右・直角開通（ﾊﾝﾄﾞﾙ色　赤）</t>
  </si>
  <si>
    <t>78500000519</t>
  </si>
  <si>
    <t>3/8右・直角開通（ﾊﾝﾄﾞﾙ色　黄）</t>
  </si>
  <si>
    <t>78500000521</t>
  </si>
  <si>
    <t>3/8右・平行開通（ﾊﾝﾄﾞﾙ色　黄）</t>
  </si>
  <si>
    <t>78500000523</t>
  </si>
  <si>
    <t>3/8甲左･側穴付平行開通(ﾊﾝﾄﾞﾙ黄･本体赤)</t>
  </si>
  <si>
    <t>78500000525</t>
  </si>
  <si>
    <t>SM4-1電磁弁</t>
  </si>
  <si>
    <t>78500000527</t>
  </si>
  <si>
    <t>SM5-1電磁弁</t>
  </si>
  <si>
    <t>78500000529</t>
  </si>
  <si>
    <t>VM25-1電磁弁</t>
  </si>
  <si>
    <t>78500000533</t>
  </si>
  <si>
    <t>空油変換器</t>
  </si>
  <si>
    <t>78500000539</t>
  </si>
  <si>
    <t>D複式逆止弁</t>
  </si>
  <si>
    <t>78500000541</t>
  </si>
  <si>
    <t>1/2P逆止弁</t>
  </si>
  <si>
    <t>78500000543</t>
  </si>
  <si>
    <t>3/8締切ｺｯｸ</t>
  </si>
  <si>
    <t>78500000545</t>
  </si>
  <si>
    <t>SPS-8WP圧力ｽｲｯﾁ(MRS)</t>
  </si>
  <si>
    <t>78500000547</t>
  </si>
  <si>
    <t>B8BC圧力調整弁</t>
  </si>
  <si>
    <t>78500000549</t>
  </si>
  <si>
    <t>ASF-2A応荷重弁</t>
  </si>
  <si>
    <t>78500000551</t>
  </si>
  <si>
    <t>F400-15-W-Mｴｱｰﾌｨﾙﾀｰ</t>
  </si>
  <si>
    <t>78500000553</t>
  </si>
  <si>
    <t>R4000-10-W-T減圧弁</t>
  </si>
  <si>
    <t>78500000555</t>
  </si>
  <si>
    <t>NM42-S電磁弁</t>
  </si>
  <si>
    <t>78500000557</t>
  </si>
  <si>
    <t>3/8P逆止弁</t>
  </si>
  <si>
    <t>78500000559</t>
  </si>
  <si>
    <t>VM24-1 MV 管座 蓋 取付G</t>
  </si>
  <si>
    <t>78500000561</t>
  </si>
  <si>
    <t>1137-4CM ﾌｨﾙﾀｰ ﾊﾞｯﾌﾙ</t>
  </si>
  <si>
    <t>78500000563</t>
  </si>
  <si>
    <t>ﾎﾞｰﾙｺｯｸN5：3/8乙左平行開通黄</t>
  </si>
  <si>
    <t>78500000565</t>
  </si>
  <si>
    <t>ﾎﾞｰﾙｺｯｸN5：3/8甲右側穴平行開通黄</t>
  </si>
  <si>
    <t>78500000567</t>
  </si>
  <si>
    <t>3/8 Y型ﾁﾘｺｼ ﾁﾘｺｼ</t>
  </si>
  <si>
    <t>78500000569</t>
  </si>
  <si>
    <t>3/8 Y型ﾁﾘこし</t>
  </si>
  <si>
    <t>78500000571</t>
  </si>
  <si>
    <t>3/8 Y型ﾁﾘｺｼ ｺﾞﾑﾌﾞｯｼｭ</t>
  </si>
  <si>
    <t>78500000573</t>
  </si>
  <si>
    <t>3/8 Y型ﾁﾘｺｼ Oﾘﾝｸﾞ WP17</t>
  </si>
  <si>
    <t>78500000575</t>
  </si>
  <si>
    <t>3/8 締切ｺｯｸ(SW付) ﾘﾝｸﾞG</t>
  </si>
  <si>
    <t>78500000577</t>
  </si>
  <si>
    <t>78500000579</t>
  </si>
  <si>
    <t>78500000581</t>
  </si>
  <si>
    <t>78500000583</t>
  </si>
  <si>
    <t>78500000585</t>
  </si>
  <si>
    <t>78500000601</t>
  </si>
  <si>
    <t>78500000603</t>
  </si>
  <si>
    <t>Yﾁﾘｺｼ</t>
  </si>
  <si>
    <t>78500002022</t>
  </si>
  <si>
    <t>E97642B 中継V Uﾅｯﾄ M12</t>
  </si>
  <si>
    <t>78500002039</t>
  </si>
  <si>
    <t>E97642B 中継V 供給弁</t>
  </si>
  <si>
    <t>78500002510</t>
  </si>
  <si>
    <t>E97642B 中継V 上蓋G</t>
  </si>
  <si>
    <t>78500002527</t>
  </si>
  <si>
    <t>E97642B 中継V ｶﾊﾞｰG</t>
  </si>
  <si>
    <t>78500002541</t>
  </si>
  <si>
    <t>ﾊﾟｯｷﾝﾐﾆY</t>
  </si>
  <si>
    <t>78500002558</t>
  </si>
  <si>
    <t>E97642B 中継V 膜板NO.9</t>
  </si>
  <si>
    <t>78500002565</t>
  </si>
  <si>
    <t>E97642B 中継V 膜板NO.7</t>
  </si>
  <si>
    <t>78500002572</t>
  </si>
  <si>
    <t>E97642B 中継V 膜板NO.6</t>
  </si>
  <si>
    <t>78500002589</t>
  </si>
  <si>
    <t>E97642B 中継V 膜板NO.4</t>
  </si>
  <si>
    <t>78500002596</t>
  </si>
  <si>
    <t>E97642B 中継V 膜板NO.2</t>
  </si>
  <si>
    <t>78500002606</t>
  </si>
  <si>
    <t>E97642B 中継V 取付G</t>
  </si>
  <si>
    <t>78500004024</t>
  </si>
  <si>
    <t>ASF-2A 応荷重V 弁</t>
  </si>
  <si>
    <t>78500004031</t>
  </si>
  <si>
    <t>ASF-2A 応荷重V ちりこし</t>
  </si>
  <si>
    <t>78500004048</t>
  </si>
  <si>
    <t>ASF-2A 応荷重V Uﾅｯﾄ M6</t>
  </si>
  <si>
    <t>78500004055</t>
  </si>
  <si>
    <t>ASF-2A 応荷重V Uﾅｯﾄ M12</t>
  </si>
  <si>
    <t>78500004512</t>
  </si>
  <si>
    <t>ASF-2A 応荷重V ﾍﾞﾛﾌﾗﾑ</t>
  </si>
  <si>
    <t>78500004529</t>
  </si>
  <si>
    <t>78500004536</t>
  </si>
  <si>
    <t>78500004543</t>
  </si>
  <si>
    <t>ASF-2A 応荷重弁 ﾘﾝｸﾞｶﾞｽｹｯﾄ(1)</t>
  </si>
  <si>
    <t>78500004550</t>
  </si>
  <si>
    <t>ASF-2A 応荷重弁 ﾘﾝｸﾞｶﾞｽｹｯﾄ(2)</t>
  </si>
  <si>
    <t>78500004567</t>
  </si>
  <si>
    <t>ASF-2A 応荷重V 側蓋G</t>
  </si>
  <si>
    <t>78500008028</t>
  </si>
  <si>
    <t>空油変換器 ﾌｨﾙﾀｰ</t>
  </si>
  <si>
    <t>78500008035</t>
  </si>
  <si>
    <t>空油変換器 ﾋﾟｽﾄﾝ組立</t>
  </si>
  <si>
    <t>78500008066</t>
  </si>
  <si>
    <t>空油変換器 ｵｲﾙﾚｻﾞｰﾊﾞｰ</t>
  </si>
  <si>
    <t>78500008073</t>
  </si>
  <si>
    <t>空油変換器 ﾌﾞﾘｭｰﾀﾞｰｽｸﾘｭｳｰ</t>
  </si>
  <si>
    <t>78500008523</t>
  </si>
  <si>
    <t>空油変換器 ｽﾄｯﾊﾟｰﾎﾞﾙﾄG</t>
  </si>
  <si>
    <t>78500008530</t>
  </si>
  <si>
    <t>空油変換器 ﾚｻﾞｰﾊﾞｰ P</t>
  </si>
  <si>
    <t>78500008547</t>
  </si>
  <si>
    <t>空油変換器 Oﾘﾝｸﾞ (1)</t>
  </si>
  <si>
    <t>78500008554</t>
  </si>
  <si>
    <t>空油変換器 Oﾘﾝｸﾞ (2)</t>
  </si>
  <si>
    <t>78500008561</t>
  </si>
  <si>
    <t>空油変換器 ﾌﾞｰﾂ</t>
  </si>
  <si>
    <t>78500008578</t>
  </si>
  <si>
    <t>空油変換器 ﾚｻﾞｰﾊﾞｰｷｬｯﾌﾟ</t>
  </si>
  <si>
    <t>78500008585</t>
  </si>
  <si>
    <t>空油変換器 ﾌﾞﾘｭｰﾀﾞｰ ｷｬｯﾌﾟ</t>
  </si>
  <si>
    <t>78500008592</t>
  </si>
  <si>
    <t>空油変換器 ｹﾞｰｼﾞｶﾞｲﾄﾞ</t>
  </si>
  <si>
    <t>78500008602</t>
  </si>
  <si>
    <t>空油変換器 ｻﾌﾟﾗｲﾊﾞﾙﾌﾞｽﾄｯﾊﾟｰ</t>
  </si>
  <si>
    <t>78500008619</t>
  </si>
  <si>
    <t>空油変換器 ﾀﾞｲﾔﾌﾗﾑ(B)</t>
  </si>
  <si>
    <t>78500010029</t>
  </si>
  <si>
    <t>B-8 圧力調整V 供給弁</t>
  </si>
  <si>
    <t>78500010036</t>
  </si>
  <si>
    <t>B-8 圧力調整V 塵除け</t>
  </si>
  <si>
    <t>78500010517</t>
  </si>
  <si>
    <t>B-8 圧力調整V ﾍﾞﾛﾌﾗﾑ</t>
  </si>
  <si>
    <t>78500011020</t>
  </si>
  <si>
    <t>D 複式逆止V 弁</t>
  </si>
  <si>
    <t>78500011518</t>
  </si>
  <si>
    <t>D 複式逆止V 取付ﾘﾝｸﾞG</t>
  </si>
  <si>
    <t>78500050025</t>
  </si>
  <si>
    <t>SM4-1 MV 給排逆止弁</t>
  </si>
  <si>
    <t>78500050513</t>
  </si>
  <si>
    <t>SM4-1 MV 蓋G</t>
  </si>
  <si>
    <t>78500050520</t>
  </si>
  <si>
    <t>SM4-1 MV まきﾌﾞｯｼｭ</t>
  </si>
  <si>
    <t>78500050537</t>
  </si>
  <si>
    <t>Oﾘﾝｸﾞ WP4(耐熱)</t>
  </si>
  <si>
    <t>78500050544</t>
  </si>
  <si>
    <t>Oﾘﾝｸﾞ WP6(耐熱)</t>
  </si>
  <si>
    <t>78500050551</t>
  </si>
  <si>
    <t>Oﾘﾝｸﾞ 1A-15</t>
  </si>
  <si>
    <t>78500050568</t>
  </si>
  <si>
    <t>Oﾘﾝｸﾞ 1A-17</t>
  </si>
  <si>
    <t>78500051019</t>
  </si>
  <si>
    <t>SM5-1 MV 供給弁</t>
  </si>
  <si>
    <t>78500051514</t>
  </si>
  <si>
    <t>Oﾘﾝｸﾞ WP3(耐熱)</t>
  </si>
  <si>
    <t>78500054029</t>
  </si>
  <si>
    <t>VM24-1 MV 弁</t>
  </si>
  <si>
    <t>78500054036</t>
  </si>
  <si>
    <t>VM24-1 MV ｼﾑ</t>
  </si>
  <si>
    <t>78500054517</t>
  </si>
  <si>
    <t>VM24-1 MV ｺｲﾙ取付G</t>
  </si>
  <si>
    <t>78500054524</t>
  </si>
  <si>
    <t>VM24-1 MV ﾌｨﾙﾀ ﾘﾝｸﾞG</t>
  </si>
  <si>
    <t>78500054555</t>
  </si>
  <si>
    <t>VM24-1 MV 弁ｺﾞﾑ座</t>
  </si>
  <si>
    <t>78500055020</t>
  </si>
  <si>
    <t>VM25-1 MV 上弁</t>
  </si>
  <si>
    <t>78500055037</t>
  </si>
  <si>
    <t>VM25-1 MV 下弁</t>
  </si>
  <si>
    <t>78500055044</t>
  </si>
  <si>
    <t>VM25-1 MV ｼﾑ</t>
  </si>
  <si>
    <t>78500068077</t>
  </si>
  <si>
    <t>S101ｶﾞﾊﾞﾅﾍﾞﾛﾌﾗﾑ</t>
  </si>
  <si>
    <t>78500068084</t>
  </si>
  <si>
    <t>S101 ｶﾞﾊﾞﾅﾊﾟｯｷﾝ</t>
  </si>
  <si>
    <t>78500071024</t>
  </si>
  <si>
    <t>1/2 P 逆止V 弁</t>
  </si>
  <si>
    <t>78600000001</t>
  </si>
  <si>
    <t>3/8Y型ﾁﾘこしｷｬｯﾌﾟﾅｯﾄ</t>
  </si>
  <si>
    <t>78600000005</t>
  </si>
  <si>
    <t>HS-5CM口出線Assy</t>
  </si>
  <si>
    <t>78600000007</t>
  </si>
  <si>
    <t>HS-5CM口出線用ﾅｯﾄ</t>
  </si>
  <si>
    <t>78600000009</t>
  </si>
  <si>
    <t>HS-5CM口出線用ﾊﾟｯｷﾝ</t>
  </si>
  <si>
    <t>78600000011</t>
  </si>
  <si>
    <t>HS-5CMｼｰﾙﾜｯｼｬ</t>
  </si>
  <si>
    <t>78600000013</t>
  </si>
  <si>
    <t>ﾃﾌﾛﾝﾎｰｽ組立</t>
  </si>
  <si>
    <t>78600000015</t>
  </si>
  <si>
    <t>ﾃﾌﾛﾝﾎｰｽ取付ｶﾞｽｹｯﾄ</t>
  </si>
  <si>
    <t>78600000017</t>
  </si>
  <si>
    <t>HS-5ｺﾝﾌﾟﾚｯｻ防振ｺﾞﾑ</t>
  </si>
  <si>
    <t>78600000019</t>
  </si>
  <si>
    <t>ﾁﾘこし付絞り継手組立</t>
  </si>
  <si>
    <t>78600000021</t>
  </si>
  <si>
    <t>HS-5ｺﾝﾌﾟﾚｯｻｲﾝﾀｰｸｰﾗｰ連結管</t>
  </si>
  <si>
    <t>78600000023</t>
  </si>
  <si>
    <t>F-3A安全弁</t>
  </si>
  <si>
    <t>78600000043</t>
  </si>
  <si>
    <t>F-3A安全弁弁棒</t>
  </si>
  <si>
    <t>78600000045</t>
  </si>
  <si>
    <t>F-3A安全弁ﾊﾞﾈ</t>
  </si>
  <si>
    <t>78600000051</t>
  </si>
  <si>
    <t>HS-5CM吸込ﾁﾘｺｼﾌﾀ締付金具</t>
  </si>
  <si>
    <t>78600000055</t>
  </si>
  <si>
    <t>F-3A 安全弁 弁</t>
  </si>
  <si>
    <t>78600000168</t>
  </si>
  <si>
    <t>HS-5CM LPｵｲﾙﾘﾝｸﾞ</t>
  </si>
  <si>
    <t>78600000175</t>
  </si>
  <si>
    <t>HS-5CM LPﾋﾟｽﾄﾝﾘﾝｸﾞ(1ST)</t>
  </si>
  <si>
    <t>78600000182</t>
  </si>
  <si>
    <t>HS-5CM LPﾋﾟｽﾄﾝﾘﾝｸﾞ(2ND)</t>
  </si>
  <si>
    <t>78600000199</t>
  </si>
  <si>
    <t>HS-5CM HPｵｲﾙﾘﾝｸﾞ</t>
  </si>
  <si>
    <t>78600000209</t>
  </si>
  <si>
    <t>HS-5CM HPﾋﾟｽﾄﾝﾘﾝｸﾞ(1ST)</t>
  </si>
  <si>
    <t>78600000216</t>
  </si>
  <si>
    <t>HS-5CM HPﾋﾟｽﾄﾝﾘﾝｸﾞ(2ND)</t>
  </si>
  <si>
    <t>78600000223</t>
  </si>
  <si>
    <t>HS-5CM LPｼﾘﾝﾀﾞ蓋ｶﾞｽｹｯﾄ 上</t>
  </si>
  <si>
    <t>78600000230</t>
  </si>
  <si>
    <t>HS-5CM LPｼﾘﾝﾀﾞ蓋ｶﾞｽｹｯﾄ 下</t>
  </si>
  <si>
    <t>78600000292</t>
  </si>
  <si>
    <t>HS-5CM HPｼﾘﾝﾀﾞ蓋ｶﾞｽｹｯﾄ 上</t>
  </si>
  <si>
    <t>78600000302</t>
  </si>
  <si>
    <t>HS-5CM HPｼﾘﾝﾀﾞ蓋ｶﾞｽｹｯﾄ 下</t>
  </si>
  <si>
    <t>78600000364</t>
  </si>
  <si>
    <t>HS-5CM ｵｲﾙｼｰﾙ</t>
  </si>
  <si>
    <t>78600000371</t>
  </si>
  <si>
    <t>HS-5CM ﾊﾞﾈ</t>
  </si>
  <si>
    <t>78600000388</t>
  </si>
  <si>
    <t>HS-5CM ﾘﾝｸﾞｶﾞｽｹｯﾄ</t>
  </si>
  <si>
    <t>78600000395</t>
  </si>
  <si>
    <t>HS-5CM 玉軸受(1)</t>
  </si>
  <si>
    <t>78600000405</t>
  </si>
  <si>
    <t>HS-5CM 玉軸受(2)</t>
  </si>
  <si>
    <t>78600000412</t>
  </si>
  <si>
    <t>HS-5CM Oﾘﾝｸﾞ(4D-P8)</t>
  </si>
  <si>
    <t>78600000429</t>
  </si>
  <si>
    <t>HS-5CM Oﾘﾝｸﾞ(4D-P22)</t>
  </si>
  <si>
    <t>78600000436</t>
  </si>
  <si>
    <t>HS-5CM Oﾘﾝｸﾞ(4D-P44)</t>
  </si>
  <si>
    <t>78600000443</t>
  </si>
  <si>
    <t>OﾘﾝｸﾞG-30</t>
  </si>
  <si>
    <t>78600000450</t>
  </si>
  <si>
    <t>HS-5CM Oﾘﾝｸﾞ(4C-G30)</t>
  </si>
  <si>
    <t>78600000467</t>
  </si>
  <si>
    <t>HS-5CM Oﾘﾝｸﾞ(4D-G35)</t>
  </si>
  <si>
    <t>78600000474</t>
  </si>
  <si>
    <t>HS-5CM Oﾘﾝｸﾞ(4D-G40)</t>
  </si>
  <si>
    <t>78600000481</t>
  </si>
  <si>
    <t>OﾘﾝｸﾞG-50</t>
  </si>
  <si>
    <t>78600000498</t>
  </si>
  <si>
    <t>HS-5CM Oﾘﾝｸﾞ(4D-G65)</t>
  </si>
  <si>
    <t>78600000508</t>
  </si>
  <si>
    <t>HS-5CM Oﾘﾝｸﾞ(4D-G90)</t>
  </si>
  <si>
    <t>78600000515</t>
  </si>
  <si>
    <t>HS-5CM 電動機用ｺﾛ軸受</t>
  </si>
  <si>
    <t>78600000522</t>
  </si>
  <si>
    <t>HS-5CM 電動機用玉軸受</t>
  </si>
  <si>
    <t>78600002665</t>
  </si>
  <si>
    <t>HS-5CM Oﾘﾝｸﾞ(G100)</t>
  </si>
  <si>
    <t>78600002672</t>
  </si>
  <si>
    <t>HS-5CM Oﾘﾝｸﾞ(4D-G105)</t>
  </si>
  <si>
    <t>78600002689</t>
  </si>
  <si>
    <t>HS-5CM Oﾘﾝｸﾞ(G110)</t>
  </si>
  <si>
    <t>78600002696</t>
  </si>
  <si>
    <t>HS-5CM Oﾘﾝｸﾞ(4D-G130)</t>
  </si>
  <si>
    <t>78600002706</t>
  </si>
  <si>
    <t>HS-5CM Oﾘﾝｸﾞ(G140)</t>
  </si>
  <si>
    <t>78600002713</t>
  </si>
  <si>
    <t>HS-5CM ｸﾗﾝｸ室 蓋ｶﾞｽｹｯﾄ</t>
  </si>
  <si>
    <t>78600002720</t>
  </si>
  <si>
    <t>HS-5CM ｴﾚﾒﾝﾄ</t>
  </si>
  <si>
    <t>78600002737</t>
  </si>
  <si>
    <t>LP弁 完備</t>
  </si>
  <si>
    <t>78600002744</t>
  </si>
  <si>
    <t>HP弁 完備</t>
  </si>
  <si>
    <t>78600002751</t>
  </si>
  <si>
    <t>ちりこし網</t>
  </si>
  <si>
    <t>78600002768</t>
  </si>
  <si>
    <t>ﾋﾟｽﾄﾝﾋﾟﾝﾌﾞｯｼｭ</t>
  </si>
  <si>
    <t>78600002775</t>
  </si>
  <si>
    <t>78600002782</t>
  </si>
  <si>
    <t>78600002799</t>
  </si>
  <si>
    <t>連棒ﾌﾞｼｭ</t>
  </si>
  <si>
    <t>78600002816</t>
  </si>
  <si>
    <t>LPﾋﾟｽﾄﾝ</t>
  </si>
  <si>
    <t>78600002823</t>
  </si>
  <si>
    <t>LPﾋﾟｽﾄﾝﾋﾟﾝ</t>
  </si>
  <si>
    <t>78600002830</t>
  </si>
  <si>
    <t>HPﾋﾟｽﾄﾝ</t>
  </si>
  <si>
    <t>78600002847</t>
  </si>
  <si>
    <t>HPﾋﾟｽﾄﾝﾋﾟﾝ</t>
  </si>
  <si>
    <t>78600005001</t>
  </si>
  <si>
    <t>電磁接触器(CMK)</t>
  </si>
  <si>
    <t>78700000001</t>
  </si>
  <si>
    <t>DP40DSDE開閉検知SWｱｸﾁｭｴｰﾀ</t>
  </si>
  <si>
    <t>78700000003</t>
  </si>
  <si>
    <t>DP40DSDEｸﾞﾘｽｶｯﾌﾟﾙPF1/8</t>
  </si>
  <si>
    <t>78700000005</t>
  </si>
  <si>
    <t>DP40DSDE調整ﾅｯﾄ</t>
  </si>
  <si>
    <t>78700000007</t>
  </si>
  <si>
    <t>DP40DSDE調整ﾈｼﾞ</t>
  </si>
  <si>
    <t>78700000009</t>
  </si>
  <si>
    <t>DP40DSDE戸閉器用配管</t>
  </si>
  <si>
    <t>78700000011</t>
  </si>
  <si>
    <t>78700000013</t>
  </si>
  <si>
    <t>DP40DSDE戸閉配管</t>
  </si>
  <si>
    <t>78700000015</t>
  </si>
  <si>
    <t>78700000017</t>
  </si>
  <si>
    <t>78700000019</t>
  </si>
  <si>
    <t>78700000021</t>
  </si>
  <si>
    <t>DP40DSDE蓋(2)栓給弁座付</t>
  </si>
  <si>
    <t>78700000023</t>
  </si>
  <si>
    <t>DP40-RSU調整ﾎﾞﾙﾄ(2)</t>
  </si>
  <si>
    <t>78700000025</t>
  </si>
  <si>
    <t>DP40-RSU戸閉器調整ﾎﾞﾙﾄ(1)</t>
  </si>
  <si>
    <t>78700000027</t>
  </si>
  <si>
    <t>ｶﾞｲﾄﾞﾛｰﾗｰ</t>
  </si>
  <si>
    <t>78700000033</t>
  </si>
  <si>
    <t>戸閉ｶｰﾙｺｰﾄﾞ組立(1側用)</t>
  </si>
  <si>
    <t>78700000037</t>
  </si>
  <si>
    <t>側引戸止め金</t>
  </si>
  <si>
    <t>78700000039</t>
  </si>
  <si>
    <t>78700000053</t>
  </si>
  <si>
    <t>戸閉ｶｰﾙｺｰﾄﾞ組立(2側用)</t>
  </si>
  <si>
    <t>78700000055</t>
  </si>
  <si>
    <t>戸閉ﾘﾐｯﾄｽｲｯﾁ</t>
  </si>
  <si>
    <t>78700000057</t>
  </si>
  <si>
    <t>戸閉ﾘﾐｯﾄｽｲｯﾁ用ﾊﾞﾈ</t>
  </si>
  <si>
    <t>78700000059</t>
  </si>
  <si>
    <t>戸摺車受(1)</t>
  </si>
  <si>
    <t>78700000061</t>
  </si>
  <si>
    <t>扉連結金具</t>
  </si>
  <si>
    <t>78700000075</t>
  </si>
  <si>
    <t>外れ止めﾛｰﾗｰ完備</t>
  </si>
  <si>
    <t>78700000089</t>
  </si>
  <si>
    <t>歯車箱蓋</t>
  </si>
  <si>
    <t>78700000091</t>
  </si>
  <si>
    <t>戸閉検知SW押し棒組立</t>
  </si>
  <si>
    <t>78700000093</t>
  </si>
  <si>
    <t>78700000095</t>
  </si>
  <si>
    <t>DP40RSUﾘﾐｯﾄSW取り付け台</t>
  </si>
  <si>
    <t>78700000097</t>
  </si>
  <si>
    <t>DP40DSDEφ10銅管接手組立</t>
  </si>
  <si>
    <t>78700000099</t>
  </si>
  <si>
    <t>DP40DSDEφ10銅管接手ﾎﾞﾙﾄ</t>
  </si>
  <si>
    <t>78700000119</t>
  </si>
  <si>
    <t>扉連結金具(2)</t>
  </si>
  <si>
    <t>78700000121</t>
  </si>
  <si>
    <t>戸閉連結板ﾗｲﾅｰ</t>
  </si>
  <si>
    <t>78700000123</t>
  </si>
  <si>
    <t>戸閉機用ﾗｲﾅｰ</t>
  </si>
  <si>
    <t>78700000127</t>
  </si>
  <si>
    <t>SPM42A MV 弁体</t>
  </si>
  <si>
    <t>78700000129</t>
  </si>
  <si>
    <t>DP40RSU調整ﾎﾞﾙﾄ(01)</t>
  </si>
  <si>
    <t>78700000131</t>
  </si>
  <si>
    <t>SPM42A CP手動押し棒</t>
  </si>
  <si>
    <t>78700000139</t>
  </si>
  <si>
    <t>SPM42A MV 弁体(ﾊﾟｲﾛｯﾄ部)</t>
  </si>
  <si>
    <t>78700000141</t>
  </si>
  <si>
    <t>2001-3C減圧弁ﾘﾍﾟｱｷｯﾄ</t>
  </si>
  <si>
    <t>78700000149</t>
  </si>
  <si>
    <t>DP-40RSU戸閉機ｼﾘﾝﾀﾞ部用止め輪</t>
  </si>
  <si>
    <t>78700000151</t>
  </si>
  <si>
    <t>戸閉検知ｽｲｯﾁ(配線付)</t>
  </si>
  <si>
    <t>78700000157</t>
  </si>
  <si>
    <t>SPM42AMV CPｺｲﾙ</t>
  </si>
  <si>
    <t>78700000159</t>
  </si>
  <si>
    <t>DP40 DS DE 緩衝ｺﾞﾑ</t>
  </si>
  <si>
    <t>78700000161</t>
  </si>
  <si>
    <t>DP40DS.DE ﾋﾟｽﾄﾝｶｯﾌﾟ</t>
  </si>
  <si>
    <t>78700000163</t>
  </si>
  <si>
    <t>DP40DS.DE ｷｭｳﾍﾞﾝG</t>
  </si>
  <si>
    <t>78700000165</t>
  </si>
  <si>
    <t>DP40DS.DE 12Vﾊﾟｯｷﾝ</t>
  </si>
  <si>
    <t>78700000167</t>
  </si>
  <si>
    <t>DP40DS DE 調整ﾊﾟｯｷﾝ</t>
  </si>
  <si>
    <t>78700000169</t>
  </si>
  <si>
    <t>DP40DS.DE ﾌｪﾙﾄﾘﾝｸﾞ(1)</t>
  </si>
  <si>
    <t>78700000171</t>
  </si>
  <si>
    <t>DP40RSU ﾘﾝｸﾞｶﾞｽｹｯﾄ</t>
  </si>
  <si>
    <t>78700000173</t>
  </si>
  <si>
    <t>DP40RSU ﾌｪﾙﾄﾘﾝｸﾞ10X9X46</t>
  </si>
  <si>
    <t>78700000175</t>
  </si>
  <si>
    <t>DP40DS.DE ﾌｪﾙﾄﾘﾝｸﾞ(2)</t>
  </si>
  <si>
    <t>78700000177</t>
  </si>
  <si>
    <t>SPM42AMV ｺｲﾙｶﾊﾞｰ(新)</t>
  </si>
  <si>
    <t>78700000179</t>
  </si>
  <si>
    <t>戸閉制御用限時継電器</t>
  </si>
  <si>
    <t>78700000181</t>
  </si>
  <si>
    <t>SPM42AMV CPｺﾃｲﾃｯｼﾝ</t>
  </si>
  <si>
    <t>78700000183</t>
  </si>
  <si>
    <t>戸閉電磁弁ｺﾞﾑﾌﾞｼｭ</t>
  </si>
  <si>
    <t>78700000185</t>
  </si>
  <si>
    <t>5HR-08M 電磁弁(200系用)</t>
  </si>
  <si>
    <t>78700000187</t>
  </si>
  <si>
    <t>5HR電磁弁 管座付(床置用)組立</t>
  </si>
  <si>
    <t>78700000501</t>
  </si>
  <si>
    <t>戸閉機シリンダー</t>
  </si>
  <si>
    <t>78700000503</t>
  </si>
  <si>
    <t>戸閉減圧弁</t>
  </si>
  <si>
    <t>78700000505</t>
  </si>
  <si>
    <t>戸閉制御箱</t>
  </si>
  <si>
    <t>78700000507</t>
  </si>
  <si>
    <t>扉開閉表示灯</t>
  </si>
  <si>
    <t>78700000509</t>
  </si>
  <si>
    <t>DP40DS.DE 1/4ｺﾞﾑﾎﾞｰﾙ</t>
  </si>
  <si>
    <t>78700001094</t>
  </si>
  <si>
    <t>DP40DS.DE ﾌｪﾙﾄﾘﾝｸﾞ (3)</t>
  </si>
  <si>
    <t>78700001173</t>
  </si>
  <si>
    <t>DP40RSUDE ﾌﾟﾗﾝｼﾞｬｰ組立</t>
  </si>
  <si>
    <t>78700001180</t>
  </si>
  <si>
    <t>DP40RSUDE PPｷｬｯﾌﾟ</t>
  </si>
  <si>
    <t>78700011900</t>
  </si>
  <si>
    <t>DP40DS DE ﾋﾟｽﾄﾝ軸組立</t>
  </si>
  <si>
    <t>78700011950</t>
  </si>
  <si>
    <t>DP40DS DE ﾌﾞｼｭ(L=40)</t>
  </si>
  <si>
    <t>78700020149</t>
  </si>
  <si>
    <t>Oﾘﾝｸﾞ KS1</t>
  </si>
  <si>
    <t>78700020156</t>
  </si>
  <si>
    <t>78700020163</t>
  </si>
  <si>
    <t>SPM42AMV G</t>
  </si>
  <si>
    <t>78700020170</t>
  </si>
  <si>
    <t>78700020187</t>
  </si>
  <si>
    <t>SPM42AMV 給気V給気部PP</t>
  </si>
  <si>
    <t>78700020194</t>
  </si>
  <si>
    <t>SPM42AMV 排気V排気部PP</t>
  </si>
  <si>
    <t>78700020204</t>
  </si>
  <si>
    <t>SPM42AMV 給気V弁給気部</t>
  </si>
  <si>
    <t>78700020211</t>
  </si>
  <si>
    <t>SPM42AMV 固定鉄心Oﾘﾝｸﾞ</t>
  </si>
  <si>
    <t>78700020228</t>
  </si>
  <si>
    <t>SPM42AMV 弁ﾊﾞﾈ</t>
  </si>
  <si>
    <t>78700020235</t>
  </si>
  <si>
    <t>SPM42AMV 戻しﾊﾞﾈ</t>
  </si>
  <si>
    <t>78700020242</t>
  </si>
  <si>
    <t>SPM42AMV 排気V弁排気部</t>
  </si>
  <si>
    <t>78700041045</t>
  </si>
  <si>
    <t>Oﾘﾝｸﾞ AN6227 3</t>
  </si>
  <si>
    <t>78800000001</t>
  </si>
  <si>
    <t>直継手</t>
  </si>
  <si>
    <t>78800000019</t>
  </si>
  <si>
    <t>78800000021</t>
  </si>
  <si>
    <t>78800000023</t>
  </si>
  <si>
    <t>前後進ｺﾞﾑﾎｰｽ(ｼﾘﾝﾀﾞ~本体)</t>
  </si>
  <si>
    <t>78800000025</t>
  </si>
  <si>
    <t>78800000027</t>
  </si>
  <si>
    <t>78800000029</t>
  </si>
  <si>
    <t>78800000037</t>
  </si>
  <si>
    <t>六角ﾆｯﾌﾟﾙ</t>
  </si>
  <si>
    <t>78800000053</t>
  </si>
  <si>
    <t>Oﾘﾝｸﾞ 4D-G40</t>
  </si>
  <si>
    <t>78800000073</t>
  </si>
  <si>
    <t>径違いﾌﾞｯｼﾝｸﾞ</t>
  </si>
  <si>
    <t>78800000075</t>
  </si>
  <si>
    <t>78800000079</t>
  </si>
  <si>
    <t>圧力計ﾕﾆｵﾝｶﾞｽｹｯﾄ</t>
  </si>
  <si>
    <t>78800000081</t>
  </si>
  <si>
    <t>78800000083</t>
  </si>
  <si>
    <t>78800000085</t>
  </si>
  <si>
    <t>78800000501</t>
  </si>
  <si>
    <t>圧力計</t>
  </si>
  <si>
    <t>78800021130</t>
  </si>
  <si>
    <t>78800050019</t>
  </si>
  <si>
    <t>78800050033</t>
  </si>
  <si>
    <t>Oﾘﾝｸﾞ P5</t>
  </si>
  <si>
    <t>78800050040</t>
  </si>
  <si>
    <t>78800050057</t>
  </si>
  <si>
    <t>78800050064</t>
  </si>
  <si>
    <t>78800050088</t>
  </si>
  <si>
    <t>78800050095</t>
  </si>
  <si>
    <t>78800050129</t>
  </si>
  <si>
    <t>78800050143</t>
  </si>
  <si>
    <t>78800050150</t>
  </si>
  <si>
    <t>78800050167</t>
  </si>
  <si>
    <t>78800050174</t>
  </si>
  <si>
    <t>78800050181</t>
  </si>
  <si>
    <t>78800050208</t>
  </si>
  <si>
    <t>78800050215</t>
  </si>
  <si>
    <t>78800050239</t>
  </si>
  <si>
    <t>78800050246</t>
  </si>
  <si>
    <t>78800050277</t>
  </si>
  <si>
    <t>78800050301</t>
  </si>
  <si>
    <t>78800050356</t>
  </si>
  <si>
    <t>78800050387</t>
  </si>
  <si>
    <t>78800050404</t>
  </si>
  <si>
    <t>78800050480</t>
  </si>
  <si>
    <t>78800050507</t>
  </si>
  <si>
    <t>Oﾘﾝｸﾞ P50A</t>
  </si>
  <si>
    <t>78800050552</t>
  </si>
  <si>
    <t>Oﾘﾝｸﾞ P58</t>
  </si>
  <si>
    <t>78800050583</t>
  </si>
  <si>
    <t>Oﾘﾝｸﾞ P62</t>
  </si>
  <si>
    <t>78800050631</t>
  </si>
  <si>
    <t>Oﾘﾝｸﾞ P75</t>
  </si>
  <si>
    <t>78800052011</t>
  </si>
  <si>
    <t>78800052028</t>
  </si>
  <si>
    <t>78800052035</t>
  </si>
  <si>
    <t>78800052059</t>
  </si>
  <si>
    <t>Oﾘﾝｸﾞ G45</t>
  </si>
  <si>
    <t>78800052066</t>
  </si>
  <si>
    <t>78800052073</t>
  </si>
  <si>
    <t>78800052080</t>
  </si>
  <si>
    <t>78800052107</t>
  </si>
  <si>
    <t>78800052114</t>
  </si>
  <si>
    <t>78800052138</t>
  </si>
  <si>
    <t>Oﾘﾝｸﾞ G85</t>
  </si>
  <si>
    <t>78800052152</t>
  </si>
  <si>
    <t>Oﾘﾝｸﾞ G95</t>
  </si>
  <si>
    <t>78800052358</t>
  </si>
  <si>
    <t>78800054116</t>
  </si>
  <si>
    <t>78800054147</t>
  </si>
  <si>
    <t>78800054202</t>
  </si>
  <si>
    <t>Oﾘﾝｸﾞ KS20</t>
  </si>
  <si>
    <t>78800054226</t>
  </si>
  <si>
    <t>79000000003</t>
  </si>
  <si>
    <t>MMｸﾞﾘｰｽﾆｯﾌﾟﾙ</t>
  </si>
  <si>
    <t>79000000004</t>
  </si>
  <si>
    <t>MMｸﾞﾘｰｽﾆｯﾌﾟﾙｷｬｯﾌﾟ</t>
  </si>
  <si>
    <t>79000000007</t>
  </si>
  <si>
    <t>MM速度発電用ｷｬﾉﾝﾌﾟﾗｸﾞ</t>
  </si>
  <si>
    <t>79000000009</t>
  </si>
  <si>
    <t>MM点検ｶﾊﾞｰ用ﾌｨﾙﾀ</t>
  </si>
  <si>
    <t>79000000013</t>
  </si>
  <si>
    <t>MM防振ｺﾞﾑAssy(ﾎﾞﾙﾄ･ﾅｯﾄ･ｶﾗｰ組)</t>
  </si>
  <si>
    <t>79000000023</t>
  </si>
  <si>
    <t>広告押え板</t>
  </si>
  <si>
    <t>79000000025</t>
  </si>
  <si>
    <t>定点ｱｸﾘﾙ板</t>
  </si>
  <si>
    <t>79000000027</t>
  </si>
  <si>
    <t>定点黄色ｱｸﾘﾙ板</t>
  </si>
  <si>
    <t>79000000029</t>
  </si>
  <si>
    <t>定点停止赤色ｱｸﾘﾙ板</t>
  </si>
  <si>
    <t>79000000031</t>
  </si>
  <si>
    <t>定点停止ｱｸﾘﾙ板</t>
  </si>
  <si>
    <t>79000000035</t>
  </si>
  <si>
    <t>非常停止ﾎﾞﾀﾝｱｸﾘﾙｶﾊﾞｰ</t>
  </si>
  <si>
    <t>79000000037</t>
  </si>
  <si>
    <t>79000000043</t>
  </si>
  <si>
    <t>MM点検ｶﾊﾞｰ用ﾊﾟｯｷﾝ(横)</t>
  </si>
  <si>
    <t>79000000045</t>
  </si>
  <si>
    <t>口出線ﾊﾟｯｷﾝ(大)</t>
  </si>
  <si>
    <t>79000000055</t>
  </si>
  <si>
    <t>口出線(大)ﾊﾟｯｷﾝ押え</t>
  </si>
  <si>
    <t>79000000057</t>
  </si>
  <si>
    <t>口出線ﾊﾟｯｷﾝ(小)</t>
  </si>
  <si>
    <t>79000000065</t>
  </si>
  <si>
    <t>MM防振ｺﾞﾑ溝付六角ﾅｯﾄ</t>
  </si>
  <si>
    <t>79000000071</t>
  </si>
  <si>
    <t>口出線(小)ﾊﾟｯｷﾝ押え</t>
  </si>
  <si>
    <t>79000000081</t>
  </si>
  <si>
    <t>速度発電機用ﾊﾟｯｷﾝ</t>
  </si>
  <si>
    <t>79000000083</t>
  </si>
  <si>
    <t>速度計発電機</t>
  </si>
  <si>
    <t>79000000085</t>
  </si>
  <si>
    <t>ｺﾈｸﾀ栓受</t>
  </si>
  <si>
    <t>79000000087</t>
  </si>
  <si>
    <t>ｺﾈｸﾀASSY(電線,端子付)</t>
  </si>
  <si>
    <t>79000000089</t>
  </si>
  <si>
    <t>79000000091</t>
  </si>
  <si>
    <t>速度ｾﾝｻ ASSY</t>
  </si>
  <si>
    <t>79000000093</t>
  </si>
  <si>
    <t>ｼｰﾘﾝｸﾞﾌﾟﾗｸﾞ</t>
  </si>
  <si>
    <t>79000000095</t>
  </si>
  <si>
    <t>79000000099</t>
  </si>
  <si>
    <t>高圧ｺﾈｸﾀ栓受</t>
  </si>
  <si>
    <t>79000000101</t>
  </si>
  <si>
    <t>高圧ｺﾈｸﾀ栓</t>
  </si>
  <si>
    <t>79000000103</t>
  </si>
  <si>
    <t>速度計発電機端子部蓋用片舌付き座金</t>
  </si>
  <si>
    <t>79000000105</t>
  </si>
  <si>
    <t>ﾃﾞｨｽｸﾌﾞﾚｰｷｷｬﾘﾊﾟ用六角ﾎﾞﾙﾄ</t>
  </si>
  <si>
    <t>79000000107</t>
  </si>
  <si>
    <t>駐車ﾌﾞﾚｰｷ取付台用六角ﾎﾞﾙﾄ</t>
  </si>
  <si>
    <t>79000000109</t>
  </si>
  <si>
    <t>ｷﾞﾔ(反駆動側)用六角ﾎﾞﾙﾄ</t>
  </si>
  <si>
    <t>79000000501</t>
  </si>
  <si>
    <t>SMG集合ケーブル</t>
  </si>
  <si>
    <t>79000000503</t>
  </si>
  <si>
    <t>SMGケーブル</t>
  </si>
  <si>
    <t>79000004015</t>
  </si>
  <si>
    <t>79000020019</t>
  </si>
  <si>
    <t>79000020026</t>
  </si>
  <si>
    <t>79100000001</t>
  </si>
  <si>
    <t>1号ｺﾞﾑ座</t>
  </si>
  <si>
    <t>79100000003</t>
  </si>
  <si>
    <t>押え板</t>
  </si>
  <si>
    <t>79100000019</t>
  </si>
  <si>
    <t>79100000021</t>
  </si>
  <si>
    <t>79100000037</t>
  </si>
  <si>
    <t>主枠 ﾋﾟﾝｽﾍﾟｰｻ(外) T=1.2</t>
  </si>
  <si>
    <t>79100000039</t>
  </si>
  <si>
    <t>ｽﾄｯﾊﾟｰﾎﾞﾙﾄ</t>
  </si>
  <si>
    <t>79100000043</t>
  </si>
  <si>
    <t>ｽﾘ板体ｶﾞｲﾄﾞ(穴無し)</t>
  </si>
  <si>
    <t>79100000047</t>
  </si>
  <si>
    <t>ｽﾘ板体組立(穴無し)</t>
  </si>
  <si>
    <t>79100000049</t>
  </si>
  <si>
    <t>絶縁座</t>
  </si>
  <si>
    <t>79100000051</t>
  </si>
  <si>
    <t>絶縁ﾎﾞﾙﾄ</t>
  </si>
  <si>
    <t>79100000055</t>
  </si>
  <si>
    <t>接地ｼｭｰ接地ｽﾃﾝﾚｽﾎﾞﾙﾄ</t>
  </si>
  <si>
    <t>79100000059</t>
  </si>
  <si>
    <t>接地ｼｭｰﾘｰﾄﾞ線取付ﾎﾞﾙﾄ</t>
  </si>
  <si>
    <t>79100000061</t>
  </si>
  <si>
    <t>接地ｼｭｰﾘｰﾄﾞ線取付板</t>
  </si>
  <si>
    <t>79100000065</t>
  </si>
  <si>
    <t>接地線(2)</t>
  </si>
  <si>
    <t>79100000071</t>
  </si>
  <si>
    <t>接地ﾘｰﾄﾞ線組立ｶﾗｰ</t>
  </si>
  <si>
    <t>79100000073</t>
  </si>
  <si>
    <t>接地線(3)</t>
  </si>
  <si>
    <t>79100000097</t>
  </si>
  <si>
    <t>79100000099</t>
  </si>
  <si>
    <t>電線押え(左U相)</t>
  </si>
  <si>
    <t>79100000101</t>
  </si>
  <si>
    <t>電線押え(左V相)</t>
  </si>
  <si>
    <t>79100000103</t>
  </si>
  <si>
    <t>電線押え(左W相)</t>
  </si>
  <si>
    <t>79100000105</t>
  </si>
  <si>
    <t>電線押え(ﾌﾟﾗ)</t>
  </si>
  <si>
    <t>79100000107</t>
  </si>
  <si>
    <t>79100000109</t>
  </si>
  <si>
    <t>79100000111</t>
  </si>
  <si>
    <t>電線押え(右U相)</t>
  </si>
  <si>
    <t>79100000113</t>
  </si>
  <si>
    <t>電線押え(右V相)</t>
  </si>
  <si>
    <t>79100000115</t>
  </si>
  <si>
    <t>電線押え(右W相)</t>
  </si>
  <si>
    <t>79100000117</t>
  </si>
  <si>
    <t>銅棒押え</t>
  </si>
  <si>
    <t>79100000119</t>
  </si>
  <si>
    <t>銅棒組立(U相)</t>
  </si>
  <si>
    <t>79100000121</t>
  </si>
  <si>
    <t>銅棒組立(V相)</t>
  </si>
  <si>
    <t>79100000123</t>
  </si>
  <si>
    <t>銅棒組立(W相)</t>
  </si>
  <si>
    <t>79100000125</t>
  </si>
  <si>
    <t>ﾄｰｼｮﾝﾊﾞﾈ</t>
  </si>
  <si>
    <t>79100000127</t>
  </si>
  <si>
    <t>79100000135</t>
  </si>
  <si>
    <t>79100000151</t>
  </si>
  <si>
    <t>廻り止め金具</t>
  </si>
  <si>
    <t>79100000177</t>
  </si>
  <si>
    <t>電線押え(7次車左W相)</t>
  </si>
  <si>
    <t>79100000195</t>
  </si>
  <si>
    <t>接地ｼｭｰ押えｶﾊﾞｰ</t>
  </si>
  <si>
    <t>79100000197</t>
  </si>
  <si>
    <t>接地ｼｭｰ 本体</t>
  </si>
  <si>
    <t>79100000201</t>
  </si>
  <si>
    <t>首振 ｽﾄｯﾊﾟｰｺﾞﾑ</t>
  </si>
  <si>
    <t>79100000203</t>
  </si>
  <si>
    <t>突放 ｽﾄｯﾊﾟｰｺﾞﾑ</t>
  </si>
  <si>
    <t>79100000211</t>
  </si>
  <si>
    <t>主枠ﾋﾟﾝ用ｽﾍﾟｰｻｰ(内) T=2.3</t>
  </si>
  <si>
    <t>79100000213</t>
  </si>
  <si>
    <t>主枠ﾋﾟﾝ用ｽﾍﾟｰｻｰ(内) T=2.0</t>
  </si>
  <si>
    <t>79100000215</t>
  </si>
  <si>
    <t>主枠ﾋﾟﾝ用ｽﾍﾟｰｻｰ(外) T=1.6</t>
  </si>
  <si>
    <t>79100000223</t>
  </si>
  <si>
    <t>主枠軸ﾌﾞｯｼｭ</t>
  </si>
  <si>
    <t>79100000227</t>
  </si>
  <si>
    <t>主枠用ﾋﾟﾝﾌﾞｯｼｭ</t>
  </si>
  <si>
    <t>79100000229</t>
  </si>
  <si>
    <t>つり合い枠用ﾋﾟﾝﾌﾞｯｼｭ</t>
  </si>
  <si>
    <t>79100000235</t>
  </si>
  <si>
    <t>主枠軸用ｽﾍﾟｰｻｰ T=2.3</t>
  </si>
  <si>
    <t>79100000237</t>
  </si>
  <si>
    <t>主枠ﾋﾟﾝ用ｽﾍﾟｰｻｰ(外) T=2.0</t>
  </si>
  <si>
    <t>79100000239</t>
  </si>
  <si>
    <t>主枠ﾋﾟﾝｽﾍﾟｰｻｰ(外)T=2.3</t>
  </si>
  <si>
    <t>79100000241</t>
  </si>
  <si>
    <t>主枠ﾋﾟﾝ用ｽﾍﾟｰｻｰ(内) T=1.6</t>
  </si>
  <si>
    <t>79100000243</t>
  </si>
  <si>
    <t>ﾊﾟﾝﾀ ｼｬﾝﾄﾜｲﾔｰ</t>
  </si>
  <si>
    <t>79100000245</t>
  </si>
  <si>
    <t>ﾊﾟﾝﾀ台枠取付用ﾊﾟｯｷﾝ</t>
  </si>
  <si>
    <t>79100000251</t>
  </si>
  <si>
    <t>ﾈｵﾌﾟﾚﾝ ｽﾎﾟﾝｼﾞ角紐</t>
  </si>
  <si>
    <t>79100000253</t>
  </si>
  <si>
    <t>79100000263</t>
  </si>
  <si>
    <t>79100000271</t>
  </si>
  <si>
    <t>NF32-SW型NFB</t>
  </si>
  <si>
    <t>79100000273</t>
  </si>
  <si>
    <t>79100000275</t>
  </si>
  <si>
    <t>79100000277</t>
  </si>
  <si>
    <t>NF50-HRW型NFB</t>
  </si>
  <si>
    <t>79100000289</t>
  </si>
  <si>
    <t>特殊平ﾜｯｼｬ</t>
  </si>
  <si>
    <t>79100000291</t>
  </si>
  <si>
    <t>79100000297</t>
  </si>
  <si>
    <t>79100000299</t>
  </si>
  <si>
    <t>ｺﾞﾑﾌﾞｯｼｭ</t>
  </si>
  <si>
    <t>79100000507</t>
  </si>
  <si>
    <t>集電装置取付座（勝手違いあり）</t>
  </si>
  <si>
    <t>79100000509</t>
  </si>
  <si>
    <t>主栓受</t>
  </si>
  <si>
    <t>79100000511</t>
  </si>
  <si>
    <t>帰路ｽｲｯﾁ(M1用)</t>
  </si>
  <si>
    <t>79100000513</t>
  </si>
  <si>
    <t>帰路ｽｲｯﾁ(M2用)</t>
  </si>
  <si>
    <t>79100000515</t>
  </si>
  <si>
    <t>帰路ｽｲｯﾁ(M3用)</t>
  </si>
  <si>
    <t>79100000517</t>
  </si>
  <si>
    <t>帰路ｽｲｯﾁ(M6用)</t>
  </si>
  <si>
    <t>79100000519</t>
  </si>
  <si>
    <t>79100000521</t>
  </si>
  <si>
    <t>接地ホルダー蓋</t>
  </si>
  <si>
    <t>79100000523</t>
  </si>
  <si>
    <t>集電ｿｳﾁ取付座</t>
  </si>
  <si>
    <t>79100000529</t>
  </si>
  <si>
    <t>79100000531</t>
  </si>
  <si>
    <t>79100000533</t>
  </si>
  <si>
    <t>79100000535</t>
  </si>
  <si>
    <t>ｼｬﾝﾄ</t>
  </si>
  <si>
    <t>79100000537</t>
  </si>
  <si>
    <t>79100000539</t>
  </si>
  <si>
    <t>79100000541</t>
  </si>
  <si>
    <t>鋼板</t>
  </si>
  <si>
    <t>79100000543</t>
  </si>
  <si>
    <t>主枠ﾋﾟﾝｽﾍﾟｰｻｰ(外)</t>
  </si>
  <si>
    <t>79100000545</t>
  </si>
  <si>
    <t>79100000547</t>
  </si>
  <si>
    <t>主枠ﾋﾟﾝｽﾍﾟｰｻｰ(内)</t>
  </si>
  <si>
    <t>79100000549</t>
  </si>
  <si>
    <t>79100000551</t>
  </si>
  <si>
    <t>79100000553</t>
  </si>
  <si>
    <t>79100000555</t>
  </si>
  <si>
    <t>栓</t>
  </si>
  <si>
    <t>79100000557</t>
  </si>
  <si>
    <t>79100000559</t>
  </si>
  <si>
    <t>79100000561</t>
  </si>
  <si>
    <t>非貫通碍子</t>
  </si>
  <si>
    <t>79100000563</t>
  </si>
  <si>
    <t>79100000565</t>
  </si>
  <si>
    <t>NEWﾅｲﾛﾝﾅｯﾄ</t>
  </si>
  <si>
    <t>79100000567</t>
  </si>
  <si>
    <t>79100000569</t>
  </si>
  <si>
    <t>79100000571</t>
  </si>
  <si>
    <t>79100000573</t>
  </si>
  <si>
    <t>79100000575</t>
  </si>
  <si>
    <t>ｳｪｯｼﾞ</t>
  </si>
  <si>
    <t>79100000577</t>
  </si>
  <si>
    <t>79100000579</t>
  </si>
  <si>
    <t>79100000581</t>
  </si>
  <si>
    <t>79100000583</t>
  </si>
  <si>
    <t>79100000585</t>
  </si>
  <si>
    <t>特殊座金</t>
  </si>
  <si>
    <t>79100000587</t>
  </si>
  <si>
    <t>79100000589</t>
  </si>
  <si>
    <t>79100000591</t>
  </si>
  <si>
    <t>79100000593</t>
  </si>
  <si>
    <t>79100000595</t>
  </si>
  <si>
    <t>79100000597</t>
  </si>
  <si>
    <t>79100000599</t>
  </si>
  <si>
    <t>79100000601</t>
  </si>
  <si>
    <t>79100000603</t>
  </si>
  <si>
    <t>79100000605</t>
  </si>
  <si>
    <t>79100000607</t>
  </si>
  <si>
    <t>79100000609</t>
  </si>
  <si>
    <t>防振ｺﾞﾑASSY</t>
  </si>
  <si>
    <t>79100000611</t>
  </si>
  <si>
    <t>79100000613</t>
  </si>
  <si>
    <t>79100000615</t>
  </si>
  <si>
    <t>MMﾍﾞｱﾘﾝｸﾞ</t>
  </si>
  <si>
    <t>79100000617</t>
  </si>
  <si>
    <t>79100000619</t>
  </si>
  <si>
    <t>79100000621</t>
  </si>
  <si>
    <t>79100000623</t>
  </si>
  <si>
    <t>79100000625</t>
  </si>
  <si>
    <t>79100000627</t>
  </si>
  <si>
    <t>電磁接触器(Bat)</t>
  </si>
  <si>
    <t>79100040021</t>
  </si>
  <si>
    <t>接地ﾌﾞﾗｼ組立</t>
  </si>
  <si>
    <t>79200000007</t>
  </si>
  <si>
    <t>HBｶﾊﾞｰ</t>
  </si>
  <si>
    <t>79200000023</t>
  </si>
  <si>
    <t>HB接触子</t>
  </si>
  <si>
    <t>79200000025</t>
  </si>
  <si>
    <t>HBたわみ導体</t>
  </si>
  <si>
    <t>79200000033</t>
  </si>
  <si>
    <t>HB補助接点</t>
  </si>
  <si>
    <t>79200000035</t>
  </si>
  <si>
    <t>HB用へだて</t>
  </si>
  <si>
    <t>79200000076</t>
  </si>
  <si>
    <t>KSｽｲｯﾁ組立</t>
  </si>
  <si>
    <t>79200000077</t>
  </si>
  <si>
    <t>ﾋｭｰｽﾞﾎﾙﾀﾞｰ</t>
  </si>
  <si>
    <t>79200000087</t>
  </si>
  <si>
    <t>ACR接触器</t>
  </si>
  <si>
    <t>79200000091</t>
  </si>
  <si>
    <t>ｶﾑ</t>
  </si>
  <si>
    <t>79200000093</t>
  </si>
  <si>
    <t>ﾘﾝｸｶﾑ</t>
  </si>
  <si>
    <t>79200000095</t>
  </si>
  <si>
    <t>79200000101</t>
  </si>
  <si>
    <t>間隔片</t>
  </si>
  <si>
    <t>79200000103</t>
  </si>
  <si>
    <t>UM78 ｱｰｸｼｭｰﾄ吹き消しｺｲﾙ組立</t>
  </si>
  <si>
    <t>79200000107</t>
  </si>
  <si>
    <t>引き外しｺｲﾙ</t>
  </si>
  <si>
    <t>79200000109</t>
  </si>
  <si>
    <t>電流ｺｲﾙASSY</t>
  </si>
  <si>
    <t>79200000111</t>
  </si>
  <si>
    <t>79200000117</t>
  </si>
  <si>
    <t>ねじりｺｲﾙﾊﾞﾈ(ﾗｯﾁﾘｾｯﾄ)</t>
  </si>
  <si>
    <t>79200000119</t>
  </si>
  <si>
    <t>ねじりｺｲﾙﾊﾞﾈ(ﾘｾｯﾄ)</t>
  </si>
  <si>
    <t>79200000121</t>
  </si>
  <si>
    <t>79200000123</t>
  </si>
  <si>
    <t>ﾊﾞﾈ(ﾘｾｯﾄﾊﾞﾈ)</t>
  </si>
  <si>
    <t>79200000125</t>
  </si>
  <si>
    <t>目盛りﾊﾞﾈ</t>
  </si>
  <si>
    <t>79200000127</t>
  </si>
  <si>
    <t>掛け金用ﾊﾞﾈ</t>
  </si>
  <si>
    <t>79200000129</t>
  </si>
  <si>
    <t>79200000131</t>
  </si>
  <si>
    <t>79200000133</t>
  </si>
  <si>
    <t>79200000135</t>
  </si>
  <si>
    <t>79200000139</t>
  </si>
  <si>
    <t>ｼｬﾌﾄ</t>
  </si>
  <si>
    <t>79200000141</t>
  </si>
  <si>
    <t>79200000143</t>
  </si>
  <si>
    <t>79200000145</t>
  </si>
  <si>
    <t>79200000147</t>
  </si>
  <si>
    <t>79200000149</t>
  </si>
  <si>
    <t>79200000151</t>
  </si>
  <si>
    <t>79200000153</t>
  </si>
  <si>
    <t>79200000157</t>
  </si>
  <si>
    <t>79200000163</t>
  </si>
  <si>
    <t>79200000165</t>
  </si>
  <si>
    <t>79200000167</t>
  </si>
  <si>
    <t>79200000169</t>
  </si>
  <si>
    <t>ﾚﾊﾞｰ</t>
  </si>
  <si>
    <t>79200000171</t>
  </si>
  <si>
    <t>案内棒</t>
  </si>
  <si>
    <t>79200000173</t>
  </si>
  <si>
    <t>79200000177</t>
  </si>
  <si>
    <t>79200000179</t>
  </si>
  <si>
    <t>79200000183</t>
  </si>
  <si>
    <t>79200000185</t>
  </si>
  <si>
    <t>可動鉄心組立</t>
  </si>
  <si>
    <t>79200000187</t>
  </si>
  <si>
    <t>79200000189</t>
  </si>
  <si>
    <t>79200000191</t>
  </si>
  <si>
    <t>79200000193</t>
  </si>
  <si>
    <t>79200000195</t>
  </si>
  <si>
    <t>79200000197</t>
  </si>
  <si>
    <t>79200000199</t>
  </si>
  <si>
    <t>ﾜｯｼｬｰ</t>
  </si>
  <si>
    <t>79200000201</t>
  </si>
  <si>
    <t>ｸﾘｯﾌﾟ</t>
  </si>
  <si>
    <t>79200000205</t>
  </si>
  <si>
    <t>79200000209</t>
  </si>
  <si>
    <t>79200000211</t>
  </si>
  <si>
    <t>79200000213</t>
  </si>
  <si>
    <t>HBｺｲﾙ端子用ｺﾞﾑｷｬｯﾌﾟ</t>
  </si>
  <si>
    <t>79200000219</t>
  </si>
  <si>
    <t>DCR接触器</t>
  </si>
  <si>
    <t>79200000231</t>
  </si>
  <si>
    <t>UM78 ｱｰｸｼｭｰﾄ側壁</t>
  </si>
  <si>
    <t>79200000233</t>
  </si>
  <si>
    <t>79200000235</t>
  </si>
  <si>
    <t>UM78 ｱｰｸｼｭｰﾄ下部ｱｰｸ流し</t>
  </si>
  <si>
    <t>79200000237</t>
  </si>
  <si>
    <t>79200000239</t>
  </si>
  <si>
    <t>79200000241</t>
  </si>
  <si>
    <t>79200000283</t>
  </si>
  <si>
    <t>防塵ｶﾊﾞｰ1</t>
  </si>
  <si>
    <t>79200000310</t>
  </si>
  <si>
    <t>HBﾄﾞﾗｲﾒｯﾄﾜｯｼｬ</t>
  </si>
  <si>
    <t>79200000343</t>
  </si>
  <si>
    <t>IAｽﾀｯｸ用ｺﾝﾃﾞﾝｻ</t>
  </si>
  <si>
    <t>79200000345</t>
  </si>
  <si>
    <t>IFｽﾀｯｸ用ｺﾝﾃﾞﾝｻ</t>
  </si>
  <si>
    <t>79200000513</t>
  </si>
  <si>
    <t>ｼｬﾌﾄ(南港HB UM-78型)</t>
  </si>
  <si>
    <t>79200000525</t>
  </si>
  <si>
    <t>ＳＬＤ空転検知用継電器</t>
  </si>
  <si>
    <t>79200000527</t>
  </si>
  <si>
    <t>制御回路ブレーキトルク検出器貼付用名板</t>
  </si>
  <si>
    <t>79200000529</t>
  </si>
  <si>
    <t>ゲート電源</t>
  </si>
  <si>
    <t>79200000531</t>
  </si>
  <si>
    <t>電磁接触器可動側接触子</t>
  </si>
  <si>
    <t>79200000533</t>
  </si>
  <si>
    <t>電磁接触器固定側接触子</t>
  </si>
  <si>
    <t>79200000549</t>
  </si>
  <si>
    <t>ﾊﾞﾈ(ﾃﾞｯﾄﾞﾏﾝﾉﾌﾞ部)</t>
  </si>
  <si>
    <t>79200000551</t>
  </si>
  <si>
    <t>ﾊﾞﾈ(ﾃﾞｯﾄﾞﾏﾝﾛｯﾄﾞ部)</t>
  </si>
  <si>
    <t>79200000553</t>
  </si>
  <si>
    <t>ﾊﾞﾈ(ｶﾑ軸ﾎﾟｰﾙ装置)</t>
  </si>
  <si>
    <t>79200000555</t>
  </si>
  <si>
    <t>79200000557</t>
  </si>
  <si>
    <t>ﾌﾞｯｼｭ(ﾃﾞｯﾄﾞﾏﾝﾛｯﾄﾞ上部)</t>
  </si>
  <si>
    <t>79200000559</t>
  </si>
  <si>
    <t>ﾌﾞｯｼｭ(ﾃﾞｯﾄﾞﾏﾝﾛｯﾄﾞ下部)</t>
  </si>
  <si>
    <t>79200000561</t>
  </si>
  <si>
    <t>ｽﾗｽﾄﾌﾞｯｼｭ</t>
  </si>
  <si>
    <t>79200000563</t>
  </si>
  <si>
    <t>ﾋﾟﾝ(ﾎﾟｰﾙ装置支点部)</t>
  </si>
  <si>
    <t>79200000565</t>
  </si>
  <si>
    <t>ﾋﾟﾝ(ﾎﾟｰﾙ装置ﾛｰﾗ部)</t>
  </si>
  <si>
    <t>79200000567</t>
  </si>
  <si>
    <t>ﾄﾒﾜ(ﾎﾟｰﾙ装置ﾛｰﾗ部)</t>
  </si>
  <si>
    <t>79200000569</t>
  </si>
  <si>
    <t>止め輪(ﾎﾟｰﾙ装置支点部)</t>
  </si>
  <si>
    <t>79200000571</t>
  </si>
  <si>
    <t>ﾛｰﾗ(ﾎﾟｰﾙ装置部)</t>
  </si>
  <si>
    <t>79200000573</t>
  </si>
  <si>
    <t>座金(ｶﾑ軸部)</t>
  </si>
  <si>
    <t>79200000575</t>
  </si>
  <si>
    <t>座金(主ﾊﾝﾄﾞﾙ部)</t>
  </si>
  <si>
    <t>79200000601</t>
  </si>
  <si>
    <t>配線用遮断器(MNFB)</t>
  </si>
  <si>
    <t>79200000603</t>
  </si>
  <si>
    <t>電磁接触器(DCGK)</t>
  </si>
  <si>
    <t>79200000605</t>
  </si>
  <si>
    <t>電磁接触器(CGK)</t>
  </si>
  <si>
    <t>79200000607</t>
  </si>
  <si>
    <t>抵抗器ﾕﾆｯﾄ(OVR)</t>
  </si>
  <si>
    <t>79200000609</t>
  </si>
  <si>
    <t>電流検出器(CTU1)</t>
  </si>
  <si>
    <t>79300000012</t>
  </si>
  <si>
    <t>79300000036</t>
  </si>
  <si>
    <t>79300000057</t>
  </si>
  <si>
    <t>ｱﾝﾃﾅ高さ調整用ｽﾍﾟｰｻ</t>
  </si>
  <si>
    <t>79300000059</t>
  </si>
  <si>
    <t>79300000061</t>
  </si>
  <si>
    <t>79300000501</t>
  </si>
  <si>
    <t>ＡＴＯ送受信装置・TD受信部　取付座</t>
  </si>
  <si>
    <t>79300000503</t>
  </si>
  <si>
    <t>ＡＴＯ送受信装置・TD受信部　レール</t>
  </si>
  <si>
    <t>79300000511</t>
  </si>
  <si>
    <t>ｱﾝﾃﾅ取付座(ATC/TD)</t>
  </si>
  <si>
    <t>79300000513</t>
  </si>
  <si>
    <t>ｱﾝﾃﾅ取付座(ATO送受信装置)</t>
  </si>
  <si>
    <t>79300000515</t>
  </si>
  <si>
    <t>ATC/TD解除ｽｲｯﾁ</t>
  </si>
  <si>
    <t>79300000519</t>
  </si>
  <si>
    <t>ｱﾝﾃﾅブラケット</t>
  </si>
  <si>
    <t>79300000521</t>
  </si>
  <si>
    <t>79400000043</t>
  </si>
  <si>
    <t>廻り止め座金(SCUｱﾝﾃﾅ用)</t>
  </si>
  <si>
    <t>79500000003</t>
  </si>
  <si>
    <t>IRﾊﾝﾄﾞｾｯﾄ（ｺﾈｸﾀ付）</t>
  </si>
  <si>
    <t>79500000019</t>
  </si>
  <si>
    <t>IR操作盤ﾌﾞｻﾞ</t>
  </si>
  <si>
    <t>79500000023</t>
  </si>
  <si>
    <t>接触検知装置ALﾘﾍﾞｯﾄ</t>
  </si>
  <si>
    <t>79500000025</t>
  </si>
  <si>
    <t>接触検知装置検知ﾜｲﾊﾟｰ絶縁座</t>
  </si>
  <si>
    <t>79500000027</t>
  </si>
  <si>
    <t>接触検知装置開き止め</t>
  </si>
  <si>
    <t>79500000029</t>
  </si>
  <si>
    <t>排障板</t>
  </si>
  <si>
    <t>79500000039</t>
  </si>
  <si>
    <t>ｲﾝﾀｰﾎﾝ押しﾎﾞﾀﾝｶﾊﾞｰ</t>
  </si>
  <si>
    <t>79500000099</t>
  </si>
  <si>
    <t>接触検知装置ﾊﾞﾝﾊﾟｰﾌﾞﾗｹｯﾄ(右)</t>
  </si>
  <si>
    <t>79500000101</t>
  </si>
  <si>
    <t>接触検知装置ﾊﾞﾝﾊﾟｰﾌﾞﾗｹｯﾄ(左)</t>
  </si>
  <si>
    <t>79500000511</t>
  </si>
  <si>
    <t>車内放送用ｽﾋﾟｰｶ</t>
  </si>
  <si>
    <t>79500000513</t>
  </si>
  <si>
    <t>ｲﾝﾀｰﾎﾝ銘板取付用ﾈｼﾞ</t>
  </si>
  <si>
    <t>79500000515</t>
  </si>
  <si>
    <t>ｲﾝﾀｰﾎﾝ銘板取付用Sﾜｯｼｬ</t>
  </si>
  <si>
    <t>79500000517</t>
  </si>
  <si>
    <t>ｲﾝﾀｰﾎﾝ銘板取付用平ﾜｯｼｬ</t>
  </si>
  <si>
    <t>79500000519</t>
  </si>
  <si>
    <t>車体接地ｿｳﾁ取付座</t>
  </si>
  <si>
    <t>79500000521</t>
  </si>
  <si>
    <t>接触検知ｿｳﾁ</t>
  </si>
  <si>
    <t>79500000601</t>
  </si>
  <si>
    <t>電子笛装置</t>
  </si>
  <si>
    <t>79600000005</t>
  </si>
  <si>
    <t>79600000009</t>
  </si>
  <si>
    <t>79600000015</t>
  </si>
  <si>
    <t>79600000017</t>
  </si>
  <si>
    <t>79600000019</t>
  </si>
  <si>
    <t>79600000033</t>
  </si>
  <si>
    <t>前照灯ｶﾊﾞｰ取付ﾈｼﾞ</t>
  </si>
  <si>
    <t>79600000035</t>
  </si>
  <si>
    <t>前照灯光軸調整用板ﾊﾞﾈ</t>
  </si>
  <si>
    <t>79600000037</t>
  </si>
  <si>
    <t>前照灯ｿｹｯﾄ組立</t>
  </si>
  <si>
    <t>79600000039</t>
  </si>
  <si>
    <t>前照灯点検蓋ﾊﾟｯｷﾝ</t>
  </si>
  <si>
    <t>79600000063</t>
  </si>
  <si>
    <t>尾灯組立(ﾚﾝｽﾞ･ｶﾞｽｹｯﾄ除く)</t>
  </si>
  <si>
    <t>79600000085</t>
  </si>
  <si>
    <t>79600000093</t>
  </si>
  <si>
    <t>速度計用電球</t>
  </si>
  <si>
    <t>79600000097</t>
  </si>
  <si>
    <t>蛍光灯安定器用ｱﾀﾞﾌﾟﾀ</t>
  </si>
  <si>
    <t>79600000103</t>
  </si>
  <si>
    <t>LEDﾕﾆｯﾄ基板組立(赤)</t>
  </si>
  <si>
    <t>79600000105</t>
  </si>
  <si>
    <t>LEDﾕﾆｯﾄ基板組立（黄緑）</t>
  </si>
  <si>
    <t>79600000115</t>
  </si>
  <si>
    <t>79600000117</t>
  </si>
  <si>
    <t>LEDﾕﾆｯﾄ基板組立</t>
  </si>
  <si>
    <t>79600000121</t>
  </si>
  <si>
    <t>LEDﾕﾆｯﾄ基板組立(緑)</t>
  </si>
  <si>
    <t>79600000123</t>
  </si>
  <si>
    <t>ﾊﾛｹﾞﾝ式ｼｰﾙﾄﾞﾋﾞｰﾑ</t>
  </si>
  <si>
    <t>79600000501</t>
  </si>
  <si>
    <t>尾灯ユニット</t>
  </si>
  <si>
    <t>79600000503</t>
  </si>
  <si>
    <t>79600000505</t>
  </si>
  <si>
    <t>LED乗務員席灯</t>
  </si>
  <si>
    <t>79600000507</t>
  </si>
  <si>
    <t>79600000509</t>
  </si>
  <si>
    <t>尾灯Assy</t>
  </si>
  <si>
    <t>79600000511</t>
  </si>
  <si>
    <t>前照灯Assy（右）</t>
  </si>
  <si>
    <t>79600000513</t>
  </si>
  <si>
    <t>前照灯Assy（左）</t>
  </si>
  <si>
    <t>79600000515</t>
  </si>
  <si>
    <t>前照灯ｼｰﾙﾄﾞﾋﾞｰﾑ</t>
  </si>
  <si>
    <t>79600000517</t>
  </si>
  <si>
    <t>前照灯用変圧器</t>
  </si>
  <si>
    <t>79600000519</t>
  </si>
  <si>
    <t>79600000601</t>
  </si>
  <si>
    <t>前部標識灯(右勝手)</t>
  </si>
  <si>
    <t>79600000603</t>
  </si>
  <si>
    <t>前部標識灯(左勝手)</t>
  </si>
  <si>
    <t>79600000605</t>
  </si>
  <si>
    <t>前部標識灯用変圧器</t>
  </si>
  <si>
    <t>79600000607</t>
  </si>
  <si>
    <t>後部標識灯</t>
  </si>
  <si>
    <t>79600000609</t>
  </si>
  <si>
    <t>79700000001</t>
  </si>
  <si>
    <t>電磁開閉器(CK1､CK2)</t>
  </si>
  <si>
    <t>79700000003</t>
  </si>
  <si>
    <t>電磁開閉器(CMK)</t>
  </si>
  <si>
    <t>79700000011</t>
  </si>
  <si>
    <t>79700000013</t>
  </si>
  <si>
    <t>79700000015</t>
  </si>
  <si>
    <t>79700000019</t>
  </si>
  <si>
    <t>過電流継電器</t>
  </si>
  <si>
    <t>79700000021</t>
  </si>
  <si>
    <t>過電流継電器(OCR1､OCR2)</t>
  </si>
  <si>
    <t>79700000025</t>
  </si>
  <si>
    <t>79700000045</t>
  </si>
  <si>
    <t>低電圧継電器(LVR)</t>
  </si>
  <si>
    <t>79700000047</t>
  </si>
  <si>
    <t>79700000053</t>
  </si>
  <si>
    <t>電磁継電器(MR､HRC)</t>
  </si>
  <si>
    <t>79700000055</t>
  </si>
  <si>
    <t>電磁継電器(RA1､THR)</t>
  </si>
  <si>
    <t>79700000059</t>
  </si>
  <si>
    <t>79700000061</t>
  </si>
  <si>
    <t>79700000063</t>
  </si>
  <si>
    <t>冷房機用ろ過機ろ材</t>
  </si>
  <si>
    <t>79700000091</t>
  </si>
  <si>
    <t>限時継電器(TR1･TR2)</t>
  </si>
  <si>
    <t>79700000093</t>
  </si>
  <si>
    <t>限時継電器(TR4)</t>
  </si>
  <si>
    <t>79700000095</t>
  </si>
  <si>
    <t>限時継電器(TR3)</t>
  </si>
  <si>
    <t>79700000099</t>
  </si>
  <si>
    <t>79700000101</t>
  </si>
  <si>
    <t>79700000103</t>
  </si>
  <si>
    <t>限時継電器用ｿｹｯﾄ</t>
  </si>
  <si>
    <t>79700000105</t>
  </si>
  <si>
    <t>限時継電器(THT)</t>
  </si>
  <si>
    <t>79700000107</t>
  </si>
  <si>
    <t>冷房装置室外機取付ｺﾞﾑ座</t>
  </si>
  <si>
    <t>79700000109</t>
  </si>
  <si>
    <t>冷房装置室外機防振ｺﾞﾑ</t>
  </si>
  <si>
    <t>79700000115</t>
  </si>
  <si>
    <t>79700000135</t>
  </si>
  <si>
    <t>過電流継電器(OCR)</t>
  </si>
  <si>
    <t>79700000137</t>
  </si>
  <si>
    <t>ｱﾀﾞﾌﾟﾀ</t>
  </si>
  <si>
    <t>79700000139</t>
  </si>
  <si>
    <t>79700000141</t>
  </si>
  <si>
    <t>変換ｹｰﾌﾞﾙ</t>
  </si>
  <si>
    <t>79700000143</t>
  </si>
  <si>
    <t>温度調節器</t>
  </si>
  <si>
    <t>79700000155</t>
  </si>
  <si>
    <t>ろ材</t>
  </si>
  <si>
    <t>79700000501</t>
  </si>
  <si>
    <t>室内送風機</t>
  </si>
  <si>
    <t>79700000505</t>
  </si>
  <si>
    <t>温度ｾﾝｻ箱</t>
  </si>
  <si>
    <t>79700000507</t>
  </si>
  <si>
    <t>ﾘﾀｰﾝ口温度ｾﾝｻ</t>
  </si>
  <si>
    <t>79700000509</t>
  </si>
  <si>
    <t>座席下温度ｾﾝｻ</t>
  </si>
  <si>
    <t>79700000511</t>
  </si>
  <si>
    <t>外気温度ｾﾝｻ箱</t>
  </si>
  <si>
    <t>79700000513</t>
  </si>
  <si>
    <t>暖房器(客席)</t>
  </si>
  <si>
    <t>79700000515</t>
  </si>
  <si>
    <t>暖房器(乗務員席)</t>
  </si>
  <si>
    <t>79700000517</t>
  </si>
  <si>
    <t>換気扇</t>
  </si>
  <si>
    <t>79700000519</t>
  </si>
  <si>
    <t>換気扇用電源</t>
  </si>
  <si>
    <t>79700000521</t>
  </si>
  <si>
    <t>サーモスタット</t>
  </si>
  <si>
    <t>79700000523</t>
  </si>
  <si>
    <t>冷房用触媒加工ろ材</t>
  </si>
  <si>
    <t>79700000525</t>
  </si>
  <si>
    <t>冷房整風板（先頭部）</t>
  </si>
  <si>
    <t>79700000527</t>
  </si>
  <si>
    <t>冷房整風板（切妻部・換気扇有り）</t>
  </si>
  <si>
    <t>79800000005</t>
  </si>
  <si>
    <t>YC-2F栓受組立</t>
  </si>
  <si>
    <t>79800000009</t>
  </si>
  <si>
    <t>4極ﾀﾌﾞﾊｳｼﾞﾝｸﾞ(戸閉ｷﾞ装側)</t>
  </si>
  <si>
    <t>79800000011</t>
  </si>
  <si>
    <t>4極ﾚｾﾌﾟﾀｸﾙﾊｳｼﾞﾝｸﾞ(戸閉ｾﾝｻｰ側)</t>
  </si>
  <si>
    <t>79800000013</t>
  </si>
  <si>
    <t>YL6-55B栓受組立</t>
  </si>
  <si>
    <t>79800000015</t>
  </si>
  <si>
    <t>YC-5MF栓受組立</t>
  </si>
  <si>
    <t>79800000017</t>
  </si>
  <si>
    <t>6極ﾀﾌﾞﾊｳｼﾞﾝｸﾞ(戸閉ｾﾝｻｰ側)</t>
  </si>
  <si>
    <t>79800000019</t>
  </si>
  <si>
    <t>6極ﾚｾﾌﾟﾀｸﾙﾊｳｼﾞﾝｸﾞ(戸閉ｷﾞ装側)</t>
  </si>
  <si>
    <t>79800000029</t>
  </si>
  <si>
    <t>79800000031</t>
  </si>
  <si>
    <t>79800000033</t>
  </si>
  <si>
    <t>79800000035</t>
  </si>
  <si>
    <t>79800000037</t>
  </si>
  <si>
    <t>79800000039</t>
  </si>
  <si>
    <t>79800000041</t>
  </si>
  <si>
    <t>79800000043</t>
  </si>
  <si>
    <t>79800000045</t>
  </si>
  <si>
    <t>79800000047</t>
  </si>
  <si>
    <t>79800000049</t>
  </si>
  <si>
    <t>79800000051</t>
  </si>
  <si>
    <t>79800000053</t>
  </si>
  <si>
    <t>79800000055</t>
  </si>
  <si>
    <t>79800000057</t>
  </si>
  <si>
    <t>79800000059</t>
  </si>
  <si>
    <t>79800000061</t>
  </si>
  <si>
    <t>79800000063</t>
  </si>
  <si>
    <t>79800000065</t>
  </si>
  <si>
    <t>79800000067</t>
  </si>
  <si>
    <t>79800000077</t>
  </si>
  <si>
    <t>HCﾘﾚｰ</t>
  </si>
  <si>
    <t>79800000095</t>
  </si>
  <si>
    <t>NF50-HRP型NFB(F-NFB)</t>
  </si>
  <si>
    <t>79800000109</t>
  </si>
  <si>
    <t>79800000111</t>
  </si>
  <si>
    <t>79800000115</t>
  </si>
  <si>
    <t>Oﾘﾝｸﾞ(24用)</t>
  </si>
  <si>
    <t>79800000123</t>
  </si>
  <si>
    <t>79800000125</t>
  </si>
  <si>
    <t>79800000133</t>
  </si>
  <si>
    <t>TDKｶﾌﾟﾗ</t>
  </si>
  <si>
    <t>79800000135</t>
  </si>
  <si>
    <t>79800000137</t>
  </si>
  <si>
    <t>79800000139</t>
  </si>
  <si>
    <t>ｺﾈｸﾀ用ﾋﾟﾝ</t>
  </si>
  <si>
    <t>79800000141</t>
  </si>
  <si>
    <t>ｺﾈｸﾀ用ﾋﾟﾝ(ﾒｽ)</t>
  </si>
  <si>
    <t>79800000149</t>
  </si>
  <si>
    <t>ｲﾝﾀｰﾐｯﾄﾘﾚｰ</t>
  </si>
  <si>
    <t>79800000159</t>
  </si>
  <si>
    <t>YC-2F栓受用ｶﾞｽｹｯﾄ(車体側)</t>
  </si>
  <si>
    <t>79800000161</t>
  </si>
  <si>
    <t>YC-2F栓用ｶﾞｽｹｯﾄ(内部)</t>
  </si>
  <si>
    <t>79800000163</t>
  </si>
  <si>
    <t>YC-3F栓受用ｶﾞｽｹｯﾄ(栓側)</t>
  </si>
  <si>
    <t>79800000165</t>
  </si>
  <si>
    <t>YC-5MF栓受用ｶﾞｽｹｯﾄ(栓側)</t>
  </si>
  <si>
    <t>79800000167</t>
  </si>
  <si>
    <t>YL6-55B栓受用ｶﾞｽｹｯﾄ(車体側)</t>
  </si>
  <si>
    <t>79800000193</t>
  </si>
  <si>
    <t>79800000195</t>
  </si>
  <si>
    <t>限時復帰継電器</t>
  </si>
  <si>
    <t>79800000197</t>
  </si>
  <si>
    <t>小糸製平型ﾘﾚｰ用ｿｹｯﾄ</t>
  </si>
  <si>
    <t>79800000199</t>
  </si>
  <si>
    <t>小糸ﾘﾚｰ用ｿｹｯﾄ</t>
  </si>
  <si>
    <t>79800000203</t>
  </si>
  <si>
    <t>79800000205</t>
  </si>
  <si>
    <t>79800000207</t>
  </si>
  <si>
    <t>79800000209</t>
  </si>
  <si>
    <t>79800000257</t>
  </si>
  <si>
    <t>接触片組立(YL6-55栓受用)</t>
  </si>
  <si>
    <t>79800000263</t>
  </si>
  <si>
    <t>接触片用C型止め輪(軸用)</t>
  </si>
  <si>
    <t>79800000269</t>
  </si>
  <si>
    <t>79800000273</t>
  </si>
  <si>
    <t>前後進用ｿｹｯﾄ</t>
  </si>
  <si>
    <t>79800000275</t>
  </si>
  <si>
    <t>前後進用ﾍﾞｰｽｱﾀﾞﾌﾟﾀ</t>
  </si>
  <si>
    <t>79800000283</t>
  </si>
  <si>
    <t>ﾀﾌﾞ用接触子</t>
  </si>
  <si>
    <t>79800000287</t>
  </si>
  <si>
    <t>79800000291</t>
  </si>
  <si>
    <t>79800000293</t>
  </si>
  <si>
    <t>79800000309</t>
  </si>
  <si>
    <t>79800000311</t>
  </si>
  <si>
    <t>79800000315</t>
  </si>
  <si>
    <t>79800000337</t>
  </si>
  <si>
    <t>79800000339</t>
  </si>
  <si>
    <t>79800000353</t>
  </si>
  <si>
    <t>乗込ｽｲｯﾁ押しﾎﾞﾀﾝｶﾊﾞ</t>
  </si>
  <si>
    <t>79800000357</t>
  </si>
  <si>
    <t>ﾊｲｶﾌﾟﾗｿｹｯﾄ</t>
  </si>
  <si>
    <t>79800000359</t>
  </si>
  <si>
    <t>79800000373</t>
  </si>
  <si>
    <t>非常口蓋ｽｲｯﾁ用ﾘﾐｯﾄｽｲｯﾁ</t>
  </si>
  <si>
    <t>79800000377</t>
  </si>
  <si>
    <t>非常停止ｽｲｯﾁ</t>
  </si>
  <si>
    <t>79800000395</t>
  </si>
  <si>
    <t>79800000397</t>
  </si>
  <si>
    <t>79800000399</t>
  </si>
  <si>
    <t>平型ﾘﾚｰ用ｿｹｯﾄ</t>
  </si>
  <si>
    <t>79800000401</t>
  </si>
  <si>
    <t>79800000405</t>
  </si>
  <si>
    <t>ﾌﾟﾗｸﾞ用ﾀﾞｽﾄｷｬｯﾌﾟ</t>
  </si>
  <si>
    <t>79800000409</t>
  </si>
  <si>
    <t>79800000411</t>
  </si>
  <si>
    <t>79800000421</t>
  </si>
  <si>
    <t>無極線条ﾘﾚｰ</t>
  </si>
  <si>
    <t>79800000427</t>
  </si>
  <si>
    <t>ﾘｾﾌﾟﾀｸﾙ用接触子ﾒｽ</t>
  </si>
  <si>
    <t>79800000435</t>
  </si>
  <si>
    <t>ｼｰﾙｺﾈｸﾀ</t>
  </si>
  <si>
    <t>79800000437</t>
  </si>
  <si>
    <t>ﾘﾚｰｿｹｯﾄ</t>
  </si>
  <si>
    <t>79800000443</t>
  </si>
  <si>
    <t>79800000447</t>
  </si>
  <si>
    <t>ﾜｲﾊﾟｰﾓｰﾀｰAssy</t>
  </si>
  <si>
    <t>79800000465</t>
  </si>
  <si>
    <t>79800000485</t>
  </si>
  <si>
    <t>79800000493</t>
  </si>
  <si>
    <t>79800000501</t>
  </si>
  <si>
    <t>無極ﾘﾚｰｼﾞｬｯｸ盤</t>
  </si>
  <si>
    <t>79800000503</t>
  </si>
  <si>
    <t>79800000527</t>
  </si>
  <si>
    <t>79800000539</t>
  </si>
  <si>
    <t>79800000541</t>
  </si>
  <si>
    <t>79800000543</t>
  </si>
  <si>
    <t>79800000547</t>
  </si>
  <si>
    <t>79800000549</t>
  </si>
  <si>
    <t>79800000551</t>
  </si>
  <si>
    <t>79800000553</t>
  </si>
  <si>
    <t>79800000557</t>
  </si>
  <si>
    <t>79800000561</t>
  </si>
  <si>
    <t>接続子</t>
  </si>
  <si>
    <t>79800000563</t>
  </si>
  <si>
    <t>79800000567</t>
  </si>
  <si>
    <t>79800000569</t>
  </si>
  <si>
    <t>ﾓﾚｯｸｽ</t>
  </si>
  <si>
    <t>79800000571</t>
  </si>
  <si>
    <t>79800000573</t>
  </si>
  <si>
    <t>79800000575</t>
  </si>
  <si>
    <t>79800000603</t>
  </si>
  <si>
    <t>79800000605</t>
  </si>
  <si>
    <t>79800000607</t>
  </si>
  <si>
    <t>79800000625</t>
  </si>
  <si>
    <t>79800000631</t>
  </si>
  <si>
    <t>79800000633</t>
  </si>
  <si>
    <t>79800000635</t>
  </si>
  <si>
    <t>79800000637</t>
  </si>
  <si>
    <t>79800000643</t>
  </si>
  <si>
    <t>79800000647</t>
  </si>
  <si>
    <t>79800000649</t>
  </si>
  <si>
    <t>79800000663</t>
  </si>
  <si>
    <t>79800000665</t>
  </si>
  <si>
    <t>79800000667</t>
  </si>
  <si>
    <t>79800000669</t>
  </si>
  <si>
    <t>79800000671</t>
  </si>
  <si>
    <t>ｼﾞｬﾝﾊﾟ栓受取付用ﾎﾞﾙﾄ</t>
  </si>
  <si>
    <t>79800000685</t>
  </si>
  <si>
    <t>79800000687</t>
  </si>
  <si>
    <t>車体加圧検知開放ｽｲｯﾁ</t>
  </si>
  <si>
    <t>79800000693</t>
  </si>
  <si>
    <t>24V電源DC-DCｺﾝﾊﾞｰﾀ</t>
  </si>
  <si>
    <t>79800000699</t>
  </si>
  <si>
    <t>DB32A型NFB</t>
  </si>
  <si>
    <t>79800000701</t>
  </si>
  <si>
    <t>79800000703</t>
  </si>
  <si>
    <t>DB32B型NFB</t>
  </si>
  <si>
    <t>79800000705</t>
  </si>
  <si>
    <t>79800000709</t>
  </si>
  <si>
    <t>DB22B型NFB</t>
  </si>
  <si>
    <t>79800000711</t>
  </si>
  <si>
    <t>DB31A型NFB</t>
  </si>
  <si>
    <t>79800000713</t>
  </si>
  <si>
    <t>79800000715</t>
  </si>
  <si>
    <t>79800000717</t>
  </si>
  <si>
    <t>79800000719</t>
  </si>
  <si>
    <t>79800000721</t>
  </si>
  <si>
    <t>79800000725</t>
  </si>
  <si>
    <t>DB33B型NFB</t>
  </si>
  <si>
    <t>79800000727</t>
  </si>
  <si>
    <t>DB53B型NFB</t>
  </si>
  <si>
    <t>79800000733</t>
  </si>
  <si>
    <t>79800000735</t>
  </si>
  <si>
    <t>79800000737</t>
  </si>
  <si>
    <t>79800000741</t>
  </si>
  <si>
    <t>79800000745</t>
  </si>
  <si>
    <t>DB102A型NFB</t>
  </si>
  <si>
    <t>79800000747</t>
  </si>
  <si>
    <t>DB21A型NFB</t>
  </si>
  <si>
    <t>79800000749</t>
  </si>
  <si>
    <t>79800000751</t>
  </si>
  <si>
    <t>79800000753</t>
  </si>
  <si>
    <t>79800000755</t>
  </si>
  <si>
    <t>79800000757</t>
  </si>
  <si>
    <t>79800000761</t>
  </si>
  <si>
    <t>DB22A型NFB</t>
  </si>
  <si>
    <t>79800000763</t>
  </si>
  <si>
    <t>79800000765</t>
  </si>
  <si>
    <t>79800000773</t>
  </si>
  <si>
    <t>79800000775</t>
  </si>
  <si>
    <t>79800000779</t>
  </si>
  <si>
    <t>79800000781</t>
  </si>
  <si>
    <t>79800000799</t>
  </si>
  <si>
    <t>CRｽﾎﾟﾝｼﾞ</t>
  </si>
  <si>
    <t>79800000807</t>
  </si>
  <si>
    <t>79800000809</t>
  </si>
  <si>
    <t>79800000823</t>
  </si>
  <si>
    <t>79800000825</t>
  </si>
  <si>
    <t>34号ﾘﾚｰｿｹｯﾄ</t>
  </si>
  <si>
    <t>79800000827</t>
  </si>
  <si>
    <t>YC-5MF栓用ｶﾞｽｹｯﾄ</t>
  </si>
  <si>
    <t>79800000839</t>
  </si>
  <si>
    <t>YC-3F栓組立(栓単品)</t>
  </si>
  <si>
    <t>79800000841</t>
  </si>
  <si>
    <t>YC-3F栓受用ｶﾞｽｹｯﾄ(車体側)</t>
  </si>
  <si>
    <t>79800000847</t>
  </si>
  <si>
    <t>YC-3F栓用ｶﾞｽｹｯﾄ(内部)</t>
  </si>
  <si>
    <t>79800000851</t>
  </si>
  <si>
    <t>79800000853</t>
  </si>
  <si>
    <t>DB102G-8型NFB</t>
  </si>
  <si>
    <t>79800000875</t>
  </si>
  <si>
    <t>79800000877</t>
  </si>
  <si>
    <t>YC-5MF栓組立(栓単品)</t>
  </si>
  <si>
    <t>79800000879</t>
  </si>
  <si>
    <t>YC-5MF栓受用ｶﾞｽｹｯﾄ(車体側)</t>
  </si>
  <si>
    <t>79800000881</t>
  </si>
  <si>
    <t>YL6-55B栓用ｶﾞｽｹｯﾄ(内部)</t>
  </si>
  <si>
    <t>79800000883</t>
  </si>
  <si>
    <t>79800000891</t>
  </si>
  <si>
    <t>79800000893</t>
  </si>
  <si>
    <t>79800000895</t>
  </si>
  <si>
    <t>79800000897</t>
  </si>
  <si>
    <t>79800000899</t>
  </si>
  <si>
    <t>79800000903</t>
  </si>
  <si>
    <t>79800000905</t>
  </si>
  <si>
    <t>79800000907</t>
  </si>
  <si>
    <t>79800000917</t>
  </si>
  <si>
    <t>79800000925</t>
  </si>
  <si>
    <t>電線結束バンド</t>
  </si>
  <si>
    <t>79800000927</t>
  </si>
  <si>
    <t>79800000931</t>
  </si>
  <si>
    <t>79800000933</t>
  </si>
  <si>
    <t>79800000937</t>
  </si>
  <si>
    <t>79800000939</t>
  </si>
  <si>
    <t>79800000953</t>
  </si>
  <si>
    <t>接触片止め輪</t>
  </si>
  <si>
    <t>79800000967</t>
  </si>
  <si>
    <t>79800000975</t>
  </si>
  <si>
    <t>79800000983</t>
  </si>
  <si>
    <t>79800000985</t>
  </si>
  <si>
    <t>長足ﾛｰﾚｯﾄﾂﾏﾐ</t>
  </si>
  <si>
    <t>79800000989</t>
  </si>
  <si>
    <t>79800000993</t>
  </si>
  <si>
    <t>非常口発報解除ｽｲｯﾁ</t>
  </si>
  <si>
    <t>79800000995</t>
  </si>
  <si>
    <t>発報解除ﾘｾｯﾄｽｲｯﾁ</t>
  </si>
  <si>
    <t>79800001005</t>
  </si>
  <si>
    <t>79800001009</t>
  </si>
  <si>
    <t>79800001015</t>
  </si>
  <si>
    <t>79800001017</t>
  </si>
  <si>
    <t>79800005017</t>
  </si>
  <si>
    <t>電動ﾜｲﾊﾟAssy</t>
  </si>
  <si>
    <t>79800005019</t>
  </si>
  <si>
    <t>79800005021</t>
  </si>
  <si>
    <t>非常停止ｽｲｯﾁ破壊板</t>
  </si>
  <si>
    <t>79800005023</t>
  </si>
  <si>
    <t>電気連結器(低圧55芯)</t>
  </si>
  <si>
    <t>79800005025</t>
  </si>
  <si>
    <t>電気連結器(低圧4芯)</t>
  </si>
  <si>
    <t>79800005027</t>
  </si>
  <si>
    <t>電気連結器(高圧単芯)</t>
  </si>
  <si>
    <t>79800005029</t>
  </si>
  <si>
    <t>電気連結器(高圧4芯)</t>
  </si>
  <si>
    <t>79800005031</t>
  </si>
  <si>
    <t>電気連結器(高圧3芯)</t>
  </si>
  <si>
    <t>79800005033</t>
  </si>
  <si>
    <t>電気連結栓受(低圧55芯)</t>
  </si>
  <si>
    <t>79800005035</t>
  </si>
  <si>
    <t>電気連結栓受(低圧4芯)</t>
  </si>
  <si>
    <t>79800005037</t>
  </si>
  <si>
    <t>電気連結栓受(低圧2芯)</t>
  </si>
  <si>
    <t>79800005039</t>
  </si>
  <si>
    <t>電気連結栓受(高圧単芯)</t>
  </si>
  <si>
    <t>79800005041</t>
  </si>
  <si>
    <t>電気連結栓受(高圧4芯)(1寄用)</t>
  </si>
  <si>
    <t>79800005043</t>
  </si>
  <si>
    <t>電気連結栓受(高圧3芯)(1寄用)</t>
  </si>
  <si>
    <t>79800005045</t>
  </si>
  <si>
    <t>DC電圧計(DC100V)</t>
  </si>
  <si>
    <t>79800005047</t>
  </si>
  <si>
    <t>AC電圧計(AC100V)</t>
  </si>
  <si>
    <t>79800005049</t>
  </si>
  <si>
    <t>Bｽｲｯﾁ盤</t>
  </si>
  <si>
    <t>79800005051</t>
  </si>
  <si>
    <t>79800005053</t>
  </si>
  <si>
    <t>非常停止釦</t>
  </si>
  <si>
    <t>79800005055</t>
  </si>
  <si>
    <t>DC24V電源</t>
  </si>
  <si>
    <t>79800005057</t>
  </si>
  <si>
    <t>絶縁試験用切放ｽｲｯﾁ（運転台下）</t>
  </si>
  <si>
    <t>79800005059</t>
  </si>
  <si>
    <t>スイッチ盤</t>
  </si>
  <si>
    <t>79800005061</t>
  </si>
  <si>
    <t>79800005063</t>
  </si>
  <si>
    <t>マイクロスイッチ</t>
  </si>
  <si>
    <t>79800005065</t>
  </si>
  <si>
    <t>マイクロスイッチ用レバー</t>
  </si>
  <si>
    <t>79800005067</t>
  </si>
  <si>
    <t>79800005069</t>
  </si>
  <si>
    <t>79800005071</t>
  </si>
  <si>
    <t>79800005073</t>
  </si>
  <si>
    <t>79800005075</t>
  </si>
  <si>
    <t>Ａ２リレー</t>
  </si>
  <si>
    <t>79800005077</t>
  </si>
  <si>
    <t>Ａ３リレー</t>
  </si>
  <si>
    <t>79800005079</t>
  </si>
  <si>
    <t>平型リレー用ソケット</t>
  </si>
  <si>
    <t>79800005081</t>
  </si>
  <si>
    <t>平型リレー</t>
  </si>
  <si>
    <t>79800005083</t>
  </si>
  <si>
    <t>Ｃリレー</t>
  </si>
  <si>
    <t>79800005085</t>
  </si>
  <si>
    <t>ＡＣリレーアダプター</t>
  </si>
  <si>
    <t>79800005087</t>
  </si>
  <si>
    <t>Ａ１リレー</t>
  </si>
  <si>
    <t>79800005089</t>
  </si>
  <si>
    <t>79800005091</t>
  </si>
  <si>
    <t>79800005093</t>
  </si>
  <si>
    <t>３４号リレー</t>
  </si>
  <si>
    <t>79800005095</t>
  </si>
  <si>
    <t>ＡＶＤ基盤</t>
  </si>
  <si>
    <t>79800005097</t>
  </si>
  <si>
    <t>79800005099</t>
  </si>
  <si>
    <t>ＴＬＲ用　ＣＲ盤</t>
  </si>
  <si>
    <t>79800005101</t>
  </si>
  <si>
    <t>Bリレー</t>
  </si>
  <si>
    <t>79800005103</t>
  </si>
  <si>
    <t>故障継電器</t>
  </si>
  <si>
    <t>79800005105</t>
  </si>
  <si>
    <t>Ｃスイッチ盤</t>
  </si>
  <si>
    <t>79800005107</t>
  </si>
  <si>
    <t>79800005109</t>
  </si>
  <si>
    <t>79800005111</t>
  </si>
  <si>
    <t>情報発信ｿｳﾁﾖｳｺﾈｸﾀ</t>
  </si>
  <si>
    <t>79800005113</t>
  </si>
  <si>
    <t>ｷｬﾉﾝ用保護ｶﾊﾞｰ</t>
  </si>
  <si>
    <t>79800005115</t>
  </si>
  <si>
    <t>扉開閉SW　誤操作防止ｶﾊﾞｰ</t>
  </si>
  <si>
    <t>79800005131</t>
  </si>
  <si>
    <t>保護ｶﾊﾞ（破壊ﾌﾟﾚｰﾄ）（非常停止SW）</t>
  </si>
  <si>
    <t>79800005135</t>
  </si>
  <si>
    <t>ﾚｷﾞｭﾚｰﾀ(R4000-10-W-T)</t>
  </si>
  <si>
    <t>79800005137</t>
  </si>
  <si>
    <t>電気連結器(低圧2芯)</t>
  </si>
  <si>
    <t>79800005139</t>
  </si>
  <si>
    <t>絶縁試験用切放ｽｲｯﾁ（大）</t>
  </si>
  <si>
    <t>79800005141</t>
  </si>
  <si>
    <t>絶縁試験用切放ｽｲｯﾁ（小）</t>
  </si>
  <si>
    <t>79800005151</t>
  </si>
  <si>
    <t>絶縁試験用切放ｽｲｯﾁ(運転台下)</t>
  </si>
  <si>
    <t>79800005153</t>
  </si>
  <si>
    <t>電気連結栓(高圧4芯)(2寄側)</t>
  </si>
  <si>
    <t>79800005155</t>
  </si>
  <si>
    <t>電気連結栓(高圧3芯)(2寄側)</t>
  </si>
  <si>
    <t>79800099921</t>
  </si>
  <si>
    <t>79800099925</t>
  </si>
  <si>
    <t>79800099927</t>
  </si>
  <si>
    <t>79800099929</t>
  </si>
  <si>
    <t>79800099941</t>
  </si>
  <si>
    <t>ATC/TDｱﾝﾃﾅ用六角ﾎﾞﾙﾄ</t>
  </si>
  <si>
    <t>79800099947</t>
  </si>
  <si>
    <t>平形ﾘﾚｰ用ｿｹｯﾄ</t>
  </si>
  <si>
    <t>79800099949</t>
  </si>
  <si>
    <t>HNﾘﾚｰ DC24V</t>
  </si>
  <si>
    <t>79800099951</t>
  </si>
  <si>
    <t>HNﾘﾚｰ DC100V</t>
  </si>
  <si>
    <t>79800099953</t>
  </si>
  <si>
    <t>HCﾘﾚｰ DC12V</t>
  </si>
  <si>
    <t>79800099971</t>
  </si>
  <si>
    <t>80100000161</t>
  </si>
  <si>
    <t>触媒施工</t>
  </si>
  <si>
    <t>80100000163</t>
  </si>
  <si>
    <t>80100000173</t>
  </si>
  <si>
    <t>高速車両N20系運転室前面防曇ｶﾞﾗｽ取替修理</t>
  </si>
  <si>
    <t>80100000187</t>
  </si>
  <si>
    <t>防曇ガラス取替修理（６６系）</t>
  </si>
  <si>
    <t>80100000213</t>
  </si>
  <si>
    <t>10系防曇ｶﾞﾗｽ取替修理</t>
  </si>
  <si>
    <t>80100000219</t>
  </si>
  <si>
    <t>車体損傷修繕</t>
  </si>
  <si>
    <t>80100000223</t>
  </si>
  <si>
    <t>高速車両 防曇ガラス取替修理</t>
  </si>
  <si>
    <t>80100000323</t>
  </si>
  <si>
    <t>80100000325</t>
  </si>
  <si>
    <t>80100000327</t>
  </si>
  <si>
    <t>80100000331</t>
  </si>
  <si>
    <t>80100000335</t>
  </si>
  <si>
    <t>80100000339</t>
  </si>
  <si>
    <t>80100000345</t>
  </si>
  <si>
    <t>80100000347</t>
  </si>
  <si>
    <t>80100000349</t>
  </si>
  <si>
    <t>80100000351</t>
  </si>
  <si>
    <t>80100000353</t>
  </si>
  <si>
    <t>80100000355</t>
  </si>
  <si>
    <t>80100000357</t>
  </si>
  <si>
    <t>80100000465</t>
  </si>
  <si>
    <t>号線ｶﾗｰ表示張替整備</t>
  </si>
  <si>
    <t>80100000467</t>
  </si>
  <si>
    <t>70系車両損傷車修繕</t>
  </si>
  <si>
    <t>80100000469</t>
  </si>
  <si>
    <t>66系戸閉機取付座修繕</t>
  </si>
  <si>
    <t>80100000471</t>
  </si>
  <si>
    <t>66系車両　屋根絶縁塗装修理</t>
  </si>
  <si>
    <t>80100000473</t>
  </si>
  <si>
    <t>70系車両　仕切開戸下部床修繕</t>
  </si>
  <si>
    <t>80100000475</t>
  </si>
  <si>
    <t>車体腐食修理</t>
  </si>
  <si>
    <t>80100000477</t>
  </si>
  <si>
    <t>高速車両（７０系）中間更新改造</t>
  </si>
  <si>
    <t>80100000479</t>
  </si>
  <si>
    <t>80100000481</t>
  </si>
  <si>
    <t>80100000483</t>
  </si>
  <si>
    <t>80100000485</t>
  </si>
  <si>
    <t>前面ガラス補修</t>
  </si>
  <si>
    <t>80100000487</t>
  </si>
  <si>
    <t>車体シール補修</t>
  </si>
  <si>
    <t>80100000489</t>
  </si>
  <si>
    <t>屋根防水修理</t>
  </si>
  <si>
    <t>80100000491</t>
  </si>
  <si>
    <t>側引戸ｶﾞﾗｽｼ-ﾙ更新整備</t>
  </si>
  <si>
    <t>80100000493</t>
  </si>
  <si>
    <t>天井化粧板修繕</t>
  </si>
  <si>
    <t>80100000505</t>
  </si>
  <si>
    <t>66系車両車体前面亀裂修理</t>
  </si>
  <si>
    <t>80100000507</t>
  </si>
  <si>
    <t>運転台背面JB修理</t>
  </si>
  <si>
    <t>80100000509</t>
  </si>
  <si>
    <t>ATC受電器ﾂﾘ取替修理</t>
  </si>
  <si>
    <t>80100000511</t>
  </si>
  <si>
    <t>車体亀裂修理</t>
  </si>
  <si>
    <t>80100000513</t>
  </si>
  <si>
    <t>屋根絶縁塗装更新整備</t>
  </si>
  <si>
    <t>80100000515</t>
  </si>
  <si>
    <t>運転室前面防曇ｶﾞﾗｽ交換整備</t>
  </si>
  <si>
    <t>80100000517</t>
  </si>
  <si>
    <t>側天井ﾊﾟﾈﾙ損傷修理</t>
  </si>
  <si>
    <t>80100000519</t>
  </si>
  <si>
    <t>高速車両(21系)中間更新改造</t>
  </si>
  <si>
    <t>80100000521</t>
  </si>
  <si>
    <t>80100000523</t>
  </si>
  <si>
    <t>80100000525</t>
  </si>
  <si>
    <t>80100000527</t>
  </si>
  <si>
    <t>80100000529</t>
  </si>
  <si>
    <t>80100000531</t>
  </si>
  <si>
    <t>80100000533</t>
  </si>
  <si>
    <t>80100000535</t>
  </si>
  <si>
    <t>80100000537</t>
  </si>
  <si>
    <t>80100000539</t>
  </si>
  <si>
    <t>80100000541</t>
  </si>
  <si>
    <t>高速車両端ﾊﾞﾘ亀裂部調査及び修理</t>
  </si>
  <si>
    <t>80100000587</t>
  </si>
  <si>
    <t>高速車両新20系貫通開戸修繕</t>
  </si>
  <si>
    <t>80100000597</t>
  </si>
  <si>
    <t>車体外板コーティング整備</t>
  </si>
  <si>
    <t>80100000599</t>
  </si>
  <si>
    <t>中量軌道車両廃車解体処理業務委託</t>
  </si>
  <si>
    <t>80100000603</t>
  </si>
  <si>
    <t>80100000605</t>
  </si>
  <si>
    <t>80100000607</t>
  </si>
  <si>
    <t>高速車両20系車体端バリ修繕</t>
  </si>
  <si>
    <t>80100000609</t>
  </si>
  <si>
    <t>高速車両10系ATC受電器受修繕</t>
  </si>
  <si>
    <t>80100000611</t>
  </si>
  <si>
    <t>高速車両（新20系）側引戸戸先ｺﾞﾑ交換整備</t>
  </si>
  <si>
    <t>80100000613</t>
  </si>
  <si>
    <t>高速車両（66系）側引戸戸先ｺﾞﾑ交換整備</t>
  </si>
  <si>
    <t>80300000001</t>
  </si>
  <si>
    <t>新形式車両における外観・内装デザインの企画設計の業務委託</t>
  </si>
  <si>
    <t>80300000007</t>
  </si>
  <si>
    <t>靴ずりﾏｯﾄ張替修理</t>
  </si>
  <si>
    <t>80300000011</t>
  </si>
  <si>
    <t>80300000021</t>
  </si>
  <si>
    <t>座席布団張替整備</t>
  </si>
  <si>
    <t>80300000023</t>
  </si>
  <si>
    <t>80300000037</t>
  </si>
  <si>
    <t>80300000039</t>
  </si>
  <si>
    <t>80300000057</t>
  </si>
  <si>
    <t>冷房装置吹出口点検整備</t>
  </si>
  <si>
    <t>80300000058</t>
  </si>
  <si>
    <t>80300000121</t>
  </si>
  <si>
    <t>80300000123</t>
  </si>
  <si>
    <t>80300000129</t>
  </si>
  <si>
    <t>電動ﾜｲﾊﾟ修理(1)</t>
  </si>
  <si>
    <t>80300000131</t>
  </si>
  <si>
    <t>電動ﾜｲﾊﾟ修理(2)</t>
  </si>
  <si>
    <t>80300000135</t>
  </si>
  <si>
    <t>高速車両座席詰物修理</t>
  </si>
  <si>
    <t>80300000137</t>
  </si>
  <si>
    <t>高速車両冷房装置吹出口修繕</t>
  </si>
  <si>
    <t>80300000139</t>
  </si>
  <si>
    <t>高速車両座席ﾊﾞﾈｵｵｲ張替修理</t>
  </si>
  <si>
    <t>80300000141</t>
  </si>
  <si>
    <t>高速車両(新20系)冷房装置冷風吹出口点検整備</t>
  </si>
  <si>
    <t>80300000143</t>
  </si>
  <si>
    <t>配線引換修理</t>
  </si>
  <si>
    <t>80300000145</t>
  </si>
  <si>
    <t>冷房装置吹出口ﾀﾞｸﾄ点検整備</t>
  </si>
  <si>
    <t>80300000149</t>
  </si>
  <si>
    <t>転落防止装置ﾗﾊﾞｰｽﾌﾟﾘﾝｸﾞ更新整備</t>
  </si>
  <si>
    <t>80300000151</t>
  </si>
  <si>
    <t>高速車両座席表地修理</t>
  </si>
  <si>
    <t>80300000155</t>
  </si>
  <si>
    <t>号線ｶﾗｰ表示張替･荷物棚･貫通開戸ｻﾝ板更新整備</t>
  </si>
  <si>
    <t>80300000157</t>
  </si>
  <si>
    <t>高速車両(新20系)貫通開戸ｻﾝ板更新整備</t>
  </si>
  <si>
    <t>80300000161</t>
  </si>
  <si>
    <t>80300000163</t>
  </si>
  <si>
    <t>80300000463</t>
  </si>
  <si>
    <t>81000000008</t>
  </si>
  <si>
    <t>一体圧延車輪交換整備</t>
  </si>
  <si>
    <t>81000000009</t>
  </si>
  <si>
    <t>高速車両 ｵｲﾙﾀﾞﾝﾊﾟ分解整備</t>
  </si>
  <si>
    <t>81000000047</t>
  </si>
  <si>
    <t>台車損傷状況調査</t>
  </si>
  <si>
    <t>81000000049</t>
  </si>
  <si>
    <t>高速車両６６系牽引バリブシュ交換整備</t>
  </si>
  <si>
    <t>81000000051</t>
  </si>
  <si>
    <t>高速車両（10･20･Ｎ20系）車軸交換修理-2</t>
  </si>
  <si>
    <t>81000000057</t>
  </si>
  <si>
    <t>７０系台車枠修繕</t>
  </si>
  <si>
    <t>81000000059</t>
  </si>
  <si>
    <t>アスベスト濃度測定</t>
  </si>
  <si>
    <t>81000000063</t>
  </si>
  <si>
    <t>アスベスト含有量調査</t>
  </si>
  <si>
    <t>81000000065</t>
  </si>
  <si>
    <t>ｵｲﾙﾀﾞﾝﾊﾟ修繕</t>
  </si>
  <si>
    <t>81000000093</t>
  </si>
  <si>
    <t>ｵｲﾙﾀﾞﾝﾊﾟ分解整備</t>
  </si>
  <si>
    <t>81000000095</t>
  </si>
  <si>
    <t>81000000097</t>
  </si>
  <si>
    <t>81000000099</t>
  </si>
  <si>
    <t>高速車両70系台車心皿ﾌﾞｼｭ更新整備</t>
  </si>
  <si>
    <t>81000000101</t>
  </si>
  <si>
    <t>高速車両（66系）台車けん引リンク更新整備</t>
  </si>
  <si>
    <t>81100000009</t>
  </si>
  <si>
    <t>歯車箱用４点接触玉軸受交換修理</t>
  </si>
  <si>
    <t>81100000011</t>
  </si>
  <si>
    <t>駆動装置用円筒コロベアリング交換修理</t>
  </si>
  <si>
    <t>81100000017</t>
  </si>
  <si>
    <t>高速車両 輪軸修繕</t>
  </si>
  <si>
    <t>81100000021</t>
  </si>
  <si>
    <t>高速車両 歯車装置修繕</t>
  </si>
  <si>
    <t>81100000023</t>
  </si>
  <si>
    <t>ギヤオイル物性調査</t>
  </si>
  <si>
    <t>81500000039</t>
  </si>
  <si>
    <t>高速車両 連結器ｵｲﾙﾚｽﾒﾀﾙ交換整備</t>
  </si>
  <si>
    <t>81500000041</t>
  </si>
  <si>
    <t>自動密着連結器整備</t>
  </si>
  <si>
    <t>81500000043</t>
  </si>
  <si>
    <t>半永久連結器整備</t>
  </si>
  <si>
    <t>81500000047</t>
  </si>
  <si>
    <t>連結器損傷状況調査</t>
  </si>
  <si>
    <t>81500000049</t>
  </si>
  <si>
    <t>連結器修繕</t>
  </si>
  <si>
    <t>81500000051</t>
  </si>
  <si>
    <t>高速車両 密着連結器修繕</t>
  </si>
  <si>
    <t>81500000053</t>
  </si>
  <si>
    <t>高速車両 胴受装置修繕</t>
  </si>
  <si>
    <t>81500000055</t>
  </si>
  <si>
    <t>胴受装置修繕</t>
  </si>
  <si>
    <t>81700000001</t>
  </si>
  <si>
    <t>車輪踏面測定装置　修繕</t>
  </si>
  <si>
    <t>81700000003</t>
  </si>
  <si>
    <t>ｱﾙｺｰﾙﾁｪｯｶｰ　修繕</t>
  </si>
  <si>
    <t>81700000005</t>
  </si>
  <si>
    <t>汚水処理装置　修繕</t>
  </si>
  <si>
    <t>81700000007</t>
  </si>
  <si>
    <t>天井走行ｸﾚｰﾝ　修繕</t>
  </si>
  <si>
    <t>81700000009</t>
  </si>
  <si>
    <t>車輪転削盤　修繕</t>
  </si>
  <si>
    <t>81700000011</t>
  </si>
  <si>
    <t>列車集塵装置　修繕</t>
  </si>
  <si>
    <t>81700000013</t>
  </si>
  <si>
    <t>車輪はめ替装置　修繕</t>
  </si>
  <si>
    <t>81900000001</t>
  </si>
  <si>
    <t>27芯低圧ｶﾌﾟﾗ栓点検整備</t>
  </si>
  <si>
    <t>82100000001</t>
  </si>
  <si>
    <t>車両用圧力計修繕</t>
  </si>
  <si>
    <t>82100000003</t>
  </si>
  <si>
    <t>82100000004</t>
  </si>
  <si>
    <t>82100000005</t>
  </si>
  <si>
    <t>82100000009</t>
  </si>
  <si>
    <t>82100000013</t>
  </si>
  <si>
    <t>82100000021</t>
  </si>
  <si>
    <t>７０系中間更新に伴う制動装置改造</t>
  </si>
  <si>
    <t>82100000023</t>
  </si>
  <si>
    <t>82100000025</t>
  </si>
  <si>
    <t>高速車両（新20系）空気制動装置改造</t>
  </si>
  <si>
    <t>82100000027</t>
  </si>
  <si>
    <t>82100000029</t>
  </si>
  <si>
    <t>82100000031</t>
  </si>
  <si>
    <t>82200000005</t>
  </si>
  <si>
    <t>ﾌﾞﾚｰｷ演算装置BLD-4Aaｶｰﾄﾞ修繕</t>
  </si>
  <si>
    <t>82200000011</t>
  </si>
  <si>
    <t>ﾌﾞﾚｰｷ受信装置PAT基板修理</t>
  </si>
  <si>
    <t>82200000013</t>
  </si>
  <si>
    <t>ﾌﾞﾚｰｷ演算装置BR-CRﾕﾆｯﾄ修繕</t>
  </si>
  <si>
    <t>82200000015</t>
  </si>
  <si>
    <t>ブレーキ指令器修繕</t>
  </si>
  <si>
    <t>82200000017</t>
  </si>
  <si>
    <t>82200000019</t>
  </si>
  <si>
    <t>ﾌﾞﾚｰｷ継電器盤ﾃﾞｯﾄﾞﾏﾝ回路変更</t>
  </si>
  <si>
    <t>82200000021</t>
  </si>
  <si>
    <t>圧力検出装置修繕</t>
  </si>
  <si>
    <t>82200000027</t>
  </si>
  <si>
    <t>受信装置修繕</t>
  </si>
  <si>
    <t>82200000029</t>
  </si>
  <si>
    <t>監視ﾕﾆｯﾄ修繕</t>
  </si>
  <si>
    <t>82200000031</t>
  </si>
  <si>
    <t>ﾃﾞｯﾄﾞﾏﾝﾌﾞｻﾞ設置及びﾌﾞﾚｰｷ継電器盤配線引替整備</t>
  </si>
  <si>
    <t>82200000033</t>
  </si>
  <si>
    <t>ﾌﾞﾚｰｷ演算装置修繕</t>
  </si>
  <si>
    <t>82200000039</t>
  </si>
  <si>
    <t>歪ｹﾞｰｼﾞ修繕</t>
  </si>
  <si>
    <t>82200000041</t>
  </si>
  <si>
    <t>ﾌﾞﾚｰｷ受信装置修繕</t>
  </si>
  <si>
    <t>82200000043</t>
  </si>
  <si>
    <t>非常ｽｲｯﾁ修繕</t>
  </si>
  <si>
    <t>82400000001</t>
  </si>
  <si>
    <t>高速車両 電動空気圧縮機分解整備</t>
  </si>
  <si>
    <t>82400000003</t>
  </si>
  <si>
    <t>82400000005</t>
  </si>
  <si>
    <t>82400000007</t>
  </si>
  <si>
    <t>高速車両　電動空気圧縮機調査分解整備</t>
  </si>
  <si>
    <t>82400000009</t>
  </si>
  <si>
    <t>82400000021</t>
  </si>
  <si>
    <t>電動空気圧縮機部品修繕</t>
  </si>
  <si>
    <t>82700000009</t>
  </si>
  <si>
    <t>戸閉機艤装配線修繕</t>
  </si>
  <si>
    <t>82700000011</t>
  </si>
  <si>
    <t>高速車両戸閉装置タイミングベルト劣化調査</t>
  </si>
  <si>
    <t>82900000001</t>
  </si>
  <si>
    <t>Tｒ式車掌ｽｲｯﾁ点検整備</t>
  </si>
  <si>
    <t>83000000009</t>
  </si>
  <si>
    <t>艤装配線修繕</t>
  </si>
  <si>
    <t>83700000001</t>
  </si>
  <si>
    <t>ｱﾙｺｰﾙﾁｪｯｶｰ　点検整備</t>
  </si>
  <si>
    <t>83700000003</t>
  </si>
  <si>
    <t>油圧ジャッキ　点検整備</t>
  </si>
  <si>
    <t>83700000005</t>
  </si>
  <si>
    <t>在姿型車輪旋盤　点検整備</t>
  </si>
  <si>
    <t>83700000007</t>
  </si>
  <si>
    <t>天井走行クレーン　点検整備</t>
  </si>
  <si>
    <t>83700000009</t>
  </si>
  <si>
    <t>ﾃﾞｨｰｾﾞﾙ機関車　点検整備</t>
  </si>
  <si>
    <t>83700000011</t>
  </si>
  <si>
    <t>パンク検知設備点検整備</t>
  </si>
  <si>
    <t>83700000013</t>
  </si>
  <si>
    <t>高所作業車特定自主点検</t>
  </si>
  <si>
    <t>83700000015</t>
  </si>
  <si>
    <t>継電器試験器点検整備</t>
  </si>
  <si>
    <t>84000000001</t>
  </si>
  <si>
    <t>66系主電動機絶縁更新整備</t>
  </si>
  <si>
    <t>84000000003</t>
  </si>
  <si>
    <t>84000000005</t>
  </si>
  <si>
    <t>84100000009</t>
  </si>
  <si>
    <t>20系主電動機修繕</t>
  </si>
  <si>
    <t>84100000011</t>
  </si>
  <si>
    <t>主電動機調査</t>
  </si>
  <si>
    <t>84300000002</t>
  </si>
  <si>
    <t>新２０系主電動機一部更新</t>
  </si>
  <si>
    <t>84300000005</t>
  </si>
  <si>
    <t>70系主電動機修理1</t>
  </si>
  <si>
    <t>84300000007</t>
  </si>
  <si>
    <t>70系主電動機修理2</t>
  </si>
  <si>
    <t>84300000009</t>
  </si>
  <si>
    <t>主電動機絶縁点検整備　70T</t>
  </si>
  <si>
    <t>84300000011</t>
  </si>
  <si>
    <t>70系LIM握手端子交換修理</t>
  </si>
  <si>
    <t>84300000013</t>
  </si>
  <si>
    <t>主電動機（ＬＩＭ）絶縁点検整備Ａ</t>
  </si>
  <si>
    <t>84300000015</t>
  </si>
  <si>
    <t>主電動機（ＬＩＭ）絶縁点検整備Ｂ</t>
  </si>
  <si>
    <t>84300000017</t>
  </si>
  <si>
    <t>主電動機（ＬＩＭ）絶縁点検整備Ｃ</t>
  </si>
  <si>
    <t>84300000025</t>
  </si>
  <si>
    <t>新20系主電動機(一部更新)予備品</t>
  </si>
  <si>
    <t>84300000033</t>
  </si>
  <si>
    <t>高速車両（７０系）接地端子台更新整備</t>
  </si>
  <si>
    <t>84300000035</t>
  </si>
  <si>
    <t>高速車両（新２０系）接地回路配線変更整備</t>
  </si>
  <si>
    <t>84500000003</t>
  </si>
  <si>
    <t>高速車両低圧電源装置電動発電機絶縁点検整備</t>
  </si>
  <si>
    <t>84500000007</t>
  </si>
  <si>
    <t>低圧電源装置一部更新整備</t>
  </si>
  <si>
    <t>84500000021</t>
  </si>
  <si>
    <t>低圧電源装置電動発電機分解整備</t>
  </si>
  <si>
    <t>84600000005</t>
  </si>
  <si>
    <t>高速車両低圧電源装置ｻｲﾘｽﾀｽﾀｯｸ等点検整備</t>
  </si>
  <si>
    <t>84600000007</t>
  </si>
  <si>
    <t>低圧電源装置制御増幅器等点検整備</t>
  </si>
  <si>
    <t>84600000013</t>
  </si>
  <si>
    <t>サイリスタスタック盤修繕</t>
  </si>
  <si>
    <t>84600000015</t>
  </si>
  <si>
    <t>制御増幅器修繕</t>
  </si>
  <si>
    <t>84600000023</t>
  </si>
  <si>
    <t>引き外し装置修繕</t>
  </si>
  <si>
    <t>84600000025</t>
  </si>
  <si>
    <t>84600000027</t>
  </si>
  <si>
    <t>84700000001</t>
  </si>
  <si>
    <t>鳥害虫害等駆除　業務委託</t>
  </si>
  <si>
    <t>84700000003</t>
  </si>
  <si>
    <t>環境測定　業務委託</t>
  </si>
  <si>
    <t>84700000005</t>
  </si>
  <si>
    <t>測定器校正</t>
  </si>
  <si>
    <t>84700000007</t>
  </si>
  <si>
    <t>輪重測定装置　校正</t>
  </si>
  <si>
    <t>84900000005</t>
  </si>
  <si>
    <t>高速車両SIV平滑ｺﾝﾃﾞﾝｻ点検整備</t>
  </si>
  <si>
    <t>84900000043</t>
  </si>
  <si>
    <t>CRFﾕﾆｯﾄ修繕</t>
  </si>
  <si>
    <t>84900000051</t>
  </si>
  <si>
    <t>SIV電源装置</t>
  </si>
  <si>
    <t>84900000057</t>
  </si>
  <si>
    <t>ＤＤ－ＵＴ修繕</t>
  </si>
  <si>
    <t>84900000059</t>
  </si>
  <si>
    <t>ＣＲＦスタック修繕</t>
  </si>
  <si>
    <t>84900000061</t>
  </si>
  <si>
    <t>GTOﾕﾆｯﾄ修繕</t>
  </si>
  <si>
    <t>84900000067</t>
  </si>
  <si>
    <t>継電器盤ﾕﾆｯﾄ修繕</t>
  </si>
  <si>
    <t>84900000069</t>
  </si>
  <si>
    <t>80系低圧電源装置制御動作変更</t>
  </si>
  <si>
    <t>85000000025</t>
  </si>
  <si>
    <t>ﾁｮｯﾊﾟ制御装置･転換器箱改造</t>
  </si>
  <si>
    <t>85000000075</t>
  </si>
  <si>
    <t>400Hzｲﾝﾊﾞｰﾀﾕﾆｯﾄ修繕</t>
  </si>
  <si>
    <t>85000000085</t>
  </si>
  <si>
    <t>ｹﾞｰﾄｱﾝﾌﾟﾕﾆｯﾄ</t>
  </si>
  <si>
    <t>85000000087</t>
  </si>
  <si>
    <t>ｻｲﾘｽﾀ盤</t>
  </si>
  <si>
    <t>85000000089</t>
  </si>
  <si>
    <t>制御ﾕﾆｯﾄ</t>
  </si>
  <si>
    <t>85000000091</t>
  </si>
  <si>
    <t>ｲﾝﾀｰﾌｪｲｽﾕﾆｯﾄ</t>
  </si>
  <si>
    <t>85000000093</t>
  </si>
  <si>
    <t>７０系制御装置修繕</t>
  </si>
  <si>
    <t>85000000095</t>
  </si>
  <si>
    <t>新２０系制御装置修繕</t>
  </si>
  <si>
    <t>85000000101</t>
  </si>
  <si>
    <t>ｹﾞｰﾄﾄﾞﾗｲﾌﾞ</t>
  </si>
  <si>
    <t>85000000103</t>
  </si>
  <si>
    <t>７０系冷却ユニット</t>
  </si>
  <si>
    <t>85000000105</t>
  </si>
  <si>
    <t>ダイオード</t>
  </si>
  <si>
    <t>85000000107</t>
  </si>
  <si>
    <t>ＯＶＣＲｆユニット</t>
  </si>
  <si>
    <t>85000000111</t>
  </si>
  <si>
    <t>７０系制御装置修繕（ダイオード）</t>
  </si>
  <si>
    <t>85000000113</t>
  </si>
  <si>
    <t>ｹﾞｰﾄ論理部</t>
  </si>
  <si>
    <t>85000000115</t>
  </si>
  <si>
    <t>新20系制御装置一部更新</t>
  </si>
  <si>
    <t>85000000117</t>
  </si>
  <si>
    <t>70系制御装置一部更新</t>
  </si>
  <si>
    <t>85000000125</t>
  </si>
  <si>
    <t>８０系制御装置（日立製）</t>
  </si>
  <si>
    <t>85000000127</t>
  </si>
  <si>
    <t>Ｅ／Ｏユニット</t>
  </si>
  <si>
    <t>85000000129</t>
  </si>
  <si>
    <t>７０系制御装置　力行特性変更（日立製）</t>
  </si>
  <si>
    <t>85000000131</t>
  </si>
  <si>
    <t>７０系制御装置　力行特性変更（東芝製）</t>
  </si>
  <si>
    <t>85000000133</t>
  </si>
  <si>
    <t>７０系制御装置　力行特性変更（三菱製）</t>
  </si>
  <si>
    <t>85000000135</t>
  </si>
  <si>
    <t>85000000137</t>
  </si>
  <si>
    <t>85000000139</t>
  </si>
  <si>
    <t>85000000153</t>
  </si>
  <si>
    <t>ｹﾞｰﾄ論理部修繕</t>
  </si>
  <si>
    <t>85000000157</t>
  </si>
  <si>
    <t>ｹﾞｰﾄﾄﾞﾗｲﾌﾞ修繕</t>
  </si>
  <si>
    <t>85000000159</t>
  </si>
  <si>
    <t>冷却ﾕﾆｯﾄ修繕</t>
  </si>
  <si>
    <t>85000000161</t>
  </si>
  <si>
    <t>70系制御装置ｹﾞｰﾄﾄﾞﾗｲﾌﾞ一部更新整備(日立製)</t>
  </si>
  <si>
    <t>85000000163</t>
  </si>
  <si>
    <t>70系制御装置ｹﾞｰﾄﾄﾞﾗｲﾌﾞ一部更新整備(三菱製)</t>
  </si>
  <si>
    <t>85000000165</t>
  </si>
  <si>
    <t>80系制御装置しゃ断器制御回路変更(日立製)</t>
  </si>
  <si>
    <t>85000000167</t>
  </si>
  <si>
    <t>80系制御装置しゃ断器制御回路変更(三菱製)</t>
  </si>
  <si>
    <t>85000000169</t>
  </si>
  <si>
    <t>前後切替器修繕</t>
  </si>
  <si>
    <t>85000000171</t>
  </si>
  <si>
    <t>主幹制御器修繕</t>
  </si>
  <si>
    <t>85000000173</t>
  </si>
  <si>
    <t>80系制御装置しゃ断器制御回路変更(東芝製)</t>
  </si>
  <si>
    <t>85000000175</t>
  </si>
  <si>
    <t>70系制御装置ｹﾞｰﾄﾄﾞﾗｲﾌﾞ一部更新整備(東芝製)</t>
  </si>
  <si>
    <t>85200000001</t>
  </si>
  <si>
    <t>66系ﾌｨﾙﾀﾘｱｸﾄﾙ修繕</t>
  </si>
  <si>
    <t>85400000021</t>
  </si>
  <si>
    <t>高速車両（７０系）ＡＴＣ／Ｏ装置改造</t>
  </si>
  <si>
    <t>85400000033</t>
  </si>
  <si>
    <t>ＡＴＣ装置受信検波部修繕</t>
  </si>
  <si>
    <t>85400000035</t>
  </si>
  <si>
    <t>送受信局修理</t>
  </si>
  <si>
    <t>85400000039</t>
  </si>
  <si>
    <t>ＡＴＣ装置演算部修繕</t>
  </si>
  <si>
    <t>85400000047</t>
  </si>
  <si>
    <t>高速車両（７０系）ＡＴＯ走行区間追加</t>
  </si>
  <si>
    <t>85400000049</t>
  </si>
  <si>
    <t>運転モード切替スイッチ修繕</t>
  </si>
  <si>
    <t>85400000051</t>
  </si>
  <si>
    <t>速度発電機修繕</t>
  </si>
  <si>
    <t>85400000067</t>
  </si>
  <si>
    <t>ＡＴＣ／Ｏ装置演算部修繕</t>
  </si>
  <si>
    <t>85400000075</t>
  </si>
  <si>
    <t>PD形ATC装置演算部修繕</t>
  </si>
  <si>
    <t>85400000077</t>
  </si>
  <si>
    <t>70系ATC装置　受信検波部修繕</t>
  </si>
  <si>
    <t>85400000079</t>
  </si>
  <si>
    <t>85400000085</t>
  </si>
  <si>
    <t>高速車両ATC/O装置演算部点検整備</t>
  </si>
  <si>
    <t>85400000089</t>
  </si>
  <si>
    <t>PD型ATC装置演算部点検整備</t>
  </si>
  <si>
    <t>85400000091</t>
  </si>
  <si>
    <t>無電源地上子修理</t>
  </si>
  <si>
    <t>85400000103</t>
  </si>
  <si>
    <t>ATC/O装置 TRCｶｰﾄﾞ</t>
  </si>
  <si>
    <t>85400000105</t>
  </si>
  <si>
    <t>ATC/O装置制御出力動作変更</t>
  </si>
  <si>
    <t>85400000107</t>
  </si>
  <si>
    <t>ATC装置受信部修繕</t>
  </si>
  <si>
    <t>85400000109</t>
  </si>
  <si>
    <t>ATC装置ﾘﾚ部修繕</t>
  </si>
  <si>
    <t>85400000115</t>
  </si>
  <si>
    <t>高速車両(80系)ATC装置点検整備</t>
  </si>
  <si>
    <t>85400000117</t>
  </si>
  <si>
    <t>70系ATC/O装置送受信局一部更新整備</t>
  </si>
  <si>
    <t>85400000119</t>
  </si>
  <si>
    <t>85400000121</t>
  </si>
  <si>
    <t>85400000123</t>
  </si>
  <si>
    <t>高速車両SD形ATC装置点検整備</t>
  </si>
  <si>
    <t>85600000007</t>
  </si>
  <si>
    <t>高速車両誘導無線装置ｱﾝﾃﾅ点検整備</t>
  </si>
  <si>
    <t>85600000009</t>
  </si>
  <si>
    <t>高速車両(70系)誘導無線移動局装置点検整備</t>
  </si>
  <si>
    <t>85600000011</t>
  </si>
  <si>
    <t>高速車両誘導無線移動局装置点検整備</t>
  </si>
  <si>
    <t>85600000013</t>
  </si>
  <si>
    <t>誘導無線装置点検整備</t>
  </si>
  <si>
    <t>85600000015</t>
  </si>
  <si>
    <t>高速車両(66系)列車無線移動局装置点検整備</t>
  </si>
  <si>
    <t>85600000029</t>
  </si>
  <si>
    <t>誘導無線装置修理</t>
  </si>
  <si>
    <t>85600000031</t>
  </si>
  <si>
    <t>85600000035</t>
  </si>
  <si>
    <t>85600000037</t>
  </si>
  <si>
    <t>高速車両(70系)誘導無線装置ｱﾝﾃﾅ点検整備</t>
  </si>
  <si>
    <t>85700000001</t>
  </si>
  <si>
    <t>列車無線移動局装置修理</t>
  </si>
  <si>
    <t>85700000005</t>
  </si>
  <si>
    <t>高速車両(80系)列車無線移動局装置点検整備</t>
  </si>
  <si>
    <t>85700000011</t>
  </si>
  <si>
    <t>列車無線管制器表示部修繕</t>
  </si>
  <si>
    <t>85700000019</t>
  </si>
  <si>
    <t>列車無線管制器送受話器修繕</t>
  </si>
  <si>
    <t>85800000005</t>
  </si>
  <si>
    <t>車外スピーカ修理</t>
  </si>
  <si>
    <t>85800000007</t>
  </si>
  <si>
    <t>出力増幅器修理</t>
  </si>
  <si>
    <t>85800000009</t>
  </si>
  <si>
    <t>車内ｽﾋﾟｰｶ修繕</t>
  </si>
  <si>
    <t>85800000017</t>
  </si>
  <si>
    <t>電子警報スピーカユニット修理</t>
  </si>
  <si>
    <t>85800000021</t>
  </si>
  <si>
    <t>非常通報器修理</t>
  </si>
  <si>
    <t>85800000023</t>
  </si>
  <si>
    <t>非常通報操作器修理</t>
  </si>
  <si>
    <t>85800000029</t>
  </si>
  <si>
    <t>電子警報装置ﾄﾞﾗｲﾊﾞｰﾕﾆｯﾄ修繕</t>
  </si>
  <si>
    <t>85800000031</t>
  </si>
  <si>
    <t>放送増幅器修繕</t>
  </si>
  <si>
    <t>85800000035</t>
  </si>
  <si>
    <t>車内ｽﾋﾟｰｶ修繕2</t>
  </si>
  <si>
    <t>85800000037</t>
  </si>
  <si>
    <t>電子警報装置修繕</t>
  </si>
  <si>
    <t>85800000039</t>
  </si>
  <si>
    <t>ｽﾀﾝﾄﾞﾏｲｸﾛﾎﾝ修繕</t>
  </si>
  <si>
    <t>85800000043</t>
  </si>
  <si>
    <t>85800000045</t>
  </si>
  <si>
    <t>85800000047</t>
  </si>
  <si>
    <t>出力増幅器修繕</t>
  </si>
  <si>
    <t>85800000049</t>
  </si>
  <si>
    <t>非常通報操作器修繕</t>
  </si>
  <si>
    <t>85800000051</t>
  </si>
  <si>
    <t>85800000055</t>
  </si>
  <si>
    <t>85800000373</t>
  </si>
  <si>
    <t>電子警報装置発音部修繕</t>
  </si>
  <si>
    <t>85800000375</t>
  </si>
  <si>
    <t>電子警報装置制御部修繕</t>
  </si>
  <si>
    <t>85800000377</t>
  </si>
  <si>
    <t>電子警報装置増幅部修繕</t>
  </si>
  <si>
    <t>85800000381</t>
  </si>
  <si>
    <t>電子警報装置電源制御部修繕</t>
  </si>
  <si>
    <t>85800000383</t>
  </si>
  <si>
    <t>電子警報装置電源制御部修繕1</t>
  </si>
  <si>
    <t>85800000385</t>
  </si>
  <si>
    <t>85800000387</t>
  </si>
  <si>
    <t>出力増幅器制御部修繕</t>
  </si>
  <si>
    <t>85800000389</t>
  </si>
  <si>
    <t>出力増幅器継電器部修繕</t>
  </si>
  <si>
    <t>85800000391</t>
  </si>
  <si>
    <t>85800000393</t>
  </si>
  <si>
    <t>放送増幅器電源部修繕</t>
  </si>
  <si>
    <t>85800000395</t>
  </si>
  <si>
    <t>非常通報器電源部修繕</t>
  </si>
  <si>
    <t>85900000001</t>
  </si>
  <si>
    <t>営業車によるモニタリング機能の活用調査研究</t>
  </si>
  <si>
    <t>86100000001</t>
  </si>
  <si>
    <t>集電装置可溶器箱修理</t>
  </si>
  <si>
    <t>86300000001</t>
  </si>
  <si>
    <t>高速車両(70系)案内表示装置点検整備</t>
  </si>
  <si>
    <t>86300000003</t>
  </si>
  <si>
    <t>高速車両(70系)車内案内表示装置表示内容変更</t>
  </si>
  <si>
    <t>86300000011</t>
  </si>
  <si>
    <t>高速車両(70系)車内案内表示装置ﾊﾞｯﾃﾘ点検整備</t>
  </si>
  <si>
    <t>86300000023</t>
  </si>
  <si>
    <t>高速車両(20系)客室灯具一部交換及び配線引替整備</t>
  </si>
  <si>
    <t>86300000025</t>
  </si>
  <si>
    <t>高速車両(新20系)客室灯具一部交換及び配線引替整備</t>
  </si>
  <si>
    <t>86300000027</t>
  </si>
  <si>
    <t>高速車両(70系)客室灯具一部交換及び配線引替整備</t>
  </si>
  <si>
    <t>86300000029</t>
  </si>
  <si>
    <t>高速車両(66系)客室灯具一部交換及び配線引替整備</t>
  </si>
  <si>
    <t>86400000005</t>
  </si>
  <si>
    <t>車内案内表示器修理</t>
  </si>
  <si>
    <t>86400000007</t>
  </si>
  <si>
    <t>車内信号ブザー修理</t>
  </si>
  <si>
    <t>86500000001</t>
  </si>
  <si>
    <t>乗務員室ﾋｰﾀ修繕</t>
  </si>
  <si>
    <t>86500000029</t>
  </si>
  <si>
    <t>冷暖制御盤改造</t>
  </si>
  <si>
    <t>86500000031</t>
  </si>
  <si>
    <t>86500000045</t>
  </si>
  <si>
    <t>ﾌｧﾝﾋｰﾀ修理</t>
  </si>
  <si>
    <t>86500000047</t>
  </si>
  <si>
    <t>暖房装置修理</t>
  </si>
  <si>
    <t>86500000055</t>
  </si>
  <si>
    <t>ﾗｲﾝﾃﾞﾘｱ修繕</t>
  </si>
  <si>
    <t>86500000059</t>
  </si>
  <si>
    <t>ﾗｲﾝﾌﾛｰﾌｧﾝ修繕</t>
  </si>
  <si>
    <t>86700000017</t>
  </si>
  <si>
    <t>高速車両(10系･20系)冷房装置ろ材整備</t>
  </si>
  <si>
    <t>86700000023</t>
  </si>
  <si>
    <t>高速車両(66系)冷房装置ろ材整備</t>
  </si>
  <si>
    <t>86700000025</t>
  </si>
  <si>
    <t>高速車両(70系)冷房装置ろ材整備</t>
  </si>
  <si>
    <t>86700000026</t>
  </si>
  <si>
    <t>高速車両(80系)冷房装置ろ材整備</t>
  </si>
  <si>
    <t>86700000027</t>
  </si>
  <si>
    <t>高速車両冷房装置(室内送風機等)分解整備</t>
  </si>
  <si>
    <t>86700000029</t>
  </si>
  <si>
    <t>86700000031</t>
  </si>
  <si>
    <t>86700000033</t>
  </si>
  <si>
    <t>86700000034</t>
  </si>
  <si>
    <t>86700000035</t>
  </si>
  <si>
    <t>高速車両冷房装置一部分解整備</t>
  </si>
  <si>
    <t>86700000037</t>
  </si>
  <si>
    <t>86700000039</t>
  </si>
  <si>
    <t>高速車両冷房装置室外送風機分解整備</t>
  </si>
  <si>
    <t>86700000041</t>
  </si>
  <si>
    <t>86700000043</t>
  </si>
  <si>
    <t>86700000073</t>
  </si>
  <si>
    <t>86700000075</t>
  </si>
  <si>
    <t>高速車両（66系）冷房装置修理</t>
  </si>
  <si>
    <t>86700000077</t>
  </si>
  <si>
    <t>空調装置分電箱修理</t>
  </si>
  <si>
    <t>86700000081</t>
  </si>
  <si>
    <t>高速車両冷房装置修繕</t>
  </si>
  <si>
    <t>86700000113</t>
  </si>
  <si>
    <t>高速車両(30000系)冷房装置ろ材整備</t>
  </si>
  <si>
    <t>86700000121</t>
  </si>
  <si>
    <t>空調制御箱修繕</t>
  </si>
  <si>
    <t>86700000125</t>
  </si>
  <si>
    <t>冷房装置修理</t>
  </si>
  <si>
    <t>86700000133</t>
  </si>
  <si>
    <t>室外送風機修繕</t>
  </si>
  <si>
    <t>86700000137</t>
  </si>
  <si>
    <t>空調制御ﾕﾆｯﾄ制御動作変更(東芝製)</t>
  </si>
  <si>
    <t>86700000139</t>
  </si>
  <si>
    <t>空調制御ﾕﾆｯﾄ制御動作変更(三菱製)</t>
  </si>
  <si>
    <t>86700000141</t>
  </si>
  <si>
    <t>空調制御ﾕﾆｯﾄ制御動作変更(日立製)</t>
  </si>
  <si>
    <t>86700000147</t>
  </si>
  <si>
    <t>冷房装置修繕</t>
  </si>
  <si>
    <t>86700000151</t>
  </si>
  <si>
    <t>室内送風機修繕</t>
  </si>
  <si>
    <t>86700000153</t>
  </si>
  <si>
    <t>87800000001</t>
  </si>
  <si>
    <t>高速車両M台ﾊﾟﾈﾙDC-DCｺﾝﾊﾞｰﾀ点検整備</t>
  </si>
  <si>
    <t>87800000003</t>
  </si>
  <si>
    <t>高速車両(70系)TRON電源部点検整備</t>
  </si>
  <si>
    <t>87800000005</t>
  </si>
  <si>
    <t>側面行先表示内容変更</t>
  </si>
  <si>
    <t>87800000007</t>
  </si>
  <si>
    <t>87800000009</t>
  </si>
  <si>
    <t>80系案内制御器ﾃﾞｰﾀ変更</t>
  </si>
  <si>
    <t>87800000011</t>
  </si>
  <si>
    <t>25系車内案内設定盤データ変更</t>
  </si>
  <si>
    <t>87800000013</t>
  </si>
  <si>
    <t>70系車上遠隔制御装置データ変更</t>
  </si>
  <si>
    <t>87800000015</t>
  </si>
  <si>
    <t>高速車両車内案内・ﾓﾆﾀ装置修繕</t>
  </si>
  <si>
    <t>87800000031</t>
  </si>
  <si>
    <t>車内ﾓﾆﾀﾃﾞｨｽﾌﾟﾚｲ</t>
  </si>
  <si>
    <t>87800000109</t>
  </si>
  <si>
    <t>高速車両（70系）車上遠隔制御装置（TRON）改造A仕様</t>
  </si>
  <si>
    <t>87800000111</t>
  </si>
  <si>
    <t>高速車両（70系）車上遠隔制御装置（TRON）改造B仕様</t>
  </si>
  <si>
    <t>87800000113</t>
  </si>
  <si>
    <t>高速車両（70系）車上遠隔制御装置（TRON）改造C仕様</t>
  </si>
  <si>
    <t>87800000117</t>
  </si>
  <si>
    <t>列車選別装置切替器修理</t>
  </si>
  <si>
    <t>87800000119</t>
  </si>
  <si>
    <t>運転台ﾊﾟﾈﾙ　ｱｸﾘﾙﾊﾟﾈﾙ交換</t>
  </si>
  <si>
    <t>87800000123</t>
  </si>
  <si>
    <t>伝送端末装置修繕</t>
  </si>
  <si>
    <t>87800000125</t>
  </si>
  <si>
    <t>運転状況記録装置設置改造</t>
  </si>
  <si>
    <t>87800000131</t>
  </si>
  <si>
    <t>車内案内表示装置　表示内容変更</t>
  </si>
  <si>
    <t>87800000133</t>
  </si>
  <si>
    <t>TRON　TRC3-A008カード修理</t>
  </si>
  <si>
    <t>87800000135</t>
  </si>
  <si>
    <t>TRON　TRC3-A042カード修繕</t>
  </si>
  <si>
    <t>87800000137</t>
  </si>
  <si>
    <t>TRON　AIN2Aカード修理</t>
  </si>
  <si>
    <t>87800000139</t>
  </si>
  <si>
    <t>TRON　ISU修理</t>
  </si>
  <si>
    <t>87800000151</t>
  </si>
  <si>
    <t>87800000165</t>
  </si>
  <si>
    <t>TRON　MEM7カード修繕</t>
  </si>
  <si>
    <t>87800000167</t>
  </si>
  <si>
    <t>車内案内表示器修繕</t>
  </si>
  <si>
    <t>87800000169</t>
  </si>
  <si>
    <t>扉開閉ﾁｬｲﾑ装置修繕</t>
  </si>
  <si>
    <t>87800000173</t>
  </si>
  <si>
    <t>圧力表示部修繕</t>
  </si>
  <si>
    <t>87800000177</t>
  </si>
  <si>
    <t>案内表示設定盤修繕</t>
  </si>
  <si>
    <t>87800000179</t>
  </si>
  <si>
    <t>87800000181</t>
  </si>
  <si>
    <t>TRON TRC3-A040ｶｰﾄﾞ修繕</t>
  </si>
  <si>
    <t>87800000183</t>
  </si>
  <si>
    <t>車内案内表示装置表示内容変更 10T･21T･23T</t>
  </si>
  <si>
    <t>87800000185</t>
  </si>
  <si>
    <t>車内案内表示装置表示内容変更 20T･24T･25T</t>
  </si>
  <si>
    <t>87800000187</t>
  </si>
  <si>
    <t>87800000193</t>
  </si>
  <si>
    <t>車内案内表示設定盤修繕</t>
  </si>
  <si>
    <t>87800000195</t>
  </si>
  <si>
    <t>TRON　TRC3-A041カード修繕</t>
  </si>
  <si>
    <t>87800000197</t>
  </si>
  <si>
    <t>運転台パネル装置修理</t>
  </si>
  <si>
    <t>87800000199</t>
  </si>
  <si>
    <t>先頭車用モニタ端末装置</t>
  </si>
  <si>
    <t>87800000201</t>
  </si>
  <si>
    <t>中間車用モニタ端末装置</t>
  </si>
  <si>
    <t>87800000203</t>
  </si>
  <si>
    <t>非常通報端末装置</t>
  </si>
  <si>
    <t>87800000205</t>
  </si>
  <si>
    <t>側面行先表示器修理</t>
  </si>
  <si>
    <t>87800000207</t>
  </si>
  <si>
    <t>側面用方向幕巻取器修理</t>
  </si>
  <si>
    <t>87800000209</t>
  </si>
  <si>
    <t>TRON　TRC2C-A071カード修繕</t>
  </si>
  <si>
    <t>87800000211</t>
  </si>
  <si>
    <t>TRON　AIN2A-B019カード修繕</t>
  </si>
  <si>
    <t>87800000213</t>
  </si>
  <si>
    <t>87800000215</t>
  </si>
  <si>
    <t>案内表示装置設定盤　仕様変更</t>
  </si>
  <si>
    <t>87800000217</t>
  </si>
  <si>
    <t>通報モニタ受報器　仕様変更</t>
  </si>
  <si>
    <t>87800000219</t>
  </si>
  <si>
    <t>前面用方向幕巻取器修理</t>
  </si>
  <si>
    <t>87800000221</t>
  </si>
  <si>
    <t>87800000223</t>
  </si>
  <si>
    <t>87800000225</t>
  </si>
  <si>
    <t>87800000227</t>
  </si>
  <si>
    <t>87800000229</t>
  </si>
  <si>
    <t>TRON　PIN1-A001カード修繕</t>
  </si>
  <si>
    <t>87800000235</t>
  </si>
  <si>
    <t>70T方向幕指令器・案内表示設定盤改造</t>
  </si>
  <si>
    <t>87800000237</t>
  </si>
  <si>
    <t>70T前面方向幕巻取器改造</t>
  </si>
  <si>
    <t>87800000239</t>
  </si>
  <si>
    <t>70T側面行先表示器改造</t>
  </si>
  <si>
    <t>87800000241</t>
  </si>
  <si>
    <t>70T車内案内表示器改造</t>
  </si>
  <si>
    <t>87800000247</t>
  </si>
  <si>
    <t>高速車両方向幕指令器整備</t>
  </si>
  <si>
    <t>87800000249</t>
  </si>
  <si>
    <t>高速車両行先表示器(前面)整備</t>
  </si>
  <si>
    <t>87800000251</t>
  </si>
  <si>
    <t>高速車両行先表示器(側面)整備</t>
  </si>
  <si>
    <t>87800000253</t>
  </si>
  <si>
    <t>高速車両先頭車用伝送端末装置点検整備</t>
  </si>
  <si>
    <t>87800000255</t>
  </si>
  <si>
    <t>高速車両運転台ﾊﾟﾈﾙ装置点検整備</t>
  </si>
  <si>
    <t>87800000257</t>
  </si>
  <si>
    <t>先頭車用モニタ端末装置修理</t>
  </si>
  <si>
    <t>87800000259</t>
  </si>
  <si>
    <t>中間車用モニタ端末装置修理</t>
  </si>
  <si>
    <t>87800000261</t>
  </si>
  <si>
    <t>TRON　電源装置修繕</t>
  </si>
  <si>
    <t>87800000263</t>
  </si>
  <si>
    <t>TRON　DISM-A007カード修繕</t>
  </si>
  <si>
    <t>87800000267</t>
  </si>
  <si>
    <t>方向幕指令器修理</t>
  </si>
  <si>
    <t>87800000269</t>
  </si>
  <si>
    <t>87800000273</t>
  </si>
  <si>
    <t>扉開閉案内器修繕</t>
  </si>
  <si>
    <t>87800000275</t>
  </si>
  <si>
    <t>CPU3B-A095ｶｰﾄﾞ修繕</t>
  </si>
  <si>
    <t>87800000277</t>
  </si>
  <si>
    <t>TRON指令変換器修繕</t>
  </si>
  <si>
    <t>87800000279</t>
  </si>
  <si>
    <t>CPU6-D060ｶｰﾄﾞ修繕</t>
  </si>
  <si>
    <t>87800000281</t>
  </si>
  <si>
    <t>DDU修繕</t>
  </si>
  <si>
    <t>87800000283</t>
  </si>
  <si>
    <t>伝送端末装置付加器修理</t>
  </si>
  <si>
    <t>87800000285</t>
  </si>
  <si>
    <t>87800000287</t>
  </si>
  <si>
    <t>87800000289</t>
  </si>
  <si>
    <t>表示制御器修繕</t>
  </si>
  <si>
    <t>87800000297</t>
  </si>
  <si>
    <t>圧力表示部修繕3</t>
  </si>
  <si>
    <t>87800000299</t>
  </si>
  <si>
    <t>TRON TRC3-A004ｶｰﾄﾞ修繕</t>
  </si>
  <si>
    <t>87800000301</t>
  </si>
  <si>
    <t>運転台ﾃﾞｨｽﾌﾟﾚｲ修繕</t>
  </si>
  <si>
    <t>87800000303</t>
  </si>
  <si>
    <t>先頭車用伝送端末装置点検整備</t>
  </si>
  <si>
    <t>87800000305</t>
  </si>
  <si>
    <t>誘導鈴鳴動機能追加</t>
  </si>
  <si>
    <t>87800000307</t>
  </si>
  <si>
    <t>前面行先表示器輝度変更機能追加</t>
  </si>
  <si>
    <t>87800000309</t>
  </si>
  <si>
    <t>駅設備画面ﾃﾞｰﾀ変更</t>
  </si>
  <si>
    <t>87800000311</t>
  </si>
  <si>
    <t>TRON 電圧電流制御部修繕</t>
  </si>
  <si>
    <t>87800000313</t>
  </si>
  <si>
    <t>TRON CPU6-D060ｶｰﾄﾞ修繕</t>
  </si>
  <si>
    <t>87800000315</t>
  </si>
  <si>
    <t>TRON CPU6-D061ｶｰﾄﾞ修繕</t>
  </si>
  <si>
    <t>87800000317</t>
  </si>
  <si>
    <t>先頭車用伝送端末装置 修繕</t>
  </si>
  <si>
    <t>87800000319</t>
  </si>
  <si>
    <t>表示装置 修繕</t>
  </si>
  <si>
    <t>87800000321</t>
  </si>
  <si>
    <t>TRON TRC3-A006ｶｰﾄﾞ修繕</t>
  </si>
  <si>
    <t>87800000325</t>
  </si>
  <si>
    <t>TRON TRC2C-A071ｶｰﾄﾞ修繕</t>
  </si>
  <si>
    <t>87800000327</t>
  </si>
  <si>
    <t>圧力計表示部修繕</t>
  </si>
  <si>
    <t>87800000339</t>
  </si>
  <si>
    <t>TRON TRC3-A041ｶｰﾄﾞ修繕</t>
  </si>
  <si>
    <t>87800000341</t>
  </si>
  <si>
    <t>87800000345</t>
  </si>
  <si>
    <t>高速車両行先表示器整備</t>
  </si>
  <si>
    <t>87800000347</t>
  </si>
  <si>
    <t>運転台ﾊﾟﾈﾙ装置修理</t>
  </si>
  <si>
    <t>87800000375</t>
  </si>
  <si>
    <t>車内案内表示装置 表示内容変更</t>
  </si>
  <si>
    <t>87800000377</t>
  </si>
  <si>
    <t>87800000379</t>
  </si>
  <si>
    <t>87800000381</t>
  </si>
  <si>
    <t>運転台ﾊﾟﾈﾙ装置改造</t>
  </si>
  <si>
    <t>87800000383</t>
  </si>
  <si>
    <t>伝送ﾓﾆﾀ端末装置改造(先頭車)</t>
  </si>
  <si>
    <t>87800000385</t>
  </si>
  <si>
    <t>伝送ﾓﾆﾀ端末装置改造(中間車)</t>
  </si>
  <si>
    <t>87800000387</t>
  </si>
  <si>
    <t>87800000389</t>
  </si>
  <si>
    <t>87800000391</t>
  </si>
  <si>
    <t>87800000393</t>
  </si>
  <si>
    <t>87800000395</t>
  </si>
  <si>
    <t>87800000397</t>
  </si>
  <si>
    <t>87800000399</t>
  </si>
  <si>
    <t>87800000401</t>
  </si>
  <si>
    <t>87800000403</t>
  </si>
  <si>
    <t>87800000411</t>
  </si>
  <si>
    <t>高速車両(66系)中間更新に伴う車内案内表示装置改造</t>
  </si>
  <si>
    <t>87800000413</t>
  </si>
  <si>
    <t>高速車両（８０系）データ伝送装置更新整備</t>
  </si>
  <si>
    <t>87800000415</t>
  </si>
  <si>
    <t>高速車両（30000系）案内ﾓﾆﾀ装置広告素材変更</t>
  </si>
  <si>
    <t>87800000417</t>
  </si>
  <si>
    <t>高速車両行先表示器（側面）整備Ｂ仕様</t>
  </si>
  <si>
    <t>87800000419</t>
  </si>
  <si>
    <t>87800000421</t>
  </si>
  <si>
    <t>車内案内表示内容変更</t>
  </si>
  <si>
    <t>87800000423</t>
  </si>
  <si>
    <t>87800000425</t>
  </si>
  <si>
    <t>87800000427</t>
  </si>
  <si>
    <t>87800000429</t>
  </si>
  <si>
    <t>87800000431</t>
  </si>
  <si>
    <t>車内案内設定盤更新整備</t>
  </si>
  <si>
    <t>87800000433</t>
  </si>
  <si>
    <t>87800000435</t>
  </si>
  <si>
    <t>88200000001</t>
  </si>
  <si>
    <t>案内輪ｳﾚﾀﾝｺﾞﾑ交換整備</t>
  </si>
  <si>
    <t>88200000003</t>
  </si>
  <si>
    <t>88200000005</t>
  </si>
  <si>
    <t>中量軌道車両 ｵｲﾙﾀﾞﾝﾊﾟ分解整備</t>
  </si>
  <si>
    <t>88200000019</t>
  </si>
  <si>
    <t>差動機ｺﾝﾊﾟﾆｵﾝﾖｰｸ削正修理</t>
  </si>
  <si>
    <t>88200000021</t>
  </si>
  <si>
    <t>88200000023</t>
  </si>
  <si>
    <t>88200000025</t>
  </si>
  <si>
    <t>中量軌道車両 走り装置整備</t>
  </si>
  <si>
    <t>88200000027</t>
  </si>
  <si>
    <t>88200000029</t>
  </si>
  <si>
    <t>88200000031</t>
  </si>
  <si>
    <t>88200000043</t>
  </si>
  <si>
    <t>中量軌道車両走行ﾀｲﾔ分解整備</t>
  </si>
  <si>
    <t>88200000053</t>
  </si>
  <si>
    <t>アンチローリング修繕</t>
  </si>
  <si>
    <t>88200000065</t>
  </si>
  <si>
    <t>中量車両 空気ばね分解整備</t>
  </si>
  <si>
    <t>88200000067</t>
  </si>
  <si>
    <t>中量車両ｱﾝﾁﾛｰﾘﾝｸﾞ装置整備</t>
  </si>
  <si>
    <t>88500000001</t>
  </si>
  <si>
    <t>空油変換器修理</t>
  </si>
  <si>
    <t>88500000005</t>
  </si>
  <si>
    <t>ﾌﾞﾚｰｷ継電器箱修繕</t>
  </si>
  <si>
    <t>88600002849</t>
  </si>
  <si>
    <t>中量車両 電動空気圧縮機整備</t>
  </si>
  <si>
    <t>89300000053</t>
  </si>
  <si>
    <t>自動列車制御装置／列車検知装置　点検整備</t>
  </si>
  <si>
    <t>89500000085</t>
  </si>
  <si>
    <t>中量車両(２００系)列車無線装置点検整備</t>
  </si>
  <si>
    <t>89500000087</t>
  </si>
  <si>
    <t>89700000001</t>
  </si>
  <si>
    <t>中量車両冷房装置室外送風機分解整備</t>
  </si>
  <si>
    <t>89700000007</t>
  </si>
  <si>
    <t>中量車両冷房装置一部分解整備</t>
  </si>
  <si>
    <t>89700000009</t>
  </si>
  <si>
    <t>中量軌道車両冷房装置ろ材整備</t>
  </si>
  <si>
    <t>89700000013</t>
  </si>
  <si>
    <t>中量車両冷房装置ろ材整備</t>
  </si>
  <si>
    <t>89700000021</t>
  </si>
  <si>
    <t>中量車両冷房装置(室内送風機等)分解整備</t>
  </si>
  <si>
    <t>89700000023</t>
  </si>
  <si>
    <t>89800000013</t>
  </si>
  <si>
    <t>中量軌道車両案内表示装置表示内容変更</t>
  </si>
  <si>
    <t>89800000015</t>
  </si>
  <si>
    <t>中量軌道車両　自動放送内容変更</t>
  </si>
  <si>
    <t>90100001010</t>
  </si>
  <si>
    <t>1号卓子</t>
  </si>
  <si>
    <t>90100001020</t>
  </si>
  <si>
    <t>2号卓子</t>
  </si>
  <si>
    <t>90100001030</t>
  </si>
  <si>
    <t>3号卓子</t>
  </si>
  <si>
    <t>90100001040</t>
  </si>
  <si>
    <t>90100001050</t>
  </si>
  <si>
    <t>片袖卓子</t>
  </si>
  <si>
    <t>90100001070</t>
  </si>
  <si>
    <t>1号脇卓子</t>
  </si>
  <si>
    <t>90100001080</t>
  </si>
  <si>
    <t>2号脇卓子</t>
  </si>
  <si>
    <t>90100001100</t>
  </si>
  <si>
    <t>会議用卓子</t>
  </si>
  <si>
    <t>90100001160</t>
  </si>
  <si>
    <t>1号いす</t>
  </si>
  <si>
    <t>90100001170</t>
  </si>
  <si>
    <t>2号いす</t>
  </si>
  <si>
    <t>90100001180</t>
  </si>
  <si>
    <t>3号いす</t>
  </si>
  <si>
    <t>90100001190</t>
  </si>
  <si>
    <t>4号いす</t>
  </si>
  <si>
    <t>90100001230</t>
  </si>
  <si>
    <t>1号戸棚</t>
  </si>
  <si>
    <t>90100001240</t>
  </si>
  <si>
    <t>2号戸棚</t>
  </si>
  <si>
    <t>90100001310</t>
  </si>
  <si>
    <t>2号書箱</t>
  </si>
  <si>
    <t>90100001320</t>
  </si>
  <si>
    <t>3号書箱</t>
  </si>
  <si>
    <t>90100001330</t>
  </si>
  <si>
    <t>90100001340</t>
  </si>
  <si>
    <t>90100001410</t>
  </si>
  <si>
    <t>椅子</t>
  </si>
  <si>
    <t>90100002010</t>
  </si>
  <si>
    <t>両袖机</t>
  </si>
  <si>
    <t>90100002020</t>
  </si>
  <si>
    <t>90100002030</t>
  </si>
  <si>
    <t>片袖机</t>
  </si>
  <si>
    <t>90100002040</t>
  </si>
  <si>
    <t>平机</t>
  </si>
  <si>
    <t>90100002050</t>
  </si>
  <si>
    <t>90100002070</t>
  </si>
  <si>
    <t>脇机</t>
  </si>
  <si>
    <t>90100002110</t>
  </si>
  <si>
    <t>90100002120</t>
  </si>
  <si>
    <t>90100002130</t>
  </si>
  <si>
    <t>90100002140</t>
  </si>
  <si>
    <t>90100002170</t>
  </si>
  <si>
    <t>90100002210</t>
  </si>
  <si>
    <t>会議用ﾃｰﾌﾞﾙ</t>
  </si>
  <si>
    <t>90100002220</t>
  </si>
  <si>
    <t>90100002230</t>
  </si>
  <si>
    <t>90100002240</t>
  </si>
  <si>
    <t>90100002250</t>
  </si>
  <si>
    <t>90100002260</t>
  </si>
  <si>
    <t>90100002270</t>
  </si>
  <si>
    <t>90100002280</t>
  </si>
  <si>
    <t>90100002290</t>
  </si>
  <si>
    <t>90100002300</t>
  </si>
  <si>
    <t>90100002310</t>
  </si>
  <si>
    <t>90100002320</t>
  </si>
  <si>
    <t>90100002340</t>
  </si>
  <si>
    <t>90100002350</t>
  </si>
  <si>
    <t>90100002360</t>
  </si>
  <si>
    <t>90100003010</t>
  </si>
  <si>
    <t>肘掛回転いす</t>
  </si>
  <si>
    <t>90100003020</t>
  </si>
  <si>
    <t>90100003030</t>
  </si>
  <si>
    <t>90100003040</t>
  </si>
  <si>
    <t>90100003050</t>
  </si>
  <si>
    <t>90100003060</t>
  </si>
  <si>
    <t>回転いす</t>
  </si>
  <si>
    <t>90100003110</t>
  </si>
  <si>
    <t>肘掛いす</t>
  </si>
  <si>
    <t>90100003120</t>
  </si>
  <si>
    <t>折りたたみいす</t>
  </si>
  <si>
    <t>90100003130</t>
  </si>
  <si>
    <t>会議用いす</t>
  </si>
  <si>
    <t>90100003140</t>
  </si>
  <si>
    <t>90100003150</t>
  </si>
  <si>
    <t>簡易いす</t>
  </si>
  <si>
    <t>90100003160</t>
  </si>
  <si>
    <t>90100004010</t>
  </si>
  <si>
    <t>ｽﾁｰﾙ重ね戸棚</t>
  </si>
  <si>
    <t>90100004020</t>
  </si>
  <si>
    <t>90100004030</t>
  </si>
  <si>
    <t>ｽﾁｰﾙ脇書箱</t>
  </si>
  <si>
    <t>90100004040</t>
  </si>
  <si>
    <t>90100004110</t>
  </si>
  <si>
    <t>ｽﾁｰﾙ引違い書庫</t>
  </si>
  <si>
    <t>90100004120</t>
  </si>
  <si>
    <t>90100004130</t>
  </si>
  <si>
    <t>90100004140</t>
  </si>
  <si>
    <t>90100004150</t>
  </si>
  <si>
    <t>90100004160</t>
  </si>
  <si>
    <t>90100004170</t>
  </si>
  <si>
    <t>スチール引違い書庫</t>
  </si>
  <si>
    <t>90100004180</t>
  </si>
  <si>
    <t>90100004210</t>
  </si>
  <si>
    <t>90100004220</t>
  </si>
  <si>
    <t>90100004230</t>
  </si>
  <si>
    <t>90100004240</t>
  </si>
  <si>
    <t>90100004250</t>
  </si>
  <si>
    <t>90100004260</t>
  </si>
  <si>
    <t>90100004270</t>
  </si>
  <si>
    <t>90100004280</t>
  </si>
  <si>
    <t>90100004310</t>
  </si>
  <si>
    <t>ｽﾁｰﾙ開き書庫</t>
  </si>
  <si>
    <t>90100004320</t>
  </si>
  <si>
    <t>90100004330</t>
  </si>
  <si>
    <t>90100004340</t>
  </si>
  <si>
    <t>90100004350</t>
  </si>
  <si>
    <t>スチール開き書庫</t>
  </si>
  <si>
    <t>90100005010</t>
  </si>
  <si>
    <t>ﾌｧｲﾘﾝｸﾞｷｬﾋﾞﾈｯﾄ</t>
  </si>
  <si>
    <t>90100005020</t>
  </si>
  <si>
    <t>90100005030</t>
  </si>
  <si>
    <t>90100005040</t>
  </si>
  <si>
    <t>90100005050</t>
  </si>
  <si>
    <t>90100005060</t>
  </si>
  <si>
    <t>90100005070</t>
  </si>
  <si>
    <t>90100005080</t>
  </si>
  <si>
    <t>90100005090</t>
  </si>
  <si>
    <t>90100005100</t>
  </si>
  <si>
    <t>90100005110</t>
  </si>
  <si>
    <t>ｶｰﾄﾞｷｬﾋﾞﾈｯﾄ</t>
  </si>
  <si>
    <t>90100005120</t>
  </si>
  <si>
    <t>90100005130</t>
  </si>
  <si>
    <t>90100005140</t>
  </si>
  <si>
    <t>90100005210</t>
  </si>
  <si>
    <t>横型ﾌｧｲﾘﾝｸﾞｷｬﾋﾞﾈｯﾄ</t>
  </si>
  <si>
    <t>90100005220</t>
  </si>
  <si>
    <t>90100005230</t>
  </si>
  <si>
    <t>90100005240</t>
  </si>
  <si>
    <t>90100005250</t>
  </si>
  <si>
    <t>90100005310</t>
  </si>
  <si>
    <t>ｽﾁｰﾙ整理箱</t>
  </si>
  <si>
    <t>90100005320</t>
  </si>
  <si>
    <t>90100006010</t>
  </si>
  <si>
    <t>ｽﾁｰﾙﾛｯｶｰ</t>
  </si>
  <si>
    <t>90100006020</t>
  </si>
  <si>
    <t>90100006030</t>
  </si>
  <si>
    <t>90100006040</t>
  </si>
  <si>
    <t>90100006050</t>
  </si>
  <si>
    <t>90100006060</t>
  </si>
  <si>
    <t>90100006110</t>
  </si>
  <si>
    <t>ｽﾁｰﾙﾍﾞｯﾄﾞ</t>
  </si>
  <si>
    <t>90100006120</t>
  </si>
  <si>
    <t>90100006130</t>
  </si>
  <si>
    <t>90100006140</t>
  </si>
  <si>
    <t>90100006150</t>
  </si>
  <si>
    <t>ふとん</t>
  </si>
  <si>
    <t>90100006160</t>
  </si>
  <si>
    <t>90100007010</t>
  </si>
  <si>
    <t>消火器(ABC粉末)</t>
  </si>
  <si>
    <t>90100007020</t>
  </si>
  <si>
    <t>90100007030</t>
  </si>
  <si>
    <t>90100007040</t>
  </si>
  <si>
    <t>90100007050</t>
  </si>
  <si>
    <t>90100007060</t>
  </si>
  <si>
    <t>90100007070</t>
  </si>
  <si>
    <t>90100007080</t>
  </si>
  <si>
    <t>90100007110</t>
  </si>
  <si>
    <t>90100007120</t>
  </si>
  <si>
    <t>消火器(BC粉末)</t>
  </si>
  <si>
    <t>90100007130</t>
  </si>
  <si>
    <t>90100007140</t>
  </si>
  <si>
    <t>90100007150</t>
  </si>
  <si>
    <t>90100007160</t>
  </si>
  <si>
    <t>消火器(ABC強化液)</t>
  </si>
  <si>
    <t>90100007170</t>
  </si>
  <si>
    <t>90100007180</t>
  </si>
  <si>
    <t>90100007190</t>
  </si>
  <si>
    <t>90100007210</t>
  </si>
  <si>
    <t>消火器(泡)</t>
  </si>
  <si>
    <t>90100007220</t>
  </si>
  <si>
    <t>消火器（機械泡）</t>
  </si>
  <si>
    <t>90100007230</t>
  </si>
  <si>
    <t>消火器(水)</t>
  </si>
  <si>
    <t>90100007250</t>
  </si>
  <si>
    <t>消火器(炭酸ｶﾞｽ)</t>
  </si>
  <si>
    <t>90100007260</t>
  </si>
  <si>
    <t>90100007270</t>
  </si>
  <si>
    <t>90100007280</t>
  </si>
  <si>
    <t>90100007290</t>
  </si>
  <si>
    <t>90100007310</t>
  </si>
  <si>
    <t>消火器(ﾊﾛﾝｶﾞｽ)</t>
  </si>
  <si>
    <t>90100007320</t>
  </si>
  <si>
    <t>90100012010</t>
  </si>
  <si>
    <t>90100012020</t>
  </si>
  <si>
    <t>90100012030</t>
  </si>
  <si>
    <t>90100012110</t>
  </si>
  <si>
    <t>90100012120</t>
  </si>
  <si>
    <t>90100012130</t>
  </si>
  <si>
    <t>90100012140</t>
  </si>
  <si>
    <t>90100012150</t>
  </si>
  <si>
    <t>90100012160</t>
  </si>
  <si>
    <t>90100012170</t>
  </si>
  <si>
    <t>90100013010</t>
  </si>
  <si>
    <t>90100013020</t>
  </si>
  <si>
    <t>90100013030</t>
  </si>
  <si>
    <t>90100013110</t>
  </si>
  <si>
    <t>90100013120</t>
  </si>
  <si>
    <t>90100014010</t>
  </si>
  <si>
    <t>90100014020</t>
  </si>
  <si>
    <t>90100014030</t>
  </si>
  <si>
    <t>90100014040</t>
  </si>
  <si>
    <t>90100014050</t>
  </si>
  <si>
    <t>90100014060</t>
  </si>
  <si>
    <t>90200000712</t>
  </si>
  <si>
    <t>ｺｰﾄﾞﾚｽｲﾝﾊﾟｸﾄﾚﾝﾁ</t>
  </si>
  <si>
    <t>90200000715</t>
  </si>
  <si>
    <t>ﾊﾞｯﾃﾘ式ｲﾝﾊﾟｸﾄﾚﾝﾁ</t>
  </si>
  <si>
    <t>90200001010</t>
  </si>
  <si>
    <t>単相誘導電動機</t>
  </si>
  <si>
    <t>90200001020</t>
  </si>
  <si>
    <t>三相誘導電動機</t>
  </si>
  <si>
    <t>90200001060</t>
  </si>
  <si>
    <t>ﾐｼﾝ用電動機</t>
  </si>
  <si>
    <t>90200001125</t>
  </si>
  <si>
    <t>排水管清掃機</t>
  </si>
  <si>
    <t>90200001210</t>
  </si>
  <si>
    <t>発電機</t>
  </si>
  <si>
    <t>90200001310</t>
  </si>
  <si>
    <t>90200001320</t>
  </si>
  <si>
    <t>ｽﾗｲﾀﾞｯｸ</t>
  </si>
  <si>
    <t>90200001330</t>
  </si>
  <si>
    <t>電圧変換器</t>
  </si>
  <si>
    <t>90200001400</t>
  </si>
  <si>
    <t>ルームエアコン</t>
  </si>
  <si>
    <t>90200001422</t>
  </si>
  <si>
    <t>スポットエアコン</t>
  </si>
  <si>
    <t>90200001727</t>
  </si>
  <si>
    <t>クランプハイテスター</t>
  </si>
  <si>
    <t>90200001817</t>
  </si>
  <si>
    <t>LANテスタ</t>
  </si>
  <si>
    <t>90200002010</t>
  </si>
  <si>
    <t>90200002020</t>
  </si>
  <si>
    <t>90200002030</t>
  </si>
  <si>
    <t>シリコン整流充電器</t>
  </si>
  <si>
    <t>90200002110</t>
  </si>
  <si>
    <t>鉛蓄電池</t>
  </si>
  <si>
    <t>90200002210</t>
  </si>
  <si>
    <t>ﾛｰﾀﾘｰｺﾝﾊﾞｰﾀｰ</t>
  </si>
  <si>
    <t>90200002220</t>
  </si>
  <si>
    <t>ｲﾝﾊﾞｰﾀ</t>
  </si>
  <si>
    <t>90200002270</t>
  </si>
  <si>
    <t>座席シート収納棚</t>
  </si>
  <si>
    <t>90200002310</t>
  </si>
  <si>
    <t>DC定電圧電源装置</t>
  </si>
  <si>
    <t>90200002320</t>
  </si>
  <si>
    <t>90200002340</t>
  </si>
  <si>
    <t>可変直流電源装置</t>
  </si>
  <si>
    <t>90200002730</t>
  </si>
  <si>
    <t>90200003010</t>
  </si>
  <si>
    <t>ﾘﾍﾞｯﾃｨﾝｸﾞﾊﾝﾏｰ</t>
  </si>
  <si>
    <t>90200003020</t>
  </si>
  <si>
    <t>ﾁｯﾋﾟﾝｸﾞﾊﾝﾏｰ</t>
  </si>
  <si>
    <t>90200003030</t>
  </si>
  <si>
    <t>ﾋﾟｯｸﾊﾝﾏｰ</t>
  </si>
  <si>
    <t>90200003040</t>
  </si>
  <si>
    <t>ｼﾞｬｯｸﾊﾝﾏｰ</t>
  </si>
  <si>
    <t>90200003050</t>
  </si>
  <si>
    <t>電気ﾊﾝﾏｰ</t>
  </si>
  <si>
    <t>90200003070</t>
  </si>
  <si>
    <t>高速多針空気ﾀｶﾞﾈ</t>
  </si>
  <si>
    <t>90200003080</t>
  </si>
  <si>
    <t>高速空気ﾀｶﾞﾈ</t>
  </si>
  <si>
    <t>90200003110</t>
  </si>
  <si>
    <t>ｺﾝｸﾘｰﾄﾌﾞﾚｰｶｰ</t>
  </si>
  <si>
    <t>90200003130</t>
  </si>
  <si>
    <t>電気ﾀｲﾀﾝﾊﾟｰ</t>
  </si>
  <si>
    <t>90200003140</t>
  </si>
  <si>
    <t>電気ｺﾝﾊﾟｸﾀｰ</t>
  </si>
  <si>
    <t>90200003160</t>
  </si>
  <si>
    <t>ｻｲﾄﾞﾗﾝﾏｰ</t>
  </si>
  <si>
    <t>90200003170</t>
  </si>
  <si>
    <t>ﾊﾞｲﾌﾞﾚｰﾀｰ</t>
  </si>
  <si>
    <t>90200003240</t>
  </si>
  <si>
    <t>ﾄﾞﾗｲﾋﾞｯﾄ</t>
  </si>
  <si>
    <t>90200003270</t>
  </si>
  <si>
    <t>90200003280</t>
  </si>
  <si>
    <t>ホットエアーガン</t>
  </si>
  <si>
    <t>90200003310</t>
  </si>
  <si>
    <t>ｺﾝｸﾘｰﾄﾐｷｻｰ</t>
  </si>
  <si>
    <t>90200004010</t>
  </si>
  <si>
    <t>電動卓上ｸﾞﾗｲﾝﾀﾞｰ</t>
  </si>
  <si>
    <t>90200004020</t>
  </si>
  <si>
    <t>電動ﾂｰﾙﾎﾟｽﾄｸﾞﾗｲﾝﾀﾞｰ</t>
  </si>
  <si>
    <t>90200004030</t>
  </si>
  <si>
    <t>電動ｱﾝｸﾞﾙﾌﾟﾚｰﾄｸﾞﾗｲﾝﾀﾞｰ</t>
  </si>
  <si>
    <t>90200004110</t>
  </si>
  <si>
    <t>電動ﾎﾟｰﾀﾌﾞﾙｸﾞﾗｲﾝﾀﾞｰ</t>
  </si>
  <si>
    <t>90200004120</t>
  </si>
  <si>
    <t>電動ﾃﾞｨｽｸｸﾞﾗｲﾝﾀﾞｰ</t>
  </si>
  <si>
    <t>90200004130</t>
  </si>
  <si>
    <t>電動ﾍﾟﾝｼﾙｸﾞﾗｲﾝﾀﾞｰ</t>
  </si>
  <si>
    <t>90200004140</t>
  </si>
  <si>
    <t>電動ﾍﾞﾋﾞｰｸﾞﾗｲﾝﾀﾞｰ</t>
  </si>
  <si>
    <t>90200004150</t>
  </si>
  <si>
    <t>電動ﾌﾚｷｼﾌﾞﾙｸﾞﾗｲﾝﾀﾞｰ</t>
  </si>
  <si>
    <t>90200004160</t>
  </si>
  <si>
    <t>電動ﾄﾞﾘﾙｼｬｰﾌﾟﾅｰ</t>
  </si>
  <si>
    <t>90200004170</t>
  </si>
  <si>
    <t>90200004180</t>
  </si>
  <si>
    <t>90200004185</t>
  </si>
  <si>
    <t>ﾊﾞｯﾃﾘ式ﾃﾞｨｽｸｸﾞﾗｲﾝﾀﾞ</t>
  </si>
  <si>
    <t>90200004190</t>
  </si>
  <si>
    <t>ハンドグラインダー</t>
  </si>
  <si>
    <t>90200004195</t>
  </si>
  <si>
    <t>充電式ハンドグラインダー</t>
  </si>
  <si>
    <t>90200004210</t>
  </si>
  <si>
    <t>電動ﾃﾞｨｽｸｻﾝﾀﾞｰ</t>
  </si>
  <si>
    <t>90200004220</t>
  </si>
  <si>
    <t>電動円軌道ｻﾝﾀﾞｰ</t>
  </si>
  <si>
    <t>90200004230</t>
  </si>
  <si>
    <t>電動往復軌道ｻﾝﾀﾞｰ</t>
  </si>
  <si>
    <t>90200004240</t>
  </si>
  <si>
    <t>電動ﾍﾞﾙﾀｰ</t>
  </si>
  <si>
    <t>90200004250</t>
  </si>
  <si>
    <t>電動仕上ｻﾝﾀﾞｰ</t>
  </si>
  <si>
    <t>90200004260</t>
  </si>
  <si>
    <t>ベルトサンダー</t>
  </si>
  <si>
    <t>90200004270</t>
  </si>
  <si>
    <t>コードレス電動サンダー</t>
  </si>
  <si>
    <t>90200004310</t>
  </si>
  <si>
    <t>電動卓上型ﾊﾞｯﾌｧｰ</t>
  </si>
  <si>
    <t>90200004320</t>
  </si>
  <si>
    <t>電動卓上型ｺﾝﾋﾞﾈｰｼｮﾝﾊﾞｯﾌｧｰ</t>
  </si>
  <si>
    <t>90200004330</t>
  </si>
  <si>
    <t>電動ﾎﾟｰﾀﾌﾞﾙﾎﾟﾘｯｼｬｰ</t>
  </si>
  <si>
    <t>90200004340</t>
  </si>
  <si>
    <t>ハンマドリル</t>
  </si>
  <si>
    <t>90200005010</t>
  </si>
  <si>
    <t>電動卓上ﾎﾞｰﾙ盤</t>
  </si>
  <si>
    <t>90200005020</t>
  </si>
  <si>
    <t>電動ﾎﾟｰﾀﾌﾞﾙﾄﾞﾘﾙ</t>
  </si>
  <si>
    <t>90200005030</t>
  </si>
  <si>
    <t>電動震動ﾄﾞﾘﾙ</t>
  </si>
  <si>
    <t>90200005040</t>
  </si>
  <si>
    <t>電動ﾊﾝﾏｰﾄﾞﾘﾙ</t>
  </si>
  <si>
    <t>90200005050</t>
  </si>
  <si>
    <t>電動ﾀｯﾊﾟｰ</t>
  </si>
  <si>
    <t>90200005060</t>
  </si>
  <si>
    <t>電動変速ﾄﾞﾘﾙ</t>
  </si>
  <si>
    <t>90200005070</t>
  </si>
  <si>
    <t>電動ｺｰﾅｰﾄﾞﾘﾙ</t>
  </si>
  <si>
    <t>90200005080</t>
  </si>
  <si>
    <t>ﾊﾞｯﾃﾘｰﾊﾝﾏｰﾄﾞﾘﾙ</t>
  </si>
  <si>
    <t>90200005090</t>
  </si>
  <si>
    <t>ｺｰﾄﾞﾚｽﾄﾞﾘﾙ</t>
  </si>
  <si>
    <t>90200005100</t>
  </si>
  <si>
    <t>電動振動ﾄﾞﾘﾙ</t>
  </si>
  <si>
    <t>90200005110</t>
  </si>
  <si>
    <t>電動ｶﾝﾅ</t>
  </si>
  <si>
    <t>90200005120</t>
  </si>
  <si>
    <t>電動ﾌﾟﾚﾅｰ</t>
  </si>
  <si>
    <t>90200005130</t>
  </si>
  <si>
    <t>電動溝切機</t>
  </si>
  <si>
    <t>90200005140</t>
  </si>
  <si>
    <t>電動角のみ機</t>
  </si>
  <si>
    <t>90200005150</t>
  </si>
  <si>
    <t>電動ﾄﾞﾘﾙ</t>
  </si>
  <si>
    <t>90200005160</t>
  </si>
  <si>
    <t>電気大工道具ｾｯﾄ</t>
  </si>
  <si>
    <t>90200005170</t>
  </si>
  <si>
    <t>電動ﾊﾟｲﾌﾟﾈｼﾞ切機</t>
  </si>
  <si>
    <t>90200005180</t>
  </si>
  <si>
    <t>制輪子修正機</t>
  </si>
  <si>
    <t>90200005190</t>
  </si>
  <si>
    <t>充電式振動ﾄﾞﾗｲﾊﾞﾄﾞﾘﾙ</t>
  </si>
  <si>
    <t>90200005195</t>
  </si>
  <si>
    <t>ﾊﾞｯﾃﾘ式振動ﾄﾞﾗｲﾊﾞﾄﾞﾘﾙ</t>
  </si>
  <si>
    <t>90200005210</t>
  </si>
  <si>
    <t>電動ﾎﾟｰﾀﾌﾞﾙ丸鋸</t>
  </si>
  <si>
    <t>90200005215</t>
  </si>
  <si>
    <t>電子丸鋸</t>
  </si>
  <si>
    <t>90200005220</t>
  </si>
  <si>
    <t>電動ｼﾞｸﾞｿｰ</t>
  </si>
  <si>
    <t>90200005230</t>
  </si>
  <si>
    <t>電動ﾁｪﾝｿｰ</t>
  </si>
  <si>
    <t>90200005240</t>
  </si>
  <si>
    <t>電動金切鋸盤</t>
  </si>
  <si>
    <t>90200005250</t>
  </si>
  <si>
    <t>電動砥石切断機</t>
  </si>
  <si>
    <t>90200005260</t>
  </si>
  <si>
    <t>電動ﾊﾝﾄﾞｼｬｰ</t>
  </si>
  <si>
    <t>90200005270</t>
  </si>
  <si>
    <t>電動ﾆﾌﾞﾗｰ</t>
  </si>
  <si>
    <t>90200005280</t>
  </si>
  <si>
    <t>電動ﾚｰﾙ切断機</t>
  </si>
  <si>
    <t>90200005290</t>
  </si>
  <si>
    <t>電動ﾚｼﾌﾟﾛｿｰ</t>
  </si>
  <si>
    <t>90200005300</t>
  </si>
  <si>
    <t>電動ｺﾝｸﾘｰﾄｶｯﾀｰ</t>
  </si>
  <si>
    <t>90200005310</t>
  </si>
  <si>
    <t>ﾏｲｶｰｱﾝﾀﾞｰｶｯﾀｰ</t>
  </si>
  <si>
    <t>90200005320</t>
  </si>
  <si>
    <t>ｴﾝｼﾞﾝ式ﾁｪｰﾝｿｰ</t>
  </si>
  <si>
    <t>90200005330</t>
  </si>
  <si>
    <t>糸鋸盤</t>
  </si>
  <si>
    <t>90200005340</t>
  </si>
  <si>
    <t>電動式ケーブルカッター</t>
  </si>
  <si>
    <t>90200005350</t>
  </si>
  <si>
    <t>バンドソー</t>
  </si>
  <si>
    <t>90200006010</t>
  </si>
  <si>
    <t>ｴｱｰﾎﾟｰﾀﾌﾞﾙｸﾞﾗｲﾝﾀﾞｰ</t>
  </si>
  <si>
    <t>90200006020</t>
  </si>
  <si>
    <t>ｴｱｰﾃﾞｨｽｸｸﾞﾗｲﾝﾀﾞｰ</t>
  </si>
  <si>
    <t>90200006030</t>
  </si>
  <si>
    <t>ｴｱｰﾍﾞﾋﾞｰｸﾞﾗｲﾝﾀﾞｰ</t>
  </si>
  <si>
    <t>90200006040</t>
  </si>
  <si>
    <t>超小型空気式自動ﾔｽﾘ</t>
  </si>
  <si>
    <t>90200006050</t>
  </si>
  <si>
    <t>ｴｱｰﾍﾟﾝｼﾙｸﾞﾗｲﾝﾀﾞｰ</t>
  </si>
  <si>
    <t>90200006060</t>
  </si>
  <si>
    <t>ｴｱｰｱﾝｸﾞﾙﾌﾟﾚｰﾄｸﾞﾗｲﾝﾀﾞｰ</t>
  </si>
  <si>
    <t>90200006070</t>
  </si>
  <si>
    <t>ﾀﾞｲｸﾞﾗｲﾝﾀﾞｰ</t>
  </si>
  <si>
    <t>90200006110</t>
  </si>
  <si>
    <t>ｴｱｰｻﾝﾀﾞｰ</t>
  </si>
  <si>
    <t>90200006120</t>
  </si>
  <si>
    <t>ｴｱｰﾊﾞﾙﾌﾞﾗｯﾊﾟｰ</t>
  </si>
  <si>
    <t>90200006130</t>
  </si>
  <si>
    <t>ﾎﾞﾘｯｼｬ</t>
  </si>
  <si>
    <t>90200006210</t>
  </si>
  <si>
    <t>ｴｱｰﾄﾞﾘﾙ</t>
  </si>
  <si>
    <t>90200006220</t>
  </si>
  <si>
    <t>ｴｱｰﾀｯﾊﾟｰ</t>
  </si>
  <si>
    <t>90200006230</t>
  </si>
  <si>
    <t>ｴｱｰﾁｯﾊﾟｰ</t>
  </si>
  <si>
    <t>90200006310</t>
  </si>
  <si>
    <t>ｴｱｰﾊﾝﾄﾞｼｬｰ</t>
  </si>
  <si>
    <t>90200006320</t>
  </si>
  <si>
    <t>ｴｱｰﾎﾟｰﾀﾌﾞﾙ丸鋸</t>
  </si>
  <si>
    <t>90200006325</t>
  </si>
  <si>
    <t>充電式丸鋸</t>
  </si>
  <si>
    <t>90200007010</t>
  </si>
  <si>
    <t>電動ﾄﾞﾗｲﾊﾞｰ</t>
  </si>
  <si>
    <t>90200007020</t>
  </si>
  <si>
    <t>電動ﾅｯﾄﾗﾝﾅｰ</t>
  </si>
  <si>
    <t>90200007030</t>
  </si>
  <si>
    <t>電動ｲﾝﾊﾟｸﾄﾚﾝﾁ</t>
  </si>
  <si>
    <t>90200007040</t>
  </si>
  <si>
    <t>ｸﾗｯﾁｲﾝｽﾄﾗｰ</t>
  </si>
  <si>
    <t>90200007050</t>
  </si>
  <si>
    <t>電動ｲﾝﾊﾟﾙｽﾚﾝﾁ</t>
  </si>
  <si>
    <t>90200007060</t>
  </si>
  <si>
    <t>ｺｰﾄﾞﾚｽﾄﾞﾗｲﾊﾞｰ</t>
  </si>
  <si>
    <t>90200007061</t>
  </si>
  <si>
    <t>90200007062</t>
  </si>
  <si>
    <t>90200007063</t>
  </si>
  <si>
    <t>90200007064</t>
  </si>
  <si>
    <t>90200007065</t>
  </si>
  <si>
    <t>コードレスドライバー</t>
  </si>
  <si>
    <t>90200007066</t>
  </si>
  <si>
    <t>90200007070</t>
  </si>
  <si>
    <t>充電式ﾀｯｶｰ</t>
  </si>
  <si>
    <t>90200007080</t>
  </si>
  <si>
    <t>90200007090</t>
  </si>
  <si>
    <t>ﾄﾞﾗｲﾊﾞｰﾄﾞﾘﾙ</t>
  </si>
  <si>
    <t>90200007100</t>
  </si>
  <si>
    <t>1号ﾗｯﾋﾟﾝｸﾞ工具</t>
  </si>
  <si>
    <t>90200007110</t>
  </si>
  <si>
    <t>電動ﾐｼﾝ</t>
  </si>
  <si>
    <t>90200007120</t>
  </si>
  <si>
    <t>自動梱包機</t>
  </si>
  <si>
    <t>90200007210</t>
  </si>
  <si>
    <t>ｴｱｰｲﾝﾊﾟｸﾄﾚﾝﾁ</t>
  </si>
  <si>
    <t>90200007220</t>
  </si>
  <si>
    <t>ｴｱｰﾄﾞﾗｲﾊﾞｰ</t>
  </si>
  <si>
    <t>90200007230</t>
  </si>
  <si>
    <t>ｴｱｰﾅｯﾄﾗﾝﾅｰ</t>
  </si>
  <si>
    <t>90200007240</t>
  </si>
  <si>
    <t>ｴｱｰﾗﾁｪｯﾄﾚﾝﾁ</t>
  </si>
  <si>
    <t>90200007250</t>
  </si>
  <si>
    <t>90200007260</t>
  </si>
  <si>
    <t>90200007310</t>
  </si>
  <si>
    <t>ｴｱｰﾀｯｶｰ</t>
  </si>
  <si>
    <t>90200007320</t>
  </si>
  <si>
    <t>90200007330</t>
  </si>
  <si>
    <t>ﾄﾛﾘｰｷｰ</t>
  </si>
  <si>
    <t>90200007400</t>
  </si>
  <si>
    <t>連結器引張棒抜取具</t>
  </si>
  <si>
    <t>90200008010</t>
  </si>
  <si>
    <t>足ふみ切断機</t>
  </si>
  <si>
    <t>90200008020</t>
  </si>
  <si>
    <t>手動切断機</t>
  </si>
  <si>
    <t>90200008030</t>
  </si>
  <si>
    <t>ﾚﾊﾞｰ式切断機</t>
  </si>
  <si>
    <t>90200008040</t>
  </si>
  <si>
    <t>手動折り曲げ機</t>
  </si>
  <si>
    <t>90200008050</t>
  </si>
  <si>
    <t>ﾅｯﾄ切断器</t>
  </si>
  <si>
    <t>90200008060</t>
  </si>
  <si>
    <t>足ふみﾐｼﾝ</t>
  </si>
  <si>
    <t>90200008070</t>
  </si>
  <si>
    <t>手動ﾐｼﾝ</t>
  </si>
  <si>
    <t>90200009010</t>
  </si>
  <si>
    <t>電動ﾊﾞｰﾁｶﾙﾎﾟﾝﾌﾟ</t>
  </si>
  <si>
    <t>90200009020</t>
  </si>
  <si>
    <t>電動水中ﾎﾟﾝﾌﾟ</t>
  </si>
  <si>
    <t>90200009030</t>
  </si>
  <si>
    <t>電動揚水ﾎﾟﾝﾌﾟ</t>
  </si>
  <si>
    <t>90200009040</t>
  </si>
  <si>
    <t>ｶﾞｿﾘﾝｴﾝｼﾞﾝ付揚水ﾎﾟﾝﾌﾟ</t>
  </si>
  <si>
    <t>90200009080</t>
  </si>
  <si>
    <t>手押昇進ﾎﾟﾝﾌﾟ</t>
  </si>
  <si>
    <t>90200009090</t>
  </si>
  <si>
    <t>ﾀﾞｲﾔﾌﾗﾑﾎﾟﾝﾌﾟ</t>
  </si>
  <si>
    <t>90200009210</t>
  </si>
  <si>
    <t>電動ﾄﾞﾗﾑﾎﾟﾝﾌﾟ</t>
  </si>
  <si>
    <t>90200009220</t>
  </si>
  <si>
    <t>電磁ﾄﾞﾗﾑﾎﾟﾝﾌﾟ</t>
  </si>
  <si>
    <t>90200009230</t>
  </si>
  <si>
    <t>空圧ﾄﾞﾗﾑﾎﾟﾝﾌﾟ</t>
  </si>
  <si>
    <t>90200009260</t>
  </si>
  <si>
    <t>ｳｨﾝｸﾞﾎﾟﾝﾌﾟ</t>
  </si>
  <si>
    <t>90200009310</t>
  </si>
  <si>
    <t>電動油圧ﾎﾟﾝﾌﾟ</t>
  </si>
  <si>
    <t>90200009320</t>
  </si>
  <si>
    <t>手動油圧ﾎﾟﾝﾌﾟ</t>
  </si>
  <si>
    <t>90200009330</t>
  </si>
  <si>
    <t>手動ﾛｰﾀﾘｰｵｲﾙﾎﾟﾝﾌﾟ</t>
  </si>
  <si>
    <t>90200009340</t>
  </si>
  <si>
    <t>電動水圧ﾎﾟﾝﾌﾟ</t>
  </si>
  <si>
    <t>90200009360</t>
  </si>
  <si>
    <t>ﾃｽﾄﾎﾟﾝﾌﾟ</t>
  </si>
  <si>
    <t>90200010010</t>
  </si>
  <si>
    <t>汎用ﾌｧﾝ</t>
  </si>
  <si>
    <t>90200010020</t>
  </si>
  <si>
    <t>電動汎用ﾌｧﾝ</t>
  </si>
  <si>
    <t>90200010030</t>
  </si>
  <si>
    <t>高圧用ﾌｧﾝ</t>
  </si>
  <si>
    <t>90200010040</t>
  </si>
  <si>
    <t>電動高圧ﾌｧﾝ</t>
  </si>
  <si>
    <t>90200010050</t>
  </si>
  <si>
    <t>ｼﾛｯｺﾌｧﾝ</t>
  </si>
  <si>
    <t>90200010060</t>
  </si>
  <si>
    <t>電動ｼﾛｯｺﾌｧﾝ</t>
  </si>
  <si>
    <t>90200010070</t>
  </si>
  <si>
    <t>電動送風ﾏｽｸ</t>
  </si>
  <si>
    <t>90200010080</t>
  </si>
  <si>
    <t>携帯用送排風機</t>
  </si>
  <si>
    <t>90200010110</t>
  </si>
  <si>
    <t>電動真空ﾎﾟﾝﾌﾟ</t>
  </si>
  <si>
    <t>90200010140</t>
  </si>
  <si>
    <t>電動ｴｱｰｺﾝﾌﾟﾚｯｻｰ</t>
  </si>
  <si>
    <t>90200010150</t>
  </si>
  <si>
    <t>90200010180</t>
  </si>
  <si>
    <t>ブロワバキューム</t>
  </si>
  <si>
    <t>90200010200</t>
  </si>
  <si>
    <t>ｴｱｶﾞﾝ</t>
  </si>
  <si>
    <t>90200010210</t>
  </si>
  <si>
    <t>ｴｱｰﾄﾗﾝｽﾎｰﾏｰ</t>
  </si>
  <si>
    <t>90200010220</t>
  </si>
  <si>
    <t>ｴｱｰｸﾘｰﾅｰ</t>
  </si>
  <si>
    <t>90200010230</t>
  </si>
  <si>
    <t>減圧弁</t>
  </si>
  <si>
    <t>90200010240</t>
  </si>
  <si>
    <t>ｴｱｰﾌｨﾙﾀｰ</t>
  </si>
  <si>
    <t>90200010260</t>
  </si>
  <si>
    <t>自動調圧式ﾒｰﾀｰ</t>
  </si>
  <si>
    <t>90200010270</t>
  </si>
  <si>
    <t>簡易排気装置</t>
  </si>
  <si>
    <t>90200011010</t>
  </si>
  <si>
    <t>ｵｲﾙﾊﾞｹｯﾄﾎﾟﾝﾌﾟ</t>
  </si>
  <si>
    <t>90200011020</t>
  </si>
  <si>
    <t>ｸﾞﾘｽﾊﾞｹｯﾄﾎﾟﾝﾌﾟ</t>
  </si>
  <si>
    <t>90200011030</t>
  </si>
  <si>
    <t>ｸﾞﾘｽ充填ﾎﾟﾝﾌﾟ</t>
  </si>
  <si>
    <t>90200011040</t>
  </si>
  <si>
    <t>ｼｬｰｼｰﾙﾌﾞﾘｹｰﾀｰ</t>
  </si>
  <si>
    <t>90200011060</t>
  </si>
  <si>
    <t>ﾄﾞﾗﾑ缶用ｸﾞﾘｽﾙﾌﾞﾘｹﾞｰﾀｰ</t>
  </si>
  <si>
    <t>90200011070</t>
  </si>
  <si>
    <t>ﾄﾞﾗﾑ缶用ｵｲﾙﾙﾌﾞﾘｹﾞｰﾀｰ</t>
  </si>
  <si>
    <t>90200011080</t>
  </si>
  <si>
    <t>ｸﾞﾘｰｽ給脂機</t>
  </si>
  <si>
    <t>90200011090</t>
  </si>
  <si>
    <t>ｸﾞﾘｽﾎﾟﾝﾌﾟ</t>
  </si>
  <si>
    <t>90200011100</t>
  </si>
  <si>
    <t>高圧ｸﾞﾘｽﾎﾟﾝﾌﾟ</t>
  </si>
  <si>
    <t>90200011110</t>
  </si>
  <si>
    <t>ﾌﾞﾚｰｷｵｲﾙｴｱｰ抜き変換器</t>
  </si>
  <si>
    <t>90200011120</t>
  </si>
  <si>
    <t>ｵｲﾙﾎﾟﾝﾌﾟ</t>
  </si>
  <si>
    <t>90200011130</t>
  </si>
  <si>
    <t>ﾌﾞﾚｰｷｵｲﾙ注入器</t>
  </si>
  <si>
    <t>90200011140</t>
  </si>
  <si>
    <t>グリス注入器</t>
  </si>
  <si>
    <t>90200011160</t>
  </si>
  <si>
    <t>ｸﾞﾘｽ補給ﾀﾝｸ</t>
  </si>
  <si>
    <t>90200011170</t>
  </si>
  <si>
    <t>ｸﾞﾘｽﾊﾞｹｯﾄ</t>
  </si>
  <si>
    <t>90200011210</t>
  </si>
  <si>
    <t>真空掃除機</t>
  </si>
  <si>
    <t>90200011220</t>
  </si>
  <si>
    <t>90200011230</t>
  </si>
  <si>
    <t>90200011240</t>
  </si>
  <si>
    <t>排水管清掃器</t>
  </si>
  <si>
    <t>90200011260</t>
  </si>
  <si>
    <t>部品洗浄機</t>
  </si>
  <si>
    <t>90200011270</t>
  </si>
  <si>
    <t>ｴﾝｼﾞﾝ洗浄機</t>
  </si>
  <si>
    <t>90200011290</t>
  </si>
  <si>
    <t>電気ﾌﾞﾛｱ</t>
  </si>
  <si>
    <t>90200011300</t>
  </si>
  <si>
    <t>高圧洗浄機</t>
  </si>
  <si>
    <t>90200011310</t>
  </si>
  <si>
    <t>車体床下洗浄機</t>
  </si>
  <si>
    <t>90200011320</t>
  </si>
  <si>
    <t>ﾉｽﾞﾙ洗浄機</t>
  </si>
  <si>
    <t>90200011330</t>
  </si>
  <si>
    <t>高圧冷水洗浄機</t>
  </si>
  <si>
    <t>90200011340</t>
  </si>
  <si>
    <t>電動清掃ﾌﾞﾗｼ</t>
  </si>
  <si>
    <t>90200011341</t>
  </si>
  <si>
    <t>電動ブラシ</t>
  </si>
  <si>
    <t>90200011350</t>
  </si>
  <si>
    <t>ｽﾁｰﾑｸﾘｰﾅｰ</t>
  </si>
  <si>
    <t>90200011360</t>
  </si>
  <si>
    <t>エンジン式ブロア</t>
  </si>
  <si>
    <t>90200011364</t>
  </si>
  <si>
    <t>座席布団洗浄機</t>
  </si>
  <si>
    <t>90200011370</t>
  </si>
  <si>
    <t>高圧ゴムホース</t>
  </si>
  <si>
    <t>90200011380</t>
  </si>
  <si>
    <t>掃除機</t>
  </si>
  <si>
    <t>90200011390</t>
  </si>
  <si>
    <t>高圧・高温水洗浄機用ﾉｽﾞﾙ</t>
  </si>
  <si>
    <t>90200012010</t>
  </si>
  <si>
    <t>酸素ﾎﾞﾝﾍﾞ</t>
  </si>
  <si>
    <t>90200012020</t>
  </si>
  <si>
    <t>ｱｾﾁﾚﾝﾎﾞﾝﾍﾞ</t>
  </si>
  <si>
    <t>90200012030</t>
  </si>
  <si>
    <t>LPGﾎﾞﾝﾍﾞ</t>
  </si>
  <si>
    <t>90200012040</t>
  </si>
  <si>
    <t>アセチレンガス容器</t>
  </si>
  <si>
    <t>90200012050</t>
  </si>
  <si>
    <t>酸素ガス容器</t>
  </si>
  <si>
    <t>90200012110</t>
  </si>
  <si>
    <t>炭酸ｶﾞｽﾌﾟﾛｾｽ用調整器</t>
  </si>
  <si>
    <t>90200012210</t>
  </si>
  <si>
    <t>ｲｵﾝ交換器</t>
  </si>
  <si>
    <t>90200012220</t>
  </si>
  <si>
    <t>ｵｲﾙﾌｨﾙﾀｰ</t>
  </si>
  <si>
    <t>90200013010</t>
  </si>
  <si>
    <t>赤外線乾燥器</t>
  </si>
  <si>
    <t>90200013040</t>
  </si>
  <si>
    <t>溶接棒乾燥器</t>
  </si>
  <si>
    <t>90200013110</t>
  </si>
  <si>
    <t>交流ｱｰｸ溶接機</t>
  </si>
  <si>
    <t>90200013120</t>
  </si>
  <si>
    <t>小型交流ｱｰｸ溶接機</t>
  </si>
  <si>
    <t>90200013130</t>
  </si>
  <si>
    <t>ｱｾﾁﾚﾝｶﾞｽ溶接機</t>
  </si>
  <si>
    <t>90200013140</t>
  </si>
  <si>
    <t>熱風溶接機</t>
  </si>
  <si>
    <t>90200013150</t>
  </si>
  <si>
    <t>CO2溶接機</t>
  </si>
  <si>
    <t>90200013155</t>
  </si>
  <si>
    <t>自動遮光面</t>
  </si>
  <si>
    <t>90200013160</t>
  </si>
  <si>
    <t>ｻｰﾓﾌﾟﾗｲﾔｰ</t>
  </si>
  <si>
    <t>90200013170</t>
  </si>
  <si>
    <t>ﾁｯﾌﾟｳｪﾙﾀﾞｰ</t>
  </si>
  <si>
    <t>90200013210</t>
  </si>
  <si>
    <t>酸素電気切断器</t>
  </si>
  <si>
    <t>90200013260</t>
  </si>
  <si>
    <t>ｶﾞｿﾘﾝ切断器</t>
  </si>
  <si>
    <t>90200013270</t>
  </si>
  <si>
    <t>LPG切断器</t>
  </si>
  <si>
    <t>90200013280</t>
  </si>
  <si>
    <t>ｱｾﾁﾚﾝｶﾞｽ切断器</t>
  </si>
  <si>
    <t>90200013290</t>
  </si>
  <si>
    <t>携帯ｶﾞｽ切断機</t>
  </si>
  <si>
    <t>90200014010</t>
  </si>
  <si>
    <t>ﾊﾝﾀﾞごて焼炉</t>
  </si>
  <si>
    <t>90200014030</t>
  </si>
  <si>
    <t>ﾋﾟﾆｵﾝﾋｰﾀｰ</t>
  </si>
  <si>
    <t>90200014060</t>
  </si>
  <si>
    <t>重油ﾊﾞｰﾅｰ</t>
  </si>
  <si>
    <t>90200014080</t>
  </si>
  <si>
    <t>作業用電熱器</t>
  </si>
  <si>
    <t>90200014110</t>
  </si>
  <si>
    <t>ﾌﾟﾗｽﾁｯｸｳｪﾙﾀﾞｰ</t>
  </si>
  <si>
    <t>90200014120</t>
  </si>
  <si>
    <t>ﾎｯﾄｾﾞｯﾄ</t>
  </si>
  <si>
    <t>90200014130</t>
  </si>
  <si>
    <t>高熱風発生機</t>
  </si>
  <si>
    <t>90200014140</t>
  </si>
  <si>
    <t>ﾁｭｰﾊﾞﾙｶﾅｲｻﾞｰ</t>
  </si>
  <si>
    <t>90200014150</t>
  </si>
  <si>
    <t>ﾁｭｰﾌﾞﾏｰｷﾝｸﾞﾏｼﾝ</t>
  </si>
  <si>
    <t>90200014160</t>
  </si>
  <si>
    <t>溶接面</t>
  </si>
  <si>
    <t>90200014210</t>
  </si>
  <si>
    <t>ﾊﾞﾋﾞｯﾄ溶解なべ</t>
  </si>
  <si>
    <t>90200014310</t>
  </si>
  <si>
    <t>作業用冷風機</t>
  </si>
  <si>
    <t>90200014320</t>
  </si>
  <si>
    <t>作業用扇風機</t>
  </si>
  <si>
    <t>90200015010</t>
  </si>
  <si>
    <t>電動ﾁｪﾝﾌﾞﾛｯｸ</t>
  </si>
  <si>
    <t>90200015020</t>
  </si>
  <si>
    <t>ﾄﾛﾘｰ付電動ﾁｪﾝﾌﾞﾛｯｸ</t>
  </si>
  <si>
    <t>90200015060</t>
  </si>
  <si>
    <t>ｴｱｰﾁｪﾝﾌﾞﾛｯｸ</t>
  </si>
  <si>
    <t>90200015070</t>
  </si>
  <si>
    <t>ﾄﾛﾘｰ付ｴｱｰﾁｪﾝﾌﾞﾛｯｸ</t>
  </si>
  <si>
    <t>90200015080</t>
  </si>
  <si>
    <t>ｴｱｰﾎｲｽﾄ</t>
  </si>
  <si>
    <t>90200015210</t>
  </si>
  <si>
    <t>電動ﾍﾞﾙﾄｺﾝﾍﾞｱ</t>
  </si>
  <si>
    <t>90200015220</t>
  </si>
  <si>
    <t>ｶﾞｿﾘﾝｴﾝｼﾞﾝ式ﾍﾞﾙﾄｺﾝﾍﾞｱ</t>
  </si>
  <si>
    <t>90200015310</t>
  </si>
  <si>
    <t>電動ｼｬｯﾀｰ巻上機</t>
  </si>
  <si>
    <t>90200016010</t>
  </si>
  <si>
    <t>直流電流計</t>
  </si>
  <si>
    <t>90200016020</t>
  </si>
  <si>
    <t>90200016030</t>
  </si>
  <si>
    <t>直流電流電圧計</t>
  </si>
  <si>
    <t>90200016040</t>
  </si>
  <si>
    <t>直流電力計</t>
  </si>
  <si>
    <t>90200016060</t>
  </si>
  <si>
    <t>直流記録電流計</t>
  </si>
  <si>
    <t>90200016070</t>
  </si>
  <si>
    <t>直流記録電圧計</t>
  </si>
  <si>
    <t>90200016080</t>
  </si>
  <si>
    <t>直流記録電流電圧計</t>
  </si>
  <si>
    <t>90200016090</t>
  </si>
  <si>
    <t>直流記録電力計</t>
  </si>
  <si>
    <t>90200016110</t>
  </si>
  <si>
    <t>交流電流計</t>
  </si>
  <si>
    <t>90200016120</t>
  </si>
  <si>
    <t>交流電圧計</t>
  </si>
  <si>
    <t>90200016130</t>
  </si>
  <si>
    <t>交流電流電圧計</t>
  </si>
  <si>
    <t>90200016140</t>
  </si>
  <si>
    <t>交流電力計</t>
  </si>
  <si>
    <t>90200016160</t>
  </si>
  <si>
    <t>交流記録電流計</t>
  </si>
  <si>
    <t>90200016170</t>
  </si>
  <si>
    <t>交流記録電圧計</t>
  </si>
  <si>
    <t>90200016180</t>
  </si>
  <si>
    <t>交流記録電流電圧計</t>
  </si>
  <si>
    <t>90200016190</t>
  </si>
  <si>
    <t>交流記録電力計</t>
  </si>
  <si>
    <t>90200016210</t>
  </si>
  <si>
    <t>線電流計</t>
  </si>
  <si>
    <t>90200016220</t>
  </si>
  <si>
    <t>帰線電流計</t>
  </si>
  <si>
    <t>90200016230</t>
  </si>
  <si>
    <t>漏洩電流計</t>
  </si>
  <si>
    <t>90200016240</t>
  </si>
  <si>
    <t>高周波電流計</t>
  </si>
  <si>
    <t>90200016250</t>
  </si>
  <si>
    <t>ｸﾗﾝﾌﾟ電流計</t>
  </si>
  <si>
    <t>90200016310</t>
  </si>
  <si>
    <t>真空管電圧計</t>
  </si>
  <si>
    <t>90200016320</t>
  </si>
  <si>
    <t>蓄電池用電圧記録計</t>
  </si>
  <si>
    <t>90200016330</t>
  </si>
  <si>
    <t>蓄電池用電圧計</t>
  </si>
  <si>
    <t>90200016340</t>
  </si>
  <si>
    <t>地電圧計</t>
  </si>
  <si>
    <t>90200016350</t>
  </si>
  <si>
    <t>地電圧記録計</t>
  </si>
  <si>
    <t>90200016360</t>
  </si>
  <si>
    <t>ｴﾚｸﾄﾛﾆｯｸ電圧計</t>
  </si>
  <si>
    <t>90200016370</t>
  </si>
  <si>
    <t>信号精密相差計</t>
  </si>
  <si>
    <t>90200017010</t>
  </si>
  <si>
    <t>単芯摺動抵抗器</t>
  </si>
  <si>
    <t>90200017020</t>
  </si>
  <si>
    <t>巻線可変抵抗器</t>
  </si>
  <si>
    <t>90200017030</t>
  </si>
  <si>
    <t>放電試験用抵抗器</t>
  </si>
  <si>
    <t>90200017040</t>
  </si>
  <si>
    <t>複単芯摺動抵抗器</t>
  </si>
  <si>
    <t>90200017050</t>
  </si>
  <si>
    <t>ﾀﾞｲｱﾙ型可変抵抗器</t>
  </si>
  <si>
    <t>90200017110</t>
  </si>
  <si>
    <t>抵抗測定器</t>
  </si>
  <si>
    <t>90200017120</t>
  </si>
  <si>
    <t>ﾒｶﾞｰ</t>
  </si>
  <si>
    <t>90200017130</t>
  </si>
  <si>
    <t>ｵｰﾄﾒｶﾞｰ</t>
  </si>
  <si>
    <t>90200017140</t>
  </si>
  <si>
    <t>ﾎﾞﾝﾄﾞ抵抗測定器</t>
  </si>
  <si>
    <t>90200017150</t>
  </si>
  <si>
    <t>接地抵抗測定器</t>
  </si>
  <si>
    <t>90200017160</t>
  </si>
  <si>
    <t>電圧電流抵抗計</t>
  </si>
  <si>
    <t>90200017170</t>
  </si>
  <si>
    <t>電圧抵抗計</t>
  </si>
  <si>
    <t>90200017180</t>
  </si>
  <si>
    <t>ﾎﾟｰﾀﾌﾞﾙ水抵抗器</t>
  </si>
  <si>
    <t>90200017190</t>
  </si>
  <si>
    <t>抵抗減衰器</t>
  </si>
  <si>
    <t>90200017200</t>
  </si>
  <si>
    <t>接点抵抗計</t>
  </si>
  <si>
    <t>90200017210</t>
  </si>
  <si>
    <t>ﾃｽﾀｰ</t>
  </si>
  <si>
    <t>90200017220</t>
  </si>
  <si>
    <t>ｵｼﾛｽｺｰﾌﾟ</t>
  </si>
  <si>
    <t>90200017230</t>
  </si>
  <si>
    <t>ﾌﾞﾘｯｼﾞ</t>
  </si>
  <si>
    <t>90200017240</t>
  </si>
  <si>
    <t>ﾎｲｽﾄﾝﾌﾞﾘｯｼﾞ</t>
  </si>
  <si>
    <t>90200017250</t>
  </si>
  <si>
    <t>ｷｬﾊﾟｼﾀﾝｽﾊｲﾃｽﾀｰ</t>
  </si>
  <si>
    <t>90200017260</t>
  </si>
  <si>
    <t>ｲﾝﾋﾟｰﾀﾞﾝｽﾒｰﾀｰ</t>
  </si>
  <si>
    <t>90200017270</t>
  </si>
  <si>
    <t>ﾌﾗﾝﾌﾞｸﾗﾝﾌﾟﾊｲﾃｽﾀｰ</t>
  </si>
  <si>
    <t>90200017280</t>
  </si>
  <si>
    <t>交流直流電流計</t>
  </si>
  <si>
    <t>90200017290</t>
  </si>
  <si>
    <t>交流直流電圧計</t>
  </si>
  <si>
    <t>90200017300</t>
  </si>
  <si>
    <t>交流直流電流電圧計</t>
  </si>
  <si>
    <t>90200017310</t>
  </si>
  <si>
    <t>交直電流電圧記録計</t>
  </si>
  <si>
    <t>90200017320</t>
  </si>
  <si>
    <t>ﾃﾞｼﾞﾀﾙﾏﾙﾁﾒｰﾀｰ</t>
  </si>
  <si>
    <t>90200017330</t>
  </si>
  <si>
    <t>ﾕﾆﾊﾞｰｻﾙｶｳﾝﾀｰ</t>
  </si>
  <si>
    <t>90200017340</t>
  </si>
  <si>
    <t>ﾃﾞｼﾞﾀﾙｶｳﾝﾀｰ</t>
  </si>
  <si>
    <t>90200017350</t>
  </si>
  <si>
    <t>携帯用ﾚﾍﾞﾙ計</t>
  </si>
  <si>
    <t>90200017360</t>
  </si>
  <si>
    <t>ﾒﾓﾘﾊｲｺｰﾀﾞ</t>
  </si>
  <si>
    <t>90200017370</t>
  </si>
  <si>
    <t>ｼﾝｸﾛｽｺｰﾌﾟ</t>
  </si>
  <si>
    <t>90200017380</t>
  </si>
  <si>
    <t>ﾊﾟﾙｽｼﾞｪﾈﾚｰﾀｰ</t>
  </si>
  <si>
    <t>90200018010</t>
  </si>
  <si>
    <t>周波数計</t>
  </si>
  <si>
    <t>90200018030</t>
  </si>
  <si>
    <t>力率計</t>
  </si>
  <si>
    <t>90200018040</t>
  </si>
  <si>
    <t>歪率計</t>
  </si>
  <si>
    <t>90200018050</t>
  </si>
  <si>
    <t>3相電力計</t>
  </si>
  <si>
    <t>90200018060</t>
  </si>
  <si>
    <t>静電容量計</t>
  </si>
  <si>
    <t>90200018080</t>
  </si>
  <si>
    <t>終端電力計</t>
  </si>
  <si>
    <t>90200018090</t>
  </si>
  <si>
    <t>可変ｺﾝﾃﾞﾝｻｰ</t>
  </si>
  <si>
    <t>90200018100</t>
  </si>
  <si>
    <t>紫外線探傷灯</t>
  </si>
  <si>
    <t>90200018110</t>
  </si>
  <si>
    <t>磁束計</t>
  </si>
  <si>
    <t>90200018120</t>
  </si>
  <si>
    <t>検磁計</t>
  </si>
  <si>
    <t>90200018130</t>
  </si>
  <si>
    <t>避電器放電測定器</t>
  </si>
  <si>
    <t>90200018160</t>
  </si>
  <si>
    <t>ｻｲｸﾙｶｳﾝﾀｰ</t>
  </si>
  <si>
    <t>90200018210</t>
  </si>
  <si>
    <t>ﾀﾝﾃﾞﾙﾀﾒｰﾀｰ</t>
  </si>
  <si>
    <t>90200018230</t>
  </si>
  <si>
    <t>ｱｰｽﾌｯｸ</t>
  </si>
  <si>
    <t>90200018240</t>
  </si>
  <si>
    <t>ATC受電器</t>
  </si>
  <si>
    <t>90200018250</t>
  </si>
  <si>
    <t>90200018260</t>
  </si>
  <si>
    <t>90200018270</t>
  </si>
  <si>
    <t>ｱｰｽﾁｪｯｶｰ</t>
  </si>
  <si>
    <t>90200018280</t>
  </si>
  <si>
    <t>検相器</t>
  </si>
  <si>
    <t>90200018290</t>
  </si>
  <si>
    <t>ｹｰﾌﾞﾙ活線感知器</t>
  </si>
  <si>
    <t>90200018300</t>
  </si>
  <si>
    <t>検電器ﾁｪｯｶｰ</t>
  </si>
  <si>
    <t>90200018310</t>
  </si>
  <si>
    <t>分流器</t>
  </si>
  <si>
    <t>90200018320</t>
  </si>
  <si>
    <t>90200018330</t>
  </si>
  <si>
    <t>映像信号発生器</t>
  </si>
  <si>
    <t>90200018340</t>
  </si>
  <si>
    <t>低周波発振器</t>
  </si>
  <si>
    <t>90200018350</t>
  </si>
  <si>
    <t>芯線対照器</t>
  </si>
  <si>
    <t>90200018360</t>
  </si>
  <si>
    <t>90200018370</t>
  </si>
  <si>
    <t>ｲﾝﾋﾟｰﾀﾞﾝｽ変換器</t>
  </si>
  <si>
    <t>90200018380</t>
  </si>
  <si>
    <t>高圧ﾌﾟﾛｰﾌﾞ</t>
  </si>
  <si>
    <t>90200018400</t>
  </si>
  <si>
    <t>導電率計</t>
  </si>
  <si>
    <t>90200019010</t>
  </si>
  <si>
    <t>回路短絡試験器</t>
  </si>
  <si>
    <t>90200019020</t>
  </si>
  <si>
    <t>軌道回路短絡試験器</t>
  </si>
  <si>
    <t>90200019060</t>
  </si>
  <si>
    <t>絶縁耐圧試験器</t>
  </si>
  <si>
    <t>90200019070</t>
  </si>
  <si>
    <t>組試験器</t>
  </si>
  <si>
    <t>90200019080</t>
  </si>
  <si>
    <t>絶縁抵抗計</t>
  </si>
  <si>
    <t>90200019110</t>
  </si>
  <si>
    <t>真空管試験器</t>
  </si>
  <si>
    <t>90200019120</t>
  </si>
  <si>
    <t>ﾄﾗﾝｼﾞｽﾀｰﾁｪｯｶｰ</t>
  </si>
  <si>
    <t>90200019160</t>
  </si>
  <si>
    <t>A2号ｺﾈｸﾀｰ試験器</t>
  </si>
  <si>
    <t>90200019170</t>
  </si>
  <si>
    <t>ﾃﾞﾙﾀＩ故障選択装置簡易試験器</t>
  </si>
  <si>
    <t>90200019210</t>
  </si>
  <si>
    <t>電話拡声試験器</t>
  </si>
  <si>
    <t>90200019220</t>
  </si>
  <si>
    <t>ﾏｲｸﾛﾎﾝ試験器</t>
  </si>
  <si>
    <t>90200019230</t>
  </si>
  <si>
    <t>2号携帯試験器</t>
  </si>
  <si>
    <t>90200019240</t>
  </si>
  <si>
    <t>試験用送受器</t>
  </si>
  <si>
    <t>90200019250</t>
  </si>
  <si>
    <t>MC電話拡声装置試験器</t>
  </si>
  <si>
    <t>90200019260</t>
  </si>
  <si>
    <t>携帯型音声呼出電話機</t>
  </si>
  <si>
    <t>90200019270</t>
  </si>
  <si>
    <t>携帯型業務用無線機</t>
  </si>
  <si>
    <t>90200019280</t>
  </si>
  <si>
    <t>業務用無線機</t>
  </si>
  <si>
    <t>90200019290</t>
  </si>
  <si>
    <t>ネットワーク接続機</t>
  </si>
  <si>
    <t>90200019300</t>
  </si>
  <si>
    <t>中継器</t>
  </si>
  <si>
    <t>90200019310</t>
  </si>
  <si>
    <t>蓄電池容量試験器</t>
  </si>
  <si>
    <t>90200019320</t>
  </si>
  <si>
    <t>蓄電池容量計</t>
  </si>
  <si>
    <t>90200019330</t>
  </si>
  <si>
    <t>蓄電池自動放電特性試験器</t>
  </si>
  <si>
    <t>90200019350</t>
  </si>
  <si>
    <t>信号電磁弁継電機試験器</t>
  </si>
  <si>
    <t>90200020010</t>
  </si>
  <si>
    <t>ｻｰﾐｽﾀｰ温度計</t>
  </si>
  <si>
    <t>90200020020</t>
  </si>
  <si>
    <t>指示温度計</t>
  </si>
  <si>
    <t>90200020030</t>
  </si>
  <si>
    <t>熱電温度計</t>
  </si>
  <si>
    <t>90200020040</t>
  </si>
  <si>
    <t>抵抗温度計</t>
  </si>
  <si>
    <t>90200020050</t>
  </si>
  <si>
    <t>ﾃﾞｼﾞﾀﾙ温度計</t>
  </si>
  <si>
    <t>90200020060</t>
  </si>
  <si>
    <t>表面温度計</t>
  </si>
  <si>
    <t>90200020070</t>
  </si>
  <si>
    <t>標準温度計</t>
  </si>
  <si>
    <t>90200020080</t>
  </si>
  <si>
    <t>抵抗測温体</t>
  </si>
  <si>
    <t>90200020090</t>
  </si>
  <si>
    <t>携帯用温度計</t>
  </si>
  <si>
    <t>90200020100</t>
  </si>
  <si>
    <t>自記温湿度計</t>
  </si>
  <si>
    <t>90200020110</t>
  </si>
  <si>
    <t>通風式乾湿計</t>
  </si>
  <si>
    <t>90200020120</t>
  </si>
  <si>
    <t>温湿度計</t>
  </si>
  <si>
    <t>90200020130</t>
  </si>
  <si>
    <t>酸素硫化水素濃度計</t>
  </si>
  <si>
    <t>90200020160</t>
  </si>
  <si>
    <t>標準圧力計</t>
  </si>
  <si>
    <t>90200020170</t>
  </si>
  <si>
    <t>真空計</t>
  </si>
  <si>
    <t>90200020180</t>
  </si>
  <si>
    <t>気圧計</t>
  </si>
  <si>
    <t>90200020190</t>
  </si>
  <si>
    <t>自記気圧計</t>
  </si>
  <si>
    <t>90200020200</t>
  </si>
  <si>
    <t>圧力計調整器</t>
  </si>
  <si>
    <t>90200020210</t>
  </si>
  <si>
    <t>風速計</t>
  </si>
  <si>
    <t>90200020220</t>
  </si>
  <si>
    <t>風力計</t>
  </si>
  <si>
    <t>90200020310</t>
  </si>
  <si>
    <t>ｶﾞｽ検知器</t>
  </si>
  <si>
    <t>90200020320</t>
  </si>
  <si>
    <t>CO測定器</t>
  </si>
  <si>
    <t>90200020330</t>
  </si>
  <si>
    <t>酸素測定器</t>
  </si>
  <si>
    <t>90200020340</t>
  </si>
  <si>
    <t>空気呼吸器</t>
  </si>
  <si>
    <t>90200020350</t>
  </si>
  <si>
    <t>酸素・一酸化炭素計</t>
  </si>
  <si>
    <t>90200020360</t>
  </si>
  <si>
    <t>酸素・硫化水素測定器</t>
  </si>
  <si>
    <t>90200020370</t>
  </si>
  <si>
    <t>イオンカウンター</t>
  </si>
  <si>
    <t>90200021010</t>
  </si>
  <si>
    <t>騒音計</t>
  </si>
  <si>
    <t>90200021020</t>
  </si>
  <si>
    <t>VUﾒｰﾀｰ</t>
  </si>
  <si>
    <t>90200021030</t>
  </si>
  <si>
    <t>指示騒音計用ｱｸｾﾛﾒｰﾀｰ</t>
  </si>
  <si>
    <t>90200021040</t>
  </si>
  <si>
    <t>音声波ﾚﾍﾞﾙﾒｰﾀｰ</t>
  </si>
  <si>
    <t>90200021060</t>
  </si>
  <si>
    <t>度数時間計</t>
  </si>
  <si>
    <t>90200021110</t>
  </si>
  <si>
    <t>水質計</t>
  </si>
  <si>
    <t>90200021115</t>
  </si>
  <si>
    <t>塩分濃度計</t>
  </si>
  <si>
    <t>90200021120</t>
  </si>
  <si>
    <t>木材水分計</t>
  </si>
  <si>
    <t>90200021130</t>
  </si>
  <si>
    <t>PH計</t>
  </si>
  <si>
    <t>90200021160</t>
  </si>
  <si>
    <t>粘度計</t>
  </si>
  <si>
    <t>90200021210</t>
  </si>
  <si>
    <t>ｼｮｱｰ硬度計</t>
  </si>
  <si>
    <t>90200021220</t>
  </si>
  <si>
    <t>ﾌﾞﾘﾈﾙ硬度計</t>
  </si>
  <si>
    <t>90200021240</t>
  </si>
  <si>
    <t>ｺﾞﾑ硬度計</t>
  </si>
  <si>
    <t>90200021260</t>
  </si>
  <si>
    <t>電磁微厚計</t>
  </si>
  <si>
    <t>90200021270</t>
  </si>
  <si>
    <t>ﾀﾞｲｱﾙｹﾞｰｼﾞﾃｽﾀｰ</t>
  </si>
  <si>
    <t>90200021290</t>
  </si>
  <si>
    <t>携帯型距離測定器</t>
  </si>
  <si>
    <t>90200021310</t>
  </si>
  <si>
    <t>照度計</t>
  </si>
  <si>
    <t>90200021320</t>
  </si>
  <si>
    <t>光度計</t>
  </si>
  <si>
    <t>90200022010</t>
  </si>
  <si>
    <t>90200022020</t>
  </si>
  <si>
    <t>速度計試験器</t>
  </si>
  <si>
    <t>90200022060</t>
  </si>
  <si>
    <t>加速度計</t>
  </si>
  <si>
    <t>90200022070</t>
  </si>
  <si>
    <t>車両動揺測定器</t>
  </si>
  <si>
    <t>90200022110</t>
  </si>
  <si>
    <t>電気式回転計</t>
  </si>
  <si>
    <t>90200022120</t>
  </si>
  <si>
    <t>光電式回転計</t>
  </si>
  <si>
    <t>90200022130</t>
  </si>
  <si>
    <t>積算回転計</t>
  </si>
  <si>
    <t>90200022160</t>
  </si>
  <si>
    <t>ﾃﾝｼｮﾝﾒｰﾀｰ</t>
  </si>
  <si>
    <t>90200022180</t>
  </si>
  <si>
    <t>亀裂変位計</t>
  </si>
  <si>
    <t>90200022190</t>
  </si>
  <si>
    <t>摺動型変位計</t>
  </si>
  <si>
    <t>90200022210</t>
  </si>
  <si>
    <t>密着検測器</t>
  </si>
  <si>
    <t>90200022230</t>
  </si>
  <si>
    <t>相対沈下計基準水槽</t>
  </si>
  <si>
    <t>90200022240</t>
  </si>
  <si>
    <t>相対沈下計補助水槽</t>
  </si>
  <si>
    <t>90200022250</t>
  </si>
  <si>
    <t>ﾚｰﾙ沈下計</t>
  </si>
  <si>
    <t>90200022260</t>
  </si>
  <si>
    <t>力量測定器</t>
  </si>
  <si>
    <t>90200022280</t>
  </si>
  <si>
    <t>ﾃﾞｼﾞﾀﾙ角度計</t>
  </si>
  <si>
    <t>90200022310</t>
  </si>
  <si>
    <t>油圧計</t>
  </si>
  <si>
    <t>90200022320</t>
  </si>
  <si>
    <t>厚さ測定器</t>
  </si>
  <si>
    <t>90200022330</t>
  </si>
  <si>
    <t>ダイヤルｹﾞｰｼﾞ</t>
  </si>
  <si>
    <t>90200022340</t>
  </si>
  <si>
    <t>角型水準器</t>
  </si>
  <si>
    <t>90200022350</t>
  </si>
  <si>
    <t>音波式ベルト張力計</t>
  </si>
  <si>
    <t>90200022360</t>
  </si>
  <si>
    <t>ﾃﾞｼﾞﾀﾙｳｫｰｷﾝｸﾞ測定器</t>
  </si>
  <si>
    <t>90200023010</t>
  </si>
  <si>
    <t>空制ﾊﾞﾙﾌﾞ試験台</t>
  </si>
  <si>
    <t>90200023020</t>
  </si>
  <si>
    <t>同期接触器試験器</t>
  </si>
  <si>
    <t>90200023030</t>
  </si>
  <si>
    <t>車輪踏面記録計</t>
  </si>
  <si>
    <t>90200023040</t>
  </si>
  <si>
    <t>制御装置連続試験機</t>
  </si>
  <si>
    <t>90200023110</t>
  </si>
  <si>
    <t>ATC信号遠隔操作盤</t>
  </si>
  <si>
    <t>90200023210</t>
  </si>
  <si>
    <t>架線測定器</t>
  </si>
  <si>
    <t>90200023220</t>
  </si>
  <si>
    <t>ﾎﾞﾝﾄﾞ試験器</t>
  </si>
  <si>
    <t>90200023230</t>
  </si>
  <si>
    <t>測定棒</t>
  </si>
  <si>
    <t>90200023240</t>
  </si>
  <si>
    <t>ｶﾃﾅﾘ用架線磨耗測定器</t>
  </si>
  <si>
    <t>90200023310</t>
  </si>
  <si>
    <t>ｼﾞｬﾝﾊﾟｰ線試験器</t>
  </si>
  <si>
    <t>90200024010</t>
  </si>
  <si>
    <t>自動車煤煙簡易測定器</t>
  </si>
  <si>
    <t>90200024020</t>
  </si>
  <si>
    <t>ﾌﾞﾛｰﾊﾞｲ量測定器</t>
  </si>
  <si>
    <t>90200024030</t>
  </si>
  <si>
    <t>ﾌﾛﾝｶﾞｽﾘｰｸﾃｽﾀｰ</t>
  </si>
  <si>
    <t>90200024040</t>
  </si>
  <si>
    <t>ﾊﾟﾜｰｽﾃｱﾘﾝｸﾞﾎﾟｰﾀﾌﾞﾙﾃｽﾀｰ</t>
  </si>
  <si>
    <t>90200024050</t>
  </si>
  <si>
    <t>ｱｲﾄﾞﾙｽﾄｯﾌﾟ・運行解析装置</t>
  </si>
  <si>
    <t>90200024060</t>
  </si>
  <si>
    <t>ｺﾝﾌﾟﾚｯｼｮﾝｹﾞｰｼﾞ</t>
  </si>
  <si>
    <t>90200024080</t>
  </si>
  <si>
    <t>ﾀｲﾔｾｲﾌｧｰ</t>
  </si>
  <si>
    <t>90200024090</t>
  </si>
  <si>
    <t>ﾍﾞﾙﾄﾃﾝｼｮﾝｹﾞｰｼﾞ</t>
  </si>
  <si>
    <t>90200024100</t>
  </si>
  <si>
    <t>ﾀｲﾔｹｰｼﾞ</t>
  </si>
  <si>
    <t>90200024110</t>
  </si>
  <si>
    <t>ｱﾏﾁｭｱﾃｽﾀｰ</t>
  </si>
  <si>
    <t>90200024120</t>
  </si>
  <si>
    <t>ﾎﾞﾙﾃｰｼﾞﾚｷﾞｭﾚﾀｰﾃｽﾀｰ</t>
  </si>
  <si>
    <t>90200024130</t>
  </si>
  <si>
    <t>ﾄﾞｴﾙﾃｽﾀｰ</t>
  </si>
  <si>
    <t>90200024140</t>
  </si>
  <si>
    <t>ｺｲﾙｺﾝﾃﾞﾝｻｰﾃｽﾀｰ</t>
  </si>
  <si>
    <t>90200024150</t>
  </si>
  <si>
    <t>ﾀｲﾐﾝｸﾞﾗｲﾄﾃｽﾀｰ</t>
  </si>
  <si>
    <t>90200024160</t>
  </si>
  <si>
    <t>ﾌﾟﾗｸﾞｸﾘｰﾅｰﾃｽﾀｰ</t>
  </si>
  <si>
    <t>90200024170</t>
  </si>
  <si>
    <t>ﾊﾞｯﾃﾘｰｸｰﾗﾝﾄﾃｽﾀｰ</t>
  </si>
  <si>
    <t>90200024180</t>
  </si>
  <si>
    <t>電子ﾃｽﾀｰ</t>
  </si>
  <si>
    <t>90200024190</t>
  </si>
  <si>
    <t>ﾊﾞｯﾃﾘｰ容量計</t>
  </si>
  <si>
    <t>90200024210</t>
  </si>
  <si>
    <t>ｼﾞｰｾﾞﾙﾉｽﾞﾙﾃｽﾀｰ</t>
  </si>
  <si>
    <t>90200024220</t>
  </si>
  <si>
    <t>ﾊﾞﾙﾌﾞｽﾌﾟﾘﾝｸﾞﾃｽﾀｰ</t>
  </si>
  <si>
    <t>90200024230</t>
  </si>
  <si>
    <t>ﾊｲﾄﾞﾛﾊﾞｯｸﾃｽﾀｰ</t>
  </si>
  <si>
    <t>90200024240</t>
  </si>
  <si>
    <t>ﾗｼﾞｪｰﾀｰｷｬｯﾌﾟﾃｽﾀｰ</t>
  </si>
  <si>
    <t>90200024250</t>
  </si>
  <si>
    <t>ｴｱｰｸﾘｰﾅｰﾃｽﾀｰ</t>
  </si>
  <si>
    <t>90200024260</t>
  </si>
  <si>
    <t>ｼﾘﾝﾀﾞｰﾌﾞﾛｯｸ耐圧ﾃｽﾀｰ</t>
  </si>
  <si>
    <t>90200024270</t>
  </si>
  <si>
    <t>潤滑油性能試験器</t>
  </si>
  <si>
    <t>90200025010</t>
  </si>
  <si>
    <t>ｺﾝｸﾘｰﾄ流動性試験器</t>
  </si>
  <si>
    <t>90200025020</t>
  </si>
  <si>
    <t>ｺﾝｸﾘｰﾄ粒度測定器</t>
  </si>
  <si>
    <t>90200025030</t>
  </si>
  <si>
    <t>ｺﾝｸﾘｰﾄ硬度試験器</t>
  </si>
  <si>
    <t>90200025050</t>
  </si>
  <si>
    <t>変位変換器</t>
  </si>
  <si>
    <t>90200025100</t>
  </si>
  <si>
    <t>コンクリート内部探査器</t>
  </si>
  <si>
    <t>90200025110</t>
  </si>
  <si>
    <t>覘板</t>
  </si>
  <si>
    <t>90200025130</t>
  </si>
  <si>
    <t>ﾚﾍﾞﾙ</t>
  </si>
  <si>
    <t>90200025140</t>
  </si>
  <si>
    <t>自動ﾚﾍﾞﾙ</t>
  </si>
  <si>
    <t>90200025200</t>
  </si>
  <si>
    <t>火災感知器チェンジャー</t>
  </si>
  <si>
    <t>90200025210</t>
  </si>
  <si>
    <t>火災感知器用加熱試験器</t>
  </si>
  <si>
    <t>90200025220</t>
  </si>
  <si>
    <t>煙感知器用加煙試験器</t>
  </si>
  <si>
    <t>90200025230</t>
  </si>
  <si>
    <t>煙感知器</t>
  </si>
  <si>
    <t>90200025240</t>
  </si>
  <si>
    <t>ｽﾎﾟｯﾄ着脱器</t>
  </si>
  <si>
    <t>90200026010</t>
  </si>
  <si>
    <t>自動改鋏器</t>
  </si>
  <si>
    <t>90200026020</t>
  </si>
  <si>
    <t>運賃精算機</t>
  </si>
  <si>
    <t>90200026030</t>
  </si>
  <si>
    <t>卓上紙幣計算機</t>
  </si>
  <si>
    <t>90200026110</t>
  </si>
  <si>
    <t>自動動態計数器</t>
  </si>
  <si>
    <t>90200026140</t>
  </si>
  <si>
    <t>ラミネーター</t>
  </si>
  <si>
    <t>90200026210</t>
  </si>
  <si>
    <t>90200026220</t>
  </si>
  <si>
    <t>振動感知型警報器</t>
  </si>
  <si>
    <t>90200026310</t>
  </si>
  <si>
    <t>音声誘導装置</t>
  </si>
  <si>
    <t>90200027010</t>
  </si>
  <si>
    <t>電気ﾍﾟﾝｼﾙ</t>
  </si>
  <si>
    <t>90200027020</t>
  </si>
  <si>
    <t>ｴﾚｸﾄﾘｯｸﾏｰｶｰ</t>
  </si>
  <si>
    <t>90200027050</t>
  </si>
  <si>
    <t>接点ｸﾘｰﾅｰ</t>
  </si>
  <si>
    <t>90200027120</t>
  </si>
  <si>
    <t>拡声装置</t>
  </si>
  <si>
    <t>90200027130</t>
  </si>
  <si>
    <t>電気ﾒｶﾞﾎﾝ</t>
  </si>
  <si>
    <t>90200027140</t>
  </si>
  <si>
    <t>ﾏｲｸﾐｷｻｰ</t>
  </si>
  <si>
    <t>90200027150</t>
  </si>
  <si>
    <t>90200027160</t>
  </si>
  <si>
    <t>ﾊｲﾊﾟｰﾏｲｸ</t>
  </si>
  <si>
    <t>90200027170</t>
  </si>
  <si>
    <t>ﾓﾆﾀｰﾃﾚﾋﾞ</t>
  </si>
  <si>
    <t>90200027180</t>
  </si>
  <si>
    <t>ｽﾋﾟｰｶｰ</t>
  </si>
  <si>
    <t>90200027181</t>
  </si>
  <si>
    <t>90200027182</t>
  </si>
  <si>
    <t>90200027190</t>
  </si>
  <si>
    <t>ｱﾝﾌﾟ</t>
  </si>
  <si>
    <t>90200027210</t>
  </si>
  <si>
    <t>万能接写装置</t>
  </si>
  <si>
    <t>90200027220</t>
  </si>
  <si>
    <t>超音波探傷装置用付属品一式</t>
  </si>
  <si>
    <t>90200027230</t>
  </si>
  <si>
    <t>ﾀﾞｲｱｸﾞﾓﾆﾀｰ</t>
  </si>
  <si>
    <t>90200027240</t>
  </si>
  <si>
    <t>ＨＤＭＩ延長器</t>
  </si>
  <si>
    <t>90200027260</t>
  </si>
  <si>
    <t>90200027270</t>
  </si>
  <si>
    <t>ｶﾞﾚｰｼﾞﾗﾝﾌﾟ</t>
  </si>
  <si>
    <t>90200027280</t>
  </si>
  <si>
    <t>90200027290</t>
  </si>
  <si>
    <t>金属探知機</t>
  </si>
  <si>
    <t>90200027300</t>
  </si>
  <si>
    <t>施設用照明</t>
  </si>
  <si>
    <t>90200027310</t>
  </si>
  <si>
    <t>回転警告灯</t>
  </si>
  <si>
    <t>90200027311</t>
  </si>
  <si>
    <t>赤色回転灯</t>
  </si>
  <si>
    <t>90200027320</t>
  </si>
  <si>
    <t>90200027330</t>
  </si>
  <si>
    <t>ﾌﾟﾘﾝﾄ基板運搬箱</t>
  </si>
  <si>
    <t>90200027340</t>
  </si>
  <si>
    <t>点滅式警告灯</t>
  </si>
  <si>
    <t>90200027350</t>
  </si>
  <si>
    <t>投光器</t>
  </si>
  <si>
    <t>90200027351</t>
  </si>
  <si>
    <t>90200027352</t>
  </si>
  <si>
    <t>スタンドライト</t>
  </si>
  <si>
    <t>90200027353</t>
  </si>
  <si>
    <t>充電式ＬＥＤ投光器</t>
  </si>
  <si>
    <t>90200027354</t>
  </si>
  <si>
    <t>90200027360</t>
  </si>
  <si>
    <t>ｵﾍﾟﾚｰﾀｰ警告灯</t>
  </si>
  <si>
    <t>90200027370</t>
  </si>
  <si>
    <t>導電性ﾗｯｸ</t>
  </si>
  <si>
    <t>90200027380</t>
  </si>
  <si>
    <t>ｾｷｭﾘﾃｨ用無線機</t>
  </si>
  <si>
    <t>90200027390</t>
  </si>
  <si>
    <t>90200027400</t>
  </si>
  <si>
    <t>90200027401</t>
  </si>
  <si>
    <t>90200027410</t>
  </si>
  <si>
    <t>90200027420</t>
  </si>
  <si>
    <t>90200027430</t>
  </si>
  <si>
    <t>ハロゲンライト</t>
  </si>
  <si>
    <t>90200027440</t>
  </si>
  <si>
    <t>ﾌﾞﾗｯｸﾗｲﾄ</t>
  </si>
  <si>
    <t>90200027450</t>
  </si>
  <si>
    <t>作業灯</t>
  </si>
  <si>
    <t>90200027460</t>
  </si>
  <si>
    <t>ﾎﾟｰﾀﾌﾞﾙ型ｶｰﾅﾋﾞｹﾞｰｼｮﾝ</t>
  </si>
  <si>
    <t>90200027470</t>
  </si>
  <si>
    <t>ﾍﾞｰｽﾗｲﾄ</t>
  </si>
  <si>
    <t>90200028010</t>
  </si>
  <si>
    <t>双眼実体顕微鏡</t>
  </si>
  <si>
    <t>90200028020</t>
  </si>
  <si>
    <t>LEDﾗｲﾄﾍｯﾄﾞﾙｰﾍﾟ</t>
  </si>
  <si>
    <t>90200028030</t>
  </si>
  <si>
    <t>台付拡大鏡</t>
  </si>
  <si>
    <t>90200028110</t>
  </si>
  <si>
    <t>印刷用ﾅﾝﾊﾞｰﾘﾝｸﾞ</t>
  </si>
  <si>
    <t>90200028120</t>
  </si>
  <si>
    <t>電子タイムスタンプ</t>
  </si>
  <si>
    <t>90200028130</t>
  </si>
  <si>
    <t>巻返し機</t>
  </si>
  <si>
    <t>90200028210</t>
  </si>
  <si>
    <t>乗降客ｶｳﾝﾀｰ</t>
  </si>
  <si>
    <t>90200028220</t>
  </si>
  <si>
    <t>乗降客ｶｳﾝﾀｰｽﾃｯﾌﾟ板</t>
  </si>
  <si>
    <t>90200028230</t>
  </si>
  <si>
    <t>ﾍﾟﾝ書ﾚｺｰﾀﾞｰ操作盤</t>
  </si>
  <si>
    <t>90200028240</t>
  </si>
  <si>
    <t>ﾍﾟﾝ書ﾚｺｰﾀﾞｰ操作ｷﾞｱｰﾎﾞｯｸｽ</t>
  </si>
  <si>
    <t>90200028300</t>
  </si>
  <si>
    <t>定刻起床装置</t>
  </si>
  <si>
    <t>90200028310</t>
  </si>
  <si>
    <t>硬貨処理機</t>
  </si>
  <si>
    <t>90200028390</t>
  </si>
  <si>
    <t>放送ﾃﾞｰﾀｶｰﾄﾘｯｼﾞ</t>
  </si>
  <si>
    <t>90200028400</t>
  </si>
  <si>
    <t>磁気信号読取器</t>
  </si>
  <si>
    <t>90200029010</t>
  </si>
  <si>
    <t>ｶｾｯﾄﾚｺｰﾀﾞｰ</t>
  </si>
  <si>
    <t>90200029020</t>
  </si>
  <si>
    <t>ルーター</t>
  </si>
  <si>
    <t>90200029030</t>
  </si>
  <si>
    <t>ｲﾝﾀﾌｪｰｽｱﾀﾞﾌﾟﾀ</t>
  </si>
  <si>
    <t>90200029110</t>
  </si>
  <si>
    <t>ｺﾝﾋﾟｭｰﾀｰ用ｿﾌﾄ</t>
  </si>
  <si>
    <t>90200029111</t>
  </si>
  <si>
    <t>90200029120</t>
  </si>
  <si>
    <t>ETC車載器</t>
  </si>
  <si>
    <t>90200029121</t>
  </si>
  <si>
    <t>ドライブレコーダ</t>
  </si>
  <si>
    <t>90200029130</t>
  </si>
  <si>
    <t>ＰＣソフト</t>
  </si>
  <si>
    <t>90200029140</t>
  </si>
  <si>
    <t>90200029150</t>
  </si>
  <si>
    <t>90200029160</t>
  </si>
  <si>
    <t>90200029170</t>
  </si>
  <si>
    <t>90200029180</t>
  </si>
  <si>
    <t>パーソナルコンピュータソフト</t>
  </si>
  <si>
    <t>90200029190</t>
  </si>
  <si>
    <t>90200029210</t>
  </si>
  <si>
    <t>ﾜｰﾄﾞﾌﾟﾛｾｯｻｰ</t>
  </si>
  <si>
    <t>90200029290</t>
  </si>
  <si>
    <t>ＵＳＢメモリ</t>
  </si>
  <si>
    <t>90200029300</t>
  </si>
  <si>
    <t>DVDﾏﾙﾁﾄﾞﾗｲﾌﾞ</t>
  </si>
  <si>
    <t>90200029310</t>
  </si>
  <si>
    <t>ﾊﾟｰｿﾅﾙｺﾝﾋﾟｭｰﾀｰ</t>
  </si>
  <si>
    <t>90200029320</t>
  </si>
  <si>
    <t>拡張ﾕﾆｯﾄ</t>
  </si>
  <si>
    <t>90200029330</t>
  </si>
  <si>
    <t>ﾊｰﾄﾞﾃﾞｨｽｸ</t>
  </si>
  <si>
    <t>90200029340</t>
  </si>
  <si>
    <t>増設ﾒﾓﾘ</t>
  </si>
  <si>
    <t>90200029350</t>
  </si>
  <si>
    <t>ﾓﾃﾞﾑ</t>
  </si>
  <si>
    <t>90200029360</t>
  </si>
  <si>
    <t>MOﾄﾞﾗｲﾌﾞ</t>
  </si>
  <si>
    <t>90200029370</t>
  </si>
  <si>
    <t>CD-RWﾄﾞﾗｲﾌﾞ</t>
  </si>
  <si>
    <t>90200029380</t>
  </si>
  <si>
    <t>ｽｷｬﾅｰ</t>
  </si>
  <si>
    <t>90200029390</t>
  </si>
  <si>
    <t>スイッチングハブ</t>
  </si>
  <si>
    <t>90200029400</t>
  </si>
  <si>
    <t>ｱﾙｺｰﾙﾁｪｯｶｰ</t>
  </si>
  <si>
    <t>90200029410</t>
  </si>
  <si>
    <t>ｺﾝﾄﾛｰﾙﾕﾆｯﾄﾁｪｯｶｰ</t>
  </si>
  <si>
    <t>90200029420</t>
  </si>
  <si>
    <t>ISS解析ｿﾌﾄ用ｹｰﾌﾞﾙ</t>
  </si>
  <si>
    <t>90200029430</t>
  </si>
  <si>
    <t>ﾊﾞｷｭｳﾑﾃｽﾀｰ</t>
  </si>
  <si>
    <t>90200029440</t>
  </si>
  <si>
    <t>B.B機点検用ﾊｰﾈｽ</t>
  </si>
  <si>
    <t>90200029450</t>
  </si>
  <si>
    <t>ｴｱｰｿｰ</t>
  </si>
  <si>
    <t>90200029460</t>
  </si>
  <si>
    <t>ｶｯﾃｨﾝｸﾞﾏｼﾝ</t>
  </si>
  <si>
    <t>90200029470</t>
  </si>
  <si>
    <t>トラック用荷台シート</t>
  </si>
  <si>
    <t>90200029480</t>
  </si>
  <si>
    <t>ｴﾝｼﾞﾝ式剪定ﾊﾞﾘｶﾝ</t>
  </si>
  <si>
    <t>90200029490</t>
  </si>
  <si>
    <t>作業用寝板</t>
  </si>
  <si>
    <t>90200029500</t>
  </si>
  <si>
    <t>ﾊｰﾄﾞﾃﾞｨｽｸ ﾕﾆｯﾄ</t>
  </si>
  <si>
    <t>90200029510</t>
  </si>
  <si>
    <t>90200030000</t>
  </si>
  <si>
    <t>振動緩和装置</t>
  </si>
  <si>
    <t>90200040000</t>
  </si>
  <si>
    <t>電車ホーンセット</t>
  </si>
  <si>
    <t>90300000620</t>
  </si>
  <si>
    <t>Ｔ型ボックスレンチ</t>
  </si>
  <si>
    <t>90300000816</t>
  </si>
  <si>
    <t>ﾚｰﾙｼﾞｬｯｷ</t>
  </si>
  <si>
    <t>90300000817</t>
  </si>
  <si>
    <t>操作棒</t>
  </si>
  <si>
    <t>90300000818</t>
  </si>
  <si>
    <t>親綱フック</t>
  </si>
  <si>
    <t>90300000914</t>
  </si>
  <si>
    <t>ﾚｰﾙｸﾗﾝﾌﾟ</t>
  </si>
  <si>
    <t>90300000915</t>
  </si>
  <si>
    <t>90300000918</t>
  </si>
  <si>
    <t>レール天秤</t>
  </si>
  <si>
    <t>90300001010</t>
  </si>
  <si>
    <t>金床</t>
  </si>
  <si>
    <t>90300001020</t>
  </si>
  <si>
    <t>巣床</t>
  </si>
  <si>
    <t>90300001037</t>
  </si>
  <si>
    <t>脚立</t>
  </si>
  <si>
    <t>90300001060</t>
  </si>
  <si>
    <t>立ﾊﾞｲｽ</t>
  </si>
  <si>
    <t>90300001080</t>
  </si>
  <si>
    <t>横ﾊﾞｲｽ</t>
  </si>
  <si>
    <t>90300001090</t>
  </si>
  <si>
    <t>回転台付ﾊﾞｲｽ</t>
  </si>
  <si>
    <t>90300001100</t>
  </si>
  <si>
    <t>頭部回転ﾊﾞｲｽ</t>
  </si>
  <si>
    <t>90300001110</t>
  </si>
  <si>
    <t>ﾄﾞﾘﾙﾌﾟﾚｽﾊﾞｲｽ</t>
  </si>
  <si>
    <t>90300001120</t>
  </si>
  <si>
    <t>ﾐｰﾘﾝｸﾞﾊﾞｲｽ</t>
  </si>
  <si>
    <t>90300001130</t>
  </si>
  <si>
    <t>ﾏｼﾝﾊﾞｲｽ</t>
  </si>
  <si>
    <t>90300001160</t>
  </si>
  <si>
    <t>噴射ﾎﾟﾝﾌﾟ分解ﾊﾞｲｽ</t>
  </si>
  <si>
    <t>90300001170</t>
  </si>
  <si>
    <t>ﾆｯﾌﾟﾙ用特殊ﾊﾞｲｽ</t>
  </si>
  <si>
    <t>90300001180</t>
  </si>
  <si>
    <t>脚付ﾊﾟｲﾌﾟﾊﾞｲｽ</t>
  </si>
  <si>
    <t>90300001200</t>
  </si>
  <si>
    <t>ｼｬｺ万力</t>
  </si>
  <si>
    <t>90300001210</t>
  </si>
  <si>
    <t>ｽｸﾛｰﾙﾁｬｯｸ</t>
  </si>
  <si>
    <t>90300001215</t>
  </si>
  <si>
    <t>カートリッジガン</t>
  </si>
  <si>
    <t>90300001216</t>
  </si>
  <si>
    <t>缶つぶし器</t>
  </si>
  <si>
    <t>90300001220</t>
  </si>
  <si>
    <t>単動ﾁｬｯｸ</t>
  </si>
  <si>
    <t>90300001230</t>
  </si>
  <si>
    <t>角型永久磁石ﾁｬｯｸ</t>
  </si>
  <si>
    <t>90300001234</t>
  </si>
  <si>
    <t>飛来物除去操作棒</t>
  </si>
  <si>
    <t>90300001235</t>
  </si>
  <si>
    <t>90300001260</t>
  </si>
  <si>
    <t>ﾐｰﾘﾝｸﾞﾁｬｯｸ</t>
  </si>
  <si>
    <t>90300001300</t>
  </si>
  <si>
    <t>パレット</t>
  </si>
  <si>
    <t>90300001310</t>
  </si>
  <si>
    <t>回数券自発機調整用治具</t>
  </si>
  <si>
    <t>90300001320</t>
  </si>
  <si>
    <t>CM電機子手入用治具</t>
  </si>
  <si>
    <t>90300001330</t>
  </si>
  <si>
    <t>軸箱前蓋脱着治具</t>
  </si>
  <si>
    <t>90300001340</t>
  </si>
  <si>
    <t>油圧測定治具</t>
  </si>
  <si>
    <t>90300001350</t>
  </si>
  <si>
    <t>架線取付用治具</t>
  </si>
  <si>
    <t>90300001360</t>
  </si>
  <si>
    <t>AL-T型架台穴開け治具</t>
  </si>
  <si>
    <t>90300001380</t>
  </si>
  <si>
    <t>MG付属機器作業用回転台</t>
  </si>
  <si>
    <t>90300001390</t>
  </si>
  <si>
    <t>金物角度調整用固定台</t>
  </si>
  <si>
    <t>90300001400</t>
  </si>
  <si>
    <t>円筒ころ軸受内輪抜取り治具</t>
  </si>
  <si>
    <t>90300001410</t>
  </si>
  <si>
    <t>玉軸受箱　軸受抜取り治具</t>
  </si>
  <si>
    <t>90300001420</t>
  </si>
  <si>
    <t>反負荷側油切り抜取り治具</t>
  </si>
  <si>
    <t>90300001430</t>
  </si>
  <si>
    <t>円筒ころ軸受外輪圧入治具</t>
  </si>
  <si>
    <t>90300001440</t>
  </si>
  <si>
    <t>玉軸受圧入治具</t>
  </si>
  <si>
    <t>90300001450</t>
  </si>
  <si>
    <t>玉軸受箱　軸受圧入治具</t>
  </si>
  <si>
    <t>90300002010</t>
  </si>
  <si>
    <t>定盤</t>
  </si>
  <si>
    <t>90300002020</t>
  </si>
  <si>
    <t>鉛定盤</t>
  </si>
  <si>
    <t>90300002040</t>
  </si>
  <si>
    <t>ｵﾌﾟﾁｶﾙﾌﾗｯﾄ</t>
  </si>
  <si>
    <t>90300002060</t>
  </si>
  <si>
    <t>ｽﾄﾚｰﾄﾞｴｯｼﾞ</t>
  </si>
  <si>
    <t>90300002080</t>
  </si>
  <si>
    <t>ｺﾝﾛｯﾄﾞｱﾗｲﾅｰ</t>
  </si>
  <si>
    <t>90300002110</t>
  </si>
  <si>
    <t>ﾌﾞﾛｯｸｹﾞｰｼﾞ</t>
  </si>
  <si>
    <t>90300002120</t>
  </si>
  <si>
    <t>ﾃﾞｼﾞﾀﾙ距離計</t>
  </si>
  <si>
    <t>90300002130</t>
  </si>
  <si>
    <t>ﾏｲｸﾛﾒｰﾀｰ</t>
  </si>
  <si>
    <t>90300002150</t>
  </si>
  <si>
    <t>ｷｬﾘﾊﾟｰ型ﾏｲｸﾛﾒｰﾀｰ</t>
  </si>
  <si>
    <t>90300002160</t>
  </si>
  <si>
    <t>歯厚ﾏｲｸﾛﾒｰﾀｰ</t>
  </si>
  <si>
    <t>90300002180</t>
  </si>
  <si>
    <t>間隔測定桿</t>
  </si>
  <si>
    <t>90300002190</t>
  </si>
  <si>
    <t>歯厚ﾉｷﾞｽ</t>
  </si>
  <si>
    <t>90300002200</t>
  </si>
  <si>
    <t>90300002201</t>
  </si>
  <si>
    <t>デジタルインジケータ</t>
  </si>
  <si>
    <t>90300002210</t>
  </si>
  <si>
    <t>ｼﾘﾝﾀﾞｰﾎﾞｱｹﾞｰｼﾞ</t>
  </si>
  <si>
    <t>90300002220</t>
  </si>
  <si>
    <t>ｸﾗﾝｸｼｬﾌﾄｹﾞｰｼﾞ</t>
  </si>
  <si>
    <t>90300002230</t>
  </si>
  <si>
    <t>軌間測定ｹﾞｰｼﾞ</t>
  </si>
  <si>
    <t>90300002240</t>
  </si>
  <si>
    <t>車輪ﾊﾞｯｸｹﾞｰｼﾞ測定器</t>
  </si>
  <si>
    <t>90300002250</t>
  </si>
  <si>
    <t>ﾚｰﾙ断面測定器</t>
  </si>
  <si>
    <t>90300002260</t>
  </si>
  <si>
    <t>継目落測定器</t>
  </si>
  <si>
    <t>90300002270</t>
  </si>
  <si>
    <t>箱尺</t>
  </si>
  <si>
    <t>90300002280</t>
  </si>
  <si>
    <t>ﾌﾞﾚｰｷｼｭｰﾄﾞﾗﾑｹﾞｰｼﾞ</t>
  </si>
  <si>
    <t>90300002290</t>
  </si>
  <si>
    <t>ﾛｯｸｹﾞｰｼﾞ</t>
  </si>
  <si>
    <t>90300002300</t>
  </si>
  <si>
    <t>とおり測定器</t>
  </si>
  <si>
    <t>90300002310</t>
  </si>
  <si>
    <t>ﾀﾞｲｱﾙｹﾞｰｼﾞ</t>
  </si>
  <si>
    <t>90300002320</t>
  </si>
  <si>
    <t>内側用ﾀﾞｲｱﾙｹﾞｰｼﾞ</t>
  </si>
  <si>
    <t>90300002330</t>
  </si>
  <si>
    <t>ｷｬﾘﾊﾟｰ型ﾀﾞｲｱﾙｹﾞｰｼﾞ</t>
  </si>
  <si>
    <t>90300002340</t>
  </si>
  <si>
    <t>ｸﾞﾗｲﾃﾞｨﾝｸﾞｹﾞｰｼﾞ</t>
  </si>
  <si>
    <t>90300002350</t>
  </si>
  <si>
    <t>ﾀﾞｲｱﾙｹﾞｰｼﾞ付ﾄｰｽｶﾝ</t>
  </si>
  <si>
    <t>90300002360</t>
  </si>
  <si>
    <t>集電靴高さ測定器</t>
  </si>
  <si>
    <t>90300002370</t>
  </si>
  <si>
    <t>車輪外径測定器</t>
  </si>
  <si>
    <t>90300002380</t>
  </si>
  <si>
    <t>車輪ﾌﾗﾝｼﾞ測定器</t>
  </si>
  <si>
    <t>90300002390</t>
  </si>
  <si>
    <t>車輪ﾌﾗﾝｼﾞ厚さ高さ測定ｹﾞｰｼﾞ</t>
  </si>
  <si>
    <t>90300002400</t>
  </si>
  <si>
    <t>連結器高さ測定器</t>
  </si>
  <si>
    <t>90300002410</t>
  </si>
  <si>
    <t>車輪ﾊﾞｯｸｹﾞｰｼﾞ較正用ｹﾞｰｼﾞ</t>
  </si>
  <si>
    <t>90300002420</t>
  </si>
  <si>
    <t>床面高測定器</t>
  </si>
  <si>
    <t>90300002430</t>
  </si>
  <si>
    <t>ﾘﾆｱﾓｰﾀｰ高さ測定ｹﾞｰｼﾞ</t>
  </si>
  <si>
    <t>90300002440</t>
  </si>
  <si>
    <t>分岐器ﾄﾝｸﾞﾚｰﾙ摩耗測定器</t>
  </si>
  <si>
    <t>90300002459</t>
  </si>
  <si>
    <t>レーザースケール</t>
  </si>
  <si>
    <t>90300002510</t>
  </si>
  <si>
    <t>ﾀﾞｲﾔﾙｹﾞｰｼﾞ付精密分度器</t>
  </si>
  <si>
    <t>90300002700</t>
  </si>
  <si>
    <t>ヘッドライト</t>
  </si>
  <si>
    <t>90300003010</t>
  </si>
  <si>
    <t>水平台</t>
  </si>
  <si>
    <t>90300003020</t>
  </si>
  <si>
    <t>水平台調整器</t>
  </si>
  <si>
    <t>90300003040</t>
  </si>
  <si>
    <t>ｶﾝﾄ水準器</t>
  </si>
  <si>
    <t>90300003050</t>
  </si>
  <si>
    <t>90300003110</t>
  </si>
  <si>
    <t>第3軌条保護板定規</t>
  </si>
  <si>
    <t>90300003120</t>
  </si>
  <si>
    <t>第3軌条膨張接手測定器</t>
  </si>
  <si>
    <t>90300003140</t>
  </si>
  <si>
    <t>ｷｬﾝﾊﾟｰｷｬｽﾀｰｷﾝｸﾞﾋﾟﾝｹﾞｰｼﾞ</t>
  </si>
  <si>
    <t>90300003150</t>
  </si>
  <si>
    <t>ﾌﾞﾗｼﾎﾙﾀﾞｰｹﾞｰｼﾞ</t>
  </si>
  <si>
    <t>90300003160</t>
  </si>
  <si>
    <t>ﾋﾟﾆｵﾝﾃｰﾊﾟｰｹﾞｰｼﾞ</t>
  </si>
  <si>
    <t>90300003210</t>
  </si>
  <si>
    <t>上皿自動天秤</t>
  </si>
  <si>
    <t>90300003220</t>
  </si>
  <si>
    <t>台秤</t>
  </si>
  <si>
    <t>90300003230</t>
  </si>
  <si>
    <t>踏力計</t>
  </si>
  <si>
    <t>90300003240</t>
  </si>
  <si>
    <t>ﾌﾟﾛﾊﾟﾝﾒｰﾀｰ</t>
  </si>
  <si>
    <t>90300003250</t>
  </si>
  <si>
    <t>上皿自動秤</t>
  </si>
  <si>
    <t>90300003260</t>
  </si>
  <si>
    <t>ﾊﾞﾈ秤</t>
  </si>
  <si>
    <t>90300003270</t>
  </si>
  <si>
    <t>つり秤</t>
  </si>
  <si>
    <t>90300003280</t>
  </si>
  <si>
    <t>カウティングスケール</t>
  </si>
  <si>
    <t>90300003285</t>
  </si>
  <si>
    <t>プッシュプルゲージ</t>
  </si>
  <si>
    <t>90300003300</t>
  </si>
  <si>
    <t>ｸﾚｰﾝ試験荷重</t>
  </si>
  <si>
    <t>90300003310</t>
  </si>
  <si>
    <t>ﾏｸﾞﾈｯﾄﾍﾞｰｽ</t>
  </si>
  <si>
    <t>90300003320</t>
  </si>
  <si>
    <t>ﾀｰﾆﾝｸﾞﾗｼﾞｱｽｹﾞｰｼﾞ</t>
  </si>
  <si>
    <t>90300003330</t>
  </si>
  <si>
    <t>ﾃﾞﾌﾟｽｹﾞｰｼﾞ</t>
  </si>
  <si>
    <t>90300003340</t>
  </si>
  <si>
    <t>Vﾌﾞﾛｯｸ</t>
  </si>
  <si>
    <t>90300003360</t>
  </si>
  <si>
    <t>距離測定器</t>
  </si>
  <si>
    <t>90300003370</t>
  </si>
  <si>
    <t>90300003380</t>
  </si>
  <si>
    <t>直角定規</t>
  </si>
  <si>
    <t>90300003509</t>
  </si>
  <si>
    <t>レールホーク</t>
  </si>
  <si>
    <t>90300004010</t>
  </si>
  <si>
    <t>ﾁｭｰﾌﾞﾗﾌﾗｰﾘﾝｸﾞｶｯﾀｰ</t>
  </si>
  <si>
    <t>90300004020</t>
  </si>
  <si>
    <t>90300004030</t>
  </si>
  <si>
    <t>ﾁｪﾝ式ﾊﾟｲﾌﾟｶｯﾀｰ</t>
  </si>
  <si>
    <t>90300004040</t>
  </si>
  <si>
    <t>ﾊﾞｰﾝｽﾞ形ﾊﾟｲﾌﾟｶｯﾀｰ</t>
  </si>
  <si>
    <t>90300004050</t>
  </si>
  <si>
    <t>ﾜｲﾔｰﾛｰﾌﾟｶｯﾀｰ</t>
  </si>
  <si>
    <t>90300004060</t>
  </si>
  <si>
    <t>ﾊﾟｯｷﾝｶｯﾀｰ</t>
  </si>
  <si>
    <t>90300004070</t>
  </si>
  <si>
    <t>ﾊﾟﾜｰｶｯﾀｰ</t>
  </si>
  <si>
    <t>90300004080</t>
  </si>
  <si>
    <t>ナットスプリッタ</t>
  </si>
  <si>
    <t>90300004090</t>
  </si>
  <si>
    <t>携帯用油圧カッター</t>
  </si>
  <si>
    <t>90300004095</t>
  </si>
  <si>
    <t>ﾀﾞﾝﾌﾟｼｮﾍﾞﾙ</t>
  </si>
  <si>
    <t>90300004110</t>
  </si>
  <si>
    <t>ﾊﾞﾙﾌﾞｼｰﾄﾘｰﾏｰｾｯﾄ</t>
  </si>
  <si>
    <t>90300004120</t>
  </si>
  <si>
    <t>ｱｼﾞｬｽﾀﾌﾞﾙﾘｰﾏｰｾｯﾄ</t>
  </si>
  <si>
    <t>90300004130</t>
  </si>
  <si>
    <t>ｽﾊﾟｲﾗﾙｴｷｽﾊﾟﾝｼｮﾝﾘｰﾏｰ</t>
  </si>
  <si>
    <t>90300004140</t>
  </si>
  <si>
    <t>ドリル研磨機</t>
  </si>
  <si>
    <t>90300004160</t>
  </si>
  <si>
    <t>ｵｽﾀｰ型ﾊﾟｲﾌﾟﾈｼﾞ切り器</t>
  </si>
  <si>
    <t>90300004170</t>
  </si>
  <si>
    <t>ﾘｰﾄﾞ型ﾊﾟｲﾌﾟﾈｼﾞ切り器</t>
  </si>
  <si>
    <t>90300004180</t>
  </si>
  <si>
    <t>ﾘｰﾄﾞ型ﾍﾞﾋﾞｰﾈｼﾞ切り器</t>
  </si>
  <si>
    <t>90300004190</t>
  </si>
  <si>
    <t>ﾍﾞﾋﾞｰﾊﾟｲﾌﾟﾈｼﾞ切ｺﾝﾋﾞﾈｰｼｮﾝｾｯﾄ</t>
  </si>
  <si>
    <t>90300004200</t>
  </si>
  <si>
    <t>ﾎｰﾙｿｰｾｯﾄ</t>
  </si>
  <si>
    <t>90300004210</t>
  </si>
  <si>
    <t>ﾊﾞﾙﾌﾞｼｰﾄｶｯﾀｰ</t>
  </si>
  <si>
    <t>90300004220</t>
  </si>
  <si>
    <t>ﾙｰﾀｰ</t>
  </si>
  <si>
    <t>90300004270</t>
  </si>
  <si>
    <t>ﾊｲｽﾋﾟｰﾄﾞｶｯﾀｰ</t>
  </si>
  <si>
    <t>90300004310</t>
  </si>
  <si>
    <t>電気ｶﾝﾅ</t>
  </si>
  <si>
    <t>90300004320</t>
  </si>
  <si>
    <t>ｶﾝﾅ</t>
  </si>
  <si>
    <t>90300005010</t>
  </si>
  <si>
    <t>手回しｴｷｾﾝﾌﾟﾚｽ</t>
  </si>
  <si>
    <t>90300005020</t>
  </si>
  <si>
    <t>ｽｸﾘｭｰﾊﾝﾄﾞﾌﾟﾚｽ</t>
  </si>
  <si>
    <t>90300005030</t>
  </si>
  <si>
    <t>ﾊﾝﾄﾞﾌﾟﾚｽ</t>
  </si>
  <si>
    <t>90300005040</t>
  </si>
  <si>
    <t>ﾊﾝﾄﾞﾅｯﾀｰ</t>
  </si>
  <si>
    <t>90300005050</t>
  </si>
  <si>
    <t>ﾊﾝﾄﾞﾘﾍﾞｯﾀｰ</t>
  </si>
  <si>
    <t>90300005060</t>
  </si>
  <si>
    <t>ｴｱｰﾘﾍﾞｯﾀｰ</t>
  </si>
  <si>
    <t>90300005070</t>
  </si>
  <si>
    <t>ﾊﾟｲﾌﾟﾚｱｰ</t>
  </si>
  <si>
    <t>90300005080</t>
  </si>
  <si>
    <t>油圧ﾌﾟﾚｽ</t>
  </si>
  <si>
    <t>90300005090</t>
  </si>
  <si>
    <t>90300005100</t>
  </si>
  <si>
    <t>ﾗﾑ</t>
  </si>
  <si>
    <t>90300005110</t>
  </si>
  <si>
    <t>銅管ﾍﾞﾝﾀﾞｰ</t>
  </si>
  <si>
    <t>90300005120</t>
  </si>
  <si>
    <t>ｽｸﾘｭｰ式ﾚｰﾙﾍﾞﾝﾀﾞｰ</t>
  </si>
  <si>
    <t>90300005140</t>
  </si>
  <si>
    <t>ﾊﾝｶﾞｰ曲げ工具</t>
  </si>
  <si>
    <t>90300005160</t>
  </si>
  <si>
    <t>ﾊﾟｲﾌﾟﾍﾞﾝﾀﾞｰ用ﾍﾞﾝﾃﾞｨﾝｸﾞｼｭｰ</t>
  </si>
  <si>
    <t>90300005170</t>
  </si>
  <si>
    <t>ﾊﾟｲﾌﾟﾌﾚｱｰ</t>
  </si>
  <si>
    <t>90300005210</t>
  </si>
  <si>
    <t>ｷﾞｱｰﾌﾟｰﾗｰ</t>
  </si>
  <si>
    <t>90300005220</t>
  </si>
  <si>
    <t>ﾍﾞｱﾘﾝｸﾞﾌﾟｰﾗｰ</t>
  </si>
  <si>
    <t>90300005230</t>
  </si>
  <si>
    <t>ﾊﾌﾞﾌﾟｰﾗｰ</t>
  </si>
  <si>
    <t>90300005240</t>
  </si>
  <si>
    <t>ﾌﾞｯｼｭ脱着器</t>
  </si>
  <si>
    <t>90300005250</t>
  </si>
  <si>
    <t>ﾕﾆﾊﾞｰｻﾙﾌﾟｰﾗｰｾｯﾄ</t>
  </si>
  <si>
    <t>90300005260</t>
  </si>
  <si>
    <t>ｽﾊﾟｲｷｰﾌﾟｰﾗｰ</t>
  </si>
  <si>
    <t>90300005270</t>
  </si>
  <si>
    <t>ﾎﾞﾃﾞｨｰﾌﾟｰﾗｰ</t>
  </si>
  <si>
    <t>90300005280</t>
  </si>
  <si>
    <t>ﾋﾟｯﾄﾏﾝ・ﾀｲﾛｯﾄﾞｴﾝﾄﾞﾌﾟｰﾗｰ</t>
  </si>
  <si>
    <t>90300005290</t>
  </si>
  <si>
    <t>ｵｲﾙｼｰﾙ挿入工具</t>
  </si>
  <si>
    <t>90300005291</t>
  </si>
  <si>
    <t>90300005292</t>
  </si>
  <si>
    <t>90300005293</t>
  </si>
  <si>
    <t>90300005294</t>
  </si>
  <si>
    <t>90300005300</t>
  </si>
  <si>
    <t>ﾗｼﾞｱｽ･ﾛｯﾄﾞﾌﾟｰﾗｰ</t>
  </si>
  <si>
    <t>90300005310</t>
  </si>
  <si>
    <t>ﾍﾘｻｰﾄｲﾝｻｰﾄ</t>
  </si>
  <si>
    <t>90300005320</t>
  </si>
  <si>
    <t>ﾅｯﾄｻｰﾄﾊﾝﾄﾞﾂｰﾙｷｯﾄ</t>
  </si>
  <si>
    <t>90300005330</t>
  </si>
  <si>
    <t>ｽﾌﾟﾘﾝｸﾞｾｯﾀｰ</t>
  </si>
  <si>
    <t>90300005350</t>
  </si>
  <si>
    <t>90300005360</t>
  </si>
  <si>
    <t>埋込栓交換治具</t>
  </si>
  <si>
    <t>90300005370</t>
  </si>
  <si>
    <t>接触子脱着引抜工具</t>
  </si>
  <si>
    <t>90300005400</t>
  </si>
  <si>
    <t>銅ﾊﾝﾏｰ</t>
  </si>
  <si>
    <t>90300006000</t>
  </si>
  <si>
    <t>トルクドライバー</t>
  </si>
  <si>
    <t>90300006010</t>
  </si>
  <si>
    <t>ﾊﾟﾜｰﾚﾝﾁ</t>
  </si>
  <si>
    <t>90300006020</t>
  </si>
  <si>
    <t>ﾄﾙｸﾚﾝﾁ</t>
  </si>
  <si>
    <t>90300006021</t>
  </si>
  <si>
    <t>90300006022</t>
  </si>
  <si>
    <t>90300006023</t>
  </si>
  <si>
    <t>90300006024</t>
  </si>
  <si>
    <t>90300006025</t>
  </si>
  <si>
    <t>90300006030</t>
  </si>
  <si>
    <t>ﾌﾟﾚｾｯﾄﾄﾙｸﾚﾝﾁ</t>
  </si>
  <si>
    <t>90300006031</t>
  </si>
  <si>
    <t>90300006032</t>
  </si>
  <si>
    <t>90300006033</t>
  </si>
  <si>
    <t>90300006034</t>
  </si>
  <si>
    <t>90300006035</t>
  </si>
  <si>
    <t>90300006036</t>
  </si>
  <si>
    <t>90300006037</t>
  </si>
  <si>
    <t>90300006038</t>
  </si>
  <si>
    <t>90300006039</t>
  </si>
  <si>
    <t>90300006040</t>
  </si>
  <si>
    <t>ﾊﾞﾘﾔｰﾚﾝﾁ</t>
  </si>
  <si>
    <t>90300006041</t>
  </si>
  <si>
    <t>アジャスタブル型トルクレンチ</t>
  </si>
  <si>
    <t>90300006045</t>
  </si>
  <si>
    <t>インパクトレンチ</t>
  </si>
  <si>
    <t>90300006050</t>
  </si>
  <si>
    <t>ﾎﾟｰﾙｽｸﾘｭｰﾄﾞﾗｲﾊﾞｰ</t>
  </si>
  <si>
    <t>90300006060</t>
  </si>
  <si>
    <t>ﾌﾟﾚｾｯﾄﾄﾙｸﾄﾞﾗｲﾊﾞｰ</t>
  </si>
  <si>
    <t>90300006070</t>
  </si>
  <si>
    <t>ﾗﾁｴｯﾄﾊﾝﾄﾞﾙ</t>
  </si>
  <si>
    <t>90300006080</t>
  </si>
  <si>
    <t>ﾁｪｰﾝﾄﾝｸﾞ</t>
  </si>
  <si>
    <t>90300006090</t>
  </si>
  <si>
    <t>ｿｹｯﾄﾚﾝﾁ</t>
  </si>
  <si>
    <t>90300006100</t>
  </si>
  <si>
    <t>ﾌﾟﾚｾｯﾄﾄﾙｸｽﾊﾟﾅ</t>
  </si>
  <si>
    <t>90300006110</t>
  </si>
  <si>
    <t>枕木ﾊﾞﾝﾄﾞ締付機</t>
  </si>
  <si>
    <t>90300006120</t>
  </si>
  <si>
    <t>枕木巻線機</t>
  </si>
  <si>
    <t>90300006130</t>
  </si>
  <si>
    <t>針金荷造機</t>
  </si>
  <si>
    <t>90300006140</t>
  </si>
  <si>
    <t>ﾊﾟﾝﾁﾊﾝﾄﾞ締付工具</t>
  </si>
  <si>
    <t>90300006150</t>
  </si>
  <si>
    <t>結束工具</t>
  </si>
  <si>
    <t>90300006160</t>
  </si>
  <si>
    <t>荷締め器</t>
  </si>
  <si>
    <t>90300006170</t>
  </si>
  <si>
    <t>ﾌﾞｰﾂﾊﾞﾝﾄﾞﾂｰﾙ</t>
  </si>
  <si>
    <t>90300006180</t>
  </si>
  <si>
    <t>ｽﾌﾟﾘﾝｸﾞ</t>
  </si>
  <si>
    <t>90300006190</t>
  </si>
  <si>
    <t>ﾗﾁｪｯﾄﾒｶﾞﾈ</t>
  </si>
  <si>
    <t>90300006200</t>
  </si>
  <si>
    <t>トルクレンチチェッカー</t>
  </si>
  <si>
    <t>90300006210</t>
  </si>
  <si>
    <t>一般用圧着工具</t>
  </si>
  <si>
    <t>90300006220</t>
  </si>
  <si>
    <t>端子用圧着工具</t>
  </si>
  <si>
    <t>90300006230</t>
  </si>
  <si>
    <t>ｷｬﾉﾝﾌﾟﾗｸﾞ用圧着工具</t>
  </si>
  <si>
    <t>90300006240</t>
  </si>
  <si>
    <t>90300006250</t>
  </si>
  <si>
    <t>ｶｼﾒ工具</t>
  </si>
  <si>
    <t>90300006260</t>
  </si>
  <si>
    <t>ﾌﾟｯｼｭﾛｯﾄﾞ圧着工具</t>
  </si>
  <si>
    <t>90300006270</t>
  </si>
  <si>
    <t>ﾌｧｽﾄﾝ圧着工具</t>
  </si>
  <si>
    <t>90300006280</t>
  </si>
  <si>
    <t>90300006310</t>
  </si>
  <si>
    <t>通信・信号用携帯工具ｾｯﾄ</t>
  </si>
  <si>
    <t>90300006320</t>
  </si>
  <si>
    <t>電磁弁手入れ工具ｾｯﾄ</t>
  </si>
  <si>
    <t>90300006340</t>
  </si>
  <si>
    <t>電気転てつ機分解工具ｾｯﾄ</t>
  </si>
  <si>
    <t>90300006350</t>
  </si>
  <si>
    <t>携帯用工具ｾｯﾄ</t>
  </si>
  <si>
    <t>90300006360</t>
  </si>
  <si>
    <t>ﾉﾐｾｯﾄ</t>
  </si>
  <si>
    <t>90300006370</t>
  </si>
  <si>
    <t>ﾈｶﾞﾈﾚﾝﾁｾｯﾄ</t>
  </si>
  <si>
    <t>90300006380</t>
  </si>
  <si>
    <t>ﾄﾞﾘﾙｾｯﾄ</t>
  </si>
  <si>
    <t>90300006390</t>
  </si>
  <si>
    <t>工具ｾｯﾄ</t>
  </si>
  <si>
    <t>90300006400</t>
  </si>
  <si>
    <t>90300006410</t>
  </si>
  <si>
    <t>ﾗﾁｪｯﾄﾚﾝﾁﾍｯﾄﾞ</t>
  </si>
  <si>
    <t>90300006500</t>
  </si>
  <si>
    <t>90300006501</t>
  </si>
  <si>
    <t>90300006502</t>
  </si>
  <si>
    <t>90300006503</t>
  </si>
  <si>
    <t>90300007010</t>
  </si>
  <si>
    <t>ﾎｲﾙ脱着機</t>
  </si>
  <si>
    <t>90300007020</t>
  </si>
  <si>
    <t>ｱｸｽﾙ脱着機</t>
  </si>
  <si>
    <t>90300007030</t>
  </si>
  <si>
    <t>ｼﾘﾝﾀﾞｰﾍｯﾄﾞ脱着機</t>
  </si>
  <si>
    <t>90300007040</t>
  </si>
  <si>
    <t>90300007050</t>
  </si>
  <si>
    <t>ｷﾝｸﾞﾋﾟﾝﾌﾟｰﾗｰ</t>
  </si>
  <si>
    <t>90300007060</t>
  </si>
  <si>
    <t>ｼﾘﾝﾀﾞｰﾗｲﾅｰﾌﾟｰﾗｰ</t>
  </si>
  <si>
    <t>90300007070</t>
  </si>
  <si>
    <t>ｼﾘﾝﾀﾞｰﾗｲﾅｰﾘﾌﾟﾚｯｻ</t>
  </si>
  <si>
    <t>90300007080</t>
  </si>
  <si>
    <t>ｶｳﾝﾀｰｼｬﾌﾄﾍﾞｱﾘﾝｸﾞﾌﾟｰﾗｰ</t>
  </si>
  <si>
    <t>90300007090</t>
  </si>
  <si>
    <t>ｶｳﾝﾀｰｼｬﾌﾄﾘﾑｰﾊﾞｰ</t>
  </si>
  <si>
    <t>90300007100</t>
  </si>
  <si>
    <t>90300007110</t>
  </si>
  <si>
    <t>ﾋﾟｯﾄﾏﾝｱｰﾑﾌﾟｰﾗｰ</t>
  </si>
  <si>
    <t>90300007120</t>
  </si>
  <si>
    <t>ｱﾝｶｰﾋﾟﾝﾌﾟｰﾗｰ</t>
  </si>
  <si>
    <t>90300007130</t>
  </si>
  <si>
    <t>ｽﾃｱﾘﾝｸﾞﾌﾟｰﾗｰ</t>
  </si>
  <si>
    <t>90300007140</t>
  </si>
  <si>
    <t>ｶﾞｲﾄﾞﾊﾞｰｾｯﾄ</t>
  </si>
  <si>
    <t>90300007150</t>
  </si>
  <si>
    <t>ｱｸｽﾙ分解工具</t>
  </si>
  <si>
    <t>90300007160</t>
  </si>
  <si>
    <t>噴射ﾎﾟﾝﾌﾟ分解工具</t>
  </si>
  <si>
    <t>90300007170</t>
  </si>
  <si>
    <t>ﾊｲﾄﾞﾛﾊﾞｯｸﾞ分解工具</t>
  </si>
  <si>
    <t>90300007180</t>
  </si>
  <si>
    <t>ｵｲﾙｼｰﾙｲﾝｽﾄﾗｰ</t>
  </si>
  <si>
    <t>90300007190</t>
  </si>
  <si>
    <t>ﾊﾌﾞｽﾄｯﾊﾟｰ</t>
  </si>
  <si>
    <t>90300007200</t>
  </si>
  <si>
    <t>ｼｭｰｷﾞｬｯﾌﾟｱｼﾞｬｽﾃｨﾝｸﾞﾂｰﾙ</t>
  </si>
  <si>
    <t>90300007210</t>
  </si>
  <si>
    <t>ﾉｽﾞﾙﾁｭｰﾌﾞｾｯﾄﾂｰﾙ</t>
  </si>
  <si>
    <t>90300007220</t>
  </si>
  <si>
    <t>ﾊﾞｽｸｰﾗｰ用ｻｰﾋﾞｽﾂｰﾙ</t>
  </si>
  <si>
    <t>90300007230</t>
  </si>
  <si>
    <t>ｸﾗﾝｷﾝｸﾞﾊﾞｰ</t>
  </si>
  <si>
    <t>90300007240</t>
  </si>
  <si>
    <t>ﾄｰｲﾝｹﾞｰｼﾞ</t>
  </si>
  <si>
    <t>90300007250</t>
  </si>
  <si>
    <t>ｹﾞｰｼﾞﾏﾆﾎｰﾙﾄﾞ</t>
  </si>
  <si>
    <t>90300007260</t>
  </si>
  <si>
    <t>ﾏｸﾞﾈｯﾄｸﾗｯﾁ脱着工具</t>
  </si>
  <si>
    <t>90300007270</t>
  </si>
  <si>
    <t>ﾌﾞﾚｰｷｱｼﾞｬｽﾄﾚﾝﾁ</t>
  </si>
  <si>
    <t>90300007280</t>
  </si>
  <si>
    <t>通線ﾜｲﾔｰ</t>
  </si>
  <si>
    <t>90300007290</t>
  </si>
  <si>
    <t>ﾄﾞﾗｯｸﾞﾘﾝｸ分解工具</t>
  </si>
  <si>
    <t>90300007300</t>
  </si>
  <si>
    <t>ｲﾓﾋﾞﾗｲｻﾞｰ脱着工具</t>
  </si>
  <si>
    <t>90300007310</t>
  </si>
  <si>
    <t>ﾊﾞﾙﾌﾞｽﾍﾟｰｻ脱着工具</t>
  </si>
  <si>
    <t>90300007320</t>
  </si>
  <si>
    <t>クラッチプーリ脱着工具</t>
  </si>
  <si>
    <t>90300007330</t>
  </si>
  <si>
    <t>アルミハンマー</t>
  </si>
  <si>
    <t>90300007340</t>
  </si>
  <si>
    <t>タップ・ダイスセット</t>
  </si>
  <si>
    <t>90300007350</t>
  </si>
  <si>
    <t>ﾌｨﾙﾀｰ脱着工具</t>
  </si>
  <si>
    <t>90300007360</t>
  </si>
  <si>
    <t>油圧ﾎﾟﾝﾌﾟ</t>
  </si>
  <si>
    <t>90300007370</t>
  </si>
  <si>
    <t>モンキーレンチ</t>
  </si>
  <si>
    <t>90300007380</t>
  </si>
  <si>
    <t>片口ラチェットレンチ</t>
  </si>
  <si>
    <t>90300007390</t>
  </si>
  <si>
    <t>ﾎﾟｲﾝﾄﾀｯﾌﾟ</t>
  </si>
  <si>
    <t>90300007400</t>
  </si>
  <si>
    <t>ダイヤモンドやすり</t>
  </si>
  <si>
    <t>90300008010</t>
  </si>
  <si>
    <t>ｵｲﾙｼﾞｬｯｷ</t>
  </si>
  <si>
    <t>90300008020</t>
  </si>
  <si>
    <t>ﾎﾞｰﾙﾍﾞｱﾘﾝｸﾞｼﾞｬｰﾅﾙｼﾞｬｯｷ</t>
  </si>
  <si>
    <t>90300008030</t>
  </si>
  <si>
    <t>ｽｸﾘｭｰｼﾞｬｯｷ</t>
  </si>
  <si>
    <t>90300008040</t>
  </si>
  <si>
    <t>箱ｼﾞｬｯｷ</t>
  </si>
  <si>
    <t>90300008050</t>
  </si>
  <si>
    <t>ｽｸﾘｭｰｹｰﾌﾞﾙｼﾞｬｯｷ</t>
  </si>
  <si>
    <t>90300008060</t>
  </si>
  <si>
    <t>ﾄﾗｯｸｼﾞｬｯｷ</t>
  </si>
  <si>
    <t>90300008070</t>
  </si>
  <si>
    <t>90300008080</t>
  </si>
  <si>
    <t>水圧ﾛｺﾓﾃｨﾌﾞｼﾞｬｯｷ</t>
  </si>
  <si>
    <t>90300008090</t>
  </si>
  <si>
    <t>ｶﾞﾚｰｼﾞｼﾞｬｯｷ</t>
  </si>
  <si>
    <t>90300008100</t>
  </si>
  <si>
    <t>建築ｼﾞｬｯｷ</t>
  </si>
  <si>
    <t>90300008110</t>
  </si>
  <si>
    <t>90300008120</t>
  </si>
  <si>
    <t>ﾐｯｼｮﾝｼﾞｬｯｷ</t>
  </si>
  <si>
    <t>90300008130</t>
  </si>
  <si>
    <t>ﾘｱｴﾝｼﾞﾝｼﾞｬｯｷ</t>
  </si>
  <si>
    <t>90300008140</t>
  </si>
  <si>
    <t>OJｼﾞｬｯｷ</t>
  </si>
  <si>
    <t>90300008150</t>
  </si>
  <si>
    <t>ﾃﾞﾌｼﾞｬｯｷ</t>
  </si>
  <si>
    <t>90300008210</t>
  </si>
  <si>
    <t>ﾁｪﾝﾌﾞﾛｯｸ</t>
  </si>
  <si>
    <t>90300008220</t>
  </si>
  <si>
    <t>ﾄﾛﾘｰ</t>
  </si>
  <si>
    <t>90300008230</t>
  </si>
  <si>
    <t>ﾄﾛﾘｰﾌﾞﾛｯｸ</t>
  </si>
  <si>
    <t>90300008240</t>
  </si>
  <si>
    <t>ﾄﾛﾘｰ付ﾁｪﾝﾌﾞﾛｯｸ</t>
  </si>
  <si>
    <t>90300008260</t>
  </si>
  <si>
    <t>ﾚﾊﾞｰﾌﾞﾛｯｸ</t>
  </si>
  <si>
    <t>90300008270</t>
  </si>
  <si>
    <t>牽引具</t>
  </si>
  <si>
    <t>90300008280</t>
  </si>
  <si>
    <t>張線機</t>
  </si>
  <si>
    <t>90300008290</t>
  </si>
  <si>
    <t>絶縁張線器</t>
  </si>
  <si>
    <t>90300008310</t>
  </si>
  <si>
    <t>手動ｳｨﾝﾁ</t>
  </si>
  <si>
    <t>90300008320</t>
  </si>
  <si>
    <t>ﾎﾟｰﾀﾌﾞﾙ手動ｳｨﾝﾁ</t>
  </si>
  <si>
    <t>90300008330</t>
  </si>
  <si>
    <t>超小型ｳｨﾝﾁ</t>
  </si>
  <si>
    <t>90300008340</t>
  </si>
  <si>
    <t>ﾚｰﾙ山越機</t>
  </si>
  <si>
    <t>90300008360</t>
  </si>
  <si>
    <t>万能携帯起重機</t>
  </si>
  <si>
    <t>90300008370</t>
  </si>
  <si>
    <t>救援用枕木</t>
  </si>
  <si>
    <t>90300009010</t>
  </si>
  <si>
    <t>簡易ﾘﾌﾄ</t>
  </si>
  <si>
    <t>90300009020</t>
  </si>
  <si>
    <t>ﾄﾛﾘﾌﾄ</t>
  </si>
  <si>
    <t>90300009030</t>
  </si>
  <si>
    <t>ﾄﾛﾘﾌﾄﾀｰﾝﾃｰﾌﾞﾙ</t>
  </si>
  <si>
    <t>90300009040</t>
  </si>
  <si>
    <t>手押ﾌｫｰｸﾘﾌﾄ</t>
  </si>
  <si>
    <t>90300009050</t>
  </si>
  <si>
    <t>ﾊﾝﾄﾞﾘﾌﾀｰ</t>
  </si>
  <si>
    <t>90300009060</t>
  </si>
  <si>
    <t>90300009110</t>
  </si>
  <si>
    <t>ﾚｰﾙ運搬器</t>
  </si>
  <si>
    <t>90300009120</t>
  </si>
  <si>
    <t>ﾀｲﾀﾝﾊﾟｰ運搬器</t>
  </si>
  <si>
    <t>90300009130</t>
  </si>
  <si>
    <t>ﾚｰﾙ吊上器</t>
  </si>
  <si>
    <t>90300009160</t>
  </si>
  <si>
    <t>ｴﾝｼﾞﾝ吊上機</t>
  </si>
  <si>
    <t>90300009170</t>
  </si>
  <si>
    <t>ｲﾝﾊﾟｸﾄﾚﾝﾁ吊機</t>
  </si>
  <si>
    <t>90300009180</t>
  </si>
  <si>
    <t>火花飛散防止板</t>
  </si>
  <si>
    <t>90300009190</t>
  </si>
  <si>
    <t>ナイロンスリング</t>
  </si>
  <si>
    <t>90300009210</t>
  </si>
  <si>
    <t>ﾊﾞﾗﾝｽﾎﾙﾀﾞｰ</t>
  </si>
  <si>
    <t>90300009220</t>
  </si>
  <si>
    <t>ｽﾌﾟﾘﾝｸﾞﾊﾞﾗﾝｻｰ</t>
  </si>
  <si>
    <t>90300009240</t>
  </si>
  <si>
    <t>吊ｸﾗﾝﾌﾟ</t>
  </si>
  <si>
    <t>90300009250</t>
  </si>
  <si>
    <t>吊ﾌｯｸ</t>
  </si>
  <si>
    <t>90300009260</t>
  </si>
  <si>
    <t>ﾊｯｶｰ</t>
  </si>
  <si>
    <t>90300009270</t>
  </si>
  <si>
    <t>ｶﾑﾛﾝ</t>
  </si>
  <si>
    <t>90300009280</t>
  </si>
  <si>
    <t>ｸﾘｯﾊﾟｰ</t>
  </si>
  <si>
    <t>90300009290</t>
  </si>
  <si>
    <t>ﾎﾟﾝﾌﾟ用釣金具</t>
  </si>
  <si>
    <t>90300009300</t>
  </si>
  <si>
    <t>ﾚｰﾙﾁｬｯﾁ</t>
  </si>
  <si>
    <t>90300009310</t>
  </si>
  <si>
    <t>マルチスリング</t>
  </si>
  <si>
    <t>90300009320</t>
  </si>
  <si>
    <t>スリングチェーン</t>
  </si>
  <si>
    <t>90300009330</t>
  </si>
  <si>
    <t>金具付きｽﾘﾝｸﾞ</t>
  </si>
  <si>
    <t>90300010010</t>
  </si>
  <si>
    <t>作業台</t>
  </si>
  <si>
    <t>90300010020</t>
  </si>
  <si>
    <t>90300010021</t>
  </si>
  <si>
    <t>90300010022</t>
  </si>
  <si>
    <t>90300010023</t>
  </si>
  <si>
    <t>90300010030</t>
  </si>
  <si>
    <t>台車枠受架台</t>
  </si>
  <si>
    <t>90300010040</t>
  </si>
  <si>
    <t>点検台</t>
  </si>
  <si>
    <t>90300010050</t>
  </si>
  <si>
    <t>ﾃｽﾄ台</t>
  </si>
  <si>
    <t>90300010060</t>
  </si>
  <si>
    <t>ｺﾝﾛｯﾄﾞﾒﾀﾙ摺合台</t>
  </si>
  <si>
    <t>90300010070</t>
  </si>
  <si>
    <t>測定器台</t>
  </si>
  <si>
    <t>90300010080</t>
  </si>
  <si>
    <t>LIM作業台</t>
  </si>
  <si>
    <t>90300010090</t>
  </si>
  <si>
    <t>植字台</t>
  </si>
  <si>
    <t>90300010100</t>
  </si>
  <si>
    <t>ｹｰｽ台</t>
  </si>
  <si>
    <t>90300010110</t>
  </si>
  <si>
    <t>洗浄台</t>
  </si>
  <si>
    <t>90300010120</t>
  </si>
  <si>
    <t>洗浄台用枕</t>
  </si>
  <si>
    <t>90300010130</t>
  </si>
  <si>
    <t>部品洗浄槽</t>
  </si>
  <si>
    <t>90300010140</t>
  </si>
  <si>
    <t>部品洗浄カゴ</t>
  </si>
  <si>
    <t>90300010150</t>
  </si>
  <si>
    <t>ステンレス容器</t>
  </si>
  <si>
    <t>90300010160</t>
  </si>
  <si>
    <t>工具ｽﾀﾝﾄﾞ</t>
  </si>
  <si>
    <t>90300010170</t>
  </si>
  <si>
    <t>工具ｷｬﾃﾞｨ</t>
  </si>
  <si>
    <t>90300010180</t>
  </si>
  <si>
    <t>ﾄﾞﾗﾑ缶ｽﾀﾝﾄﾞ</t>
  </si>
  <si>
    <t>90300010190</t>
  </si>
  <si>
    <t>道具箱</t>
  </si>
  <si>
    <t>90300010200</t>
  </si>
  <si>
    <t>工具掛</t>
  </si>
  <si>
    <t>90300010210</t>
  </si>
  <si>
    <t>90300010211</t>
  </si>
  <si>
    <t>90300010212</t>
  </si>
  <si>
    <t>90300010220</t>
  </si>
  <si>
    <t>脚立兼用梯子</t>
  </si>
  <si>
    <t>90300010221</t>
  </si>
  <si>
    <t>90300010222</t>
  </si>
  <si>
    <t>90300010230</t>
  </si>
  <si>
    <t>梯子</t>
  </si>
  <si>
    <t>90300010240</t>
  </si>
  <si>
    <t>ｷｬｽﾀｰ付踏台</t>
  </si>
  <si>
    <t>90300010250</t>
  </si>
  <si>
    <t>点検踏台</t>
  </si>
  <si>
    <t>90300010260</t>
  </si>
  <si>
    <t>高所作業用足場</t>
  </si>
  <si>
    <t>90300010270</t>
  </si>
  <si>
    <t>作業用足場</t>
  </si>
  <si>
    <t>90300010280</t>
  </si>
  <si>
    <t>架渉機</t>
  </si>
  <si>
    <t>90300010290</t>
  </si>
  <si>
    <t>作業用足場板</t>
  </si>
  <si>
    <t>90300010292</t>
  </si>
  <si>
    <t>90300010294</t>
  </si>
  <si>
    <t>90300010296</t>
  </si>
  <si>
    <t>90300010300</t>
  </si>
  <si>
    <t>90300010310</t>
  </si>
  <si>
    <t>ﾋﾟｯﾄ昇降階段</t>
  </si>
  <si>
    <t>90300010320</t>
  </si>
  <si>
    <t>車両昇降階段</t>
  </si>
  <si>
    <t>90300010330</t>
  </si>
  <si>
    <t>作業用安全柵</t>
  </si>
  <si>
    <t>90300010340</t>
  </si>
  <si>
    <t>工事幕</t>
  </si>
  <si>
    <t>90300010350</t>
  </si>
  <si>
    <t>90300010360</t>
  </si>
  <si>
    <t>梯子取付金物</t>
  </si>
  <si>
    <t>90300010390</t>
  </si>
  <si>
    <t>改札ﾎﾞｯｸｽ</t>
  </si>
  <si>
    <t>90300011010</t>
  </si>
  <si>
    <t>指示台</t>
  </si>
  <si>
    <t>90300011020</t>
  </si>
  <si>
    <t>ｴﾝｼﾞﾝ架台</t>
  </si>
  <si>
    <t>90300011030</t>
  </si>
  <si>
    <t>ｼﾞｬｯｷ台</t>
  </si>
  <si>
    <t>90300011040</t>
  </si>
  <si>
    <t>定盤台</t>
  </si>
  <si>
    <t>90300011050</t>
  </si>
  <si>
    <t>窓わく乾燥台</t>
  </si>
  <si>
    <t>90300011060</t>
  </si>
  <si>
    <t>車体受架台</t>
  </si>
  <si>
    <t>90300011070</t>
  </si>
  <si>
    <t>ATC試験器架台</t>
  </si>
  <si>
    <t>90300011080</t>
  </si>
  <si>
    <t>ｸﾞﾗｲﾝﾀﾞｰ用ﾌﾛｱｽﾀﾝﾄﾞ</t>
  </si>
  <si>
    <t>90300011090</t>
  </si>
  <si>
    <t>低圧ｼﾞｬﾝﾊﾟｰ線掛</t>
  </si>
  <si>
    <t>90300011100</t>
  </si>
  <si>
    <t>応荷重調整台</t>
  </si>
  <si>
    <t>90300011110</t>
  </si>
  <si>
    <t>ﾓﾙﾀﾙ試験用型枠</t>
  </si>
  <si>
    <t>90300011120</t>
  </si>
  <si>
    <t>工事用保護鉄板</t>
  </si>
  <si>
    <t>90300011130</t>
  </si>
  <si>
    <t>MM試験用防音ｶﾊﾞｰ</t>
  </si>
  <si>
    <t>90300011140</t>
  </si>
  <si>
    <t>ﾛｰﾗｰｺﾝﾍﾞｱ</t>
  </si>
  <si>
    <t>90300011150</t>
  </si>
  <si>
    <t>90300011151</t>
  </si>
  <si>
    <t>フルハーネス安全帯</t>
  </si>
  <si>
    <t>90300011152</t>
  </si>
  <si>
    <t>90300011153</t>
  </si>
  <si>
    <t>フルハーネス安全帯用ランヤード</t>
  </si>
  <si>
    <t>90300011154</t>
  </si>
  <si>
    <t>90300011155</t>
  </si>
  <si>
    <t>90300011156</t>
  </si>
  <si>
    <t>90300011157</t>
  </si>
  <si>
    <t>安全帯用安全ブロック</t>
  </si>
  <si>
    <t>90300011160</t>
  </si>
  <si>
    <t>ｱﾙｶﾘ電解液溶解容器</t>
  </si>
  <si>
    <t>90300011170</t>
  </si>
  <si>
    <t>ﾊﾞｯﾃﾘｰ液替用流し台</t>
  </si>
  <si>
    <t>90300011180</t>
  </si>
  <si>
    <t>ﾊﾞｯﾃﾘｰ液替用ｽﾀﾝﾄﾞ</t>
  </si>
  <si>
    <t>90300011190</t>
  </si>
  <si>
    <t>ﾎﾞｰﾙ盤台</t>
  </si>
  <si>
    <t>90300011200</t>
  </si>
  <si>
    <t>ｶﾞｿﾘﾝ携行缶</t>
  </si>
  <si>
    <t>90300011210</t>
  </si>
  <si>
    <t>ﾁｭｰﾌﾞ点検水槽</t>
  </si>
  <si>
    <t>90300011220</t>
  </si>
  <si>
    <t>90300011230</t>
  </si>
  <si>
    <t>ｺｯｸｽﾀﾝﾄﾞ</t>
  </si>
  <si>
    <t>90300011240</t>
  </si>
  <si>
    <t>ｻｸｼｮﾝﾘﾌﾀｰ</t>
  </si>
  <si>
    <t>90300011250</t>
  </si>
  <si>
    <t>排水管掃除機</t>
  </si>
  <si>
    <t>90300011260</t>
  </si>
  <si>
    <t>ﾌｫｰｸﾘﾌﾄﾊﾟﾚｯﾄ</t>
  </si>
  <si>
    <t>90300011270</t>
  </si>
  <si>
    <t>ｽﾗｲﾄﾞﾊﾝﾏｰ</t>
  </si>
  <si>
    <t>90300011280</t>
  </si>
  <si>
    <t>ﾋﾟｯﾄ移動盤</t>
  </si>
  <si>
    <t>90300011290</t>
  </si>
  <si>
    <t>90300011300</t>
  </si>
  <si>
    <t>４５°ﾀﾞﾌﾞﾙﾌﾚﾔﾘﾝｸﾞﾂｰﾙ</t>
  </si>
  <si>
    <t>90300011310</t>
  </si>
  <si>
    <t>90300011320</t>
  </si>
  <si>
    <t>ﾎｰｽﾘｰﾙ</t>
  </si>
  <si>
    <t>90300011330</t>
  </si>
  <si>
    <t>90300011340</t>
  </si>
  <si>
    <t>ｶﾞｽﾘｰﾙ</t>
  </si>
  <si>
    <t>90300011350</t>
  </si>
  <si>
    <t>手打刻印</t>
  </si>
  <si>
    <t>90300011360</t>
  </si>
  <si>
    <t>90300011370</t>
  </si>
  <si>
    <t>半田吸引器</t>
  </si>
  <si>
    <t>90300011380</t>
  </si>
  <si>
    <t>ｶﾞｽ半田ごて</t>
  </si>
  <si>
    <t>90300011390</t>
  </si>
  <si>
    <t>半田吸取器</t>
  </si>
  <si>
    <t>90300011400</t>
  </si>
  <si>
    <t>電気溶接用ﾘｰﾙ</t>
  </si>
  <si>
    <t>90300011410</t>
  </si>
  <si>
    <t>ﾜｲﾔｰ入りﾎｰｽ</t>
  </si>
  <si>
    <t>90300011415</t>
  </si>
  <si>
    <t>ﾋﾞﾆｰﾙﾎｰｽ</t>
  </si>
  <si>
    <t>90300011420</t>
  </si>
  <si>
    <t>無反動ﾊﾝﾏｰ</t>
  </si>
  <si>
    <t>90300011430</t>
  </si>
  <si>
    <t>90300011440</t>
  </si>
  <si>
    <t>90300011450</t>
  </si>
  <si>
    <t>90300012010</t>
  </si>
  <si>
    <t>ﾚｰﾙ補強器</t>
  </si>
  <si>
    <t>90300012020</t>
  </si>
  <si>
    <t>ﾚｰﾙき損応急処置器</t>
  </si>
  <si>
    <t>90300012030</t>
  </si>
  <si>
    <t>枕木位置整正器</t>
  </si>
  <si>
    <t>90300012040</t>
  </si>
  <si>
    <t>レール破損応急処置器</t>
  </si>
  <si>
    <t>90300012050</t>
  </si>
  <si>
    <t>ﾚｰﾙ面取器</t>
  </si>
  <si>
    <t>90300012060</t>
  </si>
  <si>
    <t>ﾚｰﾙ変位計</t>
  </si>
  <si>
    <t>90300012070</t>
  </si>
  <si>
    <t>90300012080</t>
  </si>
  <si>
    <t>軌間整正器</t>
  </si>
  <si>
    <t>90300012090</t>
  </si>
  <si>
    <t>マジックハンド</t>
  </si>
  <si>
    <t>90300012100</t>
  </si>
  <si>
    <t>四ッ口集中分路器</t>
  </si>
  <si>
    <t>90300012110</t>
  </si>
  <si>
    <t>分電箱</t>
  </si>
  <si>
    <t>90300012120</t>
  </si>
  <si>
    <t>短絡接地器具</t>
  </si>
  <si>
    <t>90300012130</t>
  </si>
  <si>
    <t>第３軌条用アース接続線</t>
  </si>
  <si>
    <t>90300012140</t>
  </si>
  <si>
    <t>ﾛｰﾗｰ</t>
  </si>
  <si>
    <t>90300012150</t>
  </si>
  <si>
    <t>集中分路器</t>
  </si>
  <si>
    <t>90300012170</t>
  </si>
  <si>
    <t>電工ﾄﾞﾗﾑ</t>
  </si>
  <si>
    <t>90300012210</t>
  </si>
  <si>
    <t>携帯集塵機</t>
  </si>
  <si>
    <t>90300012310</t>
  </si>
  <si>
    <t>90300012320</t>
  </si>
  <si>
    <t>90300012330</t>
  </si>
  <si>
    <t>ﾄﾛﾘ線押さえ金具</t>
  </si>
  <si>
    <t>90300012360</t>
  </si>
  <si>
    <t>絶縁保護具</t>
  </si>
  <si>
    <t>90300012370</t>
  </si>
  <si>
    <t>90300012380</t>
  </si>
  <si>
    <t>ケーブルキャッチャー</t>
  </si>
  <si>
    <t>90300012390</t>
  </si>
  <si>
    <t>電源コード</t>
  </si>
  <si>
    <t>90300012400</t>
  </si>
  <si>
    <t>ﾌﾚｯｸｽﾎｰﾝ</t>
  </si>
  <si>
    <t>90300033701</t>
  </si>
  <si>
    <t>張力調整用工具</t>
  </si>
  <si>
    <t>90300033711</t>
  </si>
  <si>
    <t>Vパッキンインサーター</t>
  </si>
  <si>
    <t>90300033712</t>
  </si>
  <si>
    <t>Vパッキン押え具</t>
  </si>
  <si>
    <t>90300033713</t>
  </si>
  <si>
    <t>Vパッキン挿入案内具</t>
  </si>
  <si>
    <t>90300033720</t>
  </si>
  <si>
    <t>緩衝ゴム挿入具</t>
  </si>
  <si>
    <t>90300033730</t>
  </si>
  <si>
    <t>マンホールオープナー</t>
  </si>
  <si>
    <t>90400001010</t>
  </si>
  <si>
    <t>1輪車</t>
  </si>
  <si>
    <t>90400001110</t>
  </si>
  <si>
    <t>2輪運搬車</t>
  </si>
  <si>
    <t>90400001120</t>
  </si>
  <si>
    <t>90400001140</t>
  </si>
  <si>
    <t>肩引車</t>
  </si>
  <si>
    <t>90400001160</t>
  </si>
  <si>
    <t>でっち車</t>
  </si>
  <si>
    <t>90400001170</t>
  </si>
  <si>
    <t>ﾄﾞﾗﾑ缶運搬車</t>
  </si>
  <si>
    <t>90400001180</t>
  </si>
  <si>
    <t>ﾎﾞﾝﾍﾞ運搬車</t>
  </si>
  <si>
    <t>90400001210</t>
  </si>
  <si>
    <t>3輪運搬車</t>
  </si>
  <si>
    <t>90400001220</t>
  </si>
  <si>
    <t>90400001240</t>
  </si>
  <si>
    <t>90400001300</t>
  </si>
  <si>
    <t>ステンレス製運搬車</t>
  </si>
  <si>
    <t>90400001301</t>
  </si>
  <si>
    <t>４輪運搬車</t>
  </si>
  <si>
    <t>90400001310</t>
  </si>
  <si>
    <t>4輪運搬車</t>
  </si>
  <si>
    <t>90400001320</t>
  </si>
  <si>
    <t>90400001330</t>
  </si>
  <si>
    <t>90400001340</t>
  </si>
  <si>
    <t>90400001350</t>
  </si>
  <si>
    <t>90400001351</t>
  </si>
  <si>
    <t>90400001360</t>
  </si>
  <si>
    <t>測定台車</t>
  </si>
  <si>
    <t>90400001370</t>
  </si>
  <si>
    <t>90400001380</t>
  </si>
  <si>
    <t>磁気ﾃｰﾌﾟ運搬車</t>
  </si>
  <si>
    <t>90400001390</t>
  </si>
  <si>
    <t>ﾌｫｰｸﾘﾌﾄ</t>
  </si>
  <si>
    <t>90400001400</t>
  </si>
  <si>
    <t>ﾊﾝﾄﾞﾘﾌﾄ車</t>
  </si>
  <si>
    <t>90400001410</t>
  </si>
  <si>
    <t>ﾊﾟﾚｯﾄ運搬車</t>
  </si>
  <si>
    <t>90400001420</t>
  </si>
  <si>
    <t>電機子気吹用台車</t>
  </si>
  <si>
    <t>90400001430</t>
  </si>
  <si>
    <t>ﾀﾞﾝﾎﾞｰﾙｶｰﾄ</t>
  </si>
  <si>
    <t>90400001440</t>
  </si>
  <si>
    <t>ｽﾀｯｷﾝｸﾞﾁｪｱ用台車</t>
  </si>
  <si>
    <t>90400001450</t>
  </si>
  <si>
    <t>会議用ﾃｰﾌﾞﾙ用台車</t>
  </si>
  <si>
    <t>90400001460</t>
  </si>
  <si>
    <t>転てつ機運搬車用台車</t>
  </si>
  <si>
    <t>90400001470</t>
  </si>
  <si>
    <t>折たたみテーブル用台車</t>
  </si>
  <si>
    <t>90400001480</t>
  </si>
  <si>
    <t>90400001490</t>
  </si>
  <si>
    <t>キャスター付きコンテナ</t>
  </si>
  <si>
    <t>90400001500</t>
  </si>
  <si>
    <t>ﾃｰﾌﾞﾙﾘﾌﾄ車</t>
  </si>
  <si>
    <t>90400001510</t>
  </si>
  <si>
    <t>ﾂｰﾙﾜｺﾞﾝ</t>
  </si>
  <si>
    <t>90400002010</t>
  </si>
  <si>
    <t>自転車</t>
  </si>
  <si>
    <t>90400002020</t>
  </si>
  <si>
    <t>90400002060</t>
  </si>
  <si>
    <t>原動機付自転車</t>
  </si>
  <si>
    <t>90400002110</t>
  </si>
  <si>
    <t>回送用台車</t>
  </si>
  <si>
    <t>90400002120</t>
  </si>
  <si>
    <t>トロッコ</t>
  </si>
  <si>
    <t>90400002210</t>
  </si>
  <si>
    <t>路線巡視車</t>
  </si>
  <si>
    <t>90400002290</t>
  </si>
  <si>
    <t>ﾊﾟﾝﾌﾚｯﾄ配付台</t>
  </si>
  <si>
    <t>90400002310</t>
  </si>
  <si>
    <t>ﾎｲﾙﾄﾞｰﾘｰ</t>
  </si>
  <si>
    <t>90400002320</t>
  </si>
  <si>
    <t>手押しﾌｫｰｸﾘﾌﾄ</t>
  </si>
  <si>
    <t>90400003010</t>
  </si>
  <si>
    <t>車椅子</t>
  </si>
  <si>
    <t>90400013550</t>
  </si>
  <si>
    <t>連結運搬車</t>
  </si>
  <si>
    <t>90500000525</t>
  </si>
  <si>
    <t>貴重品保管庫</t>
  </si>
  <si>
    <t>90500000602</t>
  </si>
  <si>
    <t>スチール製塗板</t>
  </si>
  <si>
    <t>90500000715</t>
  </si>
  <si>
    <t>ﾌﾞﾙｰﾚｲﾚｺｰﾀﾞｰ</t>
  </si>
  <si>
    <t>90500000938</t>
  </si>
  <si>
    <t>ラベルライター</t>
  </si>
  <si>
    <t>90500001010</t>
  </si>
  <si>
    <t>ﾀｲﾌﾟﾗｲﾀｰ机</t>
  </si>
  <si>
    <t>90500001020</t>
  </si>
  <si>
    <t>90500001030</t>
  </si>
  <si>
    <t>90500001040</t>
  </si>
  <si>
    <t>90500001050</t>
  </si>
  <si>
    <t>両袖卓子</t>
  </si>
  <si>
    <t>90500001060</t>
  </si>
  <si>
    <t>片袖机卓子</t>
  </si>
  <si>
    <t>90500001070</t>
  </si>
  <si>
    <t>平卓子</t>
  </si>
  <si>
    <t>90500001080</t>
  </si>
  <si>
    <t>90500001090</t>
  </si>
  <si>
    <t>ｾｰﾙｽﾏﾝﾃﾞｽｸ</t>
  </si>
  <si>
    <t>90500001100</t>
  </si>
  <si>
    <t>二人用机</t>
  </si>
  <si>
    <t>90500001110</t>
  </si>
  <si>
    <t>食卓子</t>
  </si>
  <si>
    <t>90500001120</t>
  </si>
  <si>
    <t>90500001130</t>
  </si>
  <si>
    <t>90500001140</t>
  </si>
  <si>
    <t>90500001150</t>
  </si>
  <si>
    <t>90500001160</t>
  </si>
  <si>
    <t>応接ﾃｰﾌﾞﾙ</t>
  </si>
  <si>
    <t>90500001170</t>
  </si>
  <si>
    <t>90500001171</t>
  </si>
  <si>
    <t>会議用テーブル</t>
  </si>
  <si>
    <t>90500001172</t>
  </si>
  <si>
    <t>90500001173</t>
  </si>
  <si>
    <t>90500001174</t>
  </si>
  <si>
    <t>90500001175</t>
  </si>
  <si>
    <t>ミーティングテーブル</t>
  </si>
  <si>
    <t>90500001180</t>
  </si>
  <si>
    <t>座敷机</t>
  </si>
  <si>
    <t>90500001190</t>
  </si>
  <si>
    <t>折りたたみ机</t>
  </si>
  <si>
    <t>90500001200</t>
  </si>
  <si>
    <t>雑ﾃｰﾌﾞﾙ</t>
  </si>
  <si>
    <t>90500001205</t>
  </si>
  <si>
    <t>食堂テーブル</t>
  </si>
  <si>
    <t>90500001210</t>
  </si>
  <si>
    <t>応接椅子</t>
  </si>
  <si>
    <t>90500001211</t>
  </si>
  <si>
    <t>90500001220</t>
  </si>
  <si>
    <t>90500001230</t>
  </si>
  <si>
    <t>90500001240</t>
  </si>
  <si>
    <t>ｿﾌｧｰ</t>
  </si>
  <si>
    <t>90500001250</t>
  </si>
  <si>
    <t>ｿﾌｧｰﾍﾞｯﾄﾞ</t>
  </si>
  <si>
    <t>90500001260</t>
  </si>
  <si>
    <t>会議用椅子</t>
  </si>
  <si>
    <t>90500001261</t>
  </si>
  <si>
    <t>ミーティングチェアー</t>
  </si>
  <si>
    <t>90500001265</t>
  </si>
  <si>
    <t>会議用いす置台</t>
  </si>
  <si>
    <t>90500001270</t>
  </si>
  <si>
    <t>ﾍﾞﾝﾁ</t>
  </si>
  <si>
    <t>90500001280</t>
  </si>
  <si>
    <t>長椅子</t>
  </si>
  <si>
    <t>90500001281</t>
  </si>
  <si>
    <t>90500001290</t>
  </si>
  <si>
    <t>足掛付回転椅子</t>
  </si>
  <si>
    <t>90500001291</t>
  </si>
  <si>
    <t>作業用いす</t>
  </si>
  <si>
    <t>90500001292</t>
  </si>
  <si>
    <t>改札用チェア</t>
  </si>
  <si>
    <t>90500001300</t>
  </si>
  <si>
    <t>丸型回転椅子</t>
  </si>
  <si>
    <t>90500001310</t>
  </si>
  <si>
    <t>記帳台</t>
  </si>
  <si>
    <t>90500001311</t>
  </si>
  <si>
    <t>90500001312</t>
  </si>
  <si>
    <t>90500001320</t>
  </si>
  <si>
    <t>製図用椅子</t>
  </si>
  <si>
    <t>90500001330</t>
  </si>
  <si>
    <t>簡易ﾍﾞｯﾄﾞ</t>
  </si>
  <si>
    <t>90500001340</t>
  </si>
  <si>
    <t>教室用机</t>
  </si>
  <si>
    <t>90500001350</t>
  </si>
  <si>
    <t>90500001360</t>
  </si>
  <si>
    <t>90500001370</t>
  </si>
  <si>
    <t>教卓</t>
  </si>
  <si>
    <t>90500001380</t>
  </si>
  <si>
    <t>回転いす用肘</t>
  </si>
  <si>
    <t>90500001390</t>
  </si>
  <si>
    <t>回転椅子</t>
  </si>
  <si>
    <t>90500001400</t>
  </si>
  <si>
    <t>応接ｾｯﾄ</t>
  </si>
  <si>
    <t>90500001409</t>
  </si>
  <si>
    <t>鉄道時計</t>
  </si>
  <si>
    <t>90500001410</t>
  </si>
  <si>
    <t>メモ台付き椅子</t>
  </si>
  <si>
    <t>90500001420</t>
  </si>
  <si>
    <t>リクライニングチェア</t>
  </si>
  <si>
    <t>90500001764</t>
  </si>
  <si>
    <t>ゴムマット</t>
  </si>
  <si>
    <t>90500001815</t>
  </si>
  <si>
    <t>下駄箱</t>
  </si>
  <si>
    <t>90500001839</t>
  </si>
  <si>
    <t>玄関ﾏｯﾄ</t>
  </si>
  <si>
    <t>90500001840</t>
  </si>
  <si>
    <t>90500002010</t>
  </si>
  <si>
    <t>ｽﾁｰﾙ開書庫</t>
  </si>
  <si>
    <t>90500002020</t>
  </si>
  <si>
    <t>90500002021</t>
  </si>
  <si>
    <t>90500002022</t>
  </si>
  <si>
    <t>90500002025</t>
  </si>
  <si>
    <t>枠付きガラス引き戸書庫</t>
  </si>
  <si>
    <t>90500002030</t>
  </si>
  <si>
    <t>ｽﾁｰﾙ片開き書庫</t>
  </si>
  <si>
    <t>90500002035</t>
  </si>
  <si>
    <t>オープン書庫</t>
  </si>
  <si>
    <t>90500002036</t>
  </si>
  <si>
    <t>スチール引戸書庫</t>
  </si>
  <si>
    <t>90500002037</t>
  </si>
  <si>
    <t>90500002038</t>
  </si>
  <si>
    <t>キャビネット</t>
  </si>
  <si>
    <t>90500002039</t>
  </si>
  <si>
    <t>書庫内プラスチックキャビネット</t>
  </si>
  <si>
    <t>90500002040</t>
  </si>
  <si>
    <t>重ね戸棚（甲）</t>
  </si>
  <si>
    <t>90500002050</t>
  </si>
  <si>
    <t>重ね戸棚（乙）</t>
  </si>
  <si>
    <t>90500002060</t>
  </si>
  <si>
    <t>戸棚（甲）</t>
  </si>
  <si>
    <t>90500002070</t>
  </si>
  <si>
    <t>戸棚（乙）</t>
  </si>
  <si>
    <t>90500002080</t>
  </si>
  <si>
    <t>ｽﾁｰﾙ整理戸棚</t>
  </si>
  <si>
    <t>90500002090</t>
  </si>
  <si>
    <t>木製整理戸棚</t>
  </si>
  <si>
    <t>90500002095</t>
  </si>
  <si>
    <t>バンラックケース</t>
  </si>
  <si>
    <t>90500002100</t>
  </si>
  <si>
    <t>スチール製中量ボルトレス棚</t>
  </si>
  <si>
    <t>90500002101</t>
  </si>
  <si>
    <t>90500002102</t>
  </si>
  <si>
    <t>ｽﾁｰﾙ棚</t>
  </si>
  <si>
    <t>90500002103</t>
  </si>
  <si>
    <t>90500002105</t>
  </si>
  <si>
    <t>軽量ボルトレス棚</t>
  </si>
  <si>
    <t>90500002106</t>
  </si>
  <si>
    <t>90500002107</t>
  </si>
  <si>
    <t>軽量棚</t>
  </si>
  <si>
    <t>90500002108</t>
  </si>
  <si>
    <t>中量棚</t>
  </si>
  <si>
    <t>90500002109</t>
  </si>
  <si>
    <t>90500002110</t>
  </si>
  <si>
    <t>ｽﾁｰﾙ物品棚</t>
  </si>
  <si>
    <t>90500002111</t>
  </si>
  <si>
    <t>スチール物品棚</t>
  </si>
  <si>
    <t>90500002112</t>
  </si>
  <si>
    <t>90500002113</t>
  </si>
  <si>
    <t>90500002114</t>
  </si>
  <si>
    <t>90500002115</t>
  </si>
  <si>
    <t>90500002116</t>
  </si>
  <si>
    <t>90500002117</t>
  </si>
  <si>
    <t>90500002118</t>
  </si>
  <si>
    <t>90500002119</t>
  </si>
  <si>
    <t>90500002120</t>
  </si>
  <si>
    <t>90500002121</t>
  </si>
  <si>
    <t>スチール製　整理棚</t>
  </si>
  <si>
    <t>90500002122</t>
  </si>
  <si>
    <t>90500002123</t>
  </si>
  <si>
    <t>90500002124</t>
  </si>
  <si>
    <t>90500002125</t>
  </si>
  <si>
    <t>パレットラック</t>
  </si>
  <si>
    <t>90500002126</t>
  </si>
  <si>
    <t>90500002127</t>
  </si>
  <si>
    <t>90500002128</t>
  </si>
  <si>
    <t>重量パレットラック</t>
  </si>
  <si>
    <t>90500002129</t>
  </si>
  <si>
    <t>90500002130</t>
  </si>
  <si>
    <t>本立</t>
  </si>
  <si>
    <t>90500002131</t>
  </si>
  <si>
    <t>90500002132</t>
  </si>
  <si>
    <t>90500002140</t>
  </si>
  <si>
    <t>工具ｷｬﾋﾞﾈｯﾄ</t>
  </si>
  <si>
    <t>90500002141</t>
  </si>
  <si>
    <t>部品工具棚</t>
  </si>
  <si>
    <t>90500002142</t>
  </si>
  <si>
    <t>90500002150</t>
  </si>
  <si>
    <t>ﾏｶﾞｼﾞﾝﾗｯｸ</t>
  </si>
  <si>
    <t>90500002160</t>
  </si>
  <si>
    <t>ｽﾁｰﾙ書架</t>
  </si>
  <si>
    <t>90500002170</t>
  </si>
  <si>
    <t>木製書架</t>
  </si>
  <si>
    <t>90500002180</t>
  </si>
  <si>
    <t>ｶｰﾄﾞﾗｯｸ</t>
  </si>
  <si>
    <t>90500002190</t>
  </si>
  <si>
    <t>磁気ﾃｰﾌﾟﾗｯｸ</t>
  </si>
  <si>
    <t>90500002200</t>
  </si>
  <si>
    <t>ﾌﾛｯﾋﾟｨﾃﾞｨｽｸﾗｯｸ</t>
  </si>
  <si>
    <t>90500002210</t>
  </si>
  <si>
    <t>磁気ﾃｰﾌﾟ棚</t>
  </si>
  <si>
    <t>90500002220</t>
  </si>
  <si>
    <t>隅棚</t>
  </si>
  <si>
    <t>90500002230</t>
  </si>
  <si>
    <t>ｽﾀｰﾌ保管棚</t>
  </si>
  <si>
    <t>90500002240</t>
  </si>
  <si>
    <t>ｽﾀｰﾌ差し</t>
  </si>
  <si>
    <t>90500002250</t>
  </si>
  <si>
    <t>扉開閉装置取付台</t>
  </si>
  <si>
    <t>90500002260</t>
  </si>
  <si>
    <t>ﾋﾞﾃﾞｵﾃｰﾌﾟ保管棚</t>
  </si>
  <si>
    <t>90500002270</t>
  </si>
  <si>
    <t>下足棚</t>
  </si>
  <si>
    <t>90500002271</t>
  </si>
  <si>
    <t>90500002272</t>
  </si>
  <si>
    <t>90500002273</t>
  </si>
  <si>
    <t>90500002280</t>
  </si>
  <si>
    <t>陳列台</t>
  </si>
  <si>
    <t>90500002290</t>
  </si>
  <si>
    <t>90500002291</t>
  </si>
  <si>
    <t>パンフレットスタンド</t>
  </si>
  <si>
    <t>90500002292</t>
  </si>
  <si>
    <t>90500002300</t>
  </si>
  <si>
    <t>ｴﾝﾄﾞﾊﾟﾈﾙ</t>
  </si>
  <si>
    <t>90500002301</t>
  </si>
  <si>
    <t>フリードア</t>
  </si>
  <si>
    <t>90500002310</t>
  </si>
  <si>
    <t>書類整理棚</t>
  </si>
  <si>
    <t>90500002320</t>
  </si>
  <si>
    <t>90500002330</t>
  </si>
  <si>
    <t>物品整理棚</t>
  </si>
  <si>
    <t>90500002340</t>
  </si>
  <si>
    <t>90500002350</t>
  </si>
  <si>
    <t>90500002360</t>
  </si>
  <si>
    <t>スチール整理箱</t>
  </si>
  <si>
    <t>90500002370</t>
  </si>
  <si>
    <t>乗車券整理棚</t>
  </si>
  <si>
    <t>90500002400</t>
  </si>
  <si>
    <t>移動式書類整理棚</t>
  </si>
  <si>
    <t>90500002415</t>
  </si>
  <si>
    <t>扉付物品ｷｬﾋﾞﾈｯﾄ</t>
  </si>
  <si>
    <t>90500002422</t>
  </si>
  <si>
    <t>90500002439</t>
  </si>
  <si>
    <t>90500002446</t>
  </si>
  <si>
    <t>90500002453</t>
  </si>
  <si>
    <t>90500002460</t>
  </si>
  <si>
    <t>90500002477</t>
  </si>
  <si>
    <t>90500002484</t>
  </si>
  <si>
    <t>90500003010</t>
  </si>
  <si>
    <t>木製書類整理箱</t>
  </si>
  <si>
    <t>90500003020</t>
  </si>
  <si>
    <t>ｽﾁｰﾙ製書類整理箱</t>
  </si>
  <si>
    <t>90500003030</t>
  </si>
  <si>
    <t>90500003031</t>
  </si>
  <si>
    <t>スチール製書類整理箱</t>
  </si>
  <si>
    <t>90500003032</t>
  </si>
  <si>
    <t>90500003040</t>
  </si>
  <si>
    <t>90500003050</t>
  </si>
  <si>
    <t>90500003060</t>
  </si>
  <si>
    <t>図面整理箱</t>
  </si>
  <si>
    <t>90500003070</t>
  </si>
  <si>
    <t>90500003080</t>
  </si>
  <si>
    <t>90500003090</t>
  </si>
  <si>
    <t>90500003100</t>
  </si>
  <si>
    <t>90500003110</t>
  </si>
  <si>
    <t>ﾋﾞｼﾞﾌﾞﾙｷｬﾋﾞﾈｯﾄ</t>
  </si>
  <si>
    <t>90500003120</t>
  </si>
  <si>
    <t>90500003140</t>
  </si>
  <si>
    <t>ｶｰﾄﾞ整理箱</t>
  </si>
  <si>
    <t>90500003150</t>
  </si>
  <si>
    <t>ﾊﾟｰﾂｷｬﾋﾞﾈｯﾄ</t>
  </si>
  <si>
    <t>90500003180</t>
  </si>
  <si>
    <t>90500003190</t>
  </si>
  <si>
    <t>両開き書庫</t>
  </si>
  <si>
    <t>90500003210</t>
  </si>
  <si>
    <t>乗車券発売整理箱</t>
  </si>
  <si>
    <t>90500003220</t>
  </si>
  <si>
    <t>定期券発売整理箱</t>
  </si>
  <si>
    <t>90500003230</t>
  </si>
  <si>
    <t>連絡定期券発売整理箱</t>
  </si>
  <si>
    <t>90500003240</t>
  </si>
  <si>
    <t>乗車券搬送箱</t>
  </si>
  <si>
    <t>90500003250</t>
  </si>
  <si>
    <t>レジスタ</t>
  </si>
  <si>
    <t>90500003260</t>
  </si>
  <si>
    <t>運転票整理箱</t>
  </si>
  <si>
    <t>90500003270</t>
  </si>
  <si>
    <t>料金収納箱</t>
  </si>
  <si>
    <t>90500003310</t>
  </si>
  <si>
    <t>木製物品整理箱</t>
  </si>
  <si>
    <t>90500003320</t>
  </si>
  <si>
    <t>ｽﾁｰﾙ製物品整理箱</t>
  </si>
  <si>
    <t>90500003330</t>
  </si>
  <si>
    <t>ﾌﾟﾗｽﾁｯｸ製物品整理箱</t>
  </si>
  <si>
    <t>90500003340</t>
  </si>
  <si>
    <t>ﾜｺﾞﾝ</t>
  </si>
  <si>
    <t>90500003350</t>
  </si>
  <si>
    <t>物品収納用台車</t>
  </si>
  <si>
    <t>90500003360</t>
  </si>
  <si>
    <t>ﾌｧｯｸｽｽﾀﾝﾄﾞ</t>
  </si>
  <si>
    <t>90500003370</t>
  </si>
  <si>
    <t>ｺﾋﾟｰｽﾀﾝﾄﾞ</t>
  </si>
  <si>
    <t>90500003380</t>
  </si>
  <si>
    <t>PS版保存整理箱</t>
  </si>
  <si>
    <t>90500003390</t>
  </si>
  <si>
    <t>非常用品箱</t>
  </si>
  <si>
    <t>90500003400</t>
  </si>
  <si>
    <t>工具・物品整理箱</t>
  </si>
  <si>
    <t>90500003410</t>
  </si>
  <si>
    <t>ポール収納箱</t>
  </si>
  <si>
    <t>90500004010</t>
  </si>
  <si>
    <t>耐火金庫</t>
  </si>
  <si>
    <t>90500004030</t>
  </si>
  <si>
    <t>小型耐火保管箱</t>
  </si>
  <si>
    <t>90500004040</t>
  </si>
  <si>
    <t>手提げ金庫</t>
  </si>
  <si>
    <t>90500004110</t>
  </si>
  <si>
    <t>保管庫</t>
  </si>
  <si>
    <t>90500004120</t>
  </si>
  <si>
    <t>鍵保管庫</t>
  </si>
  <si>
    <t>90500004130</t>
  </si>
  <si>
    <t>保管箱</t>
  </si>
  <si>
    <t>90500004160</t>
  </si>
  <si>
    <t>乗車券保管庫</t>
  </si>
  <si>
    <t>90500004170</t>
  </si>
  <si>
    <t>帳簿保管庫</t>
  </si>
  <si>
    <t>90500004180</t>
  </si>
  <si>
    <t>遺留品保管庫</t>
  </si>
  <si>
    <t>90500004190</t>
  </si>
  <si>
    <t>乗車券搬入箱</t>
  </si>
  <si>
    <t>90500004210</t>
  </si>
  <si>
    <t>図面保管庫</t>
  </si>
  <si>
    <t>90500004220</t>
  </si>
  <si>
    <t>90500004230</t>
  </si>
  <si>
    <t>工具保管庫</t>
  </si>
  <si>
    <t>90500004240</t>
  </si>
  <si>
    <t>運転ｷｰ及びﾌﾞﾚｰｷﾚﾊﾞｰｽﾊﾝﾄﾞﾙ保管庫</t>
  </si>
  <si>
    <t>90500004250</t>
  </si>
  <si>
    <t>運転ｷｰ及びﾚﾊﾞｰｽﾊﾝﾄﾞﾙ保管庫</t>
  </si>
  <si>
    <t>90500004260</t>
  </si>
  <si>
    <t>運転ｷｰ保管庫</t>
  </si>
  <si>
    <t>90500004270</t>
  </si>
  <si>
    <t>ﾃﾞｰﾀﾌｧｲﾙ保管庫</t>
  </si>
  <si>
    <t>90500004310</t>
  </si>
  <si>
    <t>磁気ﾃｰﾌﾟ保管庫</t>
  </si>
  <si>
    <t>90500004320</t>
  </si>
  <si>
    <t>磁気ﾃｰﾌﾟﾘｰﾙﾄﾗｯｸ</t>
  </si>
  <si>
    <t>90500004330</t>
  </si>
  <si>
    <t>磁気ﾃｰﾌﾟﾄﾗﾝｸ</t>
  </si>
  <si>
    <t>90500004340</t>
  </si>
  <si>
    <t>ﾃｰﾌﾟｶｰﾄﾘｯｼﾞ保管庫</t>
  </si>
  <si>
    <t>90500004350</t>
  </si>
  <si>
    <t>ﾃｰﾌﾟｶｰﾄﾘｯｼﾞｺﾝﾃﾅ</t>
  </si>
  <si>
    <t>90500004360</t>
  </si>
  <si>
    <t>ﾃｰﾌﾟｶｰﾄﾘｯｼﾞｷｬﾋﾞﾈｯﾄ</t>
  </si>
  <si>
    <t>90500005010</t>
  </si>
  <si>
    <t>木製更衣箱</t>
  </si>
  <si>
    <t>90500005020</t>
  </si>
  <si>
    <t>90500005030</t>
  </si>
  <si>
    <t>90500005040</t>
  </si>
  <si>
    <t>90500005050</t>
  </si>
  <si>
    <t>ｽﾁｰﾙ製携帯品入箱</t>
  </si>
  <si>
    <t>90500005060</t>
  </si>
  <si>
    <t>90500005070</t>
  </si>
  <si>
    <t>90500005080</t>
  </si>
  <si>
    <t>90500005090</t>
  </si>
  <si>
    <t>90500005100</t>
  </si>
  <si>
    <t>90500005110</t>
  </si>
  <si>
    <t>90500005120</t>
  </si>
  <si>
    <t>90500005130</t>
  </si>
  <si>
    <t>90500005140</t>
  </si>
  <si>
    <t>90500005150</t>
  </si>
  <si>
    <t>ｽﾁｰﾙ製貴重品保管ｹｰｽ</t>
  </si>
  <si>
    <t>90500005160</t>
  </si>
  <si>
    <t>木製携帯品入箱</t>
  </si>
  <si>
    <t>90500005170</t>
  </si>
  <si>
    <t>90500005180</t>
  </si>
  <si>
    <t>携帯品入箱置台</t>
  </si>
  <si>
    <t>90500005190</t>
  </si>
  <si>
    <t>90500005200</t>
  </si>
  <si>
    <t>90500005210</t>
  </si>
  <si>
    <t>清掃用具入箱</t>
  </si>
  <si>
    <t>90500005220</t>
  </si>
  <si>
    <t>ふとん収納庫</t>
  </si>
  <si>
    <t>90500005230</t>
  </si>
  <si>
    <t>携帯用工具ｹｰｽ</t>
  </si>
  <si>
    <t>90500005240</t>
  </si>
  <si>
    <t>消火器格納庫</t>
  </si>
  <si>
    <t>90500005300</t>
  </si>
  <si>
    <t>洋服ﾀﾝｽ</t>
  </si>
  <si>
    <t>90500005305</t>
  </si>
  <si>
    <t>コートハンガー</t>
  </si>
  <si>
    <t>90500005310</t>
  </si>
  <si>
    <t>ｽﾁｰﾙ製物置</t>
  </si>
  <si>
    <t>90500005320</t>
  </si>
  <si>
    <t>90500005330</t>
  </si>
  <si>
    <t>掃除用ロッカー</t>
  </si>
  <si>
    <t>90500005350</t>
  </si>
  <si>
    <t>資源ごみ回収箱</t>
  </si>
  <si>
    <t>90500005359</t>
  </si>
  <si>
    <t>ボルトレス中軽量棚</t>
  </si>
  <si>
    <t>90500005360</t>
  </si>
  <si>
    <t>90500005361</t>
  </si>
  <si>
    <t>ボルトレス中量棚</t>
  </si>
  <si>
    <t>90500005362</t>
  </si>
  <si>
    <t>90500005363</t>
  </si>
  <si>
    <t>90500005364</t>
  </si>
  <si>
    <t>90500005365</t>
  </si>
  <si>
    <t>90500005366</t>
  </si>
  <si>
    <t>90500005367</t>
  </si>
  <si>
    <t>90500005368</t>
  </si>
  <si>
    <t>90500005369</t>
  </si>
  <si>
    <t>90500005370</t>
  </si>
  <si>
    <t>90500005371</t>
  </si>
  <si>
    <t>90500005372</t>
  </si>
  <si>
    <t>90500005373</t>
  </si>
  <si>
    <t>90500005374</t>
  </si>
  <si>
    <t>90500005375</t>
  </si>
  <si>
    <t>ボルトレススチール棚</t>
  </si>
  <si>
    <t>90500005376</t>
  </si>
  <si>
    <t>90500005377</t>
  </si>
  <si>
    <t>90500005378</t>
  </si>
  <si>
    <t>90500005379</t>
  </si>
  <si>
    <t>90500005380</t>
  </si>
  <si>
    <t>90500005381</t>
  </si>
  <si>
    <t>90500005382</t>
  </si>
  <si>
    <t>90500005383</t>
  </si>
  <si>
    <t>中軽量キャスターラック</t>
  </si>
  <si>
    <t>90500005384</t>
  </si>
  <si>
    <t>90500006010</t>
  </si>
  <si>
    <t>木製塗板</t>
  </si>
  <si>
    <t>90500006020</t>
  </si>
  <si>
    <t>ｽﾁｰﾙ製塗板</t>
  </si>
  <si>
    <t>90500006021</t>
  </si>
  <si>
    <t>90500006022</t>
  </si>
  <si>
    <t>90500006023</t>
  </si>
  <si>
    <t>90500006030</t>
  </si>
  <si>
    <t>木製足付塗板</t>
  </si>
  <si>
    <t>90500006040</t>
  </si>
  <si>
    <t>ｽﾁｰﾙ製足付塗板</t>
  </si>
  <si>
    <t>90500006041</t>
  </si>
  <si>
    <t>スチール製足付塗板</t>
  </si>
  <si>
    <t>90500006050</t>
  </si>
  <si>
    <t>券売機管理板</t>
  </si>
  <si>
    <t>90500006060</t>
  </si>
  <si>
    <t>木製衝立</t>
  </si>
  <si>
    <t>90500006070</t>
  </si>
  <si>
    <t>ｽﾁｰﾙ製衝立</t>
  </si>
  <si>
    <t>90500006075</t>
  </si>
  <si>
    <t>パーティション</t>
  </si>
  <si>
    <t>90500006076</t>
  </si>
  <si>
    <t>90500006077</t>
  </si>
  <si>
    <t>90500006078</t>
  </si>
  <si>
    <t>90500006079</t>
  </si>
  <si>
    <t>90500006080</t>
  </si>
  <si>
    <t>ﾊﾟｰﾃｨｼｮﾝ</t>
  </si>
  <si>
    <t>90500006081</t>
  </si>
  <si>
    <t>ﾍﾞﾙﾄﾊﾟｰﾃｨｼｮﾝ</t>
  </si>
  <si>
    <t>90500006082</t>
  </si>
  <si>
    <t>90500006083</t>
  </si>
  <si>
    <t>90500006084</t>
  </si>
  <si>
    <t>90500006085</t>
  </si>
  <si>
    <t>90500006086</t>
  </si>
  <si>
    <t>90500006087</t>
  </si>
  <si>
    <t>90500006088</t>
  </si>
  <si>
    <t>90500006089</t>
  </si>
  <si>
    <t>90500006090</t>
  </si>
  <si>
    <t>ｽﾁｰﾙ製掲示板</t>
  </si>
  <si>
    <t>90500006095</t>
  </si>
  <si>
    <t>スタンド看板</t>
  </si>
  <si>
    <t>90500006100</t>
  </si>
  <si>
    <t>移動式掲示板</t>
  </si>
  <si>
    <t>90500006110</t>
  </si>
  <si>
    <t>服吊台</t>
  </si>
  <si>
    <t>90500006120</t>
  </si>
  <si>
    <t>90500006130</t>
  </si>
  <si>
    <t>掲示板</t>
  </si>
  <si>
    <t>90500006140</t>
  </si>
  <si>
    <t>90500006150</t>
  </si>
  <si>
    <t>塗板付掲示板</t>
  </si>
  <si>
    <t>90500006170</t>
  </si>
  <si>
    <t>スライドボード</t>
  </si>
  <si>
    <t>90500006171</t>
  </si>
  <si>
    <t>90500006172</t>
  </si>
  <si>
    <t>90500006180</t>
  </si>
  <si>
    <t>ｽﾗｲﾄﾞﾎﾞｰﾄﾞ</t>
  </si>
  <si>
    <t>90500006190</t>
  </si>
  <si>
    <t>90500006191</t>
  </si>
  <si>
    <t>イーゼル</t>
  </si>
  <si>
    <t>90500006192</t>
  </si>
  <si>
    <t>キャラクターパネル</t>
  </si>
  <si>
    <t>90500006200</t>
  </si>
  <si>
    <t>無事故無災害記録板</t>
  </si>
  <si>
    <t>90500006210</t>
  </si>
  <si>
    <t>演台</t>
  </si>
  <si>
    <t>90500006220</t>
  </si>
  <si>
    <t>ｶｳﾝﾀｰ</t>
  </si>
  <si>
    <t>90500006221</t>
  </si>
  <si>
    <t>カウンター</t>
  </si>
  <si>
    <t>90500006222</t>
  </si>
  <si>
    <t>90500006223</t>
  </si>
  <si>
    <t>90500006224</t>
  </si>
  <si>
    <t>90500006225</t>
  </si>
  <si>
    <t>90500006226</t>
  </si>
  <si>
    <t>90500006230</t>
  </si>
  <si>
    <t>複写器台</t>
  </si>
  <si>
    <t>90500006240</t>
  </si>
  <si>
    <t>図面透写台</t>
  </si>
  <si>
    <t>90500006250</t>
  </si>
  <si>
    <t>精算台</t>
  </si>
  <si>
    <t>90500006260</t>
  </si>
  <si>
    <t>製図作業台</t>
  </si>
  <si>
    <t>90500006270</t>
  </si>
  <si>
    <t>料金箱開錠台</t>
  </si>
  <si>
    <t>90500006280</t>
  </si>
  <si>
    <t>ﾃｽﾄﾘﾌﾄ用車両受け台</t>
  </si>
  <si>
    <t>90500006290</t>
  </si>
  <si>
    <t>乾燥機用受台</t>
  </si>
  <si>
    <t>90500006300</t>
  </si>
  <si>
    <t>制御HB搬出用置台</t>
  </si>
  <si>
    <t>90500006310</t>
  </si>
  <si>
    <t>自動券売機ｽﾀﾝﾄﾞ</t>
  </si>
  <si>
    <t>90500006320</t>
  </si>
  <si>
    <t>コンロ専用台</t>
  </si>
  <si>
    <t>90500006330</t>
  </si>
  <si>
    <t>給茶機用置台</t>
  </si>
  <si>
    <t>90500006340</t>
  </si>
  <si>
    <t>製氷機用台</t>
  </si>
  <si>
    <t>90500006350</t>
  </si>
  <si>
    <t>作業用踏台</t>
  </si>
  <si>
    <t>90500006360</t>
  </si>
  <si>
    <t>90500006370</t>
  </si>
  <si>
    <t>90500006380</t>
  </si>
  <si>
    <t>A型フェンス</t>
  </si>
  <si>
    <t>90500007010</t>
  </si>
  <si>
    <t>ﾄﾗﾝｼﾞｽﾀｰﾗｼﾞｵ</t>
  </si>
  <si>
    <t>90500007020</t>
  </si>
  <si>
    <t>90500007030</t>
  </si>
  <si>
    <t>ｶｾｯﾄﾗｼﾞｵ</t>
  </si>
  <si>
    <t>90500007031</t>
  </si>
  <si>
    <t>ＣＤラジカセ</t>
  </si>
  <si>
    <t>90500007040</t>
  </si>
  <si>
    <t>電話機</t>
  </si>
  <si>
    <t>90500007050</t>
  </si>
  <si>
    <t>ﾚｺｰﾄﾞﾌﾟﾚｲﾔｰ</t>
  </si>
  <si>
    <t>90500007060</t>
  </si>
  <si>
    <t>ﾃｰﾌﾟﾚｺｰﾀﾞｰ</t>
  </si>
  <si>
    <t>90500007070</t>
  </si>
  <si>
    <t>90500007080</t>
  </si>
  <si>
    <t>ﾃﾚﾋﾞﾎｰﾝ</t>
  </si>
  <si>
    <t>90500007081</t>
  </si>
  <si>
    <t>90500007090</t>
  </si>
  <si>
    <t>ｲﾝﾀｰﾎｰﾝ</t>
  </si>
  <si>
    <t>90500007091</t>
  </si>
  <si>
    <t>インターホン</t>
  </si>
  <si>
    <t>90500007092</t>
  </si>
  <si>
    <t>90500007100</t>
  </si>
  <si>
    <t>留守番電話</t>
  </si>
  <si>
    <t>90500007110</t>
  </si>
  <si>
    <t>ﾃﾚﾋﾞ</t>
  </si>
  <si>
    <t>90500007120</t>
  </si>
  <si>
    <t>ｶﾗｰﾃﾚﾋﾞ</t>
  </si>
  <si>
    <t>90500007130</t>
  </si>
  <si>
    <t>小型ｽﾃﾚｵ</t>
  </si>
  <si>
    <t>90500007140</t>
  </si>
  <si>
    <t>携帯電話機</t>
  </si>
  <si>
    <t>90500007150</t>
  </si>
  <si>
    <t>ﾋﾞﾃﾞｵﾃﾞｯｷ</t>
  </si>
  <si>
    <t>90500007160</t>
  </si>
  <si>
    <t>ｶﾗｰﾃﾚﾋﾞ付属品</t>
  </si>
  <si>
    <t>90500007170</t>
  </si>
  <si>
    <t>ﾌｧｸｼﾐﾘ</t>
  </si>
  <si>
    <t>90500007180</t>
  </si>
  <si>
    <t>ﾄﾗﾝｼｰﾊﾞｰ</t>
  </si>
  <si>
    <t>90500007181</t>
  </si>
  <si>
    <t>トランシーバー</t>
  </si>
  <si>
    <t>90500007185</t>
  </si>
  <si>
    <t>90500007186</t>
  </si>
  <si>
    <t>90500007187</t>
  </si>
  <si>
    <t>ﾚｼｰﾊﾞｰ</t>
  </si>
  <si>
    <t>90500007190</t>
  </si>
  <si>
    <t>音声呼出電話機</t>
  </si>
  <si>
    <t>90500007200</t>
  </si>
  <si>
    <t>ﾜｲﾔﾚｽｱﾝﾌﾟ</t>
  </si>
  <si>
    <t>90500007210</t>
  </si>
  <si>
    <t>扇風機</t>
  </si>
  <si>
    <t>90500007220</t>
  </si>
  <si>
    <t>90500007230</t>
  </si>
  <si>
    <t>窓用換気扇</t>
  </si>
  <si>
    <t>90500007240</t>
  </si>
  <si>
    <t>電気掃除機</t>
  </si>
  <si>
    <t>90500007241</t>
  </si>
  <si>
    <t>90500007242</t>
  </si>
  <si>
    <t>90500007243</t>
  </si>
  <si>
    <t>90500007244</t>
  </si>
  <si>
    <t>90500007245</t>
  </si>
  <si>
    <t>90500007246</t>
  </si>
  <si>
    <t>90500007247</t>
  </si>
  <si>
    <t>ハンドクリーナ</t>
  </si>
  <si>
    <t>90500007248</t>
  </si>
  <si>
    <t>水洗いｸﾘｰﾅｰﾍｯﾄﾞ</t>
  </si>
  <si>
    <t>90500007250</t>
  </si>
  <si>
    <t>電気洗濯機</t>
  </si>
  <si>
    <t>90500007260</t>
  </si>
  <si>
    <t>電気ﾌﾛｱﾎﾟﾘｯｼｬｰ</t>
  </si>
  <si>
    <t>90500007270</t>
  </si>
  <si>
    <t>空気清浄機</t>
  </si>
  <si>
    <t>90500007280</t>
  </si>
  <si>
    <t>除湿機</t>
  </si>
  <si>
    <t>90500007290</t>
  </si>
  <si>
    <t>ｻｰｷｭﾚｰﾀｰ</t>
  </si>
  <si>
    <t>90500007300</t>
  </si>
  <si>
    <t>加湿機</t>
  </si>
  <si>
    <t>90500007305</t>
  </si>
  <si>
    <t>加湿器</t>
  </si>
  <si>
    <t>90500007306</t>
  </si>
  <si>
    <t>90500007310</t>
  </si>
  <si>
    <t>衣類乾燥機</t>
  </si>
  <si>
    <t>90500007320</t>
  </si>
  <si>
    <t>ﾌﾛｱｽﾀﾝﾄﾞ</t>
  </si>
  <si>
    <t>90500007330</t>
  </si>
  <si>
    <t>90500007331</t>
  </si>
  <si>
    <t>90500007340</t>
  </si>
  <si>
    <t>卓上電気ｽﾀﾝﾄﾞ</t>
  </si>
  <si>
    <t>90500007350</t>
  </si>
  <si>
    <t>ｱｲﾛﾝ</t>
  </si>
  <si>
    <t>90500007360</t>
  </si>
  <si>
    <t>ﾄﾗﾝｼｰﾊﾞｰ中継器</t>
  </si>
  <si>
    <t>90500007370</t>
  </si>
  <si>
    <t>ICﾚｺｰﾀﾞｰ</t>
  </si>
  <si>
    <t>90500007380</t>
  </si>
  <si>
    <t>MDﾌﾟﾚｰﾔｰ</t>
  </si>
  <si>
    <t>90500007390</t>
  </si>
  <si>
    <t>ﾜｲﾔﾚｽﾏｲｸ</t>
  </si>
  <si>
    <t>90500007400</t>
  </si>
  <si>
    <t>ﾁｭｰﾅｰ</t>
  </si>
  <si>
    <t>90500007401</t>
  </si>
  <si>
    <t>セットトップボックス</t>
  </si>
  <si>
    <t>90500007410</t>
  </si>
  <si>
    <t>DVDﾌﾟﾚｰﾔｰ</t>
  </si>
  <si>
    <t>90500007420</t>
  </si>
  <si>
    <t>DVDビデオプレイヤー</t>
  </si>
  <si>
    <t>90500007430</t>
  </si>
  <si>
    <t>ボイスレコーダー</t>
  </si>
  <si>
    <t>90500007440</t>
  </si>
  <si>
    <t>天井埋込みスピーカー</t>
  </si>
  <si>
    <t>90500007450</t>
  </si>
  <si>
    <t>光触媒蚊捕獲器</t>
  </si>
  <si>
    <t>90500007460</t>
  </si>
  <si>
    <t>ﾜｲﾔﾚｽﾁｭｰﾅｰﾕﾆｯﾄ</t>
  </si>
  <si>
    <t>90500007470</t>
  </si>
  <si>
    <t>90500007480</t>
  </si>
  <si>
    <t>90500007490</t>
  </si>
  <si>
    <t>食器洗浄機</t>
  </si>
  <si>
    <t>90500007500</t>
  </si>
  <si>
    <t>充電式バッテリー</t>
  </si>
  <si>
    <t>90500007510</t>
  </si>
  <si>
    <t>ワイヤレスマイク</t>
  </si>
  <si>
    <t>90500007520</t>
  </si>
  <si>
    <t>ワイドコンバージョンレンズ</t>
  </si>
  <si>
    <t>90500007530</t>
  </si>
  <si>
    <t>三脚</t>
  </si>
  <si>
    <t>90500007540</t>
  </si>
  <si>
    <t>DVDﾚｺｰﾀﾞｰ</t>
  </si>
  <si>
    <t>90500007550</t>
  </si>
  <si>
    <t>電話録音装置</t>
  </si>
  <si>
    <t>90500007560</t>
  </si>
  <si>
    <t>マイクロホン</t>
  </si>
  <si>
    <t>90500007569</t>
  </si>
  <si>
    <t>拡声器</t>
  </si>
  <si>
    <t>90500007570</t>
  </si>
  <si>
    <t>簡易型音響拡声装置</t>
  </si>
  <si>
    <t>90500007575</t>
  </si>
  <si>
    <t>湿乾両用電気掃除機</t>
  </si>
  <si>
    <t>90500007580</t>
  </si>
  <si>
    <t>CCTV用ﾃﾞｼﾞﾀﾙﾋﾞﾃﾞｵﾚｺｰﾀﾞｰ</t>
  </si>
  <si>
    <t>90500008010</t>
  </si>
  <si>
    <t>手動計算機</t>
  </si>
  <si>
    <t>90500008020</t>
  </si>
  <si>
    <t>電動計算機</t>
  </si>
  <si>
    <t>90500008030</t>
  </si>
  <si>
    <t>電子計算機</t>
  </si>
  <si>
    <t>90500008050</t>
  </si>
  <si>
    <t>電動加算機</t>
  </si>
  <si>
    <t>90500008070</t>
  </si>
  <si>
    <t>統計器</t>
  </si>
  <si>
    <t>90500008080</t>
  </si>
  <si>
    <t>金額器</t>
  </si>
  <si>
    <t>90500008110</t>
  </si>
  <si>
    <t>万能製図器(ﾄﾞﾗﾌﾀｰ)</t>
  </si>
  <si>
    <t>90500008120</t>
  </si>
  <si>
    <t>ﾌﾟﾗﾆﾒｰﾀｰ</t>
  </si>
  <si>
    <t>90500008130</t>
  </si>
  <si>
    <t>製図用曲線定規</t>
  </si>
  <si>
    <t>90500008140</t>
  </si>
  <si>
    <t>平板測定器</t>
  </si>
  <si>
    <t>90500008150</t>
  </si>
  <si>
    <t>ﾋﾞｰﾑｺﾝﾊﾟｽ</t>
  </si>
  <si>
    <t>90500008160</t>
  </si>
  <si>
    <t>縁取器</t>
  </si>
  <si>
    <t>90500008170</t>
  </si>
  <si>
    <t>ｱｰﾙ定規</t>
  </si>
  <si>
    <t>90500008180</t>
  </si>
  <si>
    <t>卓上製図台</t>
  </si>
  <si>
    <t>90500008190</t>
  </si>
  <si>
    <t>製図板</t>
  </si>
  <si>
    <t>90500008200</t>
  </si>
  <si>
    <t>卓上ﾗｯｸ</t>
  </si>
  <si>
    <t>90500008210</t>
  </si>
  <si>
    <t>紙ﾃｰﾌﾟ巻取器</t>
  </si>
  <si>
    <t>90500008220</t>
  </si>
  <si>
    <t>紙ﾃｰﾌﾟｽﾗｲｻｰ</t>
  </si>
  <si>
    <t>90500008230</t>
  </si>
  <si>
    <t>磁気ﾃｰﾌﾟ消磁器</t>
  </si>
  <si>
    <t>90500008240</t>
  </si>
  <si>
    <t>ﾌﾟﾘﾝﾀｰ</t>
  </si>
  <si>
    <t>90500008250</t>
  </si>
  <si>
    <t>ﾊﾟｿｺﾝ通信部品</t>
  </si>
  <si>
    <t>90500008260</t>
  </si>
  <si>
    <t>ﾌﾛｯﾋﾟｨﾃﾞｨｽｸｺﾝﾃﾅ</t>
  </si>
  <si>
    <t>90500008270</t>
  </si>
  <si>
    <t>ﾌﾛｯﾋﾟｨﾃﾞｨｽｸｷｬﾋﾞﾈｯﾄ</t>
  </si>
  <si>
    <t>90500008280</t>
  </si>
  <si>
    <t>ﾌﾛｯﾋﾟｨﾃﾞｨｽｸｽﾀﾝﾄﾞ</t>
  </si>
  <si>
    <t>90500008290</t>
  </si>
  <si>
    <t>90500008300</t>
  </si>
  <si>
    <t>OAﾃﾞｽｸ</t>
  </si>
  <si>
    <t>90500008310</t>
  </si>
  <si>
    <t>証券抹消器</t>
  </si>
  <si>
    <t>90500008320</t>
  </si>
  <si>
    <t>ｶｰﾄﾞｶｳﾝﾀｰ</t>
  </si>
  <si>
    <t>90500008330</t>
  </si>
  <si>
    <t>ﾀｲﾌﾟﾗｲﾀｰ</t>
  </si>
  <si>
    <t>90500008340</t>
  </si>
  <si>
    <t>OAﾁｪｱｰ</t>
  </si>
  <si>
    <t>90500008341</t>
  </si>
  <si>
    <t>90500008342</t>
  </si>
  <si>
    <t>ＯＡチェアー</t>
  </si>
  <si>
    <t>90500008350</t>
  </si>
  <si>
    <t>原稿台</t>
  </si>
  <si>
    <t>90500008360</t>
  </si>
  <si>
    <t>VDTﾌｨﾙﾀｰ</t>
  </si>
  <si>
    <t>90500008370</t>
  </si>
  <si>
    <t>端末ﾃﾞｽｸ</t>
  </si>
  <si>
    <t>90500008380</t>
  </si>
  <si>
    <t>ｶｰﾄﾘｯｼﾞﾏｶﾞｼﾞﾝ</t>
  </si>
  <si>
    <t>90500008390</t>
  </si>
  <si>
    <t>ﾃｰﾌﾟｶｰﾄﾘｯｼﾞﾄﾗｯｸ</t>
  </si>
  <si>
    <t>90500008400</t>
  </si>
  <si>
    <t>ﾌｨﾙﾀｰ</t>
  </si>
  <si>
    <t>90500008410</t>
  </si>
  <si>
    <t>ハードディスクコピー機</t>
  </si>
  <si>
    <t>90500008420</t>
  </si>
  <si>
    <t>プリンターサーバー</t>
  </si>
  <si>
    <t>90500008430</t>
  </si>
  <si>
    <t>DVDドライブ</t>
  </si>
  <si>
    <t>90500008440</t>
  </si>
  <si>
    <t>磁気カードリーダ</t>
  </si>
  <si>
    <t>90500008441</t>
  </si>
  <si>
    <t>ＩＣカード</t>
  </si>
  <si>
    <t>90500008450</t>
  </si>
  <si>
    <t>磁気カードライタ</t>
  </si>
  <si>
    <t>90500008460</t>
  </si>
  <si>
    <t>プロッター</t>
  </si>
  <si>
    <t>90500008470</t>
  </si>
  <si>
    <t>ﾌﾟﾘﾝﾀ台</t>
  </si>
  <si>
    <t>90500009010</t>
  </si>
  <si>
    <t>ｼﾞｱｿﾞ湿式複写機</t>
  </si>
  <si>
    <t>90500009020</t>
  </si>
  <si>
    <t>乾式複写機</t>
  </si>
  <si>
    <t>90500009030</t>
  </si>
  <si>
    <t>乾式普通紙複写機</t>
  </si>
  <si>
    <t>90500009040</t>
  </si>
  <si>
    <t>90500009050</t>
  </si>
  <si>
    <t>スキャナー</t>
  </si>
  <si>
    <t>90500009110</t>
  </si>
  <si>
    <t>透明原稿製版機</t>
  </si>
  <si>
    <t>90500009120</t>
  </si>
  <si>
    <t>透明原稿製版機用現像器</t>
  </si>
  <si>
    <t>90500009180</t>
  </si>
  <si>
    <t>自動紙折り機</t>
  </si>
  <si>
    <t>90500009190</t>
  </si>
  <si>
    <t>製本機</t>
  </si>
  <si>
    <t>90500009200</t>
  </si>
  <si>
    <t>丁合機</t>
  </si>
  <si>
    <t>90500009210</t>
  </si>
  <si>
    <t>ﾃｰﾌﾟﾗｲﾀｰ</t>
  </si>
  <si>
    <t>90500009220</t>
  </si>
  <si>
    <t>電動穿孔機</t>
  </si>
  <si>
    <t>90500009230</t>
  </si>
  <si>
    <t>手動穿孔機</t>
  </si>
  <si>
    <t>90500009231</t>
  </si>
  <si>
    <t>強力パンチ</t>
  </si>
  <si>
    <t>90500009240</t>
  </si>
  <si>
    <t>ﾍﾟｰﾊﾟｰｶｯﾀｰ</t>
  </si>
  <si>
    <t>90500009250</t>
  </si>
  <si>
    <t>ｼｭﾚｯﾀﾞｰ</t>
  </si>
  <si>
    <t>90500009260</t>
  </si>
  <si>
    <t>強力ｽﾃｰﾌﾟﾗ</t>
  </si>
  <si>
    <t>90500009270</t>
  </si>
  <si>
    <t>ﾗﾍﾞﾙﾜｰﾌﾟﾛ</t>
  </si>
  <si>
    <t>90500009280</t>
  </si>
  <si>
    <t>ﾚｰｻﾞｰﾎﾟｲﾝﾀｰ</t>
  </si>
  <si>
    <t>90500009290</t>
  </si>
  <si>
    <t>黒板消しｸﾘｰﾅｰ</t>
  </si>
  <si>
    <t>90500009300</t>
  </si>
  <si>
    <t>ﾄｯﾌﾟｶﾞﾗｽ</t>
  </si>
  <si>
    <t>90500009310</t>
  </si>
  <si>
    <t>ｽｸﾘｰﾝ印刷刷台</t>
  </si>
  <si>
    <t>90500009320</t>
  </si>
  <si>
    <t>手動式輪転謄写器</t>
  </si>
  <si>
    <t>90500009330</t>
  </si>
  <si>
    <t>液体印刷機</t>
  </si>
  <si>
    <t>90500009340</t>
  </si>
  <si>
    <t>90500009350</t>
  </si>
  <si>
    <t>ｲﾝｷ練台</t>
  </si>
  <si>
    <t>90500009360</t>
  </si>
  <si>
    <t>PS版ｽﾀﾝﾄﾞ</t>
  </si>
  <si>
    <t>90500009370</t>
  </si>
  <si>
    <t>ｶｯﾃｨﾝｸﾞﾌﾟﾘﾝﾀｰ</t>
  </si>
  <si>
    <t>90500009380</t>
  </si>
  <si>
    <t>90500009410</t>
  </si>
  <si>
    <t>静電ﾏｯﾄ</t>
  </si>
  <si>
    <t>90500009420</t>
  </si>
  <si>
    <t>絶縁ﾏｯﾄ</t>
  </si>
  <si>
    <t>90500010010</t>
  </si>
  <si>
    <t>ｶﾒﾗ</t>
  </si>
  <si>
    <t>90500010011</t>
  </si>
  <si>
    <t>防犯カメラ装置</t>
  </si>
  <si>
    <t>90500010020</t>
  </si>
  <si>
    <t>90500010030</t>
  </si>
  <si>
    <t>ｲﾝｽﾀﾝﾄｶﾒﾗ</t>
  </si>
  <si>
    <t>90500010040</t>
  </si>
  <si>
    <t>ｶﾒﾗﾎﾞﾃﾞｨ</t>
  </si>
  <si>
    <t>90500010050</t>
  </si>
  <si>
    <t>交換ﾚﾝｽﾞ</t>
  </si>
  <si>
    <t>90500010060</t>
  </si>
  <si>
    <t>90500010070</t>
  </si>
  <si>
    <t>90500010080</t>
  </si>
  <si>
    <t>90500010090</t>
  </si>
  <si>
    <t>ﾃﾞｼﾞﾀﾙｶﾒﾗ</t>
  </si>
  <si>
    <t>90500010091</t>
  </si>
  <si>
    <t>デジタルカメラ</t>
  </si>
  <si>
    <t>90500010092</t>
  </si>
  <si>
    <t>90500010093</t>
  </si>
  <si>
    <t>90500010100</t>
  </si>
  <si>
    <t>WEBｶﾒﾗ</t>
  </si>
  <si>
    <t>90500010101</t>
  </si>
  <si>
    <t>小型カメラ</t>
  </si>
  <si>
    <t>90500010110</t>
  </si>
  <si>
    <t>引伸機</t>
  </si>
  <si>
    <t>90500010120</t>
  </si>
  <si>
    <t>電気露出計</t>
  </si>
  <si>
    <t>90500010130</t>
  </si>
  <si>
    <t>ｽﾄﾛﾎﾞ</t>
  </si>
  <si>
    <t>90500010140</t>
  </si>
  <si>
    <t>3脚</t>
  </si>
  <si>
    <t>90500010150</t>
  </si>
  <si>
    <t>ﾍﾞﾛｰｽﾞﾕﾆｯﾄ</t>
  </si>
  <si>
    <t>90500010160</t>
  </si>
  <si>
    <t>ｽﾗｲﾄﾞｺﾋﾟｱ</t>
  </si>
  <si>
    <t>90500010170</t>
  </si>
  <si>
    <t>写真用照明</t>
  </si>
  <si>
    <t>90500010180</t>
  </si>
  <si>
    <t>ｽﾀｼﾞｵﾗｲﾄ</t>
  </si>
  <si>
    <t>90500010190</t>
  </si>
  <si>
    <t>ﾃﾞｼﾞﾀﾙﾌｫﾄﾌﾟﾘﾝﾀ</t>
  </si>
  <si>
    <t>90500010200</t>
  </si>
  <si>
    <t>パノラマ雲台</t>
  </si>
  <si>
    <t>90500010210</t>
  </si>
  <si>
    <t>8ﾐﾘ撮影機</t>
  </si>
  <si>
    <t>90500010220</t>
  </si>
  <si>
    <t>8ﾐﾘ映写機</t>
  </si>
  <si>
    <t>90500010230</t>
  </si>
  <si>
    <t>ﾋﾞﾃﾞｵｶﾒﾗ</t>
  </si>
  <si>
    <t>90500010231</t>
  </si>
  <si>
    <t>デジタルビデオカメラ</t>
  </si>
  <si>
    <t>90500010232</t>
  </si>
  <si>
    <t>90500010233</t>
  </si>
  <si>
    <t>音声ミキサー</t>
  </si>
  <si>
    <t>90500010234</t>
  </si>
  <si>
    <t>ビデオ配信用中継器</t>
  </si>
  <si>
    <t>90500010235</t>
  </si>
  <si>
    <t>サラウンドマイクロホン</t>
  </si>
  <si>
    <t>90500010236</t>
  </si>
  <si>
    <t>指向性ステレオマイクロホン</t>
  </si>
  <si>
    <t>90500010237</t>
  </si>
  <si>
    <t>ワイヤレスマイクロホン</t>
  </si>
  <si>
    <t>90500010238</t>
  </si>
  <si>
    <t>ステレオペアマッチング・コンデンサーマイク</t>
  </si>
  <si>
    <t>90500010239</t>
  </si>
  <si>
    <t>コンデンサーマイク</t>
  </si>
  <si>
    <t>90500010240</t>
  </si>
  <si>
    <t>ｽﾗｲﾄﾞ映写機</t>
  </si>
  <si>
    <t>90500010241</t>
  </si>
  <si>
    <t>バッテリーパック</t>
  </si>
  <si>
    <t>90500010242</t>
  </si>
  <si>
    <t>ヘッドセットマイク</t>
  </si>
  <si>
    <t>90500010243</t>
  </si>
  <si>
    <t>プロンプター</t>
  </si>
  <si>
    <t>90500010244</t>
  </si>
  <si>
    <t>音響用ミキサー</t>
  </si>
  <si>
    <t>90500010250</t>
  </si>
  <si>
    <t>ｵｰﾊﾞｰﾍｯﾄﾞ型拡大投映器</t>
  </si>
  <si>
    <t>90500010260</t>
  </si>
  <si>
    <t>プロジェクター</t>
  </si>
  <si>
    <t>90500010270</t>
  </si>
  <si>
    <t>映写幕</t>
  </si>
  <si>
    <t>90500010280</t>
  </si>
  <si>
    <t>ﾃｰﾌﾟ同調器</t>
  </si>
  <si>
    <t>90500010290</t>
  </si>
  <si>
    <t>映写機用交換ﾚﾝｽﾞ</t>
  </si>
  <si>
    <t>90500010300</t>
  </si>
  <si>
    <t>映写幕ｽﾀﾝﾄﾞ</t>
  </si>
  <si>
    <t>90500010301</t>
  </si>
  <si>
    <t>液晶ディスプレイ稼働スタンド</t>
  </si>
  <si>
    <t>90500010310</t>
  </si>
  <si>
    <t>双眼鏡</t>
  </si>
  <si>
    <t>90500010320</t>
  </si>
  <si>
    <t>望遠鏡</t>
  </si>
  <si>
    <t>90500010330</t>
  </si>
  <si>
    <t>ﾌﾟﾛｼﾞｪｸﾀｰ用延長ｹｰﾌﾞﾙ</t>
  </si>
  <si>
    <t>90500010340</t>
  </si>
  <si>
    <t>実物反射投影機</t>
  </si>
  <si>
    <t>90500010350</t>
  </si>
  <si>
    <t>ﾌﾟﾛｼﾞｪｸﾀｰｽｸﾘｰﾝ</t>
  </si>
  <si>
    <t>90500010360</t>
  </si>
  <si>
    <t>プロジェクター（スクリーン付）</t>
  </si>
  <si>
    <t>90500010370</t>
  </si>
  <si>
    <t>90500010380</t>
  </si>
  <si>
    <t>姿見</t>
  </si>
  <si>
    <t>90500010390</t>
  </si>
  <si>
    <t>平面鏡</t>
  </si>
  <si>
    <t>90500010391</t>
  </si>
  <si>
    <t>後方確認ミラー</t>
  </si>
  <si>
    <t>90500010392</t>
  </si>
  <si>
    <t>90500010400</t>
  </si>
  <si>
    <t>ｶｰﾌﾞﾐﾗｰ</t>
  </si>
  <si>
    <t>90500010401</t>
  </si>
  <si>
    <t>カーブミラー</t>
  </si>
  <si>
    <t>90500010402</t>
  </si>
  <si>
    <t>カーブミラー （アクリル製角形）</t>
  </si>
  <si>
    <t>90500010403</t>
  </si>
  <si>
    <t>90500010410</t>
  </si>
  <si>
    <t>録画機能付きﾄﾞｰﾑｶﾒﾗ</t>
  </si>
  <si>
    <t>90500010420</t>
  </si>
  <si>
    <t>防犯カメラ</t>
  </si>
  <si>
    <t>90500010421</t>
  </si>
  <si>
    <t>防犯記録装置</t>
  </si>
  <si>
    <t>90500010430</t>
  </si>
  <si>
    <t>液晶ディスプレイ</t>
  </si>
  <si>
    <t>90500010440</t>
  </si>
  <si>
    <t>液晶付き内視鏡</t>
  </si>
  <si>
    <t>90500011010</t>
  </si>
  <si>
    <t>ﾙｰﾑｸｰﾗｰ</t>
  </si>
  <si>
    <t>90500011080</t>
  </si>
  <si>
    <t>電気冷温風機</t>
  </si>
  <si>
    <t>90500011090</t>
  </si>
  <si>
    <t>ﾙｰﾑｴｱｺﾝ</t>
  </si>
  <si>
    <t>90500011100</t>
  </si>
  <si>
    <t>90500011110</t>
  </si>
  <si>
    <t>石油ｽﾄｰﾌﾞ</t>
  </si>
  <si>
    <t>90500011120</t>
  </si>
  <si>
    <t>90500011130</t>
  </si>
  <si>
    <t>90500011140</t>
  </si>
  <si>
    <t>重油ｽﾄｰﾌﾞ</t>
  </si>
  <si>
    <t>90500011150</t>
  </si>
  <si>
    <t>ｶﾞｽｽﾄｰﾌﾞ</t>
  </si>
  <si>
    <t>90500011160</t>
  </si>
  <si>
    <t>ｶﾞｽ温風機</t>
  </si>
  <si>
    <t>90500011170</t>
  </si>
  <si>
    <t>90500011180</t>
  </si>
  <si>
    <t>石炭ｽﾄｰﾌﾞ</t>
  </si>
  <si>
    <t>90500011190</t>
  </si>
  <si>
    <t>ｺｰｸｽｽﾄｰﾌﾞ</t>
  </si>
  <si>
    <t>90500011200</t>
  </si>
  <si>
    <t>石油温風機</t>
  </si>
  <si>
    <t>90500011210</t>
  </si>
  <si>
    <t>電気ｽﾄｰﾌﾞ</t>
  </si>
  <si>
    <t>90500011220</t>
  </si>
  <si>
    <t>電気温風機</t>
  </si>
  <si>
    <t>90500011230</t>
  </si>
  <si>
    <t>ﾊﾟﾈﾙﾋｰﾀｰ</t>
  </si>
  <si>
    <t>90500011235</t>
  </si>
  <si>
    <t>ｵｲﾙﾋｰﾀｰ</t>
  </si>
  <si>
    <t>90500011240</t>
  </si>
  <si>
    <t>ﾎｯﾄｶｰﾍﾟｯﾄ</t>
  </si>
  <si>
    <t>90500011250</t>
  </si>
  <si>
    <t>電気毛布</t>
  </si>
  <si>
    <t>90500011255</t>
  </si>
  <si>
    <t>家具調こたつ</t>
  </si>
  <si>
    <t>90500011260</t>
  </si>
  <si>
    <t>遠赤外線暖房機</t>
  </si>
  <si>
    <t>90500011310</t>
  </si>
  <si>
    <t>ﾊﾟｲﾌﾟﾋｰﾀｰ</t>
  </si>
  <si>
    <t>90500011320</t>
  </si>
  <si>
    <t>じんあい焼却炉</t>
  </si>
  <si>
    <t>90500011330</t>
  </si>
  <si>
    <t>寝具乾燥機</t>
  </si>
  <si>
    <t>90500011350</t>
  </si>
  <si>
    <t>乾燥機</t>
  </si>
  <si>
    <t>90500011360</t>
  </si>
  <si>
    <t>暖房便座</t>
  </si>
  <si>
    <t>90500011370</t>
  </si>
  <si>
    <t>90500011380</t>
  </si>
  <si>
    <t>温水洗浄便座</t>
  </si>
  <si>
    <t>90500012010</t>
  </si>
  <si>
    <t>電気冷蔵庫</t>
  </si>
  <si>
    <t>90500012020</t>
  </si>
  <si>
    <t>電気ｳｫｰﾀｰｸｰﾗｰ</t>
  </si>
  <si>
    <t>90500012030</t>
  </si>
  <si>
    <t>冷蔵ｼｮｰｹｰｽ</t>
  </si>
  <si>
    <t>90500012040</t>
  </si>
  <si>
    <t>小型製氷機</t>
  </si>
  <si>
    <t>90500012050</t>
  </si>
  <si>
    <t>90500012051</t>
  </si>
  <si>
    <t>90500012052</t>
  </si>
  <si>
    <t>90500012053</t>
  </si>
  <si>
    <t>90500012060</t>
  </si>
  <si>
    <t>電気冷凍庫</t>
  </si>
  <si>
    <t>90500012070</t>
  </si>
  <si>
    <t>ｸｰﾗｰﾎﾞｯｸｽ</t>
  </si>
  <si>
    <t>90500012110</t>
  </si>
  <si>
    <t>ｶﾞｽ湯沸器</t>
  </si>
  <si>
    <t>90500012120</t>
  </si>
  <si>
    <t>電気湯沸器</t>
  </si>
  <si>
    <t>90500012130</t>
  </si>
  <si>
    <t>ｶﾞｽ給湯器</t>
  </si>
  <si>
    <t>90500012140</t>
  </si>
  <si>
    <t>ｶﾞｽ瞬間湯沸器</t>
  </si>
  <si>
    <t>90500012150</t>
  </si>
  <si>
    <t>石油瞬間湯沸器</t>
  </si>
  <si>
    <t>90500012160</t>
  </si>
  <si>
    <t>ｶﾞｽ食器消毒器</t>
  </si>
  <si>
    <t>90500012170</t>
  </si>
  <si>
    <t>包丁殺菌庫</t>
  </si>
  <si>
    <t>90500012180</t>
  </si>
  <si>
    <t>ｶﾞｽ湯煎器</t>
  </si>
  <si>
    <t>90500012190</t>
  </si>
  <si>
    <t>ｶﾞｽうどん湯煎器</t>
  </si>
  <si>
    <t>90500012200</t>
  </si>
  <si>
    <t>卓上型手動操作お茶入れ機</t>
  </si>
  <si>
    <t>90500012210</t>
  </si>
  <si>
    <t>ｶﾞｽﾚﾝｼﾞ</t>
  </si>
  <si>
    <t>90500012220</t>
  </si>
  <si>
    <t>ｶﾞｽかまど</t>
  </si>
  <si>
    <t>90500012230</t>
  </si>
  <si>
    <t>ｶﾞｽﾃｰﾌﾞﾙｺﾝﾛ</t>
  </si>
  <si>
    <t>90500012240</t>
  </si>
  <si>
    <t>電子ﾚﾝｼﾞ</t>
  </si>
  <si>
    <t>90500012250</t>
  </si>
  <si>
    <t>ｶﾞｽﾃｰﾌﾞﾙﾚﾝｼﾞ</t>
  </si>
  <si>
    <t>90500012260</t>
  </si>
  <si>
    <t>ｶﾞｽ自動炊飯器</t>
  </si>
  <si>
    <t>90500012270</t>
  </si>
  <si>
    <t>電気自動炊飯器</t>
  </si>
  <si>
    <t>90500012280</t>
  </si>
  <si>
    <t>電磁調理器</t>
  </si>
  <si>
    <t>90500012290</t>
  </si>
  <si>
    <t>電気ｺﾝﾛ</t>
  </si>
  <si>
    <t>90500012300</t>
  </si>
  <si>
    <t>ｶﾞｽ鋳物ｺﾝﾛ</t>
  </si>
  <si>
    <t>90500012310</t>
  </si>
  <si>
    <t>ｶﾞｽ揚物器</t>
  </si>
  <si>
    <t>90500012320</t>
  </si>
  <si>
    <t>ｶﾞｽ魚焼器</t>
  </si>
  <si>
    <t>90500012330</t>
  </si>
  <si>
    <t>90500012340</t>
  </si>
  <si>
    <t>電気魚焼器</t>
  </si>
  <si>
    <t>90500012350</t>
  </si>
  <si>
    <t>ホットプレート</t>
  </si>
  <si>
    <t>90500012360</t>
  </si>
  <si>
    <t>電気鍋</t>
  </si>
  <si>
    <t>90500012370</t>
  </si>
  <si>
    <t>フードプロセッサー</t>
  </si>
  <si>
    <t>90500012380</t>
  </si>
  <si>
    <t>コーヒーメーカー</t>
  </si>
  <si>
    <t>90500012390</t>
  </si>
  <si>
    <t>オーブンレンジ</t>
  </si>
  <si>
    <t>90500012400</t>
  </si>
  <si>
    <t>オーブントースター</t>
  </si>
  <si>
    <t>90500012410</t>
  </si>
  <si>
    <t>整水器</t>
  </si>
  <si>
    <t>90500012420</t>
  </si>
  <si>
    <t>冷温水器</t>
  </si>
  <si>
    <t>90500012430</t>
  </si>
  <si>
    <t>電気圧力なべ</t>
  </si>
  <si>
    <t>90500012440</t>
  </si>
  <si>
    <t>保温庫</t>
  </si>
  <si>
    <t>90500012450</t>
  </si>
  <si>
    <t>90500012460</t>
  </si>
  <si>
    <t>小型電気温水器</t>
  </si>
  <si>
    <t>90500013000</t>
  </si>
  <si>
    <t>流し台</t>
  </si>
  <si>
    <t>90500013010</t>
  </si>
  <si>
    <t>ｽﾃﾝﾚｽ全水槽流し台</t>
  </si>
  <si>
    <t>90500013020</t>
  </si>
  <si>
    <t>90500013030</t>
  </si>
  <si>
    <t>ｽﾃﾝﾚｽ流し付調理台</t>
  </si>
  <si>
    <t>90500013040</t>
  </si>
  <si>
    <t>ｽﾃﾝﾚｽ調理台</t>
  </si>
  <si>
    <t>90500013050</t>
  </si>
  <si>
    <t>ｽﾃﾝﾚｽ水切台</t>
  </si>
  <si>
    <t>90500013060</t>
  </si>
  <si>
    <t>ｽﾃﾝﾚｽﾀﾞｽﾄﾃｰﾌﾞﾙ</t>
  </si>
  <si>
    <t>90500013070</t>
  </si>
  <si>
    <t>配膳台</t>
  </si>
  <si>
    <t>90500013071</t>
  </si>
  <si>
    <t>ｶﾞｽ台</t>
  </si>
  <si>
    <t>90500013080</t>
  </si>
  <si>
    <t>ｽﾃﾝﾚｽｶﾞｽ台(ｺﾝﾛ台)</t>
  </si>
  <si>
    <t>90500013090</t>
  </si>
  <si>
    <t>ｽﾃﾝﾚｽ容器</t>
  </si>
  <si>
    <t>90500013100</t>
  </si>
  <si>
    <t>食器洗いｼﾝｸ</t>
  </si>
  <si>
    <t>90500013110</t>
  </si>
  <si>
    <t>洗米器</t>
  </si>
  <si>
    <t>90500013120</t>
  </si>
  <si>
    <t>洗米受ﾗｯｸ</t>
  </si>
  <si>
    <t>90500013130</t>
  </si>
  <si>
    <t>ﾊﾟﾝﾗｯｸ</t>
  </si>
  <si>
    <t>90500013140</t>
  </si>
  <si>
    <t>貯米庫(米びつ)</t>
  </si>
  <si>
    <t>90500013150</t>
  </si>
  <si>
    <t>炊飯置台ﾚﾝｼﾞ台</t>
  </si>
  <si>
    <t>90500013160</t>
  </si>
  <si>
    <t>浄水器</t>
  </si>
  <si>
    <t>90500013170</t>
  </si>
  <si>
    <t>食器運搬用ｶｰﾄ</t>
  </si>
  <si>
    <t>90500013180</t>
  </si>
  <si>
    <t>かま</t>
  </si>
  <si>
    <t>90500013181</t>
  </si>
  <si>
    <t>寸胴鍋</t>
  </si>
  <si>
    <t>90500013190</t>
  </si>
  <si>
    <t>90500013200</t>
  </si>
  <si>
    <t>残菜槽</t>
  </si>
  <si>
    <t>90500013210</t>
  </si>
  <si>
    <t>食器戸棚</t>
  </si>
  <si>
    <t>90500013220</t>
  </si>
  <si>
    <t>食品戸棚</t>
  </si>
  <si>
    <t>90500013240</t>
  </si>
  <si>
    <t>陳列戸棚</t>
  </si>
  <si>
    <t>90500013250</t>
  </si>
  <si>
    <t>上棚</t>
  </si>
  <si>
    <t>90500013260</t>
  </si>
  <si>
    <t>吊り戸棚</t>
  </si>
  <si>
    <t>90500013270</t>
  </si>
  <si>
    <t>物品棚</t>
  </si>
  <si>
    <t>90500013280</t>
  </si>
  <si>
    <t>ﾄﾚｰ返却棚</t>
  </si>
  <si>
    <t>90500013310</t>
  </si>
  <si>
    <t>電子ｼﾞｬｰ</t>
  </si>
  <si>
    <t>90500013320</t>
  </si>
  <si>
    <t>ｼﾞｬｰ</t>
  </si>
  <si>
    <t>90500013330</t>
  </si>
  <si>
    <t>電磁調理器（回収含む）</t>
  </si>
  <si>
    <t>90500013340</t>
  </si>
  <si>
    <t>ﾚﾝｼﾞ台</t>
  </si>
  <si>
    <t>90500013350</t>
  </si>
  <si>
    <t>炊飯台</t>
  </si>
  <si>
    <t>90500013360</t>
  </si>
  <si>
    <t>1槽ｼﾝｸ</t>
  </si>
  <si>
    <t>90500013380</t>
  </si>
  <si>
    <t>電気ﾎﾟｯﾄ</t>
  </si>
  <si>
    <t>90500013390</t>
  </si>
  <si>
    <t>食器乾燥機</t>
  </si>
  <si>
    <t>90500013400</t>
  </si>
  <si>
    <t>ｴｱｰﾎﾟｯﾄ</t>
  </si>
  <si>
    <t>90500013410</t>
  </si>
  <si>
    <t>ｶﾞｽ警報器</t>
  </si>
  <si>
    <t>90500013420</t>
  </si>
  <si>
    <t>禁煙音声器</t>
  </si>
  <si>
    <t>90500013440</t>
  </si>
  <si>
    <t>90500013450</t>
  </si>
  <si>
    <t>90500013510</t>
  </si>
  <si>
    <t>洗面台</t>
  </si>
  <si>
    <t>90500014010</t>
  </si>
  <si>
    <t>掛時計</t>
  </si>
  <si>
    <t>90500014020</t>
  </si>
  <si>
    <t>90500014030</t>
  </si>
  <si>
    <t>電波時計</t>
  </si>
  <si>
    <t>90500014040</t>
  </si>
  <si>
    <t>標準時計</t>
  </si>
  <si>
    <t>90500014060</t>
  </si>
  <si>
    <t>鉄道船舶時計</t>
  </si>
  <si>
    <t>90500014070</t>
  </si>
  <si>
    <t>運転時計</t>
  </si>
  <si>
    <t>90500014072</t>
  </si>
  <si>
    <t>90500014073</t>
  </si>
  <si>
    <t>両開書庫</t>
  </si>
  <si>
    <t>90500014075</t>
  </si>
  <si>
    <t>上部カバー</t>
  </si>
  <si>
    <t>90500014076</t>
  </si>
  <si>
    <t>90500014080</t>
  </si>
  <si>
    <t>巡回時計</t>
  </si>
  <si>
    <t>90500014090</t>
  </si>
  <si>
    <t>電波時計用ブースター</t>
  </si>
  <si>
    <t>90500014091</t>
  </si>
  <si>
    <t>ブースター</t>
  </si>
  <si>
    <t>90500014110</t>
  </si>
  <si>
    <t>ﾀｲﾑﾚｺｰﾀﾞｰ</t>
  </si>
  <si>
    <t>90500014120</t>
  </si>
  <si>
    <t>90500014140</t>
  </si>
  <si>
    <t>ﾍﾞﾙﾀｲﾏｰ</t>
  </si>
  <si>
    <t>90500014150</t>
  </si>
  <si>
    <t>ﾌﾟﾛｸﾞﾗﾑｸﾛｯｸ</t>
  </si>
  <si>
    <t>90500014180</t>
  </si>
  <si>
    <t>ｽﾄｯﾌﾟｳｫｯﾁ</t>
  </si>
  <si>
    <t>90500015010</t>
  </si>
  <si>
    <t>高速鉄道計画路線網</t>
  </si>
  <si>
    <t>90500015020</t>
  </si>
  <si>
    <t>高速鉄道路線図</t>
  </si>
  <si>
    <t>90500015040</t>
  </si>
  <si>
    <t>交通指導板</t>
  </si>
  <si>
    <t>90500015060</t>
  </si>
  <si>
    <t>照光式ﾊﾟﾈﾙ</t>
  </si>
  <si>
    <t>90500015090</t>
  </si>
  <si>
    <t>俯かん図</t>
  </si>
  <si>
    <t>90500015110</t>
  </si>
  <si>
    <t>電車模型</t>
  </si>
  <si>
    <t>90500015120</t>
  </si>
  <si>
    <t>自動車模型</t>
  </si>
  <si>
    <t>90500015140</t>
  </si>
  <si>
    <t>模型</t>
  </si>
  <si>
    <t>90500015160</t>
  </si>
  <si>
    <t>模型用ｹｰｽ</t>
  </si>
  <si>
    <t>90500015180</t>
  </si>
  <si>
    <t>車両断面説明板</t>
  </si>
  <si>
    <t>90500015190</t>
  </si>
  <si>
    <t>ﾊﾞｽ</t>
  </si>
  <si>
    <t>90500015210</t>
  </si>
  <si>
    <t>教材用直流電動機</t>
  </si>
  <si>
    <t>90500015220</t>
  </si>
  <si>
    <t>教材用連動盤</t>
  </si>
  <si>
    <t>90500015230</t>
  </si>
  <si>
    <t>自動改札機</t>
  </si>
  <si>
    <t>90500015240</t>
  </si>
  <si>
    <t>90500015250</t>
  </si>
  <si>
    <t>90500015260</t>
  </si>
  <si>
    <t>制御機</t>
  </si>
  <si>
    <t>90500015270</t>
  </si>
  <si>
    <t>監視機</t>
  </si>
  <si>
    <t>90500015280</t>
  </si>
  <si>
    <t>券売機</t>
  </si>
  <si>
    <t>90500015290</t>
  </si>
  <si>
    <t>自動精算機</t>
  </si>
  <si>
    <t>90500015300</t>
  </si>
  <si>
    <t>券売機用ﾃﾞｰﾀ集計機</t>
  </si>
  <si>
    <t>90500015310</t>
  </si>
  <si>
    <t>古ｴﾝｼﾞﾝ</t>
  </si>
  <si>
    <t>90500015320</t>
  </si>
  <si>
    <t>電動発電機</t>
  </si>
  <si>
    <t>90500015340</t>
  </si>
  <si>
    <t>速度調節表示板</t>
  </si>
  <si>
    <t>90500015350</t>
  </si>
  <si>
    <t>高速用教材　主回路部品　遮断器</t>
  </si>
  <si>
    <t>90500015360</t>
  </si>
  <si>
    <t>高速用教材　制御装置部品</t>
  </si>
  <si>
    <t>90500015370</t>
  </si>
  <si>
    <t>高速用教材　低圧補助回路部品</t>
  </si>
  <si>
    <t>90500015380</t>
  </si>
  <si>
    <t>高速用教材　ＶＶＶＦインバータ装置</t>
  </si>
  <si>
    <t>90500015390</t>
  </si>
  <si>
    <t>高速用教材　軌条関係部品</t>
  </si>
  <si>
    <t>90500015400</t>
  </si>
  <si>
    <t>高速用教材　電車線関係部品</t>
  </si>
  <si>
    <t>90500015410</t>
  </si>
  <si>
    <t>高速用教材　標識・標</t>
  </si>
  <si>
    <t>90500015420</t>
  </si>
  <si>
    <t>高速用教材　電力供給システム表示盤</t>
  </si>
  <si>
    <t>90500016010</t>
  </si>
  <si>
    <t>主可溶器</t>
  </si>
  <si>
    <t>90500016020</t>
  </si>
  <si>
    <t>戸開ﾄﾞﾗﾑｽｲｯﾁ</t>
  </si>
  <si>
    <t>90500016030</t>
  </si>
  <si>
    <t>ｱﾚｽﾀｰ</t>
  </si>
  <si>
    <t>90500016040</t>
  </si>
  <si>
    <t>蜜連胴受</t>
  </si>
  <si>
    <t>90500016050</t>
  </si>
  <si>
    <t>制動筒</t>
  </si>
  <si>
    <t>90500016060</t>
  </si>
  <si>
    <t>A-8同期接触器</t>
  </si>
  <si>
    <t>90500016070</t>
  </si>
  <si>
    <t>ﾌﾞﾚｰｷ弁</t>
  </si>
  <si>
    <t>90500016080</t>
  </si>
  <si>
    <t>U-5自在弁</t>
  </si>
  <si>
    <t>90500016090</t>
  </si>
  <si>
    <t>B中継弁</t>
  </si>
  <si>
    <t>90500016100</t>
  </si>
  <si>
    <t>制御器</t>
  </si>
  <si>
    <t>90500016110</t>
  </si>
  <si>
    <t>戸閉装置</t>
  </si>
  <si>
    <t>90500016120</t>
  </si>
  <si>
    <t>充電器(水銀整流器)</t>
  </si>
  <si>
    <t>90500016130</t>
  </si>
  <si>
    <t>ｼﾘｺﾝ整流器(充電用)</t>
  </si>
  <si>
    <t>90500016210</t>
  </si>
  <si>
    <t>電気実験器具</t>
  </si>
  <si>
    <t>90500016220</t>
  </si>
  <si>
    <t>その他</t>
  </si>
  <si>
    <t>90500016230</t>
  </si>
  <si>
    <t>30系車両運転シュミレーター</t>
  </si>
  <si>
    <t>90500016310</t>
  </si>
  <si>
    <t>ｽﾗｲﾄﾞﾌｨﾙﾑ</t>
  </si>
  <si>
    <t>90500016340</t>
  </si>
  <si>
    <t>ﾋﾞﾃﾞｵﾃｰﾌﾟ</t>
  </si>
  <si>
    <t>90500016350</t>
  </si>
  <si>
    <t>ＤＶＤ</t>
  </si>
  <si>
    <t>90500016360</t>
  </si>
  <si>
    <t>ＶＨＳビデオテープ</t>
  </si>
  <si>
    <t>90500016410</t>
  </si>
  <si>
    <t>ﾌﾟﾛｾｽ制御装置</t>
  </si>
  <si>
    <t>90500016800</t>
  </si>
  <si>
    <t>領収書押印用スタンプ</t>
  </si>
  <si>
    <t>90500016900</t>
  </si>
  <si>
    <t>スモーク発生装置</t>
  </si>
  <si>
    <t>90500016910</t>
  </si>
  <si>
    <t>ショーケース</t>
  </si>
  <si>
    <t>90500017000</t>
  </si>
  <si>
    <t>ツリー</t>
  </si>
  <si>
    <t>90500017010</t>
  </si>
  <si>
    <t>絵画</t>
  </si>
  <si>
    <t>90500017020</t>
  </si>
  <si>
    <t>90500017030</t>
  </si>
  <si>
    <t>置物</t>
  </si>
  <si>
    <t>90500017040</t>
  </si>
  <si>
    <t>花びん</t>
  </si>
  <si>
    <t>90500017050</t>
  </si>
  <si>
    <t>書画</t>
  </si>
  <si>
    <t>90500017060</t>
  </si>
  <si>
    <t>暗幕</t>
  </si>
  <si>
    <t>90500017070</t>
  </si>
  <si>
    <t>ｶｰﾃﾝ</t>
  </si>
  <si>
    <t>90500017071</t>
  </si>
  <si>
    <t>ｶｰﾃﾝ　１</t>
  </si>
  <si>
    <t>90500017072</t>
  </si>
  <si>
    <t>90500017073</t>
  </si>
  <si>
    <t>遮光カーテン</t>
  </si>
  <si>
    <t>90500017074</t>
  </si>
  <si>
    <t>90500017075</t>
  </si>
  <si>
    <t>90500017076</t>
  </si>
  <si>
    <t>90500017077</t>
  </si>
  <si>
    <t>90500017078</t>
  </si>
  <si>
    <t>90500017080</t>
  </si>
  <si>
    <t>じゅうたん</t>
  </si>
  <si>
    <t>90500017090</t>
  </si>
  <si>
    <t>ﾃｰﾌﾞﾙ掛</t>
  </si>
  <si>
    <t>90500017100</t>
  </si>
  <si>
    <t>紅白幕</t>
  </si>
  <si>
    <t>90500017110</t>
  </si>
  <si>
    <t>90500017115</t>
  </si>
  <si>
    <t>90500017120</t>
  </si>
  <si>
    <t>郵便受</t>
  </si>
  <si>
    <t>90500017130</t>
  </si>
  <si>
    <t>草刈器</t>
  </si>
  <si>
    <t>90500017140</t>
  </si>
  <si>
    <t>ｱｺｰﾃﾞｵﾝｶｰﾃﾝ</t>
  </si>
  <si>
    <t>90500017150</t>
  </si>
  <si>
    <t>噴霧器</t>
  </si>
  <si>
    <t>90500017160</t>
  </si>
  <si>
    <t>うがい器</t>
  </si>
  <si>
    <t>90500017161</t>
  </si>
  <si>
    <t>90500017170</t>
  </si>
  <si>
    <t>電話台</t>
  </si>
  <si>
    <t>90500017180</t>
  </si>
  <si>
    <t>傘立</t>
  </si>
  <si>
    <t>90500017184</t>
  </si>
  <si>
    <t>キーボックス</t>
  </si>
  <si>
    <t>90500017185</t>
  </si>
  <si>
    <t>90500017186</t>
  </si>
  <si>
    <t>カタログスタンド</t>
  </si>
  <si>
    <t>90500017190</t>
  </si>
  <si>
    <t>ﾃﾚﾋﾞ台</t>
  </si>
  <si>
    <t>90500017200</t>
  </si>
  <si>
    <t>賞状盆</t>
  </si>
  <si>
    <t>90500017210</t>
  </si>
  <si>
    <t>玉突台</t>
  </si>
  <si>
    <t>90500017220</t>
  </si>
  <si>
    <t>卓球台</t>
  </si>
  <si>
    <t>90500017230</t>
  </si>
  <si>
    <t>麻雀ﾊﾟｲ</t>
  </si>
  <si>
    <t>90500017240</t>
  </si>
  <si>
    <t>ｵﾙｶﾞﾝ</t>
  </si>
  <si>
    <t>90500017250</t>
  </si>
  <si>
    <t>理髪いす</t>
  </si>
  <si>
    <t>90500017260</t>
  </si>
  <si>
    <t>浴槽</t>
  </si>
  <si>
    <t>90500017270</t>
  </si>
  <si>
    <t>ﾃﾝﾄ</t>
  </si>
  <si>
    <t>90500017280</t>
  </si>
  <si>
    <t>ﾄﾚｰﾆﾝｸﾞﾎﾞｰﾄ</t>
  </si>
  <si>
    <t>90500017290</t>
  </si>
  <si>
    <t>ﾗﾝﾆﾝｸﾞｶｳﾝﾀｰ</t>
  </si>
  <si>
    <t>90500017300</t>
  </si>
  <si>
    <t>ｻｲｸﾙﾄﾚｰﾅｰ</t>
  </si>
  <si>
    <t>90500017310</t>
  </si>
  <si>
    <t>避難梯子</t>
  </si>
  <si>
    <t>90500017320</t>
  </si>
  <si>
    <t>90500017330</t>
  </si>
  <si>
    <t>野球ｶｳﾝﾄ板</t>
  </si>
  <si>
    <t>90500017331</t>
  </si>
  <si>
    <t>90500017340</t>
  </si>
  <si>
    <t>ｶﾗｵｹｾｯﾄ</t>
  </si>
  <si>
    <t>90500017350</t>
  </si>
  <si>
    <t>ﾛｰﾗｰｳｪｰﾌﾞ</t>
  </si>
  <si>
    <t>90500017360</t>
  </si>
  <si>
    <t>電動ｱﾝﾏ機</t>
  </si>
  <si>
    <t>90500017370</t>
  </si>
  <si>
    <t>ぶら下り健康器</t>
  </si>
  <si>
    <t>90500017380</t>
  </si>
  <si>
    <t>つな引きﾛｰﾌﾟ</t>
  </si>
  <si>
    <t>90500017390</t>
  </si>
  <si>
    <t>吸殻入れ</t>
  </si>
  <si>
    <t>90500017400</t>
  </si>
  <si>
    <t>くず入れ</t>
  </si>
  <si>
    <t>90500017410</t>
  </si>
  <si>
    <t>ﾃﾆｽﾈｯﾄ</t>
  </si>
  <si>
    <t>90500017420</t>
  </si>
  <si>
    <t>各種競技用ネット</t>
  </si>
  <si>
    <t>90500017430</t>
  </si>
  <si>
    <t>各種競技用支柱</t>
  </si>
  <si>
    <t>90500017440</t>
  </si>
  <si>
    <t>ﾊﾞﾚｰ用支柱保護カバー</t>
  </si>
  <si>
    <t>90500017450</t>
  </si>
  <si>
    <t>ｻｲｸﾘﾝｸﾞ運動</t>
  </si>
  <si>
    <t>90500017460</t>
  </si>
  <si>
    <t>ﾍﾞﾙﾄﾏｯｻｰｼﾞ器</t>
  </si>
  <si>
    <t>90500017470</t>
  </si>
  <si>
    <t>ｺﾞﾙﾌｹｰｼﾞ</t>
  </si>
  <si>
    <t>90500017480</t>
  </si>
  <si>
    <t>草焼き機</t>
  </si>
  <si>
    <t>90500017490</t>
  </si>
  <si>
    <t>ﾛｰﾙｽｸﾘｰﾝ</t>
  </si>
  <si>
    <t>90500017491</t>
  </si>
  <si>
    <t>ｱｺｰﾃﾞｨｵﾝｽｸﾘｰﾝ</t>
  </si>
  <si>
    <t>90500017492</t>
  </si>
  <si>
    <t>ﾒﾃﾞｨｶﾙｽｸﾘｰﾝ</t>
  </si>
  <si>
    <t>90500017500</t>
  </si>
  <si>
    <t>ﾌﾞﾗｲﾝﾄﾞ</t>
  </si>
  <si>
    <t>90500017501</t>
  </si>
  <si>
    <t>90500017502</t>
  </si>
  <si>
    <t>90500017503</t>
  </si>
  <si>
    <t>90500017504</t>
  </si>
  <si>
    <t>90500017505</t>
  </si>
  <si>
    <t>90500017506</t>
  </si>
  <si>
    <t>90500017510</t>
  </si>
  <si>
    <t>額縁</t>
  </si>
  <si>
    <t>90500017520</t>
  </si>
  <si>
    <t>緩降機</t>
  </si>
  <si>
    <t>90500017530</t>
  </si>
  <si>
    <t>ロビーテーブル</t>
  </si>
  <si>
    <t>90500017540</t>
  </si>
  <si>
    <t>ロビーチェア</t>
  </si>
  <si>
    <t>90500017550</t>
  </si>
  <si>
    <t>たれ幕</t>
  </si>
  <si>
    <t>90500017560</t>
  </si>
  <si>
    <t>スノコ</t>
  </si>
  <si>
    <t>90500017570</t>
  </si>
  <si>
    <t>日章旗</t>
  </si>
  <si>
    <t>90500017580</t>
  </si>
  <si>
    <t>トイレ用擬音装置</t>
  </si>
  <si>
    <t>90500017600</t>
  </si>
  <si>
    <t>ｽﾗｲﾄﾞﾊﾞｰﾗｯｸ</t>
  </si>
  <si>
    <t>90500017610</t>
  </si>
  <si>
    <t>空缶圧搾機</t>
  </si>
  <si>
    <t>90500017620</t>
  </si>
  <si>
    <t>ﾁｭｰｲﾝｶﾞﾑ除去機</t>
  </si>
  <si>
    <t>90500017630</t>
  </si>
  <si>
    <t>ｺﾞﾑﾏｯﾄ</t>
  </si>
  <si>
    <t>90500017640</t>
  </si>
  <si>
    <t>バッジマシーン</t>
  </si>
  <si>
    <t>90500017641</t>
  </si>
  <si>
    <t>バッチマシーンアタッチメント</t>
  </si>
  <si>
    <t>90500017642</t>
  </si>
  <si>
    <t>90500017643</t>
  </si>
  <si>
    <t>抽選機</t>
  </si>
  <si>
    <t>90500017644</t>
  </si>
  <si>
    <t>ﾊﾞｯｼﾞﾏｼｰﾝ</t>
  </si>
  <si>
    <t>90500017645</t>
  </si>
  <si>
    <t>90500017650</t>
  </si>
  <si>
    <t>ｼｰﾄ巻取器</t>
  </si>
  <si>
    <t>90500017660</t>
  </si>
  <si>
    <t>ｼｰﾄ</t>
  </si>
  <si>
    <t>90500017661</t>
  </si>
  <si>
    <t>90500017665</t>
  </si>
  <si>
    <t>防水シート</t>
  </si>
  <si>
    <t>90500017666</t>
  </si>
  <si>
    <t>90500017670</t>
  </si>
  <si>
    <t>簡易空気呼吸器</t>
  </si>
  <si>
    <t>90500017680</t>
  </si>
  <si>
    <t>絶縁シート</t>
  </si>
  <si>
    <t>90500017690</t>
  </si>
  <si>
    <t>防音シート</t>
  </si>
  <si>
    <t>90500017700</t>
  </si>
  <si>
    <t>ﾊﾟﾝﾁﾝｸﾞﾒﾀﾙﾌｯｸ</t>
  </si>
  <si>
    <t>90500017710</t>
  </si>
  <si>
    <t>90500017720</t>
  </si>
  <si>
    <t>分別ｺﾞﾐ容器</t>
  </si>
  <si>
    <t>90500017730</t>
  </si>
  <si>
    <t>金属製ゴミ収集庫</t>
  </si>
  <si>
    <t>90500017740</t>
  </si>
  <si>
    <t>ゴミ容器</t>
  </si>
  <si>
    <t>90500017741</t>
  </si>
  <si>
    <t>ごみ容器</t>
  </si>
  <si>
    <t>90500017742</t>
  </si>
  <si>
    <t>ダストボックス</t>
  </si>
  <si>
    <t>90500017750</t>
  </si>
  <si>
    <t>90500017760</t>
  </si>
  <si>
    <t>卓球用防護フェンス</t>
  </si>
  <si>
    <t>90500017770</t>
  </si>
  <si>
    <t>バレーボール用支柱運搬車</t>
  </si>
  <si>
    <t>90500017780</t>
  </si>
  <si>
    <t>ボール入れ台車</t>
  </si>
  <si>
    <t>90500017790</t>
  </si>
  <si>
    <t>競技用時計</t>
  </si>
  <si>
    <t>90500017800</t>
  </si>
  <si>
    <t>得点版</t>
  </si>
  <si>
    <t>90500017810</t>
  </si>
  <si>
    <t>審判台</t>
  </si>
  <si>
    <t>90500017820</t>
  </si>
  <si>
    <t>トレーニングマット</t>
  </si>
  <si>
    <t>90500017830</t>
  </si>
  <si>
    <t>ダンベル</t>
  </si>
  <si>
    <t>90500017840</t>
  </si>
  <si>
    <t>ﾌﾟﾚｰﾄ整理台</t>
  </si>
  <si>
    <t>90500017850</t>
  </si>
  <si>
    <t>バーベルバー</t>
  </si>
  <si>
    <t>90500017860</t>
  </si>
  <si>
    <t>バーベルバー留め具</t>
  </si>
  <si>
    <t>90500017870</t>
  </si>
  <si>
    <t>ペイントプレート</t>
  </si>
  <si>
    <t>90500017880</t>
  </si>
  <si>
    <t>エクササイズボール</t>
  </si>
  <si>
    <t>90500017890</t>
  </si>
  <si>
    <t>体前屈</t>
  </si>
  <si>
    <t>90500017900</t>
  </si>
  <si>
    <t>体後屈</t>
  </si>
  <si>
    <t>90500017910</t>
  </si>
  <si>
    <t>ツイストマシーン</t>
  </si>
  <si>
    <t>90500017920</t>
  </si>
  <si>
    <t>上体そらしチェアー</t>
  </si>
  <si>
    <t>90500017930</t>
  </si>
  <si>
    <t>上体そらしベンチ</t>
  </si>
  <si>
    <t>90500017940</t>
  </si>
  <si>
    <t>腕立て伏せ鉄棒</t>
  </si>
  <si>
    <t>90500018010</t>
  </si>
  <si>
    <t>係員詰所</t>
  </si>
  <si>
    <t>90500018020</t>
  </si>
  <si>
    <t>ﾊﾞﾘｹｰﾄﾞ</t>
  </si>
  <si>
    <t>90500018110</t>
  </si>
  <si>
    <t>ﾊﾟｲﾌﾟﾍﾞｯﾄﾞ</t>
  </si>
  <si>
    <t>90500018120</t>
  </si>
  <si>
    <t>折りたたみﾍﾞｯﾄﾞ</t>
  </si>
  <si>
    <t>90500018130</t>
  </si>
  <si>
    <t>ｽﾄﾛｰﾏｯﾄ</t>
  </si>
  <si>
    <t>90500018140</t>
  </si>
  <si>
    <t>ﾌｧｲﾊﾞｰﾏｯﾄﾚｽ</t>
  </si>
  <si>
    <t>90500018141</t>
  </si>
  <si>
    <t>マットレス</t>
  </si>
  <si>
    <t>90500018150</t>
  </si>
  <si>
    <t>90500018210</t>
  </si>
  <si>
    <t>鳥類飛来防止装置</t>
  </si>
  <si>
    <t>90500018250</t>
  </si>
  <si>
    <t>車輪止め</t>
  </si>
  <si>
    <t>90500018260</t>
  </si>
  <si>
    <t>ﾛｰﾌﾟﾎﾟｰﾙ</t>
  </si>
  <si>
    <t>90500018270</t>
  </si>
  <si>
    <t>折りたたみ式ｽﾛｰﾌﾟ</t>
  </si>
  <si>
    <t>90500018280</t>
  </si>
  <si>
    <t>折りたたみ式ｽﾛｰﾌﾟ収納箱</t>
  </si>
  <si>
    <t>90500018290</t>
  </si>
  <si>
    <t>車椅子用ｽﾛｰﾌﾟ板</t>
  </si>
  <si>
    <t>90500018300</t>
  </si>
  <si>
    <t>車椅子用可搬型スロープ</t>
  </si>
  <si>
    <t>90500018310</t>
  </si>
  <si>
    <t>長腰掛椅子</t>
  </si>
  <si>
    <t>90500018330</t>
  </si>
  <si>
    <t>高所構築点検用ポール</t>
  </si>
  <si>
    <t>90500018410</t>
  </si>
  <si>
    <t>90500018420</t>
  </si>
  <si>
    <t>浴場ﾏｯﾄ</t>
  </si>
  <si>
    <t>90500018430</t>
  </si>
  <si>
    <t>ｽﾉｺ</t>
  </si>
  <si>
    <t>90500018440</t>
  </si>
  <si>
    <t>シートモッコ</t>
  </si>
  <si>
    <t>90500018460</t>
  </si>
  <si>
    <t>デジタル防水はかり</t>
  </si>
  <si>
    <t>90500018470</t>
  </si>
  <si>
    <t>90500018510</t>
  </si>
  <si>
    <t>襟章鋳型</t>
  </si>
  <si>
    <t>90500018610</t>
  </si>
  <si>
    <t>浴槽用ふた</t>
  </si>
  <si>
    <t>90500018710</t>
  </si>
  <si>
    <t>化粧台</t>
  </si>
  <si>
    <t>90500018810</t>
  </si>
  <si>
    <t>防護服</t>
  </si>
  <si>
    <t>90500018815</t>
  </si>
  <si>
    <t>耐油水中長靴</t>
  </si>
  <si>
    <t>90500022790</t>
  </si>
  <si>
    <t>90500036140</t>
  </si>
  <si>
    <t>給茶器</t>
  </si>
  <si>
    <t>90500036141</t>
  </si>
  <si>
    <t>厨房機器</t>
  </si>
  <si>
    <t>90500061300</t>
  </si>
  <si>
    <t>ホワイトボード</t>
  </si>
  <si>
    <t>90500061310</t>
  </si>
  <si>
    <t>ステンレス製ゴミ箱</t>
  </si>
  <si>
    <t>90500061320</t>
  </si>
  <si>
    <t>90500061325</t>
  </si>
  <si>
    <t>90500061330</t>
  </si>
  <si>
    <t>90500061340</t>
  </si>
  <si>
    <t>レイアウトパネル</t>
  </si>
  <si>
    <t>90500061341</t>
  </si>
  <si>
    <t>90500061342</t>
  </si>
  <si>
    <t>ポスターパネル</t>
  </si>
  <si>
    <t>90500061350</t>
  </si>
  <si>
    <t>壁掛ボード</t>
  </si>
  <si>
    <t>90500061360</t>
  </si>
  <si>
    <t>90500062000</t>
  </si>
  <si>
    <t>システム収納家具</t>
  </si>
  <si>
    <t>90500062010</t>
  </si>
  <si>
    <t>90500062020</t>
  </si>
  <si>
    <t>90500062030</t>
  </si>
  <si>
    <t>90500062040</t>
  </si>
  <si>
    <t>90500062050</t>
  </si>
  <si>
    <t>90500062060</t>
  </si>
  <si>
    <t>90500062070</t>
  </si>
  <si>
    <t>90500062080</t>
  </si>
  <si>
    <t>90500062090</t>
  </si>
  <si>
    <t>90500062100</t>
  </si>
  <si>
    <t>90500062110</t>
  </si>
  <si>
    <t>90500062120</t>
  </si>
  <si>
    <t>90500062130</t>
  </si>
  <si>
    <t>90500062140</t>
  </si>
  <si>
    <t>90500062150</t>
  </si>
  <si>
    <t>90500062160</t>
  </si>
  <si>
    <t>90500062170</t>
  </si>
  <si>
    <t>90500062180</t>
  </si>
  <si>
    <t>90500062190</t>
  </si>
  <si>
    <t>90500062200</t>
  </si>
  <si>
    <t>90500062210</t>
  </si>
  <si>
    <t>90500062220</t>
  </si>
  <si>
    <t>90500063000</t>
  </si>
  <si>
    <t>一脚</t>
  </si>
  <si>
    <t>90600000307</t>
  </si>
  <si>
    <t>パルスオキシメータ</t>
  </si>
  <si>
    <t>90600000308</t>
  </si>
  <si>
    <t>90600001010</t>
  </si>
  <si>
    <t>たんか</t>
  </si>
  <si>
    <t>90600001060</t>
  </si>
  <si>
    <t>酸素呼吸器</t>
  </si>
  <si>
    <t>90600001070</t>
  </si>
  <si>
    <t>救急用人工蘇生器</t>
  </si>
  <si>
    <t>90600001080</t>
  </si>
  <si>
    <t>携帯用濃縮酸素</t>
  </si>
  <si>
    <t>90600002010</t>
  </si>
  <si>
    <t>体重計</t>
  </si>
  <si>
    <t>90600002020</t>
  </si>
  <si>
    <t>身長計</t>
  </si>
  <si>
    <t>90600002060</t>
  </si>
  <si>
    <t>握力計</t>
  </si>
  <si>
    <t>90600002110</t>
  </si>
  <si>
    <t>近点測定器</t>
  </si>
  <si>
    <t>90600002120</t>
  </si>
  <si>
    <t>視野計</t>
  </si>
  <si>
    <t>90600002130</t>
  </si>
  <si>
    <t>3稈奥行知覚検査機</t>
  </si>
  <si>
    <t>90600002140</t>
  </si>
  <si>
    <t>視力表装置</t>
  </si>
  <si>
    <t>90600002180</t>
  </si>
  <si>
    <t>検眼ﾚﾝｽﾞ</t>
  </si>
  <si>
    <t>90600002210</t>
  </si>
  <si>
    <t>肺活量計</t>
  </si>
  <si>
    <t>90600002250</t>
  </si>
  <si>
    <t>選択反応時間計</t>
  </si>
  <si>
    <t>90600002270</t>
  </si>
  <si>
    <t>ｵｰｼﾞｵﾒｰﾀｰ</t>
  </si>
  <si>
    <t>90600002290</t>
  </si>
  <si>
    <t>調理交換ﾓﾃﾞﾙ</t>
  </si>
  <si>
    <t>90600003010</t>
  </si>
  <si>
    <t>血清蛋白計</t>
  </si>
  <si>
    <t>90600003020</t>
  </si>
  <si>
    <t>白血球分類計算器</t>
  </si>
  <si>
    <t>90600003030</t>
  </si>
  <si>
    <t>血球計算器</t>
  </si>
  <si>
    <t>90600003040</t>
  </si>
  <si>
    <t>血色素計</t>
  </si>
  <si>
    <t>90600003050</t>
  </si>
  <si>
    <t>連続分注器</t>
  </si>
  <si>
    <t>90600003060</t>
  </si>
  <si>
    <t>血圧計</t>
  </si>
  <si>
    <t>90600003070</t>
  </si>
  <si>
    <t>水銀血圧計</t>
  </si>
  <si>
    <t>90600003110</t>
  </si>
  <si>
    <t>顕微鏡</t>
  </si>
  <si>
    <t>90600003120</t>
  </si>
  <si>
    <t>双眼顕微鏡</t>
  </si>
  <si>
    <t>90600003160</t>
  </si>
  <si>
    <t>蛍光顕微鏡装置</t>
  </si>
  <si>
    <t>90600003180</t>
  </si>
  <si>
    <t>耳鏡</t>
  </si>
  <si>
    <t>90600003210</t>
  </si>
  <si>
    <t>血球ﾋﾟﾍﾟｯﾄ振盪器</t>
  </si>
  <si>
    <t>90600003220</t>
  </si>
  <si>
    <t>遠心分離器</t>
  </si>
  <si>
    <t>90600003230</t>
  </si>
  <si>
    <t>水平回転振盪器</t>
  </si>
  <si>
    <t>90600003240</t>
  </si>
  <si>
    <t>平型恒温槽</t>
  </si>
  <si>
    <t>90600003250</t>
  </si>
  <si>
    <t>ﾏｲｸﾛﾐｷｻｰ</t>
  </si>
  <si>
    <t>90600003260</t>
  </si>
  <si>
    <t>ﾎｯﾄｽﾀｰﾗｰ</t>
  </si>
  <si>
    <t>90600003280</t>
  </si>
  <si>
    <t>定温乾燥器</t>
  </si>
  <si>
    <t>90600003310</t>
  </si>
  <si>
    <t>聴診器</t>
  </si>
  <si>
    <t>90600004010</t>
  </si>
  <si>
    <t>手術台</t>
  </si>
  <si>
    <t>90600004030</t>
  </si>
  <si>
    <t>ﾊﾟﾗﾌｨﾝ伸展台</t>
  </si>
  <si>
    <t>90600004040</t>
  </si>
  <si>
    <t>ｶﾙﾃ台</t>
  </si>
  <si>
    <t>90600004060</t>
  </si>
  <si>
    <t>診察用卓子</t>
  </si>
  <si>
    <t>90600004070</t>
  </si>
  <si>
    <t>眼科診察用卓子</t>
  </si>
  <si>
    <t>90600004090</t>
  </si>
  <si>
    <t>低周波雑卓子</t>
  </si>
  <si>
    <t>90600004100</t>
  </si>
  <si>
    <t>上肢台</t>
  </si>
  <si>
    <t>90600004110</t>
  </si>
  <si>
    <t>麻薬保管庫</t>
  </si>
  <si>
    <t>90600004120</t>
  </si>
  <si>
    <t>Xﾌｨﾙﾑ保管庫</t>
  </si>
  <si>
    <t>90600004150</t>
  </si>
  <si>
    <t>保健資料収納戸棚</t>
  </si>
  <si>
    <t>90600004210</t>
  </si>
  <si>
    <t>万能洗浄器</t>
  </si>
  <si>
    <t>90600004240</t>
  </si>
  <si>
    <t>乾熱滅菌器</t>
  </si>
  <si>
    <t>90600004250</t>
  </si>
  <si>
    <t>煮沸消毒器</t>
  </si>
  <si>
    <t>90600004260</t>
  </si>
  <si>
    <t>90600004310</t>
  </si>
  <si>
    <t>ｶｰﾃﾝｽｸﾘｰﾝ</t>
  </si>
  <si>
    <t>90600005010</t>
  </si>
  <si>
    <t>撮影固定台</t>
  </si>
  <si>
    <t>90600005020</t>
  </si>
  <si>
    <t>ﾚﾝﾄｹﾞﾝ撮影機</t>
  </si>
  <si>
    <t>90600005030</t>
  </si>
  <si>
    <t>ﾚﾝﾄｹﾞﾝ衝立</t>
  </si>
  <si>
    <t>90600005050</t>
  </si>
  <si>
    <t>ｶｾｯﾃ</t>
  </si>
  <si>
    <t>90600005110</t>
  </si>
  <si>
    <t>ｼｬｰｶｽﾃﾝ</t>
  </si>
  <si>
    <t>90600005120</t>
  </si>
  <si>
    <t>ﾚﾝﾄｹﾞﾝﾌｨﾙﾑ巻取器</t>
  </si>
  <si>
    <t>90600005130</t>
  </si>
  <si>
    <t>線量測定器</t>
  </si>
  <si>
    <t>90600005150</t>
  </si>
  <si>
    <t>ﾙｼﾃﾞｯｸｽ</t>
  </si>
  <si>
    <t>90600006010</t>
  </si>
  <si>
    <t>残留塩素計</t>
  </si>
  <si>
    <t>90600006020</t>
  </si>
  <si>
    <t>PHﾒｰﾀｰ</t>
  </si>
  <si>
    <t>90600006030</t>
  </si>
  <si>
    <t>90600006040</t>
  </si>
  <si>
    <t>残留塩素測定器</t>
  </si>
  <si>
    <t>91200004238</t>
  </si>
  <si>
    <t>MIG溶接機</t>
  </si>
  <si>
    <t>91200013510</t>
  </si>
  <si>
    <t>91200014212</t>
  </si>
  <si>
    <t>91200014213</t>
  </si>
  <si>
    <t>91200014214</t>
  </si>
  <si>
    <t>91200014229</t>
  </si>
  <si>
    <t>ｲﾝﾊﾞ-ﾀ発電機</t>
  </si>
  <si>
    <t>91200014236</t>
  </si>
  <si>
    <t>91200014315</t>
  </si>
  <si>
    <t>91200016111</t>
  </si>
  <si>
    <t>91200016214</t>
  </si>
  <si>
    <t>充放電装置</t>
  </si>
  <si>
    <t>91200016238</t>
  </si>
  <si>
    <t>自動充放電装置</t>
  </si>
  <si>
    <t>91200016252</t>
  </si>
  <si>
    <t>ﾊﾞｯﾃﾘｰ用充放電装置</t>
  </si>
  <si>
    <t>91200016253</t>
  </si>
  <si>
    <t>バッテリー用充放電装置</t>
  </si>
  <si>
    <t>91200017112</t>
  </si>
  <si>
    <t>DC-ACｲﾝﾊﾞｰﾀｰ(静止型)</t>
  </si>
  <si>
    <t>91200018113</t>
  </si>
  <si>
    <t>91200019114</t>
  </si>
  <si>
    <t>AC-DC両用電源装置</t>
  </si>
  <si>
    <t>91200019121</t>
  </si>
  <si>
    <t>91200019217</t>
  </si>
  <si>
    <t>DC可変電源装置</t>
  </si>
  <si>
    <t>91200019224</t>
  </si>
  <si>
    <t>電気防食装置</t>
  </si>
  <si>
    <t>91200019310</t>
  </si>
  <si>
    <t>MM回転試験用電源装置</t>
  </si>
  <si>
    <t>91200019413</t>
  </si>
  <si>
    <t>制御装置試験用電源装置</t>
  </si>
  <si>
    <t>91200019516</t>
  </si>
  <si>
    <t>無停電電源装置本体</t>
  </si>
  <si>
    <t>91200019523</t>
  </si>
  <si>
    <t>増設バッテリボックス</t>
  </si>
  <si>
    <t>91200021122</t>
  </si>
  <si>
    <t>電動ﾛｰﾀﾘｰﾊﾝﾏｰ</t>
  </si>
  <si>
    <t>91200021218</t>
  </si>
  <si>
    <t>万能ｺﾝﾊﾟｸﾀｰ</t>
  </si>
  <si>
    <t>91200021225</t>
  </si>
  <si>
    <t>ﾀﾝﾋﾟﾝｸﾞﾗﾝﾏｰ</t>
  </si>
  <si>
    <t>91200021311</t>
  </si>
  <si>
    <t>91200021414</t>
  </si>
  <si>
    <t>91200021517</t>
  </si>
  <si>
    <t>ﾌﾞﾚｰｷﾗｲﾆﾝｸﾞﾏｼﾝ</t>
  </si>
  <si>
    <t>91200022116</t>
  </si>
  <si>
    <t>ﾂｰﾙﾎﾟｽﾄｸﾞﾗｲﾝﾀﾞｰ</t>
  </si>
  <si>
    <t>91200022123</t>
  </si>
  <si>
    <t>両頭ｸﾞﾗｲﾝﾀﾞｰ</t>
  </si>
  <si>
    <t>91200022124</t>
  </si>
  <si>
    <t>サンドブラスト</t>
  </si>
  <si>
    <t>91200022312</t>
  </si>
  <si>
    <t>ﾋﾟﾝﾎｰﾙｰﾆﾝｸﾞﾏｼﾝ</t>
  </si>
  <si>
    <t>91200023117</t>
  </si>
  <si>
    <t>ﾊﾞﾙﾌﾞｼｰﾄｸﾞﾗｲﾝﾀﾞｰ</t>
  </si>
  <si>
    <t>91200023124</t>
  </si>
  <si>
    <t>ﾊﾞﾙﾌﾞﾘﾌｪｰｻｰ</t>
  </si>
  <si>
    <t>91200023131</t>
  </si>
  <si>
    <t>ｼﾘﾝﾀﾞｰﾎﾞｰﾘﾝｸﾞﾏｼﾝ</t>
  </si>
  <si>
    <t>91200023210</t>
  </si>
  <si>
    <t>ﾚｰﾙ研磨機</t>
  </si>
  <si>
    <t>91200023211</t>
  </si>
  <si>
    <t>ﾚｰﾙ錆取り機</t>
  </si>
  <si>
    <t>91200023227</t>
  </si>
  <si>
    <t>ﾚｰﾙ踏面研削機</t>
  </si>
  <si>
    <t>91200023234</t>
  </si>
  <si>
    <t>ﾚ-ﾙ研削機</t>
  </si>
  <si>
    <t>91200023235</t>
  </si>
  <si>
    <t>床研削機</t>
  </si>
  <si>
    <t>91200023236</t>
  </si>
  <si>
    <t>電動ディスクサンダー</t>
  </si>
  <si>
    <t>91200023320</t>
  </si>
  <si>
    <t>ﾌﾞﾚｰｷﾗｲﾆﾝｸﾞﾚｰｽ</t>
  </si>
  <si>
    <t>91200024118</t>
  </si>
  <si>
    <t>卓上ﾎﾞｰﾙ盤</t>
  </si>
  <si>
    <t>91200024125</t>
  </si>
  <si>
    <t>91200024130</t>
  </si>
  <si>
    <t>ドリルスタンド</t>
  </si>
  <si>
    <t>91200024135</t>
  </si>
  <si>
    <t>ダイヤコアドリル</t>
  </si>
  <si>
    <t>91200024140</t>
  </si>
  <si>
    <t>携帯式磁気応用穴あけ機</t>
  </si>
  <si>
    <t>91200024410</t>
  </si>
  <si>
    <t>電動式スクリーン</t>
  </si>
  <si>
    <t>91200024503</t>
  </si>
  <si>
    <t>鋼材切断用バンドソー</t>
  </si>
  <si>
    <t>91200024510</t>
  </si>
  <si>
    <t>金切鋸盤</t>
  </si>
  <si>
    <t>91200024527</t>
  </si>
  <si>
    <t>91200024534</t>
  </si>
  <si>
    <t>ｺﾝｸﾘｰﾄｶｯﾀｰ</t>
  </si>
  <si>
    <t>91200024541</t>
  </si>
  <si>
    <t>91200024558</t>
  </si>
  <si>
    <t>91200024565</t>
  </si>
  <si>
    <t>ﾌﾟﾗｽﾞﾏ切断機</t>
  </si>
  <si>
    <t>91200024572</t>
  </si>
  <si>
    <t>電動カンナ</t>
  </si>
  <si>
    <t>91200024589</t>
  </si>
  <si>
    <t>帯のこ盤</t>
  </si>
  <si>
    <t>91200024613</t>
  </si>
  <si>
    <t>移動式ﾈｼﾞ切り旋盤</t>
  </si>
  <si>
    <t>91200024716</t>
  </si>
  <si>
    <t>電動ﾈｼﾞ切り機</t>
  </si>
  <si>
    <t>91200025016</t>
  </si>
  <si>
    <t>電車線切断機</t>
  </si>
  <si>
    <t>91200025212</t>
  </si>
  <si>
    <t>ﾚｰﾙせん孔機</t>
  </si>
  <si>
    <t>91200025214</t>
  </si>
  <si>
    <t>ﾚｰﾙ穿孔機</t>
  </si>
  <si>
    <t>91200025229</t>
  </si>
  <si>
    <t>ﾘｱｸｼｮﾝﾌﾟﾚｰﾄ切断機</t>
  </si>
  <si>
    <t>91200025236</t>
  </si>
  <si>
    <t>ﾚｰﾙ切断機</t>
  </si>
  <si>
    <t>91200025243</t>
  </si>
  <si>
    <t>高速ﾚｰﾙ切断機</t>
  </si>
  <si>
    <t>91200025250</t>
  </si>
  <si>
    <t>ﾚｰﾙ波状磨耗削正機</t>
  </si>
  <si>
    <t>91200025717</t>
  </si>
  <si>
    <t>91200025724</t>
  </si>
  <si>
    <t>足ふみ式電動せん孔機</t>
  </si>
  <si>
    <t>91200026110</t>
  </si>
  <si>
    <t>ｴｱｰ式ｲﾝﾊﾟｸﾄﾚﾝﾁ</t>
  </si>
  <si>
    <t>91200026127</t>
  </si>
  <si>
    <t>91200026213</t>
  </si>
  <si>
    <t>電動式ｲﾝﾊﾟｸﾄﾚﾝﾁ</t>
  </si>
  <si>
    <t>91200026299</t>
  </si>
  <si>
    <t>電動ﾄﾙｸﾚﾝﾁ</t>
  </si>
  <si>
    <t>91200026316</t>
  </si>
  <si>
    <t>ｶﾞｿﾘﾝｴﾝｼﾞﾝ式ﾄﾙｸﾚﾝﾁ</t>
  </si>
  <si>
    <t>91200026419</t>
  </si>
  <si>
    <t>91200027111</t>
  </si>
  <si>
    <t>ﾍﾞｱﾘﾝｸﾞﾌﾟｰﾗｰ(電動油圧式)</t>
  </si>
  <si>
    <t>91200027128</t>
  </si>
  <si>
    <t>車軸ｲﾝﾅｰﾚｰｽ脱着装置</t>
  </si>
  <si>
    <t>91200027135</t>
  </si>
  <si>
    <t>軸受誘導加熱装置</t>
  </si>
  <si>
    <t>91200027136</t>
  </si>
  <si>
    <t>誘導加熱装置</t>
  </si>
  <si>
    <t>91200027214</t>
  </si>
  <si>
    <t>ﾚｰﾙﾍﾞﾝﾀﾞｰ</t>
  </si>
  <si>
    <t>91200027317</t>
  </si>
  <si>
    <t>ﾎｲｰﾙﾄﾞｰﾘｰ</t>
  </si>
  <si>
    <t>91200027324</t>
  </si>
  <si>
    <t>ﾀｲﾔｾﾊﾟﾚｰﾄﾏｼﾝ</t>
  </si>
  <si>
    <t>91200027331</t>
  </si>
  <si>
    <t>91200027410</t>
  </si>
  <si>
    <t>MG分解組立装置</t>
  </si>
  <si>
    <t>91200027513</t>
  </si>
  <si>
    <t>軌道敷清掃装置</t>
  </si>
  <si>
    <t>91200028019</t>
  </si>
  <si>
    <t>手動式折曲機</t>
  </si>
  <si>
    <t>91200028253</t>
  </si>
  <si>
    <t>電車線伸直機</t>
  </si>
  <si>
    <t>91200028260</t>
  </si>
  <si>
    <t>超音波厚み測定器</t>
  </si>
  <si>
    <t>91200028277</t>
  </si>
  <si>
    <t>架線研修用設備</t>
  </si>
  <si>
    <t>91200029113</t>
  </si>
  <si>
    <t>工業用電力ﾐｼﾝ</t>
  </si>
  <si>
    <t>91200029711</t>
  </si>
  <si>
    <t>ﾊﾞﾗｽﾄｽｲｰﾊﾟ</t>
  </si>
  <si>
    <t>91200031217</t>
  </si>
  <si>
    <t>91200031220</t>
  </si>
  <si>
    <t>電動ドラムポンプ</t>
  </si>
  <si>
    <t>91200031310</t>
  </si>
  <si>
    <t>電動うず巻型ﾎﾟﾝﾌﾟ</t>
  </si>
  <si>
    <t>91200031413</t>
  </si>
  <si>
    <t>ｶﾞｿﾘﾝｴﾝｼﾞﾝ式うず巻型ﾎﾟﾝﾌﾟ</t>
  </si>
  <si>
    <t>91200031420</t>
  </si>
  <si>
    <t>ｶﾞｿﾘﾝｴﾝｼﾞﾝ式用水ﾎﾟﾝﾌﾟ</t>
  </si>
  <si>
    <t>91200032012</t>
  </si>
  <si>
    <t>91200032013</t>
  </si>
  <si>
    <t>ルブリケーター</t>
  </si>
  <si>
    <t>91200032115</t>
  </si>
  <si>
    <t>ﾌﾞﾚｰｷﾌﾙｰﾄﾞ･ｴｱ抜き交換機</t>
  </si>
  <si>
    <t>91200033116</t>
  </si>
  <si>
    <t>移動式排煙機</t>
  </si>
  <si>
    <t>91200033219</t>
  </si>
  <si>
    <t>電動汎用送俳風機</t>
  </si>
  <si>
    <t>91200034210</t>
  </si>
  <si>
    <t>ｴｱｰｺﾝﾌﾟﾚｯｻｰ(ｱﾝﾛｰﾀﾞ型)</t>
  </si>
  <si>
    <t>91200034313</t>
  </si>
  <si>
    <t>ｴｱｰｺﾝﾌﾟﾚｯｻｰ(圧力ｽｲｯﾁ型)</t>
  </si>
  <si>
    <t>91200034416</t>
  </si>
  <si>
    <t>ｴｱｰｺﾝﾌﾟﾚｯｻｰ(高圧型)</t>
  </si>
  <si>
    <t>91200034423</t>
  </si>
  <si>
    <t>91200034424</t>
  </si>
  <si>
    <t>ｴｱｰｺﾝﾌﾟﾚｯｻｰ（高圧型）</t>
  </si>
  <si>
    <t>91200034519</t>
  </si>
  <si>
    <t>ｺﾝﾌﾟﾚｯｻｰ</t>
  </si>
  <si>
    <t>91200034708</t>
  </si>
  <si>
    <t>台車付ドラムポンプ（エアー式）</t>
  </si>
  <si>
    <t>91200035118</t>
  </si>
  <si>
    <t>台車軸受用給脂装置</t>
  </si>
  <si>
    <t>91200035125</t>
  </si>
  <si>
    <t>回転機軸受用給脂装置</t>
  </si>
  <si>
    <t>91200035132</t>
  </si>
  <si>
    <t>MM軸受用定量給脂装置</t>
  </si>
  <si>
    <t>91200035149</t>
  </si>
  <si>
    <t>摩擦調整材塗布器</t>
  </si>
  <si>
    <t>91200035194</t>
  </si>
  <si>
    <t>ｸﾞﾘｽ給脂機</t>
  </si>
  <si>
    <t>91200035211</t>
  </si>
  <si>
    <t>ｵｲﾙ補給機</t>
  </si>
  <si>
    <t>91200035228</t>
  </si>
  <si>
    <t>廃油ﾎﾟﾝﾌﾟ</t>
  </si>
  <si>
    <t>91200035314</t>
  </si>
  <si>
    <t>油濾過機</t>
  </si>
  <si>
    <t>91200035417</t>
  </si>
  <si>
    <t>ｵｲﾙ抜取器</t>
  </si>
  <si>
    <t>91200036119</t>
  </si>
  <si>
    <t>91200036212</t>
  </si>
  <si>
    <t>ｶｰｳｫｯｼｬｰ</t>
  </si>
  <si>
    <t>91200036229</t>
  </si>
  <si>
    <t>91200036230</t>
  </si>
  <si>
    <t>温水高圧洗浄機</t>
  </si>
  <si>
    <t>91200036231</t>
  </si>
  <si>
    <t>高圧・高温水洗浄機</t>
  </si>
  <si>
    <t>91200036232</t>
  </si>
  <si>
    <t>91200036233</t>
  </si>
  <si>
    <t>91200036234</t>
  </si>
  <si>
    <t>91200036236</t>
  </si>
  <si>
    <t>高圧温水式ｶｰｳｫｯｼｬｰ</t>
  </si>
  <si>
    <t>91200036243</t>
  </si>
  <si>
    <t>高温水洗浄機</t>
  </si>
  <si>
    <t>91200036244</t>
  </si>
  <si>
    <t>温水洗浄機</t>
  </si>
  <si>
    <t>91200036245</t>
  </si>
  <si>
    <t>貯水タンク</t>
  </si>
  <si>
    <t>91200036250</t>
  </si>
  <si>
    <t>車両用冷房装置洗浄機</t>
  </si>
  <si>
    <t>91200036281</t>
  </si>
  <si>
    <t>91200036298</t>
  </si>
  <si>
    <t>碍子洗浄機</t>
  </si>
  <si>
    <t>91200036315</t>
  </si>
  <si>
    <t>電気真空掃除機</t>
  </si>
  <si>
    <t>91200036353</t>
  </si>
  <si>
    <t>ｶﾞｿﾘﾝｴﾝｼﾞﾝ式真空掃除機</t>
  </si>
  <si>
    <t>91200036377</t>
  </si>
  <si>
    <t>ﾊﾞｯﾃﾘｰ式真空掃除機</t>
  </si>
  <si>
    <t>91200036378</t>
  </si>
  <si>
    <t>吸水式真空掃除機</t>
  </si>
  <si>
    <t>91200036384</t>
  </si>
  <si>
    <t>洗浄式掃除機</t>
  </si>
  <si>
    <t>91200036418</t>
  </si>
  <si>
    <t>電動ﾊﾞｷｭｰﾑｸﾘｰﾅｰ</t>
  </si>
  <si>
    <t>91200036425</t>
  </si>
  <si>
    <t>ﾃﾞｨｰｾﾞﾙ微粒子除去装置</t>
  </si>
  <si>
    <t>91200036528</t>
  </si>
  <si>
    <t>特高圧充電機器清浄器</t>
  </si>
  <si>
    <t>91200036535</t>
  </si>
  <si>
    <t>ﾀﾞｽﾄﾌﾞﾛｱｰ</t>
  </si>
  <si>
    <t>91200036542</t>
  </si>
  <si>
    <t>91200036566</t>
  </si>
  <si>
    <t>列車集塵装置</t>
  </si>
  <si>
    <t>91200036573</t>
  </si>
  <si>
    <t>移動式集塵装置(自走式)</t>
  </si>
  <si>
    <t>91200036580</t>
  </si>
  <si>
    <t>移動式集塵装置</t>
  </si>
  <si>
    <t>91200036597</t>
  </si>
  <si>
    <t>集塵機</t>
  </si>
  <si>
    <t>91200041113</t>
  </si>
  <si>
    <t>熱抵抗線式電気乾燥器</t>
  </si>
  <si>
    <t>91200041216</t>
  </si>
  <si>
    <t>熱風乾燥器</t>
  </si>
  <si>
    <t>91200042217</t>
  </si>
  <si>
    <t>直流ｱｰｸ溶接機</t>
  </si>
  <si>
    <t>91200042224</t>
  </si>
  <si>
    <t>91200042255</t>
  </si>
  <si>
    <t>AC･DC両用ｱｰｸ溶接機</t>
  </si>
  <si>
    <t>91200042310</t>
  </si>
  <si>
    <t>ｽﾎﾟｯﾄ溶接機</t>
  </si>
  <si>
    <t>91200042327</t>
  </si>
  <si>
    <t>TIG溶接機</t>
  </si>
  <si>
    <t>91200042334</t>
  </si>
  <si>
    <t>91200042413</t>
  </si>
  <si>
    <t>ｱﾙｺﾞﾝ溶接機</t>
  </si>
  <si>
    <t>91200042420</t>
  </si>
  <si>
    <t>91200043115</t>
  </si>
  <si>
    <t>ﾊﾞﾋﾞｯﾄ溶解用電気炉</t>
  </si>
  <si>
    <t>91200043122</t>
  </si>
  <si>
    <t>ﾊﾝﾀﾞｺﾞﾃ焼用電気炉</t>
  </si>
  <si>
    <t>91200044219</t>
  </si>
  <si>
    <t>ｶｯﾌﾟﾘﾝｸﾞ焼きはめ機</t>
  </si>
  <si>
    <t>91200044226</t>
  </si>
  <si>
    <t>MMｲﾝﾅｰﾚｰｽ加熱機</t>
  </si>
  <si>
    <t>91200051112</t>
  </si>
  <si>
    <t>91200051215</t>
  </si>
  <si>
    <t>91200051318</t>
  </si>
  <si>
    <t>ﾄﾛﾘｰ付電動ﾎｲｽﾄ</t>
  </si>
  <si>
    <t>91200051325</t>
  </si>
  <si>
    <t>電動ﾓﾉﾚｰﾙﾎｲｽﾄｸﾚｰﾝ</t>
  </si>
  <si>
    <t>91200051332</t>
  </si>
  <si>
    <t>91200051710</t>
  </si>
  <si>
    <t>ﾊﾞﾗﾝｽｱｰﾑｸﾚｰﾝ</t>
  </si>
  <si>
    <t>91200051720</t>
  </si>
  <si>
    <t>移動式電動小型クレーン</t>
  </si>
  <si>
    <t>91200052113</t>
  </si>
  <si>
    <t>移動式ﾃｰﾌﾞﾙﾘﾌﾄ</t>
  </si>
  <si>
    <t>91200052120</t>
  </si>
  <si>
    <t>可動式電動リフト</t>
  </si>
  <si>
    <t>91200052216</t>
  </si>
  <si>
    <t>移動式ｵｰﾄｼﾞｬｯｷ</t>
  </si>
  <si>
    <t>91200053516</t>
  </si>
  <si>
    <t>91200061111</t>
  </si>
  <si>
    <t>ﾄﾗﾝｼﾞｽﾀｰ電圧計</t>
  </si>
  <si>
    <t>91200061513</t>
  </si>
  <si>
    <t>91200061616</t>
  </si>
  <si>
    <t>91200061719</t>
  </si>
  <si>
    <t>91200062112</t>
  </si>
  <si>
    <t>91200062129</t>
  </si>
  <si>
    <t>積分電位測定器</t>
  </si>
  <si>
    <t>91200062136</t>
  </si>
  <si>
    <t>直流電圧調整器</t>
  </si>
  <si>
    <t>91200062215</t>
  </si>
  <si>
    <t>91200062222</t>
  </si>
  <si>
    <t>直流帰線電流計</t>
  </si>
  <si>
    <t>91200062239</t>
  </si>
  <si>
    <t>直流積算電流計</t>
  </si>
  <si>
    <t>91200062318</t>
  </si>
  <si>
    <t>91200062411</t>
  </si>
  <si>
    <t>91200062421</t>
  </si>
  <si>
    <t>感電体験装置</t>
  </si>
  <si>
    <t>91200062428</t>
  </si>
  <si>
    <t>ｸﾗﾝﾌﾟﾊｲﾃｽﾀ</t>
  </si>
  <si>
    <t>91200063010</t>
  </si>
  <si>
    <t>光ﾊﾟﾙｽ試験器</t>
  </si>
  <si>
    <t>91200063027</t>
  </si>
  <si>
    <t>可変波長光源</t>
  </si>
  <si>
    <t>91200063034</t>
  </si>
  <si>
    <t>光ｽﾍﾟｸﾄﾗﾑｱﾅﾗｲｻﾞｰ</t>
  </si>
  <si>
    <t>91200063041</t>
  </si>
  <si>
    <t>無線機テスタ</t>
  </si>
  <si>
    <t>91200063113</t>
  </si>
  <si>
    <t>91200063151</t>
  </si>
  <si>
    <t>91200063182</t>
  </si>
  <si>
    <t>ﾛｼﾞｯｸｽｺｰﾌﾟ</t>
  </si>
  <si>
    <t>91200063216</t>
  </si>
  <si>
    <t>電磁ｵｼﾛ</t>
  </si>
  <si>
    <t>91200063223</t>
  </si>
  <si>
    <t>ﾍﾟﾝ書きｵｼﾛ</t>
  </si>
  <si>
    <t>91200063247</t>
  </si>
  <si>
    <t>ﾋﾞｼﾞｺｰﾀﾞｰ</t>
  </si>
  <si>
    <t>91200063254</t>
  </si>
  <si>
    <t>ﾒﾓﾘｰﾚｺｰﾀﾞ</t>
  </si>
  <si>
    <t>91200063261</t>
  </si>
  <si>
    <t>ﾒﾓﾘｰﾊｲｺｰﾀﾞｰ</t>
  </si>
  <si>
    <t>91200063319</t>
  </si>
  <si>
    <t>ﾍﾟﾝ書きﾚｺｰﾀﾞｰ</t>
  </si>
  <si>
    <t>91200063326</t>
  </si>
  <si>
    <t>ﾍﾟﾝ書きｵｼﾛｸﾞﾗﾌ</t>
  </si>
  <si>
    <t>91200063333</t>
  </si>
  <si>
    <t>高速ﾚﾍﾞﾙｺｰﾀﾞｰ</t>
  </si>
  <si>
    <t>91200063357</t>
  </si>
  <si>
    <t>X-Yﾚｺｰﾀﾞｰ</t>
  </si>
  <si>
    <t>91200063412</t>
  </si>
  <si>
    <t>磁気ﾃｰﾌﾟ式ﾚｺｰﾀﾞｰ</t>
  </si>
  <si>
    <t>91200063515</t>
  </si>
  <si>
    <t>91200063560</t>
  </si>
  <si>
    <t>91200063618</t>
  </si>
  <si>
    <t>ｵｰﾃﾞｨｵｵｼﾚｰﾀｰ</t>
  </si>
  <si>
    <t>91200063625</t>
  </si>
  <si>
    <t>91200063632</t>
  </si>
  <si>
    <t>ﾌｧﾝｸｼｮﾝｼﾞｪﾈﾚｰﾀｰ</t>
  </si>
  <si>
    <t>91200063649</t>
  </si>
  <si>
    <t>ｼﾝｾｻｲｻﾞｰ発振器</t>
  </si>
  <si>
    <t>91200063711</t>
  </si>
  <si>
    <t>91200063728</t>
  </si>
  <si>
    <t>ｴﾚｸﾄﾛﾆｯｸﾎﾞﾙﾄﾒｰﾀｰ</t>
  </si>
  <si>
    <t>91200063735</t>
  </si>
  <si>
    <t>ﾃﾞｼﾞﾀﾙﾚﾍﾞﾙﾒｰﾀｰ</t>
  </si>
  <si>
    <t>91200063742</t>
  </si>
  <si>
    <t>伝送特性万能測定器</t>
  </si>
  <si>
    <t>91200063759</t>
  </si>
  <si>
    <t>選択ﾚﾍﾞﾙ測定器</t>
  </si>
  <si>
    <t>91200063766</t>
  </si>
  <si>
    <t>携帯ﾚﾍﾞﾙ計</t>
  </si>
  <si>
    <t>91200063773</t>
  </si>
  <si>
    <t>連動歪率計</t>
  </si>
  <si>
    <t>91200063780</t>
  </si>
  <si>
    <t>光ﾊﾟﾜｰﾒｰﾀｰ</t>
  </si>
  <si>
    <t>91200063797</t>
  </si>
  <si>
    <t>91200063814</t>
  </si>
  <si>
    <t>ﾌﾘｹﾝｼｶｳﾝﾀｰ</t>
  </si>
  <si>
    <t>91200063838</t>
  </si>
  <si>
    <t>周波数分析器</t>
  </si>
  <si>
    <t>91200063845</t>
  </si>
  <si>
    <t>M･S測定器</t>
  </si>
  <si>
    <t>91200063876</t>
  </si>
  <si>
    <t>電界強度測定器</t>
  </si>
  <si>
    <t>91200063883</t>
  </si>
  <si>
    <t>直線検波器</t>
  </si>
  <si>
    <t>91200063890</t>
  </si>
  <si>
    <t>ﾗｼﾞｵｺﾐｭﾆｹ-ｼｮﾝｱﾅﾗｲｻﾞ</t>
  </si>
  <si>
    <t>91200063917</t>
  </si>
  <si>
    <t>電磁ｵｼﾛ用 自動現像器</t>
  </si>
  <si>
    <t>91200063924</t>
  </si>
  <si>
    <t>電磁ｵｼﾛ用 直流増幅器</t>
  </si>
  <si>
    <t>91200063931</t>
  </si>
  <si>
    <t>F-V ｺﾝﾊﾞｰﾀｰ</t>
  </si>
  <si>
    <t>91200063948</t>
  </si>
  <si>
    <t>誘導無線用 携帯測定器</t>
  </si>
  <si>
    <t>91200063955</t>
  </si>
  <si>
    <t>雑音ﾚﾍﾞﾙ測定器</t>
  </si>
  <si>
    <t>91200063962</t>
  </si>
  <si>
    <t>ｽﾍﾟｸﾄﾗﾑｱﾅﾗｲｻﾞｰ</t>
  </si>
  <si>
    <t>91200063979</t>
  </si>
  <si>
    <t>ｲﾝﾋﾟｰﾀﾞﾝｽ測定器</t>
  </si>
  <si>
    <t>91200063986</t>
  </si>
  <si>
    <t>超短波無線用終端電力計</t>
  </si>
  <si>
    <t>91200063993</t>
  </si>
  <si>
    <t>超短波無線通過型電力計</t>
  </si>
  <si>
    <t>91200064114</t>
  </si>
  <si>
    <t>91200064121</t>
  </si>
  <si>
    <t>91200064138</t>
  </si>
  <si>
    <t>接点抵抗測定装置</t>
  </si>
  <si>
    <t>91200064145</t>
  </si>
  <si>
    <t>91200064152</t>
  </si>
  <si>
    <t>高電圧絶縁抵抗計</t>
  </si>
  <si>
    <t>91200064169</t>
  </si>
  <si>
    <t>標準抵抗器</t>
  </si>
  <si>
    <t>91200064217</t>
  </si>
  <si>
    <t>静電容量測定器</t>
  </si>
  <si>
    <t>91200064310</t>
  </si>
  <si>
    <t>万能ﾌﾞﾘｯｼﾞ</t>
  </si>
  <si>
    <t>91200064413</t>
  </si>
  <si>
    <t>位相計</t>
  </si>
  <si>
    <t>91200064516</t>
  </si>
  <si>
    <t>放電記録式 時間測定器</t>
  </si>
  <si>
    <t>91200064523</t>
  </si>
  <si>
    <t>電気現象記録装置</t>
  </si>
  <si>
    <t>91200064530</t>
  </si>
  <si>
    <t>電気量記録装置</t>
  </si>
  <si>
    <t>91200064619</t>
  </si>
  <si>
    <t>L.C.Rﾒｰﾀｰ</t>
  </si>
  <si>
    <t>91200064712</t>
  </si>
  <si>
    <t>ｹｰﾌﾞﾙﾌｫｰﾙﾄﾛｹｰﾀｰ</t>
  </si>
  <si>
    <t>91200064729</t>
  </si>
  <si>
    <t>ﾌｧｸｼﾐﾘ測定器</t>
  </si>
  <si>
    <t>91200064736</t>
  </si>
  <si>
    <t>ｹ-ﾌﾞﾙｱﾅﾗｲｻﾞ</t>
  </si>
  <si>
    <t>91200064815</t>
  </si>
  <si>
    <t>91200064918</t>
  </si>
  <si>
    <t>ｺﾝｸﾘｰﾄ内部探査器</t>
  </si>
  <si>
    <t>91200065122</t>
  </si>
  <si>
    <t>自記抵抗温度計</t>
  </si>
  <si>
    <t>91200065139</t>
  </si>
  <si>
    <t>放射温度計</t>
  </si>
  <si>
    <t>91200065146</t>
  </si>
  <si>
    <t>ｻ-ﾓｸﾞﾗﾌｲ-</t>
  </si>
  <si>
    <t>91200065218</t>
  </si>
  <si>
    <t>ｻｰﾐｽﾀ風速計</t>
  </si>
  <si>
    <t>91200065225</t>
  </si>
  <si>
    <t>微風速計</t>
  </si>
  <si>
    <t>91200065232</t>
  </si>
  <si>
    <t>91200065249</t>
  </si>
  <si>
    <t>ｻｰﾐｽﾀｰ風速風温計</t>
  </si>
  <si>
    <t>91200065311</t>
  </si>
  <si>
    <t>空気圧管理装置</t>
  </si>
  <si>
    <t>91200065414</t>
  </si>
  <si>
    <t>指示騒音計</t>
  </si>
  <si>
    <t>91200065438</t>
  </si>
  <si>
    <t>音声派ﾚﾍﾞﾙ計</t>
  </si>
  <si>
    <t>91200065445</t>
  </si>
  <si>
    <t>騒音振動記録計</t>
  </si>
  <si>
    <t>91200065452</t>
  </si>
  <si>
    <t>普通騒音計</t>
  </si>
  <si>
    <t>91200065469</t>
  </si>
  <si>
    <t>振動ﾚﾍﾞﾙ計</t>
  </si>
  <si>
    <t>91200065476</t>
  </si>
  <si>
    <t>振動計</t>
  </si>
  <si>
    <t>91200065483</t>
  </si>
  <si>
    <t>振動測定器</t>
  </si>
  <si>
    <t>91200065484</t>
  </si>
  <si>
    <t>列車動揺測定器</t>
  </si>
  <si>
    <t>91200065517</t>
  </si>
  <si>
    <t>燃料消費計</t>
  </si>
  <si>
    <t>91200065610</t>
  </si>
  <si>
    <t>鉄管漏水探知器</t>
  </si>
  <si>
    <t>91200065620</t>
  </si>
  <si>
    <t>配線探査器</t>
  </si>
  <si>
    <t>91200065627</t>
  </si>
  <si>
    <t>ｼｮｯｸﾊﾟﾙｽﾒｰﾀｰ</t>
  </si>
  <si>
    <t>91200065634</t>
  </si>
  <si>
    <t>鉄管探知器</t>
  </si>
  <si>
    <t>91200065641</t>
  </si>
  <si>
    <t>漏水探知器</t>
  </si>
  <si>
    <t>91200065713</t>
  </si>
  <si>
    <t>91200065720</t>
  </si>
  <si>
    <t>酸欠爆発ｶﾞｽ警報器</t>
  </si>
  <si>
    <t>91200065737</t>
  </si>
  <si>
    <t>HC測定器</t>
  </si>
  <si>
    <t>91200065744</t>
  </si>
  <si>
    <t>ｼﾞｰｾﾞﾙｽﾓｰｸ測定器</t>
  </si>
  <si>
    <t>91200065751</t>
  </si>
  <si>
    <t>91200065768</t>
  </si>
  <si>
    <t>CO､HC測定器</t>
  </si>
  <si>
    <t>91200065770</t>
  </si>
  <si>
    <t>91200065775</t>
  </si>
  <si>
    <t>傾斜ゲージ</t>
  </si>
  <si>
    <t>91200065816</t>
  </si>
  <si>
    <t>低周波騒音計</t>
  </si>
  <si>
    <t>91200065823</t>
  </si>
  <si>
    <t>特高電圧絶縁抵抗計</t>
  </si>
  <si>
    <t>91200066013</t>
  </si>
  <si>
    <t>デジタル吊り秤</t>
  </si>
  <si>
    <t>91200066161</t>
  </si>
  <si>
    <t>ﾃﾞｼﾞﾀﾙﾃﾞｰﾀﾚｺｰﾀﾞ</t>
  </si>
  <si>
    <t>91200066178</t>
  </si>
  <si>
    <t>ﾃﾞｼﾞﾀﾙﾃﾞｰﾀ収録装置</t>
  </si>
  <si>
    <t>91200066185</t>
  </si>
  <si>
    <t>磁気記録器</t>
  </si>
  <si>
    <t>91200066192</t>
  </si>
  <si>
    <t>変位検出装置</t>
  </si>
  <si>
    <t>91200066219</t>
  </si>
  <si>
    <t>合成加速度計</t>
  </si>
  <si>
    <t>91200066226</t>
  </si>
  <si>
    <t>車両動揺加速度計</t>
  </si>
  <si>
    <t>91200066233</t>
  </si>
  <si>
    <t>ﾃﾞｼﾞﾀﾙ列車動揺測定器</t>
  </si>
  <si>
    <t>91200066240</t>
  </si>
  <si>
    <t>携帯式動揺計測装置</t>
  </si>
  <si>
    <t>91200066312</t>
  </si>
  <si>
    <t>制御用地震計</t>
  </si>
  <si>
    <t>91200066329</t>
  </si>
  <si>
    <t>低周波振動測定器</t>
  </si>
  <si>
    <t>91200066336</t>
  </si>
  <si>
    <t>地震指示警報器</t>
  </si>
  <si>
    <t>91200066343</t>
  </si>
  <si>
    <t>自動振動測定器</t>
  </si>
  <si>
    <t>91200066350</t>
  </si>
  <si>
    <t>列車動揺測定記録装置</t>
  </si>
  <si>
    <t>91200066367</t>
  </si>
  <si>
    <t>公害振動測定記録装置</t>
  </si>
  <si>
    <t>91200066374</t>
  </si>
  <si>
    <t>振動解析処理装置</t>
  </si>
  <si>
    <t>91200066381</t>
  </si>
  <si>
    <t>ﾚｰﾙ波状磨耗測定装置</t>
  </si>
  <si>
    <t>91200066398</t>
  </si>
  <si>
    <t>ﾚｰﾙ波状磨耗解析処理装置</t>
  </si>
  <si>
    <t>91200066415</t>
  </si>
  <si>
    <t>高電式回転計</t>
  </si>
  <si>
    <t>91200066422</t>
  </si>
  <si>
    <t>整流子偏心測定装置</t>
  </si>
  <si>
    <t>91200066439</t>
  </si>
  <si>
    <t>騒音測定解析装置</t>
  </si>
  <si>
    <t>91200066518</t>
  </si>
  <si>
    <t>動的歪測定器</t>
  </si>
  <si>
    <t>91200066525</t>
  </si>
  <si>
    <t>歪率測定器</t>
  </si>
  <si>
    <t>91200066611</t>
  </si>
  <si>
    <t>電気式傾斜変換器</t>
  </si>
  <si>
    <t>91200066628</t>
  </si>
  <si>
    <t>相対沈下計</t>
  </si>
  <si>
    <t>91200066697</t>
  </si>
  <si>
    <t>傾斜変換器用指示計</t>
  </si>
  <si>
    <t>91200066714</t>
  </si>
  <si>
    <t>制御用地震計用ﾙｰﾀｰ･DSU</t>
  </si>
  <si>
    <t>91200066910</t>
  </si>
  <si>
    <t>ﾃﾞｼﾞﾀﾙﾃﾞｰﾀ作図装置</t>
  </si>
  <si>
    <t>91200067014</t>
  </si>
  <si>
    <t>ｾｵﾄﾞﾗｲﾄ</t>
  </si>
  <si>
    <t>91200067117</t>
  </si>
  <si>
    <t>ﾄﾗﾝｼｯﾄ</t>
  </si>
  <si>
    <t>91200067227</t>
  </si>
  <si>
    <t>91200067234</t>
  </si>
  <si>
    <t>ﾊﾞｽﾛｹ用測定機器</t>
  </si>
  <si>
    <t>91200067313</t>
  </si>
  <si>
    <t>測量標尺</t>
  </si>
  <si>
    <t>91200067320</t>
  </si>
  <si>
    <t>大てん標</t>
  </si>
  <si>
    <t>91200067416</t>
  </si>
  <si>
    <t>光波距離計</t>
  </si>
  <si>
    <t>91200067519</t>
  </si>
  <si>
    <t>電磁野帳</t>
  </si>
  <si>
    <t>91200068015</t>
  </si>
  <si>
    <t>輪重測定装置</t>
  </si>
  <si>
    <t>91200068211</t>
  </si>
  <si>
    <t>光電池式照度計</t>
  </si>
  <si>
    <t>91200068314</t>
  </si>
  <si>
    <t>光量計</t>
  </si>
  <si>
    <t>91200068321</t>
  </si>
  <si>
    <t>変電所用ﾊﾟﾙｽ変換装置</t>
  </si>
  <si>
    <t>91200068716</t>
  </si>
  <si>
    <t>ｺﾛ軸受游げき測定装置</t>
  </si>
  <si>
    <t>91200068723</t>
  </si>
  <si>
    <t>ﾚｰﾙ踏面測定器</t>
  </si>
  <si>
    <t>91200068730</t>
  </si>
  <si>
    <t>電車線検測装置</t>
  </si>
  <si>
    <t>91200068747</t>
  </si>
  <si>
    <t>ﾘｱｸｼｮﾝﾌﾟﾚｰﾄ測定機</t>
  </si>
  <si>
    <t>91200068754</t>
  </si>
  <si>
    <t>ﾄﾙｸﾚﾝﾁﾁｪｯｶｰ</t>
  </si>
  <si>
    <t>91200068761</t>
  </si>
  <si>
    <t>第3軌条検測装置</t>
  </si>
  <si>
    <t>91200068778</t>
  </si>
  <si>
    <t>車輪踏面測定装置</t>
  </si>
  <si>
    <t>91200068785</t>
  </si>
  <si>
    <t>LIM高さ測定器</t>
  </si>
  <si>
    <t>91200068792</t>
  </si>
  <si>
    <t>LIM動的隙間測定装置</t>
  </si>
  <si>
    <t>91200068819</t>
  </si>
  <si>
    <t>ﾊﾞｽ優先信号車載機ﾁｴﾂｶ-</t>
  </si>
  <si>
    <t>91200068826</t>
  </si>
  <si>
    <t>アルコール検知器</t>
  </si>
  <si>
    <t>91200068912</t>
  </si>
  <si>
    <t>第三軌条自動検測器</t>
  </si>
  <si>
    <t>91200069023</t>
  </si>
  <si>
    <t>デジタル粉塵計</t>
  </si>
  <si>
    <t>91200071110</t>
  </si>
  <si>
    <t>油試験器</t>
  </si>
  <si>
    <t>91200071127</t>
  </si>
  <si>
    <t>塗料試験器</t>
  </si>
  <si>
    <t>91200071213</t>
  </si>
  <si>
    <t>圧力計試験器</t>
  </si>
  <si>
    <t>91200071316</t>
  </si>
  <si>
    <t>煙感知器感度試験器</t>
  </si>
  <si>
    <t>91200071718</t>
  </si>
  <si>
    <t>磁気探傷装置</t>
  </si>
  <si>
    <t>91200071720</t>
  </si>
  <si>
    <t>ブラックライト</t>
  </si>
  <si>
    <t>91200071724</t>
  </si>
  <si>
    <t>携帯型超音波探傷装置</t>
  </si>
  <si>
    <t>91200071725</t>
  </si>
  <si>
    <t>超音波探傷装置</t>
  </si>
  <si>
    <t>91200071726</t>
  </si>
  <si>
    <t>携帯型超音波探傷装置用斜角探触子</t>
  </si>
  <si>
    <t>91200071727</t>
  </si>
  <si>
    <t>91200071728</t>
  </si>
  <si>
    <t>91200071729</t>
  </si>
  <si>
    <t>携帯型超音波探傷装置用垂直探触子</t>
  </si>
  <si>
    <t>91200071732</t>
  </si>
  <si>
    <t>自動超音波探傷装置</t>
  </si>
  <si>
    <t>91200071740</t>
  </si>
  <si>
    <t>渦流探傷器</t>
  </si>
  <si>
    <t>91200071750</t>
  </si>
  <si>
    <t>磁粉探傷装置</t>
  </si>
  <si>
    <t>91200071811</t>
  </si>
  <si>
    <t>ｽﾄﾛﾎﾞｽｺｰﾌﾟ</t>
  </si>
  <si>
    <t>91200071900</t>
  </si>
  <si>
    <t>ポータブルＬＥＤ照明</t>
  </si>
  <si>
    <t>91200072018</t>
  </si>
  <si>
    <t>ﾋﾞﾃﾞｵ信号波形発生器</t>
  </si>
  <si>
    <t>91200072025</t>
  </si>
  <si>
    <t>ﾃﾚﾋﾞ用試験波形発生器</t>
  </si>
  <si>
    <t>91200072111</t>
  </si>
  <si>
    <t>PCM測定器</t>
  </si>
  <si>
    <t>91200072112</t>
  </si>
  <si>
    <t>運転士用異常時対応訓練装置</t>
  </si>
  <si>
    <t>91200072115</t>
  </si>
  <si>
    <t>91200072128</t>
  </si>
  <si>
    <t>ﾏﾙﾁﾒﾃﾞｨｱﾗｲﾝﾓﾆﾀｰ</t>
  </si>
  <si>
    <t>91200072135</t>
  </si>
  <si>
    <t>ﾓﾃﾞﾑﾃｽﾀｰ</t>
  </si>
  <si>
    <t>91200072214</t>
  </si>
  <si>
    <t>91200072221</t>
  </si>
  <si>
    <t>誘導無線移動局試験装置</t>
  </si>
  <si>
    <t>91200072238</t>
  </si>
  <si>
    <t>FM直線検波器</t>
  </si>
  <si>
    <t>91200072245</t>
  </si>
  <si>
    <t>FM標準信号発生器</t>
  </si>
  <si>
    <t>91200072252</t>
  </si>
  <si>
    <t>標準信号発生器</t>
  </si>
  <si>
    <t>91200072267</t>
  </si>
  <si>
    <t>91200072268</t>
  </si>
  <si>
    <t>91200072269</t>
  </si>
  <si>
    <t>91200072283</t>
  </si>
  <si>
    <t>誘導無線用試験装置</t>
  </si>
  <si>
    <t>91200072290</t>
  </si>
  <si>
    <t>91200072317</t>
  </si>
  <si>
    <t>列車無線装置試験器</t>
  </si>
  <si>
    <t>91200072318</t>
  </si>
  <si>
    <t>３－４号線回送用誘導無線移動局装置</t>
  </si>
  <si>
    <t>91200072324</t>
  </si>
  <si>
    <t>伝送特性測定器第2ﾕﾆｯﾄ</t>
  </si>
  <si>
    <t>91200072331</t>
  </si>
  <si>
    <t>超短波無線移動局試験器</t>
  </si>
  <si>
    <t>91200072410</t>
  </si>
  <si>
    <t>信号波検出器</t>
  </si>
  <si>
    <t>91200072427</t>
  </si>
  <si>
    <t>91200072434</t>
  </si>
  <si>
    <t>信号波精密測定装置</t>
  </si>
  <si>
    <t>91200072513</t>
  </si>
  <si>
    <t>ATO受信器試験器</t>
  </si>
  <si>
    <t>91200072520</t>
  </si>
  <si>
    <t>ATO指令論理装置試験器</t>
  </si>
  <si>
    <t>91200072537</t>
  </si>
  <si>
    <t>車上ATC･ATO装置試験器</t>
  </si>
  <si>
    <t>91200072538</t>
  </si>
  <si>
    <t>ATO送受信装置試験器</t>
  </si>
  <si>
    <t>91200072544</t>
  </si>
  <si>
    <t>ATO試験器</t>
  </si>
  <si>
    <t>91200072570</t>
  </si>
  <si>
    <t>ATC.TASC自動試験装置</t>
  </si>
  <si>
    <t>91200072580</t>
  </si>
  <si>
    <t>ATI装置用ICカードR/W</t>
  </si>
  <si>
    <t>91200072582</t>
  </si>
  <si>
    <t>TASC試験装置</t>
  </si>
  <si>
    <t>91200072599</t>
  </si>
  <si>
    <t>91200072616</t>
  </si>
  <si>
    <t>ATC車上装置試験器</t>
  </si>
  <si>
    <t>91200072623</t>
  </si>
  <si>
    <t>ATC故障探知器</t>
  </si>
  <si>
    <t>91200072630</t>
  </si>
  <si>
    <t>ATC故障記録装置</t>
  </si>
  <si>
    <t>91200072647</t>
  </si>
  <si>
    <t>R-SA特性試験器</t>
  </si>
  <si>
    <t>91200072654</t>
  </si>
  <si>
    <t>車上列車探知装置試験器</t>
  </si>
  <si>
    <t>91200072661</t>
  </si>
  <si>
    <t>ATC車上装置試験装置</t>
  </si>
  <si>
    <t>91200072678</t>
  </si>
  <si>
    <t>車上ATC受信機試験器</t>
  </si>
  <si>
    <t>91200072679</t>
  </si>
  <si>
    <t>ATC車上レベル測定装置</t>
  </si>
  <si>
    <t>91200072685</t>
  </si>
  <si>
    <t>ATC自動試験装置</t>
  </si>
  <si>
    <t>91200072692</t>
  </si>
  <si>
    <t>ATC車上装置試験器用ｱﾀﾞﾌﾟﾀｰ</t>
  </si>
  <si>
    <t>91200072719</t>
  </si>
  <si>
    <t>列車選別車上装置試験器</t>
  </si>
  <si>
    <t>91200072733</t>
  </si>
  <si>
    <t>ﾌﾞﾚ-ｷﾗｲﾆﾝｸﾞﾌﾟﾚｽ機</t>
  </si>
  <si>
    <t>91200072812</t>
  </si>
  <si>
    <t>車上ﾃﾞｰﾀ伝送装置試験器</t>
  </si>
  <si>
    <t>91200072829</t>
  </si>
  <si>
    <t>車上駅制御装置試験器</t>
  </si>
  <si>
    <t>91200072836</t>
  </si>
  <si>
    <t>ATC・ATO装置試験器</t>
  </si>
  <si>
    <t>91200072837</t>
  </si>
  <si>
    <t>ATC/ATO装置試験器</t>
  </si>
  <si>
    <t>91200072838</t>
  </si>
  <si>
    <t>ATC受信部モニタ装置</t>
  </si>
  <si>
    <t>91200072839</t>
  </si>
  <si>
    <t>ATC/ATO装置データ読出装置</t>
  </si>
  <si>
    <t>91200072843</t>
  </si>
  <si>
    <t>変復調装置試験器</t>
  </si>
  <si>
    <t>91200072915</t>
  </si>
  <si>
    <t>91200073019</t>
  </si>
  <si>
    <t>車上遠隔制御装置試験装置</t>
  </si>
  <si>
    <t>91200073081</t>
  </si>
  <si>
    <t>絶縁試験用測定箱</t>
  </si>
  <si>
    <t>91200073082</t>
  </si>
  <si>
    <t>91200073112</t>
  </si>
  <si>
    <t>継電器試験器</t>
  </si>
  <si>
    <t>91200073129</t>
  </si>
  <si>
    <t>耐電圧試験用変圧器　</t>
  </si>
  <si>
    <t>91200073136</t>
  </si>
  <si>
    <t>継電器絶縁耐圧試験器</t>
  </si>
  <si>
    <t>91200073143</t>
  </si>
  <si>
    <t>ﾃﾞﾙﾀｱｲ故障選択装置簡易試験器</t>
  </si>
  <si>
    <t>91200073150</t>
  </si>
  <si>
    <t>耐圧試験用水槽</t>
  </si>
  <si>
    <t>91200073167</t>
  </si>
  <si>
    <t>高調波過電流ﾘﾚｰ試験器</t>
  </si>
  <si>
    <t>91200073174</t>
  </si>
  <si>
    <t>バッテリテスタ</t>
  </si>
  <si>
    <t>91200073208</t>
  </si>
  <si>
    <t>91200073215</t>
  </si>
  <si>
    <t>91200073222</t>
  </si>
  <si>
    <t>絶縁ﾃｽﾀｰ</t>
  </si>
  <si>
    <t>91200073239</t>
  </si>
  <si>
    <t>直流分法絶縁試験器</t>
  </si>
  <si>
    <t>91200073246</t>
  </si>
  <si>
    <t>屋根絶縁耐圧試験器</t>
  </si>
  <si>
    <t>91200073253</t>
  </si>
  <si>
    <t>接地点検出器</t>
  </si>
  <si>
    <t>91200073260</t>
  </si>
  <si>
    <t>非破壊絶縁診断装置</t>
  </si>
  <si>
    <t>91200073277</t>
  </si>
  <si>
    <t>活線絶縁抵抗計</t>
  </si>
  <si>
    <t>91200073284</t>
  </si>
  <si>
    <t>ダブルブリッジ</t>
  </si>
  <si>
    <t>91200073325</t>
  </si>
  <si>
    <t>蓄電器容量試験器</t>
  </si>
  <si>
    <t>91200073411</t>
  </si>
  <si>
    <t>電磁ｺｲﾙ層間短絡試験器</t>
  </si>
  <si>
    <t>91200073514</t>
  </si>
  <si>
    <t>漏電遮断器ﾁｪｯｶｰ</t>
  </si>
  <si>
    <t>91200073520</t>
  </si>
  <si>
    <t>コンデンサー試験機</t>
  </si>
  <si>
    <t>91200073521</t>
  </si>
  <si>
    <t>コンデンサー試験器</t>
  </si>
  <si>
    <t>91200073538</t>
  </si>
  <si>
    <t>漏洩電流測定器</t>
  </si>
  <si>
    <t>91200073545</t>
  </si>
  <si>
    <t>91200073552</t>
  </si>
  <si>
    <t>ﾚ-ﾙﾎﾞﾝﾄﾞ抵抗測定器</t>
  </si>
  <si>
    <t>91200073617</t>
  </si>
  <si>
    <t>列車試験連絡装置</t>
  </si>
  <si>
    <t>91200073710</t>
  </si>
  <si>
    <t>車内ﾓﾆﾀｰ装置試験器</t>
  </si>
  <si>
    <t>91200074010</t>
  </si>
  <si>
    <t>ｲﾝﾊﾞｰﾀ装置試験装置</t>
  </si>
  <si>
    <t>91200074027</t>
  </si>
  <si>
    <t>保護動作単位試験装置　</t>
  </si>
  <si>
    <t>91200074034</t>
  </si>
  <si>
    <t>ﾓﾆﾀﾃﾞｰﾀ読出装置</t>
  </si>
  <si>
    <t>91200074041</t>
  </si>
  <si>
    <t>車両ﾓﾆﾀ読出装置</t>
  </si>
  <si>
    <t>91200074058</t>
  </si>
  <si>
    <t>ﾓﾆﾀ装置ﾃﾞｰﾀ読出器</t>
  </si>
  <si>
    <t>91200074059</t>
  </si>
  <si>
    <t>車両情報制御装置データ読出装置</t>
  </si>
  <si>
    <t>91200074060</t>
  </si>
  <si>
    <t>ATO送受信装置データ読出装置</t>
  </si>
  <si>
    <t>91200074061</t>
  </si>
  <si>
    <t>主制御装置データ読出装置</t>
  </si>
  <si>
    <t>91200074062</t>
  </si>
  <si>
    <t>ブレーキ制御装置データ読出装置</t>
  </si>
  <si>
    <t>91200074063</t>
  </si>
  <si>
    <t>自動放送装置データ読出装置</t>
  </si>
  <si>
    <t>91200074064</t>
  </si>
  <si>
    <t>空調装置データ読出装置</t>
  </si>
  <si>
    <t>91200074065</t>
  </si>
  <si>
    <t>制御装置用モニタパネル装置</t>
  </si>
  <si>
    <t>91200074066</t>
  </si>
  <si>
    <t>車内案内表示装置PR文章編集装置</t>
  </si>
  <si>
    <t>91200074070</t>
  </si>
  <si>
    <t>列車検知装置試験器</t>
  </si>
  <si>
    <t>91200074113</t>
  </si>
  <si>
    <t>制御器連続運転試験装置</t>
  </si>
  <si>
    <t>91200074120</t>
  </si>
  <si>
    <t>制御器無接点回路試験装置</t>
  </si>
  <si>
    <t>91200074137</t>
  </si>
  <si>
    <t>主制御器試験装置</t>
  </si>
  <si>
    <t>91200074144</t>
  </si>
  <si>
    <t>制御装置試験装置</t>
  </si>
  <si>
    <t>91200074151</t>
  </si>
  <si>
    <t>制御装置ｼｰｹﾝｽ試験器</t>
  </si>
  <si>
    <t>91200074168</t>
  </si>
  <si>
    <t>制御装置限流値試験器</t>
  </si>
  <si>
    <t>91200074175</t>
  </si>
  <si>
    <t>主制御器ｱﾝﾌﾟﾁｪｯｶｰ</t>
  </si>
  <si>
    <t>91200074182</t>
  </si>
  <si>
    <t>制御装置現車試験器</t>
  </si>
  <si>
    <t>91200074216</t>
  </si>
  <si>
    <t>MG試験用負荷装置</t>
  </si>
  <si>
    <t>91200074223</t>
  </si>
  <si>
    <t>MG変換請負試験用ﾌﾞｰｽﾀｰ</t>
  </si>
  <si>
    <t>91200074230</t>
  </si>
  <si>
    <t>電磁線輪試験装置　</t>
  </si>
  <si>
    <t>91200074247</t>
  </si>
  <si>
    <t>層間短絡試験装置</t>
  </si>
  <si>
    <t>91200074254</t>
  </si>
  <si>
    <t>電動発電装置試験器</t>
  </si>
  <si>
    <t>91200074261</t>
  </si>
  <si>
    <t>MGｼｰｹﾝｽ試験器</t>
  </si>
  <si>
    <t>91200074278</t>
  </si>
  <si>
    <t>MGｱﾝﾌﾟ試験器</t>
  </si>
  <si>
    <t>91200074285</t>
  </si>
  <si>
    <t>SIV試験器</t>
  </si>
  <si>
    <t>91200074319</t>
  </si>
  <si>
    <t>空気ﾌﾞﾚｰｷ用 A弁試験台</t>
  </si>
  <si>
    <t>91200074326</t>
  </si>
  <si>
    <t>空気ﾌﾞﾚｰｷ用 ﾚｺｰﾀﾞｰ</t>
  </si>
  <si>
    <t>91200074333</t>
  </si>
  <si>
    <t>演算装置試験器</t>
  </si>
  <si>
    <t>91200074340</t>
  </si>
  <si>
    <t>ﾌﾞﾚｰｷｼｰｹﾝｽ試験器</t>
  </si>
  <si>
    <t>91200074357</t>
  </si>
  <si>
    <t>ﾌﾞﾚｰｷ受信装置試験器</t>
  </si>
  <si>
    <t>91200074371</t>
  </si>
  <si>
    <t>ﾌﾞﾚｰｷ簡易試験器</t>
  </si>
  <si>
    <t>91200074372</t>
  </si>
  <si>
    <t>ユニットブレーキ出力試験装置</t>
  </si>
  <si>
    <t>91200074395</t>
  </si>
  <si>
    <t>ﾃｽﾄﾗｯｸ付属部品</t>
  </si>
  <si>
    <t>91200074412</t>
  </si>
  <si>
    <t>戸閉試験器</t>
  </si>
  <si>
    <t>91200074429</t>
  </si>
  <si>
    <t>簡易戸閉試験器</t>
  </si>
  <si>
    <t>91200074515</t>
  </si>
  <si>
    <t>連結回路動作試験装置</t>
  </si>
  <si>
    <t>91200074522</t>
  </si>
  <si>
    <t>集電装置測定装置</t>
  </si>
  <si>
    <t>91200074539</t>
  </si>
  <si>
    <t>模擬架線装置</t>
  </si>
  <si>
    <t>91200074560</t>
  </si>
  <si>
    <t>設備用電気連結装置</t>
  </si>
  <si>
    <t>91200074577</t>
  </si>
  <si>
    <t>低圧ｼﾞｬﾝﾊﾟ線用 栓</t>
  </si>
  <si>
    <t>91200074584</t>
  </si>
  <si>
    <t>移動式車両連結用 ｼﾞｬﾝﾊﾟｰ線</t>
  </si>
  <si>
    <t>91200074591</t>
  </si>
  <si>
    <t>連結試験用 ｼﾞｬﾝﾊﾟｰ線</t>
  </si>
  <si>
    <t>91200074618</t>
  </si>
  <si>
    <t>ﾁｮｯﾊﾟｰｹﾞｰﾄ試験器</t>
  </si>
  <si>
    <t>91200074625</t>
  </si>
  <si>
    <t>ﾁｮｯﾊﾟｰｼｰｹﾝｽ試験器</t>
  </si>
  <si>
    <t>91200074632</t>
  </si>
  <si>
    <t>直流変成器試験器</t>
  </si>
  <si>
    <t>91200074649</t>
  </si>
  <si>
    <t>DC-PT調整用試験器</t>
  </si>
  <si>
    <t>91200074711</t>
  </si>
  <si>
    <t>拡声装置試験器</t>
  </si>
  <si>
    <t>91200074728</t>
  </si>
  <si>
    <t>放送装置試験器</t>
  </si>
  <si>
    <t>91200074735</t>
  </si>
  <si>
    <t>車内ﾃｰﾌﾟ放送試験器</t>
  </si>
  <si>
    <t>91200074814</t>
  </si>
  <si>
    <t>91200074821</t>
  </si>
  <si>
    <t>制動距離試験器</t>
  </si>
  <si>
    <t>91200074838</t>
  </si>
  <si>
    <t>走行距離計試験器</t>
  </si>
  <si>
    <t>91200074845</t>
  </si>
  <si>
    <t>速度計較正装置</t>
  </si>
  <si>
    <t>91200074846</t>
  </si>
  <si>
    <t>速度信号測定端子盤</t>
  </si>
  <si>
    <t>91200074852</t>
  </si>
  <si>
    <t>ｶｰﾄﾞ試験器</t>
  </si>
  <si>
    <t>91200074869</t>
  </si>
  <si>
    <t>CP試験用起動器</t>
  </si>
  <si>
    <t>91200074876</t>
  </si>
  <si>
    <t>列車走行性能測定装置</t>
  </si>
  <si>
    <t>91200074917</t>
  </si>
  <si>
    <t>試運転用計器</t>
  </si>
  <si>
    <t>91200074924</t>
  </si>
  <si>
    <t>絶縁耐圧短絡栓</t>
  </si>
  <si>
    <t>91200075011</t>
  </si>
  <si>
    <t>電子制御ｼｽﾃﾑﾃｽﾀｰ</t>
  </si>
  <si>
    <t>91200075113</t>
  </si>
  <si>
    <t>91200075114</t>
  </si>
  <si>
    <t>91200075121</t>
  </si>
  <si>
    <t>ﾃﾞｨｰｾﾞﾙﾀｲﾐﾝｸﾞﾗｲﾄ</t>
  </si>
  <si>
    <t>91200075224</t>
  </si>
  <si>
    <t>ﾍｯﾄﾞﾗｲﾄ試験器</t>
  </si>
  <si>
    <t>91200075310</t>
  </si>
  <si>
    <t>倍力装置試験器</t>
  </si>
  <si>
    <t>91200075327</t>
  </si>
  <si>
    <t>ﾎｲﾙﾊﾞﾗﾝｻｰ</t>
  </si>
  <si>
    <t>91200075334</t>
  </si>
  <si>
    <t>ｴｱｰﾊﾞﾙﾌﾞﾃｽﾀｰ</t>
  </si>
  <si>
    <t>91200075815</t>
  </si>
  <si>
    <t>ﾜﾝﾏﾝ機器総合試験器</t>
  </si>
  <si>
    <t>91200075822</t>
  </si>
  <si>
    <t>ﾄﾘｯﾌﾟﾚｺｰﾀﾞｰ試験器</t>
  </si>
  <si>
    <t>91200076115</t>
  </si>
  <si>
    <t>C･B･R試験器</t>
  </si>
  <si>
    <t>91200076122</t>
  </si>
  <si>
    <t>ｼｭﾐｯﾄﾃｽﾄﾊﾝﾏｰ</t>
  </si>
  <si>
    <t>91200076130</t>
  </si>
  <si>
    <t>リバウンドハンマー</t>
  </si>
  <si>
    <t>91200076140</t>
  </si>
  <si>
    <t>コンクリート検査器</t>
  </si>
  <si>
    <t>91200076218</t>
  </si>
  <si>
    <t>超音波ﾚｰﾙ探傷器</t>
  </si>
  <si>
    <t>91200076311</t>
  </si>
  <si>
    <t>架線ﾃｽﾀ</t>
  </si>
  <si>
    <t>91200076328</t>
  </si>
  <si>
    <t>91200076335</t>
  </si>
  <si>
    <t>軌道測定器基準台</t>
  </si>
  <si>
    <t>91200080030</t>
  </si>
  <si>
    <t>91200081016</t>
  </si>
  <si>
    <t>券売機　（単能）</t>
  </si>
  <si>
    <t>91200081023</t>
  </si>
  <si>
    <t>91200081030</t>
  </si>
  <si>
    <t>91200081119</t>
  </si>
  <si>
    <t>券売機　（多能）</t>
  </si>
  <si>
    <t>91200081126</t>
  </si>
  <si>
    <t>91200081133</t>
  </si>
  <si>
    <t>91200081212</t>
  </si>
  <si>
    <t>91200081229</t>
  </si>
  <si>
    <t>91200081236</t>
  </si>
  <si>
    <t>91200081250</t>
  </si>
  <si>
    <t>91200081267</t>
  </si>
  <si>
    <t>91200081274</t>
  </si>
  <si>
    <t>91200081315</t>
  </si>
  <si>
    <t>91200081322</t>
  </si>
  <si>
    <t>91200081339</t>
  </si>
  <si>
    <t>91200081346</t>
  </si>
  <si>
    <t>91200081353</t>
  </si>
  <si>
    <t>91200081418</t>
  </si>
  <si>
    <t>91200081425</t>
  </si>
  <si>
    <t>91200081432</t>
  </si>
  <si>
    <t>91200081449</t>
  </si>
  <si>
    <t>91200081456</t>
  </si>
  <si>
    <t>91200081511</t>
  </si>
  <si>
    <t>91200081528</t>
  </si>
  <si>
    <t>91200081535</t>
  </si>
  <si>
    <t>91200081542</t>
  </si>
  <si>
    <t>91200081559</t>
  </si>
  <si>
    <t>91200081614</t>
  </si>
  <si>
    <t>91200081621</t>
  </si>
  <si>
    <t>91200081638</t>
  </si>
  <si>
    <t>91200081645</t>
  </si>
  <si>
    <t>91200081652</t>
  </si>
  <si>
    <t>91200081717</t>
  </si>
  <si>
    <t>91200081724</t>
  </si>
  <si>
    <t>91200081731</t>
  </si>
  <si>
    <t>91200081748</t>
  </si>
  <si>
    <t>91200081755</t>
  </si>
  <si>
    <t>91200081810</t>
  </si>
  <si>
    <t>91200081827</t>
  </si>
  <si>
    <t>91200081834</t>
  </si>
  <si>
    <t>91200081841</t>
  </si>
  <si>
    <t>91200081858</t>
  </si>
  <si>
    <t>91200081913</t>
  </si>
  <si>
    <t>91200081920</t>
  </si>
  <si>
    <t>91200081937</t>
  </si>
  <si>
    <t>91200081944</t>
  </si>
  <si>
    <t>91200081951</t>
  </si>
  <si>
    <t>91200081968</t>
  </si>
  <si>
    <t>自動定期券発行機</t>
  </si>
  <si>
    <t>91200082017</t>
  </si>
  <si>
    <t>ｶｰﾄﾞ販売機</t>
  </si>
  <si>
    <t>91200082110</t>
  </si>
  <si>
    <t>券売機用ﾃﾞｰﾀｰ集計機</t>
  </si>
  <si>
    <t>91200082127</t>
  </si>
  <si>
    <t>91200082134</t>
  </si>
  <si>
    <t>91200082141</t>
  </si>
  <si>
    <t>91200082158</t>
  </si>
  <si>
    <t>91200082172</t>
  </si>
  <si>
    <t>券売機接続機構</t>
  </si>
  <si>
    <t>91200082220</t>
  </si>
  <si>
    <t>91200082237</t>
  </si>
  <si>
    <t>91200082240</t>
  </si>
  <si>
    <t>91200082316</t>
  </si>
  <si>
    <t>乗車券ﾁｪｯｶｰ</t>
  </si>
  <si>
    <t>91200082354</t>
  </si>
  <si>
    <t>91200082419</t>
  </si>
  <si>
    <t>ｶｰﾄﾞ読取機</t>
  </si>
  <si>
    <t>91200082426</t>
  </si>
  <si>
    <t>減回機</t>
  </si>
  <si>
    <t>91200082512</t>
  </si>
  <si>
    <t>ﾃﾞｰﾀｰ入力器</t>
  </si>
  <si>
    <t>91200082529</t>
  </si>
  <si>
    <t>91200082536</t>
  </si>
  <si>
    <t>91200082543</t>
  </si>
  <si>
    <t>91200082615</t>
  </si>
  <si>
    <t>ﾃﾞｰﾀ集収中央装置</t>
  </si>
  <si>
    <t>91200082718</t>
  </si>
  <si>
    <t>ﾃﾞｰﾀ集収駅装置</t>
  </si>
  <si>
    <t>91200082811</t>
  </si>
  <si>
    <t>ﾃﾞｰﾀ変換機</t>
  </si>
  <si>
    <t>91200082866</t>
  </si>
  <si>
    <t>無線警報装置</t>
  </si>
  <si>
    <t>91200082873</t>
  </si>
  <si>
    <t>91200082897</t>
  </si>
  <si>
    <t>ｶｰﾄﾞ印刷機</t>
  </si>
  <si>
    <t>91200082914</t>
  </si>
  <si>
    <t>定期券ｼｰﾙｴﾝｺｰﾀﾞｰ装置</t>
  </si>
  <si>
    <t>91200082921</t>
  </si>
  <si>
    <t>乗車証ｼｰﾙｴﾝｺｰﾀﾞｰ装置</t>
  </si>
  <si>
    <t>91200082922</t>
  </si>
  <si>
    <t>91200082938</t>
  </si>
  <si>
    <t>一日乗車券用ｴﾝｺｰﾀﾞｰ装置</t>
  </si>
  <si>
    <t>91200082945</t>
  </si>
  <si>
    <t>職務乗車証ｴﾝｺｰﾀﾞｰ装置</t>
  </si>
  <si>
    <t>91200082952</t>
  </si>
  <si>
    <t>普通券印刷機</t>
  </si>
  <si>
    <t>91200082969</t>
  </si>
  <si>
    <t>ｶｰﾄﾞ処理機</t>
  </si>
  <si>
    <t>91200082976</t>
  </si>
  <si>
    <t>ｶｰﾄﾞ製造機</t>
  </si>
  <si>
    <t>91200082983</t>
  </si>
  <si>
    <t>ｶｰﾄﾞ再発行機</t>
  </si>
  <si>
    <t>91200082990</t>
  </si>
  <si>
    <t>券売機用監視盤</t>
  </si>
  <si>
    <t>91200083111</t>
  </si>
  <si>
    <t>91200083128</t>
  </si>
  <si>
    <t>91200083159</t>
  </si>
  <si>
    <t>91200083214</t>
  </si>
  <si>
    <t>紙幣計算機</t>
  </si>
  <si>
    <t>91200083317</t>
  </si>
  <si>
    <t>91200084019</t>
  </si>
  <si>
    <t>91200084026</t>
  </si>
  <si>
    <t>91200084033</t>
  </si>
  <si>
    <t>91200084040</t>
  </si>
  <si>
    <t>91200084057</t>
  </si>
  <si>
    <t>91200084060</t>
  </si>
  <si>
    <t>91200084112</t>
  </si>
  <si>
    <t>91200084129</t>
  </si>
  <si>
    <t>91200084136</t>
  </si>
  <si>
    <t>91200084143</t>
  </si>
  <si>
    <t>91200084150</t>
  </si>
  <si>
    <t>91200085113</t>
  </si>
  <si>
    <t>両替機</t>
  </si>
  <si>
    <t>91200085120</t>
  </si>
  <si>
    <t>紙幣両替機</t>
  </si>
  <si>
    <t>91200085357</t>
  </si>
  <si>
    <t>ﾊﾞｽ･地下鉄連絡券読取装置</t>
  </si>
  <si>
    <t>91200086000</t>
  </si>
  <si>
    <t>料金収納機</t>
  </si>
  <si>
    <t>91200086010</t>
  </si>
  <si>
    <t>91200086020</t>
  </si>
  <si>
    <t>91200086030</t>
  </si>
  <si>
    <t>91200086040</t>
  </si>
  <si>
    <t>行先表示器</t>
  </si>
  <si>
    <t>91200086050</t>
  </si>
  <si>
    <t>連動制御器</t>
  </si>
  <si>
    <t>91200086060</t>
  </si>
  <si>
    <t>91200086070</t>
  </si>
  <si>
    <t>乗車口ＩＣカードリーダ</t>
  </si>
  <si>
    <t>91200086100</t>
  </si>
  <si>
    <t>認証用ＩＣカード処理端末</t>
  </si>
  <si>
    <t>91200086110</t>
  </si>
  <si>
    <t>認証用ＩＣカード</t>
  </si>
  <si>
    <t>91200086200</t>
  </si>
  <si>
    <t>精算装置</t>
  </si>
  <si>
    <t>91200086300</t>
  </si>
  <si>
    <t>簡易解錠台</t>
  </si>
  <si>
    <t>91200086400</t>
  </si>
  <si>
    <t>バス用放送装置</t>
  </si>
  <si>
    <t>91200091125</t>
  </si>
  <si>
    <t>ﾌﾟﾚｽｶﾒﾗ　6×9版</t>
  </si>
  <si>
    <t>91200091132</t>
  </si>
  <si>
    <t>1眼ﾚﾌｶﾒﾗ</t>
  </si>
  <si>
    <t>91200091133</t>
  </si>
  <si>
    <t>高所点検カメラ</t>
  </si>
  <si>
    <t>91200091134</t>
  </si>
  <si>
    <t>工業用内視鏡</t>
  </si>
  <si>
    <t>91200091149</t>
  </si>
  <si>
    <t>ｶﾒﾗ付属品</t>
  </si>
  <si>
    <t>91200091156</t>
  </si>
  <si>
    <t>CCDｶﾒﾗ</t>
  </si>
  <si>
    <t>91200091163</t>
  </si>
  <si>
    <t>ﾌｱｲﾊﾞ-ｽｺ-ﾌﾟ</t>
  </si>
  <si>
    <t>91200091235</t>
  </si>
  <si>
    <t>16ﾐﾘ撮影機</t>
  </si>
  <si>
    <t>91200091314</t>
  </si>
  <si>
    <t>16ﾐﾘ映写機</t>
  </si>
  <si>
    <t>91200091321</t>
  </si>
  <si>
    <t>91200091338</t>
  </si>
  <si>
    <t>91200091345</t>
  </si>
  <si>
    <t>91200091417</t>
  </si>
  <si>
    <t>画像撮影機器</t>
  </si>
  <si>
    <t>91200091424</t>
  </si>
  <si>
    <t>非常時写真配信ｼｽﾃﾑ</t>
  </si>
  <si>
    <t>91200092119</t>
  </si>
  <si>
    <t>録音ﾃｰﾌﾟﾌﾟﾘﾝﾄ装置</t>
  </si>
  <si>
    <t>91200092212</t>
  </si>
  <si>
    <t>ﾋﾞﾃﾞｵ編集機器</t>
  </si>
  <si>
    <t>91200092229</t>
  </si>
  <si>
    <t>ﾋﾞﾃﾞｵﾌﾟﾛｼﾞｪｸﾀｰ</t>
  </si>
  <si>
    <t>91200092236</t>
  </si>
  <si>
    <t>ﾌﾟﾛｼﾞｪｸﾀｰ</t>
  </si>
  <si>
    <t>91200092243</t>
  </si>
  <si>
    <t>映像ｼｽﾃﾑ装置</t>
  </si>
  <si>
    <t>91200092244</t>
  </si>
  <si>
    <t>視聴覚装置</t>
  </si>
  <si>
    <t>91200092250</t>
  </si>
  <si>
    <t>ｵｰﾊﾞｰﾍｯﾄﾞﾌﾟﾛｼﾞｪｸﾀｰ</t>
  </si>
  <si>
    <t>91200092300</t>
  </si>
  <si>
    <t>ガレージランプ</t>
  </si>
  <si>
    <t>91200092810</t>
  </si>
  <si>
    <t>携帯型業務用無線</t>
  </si>
  <si>
    <t>91200092827</t>
  </si>
  <si>
    <t>非常時連絡ｼｽﾃﾑ</t>
  </si>
  <si>
    <t>91200093017</t>
  </si>
  <si>
    <t>断裁機</t>
  </si>
  <si>
    <t>91200093024</t>
  </si>
  <si>
    <t>91200093031</t>
  </si>
  <si>
    <t>91200093048</t>
  </si>
  <si>
    <t>連続用紙自動断裁機</t>
  </si>
  <si>
    <t>91200093127</t>
  </si>
  <si>
    <t>ﾀﾞﾝﾃﾞｲﾛｰﾙ</t>
  </si>
  <si>
    <t>91200093213</t>
  </si>
  <si>
    <t>紙折機</t>
  </si>
  <si>
    <t>91200093220</t>
  </si>
  <si>
    <t>自動紙折機</t>
  </si>
  <si>
    <t>91200093244</t>
  </si>
  <si>
    <t>自動丁合機</t>
  </si>
  <si>
    <t>91200093251</t>
  </si>
  <si>
    <t>自動結束機</t>
  </si>
  <si>
    <t>91200093268</t>
  </si>
  <si>
    <t>紙枚数計数機</t>
  </si>
  <si>
    <t>91200093316</t>
  </si>
  <si>
    <t>込物選別機</t>
  </si>
  <si>
    <t>91200093419</t>
  </si>
  <si>
    <t>清打ち用ﾀｲﾌﾟﾗｲﾀｰ</t>
  </si>
  <si>
    <t>91200093426</t>
  </si>
  <si>
    <t>ﾀﾞｲﾚｸﾄ製版機</t>
  </si>
  <si>
    <t>91200093433</t>
  </si>
  <si>
    <t>写真植字機</t>
  </si>
  <si>
    <t>91200093440</t>
  </si>
  <si>
    <t>製版用ｶﾒﾗ</t>
  </si>
  <si>
    <t>91200093457</t>
  </si>
  <si>
    <t>ﾌｨﾙﾑ自動現像機</t>
  </si>
  <si>
    <t>91200093464</t>
  </si>
  <si>
    <t>紙焼転写用現像機</t>
  </si>
  <si>
    <t>91200093471</t>
  </si>
  <si>
    <t>殖版機</t>
  </si>
  <si>
    <t>91200093488</t>
  </si>
  <si>
    <t>PS版現像機</t>
  </si>
  <si>
    <t>91200093495</t>
  </si>
  <si>
    <t>透過濃度計</t>
  </si>
  <si>
    <t>91200093496</t>
  </si>
  <si>
    <t>91200093512</t>
  </si>
  <si>
    <t>91200093529</t>
  </si>
  <si>
    <t>ﾛｰﾀﾘｰﾐｼﾝ機</t>
  </si>
  <si>
    <t>91200093536</t>
  </si>
  <si>
    <t>自動ﾐｼﾝ機</t>
  </si>
  <si>
    <t>91200093543</t>
  </si>
  <si>
    <t>自動製本機</t>
  </si>
  <si>
    <t>91200093550</t>
  </si>
  <si>
    <t>ﾏｰﾌﾞﾙｸﾛｽ貼機</t>
  </si>
  <si>
    <t>91200093567</t>
  </si>
  <si>
    <t>全自動製本機</t>
  </si>
  <si>
    <t>91200093615</t>
  </si>
  <si>
    <t>ｶｰﾄﾞｵﾌｾｯﾄ印刷機</t>
  </si>
  <si>
    <t>91200093622</t>
  </si>
  <si>
    <t>ｶｰﾄﾞｵﾌｾｯﾄ用瞬間乾燥装置</t>
  </si>
  <si>
    <t>91200093639</t>
  </si>
  <si>
    <t>軽ｵﾌｾｯﾄ印刷機</t>
  </si>
  <si>
    <t>91200093646</t>
  </si>
  <si>
    <t>軽ｵﾌｾｯﾄ印刷機用ﾅﾝﾊﾞｰﾘﾝｸﾞ</t>
  </si>
  <si>
    <t>91200093653</t>
  </si>
  <si>
    <t>菊全版ｵﾌｾｯﾄ印刷機</t>
  </si>
  <si>
    <t>91200093660</t>
  </si>
  <si>
    <t>菊半12色両面ｵﾌｾｯﾄ印刷機</t>
  </si>
  <si>
    <t>91200093810</t>
  </si>
  <si>
    <t>デジタル簡易無線機</t>
  </si>
  <si>
    <t>91200094111</t>
  </si>
  <si>
    <t>91200095112</t>
  </si>
  <si>
    <t>解答選択装置</t>
  </si>
  <si>
    <t>91200095129</t>
  </si>
  <si>
    <t>研修ｼｽﾃﾑ</t>
  </si>
  <si>
    <t>91200096010</t>
  </si>
  <si>
    <t>P-ROM ﾌﾟﾛｸﾞﾗﾏ</t>
  </si>
  <si>
    <t>91200096113</t>
  </si>
  <si>
    <t>91200096114</t>
  </si>
  <si>
    <t>91200096115</t>
  </si>
  <si>
    <t>91200096120</t>
  </si>
  <si>
    <t>ｶﾗｰﾃﾞｨｽﾌﾟﾚｲ</t>
  </si>
  <si>
    <t>91200096137</t>
  </si>
  <si>
    <t>ﾃﾞｨｽﾌﾟﾚｲ制御装置</t>
  </si>
  <si>
    <t>91200096144</t>
  </si>
  <si>
    <t>91200096145</t>
  </si>
  <si>
    <t>ＩＣカード対応プリンタ</t>
  </si>
  <si>
    <t>91200096151</t>
  </si>
  <si>
    <t>ﾐﾆﾌﾛｯﾋﾟｨﾃﾞｨｽｸ</t>
  </si>
  <si>
    <t>91200096168</t>
  </si>
  <si>
    <t>ﾌﾛｯﾋﾟｨﾃﾞｨｽｸ</t>
  </si>
  <si>
    <t>91200096175</t>
  </si>
  <si>
    <t>ﾌﾟﾛｯﾀｰ</t>
  </si>
  <si>
    <t>91200096182</t>
  </si>
  <si>
    <t>ﾃﾞｰﾀ伝送装置</t>
  </si>
  <si>
    <t>91200096199</t>
  </si>
  <si>
    <t>ﾊﾟｰｿﾅﾙｺﾝﾋﾟｭｰﾀｰ付属品</t>
  </si>
  <si>
    <t>91200096213</t>
  </si>
  <si>
    <t>音声合成ソフト</t>
  </si>
  <si>
    <t>91200096214</t>
  </si>
  <si>
    <t>91200096215</t>
  </si>
  <si>
    <t>91200096216</t>
  </si>
  <si>
    <t>ﾊﾟｰｿﾅﾙｺﾝﾋﾟｭｰﾀ用ｿﾌﾄ</t>
  </si>
  <si>
    <t>91200096217</t>
  </si>
  <si>
    <t>ＧＩＳソフトウェア</t>
  </si>
  <si>
    <t>91200096218</t>
  </si>
  <si>
    <t>山留め弾塑性解析等ソフトウェア</t>
  </si>
  <si>
    <t>91200096220</t>
  </si>
  <si>
    <t>自動応答装置</t>
  </si>
  <si>
    <t>91200096221</t>
  </si>
  <si>
    <t>データベースソフトウェア</t>
  </si>
  <si>
    <t>91200096247</t>
  </si>
  <si>
    <t>91200096278</t>
  </si>
  <si>
    <t>磁気ﾃﾞｰﾀ消去ﾏｼﾝ</t>
  </si>
  <si>
    <t>91200096319</t>
  </si>
  <si>
    <t>ﾓﾃﾞﾑ装置</t>
  </si>
  <si>
    <t>91200096326</t>
  </si>
  <si>
    <t>ﾊﾟｰｿﾅﾙｺﾝﾋﾟｭｰﾀｰｻｰﾊﾞ</t>
  </si>
  <si>
    <t>91200096412</t>
  </si>
  <si>
    <t>ｺﾝﾋﾟｭｰﾀｰ用ﾗｯｸ</t>
  </si>
  <si>
    <t>91200096515</t>
  </si>
  <si>
    <t>停留所名入力装置</t>
  </si>
  <si>
    <t>91200096522</t>
  </si>
  <si>
    <t>ｶｾｯﾄ書込ﾌﾟﾛｸﾞﾗﾑ</t>
  </si>
  <si>
    <t>91200096618</t>
  </si>
  <si>
    <t>ﾊﾞｽ事業支援ｼｽﾃﾑ機器</t>
  </si>
  <si>
    <t>91200096625</t>
  </si>
  <si>
    <t>バスサーバ機器</t>
  </si>
  <si>
    <t>91200096711</t>
  </si>
  <si>
    <t>乗客案内装置</t>
  </si>
  <si>
    <t>91200096814</t>
  </si>
  <si>
    <t>画像処理ｿﾌﾄ</t>
  </si>
  <si>
    <t>91200096917</t>
  </si>
  <si>
    <t>割込み文章編集装置</t>
  </si>
  <si>
    <t>91200097011</t>
  </si>
  <si>
    <t>運用計画作成処理装置</t>
  </si>
  <si>
    <t>91200097028</t>
  </si>
  <si>
    <t>運用計画支援装置</t>
  </si>
  <si>
    <t>91200097114</t>
  </si>
  <si>
    <t>91200097121</t>
  </si>
  <si>
    <t>91200097138</t>
  </si>
  <si>
    <t>91200097200</t>
  </si>
  <si>
    <t>ﾈｯﾄﾜｰｸ接続ﾀｲﾑﾚｺｰﾀﾞ</t>
  </si>
  <si>
    <t>91200098115</t>
  </si>
  <si>
    <t>料金収納機用金庫</t>
  </si>
  <si>
    <t>91200099116</t>
  </si>
  <si>
    <t>ﾗﾐﾈｰﾀｰ</t>
  </si>
  <si>
    <t>91200099219</t>
  </si>
  <si>
    <t>制動装置動作説明盤</t>
  </si>
  <si>
    <t>91200099312</t>
  </si>
  <si>
    <t>乗継乗車券発行機</t>
  </si>
  <si>
    <t>91200099439</t>
  </si>
  <si>
    <t>ﾌﾛﾝｶﾞｽ回収装置</t>
  </si>
  <si>
    <t>91200099440</t>
  </si>
  <si>
    <t>音声案内装置</t>
  </si>
  <si>
    <t>91200099446</t>
  </si>
  <si>
    <t>給油カードデータ入力機</t>
  </si>
  <si>
    <t>91200099450</t>
  </si>
  <si>
    <t>91200099460</t>
  </si>
  <si>
    <t>トラックスケール</t>
  </si>
  <si>
    <t>91200099500</t>
  </si>
  <si>
    <t>医療器具用補助電源装置</t>
  </si>
  <si>
    <t>91200099600</t>
  </si>
  <si>
    <t>ポータブル補助電源装置</t>
  </si>
  <si>
    <t>91200099701</t>
  </si>
  <si>
    <t>デジタルサイネージ表示装置</t>
  </si>
  <si>
    <t>91200099702</t>
  </si>
  <si>
    <t>91200099703</t>
  </si>
  <si>
    <t>91200099704</t>
  </si>
  <si>
    <t>校正器</t>
  </si>
  <si>
    <t>91200099710</t>
  </si>
  <si>
    <t>構造物管理支援システム用検査端末機器</t>
  </si>
  <si>
    <t>91200099711</t>
  </si>
  <si>
    <t>バス係員処理端末</t>
  </si>
  <si>
    <t>91200099712</t>
  </si>
  <si>
    <t>駅サイン</t>
  </si>
  <si>
    <t>91200099713</t>
  </si>
  <si>
    <t>車両予備品</t>
  </si>
  <si>
    <t>91300015519</t>
  </si>
  <si>
    <t>連結器分解手入用治具</t>
  </si>
  <si>
    <t>91300015526</t>
  </si>
  <si>
    <t>連結器分解組立治具</t>
  </si>
  <si>
    <t>91300015533</t>
  </si>
  <si>
    <t>密封軸受分解組立治具</t>
  </si>
  <si>
    <t>91300015540</t>
  </si>
  <si>
    <t>密封軸受自動給脂治具</t>
  </si>
  <si>
    <t>91300015557</t>
  </si>
  <si>
    <t>ﾕﾆｯﾄﾌﾞﾚｰｷ分解手入用治具</t>
  </si>
  <si>
    <t>91300015564</t>
  </si>
  <si>
    <t>歯車装置分解組立治具</t>
  </si>
  <si>
    <t>91300015571</t>
  </si>
  <si>
    <t>冷房装置保守用治具</t>
  </si>
  <si>
    <t>91300015588</t>
  </si>
  <si>
    <t>回転子吊り治具</t>
  </si>
  <si>
    <t>91300015595</t>
  </si>
  <si>
    <t>負荷側油切り抜取り治具</t>
  </si>
  <si>
    <t>91300015605</t>
  </si>
  <si>
    <t>円筒ころ軸受外輪抜取り治具</t>
  </si>
  <si>
    <t>91300015612</t>
  </si>
  <si>
    <t>玉軸受抜取り治具</t>
  </si>
  <si>
    <t>91300015629</t>
  </si>
  <si>
    <t>分解組立油圧ﾎﾟﾝﾌﾟ</t>
  </si>
  <si>
    <t>91300015636</t>
  </si>
  <si>
    <t>油圧高さ調整装置</t>
  </si>
  <si>
    <t>91300015650</t>
  </si>
  <si>
    <t>30000T MM用分解整備治具</t>
  </si>
  <si>
    <t>91300015660</t>
  </si>
  <si>
    <t>集電装置押付力測定装置</t>
  </si>
  <si>
    <t>91300015670</t>
  </si>
  <si>
    <t>集電装置折りたたみ治具</t>
  </si>
  <si>
    <t>91300015680</t>
  </si>
  <si>
    <t>集電装置主バネ洗浄用治具</t>
  </si>
  <si>
    <t>91300015690</t>
  </si>
  <si>
    <t>集電装置用分解調整具</t>
  </si>
  <si>
    <t>91300015710</t>
  </si>
  <si>
    <t>主電動機用分解治具</t>
  </si>
  <si>
    <t>91300015715</t>
  </si>
  <si>
    <t>1000円ﾒﾓﾘｰ点検治具</t>
  </si>
  <si>
    <t>91300019018</t>
  </si>
  <si>
    <t>万能万力</t>
  </si>
  <si>
    <t>91300019025</t>
  </si>
  <si>
    <t>91300021112</t>
  </si>
  <si>
    <t>91300021215</t>
  </si>
  <si>
    <t>蜂巣定盤</t>
  </si>
  <si>
    <t>91300024115</t>
  </si>
  <si>
    <t>ﾊﾞｯｸｹﾞｰｼﾞ較正用ｹﾞｰｼﾞ</t>
  </si>
  <si>
    <t>91300024122</t>
  </si>
  <si>
    <t>車輪外径測定ｹﾞｰｼﾞ</t>
  </si>
  <si>
    <t>91300024139</t>
  </si>
  <si>
    <t>91300024218</t>
  </si>
  <si>
    <t>車両測定工具</t>
  </si>
  <si>
    <t>91300024311</t>
  </si>
  <si>
    <t>ﾘｱｸｼｮﾝﾌﾟﾚｰﾄ測定ｹﾞｰｼﾞ</t>
  </si>
  <si>
    <t>91300024414</t>
  </si>
  <si>
    <t>91300024517</t>
  </si>
  <si>
    <t>91300025116</t>
  </si>
  <si>
    <t>91300025123</t>
  </si>
  <si>
    <t>電車線磨耗測定器</t>
  </si>
  <si>
    <t>91300026210</t>
  </si>
  <si>
    <t>建築定規</t>
  </si>
  <si>
    <t>91300026227</t>
  </si>
  <si>
    <t>車両限界定規</t>
  </si>
  <si>
    <t>91300026313</t>
  </si>
  <si>
    <t>ﾛｰﾗｰﾋﾝｼﾞ測定器</t>
  </si>
  <si>
    <t>91300026416</t>
  </si>
  <si>
    <t>第三軌条ｹﾞｰｼﾞ</t>
  </si>
  <si>
    <t>91300026423</t>
  </si>
  <si>
    <t>第三軌条定規検測器</t>
  </si>
  <si>
    <t>91300026519</t>
  </si>
  <si>
    <t>密着力測定器</t>
  </si>
  <si>
    <t>91300026520</t>
  </si>
  <si>
    <t>引張試験機</t>
  </si>
  <si>
    <t>91300028212</t>
  </si>
  <si>
    <t>91300028229</t>
  </si>
  <si>
    <t>91300028236</t>
  </si>
  <si>
    <t>91300028243</t>
  </si>
  <si>
    <t>91300028339</t>
  </si>
  <si>
    <t>台秤(ﾃﾞｼﾞﾀﾙ式)</t>
  </si>
  <si>
    <t>91300031111</t>
  </si>
  <si>
    <t>ﾌﾗｲｽｶｯﾀｰ</t>
  </si>
  <si>
    <t>91300031214</t>
  </si>
  <si>
    <t>91300041110</t>
  </si>
  <si>
    <t>ﾎﾟｰﾄﾊﾟﾜｰ</t>
  </si>
  <si>
    <t>91300041213</t>
  </si>
  <si>
    <t>端子圧着工具</t>
  </si>
  <si>
    <t>91300041220</t>
  </si>
  <si>
    <t>91300041237</t>
  </si>
  <si>
    <t>91300041244</t>
  </si>
  <si>
    <t>91300041316</t>
  </si>
  <si>
    <t>手動式油圧ﾌﾟﾚｽ</t>
  </si>
  <si>
    <t>91300041419</t>
  </si>
  <si>
    <t>ｴｱｰ式油圧ﾌﾟﾚｽ</t>
  </si>
  <si>
    <t>91300041420</t>
  </si>
  <si>
    <t>アングル加工機</t>
  </si>
  <si>
    <t>91300041457</t>
  </si>
  <si>
    <t>リンクブッシュ交換装置</t>
  </si>
  <si>
    <t>91300041512</t>
  </si>
  <si>
    <t>電子制御内蔵ｲﾝﾊﾟｸﾄﾚﾝﾁ</t>
  </si>
  <si>
    <t>91300041914</t>
  </si>
  <si>
    <t>電車線皿ﾋﾞｽ取付工具</t>
  </si>
  <si>
    <t>91300041921</t>
  </si>
  <si>
    <t>電車線穴あけ用油圧式ﾊﾟﾝﾁ</t>
  </si>
  <si>
    <t>91300041938</t>
  </si>
  <si>
    <t>91300041945</t>
  </si>
  <si>
    <t>ﾃﾝｼﾖﾝﾒ-ﾀ-</t>
  </si>
  <si>
    <t>91300041952</t>
  </si>
  <si>
    <t>AL-T型架台接続治具</t>
  </si>
  <si>
    <t>91300042111</t>
  </si>
  <si>
    <t>91300042128</t>
  </si>
  <si>
    <t>91300042142</t>
  </si>
  <si>
    <t>第三軌条用ﾚｰﾙﾍﾞﾝﾀﾞｰ</t>
  </si>
  <si>
    <t>91300042214</t>
  </si>
  <si>
    <t>継目落整正機</t>
  </si>
  <si>
    <t>91300042221</t>
  </si>
  <si>
    <t>軌条用游間整正機</t>
  </si>
  <si>
    <t>91300042317</t>
  </si>
  <si>
    <t>ﾊﾟｲﾌﾟﾍﾞﾝﾀﾞｰ</t>
  </si>
  <si>
    <t>91300043112</t>
  </si>
  <si>
    <t>ﾋﾟﾆｵﾝﾌﾟｰﾗｰ</t>
  </si>
  <si>
    <t>91300043129</t>
  </si>
  <si>
    <t>ﾋﾟﾆｵﾝﾌﾟｰﾗｰ用 油圧ﾎﾟﾝﾌﾟ</t>
  </si>
  <si>
    <t>91300043215</t>
  </si>
  <si>
    <t>ｼﾞｬｰﾅﾙ ﾍﾞｱﾘﾝｸﾞ用 ﾌﾟｰﾗｰ</t>
  </si>
  <si>
    <t>91300043222</t>
  </si>
  <si>
    <t>91300043318</t>
  </si>
  <si>
    <t>ｼﾘﾝﾀﾞｰｽﾘｰﾌﾞ抜取器</t>
  </si>
  <si>
    <t>91300043319</t>
  </si>
  <si>
    <t>複動型センターシリンダ</t>
  </si>
  <si>
    <t>91300043411</t>
  </si>
  <si>
    <t>LIM脱着工具</t>
  </si>
  <si>
    <t>91300043514</t>
  </si>
  <si>
    <t>MM回転子横吊り工具</t>
  </si>
  <si>
    <t>91300043916</t>
  </si>
  <si>
    <t>ｷﾞｬｰｼﾌﾄﾕﾆﾂﾄ分解工具</t>
  </si>
  <si>
    <t>91300043930</t>
  </si>
  <si>
    <t>ﾎﾞｰﾙｼﾞｮｲﾝﾄ脱着工具</t>
  </si>
  <si>
    <t>91300043947</t>
  </si>
  <si>
    <t>ﾘﾔｰﾊﾌﾞｲﾝｽﾄｰﾗｰ</t>
  </si>
  <si>
    <t>91300045217</t>
  </si>
  <si>
    <t>ﾊﾟｲﾌﾟｸﾘｰﾅｰ</t>
  </si>
  <si>
    <t>91300046012</t>
  </si>
  <si>
    <t>91300046115</t>
  </si>
  <si>
    <t>91300051119</t>
  </si>
  <si>
    <t>91300051157</t>
  </si>
  <si>
    <t>ｴﾔｰ式ｶﾞﾚｰｼﾞｼﾞｬｯｷ</t>
  </si>
  <si>
    <t>91300051164</t>
  </si>
  <si>
    <t>91300051171</t>
  </si>
  <si>
    <t>油圧ナットブレーカー</t>
  </si>
  <si>
    <t>91300051212</t>
  </si>
  <si>
    <t>91300051229</t>
  </si>
  <si>
    <t>油圧横送り付 ｵｲﾙｼﾞｬｯｷ</t>
  </si>
  <si>
    <t>91300051236</t>
  </si>
  <si>
    <t>脱線復旧用ｵｲﾙｼﾞﾔﾂｷ</t>
  </si>
  <si>
    <t>91300051250</t>
  </si>
  <si>
    <t>油圧ｼｯﾌﾟｼﾞｬｯｷ</t>
  </si>
  <si>
    <t>91300051267</t>
  </si>
  <si>
    <t>91300051274</t>
  </si>
  <si>
    <t>91300051315</t>
  </si>
  <si>
    <t>高楊程油圧ｼﾞｬｯｷ</t>
  </si>
  <si>
    <t>91300051353</t>
  </si>
  <si>
    <t>高楊程油圧ｼﾞｬｯｷ(横送り付)</t>
  </si>
  <si>
    <t>91300051418</t>
  </si>
  <si>
    <t>ﾋﾟｯﾄｼﾞｬｯｷ</t>
  </si>
  <si>
    <t>91300051511</t>
  </si>
  <si>
    <t>91300051528</t>
  </si>
  <si>
    <t>91300052110</t>
  </si>
  <si>
    <t>91300052213</t>
  </si>
  <si>
    <t>91300052220</t>
  </si>
  <si>
    <t>トロリー付電動チェンブロック</t>
  </si>
  <si>
    <t>91300053111</t>
  </si>
  <si>
    <t>ﾁﾙﾎｰﾙ</t>
  </si>
  <si>
    <t>91300053214</t>
  </si>
  <si>
    <t>ｵｰﾄﾎｲｽﾄ</t>
  </si>
  <si>
    <t>91300053300</t>
  </si>
  <si>
    <t>輪軸置きレール</t>
  </si>
  <si>
    <t>91300053317</t>
  </si>
  <si>
    <t>91300053324</t>
  </si>
  <si>
    <t>RP吊上げ器</t>
  </si>
  <si>
    <t>91300053325</t>
  </si>
  <si>
    <t>まくらぎ吊上げ器</t>
  </si>
  <si>
    <t>91300053410</t>
  </si>
  <si>
    <t>車軸巻揚機</t>
  </si>
  <si>
    <t>91300053427</t>
  </si>
  <si>
    <t>脱線復旧装置</t>
  </si>
  <si>
    <t>91300053434</t>
  </si>
  <si>
    <t>簡易式脱線復旧治具</t>
  </si>
  <si>
    <t>91300053435</t>
  </si>
  <si>
    <t>台車隙間固定治具</t>
  </si>
  <si>
    <t>91300053513</t>
  </si>
  <si>
    <t>転撤機交換器</t>
  </si>
  <si>
    <t>91300053520</t>
  </si>
  <si>
    <t>91300054112</t>
  </si>
  <si>
    <t>91300061211</t>
  </si>
  <si>
    <t>金属製作業台</t>
  </si>
  <si>
    <t>91300061243</t>
  </si>
  <si>
    <t>アルミ製作業台</t>
  </si>
  <si>
    <t>91300061417</t>
  </si>
  <si>
    <t>MM電気子作業台</t>
  </si>
  <si>
    <t>91300061424</t>
  </si>
  <si>
    <t>自走式高所作業台</t>
  </si>
  <si>
    <t>91300061431</t>
  </si>
  <si>
    <t>LIM点検作業台</t>
  </si>
  <si>
    <t>91300061448</t>
  </si>
  <si>
    <t>LIM点検台</t>
  </si>
  <si>
    <t>91300061455</t>
  </si>
  <si>
    <t>91300061462</t>
  </si>
  <si>
    <t>台車枠作業台</t>
  </si>
  <si>
    <t>91300061479</t>
  </si>
  <si>
    <t>91300062119</t>
  </si>
  <si>
    <t>工具ｶｰﾄ</t>
  </si>
  <si>
    <t>91300063017</t>
  </si>
  <si>
    <t>作業足場</t>
  </si>
  <si>
    <t>91300063018</t>
  </si>
  <si>
    <t>91300063110</t>
  </si>
  <si>
    <t>組立式作業足場</t>
  </si>
  <si>
    <t>91300063158</t>
  </si>
  <si>
    <t>91300063213</t>
  </si>
  <si>
    <t>伸縮式作業足場</t>
  </si>
  <si>
    <t>91300063220</t>
  </si>
  <si>
    <t>伸縮式作業足場(軽金属)</t>
  </si>
  <si>
    <t>91300063251</t>
  </si>
  <si>
    <t>91300063268</t>
  </si>
  <si>
    <t>伸縮式作業足場(ｽﾁｰﾙ)</t>
  </si>
  <si>
    <t>91300063316</t>
  </si>
  <si>
    <t>伸縮梯子式作業足場</t>
  </si>
  <si>
    <t>91300063419</t>
  </si>
  <si>
    <t>吊足場</t>
  </si>
  <si>
    <t>91300063426</t>
  </si>
  <si>
    <t>誘導無線用作業足場</t>
  </si>
  <si>
    <t>91300063433</t>
  </si>
  <si>
    <t>移動式足場</t>
  </si>
  <si>
    <t>91300063440</t>
  </si>
  <si>
    <t>絶縁足場</t>
  </si>
  <si>
    <t>91300063457</t>
  </si>
  <si>
    <t>移動式組立枠組足場</t>
  </si>
  <si>
    <t>91300063464</t>
  </si>
  <si>
    <t>作業用乗込台</t>
  </si>
  <si>
    <t>91300063471</t>
  </si>
  <si>
    <t>高所作業台</t>
  </si>
  <si>
    <t>91300063488</t>
  </si>
  <si>
    <t>91300063490</t>
  </si>
  <si>
    <t>車両用手すり付非常梯子</t>
  </si>
  <si>
    <t>91300063491</t>
  </si>
  <si>
    <t>非常時ホーム昇降用手すり付仮設階段梯子</t>
  </si>
  <si>
    <t>91300063492</t>
  </si>
  <si>
    <t>91300063495</t>
  </si>
  <si>
    <t>91300063505</t>
  </si>
  <si>
    <t>冷房脱着作業台</t>
  </si>
  <si>
    <t>91300063512</t>
  </si>
  <si>
    <t>高所作業台昇降用階段</t>
  </si>
  <si>
    <t>91300064110</t>
  </si>
  <si>
    <t>車体吊具架台</t>
  </si>
  <si>
    <t>91300064111</t>
  </si>
  <si>
    <t>91300064128</t>
  </si>
  <si>
    <t>91300064129</t>
  </si>
  <si>
    <t>91300064135</t>
  </si>
  <si>
    <t>台車架台</t>
  </si>
  <si>
    <t>91300064142</t>
  </si>
  <si>
    <t>誘導装置架台</t>
  </si>
  <si>
    <t>91300064150</t>
  </si>
  <si>
    <t>パワーユニット用脱着装置</t>
  </si>
  <si>
    <t>91300064214</t>
  </si>
  <si>
    <t>主電動機搬送台</t>
  </si>
  <si>
    <t>91300064238</t>
  </si>
  <si>
    <t>遮断器用ﾘﾌﾀｰ</t>
  </si>
  <si>
    <t>91300064245</t>
  </si>
  <si>
    <t>遮断機点検台</t>
  </si>
  <si>
    <t>91300064252</t>
  </si>
  <si>
    <t>ｱｯﾊﾟｰｷｬﾘｰ</t>
  </si>
  <si>
    <t>91300064269</t>
  </si>
  <si>
    <t>ﾊﾝﾄﾞﾘﾌﾀ-</t>
  </si>
  <si>
    <t>91300064276</t>
  </si>
  <si>
    <t>91300065019</t>
  </si>
  <si>
    <t>ﾚ-ﾙ破損応急処置器　</t>
  </si>
  <si>
    <t>91300065026</t>
  </si>
  <si>
    <t>ﾚｰﾙ破損応急処置器</t>
  </si>
  <si>
    <t>91300090011</t>
  </si>
  <si>
    <t>91300090114</t>
  </si>
  <si>
    <t>91300091012</t>
  </si>
  <si>
    <t>移動式接地器</t>
  </si>
  <si>
    <t>91300091115</t>
  </si>
  <si>
    <t>中間連結器</t>
  </si>
  <si>
    <t>91300091116</t>
  </si>
  <si>
    <t>救援用連結器</t>
  </si>
  <si>
    <t>91300091122</t>
  </si>
  <si>
    <t>動釣合試験器用ｱﾀﾞﾌﾟﾀｰ</t>
  </si>
  <si>
    <t>91300091139</t>
  </si>
  <si>
    <t>連結棒</t>
  </si>
  <si>
    <t>91300091146</t>
  </si>
  <si>
    <t>91300091147</t>
  </si>
  <si>
    <t>アイボルト</t>
  </si>
  <si>
    <t>91300091218</t>
  </si>
  <si>
    <t>電気ﾄﾛﾘｰ</t>
  </si>
  <si>
    <t>91300091225</t>
  </si>
  <si>
    <t>光ファイバ融着接続機</t>
  </si>
  <si>
    <t>91300099446</t>
  </si>
  <si>
    <t>91400011110</t>
  </si>
  <si>
    <t>人員輸送車（G）</t>
  </si>
  <si>
    <t>91400011127</t>
  </si>
  <si>
    <t>91400011134</t>
  </si>
  <si>
    <t>91400011213</t>
  </si>
  <si>
    <t>人員輸送車（D）</t>
  </si>
  <si>
    <t>91400011220</t>
  </si>
  <si>
    <t>91400011237</t>
  </si>
  <si>
    <t>91400012111</t>
  </si>
  <si>
    <t>乗用自動車（G）</t>
  </si>
  <si>
    <t>91400012128</t>
  </si>
  <si>
    <t>91400012135</t>
  </si>
  <si>
    <t>91400012214</t>
  </si>
  <si>
    <t>乗用自動車（D）</t>
  </si>
  <si>
    <t>91400012221</t>
  </si>
  <si>
    <t>91400012238</t>
  </si>
  <si>
    <t>91400013112</t>
  </si>
  <si>
    <t>無蓋貨物自動車（G）</t>
  </si>
  <si>
    <t>91400013129</t>
  </si>
  <si>
    <t>91400013136</t>
  </si>
  <si>
    <t>91400013167</t>
  </si>
  <si>
    <t>91400013174</t>
  </si>
  <si>
    <t>91400013181</t>
  </si>
  <si>
    <t>91400013215</t>
  </si>
  <si>
    <t>無蓋貨物自動車（D）</t>
  </si>
  <si>
    <t>91400013222</t>
  </si>
  <si>
    <t>91400013239</t>
  </si>
  <si>
    <t>91400013260</t>
  </si>
  <si>
    <t>91400013277</t>
  </si>
  <si>
    <t>91400013284</t>
  </si>
  <si>
    <t>91400014113</t>
  </si>
  <si>
    <t>有蓋貨物自動車（G）</t>
  </si>
  <si>
    <t>91400014120</t>
  </si>
  <si>
    <t>91400014137</t>
  </si>
  <si>
    <t>91400014168</t>
  </si>
  <si>
    <t>91400014175</t>
  </si>
  <si>
    <t>91400014182</t>
  </si>
  <si>
    <t>91400014183</t>
  </si>
  <si>
    <t>91400014216</t>
  </si>
  <si>
    <t>有蓋貨物自動車（D）</t>
  </si>
  <si>
    <t>91400014223</t>
  </si>
  <si>
    <t>91400014230</t>
  </si>
  <si>
    <t>91400014261</t>
  </si>
  <si>
    <t>91400014278</t>
  </si>
  <si>
    <t>91400014285</t>
  </si>
  <si>
    <t>91400014319</t>
  </si>
  <si>
    <t>91400014326</t>
  </si>
  <si>
    <t>91400014333</t>
  </si>
  <si>
    <t>91400014436</t>
  </si>
  <si>
    <t>有蓋貨物自動車（G)</t>
  </si>
  <si>
    <t>91400015114</t>
  </si>
  <si>
    <t>ﾗｲﾄﾊﾞﾝ（G）</t>
  </si>
  <si>
    <t>91400015121</t>
  </si>
  <si>
    <t>91400015138</t>
  </si>
  <si>
    <t>91400015169</t>
  </si>
  <si>
    <t>ﾋﾟｯｸｱｯﾌﾟﾊﾞﾝ（G）</t>
  </si>
  <si>
    <t>91400015176</t>
  </si>
  <si>
    <t>91400015183</t>
  </si>
  <si>
    <t>91400015217</t>
  </si>
  <si>
    <t>ﾗｲﾄﾊﾞﾝ（D）</t>
  </si>
  <si>
    <t>91400015224</t>
  </si>
  <si>
    <t>91400015231</t>
  </si>
  <si>
    <t>91400015262</t>
  </si>
  <si>
    <t>ﾋﾟｯｸｱｯﾌﾟﾊﾞﾝ（D）</t>
  </si>
  <si>
    <t>91400015279</t>
  </si>
  <si>
    <t>91400015286</t>
  </si>
  <si>
    <t>91400016115</t>
  </si>
  <si>
    <t>救援用自動車（G）</t>
  </si>
  <si>
    <t>91400016122</t>
  </si>
  <si>
    <t>91400016218</t>
  </si>
  <si>
    <t>救援用自動車（D）</t>
  </si>
  <si>
    <t>91400016225</t>
  </si>
  <si>
    <t>91400017116</t>
  </si>
  <si>
    <t>ｸﾚｰﾝ付貨物自動車（G)</t>
  </si>
  <si>
    <t>91400017219</t>
  </si>
  <si>
    <t>ｸﾚｰﾝ付貨物自動車（D)</t>
  </si>
  <si>
    <t>91400017304</t>
  </si>
  <si>
    <t>高所作業車（Ｂ）</t>
  </si>
  <si>
    <t>91400017305</t>
  </si>
  <si>
    <t>高所作業車(D)</t>
  </si>
  <si>
    <t>91400017510</t>
  </si>
  <si>
    <t>クレーン</t>
  </si>
  <si>
    <t>91400019211</t>
  </si>
  <si>
    <t>中型観光車</t>
  </si>
  <si>
    <t>91400019424</t>
  </si>
  <si>
    <t>構内用けん引車（D）</t>
  </si>
  <si>
    <t>91400019510</t>
  </si>
  <si>
    <t>研修車</t>
  </si>
  <si>
    <t>91400025137</t>
  </si>
  <si>
    <t>小型貨物車（G）</t>
  </si>
  <si>
    <t>91400052124</t>
  </si>
  <si>
    <t>線路測定車</t>
  </si>
  <si>
    <t>91400052210</t>
  </si>
  <si>
    <t>建築定規車</t>
  </si>
  <si>
    <t>91400053118</t>
  </si>
  <si>
    <t>電気作業車（G）</t>
  </si>
  <si>
    <t>91400053228</t>
  </si>
  <si>
    <t>起動検測車（D）</t>
  </si>
  <si>
    <t>91400053235</t>
  </si>
  <si>
    <t>起動検測作業車（D)</t>
  </si>
  <si>
    <t>91400053242</t>
  </si>
  <si>
    <t>電気検測車（D）</t>
  </si>
  <si>
    <t>91400053259</t>
  </si>
  <si>
    <t>91400053314</t>
  </si>
  <si>
    <t>走行路研削車</t>
  </si>
  <si>
    <t>91400054119</t>
  </si>
  <si>
    <t>台車</t>
  </si>
  <si>
    <t>91400055127</t>
  </si>
  <si>
    <t>ﾄﾛｯｺ</t>
  </si>
  <si>
    <t>91400055316</t>
  </si>
  <si>
    <t>搬送台車</t>
  </si>
  <si>
    <t>91400061115</t>
  </si>
  <si>
    <t>ｶﾞｿﾘﾝ機関車</t>
  </si>
  <si>
    <t>91400061122</t>
  </si>
  <si>
    <t>91400061218</t>
  </si>
  <si>
    <t>ﾃﾞｨｰｾﾞﾙ機関車</t>
  </si>
  <si>
    <t>91400061225</t>
  </si>
  <si>
    <t>91400061311</t>
  </si>
  <si>
    <t>ﾊﾞｯﾃﾘｰ機関車</t>
  </si>
  <si>
    <t>91400061328</t>
  </si>
  <si>
    <t>91400062116</t>
  </si>
  <si>
    <t>ｶﾞｿﾘﾝ軌道車</t>
  </si>
  <si>
    <t>91400062219</t>
  </si>
  <si>
    <t>ﾃﾞｨｰｾﾞﾙ軌道車</t>
  </si>
  <si>
    <t>91400062312</t>
  </si>
  <si>
    <t>ﾊﾞｯﾃﾘｰ軌道車</t>
  </si>
  <si>
    <t>91400063117</t>
  </si>
  <si>
    <t>架線塔軌道車（Ｇ）</t>
  </si>
  <si>
    <t>91400063124</t>
  </si>
  <si>
    <t>架線塔軌道車（Ｄ）</t>
  </si>
  <si>
    <t>91400063131</t>
  </si>
  <si>
    <t>架線作業車(D)</t>
  </si>
  <si>
    <t>91400063210</t>
  </si>
  <si>
    <t>架線検測軌道車（Ｄ）</t>
  </si>
  <si>
    <t>91400063227</t>
  </si>
  <si>
    <t>電車線検測車</t>
  </si>
  <si>
    <t>91400063234</t>
  </si>
  <si>
    <t>ﾚｰﾙ削正車</t>
  </si>
  <si>
    <t>91400063241</t>
  </si>
  <si>
    <t>ﾚｰﾙ削正用散水車</t>
  </si>
  <si>
    <t>91400063313</t>
  </si>
  <si>
    <t>ﾊﾞﾗｽﾄ吸引装置車</t>
  </si>
  <si>
    <t>91400063320</t>
  </si>
  <si>
    <t>ﾊﾞﾗｽﾄ回収ﾀﾝｸ車</t>
  </si>
  <si>
    <t>91400063337</t>
  </si>
  <si>
    <t>ｱﾀｯﾁﾒﾝﾄ車</t>
  </si>
  <si>
    <t>91400063344</t>
  </si>
  <si>
    <t>ﾊﾞﾗｽﾄ吸引車けん引用機関車</t>
  </si>
  <si>
    <t>91400063351</t>
  </si>
  <si>
    <t>ﾊﾞﾗｽﾄ運搬車</t>
  </si>
  <si>
    <t>91400064118</t>
  </si>
  <si>
    <t>軌道検測車</t>
  </si>
  <si>
    <t>91400064125</t>
  </si>
  <si>
    <t>建築限界測定車</t>
  </si>
  <si>
    <t>91400064132</t>
  </si>
  <si>
    <t>建築点検車</t>
  </si>
  <si>
    <t>91400064149</t>
  </si>
  <si>
    <t>軌道敷清掃車</t>
  </si>
  <si>
    <t>91400064211</t>
  </si>
  <si>
    <t>ｽｸﾘｭｰｴﾚｸﾀｰ車</t>
  </si>
  <si>
    <t>91400064228</t>
  </si>
  <si>
    <t>作業塔車</t>
  </si>
  <si>
    <t>91400064235</t>
  </si>
  <si>
    <t>耐震補強工作車</t>
  </si>
  <si>
    <t>91400064242</t>
  </si>
  <si>
    <t>工作台車</t>
  </si>
  <si>
    <t>91400064243</t>
  </si>
  <si>
    <t>工作台車（Ｌ）</t>
  </si>
  <si>
    <t>91400064244</t>
  </si>
  <si>
    <t>工作台車（Ｓ）</t>
  </si>
  <si>
    <t>91400065119</t>
  </si>
  <si>
    <t>91400065126</t>
  </si>
  <si>
    <t>91400065133</t>
  </si>
  <si>
    <t>91400065140</t>
  </si>
  <si>
    <t>91400065157</t>
  </si>
  <si>
    <t>91400065164</t>
  </si>
  <si>
    <t>91400065212</t>
  </si>
  <si>
    <t>回転台付ﾄﾛｯｺ</t>
  </si>
  <si>
    <t>91400065229</t>
  </si>
  <si>
    <t>ﾚｰﾙ運搬用ﾄﾛｯｺ</t>
  </si>
  <si>
    <t>91400065236</t>
  </si>
  <si>
    <t>軽量組立ﾄﾛｯｺ</t>
  </si>
  <si>
    <t>91400065243</t>
  </si>
  <si>
    <t>ｸﾚｰﾝ付転てつ機運搬車</t>
  </si>
  <si>
    <t>91400065250</t>
  </si>
  <si>
    <t>ﾘﾌﾄ台付ﾄﾛｯｺ</t>
  </si>
  <si>
    <t>91400065267</t>
  </si>
  <si>
    <t>ﾚｰﾙ運搬車</t>
  </si>
  <si>
    <t>91400065274</t>
  </si>
  <si>
    <t>回転台付手押車</t>
  </si>
  <si>
    <t>91400065281</t>
  </si>
  <si>
    <t>環境車</t>
  </si>
  <si>
    <t>91400065298</t>
  </si>
  <si>
    <t>ﾛﾝｸﾞﾚｰﾙ運搬車</t>
  </si>
  <si>
    <t>91400065315</t>
  </si>
  <si>
    <t>仮台車</t>
  </si>
  <si>
    <t>91400065322</t>
  </si>
  <si>
    <t>台車仮受ﾄﾛ</t>
  </si>
  <si>
    <t>91400065339</t>
  </si>
  <si>
    <t>91400065346</t>
  </si>
  <si>
    <t>応急用台車</t>
  </si>
  <si>
    <t>91400065353</t>
  </si>
  <si>
    <t>91400065360</t>
  </si>
  <si>
    <t>91400065377</t>
  </si>
  <si>
    <t>91400065391</t>
  </si>
  <si>
    <t>仮台車用心皿</t>
  </si>
  <si>
    <t>91400065418</t>
  </si>
  <si>
    <t>移動式作業台</t>
  </si>
  <si>
    <t>91400065425</t>
  </si>
  <si>
    <t>電車線作業塔車</t>
  </si>
  <si>
    <t>91400065511</t>
  </si>
  <si>
    <t>手押しﾄﾛｯｺ</t>
  </si>
  <si>
    <t>91400065528</t>
  </si>
  <si>
    <t>91400065614</t>
  </si>
  <si>
    <t>ｹ-ﾌﾞﾙﾄﾞﾗﾑｼﾞﾔﾂｷ付ﾄﾛﾂｺ</t>
  </si>
  <si>
    <t>91400069113</t>
  </si>
  <si>
    <t>高速車両転用車</t>
  </si>
  <si>
    <t>91400071114</t>
  </si>
  <si>
    <t>動力運搬車（G）</t>
  </si>
  <si>
    <t>91400071217</t>
  </si>
  <si>
    <t>動力運搬車（D）</t>
  </si>
  <si>
    <t>91400071310</t>
  </si>
  <si>
    <t>動力運搬車（B）</t>
  </si>
  <si>
    <t>91400071327</t>
  </si>
  <si>
    <t>91400072115</t>
  </si>
  <si>
    <t>動力けん引車（G）</t>
  </si>
  <si>
    <t>91400072225</t>
  </si>
  <si>
    <t>動力けん引車（D）</t>
  </si>
  <si>
    <t>91400072311</t>
  </si>
  <si>
    <t>動力けん引車（B）</t>
  </si>
  <si>
    <t>91400072328</t>
  </si>
  <si>
    <t>台車けん引車</t>
  </si>
  <si>
    <t>91400073116</t>
  </si>
  <si>
    <t>ﾌｫｰｸﾘﾌﾄ（G）</t>
  </si>
  <si>
    <t>91400073123</t>
  </si>
  <si>
    <t>ｵｲﾙｼﾞｬｯｷ付動力運搬車（G）</t>
  </si>
  <si>
    <t>91400073130</t>
  </si>
  <si>
    <t>ﾃｰﾌﾞﾙﾘﾌﾄ付動力運搬車（G）</t>
  </si>
  <si>
    <t>91400073219</t>
  </si>
  <si>
    <t>ﾌｫｰｸﾘﾌﾄ（D）</t>
  </si>
  <si>
    <t>91400073312</t>
  </si>
  <si>
    <t>ﾌｫｰｸﾘﾌﾄ（B）</t>
  </si>
  <si>
    <t>91400073336</t>
  </si>
  <si>
    <t>ﾃｰﾌﾞﾙﾘﾌﾄ付動力運搬車（B）</t>
  </si>
  <si>
    <t>91400074117</t>
  </si>
  <si>
    <t>特殊物用動力運搬車（G）</t>
  </si>
  <si>
    <t>91400074210</t>
  </si>
  <si>
    <t>MM脱着運搬車（B）</t>
  </si>
  <si>
    <t>91400074227</t>
  </si>
  <si>
    <t>制御機器脱着運搬車（B）</t>
  </si>
  <si>
    <t>91400074234</t>
  </si>
  <si>
    <t>車両整備用運搬車</t>
  </si>
  <si>
    <t>91400074313</t>
  </si>
  <si>
    <t>車両機器脱着運搬車</t>
  </si>
  <si>
    <t>91400074320</t>
  </si>
  <si>
    <t>LIM脱着運搬車</t>
  </si>
  <si>
    <t>91400075118</t>
  </si>
  <si>
    <t>構内用貨車</t>
  </si>
  <si>
    <t>91400075125</t>
  </si>
  <si>
    <t>91400075132</t>
  </si>
  <si>
    <t>91400075211</t>
  </si>
  <si>
    <t>MG.MC運搬車</t>
  </si>
  <si>
    <t>91400075228</t>
  </si>
  <si>
    <t>連結器運搬車</t>
  </si>
  <si>
    <t>91400075235</t>
  </si>
  <si>
    <t>制御器運搬車</t>
  </si>
  <si>
    <t>91400075242</t>
  </si>
  <si>
    <t>91400075259</t>
  </si>
  <si>
    <t>軸箱軸受運搬車</t>
  </si>
  <si>
    <t>91400075280</t>
  </si>
  <si>
    <t>ﾀｲﾔ運搬車</t>
  </si>
  <si>
    <t>91400075297</t>
  </si>
  <si>
    <t>冷房装置搬送台車</t>
  </si>
  <si>
    <t>91400076119</t>
  </si>
  <si>
    <t>階段用運搬車</t>
  </si>
  <si>
    <t>91400076126</t>
  </si>
  <si>
    <t>ｵｲﾙｼﾞｬｯｷ付運搬車</t>
  </si>
  <si>
    <t>91400076133</t>
  </si>
  <si>
    <t>91400076140</t>
  </si>
  <si>
    <t>ﾃｰﾌﾞﾙﾘﾌﾄ付運搬車</t>
  </si>
  <si>
    <t>91400076157</t>
  </si>
  <si>
    <t>手押しﾌｵ-ｸﾘﾌﾄ</t>
  </si>
  <si>
    <t>91400076212</t>
  </si>
  <si>
    <t>救援工具運搬車</t>
  </si>
  <si>
    <t>91400076315</t>
  </si>
  <si>
    <t>91400076316</t>
  </si>
  <si>
    <t>91400076317</t>
  </si>
  <si>
    <t>レール削正車用ノロ等落下防止シート</t>
  </si>
  <si>
    <t>91400091019</t>
  </si>
  <si>
    <t>電動車椅子</t>
  </si>
  <si>
    <t>91400096000</t>
  </si>
  <si>
    <t>教習用バス</t>
  </si>
  <si>
    <t>91400097000</t>
  </si>
  <si>
    <t>乗合自動車</t>
  </si>
  <si>
    <t>91400097010</t>
  </si>
  <si>
    <t>乗合自動車（マリン）</t>
  </si>
  <si>
    <t>91400097020</t>
  </si>
  <si>
    <t>乗合自動車（キュート）</t>
  </si>
  <si>
    <t>91400097030</t>
  </si>
  <si>
    <t>乗合自動車（ヨーロッパ）</t>
  </si>
  <si>
    <t>91400097040</t>
  </si>
  <si>
    <t>乗合自動車（アフリカン）</t>
  </si>
  <si>
    <t>91400097050</t>
  </si>
  <si>
    <t>乗合自動車（クール）</t>
  </si>
  <si>
    <t>91400097060</t>
  </si>
  <si>
    <t>乗合自動車（ポップ）</t>
  </si>
  <si>
    <t>91400097070</t>
  </si>
  <si>
    <t>乗合自動車（アジアン）</t>
  </si>
  <si>
    <t>91400097080</t>
  </si>
  <si>
    <t>乗合自動車（ナチュラル）</t>
  </si>
  <si>
    <t>91400097090</t>
  </si>
  <si>
    <t>乗合自動車（和）</t>
  </si>
  <si>
    <t>91400097100</t>
  </si>
  <si>
    <t>乗合自動車（カントリー）</t>
  </si>
  <si>
    <t>91400097110</t>
  </si>
  <si>
    <t>乗合自動車（アメリカン）</t>
  </si>
  <si>
    <t>91400097120</t>
  </si>
  <si>
    <t>乗合自動車（ビンテージ）</t>
  </si>
  <si>
    <t>91400097130</t>
  </si>
  <si>
    <t>乗合自動車（モダン）</t>
  </si>
  <si>
    <t>91400097140</t>
  </si>
  <si>
    <t>乗合自動車（北欧）</t>
  </si>
  <si>
    <t>91500011117</t>
  </si>
  <si>
    <t>金庫</t>
  </si>
  <si>
    <t>91500011210</t>
  </si>
  <si>
    <t>耐火保管庫</t>
  </si>
  <si>
    <t>91500011258</t>
  </si>
  <si>
    <t>耐火保管箱</t>
  </si>
  <si>
    <t>91500012015</t>
  </si>
  <si>
    <t>91500012118</t>
  </si>
  <si>
    <t>91500012211</t>
  </si>
  <si>
    <t>91500012314</t>
  </si>
  <si>
    <t>物品管理機器</t>
  </si>
  <si>
    <t>91500012417</t>
  </si>
  <si>
    <t>ﾋﾞﾃﾞｵﾃｰﾌﾟ保管庫</t>
  </si>
  <si>
    <t>91500014017</t>
  </si>
  <si>
    <t>91500014316</t>
  </si>
  <si>
    <t>工具・部品整理箱</t>
  </si>
  <si>
    <t>91500014323</t>
  </si>
  <si>
    <t>91500014330</t>
  </si>
  <si>
    <t>91500014347</t>
  </si>
  <si>
    <t>91500014354</t>
  </si>
  <si>
    <t>91500014361</t>
  </si>
  <si>
    <t>91500014378</t>
  </si>
  <si>
    <t>扉付物品キャビネット</t>
  </si>
  <si>
    <t>91500014385</t>
  </si>
  <si>
    <t>91500014392</t>
  </si>
  <si>
    <t>91500014418</t>
  </si>
  <si>
    <t>91500014419</t>
  </si>
  <si>
    <t>91500014420</t>
  </si>
  <si>
    <t>91500014421</t>
  </si>
  <si>
    <t>91500014422</t>
  </si>
  <si>
    <t>91500014426</t>
  </si>
  <si>
    <t>書類整理箱</t>
  </si>
  <si>
    <t>91500014811</t>
  </si>
  <si>
    <t>ﾕﾆｯﾄ調剤台</t>
  </si>
  <si>
    <t>91500014828</t>
  </si>
  <si>
    <t>91500015018</t>
  </si>
  <si>
    <t>91500015111</t>
  </si>
  <si>
    <t>連結器格納棚</t>
  </si>
  <si>
    <t>91500015214</t>
  </si>
  <si>
    <t>91500015221</t>
  </si>
  <si>
    <t>重量物品棚</t>
  </si>
  <si>
    <t>91500015238</t>
  </si>
  <si>
    <t>物品キャビネット</t>
  </si>
  <si>
    <t>91500015239</t>
  </si>
  <si>
    <t>91500015240</t>
  </si>
  <si>
    <t>91500015241</t>
  </si>
  <si>
    <t>91500015242</t>
  </si>
  <si>
    <t>91500015243</t>
  </si>
  <si>
    <t>91500015244</t>
  </si>
  <si>
    <t>91500015245</t>
  </si>
  <si>
    <t>91500015246</t>
  </si>
  <si>
    <t>キャスター付物品キャビネット</t>
  </si>
  <si>
    <t>91500015247</t>
  </si>
  <si>
    <t>引出式物品整理棚</t>
  </si>
  <si>
    <t>91500015252</t>
  </si>
  <si>
    <t>扉付備品整理ｷｬﾋﾞﾈｯﾄ</t>
  </si>
  <si>
    <t>91500015269</t>
  </si>
  <si>
    <t>ﾜ-ｷﾝｸﾞﾕﾆﾂﾄ</t>
  </si>
  <si>
    <t>91500015276</t>
  </si>
  <si>
    <t>91500015283</t>
  </si>
  <si>
    <t>91500015316</t>
  </si>
  <si>
    <t>重量物用引出しラック</t>
  </si>
  <si>
    <t>91500015317</t>
  </si>
  <si>
    <t>ﾊﾞｰﾗｯｸ</t>
  </si>
  <si>
    <t>91500015324</t>
  </si>
  <si>
    <t>ﾗｯｸ</t>
  </si>
  <si>
    <t>91500015325</t>
  </si>
  <si>
    <t>91500015326</t>
  </si>
  <si>
    <t>91500015327</t>
  </si>
  <si>
    <t>91500015331</t>
  </si>
  <si>
    <t>91500015348</t>
  </si>
  <si>
    <t>91500015355</t>
  </si>
  <si>
    <t>91500015362</t>
  </si>
  <si>
    <t>91500015379</t>
  </si>
  <si>
    <t>91500015386</t>
  </si>
  <si>
    <t>91500015393</t>
  </si>
  <si>
    <t>91500015403</t>
  </si>
  <si>
    <t>91500017000</t>
  </si>
  <si>
    <t>91500017010</t>
  </si>
  <si>
    <t>91500021116</t>
  </si>
  <si>
    <t>ｼﾞｱｿﾞ湿式複写機(水銀灯)</t>
  </si>
  <si>
    <t>91500021154</t>
  </si>
  <si>
    <t>91500021161</t>
  </si>
  <si>
    <t>91500021219</t>
  </si>
  <si>
    <t>ｼﾞｱｿﾞ湿式複写機(蛍光灯)</t>
  </si>
  <si>
    <t>91500021257</t>
  </si>
  <si>
    <t>91500021264</t>
  </si>
  <si>
    <t>91500021271</t>
  </si>
  <si>
    <t>91500021288</t>
  </si>
  <si>
    <t>91500021343</t>
  </si>
  <si>
    <t>ｼﾞｱｿﾞ乾式複写機(蛍光灯)</t>
  </si>
  <si>
    <t>91500021350</t>
  </si>
  <si>
    <t>91500021367</t>
  </si>
  <si>
    <t>91500021381</t>
  </si>
  <si>
    <t>91500021518</t>
  </si>
  <si>
    <t>91500021611</t>
  </si>
  <si>
    <t>拡大複写機</t>
  </si>
  <si>
    <t>91500021817</t>
  </si>
  <si>
    <t>電子黒板</t>
  </si>
  <si>
    <t>91500022117</t>
  </si>
  <si>
    <t>輪転機騰写印刷機</t>
  </si>
  <si>
    <t>91500022124</t>
  </si>
  <si>
    <t>91500022210</t>
  </si>
  <si>
    <t>全自動ﾃﾞｼﾞﾀﾙ印刷機</t>
  </si>
  <si>
    <t>91500022227</t>
  </si>
  <si>
    <t>ﾃﾞｼﾞﾀﾙ印刷機</t>
  </si>
  <si>
    <t>91500022519</t>
  </si>
  <si>
    <t>製版機</t>
  </si>
  <si>
    <t>91500022526</t>
  </si>
  <si>
    <t>91500022612</t>
  </si>
  <si>
    <t>透明原稿作成機</t>
  </si>
  <si>
    <t>91500023211</t>
  </si>
  <si>
    <t>和文ﾀｲﾌﾟﾗｲﾀｰ</t>
  </si>
  <si>
    <t>91500023228</t>
  </si>
  <si>
    <t>91500023259</t>
  </si>
  <si>
    <t>91500023510</t>
  </si>
  <si>
    <t>卓上電子計算機(表示式)</t>
  </si>
  <si>
    <t>91500023558</t>
  </si>
  <si>
    <t>卓上電子計算機(記録式)</t>
  </si>
  <si>
    <t>91500023716</t>
  </si>
  <si>
    <t>曲線整正計算機</t>
  </si>
  <si>
    <t>91500023819</t>
  </si>
  <si>
    <t>自動紙類計数機</t>
  </si>
  <si>
    <t>91500023826</t>
  </si>
  <si>
    <t>91500023912</t>
  </si>
  <si>
    <t>製図器ｾｯﾄ</t>
  </si>
  <si>
    <t>91500024212</t>
  </si>
  <si>
    <t>自動ｽﾗｲﾄﾞ映写機</t>
  </si>
  <si>
    <t>91500024250</t>
  </si>
  <si>
    <t>拡大投映機</t>
  </si>
  <si>
    <t>91500024267</t>
  </si>
  <si>
    <t>91500024315</t>
  </si>
  <si>
    <t>ﾏｲｸﾛｺﾋﾟｰﾘｰﾀﾞｰﾌﾟﾘﾝﾀｰ</t>
  </si>
  <si>
    <t>91500024322</t>
  </si>
  <si>
    <t>ﾏｲｸﾛｺﾋﾟｰﾘｰﾀﾞｰ</t>
  </si>
  <si>
    <t>91500024418</t>
  </si>
  <si>
    <t>電動式ｽｸﾘｰﾝ</t>
  </si>
  <si>
    <t>91500024511</t>
  </si>
  <si>
    <t>91500024614</t>
  </si>
  <si>
    <t>91500025110</t>
  </si>
  <si>
    <t>ﾋﾞﾃﾞｵｿﾌﾄﾃｰﾌﾟ</t>
  </si>
  <si>
    <t>91500025251</t>
  </si>
  <si>
    <t>91500025268</t>
  </si>
  <si>
    <t>視聴覚機器</t>
  </si>
  <si>
    <t>91500025275</t>
  </si>
  <si>
    <t>ｱﾝﾃﾅ(付属品含む)</t>
  </si>
  <si>
    <t>91500025282</t>
  </si>
  <si>
    <t>91500025299</t>
  </si>
  <si>
    <t>ﾋﾞﾃﾞｵﾓﾆﾀｰ</t>
  </si>
  <si>
    <t>91500025316</t>
  </si>
  <si>
    <t>91500025323</t>
  </si>
  <si>
    <t>ﾃﾞｼﾞﾀﾙﾋﾞﾃﾞｵｶﾒﾗ</t>
  </si>
  <si>
    <t>91500025419</t>
  </si>
  <si>
    <t>案内放送装置</t>
  </si>
  <si>
    <t>91500025426</t>
  </si>
  <si>
    <t>91500025433</t>
  </si>
  <si>
    <t>91500025440</t>
  </si>
  <si>
    <t>91500025457</t>
  </si>
  <si>
    <t>ﾜｲﾔﾚｽｽﾋﾟ-ｶ</t>
  </si>
  <si>
    <t>91500025512</t>
  </si>
  <si>
    <t>無線機</t>
  </si>
  <si>
    <t>91500025513</t>
  </si>
  <si>
    <t>ＡＶミキサー</t>
  </si>
  <si>
    <t>91500025718</t>
  </si>
  <si>
    <t>91500025811</t>
  </si>
  <si>
    <t>空き缶ﾌﾟﾚｽ機</t>
  </si>
  <si>
    <t>91500026018</t>
  </si>
  <si>
    <t>91500031012</t>
  </si>
  <si>
    <t>ﾙｰﾑｴｱｺﾝ(ｾﾊﾟﾚｰﾄ)</t>
  </si>
  <si>
    <t>91500031013</t>
  </si>
  <si>
    <t>91500031014</t>
  </si>
  <si>
    <t>91500031029</t>
  </si>
  <si>
    <t>91500031036</t>
  </si>
  <si>
    <t>91500031043</t>
  </si>
  <si>
    <t>ﾙｰﾑｴｱｺﾝ(空冷ｾﾊﾟﾚｰﾄ型)</t>
  </si>
  <si>
    <t>91500031115</t>
  </si>
  <si>
    <t>ﾙｰﾑｸｰﾗｰ(水冷ﾊﾟｯｹｰｼﾞ)</t>
  </si>
  <si>
    <t>91500031122</t>
  </si>
  <si>
    <t>91500031139</t>
  </si>
  <si>
    <t>91500031146</t>
  </si>
  <si>
    <t>91500031153</t>
  </si>
  <si>
    <t>91500031177</t>
  </si>
  <si>
    <t>ﾙｰﾑｸｰﾗｰ(水冷)</t>
  </si>
  <si>
    <t>91500031218</t>
  </si>
  <si>
    <t>ﾙｰﾑｸｰﾗｰ(空冷ｳｲﾝﾄﾞ型)</t>
  </si>
  <si>
    <t>91500031225</t>
  </si>
  <si>
    <t>91500031232</t>
  </si>
  <si>
    <t>91500031249</t>
  </si>
  <si>
    <t>91500031311</t>
  </si>
  <si>
    <t>ﾙｰﾑｸｰﾗｰ(空冷ｾﾊﾟﾚｰﾄ型)</t>
  </si>
  <si>
    <t>91500031328</t>
  </si>
  <si>
    <t>91500031359</t>
  </si>
  <si>
    <t>91500031366</t>
  </si>
  <si>
    <t>91500031414</t>
  </si>
  <si>
    <t>ﾙｰﾑｸｰﾗｰ(ﾏﾙﾁﾀｲﾌﾟ)</t>
  </si>
  <si>
    <t>91500031452</t>
  </si>
  <si>
    <t>ﾙｰﾑｸｰﾗｰ(水冷ｽﾎﾟｯﾄ式)　</t>
  </si>
  <si>
    <t>91500031468</t>
  </si>
  <si>
    <t>大型扇風機</t>
  </si>
  <si>
    <t>91500031469</t>
  </si>
  <si>
    <t>91500031517</t>
  </si>
  <si>
    <t>91500031524</t>
  </si>
  <si>
    <t>91500031531</t>
  </si>
  <si>
    <t>91500031548</t>
  </si>
  <si>
    <t>91500031555</t>
  </si>
  <si>
    <t>91500031610</t>
  </si>
  <si>
    <t>91500031611</t>
  </si>
  <si>
    <t>91500031612</t>
  </si>
  <si>
    <t>91500031613</t>
  </si>
  <si>
    <t>冷凍冷蔵庫</t>
  </si>
  <si>
    <t>91500031614</t>
  </si>
  <si>
    <t>91500031713</t>
  </si>
  <si>
    <t>製氷機</t>
  </si>
  <si>
    <t>91500031714</t>
  </si>
  <si>
    <t>91500031715</t>
  </si>
  <si>
    <t>91500031720</t>
  </si>
  <si>
    <t>冷凍庫</t>
  </si>
  <si>
    <t>91500031816</t>
  </si>
  <si>
    <t>ｺｰﾙﾄﾞﾃｰﾌﾞﾙ</t>
  </si>
  <si>
    <t>91500031919</t>
  </si>
  <si>
    <t>ｳｫｰﾀｰｸｰﾗｰ</t>
  </si>
  <si>
    <t>91500032219</t>
  </si>
  <si>
    <t>石油温風暖房機</t>
  </si>
  <si>
    <t>91500032226</t>
  </si>
  <si>
    <t>電気温風ヒーター</t>
  </si>
  <si>
    <t>91500032415</t>
  </si>
  <si>
    <t>91500032422</t>
  </si>
  <si>
    <t>91500033117</t>
  </si>
  <si>
    <t>ｶﾞｽﾚﾝｼﾞ(ｵｰﾌﾞﾝなし)</t>
  </si>
  <si>
    <t>91500033124</t>
  </si>
  <si>
    <t>91500033155</t>
  </si>
  <si>
    <t>ｶﾞｽﾚﾝｼﾞ(ｵｰﾌﾞﾝ付)</t>
  </si>
  <si>
    <t>91500033162</t>
  </si>
  <si>
    <t>91500033210</t>
  </si>
  <si>
    <t>ｶﾞｽｶﾏﾄﾞ(回転式)</t>
  </si>
  <si>
    <t>91500033227</t>
  </si>
  <si>
    <t>91500033258</t>
  </si>
  <si>
    <t>ｶﾞｽｶﾏﾄﾞ(固定式)</t>
  </si>
  <si>
    <t>91500033265</t>
  </si>
  <si>
    <t>91500033272</t>
  </si>
  <si>
    <t>91500033273</t>
  </si>
  <si>
    <t>ガス固定釜</t>
  </si>
  <si>
    <t>91500033313</t>
  </si>
  <si>
    <t>ｶﾞｽｺﾝﾋﾞﾈｰｼｮﾝﾚﾝｼﾞ</t>
  </si>
  <si>
    <t>91500034118</t>
  </si>
  <si>
    <t>立体炊飯器</t>
  </si>
  <si>
    <t>91500034125</t>
  </si>
  <si>
    <t>91500034211</t>
  </si>
  <si>
    <t>魚焼機(赤外線式)</t>
  </si>
  <si>
    <t>91500034259</t>
  </si>
  <si>
    <t>91500034314</t>
  </si>
  <si>
    <t>揚物器</t>
  </si>
  <si>
    <t>91500034321</t>
  </si>
  <si>
    <t>91500034352</t>
  </si>
  <si>
    <t>91500034417</t>
  </si>
  <si>
    <t>うどん湯煎器</t>
  </si>
  <si>
    <t>91500034510</t>
  </si>
  <si>
    <t>ｶﾞｽｳｫｰﾏｰ</t>
  </si>
  <si>
    <t>91500035119</t>
  </si>
  <si>
    <t>食器消毒器(煮沸式)</t>
  </si>
  <si>
    <t>91500035126</t>
  </si>
  <si>
    <t>91500035133</t>
  </si>
  <si>
    <t>91500035140</t>
  </si>
  <si>
    <t>91500035212</t>
  </si>
  <si>
    <t>湯沸器(貯湯式)</t>
  </si>
  <si>
    <t>91500035229</t>
  </si>
  <si>
    <t>91500035236</t>
  </si>
  <si>
    <t>91500035243</t>
  </si>
  <si>
    <t>91500035315</t>
  </si>
  <si>
    <t>食器洗浄器</t>
  </si>
  <si>
    <t>91500035511</t>
  </si>
  <si>
    <t>給湯器</t>
  </si>
  <si>
    <t>91500035614</t>
  </si>
  <si>
    <t>給茶機</t>
  </si>
  <si>
    <t>91500036110</t>
  </si>
  <si>
    <t>ｽﾃﾝﾚｽ流し台</t>
  </si>
  <si>
    <t>91500036127</t>
  </si>
  <si>
    <t>91500036134</t>
  </si>
  <si>
    <t>91500036141</t>
  </si>
  <si>
    <t>ｽﾃﾝﾚｽ・傾斜流し台</t>
  </si>
  <si>
    <t>91500036158</t>
  </si>
  <si>
    <t>91500036160</t>
  </si>
  <si>
    <t>ステンレス流し台</t>
  </si>
  <si>
    <t>91500036161</t>
  </si>
  <si>
    <t>91500036162</t>
  </si>
  <si>
    <t>91500036163</t>
  </si>
  <si>
    <t>91500036164</t>
  </si>
  <si>
    <t>水きり台</t>
  </si>
  <si>
    <t>91500036172</t>
  </si>
  <si>
    <t>91500036213</t>
  </si>
  <si>
    <t>盛付配膳台</t>
  </si>
  <si>
    <t>91500036237</t>
  </si>
  <si>
    <t>食器返却台</t>
  </si>
  <si>
    <t>91500036244</t>
  </si>
  <si>
    <t>ﾀﾞｽﾄｼｬﾜｰｼﾝｸ</t>
  </si>
  <si>
    <t>91500036251</t>
  </si>
  <si>
    <t>調理台</t>
  </si>
  <si>
    <t>91500036268</t>
  </si>
  <si>
    <t>91500036330</t>
  </si>
  <si>
    <t>91500036419</t>
  </si>
  <si>
    <t>91500036420</t>
  </si>
  <si>
    <t>戸棚</t>
  </si>
  <si>
    <t>91500036421</t>
  </si>
  <si>
    <t>91500036422</t>
  </si>
  <si>
    <t>91500036423</t>
  </si>
  <si>
    <t>シェルフ</t>
  </si>
  <si>
    <t>91500036426</t>
  </si>
  <si>
    <t>食器消毒保管庫</t>
  </si>
  <si>
    <t>91500036430</t>
  </si>
  <si>
    <t>消毒保管庫</t>
  </si>
  <si>
    <t>91500036431</t>
  </si>
  <si>
    <t>91500036432</t>
  </si>
  <si>
    <t>91500036512</t>
  </si>
  <si>
    <t>91500036536</t>
  </si>
  <si>
    <t>91500036537</t>
  </si>
  <si>
    <t>デジタル台秤</t>
  </si>
  <si>
    <t>91500037111</t>
  </si>
  <si>
    <t>ｼﾞｬﾝﾎﾞﾌｧﾝ</t>
  </si>
  <si>
    <t>91500037513</t>
  </si>
  <si>
    <t>91500038000</t>
  </si>
  <si>
    <t>91500038001</t>
  </si>
  <si>
    <t>91500038002</t>
  </si>
  <si>
    <t>91500038003</t>
  </si>
  <si>
    <t>91500038004</t>
  </si>
  <si>
    <t>91500038005</t>
  </si>
  <si>
    <t>91500038006</t>
  </si>
  <si>
    <t>91500038007</t>
  </si>
  <si>
    <t>91500038008</t>
  </si>
  <si>
    <t>91500038009</t>
  </si>
  <si>
    <t>91500038010</t>
  </si>
  <si>
    <t>91500038011</t>
  </si>
  <si>
    <t>91500038012</t>
  </si>
  <si>
    <t>91500038013</t>
  </si>
  <si>
    <t>91500038014</t>
  </si>
  <si>
    <t>91500039113</t>
  </si>
  <si>
    <t>塵埃焼却炉</t>
  </si>
  <si>
    <t>91500039216</t>
  </si>
  <si>
    <t>91500039319</t>
  </si>
  <si>
    <t>91500041114</t>
  </si>
  <si>
    <t>じゅうたん(ｶｰｯﾍﾟｯﾄ)</t>
  </si>
  <si>
    <t>91500041217</t>
  </si>
  <si>
    <t>どんちょう</t>
  </si>
  <si>
    <t>91500041310</t>
  </si>
  <si>
    <t>91500042012</t>
  </si>
  <si>
    <t>彫刻</t>
  </si>
  <si>
    <t>91500042218</t>
  </si>
  <si>
    <t>油絵</t>
  </si>
  <si>
    <t>91500043013</t>
  </si>
  <si>
    <t>据付机</t>
  </si>
  <si>
    <t>91500043020</t>
  </si>
  <si>
    <t>方向幕切継台</t>
  </si>
  <si>
    <t>91500043116</t>
  </si>
  <si>
    <t>91500043123</t>
  </si>
  <si>
    <t>91500043124</t>
  </si>
  <si>
    <t>応接セット</t>
  </si>
  <si>
    <t>91500043130</t>
  </si>
  <si>
    <t>91500043147</t>
  </si>
  <si>
    <t>応接ｾｯﾄ(8点ｾｯﾄ)</t>
  </si>
  <si>
    <t>91500043154</t>
  </si>
  <si>
    <t>91500043192</t>
  </si>
  <si>
    <t>応接ｲｽｾｯﾄ</t>
  </si>
  <si>
    <t>91500043214</t>
  </si>
  <si>
    <t>91500043219</t>
  </si>
  <si>
    <t>会議用ﾃｰﾌﾞﾙ及び椅子ｾｯﾄ</t>
  </si>
  <si>
    <t>91500043220</t>
  </si>
  <si>
    <t>会議用テーブル及び椅子セット</t>
  </si>
  <si>
    <t>91500043221</t>
  </si>
  <si>
    <t>91500043226</t>
  </si>
  <si>
    <t>会議机</t>
  </si>
  <si>
    <t>91500043233</t>
  </si>
  <si>
    <t>91500043240</t>
  </si>
  <si>
    <t>応接会議用テーブル</t>
  </si>
  <si>
    <t>91500043312</t>
  </si>
  <si>
    <t>91500043329</t>
  </si>
  <si>
    <t>91500043336</t>
  </si>
  <si>
    <t>91500043343</t>
  </si>
  <si>
    <t>91500043350</t>
  </si>
  <si>
    <t>執務用平テーブルセット</t>
  </si>
  <si>
    <t>91500043351</t>
  </si>
  <si>
    <t>91500043415</t>
  </si>
  <si>
    <t>肘掛回転椅子</t>
  </si>
  <si>
    <t>91500043422</t>
  </si>
  <si>
    <t>91500043439</t>
  </si>
  <si>
    <t>91500043446</t>
  </si>
  <si>
    <t>91500043460</t>
  </si>
  <si>
    <t>91500043477</t>
  </si>
  <si>
    <t>91500043484</t>
  </si>
  <si>
    <t>ソファー</t>
  </si>
  <si>
    <t>91500043518</t>
  </si>
  <si>
    <t>ヒラショーケース</t>
  </si>
  <si>
    <t>91500043519</t>
  </si>
  <si>
    <t>91500043525</t>
  </si>
  <si>
    <t>壁面収納</t>
  </si>
  <si>
    <t>91500043532</t>
  </si>
  <si>
    <t>91500043549</t>
  </si>
  <si>
    <t>91500044000</t>
  </si>
  <si>
    <t>91500044014</t>
  </si>
  <si>
    <t>ﾊﾟｰﾃｰｼｮﾝ</t>
  </si>
  <si>
    <t>91500044021</t>
  </si>
  <si>
    <t>衝立</t>
  </si>
  <si>
    <t>91500045015</t>
  </si>
  <si>
    <t>91500046016</t>
  </si>
  <si>
    <t>91500046023</t>
  </si>
  <si>
    <t>91500046030</t>
  </si>
  <si>
    <t>91500046047</t>
  </si>
  <si>
    <t>91500046048</t>
  </si>
  <si>
    <t>91500046049</t>
  </si>
  <si>
    <t>91500046460</t>
  </si>
  <si>
    <t>91500051113</t>
  </si>
  <si>
    <t>車載式消火器</t>
  </si>
  <si>
    <t>91500051120</t>
  </si>
  <si>
    <t>91500051137</t>
  </si>
  <si>
    <t>91500051144</t>
  </si>
  <si>
    <t>91500051412</t>
  </si>
  <si>
    <t>91500051429</t>
  </si>
  <si>
    <t>91500051436</t>
  </si>
  <si>
    <t>高圧空気容器</t>
  </si>
  <si>
    <t>91500051515</t>
  </si>
  <si>
    <t>救助袋</t>
  </si>
  <si>
    <t>91500051522</t>
  </si>
  <si>
    <t>91500051539</t>
  </si>
  <si>
    <t>避難ﾀﾗｯﾌﾟ</t>
  </si>
  <si>
    <t>91500052114</t>
  </si>
  <si>
    <t>高速用教材</t>
  </si>
  <si>
    <t>91500052121</t>
  </si>
  <si>
    <t>91500052138</t>
  </si>
  <si>
    <t>91500052217</t>
  </si>
  <si>
    <t>91500052224</t>
  </si>
  <si>
    <t>91500052231</t>
  </si>
  <si>
    <t>91500052248</t>
  </si>
  <si>
    <t>91500052249</t>
  </si>
  <si>
    <t>91500052255</t>
  </si>
  <si>
    <t>91500052262</t>
  </si>
  <si>
    <t>91500052279</t>
  </si>
  <si>
    <t>91500052283</t>
  </si>
  <si>
    <t>91500052284</t>
  </si>
  <si>
    <t>91500052285</t>
  </si>
  <si>
    <t>91500052286</t>
  </si>
  <si>
    <t>91500052310</t>
  </si>
  <si>
    <t>91500052327</t>
  </si>
  <si>
    <t>91500052334</t>
  </si>
  <si>
    <t>91500052341</t>
  </si>
  <si>
    <t>91500052358</t>
  </si>
  <si>
    <t>91500052365</t>
  </si>
  <si>
    <t>91500052372</t>
  </si>
  <si>
    <t>91500052389</t>
  </si>
  <si>
    <t>91500052396</t>
  </si>
  <si>
    <t>91500052413</t>
  </si>
  <si>
    <t>91500052420</t>
  </si>
  <si>
    <t>91500052516</t>
  </si>
  <si>
    <t>91500052523</t>
  </si>
  <si>
    <t>91500052619</t>
  </si>
  <si>
    <t>91500052626</t>
  </si>
  <si>
    <t>91500052633</t>
  </si>
  <si>
    <t>91500052712</t>
  </si>
  <si>
    <t>91500052729</t>
  </si>
  <si>
    <t>91500053115</t>
  </si>
  <si>
    <t>自動車用教材</t>
  </si>
  <si>
    <t>91500053122</t>
  </si>
  <si>
    <t>91500053139</t>
  </si>
  <si>
    <t>91500053218</t>
  </si>
  <si>
    <t>自動車付属機器教材</t>
  </si>
  <si>
    <t>91500053225</t>
  </si>
  <si>
    <t>91500053232</t>
  </si>
  <si>
    <t>91500053249</t>
  </si>
  <si>
    <t>91500053256</t>
  </si>
  <si>
    <t>91500053263</t>
  </si>
  <si>
    <t>ﾊﾞｽ地下鉄連絡乗継発行機</t>
  </si>
  <si>
    <t>91500054116</t>
  </si>
  <si>
    <t>路面電車用教材</t>
  </si>
  <si>
    <t>91500054219</t>
  </si>
  <si>
    <t>高齢者疑似体験ｾｯﾄ</t>
  </si>
  <si>
    <t>91500055110</t>
  </si>
  <si>
    <t>乗用ミニ地下鉄（車両部品一式)</t>
  </si>
  <si>
    <t>91500055117</t>
  </si>
  <si>
    <t>車両模型</t>
  </si>
  <si>
    <t>91500055124</t>
  </si>
  <si>
    <t>91500055131</t>
  </si>
  <si>
    <t>91500055148</t>
  </si>
  <si>
    <t>91500055155</t>
  </si>
  <si>
    <t>91500055162</t>
  </si>
  <si>
    <t>91500055179</t>
  </si>
  <si>
    <t>91500055186</t>
  </si>
  <si>
    <t>91500055193</t>
  </si>
  <si>
    <t>91500055203</t>
  </si>
  <si>
    <t>91500055210</t>
  </si>
  <si>
    <t>地上建造物模型</t>
  </si>
  <si>
    <t>91500055227</t>
  </si>
  <si>
    <t>91500055313</t>
  </si>
  <si>
    <t>地下建造物模型</t>
  </si>
  <si>
    <t>91500055416</t>
  </si>
  <si>
    <t>地盤模型</t>
  </si>
  <si>
    <t>91500055423</t>
  </si>
  <si>
    <t>工法模型</t>
  </si>
  <si>
    <t>91500055430</t>
  </si>
  <si>
    <t>地下埋設物模型</t>
  </si>
  <si>
    <t>91500055519</t>
  </si>
  <si>
    <t>物理模型</t>
  </si>
  <si>
    <t>91500055612</t>
  </si>
  <si>
    <t>91500055629</t>
  </si>
  <si>
    <t>10系模搬運転台</t>
  </si>
  <si>
    <t>91500055636</t>
  </si>
  <si>
    <t>展示用方向幕装置</t>
  </si>
  <si>
    <t>91500055715</t>
  </si>
  <si>
    <t>保存車両</t>
  </si>
  <si>
    <t>91500055722</t>
  </si>
  <si>
    <t>91500055739</t>
  </si>
  <si>
    <t>91500055746</t>
  </si>
  <si>
    <t>91500055760</t>
  </si>
  <si>
    <t>91500055777</t>
  </si>
  <si>
    <t>10系車両運転席ｶｯﾄﾓﾃﾞﾙ</t>
  </si>
  <si>
    <t>91500055818</t>
  </si>
  <si>
    <t>花ﾊﾞｽ車両</t>
  </si>
  <si>
    <t>91500056118</t>
  </si>
  <si>
    <t>35ﾐﾘ映画ﾌｨﾙﾑ</t>
  </si>
  <si>
    <t>91500056125</t>
  </si>
  <si>
    <t>91500056211</t>
  </si>
  <si>
    <t>16ﾐﾘ映画ﾌｨﾙﾑ</t>
  </si>
  <si>
    <t>91500056228</t>
  </si>
  <si>
    <t>91500056314</t>
  </si>
  <si>
    <t>8ﾐﾘ映画ﾌｨﾙﾑ</t>
  </si>
  <si>
    <t>91500056510</t>
  </si>
  <si>
    <t>91500056613</t>
  </si>
  <si>
    <t>ﾋﾞﾃﾞｵﾌｨﾙﾑ</t>
  </si>
  <si>
    <t>91500056620</t>
  </si>
  <si>
    <t>91500056716</t>
  </si>
  <si>
    <t>ｺﾋﾟｰ原図</t>
  </si>
  <si>
    <t>91500056819</t>
  </si>
  <si>
    <t>ﾏｲｸﾛｺﾋﾟｰﾌｨﾙﾑ</t>
  </si>
  <si>
    <t>91500057016</t>
  </si>
  <si>
    <t>91500057023</t>
  </si>
  <si>
    <t>ﾘｻｲｸﾙﾎﾞ-ﾄﾞ掲示板</t>
  </si>
  <si>
    <t>91500057030</t>
  </si>
  <si>
    <t>91500057040</t>
  </si>
  <si>
    <t>掲出ボード</t>
  </si>
  <si>
    <t>91500057119</t>
  </si>
  <si>
    <t>乗客案内盤</t>
  </si>
  <si>
    <t>91500057126</t>
  </si>
  <si>
    <t>点字触地図</t>
  </si>
  <si>
    <t>91500057212</t>
  </si>
  <si>
    <t>高速鉄道網電照盤</t>
  </si>
  <si>
    <t>91500057315</t>
  </si>
  <si>
    <t>作業工程表示盤</t>
  </si>
  <si>
    <t>91500061112</t>
  </si>
  <si>
    <t>91500061215</t>
  </si>
  <si>
    <t>91500061220</t>
  </si>
  <si>
    <t>ユニットハウス</t>
  </si>
  <si>
    <t>91500061318</t>
  </si>
  <si>
    <t>仮出札ﾎﾞｯｸｽ</t>
  </si>
  <si>
    <t>91500061325</t>
  </si>
  <si>
    <t>臨時出札ﾎﾞｯｸｽ</t>
  </si>
  <si>
    <t>91500061411</t>
  </si>
  <si>
    <t>現場集会所</t>
  </si>
  <si>
    <t>91500061514</t>
  </si>
  <si>
    <t>待合所</t>
  </si>
  <si>
    <t>91500061617</t>
  </si>
  <si>
    <t>ﾊﾟｲﾌﾟﾃﾝﾄ</t>
  </si>
  <si>
    <t>91500061624</t>
  </si>
  <si>
    <t>91500061813</t>
  </si>
  <si>
    <t>仮設便所</t>
  </si>
  <si>
    <t>91500062113</t>
  </si>
  <si>
    <t>屋外用倉庫</t>
  </si>
  <si>
    <t>91500062114</t>
  </si>
  <si>
    <t>スチール製物置</t>
  </si>
  <si>
    <t>91500062151</t>
  </si>
  <si>
    <t>組立式屋外用倉庫</t>
  </si>
  <si>
    <t>91500063011</t>
  </si>
  <si>
    <t>ｽﾃﾝﾚｽ製ﾍﾞﾝﾁ</t>
  </si>
  <si>
    <t>91500063028</t>
  </si>
  <si>
    <t>木製ﾍﾞﾝﾁ</t>
  </si>
  <si>
    <t>91500063114</t>
  </si>
  <si>
    <t>塗装用ｶｰﾃﾝ</t>
  </si>
  <si>
    <t>91500064012</t>
  </si>
  <si>
    <t>鳩除けﾈｯﾄ</t>
  </si>
  <si>
    <t>91500071111</t>
  </si>
  <si>
    <t>ｺﾝﾃﾅｰ</t>
  </si>
  <si>
    <t>91500071128</t>
  </si>
  <si>
    <t>91500071129</t>
  </si>
  <si>
    <t>91500071130</t>
  </si>
  <si>
    <t>91500071140</t>
  </si>
  <si>
    <t>91500071150</t>
  </si>
  <si>
    <t>ごみ収集庫</t>
  </si>
  <si>
    <t>91500071214</t>
  </si>
  <si>
    <t>ｱﾄﾞﾌﾞﾙ-ｾﾝﾖｳｺﾝﾃﾅ</t>
  </si>
  <si>
    <t>91500079119</t>
  </si>
  <si>
    <t>試験荷重水槽</t>
  </si>
  <si>
    <t>91500079212</t>
  </si>
  <si>
    <t>廃油受容器</t>
  </si>
  <si>
    <t>91500079229</t>
  </si>
  <si>
    <t>91500079315</t>
  </si>
  <si>
    <t>ウォールタンク</t>
  </si>
  <si>
    <t>91500079418</t>
  </si>
  <si>
    <t>ﾘｻｲｸﾙﾎﾞｯｸｽ</t>
  </si>
  <si>
    <t>91500080000</t>
  </si>
  <si>
    <t>電動式ウォーカー</t>
  </si>
  <si>
    <t>91500080010</t>
  </si>
  <si>
    <t>エアロバイク</t>
  </si>
  <si>
    <t>91500080020</t>
  </si>
  <si>
    <t>ダンベル整理台</t>
  </si>
  <si>
    <t>91500080030</t>
  </si>
  <si>
    <t>コンビネーションベンチ</t>
  </si>
  <si>
    <t>91500081110</t>
  </si>
  <si>
    <t>反応速度測定器</t>
  </si>
  <si>
    <t>91500081120</t>
  </si>
  <si>
    <t>回転式梱包機</t>
  </si>
  <si>
    <t>91500081127</t>
  </si>
  <si>
    <t>ﾌﾘｯｶｰ値測定器</t>
  </si>
  <si>
    <t>91500082111</t>
  </si>
  <si>
    <t>電動式ｳｵ-ｶ-</t>
  </si>
  <si>
    <t>91500082128</t>
  </si>
  <si>
    <t>ｴｱﾛﾊﾞｲｸ</t>
  </si>
  <si>
    <t>91500082135</t>
  </si>
  <si>
    <t>ﾀﾞﾝﾍﾞﾙ整理台</t>
  </si>
  <si>
    <t>91500082142</t>
  </si>
  <si>
    <t>ｺﾝﾋﾞﾈ-ｼﾖﾝﾍﾞﾝﾁ</t>
  </si>
  <si>
    <t>91500082159</t>
  </si>
  <si>
    <t>91500082166</t>
  </si>
  <si>
    <t>防風ネット</t>
  </si>
  <si>
    <t>91500082173</t>
  </si>
  <si>
    <t>サッカーゴール</t>
  </si>
  <si>
    <t>91500083000</t>
  </si>
  <si>
    <t>91500083100</t>
  </si>
  <si>
    <t>91500091016</t>
  </si>
  <si>
    <t>帽章鋳型</t>
  </si>
  <si>
    <t>91500092220</t>
  </si>
  <si>
    <t>91500093000</t>
  </si>
  <si>
    <t>ドーム広告枠用Ｒ型フレーム</t>
  </si>
  <si>
    <t>91500096410</t>
  </si>
  <si>
    <t>パソコンラック</t>
  </si>
  <si>
    <t>91500097000</t>
  </si>
  <si>
    <t>美術品</t>
  </si>
  <si>
    <t>91600011011</t>
  </si>
  <si>
    <t>ﾃﾞｼﾞﾀﾙ体重計</t>
  </si>
  <si>
    <t>91600011114</t>
  </si>
  <si>
    <t>体内脂肪計</t>
  </si>
  <si>
    <t>91600012115</t>
  </si>
  <si>
    <t>深径覚計</t>
  </si>
  <si>
    <t>91600012122</t>
  </si>
  <si>
    <t>視力測定器</t>
  </si>
  <si>
    <t>91600012218</t>
  </si>
  <si>
    <t>聴力測定器</t>
  </si>
  <si>
    <t>91600012287</t>
  </si>
  <si>
    <t>聴力検査ﾎﾞｯｸｽ</t>
  </si>
  <si>
    <t>91600025117</t>
  </si>
  <si>
    <t>91600025124</t>
  </si>
  <si>
    <t>91600025210</t>
  </si>
  <si>
    <t>91600031112</t>
  </si>
  <si>
    <t>生物顕微鏡</t>
  </si>
  <si>
    <t>91600031215</t>
  </si>
  <si>
    <t>双眼式顕微鏡</t>
  </si>
  <si>
    <t>91600032113</t>
  </si>
  <si>
    <t>沈殿分離器</t>
  </si>
  <si>
    <t>91600032137</t>
  </si>
  <si>
    <t>遠心分離機</t>
  </si>
  <si>
    <t>91600032144</t>
  </si>
  <si>
    <t>超高速遠心分離機</t>
  </si>
  <si>
    <t>91600032216</t>
  </si>
  <si>
    <t>電気ふらん器</t>
  </si>
  <si>
    <t>91600032223</t>
  </si>
  <si>
    <t>電子恒温水槽</t>
  </si>
  <si>
    <t>91600032412</t>
  </si>
  <si>
    <t>91600033114</t>
  </si>
  <si>
    <t>天秤　直示式</t>
  </si>
  <si>
    <t>91600033217</t>
  </si>
  <si>
    <t>分光光度計</t>
  </si>
  <si>
    <t>91600033310</t>
  </si>
  <si>
    <t>自動血圧計</t>
  </si>
  <si>
    <t>91600033327</t>
  </si>
  <si>
    <t>全自動血圧計</t>
  </si>
  <si>
    <t>91600033516</t>
  </si>
  <si>
    <t>心電計</t>
  </si>
  <si>
    <t>91600033523</t>
  </si>
  <si>
    <t>脳波計</t>
  </si>
  <si>
    <t>91600033530</t>
  </si>
  <si>
    <t>ﾎﾙﾀｰ心電図記録器</t>
  </si>
  <si>
    <t>91600033547</t>
  </si>
  <si>
    <t>呼吸機能測定器</t>
  </si>
  <si>
    <t>91600033554</t>
  </si>
  <si>
    <t>91600033561</t>
  </si>
  <si>
    <t>負荷心電図装置</t>
  </si>
  <si>
    <t>91600033578</t>
  </si>
  <si>
    <t>呼気中一酸化炭素濃度測定器</t>
  </si>
  <si>
    <t>91600033619</t>
  </si>
  <si>
    <t>簡易型臨床検査機器</t>
  </si>
  <si>
    <t>91600033626</t>
  </si>
  <si>
    <t>消化器ﾌｧｲﾊﾞｰｽｺｰﾌﾟ</t>
  </si>
  <si>
    <t>91600033633</t>
  </si>
  <si>
    <t>自動分析装置</t>
  </si>
  <si>
    <t>91600033640</t>
  </si>
  <si>
    <t>全自動血球計算装置</t>
  </si>
  <si>
    <t>91600033657</t>
  </si>
  <si>
    <t>自動ｸﾞﾘｺﾍﾓｸﾞﾛﾋﾞﾝ測定装置</t>
  </si>
  <si>
    <t>91600033664</t>
  </si>
  <si>
    <t>乾式電解質分析ｼｽﾃﾑ</t>
  </si>
  <si>
    <t>91600037118</t>
  </si>
  <si>
    <t>検査台</t>
  </si>
  <si>
    <t>91600037417</t>
  </si>
  <si>
    <t>検査用流し台</t>
  </si>
  <si>
    <t>91600037510</t>
  </si>
  <si>
    <t>医薬品保冷庫</t>
  </si>
  <si>
    <t>91600041018</t>
  </si>
  <si>
    <t>超音波診断装置</t>
  </si>
  <si>
    <t>91600042112</t>
  </si>
  <si>
    <t>頸部索引装置</t>
  </si>
  <si>
    <t>91600045012</t>
  </si>
  <si>
    <t>91600045115</t>
  </si>
  <si>
    <t>91600045122</t>
  </si>
  <si>
    <t>91600051110</t>
  </si>
  <si>
    <t>分包機</t>
  </si>
  <si>
    <t>91600051213</t>
  </si>
  <si>
    <t>自動蒸溜水製造装置</t>
  </si>
  <si>
    <t>91600051512</t>
  </si>
  <si>
    <t>調剤台</t>
  </si>
  <si>
    <t>91600052111</t>
  </si>
  <si>
    <t>高圧蒸気消毒器</t>
  </si>
  <si>
    <t>91600052128</t>
  </si>
  <si>
    <t>自動蒸気消毒器</t>
  </si>
  <si>
    <t>91600052214</t>
  </si>
  <si>
    <t>滅菌機</t>
  </si>
  <si>
    <t>91600053112</t>
  </si>
  <si>
    <t>超音波洗浄機</t>
  </si>
  <si>
    <t>91600061119</t>
  </si>
  <si>
    <t>電動ろ紙塵あい計</t>
  </si>
  <si>
    <t>91600061126</t>
  </si>
  <si>
    <t>ﾃﾞｼﾞﾀﾙ粉じん計</t>
  </si>
  <si>
    <t>車号車系</t>
    <rPh sb="0" eb="1">
      <t>シャ</t>
    </rPh>
    <rPh sb="1" eb="2">
      <t>ゴウ</t>
    </rPh>
    <rPh sb="2" eb="3">
      <t>シャ</t>
    </rPh>
    <rPh sb="3" eb="4">
      <t>ケイ</t>
    </rPh>
    <phoneticPr fontId="7"/>
  </si>
  <si>
    <t>AH列</t>
    <rPh sb="2" eb="3">
      <t>レツ</t>
    </rPh>
    <phoneticPr fontId="7"/>
  </si>
  <si>
    <t>AJ列</t>
    <rPh sb="2" eb="3">
      <t>レツ</t>
    </rPh>
    <phoneticPr fontId="7"/>
  </si>
  <si>
    <t>AM列</t>
    <rPh sb="2" eb="3">
      <t>レツ</t>
    </rPh>
    <phoneticPr fontId="7"/>
  </si>
  <si>
    <t>AO列</t>
    <rPh sb="2" eb="3">
      <t>レツ</t>
    </rPh>
    <phoneticPr fontId="7"/>
  </si>
  <si>
    <t>AQ列</t>
    <rPh sb="2" eb="3">
      <t>レツ</t>
    </rPh>
    <phoneticPr fontId="7"/>
  </si>
  <si>
    <t>AS列</t>
    <rPh sb="2" eb="3">
      <t>レツ</t>
    </rPh>
    <phoneticPr fontId="7"/>
  </si>
  <si>
    <t>AU列</t>
    <rPh sb="2" eb="3">
      <t>レツ</t>
    </rPh>
    <phoneticPr fontId="7"/>
  </si>
  <si>
    <t>AW列</t>
    <rPh sb="2" eb="3">
      <t>レツ</t>
    </rPh>
    <phoneticPr fontId="7"/>
  </si>
  <si>
    <t>AX列</t>
    <rPh sb="2" eb="3">
      <t>レツ</t>
    </rPh>
    <phoneticPr fontId="7"/>
  </si>
  <si>
    <t>AB</t>
    <phoneticPr fontId="7"/>
  </si>
  <si>
    <t>・施工課列の追加(レイアウト変更・VBA改修)
・公営の設計監督費と、関連する関数の追加
・マニュアル最新化</t>
    <rPh sb="1" eb="3">
      <t>セコウ</t>
    </rPh>
    <rPh sb="3" eb="4">
      <t>カ</t>
    </rPh>
    <rPh sb="4" eb="5">
      <t>レツ</t>
    </rPh>
    <rPh sb="6" eb="8">
      <t>ツイカ</t>
    </rPh>
    <rPh sb="14" eb="16">
      <t>ヘンコウ</t>
    </rPh>
    <rPh sb="20" eb="22">
      <t>カイシュウ</t>
    </rPh>
    <rPh sb="25" eb="27">
      <t>コウエイ</t>
    </rPh>
    <rPh sb="28" eb="30">
      <t>セッケイ</t>
    </rPh>
    <rPh sb="30" eb="32">
      <t>カントク</t>
    </rPh>
    <rPh sb="32" eb="33">
      <t>ヒ</t>
    </rPh>
    <rPh sb="35" eb="37">
      <t>カンレン</t>
    </rPh>
    <rPh sb="39" eb="41">
      <t>カンスウ</t>
    </rPh>
    <rPh sb="42" eb="44">
      <t>ツイカ</t>
    </rPh>
    <rPh sb="51" eb="53">
      <t>サイシン</t>
    </rPh>
    <rPh sb="53" eb="54">
      <t>カ</t>
    </rPh>
    <phoneticPr fontId="7"/>
  </si>
  <si>
    <t>●受託工事/補助金対象工事の場合は、協定相手先を記入します。
□取引先マスタから、該当する企業を選択してください。(6桁の取引先コードを入力します。)</t>
    <rPh sb="1" eb="3">
      <t>ジュタク</t>
    </rPh>
    <rPh sb="3" eb="5">
      <t>コウジ</t>
    </rPh>
    <rPh sb="6" eb="9">
      <t>ホジョキン</t>
    </rPh>
    <rPh sb="9" eb="11">
      <t>タイショウ</t>
    </rPh>
    <rPh sb="11" eb="13">
      <t>コウジ</t>
    </rPh>
    <rPh sb="14" eb="16">
      <t>バアイ</t>
    </rPh>
    <rPh sb="18" eb="20">
      <t>キョウテイ</t>
    </rPh>
    <rPh sb="20" eb="22">
      <t>アイテ</t>
    </rPh>
    <rPh sb="22" eb="23">
      <t>サキ</t>
    </rPh>
    <rPh sb="24" eb="26">
      <t>キニュウ</t>
    </rPh>
    <rPh sb="32" eb="35">
      <t>トリヒキサキ</t>
    </rPh>
    <rPh sb="41" eb="43">
      <t>ガイトウ</t>
    </rPh>
    <rPh sb="45" eb="47">
      <t>キギョウ</t>
    </rPh>
    <rPh sb="48" eb="50">
      <t>センタク</t>
    </rPh>
    <rPh sb="59" eb="60">
      <t>ケタ</t>
    </rPh>
    <rPh sb="61" eb="63">
      <t>トリヒキ</t>
    </rPh>
    <rPh sb="63" eb="64">
      <t>サキ</t>
    </rPh>
    <rPh sb="68" eb="70">
      <t>ニュウリョク</t>
    </rPh>
    <phoneticPr fontId="3"/>
  </si>
  <si>
    <t>施工部</t>
    <rPh sb="0" eb="2">
      <t>セコウ</t>
    </rPh>
    <rPh sb="2" eb="3">
      <t>ブ</t>
    </rPh>
    <phoneticPr fontId="7"/>
  </si>
  <si>
    <t>施工部</t>
    <rPh sb="0" eb="2">
      <t>セコウ</t>
    </rPh>
    <rPh sb="2" eb="3">
      <t>ブ</t>
    </rPh>
    <phoneticPr fontId="17"/>
  </si>
  <si>
    <t>AB</t>
    <phoneticPr fontId="7"/>
  </si>
  <si>
    <t>・用語説明シート
・工事情報入力シート
・公営の設計監督費
・工事情報アップロードシート</t>
    <rPh sb="1" eb="3">
      <t>ヨウゴ</t>
    </rPh>
    <rPh sb="3" eb="5">
      <t>セツメイ</t>
    </rPh>
    <rPh sb="10" eb="12">
      <t>コウジ</t>
    </rPh>
    <rPh sb="12" eb="14">
      <t>ジョウホウ</t>
    </rPh>
    <rPh sb="14" eb="16">
      <t>ニュウリョク</t>
    </rPh>
    <rPh sb="21" eb="23">
      <t>コウエイ</t>
    </rPh>
    <rPh sb="24" eb="26">
      <t>セッケイ</t>
    </rPh>
    <rPh sb="26" eb="28">
      <t>カントク</t>
    </rPh>
    <rPh sb="28" eb="29">
      <t>ヒ</t>
    </rPh>
    <rPh sb="31" eb="33">
      <t>コウジ</t>
    </rPh>
    <rPh sb="33" eb="35">
      <t>ジョウホウ</t>
    </rPh>
    <phoneticPr fontId="7"/>
  </si>
  <si>
    <t>・用語説明シート
・工事情報入力シート
・工事情報アップロードシート</t>
    <rPh sb="1" eb="3">
      <t>ヨウゴ</t>
    </rPh>
    <rPh sb="3" eb="5">
      <t>セツメイ</t>
    </rPh>
    <rPh sb="10" eb="12">
      <t>コウジ</t>
    </rPh>
    <rPh sb="12" eb="14">
      <t>ジョウホウ</t>
    </rPh>
    <rPh sb="14" eb="16">
      <t>ニュウリョク</t>
    </rPh>
    <rPh sb="21" eb="23">
      <t>コウジ</t>
    </rPh>
    <rPh sb="23" eb="25">
      <t>ジョウホウ</t>
    </rPh>
    <phoneticPr fontId="7"/>
  </si>
  <si>
    <t>・施工課⇒施工部に名称変更
・マニュアル最新化</t>
    <rPh sb="1" eb="3">
      <t>セコウ</t>
    </rPh>
    <rPh sb="3" eb="4">
      <t>カ</t>
    </rPh>
    <rPh sb="5" eb="7">
      <t>セコウ</t>
    </rPh>
    <rPh sb="7" eb="8">
      <t>ブ</t>
    </rPh>
    <rPh sb="9" eb="11">
      <t>メイショウ</t>
    </rPh>
    <rPh sb="11" eb="13">
      <t>ヘンコウ</t>
    </rPh>
    <rPh sb="20" eb="22">
      <t>サイシン</t>
    </rPh>
    <rPh sb="22" eb="23">
      <t>カ</t>
    </rPh>
    <phoneticPr fontId="7"/>
  </si>
  <si>
    <t>施工部名称</t>
    <rPh sb="0" eb="2">
      <t>セコウ</t>
    </rPh>
    <rPh sb="2" eb="3">
      <t>ブ</t>
    </rPh>
    <phoneticPr fontId="7"/>
  </si>
  <si>
    <t>●設計監督費の配賦先となる部署を示す項目です。工事の施工(設計監督業務)を行った部署を入力します。
□「原価センタ」マスタを参照し、「部」を入力してください。</t>
    <rPh sb="1" eb="3">
      <t>セッケイ</t>
    </rPh>
    <rPh sb="3" eb="5">
      <t>カントク</t>
    </rPh>
    <rPh sb="5" eb="6">
      <t>ヒ</t>
    </rPh>
    <rPh sb="7" eb="9">
      <t>ハイフ</t>
    </rPh>
    <rPh sb="9" eb="10">
      <t>サキ</t>
    </rPh>
    <rPh sb="13" eb="15">
      <t>ブショ</t>
    </rPh>
    <rPh sb="16" eb="17">
      <t>シメ</t>
    </rPh>
    <rPh sb="18" eb="20">
      <t>コウモク</t>
    </rPh>
    <rPh sb="23" eb="25">
      <t>コウジ</t>
    </rPh>
    <rPh sb="26" eb="28">
      <t>セコウ</t>
    </rPh>
    <rPh sb="29" eb="31">
      <t>セッケイ</t>
    </rPh>
    <rPh sb="31" eb="33">
      <t>カントク</t>
    </rPh>
    <rPh sb="33" eb="35">
      <t>ギョウム</t>
    </rPh>
    <rPh sb="37" eb="38">
      <t>オコナ</t>
    </rPh>
    <rPh sb="40" eb="42">
      <t>ブショ</t>
    </rPh>
    <rPh sb="43" eb="45">
      <t>ニュウリョク</t>
    </rPh>
    <rPh sb="52" eb="54">
      <t>ゲンカ</t>
    </rPh>
    <rPh sb="62" eb="64">
      <t>サンショウ</t>
    </rPh>
    <rPh sb="67" eb="68">
      <t>ブ</t>
    </rPh>
    <rPh sb="70" eb="72">
      <t>ニュウリョク</t>
    </rPh>
    <phoneticPr fontId="3"/>
  </si>
  <si>
    <t>\\svfile91\all$\［常駐］会計システム(SAP)各種マスタ\04.アップロードファイル</t>
    <phoneticPr fontId="7"/>
  </si>
  <si>
    <t>鉄有固-構築物-橋りょう-その他のもの</t>
  </si>
  <si>
    <t>(不使用)鉄有固-構築物-高架橋-鉄筋コンクリート造り</t>
  </si>
  <si>
    <t>(不使用)鉄有固-構築物-高架橋-鉄骨造り</t>
  </si>
  <si>
    <t>(不使用)鉄有固-構築物-高架橋-その他のもの</t>
  </si>
  <si>
    <t>鉄有固-構築物-トンネル-その他のもの</t>
  </si>
  <si>
    <t>鉄有固-構築物-線路諸設備-防護設備</t>
  </si>
  <si>
    <t>鉄有固-構築物-線路諸設備-さくがき</t>
  </si>
  <si>
    <t>鉄有固-構築物-線路諸設備-雑設備</t>
  </si>
  <si>
    <t>鉄有固-工具器具及び備品-工器備-美術品(非償却)</t>
  </si>
  <si>
    <t>鉄有固-工具器具及び備品-工器備-美術品-償却(主として金属製のもの)</t>
  </si>
  <si>
    <t>鉄有固-工具器具及び備品-工器備-美術品-償却(その他のもの)</t>
  </si>
  <si>
    <t>鉄有固-工具器具及び備品-運搬具-前掲以外-乗合自動車</t>
  </si>
  <si>
    <t>鉄有固-案内宣伝施設 建物-簡易建物(木製主要柱が10cm角以下で土居、杉皮ぶき等)-社宅・寮建物</t>
  </si>
  <si>
    <t>各事業有固-建物付属設備-電気設備(照明設備を含む。)-蓄電池電源設備-雑建物</t>
  </si>
  <si>
    <t>各事業有固-工具器具及び備品-工器備-美術品(非償却)</t>
  </si>
  <si>
    <t>各事業有固-工具器具及び備品-工器備-美術品-償却(主として金属製のもの)</t>
  </si>
  <si>
    <t>各事業有固-工具器具及び備品-工器備-美術品-償却(その他のもの)</t>
  </si>
  <si>
    <t>各事業無固-借地権</t>
  </si>
  <si>
    <t>各事業無固-地上権</t>
  </si>
  <si>
    <t>各事業無固-商標権</t>
  </si>
  <si>
    <t>撤去費（2018年度臨時）_安全関連（老朽設備取替）</t>
  </si>
  <si>
    <t>修繕費（2018年度臨時）_安全関連（老朽設備取替）</t>
  </si>
  <si>
    <t>撤去費（2018年度臨時）_安全関連（保安・防災対策）</t>
  </si>
  <si>
    <t>修繕費（2018年度臨時）_安全関連（保安・防災対策）</t>
  </si>
  <si>
    <t>資産（2018年度臨時）_安全関連（保安・防災対策）</t>
  </si>
  <si>
    <t>旅客指令情報配信システム_安全関連（保安・防災対策）</t>
  </si>
  <si>
    <t>撤去費（2018年度臨時）_安全関連（安定輸送対策）</t>
  </si>
  <si>
    <t>修繕費（2018年度臨時）_安全関連（安定輸送対策）</t>
  </si>
  <si>
    <t>撤去費（2018年度臨時）_安全関連（車両・その他）</t>
  </si>
  <si>
    <t>修繕費（2018年度臨時）_安全関連（車両・その他）</t>
  </si>
  <si>
    <t>新２０系運転シミュレータ ＯＳ更新_安全関連（車両・その他）</t>
  </si>
  <si>
    <t>車上遠隔制御装置更新-予備品_安全関連（車両・その他）</t>
  </si>
  <si>
    <t>車両情報管理システム端末（借入）_安全関連（車両・その他）</t>
  </si>
  <si>
    <t>停車場_コスモスクエア(4号)_ひとやさ・サービス改善対策</t>
  </si>
  <si>
    <t>停車場_堺筋本町(4号)_ひとやさ・サービス改善対策</t>
  </si>
  <si>
    <t>停車場_谷町四丁目(4号)_ひとやさ・サービス改善対策</t>
  </si>
  <si>
    <t>停車場_堺筋本町(4・6号線共用)_ひとやさ・サービス改善対策</t>
  </si>
  <si>
    <t>停車場_森ノ宮(4・7号線共用)_ひとやさ・サービス改善対策</t>
  </si>
  <si>
    <t>停車場_コスモスクエア(4・NT号線共用)_ひとやさ・サービス改善対策</t>
  </si>
  <si>
    <t>停車場_阿波座(4・5号線共用)_ひとやさ・サービス改善対策</t>
  </si>
  <si>
    <t>撤去費（2018年度臨時）_ひとやさ・サービス改善対策</t>
  </si>
  <si>
    <t>修繕費（2018年度臨時）_ひとやさ・サービス改善対策</t>
  </si>
  <si>
    <t>資産（2018年度臨時）_ひとやさ・サービス改善対策</t>
  </si>
  <si>
    <t>AEP2</t>
  </si>
  <si>
    <t>路線図運賃表_ひとやさ・サービス改善対策</t>
  </si>
  <si>
    <t>駅業務オンラインシステム_ひとやさ・サービス改善対策</t>
  </si>
  <si>
    <t>AESB</t>
  </si>
  <si>
    <t>ポイントシステム_ひとやさ・サービス改善対策</t>
  </si>
  <si>
    <t>Ｒ１なんば12号（出入口）_ひとやさ・サービス改善対策</t>
  </si>
  <si>
    <t>Ｒ１心斎橋５・６号（出入口）_ひとやさ・サービス改善対策</t>
  </si>
  <si>
    <t>Ｒ１なんば４号（出入口）_ひとやさ・サービス改善対策</t>
  </si>
  <si>
    <t>Ｒ１淀屋橋改札外連絡通路（出入口）_ひとやさ・サービス改善対策</t>
  </si>
  <si>
    <t>Ｒ２谷町六丁目４号（出入口）_ひとやさ・サービス改善対策</t>
  </si>
  <si>
    <t>Ｒ４堺筋本町２号（EV）_ひとやさ・サービス改善対策</t>
  </si>
  <si>
    <t>Ｒ２八尾南連絡通路（出入口）_ひとやさ・サービス改善対策</t>
  </si>
  <si>
    <t>Ｒ６堺筋本町16号（出入口）_ひとやさ・サービス改善対策</t>
  </si>
  <si>
    <t>Ｒ４堺筋本町２号（出入口）_ひとやさ・サービス改善対策</t>
  </si>
  <si>
    <t>Ｒ１淀屋橋11号（出入口）_ひとやさ・サービス改善対策</t>
  </si>
  <si>
    <t>Ｒ２駒川中野東コンコース改造_ひとやさ・サービス改善対策</t>
  </si>
  <si>
    <t>シームレスな案内アプリの導入_ひとやさ・サービス改善対策</t>
  </si>
  <si>
    <t>停車場_太子橋今市(8号)_ひとやさ・サービス改善対策</t>
  </si>
  <si>
    <t>停車場_蒲生四丁目(8号)_ひとやさ・サービス改善対策</t>
  </si>
  <si>
    <t>停車場_緑橋(4・8号線共用)_ひとやさ・サービス改善対策</t>
  </si>
  <si>
    <t>スマートフォン用バス接近案内アプリ_ひとやさ・サービス改善対策</t>
  </si>
  <si>
    <t>停車場_天神橋筋六丁目(6号)_ひとやさ・サービス改善対策</t>
  </si>
  <si>
    <t>停車場_堺筋本町(6号)_ひとやさ・サービス改善対策</t>
  </si>
  <si>
    <t>停車場_動物園前(6号)_ひとやさ・サービス改善対策</t>
  </si>
  <si>
    <t>停車場_蒲生四丁目(7・8号線共用)_ひとやさ・サービス改善対策</t>
  </si>
  <si>
    <t>停車場_長堀橋(6・7号線共用)_ひとやさ・サービス改善対策</t>
  </si>
  <si>
    <t>停車場_動物園前(1号)_ひとやさ・サービス改善対策</t>
  </si>
  <si>
    <t>停車場_本町(1・4号線共用)_ひとやさ・サービス改善対策</t>
  </si>
  <si>
    <t>停車場_動物園前(1・6号線共用)_ひとやさ・サービス改善対策</t>
  </si>
  <si>
    <t>停車場_心斎橋(1・7号線共用)_ひとやさ・サービス改善対策</t>
  </si>
  <si>
    <t>停車場_なんば(1・5号線共用)_ひとやさ・サービス改善対策</t>
  </si>
  <si>
    <t>停車場_天王寺(1・2号線共用)_ひとやさ・サービス改善対策</t>
  </si>
  <si>
    <t>停車場_大国町(1・3号線共用)_ひとやさ・サービス改善対策</t>
  </si>
  <si>
    <t>停車場_本町(1・3号線共用)_ひとやさ・サービス改善対策</t>
  </si>
  <si>
    <t>停車場_心斎橋・四ツ橋(1・3号線共用)_ひとやさ・サービス改善対策</t>
  </si>
  <si>
    <t>停車場_なんば(1・3号線共用)_ひとやさ・サービス改善対策</t>
  </si>
  <si>
    <t>停車場_本町(1・3・4号線共用)_ひとやさ・サービス改善対策</t>
  </si>
  <si>
    <t>停車場_心斎橋・四ツ橋(1・3・7号線共用)_ひとやさ・サービス改善対策</t>
  </si>
  <si>
    <t>停車場_なんば(1・3・5号線共用)_ひとやさ・サービス改善対策</t>
  </si>
  <si>
    <t>停車場_谷町六丁目(7号)_ひとやさ・サービス改善対策</t>
  </si>
  <si>
    <t>停車場_大阪ビジネスパーク_ひとやさ・サービス改善対策</t>
  </si>
  <si>
    <t>停車場_蒲生四丁目(7号)_ひとやさ・サービス改善対策</t>
  </si>
  <si>
    <t>停車場_コスモスクエア(中量)_ひとやさ・サービス改善対策</t>
  </si>
  <si>
    <t>停車場_トレードセンター前_ひとやさ・サービス改善対策</t>
  </si>
  <si>
    <t>停車場_フェリーターミナル_ひとやさ・サービス改善対策</t>
  </si>
  <si>
    <t>停車場_住之江公園(中量)_ひとやさ・サービス改善対策</t>
  </si>
  <si>
    <t>沿線情報Ｗｅｂサイト開設_ひとやさ・サービス改善対策</t>
  </si>
  <si>
    <t>停車場_谷町九丁目(5号)_ひとやさ・サービス改善対策</t>
  </si>
  <si>
    <t>停車場_今里(5・8号線共用)_ひとやさ・サービス改善対策</t>
  </si>
  <si>
    <t>停車場_日本橋(5・6号線共用)_ひとやさ・サービス改善対策</t>
  </si>
  <si>
    <t>停車場_西長堀(5・7号線共用)_ひとやさ・サービス改善対策</t>
  </si>
  <si>
    <t>停車場_太子橋今市(2号)_ひとやさ・サービス改善対策</t>
  </si>
  <si>
    <t>停車場_天神橋筋六丁目(2号)_ひとやさ・サービス改善対策</t>
  </si>
  <si>
    <t>停車場_谷町四丁目(2号)_ひとやさ・サービス改善対策</t>
  </si>
  <si>
    <t>停車場_谷町六丁目(2号)_ひとやさ・サービス改善対策</t>
  </si>
  <si>
    <t>停車場_谷町九丁目(2号)_ひとやさ・サービス改善対策</t>
  </si>
  <si>
    <t>停車場_四天王寺前夕陽ヶ丘_ひとやさ・サービス改善対策</t>
  </si>
  <si>
    <t>停車場_谷町四丁目(2・4号線共用)_ひとやさ・サービス改善対策</t>
  </si>
  <si>
    <t>停車場_太子橋今市(2・8号線共用)_ひとやさ・サービス改善対策</t>
  </si>
  <si>
    <t>停車場_天神橋筋六丁目(2・6号線共用)_ひとやさ・サービス改善対策</t>
  </si>
  <si>
    <t>停車場_南森町(2・6号線共用)_ひとやさ・サービス改善対策</t>
  </si>
  <si>
    <t>停車場_谷町六丁目(2・7号線共用)_ひとやさ・サービス改善対策</t>
  </si>
  <si>
    <t>停車場_谷町九丁目(2・5号線共用)_ひとやさ・サービス改善対策</t>
  </si>
  <si>
    <t>車内案内表示装置-予備品_ひとやさ・サービス改善対策</t>
  </si>
  <si>
    <t>広告配信地上システム構築_ひとやさ・サービス改善対策</t>
  </si>
  <si>
    <t>車内リフレッシュ化改造-予備品_ひとやさ・サービス改善対策</t>
  </si>
  <si>
    <t>車内照明LED化改造-予備品_ひとやさ・サービス改善対策</t>
  </si>
  <si>
    <t>車内送風機設置改造-予備品_ひとやさ・サービス改善対策</t>
  </si>
  <si>
    <t>停車場_住之江公園(3号)_ひとやさ・サービス改善対策</t>
  </si>
  <si>
    <t>停車場_本町(3・4号線共用)_ひとやさ・サービス改善対策</t>
  </si>
  <si>
    <t>停車場_四ツ橋・心斎橋(3・7号線共用)_ひとやさ・サービス改善対策</t>
  </si>
  <si>
    <t>停車場_住之江公園(3・NT号線共用)_ひとやさ・サービス改善対策</t>
  </si>
  <si>
    <t>停車場_なんば(3・5号線共用)_ひとやさ・サービス改善対策</t>
  </si>
  <si>
    <t>BBA1</t>
  </si>
  <si>
    <t>空調設備_福利厚生等事業</t>
  </si>
  <si>
    <t>CDT1</t>
  </si>
  <si>
    <t>ウメソバトライアングルエリア開発_経営管理関連投資</t>
  </si>
  <si>
    <t>CDT2</t>
  </si>
  <si>
    <t>南新都心住宅街エリア開発_経営管理関連投資</t>
  </si>
  <si>
    <t>CHM5</t>
  </si>
  <si>
    <t>夢洲延伸計画_経営管理関連投資</t>
  </si>
  <si>
    <t>CHM6</t>
  </si>
  <si>
    <t>森之宮用地開発_経営管理関連投資</t>
  </si>
  <si>
    <t>Ｗｅｂシステム開発改修_経営管理関連投資</t>
  </si>
  <si>
    <t>モバイル通信端末及びＷｅｂ会議サービス_経営管理関連投資</t>
  </si>
  <si>
    <t>ダイヤ作成及び乗務員運用自動作成システム_経営管理関連投資</t>
  </si>
  <si>
    <t>CJSU</t>
  </si>
  <si>
    <t>貯蔵品管理システム_経営管理関連投資</t>
  </si>
  <si>
    <t>EDS2</t>
  </si>
  <si>
    <t>広告枠整備_附帯事業</t>
  </si>
  <si>
    <t>EDS3</t>
  </si>
  <si>
    <t>広告電照器具改良_附帯事業</t>
  </si>
  <si>
    <t>EDS5</t>
  </si>
  <si>
    <t>駅デジタルサイネージ広告_附帯事業</t>
  </si>
  <si>
    <t>F001</t>
  </si>
  <si>
    <t>緑木検車場ＰＪ_不動産事業</t>
  </si>
  <si>
    <t>F002</t>
  </si>
  <si>
    <t>深江橋出入口ＰＪ_不動産事業</t>
  </si>
  <si>
    <t>F003</t>
  </si>
  <si>
    <t>谷町六丁目３号出入口ＰＪ_不動産事業</t>
  </si>
  <si>
    <t>F004</t>
  </si>
  <si>
    <t>谷町九丁目変電所ＰＪ_不動産事業</t>
  </si>
  <si>
    <t>F005</t>
  </si>
  <si>
    <t>天六三線部ＰＪ_不動産事業</t>
  </si>
  <si>
    <t>F006</t>
  </si>
  <si>
    <t>鶴橋変電所ＰＪ_不動産事業</t>
  </si>
  <si>
    <t>F007</t>
  </si>
  <si>
    <t>不動産事業ソリューションシステム_不動産事業</t>
  </si>
  <si>
    <t>FET82</t>
  </si>
  <si>
    <t>梅田換気塔</t>
  </si>
  <si>
    <t>ICT</t>
    <phoneticPr fontId="7"/>
  </si>
  <si>
    <t>・メンテナンス方法
・勘定科目コード</t>
    <rPh sb="7" eb="9">
      <t>ホウホウ</t>
    </rPh>
    <rPh sb="11" eb="13">
      <t>カンジョウ</t>
    </rPh>
    <rPh sb="13" eb="15">
      <t>カモク</t>
    </rPh>
    <phoneticPr fontId="7"/>
  </si>
  <si>
    <t>サーバファイルパス変更、マスタシート最新化チェックフラグに「X」を設定
勘定科目コード最新化（不要な工事原価勘定を削除）</t>
    <rPh sb="9" eb="11">
      <t>ヘンコウ</t>
    </rPh>
    <rPh sb="18" eb="20">
      <t>サイシン</t>
    </rPh>
    <rPh sb="20" eb="21">
      <t>カ</t>
    </rPh>
    <rPh sb="33" eb="35">
      <t>セッテイ</t>
    </rPh>
    <rPh sb="36" eb="38">
      <t>カンジョウ</t>
    </rPh>
    <rPh sb="38" eb="40">
      <t>カモク</t>
    </rPh>
    <rPh sb="43" eb="45">
      <t>サイシン</t>
    </rPh>
    <rPh sb="45" eb="46">
      <t>カ</t>
    </rPh>
    <rPh sb="47" eb="49">
      <t>フヨウ</t>
    </rPh>
    <rPh sb="50" eb="52">
      <t>コウジ</t>
    </rPh>
    <rPh sb="52" eb="54">
      <t>ゲンカ</t>
    </rPh>
    <rPh sb="54" eb="56">
      <t>カンジョウ</t>
    </rPh>
    <rPh sb="57" eb="59">
      <t>サクジョ</t>
    </rPh>
    <phoneticPr fontId="7"/>
  </si>
  <si>
    <t>2018/12/27 更新</t>
    <rPh sb="11" eb="13">
      <t>コウシン</t>
    </rPh>
    <phoneticPr fontId="7"/>
  </si>
  <si>
    <t>2018/12/14 更新</t>
    <phoneticPr fontId="7"/>
  </si>
  <si>
    <t>2018/12/12 更新</t>
    <rPh sb="11" eb="13">
      <t>コウシン</t>
    </rPh>
    <phoneticPr fontId="7"/>
  </si>
  <si>
    <t>2019/01/31 更新</t>
    <rPh sb="11" eb="13">
      <t>コウシン</t>
    </rPh>
    <phoneticPr fontId="7"/>
  </si>
  <si>
    <t>現金及び預金-預金-普通預金-近畿労働金庫 大正支店8774160</t>
  </si>
  <si>
    <t>1000500237</t>
  </si>
  <si>
    <t>現金及び預金-預金-普通預金-（営業企画）みずほ大阪1498295</t>
  </si>
  <si>
    <t>1000500701</t>
  </si>
  <si>
    <t>未収運賃</t>
  </si>
  <si>
    <t>未収還付税金-未収還付法人税等</t>
  </si>
  <si>
    <t>未収還付税金-未収還付消費税等</t>
  </si>
  <si>
    <t>未収還付税金-その他</t>
  </si>
  <si>
    <t>その他の流動資産-仮払金-仮払法人税等-利子国税</t>
  </si>
  <si>
    <t>その他の流動資産-仮払金-仮払法人税等-配当国税</t>
  </si>
  <si>
    <t>その他の流動資産-仮払金-仮払法人税等-利子地方税</t>
  </si>
  <si>
    <t>その他の流動資産-仮払金-仮払法人税等-配当地方税</t>
  </si>
  <si>
    <t>その他の流動資産-仮払金-仮払法人税等-中間納付</t>
  </si>
  <si>
    <t>鉄道事業有形固定資産-リース資産-リース資産</t>
  </si>
  <si>
    <t>鉄道事業有形固定資産-運送施設 雑施設-運送施設 雑施設</t>
  </si>
  <si>
    <t>鉄道事業有形固定資産-案内宣伝施設 建物-変電所建物</t>
  </si>
  <si>
    <t>鉄道事業有形固定資産-案内宣伝施設 建物-変電所建物-建物附属設備</t>
  </si>
  <si>
    <t>鉄道事業有形固定資産-案内宣伝施設 雑施設-案内宣伝施設 雑施設</t>
  </si>
  <si>
    <t>2020599800</t>
  </si>
  <si>
    <t>鉄道事業有形固定資産減価償却累計額（貸方）-運送施設 建物-決算整理</t>
  </si>
  <si>
    <t>2021099800</t>
  </si>
  <si>
    <t>鉄道事業有形固定資産減価償却累計額（貸方）-構築物-決算整理</t>
  </si>
  <si>
    <t>2021599800</t>
  </si>
  <si>
    <t>鉄道事業有形固定資産減価償却累計額（貸方）-車両-決算整理</t>
  </si>
  <si>
    <t>2022099800</t>
  </si>
  <si>
    <t>鉄道事業有形固定資産減価償却累計額（貸方）-機械装置-決算整理</t>
  </si>
  <si>
    <t>2022599800</t>
  </si>
  <si>
    <t>鉄道事業有形固定資産減価償却累計額（貸方）-工具器具及び備品-決算整理</t>
  </si>
  <si>
    <t>鉄道事業有形固定資産減価償却累計額（貸方）-リース資産-リース資産</t>
  </si>
  <si>
    <t>鉄道事業有形固定資産減価償却累計額（貸方）-運送施設 雑施設-運送施設 雑施設</t>
  </si>
  <si>
    <t>鉄道事業有形固定資産減価償却累計額（貸方）-案内宣伝施設 雑施設-案内宣伝施設 雑施設</t>
  </si>
  <si>
    <t>2041099800</t>
  </si>
  <si>
    <t>鉄道事業無形固定資産-地上権-決算整理</t>
  </si>
  <si>
    <t>2044099800</t>
  </si>
  <si>
    <t>鉄道事業無形固定資産-電気供給施設利用権-決算整理</t>
  </si>
  <si>
    <t>2047099800</t>
  </si>
  <si>
    <t>鉄道事業無形固定資産-ソフトウェア-決算整理</t>
  </si>
  <si>
    <t>2064099800</t>
  </si>
  <si>
    <t>鉄道事業無形固定資産減価償却累計額（貸方）-電気供給施設利用権-決算整理</t>
  </si>
  <si>
    <t>2067099800</t>
  </si>
  <si>
    <t>鉄道事業無形固定資産減価償却累計額（貸方）-ソフトウェア-決算整理</t>
  </si>
  <si>
    <t>建設仮勘定-鉄道事業-ソフトウェア直接費</t>
  </si>
  <si>
    <t>2750000400</t>
  </si>
  <si>
    <t>建設仮勘定-鉄道事業-ソフトウェア間接費</t>
  </si>
  <si>
    <t>その他の投資等-定期預金</t>
  </si>
  <si>
    <t>4000101600</t>
  </si>
  <si>
    <t>鉄道事業営業費-線路保存費-出向者給与負担額</t>
  </si>
  <si>
    <t>4000106401</t>
  </si>
  <si>
    <t>鉄道事業営業費-線路保存費-会議費-会議</t>
  </si>
  <si>
    <t>4000106449</t>
  </si>
  <si>
    <t>鉄道事業営業費-線路保存費-会議費-その他</t>
  </si>
  <si>
    <t>4000301600</t>
  </si>
  <si>
    <t>鉄道事業営業費-電路保存費-出向者給与負担額</t>
  </si>
  <si>
    <t>4000306401</t>
  </si>
  <si>
    <t>鉄道事業営業費-電路保存費-会議費-会議</t>
  </si>
  <si>
    <t>4000306449</t>
  </si>
  <si>
    <t>鉄道事業営業費-電路保存費-会議費-その他</t>
  </si>
  <si>
    <t>4000601600</t>
  </si>
  <si>
    <t>鉄道事業営業費-車両保存費-出向者給与負担額</t>
  </si>
  <si>
    <t>4000606401</t>
  </si>
  <si>
    <t>鉄道事業営業費-車両保存費-会議費-会議</t>
  </si>
  <si>
    <t>4000606449</t>
  </si>
  <si>
    <t>鉄道事業営業費-車両保存費-会議費-その他</t>
  </si>
  <si>
    <t>4000901600</t>
  </si>
  <si>
    <t>鉄道事業営業費-運転費-出向者給与負担額</t>
  </si>
  <si>
    <t>鉄道事業営業費-運転費-委託費-広告関連委託</t>
  </si>
  <si>
    <t>4000906401</t>
  </si>
  <si>
    <t>鉄道事業営業費-運転費-会議費-会議</t>
  </si>
  <si>
    <t>4000906449</t>
  </si>
  <si>
    <t>鉄道事業営業費-運転費-会議費-その他</t>
  </si>
  <si>
    <t>4001201600</t>
  </si>
  <si>
    <t>鉄道事業営業費-運輸費-出向者給与負担額</t>
  </si>
  <si>
    <t>鉄道事業営業費-運輸費-委託費-広告関連委託</t>
  </si>
  <si>
    <t>4001206401</t>
  </si>
  <si>
    <t>鉄道事業営業費-運輸費-会議費-会議</t>
  </si>
  <si>
    <t>4001206449</t>
  </si>
  <si>
    <t>鉄道事業営業費-運輸費-会議費-その他</t>
  </si>
  <si>
    <t>4003101600</t>
  </si>
  <si>
    <t>鉄道事業営業費-線路管理費-出向者給与負担額</t>
  </si>
  <si>
    <t>4003106401</t>
  </si>
  <si>
    <t>鉄道事業営業費-線路管理費-会議費-会議</t>
  </si>
  <si>
    <t>4003106449</t>
  </si>
  <si>
    <t>鉄道事業営業費-線路管理費-会議費-その他</t>
  </si>
  <si>
    <t>4003401600</t>
  </si>
  <si>
    <t>鉄道事業営業費-電路管理費-出向者給与負担額</t>
  </si>
  <si>
    <t>4003406401</t>
  </si>
  <si>
    <t>鉄道事業営業費-電路管理費-会議費-会議</t>
  </si>
  <si>
    <t>4003406449</t>
  </si>
  <si>
    <t>鉄道事業営業費-電路管理費-会議費-その他</t>
  </si>
  <si>
    <t>4003701600</t>
  </si>
  <si>
    <t>鉄道事業営業費-車両管理費-出向者給与負担額</t>
  </si>
  <si>
    <t>4003706401</t>
  </si>
  <si>
    <t>鉄道事業営業費-車両管理費-会議費-会議</t>
  </si>
  <si>
    <t>4003706449</t>
  </si>
  <si>
    <t>鉄道事業営業費-車両管理費-会議費-その他</t>
  </si>
  <si>
    <t>4004001600</t>
  </si>
  <si>
    <t>鉄道事業営業費-輸送管理費-出向者給与負担額</t>
  </si>
  <si>
    <t>鉄道事業営業費-輸送管理費-委託費-広告関連委託</t>
  </si>
  <si>
    <t>4004006401</t>
  </si>
  <si>
    <t>鉄道事業営業費-輸送管理費-会議費-会議</t>
  </si>
  <si>
    <t>4004006449</t>
  </si>
  <si>
    <t>鉄道事業営業費-輸送管理費-会議費-その他</t>
  </si>
  <si>
    <t>4005501600</t>
  </si>
  <si>
    <t>鉄道事業営業費-案内宣伝費-出向者給与負担額</t>
  </si>
  <si>
    <t>4005506401</t>
  </si>
  <si>
    <t>鉄道事業営業費-案内宣伝費-会議費-会議</t>
  </si>
  <si>
    <t>4005506449</t>
  </si>
  <si>
    <t>鉄道事業営業費-案内宣伝費-会議費-その他</t>
  </si>
  <si>
    <t>4006001500</t>
  </si>
  <si>
    <t>鉄道事業営業費-厚生施設費-出向者退職金負担額</t>
  </si>
  <si>
    <t>4006001600</t>
  </si>
  <si>
    <t>鉄道事業営業費-厚生施設費-出向者給与負担額</t>
  </si>
  <si>
    <t>4006006401</t>
  </si>
  <si>
    <t>鉄道事業営業費-厚生施設費-会議費-会議</t>
  </si>
  <si>
    <t>4006006449</t>
  </si>
  <si>
    <t>鉄道事業営業費-厚生施設費-会議費-その他</t>
  </si>
  <si>
    <t>4007501600</t>
  </si>
  <si>
    <t>鉄道事業営業費-一般管理費-出向者給与負担額</t>
  </si>
  <si>
    <t>4007506401</t>
  </si>
  <si>
    <t>鉄道事業営業費-一般管理費-会議費-会議</t>
  </si>
  <si>
    <t>4007506449</t>
  </si>
  <si>
    <t>鉄道事業営業費-一般管理費-会議費-その他</t>
  </si>
  <si>
    <t>4650100748</t>
  </si>
  <si>
    <t>建設部門費-建設部門費-法定福利費-引当金繰入額</t>
  </si>
  <si>
    <t>4650101500</t>
  </si>
  <si>
    <t>建設部門費-建設部門費-出向者退職金負担額</t>
  </si>
  <si>
    <t>4650101600</t>
  </si>
  <si>
    <t>建設部門費-建設部門費-出向者給与負担額</t>
  </si>
  <si>
    <t>4650105101</t>
  </si>
  <si>
    <t>建設部門費-建設部門費-修繕費-取替材料費</t>
  </si>
  <si>
    <t>4650105102</t>
  </si>
  <si>
    <t>建設部門費-建設部門費-修繕費-取替外注費</t>
  </si>
  <si>
    <t>4650105103</t>
  </si>
  <si>
    <t>建設部門費-建設部門費-修繕費-普通材料費（工事）</t>
  </si>
  <si>
    <t>4650105104</t>
  </si>
  <si>
    <t>建設部門費-建設部門費-修繕費-普通外注費（工事）</t>
  </si>
  <si>
    <t>4650105205</t>
  </si>
  <si>
    <t>建設部門費-建設部門費-消耗備品費-備品（一括償却）</t>
  </si>
  <si>
    <t>4650106000</t>
  </si>
  <si>
    <t>建設部門費-建設部門費-固定資産除却費</t>
  </si>
  <si>
    <t>4650106100</t>
  </si>
  <si>
    <t>建設部門費-建設部門費-固定資産撤去費</t>
  </si>
  <si>
    <t>4650106303</t>
  </si>
  <si>
    <t>建設部門費-建設部門費-負担金-寄付金</t>
  </si>
  <si>
    <t>4650106401</t>
  </si>
  <si>
    <t>建設部門費-建設部門費-会議費-会議</t>
  </si>
  <si>
    <t>4650106449</t>
  </si>
  <si>
    <t>建設部門費-建設部門費-会議費-その他</t>
  </si>
  <si>
    <t>建設部門費-付替勘定-間接費配賦-固定資産</t>
  </si>
  <si>
    <t>営業外費用-貸倒損失</t>
  </si>
  <si>
    <t>リース債務（流動）</t>
  </si>
  <si>
    <t>未払金-諸税-事業所税</t>
  </si>
  <si>
    <t>未払金-諸税-その他</t>
  </si>
  <si>
    <t>未払法人税等-法人税、住民税</t>
  </si>
  <si>
    <t>未払法人税等-事業税</t>
  </si>
  <si>
    <t>預り連絡運賃</t>
  </si>
  <si>
    <t>預り金-源泉所得税</t>
  </si>
  <si>
    <t>その他引当金（流動）-その他</t>
  </si>
  <si>
    <t>預り保証金（流動）-その他</t>
  </si>
  <si>
    <t>資産除去債務（流動）</t>
  </si>
  <si>
    <t>リース債務（固定）</t>
  </si>
  <si>
    <t>修繕引当金（固定）</t>
  </si>
  <si>
    <t>その他引当金（固定）</t>
  </si>
  <si>
    <t>預り保証金（固定）-保証金-不動産</t>
  </si>
  <si>
    <t>預り保証金（固定）-保証金-その他</t>
  </si>
  <si>
    <t>資産除去債務（固定）</t>
  </si>
  <si>
    <t>圧縮未決算特別勘定</t>
  </si>
  <si>
    <t>仮勘定-移行仮勘定-一般</t>
  </si>
  <si>
    <t>建設仮勘定繰越仮勘定-鉄道事業-直接費</t>
  </si>
  <si>
    <t>建設仮勘定繰越仮勘定-鉄道事業-間接費</t>
  </si>
  <si>
    <t>建設仮勘定繰越仮勘定-鉄道事業-ソフトウェア直接費</t>
  </si>
  <si>
    <t>8600000400</t>
  </si>
  <si>
    <t>建設仮勘定繰越仮勘定-鉄道事業-ソフトウェア間接費</t>
  </si>
  <si>
    <t>鉄道事業営業収益-運輸雑収-施設賃貸料-ATM（駅構内）</t>
  </si>
  <si>
    <t>鉄道事業営業収益-運輸雑収-施設賃貸料-ATM（地上）</t>
  </si>
  <si>
    <t>鉄道事業営業収益-運輸雑収-施設賃貸料-自動販売機（地上）</t>
  </si>
  <si>
    <t>鉄道事業営業収益-運輸雑収-施設賃貸料-光ファイバー（駅構内）</t>
  </si>
  <si>
    <t>鉄道事業営業収益-運輸雑収-施設賃貸料-光ファイバー（地上）</t>
  </si>
  <si>
    <t>鉄道事業営業収益-運輸雑収-施設賃貸料-携帯電話PHS（駅構内）</t>
  </si>
  <si>
    <t>鉄道事業営業収益-運輸雑収-施設賃貸料-携帯電話PHS（地上）</t>
  </si>
  <si>
    <t>鉄道事業営業収益-運輸雑収-施設賃貸料-無線LAN（駅構内）</t>
  </si>
  <si>
    <t>鉄道事業営業収益-運輸雑収-施設賃貸料-無線LAN（地上）</t>
  </si>
  <si>
    <t>9000500900</t>
  </si>
  <si>
    <t>鉄道事業営業収益-運輸雑収-再用品評価額</t>
  </si>
  <si>
    <t>鉄道事業営業収益-運輸雑収-その他</t>
  </si>
  <si>
    <t>営業外収益-受取保険金</t>
  </si>
  <si>
    <t>営業外収益-賃貸料収入-土地</t>
  </si>
  <si>
    <t>営業外収益-厚生福利施設収入-住宅施設収入</t>
  </si>
  <si>
    <t>営業外収益-厚生福利施設収入-その他</t>
  </si>
  <si>
    <t>Z19</t>
  </si>
  <si>
    <t>2750000400</t>
    <phoneticPr fontId="7"/>
  </si>
  <si>
    <t>鉄-御-収支-収支</t>
  </si>
  <si>
    <t>101AA</t>
  </si>
  <si>
    <t>鉄-御-EVE-江坂</t>
  </si>
  <si>
    <t>101AB</t>
  </si>
  <si>
    <t>鉄-御-EVE-東三国</t>
  </si>
  <si>
    <t>101AC</t>
  </si>
  <si>
    <t>鉄-御-EVE-新大阪</t>
  </si>
  <si>
    <t>101AD</t>
  </si>
  <si>
    <t>鉄-御-EVE-西中島</t>
  </si>
  <si>
    <t>101AE</t>
  </si>
  <si>
    <t>鉄-御-EVE-中津</t>
  </si>
  <si>
    <t>101AF</t>
  </si>
  <si>
    <t>鉄-御-EVE-梅田</t>
  </si>
  <si>
    <t>101AG</t>
  </si>
  <si>
    <t>鉄-御-EVE-淀屋橋</t>
  </si>
  <si>
    <t>101AH</t>
  </si>
  <si>
    <t>鉄-御-EVE-本町</t>
  </si>
  <si>
    <t>101AI</t>
  </si>
  <si>
    <t>鉄-御-EVE-心斎橋</t>
  </si>
  <si>
    <t>101AJ</t>
  </si>
  <si>
    <t>鉄-御-EVE-難波</t>
  </si>
  <si>
    <t>101AK</t>
  </si>
  <si>
    <t>鉄-御-EVE-大国町</t>
  </si>
  <si>
    <t>101AL</t>
  </si>
  <si>
    <t>鉄-御-EVE-動物園</t>
  </si>
  <si>
    <t>101AM</t>
  </si>
  <si>
    <t>鉄-御-EVE-天王寺</t>
  </si>
  <si>
    <t>101AN</t>
  </si>
  <si>
    <t>鉄-御-EVE-昭和町</t>
  </si>
  <si>
    <t>101AO</t>
  </si>
  <si>
    <t>鉄-御-EVE-西田辺</t>
  </si>
  <si>
    <t>101AP</t>
  </si>
  <si>
    <t>鉄-御-EVE-長居</t>
  </si>
  <si>
    <t>101AQ</t>
  </si>
  <si>
    <t>鉄-御-EVE-我孫子</t>
  </si>
  <si>
    <t>101AR</t>
  </si>
  <si>
    <t>鉄-御-EVE-北花田</t>
  </si>
  <si>
    <t>101AS</t>
  </si>
  <si>
    <t>鉄-御-EVE-新金岡</t>
  </si>
  <si>
    <t>101AT</t>
  </si>
  <si>
    <t>鉄-御-EVE-中百舌</t>
  </si>
  <si>
    <t>101B0</t>
  </si>
  <si>
    <t>101C1</t>
  </si>
  <si>
    <t>鉄-御-自然災-地震対</t>
  </si>
  <si>
    <t>101C2</t>
  </si>
  <si>
    <t>鉄-御-自然災-津波浸</t>
  </si>
  <si>
    <t>101C3</t>
  </si>
  <si>
    <t>鉄-御-自然災-構築物</t>
  </si>
  <si>
    <t>101DA</t>
  </si>
  <si>
    <t>鉄-御-グラン-江坂</t>
  </si>
  <si>
    <t>101DB</t>
  </si>
  <si>
    <t>鉄-御-グラン-東三国</t>
  </si>
  <si>
    <t>101DC</t>
  </si>
  <si>
    <t>鉄-御-グラン-新大阪</t>
  </si>
  <si>
    <t>101DD</t>
  </si>
  <si>
    <t>鉄-御-グラン-西中島</t>
  </si>
  <si>
    <t>101DE</t>
  </si>
  <si>
    <t>鉄-御-グラン-中津</t>
  </si>
  <si>
    <t>101DF</t>
  </si>
  <si>
    <t>鉄-御-グラン-梅田</t>
  </si>
  <si>
    <t>101DG</t>
  </si>
  <si>
    <t>鉄-御-グラン-淀屋橋</t>
  </si>
  <si>
    <t>101DH</t>
  </si>
  <si>
    <t>鉄-御-グラン-本町</t>
  </si>
  <si>
    <t>101DI</t>
  </si>
  <si>
    <t>鉄-御-グラン-心斎橋</t>
  </si>
  <si>
    <t>101DJ</t>
  </si>
  <si>
    <t>鉄-御-グラン-難波</t>
  </si>
  <si>
    <t>101DK</t>
  </si>
  <si>
    <t>鉄-御-グラン-大国町</t>
  </si>
  <si>
    <t>101DL</t>
  </si>
  <si>
    <t>鉄-御-グラン-動物園</t>
  </si>
  <si>
    <t>101DM</t>
  </si>
  <si>
    <t>鉄-御-グラン-天王寺</t>
  </si>
  <si>
    <t>101DN</t>
  </si>
  <si>
    <t>鉄-御-グラン-昭和町</t>
  </si>
  <si>
    <t>101DO</t>
  </si>
  <si>
    <t>鉄-御-グラン-西田辺</t>
  </si>
  <si>
    <t>101DP</t>
  </si>
  <si>
    <t>鉄-御-グラン-長居</t>
  </si>
  <si>
    <t>101DQ</t>
  </si>
  <si>
    <t>鉄-御-グラン-我孫子</t>
  </si>
  <si>
    <t>101DR</t>
  </si>
  <si>
    <t>鉄-御-グラン-北花田</t>
  </si>
  <si>
    <t>101DS</t>
  </si>
  <si>
    <t>鉄-御-グラン-新金岡</t>
  </si>
  <si>
    <t>101DT</t>
  </si>
  <si>
    <t>鉄-御-グラン-中百舌</t>
  </si>
  <si>
    <t>101E1</t>
  </si>
  <si>
    <t>101E2</t>
  </si>
  <si>
    <t>101E3</t>
  </si>
  <si>
    <t>101E4</t>
  </si>
  <si>
    <t>鉄-御-車両空-照明・</t>
  </si>
  <si>
    <t>101E5</t>
  </si>
  <si>
    <t>鉄-御-車両空-AIコ</t>
  </si>
  <si>
    <t>101F0</t>
  </si>
  <si>
    <t>101F1</t>
  </si>
  <si>
    <t>101F2</t>
  </si>
  <si>
    <t>101G1</t>
  </si>
  <si>
    <t>101G2</t>
  </si>
  <si>
    <t>101G3</t>
  </si>
  <si>
    <t>101H0</t>
  </si>
  <si>
    <t>101H1</t>
  </si>
  <si>
    <t>101H2</t>
  </si>
  <si>
    <t>101H3</t>
  </si>
  <si>
    <t>101H4</t>
  </si>
  <si>
    <t>101I0</t>
  </si>
  <si>
    <t>101I1</t>
  </si>
  <si>
    <t>101I2</t>
  </si>
  <si>
    <t>101I3</t>
  </si>
  <si>
    <t>101I4</t>
  </si>
  <si>
    <t>101J0</t>
  </si>
  <si>
    <t>101J1</t>
  </si>
  <si>
    <t>101J2</t>
  </si>
  <si>
    <t>101J3</t>
  </si>
  <si>
    <t>101J4</t>
  </si>
  <si>
    <t>101K0</t>
  </si>
  <si>
    <t>鉄-谷-収支-収支</t>
  </si>
  <si>
    <t>102AA</t>
  </si>
  <si>
    <t>鉄-谷-EVE-大日</t>
  </si>
  <si>
    <t>102AB</t>
  </si>
  <si>
    <t>鉄-谷-EVE-守口</t>
  </si>
  <si>
    <t>102AC</t>
  </si>
  <si>
    <t>鉄-谷-EVE-太子橋</t>
  </si>
  <si>
    <t>102AD</t>
  </si>
  <si>
    <t>鉄-谷-EVE-千林大</t>
  </si>
  <si>
    <t>102AE</t>
  </si>
  <si>
    <t>鉄-谷-EVE-関目高</t>
  </si>
  <si>
    <t>102AF</t>
  </si>
  <si>
    <t>鉄-谷-EVE-野江内</t>
  </si>
  <si>
    <t>102AG</t>
  </si>
  <si>
    <t>鉄-谷-EVE-都島</t>
  </si>
  <si>
    <t>102AH</t>
  </si>
  <si>
    <t>鉄-谷-EVE-天神橋</t>
  </si>
  <si>
    <t>102AI</t>
  </si>
  <si>
    <t>鉄-谷-EVE-中崎町</t>
  </si>
  <si>
    <t>102AJ</t>
  </si>
  <si>
    <t>鉄-谷-EVE-東梅田</t>
  </si>
  <si>
    <t>102AK</t>
  </si>
  <si>
    <t>鉄-谷-EVE-南森町</t>
  </si>
  <si>
    <t>102AL</t>
  </si>
  <si>
    <t>鉄-谷-EVE-天満橋</t>
  </si>
  <si>
    <t>102AM</t>
  </si>
  <si>
    <t>鉄-谷-EVE-谷町四</t>
  </si>
  <si>
    <t>102AN</t>
  </si>
  <si>
    <t>鉄-谷-EVE-谷町六</t>
  </si>
  <si>
    <t>102AO</t>
  </si>
  <si>
    <t>鉄-谷-EVE-谷町九</t>
  </si>
  <si>
    <t>102AP</t>
  </si>
  <si>
    <t>鉄-谷-EVE-四天王</t>
  </si>
  <si>
    <t>102AQ</t>
  </si>
  <si>
    <t>鉄-谷-EVE-天王寺</t>
  </si>
  <si>
    <t>102AR</t>
  </si>
  <si>
    <t>鉄-谷-EVE-阿倍野</t>
  </si>
  <si>
    <t>102AS</t>
  </si>
  <si>
    <t>鉄-谷-EVE-文の里</t>
  </si>
  <si>
    <t>102AT</t>
  </si>
  <si>
    <t>鉄-谷-EVE-田辺</t>
  </si>
  <si>
    <t>102AU</t>
  </si>
  <si>
    <t>鉄-谷-EVE-駒川中</t>
  </si>
  <si>
    <t>102AV</t>
  </si>
  <si>
    <t>鉄-谷-EVE-平野</t>
  </si>
  <si>
    <t>102AW</t>
  </si>
  <si>
    <t>鉄-谷-EVE-喜連瓜</t>
  </si>
  <si>
    <t>102AX</t>
  </si>
  <si>
    <t>鉄-谷-EVE-出戸</t>
  </si>
  <si>
    <t>102AY</t>
  </si>
  <si>
    <t>鉄-谷-EVE-長原</t>
  </si>
  <si>
    <t>102AZ</t>
  </si>
  <si>
    <t>鉄-谷-EVE-八尾南</t>
  </si>
  <si>
    <t>102B0</t>
  </si>
  <si>
    <t>102C1</t>
  </si>
  <si>
    <t>鉄-谷-自然災-地震対</t>
  </si>
  <si>
    <t>102C2</t>
  </si>
  <si>
    <t>鉄-谷-自然災-津波浸</t>
  </si>
  <si>
    <t>102C3</t>
  </si>
  <si>
    <t>鉄-谷-自然災-構築物</t>
  </si>
  <si>
    <t>102DA</t>
  </si>
  <si>
    <t>鉄-谷-グラン-大日</t>
  </si>
  <si>
    <t>102DB</t>
  </si>
  <si>
    <t>鉄-谷-グラン-守口</t>
  </si>
  <si>
    <t>102DC</t>
  </si>
  <si>
    <t>鉄-谷-グラン-太子橋</t>
  </si>
  <si>
    <t>102DD</t>
  </si>
  <si>
    <t>鉄-谷-グラン-千林大</t>
  </si>
  <si>
    <t>102DE</t>
  </si>
  <si>
    <t>鉄-谷-グラン-関目高</t>
  </si>
  <si>
    <t>102DF</t>
  </si>
  <si>
    <t>鉄-谷-グラン-野江内</t>
  </si>
  <si>
    <t>102DG</t>
  </si>
  <si>
    <t>鉄-谷-グラン-都島</t>
  </si>
  <si>
    <t>102DH</t>
  </si>
  <si>
    <t>鉄-谷-グラン-天神橋</t>
  </si>
  <si>
    <t>102DI</t>
  </si>
  <si>
    <t>鉄-谷-グラン-中崎町</t>
  </si>
  <si>
    <t>102DJ</t>
  </si>
  <si>
    <t>鉄-谷-グラン-東梅田</t>
  </si>
  <si>
    <t>102DK</t>
  </si>
  <si>
    <t>鉄-谷-グラン-南森町</t>
  </si>
  <si>
    <t>102DL</t>
  </si>
  <si>
    <t>鉄-谷-グラン-天満橋</t>
  </si>
  <si>
    <t>102DM</t>
  </si>
  <si>
    <t>鉄-谷-グラン-谷町四</t>
  </si>
  <si>
    <t>102DN</t>
  </si>
  <si>
    <t>鉄-谷-グラン-谷町六</t>
  </si>
  <si>
    <t>102DO</t>
  </si>
  <si>
    <t>鉄-谷-グラン-谷町九</t>
  </si>
  <si>
    <t>102DP</t>
  </si>
  <si>
    <t>鉄-谷-グラン-四天王</t>
  </si>
  <si>
    <t>102DQ</t>
  </si>
  <si>
    <t>鉄-谷-グラン-天王寺</t>
  </si>
  <si>
    <t>102DR</t>
  </si>
  <si>
    <t>鉄-谷-グラン-阿倍野</t>
  </si>
  <si>
    <t>102DS</t>
  </si>
  <si>
    <t>鉄-谷-グラン-文の里</t>
  </si>
  <si>
    <t>102DT</t>
  </si>
  <si>
    <t>鉄-谷-グラン-田辺</t>
  </si>
  <si>
    <t>102DU</t>
  </si>
  <si>
    <t>鉄-谷-グラン-駒川中</t>
  </si>
  <si>
    <t>102DV</t>
  </si>
  <si>
    <t>鉄-谷-グラン-平野</t>
  </si>
  <si>
    <t>102DW</t>
  </si>
  <si>
    <t>鉄-谷-グラン-喜連瓜</t>
  </si>
  <si>
    <t>102DX</t>
  </si>
  <si>
    <t>鉄-谷-グラン-出戸</t>
  </si>
  <si>
    <t>102DY</t>
  </si>
  <si>
    <t>鉄-谷-グラン-長原</t>
  </si>
  <si>
    <t>102DZ</t>
  </si>
  <si>
    <t>鉄-谷-グラン-八尾南</t>
  </si>
  <si>
    <t>102E1</t>
  </si>
  <si>
    <t>102E2</t>
  </si>
  <si>
    <t>102E3</t>
  </si>
  <si>
    <t>102E4</t>
  </si>
  <si>
    <t>鉄-谷-車両空-照明・</t>
  </si>
  <si>
    <t>102E5</t>
  </si>
  <si>
    <t>鉄-谷-車両空-AIコ</t>
  </si>
  <si>
    <t>102F0</t>
  </si>
  <si>
    <t>102F1</t>
  </si>
  <si>
    <t>102F2</t>
  </si>
  <si>
    <t>102G1</t>
  </si>
  <si>
    <t>102G2</t>
  </si>
  <si>
    <t>102G3</t>
  </si>
  <si>
    <t>102H0</t>
  </si>
  <si>
    <t>102H1</t>
  </si>
  <si>
    <t>102H2</t>
  </si>
  <si>
    <t>102H3</t>
  </si>
  <si>
    <t>102H4</t>
  </si>
  <si>
    <t>102I0</t>
  </si>
  <si>
    <t>102I1</t>
  </si>
  <si>
    <t>102I2</t>
  </si>
  <si>
    <t>102I3</t>
  </si>
  <si>
    <t>102I4</t>
  </si>
  <si>
    <t>102J0</t>
  </si>
  <si>
    <t>102J1</t>
  </si>
  <si>
    <t>102J2</t>
  </si>
  <si>
    <t>102J3</t>
  </si>
  <si>
    <t>102J4</t>
  </si>
  <si>
    <t>102K0</t>
  </si>
  <si>
    <t>鉄-四-収支-収支</t>
  </si>
  <si>
    <t>103AA</t>
  </si>
  <si>
    <t>鉄-四-EVE-西梅田</t>
  </si>
  <si>
    <t>103AB</t>
  </si>
  <si>
    <t>鉄-四-EVE-肥後橋</t>
  </si>
  <si>
    <t>103AC</t>
  </si>
  <si>
    <t>鉄-四-EVE-本町</t>
  </si>
  <si>
    <t>103AD</t>
  </si>
  <si>
    <t>鉄-四-EVE-四ツ橋</t>
  </si>
  <si>
    <t>103AE</t>
  </si>
  <si>
    <t>鉄-四-EVE-難波</t>
  </si>
  <si>
    <t>103AF</t>
  </si>
  <si>
    <t>鉄-四-EVE-大国町</t>
  </si>
  <si>
    <t>103AG</t>
  </si>
  <si>
    <t>鉄-四-EVE-花園町</t>
  </si>
  <si>
    <t>103AH</t>
  </si>
  <si>
    <t>鉄-四-EVE-岸里</t>
  </si>
  <si>
    <t>103AI</t>
  </si>
  <si>
    <t>鉄-四-EVE-玉出</t>
  </si>
  <si>
    <t>103AJ</t>
  </si>
  <si>
    <t>鉄-四-EVE-北加賀</t>
  </si>
  <si>
    <t>103AK</t>
  </si>
  <si>
    <t>鉄-四-EVE-住之江</t>
  </si>
  <si>
    <t>103B0</t>
  </si>
  <si>
    <t>103C1</t>
  </si>
  <si>
    <t>鉄-四-自然災-地震対</t>
  </si>
  <si>
    <t>103C2</t>
  </si>
  <si>
    <t>鉄-四-自然災-津波浸</t>
  </si>
  <si>
    <t>103C3</t>
  </si>
  <si>
    <t>鉄-四-自然災-構築物</t>
  </si>
  <si>
    <t>103DA</t>
  </si>
  <si>
    <t>鉄-四-グラン-西梅田</t>
  </si>
  <si>
    <t>103DB</t>
  </si>
  <si>
    <t>鉄-四-グラン-肥後橋</t>
  </si>
  <si>
    <t>103DC</t>
  </si>
  <si>
    <t>鉄-四-グラン-本町</t>
  </si>
  <si>
    <t>103DD</t>
  </si>
  <si>
    <t>鉄-四-グラン-四ツ橋</t>
  </si>
  <si>
    <t>103DE</t>
  </si>
  <si>
    <t>鉄-四-グラン-難波</t>
  </si>
  <si>
    <t>103DF</t>
  </si>
  <si>
    <t>鉄-四-グラン-大国町</t>
  </si>
  <si>
    <t>103DG</t>
  </si>
  <si>
    <t>鉄-四-グラン-花園町</t>
  </si>
  <si>
    <t>103DH</t>
  </si>
  <si>
    <t>鉄-四-グラン-岸里</t>
  </si>
  <si>
    <t>103DI</t>
  </si>
  <si>
    <t>鉄-四-グラン-玉出</t>
  </si>
  <si>
    <t>103DJ</t>
  </si>
  <si>
    <t>鉄-四-グラン-北加賀</t>
  </si>
  <si>
    <t>103DK</t>
  </si>
  <si>
    <t>鉄-四-グラン-住之江</t>
  </si>
  <si>
    <t>103E1</t>
  </si>
  <si>
    <t>103E2</t>
  </si>
  <si>
    <t>103E3</t>
  </si>
  <si>
    <t>103E4</t>
  </si>
  <si>
    <t>鉄-四-車両空-照明・</t>
  </si>
  <si>
    <t>103E5</t>
  </si>
  <si>
    <t>鉄-四-車両空-AIコ</t>
  </si>
  <si>
    <t>103F0</t>
  </si>
  <si>
    <t>103F1</t>
  </si>
  <si>
    <t>103F2</t>
  </si>
  <si>
    <t>103G1</t>
  </si>
  <si>
    <t>103G2</t>
  </si>
  <si>
    <t>103G3</t>
  </si>
  <si>
    <t>103H0</t>
  </si>
  <si>
    <t>103H1</t>
  </si>
  <si>
    <t>103H2</t>
  </si>
  <si>
    <t>103H3</t>
  </si>
  <si>
    <t>103H4</t>
  </si>
  <si>
    <t>103I0</t>
  </si>
  <si>
    <t>103I1</t>
  </si>
  <si>
    <t>103I2</t>
  </si>
  <si>
    <t>103I3</t>
  </si>
  <si>
    <t>103I4</t>
  </si>
  <si>
    <t>103J0</t>
  </si>
  <si>
    <t>103J1</t>
  </si>
  <si>
    <t>103J2</t>
  </si>
  <si>
    <t>103J3</t>
  </si>
  <si>
    <t>103J4</t>
  </si>
  <si>
    <t>103K0</t>
  </si>
  <si>
    <t>鉄-中-収支-収支</t>
  </si>
  <si>
    <t>104AA</t>
  </si>
  <si>
    <t>鉄-中-EVE-コスモ</t>
  </si>
  <si>
    <t>104AB</t>
  </si>
  <si>
    <t>鉄-中-EVE-大阪港</t>
  </si>
  <si>
    <t>104AC</t>
  </si>
  <si>
    <t>鉄-中-EVE-朝潮橋</t>
  </si>
  <si>
    <t>104AD</t>
  </si>
  <si>
    <t>鉄-中-EVE-弁天町</t>
  </si>
  <si>
    <t>104AE</t>
  </si>
  <si>
    <t>鉄-中-EVE-九条</t>
  </si>
  <si>
    <t>104AF</t>
  </si>
  <si>
    <t>鉄-中-EVE-阿波座</t>
  </si>
  <si>
    <t>104AG</t>
  </si>
  <si>
    <t>鉄-中-EVE-本町</t>
  </si>
  <si>
    <t>104AH</t>
  </si>
  <si>
    <t>鉄-中-EVE-堺筋本</t>
  </si>
  <si>
    <t>104AI</t>
  </si>
  <si>
    <t>鉄-中-EVE-谷町四</t>
  </si>
  <si>
    <t>104AJ</t>
  </si>
  <si>
    <t>鉄-中-EVE-森ノ宮</t>
  </si>
  <si>
    <t>104AK</t>
  </si>
  <si>
    <t>鉄-中-EVE-緑橋</t>
  </si>
  <si>
    <t>104AL</t>
  </si>
  <si>
    <t>鉄-中-EVE-深江橋</t>
  </si>
  <si>
    <t>104AM</t>
  </si>
  <si>
    <t>鉄-中-EVE-高井田</t>
  </si>
  <si>
    <t>104AN</t>
  </si>
  <si>
    <t>鉄-中-EVE-長田</t>
  </si>
  <si>
    <t>104B0</t>
  </si>
  <si>
    <t>104C1</t>
  </si>
  <si>
    <t>鉄-中-自然災-地震対</t>
  </si>
  <si>
    <t>104C2</t>
  </si>
  <si>
    <t>鉄-中-自然災-津波浸</t>
  </si>
  <si>
    <t>104C3</t>
  </si>
  <si>
    <t>鉄-中-自然災-構築物</t>
  </si>
  <si>
    <t>104DA</t>
  </si>
  <si>
    <t>鉄-中-グラン-コスモ</t>
  </si>
  <si>
    <t>104DB</t>
  </si>
  <si>
    <t>鉄-中-グラン-大阪港</t>
  </si>
  <si>
    <t>104DC</t>
  </si>
  <si>
    <t>鉄-中-グラン-朝潮橋</t>
  </si>
  <si>
    <t>104DD</t>
  </si>
  <si>
    <t>鉄-中-グラン-弁天町</t>
  </si>
  <si>
    <t>104DE</t>
  </si>
  <si>
    <t>鉄-中-グラン-九条</t>
  </si>
  <si>
    <t>104DF</t>
  </si>
  <si>
    <t>鉄-中-グラン-阿波座</t>
  </si>
  <si>
    <t>104DG</t>
  </si>
  <si>
    <t>鉄-中-グラン-本町</t>
  </si>
  <si>
    <t>104DH</t>
  </si>
  <si>
    <t>鉄-中-グラン-堺筋本</t>
  </si>
  <si>
    <t>104DI</t>
  </si>
  <si>
    <t>鉄-中-グラン-谷町四</t>
  </si>
  <si>
    <t>104DJ</t>
  </si>
  <si>
    <t>鉄-中-グラン-森ノ宮</t>
  </si>
  <si>
    <t>104DK</t>
  </si>
  <si>
    <t>鉄-中-グラン-緑橋</t>
  </si>
  <si>
    <t>104DL</t>
  </si>
  <si>
    <t>鉄-中-グラン-深江橋</t>
  </si>
  <si>
    <t>104DM</t>
  </si>
  <si>
    <t>鉄-中-グラン-高井田</t>
  </si>
  <si>
    <t>104DN</t>
  </si>
  <si>
    <t>鉄-中-グラン-長田</t>
  </si>
  <si>
    <t>104E1</t>
  </si>
  <si>
    <t>104E2</t>
  </si>
  <si>
    <t>104E3</t>
  </si>
  <si>
    <t>104E4</t>
  </si>
  <si>
    <t>鉄-中-車両空-照明・</t>
  </si>
  <si>
    <t>104E5</t>
  </si>
  <si>
    <t>鉄-中-車両空-AIコ</t>
  </si>
  <si>
    <t>104F0</t>
  </si>
  <si>
    <t>104F1</t>
  </si>
  <si>
    <t>104F2</t>
  </si>
  <si>
    <t>104G1</t>
  </si>
  <si>
    <t>104G2</t>
  </si>
  <si>
    <t>104G3</t>
  </si>
  <si>
    <t>104H0</t>
  </si>
  <si>
    <t>104H1</t>
  </si>
  <si>
    <t>104H2</t>
  </si>
  <si>
    <t>104H3</t>
  </si>
  <si>
    <t>104H4</t>
  </si>
  <si>
    <t>104I0</t>
  </si>
  <si>
    <t>104I1</t>
  </si>
  <si>
    <t>104I2</t>
  </si>
  <si>
    <t>104I3</t>
  </si>
  <si>
    <t>104I4</t>
  </si>
  <si>
    <t>104J0</t>
  </si>
  <si>
    <t>104J1</t>
  </si>
  <si>
    <t>104J2</t>
  </si>
  <si>
    <t>104J3</t>
  </si>
  <si>
    <t>104J4</t>
  </si>
  <si>
    <t>104K0</t>
  </si>
  <si>
    <t>鉄-千-収支-収支</t>
  </si>
  <si>
    <t>105AA</t>
  </si>
  <si>
    <t>鉄-千-EVE-野田阪</t>
  </si>
  <si>
    <t>105AB</t>
  </si>
  <si>
    <t>鉄-千-EVE-玉川</t>
  </si>
  <si>
    <t>105AC</t>
  </si>
  <si>
    <t>鉄-千-EVE-阿波座</t>
  </si>
  <si>
    <t>105AD</t>
  </si>
  <si>
    <t>鉄-千-EVE-西長堀</t>
  </si>
  <si>
    <t>105AE</t>
  </si>
  <si>
    <t>鉄-千-EVE-桜川</t>
  </si>
  <si>
    <t>105AF</t>
  </si>
  <si>
    <t>鉄-千-EVE-難波</t>
  </si>
  <si>
    <t>105AG</t>
  </si>
  <si>
    <t>鉄-千-EVE-日本橋</t>
  </si>
  <si>
    <t>105AH</t>
  </si>
  <si>
    <t>鉄-千-EVE-谷町九</t>
  </si>
  <si>
    <t>105AI</t>
  </si>
  <si>
    <t>鉄-千-EVE-鶴橋</t>
  </si>
  <si>
    <t>105AJ</t>
  </si>
  <si>
    <t>鉄-千-EVE-今里</t>
  </si>
  <si>
    <t>105AK</t>
  </si>
  <si>
    <t>鉄-千-EVE-新深江</t>
  </si>
  <si>
    <t>105AL</t>
  </si>
  <si>
    <t>鉄-千-EVE-小路</t>
  </si>
  <si>
    <t>105AM</t>
  </si>
  <si>
    <t>鉄-千-EVE-北巽</t>
  </si>
  <si>
    <t>105AN</t>
  </si>
  <si>
    <t>鉄-千-EVE-南巽</t>
  </si>
  <si>
    <t>105B0</t>
  </si>
  <si>
    <t>105C1</t>
  </si>
  <si>
    <t>鉄-千-自然災-地震対</t>
  </si>
  <si>
    <t>105C2</t>
  </si>
  <si>
    <t>鉄-千-自然災-津波浸</t>
  </si>
  <si>
    <t>105C3</t>
  </si>
  <si>
    <t>鉄-千-自然災-構築物</t>
  </si>
  <si>
    <t>105DA</t>
  </si>
  <si>
    <t>鉄-千-グラン-野田阪</t>
  </si>
  <si>
    <t>105DB</t>
  </si>
  <si>
    <t>鉄-千-グラン-玉川</t>
  </si>
  <si>
    <t>105DC</t>
  </si>
  <si>
    <t>鉄-千-グラン-阿波座</t>
  </si>
  <si>
    <t>105DD</t>
  </si>
  <si>
    <t>鉄-千-グラン-西長堀</t>
  </si>
  <si>
    <t>105DE</t>
  </si>
  <si>
    <t>鉄-千-グラン-桜川</t>
  </si>
  <si>
    <t>105DF</t>
  </si>
  <si>
    <t>鉄-千-グラン-難波</t>
  </si>
  <si>
    <t>105DG</t>
  </si>
  <si>
    <t>鉄-千-グラン-日本橋</t>
  </si>
  <si>
    <t>105DH</t>
  </si>
  <si>
    <t>鉄-千-グラン-谷町九</t>
  </si>
  <si>
    <t>105DI</t>
  </si>
  <si>
    <t>鉄-千-グラン-鶴橋</t>
  </si>
  <si>
    <t>105DJ</t>
  </si>
  <si>
    <t>鉄-千-グラン-今里</t>
  </si>
  <si>
    <t>105DK</t>
  </si>
  <si>
    <t>鉄-千-グラン-新深江</t>
  </si>
  <si>
    <t>105DL</t>
  </si>
  <si>
    <t>鉄-千-グラン-小路</t>
  </si>
  <si>
    <t>105DM</t>
  </si>
  <si>
    <t>鉄-千-グラン-北巽</t>
  </si>
  <si>
    <t>105DN</t>
  </si>
  <si>
    <t>鉄-千-グラン-南巽</t>
  </si>
  <si>
    <t>105E1</t>
  </si>
  <si>
    <t>105E2</t>
  </si>
  <si>
    <t>105E3</t>
  </si>
  <si>
    <t>105E4</t>
  </si>
  <si>
    <t>鉄-千-車両空-照明・</t>
  </si>
  <si>
    <t>105E5</t>
  </si>
  <si>
    <t>鉄-千-車両空-AIコ</t>
  </si>
  <si>
    <t>105F0</t>
  </si>
  <si>
    <t>105F1</t>
  </si>
  <si>
    <t>105F2</t>
  </si>
  <si>
    <t>105G1</t>
  </si>
  <si>
    <t>105G2</t>
  </si>
  <si>
    <t>105G3</t>
  </si>
  <si>
    <t>105H0</t>
  </si>
  <si>
    <t>105H1</t>
  </si>
  <si>
    <t>105H2</t>
  </si>
  <si>
    <t>105H3</t>
  </si>
  <si>
    <t>105H4</t>
  </si>
  <si>
    <t>105I0</t>
  </si>
  <si>
    <t>105I1</t>
  </si>
  <si>
    <t>105I2</t>
  </si>
  <si>
    <t>105I3</t>
  </si>
  <si>
    <t>105I4</t>
  </si>
  <si>
    <t>105J0</t>
  </si>
  <si>
    <t>105J1</t>
  </si>
  <si>
    <t>105J2</t>
  </si>
  <si>
    <t>105J3</t>
  </si>
  <si>
    <t>105J4</t>
  </si>
  <si>
    <t>105K0</t>
  </si>
  <si>
    <t>鉄-堺-収支-収支</t>
  </si>
  <si>
    <t>106AA</t>
  </si>
  <si>
    <t>鉄-堺-EVE-天神橋</t>
  </si>
  <si>
    <t>106AB</t>
  </si>
  <si>
    <t>鉄-堺-EVE-扇町</t>
  </si>
  <si>
    <t>106AC</t>
  </si>
  <si>
    <t>鉄-堺-EVE-南森町</t>
  </si>
  <si>
    <t>106AD</t>
  </si>
  <si>
    <t>鉄-堺-EVE-北浜</t>
  </si>
  <si>
    <t>106AE</t>
  </si>
  <si>
    <t>鉄-堺-EVE-堺筋本</t>
  </si>
  <si>
    <t>106AF</t>
  </si>
  <si>
    <t>鉄-堺-EVE-長堀橋</t>
  </si>
  <si>
    <t>106AG</t>
  </si>
  <si>
    <t>鉄-堺-EVE-日本橋</t>
  </si>
  <si>
    <t>106AH</t>
  </si>
  <si>
    <t>鉄-堺-EVE-恵美須</t>
  </si>
  <si>
    <t>106AI</t>
  </si>
  <si>
    <t>鉄-堺-EVE-動物園</t>
  </si>
  <si>
    <t>106AJ</t>
  </si>
  <si>
    <t>鉄-堺-EVE-天下茶</t>
  </si>
  <si>
    <t>106B0</t>
  </si>
  <si>
    <t>106C1</t>
  </si>
  <si>
    <t>鉄-堺-自然災-地震対</t>
  </si>
  <si>
    <t>106C2</t>
  </si>
  <si>
    <t>鉄-堺-自然災-津波浸</t>
  </si>
  <si>
    <t>106C3</t>
  </si>
  <si>
    <t>鉄-堺-自然災-構築物</t>
  </si>
  <si>
    <t>106DA</t>
  </si>
  <si>
    <t>鉄-堺-グラン-天神橋</t>
  </si>
  <si>
    <t>106DB</t>
  </si>
  <si>
    <t>鉄-堺-グラン-扇町</t>
  </si>
  <si>
    <t>106DC</t>
  </si>
  <si>
    <t>鉄-堺-グラン-南森町</t>
  </si>
  <si>
    <t>106DD</t>
  </si>
  <si>
    <t>鉄-堺-グラン-北浜</t>
  </si>
  <si>
    <t>106DE</t>
  </si>
  <si>
    <t>鉄-堺-グラン-堺筋本</t>
  </si>
  <si>
    <t>106DF</t>
  </si>
  <si>
    <t>鉄-堺-グラン-長堀橋</t>
  </si>
  <si>
    <t>106DG</t>
  </si>
  <si>
    <t>鉄-堺-グラン-日本橋</t>
  </si>
  <si>
    <t>106DH</t>
  </si>
  <si>
    <t>鉄-堺-グラン-恵美須</t>
  </si>
  <si>
    <t>106DI</t>
  </si>
  <si>
    <t>鉄-堺-グラン-動物園</t>
  </si>
  <si>
    <t>106DJ</t>
  </si>
  <si>
    <t>鉄-堺-グラン-天下茶</t>
  </si>
  <si>
    <t>106E1</t>
  </si>
  <si>
    <t>106E2</t>
  </si>
  <si>
    <t>106E3</t>
  </si>
  <si>
    <t>106E4</t>
  </si>
  <si>
    <t>鉄-堺-車両空-照明・</t>
  </si>
  <si>
    <t>106E5</t>
  </si>
  <si>
    <t>鉄-堺-車両空-AIコ</t>
  </si>
  <si>
    <t>106F0</t>
  </si>
  <si>
    <t>106F1</t>
  </si>
  <si>
    <t>106F2</t>
  </si>
  <si>
    <t>106G1</t>
  </si>
  <si>
    <t>106G2</t>
  </si>
  <si>
    <t>106G3</t>
  </si>
  <si>
    <t>106H0</t>
  </si>
  <si>
    <t>106H1</t>
  </si>
  <si>
    <t>106H2</t>
  </si>
  <si>
    <t>106H3</t>
  </si>
  <si>
    <t>106H4</t>
  </si>
  <si>
    <t>106I0</t>
  </si>
  <si>
    <t>106I1</t>
  </si>
  <si>
    <t>106I2</t>
  </si>
  <si>
    <t>106I3</t>
  </si>
  <si>
    <t>106I4</t>
  </si>
  <si>
    <t>106J0</t>
  </si>
  <si>
    <t>106J1</t>
  </si>
  <si>
    <t>106J2</t>
  </si>
  <si>
    <t>106J3</t>
  </si>
  <si>
    <t>106J4</t>
  </si>
  <si>
    <t>106K0</t>
  </si>
  <si>
    <t>鉄-長-収支-収支</t>
  </si>
  <si>
    <t>107AA</t>
  </si>
  <si>
    <t>鉄-長-EVE-大正</t>
  </si>
  <si>
    <t>107AB</t>
  </si>
  <si>
    <t>鉄-長-EVE-ドーム</t>
  </si>
  <si>
    <t>107AC</t>
  </si>
  <si>
    <t>鉄-長-EVE-西長堀</t>
  </si>
  <si>
    <t>107AD</t>
  </si>
  <si>
    <t>鉄-長-EVE-西大橋</t>
  </si>
  <si>
    <t>107AE</t>
  </si>
  <si>
    <t>鉄-長-EVE-心斎橋</t>
  </si>
  <si>
    <t>107AF</t>
  </si>
  <si>
    <t>鉄-長-EVE-長堀橋</t>
  </si>
  <si>
    <t>107AG</t>
  </si>
  <si>
    <t>鉄-長-EVE-松屋町</t>
  </si>
  <si>
    <t>107AH</t>
  </si>
  <si>
    <t>鉄-長-EVE-谷町六</t>
  </si>
  <si>
    <t>107AI</t>
  </si>
  <si>
    <t>鉄-長-EVE-玉造</t>
  </si>
  <si>
    <t>107AJ</t>
  </si>
  <si>
    <t>鉄-長-EVE-森ノ宮</t>
  </si>
  <si>
    <t>107AK</t>
  </si>
  <si>
    <t>鉄-長-EVE-大阪ビ</t>
  </si>
  <si>
    <t>107AL</t>
  </si>
  <si>
    <t>鉄-長-EVE-京橋</t>
  </si>
  <si>
    <t>107AM</t>
  </si>
  <si>
    <t>鉄-長-EVE-蒲生四</t>
  </si>
  <si>
    <t>107AN</t>
  </si>
  <si>
    <t>鉄-長-EVE-今福鶴</t>
  </si>
  <si>
    <t>107AO</t>
  </si>
  <si>
    <t>鉄-長-EVE-横堤</t>
  </si>
  <si>
    <t>107AP</t>
  </si>
  <si>
    <t>鉄-長-EVE-鶴見緑</t>
  </si>
  <si>
    <t>107AQ</t>
  </si>
  <si>
    <t>鉄-長-EVE-門真南</t>
  </si>
  <si>
    <t>107B0</t>
  </si>
  <si>
    <t>107C1</t>
  </si>
  <si>
    <t>鉄-長-自然災-地震対</t>
  </si>
  <si>
    <t>107C2</t>
  </si>
  <si>
    <t>鉄-長-自然災-津波浸</t>
  </si>
  <si>
    <t>107C3</t>
  </si>
  <si>
    <t>鉄-長-自然災-構築物</t>
  </si>
  <si>
    <t>107DA</t>
  </si>
  <si>
    <t>鉄-長-グラン-大正</t>
  </si>
  <si>
    <t>107DB</t>
  </si>
  <si>
    <t>鉄-長-グラン-ドーム</t>
  </si>
  <si>
    <t>107DC</t>
  </si>
  <si>
    <t>鉄-長-グラン-西長堀</t>
  </si>
  <si>
    <t>107DD</t>
  </si>
  <si>
    <t>鉄-長-グラン-西大橋</t>
  </si>
  <si>
    <t>107DE</t>
  </si>
  <si>
    <t>鉄-長-グラン-心斎橋</t>
  </si>
  <si>
    <t>107DF</t>
  </si>
  <si>
    <t>鉄-長-グラン-長堀橋</t>
  </si>
  <si>
    <t>107DG</t>
  </si>
  <si>
    <t>鉄-長-グラン-松屋町</t>
  </si>
  <si>
    <t>107DH</t>
  </si>
  <si>
    <t>鉄-長-グラン-谷町六</t>
  </si>
  <si>
    <t>107DI</t>
  </si>
  <si>
    <t>鉄-長-グラン-玉造</t>
  </si>
  <si>
    <t>107DJ</t>
  </si>
  <si>
    <t>鉄-長-グラン-森ノ宮</t>
  </si>
  <si>
    <t>107DK</t>
  </si>
  <si>
    <t>鉄-長-グラン-大阪ビ</t>
  </si>
  <si>
    <t>107DL</t>
  </si>
  <si>
    <t>鉄-長-グラン-京橋</t>
  </si>
  <si>
    <t>107DM</t>
  </si>
  <si>
    <t>鉄-長-グラン-蒲生四</t>
  </si>
  <si>
    <t>107DN</t>
  </si>
  <si>
    <t>鉄-長-グラン-今福鶴</t>
  </si>
  <si>
    <t>107DO</t>
  </si>
  <si>
    <t>鉄-長-グラン-横堤</t>
  </si>
  <si>
    <t>107DP</t>
  </si>
  <si>
    <t>鉄-長-グラン-鶴見緑</t>
  </si>
  <si>
    <t>107DQ</t>
  </si>
  <si>
    <t>鉄-長-グラン-門真南</t>
  </si>
  <si>
    <t>107E1</t>
  </si>
  <si>
    <t>107E2</t>
  </si>
  <si>
    <t>107E3</t>
  </si>
  <si>
    <t>107E4</t>
  </si>
  <si>
    <t>鉄-長-車両空-照明・</t>
  </si>
  <si>
    <t>107E5</t>
  </si>
  <si>
    <t>鉄-長-車両空-AIコ</t>
  </si>
  <si>
    <t>107F0</t>
  </si>
  <si>
    <t>107F1</t>
  </si>
  <si>
    <t>107F2</t>
  </si>
  <si>
    <t>107G1</t>
  </si>
  <si>
    <t>107G2</t>
  </si>
  <si>
    <t>107G3</t>
  </si>
  <si>
    <t>107H0</t>
  </si>
  <si>
    <t>107H1</t>
  </si>
  <si>
    <t>107H2</t>
  </si>
  <si>
    <t>107H3</t>
  </si>
  <si>
    <t>107H4</t>
  </si>
  <si>
    <t>107I0</t>
  </si>
  <si>
    <t>107I1</t>
  </si>
  <si>
    <t>107I2</t>
  </si>
  <si>
    <t>107I3</t>
  </si>
  <si>
    <t>107I4</t>
  </si>
  <si>
    <t>107J0</t>
  </si>
  <si>
    <t>107J1</t>
  </si>
  <si>
    <t>107J2</t>
  </si>
  <si>
    <t>107J3</t>
  </si>
  <si>
    <t>107J4</t>
  </si>
  <si>
    <t>107K0</t>
  </si>
  <si>
    <t>10800</t>
  </si>
  <si>
    <t>鉄-今-収支-収支</t>
  </si>
  <si>
    <t>108AA</t>
  </si>
  <si>
    <t>鉄-今-EVE-井高野</t>
  </si>
  <si>
    <t>108AB</t>
  </si>
  <si>
    <t>鉄-今-EVE-瑞光四</t>
  </si>
  <si>
    <t>108AC</t>
  </si>
  <si>
    <t>鉄-今-EVE-だいど</t>
  </si>
  <si>
    <t>108AD</t>
  </si>
  <si>
    <t>鉄-今-EVE-太子橋</t>
  </si>
  <si>
    <t>108AE</t>
  </si>
  <si>
    <t>鉄-今-EVE-清水</t>
  </si>
  <si>
    <t>108AF</t>
  </si>
  <si>
    <t>鉄-今-EVE-新森古</t>
  </si>
  <si>
    <t>108AG</t>
  </si>
  <si>
    <t>鉄-今-EVE-関目成</t>
  </si>
  <si>
    <t>108AH</t>
  </si>
  <si>
    <t>鉄-今-EVE-蒲生四</t>
  </si>
  <si>
    <t>108AI</t>
  </si>
  <si>
    <t>鉄-今-EVE-鴫野</t>
  </si>
  <si>
    <t>108AJ</t>
  </si>
  <si>
    <t>鉄-今-EVE-緑橋</t>
  </si>
  <si>
    <t>108AK</t>
  </si>
  <si>
    <t>鉄-今-EVE-今里</t>
  </si>
  <si>
    <t>108B0</t>
  </si>
  <si>
    <t>108C1</t>
  </si>
  <si>
    <t>鉄-今-自然災-地震対</t>
  </si>
  <si>
    <t>108C2</t>
  </si>
  <si>
    <t>鉄-今-自然災-津波浸</t>
  </si>
  <si>
    <t>108C3</t>
  </si>
  <si>
    <t>鉄-今-自然災-構築物</t>
  </si>
  <si>
    <t>108DA</t>
  </si>
  <si>
    <t>鉄-今-グラン-井高野</t>
  </si>
  <si>
    <t>108DB</t>
  </si>
  <si>
    <t>鉄-今-グラン-瑞光四</t>
  </si>
  <si>
    <t>108DC</t>
  </si>
  <si>
    <t>鉄-今-グラン-だいど</t>
  </si>
  <si>
    <t>108DD</t>
  </si>
  <si>
    <t>鉄-今-グラン-太子橋</t>
  </si>
  <si>
    <t>108DE</t>
  </si>
  <si>
    <t>鉄-今-グラン-清水</t>
  </si>
  <si>
    <t>108DF</t>
  </si>
  <si>
    <t>鉄-今-グラン-新森古</t>
  </si>
  <si>
    <t>108DG</t>
  </si>
  <si>
    <t>鉄-今-グラン-関目成</t>
  </si>
  <si>
    <t>108DH</t>
  </si>
  <si>
    <t>鉄-今-グラン-蒲生四</t>
  </si>
  <si>
    <t>108DI</t>
  </si>
  <si>
    <t>鉄-今-グラン-鴫野</t>
  </si>
  <si>
    <t>108DJ</t>
  </si>
  <si>
    <t>鉄-今-グラン-緑橋</t>
  </si>
  <si>
    <t>108DK</t>
  </si>
  <si>
    <t>鉄-今-グラン-今里</t>
  </si>
  <si>
    <t>108E1</t>
  </si>
  <si>
    <t>108E2</t>
  </si>
  <si>
    <t>108E3</t>
  </si>
  <si>
    <t>108E4</t>
  </si>
  <si>
    <t>鉄-今-車両空-照明・</t>
  </si>
  <si>
    <t>108E5</t>
  </si>
  <si>
    <t>鉄-今-車両空-AIコ</t>
  </si>
  <si>
    <t>108F0</t>
  </si>
  <si>
    <t>108F1</t>
  </si>
  <si>
    <t>108F2</t>
  </si>
  <si>
    <t>108G1</t>
  </si>
  <si>
    <t>108G2</t>
  </si>
  <si>
    <t>108G3</t>
  </si>
  <si>
    <t>108H0</t>
  </si>
  <si>
    <t>108H1</t>
  </si>
  <si>
    <t>108H2</t>
  </si>
  <si>
    <t>108H3</t>
  </si>
  <si>
    <t>108H4</t>
  </si>
  <si>
    <t>108I0</t>
  </si>
  <si>
    <t>108I1</t>
  </si>
  <si>
    <t>108I2</t>
  </si>
  <si>
    <t>108I3</t>
  </si>
  <si>
    <t>108I4</t>
  </si>
  <si>
    <t>108J0</t>
  </si>
  <si>
    <t>108J1</t>
  </si>
  <si>
    <t>108J2</t>
  </si>
  <si>
    <t>108J3</t>
  </si>
  <si>
    <t>108J4</t>
  </si>
  <si>
    <t>108K0</t>
  </si>
  <si>
    <t>10900</t>
  </si>
  <si>
    <t>鉄-南-収支-収支</t>
  </si>
  <si>
    <t>109AA</t>
  </si>
  <si>
    <t>鉄-南-EVE-コスモ</t>
  </si>
  <si>
    <t>109AB</t>
  </si>
  <si>
    <t>鉄-南-EVE-トレー</t>
  </si>
  <si>
    <t>109AC</t>
  </si>
  <si>
    <t>鉄-南-EVE-中ふ頭</t>
  </si>
  <si>
    <t>109AD</t>
  </si>
  <si>
    <t>鉄-南-EVE-ポート</t>
  </si>
  <si>
    <t>109AE</t>
  </si>
  <si>
    <t>109AF</t>
  </si>
  <si>
    <t>鉄-南-EVE-フェリ</t>
  </si>
  <si>
    <t>109AG</t>
  </si>
  <si>
    <t>鉄-南-EVE-南港東</t>
  </si>
  <si>
    <t>109AH</t>
  </si>
  <si>
    <t>鉄-南-EVE-南港口</t>
  </si>
  <si>
    <t>109AI</t>
  </si>
  <si>
    <t>鉄-南-EVE-平林</t>
  </si>
  <si>
    <t>109AJ</t>
  </si>
  <si>
    <t>鉄-南-EVE-住之江</t>
  </si>
  <si>
    <t>109B0</t>
  </si>
  <si>
    <t>109C1</t>
  </si>
  <si>
    <t>鉄-南-自然災-地震対</t>
  </si>
  <si>
    <t>109C2</t>
  </si>
  <si>
    <t>鉄-南-自然災-津波浸</t>
  </si>
  <si>
    <t>109C3</t>
  </si>
  <si>
    <t>鉄-南-自然災-構築物</t>
  </si>
  <si>
    <t>109DA</t>
  </si>
  <si>
    <t>鉄-南-グラン-コスモ</t>
  </si>
  <si>
    <t>109DB</t>
  </si>
  <si>
    <t>鉄-南-グラン-トレー</t>
  </si>
  <si>
    <t>109DC</t>
  </si>
  <si>
    <t>鉄-南-グラン-中ふ頭</t>
  </si>
  <si>
    <t>109DD</t>
  </si>
  <si>
    <t>鉄-南-グラン-ポート</t>
  </si>
  <si>
    <t>109DE</t>
  </si>
  <si>
    <t>109DF</t>
  </si>
  <si>
    <t>鉄-南-グラン-フェリ</t>
  </si>
  <si>
    <t>109DG</t>
  </si>
  <si>
    <t>鉄-南-グラン-南港東</t>
  </si>
  <si>
    <t>109DH</t>
  </si>
  <si>
    <t>鉄-南-グラン-南港口</t>
  </si>
  <si>
    <t>109DI</t>
  </si>
  <si>
    <t>鉄-南-グラン-平林</t>
  </si>
  <si>
    <t>109DJ</t>
  </si>
  <si>
    <t>鉄-南-グラン-住之江</t>
  </si>
  <si>
    <t>109E1</t>
  </si>
  <si>
    <t>109E2</t>
  </si>
  <si>
    <t>109E3</t>
  </si>
  <si>
    <t>109E4</t>
  </si>
  <si>
    <t>鉄-南-車両空-照明・</t>
  </si>
  <si>
    <t>109E5</t>
  </si>
  <si>
    <t>鉄-南-車両空-AIコ</t>
  </si>
  <si>
    <t>109F0</t>
  </si>
  <si>
    <t>109F1</t>
  </si>
  <si>
    <t>109F2</t>
  </si>
  <si>
    <t>109G1</t>
  </si>
  <si>
    <t>109G2</t>
  </si>
  <si>
    <t>109G3</t>
  </si>
  <si>
    <t>109H0</t>
  </si>
  <si>
    <t>109H1</t>
  </si>
  <si>
    <t>109H2</t>
  </si>
  <si>
    <t>109H3</t>
  </si>
  <si>
    <t>109H4</t>
  </si>
  <si>
    <t>109I0</t>
  </si>
  <si>
    <t>109I1</t>
  </si>
  <si>
    <t>109I2</t>
  </si>
  <si>
    <t>109I3</t>
  </si>
  <si>
    <t>109I4</t>
  </si>
  <si>
    <t>109J0</t>
  </si>
  <si>
    <t>109J1</t>
  </si>
  <si>
    <t>109J2</t>
  </si>
  <si>
    <t>109J3</t>
  </si>
  <si>
    <t>109J4</t>
  </si>
  <si>
    <t>109K0</t>
  </si>
  <si>
    <t>10A00</t>
  </si>
  <si>
    <t>鉄-分割可（複数・全号線）-収支-収支</t>
  </si>
  <si>
    <t>10AAA</t>
  </si>
  <si>
    <t>鉄-分割可（複数・全号線）-EVE</t>
  </si>
  <si>
    <t>10AAB</t>
  </si>
  <si>
    <t>10AAC</t>
  </si>
  <si>
    <t>10AAD</t>
  </si>
  <si>
    <t>10AAE</t>
  </si>
  <si>
    <t>10AAF</t>
  </si>
  <si>
    <t>10AAG</t>
  </si>
  <si>
    <t>10AAH</t>
  </si>
  <si>
    <t>10AAI</t>
  </si>
  <si>
    <t>10AAJ</t>
  </si>
  <si>
    <t>10AAK</t>
  </si>
  <si>
    <t>10AAL</t>
  </si>
  <si>
    <t>10AAM</t>
  </si>
  <si>
    <t>10AAN</t>
  </si>
  <si>
    <t>10AAO</t>
  </si>
  <si>
    <t>10AAP</t>
  </si>
  <si>
    <t>10AAQ</t>
  </si>
  <si>
    <t>10AAR</t>
  </si>
  <si>
    <t>10AAS</t>
  </si>
  <si>
    <t>10AAT</t>
  </si>
  <si>
    <t>10AAU</t>
  </si>
  <si>
    <t>10AAV</t>
  </si>
  <si>
    <t>10AAW</t>
  </si>
  <si>
    <t>10AAX</t>
  </si>
  <si>
    <t>10AAY</t>
  </si>
  <si>
    <t>10AAZ</t>
  </si>
  <si>
    <t>10AB0</t>
  </si>
  <si>
    <t>鉄-分割可（複数・全号線）-ホーム</t>
  </si>
  <si>
    <t>10AC1</t>
  </si>
  <si>
    <t>10AC2</t>
  </si>
  <si>
    <t>10AC3</t>
  </si>
  <si>
    <t>10ADA</t>
  </si>
  <si>
    <t>鉄-分割可（複数・全号線）-グラン</t>
  </si>
  <si>
    <t>10ADB</t>
  </si>
  <si>
    <t>10ADC</t>
  </si>
  <si>
    <t>10ADD</t>
  </si>
  <si>
    <t>10ADE</t>
  </si>
  <si>
    <t>10ADF</t>
  </si>
  <si>
    <t>10ADG</t>
  </si>
  <si>
    <t>10ADH</t>
  </si>
  <si>
    <t>10ADI</t>
  </si>
  <si>
    <t>10ADJ</t>
  </si>
  <si>
    <t>10ADK</t>
  </si>
  <si>
    <t>10ADL</t>
  </si>
  <si>
    <t>10ADM</t>
  </si>
  <si>
    <t>10ADN</t>
  </si>
  <si>
    <t>10ADO</t>
  </si>
  <si>
    <t>10ADP</t>
  </si>
  <si>
    <t>10ADQ</t>
  </si>
  <si>
    <t>10ADR</t>
  </si>
  <si>
    <t>10ADS</t>
  </si>
  <si>
    <t>10ADT</t>
  </si>
  <si>
    <t>10ADU</t>
  </si>
  <si>
    <t>10ADV</t>
  </si>
  <si>
    <t>10ADW</t>
  </si>
  <si>
    <t>10ADX</t>
  </si>
  <si>
    <t>10ADY</t>
  </si>
  <si>
    <t>10ADZ</t>
  </si>
  <si>
    <t>10AE1</t>
  </si>
  <si>
    <t>10AE2</t>
  </si>
  <si>
    <t>10AE3</t>
  </si>
  <si>
    <t>10AE4</t>
  </si>
  <si>
    <t>10AE5</t>
  </si>
  <si>
    <t>10AF0</t>
  </si>
  <si>
    <t>10AF1</t>
  </si>
  <si>
    <t>10AF2</t>
  </si>
  <si>
    <t>10AG1</t>
  </si>
  <si>
    <t>10AG2</t>
  </si>
  <si>
    <t>10AG3</t>
  </si>
  <si>
    <t>10AH0</t>
  </si>
  <si>
    <t>10AH1</t>
  </si>
  <si>
    <t>10AH2</t>
  </si>
  <si>
    <t>10AH3</t>
  </si>
  <si>
    <t>10AH4</t>
  </si>
  <si>
    <t>10AI0</t>
  </si>
  <si>
    <t>10AI1</t>
  </si>
  <si>
    <t>10AI2</t>
  </si>
  <si>
    <t>10AI3</t>
  </si>
  <si>
    <t>10AI4</t>
  </si>
  <si>
    <t>10AJ0</t>
  </si>
  <si>
    <t>10AJ1</t>
  </si>
  <si>
    <t>10AJ2</t>
  </si>
  <si>
    <t>10AJ3</t>
  </si>
  <si>
    <t>10AJ4</t>
  </si>
  <si>
    <t>10AK0</t>
  </si>
  <si>
    <t>鉄-分割可（複数・全号線）-その他</t>
  </si>
  <si>
    <t>10B00</t>
  </si>
  <si>
    <t>鉄-分割不可（複数）-収支-収支</t>
  </si>
  <si>
    <t>10BAA</t>
  </si>
  <si>
    <t>鉄-分割不可（複数）-EVE</t>
  </si>
  <si>
    <t>10BAB</t>
  </si>
  <si>
    <t>10BAC</t>
  </si>
  <si>
    <t>10BAD</t>
  </si>
  <si>
    <t>10BAE</t>
  </si>
  <si>
    <t>10BAF</t>
  </si>
  <si>
    <t>10BAG</t>
  </si>
  <si>
    <t>10BAH</t>
  </si>
  <si>
    <t>10BAI</t>
  </si>
  <si>
    <t>10BAJ</t>
  </si>
  <si>
    <t>10BAK</t>
  </si>
  <si>
    <t>10BAL</t>
  </si>
  <si>
    <t>10BAM</t>
  </si>
  <si>
    <t>10BAN</t>
  </si>
  <si>
    <t>10BAO</t>
  </si>
  <si>
    <t>10BAP</t>
  </si>
  <si>
    <t>10BAQ</t>
  </si>
  <si>
    <t>10BAR</t>
  </si>
  <si>
    <t>10BAS</t>
  </si>
  <si>
    <t>10BAT</t>
  </si>
  <si>
    <t>10BAU</t>
  </si>
  <si>
    <t>10BAV</t>
  </si>
  <si>
    <t>10BAW</t>
  </si>
  <si>
    <t>10BAX</t>
  </si>
  <si>
    <t>10BAY</t>
  </si>
  <si>
    <t>10BAZ</t>
  </si>
  <si>
    <t>10BB0</t>
  </si>
  <si>
    <t>鉄-分割不可（複数）-ホーム</t>
  </si>
  <si>
    <t>10BC1</t>
  </si>
  <si>
    <t>10BC2</t>
  </si>
  <si>
    <t>10BC3</t>
  </si>
  <si>
    <t>10BDA</t>
  </si>
  <si>
    <t>鉄-分割不可（複数）-グラン</t>
  </si>
  <si>
    <t>10BDB</t>
  </si>
  <si>
    <t>10BDC</t>
  </si>
  <si>
    <t>10BDD</t>
  </si>
  <si>
    <t>10BDE</t>
  </si>
  <si>
    <t>10BDF</t>
  </si>
  <si>
    <t>10BDG</t>
  </si>
  <si>
    <t>10BDH</t>
  </si>
  <si>
    <t>10BDI</t>
  </si>
  <si>
    <t>10BDJ</t>
  </si>
  <si>
    <t>10BDK</t>
  </si>
  <si>
    <t>10BDL</t>
  </si>
  <si>
    <t>10BDM</t>
  </si>
  <si>
    <t>10BDN</t>
  </si>
  <si>
    <t>10BDO</t>
  </si>
  <si>
    <t>10BDP</t>
  </si>
  <si>
    <t>10BDQ</t>
  </si>
  <si>
    <t>10BDR</t>
  </si>
  <si>
    <t>10BDS</t>
  </si>
  <si>
    <t>10BDT</t>
  </si>
  <si>
    <t>10BDU</t>
  </si>
  <si>
    <t>10BDV</t>
  </si>
  <si>
    <t>10BDW</t>
  </si>
  <si>
    <t>10BDX</t>
  </si>
  <si>
    <t>10BDY</t>
  </si>
  <si>
    <t>10BDZ</t>
  </si>
  <si>
    <t>10BE1</t>
  </si>
  <si>
    <t>10BE2</t>
  </si>
  <si>
    <t>10BE3</t>
  </si>
  <si>
    <t>10BE4</t>
  </si>
  <si>
    <t>10BE5</t>
  </si>
  <si>
    <t>10BF0</t>
  </si>
  <si>
    <t>10BF1</t>
  </si>
  <si>
    <t>10BF2</t>
  </si>
  <si>
    <t>10BG1</t>
  </si>
  <si>
    <t>10BG2</t>
  </si>
  <si>
    <t>10BG3</t>
  </si>
  <si>
    <t>10BH0</t>
  </si>
  <si>
    <t>10BH1</t>
  </si>
  <si>
    <t>10BH2</t>
  </si>
  <si>
    <t>10BH3</t>
  </si>
  <si>
    <t>10BH4</t>
  </si>
  <si>
    <t>10BI0</t>
  </si>
  <si>
    <t>10BI1</t>
  </si>
  <si>
    <t>10BI2</t>
  </si>
  <si>
    <t>10BI3</t>
  </si>
  <si>
    <t>10BI4</t>
  </si>
  <si>
    <t>10BJ0</t>
  </si>
  <si>
    <t>10BJ1</t>
  </si>
  <si>
    <t>10BJ2</t>
  </si>
  <si>
    <t>10BJ3</t>
  </si>
  <si>
    <t>10BJ4</t>
  </si>
  <si>
    <t>10BK0</t>
  </si>
  <si>
    <t>鉄-分割不可（複数）-その他</t>
  </si>
  <si>
    <t>10C00</t>
  </si>
  <si>
    <t>鉄-分割不可（全号線）-収支-収支</t>
  </si>
  <si>
    <t>10CAA</t>
  </si>
  <si>
    <t>鉄-分割不可（全号線）-EVE</t>
  </si>
  <si>
    <t>10CAB</t>
  </si>
  <si>
    <t>10CAC</t>
  </si>
  <si>
    <t>10CAD</t>
  </si>
  <si>
    <t>10CAE</t>
  </si>
  <si>
    <t>10CAF</t>
  </si>
  <si>
    <t>10CAG</t>
  </si>
  <si>
    <t>10CAH</t>
  </si>
  <si>
    <t>10CAI</t>
  </si>
  <si>
    <t>10CAJ</t>
  </si>
  <si>
    <t>10CAK</t>
  </si>
  <si>
    <t>10CAL</t>
  </si>
  <si>
    <t>10CAM</t>
  </si>
  <si>
    <t>10CAN</t>
  </si>
  <si>
    <t>10CAO</t>
  </si>
  <si>
    <t>10CAP</t>
  </si>
  <si>
    <t>10CAQ</t>
  </si>
  <si>
    <t>10CAR</t>
  </si>
  <si>
    <t>10CAS</t>
  </si>
  <si>
    <t>10CAT</t>
  </si>
  <si>
    <t>10CAU</t>
  </si>
  <si>
    <t>10CAV</t>
  </si>
  <si>
    <t>10CAW</t>
  </si>
  <si>
    <t>10CAX</t>
  </si>
  <si>
    <t>10CAY</t>
  </si>
  <si>
    <t>10CAZ</t>
  </si>
  <si>
    <t>10CB0</t>
  </si>
  <si>
    <t>鉄-分割不可（全号線）-ホーム</t>
  </si>
  <si>
    <t>10CC1</t>
  </si>
  <si>
    <t>10CC2</t>
  </si>
  <si>
    <t>10CC3</t>
  </si>
  <si>
    <t>10CDA</t>
  </si>
  <si>
    <t>鉄-分割不可（全号線）-グラン</t>
  </si>
  <si>
    <t>10CDB</t>
  </si>
  <si>
    <t>10CDC</t>
  </si>
  <si>
    <t>10CDD</t>
  </si>
  <si>
    <t>10CDE</t>
  </si>
  <si>
    <t>10CDF</t>
  </si>
  <si>
    <t>10CDG</t>
  </si>
  <si>
    <t>10CDH</t>
  </si>
  <si>
    <t>10CDI</t>
  </si>
  <si>
    <t>10CDJ</t>
  </si>
  <si>
    <t>10CDK</t>
  </si>
  <si>
    <t>10CDL</t>
  </si>
  <si>
    <t>10CDM</t>
  </si>
  <si>
    <t>10CDN</t>
  </si>
  <si>
    <t>10CDO</t>
  </si>
  <si>
    <t>10CDP</t>
  </si>
  <si>
    <t>10CDQ</t>
  </si>
  <si>
    <t>10CDR</t>
  </si>
  <si>
    <t>10CDS</t>
  </si>
  <si>
    <t>10CDT</t>
  </si>
  <si>
    <t>10CDU</t>
  </si>
  <si>
    <t>10CDV</t>
  </si>
  <si>
    <t>10CDW</t>
  </si>
  <si>
    <t>10CDX</t>
  </si>
  <si>
    <t>10CDY</t>
  </si>
  <si>
    <t>10CDZ</t>
  </si>
  <si>
    <t>10CE1</t>
  </si>
  <si>
    <t>10CE2</t>
  </si>
  <si>
    <t>10CE3</t>
  </si>
  <si>
    <t>10CE4</t>
  </si>
  <si>
    <t>10CE5</t>
  </si>
  <si>
    <t>10CF0</t>
  </si>
  <si>
    <t>10CF1</t>
  </si>
  <si>
    <t>10CF2</t>
  </si>
  <si>
    <t>10CG1</t>
  </si>
  <si>
    <t>10CG2</t>
  </si>
  <si>
    <t>10CG3</t>
  </si>
  <si>
    <t>10CH0</t>
  </si>
  <si>
    <t>10CH1</t>
  </si>
  <si>
    <t>10CH2</t>
  </si>
  <si>
    <t>10CH3</t>
  </si>
  <si>
    <t>10CH4</t>
  </si>
  <si>
    <t>10CI0</t>
  </si>
  <si>
    <t>10CI1</t>
  </si>
  <si>
    <t>10CI2</t>
  </si>
  <si>
    <t>10CI3</t>
  </si>
  <si>
    <t>10CI4</t>
  </si>
  <si>
    <t>10CJ0</t>
  </si>
  <si>
    <t>10CJ1</t>
  </si>
  <si>
    <t>10CJ2</t>
  </si>
  <si>
    <t>10CJ3</t>
  </si>
  <si>
    <t>10CJ4</t>
  </si>
  <si>
    <t>10CK0</t>
  </si>
  <si>
    <t>鉄-分割不可（全号線）-その他</t>
  </si>
  <si>
    <t>11C00</t>
  </si>
  <si>
    <t>【不使用項目】</t>
  </si>
  <si>
    <t>11I00</t>
  </si>
  <si>
    <t>11K00</t>
  </si>
  <si>
    <t>11M00</t>
  </si>
  <si>
    <t>11N00</t>
  </si>
  <si>
    <t>11P00</t>
  </si>
  <si>
    <t>11S00</t>
  </si>
  <si>
    <t>11T00</t>
  </si>
  <si>
    <t>11Y00</t>
  </si>
  <si>
    <t>12000</t>
  </si>
  <si>
    <t>13000</t>
  </si>
  <si>
    <t>20100</t>
  </si>
  <si>
    <t>コ-御-収支-収支</t>
  </si>
  <si>
    <t>201AA</t>
  </si>
  <si>
    <t>コ-御-EVE-江坂</t>
  </si>
  <si>
    <t>201AB</t>
  </si>
  <si>
    <t>コ-御-EVE-東三国</t>
  </si>
  <si>
    <t>201AC</t>
  </si>
  <si>
    <t>コ-御-EVE-新大阪</t>
  </si>
  <si>
    <t>201AD</t>
  </si>
  <si>
    <t>コ-御-EVE-西中島</t>
  </si>
  <si>
    <t>201AE</t>
  </si>
  <si>
    <t>コ-御-EVE-中津</t>
  </si>
  <si>
    <t>201AF</t>
  </si>
  <si>
    <t>コ-御-EVE-梅田</t>
  </si>
  <si>
    <t>201AG</t>
  </si>
  <si>
    <t>コ-御-EVE-淀屋橋</t>
  </si>
  <si>
    <t>201AH</t>
  </si>
  <si>
    <t>コ-御-EVE-本町</t>
  </si>
  <si>
    <t>201AI</t>
  </si>
  <si>
    <t>コ-御-EVE-心斎橋</t>
  </si>
  <si>
    <t>201AJ</t>
  </si>
  <si>
    <t>コ-御-EVE-難波</t>
  </si>
  <si>
    <t>201AK</t>
  </si>
  <si>
    <t>コ-御-EVE-大国町</t>
  </si>
  <si>
    <t>201AL</t>
  </si>
  <si>
    <t>コ-御-EVE-動物園</t>
  </si>
  <si>
    <t>201AM</t>
  </si>
  <si>
    <t>コ-御-EVE-天王寺</t>
  </si>
  <si>
    <t>201AN</t>
  </si>
  <si>
    <t>コ-御-EVE-昭和町</t>
  </si>
  <si>
    <t>201AO</t>
  </si>
  <si>
    <t>コ-御-EVE-西田辺</t>
  </si>
  <si>
    <t>201AP</t>
  </si>
  <si>
    <t>コ-御-EVE-長居</t>
  </si>
  <si>
    <t>201AQ</t>
  </si>
  <si>
    <t>コ-御-EVE-我孫子</t>
  </si>
  <si>
    <t>201AR</t>
  </si>
  <si>
    <t>コ-御-EVE-北花田</t>
  </si>
  <si>
    <t>201AS</t>
  </si>
  <si>
    <t>コ-御-EVE-新金岡</t>
  </si>
  <si>
    <t>201AT</t>
  </si>
  <si>
    <t>コ-御-EVE-中百舌</t>
  </si>
  <si>
    <t>201B0</t>
  </si>
  <si>
    <t>201C1</t>
  </si>
  <si>
    <t>コ-御-自然災-地震対</t>
  </si>
  <si>
    <t>201C2</t>
  </si>
  <si>
    <t>コ-御-自然災-津波浸</t>
  </si>
  <si>
    <t>201C3</t>
  </si>
  <si>
    <t>コ-御-自然災-構築物</t>
  </si>
  <si>
    <t>201DA</t>
  </si>
  <si>
    <t>コ-御-グラン-江坂</t>
  </si>
  <si>
    <t>201DB</t>
  </si>
  <si>
    <t>コ-御-グラン-東三国</t>
  </si>
  <si>
    <t>201DC</t>
  </si>
  <si>
    <t>コ-御-グラン-新大阪</t>
  </si>
  <si>
    <t>201DD</t>
  </si>
  <si>
    <t>コ-御-グラン-西中島</t>
  </si>
  <si>
    <t>201DE</t>
  </si>
  <si>
    <t>コ-御-グラン-中津</t>
  </si>
  <si>
    <t>201DF</t>
  </si>
  <si>
    <t>コ-御-グラン-梅田</t>
  </si>
  <si>
    <t>201DG</t>
  </si>
  <si>
    <t>コ-御-グラン-淀屋橋</t>
  </si>
  <si>
    <t>201DH</t>
  </si>
  <si>
    <t>コ-御-グラン-本町</t>
  </si>
  <si>
    <t>201DI</t>
  </si>
  <si>
    <t>コ-御-グラン-心斎橋</t>
  </si>
  <si>
    <t>201DJ</t>
  </si>
  <si>
    <t>コ-御-グラン-難波</t>
  </si>
  <si>
    <t>201DK</t>
  </si>
  <si>
    <t>コ-御-グラン-大国町</t>
  </si>
  <si>
    <t>201DL</t>
  </si>
  <si>
    <t>コ-御-グラン-動物園</t>
  </si>
  <si>
    <t>201DM</t>
  </si>
  <si>
    <t>コ-御-グラン-天王寺</t>
  </si>
  <si>
    <t>201DN</t>
  </si>
  <si>
    <t>コ-御-グラン-昭和町</t>
  </si>
  <si>
    <t>201DO</t>
  </si>
  <si>
    <t>コ-御-グラン-西田辺</t>
  </si>
  <si>
    <t>201DP</t>
  </si>
  <si>
    <t>コ-御-グラン-長居</t>
  </si>
  <si>
    <t>201DQ</t>
  </si>
  <si>
    <t>コ-御-グラン-我孫子</t>
  </si>
  <si>
    <t>201DR</t>
  </si>
  <si>
    <t>コ-御-グラン-北花田</t>
  </si>
  <si>
    <t>201DS</t>
  </si>
  <si>
    <t>コ-御-グラン-新金岡</t>
  </si>
  <si>
    <t>201DT</t>
  </si>
  <si>
    <t>コ-御-グラン-中百舌</t>
  </si>
  <si>
    <t>201E1</t>
  </si>
  <si>
    <t>201E2</t>
  </si>
  <si>
    <t>201E3</t>
  </si>
  <si>
    <t>201E4</t>
  </si>
  <si>
    <t>コ-御-車両空-照明・</t>
  </si>
  <si>
    <t>201E5</t>
  </si>
  <si>
    <t>コ-御-車両空-AIコ</t>
  </si>
  <si>
    <t>201F0</t>
  </si>
  <si>
    <t>201F1</t>
  </si>
  <si>
    <t>201F2</t>
  </si>
  <si>
    <t>201G1</t>
  </si>
  <si>
    <t>201G2</t>
  </si>
  <si>
    <t>201G3</t>
  </si>
  <si>
    <t>201H0</t>
  </si>
  <si>
    <t>201H1</t>
  </si>
  <si>
    <t>201H2</t>
  </si>
  <si>
    <t>201H3</t>
  </si>
  <si>
    <t>201H4</t>
  </si>
  <si>
    <t>201I0</t>
  </si>
  <si>
    <t>201I1</t>
  </si>
  <si>
    <t>201I2</t>
  </si>
  <si>
    <t>201I3</t>
  </si>
  <si>
    <t>201I4</t>
  </si>
  <si>
    <t>201J0</t>
  </si>
  <si>
    <t>201J1</t>
  </si>
  <si>
    <t>201J2</t>
  </si>
  <si>
    <t>201J3</t>
  </si>
  <si>
    <t>201J4</t>
  </si>
  <si>
    <t>201K0</t>
  </si>
  <si>
    <t>20200</t>
  </si>
  <si>
    <t>コ-谷-収支-収支</t>
  </si>
  <si>
    <t>202AA</t>
  </si>
  <si>
    <t>コ-谷-EVE-大日</t>
  </si>
  <si>
    <t>202AB</t>
  </si>
  <si>
    <t>コ-谷-EVE-守口</t>
  </si>
  <si>
    <t>202AC</t>
  </si>
  <si>
    <t>コ-谷-EVE-太子橋</t>
  </si>
  <si>
    <t>202AD</t>
  </si>
  <si>
    <t>コ-谷-EVE-千林大</t>
  </si>
  <si>
    <t>202AE</t>
  </si>
  <si>
    <t>コ-谷-EVE-関目高</t>
  </si>
  <si>
    <t>202AF</t>
  </si>
  <si>
    <t>コ-谷-EVE-野江内</t>
  </si>
  <si>
    <t>202AG</t>
  </si>
  <si>
    <t>コ-谷-EVE-都島</t>
  </si>
  <si>
    <t>202AH</t>
  </si>
  <si>
    <t>コ-谷-EVE-天神橋</t>
  </si>
  <si>
    <t>202AI</t>
  </si>
  <si>
    <t>コ-谷-EVE-中崎町</t>
  </si>
  <si>
    <t>202AJ</t>
  </si>
  <si>
    <t>コ-谷-EVE-東梅田</t>
  </si>
  <si>
    <t>202AK</t>
  </si>
  <si>
    <t>コ-谷-EVE-南森町</t>
  </si>
  <si>
    <t>202AL</t>
  </si>
  <si>
    <t>コ-谷-EVE-天満橋</t>
  </si>
  <si>
    <t>202AM</t>
  </si>
  <si>
    <t>コ-谷-EVE-谷町四</t>
  </si>
  <si>
    <t>202AN</t>
  </si>
  <si>
    <t>コ-谷-EVE-谷町六</t>
  </si>
  <si>
    <t>202AO</t>
  </si>
  <si>
    <t>コ-谷-EVE-谷町九</t>
  </si>
  <si>
    <t>202AP</t>
  </si>
  <si>
    <t>コ-谷-EVE-四天王</t>
  </si>
  <si>
    <t>202AQ</t>
  </si>
  <si>
    <t>コ-谷-EVE-天王寺</t>
  </si>
  <si>
    <t>202AR</t>
  </si>
  <si>
    <t>コ-谷-EVE-阿倍野</t>
  </si>
  <si>
    <t>202AS</t>
  </si>
  <si>
    <t>コ-谷-EVE-文の里</t>
  </si>
  <si>
    <t>202AT</t>
  </si>
  <si>
    <t>コ-谷-EVE-田辺</t>
  </si>
  <si>
    <t>202AU</t>
  </si>
  <si>
    <t>コ-谷-EVE-駒川中</t>
  </si>
  <si>
    <t>202AV</t>
  </si>
  <si>
    <t>コ-谷-EVE-平野</t>
  </si>
  <si>
    <t>202AW</t>
  </si>
  <si>
    <t>コ-谷-EVE-喜連瓜</t>
  </si>
  <si>
    <t>202AX</t>
  </si>
  <si>
    <t>コ-谷-EVE-出戸</t>
  </si>
  <si>
    <t>202AY</t>
  </si>
  <si>
    <t>コ-谷-EVE-長原</t>
  </si>
  <si>
    <t>202AZ</t>
  </si>
  <si>
    <t>コ-谷-EVE-八尾南</t>
  </si>
  <si>
    <t>202B0</t>
  </si>
  <si>
    <t>202C1</t>
  </si>
  <si>
    <t>コ-谷-自然災-地震対</t>
  </si>
  <si>
    <t>202C2</t>
  </si>
  <si>
    <t>コ-谷-自然災-津波浸</t>
  </si>
  <si>
    <t>202C3</t>
  </si>
  <si>
    <t>コ-谷-自然災-構築物</t>
  </si>
  <si>
    <t>202DA</t>
  </si>
  <si>
    <t>コ-谷-グラン-大日</t>
  </si>
  <si>
    <t>202DB</t>
  </si>
  <si>
    <t>コ-谷-グラン-守口</t>
  </si>
  <si>
    <t>202DC</t>
  </si>
  <si>
    <t>コ-谷-グラン-太子橋</t>
  </si>
  <si>
    <t>202DD</t>
  </si>
  <si>
    <t>コ-谷-グラン-千林大</t>
  </si>
  <si>
    <t>202DE</t>
  </si>
  <si>
    <t>コ-谷-グラン-関目高</t>
  </si>
  <si>
    <t>202DF</t>
  </si>
  <si>
    <t>コ-谷-グラン-野江内</t>
  </si>
  <si>
    <t>202DG</t>
  </si>
  <si>
    <t>コ-谷-グラン-都島</t>
  </si>
  <si>
    <t>202DH</t>
  </si>
  <si>
    <t>コ-谷-グラン-天神橋</t>
  </si>
  <si>
    <t>202DI</t>
  </si>
  <si>
    <t>コ-谷-グラン-中崎町</t>
  </si>
  <si>
    <t>202DJ</t>
  </si>
  <si>
    <t>コ-谷-グラン-東梅田</t>
  </si>
  <si>
    <t>202DK</t>
  </si>
  <si>
    <t>コ-谷-グラン-南森町</t>
  </si>
  <si>
    <t>202DL</t>
  </si>
  <si>
    <t>コ-谷-グラン-天満橋</t>
  </si>
  <si>
    <t>202DM</t>
  </si>
  <si>
    <t>コ-谷-グラン-谷町四</t>
  </si>
  <si>
    <t>202DN</t>
  </si>
  <si>
    <t>コ-谷-グラン-谷町六</t>
  </si>
  <si>
    <t>202DO</t>
  </si>
  <si>
    <t>コ-谷-グラン-谷町九</t>
  </si>
  <si>
    <t>202DP</t>
  </si>
  <si>
    <t>コ-谷-グラン-四天王</t>
  </si>
  <si>
    <t>202DQ</t>
  </si>
  <si>
    <t>コ-谷-グラン-天王寺</t>
  </si>
  <si>
    <t>202DR</t>
  </si>
  <si>
    <t>コ-谷-グラン-阿倍野</t>
  </si>
  <si>
    <t>202DS</t>
  </si>
  <si>
    <t>コ-谷-グラン-文の里</t>
  </si>
  <si>
    <t>202DT</t>
  </si>
  <si>
    <t>コ-谷-グラン-田辺</t>
  </si>
  <si>
    <t>202DU</t>
  </si>
  <si>
    <t>コ-谷-グラン-駒川中</t>
  </si>
  <si>
    <t>202DV</t>
  </si>
  <si>
    <t>コ-谷-グラン-平野</t>
  </si>
  <si>
    <t>202DW</t>
  </si>
  <si>
    <t>コ-谷-グラン-喜連瓜</t>
  </si>
  <si>
    <t>202DX</t>
  </si>
  <si>
    <t>コ-谷-グラン-出戸</t>
  </si>
  <si>
    <t>202DY</t>
  </si>
  <si>
    <t>コ-谷-グラン-長原</t>
  </si>
  <si>
    <t>202DZ</t>
  </si>
  <si>
    <t>コ-谷-グラン-八尾南</t>
  </si>
  <si>
    <t>202E1</t>
  </si>
  <si>
    <t>202E2</t>
  </si>
  <si>
    <t>202E3</t>
  </si>
  <si>
    <t>202E4</t>
  </si>
  <si>
    <t>コ-谷-車両空-照明・</t>
  </si>
  <si>
    <t>202E5</t>
  </si>
  <si>
    <t>コ-谷-車両空-AIコ</t>
  </si>
  <si>
    <t>202F0</t>
  </si>
  <si>
    <t>202F1</t>
  </si>
  <si>
    <t>202F2</t>
  </si>
  <si>
    <t>202G1</t>
  </si>
  <si>
    <t>202G2</t>
  </si>
  <si>
    <t>202G3</t>
  </si>
  <si>
    <t>202H0</t>
  </si>
  <si>
    <t>202H1</t>
  </si>
  <si>
    <t>202H2</t>
  </si>
  <si>
    <t>202H3</t>
  </si>
  <si>
    <t>202H4</t>
  </si>
  <si>
    <t>202I0</t>
  </si>
  <si>
    <t>202I1</t>
  </si>
  <si>
    <t>202I2</t>
  </si>
  <si>
    <t>202I3</t>
  </si>
  <si>
    <t>202I4</t>
  </si>
  <si>
    <t>202J0</t>
  </si>
  <si>
    <t>202J1</t>
  </si>
  <si>
    <t>202J2</t>
  </si>
  <si>
    <t>202J3</t>
  </si>
  <si>
    <t>202J4</t>
  </si>
  <si>
    <t>202K0</t>
  </si>
  <si>
    <t>20300</t>
  </si>
  <si>
    <t>コ-四-収支-収支</t>
  </si>
  <si>
    <t>203AA</t>
  </si>
  <si>
    <t>コ-四-EVE-西梅田</t>
  </si>
  <si>
    <t>203AB</t>
  </si>
  <si>
    <t>コ-四-EVE-肥後橋</t>
  </si>
  <si>
    <t>203AC</t>
  </si>
  <si>
    <t>コ-四-EVE-本町</t>
  </si>
  <si>
    <t>203AD</t>
  </si>
  <si>
    <t>コ-四-EVE-四ツ橋</t>
  </si>
  <si>
    <t>203AE</t>
  </si>
  <si>
    <t>コ-四-EVE-難波</t>
  </si>
  <si>
    <t>203AF</t>
  </si>
  <si>
    <t>コ-四-EVE-大国町</t>
  </si>
  <si>
    <t>203AG</t>
  </si>
  <si>
    <t>コ-四-EVE-花園町</t>
  </si>
  <si>
    <t>203AH</t>
  </si>
  <si>
    <t>コ-四-EVE-岸里</t>
  </si>
  <si>
    <t>203AI</t>
  </si>
  <si>
    <t>コ-四-EVE-玉出</t>
  </si>
  <si>
    <t>203AJ</t>
  </si>
  <si>
    <t>コ-四-EVE-北加賀</t>
  </si>
  <si>
    <t>203AK</t>
  </si>
  <si>
    <t>コ-四-EVE-住之江</t>
  </si>
  <si>
    <t>203B0</t>
  </si>
  <si>
    <t>203C1</t>
  </si>
  <si>
    <t>コ-四-自然災-地震対</t>
  </si>
  <si>
    <t>203C2</t>
  </si>
  <si>
    <t>コ-四-自然災-津波浸</t>
  </si>
  <si>
    <t>203C3</t>
  </si>
  <si>
    <t>コ-四-自然災-構築物</t>
  </si>
  <si>
    <t>203DA</t>
  </si>
  <si>
    <t>コ-四-グラン-西梅田</t>
  </si>
  <si>
    <t>203DB</t>
  </si>
  <si>
    <t>コ-四-グラン-肥後橋</t>
  </si>
  <si>
    <t>203DC</t>
  </si>
  <si>
    <t>コ-四-グラン-本町</t>
  </si>
  <si>
    <t>203DD</t>
  </si>
  <si>
    <t>コ-四-グラン-四ツ橋</t>
  </si>
  <si>
    <t>203DE</t>
  </si>
  <si>
    <t>コ-四-グラン-難波</t>
  </si>
  <si>
    <t>203DF</t>
  </si>
  <si>
    <t>コ-四-グラン-大国町</t>
  </si>
  <si>
    <t>203DG</t>
  </si>
  <si>
    <t>コ-四-グラン-花園町</t>
  </si>
  <si>
    <t>203DH</t>
  </si>
  <si>
    <t>コ-四-グラン-岸里</t>
  </si>
  <si>
    <t>203DI</t>
  </si>
  <si>
    <t>コ-四-グラン-玉出</t>
  </si>
  <si>
    <t>203DJ</t>
  </si>
  <si>
    <t>コ-四-グラン-北加賀</t>
  </si>
  <si>
    <t>203DK</t>
  </si>
  <si>
    <t>コ-四-グラン-住之江</t>
  </si>
  <si>
    <t>203E1</t>
  </si>
  <si>
    <t>203E2</t>
  </si>
  <si>
    <t>203E3</t>
  </si>
  <si>
    <t>203E4</t>
  </si>
  <si>
    <t>コ-四-車両空-照明・</t>
  </si>
  <si>
    <t>203E5</t>
  </si>
  <si>
    <t>コ-四-車両空-AIコ</t>
  </si>
  <si>
    <t>203F0</t>
  </si>
  <si>
    <t>203F1</t>
  </si>
  <si>
    <t>203F2</t>
  </si>
  <si>
    <t>203G1</t>
  </si>
  <si>
    <t>203G2</t>
  </si>
  <si>
    <t>203G3</t>
  </si>
  <si>
    <t>203H0</t>
  </si>
  <si>
    <t>203H1</t>
  </si>
  <si>
    <t>203H2</t>
  </si>
  <si>
    <t>203H3</t>
  </si>
  <si>
    <t>203H4</t>
  </si>
  <si>
    <t>203I0</t>
  </si>
  <si>
    <t>203I1</t>
  </si>
  <si>
    <t>203I2</t>
  </si>
  <si>
    <t>203I3</t>
  </si>
  <si>
    <t>203I4</t>
  </si>
  <si>
    <t>203J0</t>
  </si>
  <si>
    <t>203J1</t>
  </si>
  <si>
    <t>203J2</t>
  </si>
  <si>
    <t>203J3</t>
  </si>
  <si>
    <t>203J4</t>
  </si>
  <si>
    <t>203K0</t>
  </si>
  <si>
    <t>20400</t>
  </si>
  <si>
    <t>コ-中-収支-収支</t>
  </si>
  <si>
    <t>204AA</t>
  </si>
  <si>
    <t>コ-中-EVE-コスモ</t>
  </si>
  <si>
    <t>204AB</t>
  </si>
  <si>
    <t>コ-中-EVE-大阪港</t>
  </si>
  <si>
    <t>204AC</t>
  </si>
  <si>
    <t>コ-中-EVE-朝潮橋</t>
  </si>
  <si>
    <t>204AD</t>
  </si>
  <si>
    <t>コ-中-EVE-弁天町</t>
  </si>
  <si>
    <t>204AE</t>
  </si>
  <si>
    <t>コ-中-EVE-九条</t>
  </si>
  <si>
    <t>204AF</t>
  </si>
  <si>
    <t>コ-中-EVE-阿波座</t>
  </si>
  <si>
    <t>204AG</t>
  </si>
  <si>
    <t>コ-中-EVE-本町</t>
  </si>
  <si>
    <t>204AH</t>
  </si>
  <si>
    <t>コ-中-EVE-堺筋本</t>
  </si>
  <si>
    <t>204AI</t>
  </si>
  <si>
    <t>コ-中-EVE-谷町四</t>
  </si>
  <si>
    <t>204AJ</t>
  </si>
  <si>
    <t>コ-中-EVE-森ノ宮</t>
  </si>
  <si>
    <t>204AK</t>
  </si>
  <si>
    <t>コ-中-EVE-緑橋</t>
  </si>
  <si>
    <t>204AL</t>
  </si>
  <si>
    <t>コ-中-EVE-深江橋</t>
  </si>
  <si>
    <t>204AM</t>
  </si>
  <si>
    <t>コ-中-EVE-高井田</t>
  </si>
  <si>
    <t>204AN</t>
  </si>
  <si>
    <t>コ-中-EVE-長田</t>
  </si>
  <si>
    <t>204B0</t>
  </si>
  <si>
    <t>204C1</t>
  </si>
  <si>
    <t>コ-中-自然災-地震対</t>
  </si>
  <si>
    <t>204C2</t>
  </si>
  <si>
    <t>コ-中-自然災-津波浸</t>
  </si>
  <si>
    <t>204C3</t>
  </si>
  <si>
    <t>コ-中-自然災-構築物</t>
  </si>
  <si>
    <t>204DA</t>
  </si>
  <si>
    <t>コ-中-グラン-コスモ</t>
  </si>
  <si>
    <t>204DB</t>
  </si>
  <si>
    <t>コ-中-グラン-大阪港</t>
  </si>
  <si>
    <t>204DC</t>
  </si>
  <si>
    <t>コ-中-グラン-朝潮橋</t>
  </si>
  <si>
    <t>204DD</t>
  </si>
  <si>
    <t>コ-中-グラン-弁天町</t>
  </si>
  <si>
    <t>204DE</t>
  </si>
  <si>
    <t>コ-中-グラン-九条</t>
  </si>
  <si>
    <t>204DF</t>
  </si>
  <si>
    <t>コ-中-グラン-阿波座</t>
  </si>
  <si>
    <t>204DG</t>
  </si>
  <si>
    <t>コ-中-グラン-本町</t>
  </si>
  <si>
    <t>204DH</t>
  </si>
  <si>
    <t>コ-中-グラン-堺筋本</t>
  </si>
  <si>
    <t>204DI</t>
  </si>
  <si>
    <t>コ-中-グラン-谷町四</t>
  </si>
  <si>
    <t>204DJ</t>
  </si>
  <si>
    <t>コ-中-グラン-森ノ宮</t>
  </si>
  <si>
    <t>204DK</t>
  </si>
  <si>
    <t>コ-中-グラン-緑橋</t>
  </si>
  <si>
    <t>204DL</t>
  </si>
  <si>
    <t>コ-中-グラン-深江橋</t>
  </si>
  <si>
    <t>204DM</t>
  </si>
  <si>
    <t>コ-中-グラン-高井田</t>
  </si>
  <si>
    <t>204DN</t>
  </si>
  <si>
    <t>コ-中-グラン-長田</t>
  </si>
  <si>
    <t>204E1</t>
  </si>
  <si>
    <t>204E2</t>
  </si>
  <si>
    <t>204E3</t>
  </si>
  <si>
    <t>204E4</t>
  </si>
  <si>
    <t>コ-中-車両空-照明・</t>
  </si>
  <si>
    <t>204E5</t>
  </si>
  <si>
    <t>コ-中-車両空-AIコ</t>
  </si>
  <si>
    <t>204F0</t>
  </si>
  <si>
    <t>204F1</t>
  </si>
  <si>
    <t>204F2</t>
  </si>
  <si>
    <t>204G1</t>
  </si>
  <si>
    <t>204G2</t>
  </si>
  <si>
    <t>204G3</t>
  </si>
  <si>
    <t>204H0</t>
  </si>
  <si>
    <t>204H1</t>
  </si>
  <si>
    <t>204H2</t>
  </si>
  <si>
    <t>204H3</t>
  </si>
  <si>
    <t>204H4</t>
  </si>
  <si>
    <t>204I0</t>
  </si>
  <si>
    <t>204I1</t>
  </si>
  <si>
    <t>204I2</t>
  </si>
  <si>
    <t>204I3</t>
  </si>
  <si>
    <t>204I4</t>
  </si>
  <si>
    <t>204J0</t>
  </si>
  <si>
    <t>204J1</t>
  </si>
  <si>
    <t>204J2</t>
  </si>
  <si>
    <t>204J3</t>
  </si>
  <si>
    <t>204J4</t>
  </si>
  <si>
    <t>204K0</t>
  </si>
  <si>
    <t>20500</t>
  </si>
  <si>
    <t>コ-千-収支-収支</t>
  </si>
  <si>
    <t>205AA</t>
  </si>
  <si>
    <t>コ-千-EVE-野田阪</t>
  </si>
  <si>
    <t>205AB</t>
  </si>
  <si>
    <t>コ-千-EVE-玉川</t>
  </si>
  <si>
    <t>205AC</t>
  </si>
  <si>
    <t>コ-千-EVE-阿波座</t>
  </si>
  <si>
    <t>205AD</t>
  </si>
  <si>
    <t>コ-千-EVE-西長堀</t>
  </si>
  <si>
    <t>205AE</t>
  </si>
  <si>
    <t>コ-千-EVE-桜川</t>
  </si>
  <si>
    <t>205AF</t>
  </si>
  <si>
    <t>コ-千-EVE-難波</t>
  </si>
  <si>
    <t>205AG</t>
  </si>
  <si>
    <t>コ-千-EVE-日本橋</t>
  </si>
  <si>
    <t>205AH</t>
  </si>
  <si>
    <t>コ-千-EVE-谷町九</t>
  </si>
  <si>
    <t>205AI</t>
  </si>
  <si>
    <t>コ-千-EVE-鶴橋</t>
  </si>
  <si>
    <t>205AJ</t>
  </si>
  <si>
    <t>コ-千-EVE-今里</t>
  </si>
  <si>
    <t>205AK</t>
  </si>
  <si>
    <t>コ-千-EVE-新深江</t>
  </si>
  <si>
    <t>205AL</t>
  </si>
  <si>
    <t>コ-千-EVE-小路</t>
  </si>
  <si>
    <t>205AM</t>
  </si>
  <si>
    <t>コ-千-EVE-北巽</t>
  </si>
  <si>
    <t>205AN</t>
  </si>
  <si>
    <t>コ-千-EVE-南巽</t>
  </si>
  <si>
    <t>205B0</t>
  </si>
  <si>
    <t>205C1</t>
  </si>
  <si>
    <t>コ-千-自然災-地震対</t>
  </si>
  <si>
    <t>205C2</t>
  </si>
  <si>
    <t>コ-千-自然災-津波浸</t>
  </si>
  <si>
    <t>205C3</t>
  </si>
  <si>
    <t>コ-千-自然災-構築物</t>
  </si>
  <si>
    <t>205DA</t>
  </si>
  <si>
    <t>コ-千-グラン-野田阪</t>
  </si>
  <si>
    <t>205DB</t>
  </si>
  <si>
    <t>コ-千-グラン-玉川</t>
  </si>
  <si>
    <t>205DC</t>
  </si>
  <si>
    <t>コ-千-グラン-阿波座</t>
  </si>
  <si>
    <t>205DD</t>
  </si>
  <si>
    <t>コ-千-グラン-西長堀</t>
  </si>
  <si>
    <t>205DE</t>
  </si>
  <si>
    <t>コ-千-グラン-桜川</t>
  </si>
  <si>
    <t>205DF</t>
  </si>
  <si>
    <t>コ-千-グラン-難波</t>
  </si>
  <si>
    <t>205DG</t>
  </si>
  <si>
    <t>コ-千-グラン-日本橋</t>
  </si>
  <si>
    <t>205DH</t>
  </si>
  <si>
    <t>コ-千-グラン-谷町九</t>
  </si>
  <si>
    <t>205DI</t>
  </si>
  <si>
    <t>コ-千-グラン-鶴橋</t>
  </si>
  <si>
    <t>205DJ</t>
  </si>
  <si>
    <t>コ-千-グラン-今里</t>
  </si>
  <si>
    <t>205DK</t>
  </si>
  <si>
    <t>コ-千-グラン-新深江</t>
  </si>
  <si>
    <t>205DL</t>
  </si>
  <si>
    <t>コ-千-グラン-小路</t>
  </si>
  <si>
    <t>205DM</t>
  </si>
  <si>
    <t>コ-千-グラン-北巽</t>
  </si>
  <si>
    <t>205DN</t>
  </si>
  <si>
    <t>コ-千-グラン-南巽</t>
  </si>
  <si>
    <t>205E1</t>
  </si>
  <si>
    <t>205E2</t>
  </si>
  <si>
    <t>205E3</t>
  </si>
  <si>
    <t>205E4</t>
  </si>
  <si>
    <t>コ-千-車両空-照明・</t>
  </si>
  <si>
    <t>205E5</t>
  </si>
  <si>
    <t>コ-千-車両空-AIコ</t>
  </si>
  <si>
    <t>205F0</t>
  </si>
  <si>
    <t>205F1</t>
  </si>
  <si>
    <t>205F2</t>
  </si>
  <si>
    <t>205G1</t>
  </si>
  <si>
    <t>205G2</t>
  </si>
  <si>
    <t>205G3</t>
  </si>
  <si>
    <t>205H0</t>
  </si>
  <si>
    <t>205H1</t>
  </si>
  <si>
    <t>205H2</t>
  </si>
  <si>
    <t>205H3</t>
  </si>
  <si>
    <t>205H4</t>
  </si>
  <si>
    <t>205I0</t>
  </si>
  <si>
    <t>205I1</t>
  </si>
  <si>
    <t>205I2</t>
  </si>
  <si>
    <t>205I3</t>
  </si>
  <si>
    <t>205I4</t>
  </si>
  <si>
    <t>205J0</t>
  </si>
  <si>
    <t>205J1</t>
  </si>
  <si>
    <t>205J2</t>
  </si>
  <si>
    <t>205J3</t>
  </si>
  <si>
    <t>205J4</t>
  </si>
  <si>
    <t>205K0</t>
  </si>
  <si>
    <t>20600</t>
  </si>
  <si>
    <t>コ-堺-収支-収支</t>
  </si>
  <si>
    <t>206AA</t>
  </si>
  <si>
    <t>コ-堺-EVE-天神橋</t>
  </si>
  <si>
    <t>206AB</t>
  </si>
  <si>
    <t>コ-堺-EVE-扇町</t>
  </si>
  <si>
    <t>206AC</t>
  </si>
  <si>
    <t>コ-堺-EVE-南森町</t>
  </si>
  <si>
    <t>206AD</t>
  </si>
  <si>
    <t>コ-堺-EVE-北浜</t>
  </si>
  <si>
    <t>206AE</t>
  </si>
  <si>
    <t>コ-堺-EVE-堺筋本</t>
  </si>
  <si>
    <t>206AF</t>
  </si>
  <si>
    <t>コ-堺-EVE-長堀橋</t>
  </si>
  <si>
    <t>206AG</t>
  </si>
  <si>
    <t>コ-堺-EVE-日本橋</t>
  </si>
  <si>
    <t>206AH</t>
  </si>
  <si>
    <t>コ-堺-EVE-恵美須</t>
  </si>
  <si>
    <t>206AI</t>
  </si>
  <si>
    <t>コ-堺-EVE-動物園</t>
  </si>
  <si>
    <t>206AJ</t>
  </si>
  <si>
    <t>コ-堺-EVE-天下茶</t>
  </si>
  <si>
    <t>206B0</t>
  </si>
  <si>
    <t>206C1</t>
  </si>
  <si>
    <t>コ-堺-自然災-地震対</t>
  </si>
  <si>
    <t>206C2</t>
  </si>
  <si>
    <t>コ-堺-自然災-津波浸</t>
  </si>
  <si>
    <t>206C3</t>
  </si>
  <si>
    <t>コ-堺-自然災-構築物</t>
  </si>
  <si>
    <t>206DA</t>
  </si>
  <si>
    <t>コ-堺-グラン-天神橋</t>
  </si>
  <si>
    <t>206DB</t>
  </si>
  <si>
    <t>コ-堺-グラン-扇町</t>
  </si>
  <si>
    <t>206DC</t>
  </si>
  <si>
    <t>コ-堺-グラン-南森町</t>
  </si>
  <si>
    <t>206DD</t>
  </si>
  <si>
    <t>コ-堺-グラン-北浜</t>
  </si>
  <si>
    <t>206DE</t>
  </si>
  <si>
    <t>コ-堺-グラン-堺筋本</t>
  </si>
  <si>
    <t>206DF</t>
  </si>
  <si>
    <t>コ-堺-グラン-長堀橋</t>
  </si>
  <si>
    <t>206DG</t>
  </si>
  <si>
    <t>コ-堺-グラン-日本橋</t>
  </si>
  <si>
    <t>206DH</t>
  </si>
  <si>
    <t>コ-堺-グラン-恵美須</t>
  </si>
  <si>
    <t>206DI</t>
  </si>
  <si>
    <t>コ-堺-グラン-動物園</t>
  </si>
  <si>
    <t>206DJ</t>
  </si>
  <si>
    <t>コ-堺-グラン-天下茶</t>
  </si>
  <si>
    <t>206E1</t>
  </si>
  <si>
    <t>206E2</t>
  </si>
  <si>
    <t>206E3</t>
  </si>
  <si>
    <t>206E4</t>
  </si>
  <si>
    <t>コ-堺-車両空-照明・</t>
  </si>
  <si>
    <t>206E5</t>
  </si>
  <si>
    <t>コ-堺-車両空-AIコ</t>
  </si>
  <si>
    <t>206F0</t>
  </si>
  <si>
    <t>206F1</t>
  </si>
  <si>
    <t>206F2</t>
  </si>
  <si>
    <t>206G1</t>
  </si>
  <si>
    <t>206G2</t>
  </si>
  <si>
    <t>206G3</t>
  </si>
  <si>
    <t>206H0</t>
  </si>
  <si>
    <t>206H1</t>
  </si>
  <si>
    <t>206H2</t>
  </si>
  <si>
    <t>206H3</t>
  </si>
  <si>
    <t>206H4</t>
  </si>
  <si>
    <t>206I0</t>
  </si>
  <si>
    <t>206I1</t>
  </si>
  <si>
    <t>206I2</t>
  </si>
  <si>
    <t>206I3</t>
  </si>
  <si>
    <t>206I4</t>
  </si>
  <si>
    <t>206J0</t>
  </si>
  <si>
    <t>206J1</t>
  </si>
  <si>
    <t>206J2</t>
  </si>
  <si>
    <t>206J3</t>
  </si>
  <si>
    <t>206J4</t>
  </si>
  <si>
    <t>206K0</t>
  </si>
  <si>
    <t>20700</t>
  </si>
  <si>
    <t>コ-長-収支-収支</t>
  </si>
  <si>
    <t>207AA</t>
  </si>
  <si>
    <t>コ-長-EVE-大正</t>
  </si>
  <si>
    <t>207AB</t>
  </si>
  <si>
    <t>コ-長-EVE-ドーム</t>
  </si>
  <si>
    <t>207AC</t>
  </si>
  <si>
    <t>コ-長-EVE-西長堀</t>
  </si>
  <si>
    <t>207AD</t>
  </si>
  <si>
    <t>コ-長-EVE-西大橋</t>
  </si>
  <si>
    <t>207AE</t>
  </si>
  <si>
    <t>コ-長-EVE-心斎橋</t>
  </si>
  <si>
    <t>207AF</t>
  </si>
  <si>
    <t>コ-長-EVE-長堀橋</t>
  </si>
  <si>
    <t>207AG</t>
  </si>
  <si>
    <t>コ-長-EVE-松屋町</t>
  </si>
  <si>
    <t>207AH</t>
  </si>
  <si>
    <t>コ-長-EVE-谷町六</t>
  </si>
  <si>
    <t>207AI</t>
  </si>
  <si>
    <t>コ-長-EVE-玉造</t>
  </si>
  <si>
    <t>207AJ</t>
  </si>
  <si>
    <t>コ-長-EVE-森ノ宮</t>
  </si>
  <si>
    <t>207AK</t>
  </si>
  <si>
    <t>コ-長-EVE-大阪ビ</t>
  </si>
  <si>
    <t>207AL</t>
  </si>
  <si>
    <t>コ-長-EVE-京橋</t>
  </si>
  <si>
    <t>207AM</t>
  </si>
  <si>
    <t>コ-長-EVE-蒲生四</t>
  </si>
  <si>
    <t>207AN</t>
  </si>
  <si>
    <t>コ-長-EVE-今福鶴</t>
  </si>
  <si>
    <t>207AO</t>
  </si>
  <si>
    <t>コ-長-EVE-横堤</t>
  </si>
  <si>
    <t>207AP</t>
  </si>
  <si>
    <t>コ-長-EVE-鶴見緑</t>
  </si>
  <si>
    <t>207AQ</t>
  </si>
  <si>
    <t>コ-長-EVE-門真南</t>
  </si>
  <si>
    <t>207B0</t>
  </si>
  <si>
    <t>207C1</t>
  </si>
  <si>
    <t>コ-長-自然災-地震対</t>
  </si>
  <si>
    <t>207C2</t>
  </si>
  <si>
    <t>コ-長-自然災-津波浸</t>
  </si>
  <si>
    <t>207C3</t>
  </si>
  <si>
    <t>コ-長-自然災-構築物</t>
  </si>
  <si>
    <t>207DA</t>
  </si>
  <si>
    <t>コ-長-グラン-大正</t>
  </si>
  <si>
    <t>207DB</t>
  </si>
  <si>
    <t>コ-長-グラン-ドーム</t>
  </si>
  <si>
    <t>207DC</t>
  </si>
  <si>
    <t>コ-長-グラン-西長堀</t>
  </si>
  <si>
    <t>207DD</t>
  </si>
  <si>
    <t>コ-長-グラン-西大橋</t>
  </si>
  <si>
    <t>207DE</t>
  </si>
  <si>
    <t>コ-長-グラン-心斎橋</t>
  </si>
  <si>
    <t>207DF</t>
  </si>
  <si>
    <t>コ-長-グラン-長堀橋</t>
  </si>
  <si>
    <t>207DG</t>
  </si>
  <si>
    <t>コ-長-グラン-松屋町</t>
  </si>
  <si>
    <t>207DH</t>
  </si>
  <si>
    <t>コ-長-グラン-谷町六</t>
  </si>
  <si>
    <t>207DI</t>
  </si>
  <si>
    <t>コ-長-グラン-玉造</t>
  </si>
  <si>
    <t>207DJ</t>
  </si>
  <si>
    <t>コ-長-グラン-森ノ宮</t>
  </si>
  <si>
    <t>207DK</t>
  </si>
  <si>
    <t>コ-長-グラン-大阪ビ</t>
  </si>
  <si>
    <t>207DL</t>
  </si>
  <si>
    <t>コ-長-グラン-京橋</t>
  </si>
  <si>
    <t>207DM</t>
  </si>
  <si>
    <t>コ-長-グラン-蒲生四</t>
  </si>
  <si>
    <t>207DN</t>
  </si>
  <si>
    <t>コ-長-グラン-今福鶴</t>
  </si>
  <si>
    <t>207DO</t>
  </si>
  <si>
    <t>コ-長-グラン-横堤</t>
  </si>
  <si>
    <t>207DP</t>
  </si>
  <si>
    <t>コ-長-グラン-鶴見緑</t>
  </si>
  <si>
    <t>207DQ</t>
  </si>
  <si>
    <t>コ-長-グラン-門真南</t>
  </si>
  <si>
    <t>207E1</t>
  </si>
  <si>
    <t>207E2</t>
  </si>
  <si>
    <t>207E3</t>
  </si>
  <si>
    <t>207E4</t>
  </si>
  <si>
    <t>コ-長-車両空-照明・</t>
  </si>
  <si>
    <t>207E5</t>
  </si>
  <si>
    <t>コ-長-車両空-AIコ</t>
  </si>
  <si>
    <t>207F0</t>
  </si>
  <si>
    <t>207F1</t>
  </si>
  <si>
    <t>207F2</t>
  </si>
  <si>
    <t>207G1</t>
  </si>
  <si>
    <t>207G2</t>
  </si>
  <si>
    <t>207G3</t>
  </si>
  <si>
    <t>207H0</t>
  </si>
  <si>
    <t>207H1</t>
  </si>
  <si>
    <t>207H2</t>
  </si>
  <si>
    <t>207H3</t>
  </si>
  <si>
    <t>207H4</t>
  </si>
  <si>
    <t>207I0</t>
  </si>
  <si>
    <t>207I1</t>
  </si>
  <si>
    <t>207I2</t>
  </si>
  <si>
    <t>207I3</t>
  </si>
  <si>
    <t>207I4</t>
  </si>
  <si>
    <t>207J0</t>
  </si>
  <si>
    <t>207J1</t>
  </si>
  <si>
    <t>207J2</t>
  </si>
  <si>
    <t>207J3</t>
  </si>
  <si>
    <t>207J4</t>
  </si>
  <si>
    <t>207K0</t>
  </si>
  <si>
    <t>20800</t>
  </si>
  <si>
    <t>コ-今-収支-収支</t>
  </si>
  <si>
    <t>208AA</t>
  </si>
  <si>
    <t>コ-今-EVE-井高野</t>
  </si>
  <si>
    <t>208AB</t>
  </si>
  <si>
    <t>コ-今-EVE-瑞光四</t>
  </si>
  <si>
    <t>208AC</t>
  </si>
  <si>
    <t>コ-今-EVE-だいど</t>
  </si>
  <si>
    <t>208AD</t>
  </si>
  <si>
    <t>コ-今-EVE-太子橋</t>
  </si>
  <si>
    <t>208AE</t>
  </si>
  <si>
    <t>コ-今-EVE-清水</t>
  </si>
  <si>
    <t>208AF</t>
  </si>
  <si>
    <t>コ-今-EVE-新森古</t>
  </si>
  <si>
    <t>208AG</t>
  </si>
  <si>
    <t>コ-今-EVE-関目成</t>
  </si>
  <si>
    <t>208AH</t>
  </si>
  <si>
    <t>コ-今-EVE-蒲生四</t>
  </si>
  <si>
    <t>208AI</t>
  </si>
  <si>
    <t>コ-今-EVE-鴫野</t>
  </si>
  <si>
    <t>208AJ</t>
  </si>
  <si>
    <t>コ-今-EVE-緑橋</t>
  </si>
  <si>
    <t>208AK</t>
  </si>
  <si>
    <t>コ-今-EVE-今里</t>
  </si>
  <si>
    <t>208B0</t>
  </si>
  <si>
    <t>208C1</t>
  </si>
  <si>
    <t>コ-今-自然災-地震対</t>
  </si>
  <si>
    <t>208C2</t>
  </si>
  <si>
    <t>コ-今-自然災-津波浸</t>
  </si>
  <si>
    <t>208C3</t>
  </si>
  <si>
    <t>コ-今-自然災-構築物</t>
  </si>
  <si>
    <t>208DA</t>
  </si>
  <si>
    <t>コ-今-グラン-井高野</t>
  </si>
  <si>
    <t>208DB</t>
  </si>
  <si>
    <t>コ-今-グラン-瑞光四</t>
  </si>
  <si>
    <t>208DC</t>
  </si>
  <si>
    <t>コ-今-グラン-だいど</t>
  </si>
  <si>
    <t>208DD</t>
  </si>
  <si>
    <t>コ-今-グラン-太子橋</t>
  </si>
  <si>
    <t>208DE</t>
  </si>
  <si>
    <t>コ-今-グラン-清水</t>
  </si>
  <si>
    <t>208DF</t>
  </si>
  <si>
    <t>コ-今-グラン-新森古</t>
  </si>
  <si>
    <t>208DG</t>
  </si>
  <si>
    <t>コ-今-グラン-関目成</t>
  </si>
  <si>
    <t>208DH</t>
  </si>
  <si>
    <t>コ-今-グラン-蒲生四</t>
  </si>
  <si>
    <t>208DI</t>
  </si>
  <si>
    <t>コ-今-グラン-鴫野</t>
  </si>
  <si>
    <t>208DJ</t>
  </si>
  <si>
    <t>コ-今-グラン-緑橋</t>
  </si>
  <si>
    <t>208DK</t>
  </si>
  <si>
    <t>コ-今-グラン-今里</t>
  </si>
  <si>
    <t>208E1</t>
  </si>
  <si>
    <t>208E2</t>
  </si>
  <si>
    <t>208E3</t>
  </si>
  <si>
    <t>208E4</t>
  </si>
  <si>
    <t>コ-今-車両空-照明・</t>
  </si>
  <si>
    <t>208E5</t>
  </si>
  <si>
    <t>コ-今-車両空-AIコ</t>
  </si>
  <si>
    <t>208F0</t>
  </si>
  <si>
    <t>208F1</t>
  </si>
  <si>
    <t>208F2</t>
  </si>
  <si>
    <t>208G1</t>
  </si>
  <si>
    <t>208G2</t>
  </si>
  <si>
    <t>208G3</t>
  </si>
  <si>
    <t>208H0</t>
  </si>
  <si>
    <t>208H1</t>
  </si>
  <si>
    <t>208H2</t>
  </si>
  <si>
    <t>208H3</t>
  </si>
  <si>
    <t>208H4</t>
  </si>
  <si>
    <t>208I0</t>
  </si>
  <si>
    <t>208I1</t>
  </si>
  <si>
    <t>208I2</t>
  </si>
  <si>
    <t>208I3</t>
  </si>
  <si>
    <t>208I4</t>
  </si>
  <si>
    <t>208J0</t>
  </si>
  <si>
    <t>208J1</t>
  </si>
  <si>
    <t>208J2</t>
  </si>
  <si>
    <t>208J3</t>
  </si>
  <si>
    <t>208J4</t>
  </si>
  <si>
    <t>208K0</t>
  </si>
  <si>
    <t>20900</t>
  </si>
  <si>
    <t>コ-南-収支-収支</t>
  </si>
  <si>
    <t>209AA</t>
  </si>
  <si>
    <t>コ-南-EVE-コスモ</t>
  </si>
  <si>
    <t>209AB</t>
  </si>
  <si>
    <t>コ-南-EVE-トレー</t>
  </si>
  <si>
    <t>209AC</t>
  </si>
  <si>
    <t>コ-南-EVE-中ふ頭</t>
  </si>
  <si>
    <t>209AD</t>
  </si>
  <si>
    <t>コ-南-EVE-ポート</t>
  </si>
  <si>
    <t>209AE</t>
  </si>
  <si>
    <t>209AF</t>
  </si>
  <si>
    <t>コ-南-EVE-フェリ</t>
  </si>
  <si>
    <t>209AG</t>
  </si>
  <si>
    <t>コ-南-EVE-南港東</t>
  </si>
  <si>
    <t>209AH</t>
  </si>
  <si>
    <t>コ-南-EVE-南港口</t>
  </si>
  <si>
    <t>209AI</t>
  </si>
  <si>
    <t>コ-南-EVE-平林</t>
  </si>
  <si>
    <t>209AJ</t>
  </si>
  <si>
    <t>コ-南-EVE-住之江</t>
  </si>
  <si>
    <t>209B0</t>
  </si>
  <si>
    <t>209C1</t>
  </si>
  <si>
    <t>コ-南-自然災-地震対</t>
  </si>
  <si>
    <t>209C2</t>
  </si>
  <si>
    <t>コ-南-自然災-津波浸</t>
  </si>
  <si>
    <t>209C3</t>
  </si>
  <si>
    <t>コ-南-自然災-構築物</t>
  </si>
  <si>
    <t>209DA</t>
  </si>
  <si>
    <t>コ-南-グラン-コスモ</t>
  </si>
  <si>
    <t>209DB</t>
  </si>
  <si>
    <t>コ-南-グラン-トレー</t>
  </si>
  <si>
    <t>209DC</t>
  </si>
  <si>
    <t>コ-南-グラン-中ふ頭</t>
  </si>
  <si>
    <t>209DD</t>
  </si>
  <si>
    <t>コ-南-グラン-ポート</t>
  </si>
  <si>
    <t>209DE</t>
  </si>
  <si>
    <t>209DF</t>
  </si>
  <si>
    <t>コ-南-グラン-フェリ</t>
  </si>
  <si>
    <t>209DG</t>
  </si>
  <si>
    <t>コ-南-グラン-南港東</t>
  </si>
  <si>
    <t>209DH</t>
  </si>
  <si>
    <t>コ-南-グラン-南港口</t>
  </si>
  <si>
    <t>209DI</t>
  </si>
  <si>
    <t>コ-南-グラン-平林</t>
  </si>
  <si>
    <t>209DJ</t>
  </si>
  <si>
    <t>コ-南-グラン-住之江</t>
  </si>
  <si>
    <t>209E1</t>
  </si>
  <si>
    <t>209E2</t>
  </si>
  <si>
    <t>209E3</t>
  </si>
  <si>
    <t>209E4</t>
  </si>
  <si>
    <t>コ-南-車両空-照明・</t>
  </si>
  <si>
    <t>209E5</t>
  </si>
  <si>
    <t>コ-南-車両空-AIコ</t>
  </si>
  <si>
    <t>209F0</t>
  </si>
  <si>
    <t>209F1</t>
  </si>
  <si>
    <t>209F2</t>
  </si>
  <si>
    <t>209G1</t>
  </si>
  <si>
    <t>209G2</t>
  </si>
  <si>
    <t>209G3</t>
  </si>
  <si>
    <t>209H0</t>
  </si>
  <si>
    <t>209H1</t>
  </si>
  <si>
    <t>209H2</t>
  </si>
  <si>
    <t>209H3</t>
  </si>
  <si>
    <t>209H4</t>
  </si>
  <si>
    <t>209I0</t>
  </si>
  <si>
    <t>209I1</t>
  </si>
  <si>
    <t>209I2</t>
  </si>
  <si>
    <t>209I3</t>
  </si>
  <si>
    <t>209I4</t>
  </si>
  <si>
    <t>209J0</t>
  </si>
  <si>
    <t>209J1</t>
  </si>
  <si>
    <t>209J2</t>
  </si>
  <si>
    <t>209J3</t>
  </si>
  <si>
    <t>209J4</t>
  </si>
  <si>
    <t>209K0</t>
  </si>
  <si>
    <t>20A00</t>
  </si>
  <si>
    <t>コ-分割可（複数・全号線）-収支-収支</t>
  </si>
  <si>
    <t>20AAA</t>
  </si>
  <si>
    <t>コ-分割可（複数・全号線）-EVE</t>
  </si>
  <si>
    <t>20AAB</t>
  </si>
  <si>
    <t>20AAC</t>
  </si>
  <si>
    <t>20AAD</t>
  </si>
  <si>
    <t>20AAE</t>
  </si>
  <si>
    <t>20AAF</t>
  </si>
  <si>
    <t>20AAG</t>
  </si>
  <si>
    <t>20AAH</t>
  </si>
  <si>
    <t>20AAI</t>
  </si>
  <si>
    <t>20AAJ</t>
  </si>
  <si>
    <t>20AAK</t>
  </si>
  <si>
    <t>20AAL</t>
  </si>
  <si>
    <t>20AAM</t>
  </si>
  <si>
    <t>20AAN</t>
  </si>
  <si>
    <t>20AAO</t>
  </si>
  <si>
    <t>20AAP</t>
  </si>
  <si>
    <t>20AAQ</t>
  </si>
  <si>
    <t>20AAR</t>
  </si>
  <si>
    <t>20AAS</t>
  </si>
  <si>
    <t>20AAT</t>
  </si>
  <si>
    <t>20AAU</t>
  </si>
  <si>
    <t>20AAV</t>
  </si>
  <si>
    <t>20AAW</t>
  </si>
  <si>
    <t>20AAX</t>
  </si>
  <si>
    <t>20AAY</t>
  </si>
  <si>
    <t>20AAZ</t>
  </si>
  <si>
    <t>20AB0</t>
  </si>
  <si>
    <t>コ-分割可（複数・全号線）-ホーム</t>
  </si>
  <si>
    <t>20AC1</t>
  </si>
  <si>
    <t>20AC2</t>
  </si>
  <si>
    <t>20AC3</t>
  </si>
  <si>
    <t>20ADA</t>
  </si>
  <si>
    <t>コ-分割可（複数・全号線）-グラン</t>
  </si>
  <si>
    <t>20ADB</t>
  </si>
  <si>
    <t>20ADC</t>
  </si>
  <si>
    <t>20ADD</t>
  </si>
  <si>
    <t>20ADE</t>
  </si>
  <si>
    <t>20ADF</t>
  </si>
  <si>
    <t>20ADG</t>
  </si>
  <si>
    <t>20ADH</t>
  </si>
  <si>
    <t>20ADI</t>
  </si>
  <si>
    <t>20ADJ</t>
  </si>
  <si>
    <t>20ADK</t>
  </si>
  <si>
    <t>20ADL</t>
  </si>
  <si>
    <t>20ADM</t>
  </si>
  <si>
    <t>20ADN</t>
  </si>
  <si>
    <t>20ADO</t>
  </si>
  <si>
    <t>20ADP</t>
  </si>
  <si>
    <t>20ADQ</t>
  </si>
  <si>
    <t>20ADR</t>
  </si>
  <si>
    <t>20ADS</t>
  </si>
  <si>
    <t>20ADT</t>
  </si>
  <si>
    <t>20ADU</t>
  </si>
  <si>
    <t>20ADV</t>
  </si>
  <si>
    <t>20ADW</t>
  </si>
  <si>
    <t>20ADX</t>
  </si>
  <si>
    <t>20ADY</t>
  </si>
  <si>
    <t>20ADZ</t>
  </si>
  <si>
    <t>20AE1</t>
  </si>
  <si>
    <t>20AE2</t>
  </si>
  <si>
    <t>20AE3</t>
  </si>
  <si>
    <t>20AE4</t>
  </si>
  <si>
    <t>20AE5</t>
  </si>
  <si>
    <t>20AF0</t>
  </si>
  <si>
    <t>20AF1</t>
  </si>
  <si>
    <t>20AF2</t>
  </si>
  <si>
    <t>20AG1</t>
  </si>
  <si>
    <t>20AG2</t>
  </si>
  <si>
    <t>20AG3</t>
  </si>
  <si>
    <t>20AH0</t>
  </si>
  <si>
    <t>20AH1</t>
  </si>
  <si>
    <t>20AH2</t>
  </si>
  <si>
    <t>20AH3</t>
  </si>
  <si>
    <t>20AH4</t>
  </si>
  <si>
    <t>20AI0</t>
  </si>
  <si>
    <t>20AI1</t>
  </si>
  <si>
    <t>20AI2</t>
  </si>
  <si>
    <t>20AI3</t>
  </si>
  <si>
    <t>20AI4</t>
  </si>
  <si>
    <t>20AJ0</t>
  </si>
  <si>
    <t>20AJ1</t>
  </si>
  <si>
    <t>20AJ2</t>
  </si>
  <si>
    <t>20AJ3</t>
  </si>
  <si>
    <t>20AJ4</t>
  </si>
  <si>
    <t>20AK0</t>
  </si>
  <si>
    <t>コ-分割可（複数・全号線）-その他</t>
  </si>
  <si>
    <t>20B00</t>
  </si>
  <si>
    <t>コ-分割不可（複数）-収支-収支</t>
  </si>
  <si>
    <t>20BAA</t>
  </si>
  <si>
    <t>コ-分割不可（複数）-EVE</t>
  </si>
  <si>
    <t>20BAB</t>
  </si>
  <si>
    <t>20BAC</t>
  </si>
  <si>
    <t>20BAD</t>
  </si>
  <si>
    <t>20BAE</t>
  </si>
  <si>
    <t>20BAF</t>
  </si>
  <si>
    <t>20BAG</t>
  </si>
  <si>
    <t>20BAH</t>
  </si>
  <si>
    <t>20BAI</t>
  </si>
  <si>
    <t>20BAJ</t>
  </si>
  <si>
    <t>20BAK</t>
  </si>
  <si>
    <t>20BAL</t>
  </si>
  <si>
    <t>20BAM</t>
  </si>
  <si>
    <t>20BAN</t>
  </si>
  <si>
    <t>20BAO</t>
  </si>
  <si>
    <t>20BAP</t>
  </si>
  <si>
    <t>20BAQ</t>
  </si>
  <si>
    <t>20BAR</t>
  </si>
  <si>
    <t>20BAS</t>
  </si>
  <si>
    <t>20BAT</t>
  </si>
  <si>
    <t>20BAU</t>
  </si>
  <si>
    <t>20BAV</t>
  </si>
  <si>
    <t>20BAW</t>
  </si>
  <si>
    <t>20BAX</t>
  </si>
  <si>
    <t>20BAY</t>
  </si>
  <si>
    <t>20BAZ</t>
  </si>
  <si>
    <t>20BB0</t>
  </si>
  <si>
    <t>コ-分割不可（複数）-ホーム</t>
  </si>
  <si>
    <t>20BC1</t>
  </si>
  <si>
    <t>20BC2</t>
  </si>
  <si>
    <t>20BC3</t>
  </si>
  <si>
    <t>20BDA</t>
  </si>
  <si>
    <t>コ-分割不可（複数）-グラン</t>
  </si>
  <si>
    <t>20BDB</t>
  </si>
  <si>
    <t>20BDC</t>
  </si>
  <si>
    <t>20BDD</t>
  </si>
  <si>
    <t>20BDE</t>
  </si>
  <si>
    <t>20BDF</t>
  </si>
  <si>
    <t>20BDG</t>
  </si>
  <si>
    <t>20BDH</t>
  </si>
  <si>
    <t>20BDI</t>
  </si>
  <si>
    <t>20BDJ</t>
  </si>
  <si>
    <t>20BDK</t>
  </si>
  <si>
    <t>20BDL</t>
  </si>
  <si>
    <t>20BDM</t>
  </si>
  <si>
    <t>20BDN</t>
  </si>
  <si>
    <t>20BDO</t>
  </si>
  <si>
    <t>20BDP</t>
  </si>
  <si>
    <t>20BDQ</t>
  </si>
  <si>
    <t>20BDR</t>
  </si>
  <si>
    <t>20BDS</t>
  </si>
  <si>
    <t>20BDT</t>
  </si>
  <si>
    <t>20BDU</t>
  </si>
  <si>
    <t>20BDV</t>
  </si>
  <si>
    <t>20BDW</t>
  </si>
  <si>
    <t>20BDX</t>
  </si>
  <si>
    <t>20BDY</t>
  </si>
  <si>
    <t>20BDZ</t>
  </si>
  <si>
    <t>20BE1</t>
  </si>
  <si>
    <t>20BE2</t>
  </si>
  <si>
    <t>20BE3</t>
  </si>
  <si>
    <t>20BE4</t>
  </si>
  <si>
    <t>20BE5</t>
  </si>
  <si>
    <t>20BF0</t>
  </si>
  <si>
    <t>20BF1</t>
  </si>
  <si>
    <t>20BF2</t>
  </si>
  <si>
    <t>20BG1</t>
  </si>
  <si>
    <t>20BG2</t>
  </si>
  <si>
    <t>20BG3</t>
  </si>
  <si>
    <t>20BH0</t>
  </si>
  <si>
    <t>20BH1</t>
  </si>
  <si>
    <t>20BH2</t>
  </si>
  <si>
    <t>20BH3</t>
  </si>
  <si>
    <t>20BH4</t>
  </si>
  <si>
    <t>20BI0</t>
  </si>
  <si>
    <t>20BI1</t>
  </si>
  <si>
    <t>20BI2</t>
  </si>
  <si>
    <t>20BI3</t>
  </si>
  <si>
    <t>20BI4</t>
  </si>
  <si>
    <t>20BJ0</t>
  </si>
  <si>
    <t>20BJ1</t>
  </si>
  <si>
    <t>20BJ2</t>
  </si>
  <si>
    <t>20BJ3</t>
  </si>
  <si>
    <t>20BJ4</t>
  </si>
  <si>
    <t>20BK0</t>
  </si>
  <si>
    <t>コ-分割不可（複数）-その他</t>
  </si>
  <si>
    <t>20C00</t>
  </si>
  <si>
    <t>コ-分割不可（全号線）-収支-収支</t>
  </si>
  <si>
    <t>20CAA</t>
  </si>
  <si>
    <t>コ-分割不可（全号線）-EVE</t>
  </si>
  <si>
    <t>20CAB</t>
  </si>
  <si>
    <t>20CAC</t>
  </si>
  <si>
    <t>20CAD</t>
  </si>
  <si>
    <t>20CAE</t>
  </si>
  <si>
    <t>20CAF</t>
  </si>
  <si>
    <t>20CAG</t>
  </si>
  <si>
    <t>20CAH</t>
  </si>
  <si>
    <t>20CAI</t>
  </si>
  <si>
    <t>20CAJ</t>
  </si>
  <si>
    <t>20CAK</t>
  </si>
  <si>
    <t>20CAL</t>
  </si>
  <si>
    <t>20CAM</t>
  </si>
  <si>
    <t>20CAN</t>
  </si>
  <si>
    <t>20CAO</t>
  </si>
  <si>
    <t>20CAP</t>
  </si>
  <si>
    <t>20CAQ</t>
  </si>
  <si>
    <t>20CAR</t>
  </si>
  <si>
    <t>20CAS</t>
  </si>
  <si>
    <t>20CAT</t>
  </si>
  <si>
    <t>20CAU</t>
  </si>
  <si>
    <t>20CAV</t>
  </si>
  <si>
    <t>20CAW</t>
  </si>
  <si>
    <t>20CAX</t>
  </si>
  <si>
    <t>20CAY</t>
  </si>
  <si>
    <t>20CAZ</t>
  </si>
  <si>
    <t>20CB0</t>
  </si>
  <si>
    <t>コ-分割不可（全号線）-ホーム</t>
  </si>
  <si>
    <t>20CC1</t>
  </si>
  <si>
    <t>20CC2</t>
  </si>
  <si>
    <t>20CC3</t>
  </si>
  <si>
    <t>20CDA</t>
  </si>
  <si>
    <t>コ-分割不可（全号線）-グラン</t>
  </si>
  <si>
    <t>20CDB</t>
  </si>
  <si>
    <t>20CDC</t>
  </si>
  <si>
    <t>20CDD</t>
  </si>
  <si>
    <t>20CDE</t>
  </si>
  <si>
    <t>20CDF</t>
  </si>
  <si>
    <t>20CDG</t>
  </si>
  <si>
    <t>20CDH</t>
  </si>
  <si>
    <t>20CDI</t>
  </si>
  <si>
    <t>20CDJ</t>
  </si>
  <si>
    <t>20CDK</t>
  </si>
  <si>
    <t>20CDL</t>
  </si>
  <si>
    <t>20CDM</t>
  </si>
  <si>
    <t>20CDN</t>
  </si>
  <si>
    <t>20CDO</t>
  </si>
  <si>
    <t>20CDP</t>
  </si>
  <si>
    <t>20CDQ</t>
  </si>
  <si>
    <t>20CDR</t>
  </si>
  <si>
    <t>20CDS</t>
  </si>
  <si>
    <t>20CDT</t>
  </si>
  <si>
    <t>20CDU</t>
  </si>
  <si>
    <t>20CDV</t>
  </si>
  <si>
    <t>20CDW</t>
  </si>
  <si>
    <t>20CDX</t>
  </si>
  <si>
    <t>20CDY</t>
  </si>
  <si>
    <t>20CDZ</t>
  </si>
  <si>
    <t>20CE1</t>
  </si>
  <si>
    <t>20CE2</t>
  </si>
  <si>
    <t>20CE3</t>
  </si>
  <si>
    <t>20CE4</t>
  </si>
  <si>
    <t>20CE5</t>
  </si>
  <si>
    <t>20CF0</t>
  </si>
  <si>
    <t>20CF1</t>
  </si>
  <si>
    <t>20CF2</t>
  </si>
  <si>
    <t>20CG1</t>
  </si>
  <si>
    <t>20CG2</t>
  </si>
  <si>
    <t>20CG3</t>
  </si>
  <si>
    <t>20CH0</t>
  </si>
  <si>
    <t>20CH1</t>
  </si>
  <si>
    <t>20CH2</t>
  </si>
  <si>
    <t>20CH3</t>
  </si>
  <si>
    <t>20CH4</t>
  </si>
  <si>
    <t>20CI0</t>
  </si>
  <si>
    <t>20CI1</t>
  </si>
  <si>
    <t>20CI2</t>
  </si>
  <si>
    <t>20CI3</t>
  </si>
  <si>
    <t>20CI4</t>
  </si>
  <si>
    <t>20CJ0</t>
  </si>
  <si>
    <t>20CJ1</t>
  </si>
  <si>
    <t>20CJ2</t>
  </si>
  <si>
    <t>20CJ3</t>
  </si>
  <si>
    <t>20CJ4</t>
  </si>
  <si>
    <t>20CK0</t>
  </si>
  <si>
    <t>コ-分割不可（全号線）-その他</t>
  </si>
  <si>
    <t>20I00</t>
  </si>
  <si>
    <t>20K00</t>
  </si>
  <si>
    <t>20M00</t>
  </si>
  <si>
    <t>20N00</t>
  </si>
  <si>
    <t>20P00</t>
  </si>
  <si>
    <t>20S00</t>
  </si>
  <si>
    <t>20T00</t>
  </si>
  <si>
    <t>20Y00</t>
  </si>
  <si>
    <t>30100</t>
  </si>
  <si>
    <t>広-御-収支-収支</t>
  </si>
  <si>
    <t>301AA</t>
  </si>
  <si>
    <t>広-御-EVE-江坂</t>
  </si>
  <si>
    <t>301AB</t>
  </si>
  <si>
    <t>広-御-EVE-東三国</t>
  </si>
  <si>
    <t>301AC</t>
  </si>
  <si>
    <t>広-御-EVE-新大阪</t>
  </si>
  <si>
    <t>301AD</t>
  </si>
  <si>
    <t>広-御-EVE-西中島</t>
  </si>
  <si>
    <t>301AE</t>
  </si>
  <si>
    <t>広-御-EVE-中津</t>
  </si>
  <si>
    <t>301AF</t>
  </si>
  <si>
    <t>広-御-EVE-梅田</t>
  </si>
  <si>
    <t>301AG</t>
  </si>
  <si>
    <t>広-御-EVE-淀屋橋</t>
  </si>
  <si>
    <t>301AH</t>
  </si>
  <si>
    <t>広-御-EVE-本町</t>
  </si>
  <si>
    <t>301AI</t>
  </si>
  <si>
    <t>広-御-EVE-心斎橋</t>
  </si>
  <si>
    <t>301AJ</t>
  </si>
  <si>
    <t>広-御-EVE-難波</t>
  </si>
  <si>
    <t>301AK</t>
  </si>
  <si>
    <t>広-御-EVE-大国町</t>
  </si>
  <si>
    <t>301AL</t>
  </si>
  <si>
    <t>広-御-EVE-動物園</t>
  </si>
  <si>
    <t>301AM</t>
  </si>
  <si>
    <t>広-御-EVE-天王寺</t>
  </si>
  <si>
    <t>301AN</t>
  </si>
  <si>
    <t>広-御-EVE-昭和町</t>
  </si>
  <si>
    <t>301AO</t>
  </si>
  <si>
    <t>広-御-EVE-西田辺</t>
  </si>
  <si>
    <t>301AP</t>
  </si>
  <si>
    <t>広-御-EVE-長居</t>
  </si>
  <si>
    <t>301AQ</t>
  </si>
  <si>
    <t>広-御-EVE-我孫子</t>
  </si>
  <si>
    <t>301AR</t>
  </si>
  <si>
    <t>広-御-EVE-北花田</t>
  </si>
  <si>
    <t>301AS</t>
  </si>
  <si>
    <t>広-御-EVE-新金岡</t>
  </si>
  <si>
    <t>301AT</t>
  </si>
  <si>
    <t>広-御-EVE-中百舌</t>
  </si>
  <si>
    <t>301B0</t>
  </si>
  <si>
    <t>301C1</t>
  </si>
  <si>
    <t>広-御-自然災-地震対</t>
  </si>
  <si>
    <t>301C2</t>
  </si>
  <si>
    <t>広-御-自然災-津波浸</t>
  </si>
  <si>
    <t>301C3</t>
  </si>
  <si>
    <t>広-御-自然災-構築物</t>
  </si>
  <si>
    <t>301DA</t>
  </si>
  <si>
    <t>広-御-グラン-江坂</t>
  </si>
  <si>
    <t>301DB</t>
  </si>
  <si>
    <t>広-御-グラン-東三国</t>
  </si>
  <si>
    <t>301DC</t>
  </si>
  <si>
    <t>広-御-グラン-新大阪</t>
  </si>
  <si>
    <t>301DD</t>
  </si>
  <si>
    <t>広-御-グラン-西中島</t>
  </si>
  <si>
    <t>301DE</t>
  </si>
  <si>
    <t>広-御-グラン-中津</t>
  </si>
  <si>
    <t>301DF</t>
  </si>
  <si>
    <t>広-御-グラン-梅田</t>
  </si>
  <si>
    <t>301DG</t>
  </si>
  <si>
    <t>広-御-グラン-淀屋橋</t>
  </si>
  <si>
    <t>301DH</t>
  </si>
  <si>
    <t>広-御-グラン-本町</t>
  </si>
  <si>
    <t>301DI</t>
  </si>
  <si>
    <t>広-御-グラン-心斎橋</t>
  </si>
  <si>
    <t>301DJ</t>
  </si>
  <si>
    <t>広-御-グラン-難波</t>
  </si>
  <si>
    <t>301DK</t>
  </si>
  <si>
    <t>広-御-グラン-大国町</t>
  </si>
  <si>
    <t>301DL</t>
  </si>
  <si>
    <t>広-御-グラン-動物園</t>
  </si>
  <si>
    <t>301DM</t>
  </si>
  <si>
    <t>広-御-グラン-天王寺</t>
  </si>
  <si>
    <t>301DN</t>
  </si>
  <si>
    <t>広-御-グラン-昭和町</t>
  </si>
  <si>
    <t>301DO</t>
  </si>
  <si>
    <t>広-御-グラン-西田辺</t>
  </si>
  <si>
    <t>301DP</t>
  </si>
  <si>
    <t>広-御-グラン-長居</t>
  </si>
  <si>
    <t>301DQ</t>
  </si>
  <si>
    <t>広-御-グラン-我孫子</t>
  </si>
  <si>
    <t>301DR</t>
  </si>
  <si>
    <t>広-御-グラン-北花田</t>
  </si>
  <si>
    <t>301DS</t>
  </si>
  <si>
    <t>広-御-グラン-新金岡</t>
  </si>
  <si>
    <t>301DT</t>
  </si>
  <si>
    <t>広-御-グラン-中百舌</t>
  </si>
  <si>
    <t>301E1</t>
  </si>
  <si>
    <t>301E2</t>
  </si>
  <si>
    <t>301E3</t>
  </si>
  <si>
    <t>301E4</t>
  </si>
  <si>
    <t>広-御-車両空-照明・</t>
  </si>
  <si>
    <t>301E5</t>
  </si>
  <si>
    <t>広-御-車両空-AIコ</t>
  </si>
  <si>
    <t>301F0</t>
  </si>
  <si>
    <t>301F1</t>
  </si>
  <si>
    <t>301F2</t>
  </si>
  <si>
    <t>301G1</t>
  </si>
  <si>
    <t>301G2</t>
  </si>
  <si>
    <t>301G3</t>
  </si>
  <si>
    <t>301H0</t>
  </si>
  <si>
    <t>301H1</t>
  </si>
  <si>
    <t>301H2</t>
  </si>
  <si>
    <t>301H3</t>
  </si>
  <si>
    <t>301H4</t>
  </si>
  <si>
    <t>301I0</t>
  </si>
  <si>
    <t>301I1</t>
  </si>
  <si>
    <t>301I2</t>
  </si>
  <si>
    <t>301I3</t>
  </si>
  <si>
    <t>301I4</t>
  </si>
  <si>
    <t>301J0</t>
  </si>
  <si>
    <t>301J1</t>
  </si>
  <si>
    <t>301J2</t>
  </si>
  <si>
    <t>301J3</t>
  </si>
  <si>
    <t>301J4</t>
  </si>
  <si>
    <t>301K0</t>
  </si>
  <si>
    <t>30200</t>
  </si>
  <si>
    <t>広-谷-収支-収支</t>
  </si>
  <si>
    <t>302AA</t>
  </si>
  <si>
    <t>広-谷-EVE-大日</t>
  </si>
  <si>
    <t>302AB</t>
  </si>
  <si>
    <t>広-谷-EVE-守口</t>
  </si>
  <si>
    <t>302AC</t>
  </si>
  <si>
    <t>広-谷-EVE-太子橋</t>
  </si>
  <si>
    <t>302AD</t>
  </si>
  <si>
    <t>広-谷-EVE-千林大</t>
  </si>
  <si>
    <t>302AE</t>
  </si>
  <si>
    <t>広-谷-EVE-関目高</t>
  </si>
  <si>
    <t>302AF</t>
  </si>
  <si>
    <t>広-谷-EVE-野江内</t>
  </si>
  <si>
    <t>302AG</t>
  </si>
  <si>
    <t>広-谷-EVE-都島</t>
  </si>
  <si>
    <t>302AH</t>
  </si>
  <si>
    <t>広-谷-EVE-天神橋</t>
  </si>
  <si>
    <t>302AI</t>
  </si>
  <si>
    <t>広-谷-EVE-中崎町</t>
  </si>
  <si>
    <t>302AJ</t>
  </si>
  <si>
    <t>広-谷-EVE-東梅田</t>
  </si>
  <si>
    <t>302AK</t>
  </si>
  <si>
    <t>広-谷-EVE-南森町</t>
  </si>
  <si>
    <t>302AL</t>
  </si>
  <si>
    <t>広-谷-EVE-天満橋</t>
  </si>
  <si>
    <t>302AM</t>
  </si>
  <si>
    <t>広-谷-EVE-谷町四</t>
  </si>
  <si>
    <t>302AN</t>
  </si>
  <si>
    <t>広-谷-EVE-谷町六</t>
  </si>
  <si>
    <t>302AO</t>
  </si>
  <si>
    <t>広-谷-EVE-谷町九</t>
  </si>
  <si>
    <t>302AP</t>
  </si>
  <si>
    <t>広-谷-EVE-四天王</t>
  </si>
  <si>
    <t>302AQ</t>
  </si>
  <si>
    <t>広-谷-EVE-天王寺</t>
  </si>
  <si>
    <t>302AR</t>
  </si>
  <si>
    <t>広-谷-EVE-阿倍野</t>
  </si>
  <si>
    <t>302AS</t>
  </si>
  <si>
    <t>広-谷-EVE-文の里</t>
  </si>
  <si>
    <t>302AT</t>
  </si>
  <si>
    <t>広-谷-EVE-田辺</t>
  </si>
  <si>
    <t>302AU</t>
  </si>
  <si>
    <t>広-谷-EVE-駒川中</t>
  </si>
  <si>
    <t>302AV</t>
  </si>
  <si>
    <t>広-谷-EVE-平野</t>
  </si>
  <si>
    <t>302AW</t>
  </si>
  <si>
    <t>広-谷-EVE-喜連瓜</t>
  </si>
  <si>
    <t>302AX</t>
  </si>
  <si>
    <t>広-谷-EVE-出戸</t>
  </si>
  <si>
    <t>302AY</t>
  </si>
  <si>
    <t>広-谷-EVE-長原</t>
  </si>
  <si>
    <t>302AZ</t>
  </si>
  <si>
    <t>広-谷-EVE-八尾南</t>
  </si>
  <si>
    <t>302B0</t>
  </si>
  <si>
    <t>302C1</t>
  </si>
  <si>
    <t>広-谷-自然災-地震対</t>
  </si>
  <si>
    <t>302C2</t>
  </si>
  <si>
    <t>広-谷-自然災-津波浸</t>
  </si>
  <si>
    <t>302C3</t>
  </si>
  <si>
    <t>広-谷-自然災-構築物</t>
  </si>
  <si>
    <t>302DA</t>
  </si>
  <si>
    <t>広-谷-グラン-大日</t>
  </si>
  <si>
    <t>302DB</t>
  </si>
  <si>
    <t>広-谷-グラン-守口</t>
  </si>
  <si>
    <t>302DC</t>
  </si>
  <si>
    <t>広-谷-グラン-太子橋</t>
  </si>
  <si>
    <t>302DD</t>
  </si>
  <si>
    <t>広-谷-グラン-千林大</t>
  </si>
  <si>
    <t>302DE</t>
  </si>
  <si>
    <t>広-谷-グラン-関目高</t>
  </si>
  <si>
    <t>302DF</t>
  </si>
  <si>
    <t>広-谷-グラン-野江内</t>
  </si>
  <si>
    <t>302DG</t>
  </si>
  <si>
    <t>広-谷-グラン-都島</t>
  </si>
  <si>
    <t>302DH</t>
  </si>
  <si>
    <t>広-谷-グラン-天神橋</t>
  </si>
  <si>
    <t>302DI</t>
  </si>
  <si>
    <t>広-谷-グラン-中崎町</t>
  </si>
  <si>
    <t>302DJ</t>
  </si>
  <si>
    <t>広-谷-グラン-東梅田</t>
  </si>
  <si>
    <t>302DK</t>
  </si>
  <si>
    <t>広-谷-グラン-南森町</t>
  </si>
  <si>
    <t>302DL</t>
  </si>
  <si>
    <t>広-谷-グラン-天満橋</t>
  </si>
  <si>
    <t>302DM</t>
  </si>
  <si>
    <t>広-谷-グラン-谷町四</t>
  </si>
  <si>
    <t>302DN</t>
  </si>
  <si>
    <t>広-谷-グラン-谷町六</t>
  </si>
  <si>
    <t>302DO</t>
  </si>
  <si>
    <t>広-谷-グラン-谷町九</t>
  </si>
  <si>
    <t>302DP</t>
  </si>
  <si>
    <t>広-谷-グラン-四天王</t>
  </si>
  <si>
    <t>302DQ</t>
  </si>
  <si>
    <t>広-谷-グラン-天王寺</t>
  </si>
  <si>
    <t>302DR</t>
  </si>
  <si>
    <t>広-谷-グラン-阿倍野</t>
  </si>
  <si>
    <t>302DS</t>
  </si>
  <si>
    <t>広-谷-グラン-文の里</t>
  </si>
  <si>
    <t>302DT</t>
  </si>
  <si>
    <t>広-谷-グラン-田辺</t>
  </si>
  <si>
    <t>302DU</t>
  </si>
  <si>
    <t>広-谷-グラン-駒川中</t>
  </si>
  <si>
    <t>302DV</t>
  </si>
  <si>
    <t>広-谷-グラン-平野</t>
  </si>
  <si>
    <t>302DW</t>
  </si>
  <si>
    <t>広-谷-グラン-喜連瓜</t>
  </si>
  <si>
    <t>302DX</t>
  </si>
  <si>
    <t>広-谷-グラン-出戸</t>
  </si>
  <si>
    <t>302DY</t>
  </si>
  <si>
    <t>広-谷-グラン-長原</t>
  </si>
  <si>
    <t>302DZ</t>
  </si>
  <si>
    <t>広-谷-グラン-八尾南</t>
  </si>
  <si>
    <t>302E1</t>
  </si>
  <si>
    <t>302E2</t>
  </si>
  <si>
    <t>302E3</t>
  </si>
  <si>
    <t>302E4</t>
  </si>
  <si>
    <t>広-谷-車両空-照明・</t>
  </si>
  <si>
    <t>302E5</t>
  </si>
  <si>
    <t>広-谷-車両空-AIコ</t>
  </si>
  <si>
    <t>302F0</t>
  </si>
  <si>
    <t>302F1</t>
  </si>
  <si>
    <t>302F2</t>
  </si>
  <si>
    <t>302G1</t>
  </si>
  <si>
    <t>302G2</t>
  </si>
  <si>
    <t>302G3</t>
  </si>
  <si>
    <t>302H0</t>
  </si>
  <si>
    <t>302H1</t>
  </si>
  <si>
    <t>302H2</t>
  </si>
  <si>
    <t>302H3</t>
  </si>
  <si>
    <t>302H4</t>
  </si>
  <si>
    <t>302I0</t>
  </si>
  <si>
    <t>302I1</t>
  </si>
  <si>
    <t>302I2</t>
  </si>
  <si>
    <t>302I3</t>
  </si>
  <si>
    <t>302I4</t>
  </si>
  <si>
    <t>302J0</t>
  </si>
  <si>
    <t>302J1</t>
  </si>
  <si>
    <t>302J2</t>
  </si>
  <si>
    <t>302J3</t>
  </si>
  <si>
    <t>302J4</t>
  </si>
  <si>
    <t>302K0</t>
  </si>
  <si>
    <t>30300</t>
  </si>
  <si>
    <t>広-四-収支-収支</t>
  </si>
  <si>
    <t>303AA</t>
  </si>
  <si>
    <t>広-四-EVE-西梅田</t>
  </si>
  <si>
    <t>303AB</t>
  </si>
  <si>
    <t>広-四-EVE-肥後橋</t>
  </si>
  <si>
    <t>303AC</t>
  </si>
  <si>
    <t>広-四-EVE-本町</t>
  </si>
  <si>
    <t>303AD</t>
  </si>
  <si>
    <t>広-四-EVE-四ツ橋</t>
  </si>
  <si>
    <t>303AE</t>
  </si>
  <si>
    <t>広-四-EVE-難波</t>
  </si>
  <si>
    <t>303AF</t>
  </si>
  <si>
    <t>広-四-EVE-大国町</t>
  </si>
  <si>
    <t>303AG</t>
  </si>
  <si>
    <t>広-四-EVE-花園町</t>
  </si>
  <si>
    <t>303AH</t>
  </si>
  <si>
    <t>広-四-EVE-岸里</t>
  </si>
  <si>
    <t>303AI</t>
  </si>
  <si>
    <t>広-四-EVE-玉出</t>
  </si>
  <si>
    <t>303AJ</t>
  </si>
  <si>
    <t>広-四-EVE-北加賀</t>
  </si>
  <si>
    <t>303AK</t>
  </si>
  <si>
    <t>広-四-EVE-住之江</t>
  </si>
  <si>
    <t>303B0</t>
  </si>
  <si>
    <t>303C1</t>
  </si>
  <si>
    <t>広-四-自然災-地震対</t>
  </si>
  <si>
    <t>303C2</t>
  </si>
  <si>
    <t>広-四-自然災-津波浸</t>
  </si>
  <si>
    <t>303C3</t>
  </si>
  <si>
    <t>広-四-自然災-構築物</t>
  </si>
  <si>
    <t>303DA</t>
  </si>
  <si>
    <t>広-四-グラン-西梅田</t>
  </si>
  <si>
    <t>303DB</t>
  </si>
  <si>
    <t>広-四-グラン-肥後橋</t>
  </si>
  <si>
    <t>303DC</t>
  </si>
  <si>
    <t>広-四-グラン-本町</t>
  </si>
  <si>
    <t>303DD</t>
  </si>
  <si>
    <t>広-四-グラン-四ツ橋</t>
  </si>
  <si>
    <t>303DE</t>
  </si>
  <si>
    <t>広-四-グラン-難波</t>
  </si>
  <si>
    <t>303DF</t>
  </si>
  <si>
    <t>広-四-グラン-大国町</t>
  </si>
  <si>
    <t>303DG</t>
  </si>
  <si>
    <t>広-四-グラン-花園町</t>
  </si>
  <si>
    <t>303DH</t>
  </si>
  <si>
    <t>広-四-グラン-岸里</t>
  </si>
  <si>
    <t>303DI</t>
  </si>
  <si>
    <t>広-四-グラン-玉出</t>
  </si>
  <si>
    <t>303DJ</t>
  </si>
  <si>
    <t>広-四-グラン-北加賀</t>
  </si>
  <si>
    <t>303DK</t>
  </si>
  <si>
    <t>広-四-グラン-住之江</t>
  </si>
  <si>
    <t>303E1</t>
  </si>
  <si>
    <t>303E2</t>
  </si>
  <si>
    <t>303E3</t>
  </si>
  <si>
    <t>303E4</t>
  </si>
  <si>
    <t>広-四-車両空-照明・</t>
  </si>
  <si>
    <t>303E5</t>
  </si>
  <si>
    <t>広-四-車両空-AIコ</t>
  </si>
  <si>
    <t>303F0</t>
  </si>
  <si>
    <t>303F1</t>
  </si>
  <si>
    <t>303F2</t>
  </si>
  <si>
    <t>303G1</t>
  </si>
  <si>
    <t>303G2</t>
  </si>
  <si>
    <t>303G3</t>
  </si>
  <si>
    <t>303H0</t>
  </si>
  <si>
    <t>303H1</t>
  </si>
  <si>
    <t>303H2</t>
  </si>
  <si>
    <t>303H3</t>
  </si>
  <si>
    <t>303H4</t>
  </si>
  <si>
    <t>303I0</t>
  </si>
  <si>
    <t>303I1</t>
  </si>
  <si>
    <t>303I2</t>
  </si>
  <si>
    <t>303I3</t>
  </si>
  <si>
    <t>303I4</t>
  </si>
  <si>
    <t>303J0</t>
  </si>
  <si>
    <t>303J1</t>
  </si>
  <si>
    <t>303J2</t>
  </si>
  <si>
    <t>303J3</t>
  </si>
  <si>
    <t>303J4</t>
  </si>
  <si>
    <t>303K0</t>
  </si>
  <si>
    <t>30400</t>
  </si>
  <si>
    <t>広-中-収支-収支</t>
  </si>
  <si>
    <t>304AA</t>
  </si>
  <si>
    <t>広-中-EVE-コスモ</t>
  </si>
  <si>
    <t>304AB</t>
  </si>
  <si>
    <t>広-中-EVE-大阪港</t>
  </si>
  <si>
    <t>304AC</t>
  </si>
  <si>
    <t>広-中-EVE-朝潮橋</t>
  </si>
  <si>
    <t>304AD</t>
  </si>
  <si>
    <t>広-中-EVE-弁天町</t>
  </si>
  <si>
    <t>304AE</t>
  </si>
  <si>
    <t>広-中-EVE-九条</t>
  </si>
  <si>
    <t>304AF</t>
  </si>
  <si>
    <t>広-中-EVE-阿波座</t>
  </si>
  <si>
    <t>304AG</t>
  </si>
  <si>
    <t>広-中-EVE-本町</t>
  </si>
  <si>
    <t>304AH</t>
  </si>
  <si>
    <t>広-中-EVE-堺筋本</t>
  </si>
  <si>
    <t>304AI</t>
  </si>
  <si>
    <t>広-中-EVE-谷町四</t>
  </si>
  <si>
    <t>304AJ</t>
  </si>
  <si>
    <t>広-中-EVE-森ノ宮</t>
  </si>
  <si>
    <t>304AK</t>
  </si>
  <si>
    <t>広-中-EVE-緑橋</t>
  </si>
  <si>
    <t>304AL</t>
  </si>
  <si>
    <t>広-中-EVE-深江橋</t>
  </si>
  <si>
    <t>304AM</t>
  </si>
  <si>
    <t>広-中-EVE-高井田</t>
  </si>
  <si>
    <t>304AN</t>
  </si>
  <si>
    <t>広-中-EVE-長田</t>
  </si>
  <si>
    <t>304B0</t>
  </si>
  <si>
    <t>304C1</t>
  </si>
  <si>
    <t>広-中-自然災-地震対</t>
  </si>
  <si>
    <t>304C2</t>
  </si>
  <si>
    <t>広-中-自然災-津波浸</t>
  </si>
  <si>
    <t>304C3</t>
  </si>
  <si>
    <t>広-中-自然災-構築物</t>
  </si>
  <si>
    <t>304DA</t>
  </si>
  <si>
    <t>広-中-グラン-コスモ</t>
  </si>
  <si>
    <t>304DB</t>
  </si>
  <si>
    <t>広-中-グラン-大阪港</t>
  </si>
  <si>
    <t>304DC</t>
  </si>
  <si>
    <t>広-中-グラン-朝潮橋</t>
  </si>
  <si>
    <t>304DD</t>
  </si>
  <si>
    <t>広-中-グラン-弁天町</t>
  </si>
  <si>
    <t>304DE</t>
  </si>
  <si>
    <t>広-中-グラン-九条</t>
  </si>
  <si>
    <t>304DF</t>
  </si>
  <si>
    <t>広-中-グラン-阿波座</t>
  </si>
  <si>
    <t>304DG</t>
  </si>
  <si>
    <t>広-中-グラン-本町</t>
  </si>
  <si>
    <t>304DH</t>
  </si>
  <si>
    <t>広-中-グラン-堺筋本</t>
  </si>
  <si>
    <t>304DI</t>
  </si>
  <si>
    <t>広-中-グラン-谷町四</t>
  </si>
  <si>
    <t>304DJ</t>
  </si>
  <si>
    <t>広-中-グラン-森ノ宮</t>
  </si>
  <si>
    <t>304DK</t>
  </si>
  <si>
    <t>広-中-グラン-緑橋</t>
  </si>
  <si>
    <t>304DL</t>
  </si>
  <si>
    <t>広-中-グラン-深江橋</t>
  </si>
  <si>
    <t>304DM</t>
  </si>
  <si>
    <t>広-中-グラン-高井田</t>
  </si>
  <si>
    <t>304DN</t>
  </si>
  <si>
    <t>広-中-グラン-長田</t>
  </si>
  <si>
    <t>304E1</t>
  </si>
  <si>
    <t>304E2</t>
  </si>
  <si>
    <t>304E3</t>
  </si>
  <si>
    <t>304E4</t>
  </si>
  <si>
    <t>広-中-車両空-照明・</t>
  </si>
  <si>
    <t>304E5</t>
  </si>
  <si>
    <t>広-中-車両空-AIコ</t>
  </si>
  <si>
    <t>304F0</t>
  </si>
  <si>
    <t>304F1</t>
  </si>
  <si>
    <t>304F2</t>
  </si>
  <si>
    <t>304G1</t>
  </si>
  <si>
    <t>304G2</t>
  </si>
  <si>
    <t>304G3</t>
  </si>
  <si>
    <t>304H0</t>
  </si>
  <si>
    <t>304H1</t>
  </si>
  <si>
    <t>304H2</t>
  </si>
  <si>
    <t>304H3</t>
  </si>
  <si>
    <t>304H4</t>
  </si>
  <si>
    <t>304I0</t>
  </si>
  <si>
    <t>304I1</t>
  </si>
  <si>
    <t>304I2</t>
  </si>
  <si>
    <t>304I3</t>
  </si>
  <si>
    <t>304I4</t>
  </si>
  <si>
    <t>304J0</t>
  </si>
  <si>
    <t>304J1</t>
  </si>
  <si>
    <t>304J2</t>
  </si>
  <si>
    <t>304J3</t>
  </si>
  <si>
    <t>304J4</t>
  </si>
  <si>
    <t>304K0</t>
  </si>
  <si>
    <t>30500</t>
  </si>
  <si>
    <t>広-千-収支-収支</t>
  </si>
  <si>
    <t>305AA</t>
  </si>
  <si>
    <t>広-千-EVE-野田阪</t>
  </si>
  <si>
    <t>305AB</t>
  </si>
  <si>
    <t>広-千-EVE-玉川</t>
  </si>
  <si>
    <t>305AC</t>
  </si>
  <si>
    <t>広-千-EVE-阿波座</t>
  </si>
  <si>
    <t>305AD</t>
  </si>
  <si>
    <t>広-千-EVE-西長堀</t>
  </si>
  <si>
    <t>305AE</t>
  </si>
  <si>
    <t>広-千-EVE-桜川</t>
  </si>
  <si>
    <t>305AF</t>
  </si>
  <si>
    <t>広-千-EVE-難波</t>
  </si>
  <si>
    <t>305AG</t>
  </si>
  <si>
    <t>広-千-EVE-日本橋</t>
  </si>
  <si>
    <t>305AH</t>
  </si>
  <si>
    <t>広-千-EVE-谷町九</t>
  </si>
  <si>
    <t>305AI</t>
  </si>
  <si>
    <t>広-千-EVE-鶴橋</t>
  </si>
  <si>
    <t>305AJ</t>
  </si>
  <si>
    <t>広-千-EVE-今里</t>
  </si>
  <si>
    <t>305AK</t>
  </si>
  <si>
    <t>広-千-EVE-新深江</t>
  </si>
  <si>
    <t>305AL</t>
  </si>
  <si>
    <t>広-千-EVE-小路</t>
  </si>
  <si>
    <t>305AM</t>
  </si>
  <si>
    <t>広-千-EVE-北巽</t>
  </si>
  <si>
    <t>305AN</t>
  </si>
  <si>
    <t>広-千-EVE-南巽</t>
  </si>
  <si>
    <t>305B0</t>
  </si>
  <si>
    <t>305C1</t>
  </si>
  <si>
    <t>広-千-自然災-地震対</t>
  </si>
  <si>
    <t>305C2</t>
  </si>
  <si>
    <t>広-千-自然災-津波浸</t>
  </si>
  <si>
    <t>305C3</t>
  </si>
  <si>
    <t>広-千-自然災-構築物</t>
  </si>
  <si>
    <t>305DA</t>
  </si>
  <si>
    <t>広-千-グラン-野田阪</t>
  </si>
  <si>
    <t>305DB</t>
  </si>
  <si>
    <t>広-千-グラン-玉川</t>
  </si>
  <si>
    <t>305DC</t>
  </si>
  <si>
    <t>広-千-グラン-阿波座</t>
  </si>
  <si>
    <t>305DD</t>
  </si>
  <si>
    <t>広-千-グラン-西長堀</t>
  </si>
  <si>
    <t>305DE</t>
  </si>
  <si>
    <t>広-千-グラン-桜川</t>
  </si>
  <si>
    <t>305DF</t>
  </si>
  <si>
    <t>広-千-グラン-難波</t>
  </si>
  <si>
    <t>305DG</t>
  </si>
  <si>
    <t>広-千-グラン-日本橋</t>
  </si>
  <si>
    <t>305DH</t>
  </si>
  <si>
    <t>広-千-グラン-谷町九</t>
  </si>
  <si>
    <t>305DI</t>
  </si>
  <si>
    <t>広-千-グラン-鶴橋</t>
  </si>
  <si>
    <t>305DJ</t>
  </si>
  <si>
    <t>広-千-グラン-今里</t>
  </si>
  <si>
    <t>305DK</t>
  </si>
  <si>
    <t>広-千-グラン-新深江</t>
  </si>
  <si>
    <t>305DL</t>
  </si>
  <si>
    <t>広-千-グラン-小路</t>
  </si>
  <si>
    <t>305DM</t>
  </si>
  <si>
    <t>広-千-グラン-北巽</t>
  </si>
  <si>
    <t>305DN</t>
  </si>
  <si>
    <t>広-千-グラン-南巽</t>
  </si>
  <si>
    <t>305E1</t>
  </si>
  <si>
    <t>305E2</t>
  </si>
  <si>
    <t>305E3</t>
  </si>
  <si>
    <t>305E4</t>
  </si>
  <si>
    <t>広-千-車両空-照明・</t>
  </si>
  <si>
    <t>305E5</t>
  </si>
  <si>
    <t>広-千-車両空-AIコ</t>
  </si>
  <si>
    <t>305F0</t>
  </si>
  <si>
    <t>305F1</t>
  </si>
  <si>
    <t>305F2</t>
  </si>
  <si>
    <t>305G1</t>
  </si>
  <si>
    <t>305G2</t>
  </si>
  <si>
    <t>305G3</t>
  </si>
  <si>
    <t>305H0</t>
  </si>
  <si>
    <t>305H1</t>
  </si>
  <si>
    <t>305H2</t>
  </si>
  <si>
    <t>305H3</t>
  </si>
  <si>
    <t>305H4</t>
  </si>
  <si>
    <t>305I0</t>
  </si>
  <si>
    <t>305I1</t>
  </si>
  <si>
    <t>305I2</t>
  </si>
  <si>
    <t>305I3</t>
  </si>
  <si>
    <t>305I4</t>
  </si>
  <si>
    <t>305J0</t>
  </si>
  <si>
    <t>305J1</t>
  </si>
  <si>
    <t>305J2</t>
  </si>
  <si>
    <t>305J3</t>
  </si>
  <si>
    <t>305J4</t>
  </si>
  <si>
    <t>305K0</t>
  </si>
  <si>
    <t>30600</t>
  </si>
  <si>
    <t>広-堺-収支-収支</t>
  </si>
  <si>
    <t>306AA</t>
  </si>
  <si>
    <t>広-堺-EVE-天神橋</t>
  </si>
  <si>
    <t>306AB</t>
  </si>
  <si>
    <t>広-堺-EVE-扇町</t>
  </si>
  <si>
    <t>306AC</t>
  </si>
  <si>
    <t>広-堺-EVE-南森町</t>
  </si>
  <si>
    <t>306AD</t>
  </si>
  <si>
    <t>広-堺-EVE-北浜</t>
  </si>
  <si>
    <t>306AE</t>
  </si>
  <si>
    <t>広-堺-EVE-堺筋本</t>
  </si>
  <si>
    <t>306AF</t>
  </si>
  <si>
    <t>広-堺-EVE-長堀橋</t>
  </si>
  <si>
    <t>306AG</t>
  </si>
  <si>
    <t>広-堺-EVE-日本橋</t>
  </si>
  <si>
    <t>306AH</t>
  </si>
  <si>
    <t>広-堺-EVE-恵美須</t>
  </si>
  <si>
    <t>306AI</t>
  </si>
  <si>
    <t>広-堺-EVE-動物園</t>
  </si>
  <si>
    <t>306AJ</t>
  </si>
  <si>
    <t>広-堺-EVE-天下茶</t>
  </si>
  <si>
    <t>306B0</t>
  </si>
  <si>
    <t>306C1</t>
  </si>
  <si>
    <t>広-堺-自然災-地震対</t>
  </si>
  <si>
    <t>306C2</t>
  </si>
  <si>
    <t>広-堺-自然災-津波浸</t>
  </si>
  <si>
    <t>306C3</t>
  </si>
  <si>
    <t>広-堺-自然災-構築物</t>
  </si>
  <si>
    <t>306DA</t>
  </si>
  <si>
    <t>広-堺-グラン-天神橋</t>
  </si>
  <si>
    <t>306DB</t>
  </si>
  <si>
    <t>広-堺-グラン-扇町</t>
  </si>
  <si>
    <t>306DC</t>
  </si>
  <si>
    <t>広-堺-グラン-南森町</t>
  </si>
  <si>
    <t>306DD</t>
  </si>
  <si>
    <t>広-堺-グラン-北浜</t>
  </si>
  <si>
    <t>306DE</t>
  </si>
  <si>
    <t>広-堺-グラン-堺筋本</t>
  </si>
  <si>
    <t>306DF</t>
  </si>
  <si>
    <t>広-堺-グラン-長堀橋</t>
  </si>
  <si>
    <t>306DG</t>
  </si>
  <si>
    <t>広-堺-グラン-日本橋</t>
  </si>
  <si>
    <t>306DH</t>
  </si>
  <si>
    <t>広-堺-グラン-恵美須</t>
  </si>
  <si>
    <t>306DI</t>
  </si>
  <si>
    <t>広-堺-グラン-動物園</t>
  </si>
  <si>
    <t>306DJ</t>
  </si>
  <si>
    <t>広-堺-グラン-天下茶</t>
  </si>
  <si>
    <t>306E1</t>
  </si>
  <si>
    <t>306E2</t>
  </si>
  <si>
    <t>306E3</t>
  </si>
  <si>
    <t>306E4</t>
  </si>
  <si>
    <t>広-堺-車両空-照明・</t>
  </si>
  <si>
    <t>306E5</t>
  </si>
  <si>
    <t>広-堺-車両空-AIコ</t>
  </si>
  <si>
    <t>306F0</t>
  </si>
  <si>
    <t>306F1</t>
  </si>
  <si>
    <t>306F2</t>
  </si>
  <si>
    <t>306G1</t>
  </si>
  <si>
    <t>306G2</t>
  </si>
  <si>
    <t>306G3</t>
  </si>
  <si>
    <t>306H0</t>
  </si>
  <si>
    <t>306H1</t>
  </si>
  <si>
    <t>306H2</t>
  </si>
  <si>
    <t>306H3</t>
  </si>
  <si>
    <t>306H4</t>
  </si>
  <si>
    <t>306I0</t>
  </si>
  <si>
    <t>306I1</t>
  </si>
  <si>
    <t>306I2</t>
  </si>
  <si>
    <t>306I3</t>
  </si>
  <si>
    <t>306I4</t>
  </si>
  <si>
    <t>306J0</t>
  </si>
  <si>
    <t>306J1</t>
  </si>
  <si>
    <t>306J2</t>
  </si>
  <si>
    <t>306J3</t>
  </si>
  <si>
    <t>306J4</t>
  </si>
  <si>
    <t>306K0</t>
  </si>
  <si>
    <t>30700</t>
  </si>
  <si>
    <t>広-長-収支-収支</t>
  </si>
  <si>
    <t>307AA</t>
  </si>
  <si>
    <t>広-長-EVE-大正</t>
  </si>
  <si>
    <t>307AB</t>
  </si>
  <si>
    <t>広-長-EVE-ドーム</t>
  </si>
  <si>
    <t>307AC</t>
  </si>
  <si>
    <t>広-長-EVE-西長堀</t>
  </si>
  <si>
    <t>307AD</t>
  </si>
  <si>
    <t>広-長-EVE-西大橋</t>
  </si>
  <si>
    <t>307AE</t>
  </si>
  <si>
    <t>広-長-EVE-心斎橋</t>
  </si>
  <si>
    <t>307AF</t>
  </si>
  <si>
    <t>広-長-EVE-長堀橋</t>
  </si>
  <si>
    <t>307AG</t>
  </si>
  <si>
    <t>広-長-EVE-松屋町</t>
  </si>
  <si>
    <t>307AH</t>
  </si>
  <si>
    <t>広-長-EVE-谷町六</t>
  </si>
  <si>
    <t>307AI</t>
  </si>
  <si>
    <t>広-長-EVE-玉造</t>
  </si>
  <si>
    <t>307AJ</t>
  </si>
  <si>
    <t>広-長-EVE-森ノ宮</t>
  </si>
  <si>
    <t>307AK</t>
  </si>
  <si>
    <t>広-長-EVE-大阪ビ</t>
  </si>
  <si>
    <t>307AL</t>
  </si>
  <si>
    <t>広-長-EVE-京橋</t>
  </si>
  <si>
    <t>307AM</t>
  </si>
  <si>
    <t>広-長-EVE-蒲生四</t>
  </si>
  <si>
    <t>307AN</t>
  </si>
  <si>
    <t>広-長-EVE-今福鶴</t>
  </si>
  <si>
    <t>307AO</t>
  </si>
  <si>
    <t>広-長-EVE-横堤</t>
  </si>
  <si>
    <t>307AP</t>
  </si>
  <si>
    <t>広-長-EVE-鶴見緑</t>
  </si>
  <si>
    <t>307AQ</t>
  </si>
  <si>
    <t>広-長-EVE-門真南</t>
  </si>
  <si>
    <t>307B0</t>
  </si>
  <si>
    <t>307C1</t>
  </si>
  <si>
    <t>広-長-自然災-地震対</t>
  </si>
  <si>
    <t>307C2</t>
  </si>
  <si>
    <t>広-長-自然災-津波浸</t>
  </si>
  <si>
    <t>307C3</t>
  </si>
  <si>
    <t>広-長-自然災-構築物</t>
  </si>
  <si>
    <t>307DA</t>
  </si>
  <si>
    <t>広-長-グラン-大正</t>
  </si>
  <si>
    <t>307DB</t>
  </si>
  <si>
    <t>広-長-グラン-ドーム</t>
  </si>
  <si>
    <t>307DC</t>
  </si>
  <si>
    <t>広-長-グラン-西長堀</t>
  </si>
  <si>
    <t>307DD</t>
  </si>
  <si>
    <t>広-長-グラン-西大橋</t>
  </si>
  <si>
    <t>307DE</t>
  </si>
  <si>
    <t>広-長-グラン-心斎橋</t>
  </si>
  <si>
    <t>307DF</t>
  </si>
  <si>
    <t>広-長-グラン-長堀橋</t>
  </si>
  <si>
    <t>307DG</t>
  </si>
  <si>
    <t>広-長-グラン-松屋町</t>
  </si>
  <si>
    <t>307DH</t>
  </si>
  <si>
    <t>広-長-グラン-谷町六</t>
  </si>
  <si>
    <t>307DI</t>
  </si>
  <si>
    <t>広-長-グラン-玉造</t>
  </si>
  <si>
    <t>307DJ</t>
  </si>
  <si>
    <t>広-長-グラン-森ノ宮</t>
  </si>
  <si>
    <t>307DK</t>
  </si>
  <si>
    <t>広-長-グラン-大阪ビ</t>
  </si>
  <si>
    <t>307DL</t>
  </si>
  <si>
    <t>広-長-グラン-京橋</t>
  </si>
  <si>
    <t>307DM</t>
  </si>
  <si>
    <t>広-長-グラン-蒲生四</t>
  </si>
  <si>
    <t>307DN</t>
  </si>
  <si>
    <t>広-長-グラン-今福鶴</t>
  </si>
  <si>
    <t>307DO</t>
  </si>
  <si>
    <t>広-長-グラン-横堤</t>
  </si>
  <si>
    <t>307DP</t>
  </si>
  <si>
    <t>広-長-グラン-鶴見緑</t>
  </si>
  <si>
    <t>307DQ</t>
  </si>
  <si>
    <t>広-長-グラン-門真南</t>
  </si>
  <si>
    <t>307E1</t>
  </si>
  <si>
    <t>307E2</t>
  </si>
  <si>
    <t>307E3</t>
  </si>
  <si>
    <t>307E4</t>
  </si>
  <si>
    <t>広-長-車両空-照明・</t>
  </si>
  <si>
    <t>307E5</t>
  </si>
  <si>
    <t>広-長-車両空-AIコ</t>
  </si>
  <si>
    <t>307F0</t>
  </si>
  <si>
    <t>307F1</t>
  </si>
  <si>
    <t>307F2</t>
  </si>
  <si>
    <t>307G1</t>
  </si>
  <si>
    <t>307G2</t>
  </si>
  <si>
    <t>307G3</t>
  </si>
  <si>
    <t>307H0</t>
  </si>
  <si>
    <t>307H1</t>
  </si>
  <si>
    <t>307H2</t>
  </si>
  <si>
    <t>307H3</t>
  </si>
  <si>
    <t>307H4</t>
  </si>
  <si>
    <t>307I0</t>
  </si>
  <si>
    <t>307I1</t>
  </si>
  <si>
    <t>307I2</t>
  </si>
  <si>
    <t>307I3</t>
  </si>
  <si>
    <t>307I4</t>
  </si>
  <si>
    <t>307J0</t>
  </si>
  <si>
    <t>307J1</t>
  </si>
  <si>
    <t>307J2</t>
  </si>
  <si>
    <t>307J3</t>
  </si>
  <si>
    <t>307J4</t>
  </si>
  <si>
    <t>307K0</t>
  </si>
  <si>
    <t>30800</t>
  </si>
  <si>
    <t>広-今-収支-収支</t>
  </si>
  <si>
    <t>308AA</t>
  </si>
  <si>
    <t>広-今-EVE-井高野</t>
  </si>
  <si>
    <t>308AB</t>
  </si>
  <si>
    <t>広-今-EVE-瑞光四</t>
  </si>
  <si>
    <t>308AC</t>
  </si>
  <si>
    <t>広-今-EVE-だいど</t>
  </si>
  <si>
    <t>308AD</t>
  </si>
  <si>
    <t>広-今-EVE-太子橋</t>
  </si>
  <si>
    <t>308AE</t>
  </si>
  <si>
    <t>広-今-EVE-清水</t>
  </si>
  <si>
    <t>308AF</t>
  </si>
  <si>
    <t>広-今-EVE-新森古</t>
  </si>
  <si>
    <t>308AG</t>
  </si>
  <si>
    <t>広-今-EVE-関目成</t>
  </si>
  <si>
    <t>308AH</t>
  </si>
  <si>
    <t>広-今-EVE-蒲生四</t>
  </si>
  <si>
    <t>308AI</t>
  </si>
  <si>
    <t>広-今-EVE-鴫野</t>
  </si>
  <si>
    <t>308AJ</t>
  </si>
  <si>
    <t>広-今-EVE-緑橋</t>
  </si>
  <si>
    <t>308AK</t>
  </si>
  <si>
    <t>広-今-EVE-今里</t>
  </si>
  <si>
    <t>308B0</t>
  </si>
  <si>
    <t>308C1</t>
  </si>
  <si>
    <t>広-今-自然災-地震対</t>
  </si>
  <si>
    <t>308C2</t>
  </si>
  <si>
    <t>広-今-自然災-津波浸</t>
  </si>
  <si>
    <t>308C3</t>
  </si>
  <si>
    <t>広-今-自然災-構築物</t>
  </si>
  <si>
    <t>308DA</t>
  </si>
  <si>
    <t>広-今-グラン-井高野</t>
  </si>
  <si>
    <t>308DB</t>
  </si>
  <si>
    <t>広-今-グラン-瑞光四</t>
  </si>
  <si>
    <t>308DC</t>
  </si>
  <si>
    <t>広-今-グラン-だいど</t>
  </si>
  <si>
    <t>308DD</t>
  </si>
  <si>
    <t>広-今-グラン-太子橋</t>
  </si>
  <si>
    <t>308DE</t>
  </si>
  <si>
    <t>広-今-グラン-清水</t>
  </si>
  <si>
    <t>308DF</t>
  </si>
  <si>
    <t>広-今-グラン-新森古</t>
  </si>
  <si>
    <t>308DG</t>
  </si>
  <si>
    <t>広-今-グラン-関目成</t>
  </si>
  <si>
    <t>308DH</t>
  </si>
  <si>
    <t>広-今-グラン-蒲生四</t>
  </si>
  <si>
    <t>308DI</t>
  </si>
  <si>
    <t>広-今-グラン-鴫野</t>
  </si>
  <si>
    <t>308DJ</t>
  </si>
  <si>
    <t>広-今-グラン-緑橋</t>
  </si>
  <si>
    <t>308DK</t>
  </si>
  <si>
    <t>広-今-グラン-今里</t>
  </si>
  <si>
    <t>308E1</t>
  </si>
  <si>
    <t>308E2</t>
  </si>
  <si>
    <t>308E3</t>
  </si>
  <si>
    <t>308E4</t>
  </si>
  <si>
    <t>広-今-車両空-照明・</t>
  </si>
  <si>
    <t>308E5</t>
  </si>
  <si>
    <t>広-今-車両空-AIコ</t>
  </si>
  <si>
    <t>308F0</t>
  </si>
  <si>
    <t>308F1</t>
  </si>
  <si>
    <t>308F2</t>
  </si>
  <si>
    <t>308G1</t>
  </si>
  <si>
    <t>308G2</t>
  </si>
  <si>
    <t>308G3</t>
  </si>
  <si>
    <t>308H0</t>
  </si>
  <si>
    <t>308H1</t>
  </si>
  <si>
    <t>308H2</t>
  </si>
  <si>
    <t>308H3</t>
  </si>
  <si>
    <t>308H4</t>
  </si>
  <si>
    <t>308I0</t>
  </si>
  <si>
    <t>308I1</t>
  </si>
  <si>
    <t>308I2</t>
  </si>
  <si>
    <t>308I3</t>
  </si>
  <si>
    <t>308I4</t>
  </si>
  <si>
    <t>308J0</t>
  </si>
  <si>
    <t>308J1</t>
  </si>
  <si>
    <t>308J2</t>
  </si>
  <si>
    <t>308J3</t>
  </si>
  <si>
    <t>308J4</t>
  </si>
  <si>
    <t>308K0</t>
  </si>
  <si>
    <t>30900</t>
  </si>
  <si>
    <t>広-南-収支-収支</t>
  </si>
  <si>
    <t>309AA</t>
  </si>
  <si>
    <t>広-南-EVE-コスモ</t>
  </si>
  <si>
    <t>309AB</t>
  </si>
  <si>
    <t>広-南-EVE-トレー</t>
  </si>
  <si>
    <t>309AC</t>
  </si>
  <si>
    <t>広-南-EVE-中ふ頭</t>
  </si>
  <si>
    <t>309AD</t>
  </si>
  <si>
    <t>広-南-EVE-ポート</t>
  </si>
  <si>
    <t>309AE</t>
  </si>
  <si>
    <t>309AF</t>
  </si>
  <si>
    <t>広-南-EVE-フェリ</t>
  </si>
  <si>
    <t>309AG</t>
  </si>
  <si>
    <t>広-南-EVE-南港東</t>
  </si>
  <si>
    <t>309AH</t>
  </si>
  <si>
    <t>広-南-EVE-南港口</t>
  </si>
  <si>
    <t>309AI</t>
  </si>
  <si>
    <t>広-南-EVE-平林</t>
  </si>
  <si>
    <t>309AJ</t>
  </si>
  <si>
    <t>広-南-EVE-住之江</t>
  </si>
  <si>
    <t>309B0</t>
  </si>
  <si>
    <t>309C1</t>
  </si>
  <si>
    <t>広-南-自然災-地震対</t>
  </si>
  <si>
    <t>309C2</t>
  </si>
  <si>
    <t>広-南-自然災-津波浸</t>
  </si>
  <si>
    <t>309C3</t>
  </si>
  <si>
    <t>広-南-自然災-構築物</t>
  </si>
  <si>
    <t>309DA</t>
  </si>
  <si>
    <t>広-南-グラン-コスモ</t>
  </si>
  <si>
    <t>309DB</t>
  </si>
  <si>
    <t>広-南-グラン-トレー</t>
  </si>
  <si>
    <t>309DC</t>
  </si>
  <si>
    <t>広-南-グラン-中ふ頭</t>
  </si>
  <si>
    <t>309DD</t>
  </si>
  <si>
    <t>広-南-グラン-ポート</t>
  </si>
  <si>
    <t>309DE</t>
  </si>
  <si>
    <t>309DF</t>
  </si>
  <si>
    <t>広-南-グラン-フェリ</t>
  </si>
  <si>
    <t>309DG</t>
  </si>
  <si>
    <t>広-南-グラン-南港東</t>
  </si>
  <si>
    <t>309DH</t>
  </si>
  <si>
    <t>広-南-グラン-南港口</t>
  </si>
  <si>
    <t>309DI</t>
  </si>
  <si>
    <t>広-南-グラン-平林</t>
  </si>
  <si>
    <t>309DJ</t>
  </si>
  <si>
    <t>広-南-グラン-住之江</t>
  </si>
  <si>
    <t>309E1</t>
  </si>
  <si>
    <t>309E2</t>
  </si>
  <si>
    <t>309E3</t>
  </si>
  <si>
    <t>309E4</t>
  </si>
  <si>
    <t>広-南-車両空-照明・</t>
  </si>
  <si>
    <t>309E5</t>
  </si>
  <si>
    <t>広-南-車両空-AIコ</t>
  </si>
  <si>
    <t>309F0</t>
  </si>
  <si>
    <t>309F1</t>
  </si>
  <si>
    <t>309F2</t>
  </si>
  <si>
    <t>309G1</t>
  </si>
  <si>
    <t>309G2</t>
  </si>
  <si>
    <t>309G3</t>
  </si>
  <si>
    <t>309H0</t>
  </si>
  <si>
    <t>309H1</t>
  </si>
  <si>
    <t>309H2</t>
  </si>
  <si>
    <t>309H3</t>
  </si>
  <si>
    <t>309H4</t>
  </si>
  <si>
    <t>309I0</t>
  </si>
  <si>
    <t>309I1</t>
  </si>
  <si>
    <t>309I2</t>
  </si>
  <si>
    <t>309I3</t>
  </si>
  <si>
    <t>309I4</t>
  </si>
  <si>
    <t>309J0</t>
  </si>
  <si>
    <t>309J1</t>
  </si>
  <si>
    <t>309J2</t>
  </si>
  <si>
    <t>309J3</t>
  </si>
  <si>
    <t>309J4</t>
  </si>
  <si>
    <t>309K0</t>
  </si>
  <si>
    <t>30A00</t>
  </si>
  <si>
    <t>広-分割可（複数・全号線）-収支-収支</t>
  </si>
  <si>
    <t>30AAA</t>
  </si>
  <si>
    <t>広-分割可（複数・全号線）-EVE</t>
  </si>
  <si>
    <t>30AAB</t>
  </si>
  <si>
    <t>30AAC</t>
  </si>
  <si>
    <t>30AAD</t>
  </si>
  <si>
    <t>30AAE</t>
  </si>
  <si>
    <t>30AAF</t>
  </si>
  <si>
    <t>30AAG</t>
  </si>
  <si>
    <t>30AAH</t>
  </si>
  <si>
    <t>30AAI</t>
  </si>
  <si>
    <t>30AAJ</t>
  </si>
  <si>
    <t>30AAK</t>
  </si>
  <si>
    <t>30AAL</t>
  </si>
  <si>
    <t>30AAM</t>
  </si>
  <si>
    <t>30AAN</t>
  </si>
  <si>
    <t>30AAO</t>
  </si>
  <si>
    <t>30AAP</t>
  </si>
  <si>
    <t>30AAQ</t>
  </si>
  <si>
    <t>30AAR</t>
  </si>
  <si>
    <t>30AAS</t>
  </si>
  <si>
    <t>30AAT</t>
  </si>
  <si>
    <t>30AAU</t>
  </si>
  <si>
    <t>30AAV</t>
  </si>
  <si>
    <t>30AAW</t>
  </si>
  <si>
    <t>30AAX</t>
  </si>
  <si>
    <t>30AAY</t>
  </si>
  <si>
    <t>30AAZ</t>
  </si>
  <si>
    <t>30AB0</t>
  </si>
  <si>
    <t>広-分割可（複数・全号線）-ホーム</t>
  </si>
  <si>
    <t>30AC1</t>
  </si>
  <si>
    <t>30AC2</t>
  </si>
  <si>
    <t>30AC3</t>
  </si>
  <si>
    <t>30ADA</t>
  </si>
  <si>
    <t>広-分割可（複数・全号線）-グラン</t>
  </si>
  <si>
    <t>30ADB</t>
  </si>
  <si>
    <t>30ADC</t>
  </si>
  <si>
    <t>30ADD</t>
  </si>
  <si>
    <t>30ADE</t>
  </si>
  <si>
    <t>30ADF</t>
  </si>
  <si>
    <t>30ADG</t>
  </si>
  <si>
    <t>30ADH</t>
  </si>
  <si>
    <t>30ADI</t>
  </si>
  <si>
    <t>30ADJ</t>
  </si>
  <si>
    <t>30ADK</t>
  </si>
  <si>
    <t>30ADL</t>
  </si>
  <si>
    <t>30ADM</t>
  </si>
  <si>
    <t>30ADN</t>
  </si>
  <si>
    <t>30ADO</t>
  </si>
  <si>
    <t>30ADP</t>
  </si>
  <si>
    <t>30ADQ</t>
  </si>
  <si>
    <t>30ADR</t>
  </si>
  <si>
    <t>30ADS</t>
  </si>
  <si>
    <t>30ADT</t>
  </si>
  <si>
    <t>30ADU</t>
  </si>
  <si>
    <t>30ADV</t>
  </si>
  <si>
    <t>30ADW</t>
  </si>
  <si>
    <t>30ADX</t>
  </si>
  <si>
    <t>30ADY</t>
  </si>
  <si>
    <t>30ADZ</t>
  </si>
  <si>
    <t>30AE1</t>
  </si>
  <si>
    <t>30AE2</t>
  </si>
  <si>
    <t>30AE3</t>
  </si>
  <si>
    <t>30AE4</t>
  </si>
  <si>
    <t>30AE5</t>
  </si>
  <si>
    <t>30AF0</t>
  </si>
  <si>
    <t>30AF1</t>
  </si>
  <si>
    <t>30AF2</t>
  </si>
  <si>
    <t>30AG1</t>
  </si>
  <si>
    <t>30AG2</t>
  </si>
  <si>
    <t>30AG3</t>
  </si>
  <si>
    <t>30AH0</t>
  </si>
  <si>
    <t>30AH1</t>
  </si>
  <si>
    <t>30AH2</t>
  </si>
  <si>
    <t>30AH3</t>
  </si>
  <si>
    <t>30AH4</t>
  </si>
  <si>
    <t>30AI0</t>
  </si>
  <si>
    <t>30AI1</t>
  </si>
  <si>
    <t>30AI2</t>
  </si>
  <si>
    <t>30AI3</t>
  </si>
  <si>
    <t>30AI4</t>
  </si>
  <si>
    <t>30AJ0</t>
  </si>
  <si>
    <t>30AJ1</t>
  </si>
  <si>
    <t>30AJ2</t>
  </si>
  <si>
    <t>30AJ3</t>
  </si>
  <si>
    <t>30AJ4</t>
  </si>
  <si>
    <t>30AK0</t>
  </si>
  <si>
    <t>広-分割可（複数・全号線）-その他</t>
  </si>
  <si>
    <t>30B00</t>
  </si>
  <si>
    <t>広-分割不可（複数）-収支-収支</t>
  </si>
  <si>
    <t>30BAA</t>
  </si>
  <si>
    <t>広-分割不可（複数）-EVE</t>
  </si>
  <si>
    <t>30BAB</t>
  </si>
  <si>
    <t>30BAC</t>
  </si>
  <si>
    <t>30BAD</t>
  </si>
  <si>
    <t>30BAE</t>
  </si>
  <si>
    <t>30BAF</t>
  </si>
  <si>
    <t>30BAG</t>
  </si>
  <si>
    <t>30BAH</t>
  </si>
  <si>
    <t>30BAI</t>
  </si>
  <si>
    <t>30BAJ</t>
  </si>
  <si>
    <t>30BAK</t>
  </si>
  <si>
    <t>30BAL</t>
  </si>
  <si>
    <t>30BAM</t>
  </si>
  <si>
    <t>30BAN</t>
  </si>
  <si>
    <t>30BAO</t>
  </si>
  <si>
    <t>30BAP</t>
  </si>
  <si>
    <t>30BAQ</t>
  </si>
  <si>
    <t>30BAR</t>
  </si>
  <si>
    <t>30BAS</t>
  </si>
  <si>
    <t>30BAT</t>
  </si>
  <si>
    <t>30BAU</t>
  </si>
  <si>
    <t>30BAV</t>
  </si>
  <si>
    <t>30BAW</t>
  </si>
  <si>
    <t>30BAX</t>
  </si>
  <si>
    <t>30BAY</t>
  </si>
  <si>
    <t>30BAZ</t>
  </si>
  <si>
    <t>30BB0</t>
  </si>
  <si>
    <t>広-分割不可（複数）-ホーム</t>
  </si>
  <si>
    <t>30BC1</t>
  </si>
  <si>
    <t>30BC2</t>
  </si>
  <si>
    <t>30BC3</t>
  </si>
  <si>
    <t>30BDA</t>
  </si>
  <si>
    <t>広-分割不可（複数）-グラン</t>
  </si>
  <si>
    <t>30BDB</t>
  </si>
  <si>
    <t>30BDC</t>
  </si>
  <si>
    <t>30BDD</t>
  </si>
  <si>
    <t>30BDE</t>
  </si>
  <si>
    <t>30BDF</t>
  </si>
  <si>
    <t>30BDG</t>
  </si>
  <si>
    <t>30BDH</t>
  </si>
  <si>
    <t>30BDI</t>
  </si>
  <si>
    <t>30BDJ</t>
  </si>
  <si>
    <t>30BDK</t>
  </si>
  <si>
    <t>30BDL</t>
  </si>
  <si>
    <t>30BDM</t>
  </si>
  <si>
    <t>30BDN</t>
  </si>
  <si>
    <t>30BDO</t>
  </si>
  <si>
    <t>30BDP</t>
  </si>
  <si>
    <t>30BDQ</t>
  </si>
  <si>
    <t>30BDR</t>
  </si>
  <si>
    <t>30BDS</t>
  </si>
  <si>
    <t>30BDT</t>
  </si>
  <si>
    <t>30BDU</t>
  </si>
  <si>
    <t>30BDV</t>
  </si>
  <si>
    <t>30BDW</t>
  </si>
  <si>
    <t>30BDX</t>
  </si>
  <si>
    <t>30BDY</t>
  </si>
  <si>
    <t>30BDZ</t>
  </si>
  <si>
    <t>30BE1</t>
  </si>
  <si>
    <t>30BE2</t>
  </si>
  <si>
    <t>30BE3</t>
  </si>
  <si>
    <t>30BE4</t>
  </si>
  <si>
    <t>30BE5</t>
  </si>
  <si>
    <t>30BF0</t>
  </si>
  <si>
    <t>30BF1</t>
  </si>
  <si>
    <t>30BF2</t>
  </si>
  <si>
    <t>30BG1</t>
  </si>
  <si>
    <t>30BG2</t>
  </si>
  <si>
    <t>30BG3</t>
  </si>
  <si>
    <t>30BH0</t>
  </si>
  <si>
    <t>30BH1</t>
  </si>
  <si>
    <t>30BH2</t>
  </si>
  <si>
    <t>30BH3</t>
  </si>
  <si>
    <t>30BH4</t>
  </si>
  <si>
    <t>30BI0</t>
  </si>
  <si>
    <t>30BI1</t>
  </si>
  <si>
    <t>30BI2</t>
  </si>
  <si>
    <t>30BI3</t>
  </si>
  <si>
    <t>30BI4</t>
  </si>
  <si>
    <t>30BJ0</t>
  </si>
  <si>
    <t>30BJ1</t>
  </si>
  <si>
    <t>30BJ2</t>
  </si>
  <si>
    <t>30BJ3</t>
  </si>
  <si>
    <t>30BJ4</t>
  </si>
  <si>
    <t>30BK0</t>
  </si>
  <si>
    <t>広-分割不可（複数）-その他</t>
  </si>
  <si>
    <t>30C00</t>
  </si>
  <si>
    <t>広-分割不可（全号線）-収支-収支</t>
  </si>
  <si>
    <t>30CAA</t>
  </si>
  <si>
    <t>広-分割不可（全号線）-EVE</t>
  </si>
  <si>
    <t>30CAB</t>
  </si>
  <si>
    <t>30CAC</t>
  </si>
  <si>
    <t>30CAD</t>
  </si>
  <si>
    <t>30CAE</t>
  </si>
  <si>
    <t>30CAF</t>
  </si>
  <si>
    <t>30CAG</t>
  </si>
  <si>
    <t>30CAH</t>
  </si>
  <si>
    <t>30CAI</t>
  </si>
  <si>
    <t>30CAJ</t>
  </si>
  <si>
    <t>30CAK</t>
  </si>
  <si>
    <t>30CAL</t>
  </si>
  <si>
    <t>30CAM</t>
  </si>
  <si>
    <t>30CAN</t>
  </si>
  <si>
    <t>30CAO</t>
  </si>
  <si>
    <t>30CAP</t>
  </si>
  <si>
    <t>30CAQ</t>
  </si>
  <si>
    <t>30CAR</t>
  </si>
  <si>
    <t>30CAS</t>
  </si>
  <si>
    <t>30CAT</t>
  </si>
  <si>
    <t>30CAU</t>
  </si>
  <si>
    <t>30CAV</t>
  </si>
  <si>
    <t>30CAW</t>
  </si>
  <si>
    <t>30CAX</t>
  </si>
  <si>
    <t>30CAY</t>
  </si>
  <si>
    <t>30CAZ</t>
  </si>
  <si>
    <t>30CB0</t>
  </si>
  <si>
    <t>広-分割不可（全号線）-ホーム</t>
  </si>
  <si>
    <t>30CC1</t>
  </si>
  <si>
    <t>30CC2</t>
  </si>
  <si>
    <t>30CC3</t>
  </si>
  <si>
    <t>30CDA</t>
  </si>
  <si>
    <t>広-分割不可（全号線）-グラン</t>
  </si>
  <si>
    <t>30CDB</t>
  </si>
  <si>
    <t>30CDC</t>
  </si>
  <si>
    <t>30CDD</t>
  </si>
  <si>
    <t>30CDE</t>
  </si>
  <si>
    <t>30CDF</t>
  </si>
  <si>
    <t>30CDG</t>
  </si>
  <si>
    <t>30CDH</t>
  </si>
  <si>
    <t>30CDI</t>
  </si>
  <si>
    <t>30CDJ</t>
  </si>
  <si>
    <t>30CDK</t>
  </si>
  <si>
    <t>30CDL</t>
  </si>
  <si>
    <t>30CDM</t>
  </si>
  <si>
    <t>30CDN</t>
  </si>
  <si>
    <t>30CDO</t>
  </si>
  <si>
    <t>30CDP</t>
  </si>
  <si>
    <t>30CDQ</t>
  </si>
  <si>
    <t>30CDR</t>
  </si>
  <si>
    <t>30CDS</t>
  </si>
  <si>
    <t>30CDT</t>
  </si>
  <si>
    <t>30CDU</t>
  </si>
  <si>
    <t>30CDV</t>
  </si>
  <si>
    <t>30CDW</t>
  </si>
  <si>
    <t>30CDX</t>
  </si>
  <si>
    <t>30CDY</t>
  </si>
  <si>
    <t>30CDZ</t>
  </si>
  <si>
    <t>30CE1</t>
  </si>
  <si>
    <t>30CE2</t>
  </si>
  <si>
    <t>30CE3</t>
  </si>
  <si>
    <t>30CE4</t>
  </si>
  <si>
    <t>30CE5</t>
  </si>
  <si>
    <t>30CF0</t>
  </si>
  <si>
    <t>30CF1</t>
  </si>
  <si>
    <t>30CF2</t>
  </si>
  <si>
    <t>30CG1</t>
  </si>
  <si>
    <t>30CG2</t>
  </si>
  <si>
    <t>30CG3</t>
  </si>
  <si>
    <t>30CH0</t>
  </si>
  <si>
    <t>30CH1</t>
  </si>
  <si>
    <t>30CH2</t>
  </si>
  <si>
    <t>30CH3</t>
  </si>
  <si>
    <t>30CH4</t>
  </si>
  <si>
    <t>30CI0</t>
  </si>
  <si>
    <t>30CI1</t>
  </si>
  <si>
    <t>30CI2</t>
  </si>
  <si>
    <t>30CI3</t>
  </si>
  <si>
    <t>30CI4</t>
  </si>
  <si>
    <t>30CJ0</t>
  </si>
  <si>
    <t>30CJ1</t>
  </si>
  <si>
    <t>30CJ2</t>
  </si>
  <si>
    <t>30CJ3</t>
  </si>
  <si>
    <t>30CJ4</t>
  </si>
  <si>
    <t>30CK0</t>
  </si>
  <si>
    <t>広-分割不可（全号線）-その他</t>
  </si>
  <si>
    <t>30I00</t>
  </si>
  <si>
    <t>30K00</t>
  </si>
  <si>
    <t>30M00</t>
  </si>
  <si>
    <t>30N00</t>
  </si>
  <si>
    <t>30P00</t>
  </si>
  <si>
    <t>30S00</t>
  </si>
  <si>
    <t>30T00</t>
  </si>
  <si>
    <t>30Y00</t>
  </si>
  <si>
    <t>40100</t>
  </si>
  <si>
    <t>リ-御-収支-収支</t>
  </si>
  <si>
    <t>401AA</t>
  </si>
  <si>
    <t>リ-御-EVE-江坂</t>
  </si>
  <si>
    <t>401AB</t>
  </si>
  <si>
    <t>リ-御-EVE-東三国</t>
  </si>
  <si>
    <t>401AC</t>
  </si>
  <si>
    <t>リ-御-EVE-新大阪</t>
  </si>
  <si>
    <t>401AD</t>
  </si>
  <si>
    <t>リ-御-EVE-西中島</t>
  </si>
  <si>
    <t>401AE</t>
  </si>
  <si>
    <t>リ-御-EVE-中津</t>
  </si>
  <si>
    <t>401AF</t>
  </si>
  <si>
    <t>リ-御-EVE-梅田</t>
  </si>
  <si>
    <t>401AG</t>
  </si>
  <si>
    <t>リ-御-EVE-淀屋橋</t>
  </si>
  <si>
    <t>401AH</t>
  </si>
  <si>
    <t>リ-御-EVE-本町</t>
  </si>
  <si>
    <t>401AI</t>
  </si>
  <si>
    <t>リ-御-EVE-心斎橋</t>
  </si>
  <si>
    <t>401AJ</t>
  </si>
  <si>
    <t>リ-御-EVE-難波</t>
  </si>
  <si>
    <t>401AK</t>
  </si>
  <si>
    <t>リ-御-EVE-大国町</t>
  </si>
  <si>
    <t>401AL</t>
  </si>
  <si>
    <t>リ-御-EVE-動物園</t>
  </si>
  <si>
    <t>401AM</t>
  </si>
  <si>
    <t>リ-御-EVE-天王寺</t>
  </si>
  <si>
    <t>401AN</t>
  </si>
  <si>
    <t>リ-御-EVE-昭和町</t>
  </si>
  <si>
    <t>401AO</t>
  </si>
  <si>
    <t>リ-御-EVE-西田辺</t>
  </si>
  <si>
    <t>401AP</t>
  </si>
  <si>
    <t>リ-御-EVE-長居</t>
  </si>
  <si>
    <t>401AQ</t>
  </si>
  <si>
    <t>リ-御-EVE-我孫子</t>
  </si>
  <si>
    <t>401AR</t>
  </si>
  <si>
    <t>リ-御-EVE-北花田</t>
  </si>
  <si>
    <t>401AS</t>
  </si>
  <si>
    <t>リ-御-EVE-新金岡</t>
  </si>
  <si>
    <t>401AT</t>
  </si>
  <si>
    <t>リ-御-EVE-中百舌</t>
  </si>
  <si>
    <t>401B0</t>
  </si>
  <si>
    <t>401C1</t>
  </si>
  <si>
    <t>リ-御-自然災-地震対</t>
  </si>
  <si>
    <t>401C2</t>
  </si>
  <si>
    <t>リ-御-自然災-津波浸</t>
  </si>
  <si>
    <t>401C3</t>
  </si>
  <si>
    <t>リ-御-自然災-構築物</t>
  </si>
  <si>
    <t>401DA</t>
  </si>
  <si>
    <t>リ-御-グラン-江坂</t>
  </si>
  <si>
    <t>401DB</t>
  </si>
  <si>
    <t>リ-御-グラン-東三国</t>
  </si>
  <si>
    <t>401DC</t>
  </si>
  <si>
    <t>リ-御-グラン-新大阪</t>
  </si>
  <si>
    <t>401DD</t>
  </si>
  <si>
    <t>リ-御-グラン-西中島</t>
  </si>
  <si>
    <t>401DE</t>
  </si>
  <si>
    <t>リ-御-グラン-中津</t>
  </si>
  <si>
    <t>401DF</t>
  </si>
  <si>
    <t>リ-御-グラン-梅田</t>
  </si>
  <si>
    <t>401DG</t>
  </si>
  <si>
    <t>リ-御-グラン-淀屋橋</t>
  </si>
  <si>
    <t>401DH</t>
  </si>
  <si>
    <t>リ-御-グラン-本町</t>
  </si>
  <si>
    <t>401DI</t>
  </si>
  <si>
    <t>リ-御-グラン-心斎橋</t>
  </si>
  <si>
    <t>401DJ</t>
  </si>
  <si>
    <t>リ-御-グラン-難波</t>
  </si>
  <si>
    <t>401DK</t>
  </si>
  <si>
    <t>リ-御-グラン-大国町</t>
  </si>
  <si>
    <t>401DL</t>
  </si>
  <si>
    <t>リ-御-グラン-動物園</t>
  </si>
  <si>
    <t>401DM</t>
  </si>
  <si>
    <t>リ-御-グラン-天王寺</t>
  </si>
  <si>
    <t>401DN</t>
  </si>
  <si>
    <t>リ-御-グラン-昭和町</t>
  </si>
  <si>
    <t>401DO</t>
  </si>
  <si>
    <t>リ-御-グラン-西田辺</t>
  </si>
  <si>
    <t>401DP</t>
  </si>
  <si>
    <t>リ-御-グラン-長居</t>
  </si>
  <si>
    <t>401DQ</t>
  </si>
  <si>
    <t>リ-御-グラン-我孫子</t>
  </si>
  <si>
    <t>401DR</t>
  </si>
  <si>
    <t>リ-御-グラン-北花田</t>
  </si>
  <si>
    <t>401DS</t>
  </si>
  <si>
    <t>リ-御-グラン-新金岡</t>
  </si>
  <si>
    <t>401DT</t>
  </si>
  <si>
    <t>リ-御-グラン-中百舌</t>
  </si>
  <si>
    <t>401E1</t>
  </si>
  <si>
    <t>401E2</t>
  </si>
  <si>
    <t>401E3</t>
  </si>
  <si>
    <t>401E4</t>
  </si>
  <si>
    <t>リ-御-車両空-照明・</t>
  </si>
  <si>
    <t>401E5</t>
  </si>
  <si>
    <t>リ-御-車両空-AIコ</t>
  </si>
  <si>
    <t>401F0</t>
  </si>
  <si>
    <t>401F1</t>
  </si>
  <si>
    <t>401F2</t>
  </si>
  <si>
    <t>401G1</t>
  </si>
  <si>
    <t>401G2</t>
  </si>
  <si>
    <t>401G3</t>
  </si>
  <si>
    <t>401H0</t>
  </si>
  <si>
    <t>401H1</t>
  </si>
  <si>
    <t>401H2</t>
  </si>
  <si>
    <t>401H3</t>
  </si>
  <si>
    <t>401H4</t>
  </si>
  <si>
    <t>401I0</t>
  </si>
  <si>
    <t>401I1</t>
  </si>
  <si>
    <t>401I2</t>
  </si>
  <si>
    <t>401I3</t>
  </si>
  <si>
    <t>401I4</t>
  </si>
  <si>
    <t>401J0</t>
  </si>
  <si>
    <t>401J1</t>
  </si>
  <si>
    <t>401J2</t>
  </si>
  <si>
    <t>401J3</t>
  </si>
  <si>
    <t>401J4</t>
  </si>
  <si>
    <t>401K0</t>
  </si>
  <si>
    <t>40200</t>
  </si>
  <si>
    <t>リ-谷-収支-収支</t>
  </si>
  <si>
    <t>402AA</t>
  </si>
  <si>
    <t>リ-谷-EVE-大日</t>
  </si>
  <si>
    <t>402AB</t>
  </si>
  <si>
    <t>リ-谷-EVE-守口</t>
  </si>
  <si>
    <t>402AC</t>
  </si>
  <si>
    <t>リ-谷-EVE-太子橋</t>
  </si>
  <si>
    <t>402AD</t>
  </si>
  <si>
    <t>リ-谷-EVE-千林大</t>
  </si>
  <si>
    <t>402AE</t>
  </si>
  <si>
    <t>リ-谷-EVE-関目高</t>
  </si>
  <si>
    <t>402AF</t>
  </si>
  <si>
    <t>リ-谷-EVE-野江内</t>
  </si>
  <si>
    <t>402AG</t>
  </si>
  <si>
    <t>リ-谷-EVE-都島</t>
  </si>
  <si>
    <t>402AH</t>
  </si>
  <si>
    <t>リ-谷-EVE-天神橋</t>
  </si>
  <si>
    <t>402AI</t>
  </si>
  <si>
    <t>リ-谷-EVE-中崎町</t>
  </si>
  <si>
    <t>402AJ</t>
  </si>
  <si>
    <t>リ-谷-EVE-東梅田</t>
  </si>
  <si>
    <t>402AK</t>
  </si>
  <si>
    <t>リ-谷-EVE-南森町</t>
  </si>
  <si>
    <t>402AL</t>
  </si>
  <si>
    <t>リ-谷-EVE-天満橋</t>
  </si>
  <si>
    <t>402AM</t>
  </si>
  <si>
    <t>リ-谷-EVE-谷町四</t>
  </si>
  <si>
    <t>402AN</t>
  </si>
  <si>
    <t>リ-谷-EVE-谷町六</t>
  </si>
  <si>
    <t>402AO</t>
  </si>
  <si>
    <t>リ-谷-EVE-谷町九</t>
  </si>
  <si>
    <t>402AP</t>
  </si>
  <si>
    <t>リ-谷-EVE-四天王</t>
  </si>
  <si>
    <t>402AQ</t>
  </si>
  <si>
    <t>リ-谷-EVE-天王寺</t>
  </si>
  <si>
    <t>402AR</t>
  </si>
  <si>
    <t>リ-谷-EVE-阿倍野</t>
  </si>
  <si>
    <t>402AS</t>
  </si>
  <si>
    <t>リ-谷-EVE-文の里</t>
  </si>
  <si>
    <t>402AT</t>
  </si>
  <si>
    <t>リ-谷-EVE-田辺</t>
  </si>
  <si>
    <t>402AU</t>
  </si>
  <si>
    <t>リ-谷-EVE-駒川中</t>
  </si>
  <si>
    <t>402AV</t>
  </si>
  <si>
    <t>リ-谷-EVE-平野</t>
  </si>
  <si>
    <t>402AW</t>
  </si>
  <si>
    <t>リ-谷-EVE-喜連瓜</t>
  </si>
  <si>
    <t>402AX</t>
  </si>
  <si>
    <t>リ-谷-EVE-出戸</t>
  </si>
  <si>
    <t>402AY</t>
  </si>
  <si>
    <t>リ-谷-EVE-長原</t>
  </si>
  <si>
    <t>402AZ</t>
  </si>
  <si>
    <t>リ-谷-EVE-八尾南</t>
  </si>
  <si>
    <t>402B0</t>
  </si>
  <si>
    <t>402C1</t>
  </si>
  <si>
    <t>リ-谷-自然災-地震対</t>
  </si>
  <si>
    <t>402C2</t>
  </si>
  <si>
    <t>リ-谷-自然災-津波浸</t>
  </si>
  <si>
    <t>402C3</t>
  </si>
  <si>
    <t>リ-谷-自然災-構築物</t>
  </si>
  <si>
    <t>402DA</t>
  </si>
  <si>
    <t>リ-谷-グラン-大日</t>
  </si>
  <si>
    <t>402DB</t>
  </si>
  <si>
    <t>リ-谷-グラン-守口</t>
  </si>
  <si>
    <t>402DC</t>
  </si>
  <si>
    <t>リ-谷-グラン-太子橋</t>
  </si>
  <si>
    <t>402DD</t>
  </si>
  <si>
    <t>リ-谷-グラン-千林大</t>
  </si>
  <si>
    <t>402DE</t>
  </si>
  <si>
    <t>リ-谷-グラン-関目高</t>
  </si>
  <si>
    <t>402DF</t>
  </si>
  <si>
    <t>リ-谷-グラン-野江内</t>
  </si>
  <si>
    <t>402DG</t>
  </si>
  <si>
    <t>リ-谷-グラン-都島</t>
  </si>
  <si>
    <t>402DH</t>
  </si>
  <si>
    <t>リ-谷-グラン-天神橋</t>
  </si>
  <si>
    <t>402DI</t>
  </si>
  <si>
    <t>リ-谷-グラン-中崎町</t>
  </si>
  <si>
    <t>402DJ</t>
  </si>
  <si>
    <t>リ-谷-グラン-東梅田</t>
  </si>
  <si>
    <t>402DK</t>
  </si>
  <si>
    <t>リ-谷-グラン-南森町</t>
  </si>
  <si>
    <t>402DL</t>
  </si>
  <si>
    <t>リ-谷-グラン-天満橋</t>
  </si>
  <si>
    <t>402DM</t>
  </si>
  <si>
    <t>リ-谷-グラン-谷町四</t>
  </si>
  <si>
    <t>402DN</t>
  </si>
  <si>
    <t>リ-谷-グラン-谷町六</t>
  </si>
  <si>
    <t>402DO</t>
  </si>
  <si>
    <t>リ-谷-グラン-谷町九</t>
  </si>
  <si>
    <t>402DP</t>
  </si>
  <si>
    <t>リ-谷-グラン-四天王</t>
  </si>
  <si>
    <t>402DQ</t>
  </si>
  <si>
    <t>リ-谷-グラン-天王寺</t>
  </si>
  <si>
    <t>402DR</t>
  </si>
  <si>
    <t>リ-谷-グラン-阿倍野</t>
  </si>
  <si>
    <t>402DS</t>
  </si>
  <si>
    <t>リ-谷-グラン-文の里</t>
  </si>
  <si>
    <t>402DT</t>
  </si>
  <si>
    <t>リ-谷-グラン-田辺</t>
  </si>
  <si>
    <t>402DU</t>
  </si>
  <si>
    <t>リ-谷-グラン-駒川中</t>
  </si>
  <si>
    <t>402DV</t>
  </si>
  <si>
    <t>リ-谷-グラン-平野</t>
  </si>
  <si>
    <t>402DW</t>
  </si>
  <si>
    <t>リ-谷-グラン-喜連瓜</t>
  </si>
  <si>
    <t>402DX</t>
  </si>
  <si>
    <t>リ-谷-グラン-出戸</t>
  </si>
  <si>
    <t>402DY</t>
  </si>
  <si>
    <t>リ-谷-グラン-長原</t>
  </si>
  <si>
    <t>402DZ</t>
  </si>
  <si>
    <t>リ-谷-グラン-八尾南</t>
  </si>
  <si>
    <t>402E1</t>
  </si>
  <si>
    <t>402E2</t>
  </si>
  <si>
    <t>402E3</t>
  </si>
  <si>
    <t>402E4</t>
  </si>
  <si>
    <t>リ-谷-車両空-照明・</t>
  </si>
  <si>
    <t>402E5</t>
  </si>
  <si>
    <t>リ-谷-車両空-AIコ</t>
  </si>
  <si>
    <t>402F0</t>
  </si>
  <si>
    <t>402F1</t>
  </si>
  <si>
    <t>402F2</t>
  </si>
  <si>
    <t>402G1</t>
  </si>
  <si>
    <t>402G2</t>
  </si>
  <si>
    <t>402G3</t>
  </si>
  <si>
    <t>402H0</t>
  </si>
  <si>
    <t>402H1</t>
  </si>
  <si>
    <t>402H2</t>
  </si>
  <si>
    <t>402H3</t>
  </si>
  <si>
    <t>402H4</t>
  </si>
  <si>
    <t>402I0</t>
  </si>
  <si>
    <t>402I1</t>
  </si>
  <si>
    <t>402I2</t>
  </si>
  <si>
    <t>402I3</t>
  </si>
  <si>
    <t>402I4</t>
  </si>
  <si>
    <t>402J0</t>
  </si>
  <si>
    <t>402J1</t>
  </si>
  <si>
    <t>402J2</t>
  </si>
  <si>
    <t>402J3</t>
  </si>
  <si>
    <t>402J4</t>
  </si>
  <si>
    <t>402K0</t>
  </si>
  <si>
    <t>40300</t>
  </si>
  <si>
    <t>リ-四-収支-収支</t>
  </si>
  <si>
    <t>403AA</t>
  </si>
  <si>
    <t>リ-四-EVE-西梅田</t>
  </si>
  <si>
    <t>403AB</t>
  </si>
  <si>
    <t>リ-四-EVE-肥後橋</t>
  </si>
  <si>
    <t>403AC</t>
  </si>
  <si>
    <t>リ-四-EVE-本町</t>
  </si>
  <si>
    <t>403AD</t>
  </si>
  <si>
    <t>リ-四-EVE-四ツ橋</t>
  </si>
  <si>
    <t>403AE</t>
  </si>
  <si>
    <t>リ-四-EVE-難波</t>
  </si>
  <si>
    <t>403AF</t>
  </si>
  <si>
    <t>リ-四-EVE-大国町</t>
  </si>
  <si>
    <t>403AG</t>
  </si>
  <si>
    <t>リ-四-EVE-花園町</t>
  </si>
  <si>
    <t>403AH</t>
  </si>
  <si>
    <t>リ-四-EVE-岸里</t>
  </si>
  <si>
    <t>403AI</t>
  </si>
  <si>
    <t>リ-四-EVE-玉出</t>
  </si>
  <si>
    <t>403AJ</t>
  </si>
  <si>
    <t>リ-四-EVE-北加賀</t>
  </si>
  <si>
    <t>403AK</t>
  </si>
  <si>
    <t>リ-四-EVE-住之江</t>
  </si>
  <si>
    <t>403B0</t>
  </si>
  <si>
    <t>403C1</t>
  </si>
  <si>
    <t>リ-四-自然災-地震対</t>
  </si>
  <si>
    <t>403C2</t>
  </si>
  <si>
    <t>リ-四-自然災-津波浸</t>
  </si>
  <si>
    <t>403C3</t>
  </si>
  <si>
    <t>リ-四-自然災-構築物</t>
  </si>
  <si>
    <t>403DA</t>
  </si>
  <si>
    <t>リ-四-グラン-西梅田</t>
  </si>
  <si>
    <t>403DB</t>
  </si>
  <si>
    <t>リ-四-グラン-肥後橋</t>
  </si>
  <si>
    <t>403DC</t>
  </si>
  <si>
    <t>リ-四-グラン-本町</t>
  </si>
  <si>
    <t>403DD</t>
  </si>
  <si>
    <t>リ-四-グラン-四ツ橋</t>
  </si>
  <si>
    <t>403DE</t>
  </si>
  <si>
    <t>リ-四-グラン-難波</t>
  </si>
  <si>
    <t>403DF</t>
  </si>
  <si>
    <t>リ-四-グラン-大国町</t>
  </si>
  <si>
    <t>403DG</t>
  </si>
  <si>
    <t>リ-四-グラン-花園町</t>
  </si>
  <si>
    <t>403DH</t>
  </si>
  <si>
    <t>リ-四-グラン-岸里</t>
  </si>
  <si>
    <t>403DI</t>
  </si>
  <si>
    <t>リ-四-グラン-玉出</t>
  </si>
  <si>
    <t>403DJ</t>
  </si>
  <si>
    <t>リ-四-グラン-北加賀</t>
  </si>
  <si>
    <t>403DK</t>
  </si>
  <si>
    <t>リ-四-グラン-住之江</t>
  </si>
  <si>
    <t>403E1</t>
  </si>
  <si>
    <t>403E2</t>
  </si>
  <si>
    <t>403E3</t>
  </si>
  <si>
    <t>403E4</t>
  </si>
  <si>
    <t>リ-四-車両空-照明・</t>
  </si>
  <si>
    <t>403E5</t>
  </si>
  <si>
    <t>リ-四-車両空-AIコ</t>
  </si>
  <si>
    <t>403F0</t>
  </si>
  <si>
    <t>403F1</t>
  </si>
  <si>
    <t>403F2</t>
  </si>
  <si>
    <t>403G1</t>
  </si>
  <si>
    <t>403G2</t>
  </si>
  <si>
    <t>403G3</t>
  </si>
  <si>
    <t>403H0</t>
  </si>
  <si>
    <t>403H1</t>
  </si>
  <si>
    <t>403H2</t>
  </si>
  <si>
    <t>403H3</t>
  </si>
  <si>
    <t>403H4</t>
  </si>
  <si>
    <t>403I0</t>
  </si>
  <si>
    <t>403I1</t>
  </si>
  <si>
    <t>403I2</t>
  </si>
  <si>
    <t>403I3</t>
  </si>
  <si>
    <t>403I4</t>
  </si>
  <si>
    <t>403J0</t>
  </si>
  <si>
    <t>403J1</t>
  </si>
  <si>
    <t>403J2</t>
  </si>
  <si>
    <t>403J3</t>
  </si>
  <si>
    <t>403J4</t>
  </si>
  <si>
    <t>403K0</t>
  </si>
  <si>
    <t>40400</t>
  </si>
  <si>
    <t>リ-中-収支-収支</t>
  </si>
  <si>
    <t>404AA</t>
  </si>
  <si>
    <t>リ-中-EVE-コスモ</t>
  </si>
  <si>
    <t>404AB</t>
  </si>
  <si>
    <t>リ-中-EVE-大阪港</t>
  </si>
  <si>
    <t>404AC</t>
  </si>
  <si>
    <t>リ-中-EVE-朝潮橋</t>
  </si>
  <si>
    <t>404AD</t>
  </si>
  <si>
    <t>リ-中-EVE-弁天町</t>
  </si>
  <si>
    <t>404AE</t>
  </si>
  <si>
    <t>リ-中-EVE-九条</t>
  </si>
  <si>
    <t>404AF</t>
  </si>
  <si>
    <t>リ-中-EVE-阿波座</t>
  </si>
  <si>
    <t>404AG</t>
  </si>
  <si>
    <t>リ-中-EVE-本町</t>
  </si>
  <si>
    <t>404AH</t>
  </si>
  <si>
    <t>リ-中-EVE-堺筋本</t>
  </si>
  <si>
    <t>404AI</t>
  </si>
  <si>
    <t>リ-中-EVE-谷町四</t>
  </si>
  <si>
    <t>404AJ</t>
  </si>
  <si>
    <t>リ-中-EVE-森ノ宮</t>
  </si>
  <si>
    <t>404AK</t>
  </si>
  <si>
    <t>リ-中-EVE-緑橋</t>
  </si>
  <si>
    <t>404AL</t>
  </si>
  <si>
    <t>リ-中-EVE-深江橋</t>
  </si>
  <si>
    <t>404AM</t>
  </si>
  <si>
    <t>リ-中-EVE-高井田</t>
  </si>
  <si>
    <t>404AN</t>
  </si>
  <si>
    <t>リ-中-EVE-長田</t>
  </si>
  <si>
    <t>404B0</t>
  </si>
  <si>
    <t>404C1</t>
  </si>
  <si>
    <t>リ-中-自然災-地震対</t>
  </si>
  <si>
    <t>404C2</t>
  </si>
  <si>
    <t>リ-中-自然災-津波浸</t>
  </si>
  <si>
    <t>404C3</t>
  </si>
  <si>
    <t>リ-中-自然災-構築物</t>
  </si>
  <si>
    <t>404DA</t>
  </si>
  <si>
    <t>リ-中-グラン-コスモ</t>
  </si>
  <si>
    <t>404DB</t>
  </si>
  <si>
    <t>リ-中-グラン-大阪港</t>
  </si>
  <si>
    <t>404DC</t>
  </si>
  <si>
    <t>リ-中-グラン-朝潮橋</t>
  </si>
  <si>
    <t>404DD</t>
  </si>
  <si>
    <t>リ-中-グラン-弁天町</t>
  </si>
  <si>
    <t>404DE</t>
  </si>
  <si>
    <t>リ-中-グラン-九条</t>
  </si>
  <si>
    <t>404DF</t>
  </si>
  <si>
    <t>リ-中-グラン-阿波座</t>
  </si>
  <si>
    <t>404DG</t>
  </si>
  <si>
    <t>リ-中-グラン-本町</t>
  </si>
  <si>
    <t>404DH</t>
  </si>
  <si>
    <t>リ-中-グラン-堺筋本</t>
  </si>
  <si>
    <t>404DI</t>
  </si>
  <si>
    <t>リ-中-グラン-谷町四</t>
  </si>
  <si>
    <t>404DJ</t>
  </si>
  <si>
    <t>リ-中-グラン-森ノ宮</t>
  </si>
  <si>
    <t>404DK</t>
  </si>
  <si>
    <t>リ-中-グラン-緑橋</t>
  </si>
  <si>
    <t>404DL</t>
  </si>
  <si>
    <t>リ-中-グラン-深江橋</t>
  </si>
  <si>
    <t>404DM</t>
  </si>
  <si>
    <t>リ-中-グラン-高井田</t>
  </si>
  <si>
    <t>404DN</t>
  </si>
  <si>
    <t>リ-中-グラン-長田</t>
  </si>
  <si>
    <t>404E1</t>
  </si>
  <si>
    <t>404E2</t>
  </si>
  <si>
    <t>404E3</t>
  </si>
  <si>
    <t>404E4</t>
  </si>
  <si>
    <t>リ-中-車両空-照明・</t>
  </si>
  <si>
    <t>404E5</t>
  </si>
  <si>
    <t>リ-中-車両空-AIコ</t>
  </si>
  <si>
    <t>404F0</t>
  </si>
  <si>
    <t>404F1</t>
  </si>
  <si>
    <t>404F2</t>
  </si>
  <si>
    <t>404G1</t>
  </si>
  <si>
    <t>404G2</t>
  </si>
  <si>
    <t>404G3</t>
  </si>
  <si>
    <t>404H0</t>
  </si>
  <si>
    <t>404H1</t>
  </si>
  <si>
    <t>404H2</t>
  </si>
  <si>
    <t>404H3</t>
  </si>
  <si>
    <t>404H4</t>
  </si>
  <si>
    <t>404I0</t>
  </si>
  <si>
    <t>404I1</t>
  </si>
  <si>
    <t>404I2</t>
  </si>
  <si>
    <t>404I3</t>
  </si>
  <si>
    <t>404I4</t>
  </si>
  <si>
    <t>404J0</t>
  </si>
  <si>
    <t>404J1</t>
  </si>
  <si>
    <t>404J2</t>
  </si>
  <si>
    <t>404J3</t>
  </si>
  <si>
    <t>404J4</t>
  </si>
  <si>
    <t>404K0</t>
  </si>
  <si>
    <t>40500</t>
  </si>
  <si>
    <t>リ-千-収支-収支</t>
  </si>
  <si>
    <t>405AA</t>
  </si>
  <si>
    <t>リ-千-EVE-野田阪</t>
  </si>
  <si>
    <t>405AB</t>
  </si>
  <si>
    <t>リ-千-EVE-玉川</t>
  </si>
  <si>
    <t>405AC</t>
  </si>
  <si>
    <t>リ-千-EVE-阿波座</t>
  </si>
  <si>
    <t>405AD</t>
  </si>
  <si>
    <t>リ-千-EVE-西長堀</t>
  </si>
  <si>
    <t>405AE</t>
  </si>
  <si>
    <t>リ-千-EVE-桜川</t>
  </si>
  <si>
    <t>405AF</t>
  </si>
  <si>
    <t>リ-千-EVE-難波</t>
  </si>
  <si>
    <t>405AG</t>
  </si>
  <si>
    <t>リ-千-EVE-日本橋</t>
  </si>
  <si>
    <t>405AH</t>
  </si>
  <si>
    <t>リ-千-EVE-谷町九</t>
  </si>
  <si>
    <t>405AI</t>
  </si>
  <si>
    <t>リ-千-EVE-鶴橋</t>
  </si>
  <si>
    <t>405AJ</t>
  </si>
  <si>
    <t>リ-千-EVE-今里</t>
  </si>
  <si>
    <t>405AK</t>
  </si>
  <si>
    <t>リ-千-EVE-新深江</t>
  </si>
  <si>
    <t>405AL</t>
  </si>
  <si>
    <t>リ-千-EVE-小路</t>
  </si>
  <si>
    <t>405AM</t>
  </si>
  <si>
    <t>リ-千-EVE-北巽</t>
  </si>
  <si>
    <t>405AN</t>
  </si>
  <si>
    <t>リ-千-EVE-南巽</t>
  </si>
  <si>
    <t>405B0</t>
  </si>
  <si>
    <t>405C1</t>
  </si>
  <si>
    <t>リ-千-自然災-地震対</t>
  </si>
  <si>
    <t>405C2</t>
  </si>
  <si>
    <t>リ-千-自然災-津波浸</t>
  </si>
  <si>
    <t>405C3</t>
  </si>
  <si>
    <t>リ-千-自然災-構築物</t>
  </si>
  <si>
    <t>405DA</t>
  </si>
  <si>
    <t>リ-千-グラン-野田阪</t>
  </si>
  <si>
    <t>405DB</t>
  </si>
  <si>
    <t>リ-千-グラン-玉川</t>
  </si>
  <si>
    <t>405DC</t>
  </si>
  <si>
    <t>リ-千-グラン-阿波座</t>
  </si>
  <si>
    <t>405DD</t>
  </si>
  <si>
    <t>リ-千-グラン-西長堀</t>
  </si>
  <si>
    <t>405DE</t>
  </si>
  <si>
    <t>リ-千-グラン-桜川</t>
  </si>
  <si>
    <t>405DF</t>
  </si>
  <si>
    <t>リ-千-グラン-難波</t>
  </si>
  <si>
    <t>405DG</t>
  </si>
  <si>
    <t>リ-千-グラン-日本橋</t>
  </si>
  <si>
    <t>405DH</t>
  </si>
  <si>
    <t>リ-千-グラン-谷町九</t>
  </si>
  <si>
    <t>405DI</t>
  </si>
  <si>
    <t>リ-千-グラン-鶴橋</t>
  </si>
  <si>
    <t>405DJ</t>
  </si>
  <si>
    <t>リ-千-グラン-今里</t>
  </si>
  <si>
    <t>405DK</t>
  </si>
  <si>
    <t>リ-千-グラン-新深江</t>
  </si>
  <si>
    <t>405DL</t>
  </si>
  <si>
    <t>リ-千-グラン-小路</t>
  </si>
  <si>
    <t>405DM</t>
  </si>
  <si>
    <t>リ-千-グラン-北巽</t>
  </si>
  <si>
    <t>405DN</t>
  </si>
  <si>
    <t>リ-千-グラン-南巽</t>
  </si>
  <si>
    <t>405E1</t>
  </si>
  <si>
    <t>405E2</t>
  </si>
  <si>
    <t>405E3</t>
  </si>
  <si>
    <t>405E4</t>
  </si>
  <si>
    <t>リ-千-車両空-照明・</t>
  </si>
  <si>
    <t>405E5</t>
  </si>
  <si>
    <t>リ-千-車両空-AIコ</t>
  </si>
  <si>
    <t>405F0</t>
  </si>
  <si>
    <t>405F1</t>
  </si>
  <si>
    <t>405F2</t>
  </si>
  <si>
    <t>405G1</t>
  </si>
  <si>
    <t>405G2</t>
  </si>
  <si>
    <t>405G3</t>
  </si>
  <si>
    <t>405H0</t>
  </si>
  <si>
    <t>405H1</t>
  </si>
  <si>
    <t>405H2</t>
  </si>
  <si>
    <t>405H3</t>
  </si>
  <si>
    <t>405H4</t>
  </si>
  <si>
    <t>405I0</t>
  </si>
  <si>
    <t>405I1</t>
  </si>
  <si>
    <t>405I2</t>
  </si>
  <si>
    <t>405I3</t>
  </si>
  <si>
    <t>405I4</t>
  </si>
  <si>
    <t>405J0</t>
  </si>
  <si>
    <t>405J1</t>
  </si>
  <si>
    <t>405J2</t>
  </si>
  <si>
    <t>405J3</t>
  </si>
  <si>
    <t>405J4</t>
  </si>
  <si>
    <t>405K0</t>
  </si>
  <si>
    <t>40600</t>
  </si>
  <si>
    <t>リ-堺-収支-収支</t>
  </si>
  <si>
    <t>406AA</t>
  </si>
  <si>
    <t>リ-堺-EVE-天神橋</t>
  </si>
  <si>
    <t>406AB</t>
  </si>
  <si>
    <t>リ-堺-EVE-扇町</t>
  </si>
  <si>
    <t>406AC</t>
  </si>
  <si>
    <t>リ-堺-EVE-南森町</t>
  </si>
  <si>
    <t>406AD</t>
  </si>
  <si>
    <t>リ-堺-EVE-北浜</t>
  </si>
  <si>
    <t>406AE</t>
  </si>
  <si>
    <t>リ-堺-EVE-堺筋本</t>
  </si>
  <si>
    <t>406AF</t>
  </si>
  <si>
    <t>リ-堺-EVE-長堀橋</t>
  </si>
  <si>
    <t>406AG</t>
  </si>
  <si>
    <t>リ-堺-EVE-日本橋</t>
  </si>
  <si>
    <t>406AH</t>
  </si>
  <si>
    <t>リ-堺-EVE-恵美須</t>
  </si>
  <si>
    <t>406AI</t>
  </si>
  <si>
    <t>リ-堺-EVE-動物園</t>
  </si>
  <si>
    <t>406AJ</t>
  </si>
  <si>
    <t>リ-堺-EVE-天下茶</t>
  </si>
  <si>
    <t>406B0</t>
  </si>
  <si>
    <t>406C1</t>
  </si>
  <si>
    <t>リ-堺-自然災-地震対</t>
  </si>
  <si>
    <t>406C2</t>
  </si>
  <si>
    <t>リ-堺-自然災-津波浸</t>
  </si>
  <si>
    <t>406C3</t>
  </si>
  <si>
    <t>リ-堺-自然災-構築物</t>
  </si>
  <si>
    <t>406DA</t>
  </si>
  <si>
    <t>リ-堺-グラン-天神橋</t>
  </si>
  <si>
    <t>406DB</t>
  </si>
  <si>
    <t>リ-堺-グラン-扇町</t>
  </si>
  <si>
    <t>406DC</t>
  </si>
  <si>
    <t>リ-堺-グラン-南森町</t>
  </si>
  <si>
    <t>406DD</t>
  </si>
  <si>
    <t>リ-堺-グラン-北浜</t>
  </si>
  <si>
    <t>406DE</t>
  </si>
  <si>
    <t>リ-堺-グラン-堺筋本</t>
  </si>
  <si>
    <t>406DF</t>
  </si>
  <si>
    <t>リ-堺-グラン-長堀橋</t>
  </si>
  <si>
    <t>406DG</t>
  </si>
  <si>
    <t>リ-堺-グラン-日本橋</t>
  </si>
  <si>
    <t>406DH</t>
  </si>
  <si>
    <t>リ-堺-グラン-恵美須</t>
  </si>
  <si>
    <t>406DI</t>
  </si>
  <si>
    <t>リ-堺-グラン-動物園</t>
  </si>
  <si>
    <t>406DJ</t>
  </si>
  <si>
    <t>リ-堺-グラン-天下茶</t>
  </si>
  <si>
    <t>406E1</t>
  </si>
  <si>
    <t>406E2</t>
  </si>
  <si>
    <t>406E3</t>
  </si>
  <si>
    <t>406E4</t>
  </si>
  <si>
    <t>リ-堺-車両空-照明・</t>
  </si>
  <si>
    <t>406E5</t>
  </si>
  <si>
    <t>リ-堺-車両空-AIコ</t>
  </si>
  <si>
    <t>406F0</t>
  </si>
  <si>
    <t>406F1</t>
  </si>
  <si>
    <t>406F2</t>
  </si>
  <si>
    <t>406G1</t>
  </si>
  <si>
    <t>406G2</t>
  </si>
  <si>
    <t>406G3</t>
  </si>
  <si>
    <t>406H0</t>
  </si>
  <si>
    <t>406H1</t>
  </si>
  <si>
    <t>406H2</t>
  </si>
  <si>
    <t>406H3</t>
  </si>
  <si>
    <t>406H4</t>
  </si>
  <si>
    <t>406I0</t>
  </si>
  <si>
    <t>406I1</t>
  </si>
  <si>
    <t>406I2</t>
  </si>
  <si>
    <t>406I3</t>
  </si>
  <si>
    <t>406I4</t>
  </si>
  <si>
    <t>406J0</t>
  </si>
  <si>
    <t>406J1</t>
  </si>
  <si>
    <t>406J2</t>
  </si>
  <si>
    <t>406J3</t>
  </si>
  <si>
    <t>406J4</t>
  </si>
  <si>
    <t>406K0</t>
  </si>
  <si>
    <t>40700</t>
  </si>
  <si>
    <t>リ-長-収支-収支</t>
  </si>
  <si>
    <t>407AA</t>
  </si>
  <si>
    <t>リ-長-EVE-大正</t>
  </si>
  <si>
    <t>407AB</t>
  </si>
  <si>
    <t>リ-長-EVE-ドーム</t>
  </si>
  <si>
    <t>407AC</t>
  </si>
  <si>
    <t>リ-長-EVE-西長堀</t>
  </si>
  <si>
    <t>407AD</t>
  </si>
  <si>
    <t>リ-長-EVE-西大橋</t>
  </si>
  <si>
    <t>407AE</t>
  </si>
  <si>
    <t>リ-長-EVE-心斎橋</t>
  </si>
  <si>
    <t>407AF</t>
  </si>
  <si>
    <t>リ-長-EVE-長堀橋</t>
  </si>
  <si>
    <t>407AG</t>
  </si>
  <si>
    <t>リ-長-EVE-松屋町</t>
  </si>
  <si>
    <t>407AH</t>
  </si>
  <si>
    <t>リ-長-EVE-谷町六</t>
  </si>
  <si>
    <t>407AI</t>
  </si>
  <si>
    <t>リ-長-EVE-玉造</t>
  </si>
  <si>
    <t>407AJ</t>
  </si>
  <si>
    <t>リ-長-EVE-森ノ宮</t>
  </si>
  <si>
    <t>407AK</t>
  </si>
  <si>
    <t>リ-長-EVE-大阪ビ</t>
  </si>
  <si>
    <t>407AL</t>
  </si>
  <si>
    <t>リ-長-EVE-京橋</t>
  </si>
  <si>
    <t>407AM</t>
  </si>
  <si>
    <t>リ-長-EVE-蒲生四</t>
  </si>
  <si>
    <t>407AN</t>
  </si>
  <si>
    <t>リ-長-EVE-今福鶴</t>
  </si>
  <si>
    <t>407AO</t>
  </si>
  <si>
    <t>リ-長-EVE-横堤</t>
  </si>
  <si>
    <t>407AP</t>
  </si>
  <si>
    <t>リ-長-EVE-鶴見緑</t>
  </si>
  <si>
    <t>407AQ</t>
  </si>
  <si>
    <t>リ-長-EVE-門真南</t>
  </si>
  <si>
    <t>407B0</t>
  </si>
  <si>
    <t>407C1</t>
  </si>
  <si>
    <t>リ-長-自然災-地震対</t>
  </si>
  <si>
    <t>407C2</t>
  </si>
  <si>
    <t>リ-長-自然災-津波浸</t>
  </si>
  <si>
    <t>407C3</t>
  </si>
  <si>
    <t>リ-長-自然災-構築物</t>
  </si>
  <si>
    <t>407DA</t>
  </si>
  <si>
    <t>リ-長-グラン-大正</t>
  </si>
  <si>
    <t>407DB</t>
  </si>
  <si>
    <t>リ-長-グラン-ドーム</t>
  </si>
  <si>
    <t>407DC</t>
  </si>
  <si>
    <t>リ-長-グラン-西長堀</t>
  </si>
  <si>
    <t>407DD</t>
  </si>
  <si>
    <t>リ-長-グラン-西大橋</t>
  </si>
  <si>
    <t>407DE</t>
  </si>
  <si>
    <t>リ-長-グラン-心斎橋</t>
  </si>
  <si>
    <t>407DF</t>
  </si>
  <si>
    <t>リ-長-グラン-長堀橋</t>
  </si>
  <si>
    <t>407DG</t>
  </si>
  <si>
    <t>リ-長-グラン-松屋町</t>
  </si>
  <si>
    <t>407DH</t>
  </si>
  <si>
    <t>リ-長-グラン-谷町六</t>
  </si>
  <si>
    <t>407DI</t>
  </si>
  <si>
    <t>リ-長-グラン-玉造</t>
  </si>
  <si>
    <t>407DJ</t>
  </si>
  <si>
    <t>リ-長-グラン-森ノ宮</t>
  </si>
  <si>
    <t>407DK</t>
  </si>
  <si>
    <t>リ-長-グラン-大阪ビ</t>
  </si>
  <si>
    <t>407DL</t>
  </si>
  <si>
    <t>リ-長-グラン-京橋</t>
  </si>
  <si>
    <t>407DM</t>
  </si>
  <si>
    <t>リ-長-グラン-蒲生四</t>
  </si>
  <si>
    <t>407DN</t>
  </si>
  <si>
    <t>リ-長-グラン-今福鶴</t>
  </si>
  <si>
    <t>407DO</t>
  </si>
  <si>
    <t>リ-長-グラン-横堤</t>
  </si>
  <si>
    <t>407DP</t>
  </si>
  <si>
    <t>リ-長-グラン-鶴見緑</t>
  </si>
  <si>
    <t>407DQ</t>
  </si>
  <si>
    <t>リ-長-グラン-門真南</t>
  </si>
  <si>
    <t>407E1</t>
  </si>
  <si>
    <t>407E2</t>
  </si>
  <si>
    <t>407E3</t>
  </si>
  <si>
    <t>407E4</t>
  </si>
  <si>
    <t>リ-長-車両空-照明・</t>
  </si>
  <si>
    <t>407E5</t>
  </si>
  <si>
    <t>リ-長-車両空-AIコ</t>
  </si>
  <si>
    <t>407F0</t>
  </si>
  <si>
    <t>407F1</t>
  </si>
  <si>
    <t>407F2</t>
  </si>
  <si>
    <t>407G1</t>
  </si>
  <si>
    <t>407G2</t>
  </si>
  <si>
    <t>407G3</t>
  </si>
  <si>
    <t>407H0</t>
  </si>
  <si>
    <t>407H1</t>
  </si>
  <si>
    <t>407H2</t>
  </si>
  <si>
    <t>407H3</t>
  </si>
  <si>
    <t>407H4</t>
  </si>
  <si>
    <t>407I0</t>
  </si>
  <si>
    <t>407I1</t>
  </si>
  <si>
    <t>407I2</t>
  </si>
  <si>
    <t>407I3</t>
  </si>
  <si>
    <t>407I4</t>
  </si>
  <si>
    <t>407J0</t>
  </si>
  <si>
    <t>407J1</t>
  </si>
  <si>
    <t>407J2</t>
  </si>
  <si>
    <t>407J3</t>
  </si>
  <si>
    <t>407J4</t>
  </si>
  <si>
    <t>407K0</t>
  </si>
  <si>
    <t>40800</t>
  </si>
  <si>
    <t>リ-今-収支-収支</t>
  </si>
  <si>
    <t>408AA</t>
  </si>
  <si>
    <t>リ-今-EVE-井高野</t>
  </si>
  <si>
    <t>408AB</t>
  </si>
  <si>
    <t>リ-今-EVE-瑞光四</t>
  </si>
  <si>
    <t>408AC</t>
  </si>
  <si>
    <t>リ-今-EVE-だいど</t>
  </si>
  <si>
    <t>408AD</t>
  </si>
  <si>
    <t>リ-今-EVE-太子橋</t>
  </si>
  <si>
    <t>408AE</t>
  </si>
  <si>
    <t>リ-今-EVE-清水</t>
  </si>
  <si>
    <t>408AF</t>
  </si>
  <si>
    <t>リ-今-EVE-新森古</t>
  </si>
  <si>
    <t>408AG</t>
  </si>
  <si>
    <t>リ-今-EVE-関目成</t>
  </si>
  <si>
    <t>408AH</t>
  </si>
  <si>
    <t>リ-今-EVE-蒲生四</t>
  </si>
  <si>
    <t>408AI</t>
  </si>
  <si>
    <t>リ-今-EVE-鴫野</t>
  </si>
  <si>
    <t>408AJ</t>
  </si>
  <si>
    <t>リ-今-EVE-緑橋</t>
  </si>
  <si>
    <t>408AK</t>
  </si>
  <si>
    <t>リ-今-EVE-今里</t>
  </si>
  <si>
    <t>408B0</t>
  </si>
  <si>
    <t>408C1</t>
  </si>
  <si>
    <t>リ-今-自然災-地震対</t>
  </si>
  <si>
    <t>408C2</t>
  </si>
  <si>
    <t>リ-今-自然災-津波浸</t>
  </si>
  <si>
    <t>408C3</t>
  </si>
  <si>
    <t>リ-今-自然災-構築物</t>
  </si>
  <si>
    <t>408DA</t>
  </si>
  <si>
    <t>リ-今-グラン-井高野</t>
  </si>
  <si>
    <t>408DB</t>
  </si>
  <si>
    <t>リ-今-グラン-瑞光四</t>
  </si>
  <si>
    <t>408DC</t>
  </si>
  <si>
    <t>リ-今-グラン-だいど</t>
  </si>
  <si>
    <t>408DD</t>
  </si>
  <si>
    <t>リ-今-グラン-太子橋</t>
  </si>
  <si>
    <t>408DE</t>
  </si>
  <si>
    <t>リ-今-グラン-清水</t>
  </si>
  <si>
    <t>408DF</t>
  </si>
  <si>
    <t>リ-今-グラン-新森古</t>
  </si>
  <si>
    <t>408DG</t>
  </si>
  <si>
    <t>リ-今-グラン-関目成</t>
  </si>
  <si>
    <t>408DH</t>
  </si>
  <si>
    <t>リ-今-グラン-蒲生四</t>
  </si>
  <si>
    <t>408DI</t>
  </si>
  <si>
    <t>リ-今-グラン-鴫野</t>
  </si>
  <si>
    <t>408DJ</t>
  </si>
  <si>
    <t>リ-今-グラン-緑橋</t>
  </si>
  <si>
    <t>408DK</t>
  </si>
  <si>
    <t>リ-今-グラン-今里</t>
  </si>
  <si>
    <t>408E1</t>
  </si>
  <si>
    <t>408E2</t>
  </si>
  <si>
    <t>408E3</t>
  </si>
  <si>
    <t>408E4</t>
  </si>
  <si>
    <t>リ-今-車両空-照明・</t>
  </si>
  <si>
    <t>408E5</t>
  </si>
  <si>
    <t>リ-今-車両空-AIコ</t>
  </si>
  <si>
    <t>408F0</t>
  </si>
  <si>
    <t>408F1</t>
  </si>
  <si>
    <t>408F2</t>
  </si>
  <si>
    <t>408G1</t>
  </si>
  <si>
    <t>408G2</t>
  </si>
  <si>
    <t>408G3</t>
  </si>
  <si>
    <t>408H0</t>
  </si>
  <si>
    <t>408H1</t>
  </si>
  <si>
    <t>408H2</t>
  </si>
  <si>
    <t>408H3</t>
  </si>
  <si>
    <t>408H4</t>
  </si>
  <si>
    <t>408I0</t>
  </si>
  <si>
    <t>408I1</t>
  </si>
  <si>
    <t>408I2</t>
  </si>
  <si>
    <t>408I3</t>
  </si>
  <si>
    <t>408I4</t>
  </si>
  <si>
    <t>408J0</t>
  </si>
  <si>
    <t>408J1</t>
  </si>
  <si>
    <t>408J2</t>
  </si>
  <si>
    <t>408J3</t>
  </si>
  <si>
    <t>408J4</t>
  </si>
  <si>
    <t>408K0</t>
  </si>
  <si>
    <t>40900</t>
  </si>
  <si>
    <t>リ-南-収支-収支</t>
  </si>
  <si>
    <t>409AA</t>
  </si>
  <si>
    <t>リ-南-EVE-コスモ</t>
  </si>
  <si>
    <t>409AB</t>
  </si>
  <si>
    <t>リ-南-EVE-トレー</t>
  </si>
  <si>
    <t>409AC</t>
  </si>
  <si>
    <t>リ-南-EVE-中ふ頭</t>
  </si>
  <si>
    <t>409AD</t>
  </si>
  <si>
    <t>リ-南-EVE-ポート</t>
  </si>
  <si>
    <t>409AE</t>
  </si>
  <si>
    <t>409AF</t>
  </si>
  <si>
    <t>リ-南-EVE-フェリ</t>
  </si>
  <si>
    <t>409AG</t>
  </si>
  <si>
    <t>リ-南-EVE-南港東</t>
  </si>
  <si>
    <t>409AH</t>
  </si>
  <si>
    <t>リ-南-EVE-南港口</t>
  </si>
  <si>
    <t>409AI</t>
  </si>
  <si>
    <t>リ-南-EVE-平林</t>
  </si>
  <si>
    <t>409AJ</t>
  </si>
  <si>
    <t>リ-南-EVE-住之江</t>
  </si>
  <si>
    <t>409B0</t>
  </si>
  <si>
    <t>409C1</t>
  </si>
  <si>
    <t>リ-南-自然災-地震対</t>
  </si>
  <si>
    <t>409C2</t>
  </si>
  <si>
    <t>リ-南-自然災-津波浸</t>
  </si>
  <si>
    <t>409C3</t>
  </si>
  <si>
    <t>リ-南-自然災-構築物</t>
  </si>
  <si>
    <t>409DA</t>
  </si>
  <si>
    <t>リ-南-グラン-コスモ</t>
  </si>
  <si>
    <t>409DB</t>
  </si>
  <si>
    <t>リ-南-グラン-トレー</t>
  </si>
  <si>
    <t>409DC</t>
  </si>
  <si>
    <t>リ-南-グラン-中ふ頭</t>
  </si>
  <si>
    <t>409DD</t>
  </si>
  <si>
    <t>リ-南-グラン-ポート</t>
  </si>
  <si>
    <t>409DE</t>
  </si>
  <si>
    <t>409DF</t>
  </si>
  <si>
    <t>リ-南-グラン-フェリ</t>
  </si>
  <si>
    <t>409DG</t>
  </si>
  <si>
    <t>リ-南-グラン-南港東</t>
  </si>
  <si>
    <t>409DH</t>
  </si>
  <si>
    <t>リ-南-グラン-南港口</t>
  </si>
  <si>
    <t>409DI</t>
  </si>
  <si>
    <t>リ-南-グラン-平林</t>
  </si>
  <si>
    <t>409DJ</t>
  </si>
  <si>
    <t>リ-南-グラン-住之江</t>
  </si>
  <si>
    <t>409E1</t>
  </si>
  <si>
    <t>409E2</t>
  </si>
  <si>
    <t>409E3</t>
  </si>
  <si>
    <t>409E4</t>
  </si>
  <si>
    <t>リ-南-車両空-照明・</t>
  </si>
  <si>
    <t>409E5</t>
  </si>
  <si>
    <t>リ-南-車両空-AIコ</t>
  </si>
  <si>
    <t>409F0</t>
  </si>
  <si>
    <t>409F1</t>
  </si>
  <si>
    <t>409F2</t>
  </si>
  <si>
    <t>409G1</t>
  </si>
  <si>
    <t>409G2</t>
  </si>
  <si>
    <t>409G3</t>
  </si>
  <si>
    <t>409H0</t>
  </si>
  <si>
    <t>409H1</t>
  </si>
  <si>
    <t>409H2</t>
  </si>
  <si>
    <t>409H3</t>
  </si>
  <si>
    <t>409H4</t>
  </si>
  <si>
    <t>409I0</t>
  </si>
  <si>
    <t>409I1</t>
  </si>
  <si>
    <t>409I2</t>
  </si>
  <si>
    <t>409I3</t>
  </si>
  <si>
    <t>409I4</t>
  </si>
  <si>
    <t>409J0</t>
  </si>
  <si>
    <t>409J1</t>
  </si>
  <si>
    <t>409J2</t>
  </si>
  <si>
    <t>409J3</t>
  </si>
  <si>
    <t>409J4</t>
  </si>
  <si>
    <t>409K0</t>
  </si>
  <si>
    <t>40A00</t>
  </si>
  <si>
    <t>リ-分割可（複数・全号線）-収支-収支</t>
  </si>
  <si>
    <t>40AAA</t>
  </si>
  <si>
    <t>リ-分割可（複数・全号線）-EVE</t>
  </si>
  <si>
    <t>40AAB</t>
  </si>
  <si>
    <t>40AAC</t>
  </si>
  <si>
    <t>40AAD</t>
  </si>
  <si>
    <t>40AAE</t>
  </si>
  <si>
    <t>40AAF</t>
  </si>
  <si>
    <t>40AAG</t>
  </si>
  <si>
    <t>40AAH</t>
  </si>
  <si>
    <t>40AAI</t>
  </si>
  <si>
    <t>40AAJ</t>
  </si>
  <si>
    <t>40AAK</t>
  </si>
  <si>
    <t>40AAL</t>
  </si>
  <si>
    <t>40AAM</t>
  </si>
  <si>
    <t>40AAN</t>
  </si>
  <si>
    <t>40AAO</t>
  </si>
  <si>
    <t>40AAP</t>
  </si>
  <si>
    <t>40AAQ</t>
  </si>
  <si>
    <t>40AAR</t>
  </si>
  <si>
    <t>40AAS</t>
  </si>
  <si>
    <t>40AAT</t>
  </si>
  <si>
    <t>40AAU</t>
  </si>
  <si>
    <t>40AAV</t>
  </si>
  <si>
    <t>40AAW</t>
  </si>
  <si>
    <t>40AAX</t>
  </si>
  <si>
    <t>40AAY</t>
  </si>
  <si>
    <t>40AAZ</t>
  </si>
  <si>
    <t>40AB0</t>
  </si>
  <si>
    <t>リ-分割可（複数・全号線）-ホーム</t>
  </si>
  <si>
    <t>40AC1</t>
  </si>
  <si>
    <t>40AC2</t>
  </si>
  <si>
    <t>40AC3</t>
  </si>
  <si>
    <t>40ADA</t>
  </si>
  <si>
    <t>リ-分割可（複数・全号線）-グラン</t>
  </si>
  <si>
    <t>40ADB</t>
  </si>
  <si>
    <t>40ADC</t>
  </si>
  <si>
    <t>40ADD</t>
  </si>
  <si>
    <t>40ADE</t>
  </si>
  <si>
    <t>40ADF</t>
  </si>
  <si>
    <t>40ADG</t>
  </si>
  <si>
    <t>40ADH</t>
  </si>
  <si>
    <t>40ADI</t>
  </si>
  <si>
    <t>40ADJ</t>
  </si>
  <si>
    <t>40ADK</t>
  </si>
  <si>
    <t>40ADL</t>
  </si>
  <si>
    <t>40ADM</t>
  </si>
  <si>
    <t>40ADN</t>
  </si>
  <si>
    <t>40ADO</t>
  </si>
  <si>
    <t>40ADP</t>
  </si>
  <si>
    <t>40ADQ</t>
  </si>
  <si>
    <t>40ADR</t>
  </si>
  <si>
    <t>40ADS</t>
  </si>
  <si>
    <t>40ADT</t>
  </si>
  <si>
    <t>40ADU</t>
  </si>
  <si>
    <t>40ADV</t>
  </si>
  <si>
    <t>40ADW</t>
  </si>
  <si>
    <t>40ADX</t>
  </si>
  <si>
    <t>40ADY</t>
  </si>
  <si>
    <t>40ADZ</t>
  </si>
  <si>
    <t>40AE1</t>
  </si>
  <si>
    <t>40AE2</t>
  </si>
  <si>
    <t>40AE3</t>
  </si>
  <si>
    <t>40AE4</t>
  </si>
  <si>
    <t>40AE5</t>
  </si>
  <si>
    <t>40AF0</t>
  </si>
  <si>
    <t>40AF1</t>
  </si>
  <si>
    <t>40AF2</t>
  </si>
  <si>
    <t>40AG1</t>
  </si>
  <si>
    <t>40AG2</t>
  </si>
  <si>
    <t>40AG3</t>
  </si>
  <si>
    <t>40AH0</t>
  </si>
  <si>
    <t>40AH1</t>
  </si>
  <si>
    <t>40AH2</t>
  </si>
  <si>
    <t>40AH3</t>
  </si>
  <si>
    <t>40AH4</t>
  </si>
  <si>
    <t>40AI0</t>
  </si>
  <si>
    <t>40AI1</t>
  </si>
  <si>
    <t>40AI2</t>
  </si>
  <si>
    <t>40AI3</t>
  </si>
  <si>
    <t>40AI4</t>
  </si>
  <si>
    <t>40AJ0</t>
  </si>
  <si>
    <t>40AJ1</t>
  </si>
  <si>
    <t>40AJ2</t>
  </si>
  <si>
    <t>40AJ3</t>
  </si>
  <si>
    <t>40AJ4</t>
  </si>
  <si>
    <t>40AK0</t>
  </si>
  <si>
    <t>リ-分割可（複数・全号線）-その他</t>
  </si>
  <si>
    <t>40B00</t>
  </si>
  <si>
    <t>リ-分割不可（複数）-収支-収支</t>
  </si>
  <si>
    <t>40BAA</t>
  </si>
  <si>
    <t>リ-分割不可（複数）-EVE</t>
  </si>
  <si>
    <t>40BAB</t>
  </si>
  <si>
    <t>40BAC</t>
  </si>
  <si>
    <t>40BAD</t>
  </si>
  <si>
    <t>40BAE</t>
  </si>
  <si>
    <t>40BAF</t>
  </si>
  <si>
    <t>40BAG</t>
  </si>
  <si>
    <t>40BAH</t>
  </si>
  <si>
    <t>40BAI</t>
  </si>
  <si>
    <t>40BAJ</t>
  </si>
  <si>
    <t>40BAK</t>
  </si>
  <si>
    <t>40BAL</t>
  </si>
  <si>
    <t>40BAM</t>
  </si>
  <si>
    <t>40BAN</t>
  </si>
  <si>
    <t>40BAO</t>
  </si>
  <si>
    <t>40BAP</t>
  </si>
  <si>
    <t>40BAQ</t>
  </si>
  <si>
    <t>40BAR</t>
  </si>
  <si>
    <t>40BAS</t>
  </si>
  <si>
    <t>40BAT</t>
  </si>
  <si>
    <t>40BAU</t>
  </si>
  <si>
    <t>40BAV</t>
  </si>
  <si>
    <t>40BAW</t>
  </si>
  <si>
    <t>40BAX</t>
  </si>
  <si>
    <t>40BAY</t>
  </si>
  <si>
    <t>40BAZ</t>
  </si>
  <si>
    <t>40BB0</t>
  </si>
  <si>
    <t>リ-分割不可（複数）-ホーム</t>
  </si>
  <si>
    <t>40BC1</t>
  </si>
  <si>
    <t>40BC2</t>
  </si>
  <si>
    <t>40BC3</t>
  </si>
  <si>
    <t>40BDA</t>
  </si>
  <si>
    <t>リ-分割不可（複数）-グラン</t>
  </si>
  <si>
    <t>40BDB</t>
  </si>
  <si>
    <t>40BDC</t>
  </si>
  <si>
    <t>40BDD</t>
  </si>
  <si>
    <t>40BDE</t>
  </si>
  <si>
    <t>40BDF</t>
  </si>
  <si>
    <t>40BDG</t>
  </si>
  <si>
    <t>40BDH</t>
  </si>
  <si>
    <t>40BDI</t>
  </si>
  <si>
    <t>40BDJ</t>
  </si>
  <si>
    <t>40BDK</t>
  </si>
  <si>
    <t>40BDL</t>
  </si>
  <si>
    <t>40BDM</t>
  </si>
  <si>
    <t>40BDN</t>
  </si>
  <si>
    <t>40BDO</t>
  </si>
  <si>
    <t>40BDP</t>
  </si>
  <si>
    <t>40BDQ</t>
  </si>
  <si>
    <t>40BDR</t>
  </si>
  <si>
    <t>40BDS</t>
  </si>
  <si>
    <t>40BDT</t>
  </si>
  <si>
    <t>40BDU</t>
  </si>
  <si>
    <t>40BDV</t>
  </si>
  <si>
    <t>40BDW</t>
  </si>
  <si>
    <t>40BDX</t>
  </si>
  <si>
    <t>40BDY</t>
  </si>
  <si>
    <t>40BDZ</t>
  </si>
  <si>
    <t>40BE1</t>
  </si>
  <si>
    <t>40BE2</t>
  </si>
  <si>
    <t>40BE3</t>
  </si>
  <si>
    <t>40BE4</t>
  </si>
  <si>
    <t>40BE5</t>
  </si>
  <si>
    <t>40BF0</t>
  </si>
  <si>
    <t>40BF1</t>
  </si>
  <si>
    <t>40BF2</t>
  </si>
  <si>
    <t>40BG1</t>
  </si>
  <si>
    <t>40BG2</t>
  </si>
  <si>
    <t>40BG3</t>
  </si>
  <si>
    <t>40BH0</t>
  </si>
  <si>
    <t>40BH1</t>
  </si>
  <si>
    <t>40BH2</t>
  </si>
  <si>
    <t>40BH3</t>
  </si>
  <si>
    <t>40BH4</t>
  </si>
  <si>
    <t>40BI0</t>
  </si>
  <si>
    <t>40BI1</t>
  </si>
  <si>
    <t>40BI2</t>
  </si>
  <si>
    <t>40BI3</t>
  </si>
  <si>
    <t>40BI4</t>
  </si>
  <si>
    <t>40BJ0</t>
  </si>
  <si>
    <t>40BJ1</t>
  </si>
  <si>
    <t>40BJ2</t>
  </si>
  <si>
    <t>40BJ3</t>
  </si>
  <si>
    <t>40BJ4</t>
  </si>
  <si>
    <t>40BK0</t>
  </si>
  <si>
    <t>リ-分割不可（複数）-その他</t>
  </si>
  <si>
    <t>40C00</t>
  </si>
  <si>
    <t>リ-分割不可（全号線）-収支-収支</t>
  </si>
  <si>
    <t>40CAA</t>
  </si>
  <si>
    <t>リ-分割不可（全号線）-EVE</t>
  </si>
  <si>
    <t>40CAB</t>
  </si>
  <si>
    <t>40CAC</t>
  </si>
  <si>
    <t>40CAD</t>
  </si>
  <si>
    <t>40CAE</t>
  </si>
  <si>
    <t>40CAF</t>
  </si>
  <si>
    <t>40CAG</t>
  </si>
  <si>
    <t>40CAH</t>
  </si>
  <si>
    <t>40CAI</t>
  </si>
  <si>
    <t>40CAJ</t>
  </si>
  <si>
    <t>40CAK</t>
  </si>
  <si>
    <t>40CAL</t>
  </si>
  <si>
    <t>40CAM</t>
  </si>
  <si>
    <t>40CAN</t>
  </si>
  <si>
    <t>40CAO</t>
  </si>
  <si>
    <t>40CAP</t>
  </si>
  <si>
    <t>40CAQ</t>
  </si>
  <si>
    <t>40CAR</t>
  </si>
  <si>
    <t>40CAS</t>
  </si>
  <si>
    <t>40CAT</t>
  </si>
  <si>
    <t>40CAU</t>
  </si>
  <si>
    <t>40CAV</t>
  </si>
  <si>
    <t>40CAW</t>
  </si>
  <si>
    <t>40CAX</t>
  </si>
  <si>
    <t>40CAY</t>
  </si>
  <si>
    <t>40CAZ</t>
  </si>
  <si>
    <t>40CB0</t>
  </si>
  <si>
    <t>リ-分割不可（全号線）-ホーム</t>
  </si>
  <si>
    <t>40CC1</t>
  </si>
  <si>
    <t>40CC2</t>
  </si>
  <si>
    <t>40CC3</t>
  </si>
  <si>
    <t>40CDA</t>
  </si>
  <si>
    <t>リ-分割不可（全号線）-グラン</t>
  </si>
  <si>
    <t>40CDB</t>
  </si>
  <si>
    <t>40CDC</t>
  </si>
  <si>
    <t>40CDD</t>
  </si>
  <si>
    <t>40CDE</t>
  </si>
  <si>
    <t>40CDF</t>
  </si>
  <si>
    <t>40CDG</t>
  </si>
  <si>
    <t>40CDH</t>
  </si>
  <si>
    <t>40CDI</t>
  </si>
  <si>
    <t>40CDJ</t>
  </si>
  <si>
    <t>40CDK</t>
  </si>
  <si>
    <t>40CDL</t>
  </si>
  <si>
    <t>40CDM</t>
  </si>
  <si>
    <t>40CDN</t>
  </si>
  <si>
    <t>40CDO</t>
  </si>
  <si>
    <t>40CDP</t>
  </si>
  <si>
    <t>40CDQ</t>
  </si>
  <si>
    <t>40CDR</t>
  </si>
  <si>
    <t>40CDS</t>
  </si>
  <si>
    <t>40CDT</t>
  </si>
  <si>
    <t>40CDU</t>
  </si>
  <si>
    <t>40CDV</t>
  </si>
  <si>
    <t>40CDW</t>
  </si>
  <si>
    <t>40CDX</t>
  </si>
  <si>
    <t>40CDY</t>
  </si>
  <si>
    <t>40CDZ</t>
  </si>
  <si>
    <t>40CE1</t>
  </si>
  <si>
    <t>40CE2</t>
  </si>
  <si>
    <t>40CE3</t>
  </si>
  <si>
    <t>40CE4</t>
  </si>
  <si>
    <t>40CE5</t>
  </si>
  <si>
    <t>40CF0</t>
  </si>
  <si>
    <t>40CF1</t>
  </si>
  <si>
    <t>40CF2</t>
  </si>
  <si>
    <t>40CG1</t>
  </si>
  <si>
    <t>40CG2</t>
  </si>
  <si>
    <t>40CG3</t>
  </si>
  <si>
    <t>40CH0</t>
  </si>
  <si>
    <t>40CH1</t>
  </si>
  <si>
    <t>40CH2</t>
  </si>
  <si>
    <t>40CH3</t>
  </si>
  <si>
    <t>40CH4</t>
  </si>
  <si>
    <t>40CI0</t>
  </si>
  <si>
    <t>40CI1</t>
  </si>
  <si>
    <t>40CI2</t>
  </si>
  <si>
    <t>40CI3</t>
  </si>
  <si>
    <t>40CI4</t>
  </si>
  <si>
    <t>40CJ0</t>
  </si>
  <si>
    <t>40CJ1</t>
  </si>
  <si>
    <t>40CJ2</t>
  </si>
  <si>
    <t>40CJ3</t>
  </si>
  <si>
    <t>40CJ4</t>
  </si>
  <si>
    <t>40CK0</t>
  </si>
  <si>
    <t>リ-分割不可（全号線）-その他</t>
  </si>
  <si>
    <t>40I00</t>
  </si>
  <si>
    <t>40K00</t>
  </si>
  <si>
    <t>40M00</t>
  </si>
  <si>
    <t>40N00</t>
  </si>
  <si>
    <t>40P00</t>
  </si>
  <si>
    <t>40S00</t>
  </si>
  <si>
    <t>40T00</t>
  </si>
  <si>
    <t>40Y00</t>
  </si>
  <si>
    <t>41000</t>
  </si>
  <si>
    <t>42000</t>
  </si>
  <si>
    <t>43000</t>
  </si>
  <si>
    <t>49000</t>
  </si>
  <si>
    <t>50100</t>
  </si>
  <si>
    <t>都-御-収支-収支</t>
  </si>
  <si>
    <t>501AA</t>
  </si>
  <si>
    <t>都-御-EVE-江坂</t>
  </si>
  <si>
    <t>501AB</t>
  </si>
  <si>
    <t>都-御-EVE-東三国</t>
  </si>
  <si>
    <t>501AC</t>
  </si>
  <si>
    <t>都-御-EVE-新大阪</t>
  </si>
  <si>
    <t>501AD</t>
  </si>
  <si>
    <t>都-御-EVE-西中島</t>
  </si>
  <si>
    <t>501AE</t>
  </si>
  <si>
    <t>都-御-EVE-中津</t>
  </si>
  <si>
    <t>501AF</t>
  </si>
  <si>
    <t>都-御-EVE-梅田</t>
  </si>
  <si>
    <t>501AG</t>
  </si>
  <si>
    <t>都-御-EVE-淀屋橋</t>
  </si>
  <si>
    <t>501AH</t>
  </si>
  <si>
    <t>都-御-EVE-本町</t>
  </si>
  <si>
    <t>501AI</t>
  </si>
  <si>
    <t>都-御-EVE-心斎橋</t>
  </si>
  <si>
    <t>501AJ</t>
  </si>
  <si>
    <t>都-御-EVE-難波</t>
  </si>
  <si>
    <t>501AK</t>
  </si>
  <si>
    <t>都-御-EVE-大国町</t>
  </si>
  <si>
    <t>501AL</t>
  </si>
  <si>
    <t>都-御-EVE-動物園</t>
  </si>
  <si>
    <t>501AM</t>
  </si>
  <si>
    <t>都-御-EVE-天王寺</t>
  </si>
  <si>
    <t>501AN</t>
  </si>
  <si>
    <t>都-御-EVE-昭和町</t>
  </si>
  <si>
    <t>501AO</t>
  </si>
  <si>
    <t>都-御-EVE-西田辺</t>
  </si>
  <si>
    <t>501AP</t>
  </si>
  <si>
    <t>都-御-EVE-長居</t>
  </si>
  <si>
    <t>501AQ</t>
  </si>
  <si>
    <t>都-御-EVE-我孫子</t>
  </si>
  <si>
    <t>501AR</t>
  </si>
  <si>
    <t>都-御-EVE-北花田</t>
  </si>
  <si>
    <t>501AS</t>
  </si>
  <si>
    <t>都-御-EVE-新金岡</t>
  </si>
  <si>
    <t>501AT</t>
  </si>
  <si>
    <t>都-御-EVE-中百舌</t>
  </si>
  <si>
    <t>501B0</t>
  </si>
  <si>
    <t>501C1</t>
  </si>
  <si>
    <t>都-御-自然災-地震対</t>
  </si>
  <si>
    <t>501C2</t>
  </si>
  <si>
    <t>都-御-自然災-津波浸</t>
  </si>
  <si>
    <t>501C3</t>
  </si>
  <si>
    <t>都-御-自然災-構築物</t>
  </si>
  <si>
    <t>501DA</t>
  </si>
  <si>
    <t>都-御-グラン-江坂</t>
  </si>
  <si>
    <t>501DB</t>
  </si>
  <si>
    <t>都-御-グラン-東三国</t>
  </si>
  <si>
    <t>501DC</t>
  </si>
  <si>
    <t>都-御-グラン-新大阪</t>
  </si>
  <si>
    <t>501DD</t>
  </si>
  <si>
    <t>都-御-グラン-西中島</t>
  </si>
  <si>
    <t>501DE</t>
  </si>
  <si>
    <t>都-御-グラン-中津</t>
  </si>
  <si>
    <t>501DF</t>
  </si>
  <si>
    <t>都-御-グラン-梅田</t>
  </si>
  <si>
    <t>501DG</t>
  </si>
  <si>
    <t>都-御-グラン-淀屋橋</t>
  </si>
  <si>
    <t>501DH</t>
  </si>
  <si>
    <t>都-御-グラン-本町</t>
  </si>
  <si>
    <t>501DI</t>
  </si>
  <si>
    <t>都-御-グラン-心斎橋</t>
  </si>
  <si>
    <t>501DJ</t>
  </si>
  <si>
    <t>都-御-グラン-難波</t>
  </si>
  <si>
    <t>501DK</t>
  </si>
  <si>
    <t>都-御-グラン-大国町</t>
  </si>
  <si>
    <t>501DL</t>
  </si>
  <si>
    <t>都-御-グラン-動物園</t>
  </si>
  <si>
    <t>501DM</t>
  </si>
  <si>
    <t>都-御-グラン-天王寺</t>
  </si>
  <si>
    <t>501DN</t>
  </si>
  <si>
    <t>都-御-グラン-昭和町</t>
  </si>
  <si>
    <t>501DO</t>
  </si>
  <si>
    <t>都-御-グラン-西田辺</t>
  </si>
  <si>
    <t>501DP</t>
  </si>
  <si>
    <t>都-御-グラン-長居</t>
  </si>
  <si>
    <t>501DQ</t>
  </si>
  <si>
    <t>都-御-グラン-我孫子</t>
  </si>
  <si>
    <t>501DR</t>
  </si>
  <si>
    <t>都-御-グラン-北花田</t>
  </si>
  <si>
    <t>501DS</t>
  </si>
  <si>
    <t>都-御-グラン-新金岡</t>
  </si>
  <si>
    <t>501DT</t>
  </si>
  <si>
    <t>都-御-グラン-中百舌</t>
  </si>
  <si>
    <t>501E1</t>
  </si>
  <si>
    <t>501E2</t>
  </si>
  <si>
    <t>501E3</t>
  </si>
  <si>
    <t>501E4</t>
  </si>
  <si>
    <t>都-御-車両空-照明・</t>
  </si>
  <si>
    <t>501E5</t>
  </si>
  <si>
    <t>都-御-車両空-AIコ</t>
  </si>
  <si>
    <t>501F0</t>
  </si>
  <si>
    <t>501F1</t>
  </si>
  <si>
    <t>501F2</t>
  </si>
  <si>
    <t>501G1</t>
  </si>
  <si>
    <t>501G2</t>
  </si>
  <si>
    <t>501G3</t>
  </si>
  <si>
    <t>501H0</t>
  </si>
  <si>
    <t>501H1</t>
  </si>
  <si>
    <t>501H2</t>
  </si>
  <si>
    <t>501H3</t>
  </si>
  <si>
    <t>501H4</t>
  </si>
  <si>
    <t>501I0</t>
  </si>
  <si>
    <t>501I1</t>
  </si>
  <si>
    <t>501I2</t>
  </si>
  <si>
    <t>501I3</t>
  </si>
  <si>
    <t>501I4</t>
  </si>
  <si>
    <t>501J0</t>
  </si>
  <si>
    <t>501J1</t>
  </si>
  <si>
    <t>501J2</t>
  </si>
  <si>
    <t>501J3</t>
  </si>
  <si>
    <t>501J4</t>
  </si>
  <si>
    <t>501K0</t>
  </si>
  <si>
    <t>50200</t>
  </si>
  <si>
    <t>都-谷-収支-収支</t>
  </si>
  <si>
    <t>502AA</t>
  </si>
  <si>
    <t>都-谷-EVE-大日</t>
  </si>
  <si>
    <t>502AB</t>
  </si>
  <si>
    <t>都-谷-EVE-守口</t>
  </si>
  <si>
    <t>502AC</t>
  </si>
  <si>
    <t>都-谷-EVE-太子橋</t>
  </si>
  <si>
    <t>502AD</t>
  </si>
  <si>
    <t>都-谷-EVE-千林大</t>
  </si>
  <si>
    <t>502AE</t>
  </si>
  <si>
    <t>都-谷-EVE-関目高</t>
  </si>
  <si>
    <t>502AF</t>
  </si>
  <si>
    <t>都-谷-EVE-野江内</t>
  </si>
  <si>
    <t>502AG</t>
  </si>
  <si>
    <t>都-谷-EVE-都島</t>
  </si>
  <si>
    <t>502AH</t>
  </si>
  <si>
    <t>都-谷-EVE-天神橋</t>
  </si>
  <si>
    <t>502AI</t>
  </si>
  <si>
    <t>都-谷-EVE-中崎町</t>
  </si>
  <si>
    <t>502AJ</t>
  </si>
  <si>
    <t>都-谷-EVE-東梅田</t>
  </si>
  <si>
    <t>502AK</t>
  </si>
  <si>
    <t>都-谷-EVE-南森町</t>
  </si>
  <si>
    <t>502AL</t>
  </si>
  <si>
    <t>都-谷-EVE-天満橋</t>
  </si>
  <si>
    <t>502AM</t>
  </si>
  <si>
    <t>都-谷-EVE-谷町四</t>
  </si>
  <si>
    <t>502AN</t>
  </si>
  <si>
    <t>都-谷-EVE-谷町六</t>
  </si>
  <si>
    <t>502AO</t>
  </si>
  <si>
    <t>都-谷-EVE-谷町九</t>
  </si>
  <si>
    <t>502AP</t>
  </si>
  <si>
    <t>都-谷-EVE-四天王</t>
  </si>
  <si>
    <t>502AQ</t>
  </si>
  <si>
    <t>都-谷-EVE-天王寺</t>
  </si>
  <si>
    <t>502AR</t>
  </si>
  <si>
    <t>都-谷-EVE-阿倍野</t>
  </si>
  <si>
    <t>502AS</t>
  </si>
  <si>
    <t>都-谷-EVE-文の里</t>
  </si>
  <si>
    <t>502AT</t>
  </si>
  <si>
    <t>都-谷-EVE-田辺</t>
  </si>
  <si>
    <t>502AU</t>
  </si>
  <si>
    <t>都-谷-EVE-駒川中</t>
  </si>
  <si>
    <t>502AV</t>
  </si>
  <si>
    <t>都-谷-EVE-平野</t>
  </si>
  <si>
    <t>502AW</t>
  </si>
  <si>
    <t>都-谷-EVE-喜連瓜</t>
  </si>
  <si>
    <t>502AX</t>
  </si>
  <si>
    <t>都-谷-EVE-出戸</t>
  </si>
  <si>
    <t>502AY</t>
  </si>
  <si>
    <t>都-谷-EVE-長原</t>
  </si>
  <si>
    <t>502AZ</t>
  </si>
  <si>
    <t>都-谷-EVE-八尾南</t>
  </si>
  <si>
    <t>502B0</t>
  </si>
  <si>
    <t>502C1</t>
  </si>
  <si>
    <t>都-谷-自然災-地震対</t>
  </si>
  <si>
    <t>502C2</t>
  </si>
  <si>
    <t>都-谷-自然災-津波浸</t>
  </si>
  <si>
    <t>502C3</t>
  </si>
  <si>
    <t>都-谷-自然災-構築物</t>
  </si>
  <si>
    <t>502DA</t>
  </si>
  <si>
    <t>都-谷-グラン-大日</t>
  </si>
  <si>
    <t>502DB</t>
  </si>
  <si>
    <t>都-谷-グラン-守口</t>
  </si>
  <si>
    <t>502DC</t>
  </si>
  <si>
    <t>都-谷-グラン-太子橋</t>
  </si>
  <si>
    <t>502DD</t>
  </si>
  <si>
    <t>都-谷-グラン-千林大</t>
  </si>
  <si>
    <t>502DE</t>
  </si>
  <si>
    <t>都-谷-グラン-関目高</t>
  </si>
  <si>
    <t>502DF</t>
  </si>
  <si>
    <t>都-谷-グラン-野江内</t>
  </si>
  <si>
    <t>502DG</t>
  </si>
  <si>
    <t>都-谷-グラン-都島</t>
  </si>
  <si>
    <t>502DH</t>
  </si>
  <si>
    <t>都-谷-グラン-天神橋</t>
  </si>
  <si>
    <t>502DI</t>
  </si>
  <si>
    <t>都-谷-グラン-中崎町</t>
  </si>
  <si>
    <t>502DJ</t>
  </si>
  <si>
    <t>都-谷-グラン-東梅田</t>
  </si>
  <si>
    <t>502DK</t>
  </si>
  <si>
    <t>都-谷-グラン-南森町</t>
  </si>
  <si>
    <t>502DL</t>
  </si>
  <si>
    <t>都-谷-グラン-天満橋</t>
  </si>
  <si>
    <t>502DM</t>
  </si>
  <si>
    <t>都-谷-グラン-谷町四</t>
  </si>
  <si>
    <t>502DN</t>
  </si>
  <si>
    <t>都-谷-グラン-谷町六</t>
  </si>
  <si>
    <t>502DO</t>
  </si>
  <si>
    <t>都-谷-グラン-谷町九</t>
  </si>
  <si>
    <t>502DP</t>
  </si>
  <si>
    <t>都-谷-グラン-四天王</t>
  </si>
  <si>
    <t>502DQ</t>
  </si>
  <si>
    <t>都-谷-グラン-天王寺</t>
  </si>
  <si>
    <t>502DR</t>
  </si>
  <si>
    <t>都-谷-グラン-阿倍野</t>
  </si>
  <si>
    <t>502DS</t>
  </si>
  <si>
    <t>都-谷-グラン-文の里</t>
  </si>
  <si>
    <t>502DT</t>
  </si>
  <si>
    <t>都-谷-グラン-田辺</t>
  </si>
  <si>
    <t>502DU</t>
  </si>
  <si>
    <t>都-谷-グラン-駒川中</t>
  </si>
  <si>
    <t>502DV</t>
  </si>
  <si>
    <t>都-谷-グラン-平野</t>
  </si>
  <si>
    <t>502DW</t>
  </si>
  <si>
    <t>都-谷-グラン-喜連瓜</t>
  </si>
  <si>
    <t>502DX</t>
  </si>
  <si>
    <t>都-谷-グラン-出戸</t>
  </si>
  <si>
    <t>502DY</t>
  </si>
  <si>
    <t>都-谷-グラン-長原</t>
  </si>
  <si>
    <t>502DZ</t>
  </si>
  <si>
    <t>都-谷-グラン-八尾南</t>
  </si>
  <si>
    <t>502E1</t>
  </si>
  <si>
    <t>502E2</t>
  </si>
  <si>
    <t>502E3</t>
  </si>
  <si>
    <t>502E4</t>
  </si>
  <si>
    <t>都-谷-車両空-照明・</t>
  </si>
  <si>
    <t>502E5</t>
  </si>
  <si>
    <t>都-谷-車両空-AIコ</t>
  </si>
  <si>
    <t>502F0</t>
  </si>
  <si>
    <t>502F1</t>
  </si>
  <si>
    <t>502F2</t>
  </si>
  <si>
    <t>502G1</t>
  </si>
  <si>
    <t>502G2</t>
  </si>
  <si>
    <t>502G3</t>
  </si>
  <si>
    <t>502H0</t>
  </si>
  <si>
    <t>502H1</t>
  </si>
  <si>
    <t>502H2</t>
  </si>
  <si>
    <t>502H3</t>
  </si>
  <si>
    <t>502H4</t>
  </si>
  <si>
    <t>502I0</t>
  </si>
  <si>
    <t>502I1</t>
  </si>
  <si>
    <t>502I2</t>
  </si>
  <si>
    <t>502I3</t>
  </si>
  <si>
    <t>502I4</t>
  </si>
  <si>
    <t>502J0</t>
  </si>
  <si>
    <t>502J1</t>
  </si>
  <si>
    <t>502J2</t>
  </si>
  <si>
    <t>502J3</t>
  </si>
  <si>
    <t>502J4</t>
  </si>
  <si>
    <t>502K0</t>
  </si>
  <si>
    <t>50300</t>
  </si>
  <si>
    <t>都-四-収支-収支</t>
  </si>
  <si>
    <t>503AA</t>
  </si>
  <si>
    <t>都-四-EVE-西梅田</t>
  </si>
  <si>
    <t>503AB</t>
  </si>
  <si>
    <t>都-四-EVE-肥後橋</t>
  </si>
  <si>
    <t>503AC</t>
  </si>
  <si>
    <t>都-四-EVE-本町</t>
  </si>
  <si>
    <t>503AD</t>
  </si>
  <si>
    <t>都-四-EVE-四ツ橋</t>
  </si>
  <si>
    <t>503AE</t>
  </si>
  <si>
    <t>都-四-EVE-難波</t>
  </si>
  <si>
    <t>503AF</t>
  </si>
  <si>
    <t>都-四-EVE-大国町</t>
  </si>
  <si>
    <t>503AG</t>
  </si>
  <si>
    <t>都-四-EVE-花園町</t>
  </si>
  <si>
    <t>503AH</t>
  </si>
  <si>
    <t>都-四-EVE-岸里</t>
  </si>
  <si>
    <t>503AI</t>
  </si>
  <si>
    <t>都-四-EVE-玉出</t>
  </si>
  <si>
    <t>503AJ</t>
  </si>
  <si>
    <t>都-四-EVE-北加賀</t>
  </si>
  <si>
    <t>503AK</t>
  </si>
  <si>
    <t>都-四-EVE-住之江</t>
  </si>
  <si>
    <t>503B0</t>
  </si>
  <si>
    <t>503C1</t>
  </si>
  <si>
    <t>都-四-自然災-地震対</t>
  </si>
  <si>
    <t>503C2</t>
  </si>
  <si>
    <t>都-四-自然災-津波浸</t>
  </si>
  <si>
    <t>503C3</t>
  </si>
  <si>
    <t>都-四-自然災-構築物</t>
  </si>
  <si>
    <t>503DA</t>
  </si>
  <si>
    <t>都-四-グラン-西梅田</t>
  </si>
  <si>
    <t>503DB</t>
  </si>
  <si>
    <t>都-四-グラン-肥後橋</t>
  </si>
  <si>
    <t>503DC</t>
  </si>
  <si>
    <t>都-四-グラン-本町</t>
  </si>
  <si>
    <t>503DD</t>
  </si>
  <si>
    <t>都-四-グラン-四ツ橋</t>
  </si>
  <si>
    <t>503DE</t>
  </si>
  <si>
    <t>都-四-グラン-難波</t>
  </si>
  <si>
    <t>503DF</t>
  </si>
  <si>
    <t>都-四-グラン-大国町</t>
  </si>
  <si>
    <t>503DG</t>
  </si>
  <si>
    <t>都-四-グラン-花園町</t>
  </si>
  <si>
    <t>503DH</t>
  </si>
  <si>
    <t>都-四-グラン-岸里</t>
  </si>
  <si>
    <t>503DI</t>
  </si>
  <si>
    <t>都-四-グラン-玉出</t>
  </si>
  <si>
    <t>503DJ</t>
  </si>
  <si>
    <t>都-四-グラン-北加賀</t>
  </si>
  <si>
    <t>503DK</t>
  </si>
  <si>
    <t>都-四-グラン-住之江</t>
  </si>
  <si>
    <t>503E1</t>
  </si>
  <si>
    <t>503E2</t>
  </si>
  <si>
    <t>503E3</t>
  </si>
  <si>
    <t>503E4</t>
  </si>
  <si>
    <t>都-四-車両空-照明・</t>
  </si>
  <si>
    <t>503E5</t>
  </si>
  <si>
    <t>都-四-車両空-AIコ</t>
  </si>
  <si>
    <t>503F0</t>
  </si>
  <si>
    <t>503F1</t>
  </si>
  <si>
    <t>503F2</t>
  </si>
  <si>
    <t>503G1</t>
  </si>
  <si>
    <t>503G2</t>
  </si>
  <si>
    <t>503G3</t>
  </si>
  <si>
    <t>503H0</t>
  </si>
  <si>
    <t>503H1</t>
  </si>
  <si>
    <t>503H2</t>
  </si>
  <si>
    <t>503H3</t>
  </si>
  <si>
    <t>503H4</t>
  </si>
  <si>
    <t>503I0</t>
  </si>
  <si>
    <t>503I1</t>
  </si>
  <si>
    <t>503I2</t>
  </si>
  <si>
    <t>503I3</t>
  </si>
  <si>
    <t>503I4</t>
  </si>
  <si>
    <t>503J0</t>
  </si>
  <si>
    <t>503J1</t>
  </si>
  <si>
    <t>503J2</t>
  </si>
  <si>
    <t>503J3</t>
  </si>
  <si>
    <t>503J4</t>
  </si>
  <si>
    <t>503K0</t>
  </si>
  <si>
    <t>50400</t>
  </si>
  <si>
    <t>都-中-収支-収支</t>
  </si>
  <si>
    <t>504AA</t>
  </si>
  <si>
    <t>都-中-EVE-コスモ</t>
  </si>
  <si>
    <t>504AB</t>
  </si>
  <si>
    <t>都-中-EVE-大阪港</t>
  </si>
  <si>
    <t>504AC</t>
  </si>
  <si>
    <t>都-中-EVE-朝潮橋</t>
  </si>
  <si>
    <t>504AD</t>
  </si>
  <si>
    <t>都-中-EVE-弁天町</t>
  </si>
  <si>
    <t>504AE</t>
  </si>
  <si>
    <t>都-中-EVE-九条</t>
  </si>
  <si>
    <t>504AF</t>
  </si>
  <si>
    <t>都-中-EVE-阿波座</t>
  </si>
  <si>
    <t>504AG</t>
  </si>
  <si>
    <t>都-中-EVE-本町</t>
  </si>
  <si>
    <t>504AH</t>
  </si>
  <si>
    <t>都-中-EVE-堺筋本</t>
  </si>
  <si>
    <t>504AI</t>
  </si>
  <si>
    <t>都-中-EVE-谷町四</t>
  </si>
  <si>
    <t>504AJ</t>
  </si>
  <si>
    <t>都-中-EVE-森ノ宮</t>
  </si>
  <si>
    <t>504AK</t>
  </si>
  <si>
    <t>都-中-EVE-緑橋</t>
  </si>
  <si>
    <t>504AL</t>
  </si>
  <si>
    <t>都-中-EVE-深江橋</t>
  </si>
  <si>
    <t>504AM</t>
  </si>
  <si>
    <t>都-中-EVE-高井田</t>
  </si>
  <si>
    <t>504AN</t>
  </si>
  <si>
    <t>都-中-EVE-長田</t>
  </si>
  <si>
    <t>504B0</t>
  </si>
  <si>
    <t>504C1</t>
  </si>
  <si>
    <t>都-中-自然災-地震対</t>
  </si>
  <si>
    <t>504C2</t>
  </si>
  <si>
    <t>都-中-自然災-津波浸</t>
  </si>
  <si>
    <t>504C3</t>
  </si>
  <si>
    <t>都-中-自然災-構築物</t>
  </si>
  <si>
    <t>504DA</t>
  </si>
  <si>
    <t>都-中-グラン-コスモ</t>
  </si>
  <si>
    <t>504DB</t>
  </si>
  <si>
    <t>都-中-グラン-大阪港</t>
  </si>
  <si>
    <t>504DC</t>
  </si>
  <si>
    <t>都-中-グラン-朝潮橋</t>
  </si>
  <si>
    <t>504DD</t>
  </si>
  <si>
    <t>都-中-グラン-弁天町</t>
  </si>
  <si>
    <t>504DE</t>
  </si>
  <si>
    <t>都-中-グラン-九条</t>
  </si>
  <si>
    <t>504DF</t>
  </si>
  <si>
    <t>都-中-グラン-阿波座</t>
  </si>
  <si>
    <t>504DG</t>
  </si>
  <si>
    <t>都-中-グラン-本町</t>
  </si>
  <si>
    <t>504DH</t>
  </si>
  <si>
    <t>都-中-グラン-堺筋本</t>
  </si>
  <si>
    <t>504DI</t>
  </si>
  <si>
    <t>都-中-グラン-谷町四</t>
  </si>
  <si>
    <t>504DJ</t>
  </si>
  <si>
    <t>都-中-グラン-森ノ宮</t>
  </si>
  <si>
    <t>504DK</t>
  </si>
  <si>
    <t>都-中-グラン-緑橋</t>
  </si>
  <si>
    <t>504DL</t>
  </si>
  <si>
    <t>都-中-グラン-深江橋</t>
  </si>
  <si>
    <t>504DM</t>
  </si>
  <si>
    <t>都-中-グラン-高井田</t>
  </si>
  <si>
    <t>504DN</t>
  </si>
  <si>
    <t>都-中-グラン-長田</t>
  </si>
  <si>
    <t>504E1</t>
  </si>
  <si>
    <t>504E2</t>
  </si>
  <si>
    <t>504E3</t>
  </si>
  <si>
    <t>504E4</t>
  </si>
  <si>
    <t>都-中-車両空-照明・</t>
  </si>
  <si>
    <t>504E5</t>
  </si>
  <si>
    <t>都-中-車両空-AIコ</t>
  </si>
  <si>
    <t>504F0</t>
  </si>
  <si>
    <t>504F1</t>
  </si>
  <si>
    <t>504F2</t>
  </si>
  <si>
    <t>504G1</t>
  </si>
  <si>
    <t>504G2</t>
  </si>
  <si>
    <t>504G3</t>
  </si>
  <si>
    <t>504H0</t>
  </si>
  <si>
    <t>504H1</t>
  </si>
  <si>
    <t>504H2</t>
  </si>
  <si>
    <t>504H3</t>
  </si>
  <si>
    <t>504H4</t>
  </si>
  <si>
    <t>504I0</t>
  </si>
  <si>
    <t>504I1</t>
  </si>
  <si>
    <t>504I2</t>
  </si>
  <si>
    <t>504I3</t>
  </si>
  <si>
    <t>504I4</t>
  </si>
  <si>
    <t>504J0</t>
  </si>
  <si>
    <t>504J1</t>
  </si>
  <si>
    <t>504J2</t>
  </si>
  <si>
    <t>504J3</t>
  </si>
  <si>
    <t>504J4</t>
  </si>
  <si>
    <t>504K0</t>
  </si>
  <si>
    <t>50500</t>
  </si>
  <si>
    <t>都-千-収支-収支</t>
  </si>
  <si>
    <t>505AA</t>
  </si>
  <si>
    <t>都-千-EVE-野田阪</t>
  </si>
  <si>
    <t>505AB</t>
  </si>
  <si>
    <t>都-千-EVE-玉川</t>
  </si>
  <si>
    <t>505AC</t>
  </si>
  <si>
    <t>都-千-EVE-阿波座</t>
  </si>
  <si>
    <t>505AD</t>
  </si>
  <si>
    <t>都-千-EVE-西長堀</t>
  </si>
  <si>
    <t>505AE</t>
  </si>
  <si>
    <t>都-千-EVE-桜川</t>
  </si>
  <si>
    <t>505AF</t>
  </si>
  <si>
    <t>都-千-EVE-難波</t>
  </si>
  <si>
    <t>505AG</t>
  </si>
  <si>
    <t>都-千-EVE-日本橋</t>
  </si>
  <si>
    <t>505AH</t>
  </si>
  <si>
    <t>都-千-EVE-谷町九</t>
  </si>
  <si>
    <t>505AI</t>
  </si>
  <si>
    <t>都-千-EVE-鶴橋</t>
  </si>
  <si>
    <t>505AJ</t>
  </si>
  <si>
    <t>都-千-EVE-今里</t>
  </si>
  <si>
    <t>505AK</t>
  </si>
  <si>
    <t>都-千-EVE-新深江</t>
  </si>
  <si>
    <t>505AL</t>
  </si>
  <si>
    <t>都-千-EVE-小路</t>
  </si>
  <si>
    <t>505AM</t>
  </si>
  <si>
    <t>都-千-EVE-北巽</t>
  </si>
  <si>
    <t>505AN</t>
  </si>
  <si>
    <t>都-千-EVE-南巽</t>
  </si>
  <si>
    <t>505B0</t>
  </si>
  <si>
    <t>505C1</t>
  </si>
  <si>
    <t>都-千-自然災-地震対</t>
  </si>
  <si>
    <t>505C2</t>
  </si>
  <si>
    <t>都-千-自然災-津波浸</t>
  </si>
  <si>
    <t>505C3</t>
  </si>
  <si>
    <t>都-千-自然災-構築物</t>
  </si>
  <si>
    <t>505DA</t>
  </si>
  <si>
    <t>都-千-グラン-野田阪</t>
  </si>
  <si>
    <t>505DB</t>
  </si>
  <si>
    <t>都-千-グラン-玉川</t>
  </si>
  <si>
    <t>505DC</t>
  </si>
  <si>
    <t>都-千-グラン-阿波座</t>
  </si>
  <si>
    <t>505DD</t>
  </si>
  <si>
    <t>都-千-グラン-西長堀</t>
  </si>
  <si>
    <t>505DE</t>
  </si>
  <si>
    <t>都-千-グラン-桜川</t>
  </si>
  <si>
    <t>505DF</t>
  </si>
  <si>
    <t>都-千-グラン-難波</t>
  </si>
  <si>
    <t>505DG</t>
  </si>
  <si>
    <t>都-千-グラン-日本橋</t>
  </si>
  <si>
    <t>505DH</t>
  </si>
  <si>
    <t>都-千-グラン-谷町九</t>
  </si>
  <si>
    <t>505DI</t>
  </si>
  <si>
    <t>都-千-グラン-鶴橋</t>
  </si>
  <si>
    <t>505DJ</t>
  </si>
  <si>
    <t>都-千-グラン-今里</t>
  </si>
  <si>
    <t>505DK</t>
  </si>
  <si>
    <t>都-千-グラン-新深江</t>
  </si>
  <si>
    <t>505DL</t>
  </si>
  <si>
    <t>都-千-グラン-小路</t>
  </si>
  <si>
    <t>505DM</t>
  </si>
  <si>
    <t>都-千-グラン-北巽</t>
  </si>
  <si>
    <t>505DN</t>
  </si>
  <si>
    <t>都-千-グラン-南巽</t>
  </si>
  <si>
    <t>505E1</t>
  </si>
  <si>
    <t>505E2</t>
  </si>
  <si>
    <t>505E3</t>
  </si>
  <si>
    <t>505E4</t>
  </si>
  <si>
    <t>都-千-車両空-照明・</t>
  </si>
  <si>
    <t>505E5</t>
  </si>
  <si>
    <t>都-千-車両空-AIコ</t>
  </si>
  <si>
    <t>505F0</t>
  </si>
  <si>
    <t>505F1</t>
  </si>
  <si>
    <t>505F2</t>
  </si>
  <si>
    <t>505G1</t>
  </si>
  <si>
    <t>505G2</t>
  </si>
  <si>
    <t>505G3</t>
  </si>
  <si>
    <t>505H0</t>
  </si>
  <si>
    <t>505H1</t>
  </si>
  <si>
    <t>505H2</t>
  </si>
  <si>
    <t>505H3</t>
  </si>
  <si>
    <t>505H4</t>
  </si>
  <si>
    <t>505I0</t>
  </si>
  <si>
    <t>505I1</t>
  </si>
  <si>
    <t>505I2</t>
  </si>
  <si>
    <t>505I3</t>
  </si>
  <si>
    <t>505I4</t>
  </si>
  <si>
    <t>505J0</t>
  </si>
  <si>
    <t>505J1</t>
  </si>
  <si>
    <t>505J2</t>
  </si>
  <si>
    <t>505J3</t>
  </si>
  <si>
    <t>505J4</t>
  </si>
  <si>
    <t>505K0</t>
  </si>
  <si>
    <t>50600</t>
  </si>
  <si>
    <t>都-堺-収支-収支</t>
  </si>
  <si>
    <t>506AA</t>
  </si>
  <si>
    <t>都-堺-EVE-天神橋</t>
  </si>
  <si>
    <t>506AB</t>
  </si>
  <si>
    <t>都-堺-EVE-扇町</t>
  </si>
  <si>
    <t>506AC</t>
  </si>
  <si>
    <t>都-堺-EVE-南森町</t>
  </si>
  <si>
    <t>506AD</t>
  </si>
  <si>
    <t>都-堺-EVE-北浜</t>
  </si>
  <si>
    <t>506AE</t>
  </si>
  <si>
    <t>都-堺-EVE-堺筋本</t>
  </si>
  <si>
    <t>506AF</t>
  </si>
  <si>
    <t>都-堺-EVE-長堀橋</t>
  </si>
  <si>
    <t>506AG</t>
  </si>
  <si>
    <t>都-堺-EVE-日本橋</t>
  </si>
  <si>
    <t>506AH</t>
  </si>
  <si>
    <t>都-堺-EVE-恵美須</t>
  </si>
  <si>
    <t>506AI</t>
  </si>
  <si>
    <t>都-堺-EVE-動物園</t>
  </si>
  <si>
    <t>506AJ</t>
  </si>
  <si>
    <t>都-堺-EVE-天下茶</t>
  </si>
  <si>
    <t>506B0</t>
  </si>
  <si>
    <t>506C1</t>
  </si>
  <si>
    <t>都-堺-自然災-地震対</t>
  </si>
  <si>
    <t>506C2</t>
  </si>
  <si>
    <t>都-堺-自然災-津波浸</t>
  </si>
  <si>
    <t>506C3</t>
  </si>
  <si>
    <t>都-堺-自然災-構築物</t>
  </si>
  <si>
    <t>506DA</t>
  </si>
  <si>
    <t>都-堺-グラン-天神橋</t>
  </si>
  <si>
    <t>506DB</t>
  </si>
  <si>
    <t>都-堺-グラン-扇町</t>
  </si>
  <si>
    <t>506DC</t>
  </si>
  <si>
    <t>都-堺-グラン-南森町</t>
  </si>
  <si>
    <t>506DD</t>
  </si>
  <si>
    <t>都-堺-グラン-北浜</t>
  </si>
  <si>
    <t>506DE</t>
  </si>
  <si>
    <t>都-堺-グラン-堺筋本</t>
  </si>
  <si>
    <t>506DF</t>
  </si>
  <si>
    <t>都-堺-グラン-長堀橋</t>
  </si>
  <si>
    <t>506DG</t>
  </si>
  <si>
    <t>都-堺-グラン-日本橋</t>
  </si>
  <si>
    <t>506DH</t>
  </si>
  <si>
    <t>都-堺-グラン-恵美須</t>
  </si>
  <si>
    <t>506DI</t>
  </si>
  <si>
    <t>都-堺-グラン-動物園</t>
  </si>
  <si>
    <t>506DJ</t>
  </si>
  <si>
    <t>都-堺-グラン-天下茶</t>
  </si>
  <si>
    <t>506E1</t>
  </si>
  <si>
    <t>506E2</t>
  </si>
  <si>
    <t>506E3</t>
  </si>
  <si>
    <t>506E4</t>
  </si>
  <si>
    <t>都-堺-車両空-照明・</t>
  </si>
  <si>
    <t>506E5</t>
  </si>
  <si>
    <t>都-堺-車両空-AIコ</t>
  </si>
  <si>
    <t>506F0</t>
  </si>
  <si>
    <t>506F1</t>
  </si>
  <si>
    <t>506F2</t>
  </si>
  <si>
    <t>506G1</t>
  </si>
  <si>
    <t>506G2</t>
  </si>
  <si>
    <t>506G3</t>
  </si>
  <si>
    <t>506H0</t>
  </si>
  <si>
    <t>506H1</t>
  </si>
  <si>
    <t>506H2</t>
  </si>
  <si>
    <t>506H3</t>
  </si>
  <si>
    <t>506H4</t>
  </si>
  <si>
    <t>506I0</t>
  </si>
  <si>
    <t>506I1</t>
  </si>
  <si>
    <t>506I2</t>
  </si>
  <si>
    <t>506I3</t>
  </si>
  <si>
    <t>506I4</t>
  </si>
  <si>
    <t>506J0</t>
  </si>
  <si>
    <t>506J1</t>
  </si>
  <si>
    <t>506J2</t>
  </si>
  <si>
    <t>506J3</t>
  </si>
  <si>
    <t>506J4</t>
  </si>
  <si>
    <t>506K0</t>
  </si>
  <si>
    <t>50700</t>
  </si>
  <si>
    <t>都-長-収支-収支</t>
  </si>
  <si>
    <t>507AA</t>
  </si>
  <si>
    <t>都-長-EVE-大正</t>
  </si>
  <si>
    <t>507AB</t>
  </si>
  <si>
    <t>都-長-EVE-ドーム</t>
  </si>
  <si>
    <t>507AC</t>
  </si>
  <si>
    <t>都-長-EVE-西長堀</t>
  </si>
  <si>
    <t>507AD</t>
  </si>
  <si>
    <t>都-長-EVE-西大橋</t>
  </si>
  <si>
    <t>507AE</t>
  </si>
  <si>
    <t>都-長-EVE-心斎橋</t>
  </si>
  <si>
    <t>507AF</t>
  </si>
  <si>
    <t>都-長-EVE-長堀橋</t>
  </si>
  <si>
    <t>507AG</t>
  </si>
  <si>
    <t>都-長-EVE-松屋町</t>
  </si>
  <si>
    <t>507AH</t>
  </si>
  <si>
    <t>都-長-EVE-谷町六</t>
  </si>
  <si>
    <t>507AI</t>
  </si>
  <si>
    <t>都-長-EVE-玉造</t>
  </si>
  <si>
    <t>507AJ</t>
  </si>
  <si>
    <t>都-長-EVE-森ノ宮</t>
  </si>
  <si>
    <t>507AK</t>
  </si>
  <si>
    <t>都-長-EVE-大阪ビ</t>
  </si>
  <si>
    <t>507AL</t>
  </si>
  <si>
    <t>都-長-EVE-京橋</t>
  </si>
  <si>
    <t>507AM</t>
  </si>
  <si>
    <t>都-長-EVE-蒲生四</t>
  </si>
  <si>
    <t>507AN</t>
  </si>
  <si>
    <t>都-長-EVE-今福鶴</t>
  </si>
  <si>
    <t>507AO</t>
  </si>
  <si>
    <t>都-長-EVE-横堤</t>
  </si>
  <si>
    <t>507AP</t>
  </si>
  <si>
    <t>都-長-EVE-鶴見緑</t>
  </si>
  <si>
    <t>507AQ</t>
  </si>
  <si>
    <t>都-長-EVE-門真南</t>
  </si>
  <si>
    <t>507B0</t>
  </si>
  <si>
    <t>507C1</t>
  </si>
  <si>
    <t>都-長-自然災-地震対</t>
  </si>
  <si>
    <t>507C2</t>
  </si>
  <si>
    <t>都-長-自然災-津波浸</t>
  </si>
  <si>
    <t>507C3</t>
  </si>
  <si>
    <t>都-長-自然災-構築物</t>
  </si>
  <si>
    <t>507DA</t>
  </si>
  <si>
    <t>都-長-グラン-大正</t>
  </si>
  <si>
    <t>507DB</t>
  </si>
  <si>
    <t>都-長-グラン-ドーム</t>
  </si>
  <si>
    <t>507DC</t>
  </si>
  <si>
    <t>都-長-グラン-西長堀</t>
  </si>
  <si>
    <t>507DD</t>
  </si>
  <si>
    <t>都-長-グラン-西大橋</t>
  </si>
  <si>
    <t>507DE</t>
  </si>
  <si>
    <t>都-長-グラン-心斎橋</t>
  </si>
  <si>
    <t>507DF</t>
  </si>
  <si>
    <t>都-長-グラン-長堀橋</t>
  </si>
  <si>
    <t>507DG</t>
  </si>
  <si>
    <t>都-長-グラン-松屋町</t>
  </si>
  <si>
    <t>507DH</t>
  </si>
  <si>
    <t>都-長-グラン-谷町六</t>
  </si>
  <si>
    <t>507DI</t>
  </si>
  <si>
    <t>都-長-グラン-玉造</t>
  </si>
  <si>
    <t>507DJ</t>
  </si>
  <si>
    <t>都-長-グラン-森ノ宮</t>
  </si>
  <si>
    <t>507DK</t>
  </si>
  <si>
    <t>都-長-グラン-大阪ビ</t>
  </si>
  <si>
    <t>507DL</t>
  </si>
  <si>
    <t>都-長-グラン-京橋</t>
  </si>
  <si>
    <t>507DM</t>
  </si>
  <si>
    <t>都-長-グラン-蒲生四</t>
  </si>
  <si>
    <t>507DN</t>
  </si>
  <si>
    <t>都-長-グラン-今福鶴</t>
  </si>
  <si>
    <t>507DO</t>
  </si>
  <si>
    <t>都-長-グラン-横堤</t>
  </si>
  <si>
    <t>507DP</t>
  </si>
  <si>
    <t>都-長-グラン-鶴見緑</t>
  </si>
  <si>
    <t>507DQ</t>
  </si>
  <si>
    <t>都-長-グラン-門真南</t>
  </si>
  <si>
    <t>507E1</t>
  </si>
  <si>
    <t>507E2</t>
  </si>
  <si>
    <t>507E3</t>
  </si>
  <si>
    <t>507E4</t>
  </si>
  <si>
    <t>都-長-車両空-照明・</t>
  </si>
  <si>
    <t>507E5</t>
  </si>
  <si>
    <t>都-長-車両空-AIコ</t>
  </si>
  <si>
    <t>507F0</t>
  </si>
  <si>
    <t>507F1</t>
  </si>
  <si>
    <t>507F2</t>
  </si>
  <si>
    <t>507G1</t>
  </si>
  <si>
    <t>507G2</t>
  </si>
  <si>
    <t>507G3</t>
  </si>
  <si>
    <t>507H0</t>
  </si>
  <si>
    <t>507H1</t>
  </si>
  <si>
    <t>507H2</t>
  </si>
  <si>
    <t>507H3</t>
  </si>
  <si>
    <t>507H4</t>
  </si>
  <si>
    <t>507I0</t>
  </si>
  <si>
    <t>507I1</t>
  </si>
  <si>
    <t>507I2</t>
  </si>
  <si>
    <t>507I3</t>
  </si>
  <si>
    <t>507I4</t>
  </si>
  <si>
    <t>507J0</t>
  </si>
  <si>
    <t>507J1</t>
  </si>
  <si>
    <t>507J2</t>
  </si>
  <si>
    <t>507J3</t>
  </si>
  <si>
    <t>507J4</t>
  </si>
  <si>
    <t>507K0</t>
  </si>
  <si>
    <t>50800</t>
  </si>
  <si>
    <t>都-今-収支-収支</t>
  </si>
  <si>
    <t>508AA</t>
  </si>
  <si>
    <t>都-今-EVE-井高野</t>
  </si>
  <si>
    <t>508AB</t>
  </si>
  <si>
    <t>都-今-EVE-瑞光四</t>
  </si>
  <si>
    <t>508AC</t>
  </si>
  <si>
    <t>都-今-EVE-だいど</t>
  </si>
  <si>
    <t>508AD</t>
  </si>
  <si>
    <t>都-今-EVE-太子橋</t>
  </si>
  <si>
    <t>508AE</t>
  </si>
  <si>
    <t>都-今-EVE-清水</t>
  </si>
  <si>
    <t>508AF</t>
  </si>
  <si>
    <t>都-今-EVE-新森古</t>
  </si>
  <si>
    <t>508AG</t>
  </si>
  <si>
    <t>都-今-EVE-関目成</t>
  </si>
  <si>
    <t>508AH</t>
  </si>
  <si>
    <t>都-今-EVE-蒲生四</t>
  </si>
  <si>
    <t>508AI</t>
  </si>
  <si>
    <t>都-今-EVE-鴫野</t>
  </si>
  <si>
    <t>508AJ</t>
  </si>
  <si>
    <t>都-今-EVE-緑橋</t>
  </si>
  <si>
    <t>508AK</t>
  </si>
  <si>
    <t>都-今-EVE-今里</t>
  </si>
  <si>
    <t>508B0</t>
  </si>
  <si>
    <t>508C1</t>
  </si>
  <si>
    <t>都-今-自然災-地震対</t>
  </si>
  <si>
    <t>508C2</t>
  </si>
  <si>
    <t>都-今-自然災-津波浸</t>
  </si>
  <si>
    <t>508C3</t>
  </si>
  <si>
    <t>都-今-自然災-構築物</t>
  </si>
  <si>
    <t>508DA</t>
  </si>
  <si>
    <t>都-今-グラン-井高野</t>
  </si>
  <si>
    <t>508DB</t>
  </si>
  <si>
    <t>都-今-グラン-瑞光四</t>
  </si>
  <si>
    <t>508DC</t>
  </si>
  <si>
    <t>都-今-グラン-だいど</t>
  </si>
  <si>
    <t>508DD</t>
  </si>
  <si>
    <t>都-今-グラン-太子橋</t>
  </si>
  <si>
    <t>508DE</t>
  </si>
  <si>
    <t>都-今-グラン-清水</t>
  </si>
  <si>
    <t>508DF</t>
  </si>
  <si>
    <t>都-今-グラン-新森古</t>
  </si>
  <si>
    <t>508DG</t>
  </si>
  <si>
    <t>都-今-グラン-関目成</t>
  </si>
  <si>
    <t>508DH</t>
  </si>
  <si>
    <t>都-今-グラン-蒲生四</t>
  </si>
  <si>
    <t>508DI</t>
  </si>
  <si>
    <t>都-今-グラン-鴫野</t>
  </si>
  <si>
    <t>508DJ</t>
  </si>
  <si>
    <t>都-今-グラン-緑橋</t>
  </si>
  <si>
    <t>508DK</t>
  </si>
  <si>
    <t>都-今-グラン-今里</t>
  </si>
  <si>
    <t>508E1</t>
  </si>
  <si>
    <t>508E2</t>
  </si>
  <si>
    <t>508E3</t>
  </si>
  <si>
    <t>508E4</t>
  </si>
  <si>
    <t>都-今-車両空-照明・</t>
  </si>
  <si>
    <t>508E5</t>
  </si>
  <si>
    <t>都-今-車両空-AIコ</t>
  </si>
  <si>
    <t>508F0</t>
  </si>
  <si>
    <t>508F1</t>
  </si>
  <si>
    <t>508F2</t>
  </si>
  <si>
    <t>508G1</t>
  </si>
  <si>
    <t>508G2</t>
  </si>
  <si>
    <t>508G3</t>
  </si>
  <si>
    <t>508H0</t>
  </si>
  <si>
    <t>508H1</t>
  </si>
  <si>
    <t>508H2</t>
  </si>
  <si>
    <t>508H3</t>
  </si>
  <si>
    <t>508H4</t>
  </si>
  <si>
    <t>508I0</t>
  </si>
  <si>
    <t>508I1</t>
  </si>
  <si>
    <t>508I2</t>
  </si>
  <si>
    <t>508I3</t>
  </si>
  <si>
    <t>508I4</t>
  </si>
  <si>
    <t>508J0</t>
  </si>
  <si>
    <t>508J1</t>
  </si>
  <si>
    <t>508J2</t>
  </si>
  <si>
    <t>508J3</t>
  </si>
  <si>
    <t>508J4</t>
  </si>
  <si>
    <t>508K0</t>
  </si>
  <si>
    <t>50900</t>
  </si>
  <si>
    <t>都-南-収支-収支</t>
  </si>
  <si>
    <t>509AA</t>
  </si>
  <si>
    <t>都-南-EVE-コスモ</t>
  </si>
  <si>
    <t>509AB</t>
  </si>
  <si>
    <t>都-南-EVE-トレー</t>
  </si>
  <si>
    <t>509AC</t>
  </si>
  <si>
    <t>都-南-EVE-中ふ頭</t>
  </si>
  <si>
    <t>509AD</t>
  </si>
  <si>
    <t>都-南-EVE-ポート</t>
  </si>
  <si>
    <t>509AE</t>
  </si>
  <si>
    <t>509AF</t>
  </si>
  <si>
    <t>都-南-EVE-フェリ</t>
  </si>
  <si>
    <t>509AG</t>
  </si>
  <si>
    <t>都-南-EVE-南港東</t>
  </si>
  <si>
    <t>509AH</t>
  </si>
  <si>
    <t>都-南-EVE-南港口</t>
  </si>
  <si>
    <t>509AI</t>
  </si>
  <si>
    <t>都-南-EVE-平林</t>
  </si>
  <si>
    <t>509AJ</t>
  </si>
  <si>
    <t>都-南-EVE-住之江</t>
  </si>
  <si>
    <t>509B0</t>
  </si>
  <si>
    <t>509C1</t>
  </si>
  <si>
    <t>都-南-自然災-地震対</t>
  </si>
  <si>
    <t>509C2</t>
  </si>
  <si>
    <t>都-南-自然災-津波浸</t>
  </si>
  <si>
    <t>509C3</t>
  </si>
  <si>
    <t>都-南-自然災-構築物</t>
  </si>
  <si>
    <t>509DA</t>
  </si>
  <si>
    <t>都-南-グラン-コスモ</t>
  </si>
  <si>
    <t>509DB</t>
  </si>
  <si>
    <t>都-南-グラン-トレー</t>
  </si>
  <si>
    <t>509DC</t>
  </si>
  <si>
    <t>都-南-グラン-中ふ頭</t>
  </si>
  <si>
    <t>509DD</t>
  </si>
  <si>
    <t>都-南-グラン-ポート</t>
  </si>
  <si>
    <t>509DE</t>
  </si>
  <si>
    <t>509DF</t>
  </si>
  <si>
    <t>都-南-グラン-フェリ</t>
  </si>
  <si>
    <t>509DG</t>
  </si>
  <si>
    <t>都-南-グラン-南港東</t>
  </si>
  <si>
    <t>509DH</t>
  </si>
  <si>
    <t>都-南-グラン-南港口</t>
  </si>
  <si>
    <t>509DI</t>
  </si>
  <si>
    <t>都-南-グラン-平林</t>
  </si>
  <si>
    <t>509DJ</t>
  </si>
  <si>
    <t>都-南-グラン-住之江</t>
  </si>
  <si>
    <t>509E1</t>
  </si>
  <si>
    <t>509E2</t>
  </si>
  <si>
    <t>509E3</t>
  </si>
  <si>
    <t>509E4</t>
  </si>
  <si>
    <t>都-南-車両空-照明・</t>
  </si>
  <si>
    <t>509E5</t>
  </si>
  <si>
    <t>都-南-車両空-AIコ</t>
  </si>
  <si>
    <t>509F0</t>
  </si>
  <si>
    <t>509F1</t>
  </si>
  <si>
    <t>509F2</t>
  </si>
  <si>
    <t>509G1</t>
  </si>
  <si>
    <t>509G2</t>
  </si>
  <si>
    <t>509G3</t>
  </si>
  <si>
    <t>509H0</t>
  </si>
  <si>
    <t>509H1</t>
  </si>
  <si>
    <t>509H2</t>
  </si>
  <si>
    <t>509H3</t>
  </si>
  <si>
    <t>509H4</t>
  </si>
  <si>
    <t>509I0</t>
  </si>
  <si>
    <t>509I1</t>
  </si>
  <si>
    <t>509I2</t>
  </si>
  <si>
    <t>509I3</t>
  </si>
  <si>
    <t>509I4</t>
  </si>
  <si>
    <t>509J0</t>
  </si>
  <si>
    <t>509J1</t>
  </si>
  <si>
    <t>509J2</t>
  </si>
  <si>
    <t>509J3</t>
  </si>
  <si>
    <t>509J4</t>
  </si>
  <si>
    <t>509K0</t>
  </si>
  <si>
    <t>50A00</t>
  </si>
  <si>
    <t>都-分割可（複数・全号線）-収支-収支</t>
  </si>
  <si>
    <t>50AAA</t>
  </si>
  <si>
    <t>都-分割可（複数・全号線）-EVE</t>
  </si>
  <si>
    <t>50AAB</t>
  </si>
  <si>
    <t>50AAC</t>
  </si>
  <si>
    <t>50AAD</t>
  </si>
  <si>
    <t>50AAE</t>
  </si>
  <si>
    <t>50AAF</t>
  </si>
  <si>
    <t>50AAG</t>
  </si>
  <si>
    <t>50AAH</t>
  </si>
  <si>
    <t>50AAI</t>
  </si>
  <si>
    <t>50AAJ</t>
  </si>
  <si>
    <t>50AAK</t>
  </si>
  <si>
    <t>50AAL</t>
  </si>
  <si>
    <t>50AAM</t>
  </si>
  <si>
    <t>50AAN</t>
  </si>
  <si>
    <t>50AAO</t>
  </si>
  <si>
    <t>50AAP</t>
  </si>
  <si>
    <t>50AAQ</t>
  </si>
  <si>
    <t>50AAR</t>
  </si>
  <si>
    <t>50AAS</t>
  </si>
  <si>
    <t>50AAT</t>
  </si>
  <si>
    <t>50AAU</t>
  </si>
  <si>
    <t>50AAV</t>
  </si>
  <si>
    <t>50AAW</t>
  </si>
  <si>
    <t>50AAX</t>
  </si>
  <si>
    <t>50AAY</t>
  </si>
  <si>
    <t>50AAZ</t>
  </si>
  <si>
    <t>50AB0</t>
  </si>
  <si>
    <t>都-分割可（複数・全号線）-ホーム</t>
  </si>
  <si>
    <t>50AC1</t>
  </si>
  <si>
    <t>50AC2</t>
  </si>
  <si>
    <t>50AC3</t>
  </si>
  <si>
    <t>50ADA</t>
  </si>
  <si>
    <t>都-分割可（複数・全号線）-グラン</t>
  </si>
  <si>
    <t>50ADB</t>
  </si>
  <si>
    <t>50ADC</t>
  </si>
  <si>
    <t>50ADD</t>
  </si>
  <si>
    <t>50ADE</t>
  </si>
  <si>
    <t>50ADF</t>
  </si>
  <si>
    <t>50ADG</t>
  </si>
  <si>
    <t>50ADH</t>
  </si>
  <si>
    <t>50ADI</t>
  </si>
  <si>
    <t>50ADJ</t>
  </si>
  <si>
    <t>50ADK</t>
  </si>
  <si>
    <t>50ADL</t>
  </si>
  <si>
    <t>50ADM</t>
  </si>
  <si>
    <t>50ADN</t>
  </si>
  <si>
    <t>50ADO</t>
  </si>
  <si>
    <t>50ADP</t>
  </si>
  <si>
    <t>50ADQ</t>
  </si>
  <si>
    <t>50ADR</t>
  </si>
  <si>
    <t>50ADS</t>
  </si>
  <si>
    <t>50ADT</t>
  </si>
  <si>
    <t>50ADU</t>
  </si>
  <si>
    <t>50ADV</t>
  </si>
  <si>
    <t>50ADW</t>
  </si>
  <si>
    <t>50ADX</t>
  </si>
  <si>
    <t>50ADY</t>
  </si>
  <si>
    <t>50ADZ</t>
  </si>
  <si>
    <t>50AE1</t>
  </si>
  <si>
    <t>50AE2</t>
  </si>
  <si>
    <t>50AE3</t>
  </si>
  <si>
    <t>50AE4</t>
  </si>
  <si>
    <t>50AE5</t>
  </si>
  <si>
    <t>50AF0</t>
  </si>
  <si>
    <t>50AF1</t>
  </si>
  <si>
    <t>50AF2</t>
  </si>
  <si>
    <t>50AG1</t>
  </si>
  <si>
    <t>50AG2</t>
  </si>
  <si>
    <t>50AG3</t>
  </si>
  <si>
    <t>50AH0</t>
  </si>
  <si>
    <t>50AH1</t>
  </si>
  <si>
    <t>50AH2</t>
  </si>
  <si>
    <t>50AH3</t>
  </si>
  <si>
    <t>50AH4</t>
  </si>
  <si>
    <t>50AI0</t>
  </si>
  <si>
    <t>50AI1</t>
  </si>
  <si>
    <t>50AI2</t>
  </si>
  <si>
    <t>50AI3</t>
  </si>
  <si>
    <t>50AI4</t>
  </si>
  <si>
    <t>50AJ0</t>
  </si>
  <si>
    <t>50AJ1</t>
  </si>
  <si>
    <t>50AJ2</t>
  </si>
  <si>
    <t>50AJ3</t>
  </si>
  <si>
    <t>50AJ4</t>
  </si>
  <si>
    <t>50AK0</t>
  </si>
  <si>
    <t>都-分割可（複数・全号線）-その他</t>
  </si>
  <si>
    <t>50B00</t>
  </si>
  <si>
    <t>都-分割不可（複数）-収支-収支</t>
  </si>
  <si>
    <t>50BAA</t>
  </si>
  <si>
    <t>都-分割不可（複数）-EVE</t>
  </si>
  <si>
    <t>50BAB</t>
  </si>
  <si>
    <t>50BAC</t>
  </si>
  <si>
    <t>50BAD</t>
  </si>
  <si>
    <t>50BAE</t>
  </si>
  <si>
    <t>50BAF</t>
  </si>
  <si>
    <t>50BAG</t>
  </si>
  <si>
    <t>50BAH</t>
  </si>
  <si>
    <t>50BAI</t>
  </si>
  <si>
    <t>50BAJ</t>
  </si>
  <si>
    <t>50BAK</t>
  </si>
  <si>
    <t>50BAL</t>
  </si>
  <si>
    <t>50BAM</t>
  </si>
  <si>
    <t>50BAN</t>
  </si>
  <si>
    <t>50BAO</t>
  </si>
  <si>
    <t>50BAP</t>
  </si>
  <si>
    <t>50BAQ</t>
  </si>
  <si>
    <t>50BAR</t>
  </si>
  <si>
    <t>50BAS</t>
  </si>
  <si>
    <t>50BAT</t>
  </si>
  <si>
    <t>50BAU</t>
  </si>
  <si>
    <t>50BAV</t>
  </si>
  <si>
    <t>50BAW</t>
  </si>
  <si>
    <t>50BAX</t>
  </si>
  <si>
    <t>50BAY</t>
  </si>
  <si>
    <t>50BAZ</t>
  </si>
  <si>
    <t>50BB0</t>
  </si>
  <si>
    <t>都-分割不可（複数）-ホーム</t>
  </si>
  <si>
    <t>50BC1</t>
  </si>
  <si>
    <t>50BC2</t>
  </si>
  <si>
    <t>50BC3</t>
  </si>
  <si>
    <t>50BDA</t>
  </si>
  <si>
    <t>都-分割不可（複数）-グラン</t>
  </si>
  <si>
    <t>50BDB</t>
  </si>
  <si>
    <t>50BDC</t>
  </si>
  <si>
    <t>50BDD</t>
  </si>
  <si>
    <t>50BDE</t>
  </si>
  <si>
    <t>50BDF</t>
  </si>
  <si>
    <t>50BDG</t>
  </si>
  <si>
    <t>50BDH</t>
  </si>
  <si>
    <t>50BDI</t>
  </si>
  <si>
    <t>50BDJ</t>
  </si>
  <si>
    <t>50BDK</t>
  </si>
  <si>
    <t>50BDL</t>
  </si>
  <si>
    <t>50BDM</t>
  </si>
  <si>
    <t>50BDN</t>
  </si>
  <si>
    <t>50BDO</t>
  </si>
  <si>
    <t>50BDP</t>
  </si>
  <si>
    <t>50BDQ</t>
  </si>
  <si>
    <t>50BDR</t>
  </si>
  <si>
    <t>50BDS</t>
  </si>
  <si>
    <t>50BDT</t>
  </si>
  <si>
    <t>50BDU</t>
  </si>
  <si>
    <t>50BDV</t>
  </si>
  <si>
    <t>50BDW</t>
  </si>
  <si>
    <t>50BDX</t>
  </si>
  <si>
    <t>50BDY</t>
  </si>
  <si>
    <t>50BDZ</t>
  </si>
  <si>
    <t>50BE1</t>
  </si>
  <si>
    <t>50BE2</t>
  </si>
  <si>
    <t>50BE3</t>
  </si>
  <si>
    <t>50BE4</t>
  </si>
  <si>
    <t>50BE5</t>
  </si>
  <si>
    <t>50BF0</t>
  </si>
  <si>
    <t>50BF1</t>
  </si>
  <si>
    <t>50BF2</t>
  </si>
  <si>
    <t>50BG1</t>
  </si>
  <si>
    <t>50BG2</t>
  </si>
  <si>
    <t>50BG3</t>
  </si>
  <si>
    <t>50BH0</t>
  </si>
  <si>
    <t>50BH1</t>
  </si>
  <si>
    <t>50BH2</t>
  </si>
  <si>
    <t>50BH3</t>
  </si>
  <si>
    <t>50BH4</t>
  </si>
  <si>
    <t>50BI0</t>
  </si>
  <si>
    <t>50BI1</t>
  </si>
  <si>
    <t>50BI2</t>
  </si>
  <si>
    <t>50BI3</t>
  </si>
  <si>
    <t>50BI4</t>
  </si>
  <si>
    <t>50BJ0</t>
  </si>
  <si>
    <t>50BJ1</t>
  </si>
  <si>
    <t>50BJ2</t>
  </si>
  <si>
    <t>50BJ3</t>
  </si>
  <si>
    <t>50BJ4</t>
  </si>
  <si>
    <t>50BK0</t>
  </si>
  <si>
    <t>都-分割不可（複数）-その他</t>
  </si>
  <si>
    <t>50C00</t>
  </si>
  <si>
    <t>都-分割不可（全号線）-収支-収支</t>
  </si>
  <si>
    <t>50CAA</t>
  </si>
  <si>
    <t>都-分割不可（全号線）-EVE</t>
  </si>
  <si>
    <t>50CAB</t>
  </si>
  <si>
    <t>50CAC</t>
  </si>
  <si>
    <t>50CAD</t>
  </si>
  <si>
    <t>50CAE</t>
  </si>
  <si>
    <t>50CAF</t>
  </si>
  <si>
    <t>50CAG</t>
  </si>
  <si>
    <t>50CAH</t>
  </si>
  <si>
    <t>50CAI</t>
  </si>
  <si>
    <t>50CAJ</t>
  </si>
  <si>
    <t>50CAK</t>
  </si>
  <si>
    <t>50CAL</t>
  </si>
  <si>
    <t>50CAM</t>
  </si>
  <si>
    <t>50CAN</t>
  </si>
  <si>
    <t>50CAO</t>
  </si>
  <si>
    <t>50CAP</t>
  </si>
  <si>
    <t>50CAQ</t>
  </si>
  <si>
    <t>50CAR</t>
  </si>
  <si>
    <t>50CAS</t>
  </si>
  <si>
    <t>50CAT</t>
  </si>
  <si>
    <t>50CAU</t>
  </si>
  <si>
    <t>50CAV</t>
  </si>
  <si>
    <t>50CAW</t>
  </si>
  <si>
    <t>50CAX</t>
  </si>
  <si>
    <t>50CAY</t>
  </si>
  <si>
    <t>50CAZ</t>
  </si>
  <si>
    <t>50CB0</t>
  </si>
  <si>
    <t>都-分割不可（全号線）-ホーム</t>
  </si>
  <si>
    <t>50CC1</t>
  </si>
  <si>
    <t>50CC2</t>
  </si>
  <si>
    <t>50CC3</t>
  </si>
  <si>
    <t>50CDA</t>
  </si>
  <si>
    <t>都-分割不可（全号線）-グラン</t>
  </si>
  <si>
    <t>50CDB</t>
  </si>
  <si>
    <t>50CDC</t>
  </si>
  <si>
    <t>50CDD</t>
  </si>
  <si>
    <t>50CDE</t>
  </si>
  <si>
    <t>50CDF</t>
  </si>
  <si>
    <t>50CDG</t>
  </si>
  <si>
    <t>50CDH</t>
  </si>
  <si>
    <t>50CDI</t>
  </si>
  <si>
    <t>50CDJ</t>
  </si>
  <si>
    <t>50CDK</t>
  </si>
  <si>
    <t>50CDL</t>
  </si>
  <si>
    <t>50CDM</t>
  </si>
  <si>
    <t>50CDN</t>
  </si>
  <si>
    <t>50CDO</t>
  </si>
  <si>
    <t>50CDP</t>
  </si>
  <si>
    <t>50CDQ</t>
  </si>
  <si>
    <t>50CDR</t>
  </si>
  <si>
    <t>50CDS</t>
  </si>
  <si>
    <t>50CDT</t>
  </si>
  <si>
    <t>50CDU</t>
  </si>
  <si>
    <t>50CDV</t>
  </si>
  <si>
    <t>50CDW</t>
  </si>
  <si>
    <t>50CDX</t>
  </si>
  <si>
    <t>50CDY</t>
  </si>
  <si>
    <t>50CDZ</t>
  </si>
  <si>
    <t>50CE1</t>
  </si>
  <si>
    <t>50CE2</t>
  </si>
  <si>
    <t>50CE3</t>
  </si>
  <si>
    <t>50CE4</t>
  </si>
  <si>
    <t>50CE5</t>
  </si>
  <si>
    <t>50CF0</t>
  </si>
  <si>
    <t>50CF1</t>
  </si>
  <si>
    <t>50CF2</t>
  </si>
  <si>
    <t>50CG1</t>
  </si>
  <si>
    <t>50CG2</t>
  </si>
  <si>
    <t>50CG3</t>
  </si>
  <si>
    <t>50CH0</t>
  </si>
  <si>
    <t>50CH1</t>
  </si>
  <si>
    <t>50CH2</t>
  </si>
  <si>
    <t>50CH3</t>
  </si>
  <si>
    <t>50CH4</t>
  </si>
  <si>
    <t>50CI0</t>
  </si>
  <si>
    <t>50CI1</t>
  </si>
  <si>
    <t>50CI2</t>
  </si>
  <si>
    <t>50CI3</t>
  </si>
  <si>
    <t>50CI4</t>
  </si>
  <si>
    <t>50CJ0</t>
  </si>
  <si>
    <t>50CJ1</t>
  </si>
  <si>
    <t>50CJ2</t>
  </si>
  <si>
    <t>50CJ3</t>
  </si>
  <si>
    <t>50CJ4</t>
  </si>
  <si>
    <t>50CK0</t>
  </si>
  <si>
    <t>都-分割不可（全号線）-その他</t>
  </si>
  <si>
    <t>51000</t>
  </si>
  <si>
    <t>52000</t>
  </si>
  <si>
    <t>53000</t>
  </si>
  <si>
    <t>54000</t>
  </si>
  <si>
    <t>55000</t>
  </si>
  <si>
    <t>56000</t>
  </si>
  <si>
    <t>57000</t>
  </si>
  <si>
    <t>58000</t>
  </si>
  <si>
    <t>59000</t>
  </si>
  <si>
    <t>60100</t>
  </si>
  <si>
    <t>ま-御-収支-収支</t>
  </si>
  <si>
    <t>601AA</t>
  </si>
  <si>
    <t>ま-御-EVE-江坂</t>
  </si>
  <si>
    <t>601AB</t>
  </si>
  <si>
    <t>ま-御-EVE-東三国</t>
  </si>
  <si>
    <t>601AC</t>
  </si>
  <si>
    <t>ま-御-EVE-新大阪</t>
  </si>
  <si>
    <t>601AD</t>
  </si>
  <si>
    <t>ま-御-EVE-西中島</t>
  </si>
  <si>
    <t>601AE</t>
  </si>
  <si>
    <t>ま-御-EVE-中津</t>
  </si>
  <si>
    <t>601AF</t>
  </si>
  <si>
    <t>ま-御-EVE-梅田</t>
  </si>
  <si>
    <t>601AG</t>
  </si>
  <si>
    <t>ま-御-EVE-淀屋橋</t>
  </si>
  <si>
    <t>601AH</t>
  </si>
  <si>
    <t>ま-御-EVE-本町</t>
  </si>
  <si>
    <t>601AI</t>
  </si>
  <si>
    <t>ま-御-EVE-心斎橋</t>
  </si>
  <si>
    <t>601AJ</t>
  </si>
  <si>
    <t>ま-御-EVE-難波</t>
  </si>
  <si>
    <t>601AK</t>
  </si>
  <si>
    <t>ま-御-EVE-大国町</t>
  </si>
  <si>
    <t>601AL</t>
  </si>
  <si>
    <t>ま-御-EVE-動物園</t>
  </si>
  <si>
    <t>601AM</t>
  </si>
  <si>
    <t>ま-御-EVE-天王寺</t>
  </si>
  <si>
    <t>601AN</t>
  </si>
  <si>
    <t>ま-御-EVE-昭和町</t>
  </si>
  <si>
    <t>601AO</t>
  </si>
  <si>
    <t>ま-御-EVE-西田辺</t>
  </si>
  <si>
    <t>601AP</t>
  </si>
  <si>
    <t>ま-御-EVE-長居</t>
  </si>
  <si>
    <t>601AQ</t>
  </si>
  <si>
    <t>ま-御-EVE-我孫子</t>
  </si>
  <si>
    <t>601AR</t>
  </si>
  <si>
    <t>ま-御-EVE-北花田</t>
  </si>
  <si>
    <t>601AS</t>
  </si>
  <si>
    <t>ま-御-EVE-新金岡</t>
  </si>
  <si>
    <t>601AT</t>
  </si>
  <si>
    <t>ま-御-EVE-中百舌</t>
  </si>
  <si>
    <t>601B0</t>
  </si>
  <si>
    <t>601C1</t>
  </si>
  <si>
    <t>ま-御-自然災-地震対</t>
  </si>
  <si>
    <t>601C2</t>
  </si>
  <si>
    <t>ま-御-自然災-津波浸</t>
  </si>
  <si>
    <t>601C3</t>
  </si>
  <si>
    <t>ま-御-自然災-構築物</t>
  </si>
  <si>
    <t>601DA</t>
  </si>
  <si>
    <t>ま-御-グラン-江坂</t>
  </si>
  <si>
    <t>601DB</t>
  </si>
  <si>
    <t>ま-御-グラン-東三国</t>
  </si>
  <si>
    <t>601DC</t>
  </si>
  <si>
    <t>ま-御-グラン-新大阪</t>
  </si>
  <si>
    <t>601DD</t>
  </si>
  <si>
    <t>ま-御-グラン-西中島</t>
  </si>
  <si>
    <t>601DE</t>
  </si>
  <si>
    <t>ま-御-グラン-中津</t>
  </si>
  <si>
    <t>601DF</t>
  </si>
  <si>
    <t>ま-御-グラン-梅田</t>
  </si>
  <si>
    <t>601DG</t>
  </si>
  <si>
    <t>ま-御-グラン-淀屋橋</t>
  </si>
  <si>
    <t>601DH</t>
  </si>
  <si>
    <t>ま-御-グラン-本町</t>
  </si>
  <si>
    <t>601DI</t>
  </si>
  <si>
    <t>ま-御-グラン-心斎橋</t>
  </si>
  <si>
    <t>601DJ</t>
  </si>
  <si>
    <t>ま-御-グラン-難波</t>
  </si>
  <si>
    <t>601DK</t>
  </si>
  <si>
    <t>ま-御-グラン-大国町</t>
  </si>
  <si>
    <t>601DL</t>
  </si>
  <si>
    <t>ま-御-グラン-動物園</t>
  </si>
  <si>
    <t>601DM</t>
  </si>
  <si>
    <t>ま-御-グラン-天王寺</t>
  </si>
  <si>
    <t>601DN</t>
  </si>
  <si>
    <t>ま-御-グラン-昭和町</t>
  </si>
  <si>
    <t>601DO</t>
  </si>
  <si>
    <t>ま-御-グラン-西田辺</t>
  </si>
  <si>
    <t>601DP</t>
  </si>
  <si>
    <t>ま-御-グラン-長居</t>
  </si>
  <si>
    <t>601DQ</t>
  </si>
  <si>
    <t>ま-御-グラン-我孫子</t>
  </si>
  <si>
    <t>601DR</t>
  </si>
  <si>
    <t>ま-御-グラン-北花田</t>
  </si>
  <si>
    <t>601DS</t>
  </si>
  <si>
    <t>ま-御-グラン-新金岡</t>
  </si>
  <si>
    <t>601DT</t>
  </si>
  <si>
    <t>ま-御-グラン-中百舌</t>
  </si>
  <si>
    <t>601E1</t>
  </si>
  <si>
    <t>601E2</t>
  </si>
  <si>
    <t>601E3</t>
  </si>
  <si>
    <t>601E4</t>
  </si>
  <si>
    <t>ま-御-車両空-照明・</t>
  </si>
  <si>
    <t>601E5</t>
  </si>
  <si>
    <t>ま-御-車両空-AIコ</t>
  </si>
  <si>
    <t>601F0</t>
  </si>
  <si>
    <t>601F1</t>
  </si>
  <si>
    <t>601F2</t>
  </si>
  <si>
    <t>601G1</t>
  </si>
  <si>
    <t>601G2</t>
  </si>
  <si>
    <t>601G3</t>
  </si>
  <si>
    <t>601H0</t>
  </si>
  <si>
    <t>601H1</t>
  </si>
  <si>
    <t>601H2</t>
  </si>
  <si>
    <t>601H3</t>
  </si>
  <si>
    <t>601H4</t>
  </si>
  <si>
    <t>601I0</t>
  </si>
  <si>
    <t>601I1</t>
  </si>
  <si>
    <t>601I2</t>
  </si>
  <si>
    <t>601I3</t>
  </si>
  <si>
    <t>601I4</t>
  </si>
  <si>
    <t>601J0</t>
  </si>
  <si>
    <t>601J1</t>
  </si>
  <si>
    <t>601J2</t>
  </si>
  <si>
    <t>601J3</t>
  </si>
  <si>
    <t>601J4</t>
  </si>
  <si>
    <t>601K0</t>
  </si>
  <si>
    <t>60200</t>
  </si>
  <si>
    <t>ま-谷-収支-収支</t>
  </si>
  <si>
    <t>602AA</t>
  </si>
  <si>
    <t>ま-谷-EVE-大日</t>
  </si>
  <si>
    <t>602AB</t>
  </si>
  <si>
    <t>ま-谷-EVE-守口</t>
  </si>
  <si>
    <t>602AC</t>
  </si>
  <si>
    <t>ま-谷-EVE-太子橋</t>
  </si>
  <si>
    <t>602AD</t>
  </si>
  <si>
    <t>ま-谷-EVE-千林大</t>
  </si>
  <si>
    <t>602AE</t>
  </si>
  <si>
    <t>ま-谷-EVE-関目高</t>
  </si>
  <si>
    <t>602AF</t>
  </si>
  <si>
    <t>ま-谷-EVE-野江内</t>
  </si>
  <si>
    <t>602AG</t>
  </si>
  <si>
    <t>ま-谷-EVE-都島</t>
  </si>
  <si>
    <t>602AH</t>
  </si>
  <si>
    <t>ま-谷-EVE-天神橋</t>
  </si>
  <si>
    <t>602AI</t>
  </si>
  <si>
    <t>ま-谷-EVE-中崎町</t>
  </si>
  <si>
    <t>602AJ</t>
  </si>
  <si>
    <t>ま-谷-EVE-東梅田</t>
  </si>
  <si>
    <t>602AK</t>
  </si>
  <si>
    <t>ま-谷-EVE-南森町</t>
  </si>
  <si>
    <t>602AL</t>
  </si>
  <si>
    <t>ま-谷-EVE-天満橋</t>
  </si>
  <si>
    <t>602AM</t>
  </si>
  <si>
    <t>ま-谷-EVE-谷町四</t>
  </si>
  <si>
    <t>602AN</t>
  </si>
  <si>
    <t>ま-谷-EVE-谷町六</t>
  </si>
  <si>
    <t>602AO</t>
  </si>
  <si>
    <t>ま-谷-EVE-谷町九</t>
  </si>
  <si>
    <t>602AP</t>
  </si>
  <si>
    <t>ま-谷-EVE-四天王</t>
  </si>
  <si>
    <t>602AQ</t>
  </si>
  <si>
    <t>ま-谷-EVE-天王寺</t>
  </si>
  <si>
    <t>602AR</t>
  </si>
  <si>
    <t>ま-谷-EVE-阿倍野</t>
  </si>
  <si>
    <t>602AS</t>
  </si>
  <si>
    <t>ま-谷-EVE-文の里</t>
  </si>
  <si>
    <t>602AT</t>
  </si>
  <si>
    <t>ま-谷-EVE-田辺</t>
  </si>
  <si>
    <t>602AU</t>
  </si>
  <si>
    <t>ま-谷-EVE-駒川中</t>
  </si>
  <si>
    <t>602AV</t>
  </si>
  <si>
    <t>ま-谷-EVE-平野</t>
  </si>
  <si>
    <t>602AW</t>
  </si>
  <si>
    <t>ま-谷-EVE-喜連瓜</t>
  </si>
  <si>
    <t>602AX</t>
  </si>
  <si>
    <t>ま-谷-EVE-出戸</t>
  </si>
  <si>
    <t>602AY</t>
  </si>
  <si>
    <t>ま-谷-EVE-長原</t>
  </si>
  <si>
    <t>602AZ</t>
  </si>
  <si>
    <t>ま-谷-EVE-八尾南</t>
  </si>
  <si>
    <t>602B0</t>
  </si>
  <si>
    <t>602C1</t>
  </si>
  <si>
    <t>ま-谷-自然災-地震対</t>
  </si>
  <si>
    <t>602C2</t>
  </si>
  <si>
    <t>ま-谷-自然災-津波浸</t>
  </si>
  <si>
    <t>602C3</t>
  </si>
  <si>
    <t>ま-谷-自然災-構築物</t>
  </si>
  <si>
    <t>602DA</t>
  </si>
  <si>
    <t>ま-谷-グラン-大日</t>
  </si>
  <si>
    <t>602DB</t>
  </si>
  <si>
    <t>ま-谷-グラン-守口</t>
  </si>
  <si>
    <t>602DC</t>
  </si>
  <si>
    <t>ま-谷-グラン-太子橋</t>
  </si>
  <si>
    <t>602DD</t>
  </si>
  <si>
    <t>ま-谷-グラン-千林大</t>
  </si>
  <si>
    <t>602DE</t>
  </si>
  <si>
    <t>ま-谷-グラン-関目高</t>
  </si>
  <si>
    <t>602DF</t>
  </si>
  <si>
    <t>ま-谷-グラン-野江内</t>
  </si>
  <si>
    <t>602DG</t>
  </si>
  <si>
    <t>ま-谷-グラン-都島</t>
  </si>
  <si>
    <t>602DH</t>
  </si>
  <si>
    <t>ま-谷-グラン-天神橋</t>
  </si>
  <si>
    <t>602DI</t>
  </si>
  <si>
    <t>ま-谷-グラン-中崎町</t>
  </si>
  <si>
    <t>602DJ</t>
  </si>
  <si>
    <t>ま-谷-グラン-東梅田</t>
  </si>
  <si>
    <t>602DK</t>
  </si>
  <si>
    <t>ま-谷-グラン-南森町</t>
  </si>
  <si>
    <t>602DL</t>
  </si>
  <si>
    <t>ま-谷-グラン-天満橋</t>
  </si>
  <si>
    <t>602DM</t>
  </si>
  <si>
    <t>ま-谷-グラン-谷町四</t>
  </si>
  <si>
    <t>602DN</t>
  </si>
  <si>
    <t>ま-谷-グラン-谷町六</t>
  </si>
  <si>
    <t>602DO</t>
  </si>
  <si>
    <t>ま-谷-グラン-谷町九</t>
  </si>
  <si>
    <t>602DP</t>
  </si>
  <si>
    <t>ま-谷-グラン-四天王</t>
  </si>
  <si>
    <t>602DQ</t>
  </si>
  <si>
    <t>ま-谷-グラン-天王寺</t>
  </si>
  <si>
    <t>602DR</t>
  </si>
  <si>
    <t>ま-谷-グラン-阿倍野</t>
  </si>
  <si>
    <t>602DS</t>
  </si>
  <si>
    <t>ま-谷-グラン-文の里</t>
  </si>
  <si>
    <t>602DT</t>
  </si>
  <si>
    <t>ま-谷-グラン-田辺</t>
  </si>
  <si>
    <t>602DU</t>
  </si>
  <si>
    <t>ま-谷-グラン-駒川中</t>
  </si>
  <si>
    <t>602DV</t>
  </si>
  <si>
    <t>ま-谷-グラン-平野</t>
  </si>
  <si>
    <t>602DW</t>
  </si>
  <si>
    <t>ま-谷-グラン-喜連瓜</t>
  </si>
  <si>
    <t>602DX</t>
  </si>
  <si>
    <t>ま-谷-グラン-出戸</t>
  </si>
  <si>
    <t>602DY</t>
  </si>
  <si>
    <t>ま-谷-グラン-長原</t>
  </si>
  <si>
    <t>602DZ</t>
  </si>
  <si>
    <t>ま-谷-グラン-八尾南</t>
  </si>
  <si>
    <t>602E1</t>
  </si>
  <si>
    <t>602E2</t>
  </si>
  <si>
    <t>602E3</t>
  </si>
  <si>
    <t>602E4</t>
  </si>
  <si>
    <t>ま-谷-車両空-照明・</t>
  </si>
  <si>
    <t>602E5</t>
  </si>
  <si>
    <t>ま-谷-車両空-AIコ</t>
  </si>
  <si>
    <t>602F0</t>
  </si>
  <si>
    <t>602F1</t>
  </si>
  <si>
    <t>602F2</t>
  </si>
  <si>
    <t>602G1</t>
  </si>
  <si>
    <t>602G2</t>
  </si>
  <si>
    <t>602G3</t>
  </si>
  <si>
    <t>602H0</t>
  </si>
  <si>
    <t>602H1</t>
  </si>
  <si>
    <t>602H2</t>
  </si>
  <si>
    <t>602H3</t>
  </si>
  <si>
    <t>602H4</t>
  </si>
  <si>
    <t>602I0</t>
  </si>
  <si>
    <t>602I1</t>
  </si>
  <si>
    <t>602I2</t>
  </si>
  <si>
    <t>602I3</t>
  </si>
  <si>
    <t>602I4</t>
  </si>
  <si>
    <t>602J0</t>
  </si>
  <si>
    <t>602J1</t>
  </si>
  <si>
    <t>602J2</t>
  </si>
  <si>
    <t>602J3</t>
  </si>
  <si>
    <t>602J4</t>
  </si>
  <si>
    <t>602K0</t>
  </si>
  <si>
    <t>60300</t>
  </si>
  <si>
    <t>ま-四-収支-収支</t>
  </si>
  <si>
    <t>603AA</t>
  </si>
  <si>
    <t>ま-四-EVE-西梅田</t>
  </si>
  <si>
    <t>603AB</t>
  </si>
  <si>
    <t>ま-四-EVE-肥後橋</t>
  </si>
  <si>
    <t>603AC</t>
  </si>
  <si>
    <t>ま-四-EVE-本町</t>
  </si>
  <si>
    <t>603AD</t>
  </si>
  <si>
    <t>ま-四-EVE-四ツ橋</t>
  </si>
  <si>
    <t>603AE</t>
  </si>
  <si>
    <t>ま-四-EVE-難波</t>
  </si>
  <si>
    <t>603AF</t>
  </si>
  <si>
    <t>ま-四-EVE-大国町</t>
  </si>
  <si>
    <t>603AG</t>
  </si>
  <si>
    <t>ま-四-EVE-花園町</t>
  </si>
  <si>
    <t>603AH</t>
  </si>
  <si>
    <t>ま-四-EVE-岸里</t>
  </si>
  <si>
    <t>603AI</t>
  </si>
  <si>
    <t>ま-四-EVE-玉出</t>
  </si>
  <si>
    <t>603AJ</t>
  </si>
  <si>
    <t>ま-四-EVE-北加賀</t>
  </si>
  <si>
    <t>603AK</t>
  </si>
  <si>
    <t>ま-四-EVE-住之江</t>
  </si>
  <si>
    <t>603B0</t>
  </si>
  <si>
    <t>603C1</t>
  </si>
  <si>
    <t>ま-四-自然災-地震対</t>
  </si>
  <si>
    <t>603C2</t>
  </si>
  <si>
    <t>ま-四-自然災-津波浸</t>
  </si>
  <si>
    <t>603C3</t>
  </si>
  <si>
    <t>ま-四-自然災-構築物</t>
  </si>
  <si>
    <t>603DA</t>
  </si>
  <si>
    <t>ま-四-グラン-西梅田</t>
  </si>
  <si>
    <t>603DB</t>
  </si>
  <si>
    <t>ま-四-グラン-肥後橋</t>
  </si>
  <si>
    <t>603DC</t>
  </si>
  <si>
    <t>ま-四-グラン-本町</t>
  </si>
  <si>
    <t>603DD</t>
  </si>
  <si>
    <t>ま-四-グラン-四ツ橋</t>
  </si>
  <si>
    <t>603DE</t>
  </si>
  <si>
    <t>ま-四-グラン-難波</t>
  </si>
  <si>
    <t>603DF</t>
  </si>
  <si>
    <t>ま-四-グラン-大国町</t>
  </si>
  <si>
    <t>603DG</t>
  </si>
  <si>
    <t>ま-四-グラン-花園町</t>
  </si>
  <si>
    <t>603DH</t>
  </si>
  <si>
    <t>ま-四-グラン-岸里</t>
  </si>
  <si>
    <t>603DI</t>
  </si>
  <si>
    <t>ま-四-グラン-玉出</t>
  </si>
  <si>
    <t>603DJ</t>
  </si>
  <si>
    <t>ま-四-グラン-北加賀</t>
  </si>
  <si>
    <t>603DK</t>
  </si>
  <si>
    <t>ま-四-グラン-住之江</t>
  </si>
  <si>
    <t>603E1</t>
  </si>
  <si>
    <t>603E2</t>
  </si>
  <si>
    <t>603E3</t>
  </si>
  <si>
    <t>603E4</t>
  </si>
  <si>
    <t>ま-四-車両空-照明・</t>
  </si>
  <si>
    <t>603E5</t>
  </si>
  <si>
    <t>ま-四-車両空-AIコ</t>
  </si>
  <si>
    <t>603F0</t>
  </si>
  <si>
    <t>603F1</t>
  </si>
  <si>
    <t>603F2</t>
  </si>
  <si>
    <t>603G1</t>
  </si>
  <si>
    <t>603G2</t>
  </si>
  <si>
    <t>603G3</t>
  </si>
  <si>
    <t>603H0</t>
  </si>
  <si>
    <t>603H1</t>
  </si>
  <si>
    <t>603H2</t>
  </si>
  <si>
    <t>603H3</t>
  </si>
  <si>
    <t>603H4</t>
  </si>
  <si>
    <t>603I0</t>
  </si>
  <si>
    <t>603I1</t>
  </si>
  <si>
    <t>603I2</t>
  </si>
  <si>
    <t>603I3</t>
  </si>
  <si>
    <t>603I4</t>
  </si>
  <si>
    <t>603J0</t>
  </si>
  <si>
    <t>603J1</t>
  </si>
  <si>
    <t>603J2</t>
  </si>
  <si>
    <t>603J3</t>
  </si>
  <si>
    <t>603J4</t>
  </si>
  <si>
    <t>603K0</t>
  </si>
  <si>
    <t>60400</t>
  </si>
  <si>
    <t>ま-中-収支-収支</t>
  </si>
  <si>
    <t>604AA</t>
  </si>
  <si>
    <t>ま-中-EVE-コスモ</t>
  </si>
  <si>
    <t>604AB</t>
  </si>
  <si>
    <t>ま-中-EVE-大阪港</t>
  </si>
  <si>
    <t>604AC</t>
  </si>
  <si>
    <t>ま-中-EVE-朝潮橋</t>
  </si>
  <si>
    <t>604AD</t>
  </si>
  <si>
    <t>ま-中-EVE-弁天町</t>
  </si>
  <si>
    <t>604AE</t>
  </si>
  <si>
    <t>ま-中-EVE-九条</t>
  </si>
  <si>
    <t>604AF</t>
  </si>
  <si>
    <t>ま-中-EVE-阿波座</t>
  </si>
  <si>
    <t>604AG</t>
  </si>
  <si>
    <t>ま-中-EVE-本町</t>
  </si>
  <si>
    <t>604AH</t>
  </si>
  <si>
    <t>ま-中-EVE-堺筋本</t>
  </si>
  <si>
    <t>604AI</t>
  </si>
  <si>
    <t>ま-中-EVE-谷町四</t>
  </si>
  <si>
    <t>604AJ</t>
  </si>
  <si>
    <t>ま-中-EVE-森ノ宮</t>
  </si>
  <si>
    <t>604AK</t>
  </si>
  <si>
    <t>ま-中-EVE-緑橋</t>
  </si>
  <si>
    <t>604AL</t>
  </si>
  <si>
    <t>ま-中-EVE-深江橋</t>
  </si>
  <si>
    <t>604AM</t>
  </si>
  <si>
    <t>ま-中-EVE-高井田</t>
  </si>
  <si>
    <t>604AN</t>
  </si>
  <si>
    <t>ま-中-EVE-長田</t>
  </si>
  <si>
    <t>604B0</t>
  </si>
  <si>
    <t>604C1</t>
  </si>
  <si>
    <t>ま-中-自然災-地震対</t>
  </si>
  <si>
    <t>604C2</t>
  </si>
  <si>
    <t>ま-中-自然災-津波浸</t>
  </si>
  <si>
    <t>604C3</t>
  </si>
  <si>
    <t>ま-中-自然災-構築物</t>
  </si>
  <si>
    <t>604DA</t>
  </si>
  <si>
    <t>ま-中-グラン-コスモ</t>
  </si>
  <si>
    <t>604DB</t>
  </si>
  <si>
    <t>ま-中-グラン-大阪港</t>
  </si>
  <si>
    <t>604DC</t>
  </si>
  <si>
    <t>ま-中-グラン-朝潮橋</t>
  </si>
  <si>
    <t>604DD</t>
  </si>
  <si>
    <t>ま-中-グラン-弁天町</t>
  </si>
  <si>
    <t>604DE</t>
  </si>
  <si>
    <t>ま-中-グラン-九条</t>
  </si>
  <si>
    <t>604DF</t>
  </si>
  <si>
    <t>ま-中-グラン-阿波座</t>
  </si>
  <si>
    <t>604DG</t>
  </si>
  <si>
    <t>ま-中-グラン-本町</t>
  </si>
  <si>
    <t>604DH</t>
  </si>
  <si>
    <t>ま-中-グラン-堺筋本</t>
  </si>
  <si>
    <t>604DI</t>
  </si>
  <si>
    <t>ま-中-グラン-谷町四</t>
  </si>
  <si>
    <t>604DJ</t>
  </si>
  <si>
    <t>ま-中-グラン-森ノ宮</t>
  </si>
  <si>
    <t>604DK</t>
  </si>
  <si>
    <t>ま-中-グラン-緑橋</t>
  </si>
  <si>
    <t>604DL</t>
  </si>
  <si>
    <t>ま-中-グラン-深江橋</t>
  </si>
  <si>
    <t>604DM</t>
  </si>
  <si>
    <t>ま-中-グラン-高井田</t>
  </si>
  <si>
    <t>604DN</t>
  </si>
  <si>
    <t>ま-中-グラン-長田</t>
  </si>
  <si>
    <t>604E1</t>
  </si>
  <si>
    <t>604E2</t>
  </si>
  <si>
    <t>604E3</t>
  </si>
  <si>
    <t>604E4</t>
  </si>
  <si>
    <t>ま-中-車両空-照明・</t>
  </si>
  <si>
    <t>604E5</t>
  </si>
  <si>
    <t>ま-中-車両空-AIコ</t>
  </si>
  <si>
    <t>604F0</t>
  </si>
  <si>
    <t>604F1</t>
  </si>
  <si>
    <t>604F2</t>
  </si>
  <si>
    <t>604G1</t>
  </si>
  <si>
    <t>604G2</t>
  </si>
  <si>
    <t>604G3</t>
  </si>
  <si>
    <t>604H0</t>
  </si>
  <si>
    <t>604H1</t>
  </si>
  <si>
    <t>604H2</t>
  </si>
  <si>
    <t>604H3</t>
  </si>
  <si>
    <t>604H4</t>
  </si>
  <si>
    <t>604I0</t>
  </si>
  <si>
    <t>604I1</t>
  </si>
  <si>
    <t>604I2</t>
  </si>
  <si>
    <t>604I3</t>
  </si>
  <si>
    <t>604I4</t>
  </si>
  <si>
    <t>604J0</t>
  </si>
  <si>
    <t>604J1</t>
  </si>
  <si>
    <t>604J2</t>
  </si>
  <si>
    <t>604J3</t>
  </si>
  <si>
    <t>604J4</t>
  </si>
  <si>
    <t>604K0</t>
  </si>
  <si>
    <t>60500</t>
  </si>
  <si>
    <t>ま-千-収支-収支</t>
  </si>
  <si>
    <t>605AA</t>
  </si>
  <si>
    <t>ま-千-EVE-野田阪</t>
  </si>
  <si>
    <t>605AB</t>
  </si>
  <si>
    <t>ま-千-EVE-玉川</t>
  </si>
  <si>
    <t>605AC</t>
  </si>
  <si>
    <t>ま-千-EVE-阿波座</t>
  </si>
  <si>
    <t>605AD</t>
  </si>
  <si>
    <t>ま-千-EVE-西長堀</t>
  </si>
  <si>
    <t>605AE</t>
  </si>
  <si>
    <t>ま-千-EVE-桜川</t>
  </si>
  <si>
    <t>605AF</t>
  </si>
  <si>
    <t>ま-千-EVE-難波</t>
  </si>
  <si>
    <t>605AG</t>
  </si>
  <si>
    <t>ま-千-EVE-日本橋</t>
  </si>
  <si>
    <t>605AH</t>
  </si>
  <si>
    <t>ま-千-EVE-谷町九</t>
  </si>
  <si>
    <t>605AI</t>
  </si>
  <si>
    <t>ま-千-EVE-鶴橋</t>
  </si>
  <si>
    <t>605AJ</t>
  </si>
  <si>
    <t>ま-千-EVE-今里</t>
  </si>
  <si>
    <t>605AK</t>
  </si>
  <si>
    <t>ま-千-EVE-新深江</t>
  </si>
  <si>
    <t>605AL</t>
  </si>
  <si>
    <t>ま-千-EVE-小路</t>
  </si>
  <si>
    <t>605AM</t>
  </si>
  <si>
    <t>ま-千-EVE-北巽</t>
  </si>
  <si>
    <t>605AN</t>
  </si>
  <si>
    <t>ま-千-EVE-南巽</t>
  </si>
  <si>
    <t>605B0</t>
  </si>
  <si>
    <t>605C1</t>
  </si>
  <si>
    <t>ま-千-自然災-地震対</t>
  </si>
  <si>
    <t>605C2</t>
  </si>
  <si>
    <t>ま-千-自然災-津波浸</t>
  </si>
  <si>
    <t>605C3</t>
  </si>
  <si>
    <t>ま-千-自然災-構築物</t>
  </si>
  <si>
    <t>605DA</t>
  </si>
  <si>
    <t>ま-千-グラン-野田阪</t>
  </si>
  <si>
    <t>605DB</t>
  </si>
  <si>
    <t>ま-千-グラン-玉川</t>
  </si>
  <si>
    <t>605DC</t>
  </si>
  <si>
    <t>ま-千-グラン-阿波座</t>
  </si>
  <si>
    <t>605DD</t>
  </si>
  <si>
    <t>ま-千-グラン-西長堀</t>
  </si>
  <si>
    <t>605DE</t>
  </si>
  <si>
    <t>ま-千-グラン-桜川</t>
  </si>
  <si>
    <t>605DF</t>
  </si>
  <si>
    <t>ま-千-グラン-難波</t>
  </si>
  <si>
    <t>605DG</t>
  </si>
  <si>
    <t>ま-千-グラン-日本橋</t>
  </si>
  <si>
    <t>605DH</t>
  </si>
  <si>
    <t>ま-千-グラン-谷町九</t>
  </si>
  <si>
    <t>605DI</t>
  </si>
  <si>
    <t>ま-千-グラン-鶴橋</t>
  </si>
  <si>
    <t>605DJ</t>
  </si>
  <si>
    <t>ま-千-グラン-今里</t>
  </si>
  <si>
    <t>605DK</t>
  </si>
  <si>
    <t>ま-千-グラン-新深江</t>
  </si>
  <si>
    <t>605DL</t>
  </si>
  <si>
    <t>ま-千-グラン-小路</t>
  </si>
  <si>
    <t>605DM</t>
  </si>
  <si>
    <t>ま-千-グラン-北巽</t>
  </si>
  <si>
    <t>605DN</t>
  </si>
  <si>
    <t>ま-千-グラン-南巽</t>
  </si>
  <si>
    <t>605E1</t>
  </si>
  <si>
    <t>605E2</t>
  </si>
  <si>
    <t>605E3</t>
  </si>
  <si>
    <t>605E4</t>
  </si>
  <si>
    <t>ま-千-車両空-照明・</t>
  </si>
  <si>
    <t>605E5</t>
  </si>
  <si>
    <t>ま-千-車両空-AIコ</t>
  </si>
  <si>
    <t>605F0</t>
  </si>
  <si>
    <t>605F1</t>
  </si>
  <si>
    <t>605F2</t>
  </si>
  <si>
    <t>605G1</t>
  </si>
  <si>
    <t>605G2</t>
  </si>
  <si>
    <t>605G3</t>
  </si>
  <si>
    <t>605H0</t>
  </si>
  <si>
    <t>605H1</t>
  </si>
  <si>
    <t>605H2</t>
  </si>
  <si>
    <t>605H3</t>
  </si>
  <si>
    <t>605H4</t>
  </si>
  <si>
    <t>605I0</t>
  </si>
  <si>
    <t>605I1</t>
  </si>
  <si>
    <t>605I2</t>
  </si>
  <si>
    <t>605I3</t>
  </si>
  <si>
    <t>605I4</t>
  </si>
  <si>
    <t>605J0</t>
  </si>
  <si>
    <t>605J1</t>
  </si>
  <si>
    <t>605J2</t>
  </si>
  <si>
    <t>605J3</t>
  </si>
  <si>
    <t>605J4</t>
  </si>
  <si>
    <t>605K0</t>
  </si>
  <si>
    <t>60600</t>
  </si>
  <si>
    <t>ま-堺-収支-収支</t>
  </si>
  <si>
    <t>606AA</t>
  </si>
  <si>
    <t>ま-堺-EVE-天神橋</t>
  </si>
  <si>
    <t>606AB</t>
  </si>
  <si>
    <t>ま-堺-EVE-扇町</t>
  </si>
  <si>
    <t>606AC</t>
  </si>
  <si>
    <t>ま-堺-EVE-南森町</t>
  </si>
  <si>
    <t>606AD</t>
  </si>
  <si>
    <t>ま-堺-EVE-北浜</t>
  </si>
  <si>
    <t>606AE</t>
  </si>
  <si>
    <t>ま-堺-EVE-堺筋本</t>
  </si>
  <si>
    <t>606AF</t>
  </si>
  <si>
    <t>ま-堺-EVE-長堀橋</t>
  </si>
  <si>
    <t>606AG</t>
  </si>
  <si>
    <t>ま-堺-EVE-日本橋</t>
  </si>
  <si>
    <t>606AH</t>
  </si>
  <si>
    <t>ま-堺-EVE-恵美須</t>
  </si>
  <si>
    <t>606AI</t>
  </si>
  <si>
    <t>ま-堺-EVE-動物園</t>
  </si>
  <si>
    <t>606AJ</t>
  </si>
  <si>
    <t>ま-堺-EVE-天下茶</t>
  </si>
  <si>
    <t>606B0</t>
  </si>
  <si>
    <t>606C1</t>
  </si>
  <si>
    <t>ま-堺-自然災-地震対</t>
  </si>
  <si>
    <t>606C2</t>
  </si>
  <si>
    <t>ま-堺-自然災-津波浸</t>
  </si>
  <si>
    <t>606C3</t>
  </si>
  <si>
    <t>ま-堺-自然災-構築物</t>
  </si>
  <si>
    <t>606DA</t>
  </si>
  <si>
    <t>ま-堺-グラン-天神橋</t>
  </si>
  <si>
    <t>606DB</t>
  </si>
  <si>
    <t>ま-堺-グラン-扇町</t>
  </si>
  <si>
    <t>606DC</t>
  </si>
  <si>
    <t>ま-堺-グラン-南森町</t>
  </si>
  <si>
    <t>606DD</t>
  </si>
  <si>
    <t>ま-堺-グラン-北浜</t>
  </si>
  <si>
    <t>606DE</t>
  </si>
  <si>
    <t>ま-堺-グラン-堺筋本</t>
  </si>
  <si>
    <t>606DF</t>
  </si>
  <si>
    <t>ま-堺-グラン-長堀橋</t>
  </si>
  <si>
    <t>606DG</t>
  </si>
  <si>
    <t>ま-堺-グラン-日本橋</t>
  </si>
  <si>
    <t>606DH</t>
  </si>
  <si>
    <t>ま-堺-グラン-恵美須</t>
  </si>
  <si>
    <t>606DI</t>
  </si>
  <si>
    <t>ま-堺-グラン-動物園</t>
  </si>
  <si>
    <t>606DJ</t>
  </si>
  <si>
    <t>ま-堺-グラン-天下茶</t>
  </si>
  <si>
    <t>606E1</t>
  </si>
  <si>
    <t>606E2</t>
  </si>
  <si>
    <t>606E3</t>
  </si>
  <si>
    <t>606E4</t>
  </si>
  <si>
    <t>ま-堺-車両空-照明・</t>
  </si>
  <si>
    <t>606E5</t>
  </si>
  <si>
    <t>ま-堺-車両空-AIコ</t>
  </si>
  <si>
    <t>606F0</t>
  </si>
  <si>
    <t>606F1</t>
  </si>
  <si>
    <t>606F2</t>
  </si>
  <si>
    <t>606G1</t>
  </si>
  <si>
    <t>606G2</t>
  </si>
  <si>
    <t>606G3</t>
  </si>
  <si>
    <t>606H0</t>
  </si>
  <si>
    <t>606H1</t>
  </si>
  <si>
    <t>606H2</t>
  </si>
  <si>
    <t>606H3</t>
  </si>
  <si>
    <t>606H4</t>
  </si>
  <si>
    <t>606I0</t>
  </si>
  <si>
    <t>606I1</t>
  </si>
  <si>
    <t>606I2</t>
  </si>
  <si>
    <t>606I3</t>
  </si>
  <si>
    <t>606I4</t>
  </si>
  <si>
    <t>606J0</t>
  </si>
  <si>
    <t>606J1</t>
  </si>
  <si>
    <t>606J2</t>
  </si>
  <si>
    <t>606J3</t>
  </si>
  <si>
    <t>606J4</t>
  </si>
  <si>
    <t>606K0</t>
  </si>
  <si>
    <t>60700</t>
  </si>
  <si>
    <t>ま-長-収支-収支</t>
  </si>
  <si>
    <t>607AA</t>
  </si>
  <si>
    <t>ま-長-EVE-大正</t>
  </si>
  <si>
    <t>607AB</t>
  </si>
  <si>
    <t>ま-長-EVE-ドーム</t>
  </si>
  <si>
    <t>607AC</t>
  </si>
  <si>
    <t>ま-長-EVE-西長堀</t>
  </si>
  <si>
    <t>607AD</t>
  </si>
  <si>
    <t>ま-長-EVE-西大橋</t>
  </si>
  <si>
    <t>607AE</t>
  </si>
  <si>
    <t>ま-長-EVE-心斎橋</t>
  </si>
  <si>
    <t>607AF</t>
  </si>
  <si>
    <t>ま-長-EVE-長堀橋</t>
  </si>
  <si>
    <t>607AG</t>
  </si>
  <si>
    <t>ま-長-EVE-松屋町</t>
  </si>
  <si>
    <t>607AH</t>
  </si>
  <si>
    <t>ま-長-EVE-谷町六</t>
  </si>
  <si>
    <t>607AI</t>
  </si>
  <si>
    <t>ま-長-EVE-玉造</t>
  </si>
  <si>
    <t>607AJ</t>
  </si>
  <si>
    <t>ま-長-EVE-森ノ宮</t>
  </si>
  <si>
    <t>607AK</t>
  </si>
  <si>
    <t>ま-長-EVE-大阪ビ</t>
  </si>
  <si>
    <t>607AL</t>
  </si>
  <si>
    <t>ま-長-EVE-京橋</t>
  </si>
  <si>
    <t>607AM</t>
  </si>
  <si>
    <t>ま-長-EVE-蒲生四</t>
  </si>
  <si>
    <t>607AN</t>
  </si>
  <si>
    <t>ま-長-EVE-今福鶴</t>
  </si>
  <si>
    <t>607AO</t>
  </si>
  <si>
    <t>ま-長-EVE-横堤</t>
  </si>
  <si>
    <t>607AP</t>
  </si>
  <si>
    <t>ま-長-EVE-鶴見緑</t>
  </si>
  <si>
    <t>607AQ</t>
  </si>
  <si>
    <t>ま-長-EVE-門真南</t>
  </si>
  <si>
    <t>607B0</t>
  </si>
  <si>
    <t>607C1</t>
  </si>
  <si>
    <t>ま-長-自然災-地震対</t>
  </si>
  <si>
    <t>607C2</t>
  </si>
  <si>
    <t>ま-長-自然災-津波浸</t>
  </si>
  <si>
    <t>607C3</t>
  </si>
  <si>
    <t>ま-長-自然災-構築物</t>
  </si>
  <si>
    <t>607DA</t>
  </si>
  <si>
    <t>ま-長-グラン-大正</t>
  </si>
  <si>
    <t>607DB</t>
  </si>
  <si>
    <t>ま-長-グラン-ドーム</t>
  </si>
  <si>
    <t>607DC</t>
  </si>
  <si>
    <t>ま-長-グラン-西長堀</t>
  </si>
  <si>
    <t>607DD</t>
  </si>
  <si>
    <t>ま-長-グラン-西大橋</t>
  </si>
  <si>
    <t>607DE</t>
  </si>
  <si>
    <t>ま-長-グラン-心斎橋</t>
  </si>
  <si>
    <t>607DF</t>
  </si>
  <si>
    <t>ま-長-グラン-長堀橋</t>
  </si>
  <si>
    <t>607DG</t>
  </si>
  <si>
    <t>ま-長-グラン-松屋町</t>
  </si>
  <si>
    <t>607DH</t>
  </si>
  <si>
    <t>ま-長-グラン-谷町六</t>
  </si>
  <si>
    <t>607DI</t>
  </si>
  <si>
    <t>ま-長-グラン-玉造</t>
  </si>
  <si>
    <t>607DJ</t>
  </si>
  <si>
    <t>ま-長-グラン-森ノ宮</t>
  </si>
  <si>
    <t>607DK</t>
  </si>
  <si>
    <t>ま-長-グラン-大阪ビ</t>
  </si>
  <si>
    <t>607DL</t>
  </si>
  <si>
    <t>ま-長-グラン-京橋</t>
  </si>
  <si>
    <t>607DM</t>
  </si>
  <si>
    <t>ま-長-グラン-蒲生四</t>
  </si>
  <si>
    <t>607DN</t>
  </si>
  <si>
    <t>ま-長-グラン-今福鶴</t>
  </si>
  <si>
    <t>607DO</t>
  </si>
  <si>
    <t>ま-長-グラン-横堤</t>
  </si>
  <si>
    <t>607DP</t>
  </si>
  <si>
    <t>ま-長-グラン-鶴見緑</t>
  </si>
  <si>
    <t>607DQ</t>
  </si>
  <si>
    <t>ま-長-グラン-門真南</t>
  </si>
  <si>
    <t>607E1</t>
  </si>
  <si>
    <t>607E2</t>
  </si>
  <si>
    <t>607E3</t>
  </si>
  <si>
    <t>607E4</t>
  </si>
  <si>
    <t>ま-長-車両空-照明・</t>
  </si>
  <si>
    <t>607E5</t>
  </si>
  <si>
    <t>ま-長-車両空-AIコ</t>
  </si>
  <si>
    <t>607F0</t>
  </si>
  <si>
    <t>607F1</t>
  </si>
  <si>
    <t>607F2</t>
  </si>
  <si>
    <t>607G1</t>
  </si>
  <si>
    <t>607G2</t>
  </si>
  <si>
    <t>607G3</t>
  </si>
  <si>
    <t>607H0</t>
  </si>
  <si>
    <t>607H1</t>
  </si>
  <si>
    <t>607H2</t>
  </si>
  <si>
    <t>607H3</t>
  </si>
  <si>
    <t>607H4</t>
  </si>
  <si>
    <t>607I0</t>
  </si>
  <si>
    <t>607I1</t>
  </si>
  <si>
    <t>607I2</t>
  </si>
  <si>
    <t>607I3</t>
  </si>
  <si>
    <t>607I4</t>
  </si>
  <si>
    <t>607J0</t>
  </si>
  <si>
    <t>607J1</t>
  </si>
  <si>
    <t>607J2</t>
  </si>
  <si>
    <t>607J3</t>
  </si>
  <si>
    <t>607J4</t>
  </si>
  <si>
    <t>607K0</t>
  </si>
  <si>
    <t>60800</t>
  </si>
  <si>
    <t>ま-今-収支-収支</t>
  </si>
  <si>
    <t>608AA</t>
  </si>
  <si>
    <t>ま-今-EVE-井高野</t>
  </si>
  <si>
    <t>608AB</t>
  </si>
  <si>
    <t>ま-今-EVE-瑞光四</t>
  </si>
  <si>
    <t>608AC</t>
  </si>
  <si>
    <t>ま-今-EVE-だいど</t>
  </si>
  <si>
    <t>608AD</t>
  </si>
  <si>
    <t>ま-今-EVE-太子橋</t>
  </si>
  <si>
    <t>608AE</t>
  </si>
  <si>
    <t>ま-今-EVE-清水</t>
  </si>
  <si>
    <t>608AF</t>
  </si>
  <si>
    <t>ま-今-EVE-新森古</t>
  </si>
  <si>
    <t>608AG</t>
  </si>
  <si>
    <t>ま-今-EVE-関目成</t>
  </si>
  <si>
    <t>608AH</t>
  </si>
  <si>
    <t>ま-今-EVE-蒲生四</t>
  </si>
  <si>
    <t>608AI</t>
  </si>
  <si>
    <t>ま-今-EVE-鴫野</t>
  </si>
  <si>
    <t>608AJ</t>
  </si>
  <si>
    <t>ま-今-EVE-緑橋</t>
  </si>
  <si>
    <t>608AK</t>
  </si>
  <si>
    <t>ま-今-EVE-今里</t>
  </si>
  <si>
    <t>608B0</t>
  </si>
  <si>
    <t>608C1</t>
  </si>
  <si>
    <t>ま-今-自然災-地震対</t>
  </si>
  <si>
    <t>608C2</t>
  </si>
  <si>
    <t>ま-今-自然災-津波浸</t>
  </si>
  <si>
    <t>608C3</t>
  </si>
  <si>
    <t>ま-今-自然災-構築物</t>
  </si>
  <si>
    <t>608DA</t>
  </si>
  <si>
    <t>ま-今-グラン-井高野</t>
  </si>
  <si>
    <t>608DB</t>
  </si>
  <si>
    <t>ま-今-グラン-瑞光四</t>
  </si>
  <si>
    <t>608DC</t>
  </si>
  <si>
    <t>ま-今-グラン-だいど</t>
  </si>
  <si>
    <t>608DD</t>
  </si>
  <si>
    <t>ま-今-グラン-太子橋</t>
  </si>
  <si>
    <t>608DE</t>
  </si>
  <si>
    <t>ま-今-グラン-清水</t>
  </si>
  <si>
    <t>608DF</t>
  </si>
  <si>
    <t>ま-今-グラン-新森古</t>
  </si>
  <si>
    <t>608DG</t>
  </si>
  <si>
    <t>ま-今-グラン-関目成</t>
  </si>
  <si>
    <t>608DH</t>
  </si>
  <si>
    <t>ま-今-グラン-蒲生四</t>
  </si>
  <si>
    <t>608DI</t>
  </si>
  <si>
    <t>ま-今-グラン-鴫野</t>
  </si>
  <si>
    <t>608DJ</t>
  </si>
  <si>
    <t>ま-今-グラン-緑橋</t>
  </si>
  <si>
    <t>608DK</t>
  </si>
  <si>
    <t>ま-今-グラン-今里</t>
  </si>
  <si>
    <t>608E1</t>
  </si>
  <si>
    <t>608E2</t>
  </si>
  <si>
    <t>608E3</t>
  </si>
  <si>
    <t>608E4</t>
  </si>
  <si>
    <t>ま-今-車両空-照明・</t>
  </si>
  <si>
    <t>608E5</t>
  </si>
  <si>
    <t>ま-今-車両空-AIコ</t>
  </si>
  <si>
    <t>608F0</t>
  </si>
  <si>
    <t>608F1</t>
  </si>
  <si>
    <t>608F2</t>
  </si>
  <si>
    <t>608G1</t>
  </si>
  <si>
    <t>608G2</t>
  </si>
  <si>
    <t>608G3</t>
  </si>
  <si>
    <t>608H0</t>
  </si>
  <si>
    <t>608H1</t>
  </si>
  <si>
    <t>608H2</t>
  </si>
  <si>
    <t>608H3</t>
  </si>
  <si>
    <t>608H4</t>
  </si>
  <si>
    <t>608I0</t>
  </si>
  <si>
    <t>608I1</t>
  </si>
  <si>
    <t>608I2</t>
  </si>
  <si>
    <t>608I3</t>
  </si>
  <si>
    <t>608I4</t>
  </si>
  <si>
    <t>608J0</t>
  </si>
  <si>
    <t>608J1</t>
  </si>
  <si>
    <t>608J2</t>
  </si>
  <si>
    <t>608J3</t>
  </si>
  <si>
    <t>608J4</t>
  </si>
  <si>
    <t>608K0</t>
  </si>
  <si>
    <t>60900</t>
  </si>
  <si>
    <t>ま-南-収支-収支</t>
  </si>
  <si>
    <t>609AA</t>
  </si>
  <si>
    <t>ま-南-EVE-コスモ</t>
  </si>
  <si>
    <t>609AB</t>
  </si>
  <si>
    <t>ま-南-EVE-トレー</t>
  </si>
  <si>
    <t>609AC</t>
  </si>
  <si>
    <t>ま-南-EVE-中ふ頭</t>
  </si>
  <si>
    <t>609AD</t>
  </si>
  <si>
    <t>ま-南-EVE-ポート</t>
  </si>
  <si>
    <t>609AE</t>
  </si>
  <si>
    <t>609AF</t>
  </si>
  <si>
    <t>ま-南-EVE-フェリ</t>
  </si>
  <si>
    <t>609AG</t>
  </si>
  <si>
    <t>ま-南-EVE-南港東</t>
  </si>
  <si>
    <t>609AH</t>
  </si>
  <si>
    <t>ま-南-EVE-南港口</t>
  </si>
  <si>
    <t>609AI</t>
  </si>
  <si>
    <t>ま-南-EVE-平林</t>
  </si>
  <si>
    <t>609AJ</t>
  </si>
  <si>
    <t>ま-南-EVE-住之江</t>
  </si>
  <si>
    <t>609B0</t>
  </si>
  <si>
    <t>609C1</t>
  </si>
  <si>
    <t>ま-南-自然災-地震対</t>
  </si>
  <si>
    <t>609C2</t>
  </si>
  <si>
    <t>ま-南-自然災-津波浸</t>
  </si>
  <si>
    <t>609C3</t>
  </si>
  <si>
    <t>ま-南-自然災-構築物</t>
  </si>
  <si>
    <t>609DA</t>
  </si>
  <si>
    <t>ま-南-グラン-コスモ</t>
  </si>
  <si>
    <t>609DB</t>
  </si>
  <si>
    <t>ま-南-グラン-トレー</t>
  </si>
  <si>
    <t>609DC</t>
  </si>
  <si>
    <t>ま-南-グラン-中ふ頭</t>
  </si>
  <si>
    <t>609DD</t>
  </si>
  <si>
    <t>ま-南-グラン-ポート</t>
  </si>
  <si>
    <t>609DE</t>
  </si>
  <si>
    <t>609DF</t>
  </si>
  <si>
    <t>ま-南-グラン-フェリ</t>
  </si>
  <si>
    <t>609DG</t>
  </si>
  <si>
    <t>ま-南-グラン-南港東</t>
  </si>
  <si>
    <t>609DH</t>
  </si>
  <si>
    <t>ま-南-グラン-南港口</t>
  </si>
  <si>
    <t>609DI</t>
  </si>
  <si>
    <t>ま-南-グラン-平林</t>
  </si>
  <si>
    <t>609DJ</t>
  </si>
  <si>
    <t>ま-南-グラン-住之江</t>
  </si>
  <si>
    <t>609E1</t>
  </si>
  <si>
    <t>609E2</t>
  </si>
  <si>
    <t>609E3</t>
  </si>
  <si>
    <t>609E4</t>
  </si>
  <si>
    <t>ま-南-車両空-照明・</t>
  </si>
  <si>
    <t>609E5</t>
  </si>
  <si>
    <t>ま-南-車両空-AIコ</t>
  </si>
  <si>
    <t>609F0</t>
  </si>
  <si>
    <t>609F1</t>
  </si>
  <si>
    <t>609F2</t>
  </si>
  <si>
    <t>609G1</t>
  </si>
  <si>
    <t>609G2</t>
  </si>
  <si>
    <t>609G3</t>
  </si>
  <si>
    <t>609H0</t>
  </si>
  <si>
    <t>609H1</t>
  </si>
  <si>
    <t>609H2</t>
  </si>
  <si>
    <t>609H3</t>
  </si>
  <si>
    <t>609H4</t>
  </si>
  <si>
    <t>609I0</t>
  </si>
  <si>
    <t>609I1</t>
  </si>
  <si>
    <t>609I2</t>
  </si>
  <si>
    <t>609I3</t>
  </si>
  <si>
    <t>609I4</t>
  </si>
  <si>
    <t>609J0</t>
  </si>
  <si>
    <t>609J1</t>
  </si>
  <si>
    <t>609J2</t>
  </si>
  <si>
    <t>609J3</t>
  </si>
  <si>
    <t>609J4</t>
  </si>
  <si>
    <t>609K0</t>
  </si>
  <si>
    <t>60A00</t>
  </si>
  <si>
    <t>ま-分割可（複数・全号線）-収支-収支</t>
  </si>
  <si>
    <t>60AAA</t>
  </si>
  <si>
    <t>ま-分割可（複数・全号線）-EVE</t>
  </si>
  <si>
    <t>60AAB</t>
  </si>
  <si>
    <t>60AAC</t>
  </si>
  <si>
    <t>60AAD</t>
  </si>
  <si>
    <t>60AAE</t>
  </si>
  <si>
    <t>60AAF</t>
  </si>
  <si>
    <t>60AAG</t>
  </si>
  <si>
    <t>60AAH</t>
  </si>
  <si>
    <t>60AAI</t>
  </si>
  <si>
    <t>60AAJ</t>
  </si>
  <si>
    <t>60AAK</t>
  </si>
  <si>
    <t>60AAL</t>
  </si>
  <si>
    <t>60AAM</t>
  </si>
  <si>
    <t>60AAN</t>
  </si>
  <si>
    <t>60AAO</t>
  </si>
  <si>
    <t>60AAP</t>
  </si>
  <si>
    <t>60AAQ</t>
  </si>
  <si>
    <t>60AAR</t>
  </si>
  <si>
    <t>60AAS</t>
  </si>
  <si>
    <t>60AAT</t>
  </si>
  <si>
    <t>60AAU</t>
  </si>
  <si>
    <t>60AAV</t>
  </si>
  <si>
    <t>60AAW</t>
  </si>
  <si>
    <t>60AAX</t>
  </si>
  <si>
    <t>60AAY</t>
  </si>
  <si>
    <t>60AAZ</t>
  </si>
  <si>
    <t>60AB0</t>
  </si>
  <si>
    <t>ま-分割可（複数・全号線）-ホーム</t>
  </si>
  <si>
    <t>60AC1</t>
  </si>
  <si>
    <t>60AC2</t>
  </si>
  <si>
    <t>60AC3</t>
  </si>
  <si>
    <t>60ADA</t>
  </si>
  <si>
    <t>ま-分割可（複数・全号線）-グラン</t>
  </si>
  <si>
    <t>60ADB</t>
  </si>
  <si>
    <t>60ADC</t>
  </si>
  <si>
    <t>60ADD</t>
  </si>
  <si>
    <t>60ADE</t>
  </si>
  <si>
    <t>60ADF</t>
  </si>
  <si>
    <t>60ADG</t>
  </si>
  <si>
    <t>60ADH</t>
  </si>
  <si>
    <t>60ADI</t>
  </si>
  <si>
    <t>60ADJ</t>
  </si>
  <si>
    <t>60ADK</t>
  </si>
  <si>
    <t>60ADL</t>
  </si>
  <si>
    <t>60ADM</t>
  </si>
  <si>
    <t>60ADN</t>
  </si>
  <si>
    <t>60ADO</t>
  </si>
  <si>
    <t>60ADP</t>
  </si>
  <si>
    <t>60ADQ</t>
  </si>
  <si>
    <t>60ADR</t>
  </si>
  <si>
    <t>60ADS</t>
  </si>
  <si>
    <t>60ADT</t>
  </si>
  <si>
    <t>60ADU</t>
  </si>
  <si>
    <t>60ADV</t>
  </si>
  <si>
    <t>60ADW</t>
  </si>
  <si>
    <t>60ADX</t>
  </si>
  <si>
    <t>60ADY</t>
  </si>
  <si>
    <t>60ADZ</t>
  </si>
  <si>
    <t>60AE1</t>
  </si>
  <si>
    <t>60AE2</t>
  </si>
  <si>
    <t>60AE3</t>
  </si>
  <si>
    <t>60AE4</t>
  </si>
  <si>
    <t>60AE5</t>
  </si>
  <si>
    <t>60AF0</t>
  </si>
  <si>
    <t>60AF1</t>
  </si>
  <si>
    <t>60AF2</t>
  </si>
  <si>
    <t>60AG1</t>
  </si>
  <si>
    <t>60AG2</t>
  </si>
  <si>
    <t>60AG3</t>
  </si>
  <si>
    <t>60AH0</t>
  </si>
  <si>
    <t>60AH1</t>
  </si>
  <si>
    <t>60AH2</t>
  </si>
  <si>
    <t>60AH3</t>
  </si>
  <si>
    <t>60AH4</t>
  </si>
  <si>
    <t>60AI0</t>
  </si>
  <si>
    <t>60AI1</t>
  </si>
  <si>
    <t>60AI2</t>
  </si>
  <si>
    <t>60AI3</t>
  </si>
  <si>
    <t>60AI4</t>
  </si>
  <si>
    <t>60AJ0</t>
  </si>
  <si>
    <t>60AJ1</t>
  </si>
  <si>
    <t>60AJ2</t>
  </si>
  <si>
    <t>60AJ3</t>
  </si>
  <si>
    <t>60AJ4</t>
  </si>
  <si>
    <t>60AK0</t>
  </si>
  <si>
    <t>ま-分割可（複数・全号線）-その他</t>
  </si>
  <si>
    <t>60B00</t>
  </si>
  <si>
    <t>ま-分割不可（複数）-収支-収支</t>
  </si>
  <si>
    <t>60BAA</t>
  </si>
  <si>
    <t>ま-分割不可（複数）-EVE</t>
  </si>
  <si>
    <t>60BAB</t>
  </si>
  <si>
    <t>60BAC</t>
  </si>
  <si>
    <t>60BAD</t>
  </si>
  <si>
    <t>60BAE</t>
  </si>
  <si>
    <t>60BAF</t>
  </si>
  <si>
    <t>60BAG</t>
  </si>
  <si>
    <t>60BAH</t>
  </si>
  <si>
    <t>60BAI</t>
  </si>
  <si>
    <t>60BAJ</t>
  </si>
  <si>
    <t>60BAK</t>
  </si>
  <si>
    <t>60BAL</t>
  </si>
  <si>
    <t>60BAM</t>
  </si>
  <si>
    <t>60BAN</t>
  </si>
  <si>
    <t>60BAO</t>
  </si>
  <si>
    <t>60BAP</t>
  </si>
  <si>
    <t>60BAQ</t>
  </si>
  <si>
    <t>60BAR</t>
  </si>
  <si>
    <t>60BAS</t>
  </si>
  <si>
    <t>60BAT</t>
  </si>
  <si>
    <t>60BAU</t>
  </si>
  <si>
    <t>60BAV</t>
  </si>
  <si>
    <t>60BAW</t>
  </si>
  <si>
    <t>60BAX</t>
  </si>
  <si>
    <t>60BAY</t>
  </si>
  <si>
    <t>60BAZ</t>
  </si>
  <si>
    <t>60BB0</t>
  </si>
  <si>
    <t>ま-分割不可（複数）-ホーム</t>
  </si>
  <si>
    <t>60BC1</t>
  </si>
  <si>
    <t>60BC2</t>
  </si>
  <si>
    <t>60BC3</t>
  </si>
  <si>
    <t>60BDA</t>
  </si>
  <si>
    <t>ま-分割不可（複数）-グラン</t>
  </si>
  <si>
    <t>60BDB</t>
  </si>
  <si>
    <t>60BDC</t>
  </si>
  <si>
    <t>60BDD</t>
  </si>
  <si>
    <t>60BDE</t>
  </si>
  <si>
    <t>60BDF</t>
  </si>
  <si>
    <t>60BDG</t>
  </si>
  <si>
    <t>60BDH</t>
  </si>
  <si>
    <t>60BDI</t>
  </si>
  <si>
    <t>60BDJ</t>
  </si>
  <si>
    <t>60BDK</t>
  </si>
  <si>
    <t>60BDL</t>
  </si>
  <si>
    <t>60BDM</t>
  </si>
  <si>
    <t>60BDN</t>
  </si>
  <si>
    <t>60BDO</t>
  </si>
  <si>
    <t>60BDP</t>
  </si>
  <si>
    <t>60BDQ</t>
  </si>
  <si>
    <t>60BDR</t>
  </si>
  <si>
    <t>60BDS</t>
  </si>
  <si>
    <t>60BDT</t>
  </si>
  <si>
    <t>60BDU</t>
  </si>
  <si>
    <t>60BDV</t>
  </si>
  <si>
    <t>60BDW</t>
  </si>
  <si>
    <t>60BDX</t>
  </si>
  <si>
    <t>60BDY</t>
  </si>
  <si>
    <t>60BDZ</t>
  </si>
  <si>
    <t>60BE1</t>
  </si>
  <si>
    <t>60BE2</t>
  </si>
  <si>
    <t>60BE3</t>
  </si>
  <si>
    <t>60BE4</t>
  </si>
  <si>
    <t>60BE5</t>
  </si>
  <si>
    <t>60BF0</t>
  </si>
  <si>
    <t>60BF1</t>
  </si>
  <si>
    <t>60BF2</t>
  </si>
  <si>
    <t>60BG1</t>
  </si>
  <si>
    <t>60BG2</t>
  </si>
  <si>
    <t>60BG3</t>
  </si>
  <si>
    <t>60BH0</t>
  </si>
  <si>
    <t>60BH1</t>
  </si>
  <si>
    <t>60BH2</t>
  </si>
  <si>
    <t>60BH3</t>
  </si>
  <si>
    <t>60BH4</t>
  </si>
  <si>
    <t>60BI0</t>
  </si>
  <si>
    <t>60BI1</t>
  </si>
  <si>
    <t>60BI2</t>
  </si>
  <si>
    <t>60BI3</t>
  </si>
  <si>
    <t>60BI4</t>
  </si>
  <si>
    <t>60BJ0</t>
  </si>
  <si>
    <t>60BJ1</t>
  </si>
  <si>
    <t>60BJ2</t>
  </si>
  <si>
    <t>60BJ3</t>
  </si>
  <si>
    <t>60BJ4</t>
  </si>
  <si>
    <t>60BK0</t>
  </si>
  <si>
    <t>ま-分割不可（複数）-その他</t>
  </si>
  <si>
    <t>60C00</t>
  </si>
  <si>
    <t>ま-分割不可（全号線）-収支-収支</t>
  </si>
  <si>
    <t>60CAA</t>
  </si>
  <si>
    <t>ま-分割不可（全号線）-EVE</t>
  </si>
  <si>
    <t>60CAB</t>
  </si>
  <si>
    <t>60CAC</t>
  </si>
  <si>
    <t>60CAD</t>
  </si>
  <si>
    <t>60CAE</t>
  </si>
  <si>
    <t>60CAF</t>
  </si>
  <si>
    <t>60CAG</t>
  </si>
  <si>
    <t>60CAH</t>
  </si>
  <si>
    <t>60CAI</t>
  </si>
  <si>
    <t>60CAJ</t>
  </si>
  <si>
    <t>60CAK</t>
  </si>
  <si>
    <t>60CAL</t>
  </si>
  <si>
    <t>60CAM</t>
  </si>
  <si>
    <t>60CAN</t>
  </si>
  <si>
    <t>60CAO</t>
  </si>
  <si>
    <t>60CAP</t>
  </si>
  <si>
    <t>60CAQ</t>
  </si>
  <si>
    <t>60CAR</t>
  </si>
  <si>
    <t>60CAS</t>
  </si>
  <si>
    <t>60CAT</t>
  </si>
  <si>
    <t>60CAU</t>
  </si>
  <si>
    <t>60CAV</t>
  </si>
  <si>
    <t>60CAW</t>
  </si>
  <si>
    <t>60CAX</t>
  </si>
  <si>
    <t>60CAY</t>
  </si>
  <si>
    <t>60CAZ</t>
  </si>
  <si>
    <t>60CB0</t>
  </si>
  <si>
    <t>ま-分割不可（全号線）-ホーム</t>
  </si>
  <si>
    <t>60CC1</t>
  </si>
  <si>
    <t>60CC2</t>
  </si>
  <si>
    <t>60CC3</t>
  </si>
  <si>
    <t>60CDA</t>
  </si>
  <si>
    <t>ま-分割不可（全号線）-グラン</t>
  </si>
  <si>
    <t>60CDB</t>
  </si>
  <si>
    <t>60CDC</t>
  </si>
  <si>
    <t>60CDD</t>
  </si>
  <si>
    <t>60CDE</t>
  </si>
  <si>
    <t>60CDF</t>
  </si>
  <si>
    <t>60CDG</t>
  </si>
  <si>
    <t>60CDH</t>
  </si>
  <si>
    <t>60CDI</t>
  </si>
  <si>
    <t>60CDJ</t>
  </si>
  <si>
    <t>60CDK</t>
  </si>
  <si>
    <t>60CDL</t>
  </si>
  <si>
    <t>60CDM</t>
  </si>
  <si>
    <t>60CDN</t>
  </si>
  <si>
    <t>60CDO</t>
  </si>
  <si>
    <t>60CDP</t>
  </si>
  <si>
    <t>60CDQ</t>
  </si>
  <si>
    <t>60CDR</t>
  </si>
  <si>
    <t>60CDS</t>
  </si>
  <si>
    <t>60CDT</t>
  </si>
  <si>
    <t>60CDU</t>
  </si>
  <si>
    <t>60CDV</t>
  </si>
  <si>
    <t>60CDW</t>
  </si>
  <si>
    <t>60CDX</t>
  </si>
  <si>
    <t>60CDY</t>
  </si>
  <si>
    <t>60CDZ</t>
  </si>
  <si>
    <t>60CE1</t>
  </si>
  <si>
    <t>60CE2</t>
  </si>
  <si>
    <t>60CE3</t>
  </si>
  <si>
    <t>60CE4</t>
  </si>
  <si>
    <t>60CE5</t>
  </si>
  <si>
    <t>60CF0</t>
  </si>
  <si>
    <t>60CF1</t>
  </si>
  <si>
    <t>60CF2</t>
  </si>
  <si>
    <t>60CG1</t>
  </si>
  <si>
    <t>60CG2</t>
  </si>
  <si>
    <t>60CG3</t>
  </si>
  <si>
    <t>60CH0</t>
  </si>
  <si>
    <t>60CH1</t>
  </si>
  <si>
    <t>60CH2</t>
  </si>
  <si>
    <t>60CH3</t>
  </si>
  <si>
    <t>60CH4</t>
  </si>
  <si>
    <t>60CI0</t>
  </si>
  <si>
    <t>60CI1</t>
  </si>
  <si>
    <t>60CI2</t>
  </si>
  <si>
    <t>60CI3</t>
  </si>
  <si>
    <t>60CI4</t>
  </si>
  <si>
    <t>60CJ0</t>
  </si>
  <si>
    <t>60CJ1</t>
  </si>
  <si>
    <t>60CJ2</t>
  </si>
  <si>
    <t>60CJ3</t>
  </si>
  <si>
    <t>60CJ4</t>
  </si>
  <si>
    <t>60CK0</t>
  </si>
  <si>
    <t>ま-分割不可（全号線）-その他</t>
  </si>
  <si>
    <t>70100</t>
  </si>
  <si>
    <t>エ-御-収支-収支</t>
  </si>
  <si>
    <t>701AA</t>
  </si>
  <si>
    <t>エ-御-EVE-江坂</t>
  </si>
  <si>
    <t>701AB</t>
  </si>
  <si>
    <t>エ-御-EVE-東三国</t>
  </si>
  <si>
    <t>701AC</t>
  </si>
  <si>
    <t>エ-御-EVE-新大阪</t>
  </si>
  <si>
    <t>701AD</t>
  </si>
  <si>
    <t>エ-御-EVE-西中島</t>
  </si>
  <si>
    <t>701AE</t>
  </si>
  <si>
    <t>エ-御-EVE-中津</t>
  </si>
  <si>
    <t>701AF</t>
  </si>
  <si>
    <t>エ-御-EVE-梅田</t>
  </si>
  <si>
    <t>701AG</t>
  </si>
  <si>
    <t>エ-御-EVE-淀屋橋</t>
  </si>
  <si>
    <t>701AH</t>
  </si>
  <si>
    <t>エ-御-EVE-本町</t>
  </si>
  <si>
    <t>701AI</t>
  </si>
  <si>
    <t>エ-御-EVE-心斎橋</t>
  </si>
  <si>
    <t>701AJ</t>
  </si>
  <si>
    <t>エ-御-EVE-難波</t>
  </si>
  <si>
    <t>701AK</t>
  </si>
  <si>
    <t>エ-御-EVE-大国町</t>
  </si>
  <si>
    <t>701AL</t>
  </si>
  <si>
    <t>エ-御-EVE-動物園</t>
  </si>
  <si>
    <t>701AM</t>
  </si>
  <si>
    <t>エ-御-EVE-天王寺</t>
  </si>
  <si>
    <t>701AN</t>
  </si>
  <si>
    <t>エ-御-EVE-昭和町</t>
  </si>
  <si>
    <t>701AO</t>
  </si>
  <si>
    <t>エ-御-EVE-西田辺</t>
  </si>
  <si>
    <t>701AP</t>
  </si>
  <si>
    <t>エ-御-EVE-長居</t>
  </si>
  <si>
    <t>701AQ</t>
  </si>
  <si>
    <t>エ-御-EVE-我孫子</t>
  </si>
  <si>
    <t>701AR</t>
  </si>
  <si>
    <t>エ-御-EVE-北花田</t>
  </si>
  <si>
    <t>701AS</t>
  </si>
  <si>
    <t>エ-御-EVE-新金岡</t>
  </si>
  <si>
    <t>701AT</t>
  </si>
  <si>
    <t>エ-御-EVE-中百舌</t>
  </si>
  <si>
    <t>701B0</t>
  </si>
  <si>
    <t>701C1</t>
  </si>
  <si>
    <t>エ-御-自然災-地震対</t>
  </si>
  <si>
    <t>701C2</t>
  </si>
  <si>
    <t>エ-御-自然災-津波浸</t>
  </si>
  <si>
    <t>701C3</t>
  </si>
  <si>
    <t>エ-御-自然災-構築物</t>
  </si>
  <si>
    <t>701DA</t>
  </si>
  <si>
    <t>エ-御-グラン-江坂</t>
  </si>
  <si>
    <t>701DB</t>
  </si>
  <si>
    <t>エ-御-グラン-東三国</t>
  </si>
  <si>
    <t>701DC</t>
  </si>
  <si>
    <t>エ-御-グラン-新大阪</t>
  </si>
  <si>
    <t>701DD</t>
  </si>
  <si>
    <t>エ-御-グラン-西中島</t>
  </si>
  <si>
    <t>701DE</t>
  </si>
  <si>
    <t>エ-御-グラン-中津</t>
  </si>
  <si>
    <t>701DF</t>
  </si>
  <si>
    <t>エ-御-グラン-梅田</t>
  </si>
  <si>
    <t>701DG</t>
  </si>
  <si>
    <t>エ-御-グラン-淀屋橋</t>
  </si>
  <si>
    <t>701DH</t>
  </si>
  <si>
    <t>エ-御-グラン-本町</t>
  </si>
  <si>
    <t>701DI</t>
  </si>
  <si>
    <t>エ-御-グラン-心斎橋</t>
  </si>
  <si>
    <t>701DJ</t>
  </si>
  <si>
    <t>エ-御-グラン-難波</t>
  </si>
  <si>
    <t>701DK</t>
  </si>
  <si>
    <t>エ-御-グラン-大国町</t>
  </si>
  <si>
    <t>701DL</t>
  </si>
  <si>
    <t>エ-御-グラン-動物園</t>
  </si>
  <si>
    <t>701DM</t>
  </si>
  <si>
    <t>エ-御-グラン-天王寺</t>
  </si>
  <si>
    <t>701DN</t>
  </si>
  <si>
    <t>エ-御-グラン-昭和町</t>
  </si>
  <si>
    <t>701DO</t>
  </si>
  <si>
    <t>エ-御-グラン-西田辺</t>
  </si>
  <si>
    <t>701DP</t>
  </si>
  <si>
    <t>エ-御-グラン-長居</t>
  </si>
  <si>
    <t>701DQ</t>
  </si>
  <si>
    <t>エ-御-グラン-我孫子</t>
  </si>
  <si>
    <t>701DR</t>
  </si>
  <si>
    <t>エ-御-グラン-北花田</t>
  </si>
  <si>
    <t>701DS</t>
  </si>
  <si>
    <t>エ-御-グラン-新金岡</t>
  </si>
  <si>
    <t>701DT</t>
  </si>
  <si>
    <t>エ-御-グラン-中百舌</t>
  </si>
  <si>
    <t>701E1</t>
  </si>
  <si>
    <t>701E2</t>
  </si>
  <si>
    <t>701E3</t>
  </si>
  <si>
    <t>701E4</t>
  </si>
  <si>
    <t>エ-御-車両空-照明・</t>
  </si>
  <si>
    <t>701E5</t>
  </si>
  <si>
    <t>エ-御-車両空-AIコ</t>
  </si>
  <si>
    <t>701F0</t>
  </si>
  <si>
    <t>701F1</t>
  </si>
  <si>
    <t>701F2</t>
  </si>
  <si>
    <t>701G1</t>
  </si>
  <si>
    <t>701G2</t>
  </si>
  <si>
    <t>701G3</t>
  </si>
  <si>
    <t>701H0</t>
  </si>
  <si>
    <t>701H1</t>
  </si>
  <si>
    <t>701H2</t>
  </si>
  <si>
    <t>701H3</t>
  </si>
  <si>
    <t>701H4</t>
  </si>
  <si>
    <t>701I0</t>
  </si>
  <si>
    <t>701I1</t>
  </si>
  <si>
    <t>701I2</t>
  </si>
  <si>
    <t>701I3</t>
  </si>
  <si>
    <t>701I4</t>
  </si>
  <si>
    <t>701J0</t>
  </si>
  <si>
    <t>701J1</t>
  </si>
  <si>
    <t>701J2</t>
  </si>
  <si>
    <t>701J3</t>
  </si>
  <si>
    <t>701J4</t>
  </si>
  <si>
    <t>701K0</t>
  </si>
  <si>
    <t>70200</t>
  </si>
  <si>
    <t>エ-谷-収支-収支</t>
  </si>
  <si>
    <t>702AA</t>
  </si>
  <si>
    <t>エ-谷-EVE-大日</t>
  </si>
  <si>
    <t>702AB</t>
  </si>
  <si>
    <t>エ-谷-EVE-守口</t>
  </si>
  <si>
    <t>702AC</t>
  </si>
  <si>
    <t>エ-谷-EVE-太子橋</t>
  </si>
  <si>
    <t>702AD</t>
  </si>
  <si>
    <t>エ-谷-EVE-千林大</t>
  </si>
  <si>
    <t>702AE</t>
  </si>
  <si>
    <t>エ-谷-EVE-関目高</t>
  </si>
  <si>
    <t>702AF</t>
  </si>
  <si>
    <t>エ-谷-EVE-野江内</t>
  </si>
  <si>
    <t>702AG</t>
  </si>
  <si>
    <t>エ-谷-EVE-都島</t>
  </si>
  <si>
    <t>702AH</t>
  </si>
  <si>
    <t>エ-谷-EVE-天神橋</t>
  </si>
  <si>
    <t>702AI</t>
  </si>
  <si>
    <t>エ-谷-EVE-中崎町</t>
  </si>
  <si>
    <t>702AJ</t>
  </si>
  <si>
    <t>エ-谷-EVE-東梅田</t>
  </si>
  <si>
    <t>702AK</t>
  </si>
  <si>
    <t>エ-谷-EVE-南森町</t>
  </si>
  <si>
    <t>702AL</t>
  </si>
  <si>
    <t>エ-谷-EVE-天満橋</t>
  </si>
  <si>
    <t>702AM</t>
  </si>
  <si>
    <t>エ-谷-EVE-谷町四</t>
  </si>
  <si>
    <t>702AN</t>
  </si>
  <si>
    <t>エ-谷-EVE-谷町六</t>
  </si>
  <si>
    <t>702AO</t>
  </si>
  <si>
    <t>エ-谷-EVE-谷町九</t>
  </si>
  <si>
    <t>702AP</t>
  </si>
  <si>
    <t>エ-谷-EVE-四天王</t>
  </si>
  <si>
    <t>702AQ</t>
  </si>
  <si>
    <t>エ-谷-EVE-天王寺</t>
  </si>
  <si>
    <t>702AR</t>
  </si>
  <si>
    <t>エ-谷-EVE-阿倍野</t>
  </si>
  <si>
    <t>702AS</t>
  </si>
  <si>
    <t>エ-谷-EVE-文の里</t>
  </si>
  <si>
    <t>702AT</t>
  </si>
  <si>
    <t>エ-谷-EVE-田辺</t>
  </si>
  <si>
    <t>702AU</t>
  </si>
  <si>
    <t>エ-谷-EVE-駒川中</t>
  </si>
  <si>
    <t>702AV</t>
  </si>
  <si>
    <t>エ-谷-EVE-平野</t>
  </si>
  <si>
    <t>702AW</t>
  </si>
  <si>
    <t>エ-谷-EVE-喜連瓜</t>
  </si>
  <si>
    <t>702AX</t>
  </si>
  <si>
    <t>エ-谷-EVE-出戸</t>
  </si>
  <si>
    <t>702AY</t>
  </si>
  <si>
    <t>エ-谷-EVE-長原</t>
  </si>
  <si>
    <t>702AZ</t>
  </si>
  <si>
    <t>エ-谷-EVE-八尾南</t>
  </si>
  <si>
    <t>702B0</t>
  </si>
  <si>
    <t>702C1</t>
  </si>
  <si>
    <t>エ-谷-自然災-地震対</t>
  </si>
  <si>
    <t>702C2</t>
  </si>
  <si>
    <t>エ-谷-自然災-津波浸</t>
  </si>
  <si>
    <t>702C3</t>
  </si>
  <si>
    <t>エ-谷-自然災-構築物</t>
  </si>
  <si>
    <t>702DA</t>
  </si>
  <si>
    <t>エ-谷-グラン-大日</t>
  </si>
  <si>
    <t>702DB</t>
  </si>
  <si>
    <t>エ-谷-グラン-守口</t>
  </si>
  <si>
    <t>702DC</t>
  </si>
  <si>
    <t>エ-谷-グラン-太子橋</t>
  </si>
  <si>
    <t>702DD</t>
  </si>
  <si>
    <t>エ-谷-グラン-千林大</t>
  </si>
  <si>
    <t>702DE</t>
  </si>
  <si>
    <t>エ-谷-グラン-関目高</t>
  </si>
  <si>
    <t>702DF</t>
  </si>
  <si>
    <t>エ-谷-グラン-野江内</t>
  </si>
  <si>
    <t>702DG</t>
  </si>
  <si>
    <t>エ-谷-グラン-都島</t>
  </si>
  <si>
    <t>702DH</t>
  </si>
  <si>
    <t>エ-谷-グラン-天神橋</t>
  </si>
  <si>
    <t>702DI</t>
  </si>
  <si>
    <t>エ-谷-グラン-中崎町</t>
  </si>
  <si>
    <t>702DJ</t>
  </si>
  <si>
    <t>エ-谷-グラン-東梅田</t>
  </si>
  <si>
    <t>702DK</t>
  </si>
  <si>
    <t>エ-谷-グラン-南森町</t>
  </si>
  <si>
    <t>702DL</t>
  </si>
  <si>
    <t>エ-谷-グラン-天満橋</t>
  </si>
  <si>
    <t>702DM</t>
  </si>
  <si>
    <t>エ-谷-グラン-谷町四</t>
  </si>
  <si>
    <t>702DN</t>
  </si>
  <si>
    <t>エ-谷-グラン-谷町六</t>
  </si>
  <si>
    <t>702DO</t>
  </si>
  <si>
    <t>エ-谷-グラン-谷町九</t>
  </si>
  <si>
    <t>702DP</t>
  </si>
  <si>
    <t>エ-谷-グラン-四天王</t>
  </si>
  <si>
    <t>702DQ</t>
  </si>
  <si>
    <t>エ-谷-グラン-天王寺</t>
  </si>
  <si>
    <t>702DR</t>
  </si>
  <si>
    <t>エ-谷-グラン-阿倍野</t>
  </si>
  <si>
    <t>702DS</t>
  </si>
  <si>
    <t>エ-谷-グラン-文の里</t>
  </si>
  <si>
    <t>702DT</t>
  </si>
  <si>
    <t>エ-谷-グラン-田辺</t>
  </si>
  <si>
    <t>702DU</t>
  </si>
  <si>
    <t>エ-谷-グラン-駒川中</t>
  </si>
  <si>
    <t>702DV</t>
  </si>
  <si>
    <t>エ-谷-グラン-平野</t>
  </si>
  <si>
    <t>702DW</t>
  </si>
  <si>
    <t>エ-谷-グラン-喜連瓜</t>
  </si>
  <si>
    <t>702DX</t>
  </si>
  <si>
    <t>エ-谷-グラン-出戸</t>
  </si>
  <si>
    <t>702DY</t>
  </si>
  <si>
    <t>エ-谷-グラン-長原</t>
  </si>
  <si>
    <t>702DZ</t>
  </si>
  <si>
    <t>エ-谷-グラン-八尾南</t>
  </si>
  <si>
    <t>702E1</t>
  </si>
  <si>
    <t>702E2</t>
  </si>
  <si>
    <t>702E3</t>
  </si>
  <si>
    <t>702E4</t>
  </si>
  <si>
    <t>エ-谷-車両空-照明・</t>
  </si>
  <si>
    <t>702E5</t>
  </si>
  <si>
    <t>エ-谷-車両空-AIコ</t>
  </si>
  <si>
    <t>702F0</t>
  </si>
  <si>
    <t>702F1</t>
  </si>
  <si>
    <t>702F2</t>
  </si>
  <si>
    <t>702G1</t>
  </si>
  <si>
    <t>702G2</t>
  </si>
  <si>
    <t>702G3</t>
  </si>
  <si>
    <t>702H0</t>
  </si>
  <si>
    <t>702H1</t>
  </si>
  <si>
    <t>702H2</t>
  </si>
  <si>
    <t>702H3</t>
  </si>
  <si>
    <t>702H4</t>
  </si>
  <si>
    <t>702I0</t>
  </si>
  <si>
    <t>702I1</t>
  </si>
  <si>
    <t>702I2</t>
  </si>
  <si>
    <t>702I3</t>
  </si>
  <si>
    <t>702I4</t>
  </si>
  <si>
    <t>702J0</t>
  </si>
  <si>
    <t>702J1</t>
  </si>
  <si>
    <t>702J2</t>
  </si>
  <si>
    <t>702J3</t>
  </si>
  <si>
    <t>702J4</t>
  </si>
  <si>
    <t>702K0</t>
  </si>
  <si>
    <t>70300</t>
  </si>
  <si>
    <t>エ-四-収支-収支</t>
  </si>
  <si>
    <t>703AA</t>
  </si>
  <si>
    <t>エ-四-EVE-西梅田</t>
  </si>
  <si>
    <t>703AB</t>
  </si>
  <si>
    <t>エ-四-EVE-肥後橋</t>
  </si>
  <si>
    <t>703AC</t>
  </si>
  <si>
    <t>エ-四-EVE-本町</t>
  </si>
  <si>
    <t>703AD</t>
  </si>
  <si>
    <t>エ-四-EVE-四ツ橋</t>
  </si>
  <si>
    <t>703AE</t>
  </si>
  <si>
    <t>エ-四-EVE-難波</t>
  </si>
  <si>
    <t>703AF</t>
  </si>
  <si>
    <t>エ-四-EVE-大国町</t>
  </si>
  <si>
    <t>703AG</t>
  </si>
  <si>
    <t>エ-四-EVE-花園町</t>
  </si>
  <si>
    <t>703AH</t>
  </si>
  <si>
    <t>エ-四-EVE-岸里</t>
  </si>
  <si>
    <t>703AI</t>
  </si>
  <si>
    <t>エ-四-EVE-玉出</t>
  </si>
  <si>
    <t>703AJ</t>
  </si>
  <si>
    <t>エ-四-EVE-北加賀</t>
  </si>
  <si>
    <t>703AK</t>
  </si>
  <si>
    <t>エ-四-EVE-住之江</t>
  </si>
  <si>
    <t>703B0</t>
  </si>
  <si>
    <t>703C1</t>
  </si>
  <si>
    <t>エ-四-自然災-地震対</t>
  </si>
  <si>
    <t>703C2</t>
  </si>
  <si>
    <t>エ-四-自然災-津波浸</t>
  </si>
  <si>
    <t>703C3</t>
  </si>
  <si>
    <t>エ-四-自然災-構築物</t>
  </si>
  <si>
    <t>703DA</t>
  </si>
  <si>
    <t>エ-四-グラン-西梅田</t>
  </si>
  <si>
    <t>703DB</t>
  </si>
  <si>
    <t>エ-四-グラン-肥後橋</t>
  </si>
  <si>
    <t>703DC</t>
  </si>
  <si>
    <t>エ-四-グラン-本町</t>
  </si>
  <si>
    <t>703DD</t>
  </si>
  <si>
    <t>エ-四-グラン-四ツ橋</t>
  </si>
  <si>
    <t>703DE</t>
  </si>
  <si>
    <t>エ-四-グラン-難波</t>
  </si>
  <si>
    <t>703DF</t>
  </si>
  <si>
    <t>エ-四-グラン-大国町</t>
  </si>
  <si>
    <t>703DG</t>
  </si>
  <si>
    <t>エ-四-グラン-花園町</t>
  </si>
  <si>
    <t>703DH</t>
  </si>
  <si>
    <t>エ-四-グラン-岸里</t>
  </si>
  <si>
    <t>703DI</t>
  </si>
  <si>
    <t>エ-四-グラン-玉出</t>
  </si>
  <si>
    <t>703DJ</t>
  </si>
  <si>
    <t>エ-四-グラン-北加賀</t>
  </si>
  <si>
    <t>703DK</t>
  </si>
  <si>
    <t>エ-四-グラン-住之江</t>
  </si>
  <si>
    <t>703E1</t>
  </si>
  <si>
    <t>703E2</t>
  </si>
  <si>
    <t>703E3</t>
  </si>
  <si>
    <t>703E4</t>
  </si>
  <si>
    <t>エ-四-車両空-照明・</t>
  </si>
  <si>
    <t>703E5</t>
  </si>
  <si>
    <t>エ-四-車両空-AIコ</t>
  </si>
  <si>
    <t>703F0</t>
  </si>
  <si>
    <t>703F1</t>
  </si>
  <si>
    <t>703F2</t>
  </si>
  <si>
    <t>703G1</t>
  </si>
  <si>
    <t>703G2</t>
  </si>
  <si>
    <t>703G3</t>
  </si>
  <si>
    <t>703H0</t>
  </si>
  <si>
    <t>703H1</t>
  </si>
  <si>
    <t>703H2</t>
  </si>
  <si>
    <t>703H3</t>
  </si>
  <si>
    <t>703H4</t>
  </si>
  <si>
    <t>703I0</t>
  </si>
  <si>
    <t>703I1</t>
  </si>
  <si>
    <t>703I2</t>
  </si>
  <si>
    <t>703I3</t>
  </si>
  <si>
    <t>703I4</t>
  </si>
  <si>
    <t>703J0</t>
  </si>
  <si>
    <t>703J1</t>
  </si>
  <si>
    <t>703J2</t>
  </si>
  <si>
    <t>703J3</t>
  </si>
  <si>
    <t>703J4</t>
  </si>
  <si>
    <t>703K0</t>
  </si>
  <si>
    <t>70400</t>
  </si>
  <si>
    <t>エ-中-収支-収支</t>
  </si>
  <si>
    <t>704AA</t>
  </si>
  <si>
    <t>エ-中-EVE-コスモ</t>
  </si>
  <si>
    <t>704AB</t>
  </si>
  <si>
    <t>エ-中-EVE-大阪港</t>
  </si>
  <si>
    <t>704AC</t>
  </si>
  <si>
    <t>エ-中-EVE-朝潮橋</t>
  </si>
  <si>
    <t>704AD</t>
  </si>
  <si>
    <t>エ-中-EVE-弁天町</t>
  </si>
  <si>
    <t>704AE</t>
  </si>
  <si>
    <t>エ-中-EVE-九条</t>
  </si>
  <si>
    <t>704AF</t>
  </si>
  <si>
    <t>エ-中-EVE-阿波座</t>
  </si>
  <si>
    <t>704AG</t>
  </si>
  <si>
    <t>エ-中-EVE-本町</t>
  </si>
  <si>
    <t>704AH</t>
  </si>
  <si>
    <t>エ-中-EVE-堺筋本</t>
  </si>
  <si>
    <t>704AI</t>
  </si>
  <si>
    <t>エ-中-EVE-谷町四</t>
  </si>
  <si>
    <t>704AJ</t>
  </si>
  <si>
    <t>エ-中-EVE-森ノ宮</t>
  </si>
  <si>
    <t>704AK</t>
  </si>
  <si>
    <t>エ-中-EVE-緑橋</t>
  </si>
  <si>
    <t>704AL</t>
  </si>
  <si>
    <t>エ-中-EVE-深江橋</t>
  </si>
  <si>
    <t>704AM</t>
  </si>
  <si>
    <t>エ-中-EVE-高井田</t>
  </si>
  <si>
    <t>704AN</t>
  </si>
  <si>
    <t>エ-中-EVE-長田</t>
  </si>
  <si>
    <t>704B0</t>
  </si>
  <si>
    <t>704C1</t>
  </si>
  <si>
    <t>エ-中-自然災-地震対</t>
  </si>
  <si>
    <t>704C2</t>
  </si>
  <si>
    <t>エ-中-自然災-津波浸</t>
  </si>
  <si>
    <t>704C3</t>
  </si>
  <si>
    <t>エ-中-自然災-構築物</t>
  </si>
  <si>
    <t>704DA</t>
  </si>
  <si>
    <t>エ-中-グラン-コスモ</t>
  </si>
  <si>
    <t>704DB</t>
  </si>
  <si>
    <t>エ-中-グラン-大阪港</t>
  </si>
  <si>
    <t>704DC</t>
  </si>
  <si>
    <t>エ-中-グラン-朝潮橋</t>
  </si>
  <si>
    <t>704DD</t>
  </si>
  <si>
    <t>エ-中-グラン-弁天町</t>
  </si>
  <si>
    <t>704DE</t>
  </si>
  <si>
    <t>エ-中-グラン-九条</t>
  </si>
  <si>
    <t>704DF</t>
  </si>
  <si>
    <t>エ-中-グラン-阿波座</t>
  </si>
  <si>
    <t>704DG</t>
  </si>
  <si>
    <t>エ-中-グラン-本町</t>
  </si>
  <si>
    <t>704DH</t>
  </si>
  <si>
    <t>エ-中-グラン-堺筋本</t>
  </si>
  <si>
    <t>704DI</t>
  </si>
  <si>
    <t>エ-中-グラン-谷町四</t>
  </si>
  <si>
    <t>704DJ</t>
  </si>
  <si>
    <t>エ-中-グラン-森ノ宮</t>
  </si>
  <si>
    <t>704DK</t>
  </si>
  <si>
    <t>エ-中-グラン-緑橋</t>
  </si>
  <si>
    <t>704DL</t>
  </si>
  <si>
    <t>エ-中-グラン-深江橋</t>
  </si>
  <si>
    <t>704DM</t>
  </si>
  <si>
    <t>エ-中-グラン-高井田</t>
  </si>
  <si>
    <t>704DN</t>
  </si>
  <si>
    <t>エ-中-グラン-長田</t>
  </si>
  <si>
    <t>704E1</t>
  </si>
  <si>
    <t>704E2</t>
  </si>
  <si>
    <t>704E3</t>
  </si>
  <si>
    <t>704E4</t>
  </si>
  <si>
    <t>エ-中-車両空-照明・</t>
  </si>
  <si>
    <t>704E5</t>
  </si>
  <si>
    <t>エ-中-車両空-AIコ</t>
  </si>
  <si>
    <t>704F0</t>
  </si>
  <si>
    <t>704F1</t>
  </si>
  <si>
    <t>704F2</t>
  </si>
  <si>
    <t>704G1</t>
  </si>
  <si>
    <t>704G2</t>
  </si>
  <si>
    <t>704G3</t>
  </si>
  <si>
    <t>704H0</t>
  </si>
  <si>
    <t>704H1</t>
  </si>
  <si>
    <t>704H2</t>
  </si>
  <si>
    <t>704H3</t>
  </si>
  <si>
    <t>704H4</t>
  </si>
  <si>
    <t>704I0</t>
  </si>
  <si>
    <t>704I1</t>
  </si>
  <si>
    <t>704I2</t>
  </si>
  <si>
    <t>704I3</t>
  </si>
  <si>
    <t>704I4</t>
  </si>
  <si>
    <t>704J0</t>
  </si>
  <si>
    <t>704J1</t>
  </si>
  <si>
    <t>704J2</t>
  </si>
  <si>
    <t>704J3</t>
  </si>
  <si>
    <t>704J4</t>
  </si>
  <si>
    <t>704K0</t>
  </si>
  <si>
    <t>70500</t>
  </si>
  <si>
    <t>エ-千-収支-収支</t>
  </si>
  <si>
    <t>705AA</t>
  </si>
  <si>
    <t>エ-千-EVE-野田阪</t>
  </si>
  <si>
    <t>705AB</t>
  </si>
  <si>
    <t>エ-千-EVE-玉川</t>
  </si>
  <si>
    <t>705AC</t>
  </si>
  <si>
    <t>エ-千-EVE-阿波座</t>
  </si>
  <si>
    <t>705AD</t>
  </si>
  <si>
    <t>エ-千-EVE-西長堀</t>
  </si>
  <si>
    <t>705AE</t>
  </si>
  <si>
    <t>エ-千-EVE-桜川</t>
  </si>
  <si>
    <t>705AF</t>
  </si>
  <si>
    <t>エ-千-EVE-難波</t>
  </si>
  <si>
    <t>705AG</t>
  </si>
  <si>
    <t>エ-千-EVE-日本橋</t>
  </si>
  <si>
    <t>705AH</t>
  </si>
  <si>
    <t>エ-千-EVE-谷町九</t>
  </si>
  <si>
    <t>705AI</t>
  </si>
  <si>
    <t>エ-千-EVE-鶴橋</t>
  </si>
  <si>
    <t>705AJ</t>
  </si>
  <si>
    <t>エ-千-EVE-今里</t>
  </si>
  <si>
    <t>705AK</t>
  </si>
  <si>
    <t>エ-千-EVE-新深江</t>
  </si>
  <si>
    <t>705AL</t>
  </si>
  <si>
    <t>エ-千-EVE-小路</t>
  </si>
  <si>
    <t>705AM</t>
  </si>
  <si>
    <t>エ-千-EVE-北巽</t>
  </si>
  <si>
    <t>705AN</t>
  </si>
  <si>
    <t>エ-千-EVE-南巽</t>
  </si>
  <si>
    <t>705B0</t>
  </si>
  <si>
    <t>705C1</t>
  </si>
  <si>
    <t>エ-千-自然災-地震対</t>
  </si>
  <si>
    <t>705C2</t>
  </si>
  <si>
    <t>エ-千-自然災-津波浸</t>
  </si>
  <si>
    <t>705C3</t>
  </si>
  <si>
    <t>エ-千-自然災-構築物</t>
  </si>
  <si>
    <t>705DA</t>
  </si>
  <si>
    <t>エ-千-グラン-野田阪</t>
  </si>
  <si>
    <t>705DB</t>
  </si>
  <si>
    <t>エ-千-グラン-玉川</t>
  </si>
  <si>
    <t>705DC</t>
  </si>
  <si>
    <t>エ-千-グラン-阿波座</t>
  </si>
  <si>
    <t>705DD</t>
  </si>
  <si>
    <t>エ-千-グラン-西長堀</t>
  </si>
  <si>
    <t>705DE</t>
  </si>
  <si>
    <t>エ-千-グラン-桜川</t>
  </si>
  <si>
    <t>705DF</t>
  </si>
  <si>
    <t>エ-千-グラン-難波</t>
  </si>
  <si>
    <t>705DG</t>
  </si>
  <si>
    <t>エ-千-グラン-日本橋</t>
  </si>
  <si>
    <t>705DH</t>
  </si>
  <si>
    <t>エ-千-グラン-谷町九</t>
  </si>
  <si>
    <t>705DI</t>
  </si>
  <si>
    <t>エ-千-グラン-鶴橋</t>
  </si>
  <si>
    <t>705DJ</t>
  </si>
  <si>
    <t>エ-千-グラン-今里</t>
  </si>
  <si>
    <t>705DK</t>
  </si>
  <si>
    <t>エ-千-グラン-新深江</t>
  </si>
  <si>
    <t>705DL</t>
  </si>
  <si>
    <t>エ-千-グラン-小路</t>
  </si>
  <si>
    <t>705DM</t>
  </si>
  <si>
    <t>エ-千-グラン-北巽</t>
  </si>
  <si>
    <t>705DN</t>
  </si>
  <si>
    <t>エ-千-グラン-南巽</t>
  </si>
  <si>
    <t>705E1</t>
  </si>
  <si>
    <t>705E2</t>
  </si>
  <si>
    <t>705E3</t>
  </si>
  <si>
    <t>705E4</t>
  </si>
  <si>
    <t>エ-千-車両空-照明・</t>
  </si>
  <si>
    <t>705E5</t>
  </si>
  <si>
    <t>エ-千-車両空-AIコ</t>
  </si>
  <si>
    <t>705F0</t>
  </si>
  <si>
    <t>705F1</t>
  </si>
  <si>
    <t>705F2</t>
  </si>
  <si>
    <t>705G1</t>
  </si>
  <si>
    <t>705G2</t>
  </si>
  <si>
    <t>705G3</t>
  </si>
  <si>
    <t>705H0</t>
  </si>
  <si>
    <t>705H1</t>
  </si>
  <si>
    <t>705H2</t>
  </si>
  <si>
    <t>705H3</t>
  </si>
  <si>
    <t>705H4</t>
  </si>
  <si>
    <t>705I0</t>
  </si>
  <si>
    <t>705I1</t>
  </si>
  <si>
    <t>705I2</t>
  </si>
  <si>
    <t>705I3</t>
  </si>
  <si>
    <t>705I4</t>
  </si>
  <si>
    <t>705J0</t>
  </si>
  <si>
    <t>705J1</t>
  </si>
  <si>
    <t>705J2</t>
  </si>
  <si>
    <t>705J3</t>
  </si>
  <si>
    <t>705J4</t>
  </si>
  <si>
    <t>705K0</t>
  </si>
  <si>
    <t>70600</t>
  </si>
  <si>
    <t>エ-堺-収支-収支</t>
  </si>
  <si>
    <t>706AA</t>
  </si>
  <si>
    <t>エ-堺-EVE-天神橋</t>
  </si>
  <si>
    <t>706AB</t>
  </si>
  <si>
    <t>エ-堺-EVE-扇町</t>
  </si>
  <si>
    <t>706AC</t>
  </si>
  <si>
    <t>エ-堺-EVE-南森町</t>
  </si>
  <si>
    <t>706AD</t>
  </si>
  <si>
    <t>エ-堺-EVE-北浜</t>
  </si>
  <si>
    <t>706AE</t>
  </si>
  <si>
    <t>エ-堺-EVE-堺筋本</t>
  </si>
  <si>
    <t>706AF</t>
  </si>
  <si>
    <t>エ-堺-EVE-長堀橋</t>
  </si>
  <si>
    <t>706AG</t>
  </si>
  <si>
    <t>エ-堺-EVE-日本橋</t>
  </si>
  <si>
    <t>706AH</t>
  </si>
  <si>
    <t>エ-堺-EVE-恵美須</t>
  </si>
  <si>
    <t>706AI</t>
  </si>
  <si>
    <t>エ-堺-EVE-動物園</t>
  </si>
  <si>
    <t>706AJ</t>
  </si>
  <si>
    <t>エ-堺-EVE-天下茶</t>
  </si>
  <si>
    <t>706B0</t>
  </si>
  <si>
    <t>706C1</t>
  </si>
  <si>
    <t>エ-堺-自然災-地震対</t>
  </si>
  <si>
    <t>706C2</t>
  </si>
  <si>
    <t>エ-堺-自然災-津波浸</t>
  </si>
  <si>
    <t>706C3</t>
  </si>
  <si>
    <t>エ-堺-自然災-構築物</t>
  </si>
  <si>
    <t>706DA</t>
  </si>
  <si>
    <t>エ-堺-グラン-天神橋</t>
  </si>
  <si>
    <t>706DB</t>
  </si>
  <si>
    <t>エ-堺-グラン-扇町</t>
  </si>
  <si>
    <t>706DC</t>
  </si>
  <si>
    <t>エ-堺-グラン-南森町</t>
  </si>
  <si>
    <t>706DD</t>
  </si>
  <si>
    <t>エ-堺-グラン-北浜</t>
  </si>
  <si>
    <t>706DE</t>
  </si>
  <si>
    <t>エ-堺-グラン-堺筋本</t>
  </si>
  <si>
    <t>706DF</t>
  </si>
  <si>
    <t>エ-堺-グラン-長堀橋</t>
  </si>
  <si>
    <t>706DG</t>
  </si>
  <si>
    <t>エ-堺-グラン-日本橋</t>
  </si>
  <si>
    <t>706DH</t>
  </si>
  <si>
    <t>エ-堺-グラン-恵美須</t>
  </si>
  <si>
    <t>706DI</t>
  </si>
  <si>
    <t>エ-堺-グラン-動物園</t>
  </si>
  <si>
    <t>706DJ</t>
  </si>
  <si>
    <t>エ-堺-グラン-天下茶</t>
  </si>
  <si>
    <t>706E1</t>
  </si>
  <si>
    <t>706E2</t>
  </si>
  <si>
    <t>706E3</t>
  </si>
  <si>
    <t>706E4</t>
  </si>
  <si>
    <t>エ-堺-車両空-照明・</t>
  </si>
  <si>
    <t>706E5</t>
  </si>
  <si>
    <t>エ-堺-車両空-AIコ</t>
  </si>
  <si>
    <t>706F0</t>
  </si>
  <si>
    <t>706F1</t>
  </si>
  <si>
    <t>706F2</t>
  </si>
  <si>
    <t>706G1</t>
  </si>
  <si>
    <t>706G2</t>
  </si>
  <si>
    <t>706G3</t>
  </si>
  <si>
    <t>706H0</t>
  </si>
  <si>
    <t>706H1</t>
  </si>
  <si>
    <t>706H2</t>
  </si>
  <si>
    <t>706H3</t>
  </si>
  <si>
    <t>706H4</t>
  </si>
  <si>
    <t>706I0</t>
  </si>
  <si>
    <t>706I1</t>
  </si>
  <si>
    <t>706I2</t>
  </si>
  <si>
    <t>706I3</t>
  </si>
  <si>
    <t>706I4</t>
  </si>
  <si>
    <t>706J0</t>
  </si>
  <si>
    <t>706J1</t>
  </si>
  <si>
    <t>706J2</t>
  </si>
  <si>
    <t>706J3</t>
  </si>
  <si>
    <t>706J4</t>
  </si>
  <si>
    <t>706K0</t>
  </si>
  <si>
    <t>70700</t>
  </si>
  <si>
    <t>エ-長-収支-収支</t>
  </si>
  <si>
    <t>707AA</t>
  </si>
  <si>
    <t>エ-長-EVE-大正</t>
  </si>
  <si>
    <t>707AB</t>
  </si>
  <si>
    <t>エ-長-EVE-ドーム</t>
  </si>
  <si>
    <t>707AC</t>
  </si>
  <si>
    <t>エ-長-EVE-西長堀</t>
  </si>
  <si>
    <t>707AD</t>
  </si>
  <si>
    <t>エ-長-EVE-西大橋</t>
  </si>
  <si>
    <t>707AE</t>
  </si>
  <si>
    <t>エ-長-EVE-心斎橋</t>
  </si>
  <si>
    <t>707AF</t>
  </si>
  <si>
    <t>エ-長-EVE-長堀橋</t>
  </si>
  <si>
    <t>707AG</t>
  </si>
  <si>
    <t>エ-長-EVE-松屋町</t>
  </si>
  <si>
    <t>707AH</t>
  </si>
  <si>
    <t>エ-長-EVE-谷町六</t>
  </si>
  <si>
    <t>707AI</t>
  </si>
  <si>
    <t>エ-長-EVE-玉造</t>
  </si>
  <si>
    <t>707AJ</t>
  </si>
  <si>
    <t>エ-長-EVE-森ノ宮</t>
  </si>
  <si>
    <t>707AK</t>
  </si>
  <si>
    <t>エ-長-EVE-大阪ビ</t>
  </si>
  <si>
    <t>707AL</t>
  </si>
  <si>
    <t>エ-長-EVE-京橋</t>
  </si>
  <si>
    <t>707AM</t>
  </si>
  <si>
    <t>エ-長-EVE-蒲生四</t>
  </si>
  <si>
    <t>707AN</t>
  </si>
  <si>
    <t>エ-長-EVE-今福鶴</t>
  </si>
  <si>
    <t>707AO</t>
  </si>
  <si>
    <t>エ-長-EVE-横堤</t>
  </si>
  <si>
    <t>707AP</t>
  </si>
  <si>
    <t>エ-長-EVE-鶴見緑</t>
  </si>
  <si>
    <t>707AQ</t>
  </si>
  <si>
    <t>エ-長-EVE-門真南</t>
  </si>
  <si>
    <t>707B0</t>
  </si>
  <si>
    <t>707C1</t>
  </si>
  <si>
    <t>エ-長-自然災-地震対</t>
  </si>
  <si>
    <t>707C2</t>
  </si>
  <si>
    <t>エ-長-自然災-津波浸</t>
  </si>
  <si>
    <t>707C3</t>
  </si>
  <si>
    <t>エ-長-自然災-構築物</t>
  </si>
  <si>
    <t>707DA</t>
  </si>
  <si>
    <t>エ-長-グラン-大正</t>
  </si>
  <si>
    <t>707DB</t>
  </si>
  <si>
    <t>エ-長-グラン-ドーム</t>
  </si>
  <si>
    <t>707DC</t>
  </si>
  <si>
    <t>エ-長-グラン-西長堀</t>
  </si>
  <si>
    <t>707DD</t>
  </si>
  <si>
    <t>エ-長-グラン-西大橋</t>
  </si>
  <si>
    <t>707DE</t>
  </si>
  <si>
    <t>エ-長-グラン-心斎橋</t>
  </si>
  <si>
    <t>707DF</t>
  </si>
  <si>
    <t>エ-長-グラン-長堀橋</t>
  </si>
  <si>
    <t>707DG</t>
  </si>
  <si>
    <t>エ-長-グラン-松屋町</t>
  </si>
  <si>
    <t>707DH</t>
  </si>
  <si>
    <t>エ-長-グラン-谷町六</t>
  </si>
  <si>
    <t>707DI</t>
  </si>
  <si>
    <t>エ-長-グラン-玉造</t>
  </si>
  <si>
    <t>707DJ</t>
  </si>
  <si>
    <t>エ-長-グラン-森ノ宮</t>
  </si>
  <si>
    <t>707DK</t>
  </si>
  <si>
    <t>エ-長-グラン-大阪ビ</t>
  </si>
  <si>
    <t>707DL</t>
  </si>
  <si>
    <t>エ-長-グラン-京橋</t>
  </si>
  <si>
    <t>707DM</t>
  </si>
  <si>
    <t>エ-長-グラン-蒲生四</t>
  </si>
  <si>
    <t>707DN</t>
  </si>
  <si>
    <t>エ-長-グラン-今福鶴</t>
  </si>
  <si>
    <t>707DO</t>
  </si>
  <si>
    <t>エ-長-グラン-横堤</t>
  </si>
  <si>
    <t>707DP</t>
  </si>
  <si>
    <t>エ-長-グラン-鶴見緑</t>
  </si>
  <si>
    <t>707DQ</t>
  </si>
  <si>
    <t>エ-長-グラン-門真南</t>
  </si>
  <si>
    <t>707E1</t>
  </si>
  <si>
    <t>707E2</t>
  </si>
  <si>
    <t>707E3</t>
  </si>
  <si>
    <t>707E4</t>
  </si>
  <si>
    <t>エ-長-車両空-照明・</t>
  </si>
  <si>
    <t>707E5</t>
  </si>
  <si>
    <t>エ-長-車両空-AIコ</t>
  </si>
  <si>
    <t>707F0</t>
  </si>
  <si>
    <t>707F1</t>
  </si>
  <si>
    <t>707F2</t>
  </si>
  <si>
    <t>707G1</t>
  </si>
  <si>
    <t>707G2</t>
  </si>
  <si>
    <t>707G3</t>
  </si>
  <si>
    <t>707H0</t>
  </si>
  <si>
    <t>707H1</t>
  </si>
  <si>
    <t>707H2</t>
  </si>
  <si>
    <t>707H3</t>
  </si>
  <si>
    <t>707H4</t>
  </si>
  <si>
    <t>707I0</t>
  </si>
  <si>
    <t>707I1</t>
  </si>
  <si>
    <t>707I2</t>
  </si>
  <si>
    <t>707I3</t>
  </si>
  <si>
    <t>707I4</t>
  </si>
  <si>
    <t>707J0</t>
  </si>
  <si>
    <t>707J1</t>
  </si>
  <si>
    <t>707J2</t>
  </si>
  <si>
    <t>707J3</t>
  </si>
  <si>
    <t>707J4</t>
  </si>
  <si>
    <t>707K0</t>
  </si>
  <si>
    <t>70800</t>
  </si>
  <si>
    <t>エ-今-収支-収支</t>
  </si>
  <si>
    <t>708AA</t>
  </si>
  <si>
    <t>エ-今-EVE-井高野</t>
  </si>
  <si>
    <t>708AB</t>
  </si>
  <si>
    <t>エ-今-EVE-瑞光四</t>
  </si>
  <si>
    <t>708AC</t>
  </si>
  <si>
    <t>エ-今-EVE-だいど</t>
  </si>
  <si>
    <t>708AD</t>
  </si>
  <si>
    <t>エ-今-EVE-太子橋</t>
  </si>
  <si>
    <t>708AE</t>
  </si>
  <si>
    <t>エ-今-EVE-清水</t>
  </si>
  <si>
    <t>708AF</t>
  </si>
  <si>
    <t>エ-今-EVE-新森古</t>
  </si>
  <si>
    <t>708AG</t>
  </si>
  <si>
    <t>エ-今-EVE-関目成</t>
  </si>
  <si>
    <t>708AH</t>
  </si>
  <si>
    <t>エ-今-EVE-蒲生四</t>
  </si>
  <si>
    <t>708AI</t>
  </si>
  <si>
    <t>エ-今-EVE-鴫野</t>
  </si>
  <si>
    <t>708AJ</t>
  </si>
  <si>
    <t>エ-今-EVE-緑橋</t>
  </si>
  <si>
    <t>708AK</t>
  </si>
  <si>
    <t>エ-今-EVE-今里</t>
  </si>
  <si>
    <t>708B0</t>
  </si>
  <si>
    <t>708C1</t>
  </si>
  <si>
    <t>エ-今-自然災-地震対</t>
  </si>
  <si>
    <t>708C2</t>
  </si>
  <si>
    <t>エ-今-自然災-津波浸</t>
  </si>
  <si>
    <t>708C3</t>
  </si>
  <si>
    <t>エ-今-自然災-構築物</t>
  </si>
  <si>
    <t>708DA</t>
  </si>
  <si>
    <t>エ-今-グラン-井高野</t>
  </si>
  <si>
    <t>708DB</t>
  </si>
  <si>
    <t>エ-今-グラン-瑞光四</t>
  </si>
  <si>
    <t>708DC</t>
  </si>
  <si>
    <t>エ-今-グラン-だいど</t>
  </si>
  <si>
    <t>708DD</t>
  </si>
  <si>
    <t>エ-今-グラン-太子橋</t>
  </si>
  <si>
    <t>708DE</t>
  </si>
  <si>
    <t>エ-今-グラン-清水</t>
  </si>
  <si>
    <t>708DF</t>
  </si>
  <si>
    <t>エ-今-グラン-新森古</t>
  </si>
  <si>
    <t>708DG</t>
  </si>
  <si>
    <t>エ-今-グラン-関目成</t>
  </si>
  <si>
    <t>708DH</t>
  </si>
  <si>
    <t>エ-今-グラン-蒲生四</t>
  </si>
  <si>
    <t>708DI</t>
  </si>
  <si>
    <t>エ-今-グラン-鴫野</t>
  </si>
  <si>
    <t>708DJ</t>
  </si>
  <si>
    <t>エ-今-グラン-緑橋</t>
  </si>
  <si>
    <t>708DK</t>
  </si>
  <si>
    <t>エ-今-グラン-今里</t>
  </si>
  <si>
    <t>708E1</t>
  </si>
  <si>
    <t>708E2</t>
  </si>
  <si>
    <t>708E3</t>
  </si>
  <si>
    <t>708E4</t>
  </si>
  <si>
    <t>エ-今-車両空-照明・</t>
  </si>
  <si>
    <t>708E5</t>
  </si>
  <si>
    <t>エ-今-車両空-AIコ</t>
  </si>
  <si>
    <t>708F0</t>
  </si>
  <si>
    <t>708F1</t>
  </si>
  <si>
    <t>708F2</t>
  </si>
  <si>
    <t>708G1</t>
  </si>
  <si>
    <t>708G2</t>
  </si>
  <si>
    <t>708G3</t>
  </si>
  <si>
    <t>708H0</t>
  </si>
  <si>
    <t>708H1</t>
  </si>
  <si>
    <t>708H2</t>
  </si>
  <si>
    <t>708H3</t>
  </si>
  <si>
    <t>708H4</t>
  </si>
  <si>
    <t>708I0</t>
  </si>
  <si>
    <t>708I1</t>
  </si>
  <si>
    <t>708I2</t>
  </si>
  <si>
    <t>708I3</t>
  </si>
  <si>
    <t>708I4</t>
  </si>
  <si>
    <t>708J0</t>
  </si>
  <si>
    <t>708J1</t>
  </si>
  <si>
    <t>708J2</t>
  </si>
  <si>
    <t>708J3</t>
  </si>
  <si>
    <t>708J4</t>
  </si>
  <si>
    <t>708K0</t>
  </si>
  <si>
    <t>70900</t>
  </si>
  <si>
    <t>エ-南-収支-収支</t>
  </si>
  <si>
    <t>709AA</t>
  </si>
  <si>
    <t>エ-南-EVE-コスモ</t>
  </si>
  <si>
    <t>709AB</t>
  </si>
  <si>
    <t>エ-南-EVE-トレー</t>
  </si>
  <si>
    <t>709AC</t>
  </si>
  <si>
    <t>エ-南-EVE-中ふ頭</t>
  </si>
  <si>
    <t>709AD</t>
  </si>
  <si>
    <t>エ-南-EVE-ポート</t>
  </si>
  <si>
    <t>709AE</t>
  </si>
  <si>
    <t>709AF</t>
  </si>
  <si>
    <t>エ-南-EVE-フェリ</t>
  </si>
  <si>
    <t>709AG</t>
  </si>
  <si>
    <t>エ-南-EVE-南港東</t>
  </si>
  <si>
    <t>709AH</t>
  </si>
  <si>
    <t>エ-南-EVE-南港口</t>
  </si>
  <si>
    <t>709AI</t>
  </si>
  <si>
    <t>エ-南-EVE-平林</t>
  </si>
  <si>
    <t>709AJ</t>
  </si>
  <si>
    <t>エ-南-EVE-住之江</t>
  </si>
  <si>
    <t>709B0</t>
  </si>
  <si>
    <t>709C1</t>
  </si>
  <si>
    <t>エ-南-自然災-地震対</t>
  </si>
  <si>
    <t>709C2</t>
  </si>
  <si>
    <t>エ-南-自然災-津波浸</t>
  </si>
  <si>
    <t>709C3</t>
  </si>
  <si>
    <t>エ-南-自然災-構築物</t>
  </si>
  <si>
    <t>709DA</t>
  </si>
  <si>
    <t>エ-南-グラン-コスモ</t>
  </si>
  <si>
    <t>709DB</t>
  </si>
  <si>
    <t>エ-南-グラン-トレー</t>
  </si>
  <si>
    <t>709DC</t>
  </si>
  <si>
    <t>エ-南-グラン-中ふ頭</t>
  </si>
  <si>
    <t>709DD</t>
  </si>
  <si>
    <t>エ-南-グラン-ポート</t>
  </si>
  <si>
    <t>709DE</t>
  </si>
  <si>
    <t>709DF</t>
  </si>
  <si>
    <t>エ-南-グラン-フェリ</t>
  </si>
  <si>
    <t>709DG</t>
  </si>
  <si>
    <t>エ-南-グラン-南港東</t>
  </si>
  <si>
    <t>709DH</t>
  </si>
  <si>
    <t>エ-南-グラン-南港口</t>
  </si>
  <si>
    <t>709DI</t>
  </si>
  <si>
    <t>エ-南-グラン-平林</t>
  </si>
  <si>
    <t>709DJ</t>
  </si>
  <si>
    <t>エ-南-グラン-住之江</t>
  </si>
  <si>
    <t>709E1</t>
  </si>
  <si>
    <t>709E2</t>
  </si>
  <si>
    <t>709E3</t>
  </si>
  <si>
    <t>709E4</t>
  </si>
  <si>
    <t>エ-南-車両空-照明・</t>
  </si>
  <si>
    <t>709E5</t>
  </si>
  <si>
    <t>エ-南-車両空-AIコ</t>
  </si>
  <si>
    <t>709F0</t>
  </si>
  <si>
    <t>709F1</t>
  </si>
  <si>
    <t>709F2</t>
  </si>
  <si>
    <t>709G1</t>
  </si>
  <si>
    <t>709G2</t>
  </si>
  <si>
    <t>709G3</t>
  </si>
  <si>
    <t>709H0</t>
  </si>
  <si>
    <t>709H1</t>
  </si>
  <si>
    <t>709H2</t>
  </si>
  <si>
    <t>709H3</t>
  </si>
  <si>
    <t>709H4</t>
  </si>
  <si>
    <t>709I0</t>
  </si>
  <si>
    <t>709I1</t>
  </si>
  <si>
    <t>709I2</t>
  </si>
  <si>
    <t>709I3</t>
  </si>
  <si>
    <t>709I4</t>
  </si>
  <si>
    <t>709J0</t>
  </si>
  <si>
    <t>709J1</t>
  </si>
  <si>
    <t>709J2</t>
  </si>
  <si>
    <t>709J3</t>
  </si>
  <si>
    <t>709J4</t>
  </si>
  <si>
    <t>709K0</t>
  </si>
  <si>
    <t>70A00</t>
  </si>
  <si>
    <t>エ-分割可（複数・全号線）-収支-収支</t>
  </si>
  <si>
    <t>70AAA</t>
  </si>
  <si>
    <t>エ-分割可（複数・全号線）-EVE</t>
  </si>
  <si>
    <t>70AAB</t>
  </si>
  <si>
    <t>70AAC</t>
  </si>
  <si>
    <t>70AAD</t>
  </si>
  <si>
    <t>70AAE</t>
  </si>
  <si>
    <t>70AAF</t>
  </si>
  <si>
    <t>70AAG</t>
  </si>
  <si>
    <t>70AAH</t>
  </si>
  <si>
    <t>70AAI</t>
  </si>
  <si>
    <t>70AAJ</t>
  </si>
  <si>
    <t>70AAK</t>
  </si>
  <si>
    <t>70AAL</t>
  </si>
  <si>
    <t>70AAM</t>
  </si>
  <si>
    <t>70AAN</t>
  </si>
  <si>
    <t>70AAO</t>
  </si>
  <si>
    <t>70AAP</t>
  </si>
  <si>
    <t>70AAQ</t>
  </si>
  <si>
    <t>70AAR</t>
  </si>
  <si>
    <t>70AAS</t>
  </si>
  <si>
    <t>70AAT</t>
  </si>
  <si>
    <t>70AAU</t>
  </si>
  <si>
    <t>70AAV</t>
  </si>
  <si>
    <t>70AAW</t>
  </si>
  <si>
    <t>70AAX</t>
  </si>
  <si>
    <t>70AAY</t>
  </si>
  <si>
    <t>70AAZ</t>
  </si>
  <si>
    <t>70AB0</t>
  </si>
  <si>
    <t>エ-分割可（複数・全号線）-ホーム</t>
  </si>
  <si>
    <t>70AC1</t>
  </si>
  <si>
    <t>70AC2</t>
  </si>
  <si>
    <t>70AC3</t>
  </si>
  <si>
    <t>70ADA</t>
  </si>
  <si>
    <t>エ-分割可（複数・全号線）-グラン</t>
  </si>
  <si>
    <t>70ADB</t>
  </si>
  <si>
    <t>70ADC</t>
  </si>
  <si>
    <t>70ADD</t>
  </si>
  <si>
    <t>70ADE</t>
  </si>
  <si>
    <t>70ADF</t>
  </si>
  <si>
    <t>70ADG</t>
  </si>
  <si>
    <t>70ADH</t>
  </si>
  <si>
    <t>70ADI</t>
  </si>
  <si>
    <t>70ADJ</t>
  </si>
  <si>
    <t>70ADK</t>
  </si>
  <si>
    <t>70ADL</t>
  </si>
  <si>
    <t>70ADM</t>
  </si>
  <si>
    <t>70ADN</t>
  </si>
  <si>
    <t>70ADO</t>
  </si>
  <si>
    <t>70ADP</t>
  </si>
  <si>
    <t>70ADQ</t>
  </si>
  <si>
    <t>70ADR</t>
  </si>
  <si>
    <t>70ADS</t>
  </si>
  <si>
    <t>70ADT</t>
  </si>
  <si>
    <t>70ADU</t>
  </si>
  <si>
    <t>70ADV</t>
  </si>
  <si>
    <t>70ADW</t>
  </si>
  <si>
    <t>70ADX</t>
  </si>
  <si>
    <t>70ADY</t>
  </si>
  <si>
    <t>70ADZ</t>
  </si>
  <si>
    <t>70AE1</t>
  </si>
  <si>
    <t>70AE2</t>
  </si>
  <si>
    <t>70AE3</t>
  </si>
  <si>
    <t>70AE4</t>
  </si>
  <si>
    <t>70AE5</t>
  </si>
  <si>
    <t>70AF0</t>
  </si>
  <si>
    <t>70AF1</t>
  </si>
  <si>
    <t>70AF2</t>
  </si>
  <si>
    <t>70AG1</t>
  </si>
  <si>
    <t>70AG2</t>
  </si>
  <si>
    <t>70AG3</t>
  </si>
  <si>
    <t>70AH0</t>
  </si>
  <si>
    <t>70AH1</t>
  </si>
  <si>
    <t>70AH2</t>
  </si>
  <si>
    <t>70AH3</t>
  </si>
  <si>
    <t>70AH4</t>
  </si>
  <si>
    <t>70AI0</t>
  </si>
  <si>
    <t>70AI1</t>
  </si>
  <si>
    <t>70AI2</t>
  </si>
  <si>
    <t>70AI3</t>
  </si>
  <si>
    <t>70AI4</t>
  </si>
  <si>
    <t>70AJ0</t>
  </si>
  <si>
    <t>70AJ1</t>
  </si>
  <si>
    <t>70AJ2</t>
  </si>
  <si>
    <t>70AJ3</t>
  </si>
  <si>
    <t>70AJ4</t>
  </si>
  <si>
    <t>70AK0</t>
  </si>
  <si>
    <t>エ-分割可（複数・全号線）-その他</t>
  </si>
  <si>
    <t>70B00</t>
  </si>
  <si>
    <t>エ-分割不可（複数）-収支-収支</t>
  </si>
  <si>
    <t>70BAA</t>
  </si>
  <si>
    <t>エ-分割不可（複数）-EVE</t>
  </si>
  <si>
    <t>70BAB</t>
  </si>
  <si>
    <t>70BAC</t>
  </si>
  <si>
    <t>70BAD</t>
  </si>
  <si>
    <t>70BAE</t>
  </si>
  <si>
    <t>70BAF</t>
  </si>
  <si>
    <t>70BAG</t>
  </si>
  <si>
    <t>70BAH</t>
  </si>
  <si>
    <t>70BAI</t>
  </si>
  <si>
    <t>70BAJ</t>
  </si>
  <si>
    <t>70BAK</t>
  </si>
  <si>
    <t>70BAL</t>
  </si>
  <si>
    <t>70BAM</t>
  </si>
  <si>
    <t>70BAN</t>
  </si>
  <si>
    <t>70BAO</t>
  </si>
  <si>
    <t>70BAP</t>
  </si>
  <si>
    <t>70BAQ</t>
  </si>
  <si>
    <t>70BAR</t>
  </si>
  <si>
    <t>70BAS</t>
  </si>
  <si>
    <t>70BAT</t>
  </si>
  <si>
    <t>70BAU</t>
  </si>
  <si>
    <t>70BAV</t>
  </si>
  <si>
    <t>70BAW</t>
  </si>
  <si>
    <t>70BAX</t>
  </si>
  <si>
    <t>70BAY</t>
  </si>
  <si>
    <t>70BAZ</t>
  </si>
  <si>
    <t>70BB0</t>
  </si>
  <si>
    <t>エ-分割不可（複数）-ホーム</t>
  </si>
  <si>
    <t>70BC1</t>
  </si>
  <si>
    <t>70BC2</t>
  </si>
  <si>
    <t>70BC3</t>
  </si>
  <si>
    <t>70BDA</t>
  </si>
  <si>
    <t>エ-分割不可（複数）-グラン</t>
  </si>
  <si>
    <t>70BDB</t>
  </si>
  <si>
    <t>70BDC</t>
  </si>
  <si>
    <t>70BDD</t>
  </si>
  <si>
    <t>70BDE</t>
  </si>
  <si>
    <t>70BDF</t>
  </si>
  <si>
    <t>70BDG</t>
  </si>
  <si>
    <t>70BDH</t>
  </si>
  <si>
    <t>70BDI</t>
  </si>
  <si>
    <t>70BDJ</t>
  </si>
  <si>
    <t>70BDK</t>
  </si>
  <si>
    <t>70BDL</t>
  </si>
  <si>
    <t>70BDM</t>
  </si>
  <si>
    <t>70BDN</t>
  </si>
  <si>
    <t>70BDO</t>
  </si>
  <si>
    <t>70BDP</t>
  </si>
  <si>
    <t>70BDQ</t>
  </si>
  <si>
    <t>70BDR</t>
  </si>
  <si>
    <t>70BDS</t>
  </si>
  <si>
    <t>70BDT</t>
  </si>
  <si>
    <t>70BDU</t>
  </si>
  <si>
    <t>70BDV</t>
  </si>
  <si>
    <t>70BDW</t>
  </si>
  <si>
    <t>70BDX</t>
  </si>
  <si>
    <t>70BDY</t>
  </si>
  <si>
    <t>70BDZ</t>
  </si>
  <si>
    <t>70BE1</t>
  </si>
  <si>
    <t>70BE2</t>
  </si>
  <si>
    <t>70BE3</t>
  </si>
  <si>
    <t>70BE4</t>
  </si>
  <si>
    <t>70BE5</t>
  </si>
  <si>
    <t>70BF0</t>
  </si>
  <si>
    <t>70BF1</t>
  </si>
  <si>
    <t>70BF2</t>
  </si>
  <si>
    <t>70BG1</t>
  </si>
  <si>
    <t>70BG2</t>
  </si>
  <si>
    <t>70BG3</t>
  </si>
  <si>
    <t>70BH0</t>
  </si>
  <si>
    <t>70BH1</t>
  </si>
  <si>
    <t>70BH2</t>
  </si>
  <si>
    <t>70BH3</t>
  </si>
  <si>
    <t>70BH4</t>
  </si>
  <si>
    <t>70BI0</t>
  </si>
  <si>
    <t>70BI1</t>
  </si>
  <si>
    <t>70BI2</t>
  </si>
  <si>
    <t>70BI3</t>
  </si>
  <si>
    <t>70BI4</t>
  </si>
  <si>
    <t>70BJ0</t>
  </si>
  <si>
    <t>70BJ1</t>
  </si>
  <si>
    <t>70BJ2</t>
  </si>
  <si>
    <t>70BJ3</t>
  </si>
  <si>
    <t>70BJ4</t>
  </si>
  <si>
    <t>70BK0</t>
  </si>
  <si>
    <t>エ-分割不可（複数）-その他</t>
  </si>
  <si>
    <t>70C00</t>
  </si>
  <si>
    <t>エ-分割不可（全号線）-収支-収支</t>
  </si>
  <si>
    <t>70CAA</t>
  </si>
  <si>
    <t>エ-分割不可（全号線）-EVE</t>
  </si>
  <si>
    <t>70CAB</t>
  </si>
  <si>
    <t>70CAC</t>
  </si>
  <si>
    <t>70CAD</t>
  </si>
  <si>
    <t>70CAE</t>
  </si>
  <si>
    <t>70CAF</t>
  </si>
  <si>
    <t>70CAG</t>
  </si>
  <si>
    <t>70CAH</t>
  </si>
  <si>
    <t>70CAI</t>
  </si>
  <si>
    <t>70CAJ</t>
  </si>
  <si>
    <t>70CAK</t>
  </si>
  <si>
    <t>70CAL</t>
  </si>
  <si>
    <t>70CAM</t>
  </si>
  <si>
    <t>70CAN</t>
  </si>
  <si>
    <t>70CAO</t>
  </si>
  <si>
    <t>70CAP</t>
  </si>
  <si>
    <t>70CAQ</t>
  </si>
  <si>
    <t>70CAR</t>
  </si>
  <si>
    <t>70CAS</t>
  </si>
  <si>
    <t>70CAT</t>
  </si>
  <si>
    <t>70CAU</t>
  </si>
  <si>
    <t>70CAV</t>
  </si>
  <si>
    <t>70CAW</t>
  </si>
  <si>
    <t>70CAX</t>
  </si>
  <si>
    <t>70CAY</t>
  </si>
  <si>
    <t>70CAZ</t>
  </si>
  <si>
    <t>70CB0</t>
  </si>
  <si>
    <t>エ-分割不可（全号線）-ホーム</t>
  </si>
  <si>
    <t>70CC1</t>
  </si>
  <si>
    <t>70CC2</t>
  </si>
  <si>
    <t>70CC3</t>
  </si>
  <si>
    <t>70CDA</t>
  </si>
  <si>
    <t>エ-分割不可（全号線）-グラン</t>
  </si>
  <si>
    <t>70CDB</t>
  </si>
  <si>
    <t>70CDC</t>
  </si>
  <si>
    <t>70CDD</t>
  </si>
  <si>
    <t>70CDE</t>
  </si>
  <si>
    <t>70CDF</t>
  </si>
  <si>
    <t>70CDG</t>
  </si>
  <si>
    <t>70CDH</t>
  </si>
  <si>
    <t>70CDI</t>
  </si>
  <si>
    <t>70CDJ</t>
  </si>
  <si>
    <t>70CDK</t>
  </si>
  <si>
    <t>70CDL</t>
  </si>
  <si>
    <t>70CDM</t>
  </si>
  <si>
    <t>70CDN</t>
  </si>
  <si>
    <t>70CDO</t>
  </si>
  <si>
    <t>70CDP</t>
  </si>
  <si>
    <t>70CDQ</t>
  </si>
  <si>
    <t>70CDR</t>
  </si>
  <si>
    <t>70CDS</t>
  </si>
  <si>
    <t>70CDT</t>
  </si>
  <si>
    <t>70CDU</t>
  </si>
  <si>
    <t>70CDV</t>
  </si>
  <si>
    <t>70CDW</t>
  </si>
  <si>
    <t>70CDX</t>
  </si>
  <si>
    <t>70CDY</t>
  </si>
  <si>
    <t>70CDZ</t>
  </si>
  <si>
    <t>70CE1</t>
  </si>
  <si>
    <t>70CE2</t>
  </si>
  <si>
    <t>70CE3</t>
  </si>
  <si>
    <t>70CE4</t>
  </si>
  <si>
    <t>70CE5</t>
  </si>
  <si>
    <t>70CF0</t>
  </si>
  <si>
    <t>70CF1</t>
  </si>
  <si>
    <t>70CF2</t>
  </si>
  <si>
    <t>70CG1</t>
  </si>
  <si>
    <t>70CG2</t>
  </si>
  <si>
    <t>70CG3</t>
  </si>
  <si>
    <t>70CH0</t>
  </si>
  <si>
    <t>70CH1</t>
  </si>
  <si>
    <t>70CH2</t>
  </si>
  <si>
    <t>70CH3</t>
  </si>
  <si>
    <t>70CH4</t>
  </si>
  <si>
    <t>70CI0</t>
  </si>
  <si>
    <t>70CI1</t>
  </si>
  <si>
    <t>70CI2</t>
  </si>
  <si>
    <t>70CI3</t>
  </si>
  <si>
    <t>70CI4</t>
  </si>
  <si>
    <t>70CJ0</t>
  </si>
  <si>
    <t>70CJ1</t>
  </si>
  <si>
    <t>70CJ2</t>
  </si>
  <si>
    <t>70CJ3</t>
  </si>
  <si>
    <t>70CJ4</t>
  </si>
  <si>
    <t>70CK0</t>
  </si>
  <si>
    <t>エ-分割不可（全号線）-その他</t>
  </si>
  <si>
    <t>80000</t>
  </si>
  <si>
    <t>81000</t>
  </si>
  <si>
    <t>82000</t>
  </si>
  <si>
    <t>89000</t>
  </si>
  <si>
    <t>BRT01</t>
  </si>
  <si>
    <t>BRT神路公園停留所</t>
    <rPh sb="3" eb="5">
      <t>カミジ</t>
    </rPh>
    <rPh sb="5" eb="7">
      <t>コウエン</t>
    </rPh>
    <rPh sb="7" eb="10">
      <t>テイリュウジョ</t>
    </rPh>
    <phoneticPr fontId="3"/>
  </si>
  <si>
    <t>BRT02</t>
  </si>
  <si>
    <t>BRT地下鉄今里北停留所</t>
  </si>
  <si>
    <t>BRT03</t>
  </si>
  <si>
    <t>BRT地下鉄今里南停留所</t>
  </si>
  <si>
    <t>BRT04</t>
  </si>
  <si>
    <t>BRT中川西公園前停留所</t>
  </si>
  <si>
    <t>BRT05</t>
  </si>
  <si>
    <t>BRT大池橋停留所</t>
  </si>
  <si>
    <t>BRT06</t>
  </si>
  <si>
    <t>BRT田島五丁目停留所</t>
  </si>
  <si>
    <t>BRT07</t>
  </si>
  <si>
    <t>BRT杭全停留所</t>
  </si>
  <si>
    <t>BRT08</t>
  </si>
  <si>
    <t>BRT今川二丁目停留所</t>
  </si>
  <si>
    <t>BRT09</t>
  </si>
  <si>
    <t>BRT中野中学校前停留所</t>
  </si>
  <si>
    <t>BRT10</t>
  </si>
  <si>
    <t>BRT湯里六丁目停留所</t>
  </si>
  <si>
    <t>BRT11</t>
  </si>
  <si>
    <t>BRT地下鉄長居停留所(東行き)</t>
  </si>
  <si>
    <t>BRT12</t>
  </si>
  <si>
    <t>BRT地下鉄長居停留所(西行き)</t>
  </si>
  <si>
    <t>BRT13</t>
  </si>
  <si>
    <t>BRT長居西二丁目停留所</t>
  </si>
  <si>
    <t>BRT14</t>
  </si>
  <si>
    <t>BRTあべの橋停留所</t>
  </si>
  <si>
    <t>鉄-御-ホーム</t>
  </si>
  <si>
    <t>鉄-御-車両空-車両更</t>
  </si>
  <si>
    <t>鉄-御-車両空-大型デ</t>
  </si>
  <si>
    <t>鉄-御-車両空-WI-</t>
  </si>
  <si>
    <t>鉄-御-セキュ-その他</t>
  </si>
  <si>
    <t>鉄-御-セキュ-駅構内</t>
  </si>
  <si>
    <t>鉄-御-セキュ-車内防</t>
  </si>
  <si>
    <t>鉄-御-最新技-お客さ</t>
  </si>
  <si>
    <t>鉄-御-最新技-安全性</t>
  </si>
  <si>
    <t>鉄-御-最新技-省電力</t>
  </si>
  <si>
    <t>鉄-御-更新投-その他</t>
  </si>
  <si>
    <t>鉄-御-更新投-車両部</t>
  </si>
  <si>
    <t>鉄-御-更新投-工務部</t>
  </si>
  <si>
    <t>鉄-御-更新投-電気部</t>
  </si>
  <si>
    <t>鉄-御-更新投-建築部</t>
  </si>
  <si>
    <t>鉄-御-サービ-その他</t>
  </si>
  <si>
    <t>鉄-御-サービ-車両部</t>
  </si>
  <si>
    <t>鉄-御-サービ-工務部</t>
  </si>
  <si>
    <t>鉄-御-サービ-電気部</t>
  </si>
  <si>
    <t>鉄-御-サービ-建築部</t>
  </si>
  <si>
    <t>鉄-御-コスト-その他</t>
  </si>
  <si>
    <t>鉄-御-コスト-車両部</t>
  </si>
  <si>
    <t>鉄-御-コスト-工務部</t>
  </si>
  <si>
    <t>鉄-御-コスト-電気部</t>
  </si>
  <si>
    <t>鉄-御-コスト-建築部</t>
  </si>
  <si>
    <t>鉄-御-その他</t>
  </si>
  <si>
    <t>鉄-谷-ホーム</t>
  </si>
  <si>
    <t>鉄-谷-車両空-車両更</t>
  </si>
  <si>
    <t>鉄-谷-車両空-大型デ</t>
  </si>
  <si>
    <t>鉄-谷-車両空-WI-</t>
  </si>
  <si>
    <t>鉄-谷-セキュ-その他</t>
  </si>
  <si>
    <t>鉄-谷-セキュ-駅構内</t>
  </si>
  <si>
    <t>鉄-谷-セキュ-車内防</t>
  </si>
  <si>
    <t>鉄-谷-最新技-お客さ</t>
  </si>
  <si>
    <t>鉄-谷-最新技-安全性</t>
  </si>
  <si>
    <t>鉄-谷-最新技-省電力</t>
  </si>
  <si>
    <t>鉄-谷-更新投-その他</t>
  </si>
  <si>
    <t>鉄-谷-更新投-車両部</t>
  </si>
  <si>
    <t>鉄-谷-更新投-工務部</t>
  </si>
  <si>
    <t>鉄-谷-更新投-電気部</t>
  </si>
  <si>
    <t>鉄-谷-更新投-建築部</t>
  </si>
  <si>
    <t>鉄-谷-サービ-その他</t>
  </si>
  <si>
    <t>鉄-谷-サービ-車両部</t>
  </si>
  <si>
    <t>鉄-谷-サービ-工務部</t>
  </si>
  <si>
    <t>鉄-谷-サービ-電気部</t>
  </si>
  <si>
    <t>鉄-谷-サービ-建築部</t>
  </si>
  <si>
    <t>鉄-谷-コスト-その他</t>
  </si>
  <si>
    <t>鉄-谷-コスト-車両部</t>
  </si>
  <si>
    <t>鉄-谷-コスト-工務部</t>
  </si>
  <si>
    <t>鉄-谷-コスト-電気部</t>
  </si>
  <si>
    <t>鉄-谷-コスト-建築部</t>
  </si>
  <si>
    <t>鉄-谷-その他</t>
  </si>
  <si>
    <t>鉄-四-ホーム</t>
  </si>
  <si>
    <t>鉄-四-車両空-車両更</t>
  </si>
  <si>
    <t>鉄-四-車両空-大型デ</t>
  </si>
  <si>
    <t>鉄-四-車両空-WI-</t>
  </si>
  <si>
    <t>鉄-四-セキュ-その他</t>
  </si>
  <si>
    <t>鉄-四-セキュ-駅構内</t>
  </si>
  <si>
    <t>鉄-四-セキュ-車内防</t>
  </si>
  <si>
    <t>鉄-四-最新技-お客さ</t>
  </si>
  <si>
    <t>鉄-四-最新技-安全性</t>
  </si>
  <si>
    <t>鉄-四-最新技-省電力</t>
  </si>
  <si>
    <t>鉄-四-更新投-その他</t>
  </si>
  <si>
    <t>鉄-四-更新投-車両部</t>
  </si>
  <si>
    <t>鉄-四-更新投-工務部</t>
  </si>
  <si>
    <t>鉄-四-更新投-電気部</t>
  </si>
  <si>
    <t>鉄-四-更新投-建築部</t>
  </si>
  <si>
    <t>鉄-四-サービ-その他</t>
  </si>
  <si>
    <t>鉄-四-サービ-車両部</t>
  </si>
  <si>
    <t>鉄-四-サービ-工務部</t>
  </si>
  <si>
    <t>鉄-四-サービ-電気部</t>
  </si>
  <si>
    <t>鉄-四-サービ-建築部</t>
  </si>
  <si>
    <t>鉄-四-コスト-その他</t>
  </si>
  <si>
    <t>鉄-四-コスト-車両部</t>
  </si>
  <si>
    <t>鉄-四-コスト-工務部</t>
  </si>
  <si>
    <t>鉄-四-コスト-電気部</t>
  </si>
  <si>
    <t>鉄-四-コスト-建築部</t>
  </si>
  <si>
    <t>鉄-四-その他</t>
  </si>
  <si>
    <t>鉄-中-ホーム</t>
  </si>
  <si>
    <t>鉄-中-車両空-車両更</t>
  </si>
  <si>
    <t>鉄-中-車両空-大型デ</t>
  </si>
  <si>
    <t>鉄-中-車両空-WI-</t>
  </si>
  <si>
    <t>鉄-中-セキュ-その他</t>
  </si>
  <si>
    <t>鉄-中-セキュ-駅構内</t>
  </si>
  <si>
    <t>鉄-中-セキュ-車内防</t>
  </si>
  <si>
    <t>鉄-中-最新技-お客さ</t>
  </si>
  <si>
    <t>鉄-中-最新技-安全性</t>
  </si>
  <si>
    <t>鉄-中-最新技-省電力</t>
  </si>
  <si>
    <t>鉄-中-更新投-その他</t>
  </si>
  <si>
    <t>鉄-中-更新投-車両部</t>
  </si>
  <si>
    <t>鉄-中-更新投-工務部</t>
  </si>
  <si>
    <t>鉄-中-更新投-電気部</t>
  </si>
  <si>
    <t>鉄-中-更新投-建築部</t>
  </si>
  <si>
    <t>鉄-中-サービ-その他</t>
  </si>
  <si>
    <t>鉄-中-サービ-車両部</t>
  </si>
  <si>
    <t>鉄-中-サービ-工務部</t>
  </si>
  <si>
    <t>鉄-中-サービ-電気部</t>
  </si>
  <si>
    <t>鉄-中-サービ-建築部</t>
  </si>
  <si>
    <t>鉄-中-コスト-その他</t>
  </si>
  <si>
    <t>鉄-中-コスト-車両部</t>
  </si>
  <si>
    <t>鉄-中-コスト-工務部</t>
  </si>
  <si>
    <t>鉄-中-コスト-電気部</t>
  </si>
  <si>
    <t>鉄-中-コスト-建築部</t>
  </si>
  <si>
    <t>鉄-中-その他</t>
  </si>
  <si>
    <t>鉄-千-ホーム</t>
  </si>
  <si>
    <t>鉄-千-車両空-車両更</t>
  </si>
  <si>
    <t>鉄-千-車両空-大型デ</t>
  </si>
  <si>
    <t>鉄-千-車両空-WI-</t>
  </si>
  <si>
    <t>鉄-千-セキュ-その他</t>
  </si>
  <si>
    <t>鉄-千-セキュ-駅構内</t>
  </si>
  <si>
    <t>鉄-千-セキュ-車内防</t>
  </si>
  <si>
    <t>鉄-千-最新技-お客さ</t>
  </si>
  <si>
    <t>鉄-千-最新技-安全性</t>
  </si>
  <si>
    <t>鉄-千-最新技-省電力</t>
  </si>
  <si>
    <t>鉄-千-更新投-その他</t>
  </si>
  <si>
    <t>鉄-千-更新投-車両部</t>
  </si>
  <si>
    <t>鉄-千-更新投-工務部</t>
  </si>
  <si>
    <t>鉄-千-更新投-電気部</t>
  </si>
  <si>
    <t>鉄-千-更新投-建築部</t>
  </si>
  <si>
    <t>鉄-千-サービ-その他</t>
  </si>
  <si>
    <t>鉄-千-サービ-車両部</t>
  </si>
  <si>
    <t>鉄-千-サービ-工務部</t>
  </si>
  <si>
    <t>鉄-千-サービ-電気部</t>
  </si>
  <si>
    <t>鉄-千-サービ-建築部</t>
  </si>
  <si>
    <t>鉄-千-コスト-その他</t>
  </si>
  <si>
    <t>鉄-千-コスト-車両部</t>
  </si>
  <si>
    <t>鉄-千-コスト-工務部</t>
  </si>
  <si>
    <t>鉄-千-コスト-電気部</t>
  </si>
  <si>
    <t>鉄-千-コスト-建築部</t>
  </si>
  <si>
    <t>鉄-千-その他</t>
  </si>
  <si>
    <t>鉄-堺-ホーム</t>
  </si>
  <si>
    <t>鉄-堺-車両空-車両更</t>
  </si>
  <si>
    <t>鉄-堺-車両空-大型デ</t>
  </si>
  <si>
    <t>鉄-堺-車両空-WI-</t>
  </si>
  <si>
    <t>鉄-堺-セキュ-その他</t>
  </si>
  <si>
    <t>鉄-堺-セキュ-駅構内</t>
  </si>
  <si>
    <t>鉄-堺-セキュ-車内防</t>
  </si>
  <si>
    <t>鉄-堺-最新技-お客さ</t>
  </si>
  <si>
    <t>鉄-堺-最新技-安全性</t>
  </si>
  <si>
    <t>鉄-堺-最新技-省電力</t>
  </si>
  <si>
    <t>鉄-堺-更新投-その他</t>
  </si>
  <si>
    <t>鉄-堺-更新投-車両部</t>
  </si>
  <si>
    <t>鉄-堺-更新投-工務部</t>
  </si>
  <si>
    <t>鉄-堺-更新投-電気部</t>
  </si>
  <si>
    <t>鉄-堺-更新投-建築部</t>
  </si>
  <si>
    <t>鉄-堺-サービ-その他</t>
  </si>
  <si>
    <t>鉄-堺-サービ-車両部</t>
  </si>
  <si>
    <t>鉄-堺-サービ-工務部</t>
  </si>
  <si>
    <t>鉄-堺-サービ-電気部</t>
  </si>
  <si>
    <t>鉄-堺-サービ-建築部</t>
  </si>
  <si>
    <t>鉄-堺-コスト-その他</t>
  </si>
  <si>
    <t>鉄-堺-コスト-車両部</t>
  </si>
  <si>
    <t>鉄-堺-コスト-工務部</t>
  </si>
  <si>
    <t>鉄-堺-コスト-電気部</t>
  </si>
  <si>
    <t>鉄-堺-コスト-建築部</t>
  </si>
  <si>
    <t>鉄-堺-その他</t>
  </si>
  <si>
    <t>鉄-長-ホーム</t>
  </si>
  <si>
    <t>鉄-長-車両空-車両更</t>
  </si>
  <si>
    <t>鉄-長-車両空-大型デ</t>
  </si>
  <si>
    <t>鉄-長-車両空-WI-</t>
  </si>
  <si>
    <t>鉄-長-セキュ-その他</t>
  </si>
  <si>
    <t>鉄-長-セキュ-駅構内</t>
  </si>
  <si>
    <t>鉄-長-セキュ-車内防</t>
  </si>
  <si>
    <t>鉄-長-最新技-お客さ</t>
  </si>
  <si>
    <t>鉄-長-最新技-安全性</t>
  </si>
  <si>
    <t>鉄-長-最新技-省電力</t>
  </si>
  <si>
    <t>鉄-長-更新投-その他</t>
  </si>
  <si>
    <t>鉄-長-更新投-車両部</t>
  </si>
  <si>
    <t>鉄-長-更新投-工務部</t>
  </si>
  <si>
    <t>鉄-長-更新投-電気部</t>
  </si>
  <si>
    <t>鉄-長-更新投-建築部</t>
  </si>
  <si>
    <t>鉄-長-サービ-その他</t>
  </si>
  <si>
    <t>鉄-長-サービ-車両部</t>
  </si>
  <si>
    <t>鉄-長-サービ-工務部</t>
  </si>
  <si>
    <t>鉄-長-サービ-電気部</t>
  </si>
  <si>
    <t>鉄-長-サービ-建築部</t>
  </si>
  <si>
    <t>鉄-長-コスト-その他</t>
  </si>
  <si>
    <t>鉄-長-コスト-車両部</t>
  </si>
  <si>
    <t>鉄-長-コスト-工務部</t>
  </si>
  <si>
    <t>鉄-長-コスト-電気部</t>
  </si>
  <si>
    <t>鉄-長-コスト-建築部</t>
  </si>
  <si>
    <t>鉄-長-その他</t>
  </si>
  <si>
    <t>鉄-今-ホーム</t>
  </si>
  <si>
    <t>鉄-今-車両空-車両更</t>
  </si>
  <si>
    <t>鉄-今-車両空-大型デ</t>
  </si>
  <si>
    <t>鉄-今-車両空-WI-</t>
  </si>
  <si>
    <t>鉄-今-セキュ-その他</t>
  </si>
  <si>
    <t>鉄-今-セキュ-駅構内</t>
  </si>
  <si>
    <t>鉄-今-セキュ-車内防</t>
  </si>
  <si>
    <t>鉄-今-最新技-お客さ</t>
  </si>
  <si>
    <t>鉄-今-最新技-安全性</t>
  </si>
  <si>
    <t>鉄-今-最新技-省電力</t>
  </si>
  <si>
    <t>鉄-今-更新投-その他</t>
  </si>
  <si>
    <t>鉄-今-更新投-車両部</t>
  </si>
  <si>
    <t>鉄-今-更新投-工務部</t>
  </si>
  <si>
    <t>鉄-今-更新投-電気部</t>
  </si>
  <si>
    <t>鉄-今-更新投-建築部</t>
  </si>
  <si>
    <t>鉄-今-サービ-その他</t>
  </si>
  <si>
    <t>鉄-今-サービ-車両部</t>
  </si>
  <si>
    <t>鉄-今-サービ-工務部</t>
  </si>
  <si>
    <t>鉄-今-サービ-電気部</t>
  </si>
  <si>
    <t>鉄-今-サービ-建築部</t>
  </si>
  <si>
    <t>鉄-今-コスト-その他</t>
  </si>
  <si>
    <t>鉄-今-コスト-車両部</t>
  </si>
  <si>
    <t>鉄-今-コスト-工務部</t>
  </si>
  <si>
    <t>鉄-今-コスト-電気部</t>
  </si>
  <si>
    <t>鉄-今-コスト-建築部</t>
  </si>
  <si>
    <t>鉄-今-その他</t>
  </si>
  <si>
    <t>鉄-南-ホーム</t>
  </si>
  <si>
    <t>鉄-南-車両空-車両更</t>
  </si>
  <si>
    <t>鉄-南-車両空-大型デ</t>
  </si>
  <si>
    <t>鉄-南-車両空-WI-</t>
  </si>
  <si>
    <t>鉄-南-セキュ-その他</t>
  </si>
  <si>
    <t>鉄-南-セキュ-駅構内</t>
  </si>
  <si>
    <t>鉄-南-セキュ-車内防</t>
  </si>
  <si>
    <t>鉄-南-最新技-お客さ</t>
  </si>
  <si>
    <t>鉄-南-最新技-安全性</t>
  </si>
  <si>
    <t>鉄-南-最新技-省電力</t>
  </si>
  <si>
    <t>鉄-南-更新投-その他</t>
  </si>
  <si>
    <t>鉄-南-更新投-車両部</t>
  </si>
  <si>
    <t>鉄-南-更新投-工務部</t>
  </si>
  <si>
    <t>鉄-南-更新投-電気部</t>
  </si>
  <si>
    <t>鉄-南-更新投-建築部</t>
  </si>
  <si>
    <t>鉄-南-サービ-その他</t>
  </si>
  <si>
    <t>鉄-南-サービ-車両部</t>
  </si>
  <si>
    <t>鉄-南-サービ-工務部</t>
  </si>
  <si>
    <t>鉄-南-サービ-電気部</t>
  </si>
  <si>
    <t>鉄-南-サービ-建築部</t>
  </si>
  <si>
    <t>鉄-南-コスト-その他</t>
  </si>
  <si>
    <t>鉄-南-コスト-車両部</t>
  </si>
  <si>
    <t>鉄-南-コスト-工務部</t>
  </si>
  <si>
    <t>鉄-南-コスト-電気部</t>
  </si>
  <si>
    <t>鉄-南-コスト-建築部</t>
  </si>
  <si>
    <t>鉄-南-その他</t>
  </si>
  <si>
    <t>鉄-分割可（複数・全号線）-自然-地震</t>
  </si>
  <si>
    <t>鉄-分割可（複数・全号線）-自然-津波</t>
  </si>
  <si>
    <t>鉄-分割可（複数・全号線）-自然-構築</t>
  </si>
  <si>
    <t>鉄-分割可（複数・全号線）-車両-車両</t>
  </si>
  <si>
    <t>鉄-分割可（複数・全号線）-車両-大型</t>
  </si>
  <si>
    <t>鉄-分割可（複数・全号線）-車両-WI</t>
  </si>
  <si>
    <t>鉄-分割可（複数・全号線）-車両-照明</t>
  </si>
  <si>
    <t>鉄-分割可（複数・全号線）-車両-AI</t>
  </si>
  <si>
    <t>鉄-分割可（複数・全号線）-セキ-その</t>
  </si>
  <si>
    <t>鉄-分割可（複数・全号線）-セキ-駅構</t>
  </si>
  <si>
    <t>鉄-分割可（複数・全号線）-セキ-車内</t>
  </si>
  <si>
    <t>鉄-分割可（複数・全号線）-最新-お客</t>
  </si>
  <si>
    <t>鉄-分割可（複数・全号線）-最新-安全</t>
  </si>
  <si>
    <t>鉄-分割可（複数・全号線）-最新-省電</t>
  </si>
  <si>
    <t>鉄-分割可（複数・全号線）-更新-その</t>
  </si>
  <si>
    <t>鉄-分割可（複数・全号線）-更新-車両</t>
  </si>
  <si>
    <t>鉄-分割可（複数・全号線）-更新-工務</t>
  </si>
  <si>
    <t>鉄-分割可（複数・全号線）-更新-電気</t>
  </si>
  <si>
    <t>鉄-分割可（複数・全号線）-更新-建築</t>
  </si>
  <si>
    <t>鉄-分割可（複数・全号線）-サー-その</t>
  </si>
  <si>
    <t>鉄-分割可（複数・全号線）-サー-車両</t>
  </si>
  <si>
    <t>鉄-分割可（複数・全号線）-サー-工務</t>
  </si>
  <si>
    <t>鉄-分割可（複数・全号線）-サー-電気</t>
  </si>
  <si>
    <t>鉄-分割可（複数・全号線）-サー-建築</t>
  </si>
  <si>
    <t>鉄-分割可（複数・全号線）-コス-その</t>
  </si>
  <si>
    <t>鉄-分割可（複数・全号線）-コス-車両</t>
  </si>
  <si>
    <t>鉄-分割可（複数・全号線）-コス-工務</t>
  </si>
  <si>
    <t>鉄-分割可（複数・全号線）-コス-電気</t>
  </si>
  <si>
    <t>鉄-分割可（複数・全号線）-コス-建築</t>
  </si>
  <si>
    <t>鉄-分割不可（複数）-自然-地震</t>
  </si>
  <si>
    <t>鉄-分割不可（複数）-自然-津波</t>
  </si>
  <si>
    <t>鉄-分割不可（複数）-自然-構築</t>
  </si>
  <si>
    <t>鉄-分割不可（複数）-車両-車両</t>
  </si>
  <si>
    <t>鉄-分割不可（複数）-車両-大型</t>
  </si>
  <si>
    <t>鉄-分割不可（複数）-車両-WI</t>
  </si>
  <si>
    <t>鉄-分割不可（複数）-車両-照明</t>
  </si>
  <si>
    <t>鉄-分割不可（複数）-車両-AI</t>
  </si>
  <si>
    <t>鉄-分割不可（複数）-セキ-その</t>
  </si>
  <si>
    <t>鉄-分割不可（複数）-セキ-駅構</t>
  </si>
  <si>
    <t>鉄-分割不可（複数）-セキ-車内</t>
  </si>
  <si>
    <t>鉄-分割不可（複数）-最新-お客</t>
  </si>
  <si>
    <t>鉄-分割不可（複数）-最新-安全</t>
  </si>
  <si>
    <t>鉄-分割不可（複数）-最新-省電</t>
  </si>
  <si>
    <t>鉄-分割不可（複数）-更新-その</t>
  </si>
  <si>
    <t>鉄-分割不可（複数）-更新-車両</t>
  </si>
  <si>
    <t>鉄-分割不可（複数）-更新-工務</t>
  </si>
  <si>
    <t>鉄-分割不可（複数）-更新-電気</t>
  </si>
  <si>
    <t>鉄-分割不可（複数）-更新-建築</t>
  </si>
  <si>
    <t>鉄-分割不可（複数）-サー-その</t>
  </si>
  <si>
    <t>鉄-分割不可（複数）-サー-車両</t>
  </si>
  <si>
    <t>鉄-分割不可（複数）-サー-工務</t>
  </si>
  <si>
    <t>鉄-分割不可（複数）-サー-電気</t>
  </si>
  <si>
    <t>鉄-分割不可（複数）-サー-建築</t>
  </si>
  <si>
    <t>鉄-分割不可（複数）-コス-その</t>
  </si>
  <si>
    <t>鉄-分割不可（複数）-コス-車両</t>
  </si>
  <si>
    <t>鉄-分割不可（複数）-コス-工務</t>
  </si>
  <si>
    <t>鉄-分割不可（複数）-コス-電気</t>
  </si>
  <si>
    <t>鉄-分割不可（複数）-コス-建築</t>
  </si>
  <si>
    <t>鉄-分割不可（全号線）-自然-地震</t>
  </si>
  <si>
    <t>鉄-分割不可（全号線）-自然-津波</t>
  </si>
  <si>
    <t>鉄-分割不可（全号線）-自然-構築</t>
  </si>
  <si>
    <t>鉄-分割不可（全号線）-車両-車両</t>
  </si>
  <si>
    <t>鉄-分割不可（全号線）-車両-大型</t>
  </si>
  <si>
    <t>鉄-分割不可（全号線）-車両-WI</t>
  </si>
  <si>
    <t>鉄-分割不可（全号線）-車両-照明</t>
  </si>
  <si>
    <t>鉄-分割不可（全号線）-車両-AI</t>
  </si>
  <si>
    <t>鉄-分割不可（全号線）-セキ-その</t>
  </si>
  <si>
    <t>鉄-分割不可（全号線）-セキ-駅構</t>
  </si>
  <si>
    <t>鉄-分割不可（全号線）-セキ-車内</t>
  </si>
  <si>
    <t>鉄-分割不可（全号線）-最新-お客</t>
  </si>
  <si>
    <t>鉄-分割不可（全号線）-最新-安全</t>
  </si>
  <si>
    <t>鉄-分割不可（全号線）-最新-省電</t>
  </si>
  <si>
    <t>鉄-分割不可（全号線）-更新-その</t>
  </si>
  <si>
    <t>鉄-分割不可（全号線）-更新-車両</t>
  </si>
  <si>
    <t>鉄-分割不可（全号線）-更新-工務</t>
  </si>
  <si>
    <t>鉄-分割不可（全号線）-更新-電気</t>
  </si>
  <si>
    <t>鉄-分割不可（全号線）-更新-建築</t>
  </si>
  <si>
    <t>鉄-分割不可（全号線）-サー-その</t>
  </si>
  <si>
    <t>鉄-分割不可（全号線）-サー-車両</t>
  </si>
  <si>
    <t>鉄-分割不可（全号線）-サー-工務</t>
  </si>
  <si>
    <t>鉄-分割不可（全号線）-サー-電気</t>
  </si>
  <si>
    <t>鉄-分割不可（全号線）-サー-建築</t>
  </si>
  <si>
    <t>鉄-分割不可（全号線）-コス-その</t>
  </si>
  <si>
    <t>鉄-分割不可（全号線）-コス-車両</t>
  </si>
  <si>
    <t>鉄-分割不可（全号線）-コス-工務</t>
  </si>
  <si>
    <t>鉄-分割不可（全号線）-コス-電気</t>
  </si>
  <si>
    <t>鉄-分割不可（全号線）-コス-建築</t>
  </si>
  <si>
    <t>コ-御-ホーム</t>
  </si>
  <si>
    <t>コ-御-車両空-車両更</t>
  </si>
  <si>
    <t>コ-御-車両空-大型デ</t>
  </si>
  <si>
    <t>コ-御-車両空-WI-</t>
  </si>
  <si>
    <t>コ-御-セキュ-その他</t>
  </si>
  <si>
    <t>コ-御-セキュ-駅構内</t>
  </si>
  <si>
    <t>コ-御-セキュ-車内防</t>
  </si>
  <si>
    <t>コ-御-最新技-お客さ</t>
  </si>
  <si>
    <t>コ-御-最新技-安全性</t>
  </si>
  <si>
    <t>コ-御-最新技-省電力</t>
  </si>
  <si>
    <t>コ-御-更新投-その他</t>
  </si>
  <si>
    <t>コ-御-更新投-車両部</t>
  </si>
  <si>
    <t>コ-御-更新投-工務部</t>
  </si>
  <si>
    <t>コ-御-更新投-電気部</t>
  </si>
  <si>
    <t>コ-御-更新投-建築部</t>
  </si>
  <si>
    <t>コ-御-サービ-その他</t>
  </si>
  <si>
    <t>コ-御-サービ-車両部</t>
  </si>
  <si>
    <t>コ-御-サービ-工務部</t>
  </si>
  <si>
    <t>コ-御-サービ-電気部</t>
  </si>
  <si>
    <t>コ-御-サービ-建築部</t>
  </si>
  <si>
    <t>コ-御-コスト-その他</t>
  </si>
  <si>
    <t>コ-御-コスト-車両部</t>
  </si>
  <si>
    <t>コ-御-コスト-工務部</t>
  </si>
  <si>
    <t>コ-御-コスト-電気部</t>
  </si>
  <si>
    <t>コ-御-コスト-建築部</t>
  </si>
  <si>
    <t>コ-御-その他</t>
  </si>
  <si>
    <t>コ-谷-ホーム</t>
  </si>
  <si>
    <t>コ-谷-車両空-車両更</t>
  </si>
  <si>
    <t>コ-谷-車両空-大型デ</t>
  </si>
  <si>
    <t>コ-谷-車両空-WI-</t>
  </si>
  <si>
    <t>コ-谷-セキュ-その他</t>
  </si>
  <si>
    <t>コ-谷-セキュ-駅構内</t>
  </si>
  <si>
    <t>コ-谷-セキュ-車内防</t>
  </si>
  <si>
    <t>コ-谷-最新技-お客さ</t>
  </si>
  <si>
    <t>コ-谷-最新技-安全性</t>
  </si>
  <si>
    <t>コ-谷-最新技-省電力</t>
  </si>
  <si>
    <t>コ-谷-更新投-その他</t>
  </si>
  <si>
    <t>コ-谷-更新投-車両部</t>
  </si>
  <si>
    <t>コ-谷-更新投-工務部</t>
  </si>
  <si>
    <t>コ-谷-更新投-電気部</t>
  </si>
  <si>
    <t>コ-谷-更新投-建築部</t>
  </si>
  <si>
    <t>コ-谷-サービ-その他</t>
  </si>
  <si>
    <t>コ-谷-サービ-車両部</t>
  </si>
  <si>
    <t>コ-谷-サービ-工務部</t>
  </si>
  <si>
    <t>コ-谷-サービ-電気部</t>
  </si>
  <si>
    <t>コ-谷-サービ-建築部</t>
  </si>
  <si>
    <t>コ-谷-コスト-その他</t>
  </si>
  <si>
    <t>コ-谷-コスト-車両部</t>
  </si>
  <si>
    <t>コ-谷-コスト-工務部</t>
  </si>
  <si>
    <t>コ-谷-コスト-電気部</t>
  </si>
  <si>
    <t>コ-谷-コスト-建築部</t>
  </si>
  <si>
    <t>コ-谷-その他</t>
  </si>
  <si>
    <t>コ-四-ホーム</t>
  </si>
  <si>
    <t>コ-四-車両空-車両更</t>
  </si>
  <si>
    <t>コ-四-車両空-大型デ</t>
  </si>
  <si>
    <t>コ-四-車両空-WI-</t>
  </si>
  <si>
    <t>コ-四-セキュ-その他</t>
  </si>
  <si>
    <t>コ-四-セキュ-駅構内</t>
  </si>
  <si>
    <t>コ-四-セキュ-車内防</t>
  </si>
  <si>
    <t>コ-四-最新技-お客さ</t>
  </si>
  <si>
    <t>コ-四-最新技-安全性</t>
  </si>
  <si>
    <t>コ-四-最新技-省電力</t>
  </si>
  <si>
    <t>コ-四-更新投-その他</t>
  </si>
  <si>
    <t>コ-四-更新投-車両部</t>
  </si>
  <si>
    <t>コ-四-更新投-工務部</t>
  </si>
  <si>
    <t>コ-四-更新投-電気部</t>
  </si>
  <si>
    <t>コ-四-更新投-建築部</t>
  </si>
  <si>
    <t>コ-四-サービ-その他</t>
  </si>
  <si>
    <t>コ-四-サービ-車両部</t>
  </si>
  <si>
    <t>コ-四-サービ-工務部</t>
  </si>
  <si>
    <t>コ-四-サービ-電気部</t>
  </si>
  <si>
    <t>コ-四-サービ-建築部</t>
  </si>
  <si>
    <t>コ-四-コスト-その他</t>
  </si>
  <si>
    <t>コ-四-コスト-車両部</t>
  </si>
  <si>
    <t>コ-四-コスト-工務部</t>
  </si>
  <si>
    <t>コ-四-コスト-電気部</t>
  </si>
  <si>
    <t>コ-四-コスト-建築部</t>
  </si>
  <si>
    <t>コ-四-その他</t>
  </si>
  <si>
    <t>コ-中-ホーム</t>
  </si>
  <si>
    <t>コ-中-車両空-車両更</t>
  </si>
  <si>
    <t>コ-中-車両空-大型デ</t>
  </si>
  <si>
    <t>コ-中-車両空-WI-</t>
  </si>
  <si>
    <t>コ-中-セキュ-その他</t>
  </si>
  <si>
    <t>コ-中-セキュ-駅構内</t>
  </si>
  <si>
    <t>コ-中-セキュ-車内防</t>
  </si>
  <si>
    <t>コ-中-最新技-お客さ</t>
  </si>
  <si>
    <t>コ-中-最新技-安全性</t>
  </si>
  <si>
    <t>コ-中-最新技-省電力</t>
  </si>
  <si>
    <t>コ-中-更新投-その他</t>
  </si>
  <si>
    <t>コ-中-更新投-車両部</t>
  </si>
  <si>
    <t>コ-中-更新投-工務部</t>
  </si>
  <si>
    <t>コ-中-更新投-電気部</t>
  </si>
  <si>
    <t>コ-中-更新投-建築部</t>
  </si>
  <si>
    <t>コ-中-サービ-その他</t>
  </si>
  <si>
    <t>コ-中-サービ-車両部</t>
  </si>
  <si>
    <t>コ-中-サービ-工務部</t>
  </si>
  <si>
    <t>コ-中-サービ-電気部</t>
  </si>
  <si>
    <t>コ-中-サービ-建築部</t>
  </si>
  <si>
    <t>コ-中-コスト-その他</t>
  </si>
  <si>
    <t>コ-中-コスト-車両部</t>
  </si>
  <si>
    <t>コ-中-コスト-工務部</t>
  </si>
  <si>
    <t>コ-中-コスト-電気部</t>
  </si>
  <si>
    <t>コ-中-コスト-建築部</t>
  </si>
  <si>
    <t>コ-中-その他</t>
  </si>
  <si>
    <t>コ-千-ホーム</t>
  </si>
  <si>
    <t>コ-千-車両空-車両更</t>
  </si>
  <si>
    <t>コ-千-車両空-大型デ</t>
  </si>
  <si>
    <t>コ-千-車両空-WI-</t>
  </si>
  <si>
    <t>コ-千-セキュ-その他</t>
  </si>
  <si>
    <t>コ-千-セキュ-駅構内</t>
  </si>
  <si>
    <t>コ-千-セキュ-車内防</t>
  </si>
  <si>
    <t>コ-千-最新技-お客さ</t>
  </si>
  <si>
    <t>コ-千-最新技-安全性</t>
  </si>
  <si>
    <t>コ-千-最新技-省電力</t>
  </si>
  <si>
    <t>コ-千-更新投-その他</t>
  </si>
  <si>
    <t>コ-千-更新投-車両部</t>
  </si>
  <si>
    <t>コ-千-更新投-工務部</t>
  </si>
  <si>
    <t>コ-千-更新投-電気部</t>
  </si>
  <si>
    <t>コ-千-更新投-建築部</t>
  </si>
  <si>
    <t>コ-千-サービ-その他</t>
  </si>
  <si>
    <t>コ-千-サービ-車両部</t>
  </si>
  <si>
    <t>コ-千-サービ-工務部</t>
  </si>
  <si>
    <t>コ-千-サービ-電気部</t>
  </si>
  <si>
    <t>コ-千-サービ-建築部</t>
  </si>
  <si>
    <t>コ-千-コスト-その他</t>
  </si>
  <si>
    <t>コ-千-コスト-車両部</t>
  </si>
  <si>
    <t>コ-千-コスト-工務部</t>
  </si>
  <si>
    <t>コ-千-コスト-電気部</t>
  </si>
  <si>
    <t>コ-千-コスト-建築部</t>
  </si>
  <si>
    <t>コ-千-その他</t>
  </si>
  <si>
    <t>コ-堺-ホーム</t>
  </si>
  <si>
    <t>コ-堺-車両空-車両更</t>
  </si>
  <si>
    <t>コ-堺-車両空-大型デ</t>
  </si>
  <si>
    <t>コ-堺-車両空-WI-</t>
  </si>
  <si>
    <t>コ-堺-セキュ-その他</t>
  </si>
  <si>
    <t>コ-堺-セキュ-駅構内</t>
  </si>
  <si>
    <t>コ-堺-セキュ-車内防</t>
  </si>
  <si>
    <t>コ-堺-最新技-お客さ</t>
  </si>
  <si>
    <t>コ-堺-最新技-安全性</t>
  </si>
  <si>
    <t>コ-堺-最新技-省電力</t>
  </si>
  <si>
    <t>コ-堺-更新投-その他</t>
  </si>
  <si>
    <t>コ-堺-更新投-車両部</t>
  </si>
  <si>
    <t>コ-堺-更新投-工務部</t>
  </si>
  <si>
    <t>コ-堺-更新投-電気部</t>
  </si>
  <si>
    <t>コ-堺-更新投-建築部</t>
  </si>
  <si>
    <t>コ-堺-サービ-その他</t>
  </si>
  <si>
    <t>コ-堺-サービ-車両部</t>
  </si>
  <si>
    <t>コ-堺-サービ-工務部</t>
  </si>
  <si>
    <t>コ-堺-サービ-電気部</t>
  </si>
  <si>
    <t>コ-堺-サービ-建築部</t>
  </si>
  <si>
    <t>コ-堺-コスト-その他</t>
  </si>
  <si>
    <t>コ-堺-コスト-車両部</t>
  </si>
  <si>
    <t>コ-堺-コスト-工務部</t>
  </si>
  <si>
    <t>コ-堺-コスト-電気部</t>
  </si>
  <si>
    <t>コ-堺-コスト-建築部</t>
  </si>
  <si>
    <t>コ-堺-その他</t>
  </si>
  <si>
    <t>コ-長-ホーム</t>
  </si>
  <si>
    <t>コ-長-車両空-車両更</t>
  </si>
  <si>
    <t>コ-長-車両空-大型デ</t>
  </si>
  <si>
    <t>コ-長-車両空-WI-</t>
  </si>
  <si>
    <t>コ-長-セキュ-その他</t>
  </si>
  <si>
    <t>コ-長-セキュ-駅構内</t>
  </si>
  <si>
    <t>コ-長-セキュ-車内防</t>
  </si>
  <si>
    <t>コ-長-最新技-お客さ</t>
  </si>
  <si>
    <t>コ-長-最新技-安全性</t>
  </si>
  <si>
    <t>コ-長-最新技-省電力</t>
  </si>
  <si>
    <t>コ-長-更新投-その他</t>
  </si>
  <si>
    <t>コ-長-更新投-車両部</t>
  </si>
  <si>
    <t>コ-長-更新投-工務部</t>
  </si>
  <si>
    <t>コ-長-更新投-電気部</t>
  </si>
  <si>
    <t>コ-長-更新投-建築部</t>
  </si>
  <si>
    <t>コ-長-サービ-その他</t>
  </si>
  <si>
    <t>コ-長-サービ-車両部</t>
  </si>
  <si>
    <t>コ-長-サービ-工務部</t>
  </si>
  <si>
    <t>コ-長-サービ-電気部</t>
  </si>
  <si>
    <t>コ-長-サービ-建築部</t>
  </si>
  <si>
    <t>コ-長-コスト-その他</t>
  </si>
  <si>
    <t>コ-長-コスト-車両部</t>
  </si>
  <si>
    <t>コ-長-コスト-工務部</t>
  </si>
  <si>
    <t>コ-長-コスト-電気部</t>
  </si>
  <si>
    <t>コ-長-コスト-建築部</t>
  </si>
  <si>
    <t>コ-長-その他</t>
  </si>
  <si>
    <t>コ-今-ホーム</t>
  </si>
  <si>
    <t>コ-今-車両空-車両更</t>
  </si>
  <si>
    <t>コ-今-車両空-大型デ</t>
  </si>
  <si>
    <t>コ-今-車両空-WI-</t>
  </si>
  <si>
    <t>コ-今-セキュ-その他</t>
  </si>
  <si>
    <t>コ-今-セキュ-駅構内</t>
  </si>
  <si>
    <t>コ-今-セキュ-車内防</t>
  </si>
  <si>
    <t>コ-今-最新技-お客さ</t>
  </si>
  <si>
    <t>コ-今-最新技-安全性</t>
  </si>
  <si>
    <t>コ-今-最新技-省電力</t>
  </si>
  <si>
    <t>コ-今-更新投-その他</t>
  </si>
  <si>
    <t>コ-今-更新投-車両部</t>
  </si>
  <si>
    <t>コ-今-更新投-工務部</t>
  </si>
  <si>
    <t>コ-今-更新投-電気部</t>
  </si>
  <si>
    <t>コ-今-更新投-建築部</t>
  </si>
  <si>
    <t>コ-今-サービ-その他</t>
  </si>
  <si>
    <t>コ-今-サービ-車両部</t>
  </si>
  <si>
    <t>コ-今-サービ-工務部</t>
  </si>
  <si>
    <t>コ-今-サービ-電気部</t>
  </si>
  <si>
    <t>コ-今-サービ-建築部</t>
  </si>
  <si>
    <t>コ-今-コスト-その他</t>
  </si>
  <si>
    <t>コ-今-コスト-車両部</t>
  </si>
  <si>
    <t>コ-今-コスト-工務部</t>
  </si>
  <si>
    <t>コ-今-コスト-電気部</t>
  </si>
  <si>
    <t>コ-今-コスト-建築部</t>
  </si>
  <si>
    <t>コ-今-その他</t>
  </si>
  <si>
    <t>コ-南-ホーム</t>
  </si>
  <si>
    <t>コ-南-車両空-車両更</t>
  </si>
  <si>
    <t>コ-南-車両空-大型デ</t>
  </si>
  <si>
    <t>コ-南-車両空-WI-</t>
  </si>
  <si>
    <t>コ-南-セキュ-その他</t>
  </si>
  <si>
    <t>コ-南-セキュ-駅構内</t>
  </si>
  <si>
    <t>コ-南-セキュ-車内防</t>
  </si>
  <si>
    <t>コ-南-最新技-お客さ</t>
  </si>
  <si>
    <t>コ-南-最新技-安全性</t>
  </si>
  <si>
    <t>コ-南-最新技-省電力</t>
  </si>
  <si>
    <t>コ-南-更新投-その他</t>
  </si>
  <si>
    <t>コ-南-更新投-車両部</t>
  </si>
  <si>
    <t>コ-南-更新投-工務部</t>
  </si>
  <si>
    <t>コ-南-更新投-電気部</t>
  </si>
  <si>
    <t>コ-南-更新投-建築部</t>
  </si>
  <si>
    <t>コ-南-サービ-その他</t>
  </si>
  <si>
    <t>コ-南-サービ-車両部</t>
  </si>
  <si>
    <t>コ-南-サービ-工務部</t>
  </si>
  <si>
    <t>コ-南-サービ-電気部</t>
  </si>
  <si>
    <t>コ-南-サービ-建築部</t>
  </si>
  <si>
    <t>コ-南-コスト-その他</t>
  </si>
  <si>
    <t>コ-南-コスト-車両部</t>
  </si>
  <si>
    <t>コ-南-コスト-工務部</t>
  </si>
  <si>
    <t>コ-南-コスト-電気部</t>
  </si>
  <si>
    <t>コ-南-コスト-建築部</t>
  </si>
  <si>
    <t>コ-南-その他</t>
  </si>
  <si>
    <t>コ-分割可（複数・全号線）-自然-地震</t>
  </si>
  <si>
    <t>コ-分割可（複数・全号線）-自然-津波</t>
  </si>
  <si>
    <t>コ-分割可（複数・全号線）-自然-構築</t>
  </si>
  <si>
    <t>コ-分割可（複数・全号線）-車両-車両</t>
  </si>
  <si>
    <t>コ-分割可（複数・全号線）-車両-大型</t>
  </si>
  <si>
    <t>コ-分割可（複数・全号線）-車両-WI</t>
  </si>
  <si>
    <t>コ-分割可（複数・全号線）-車両-照明</t>
  </si>
  <si>
    <t>コ-分割可（複数・全号線）-車両-AI</t>
  </si>
  <si>
    <t>コ-分割可（複数・全号線）-セキ-その</t>
  </si>
  <si>
    <t>コ-分割可（複数・全号線）-セキ-駅構</t>
  </si>
  <si>
    <t>コ-分割可（複数・全号線）-セキ-車内</t>
  </si>
  <si>
    <t>コ-分割可（複数・全号線）-最新-お客</t>
  </si>
  <si>
    <t>コ-分割可（複数・全号線）-最新-安全</t>
  </si>
  <si>
    <t>コ-分割可（複数・全号線）-最新-省電</t>
  </si>
  <si>
    <t>コ-分割可（複数・全号線）-更新-その</t>
  </si>
  <si>
    <t>コ-分割可（複数・全号線）-更新-車両</t>
  </si>
  <si>
    <t>コ-分割可（複数・全号線）-更新-工務</t>
  </si>
  <si>
    <t>コ-分割可（複数・全号線）-更新-電気</t>
  </si>
  <si>
    <t>コ-分割可（複数・全号線）-更新-建築</t>
  </si>
  <si>
    <t>コ-分割可（複数・全号線）-サー-その</t>
  </si>
  <si>
    <t>コ-分割可（複数・全号線）-サー-車両</t>
  </si>
  <si>
    <t>コ-分割可（複数・全号線）-サー-工務</t>
  </si>
  <si>
    <t>コ-分割可（複数・全号線）-サー-電気</t>
  </si>
  <si>
    <t>コ-分割可（複数・全号線）-サー-建築</t>
  </si>
  <si>
    <t>コ-分割可（複数・全号線）-コス-その</t>
  </si>
  <si>
    <t>コ-分割可（複数・全号線）-コス-車両</t>
  </si>
  <si>
    <t>コ-分割可（複数・全号線）-コス-工務</t>
  </si>
  <si>
    <t>コ-分割可（複数・全号線）-コス-電気</t>
  </si>
  <si>
    <t>コ-分割可（複数・全号線）-コス-建築</t>
  </si>
  <si>
    <t>コ-分割不可（複数）-自然-地震</t>
  </si>
  <si>
    <t>コ-分割不可（複数）-自然-津波</t>
  </si>
  <si>
    <t>コ-分割不可（複数）-自然-構築</t>
  </si>
  <si>
    <t>コ-分割不可（複数）-車両-車両</t>
  </si>
  <si>
    <t>コ-分割不可（複数）-車両-大型</t>
  </si>
  <si>
    <t>コ-分割不可（複数）-車両-WI</t>
  </si>
  <si>
    <t>コ-分割不可（複数）-車両-照明</t>
  </si>
  <si>
    <t>コ-分割不可（複数）-車両-AI</t>
  </si>
  <si>
    <t>コ-分割不可（複数）-セキ-その</t>
  </si>
  <si>
    <t>コ-分割不可（複数）-セキ-駅構</t>
  </si>
  <si>
    <t>コ-分割不可（複数）-セキ-車内</t>
  </si>
  <si>
    <t>コ-分割不可（複数）-最新-お客</t>
  </si>
  <si>
    <t>コ-分割不可（複数）-最新-安全</t>
  </si>
  <si>
    <t>コ-分割不可（複数）-最新-省電</t>
  </si>
  <si>
    <t>コ-分割不可（複数）-更新-その</t>
  </si>
  <si>
    <t>コ-分割不可（複数）-更新-車両</t>
  </si>
  <si>
    <t>コ-分割不可（複数）-更新-工務</t>
  </si>
  <si>
    <t>コ-分割不可（複数）-更新-電気</t>
  </si>
  <si>
    <t>コ-分割不可（複数）-更新-建築</t>
  </si>
  <si>
    <t>コ-分割不可（複数）-サー-その</t>
  </si>
  <si>
    <t>コ-分割不可（複数）-サー-車両</t>
  </si>
  <si>
    <t>コ-分割不可（複数）-サー-工務</t>
  </si>
  <si>
    <t>コ-分割不可（複数）-サー-電気</t>
  </si>
  <si>
    <t>コ-分割不可（複数）-サー-建築</t>
  </si>
  <si>
    <t>コ-分割不可（複数）-コス-その</t>
  </si>
  <si>
    <t>コ-分割不可（複数）-コス-車両</t>
  </si>
  <si>
    <t>コ-分割不可（複数）-コス-工務</t>
  </si>
  <si>
    <t>コ-分割不可（複数）-コス-電気</t>
  </si>
  <si>
    <t>コ-分割不可（複数）-コス-建築</t>
  </si>
  <si>
    <t>コ-分割不可（全号線）-自然-地震</t>
  </si>
  <si>
    <t>コ-分割不可（全号線）-自然-津波</t>
  </si>
  <si>
    <t>コ-分割不可（全号線）-自然-構築</t>
  </si>
  <si>
    <t>コ-分割不可（全号線）-車両-車両</t>
  </si>
  <si>
    <t>コ-分割不可（全号線）-車両-大型</t>
  </si>
  <si>
    <t>コ-分割不可（全号線）-車両-WI</t>
  </si>
  <si>
    <t>コ-分割不可（全号線）-車両-照明</t>
  </si>
  <si>
    <t>コ-分割不可（全号線）-車両-AI</t>
  </si>
  <si>
    <t>コ-分割不可（全号線）-セキ-その</t>
  </si>
  <si>
    <t>コ-分割不可（全号線）-セキ-駅構</t>
  </si>
  <si>
    <t>コ-分割不可（全号線）-セキ-車内</t>
  </si>
  <si>
    <t>コ-分割不可（全号線）-最新-お客</t>
  </si>
  <si>
    <t>コ-分割不可（全号線）-最新-安全</t>
  </si>
  <si>
    <t>コ-分割不可（全号線）-最新-省電</t>
  </si>
  <si>
    <t>コ-分割不可（全号線）-更新-その</t>
  </si>
  <si>
    <t>コ-分割不可（全号線）-更新-車両</t>
  </si>
  <si>
    <t>コ-分割不可（全号線）-更新-工務</t>
  </si>
  <si>
    <t>コ-分割不可（全号線）-更新-電気</t>
  </si>
  <si>
    <t>コ-分割不可（全号線）-更新-建築</t>
  </si>
  <si>
    <t>コ-分割不可（全号線）-サー-その</t>
  </si>
  <si>
    <t>コ-分割不可（全号線）-サー-車両</t>
  </si>
  <si>
    <t>コ-分割不可（全号線）-サー-工務</t>
  </si>
  <si>
    <t>コ-分割不可（全号線）-サー-電気</t>
  </si>
  <si>
    <t>コ-分割不可（全号線）-サー-建築</t>
  </si>
  <si>
    <t>コ-分割不可（全号線）-コス-その</t>
  </si>
  <si>
    <t>コ-分割不可（全号線）-コス-車両</t>
  </si>
  <si>
    <t>コ-分割不可（全号線）-コス-工務</t>
  </si>
  <si>
    <t>コ-分割不可（全号線）-コス-電気</t>
  </si>
  <si>
    <t>コ-分割不可（全号線）-コス-建築</t>
  </si>
  <si>
    <t>広-御-ホーム</t>
  </si>
  <si>
    <t>広-御-車両空-車両更</t>
  </si>
  <si>
    <t>広-御-車両空-大型デ</t>
  </si>
  <si>
    <t>広-御-車両空-WI-</t>
  </si>
  <si>
    <t>広-御-セキュ-その他</t>
  </si>
  <si>
    <t>広-御-セキュ-駅構内</t>
  </si>
  <si>
    <t>広-御-セキュ-車内防</t>
  </si>
  <si>
    <t>広-御-最新技-お客さ</t>
  </si>
  <si>
    <t>広-御-最新技-安全性</t>
  </si>
  <si>
    <t>広-御-最新技-省電力</t>
  </si>
  <si>
    <t>広-御-更新投-その他</t>
  </si>
  <si>
    <t>広-御-更新投-車両部</t>
  </si>
  <si>
    <t>広-御-更新投-工務部</t>
  </si>
  <si>
    <t>広-御-更新投-電気部</t>
  </si>
  <si>
    <t>広-御-更新投-建築部</t>
  </si>
  <si>
    <t>広-御-サービ-その他</t>
  </si>
  <si>
    <t>広-御-サービ-車両部</t>
  </si>
  <si>
    <t>広-御-サービ-工務部</t>
  </si>
  <si>
    <t>広-御-サービ-電気部</t>
  </si>
  <si>
    <t>広-御-サービ-建築部</t>
  </si>
  <si>
    <t>広-御-コスト-その他</t>
  </si>
  <si>
    <t>広-御-コスト-車両部</t>
  </si>
  <si>
    <t>広-御-コスト-工務部</t>
  </si>
  <si>
    <t>広-御-コスト-電気部</t>
  </si>
  <si>
    <t>広-御-コスト-建築部</t>
  </si>
  <si>
    <t>広-御-その他</t>
  </si>
  <si>
    <t>広-谷-ホーム</t>
  </si>
  <si>
    <t>広-谷-車両空-車両更</t>
  </si>
  <si>
    <t>広-谷-車両空-大型デ</t>
  </si>
  <si>
    <t>広-谷-車両空-WI-</t>
  </si>
  <si>
    <t>広-谷-セキュ-その他</t>
  </si>
  <si>
    <t>広-谷-セキュ-駅構内</t>
  </si>
  <si>
    <t>広-谷-セキュ-車内防</t>
  </si>
  <si>
    <t>広-谷-最新技-お客さ</t>
  </si>
  <si>
    <t>広-谷-最新技-安全性</t>
  </si>
  <si>
    <t>広-谷-最新技-省電力</t>
  </si>
  <si>
    <t>広-谷-更新投-その他</t>
  </si>
  <si>
    <t>広-谷-更新投-車両部</t>
  </si>
  <si>
    <t>広-谷-更新投-工務部</t>
  </si>
  <si>
    <t>広-谷-更新投-電気部</t>
  </si>
  <si>
    <t>広-谷-更新投-建築部</t>
  </si>
  <si>
    <t>広-谷-サービ-その他</t>
  </si>
  <si>
    <t>広-谷-サービ-車両部</t>
  </si>
  <si>
    <t>広-谷-サービ-工務部</t>
  </si>
  <si>
    <t>広-谷-サービ-電気部</t>
  </si>
  <si>
    <t>広-谷-サービ-建築部</t>
  </si>
  <si>
    <t>広-谷-コスト-その他</t>
  </si>
  <si>
    <t>広-谷-コスト-車両部</t>
  </si>
  <si>
    <t>広-谷-コスト-工務部</t>
  </si>
  <si>
    <t>広-谷-コスト-電気部</t>
  </si>
  <si>
    <t>広-谷-コスト-建築部</t>
  </si>
  <si>
    <t>広-谷-その他</t>
  </si>
  <si>
    <t>広-四-ホーム</t>
  </si>
  <si>
    <t>広-四-車両空-車両更</t>
  </si>
  <si>
    <t>広-四-車両空-大型デ</t>
  </si>
  <si>
    <t>広-四-車両空-WI-</t>
  </si>
  <si>
    <t>広-四-セキュ-その他</t>
  </si>
  <si>
    <t>広-四-セキュ-駅構内</t>
  </si>
  <si>
    <t>広-四-セキュ-車内防</t>
  </si>
  <si>
    <t>広-四-最新技-お客さ</t>
  </si>
  <si>
    <t>広-四-最新技-安全性</t>
  </si>
  <si>
    <t>広-四-最新技-省電力</t>
  </si>
  <si>
    <t>広-四-更新投-その他</t>
  </si>
  <si>
    <t>広-四-更新投-車両部</t>
  </si>
  <si>
    <t>広-四-更新投-工務部</t>
  </si>
  <si>
    <t>広-四-更新投-電気部</t>
  </si>
  <si>
    <t>広-四-更新投-建築部</t>
  </si>
  <si>
    <t>広-四-サービ-その他</t>
  </si>
  <si>
    <t>広-四-サービ-車両部</t>
  </si>
  <si>
    <t>広-四-サービ-工務部</t>
  </si>
  <si>
    <t>広-四-サービ-電気部</t>
  </si>
  <si>
    <t>広-四-サービ-建築部</t>
  </si>
  <si>
    <t>広-四-コスト-その他</t>
  </si>
  <si>
    <t>広-四-コスト-車両部</t>
  </si>
  <si>
    <t>広-四-コスト-工務部</t>
  </si>
  <si>
    <t>広-四-コスト-電気部</t>
  </si>
  <si>
    <t>広-四-コスト-建築部</t>
  </si>
  <si>
    <t>広-四-その他</t>
  </si>
  <si>
    <t>広-中-ホーム</t>
  </si>
  <si>
    <t>広-中-車両空-車両更</t>
  </si>
  <si>
    <t>広-中-車両空-大型デ</t>
  </si>
  <si>
    <t>広-中-車両空-WI-</t>
  </si>
  <si>
    <t>広-中-セキュ-その他</t>
  </si>
  <si>
    <t>広-中-セキュ-駅構内</t>
  </si>
  <si>
    <t>広-中-セキュ-車内防</t>
  </si>
  <si>
    <t>広-中-最新技-お客さ</t>
  </si>
  <si>
    <t>広-中-最新技-安全性</t>
  </si>
  <si>
    <t>広-中-最新技-省電力</t>
  </si>
  <si>
    <t>広-中-更新投-その他</t>
  </si>
  <si>
    <t>広-中-更新投-車両部</t>
  </si>
  <si>
    <t>広-中-更新投-工務部</t>
  </si>
  <si>
    <t>広-中-更新投-電気部</t>
  </si>
  <si>
    <t>広-中-更新投-建築部</t>
  </si>
  <si>
    <t>広-中-サービ-その他</t>
  </si>
  <si>
    <t>広-中-サービ-車両部</t>
  </si>
  <si>
    <t>広-中-サービ-工務部</t>
  </si>
  <si>
    <t>広-中-サービ-電気部</t>
  </si>
  <si>
    <t>広-中-サービ-建築部</t>
  </si>
  <si>
    <t>広-中-コスト-その他</t>
  </si>
  <si>
    <t>広-中-コスト-車両部</t>
  </si>
  <si>
    <t>広-中-コスト-工務部</t>
  </si>
  <si>
    <t>広-中-コスト-電気部</t>
  </si>
  <si>
    <t>広-中-コスト-建築部</t>
  </si>
  <si>
    <t>広-中-その他</t>
  </si>
  <si>
    <t>広-千-ホーム</t>
  </si>
  <si>
    <t>広-千-車両空-車両更</t>
  </si>
  <si>
    <t>広-千-車両空-大型デ</t>
  </si>
  <si>
    <t>広-千-車両空-WI-</t>
  </si>
  <si>
    <t>広-千-セキュ-その他</t>
  </si>
  <si>
    <t>広-千-セキュ-駅構内</t>
  </si>
  <si>
    <t>広-千-セキュ-車内防</t>
  </si>
  <si>
    <t>広-千-最新技-お客さ</t>
  </si>
  <si>
    <t>広-千-最新技-安全性</t>
  </si>
  <si>
    <t>広-千-最新技-省電力</t>
  </si>
  <si>
    <t>広-千-更新投-その他</t>
  </si>
  <si>
    <t>広-千-更新投-車両部</t>
  </si>
  <si>
    <t>広-千-更新投-工務部</t>
  </si>
  <si>
    <t>広-千-更新投-電気部</t>
  </si>
  <si>
    <t>広-千-更新投-建築部</t>
  </si>
  <si>
    <t>広-千-サービ-その他</t>
  </si>
  <si>
    <t>広-千-サービ-車両部</t>
  </si>
  <si>
    <t>広-千-サービ-工務部</t>
  </si>
  <si>
    <t>広-千-サービ-電気部</t>
  </si>
  <si>
    <t>広-千-サービ-建築部</t>
  </si>
  <si>
    <t>広-千-コスト-その他</t>
  </si>
  <si>
    <t>広-千-コスト-車両部</t>
  </si>
  <si>
    <t>広-千-コスト-工務部</t>
  </si>
  <si>
    <t>広-千-コスト-電気部</t>
  </si>
  <si>
    <t>広-千-コスト-建築部</t>
  </si>
  <si>
    <t>広-千-その他</t>
  </si>
  <si>
    <t>広-堺-ホーム</t>
  </si>
  <si>
    <t>広-堺-車両空-車両更</t>
  </si>
  <si>
    <t>広-堺-車両空-大型デ</t>
  </si>
  <si>
    <t>広-堺-車両空-WI-</t>
  </si>
  <si>
    <t>広-堺-セキュ-その他</t>
  </si>
  <si>
    <t>広-堺-セキュ-駅構内</t>
  </si>
  <si>
    <t>広-堺-セキュ-車内防</t>
  </si>
  <si>
    <t>広-堺-最新技-お客さ</t>
  </si>
  <si>
    <t>広-堺-最新技-安全性</t>
  </si>
  <si>
    <t>広-堺-最新技-省電力</t>
  </si>
  <si>
    <t>広-堺-更新投-その他</t>
  </si>
  <si>
    <t>広-堺-更新投-車両部</t>
  </si>
  <si>
    <t>広-堺-更新投-工務部</t>
  </si>
  <si>
    <t>広-堺-更新投-電気部</t>
  </si>
  <si>
    <t>広-堺-更新投-建築部</t>
  </si>
  <si>
    <t>広-堺-サービ-その他</t>
  </si>
  <si>
    <t>広-堺-サービ-車両部</t>
  </si>
  <si>
    <t>広-堺-サービ-工務部</t>
  </si>
  <si>
    <t>広-堺-サービ-電気部</t>
  </si>
  <si>
    <t>広-堺-サービ-建築部</t>
  </si>
  <si>
    <t>広-堺-コスト-その他</t>
  </si>
  <si>
    <t>広-堺-コスト-車両部</t>
  </si>
  <si>
    <t>広-堺-コスト-工務部</t>
  </si>
  <si>
    <t>広-堺-コスト-電気部</t>
  </si>
  <si>
    <t>広-堺-コスト-建築部</t>
  </si>
  <si>
    <t>広-堺-その他</t>
  </si>
  <si>
    <t>広-長-ホーム</t>
  </si>
  <si>
    <t>広-長-車両空-車両更</t>
  </si>
  <si>
    <t>広-長-車両空-大型デ</t>
  </si>
  <si>
    <t>広-長-車両空-WI-</t>
  </si>
  <si>
    <t>広-長-セキュ-その他</t>
  </si>
  <si>
    <t>広-長-セキュ-駅構内</t>
  </si>
  <si>
    <t>広-長-セキュ-車内防</t>
  </si>
  <si>
    <t>広-長-最新技-お客さ</t>
  </si>
  <si>
    <t>広-長-最新技-安全性</t>
  </si>
  <si>
    <t>広-長-最新技-省電力</t>
  </si>
  <si>
    <t>広-長-更新投-その他</t>
  </si>
  <si>
    <t>広-長-更新投-車両部</t>
  </si>
  <si>
    <t>広-長-更新投-工務部</t>
  </si>
  <si>
    <t>広-長-更新投-電気部</t>
  </si>
  <si>
    <t>広-長-更新投-建築部</t>
  </si>
  <si>
    <t>広-長-サービ-その他</t>
  </si>
  <si>
    <t>広-長-サービ-車両部</t>
  </si>
  <si>
    <t>広-長-サービ-工務部</t>
  </si>
  <si>
    <t>広-長-サービ-電気部</t>
  </si>
  <si>
    <t>広-長-サービ-建築部</t>
  </si>
  <si>
    <t>広-長-コスト-その他</t>
  </si>
  <si>
    <t>広-長-コスト-車両部</t>
  </si>
  <si>
    <t>広-長-コスト-工務部</t>
  </si>
  <si>
    <t>広-長-コスト-電気部</t>
  </si>
  <si>
    <t>広-長-コスト-建築部</t>
  </si>
  <si>
    <t>広-長-その他</t>
  </si>
  <si>
    <t>広-今-ホーム</t>
  </si>
  <si>
    <t>広-今-車両空-車両更</t>
  </si>
  <si>
    <t>広-今-車両空-大型デ</t>
  </si>
  <si>
    <t>広-今-車両空-WI-</t>
  </si>
  <si>
    <t>広-今-セキュ-その他</t>
  </si>
  <si>
    <t>広-今-セキュ-駅構内</t>
  </si>
  <si>
    <t>広-今-セキュ-車内防</t>
  </si>
  <si>
    <t>広-今-最新技-お客さ</t>
  </si>
  <si>
    <t>広-今-最新技-安全性</t>
  </si>
  <si>
    <t>広-今-最新技-省電力</t>
  </si>
  <si>
    <t>広-今-更新投-その他</t>
  </si>
  <si>
    <t>広-今-更新投-車両部</t>
  </si>
  <si>
    <t>広-今-更新投-工務部</t>
  </si>
  <si>
    <t>広-今-更新投-電気部</t>
  </si>
  <si>
    <t>広-今-更新投-建築部</t>
  </si>
  <si>
    <t>広-今-サービ-その他</t>
  </si>
  <si>
    <t>広-今-サービ-車両部</t>
  </si>
  <si>
    <t>広-今-サービ-工務部</t>
  </si>
  <si>
    <t>広-今-サービ-電気部</t>
  </si>
  <si>
    <t>広-今-サービ-建築部</t>
  </si>
  <si>
    <t>広-今-コスト-その他</t>
  </si>
  <si>
    <t>広-今-コスト-車両部</t>
  </si>
  <si>
    <t>広-今-コスト-工務部</t>
  </si>
  <si>
    <t>広-今-コスト-電気部</t>
  </si>
  <si>
    <t>広-今-コスト-建築部</t>
  </si>
  <si>
    <t>広-今-その他</t>
  </si>
  <si>
    <t>広-南-ホーム</t>
  </si>
  <si>
    <t>広-南-車両空-車両更</t>
  </si>
  <si>
    <t>広-南-車両空-大型デ</t>
  </si>
  <si>
    <t>広-南-車両空-WI-</t>
  </si>
  <si>
    <t>広-南-セキュ-その他</t>
  </si>
  <si>
    <t>広-南-セキュ-駅構内</t>
  </si>
  <si>
    <t>広-南-セキュ-車内防</t>
  </si>
  <si>
    <t>広-南-最新技-お客さ</t>
  </si>
  <si>
    <t>広-南-最新技-安全性</t>
  </si>
  <si>
    <t>広-南-最新技-省電力</t>
  </si>
  <si>
    <t>広-南-更新投-その他</t>
  </si>
  <si>
    <t>広-南-更新投-車両部</t>
  </si>
  <si>
    <t>広-南-更新投-工務部</t>
  </si>
  <si>
    <t>広-南-更新投-電気部</t>
  </si>
  <si>
    <t>広-南-更新投-建築部</t>
  </si>
  <si>
    <t>広-南-サービ-その他</t>
  </si>
  <si>
    <t>広-南-サービ-車両部</t>
  </si>
  <si>
    <t>広-南-サービ-工務部</t>
  </si>
  <si>
    <t>広-南-サービ-電気部</t>
  </si>
  <si>
    <t>広-南-サービ-建築部</t>
  </si>
  <si>
    <t>広-南-コスト-その他</t>
  </si>
  <si>
    <t>広-南-コスト-車両部</t>
  </si>
  <si>
    <t>広-南-コスト-工務部</t>
  </si>
  <si>
    <t>広-南-コスト-電気部</t>
  </si>
  <si>
    <t>広-南-コスト-建築部</t>
  </si>
  <si>
    <t>広-南-その他</t>
  </si>
  <si>
    <t>広-分割可（複数・全号線）-自然-地震</t>
  </si>
  <si>
    <t>広-分割可（複数・全号線）-自然-津波</t>
  </si>
  <si>
    <t>広-分割可（複数・全号線）-自然-構築</t>
  </si>
  <si>
    <t>広-分割可（複数・全号線）-車両-車両</t>
  </si>
  <si>
    <t>広-分割可（複数・全号線）-車両-大型</t>
  </si>
  <si>
    <t>広-分割可（複数・全号線）-車両-WI</t>
  </si>
  <si>
    <t>広-分割可（複数・全号線）-車両-照明</t>
  </si>
  <si>
    <t>広-分割可（複数・全号線）-車両-AI</t>
  </si>
  <si>
    <t>広-分割可（複数・全号線）-セキ-その</t>
  </si>
  <si>
    <t>広-分割可（複数・全号線）-セキ-駅構</t>
  </si>
  <si>
    <t>広-分割可（複数・全号線）-セキ-車内</t>
  </si>
  <si>
    <t>広-分割可（複数・全号線）-最新-お客</t>
  </si>
  <si>
    <t>広-分割可（複数・全号線）-最新-安全</t>
  </si>
  <si>
    <t>広-分割可（複数・全号線）-最新-省電</t>
  </si>
  <si>
    <t>広-分割可（複数・全号線）-更新-その</t>
  </si>
  <si>
    <t>広-分割可（複数・全号線）-更新-車両</t>
  </si>
  <si>
    <t>広-分割可（複数・全号線）-更新-工務</t>
  </si>
  <si>
    <t>広-分割可（複数・全号線）-更新-電気</t>
  </si>
  <si>
    <t>広-分割可（複数・全号線）-更新-建築</t>
  </si>
  <si>
    <t>広-分割可（複数・全号線）-サー-その</t>
  </si>
  <si>
    <t>広-分割可（複数・全号線）-サー-車両</t>
  </si>
  <si>
    <t>広-分割可（複数・全号線）-サー-工務</t>
  </si>
  <si>
    <t>広-分割可（複数・全号線）-サー-電気</t>
  </si>
  <si>
    <t>広-分割可（複数・全号線）-サー-建築</t>
  </si>
  <si>
    <t>広-分割可（複数・全号線）-コス-その</t>
  </si>
  <si>
    <t>広-分割可（複数・全号線）-コス-車両</t>
  </si>
  <si>
    <t>広-分割可（複数・全号線）-コス-工務</t>
  </si>
  <si>
    <t>広-分割可（複数・全号線）-コス-電気</t>
  </si>
  <si>
    <t>広-分割可（複数・全号線）-コス-建築</t>
  </si>
  <si>
    <t>広-分割不可（複数）-自然-地震</t>
  </si>
  <si>
    <t>広-分割不可（複数）-自然-津波</t>
  </si>
  <si>
    <t>広-分割不可（複数）-自然-構築</t>
  </si>
  <si>
    <t>広-分割不可（複数）-車両-車両</t>
  </si>
  <si>
    <t>広-分割不可（複数）-車両-大型</t>
  </si>
  <si>
    <t>広-分割不可（複数）-車両-WI</t>
  </si>
  <si>
    <t>広-分割不可（複数）-車両-照明</t>
  </si>
  <si>
    <t>広-分割不可（複数）-車両-AI</t>
  </si>
  <si>
    <t>広-分割不可（複数）-セキ-その</t>
  </si>
  <si>
    <t>広-分割不可（複数）-セキ-駅構</t>
  </si>
  <si>
    <t>広-分割不可（複数）-セキ-車内</t>
  </si>
  <si>
    <t>広-分割不可（複数）-最新-お客</t>
  </si>
  <si>
    <t>広-分割不可（複数）-最新-安全</t>
  </si>
  <si>
    <t>広-分割不可（複数）-最新-省電</t>
  </si>
  <si>
    <t>広-分割不可（複数）-更新-その</t>
  </si>
  <si>
    <t>広-分割不可（複数）-更新-車両</t>
  </si>
  <si>
    <t>広-分割不可（複数）-更新-工務</t>
  </si>
  <si>
    <t>広-分割不可（複数）-更新-電気</t>
  </si>
  <si>
    <t>広-分割不可（複数）-更新-建築</t>
  </si>
  <si>
    <t>広-分割不可（複数）-サー-その</t>
  </si>
  <si>
    <t>広-分割不可（複数）-サー-車両</t>
  </si>
  <si>
    <t>広-分割不可（複数）-サー-工務</t>
  </si>
  <si>
    <t>広-分割不可（複数）-サー-電気</t>
  </si>
  <si>
    <t>広-分割不可（複数）-サー-建築</t>
  </si>
  <si>
    <t>広-分割不可（複数）-コス-その</t>
  </si>
  <si>
    <t>広-分割不可（複数）-コス-車両</t>
  </si>
  <si>
    <t>広-分割不可（複数）-コス-工務</t>
  </si>
  <si>
    <t>広-分割不可（複数）-コス-電気</t>
  </si>
  <si>
    <t>広-分割不可（複数）-コス-建築</t>
  </si>
  <si>
    <t>広-分割不可（全号線）-自然-地震</t>
  </si>
  <si>
    <t>広-分割不可（全号線）-自然-津波</t>
  </si>
  <si>
    <t>広-分割不可（全号線）-自然-構築</t>
  </si>
  <si>
    <t>広-分割不可（全号線）-車両-車両</t>
  </si>
  <si>
    <t>広-分割不可（全号線）-車両-大型</t>
  </si>
  <si>
    <t>広-分割不可（全号線）-車両-WI</t>
  </si>
  <si>
    <t>広-分割不可（全号線）-車両-照明</t>
  </si>
  <si>
    <t>広-分割不可（全号線）-車両-AI</t>
  </si>
  <si>
    <t>広-分割不可（全号線）-セキ-その</t>
  </si>
  <si>
    <t>広-分割不可（全号線）-セキ-駅構</t>
  </si>
  <si>
    <t>広-分割不可（全号線）-セキ-車内</t>
  </si>
  <si>
    <t>広-分割不可（全号線）-最新-お客</t>
  </si>
  <si>
    <t>広-分割不可（全号線）-最新-安全</t>
  </si>
  <si>
    <t>広-分割不可（全号線）-最新-省電</t>
  </si>
  <si>
    <t>広-分割不可（全号線）-更新-その</t>
  </si>
  <si>
    <t>広-分割不可（全号線）-更新-車両</t>
  </si>
  <si>
    <t>広-分割不可（全号線）-更新-工務</t>
  </si>
  <si>
    <t>広-分割不可（全号線）-更新-電気</t>
  </si>
  <si>
    <t>広-分割不可（全号線）-更新-建築</t>
  </si>
  <si>
    <t>広-分割不可（全号線）-サー-その</t>
  </si>
  <si>
    <t>広-分割不可（全号線）-サー-車両</t>
  </si>
  <si>
    <t>広-分割不可（全号線）-サー-工務</t>
  </si>
  <si>
    <t>広-分割不可（全号線）-サー-電気</t>
  </si>
  <si>
    <t>広-分割不可（全号線）-サー-建築</t>
  </si>
  <si>
    <t>広-分割不可（全号線）-コス-その</t>
  </si>
  <si>
    <t>広-分割不可（全号線）-コス-車両</t>
  </si>
  <si>
    <t>広-分割不可（全号線）-コス-工務</t>
  </si>
  <si>
    <t>広-分割不可（全号線）-コス-電気</t>
  </si>
  <si>
    <t>広-分割不可（全号線）-コス-建築</t>
  </si>
  <si>
    <t>リ-御-ホーム</t>
  </si>
  <si>
    <t>リ-御-車両空-車両更</t>
  </si>
  <si>
    <t>リ-御-車両空-大型デ</t>
  </si>
  <si>
    <t>リ-御-車両空-WI-</t>
  </si>
  <si>
    <t>リ-御-セキュ-その他</t>
  </si>
  <si>
    <t>リ-御-セキュ-駅構内</t>
  </si>
  <si>
    <t>リ-御-セキュ-車内防</t>
  </si>
  <si>
    <t>リ-御-最新技-お客さ</t>
  </si>
  <si>
    <t>リ-御-最新技-安全性</t>
  </si>
  <si>
    <t>リ-御-最新技-省電力</t>
  </si>
  <si>
    <t>リ-御-更新投-その他</t>
  </si>
  <si>
    <t>リ-御-更新投-車両部</t>
  </si>
  <si>
    <t>リ-御-更新投-工務部</t>
  </si>
  <si>
    <t>リ-御-更新投-電気部</t>
  </si>
  <si>
    <t>リ-御-更新投-建築部</t>
  </si>
  <si>
    <t>リ-御-サービ-その他</t>
  </si>
  <si>
    <t>リ-御-サービ-車両部</t>
  </si>
  <si>
    <t>リ-御-サービ-工務部</t>
  </si>
  <si>
    <t>リ-御-サービ-電気部</t>
  </si>
  <si>
    <t>リ-御-サービ-建築部</t>
  </si>
  <si>
    <t>リ-御-コスト-その他</t>
  </si>
  <si>
    <t>リ-御-コスト-車両部</t>
  </si>
  <si>
    <t>リ-御-コスト-工務部</t>
  </si>
  <si>
    <t>リ-御-コスト-電気部</t>
  </si>
  <si>
    <t>リ-御-コスト-建築部</t>
  </si>
  <si>
    <t>リ-御-その他</t>
  </si>
  <si>
    <t>リ-谷-ホーム</t>
  </si>
  <si>
    <t>リ-谷-車両空-車両更</t>
  </si>
  <si>
    <t>リ-谷-車両空-大型デ</t>
  </si>
  <si>
    <t>リ-谷-車両空-WI-</t>
  </si>
  <si>
    <t>リ-谷-セキュ-その他</t>
  </si>
  <si>
    <t>リ-谷-セキュ-駅構内</t>
  </si>
  <si>
    <t>リ-谷-セキュ-車内防</t>
  </si>
  <si>
    <t>リ-谷-最新技-お客さ</t>
  </si>
  <si>
    <t>リ-谷-最新技-安全性</t>
  </si>
  <si>
    <t>リ-谷-最新技-省電力</t>
  </si>
  <si>
    <t>リ-谷-更新投-その他</t>
  </si>
  <si>
    <t>リ-谷-更新投-車両部</t>
  </si>
  <si>
    <t>リ-谷-更新投-工務部</t>
  </si>
  <si>
    <t>リ-谷-更新投-電気部</t>
  </si>
  <si>
    <t>リ-谷-更新投-建築部</t>
  </si>
  <si>
    <t>リ-谷-サービ-その他</t>
  </si>
  <si>
    <t>リ-谷-サービ-車両部</t>
  </si>
  <si>
    <t>リ-谷-サービ-工務部</t>
  </si>
  <si>
    <t>リ-谷-サービ-電気部</t>
  </si>
  <si>
    <t>リ-谷-サービ-建築部</t>
  </si>
  <si>
    <t>リ-谷-コスト-その他</t>
  </si>
  <si>
    <t>リ-谷-コスト-車両部</t>
  </si>
  <si>
    <t>リ-谷-コスト-工務部</t>
  </si>
  <si>
    <t>リ-谷-コスト-電気部</t>
  </si>
  <si>
    <t>リ-谷-コスト-建築部</t>
  </si>
  <si>
    <t>リ-谷-その他</t>
  </si>
  <si>
    <t>リ-四-ホーム</t>
  </si>
  <si>
    <t>リ-四-車両空-車両更</t>
  </si>
  <si>
    <t>リ-四-車両空-大型デ</t>
  </si>
  <si>
    <t>リ-四-車両空-WI-</t>
  </si>
  <si>
    <t>リ-四-セキュ-その他</t>
  </si>
  <si>
    <t>リ-四-セキュ-駅構内</t>
  </si>
  <si>
    <t>リ-四-セキュ-車内防</t>
  </si>
  <si>
    <t>リ-四-最新技-お客さ</t>
  </si>
  <si>
    <t>リ-四-最新技-安全性</t>
  </si>
  <si>
    <t>リ-四-最新技-省電力</t>
  </si>
  <si>
    <t>リ-四-更新投-その他</t>
  </si>
  <si>
    <t>リ-四-更新投-車両部</t>
  </si>
  <si>
    <t>リ-四-更新投-工務部</t>
  </si>
  <si>
    <t>リ-四-更新投-電気部</t>
  </si>
  <si>
    <t>リ-四-更新投-建築部</t>
  </si>
  <si>
    <t>リ-四-サービ-その他</t>
  </si>
  <si>
    <t>リ-四-サービ-車両部</t>
  </si>
  <si>
    <t>リ-四-サービ-工務部</t>
  </si>
  <si>
    <t>リ-四-サービ-電気部</t>
  </si>
  <si>
    <t>リ-四-サービ-建築部</t>
  </si>
  <si>
    <t>リ-四-コスト-その他</t>
  </si>
  <si>
    <t>リ-四-コスト-車両部</t>
  </si>
  <si>
    <t>リ-四-コスト-工務部</t>
  </si>
  <si>
    <t>リ-四-コスト-電気部</t>
  </si>
  <si>
    <t>リ-四-コスト-建築部</t>
  </si>
  <si>
    <t>リ-四-その他</t>
  </si>
  <si>
    <t>リ-中-ホーム</t>
  </si>
  <si>
    <t>リ-中-車両空-車両更</t>
  </si>
  <si>
    <t>リ-中-車両空-大型デ</t>
  </si>
  <si>
    <t>リ-中-車両空-WI-</t>
  </si>
  <si>
    <t>リ-中-セキュ-その他</t>
  </si>
  <si>
    <t>リ-中-セキュ-駅構内</t>
  </si>
  <si>
    <t>リ-中-セキュ-車内防</t>
  </si>
  <si>
    <t>リ-中-最新技-お客さ</t>
  </si>
  <si>
    <t>リ-中-最新技-安全性</t>
  </si>
  <si>
    <t>リ-中-最新技-省電力</t>
  </si>
  <si>
    <t>リ-中-更新投-その他</t>
  </si>
  <si>
    <t>リ-中-更新投-車両部</t>
  </si>
  <si>
    <t>リ-中-更新投-工務部</t>
  </si>
  <si>
    <t>リ-中-更新投-電気部</t>
  </si>
  <si>
    <t>リ-中-更新投-建築部</t>
  </si>
  <si>
    <t>リ-中-サービ-その他</t>
  </si>
  <si>
    <t>リ-中-サービ-車両部</t>
  </si>
  <si>
    <t>リ-中-サービ-工務部</t>
  </si>
  <si>
    <t>リ-中-サービ-電気部</t>
  </si>
  <si>
    <t>リ-中-サービ-建築部</t>
  </si>
  <si>
    <t>リ-中-コスト-その他</t>
  </si>
  <si>
    <t>リ-中-コスト-車両部</t>
  </si>
  <si>
    <t>リ-中-コスト-工務部</t>
  </si>
  <si>
    <t>リ-中-コスト-電気部</t>
  </si>
  <si>
    <t>リ-中-コスト-建築部</t>
  </si>
  <si>
    <t>リ-中-その他</t>
  </si>
  <si>
    <t>リ-千-ホーム</t>
  </si>
  <si>
    <t>リ-千-車両空-車両更</t>
  </si>
  <si>
    <t>リ-千-車両空-大型デ</t>
  </si>
  <si>
    <t>リ-千-車両空-WI-</t>
  </si>
  <si>
    <t>リ-千-セキュ-その他</t>
  </si>
  <si>
    <t>リ-千-セキュ-駅構内</t>
  </si>
  <si>
    <t>リ-千-セキュ-車内防</t>
  </si>
  <si>
    <t>リ-千-最新技-お客さ</t>
  </si>
  <si>
    <t>リ-千-最新技-安全性</t>
  </si>
  <si>
    <t>リ-千-最新技-省電力</t>
  </si>
  <si>
    <t>リ-千-更新投-その他</t>
  </si>
  <si>
    <t>リ-千-更新投-車両部</t>
  </si>
  <si>
    <t>リ-千-更新投-工務部</t>
  </si>
  <si>
    <t>リ-千-更新投-電気部</t>
  </si>
  <si>
    <t>リ-千-更新投-建築部</t>
  </si>
  <si>
    <t>リ-千-サービ-その他</t>
  </si>
  <si>
    <t>リ-千-サービ-車両部</t>
  </si>
  <si>
    <t>リ-千-サービ-工務部</t>
  </si>
  <si>
    <t>リ-千-サービ-電気部</t>
  </si>
  <si>
    <t>リ-千-サービ-建築部</t>
  </si>
  <si>
    <t>リ-千-コスト-その他</t>
  </si>
  <si>
    <t>リ-千-コスト-車両部</t>
  </si>
  <si>
    <t>リ-千-コスト-工務部</t>
  </si>
  <si>
    <t>リ-千-コスト-電気部</t>
  </si>
  <si>
    <t>リ-千-コスト-建築部</t>
  </si>
  <si>
    <t>リ-千-その他</t>
  </si>
  <si>
    <t>リ-堺-ホーム</t>
  </si>
  <si>
    <t>リ-堺-車両空-車両更</t>
  </si>
  <si>
    <t>リ-堺-車両空-大型デ</t>
  </si>
  <si>
    <t>リ-堺-車両空-WI-</t>
  </si>
  <si>
    <t>リ-堺-セキュ-その他</t>
  </si>
  <si>
    <t>リ-堺-セキュ-駅構内</t>
  </si>
  <si>
    <t>リ-堺-セキュ-車内防</t>
  </si>
  <si>
    <t>リ-堺-最新技-お客さ</t>
  </si>
  <si>
    <t>リ-堺-最新技-安全性</t>
  </si>
  <si>
    <t>リ-堺-最新技-省電力</t>
  </si>
  <si>
    <t>リ-堺-更新投-その他</t>
  </si>
  <si>
    <t>リ-堺-更新投-車両部</t>
  </si>
  <si>
    <t>リ-堺-更新投-工務部</t>
  </si>
  <si>
    <t>リ-堺-更新投-電気部</t>
  </si>
  <si>
    <t>リ-堺-更新投-建築部</t>
  </si>
  <si>
    <t>リ-堺-サービ-その他</t>
  </si>
  <si>
    <t>リ-堺-サービ-車両部</t>
  </si>
  <si>
    <t>リ-堺-サービ-工務部</t>
  </si>
  <si>
    <t>リ-堺-サービ-電気部</t>
  </si>
  <si>
    <t>リ-堺-サービ-建築部</t>
  </si>
  <si>
    <t>リ-堺-コスト-その他</t>
  </si>
  <si>
    <t>リ-堺-コスト-車両部</t>
  </si>
  <si>
    <t>リ-堺-コスト-工務部</t>
  </si>
  <si>
    <t>リ-堺-コスト-電気部</t>
  </si>
  <si>
    <t>リ-堺-コスト-建築部</t>
  </si>
  <si>
    <t>リ-堺-その他</t>
  </si>
  <si>
    <t>リ-長-ホーム</t>
  </si>
  <si>
    <t>リ-長-車両空-車両更</t>
  </si>
  <si>
    <t>リ-長-車両空-大型デ</t>
  </si>
  <si>
    <t>リ-長-車両空-WI-</t>
  </si>
  <si>
    <t>リ-長-セキュ-その他</t>
  </si>
  <si>
    <t>リ-長-セキュ-駅構内</t>
  </si>
  <si>
    <t>リ-長-セキュ-車内防</t>
  </si>
  <si>
    <t>リ-長-最新技-お客さ</t>
  </si>
  <si>
    <t>リ-長-最新技-安全性</t>
  </si>
  <si>
    <t>リ-長-最新技-省電力</t>
  </si>
  <si>
    <t>リ-長-更新投-その他</t>
  </si>
  <si>
    <t>リ-長-更新投-車両部</t>
  </si>
  <si>
    <t>リ-長-更新投-工務部</t>
  </si>
  <si>
    <t>リ-長-更新投-電気部</t>
  </si>
  <si>
    <t>リ-長-更新投-建築部</t>
  </si>
  <si>
    <t>リ-長-サービ-その他</t>
  </si>
  <si>
    <t>リ-長-サービ-車両部</t>
  </si>
  <si>
    <t>リ-長-サービ-工務部</t>
  </si>
  <si>
    <t>リ-長-サービ-電気部</t>
  </si>
  <si>
    <t>リ-長-サービ-建築部</t>
  </si>
  <si>
    <t>リ-長-コスト-その他</t>
  </si>
  <si>
    <t>リ-長-コスト-車両部</t>
  </si>
  <si>
    <t>リ-長-コスト-工務部</t>
  </si>
  <si>
    <t>リ-長-コスト-電気部</t>
  </si>
  <si>
    <t>リ-長-コスト-建築部</t>
  </si>
  <si>
    <t>リ-長-その他</t>
  </si>
  <si>
    <t>リ-今-ホーム</t>
  </si>
  <si>
    <t>リ-今-車両空-車両更</t>
  </si>
  <si>
    <t>リ-今-車両空-大型デ</t>
  </si>
  <si>
    <t>リ-今-車両空-WI-</t>
  </si>
  <si>
    <t>リ-今-セキュ-その他</t>
  </si>
  <si>
    <t>リ-今-セキュ-駅構内</t>
  </si>
  <si>
    <t>リ-今-セキュ-車内防</t>
  </si>
  <si>
    <t>リ-今-最新技-お客さ</t>
  </si>
  <si>
    <t>リ-今-最新技-安全性</t>
  </si>
  <si>
    <t>リ-今-最新技-省電力</t>
  </si>
  <si>
    <t>リ-今-更新投-その他</t>
  </si>
  <si>
    <t>リ-今-更新投-車両部</t>
  </si>
  <si>
    <t>リ-今-更新投-工務部</t>
  </si>
  <si>
    <t>リ-今-更新投-電気部</t>
  </si>
  <si>
    <t>リ-今-更新投-建築部</t>
  </si>
  <si>
    <t>リ-今-サービ-その他</t>
  </si>
  <si>
    <t>リ-今-サービ-車両部</t>
  </si>
  <si>
    <t>リ-今-サービ-工務部</t>
  </si>
  <si>
    <t>リ-今-サービ-電気部</t>
  </si>
  <si>
    <t>リ-今-サービ-建築部</t>
  </si>
  <si>
    <t>リ-今-コスト-その他</t>
  </si>
  <si>
    <t>リ-今-コスト-車両部</t>
  </si>
  <si>
    <t>リ-今-コスト-工務部</t>
  </si>
  <si>
    <t>リ-今-コスト-電気部</t>
  </si>
  <si>
    <t>リ-今-コスト-建築部</t>
  </si>
  <si>
    <t>リ-今-その他</t>
  </si>
  <si>
    <t>リ-南-ホーム</t>
  </si>
  <si>
    <t>リ-南-車両空-車両更</t>
  </si>
  <si>
    <t>リ-南-車両空-大型デ</t>
  </si>
  <si>
    <t>リ-南-車両空-WI-</t>
  </si>
  <si>
    <t>リ-南-セキュ-その他</t>
  </si>
  <si>
    <t>リ-南-セキュ-駅構内</t>
  </si>
  <si>
    <t>リ-南-セキュ-車内防</t>
  </si>
  <si>
    <t>リ-南-最新技-お客さ</t>
  </si>
  <si>
    <t>リ-南-最新技-安全性</t>
  </si>
  <si>
    <t>リ-南-最新技-省電力</t>
  </si>
  <si>
    <t>リ-南-更新投-その他</t>
  </si>
  <si>
    <t>リ-南-更新投-車両部</t>
  </si>
  <si>
    <t>リ-南-更新投-工務部</t>
  </si>
  <si>
    <t>リ-南-更新投-電気部</t>
  </si>
  <si>
    <t>リ-南-更新投-建築部</t>
  </si>
  <si>
    <t>リ-南-サービ-その他</t>
  </si>
  <si>
    <t>リ-南-サービ-車両部</t>
  </si>
  <si>
    <t>リ-南-サービ-工務部</t>
  </si>
  <si>
    <t>リ-南-サービ-電気部</t>
  </si>
  <si>
    <t>リ-南-サービ-建築部</t>
  </si>
  <si>
    <t>リ-南-コスト-その他</t>
  </si>
  <si>
    <t>リ-南-コスト-車両部</t>
  </si>
  <si>
    <t>リ-南-コスト-工務部</t>
  </si>
  <si>
    <t>リ-南-コスト-電気部</t>
  </si>
  <si>
    <t>リ-南-コスト-建築部</t>
  </si>
  <si>
    <t>リ-南-その他</t>
  </si>
  <si>
    <t>リ-分割可（複数・全号線）-自然-地震</t>
  </si>
  <si>
    <t>リ-分割可（複数・全号線）-自然-津波</t>
  </si>
  <si>
    <t>リ-分割可（複数・全号線）-自然-構築</t>
  </si>
  <si>
    <t>リ-分割可（複数・全号線）-車両-車両</t>
  </si>
  <si>
    <t>リ-分割可（複数・全号線）-車両-大型</t>
  </si>
  <si>
    <t>リ-分割可（複数・全号線）-車両-WI</t>
  </si>
  <si>
    <t>リ-分割可（複数・全号線）-車両-照明</t>
  </si>
  <si>
    <t>リ-分割可（複数・全号線）-車両-AI</t>
  </si>
  <si>
    <t>リ-分割可（複数・全号線）-セキ-その</t>
  </si>
  <si>
    <t>リ-分割可（複数・全号線）-セキ-駅構</t>
  </si>
  <si>
    <t>リ-分割可（複数・全号線）-セキ-車内</t>
  </si>
  <si>
    <t>リ-分割可（複数・全号線）-最新-お客</t>
  </si>
  <si>
    <t>リ-分割可（複数・全号線）-最新-安全</t>
  </si>
  <si>
    <t>リ-分割可（複数・全号線）-最新-省電</t>
  </si>
  <si>
    <t>リ-分割可（複数・全号線）-更新-その</t>
  </si>
  <si>
    <t>リ-分割可（複数・全号線）-更新-車両</t>
  </si>
  <si>
    <t>リ-分割可（複数・全号線）-更新-工務</t>
  </si>
  <si>
    <t>リ-分割可（複数・全号線）-更新-電気</t>
  </si>
  <si>
    <t>リ-分割可（複数・全号線）-更新-建築</t>
  </si>
  <si>
    <t>リ-分割可（複数・全号線）-サー-その</t>
  </si>
  <si>
    <t>リ-分割可（複数・全号線）-サー-車両</t>
  </si>
  <si>
    <t>リ-分割可（複数・全号線）-サー-工務</t>
  </si>
  <si>
    <t>リ-分割可（複数・全号線）-サー-電気</t>
  </si>
  <si>
    <t>リ-分割可（複数・全号線）-サー-建築</t>
  </si>
  <si>
    <t>リ-分割可（複数・全号線）-コス-その</t>
  </si>
  <si>
    <t>リ-分割可（複数・全号線）-コス-車両</t>
  </si>
  <si>
    <t>リ-分割可（複数・全号線）-コス-工務</t>
  </si>
  <si>
    <t>リ-分割可（複数・全号線）-コス-電気</t>
  </si>
  <si>
    <t>リ-分割可（複数・全号線）-コス-建築</t>
  </si>
  <si>
    <t>リ-分割不可（複数）-自然-地震</t>
  </si>
  <si>
    <t>リ-分割不可（複数）-自然-津波</t>
  </si>
  <si>
    <t>リ-分割不可（複数）-自然-構築</t>
  </si>
  <si>
    <t>リ-分割不可（複数）-車両-車両</t>
  </si>
  <si>
    <t>リ-分割不可（複数）-車両-大型</t>
  </si>
  <si>
    <t>リ-分割不可（複数）-車両-WI</t>
  </si>
  <si>
    <t>リ-分割不可（複数）-車両-照明</t>
  </si>
  <si>
    <t>リ-分割不可（複数）-車両-AI</t>
  </si>
  <si>
    <t>リ-分割不可（複数）-セキ-その</t>
  </si>
  <si>
    <t>リ-分割不可（複数）-セキ-駅構</t>
  </si>
  <si>
    <t>リ-分割不可（複数）-セキ-車内</t>
  </si>
  <si>
    <t>リ-分割不可（複数）-最新-お客</t>
  </si>
  <si>
    <t>リ-分割不可（複数）-最新-安全</t>
  </si>
  <si>
    <t>リ-分割不可（複数）-最新-省電</t>
  </si>
  <si>
    <t>リ-分割不可（複数）-更新-その</t>
  </si>
  <si>
    <t>リ-分割不可（複数）-更新-車両</t>
  </si>
  <si>
    <t>リ-分割不可（複数）-更新-工務</t>
  </si>
  <si>
    <t>リ-分割不可（複数）-更新-電気</t>
  </si>
  <si>
    <t>リ-分割不可（複数）-更新-建築</t>
  </si>
  <si>
    <t>リ-分割不可（複数）-サー-その</t>
  </si>
  <si>
    <t>リ-分割不可（複数）-サー-車両</t>
  </si>
  <si>
    <t>リ-分割不可（複数）-サー-工務</t>
  </si>
  <si>
    <t>リ-分割不可（複数）-サー-電気</t>
  </si>
  <si>
    <t>リ-分割不可（複数）-サー-建築</t>
  </si>
  <si>
    <t>リ-分割不可（複数）-コス-その</t>
  </si>
  <si>
    <t>リ-分割不可（複数）-コス-車両</t>
  </si>
  <si>
    <t>リ-分割不可（複数）-コス-工務</t>
  </si>
  <si>
    <t>リ-分割不可（複数）-コス-電気</t>
  </si>
  <si>
    <t>リ-分割不可（複数）-コス-建築</t>
  </si>
  <si>
    <t>リ-分割不可（全号線）-自然-地震</t>
  </si>
  <si>
    <t>リ-分割不可（全号線）-自然-津波</t>
  </si>
  <si>
    <t>リ-分割不可（全号線）-自然-構築</t>
  </si>
  <si>
    <t>リ-分割不可（全号線）-車両-車両</t>
  </si>
  <si>
    <t>リ-分割不可（全号線）-車両-大型</t>
  </si>
  <si>
    <t>リ-分割不可（全号線）-車両-WI</t>
  </si>
  <si>
    <t>リ-分割不可（全号線）-車両-照明</t>
  </si>
  <si>
    <t>リ-分割不可（全号線）-車両-AI</t>
  </si>
  <si>
    <t>リ-分割不可（全号線）-セキ-その</t>
  </si>
  <si>
    <t>リ-分割不可（全号線）-セキ-駅構</t>
  </si>
  <si>
    <t>リ-分割不可（全号線）-セキ-車内</t>
  </si>
  <si>
    <t>リ-分割不可（全号線）-最新-お客</t>
  </si>
  <si>
    <t>リ-分割不可（全号線）-最新-安全</t>
  </si>
  <si>
    <t>リ-分割不可（全号線）-最新-省電</t>
  </si>
  <si>
    <t>リ-分割不可（全号線）-更新-その</t>
  </si>
  <si>
    <t>リ-分割不可（全号線）-更新-車両</t>
  </si>
  <si>
    <t>リ-分割不可（全号線）-更新-工務</t>
  </si>
  <si>
    <t>リ-分割不可（全号線）-更新-電気</t>
  </si>
  <si>
    <t>リ-分割不可（全号線）-更新-建築</t>
  </si>
  <si>
    <t>リ-分割不可（全号線）-サー-その</t>
  </si>
  <si>
    <t>リ-分割不可（全号線）-サー-車両</t>
  </si>
  <si>
    <t>リ-分割不可（全号線）-サー-工務</t>
  </si>
  <si>
    <t>リ-分割不可（全号線）-サー-電気</t>
  </si>
  <si>
    <t>リ-分割不可（全号線）-サー-建築</t>
  </si>
  <si>
    <t>リ-分割不可（全号線）-コス-その</t>
  </si>
  <si>
    <t>リ-分割不可（全号線）-コス-車両</t>
  </si>
  <si>
    <t>リ-分割不可（全号線）-コス-工務</t>
  </si>
  <si>
    <t>リ-分割不可（全号線）-コス-電気</t>
  </si>
  <si>
    <t>リ-分割不可（全号線）-コス-建築</t>
  </si>
  <si>
    <t>都-御-ホーム</t>
  </si>
  <si>
    <t>都-御-車両空-車両更</t>
  </si>
  <si>
    <t>都-御-車両空-大型デ</t>
  </si>
  <si>
    <t>都-御-車両空-WI-</t>
  </si>
  <si>
    <t>都-御-セキュ-その他</t>
  </si>
  <si>
    <t>都-御-セキュ-駅構内</t>
  </si>
  <si>
    <t>都-御-セキュ-車内防</t>
  </si>
  <si>
    <t>都-御-最新技-お客さ</t>
  </si>
  <si>
    <t>都-御-最新技-安全性</t>
  </si>
  <si>
    <t>都-御-最新技-省電力</t>
  </si>
  <si>
    <t>都-御-更新投-その他</t>
  </si>
  <si>
    <t>都-御-更新投-車両部</t>
  </si>
  <si>
    <t>都-御-更新投-工務部</t>
  </si>
  <si>
    <t>都-御-更新投-電気部</t>
  </si>
  <si>
    <t>都-御-更新投-建築部</t>
  </si>
  <si>
    <t>都-御-サービ-その他</t>
  </si>
  <si>
    <t>都-御-サービ-車両部</t>
  </si>
  <si>
    <t>都-御-サービ-工務部</t>
  </si>
  <si>
    <t>都-御-サービ-電気部</t>
  </si>
  <si>
    <t>都-御-サービ-建築部</t>
  </si>
  <si>
    <t>都-御-コスト-その他</t>
  </si>
  <si>
    <t>都-御-コスト-車両部</t>
  </si>
  <si>
    <t>都-御-コスト-工務部</t>
  </si>
  <si>
    <t>都-御-コスト-電気部</t>
  </si>
  <si>
    <t>都-御-コスト-建築部</t>
  </si>
  <si>
    <t>都-御-その他</t>
  </si>
  <si>
    <t>都-谷-ホーム</t>
  </si>
  <si>
    <t>都-谷-車両空-車両更</t>
  </si>
  <si>
    <t>都-谷-車両空-大型デ</t>
  </si>
  <si>
    <t>都-谷-車両空-WI-</t>
  </si>
  <si>
    <t>都-谷-セキュ-その他</t>
  </si>
  <si>
    <t>都-谷-セキュ-駅構内</t>
  </si>
  <si>
    <t>都-谷-セキュ-車内防</t>
  </si>
  <si>
    <t>都-谷-最新技-お客さ</t>
  </si>
  <si>
    <t>都-谷-最新技-安全性</t>
  </si>
  <si>
    <t>都-谷-最新技-省電力</t>
  </si>
  <si>
    <t>都-谷-更新投-その他</t>
  </si>
  <si>
    <t>都-谷-更新投-車両部</t>
  </si>
  <si>
    <t>都-谷-更新投-工務部</t>
  </si>
  <si>
    <t>都-谷-更新投-電気部</t>
  </si>
  <si>
    <t>都-谷-更新投-建築部</t>
  </si>
  <si>
    <t>都-谷-サービ-その他</t>
  </si>
  <si>
    <t>都-谷-サービ-車両部</t>
  </si>
  <si>
    <t>都-谷-サービ-工務部</t>
  </si>
  <si>
    <t>都-谷-サービ-電気部</t>
  </si>
  <si>
    <t>都-谷-サービ-建築部</t>
  </si>
  <si>
    <t>都-谷-コスト-その他</t>
  </si>
  <si>
    <t>都-谷-コスト-車両部</t>
  </si>
  <si>
    <t>都-谷-コスト-工務部</t>
  </si>
  <si>
    <t>都-谷-コスト-電気部</t>
  </si>
  <si>
    <t>都-谷-コスト-建築部</t>
  </si>
  <si>
    <t>都-谷-その他</t>
  </si>
  <si>
    <t>都-四-ホーム</t>
  </si>
  <si>
    <t>都-四-車両空-車両更</t>
  </si>
  <si>
    <t>都-四-車両空-大型デ</t>
  </si>
  <si>
    <t>都-四-車両空-WI-</t>
  </si>
  <si>
    <t>都-四-セキュ-その他</t>
  </si>
  <si>
    <t>都-四-セキュ-駅構内</t>
  </si>
  <si>
    <t>都-四-セキュ-車内防</t>
  </si>
  <si>
    <t>都-四-最新技-お客さ</t>
  </si>
  <si>
    <t>都-四-最新技-安全性</t>
  </si>
  <si>
    <t>都-四-最新技-省電力</t>
  </si>
  <si>
    <t>都-四-更新投-その他</t>
  </si>
  <si>
    <t>都-四-更新投-車両部</t>
  </si>
  <si>
    <t>都-四-更新投-工務部</t>
  </si>
  <si>
    <t>都-四-更新投-電気部</t>
  </si>
  <si>
    <t>都-四-更新投-建築部</t>
  </si>
  <si>
    <t>都-四-サービ-その他</t>
  </si>
  <si>
    <t>都-四-サービ-車両部</t>
  </si>
  <si>
    <t>都-四-サービ-工務部</t>
  </si>
  <si>
    <t>都-四-サービ-電気部</t>
  </si>
  <si>
    <t>都-四-サービ-建築部</t>
  </si>
  <si>
    <t>都-四-コスト-その他</t>
  </si>
  <si>
    <t>都-四-コスト-車両部</t>
  </si>
  <si>
    <t>都-四-コスト-工務部</t>
  </si>
  <si>
    <t>都-四-コスト-電気部</t>
  </si>
  <si>
    <t>都-四-コスト-建築部</t>
  </si>
  <si>
    <t>都-四-その他</t>
  </si>
  <si>
    <t>都-中-ホーム</t>
  </si>
  <si>
    <t>都-中-車両空-車両更</t>
  </si>
  <si>
    <t>都-中-車両空-大型デ</t>
  </si>
  <si>
    <t>都-中-車両空-WI-</t>
  </si>
  <si>
    <t>都-中-セキュ-その他</t>
  </si>
  <si>
    <t>都-中-セキュ-駅構内</t>
  </si>
  <si>
    <t>都-中-セキュ-車内防</t>
  </si>
  <si>
    <t>都-中-最新技-お客さ</t>
  </si>
  <si>
    <t>都-中-最新技-安全性</t>
  </si>
  <si>
    <t>都-中-最新技-省電力</t>
  </si>
  <si>
    <t>都-中-更新投-その他</t>
  </si>
  <si>
    <t>都-中-更新投-車両部</t>
  </si>
  <si>
    <t>都-中-更新投-工務部</t>
  </si>
  <si>
    <t>都-中-更新投-電気部</t>
  </si>
  <si>
    <t>都-中-更新投-建築部</t>
  </si>
  <si>
    <t>都-中-サービ-その他</t>
  </si>
  <si>
    <t>都-中-サービ-車両部</t>
  </si>
  <si>
    <t>都-中-サービ-工務部</t>
  </si>
  <si>
    <t>都-中-サービ-電気部</t>
  </si>
  <si>
    <t>都-中-サービ-建築部</t>
  </si>
  <si>
    <t>都-中-コスト-その他</t>
  </si>
  <si>
    <t>都-中-コスト-車両部</t>
  </si>
  <si>
    <t>都-中-コスト-工務部</t>
  </si>
  <si>
    <t>都-中-コスト-電気部</t>
  </si>
  <si>
    <t>都-中-コスト-建築部</t>
  </si>
  <si>
    <t>都-中-その他</t>
  </si>
  <si>
    <t>都-千-ホーム</t>
  </si>
  <si>
    <t>都-千-車両空-車両更</t>
  </si>
  <si>
    <t>都-千-車両空-大型デ</t>
  </si>
  <si>
    <t>都-千-車両空-WI-</t>
  </si>
  <si>
    <t>都-千-セキュ-その他</t>
  </si>
  <si>
    <t>都-千-セキュ-駅構内</t>
  </si>
  <si>
    <t>都-千-セキュ-車内防</t>
  </si>
  <si>
    <t>都-千-最新技-お客さ</t>
  </si>
  <si>
    <t>都-千-最新技-安全性</t>
  </si>
  <si>
    <t>都-千-最新技-省電力</t>
  </si>
  <si>
    <t>都-千-更新投-その他</t>
  </si>
  <si>
    <t>都-千-更新投-車両部</t>
  </si>
  <si>
    <t>都-千-更新投-工務部</t>
  </si>
  <si>
    <t>都-千-更新投-電気部</t>
  </si>
  <si>
    <t>都-千-更新投-建築部</t>
  </si>
  <si>
    <t>都-千-サービ-その他</t>
  </si>
  <si>
    <t>都-千-サービ-車両部</t>
  </si>
  <si>
    <t>都-千-サービ-工務部</t>
  </si>
  <si>
    <t>都-千-サービ-電気部</t>
  </si>
  <si>
    <t>都-千-サービ-建築部</t>
  </si>
  <si>
    <t>都-千-コスト-その他</t>
  </si>
  <si>
    <t>都-千-コスト-車両部</t>
  </si>
  <si>
    <t>都-千-コスト-工務部</t>
  </si>
  <si>
    <t>都-千-コスト-電気部</t>
  </si>
  <si>
    <t>都-千-コスト-建築部</t>
  </si>
  <si>
    <t>都-千-その他</t>
  </si>
  <si>
    <t>都-堺-ホーム</t>
  </si>
  <si>
    <t>都-堺-車両空-車両更</t>
  </si>
  <si>
    <t>都-堺-車両空-大型デ</t>
  </si>
  <si>
    <t>都-堺-車両空-WI-</t>
  </si>
  <si>
    <t>都-堺-セキュ-その他</t>
  </si>
  <si>
    <t>都-堺-セキュ-駅構内</t>
  </si>
  <si>
    <t>都-堺-セキュ-車内防</t>
  </si>
  <si>
    <t>都-堺-最新技-お客さ</t>
  </si>
  <si>
    <t>都-堺-最新技-安全性</t>
  </si>
  <si>
    <t>都-堺-最新技-省電力</t>
  </si>
  <si>
    <t>都-堺-更新投-その他</t>
  </si>
  <si>
    <t>都-堺-更新投-車両部</t>
  </si>
  <si>
    <t>都-堺-更新投-工務部</t>
  </si>
  <si>
    <t>都-堺-更新投-電気部</t>
  </si>
  <si>
    <t>都-堺-更新投-建築部</t>
  </si>
  <si>
    <t>都-堺-サービ-その他</t>
  </si>
  <si>
    <t>都-堺-サービ-車両部</t>
  </si>
  <si>
    <t>都-堺-サービ-工務部</t>
  </si>
  <si>
    <t>都-堺-サービ-電気部</t>
  </si>
  <si>
    <t>都-堺-サービ-建築部</t>
  </si>
  <si>
    <t>都-堺-コスト-その他</t>
  </si>
  <si>
    <t>都-堺-コスト-車両部</t>
  </si>
  <si>
    <t>都-堺-コスト-工務部</t>
  </si>
  <si>
    <t>都-堺-コスト-電気部</t>
  </si>
  <si>
    <t>都-堺-コスト-建築部</t>
  </si>
  <si>
    <t>都-堺-その他</t>
  </si>
  <si>
    <t>都-長-ホーム</t>
  </si>
  <si>
    <t>都-長-車両空-車両更</t>
  </si>
  <si>
    <t>都-長-車両空-大型デ</t>
  </si>
  <si>
    <t>都-長-車両空-WI-</t>
  </si>
  <si>
    <t>都-長-セキュ-その他</t>
  </si>
  <si>
    <t>都-長-セキュ-駅構内</t>
  </si>
  <si>
    <t>都-長-セキュ-車内防</t>
  </si>
  <si>
    <t>都-長-最新技-お客さ</t>
  </si>
  <si>
    <t>都-長-最新技-安全性</t>
  </si>
  <si>
    <t>都-長-最新技-省電力</t>
  </si>
  <si>
    <t>都-長-更新投-その他</t>
  </si>
  <si>
    <t>都-長-更新投-車両部</t>
  </si>
  <si>
    <t>都-長-更新投-工務部</t>
  </si>
  <si>
    <t>都-長-更新投-電気部</t>
  </si>
  <si>
    <t>都-長-更新投-建築部</t>
  </si>
  <si>
    <t>都-長-サービ-その他</t>
  </si>
  <si>
    <t>都-長-サービ-車両部</t>
  </si>
  <si>
    <t>都-長-サービ-工務部</t>
  </si>
  <si>
    <t>都-長-サービ-電気部</t>
  </si>
  <si>
    <t>都-長-サービ-建築部</t>
  </si>
  <si>
    <t>都-長-コスト-その他</t>
  </si>
  <si>
    <t>都-長-コスト-車両部</t>
  </si>
  <si>
    <t>都-長-コスト-工務部</t>
  </si>
  <si>
    <t>都-長-コスト-電気部</t>
  </si>
  <si>
    <t>都-長-コスト-建築部</t>
  </si>
  <si>
    <t>都-長-その他</t>
  </si>
  <si>
    <t>都-今-ホーム</t>
  </si>
  <si>
    <t>都-今-車両空-車両更</t>
  </si>
  <si>
    <t>都-今-車両空-大型デ</t>
  </si>
  <si>
    <t>都-今-車両空-WI-</t>
  </si>
  <si>
    <t>都-今-セキュ-その他</t>
  </si>
  <si>
    <t>都-今-セキュ-駅構内</t>
  </si>
  <si>
    <t>都-今-セキュ-車内防</t>
  </si>
  <si>
    <t>都-今-最新技-お客さ</t>
  </si>
  <si>
    <t>都-今-最新技-安全性</t>
  </si>
  <si>
    <t>都-今-最新技-省電力</t>
  </si>
  <si>
    <t>都-今-更新投-その他</t>
  </si>
  <si>
    <t>都-今-更新投-車両部</t>
  </si>
  <si>
    <t>都-今-更新投-工務部</t>
  </si>
  <si>
    <t>都-今-更新投-電気部</t>
  </si>
  <si>
    <t>都-今-更新投-建築部</t>
  </si>
  <si>
    <t>都-今-サービ-その他</t>
  </si>
  <si>
    <t>都-今-サービ-車両部</t>
  </si>
  <si>
    <t>都-今-サービ-工務部</t>
  </si>
  <si>
    <t>都-今-サービ-電気部</t>
  </si>
  <si>
    <t>都-今-サービ-建築部</t>
  </si>
  <si>
    <t>都-今-コスト-その他</t>
  </si>
  <si>
    <t>都-今-コスト-車両部</t>
  </si>
  <si>
    <t>都-今-コスト-工務部</t>
  </si>
  <si>
    <t>都-今-コスト-電気部</t>
  </si>
  <si>
    <t>都-今-コスト-建築部</t>
  </si>
  <si>
    <t>都-今-その他</t>
  </si>
  <si>
    <t>都-南-ホーム</t>
  </si>
  <si>
    <t>都-南-車両空-車両更</t>
  </si>
  <si>
    <t>都-南-車両空-大型デ</t>
  </si>
  <si>
    <t>都-南-車両空-WI-</t>
  </si>
  <si>
    <t>都-南-セキュ-その他</t>
  </si>
  <si>
    <t>都-南-セキュ-駅構内</t>
  </si>
  <si>
    <t>都-南-セキュ-車内防</t>
  </si>
  <si>
    <t>都-南-最新技-お客さ</t>
  </si>
  <si>
    <t>都-南-最新技-安全性</t>
  </si>
  <si>
    <t>都-南-最新技-省電力</t>
  </si>
  <si>
    <t>都-南-更新投-その他</t>
  </si>
  <si>
    <t>都-南-更新投-車両部</t>
  </si>
  <si>
    <t>都-南-更新投-工務部</t>
  </si>
  <si>
    <t>都-南-更新投-電気部</t>
  </si>
  <si>
    <t>都-南-更新投-建築部</t>
  </si>
  <si>
    <t>都-南-サービ-その他</t>
  </si>
  <si>
    <t>都-南-サービ-車両部</t>
  </si>
  <si>
    <t>都-南-サービ-工務部</t>
  </si>
  <si>
    <t>都-南-サービ-電気部</t>
  </si>
  <si>
    <t>都-南-サービ-建築部</t>
  </si>
  <si>
    <t>都-南-コスト-その他</t>
  </si>
  <si>
    <t>都-南-コスト-車両部</t>
  </si>
  <si>
    <t>都-南-コスト-工務部</t>
  </si>
  <si>
    <t>都-南-コスト-電気部</t>
  </si>
  <si>
    <t>都-南-コスト-建築部</t>
  </si>
  <si>
    <t>都-南-その他</t>
  </si>
  <si>
    <t>都-分割可（複数・全号線）-自然-地震</t>
  </si>
  <si>
    <t>都-分割可（複数・全号線）-自然-津波</t>
  </si>
  <si>
    <t>都-分割可（複数・全号線）-自然-構築</t>
  </si>
  <si>
    <t>都-分割可（複数・全号線）-車両-車両</t>
  </si>
  <si>
    <t>都-分割可（複数・全号線）-車両-大型</t>
  </si>
  <si>
    <t>都-分割可（複数・全号線）-車両-WI</t>
  </si>
  <si>
    <t>都-分割可（複数・全号線）-車両-照明</t>
  </si>
  <si>
    <t>都-分割可（複数・全号線）-車両-AI</t>
  </si>
  <si>
    <t>都-分割可（複数・全号線）-セキ-その</t>
  </si>
  <si>
    <t>都-分割可（複数・全号線）-セキ-駅構</t>
  </si>
  <si>
    <t>都-分割可（複数・全号線）-セキ-車内</t>
  </si>
  <si>
    <t>都-分割可（複数・全号線）-最新-お客</t>
  </si>
  <si>
    <t>都-分割可（複数・全号線）-最新-安全</t>
  </si>
  <si>
    <t>都-分割可（複数・全号線）-最新-省電</t>
  </si>
  <si>
    <t>都-分割可（複数・全号線）-更新-その</t>
  </si>
  <si>
    <t>都-分割可（複数・全号線）-更新-車両</t>
  </si>
  <si>
    <t>都-分割可（複数・全号線）-更新-工務</t>
  </si>
  <si>
    <t>都-分割可（複数・全号線）-更新-電気</t>
  </si>
  <si>
    <t>都-分割可（複数・全号線）-更新-建築</t>
  </si>
  <si>
    <t>都-分割可（複数・全号線）-サー-その</t>
  </si>
  <si>
    <t>都-分割可（複数・全号線）-サー-車両</t>
  </si>
  <si>
    <t>都-分割可（複数・全号線）-サー-工務</t>
  </si>
  <si>
    <t>都-分割可（複数・全号線）-サー-電気</t>
  </si>
  <si>
    <t>都-分割可（複数・全号線）-サー-建築</t>
  </si>
  <si>
    <t>都-分割可（複数・全号線）-コス-その</t>
  </si>
  <si>
    <t>都-分割可（複数・全号線）-コス-車両</t>
  </si>
  <si>
    <t>都-分割可（複数・全号線）-コス-工務</t>
  </si>
  <si>
    <t>都-分割可（複数・全号線）-コス-電気</t>
  </si>
  <si>
    <t>都-分割可（複数・全号線）-コス-建築</t>
  </si>
  <si>
    <t>都-分割不可（複数）-自然-地震</t>
  </si>
  <si>
    <t>都-分割不可（複数）-自然-津波</t>
  </si>
  <si>
    <t>都-分割不可（複数）-自然-構築</t>
  </si>
  <si>
    <t>都-分割不可（複数）-車両-車両</t>
  </si>
  <si>
    <t>都-分割不可（複数）-車両-大型</t>
  </si>
  <si>
    <t>都-分割不可（複数）-車両-WI</t>
  </si>
  <si>
    <t>都-分割不可（複数）-車両-照明</t>
  </si>
  <si>
    <t>都-分割不可（複数）-車両-AI</t>
  </si>
  <si>
    <t>都-分割不可（複数）-セキ-その</t>
  </si>
  <si>
    <t>都-分割不可（複数）-セキ-駅構</t>
  </si>
  <si>
    <t>都-分割不可（複数）-セキ-車内</t>
  </si>
  <si>
    <t>都-分割不可（複数）-最新-お客</t>
  </si>
  <si>
    <t>都-分割不可（複数）-最新-安全</t>
  </si>
  <si>
    <t>都-分割不可（複数）-最新-省電</t>
  </si>
  <si>
    <t>都-分割不可（複数）-更新-その</t>
  </si>
  <si>
    <t>都-分割不可（複数）-更新-車両</t>
  </si>
  <si>
    <t>都-分割不可（複数）-更新-工務</t>
  </si>
  <si>
    <t>都-分割不可（複数）-更新-電気</t>
  </si>
  <si>
    <t>都-分割不可（複数）-更新-建築</t>
  </si>
  <si>
    <t>都-分割不可（複数）-サー-その</t>
  </si>
  <si>
    <t>都-分割不可（複数）-サー-車両</t>
  </si>
  <si>
    <t>都-分割不可（複数）-サー-工務</t>
  </si>
  <si>
    <t>都-分割不可（複数）-サー-電気</t>
  </si>
  <si>
    <t>都-分割不可（複数）-サー-建築</t>
  </si>
  <si>
    <t>都-分割不可（複数）-コス-その</t>
  </si>
  <si>
    <t>都-分割不可（複数）-コス-車両</t>
  </si>
  <si>
    <t>都-分割不可（複数）-コス-工務</t>
  </si>
  <si>
    <t>都-分割不可（複数）-コス-電気</t>
  </si>
  <si>
    <t>都-分割不可（複数）-コス-建築</t>
  </si>
  <si>
    <t>都-分割不可（全号線）-自然-地震</t>
  </si>
  <si>
    <t>都-分割不可（全号線）-自然-津波</t>
  </si>
  <si>
    <t>都-分割不可（全号線）-自然-構築</t>
  </si>
  <si>
    <t>都-分割不可（全号線）-車両-車両</t>
  </si>
  <si>
    <t>都-分割不可（全号線）-車両-大型</t>
  </si>
  <si>
    <t>都-分割不可（全号線）-車両-WI</t>
  </si>
  <si>
    <t>都-分割不可（全号線）-車両-照明</t>
  </si>
  <si>
    <t>都-分割不可（全号線）-車両-AI</t>
  </si>
  <si>
    <t>都-分割不可（全号線）-セキ-その</t>
  </si>
  <si>
    <t>都-分割不可（全号線）-セキ-駅構</t>
  </si>
  <si>
    <t>都-分割不可（全号線）-セキ-車内</t>
  </si>
  <si>
    <t>都-分割不可（全号線）-最新-お客</t>
  </si>
  <si>
    <t>都-分割不可（全号線）-最新-安全</t>
  </si>
  <si>
    <t>都-分割不可（全号線）-最新-省電</t>
  </si>
  <si>
    <t>都-分割不可（全号線）-更新-その</t>
  </si>
  <si>
    <t>都-分割不可（全号線）-更新-車両</t>
  </si>
  <si>
    <t>都-分割不可（全号線）-更新-工務</t>
  </si>
  <si>
    <t>都-分割不可（全号線）-更新-電気</t>
  </si>
  <si>
    <t>都-分割不可（全号線）-更新-建築</t>
  </si>
  <si>
    <t>都-分割不可（全号線）-サー-その</t>
  </si>
  <si>
    <t>都-分割不可（全号線）-サー-車両</t>
  </si>
  <si>
    <t>都-分割不可（全号線）-サー-工務</t>
  </si>
  <si>
    <t>都-分割不可（全号線）-サー-電気</t>
  </si>
  <si>
    <t>都-分割不可（全号線）-サー-建築</t>
  </si>
  <si>
    <t>都-分割不可（全号線）-コス-その</t>
  </si>
  <si>
    <t>都-分割不可（全号線）-コス-車両</t>
  </si>
  <si>
    <t>都-分割不可（全号線）-コス-工務</t>
  </si>
  <si>
    <t>都-分割不可（全号線）-コス-電気</t>
  </si>
  <si>
    <t>都-分割不可（全号線）-コス-建築</t>
  </si>
  <si>
    <t>ま-御-ホーム</t>
  </si>
  <si>
    <t>ま-御-車両空-車両更</t>
  </si>
  <si>
    <t>ま-御-車両空-大型デ</t>
  </si>
  <si>
    <t>ま-御-車両空-WI-</t>
  </si>
  <si>
    <t>ま-御-セキュ-その他</t>
  </si>
  <si>
    <t>ま-御-セキュ-駅構内</t>
  </si>
  <si>
    <t>ま-御-セキュ-車内防</t>
  </si>
  <si>
    <t>ま-御-最新技-お客さ</t>
  </si>
  <si>
    <t>ま-御-最新技-安全性</t>
  </si>
  <si>
    <t>ま-御-最新技-省電力</t>
  </si>
  <si>
    <t>ま-御-更新投-その他</t>
  </si>
  <si>
    <t>ま-御-更新投-車両部</t>
  </si>
  <si>
    <t>ま-御-更新投-工務部</t>
  </si>
  <si>
    <t>ま-御-更新投-電気部</t>
  </si>
  <si>
    <t>ま-御-更新投-建築部</t>
  </si>
  <si>
    <t>ま-御-サービ-その他</t>
  </si>
  <si>
    <t>ま-御-サービ-車両部</t>
  </si>
  <si>
    <t>ま-御-サービ-工務部</t>
  </si>
  <si>
    <t>ま-御-サービ-電気部</t>
  </si>
  <si>
    <t>ま-御-サービ-建築部</t>
  </si>
  <si>
    <t>ま-御-コスト-その他</t>
  </si>
  <si>
    <t>ま-御-コスト-車両部</t>
  </si>
  <si>
    <t>ま-御-コスト-工務部</t>
  </si>
  <si>
    <t>ま-御-コスト-電気部</t>
  </si>
  <si>
    <t>ま-御-コスト-建築部</t>
  </si>
  <si>
    <t>ま-御-その他</t>
  </si>
  <si>
    <t>ま-谷-ホーム</t>
  </si>
  <si>
    <t>ま-谷-車両空-車両更</t>
  </si>
  <si>
    <t>ま-谷-車両空-大型デ</t>
  </si>
  <si>
    <t>ま-谷-車両空-WI-</t>
  </si>
  <si>
    <t>ま-谷-セキュ-その他</t>
  </si>
  <si>
    <t>ま-谷-セキュ-駅構内</t>
  </si>
  <si>
    <t>ま-谷-セキュ-車内防</t>
  </si>
  <si>
    <t>ま-谷-最新技-お客さ</t>
  </si>
  <si>
    <t>ま-谷-最新技-安全性</t>
  </si>
  <si>
    <t>ま-谷-最新技-省電力</t>
  </si>
  <si>
    <t>ま-谷-更新投-その他</t>
  </si>
  <si>
    <t>ま-谷-更新投-車両部</t>
  </si>
  <si>
    <t>ま-谷-更新投-工務部</t>
  </si>
  <si>
    <t>ま-谷-更新投-電気部</t>
  </si>
  <si>
    <t>ま-谷-更新投-建築部</t>
  </si>
  <si>
    <t>ま-谷-サービ-その他</t>
  </si>
  <si>
    <t>ま-谷-サービ-車両部</t>
  </si>
  <si>
    <t>ま-谷-サービ-工務部</t>
  </si>
  <si>
    <t>ま-谷-サービ-電気部</t>
  </si>
  <si>
    <t>ま-谷-サービ-建築部</t>
  </si>
  <si>
    <t>ま-谷-コスト-その他</t>
  </si>
  <si>
    <t>ま-谷-コスト-車両部</t>
  </si>
  <si>
    <t>ま-谷-コスト-工務部</t>
  </si>
  <si>
    <t>ま-谷-コスト-電気部</t>
  </si>
  <si>
    <t>ま-谷-コスト-建築部</t>
  </si>
  <si>
    <t>ま-谷-その他</t>
  </si>
  <si>
    <t>ま-四-ホーム</t>
  </si>
  <si>
    <t>ま-四-車両空-車両更</t>
  </si>
  <si>
    <t>ま-四-車両空-大型デ</t>
  </si>
  <si>
    <t>ま-四-車両空-WI-</t>
  </si>
  <si>
    <t>ま-四-セキュ-その他</t>
  </si>
  <si>
    <t>ま-四-セキュ-駅構内</t>
  </si>
  <si>
    <t>ま-四-セキュ-車内防</t>
  </si>
  <si>
    <t>ま-四-最新技-お客さ</t>
  </si>
  <si>
    <t>ま-四-最新技-安全性</t>
  </si>
  <si>
    <t>ま-四-最新技-省電力</t>
  </si>
  <si>
    <t>ま-四-更新投-その他</t>
  </si>
  <si>
    <t>ま-四-更新投-車両部</t>
  </si>
  <si>
    <t>ま-四-更新投-工務部</t>
  </si>
  <si>
    <t>ま-四-更新投-電気部</t>
  </si>
  <si>
    <t>ま-四-更新投-建築部</t>
  </si>
  <si>
    <t>ま-四-サービ-その他</t>
  </si>
  <si>
    <t>ま-四-サービ-車両部</t>
  </si>
  <si>
    <t>ま-四-サービ-工務部</t>
  </si>
  <si>
    <t>ま-四-サービ-電気部</t>
  </si>
  <si>
    <t>ま-四-サービ-建築部</t>
  </si>
  <si>
    <t>ま-四-コスト-その他</t>
  </si>
  <si>
    <t>ま-四-コスト-車両部</t>
  </si>
  <si>
    <t>ま-四-コスト-工務部</t>
  </si>
  <si>
    <t>ま-四-コスト-電気部</t>
  </si>
  <si>
    <t>ま-四-コスト-建築部</t>
  </si>
  <si>
    <t>ま-四-その他</t>
  </si>
  <si>
    <t>ま-中-ホーム</t>
  </si>
  <si>
    <t>ま-中-車両空-車両更</t>
  </si>
  <si>
    <t>ま-中-車両空-大型デ</t>
  </si>
  <si>
    <t>ま-中-車両空-WI-</t>
  </si>
  <si>
    <t>ま-中-セキュ-その他</t>
  </si>
  <si>
    <t>ま-中-セキュ-駅構内</t>
  </si>
  <si>
    <t>ま-中-セキュ-車内防</t>
  </si>
  <si>
    <t>ま-中-最新技-お客さ</t>
  </si>
  <si>
    <t>ま-中-最新技-安全性</t>
  </si>
  <si>
    <t>ま-中-最新技-省電力</t>
  </si>
  <si>
    <t>ま-中-更新投-その他</t>
  </si>
  <si>
    <t>ま-中-更新投-車両部</t>
  </si>
  <si>
    <t>ま-中-更新投-工務部</t>
  </si>
  <si>
    <t>ま-中-更新投-電気部</t>
  </si>
  <si>
    <t>ま-中-更新投-建築部</t>
  </si>
  <si>
    <t>ま-中-サービ-その他</t>
  </si>
  <si>
    <t>ま-中-サービ-車両部</t>
  </si>
  <si>
    <t>ま-中-サービ-工務部</t>
  </si>
  <si>
    <t>ま-中-サービ-電気部</t>
  </si>
  <si>
    <t>ま-中-サービ-建築部</t>
  </si>
  <si>
    <t>ま-中-コスト-その他</t>
  </si>
  <si>
    <t>ま-中-コスト-車両部</t>
  </si>
  <si>
    <t>ま-中-コスト-工務部</t>
  </si>
  <si>
    <t>ま-中-コスト-電気部</t>
  </si>
  <si>
    <t>ま-中-コスト-建築部</t>
  </si>
  <si>
    <t>ま-中-その他</t>
  </si>
  <si>
    <t>ま-千-ホーム</t>
  </si>
  <si>
    <t>ま-千-車両空-車両更</t>
  </si>
  <si>
    <t>ま-千-車両空-大型デ</t>
  </si>
  <si>
    <t>ま-千-車両空-WI-</t>
  </si>
  <si>
    <t>ま-千-セキュ-その他</t>
  </si>
  <si>
    <t>ま-千-セキュ-駅構内</t>
  </si>
  <si>
    <t>ま-千-セキュ-車内防</t>
  </si>
  <si>
    <t>ま-千-最新技-お客さ</t>
  </si>
  <si>
    <t>ま-千-最新技-安全性</t>
  </si>
  <si>
    <t>ま-千-最新技-省電力</t>
  </si>
  <si>
    <t>ま-千-更新投-その他</t>
  </si>
  <si>
    <t>ま-千-更新投-車両部</t>
  </si>
  <si>
    <t>ま-千-更新投-工務部</t>
  </si>
  <si>
    <t>ま-千-更新投-電気部</t>
  </si>
  <si>
    <t>ま-千-更新投-建築部</t>
  </si>
  <si>
    <t>ま-千-サービ-その他</t>
  </si>
  <si>
    <t>ま-千-サービ-車両部</t>
  </si>
  <si>
    <t>ま-千-サービ-工務部</t>
  </si>
  <si>
    <t>ま-千-サービ-電気部</t>
  </si>
  <si>
    <t>ま-千-サービ-建築部</t>
  </si>
  <si>
    <t>ま-千-コスト-その他</t>
  </si>
  <si>
    <t>ま-千-コスト-車両部</t>
  </si>
  <si>
    <t>ま-千-コスト-工務部</t>
  </si>
  <si>
    <t>ま-千-コスト-電気部</t>
  </si>
  <si>
    <t>ま-千-コスト-建築部</t>
  </si>
  <si>
    <t>ま-千-その他</t>
  </si>
  <si>
    <t>ま-堺-ホーム</t>
  </si>
  <si>
    <t>ま-堺-車両空-車両更</t>
  </si>
  <si>
    <t>ま-堺-車両空-大型デ</t>
  </si>
  <si>
    <t>ま-堺-車両空-WI-</t>
  </si>
  <si>
    <t>ま-堺-セキュ-その他</t>
  </si>
  <si>
    <t>ま-堺-セキュ-駅構内</t>
  </si>
  <si>
    <t>ま-堺-セキュ-車内防</t>
  </si>
  <si>
    <t>ま-堺-最新技-お客さ</t>
  </si>
  <si>
    <t>ま-堺-最新技-安全性</t>
  </si>
  <si>
    <t>ま-堺-最新技-省電力</t>
  </si>
  <si>
    <t>ま-堺-更新投-その他</t>
  </si>
  <si>
    <t>ま-堺-更新投-車両部</t>
  </si>
  <si>
    <t>ま-堺-更新投-工務部</t>
  </si>
  <si>
    <t>ま-堺-更新投-電気部</t>
  </si>
  <si>
    <t>ま-堺-更新投-建築部</t>
  </si>
  <si>
    <t>ま-堺-サービ-その他</t>
  </si>
  <si>
    <t>ま-堺-サービ-車両部</t>
  </si>
  <si>
    <t>ま-堺-サービ-工務部</t>
  </si>
  <si>
    <t>ま-堺-サービ-電気部</t>
  </si>
  <si>
    <t>ま-堺-サービ-建築部</t>
  </si>
  <si>
    <t>ま-堺-コスト-その他</t>
  </si>
  <si>
    <t>ま-堺-コスト-車両部</t>
  </si>
  <si>
    <t>ま-堺-コスト-工務部</t>
  </si>
  <si>
    <t>ま-堺-コスト-電気部</t>
  </si>
  <si>
    <t>ま-堺-コスト-建築部</t>
  </si>
  <si>
    <t>ま-堺-その他</t>
  </si>
  <si>
    <t>ま-長-ホーム</t>
  </si>
  <si>
    <t>ま-長-車両空-車両更</t>
  </si>
  <si>
    <t>ま-長-車両空-大型デ</t>
  </si>
  <si>
    <t>ま-長-車両空-WI-</t>
  </si>
  <si>
    <t>ま-長-セキュ-その他</t>
  </si>
  <si>
    <t>ま-長-セキュ-駅構内</t>
  </si>
  <si>
    <t>ま-長-セキュ-車内防</t>
  </si>
  <si>
    <t>ま-長-最新技-お客さ</t>
  </si>
  <si>
    <t>ま-長-最新技-安全性</t>
  </si>
  <si>
    <t>ま-長-最新技-省電力</t>
  </si>
  <si>
    <t>ま-長-更新投-その他</t>
  </si>
  <si>
    <t>ま-長-更新投-車両部</t>
  </si>
  <si>
    <t>ま-長-更新投-工務部</t>
  </si>
  <si>
    <t>ま-長-更新投-電気部</t>
  </si>
  <si>
    <t>ま-長-更新投-建築部</t>
  </si>
  <si>
    <t>ま-長-サービ-その他</t>
  </si>
  <si>
    <t>ま-長-サービ-車両部</t>
  </si>
  <si>
    <t>ま-長-サービ-工務部</t>
  </si>
  <si>
    <t>ま-長-サービ-電気部</t>
  </si>
  <si>
    <t>ま-長-サービ-建築部</t>
  </si>
  <si>
    <t>ま-長-コスト-その他</t>
  </si>
  <si>
    <t>ま-長-コスト-車両部</t>
  </si>
  <si>
    <t>ま-長-コスト-工務部</t>
  </si>
  <si>
    <t>ま-長-コスト-電気部</t>
  </si>
  <si>
    <t>ま-長-コスト-建築部</t>
  </si>
  <si>
    <t>ま-長-その他</t>
  </si>
  <si>
    <t>ま-今-ホーム</t>
  </si>
  <si>
    <t>ま-今-車両空-車両更</t>
  </si>
  <si>
    <t>ま-今-車両空-大型デ</t>
  </si>
  <si>
    <t>ま-今-車両空-WI-</t>
  </si>
  <si>
    <t>ま-今-セキュ-その他</t>
  </si>
  <si>
    <t>ま-今-セキュ-駅構内</t>
  </si>
  <si>
    <t>ま-今-セキュ-車内防</t>
  </si>
  <si>
    <t>ま-今-最新技-お客さ</t>
  </si>
  <si>
    <t>ま-今-最新技-安全性</t>
  </si>
  <si>
    <t>ま-今-最新技-省電力</t>
  </si>
  <si>
    <t>ま-今-更新投-その他</t>
  </si>
  <si>
    <t>ま-今-更新投-車両部</t>
  </si>
  <si>
    <t>ま-今-更新投-工務部</t>
  </si>
  <si>
    <t>ま-今-更新投-電気部</t>
  </si>
  <si>
    <t>ま-今-更新投-建築部</t>
  </si>
  <si>
    <t>ま-今-サービ-その他</t>
  </si>
  <si>
    <t>ま-今-サービ-車両部</t>
  </si>
  <si>
    <t>ま-今-サービ-工務部</t>
  </si>
  <si>
    <t>ま-今-サービ-電気部</t>
  </si>
  <si>
    <t>ま-今-サービ-建築部</t>
  </si>
  <si>
    <t>ま-今-コスト-その他</t>
  </si>
  <si>
    <t>ま-今-コスト-車両部</t>
  </si>
  <si>
    <t>ま-今-コスト-工務部</t>
  </si>
  <si>
    <t>ま-今-コスト-電気部</t>
  </si>
  <si>
    <t>ま-今-コスト-建築部</t>
  </si>
  <si>
    <t>ま-今-その他</t>
  </si>
  <si>
    <t>ま-南-ホーム</t>
  </si>
  <si>
    <t>ま-南-車両空-車両更</t>
  </si>
  <si>
    <t>ま-南-車両空-大型デ</t>
  </si>
  <si>
    <t>ま-南-車両空-WI-</t>
  </si>
  <si>
    <t>ま-南-セキュ-その他</t>
  </si>
  <si>
    <t>ま-南-セキュ-駅構内</t>
  </si>
  <si>
    <t>ま-南-セキュ-車内防</t>
  </si>
  <si>
    <t>ま-南-最新技-お客さ</t>
  </si>
  <si>
    <t>ま-南-最新技-安全性</t>
  </si>
  <si>
    <t>ま-南-最新技-省電力</t>
  </si>
  <si>
    <t>ま-南-更新投-その他</t>
  </si>
  <si>
    <t>ま-南-更新投-車両部</t>
  </si>
  <si>
    <t>ま-南-更新投-工務部</t>
  </si>
  <si>
    <t>ま-南-更新投-電気部</t>
  </si>
  <si>
    <t>ま-南-更新投-建築部</t>
  </si>
  <si>
    <t>ま-南-サービ-その他</t>
  </si>
  <si>
    <t>ま-南-サービ-車両部</t>
  </si>
  <si>
    <t>ま-南-サービ-工務部</t>
  </si>
  <si>
    <t>ま-南-サービ-電気部</t>
  </si>
  <si>
    <t>ま-南-サービ-建築部</t>
  </si>
  <si>
    <t>ま-南-コスト-その他</t>
  </si>
  <si>
    <t>ま-南-コスト-車両部</t>
  </si>
  <si>
    <t>ま-南-コスト-工務部</t>
  </si>
  <si>
    <t>ま-南-コスト-電気部</t>
  </si>
  <si>
    <t>ま-南-コスト-建築部</t>
  </si>
  <si>
    <t>ま-南-その他</t>
  </si>
  <si>
    <t>ま-分割可（複数・全号線）-自然-地震</t>
  </si>
  <si>
    <t>ま-分割可（複数・全号線）-自然-津波</t>
  </si>
  <si>
    <t>ま-分割可（複数・全号線）-自然-構築</t>
  </si>
  <si>
    <t>ま-分割可（複数・全号線）-車両-車両</t>
  </si>
  <si>
    <t>ま-分割可（複数・全号線）-車両-大型</t>
  </si>
  <si>
    <t>ま-分割可（複数・全号線）-車両-WI</t>
  </si>
  <si>
    <t>ま-分割可（複数・全号線）-車両-照明</t>
  </si>
  <si>
    <t>ま-分割可（複数・全号線）-車両-AI</t>
  </si>
  <si>
    <t>ま-分割可（複数・全号線）-セキ-その</t>
  </si>
  <si>
    <t>ま-分割可（複数・全号線）-セキ-駅構</t>
  </si>
  <si>
    <t>ま-分割可（複数・全号線）-セキ-車内</t>
  </si>
  <si>
    <t>ま-分割可（複数・全号線）-最新-お客</t>
  </si>
  <si>
    <t>ま-分割可（複数・全号線）-最新-安全</t>
  </si>
  <si>
    <t>ま-分割可（複数・全号線）-最新-省電</t>
  </si>
  <si>
    <t>ま-分割可（複数・全号線）-更新-その</t>
  </si>
  <si>
    <t>ま-分割可（複数・全号線）-更新-車両</t>
  </si>
  <si>
    <t>ま-分割可（複数・全号線）-更新-工務</t>
  </si>
  <si>
    <t>ま-分割可（複数・全号線）-更新-電気</t>
  </si>
  <si>
    <t>ま-分割可（複数・全号線）-更新-建築</t>
  </si>
  <si>
    <t>ま-分割可（複数・全号線）-サー-その</t>
  </si>
  <si>
    <t>ま-分割可（複数・全号線）-サー-車両</t>
  </si>
  <si>
    <t>ま-分割可（複数・全号線）-サー-工務</t>
  </si>
  <si>
    <t>ま-分割可（複数・全号線）-サー-電気</t>
  </si>
  <si>
    <t>ま-分割可（複数・全号線）-サー-建築</t>
  </si>
  <si>
    <t>ま-分割可（複数・全号線）-コス-その</t>
  </si>
  <si>
    <t>ま-分割可（複数・全号線）-コス-車両</t>
  </si>
  <si>
    <t>ま-分割可（複数・全号線）-コス-工務</t>
  </si>
  <si>
    <t>ま-分割可（複数・全号線）-コス-電気</t>
  </si>
  <si>
    <t>ま-分割可（複数・全号線）-コス-建築</t>
  </si>
  <si>
    <t>ま-分割不可（複数）-自然-地震</t>
  </si>
  <si>
    <t>ま-分割不可（複数）-自然-津波</t>
  </si>
  <si>
    <t>ま-分割不可（複数）-自然-構築</t>
  </si>
  <si>
    <t>ま-分割不可（複数）-車両-車両</t>
  </si>
  <si>
    <t>ま-分割不可（複数）-車両-大型</t>
  </si>
  <si>
    <t>ま-分割不可（複数）-車両-WI</t>
  </si>
  <si>
    <t>ま-分割不可（複数）-車両-照明</t>
  </si>
  <si>
    <t>ま-分割不可（複数）-車両-AI</t>
  </si>
  <si>
    <t>ま-分割不可（複数）-セキ-その</t>
  </si>
  <si>
    <t>ま-分割不可（複数）-セキ-駅構</t>
  </si>
  <si>
    <t>ま-分割不可（複数）-セキ-車内</t>
  </si>
  <si>
    <t>ま-分割不可（複数）-最新-お客</t>
  </si>
  <si>
    <t>ま-分割不可（複数）-最新-安全</t>
  </si>
  <si>
    <t>ま-分割不可（複数）-最新-省電</t>
  </si>
  <si>
    <t>ま-分割不可（複数）-更新-その</t>
  </si>
  <si>
    <t>ま-分割不可（複数）-更新-車両</t>
  </si>
  <si>
    <t>ま-分割不可（複数）-更新-工務</t>
  </si>
  <si>
    <t>ま-分割不可（複数）-更新-電気</t>
  </si>
  <si>
    <t>ま-分割不可（複数）-更新-建築</t>
  </si>
  <si>
    <t>ま-分割不可（複数）-サー-その</t>
  </si>
  <si>
    <t>ま-分割不可（複数）-サー-車両</t>
  </si>
  <si>
    <t>ま-分割不可（複数）-サー-工務</t>
  </si>
  <si>
    <t>ま-分割不可（複数）-サー-電気</t>
  </si>
  <si>
    <t>ま-分割不可（複数）-サー-建築</t>
  </si>
  <si>
    <t>ま-分割不可（複数）-コス-その</t>
  </si>
  <si>
    <t>ま-分割不可（複数）-コス-車両</t>
  </si>
  <si>
    <t>ま-分割不可（複数）-コス-工務</t>
  </si>
  <si>
    <t>ま-分割不可（複数）-コス-電気</t>
  </si>
  <si>
    <t>ま-分割不可（複数）-コス-建築</t>
  </si>
  <si>
    <t>ま-分割不可（全号線）-自然-地震</t>
  </si>
  <si>
    <t>ま-分割不可（全号線）-自然-津波</t>
  </si>
  <si>
    <t>ま-分割不可（全号線）-自然-構築</t>
  </si>
  <si>
    <t>ま-分割不可（全号線）-車両-車両</t>
  </si>
  <si>
    <t>ま-分割不可（全号線）-車両-大型</t>
  </si>
  <si>
    <t>ま-分割不可（全号線）-車両-WI</t>
  </si>
  <si>
    <t>ま-分割不可（全号線）-車両-照明</t>
  </si>
  <si>
    <t>ま-分割不可（全号線）-車両-AI</t>
  </si>
  <si>
    <t>ま-分割不可（全号線）-セキ-その</t>
  </si>
  <si>
    <t>ま-分割不可（全号線）-セキ-駅構</t>
  </si>
  <si>
    <t>ま-分割不可（全号線）-セキ-車内</t>
  </si>
  <si>
    <t>ま-分割不可（全号線）-最新-お客</t>
  </si>
  <si>
    <t>ま-分割不可（全号線）-最新-安全</t>
  </si>
  <si>
    <t>ま-分割不可（全号線）-最新-省電</t>
  </si>
  <si>
    <t>ま-分割不可（全号線）-更新-その</t>
  </si>
  <si>
    <t>ま-分割不可（全号線）-更新-車両</t>
  </si>
  <si>
    <t>ま-分割不可（全号線）-更新-工務</t>
  </si>
  <si>
    <t>ま-分割不可（全号線）-更新-電気</t>
  </si>
  <si>
    <t>ま-分割不可（全号線）-更新-建築</t>
  </si>
  <si>
    <t>ま-分割不可（全号線）-サー-その</t>
  </si>
  <si>
    <t>ま-分割不可（全号線）-サー-車両</t>
  </si>
  <si>
    <t>ま-分割不可（全号線）-サー-工務</t>
  </si>
  <si>
    <t>ま-分割不可（全号線）-サー-電気</t>
  </si>
  <si>
    <t>ま-分割不可（全号線）-サー-建築</t>
  </si>
  <si>
    <t>ま-分割不可（全号線）-コス-その</t>
  </si>
  <si>
    <t>ま-分割不可（全号線）-コス-車両</t>
  </si>
  <si>
    <t>ま-分割不可（全号線）-コス-工務</t>
  </si>
  <si>
    <t>ま-分割不可（全号線）-コス-電気</t>
  </si>
  <si>
    <t>ま-分割不可（全号線）-コス-建築</t>
  </si>
  <si>
    <t>エ-御-ホーム</t>
  </si>
  <si>
    <t>エ-御-車両空-車両更</t>
  </si>
  <si>
    <t>エ-御-車両空-大型デ</t>
  </si>
  <si>
    <t>エ-御-車両空-WI-</t>
  </si>
  <si>
    <t>エ-御-セキュ-その他</t>
  </si>
  <si>
    <t>エ-御-セキュ-駅構内</t>
  </si>
  <si>
    <t>エ-御-セキュ-車内防</t>
  </si>
  <si>
    <t>エ-御-最新技-お客さ</t>
  </si>
  <si>
    <t>エ-御-最新技-安全性</t>
  </si>
  <si>
    <t>エ-御-最新技-省電力</t>
  </si>
  <si>
    <t>エ-御-更新投-その他</t>
  </si>
  <si>
    <t>エ-御-更新投-車両部</t>
  </si>
  <si>
    <t>エ-御-更新投-工務部</t>
  </si>
  <si>
    <t>エ-御-更新投-電気部</t>
  </si>
  <si>
    <t>エ-御-更新投-建築部</t>
  </si>
  <si>
    <t>エ-御-サービ-その他</t>
  </si>
  <si>
    <t>エ-御-サービ-車両部</t>
  </si>
  <si>
    <t>エ-御-サービ-工務部</t>
  </si>
  <si>
    <t>エ-御-サービ-電気部</t>
  </si>
  <si>
    <t>エ-御-サービ-建築部</t>
  </si>
  <si>
    <t>エ-御-コスト-その他</t>
  </si>
  <si>
    <t>エ-御-コスト-車両部</t>
  </si>
  <si>
    <t>エ-御-コスト-工務部</t>
  </si>
  <si>
    <t>エ-御-コスト-電気部</t>
  </si>
  <si>
    <t>エ-御-コスト-建築部</t>
  </si>
  <si>
    <t>エ-御-その他</t>
  </si>
  <si>
    <t>エ-谷-ホーム</t>
  </si>
  <si>
    <t>エ-谷-車両空-車両更</t>
  </si>
  <si>
    <t>エ-谷-車両空-大型デ</t>
  </si>
  <si>
    <t>エ-谷-車両空-WI-</t>
  </si>
  <si>
    <t>エ-谷-セキュ-その他</t>
  </si>
  <si>
    <t>エ-谷-セキュ-駅構内</t>
  </si>
  <si>
    <t>エ-谷-セキュ-車内防</t>
  </si>
  <si>
    <t>エ-谷-最新技-お客さ</t>
  </si>
  <si>
    <t>エ-谷-最新技-安全性</t>
  </si>
  <si>
    <t>エ-谷-最新技-省電力</t>
  </si>
  <si>
    <t>エ-谷-更新投-その他</t>
  </si>
  <si>
    <t>エ-谷-更新投-車両部</t>
  </si>
  <si>
    <t>エ-谷-更新投-工務部</t>
  </si>
  <si>
    <t>エ-谷-更新投-電気部</t>
  </si>
  <si>
    <t>エ-谷-更新投-建築部</t>
  </si>
  <si>
    <t>エ-谷-サービ-その他</t>
  </si>
  <si>
    <t>エ-谷-サービ-車両部</t>
  </si>
  <si>
    <t>エ-谷-サービ-工務部</t>
  </si>
  <si>
    <t>エ-谷-サービ-電気部</t>
  </si>
  <si>
    <t>エ-谷-サービ-建築部</t>
  </si>
  <si>
    <t>エ-谷-コスト-その他</t>
  </si>
  <si>
    <t>エ-谷-コスト-車両部</t>
  </si>
  <si>
    <t>エ-谷-コスト-工務部</t>
  </si>
  <si>
    <t>エ-谷-コスト-電気部</t>
  </si>
  <si>
    <t>エ-谷-コスト-建築部</t>
  </si>
  <si>
    <t>エ-谷-その他</t>
  </si>
  <si>
    <t>エ-四-ホーム</t>
  </si>
  <si>
    <t>エ-四-車両空-車両更</t>
  </si>
  <si>
    <t>エ-四-車両空-大型デ</t>
  </si>
  <si>
    <t>エ-四-車両空-WI-</t>
  </si>
  <si>
    <t>エ-四-セキュ-その他</t>
  </si>
  <si>
    <t>エ-四-セキュ-駅構内</t>
  </si>
  <si>
    <t>エ-四-セキュ-車内防</t>
  </si>
  <si>
    <t>エ-四-最新技-お客さ</t>
  </si>
  <si>
    <t>エ-四-最新技-安全性</t>
  </si>
  <si>
    <t>エ-四-最新技-省電力</t>
  </si>
  <si>
    <t>エ-四-更新投-その他</t>
  </si>
  <si>
    <t>エ-四-更新投-車両部</t>
  </si>
  <si>
    <t>エ-四-更新投-工務部</t>
  </si>
  <si>
    <t>エ-四-更新投-電気部</t>
  </si>
  <si>
    <t>エ-四-更新投-建築部</t>
  </si>
  <si>
    <t>エ-四-サービ-その他</t>
  </si>
  <si>
    <t>エ-四-サービ-車両部</t>
  </si>
  <si>
    <t>エ-四-サービ-工務部</t>
  </si>
  <si>
    <t>エ-四-サービ-電気部</t>
  </si>
  <si>
    <t>エ-四-サービ-建築部</t>
  </si>
  <si>
    <t>エ-四-コスト-その他</t>
  </si>
  <si>
    <t>エ-四-コスト-車両部</t>
  </si>
  <si>
    <t>エ-四-コスト-工務部</t>
  </si>
  <si>
    <t>エ-四-コスト-電気部</t>
  </si>
  <si>
    <t>エ-四-コスト-建築部</t>
  </si>
  <si>
    <t>エ-四-その他</t>
  </si>
  <si>
    <t>エ-中-ホーム</t>
  </si>
  <si>
    <t>エ-中-車両空-車両更</t>
  </si>
  <si>
    <t>エ-中-車両空-大型デ</t>
  </si>
  <si>
    <t>エ-中-車両空-WI-</t>
  </si>
  <si>
    <t>エ-中-セキュ-その他</t>
  </si>
  <si>
    <t>エ-中-セキュ-駅構内</t>
  </si>
  <si>
    <t>エ-中-セキュ-車内防</t>
  </si>
  <si>
    <t>エ-中-最新技-お客さ</t>
  </si>
  <si>
    <t>エ-中-最新技-安全性</t>
  </si>
  <si>
    <t>エ-中-最新技-省電力</t>
  </si>
  <si>
    <t>エ-中-更新投-その他</t>
  </si>
  <si>
    <t>エ-中-更新投-車両部</t>
  </si>
  <si>
    <t>エ-中-更新投-工務部</t>
  </si>
  <si>
    <t>エ-中-更新投-電気部</t>
  </si>
  <si>
    <t>エ-中-更新投-建築部</t>
  </si>
  <si>
    <t>エ-中-サービ-その他</t>
  </si>
  <si>
    <t>エ-中-サービ-車両部</t>
  </si>
  <si>
    <t>エ-中-サービ-工務部</t>
  </si>
  <si>
    <t>エ-中-サービ-電気部</t>
  </si>
  <si>
    <t>エ-中-サービ-建築部</t>
  </si>
  <si>
    <t>エ-中-コスト-その他</t>
  </si>
  <si>
    <t>エ-中-コスト-車両部</t>
  </si>
  <si>
    <t>エ-中-コスト-工務部</t>
  </si>
  <si>
    <t>エ-中-コスト-電気部</t>
  </si>
  <si>
    <t>エ-中-コスト-建築部</t>
  </si>
  <si>
    <t>エ-中-その他</t>
  </si>
  <si>
    <t>エ-千-ホーム</t>
  </si>
  <si>
    <t>エ-千-車両空-車両更</t>
  </si>
  <si>
    <t>エ-千-車両空-大型デ</t>
  </si>
  <si>
    <t>エ-千-車両空-WI-</t>
  </si>
  <si>
    <t>エ-千-セキュ-その他</t>
  </si>
  <si>
    <t>エ-千-セキュ-駅構内</t>
  </si>
  <si>
    <t>エ-千-セキュ-車内防</t>
  </si>
  <si>
    <t>エ-千-最新技-お客さ</t>
  </si>
  <si>
    <t>エ-千-最新技-安全性</t>
  </si>
  <si>
    <t>エ-千-最新技-省電力</t>
  </si>
  <si>
    <t>エ-千-更新投-その他</t>
  </si>
  <si>
    <t>エ-千-更新投-車両部</t>
  </si>
  <si>
    <t>エ-千-更新投-工務部</t>
  </si>
  <si>
    <t>エ-千-更新投-電気部</t>
  </si>
  <si>
    <t>エ-千-更新投-建築部</t>
  </si>
  <si>
    <t>エ-千-サービ-その他</t>
  </si>
  <si>
    <t>エ-千-サービ-車両部</t>
  </si>
  <si>
    <t>エ-千-サービ-工務部</t>
  </si>
  <si>
    <t>エ-千-サービ-電気部</t>
  </si>
  <si>
    <t>エ-千-サービ-建築部</t>
  </si>
  <si>
    <t>エ-千-コスト-その他</t>
  </si>
  <si>
    <t>エ-千-コスト-車両部</t>
  </si>
  <si>
    <t>エ-千-コスト-工務部</t>
  </si>
  <si>
    <t>エ-千-コスト-電気部</t>
  </si>
  <si>
    <t>エ-千-コスト-建築部</t>
  </si>
  <si>
    <t>エ-千-その他</t>
  </si>
  <si>
    <t>エ-堺-ホーム</t>
  </si>
  <si>
    <t>エ-堺-車両空-車両更</t>
  </si>
  <si>
    <t>エ-堺-車両空-大型デ</t>
  </si>
  <si>
    <t>エ-堺-車両空-WI-</t>
  </si>
  <si>
    <t>エ-堺-セキュ-その他</t>
  </si>
  <si>
    <t>エ-堺-セキュ-駅構内</t>
  </si>
  <si>
    <t>エ-堺-セキュ-車内防</t>
  </si>
  <si>
    <t>エ-堺-最新技-お客さ</t>
  </si>
  <si>
    <t>エ-堺-最新技-安全性</t>
  </si>
  <si>
    <t>エ-堺-最新技-省電力</t>
  </si>
  <si>
    <t>エ-堺-更新投-その他</t>
  </si>
  <si>
    <t>エ-堺-更新投-車両部</t>
  </si>
  <si>
    <t>エ-堺-更新投-工務部</t>
  </si>
  <si>
    <t>エ-堺-更新投-電気部</t>
  </si>
  <si>
    <t>エ-堺-更新投-建築部</t>
  </si>
  <si>
    <t>エ-堺-サービ-その他</t>
  </si>
  <si>
    <t>エ-堺-サービ-車両部</t>
  </si>
  <si>
    <t>エ-堺-サービ-工務部</t>
  </si>
  <si>
    <t>エ-堺-サービ-電気部</t>
  </si>
  <si>
    <t>エ-堺-サービ-建築部</t>
  </si>
  <si>
    <t>エ-堺-コスト-その他</t>
  </si>
  <si>
    <t>エ-堺-コスト-車両部</t>
  </si>
  <si>
    <t>エ-堺-コスト-工務部</t>
  </si>
  <si>
    <t>エ-堺-コスト-電気部</t>
  </si>
  <si>
    <t>エ-堺-コスト-建築部</t>
  </si>
  <si>
    <t>エ-堺-その他</t>
  </si>
  <si>
    <t>エ-長-ホーム</t>
  </si>
  <si>
    <t>エ-長-車両空-車両更</t>
  </si>
  <si>
    <t>エ-長-車両空-大型デ</t>
  </si>
  <si>
    <t>エ-長-車両空-WI-</t>
  </si>
  <si>
    <t>エ-長-セキュ-その他</t>
  </si>
  <si>
    <t>エ-長-セキュ-駅構内</t>
  </si>
  <si>
    <t>エ-長-セキュ-車内防</t>
  </si>
  <si>
    <t>エ-長-最新技-お客さ</t>
  </si>
  <si>
    <t>エ-長-最新技-安全性</t>
  </si>
  <si>
    <t>エ-長-最新技-省電力</t>
  </si>
  <si>
    <t>エ-長-更新投-その他</t>
  </si>
  <si>
    <t>エ-長-更新投-車両部</t>
  </si>
  <si>
    <t>エ-長-更新投-工務部</t>
  </si>
  <si>
    <t>エ-長-更新投-電気部</t>
  </si>
  <si>
    <t>エ-長-更新投-建築部</t>
  </si>
  <si>
    <t>エ-長-サービ-その他</t>
  </si>
  <si>
    <t>エ-長-サービ-車両部</t>
  </si>
  <si>
    <t>エ-長-サービ-工務部</t>
  </si>
  <si>
    <t>エ-長-サービ-電気部</t>
  </si>
  <si>
    <t>エ-長-サービ-建築部</t>
  </si>
  <si>
    <t>エ-長-コスト-その他</t>
  </si>
  <si>
    <t>エ-長-コスト-車両部</t>
  </si>
  <si>
    <t>エ-長-コスト-工務部</t>
  </si>
  <si>
    <t>エ-長-コスト-電気部</t>
  </si>
  <si>
    <t>エ-長-コスト-建築部</t>
  </si>
  <si>
    <t>エ-長-その他</t>
  </si>
  <si>
    <t>エ-今-ホーム</t>
  </si>
  <si>
    <t>エ-今-車両空-車両更</t>
  </si>
  <si>
    <t>エ-今-車両空-大型デ</t>
  </si>
  <si>
    <t>エ-今-車両空-WI-</t>
  </si>
  <si>
    <t>エ-今-セキュ-その他</t>
  </si>
  <si>
    <t>エ-今-セキュ-駅構内</t>
  </si>
  <si>
    <t>エ-今-セキュ-車内防</t>
  </si>
  <si>
    <t>エ-今-最新技-お客さ</t>
  </si>
  <si>
    <t>エ-今-最新技-安全性</t>
  </si>
  <si>
    <t>エ-今-最新技-省電力</t>
  </si>
  <si>
    <t>エ-今-更新投-その他</t>
  </si>
  <si>
    <t>エ-今-更新投-車両部</t>
  </si>
  <si>
    <t>エ-今-更新投-工務部</t>
  </si>
  <si>
    <t>エ-今-更新投-電気部</t>
  </si>
  <si>
    <t>エ-今-更新投-建築部</t>
  </si>
  <si>
    <t>エ-今-サービ-その他</t>
  </si>
  <si>
    <t>エ-今-サービ-車両部</t>
  </si>
  <si>
    <t>エ-今-サービ-工務部</t>
  </si>
  <si>
    <t>エ-今-サービ-電気部</t>
  </si>
  <si>
    <t>エ-今-サービ-建築部</t>
  </si>
  <si>
    <t>エ-今-コスト-その他</t>
  </si>
  <si>
    <t>エ-今-コスト-車両部</t>
  </si>
  <si>
    <t>エ-今-コスト-工務部</t>
  </si>
  <si>
    <t>エ-今-コスト-電気部</t>
  </si>
  <si>
    <t>エ-今-コスト-建築部</t>
  </si>
  <si>
    <t>エ-今-その他</t>
  </si>
  <si>
    <t>エ-南-ホーム</t>
  </si>
  <si>
    <t>エ-南-車両空-車両更</t>
  </si>
  <si>
    <t>エ-南-車両空-大型デ</t>
  </si>
  <si>
    <t>エ-南-車両空-WI-</t>
  </si>
  <si>
    <t>エ-南-セキュ-その他</t>
  </si>
  <si>
    <t>エ-南-セキュ-駅構内</t>
  </si>
  <si>
    <t>エ-南-セキュ-車内防</t>
  </si>
  <si>
    <t>エ-南-最新技-お客さ</t>
  </si>
  <si>
    <t>エ-南-最新技-安全性</t>
  </si>
  <si>
    <t>エ-南-最新技-省電力</t>
  </si>
  <si>
    <t>エ-南-更新投-その他</t>
  </si>
  <si>
    <t>エ-南-更新投-車両部</t>
  </si>
  <si>
    <t>エ-南-更新投-工務部</t>
  </si>
  <si>
    <t>エ-南-更新投-電気部</t>
  </si>
  <si>
    <t>エ-南-更新投-建築部</t>
  </si>
  <si>
    <t>エ-南-サービ-その他</t>
  </si>
  <si>
    <t>エ-南-サービ-車両部</t>
  </si>
  <si>
    <t>エ-南-サービ-工務部</t>
  </si>
  <si>
    <t>エ-南-サービ-電気部</t>
  </si>
  <si>
    <t>エ-南-サービ-建築部</t>
  </si>
  <si>
    <t>エ-南-コスト-その他</t>
  </si>
  <si>
    <t>エ-南-コスト-車両部</t>
  </si>
  <si>
    <t>エ-南-コスト-工務部</t>
  </si>
  <si>
    <t>エ-南-コスト-電気部</t>
  </si>
  <si>
    <t>エ-南-コスト-建築部</t>
  </si>
  <si>
    <t>エ-南-その他</t>
  </si>
  <si>
    <t>エ-分割可（複数・全号線）-自然-地震</t>
  </si>
  <si>
    <t>エ-分割可（複数・全号線）-自然-津波</t>
  </si>
  <si>
    <t>エ-分割可（複数・全号線）-自然-構築</t>
  </si>
  <si>
    <t>エ-分割可（複数・全号線）-車両-車両</t>
  </si>
  <si>
    <t>エ-分割可（複数・全号線）-車両-大型</t>
  </si>
  <si>
    <t>エ-分割可（複数・全号線）-車両-WI</t>
  </si>
  <si>
    <t>エ-分割可（複数・全号線）-車両-照明</t>
  </si>
  <si>
    <t>エ-分割可（複数・全号線）-車両-AI</t>
  </si>
  <si>
    <t>エ-分割可（複数・全号線）-セキ-その</t>
  </si>
  <si>
    <t>エ-分割可（複数・全号線）-セキ-駅構</t>
  </si>
  <si>
    <t>エ-分割可（複数・全号線）-セキ-車内</t>
  </si>
  <si>
    <t>エ-分割可（複数・全号線）-最新-お客</t>
  </si>
  <si>
    <t>エ-分割可（複数・全号線）-最新-安全</t>
  </si>
  <si>
    <t>エ-分割可（複数・全号線）-最新-省電</t>
  </si>
  <si>
    <t>エ-分割可（複数・全号線）-更新-その</t>
  </si>
  <si>
    <t>エ-分割可（複数・全号線）-更新-車両</t>
  </si>
  <si>
    <t>エ-分割可（複数・全号線）-更新-工務</t>
  </si>
  <si>
    <t>エ-分割可（複数・全号線）-更新-電気</t>
  </si>
  <si>
    <t>エ-分割可（複数・全号線）-更新-建築</t>
  </si>
  <si>
    <t>エ-分割可（複数・全号線）-サー-その</t>
  </si>
  <si>
    <t>エ-分割可（複数・全号線）-サー-車両</t>
  </si>
  <si>
    <t>エ-分割可（複数・全号線）-サー-工務</t>
  </si>
  <si>
    <t>エ-分割可（複数・全号線）-サー-電気</t>
  </si>
  <si>
    <t>エ-分割可（複数・全号線）-サー-建築</t>
  </si>
  <si>
    <t>エ-分割可（複数・全号線）-コス-その</t>
  </si>
  <si>
    <t>エ-分割可（複数・全号線）-コス-車両</t>
  </si>
  <si>
    <t>エ-分割可（複数・全号線）-コス-工務</t>
  </si>
  <si>
    <t>エ-分割可（複数・全号線）-コス-電気</t>
  </si>
  <si>
    <t>エ-分割可（複数・全号線）-コス-建築</t>
  </si>
  <si>
    <t>エ-分割不可（複数）-自然-地震</t>
  </si>
  <si>
    <t>エ-分割不可（複数）-自然-津波</t>
  </si>
  <si>
    <t>エ-分割不可（複数）-自然-構築</t>
  </si>
  <si>
    <t>エ-分割不可（複数）-車両-車両</t>
  </si>
  <si>
    <t>エ-分割不可（複数）-車両-大型</t>
  </si>
  <si>
    <t>エ-分割不可（複数）-車両-WI</t>
  </si>
  <si>
    <t>エ-分割不可（複数）-車両-照明</t>
  </si>
  <si>
    <t>エ-分割不可（複数）-車両-AI</t>
  </si>
  <si>
    <t>エ-分割不可（複数）-セキ-その</t>
  </si>
  <si>
    <t>エ-分割不可（複数）-セキ-駅構</t>
  </si>
  <si>
    <t>エ-分割不可（複数）-セキ-車内</t>
  </si>
  <si>
    <t>エ-分割不可（複数）-最新-お客</t>
  </si>
  <si>
    <t>エ-分割不可（複数）-最新-安全</t>
  </si>
  <si>
    <t>エ-分割不可（複数）-最新-省電</t>
  </si>
  <si>
    <t>エ-分割不可（複数）-更新-その</t>
  </si>
  <si>
    <t>エ-分割不可（複数）-更新-車両</t>
  </si>
  <si>
    <t>エ-分割不可（複数）-更新-工務</t>
  </si>
  <si>
    <t>エ-分割不可（複数）-更新-電気</t>
  </si>
  <si>
    <t>エ-分割不可（複数）-更新-建築</t>
  </si>
  <si>
    <t>エ-分割不可（複数）-サー-その</t>
  </si>
  <si>
    <t>エ-分割不可（複数）-サー-車両</t>
  </si>
  <si>
    <t>エ-分割不可（複数）-サー-工務</t>
  </si>
  <si>
    <t>エ-分割不可（複数）-サー-電気</t>
  </si>
  <si>
    <t>エ-分割不可（複数）-サー-建築</t>
  </si>
  <si>
    <t>エ-分割不可（複数）-コス-その</t>
  </si>
  <si>
    <t>エ-分割不可（複数）-コス-車両</t>
  </si>
  <si>
    <t>エ-分割不可（複数）-コス-工務</t>
  </si>
  <si>
    <t>エ-分割不可（複数）-コス-電気</t>
  </si>
  <si>
    <t>エ-分割不可（複数）-コス-建築</t>
  </si>
  <si>
    <t>エ-分割不可（全号線）-自然-地震</t>
  </si>
  <si>
    <t>エ-分割不可（全号線）-自然-津波</t>
  </si>
  <si>
    <t>エ-分割不可（全号線）-自然-構築</t>
  </si>
  <si>
    <t>エ-分割不可（全号線）-車両-車両</t>
  </si>
  <si>
    <t>エ-分割不可（全号線）-車両-大型</t>
  </si>
  <si>
    <t>エ-分割不可（全号線）-車両-WI</t>
  </si>
  <si>
    <t>エ-分割不可（全号線）-車両-照明</t>
  </si>
  <si>
    <t>エ-分割不可（全号線）-車両-AI</t>
  </si>
  <si>
    <t>エ-分割不可（全号線）-セキ-その</t>
  </si>
  <si>
    <t>エ-分割不可（全号線）-セキ-駅構</t>
  </si>
  <si>
    <t>エ-分割不可（全号線）-セキ-車内</t>
  </si>
  <si>
    <t>エ-分割不可（全号線）-最新-お客</t>
  </si>
  <si>
    <t>エ-分割不可（全号線）-最新-安全</t>
  </si>
  <si>
    <t>エ-分割不可（全号線）-最新-省電</t>
  </si>
  <si>
    <t>エ-分割不可（全号線）-更新-その</t>
  </si>
  <si>
    <t>エ-分割不可（全号線）-更新-車両</t>
  </si>
  <si>
    <t>エ-分割不可（全号線）-更新-工務</t>
  </si>
  <si>
    <t>エ-分割不可（全号線）-更新-電気</t>
  </si>
  <si>
    <t>エ-分割不可（全号線）-更新-建築</t>
  </si>
  <si>
    <t>エ-分割不可（全号線）-サー-その</t>
  </si>
  <si>
    <t>エ-分割不可（全号線）-サー-車両</t>
  </si>
  <si>
    <t>エ-分割不可（全号線）-サー-工務</t>
  </si>
  <si>
    <t>エ-分割不可（全号線）-サー-電気</t>
  </si>
  <si>
    <t>エ-分割不可（全号線）-サー-建築</t>
  </si>
  <si>
    <t>エ-分割不可（全号線）-コス-その</t>
  </si>
  <si>
    <t>エ-分割不可（全号線）-コス-車両</t>
  </si>
  <si>
    <t>エ-分割不可（全号線）-コス-工務</t>
  </si>
  <si>
    <t>エ-分割不可（全号線）-コス-電気</t>
  </si>
  <si>
    <t>エ-分割不可（全号線）-コス-建築</t>
  </si>
  <si>
    <t>34700000011</t>
    <phoneticPr fontId="40"/>
  </si>
  <si>
    <t>駅務機器関連ソフトウェア</t>
    <phoneticPr fontId="40"/>
  </si>
  <si>
    <t>2019/04/24 更新</t>
    <rPh sb="11" eb="13">
      <t>コウシン</t>
    </rPh>
    <phoneticPr fontId="7"/>
  </si>
  <si>
    <t>ICT</t>
    <phoneticPr fontId="7"/>
  </si>
  <si>
    <t>・予算掌理部署コード
・原価センタコード
・所管コード</t>
    <rPh sb="12" eb="14">
      <t>ゲンカ</t>
    </rPh>
    <rPh sb="22" eb="24">
      <t>ショカン</t>
    </rPh>
    <phoneticPr fontId="7"/>
  </si>
  <si>
    <t>・組織変更対応によるマスタ最新化</t>
    <rPh sb="1" eb="3">
      <t>ソシキ</t>
    </rPh>
    <rPh sb="3" eb="5">
      <t>ヘンコウ</t>
    </rPh>
    <rPh sb="5" eb="7">
      <t>タイオウ</t>
    </rPh>
    <rPh sb="13" eb="15">
      <t>サイシン</t>
    </rPh>
    <rPh sb="15" eb="16">
      <t>カ</t>
    </rPh>
    <phoneticPr fontId="7"/>
  </si>
  <si>
    <t>監査役</t>
  </si>
  <si>
    <t>リテール事業部</t>
  </si>
  <si>
    <t>J</t>
  </si>
  <si>
    <t>Q</t>
  </si>
  <si>
    <t>R</t>
  </si>
  <si>
    <t>2012</t>
  </si>
  <si>
    <t>2120</t>
  </si>
  <si>
    <t>2125</t>
  </si>
  <si>
    <t>2130</t>
  </si>
  <si>
    <t>2185</t>
  </si>
  <si>
    <t>2190</t>
  </si>
  <si>
    <t>2195</t>
  </si>
  <si>
    <t>課</t>
  </si>
  <si>
    <t>2690</t>
  </si>
  <si>
    <t>2695</t>
  </si>
  <si>
    <t>2710</t>
  </si>
  <si>
    <t>2715</t>
  </si>
  <si>
    <t>2720</t>
  </si>
  <si>
    <t>グ．内部統制課</t>
  </si>
  <si>
    <t>2770</t>
  </si>
  <si>
    <t>統．統括課</t>
  </si>
  <si>
    <t>2942</t>
  </si>
  <si>
    <t>駅．駅務課</t>
  </si>
  <si>
    <t>3022</t>
  </si>
  <si>
    <t>駅．梅田駅務運輸事務所</t>
  </si>
  <si>
    <t>駅．難波駅務運輸事務所</t>
  </si>
  <si>
    <t>駅．天王寺駅務運輸事務所</t>
  </si>
  <si>
    <t>運．運転課</t>
  </si>
  <si>
    <t>運．輸送指令所</t>
  </si>
  <si>
    <t>運．中百舌鳥乗務運輸事務所</t>
  </si>
  <si>
    <t>運．天神橋乗務運輸事務所</t>
  </si>
  <si>
    <t>運．森之宮乗務運輸事務所</t>
  </si>
  <si>
    <t>営．営業企画課</t>
  </si>
  <si>
    <t>電．電気企画課</t>
  </si>
  <si>
    <t>電．電気管理事務所</t>
  </si>
  <si>
    <t>電．電気指令・工事課</t>
  </si>
  <si>
    <t>車．車両企画課</t>
  </si>
  <si>
    <t>車．車両計画課</t>
  </si>
  <si>
    <t>車．車両設計課</t>
  </si>
  <si>
    <t>車．工場管理事務所</t>
  </si>
  <si>
    <t>車．検車管理事務所</t>
  </si>
  <si>
    <t>工．工務企画課</t>
  </si>
  <si>
    <t>工．保線課</t>
  </si>
  <si>
    <t>工．土木課</t>
  </si>
  <si>
    <t>工．保線管理事務所</t>
  </si>
  <si>
    <t>工．土木工事事務所</t>
  </si>
  <si>
    <t>建．建築企画課</t>
  </si>
  <si>
    <t>建．建築課</t>
  </si>
  <si>
    <t>建．設備課</t>
  </si>
  <si>
    <t>建．建築管理事務所</t>
  </si>
  <si>
    <t>グ．監査課</t>
  </si>
  <si>
    <t>（旧：人事部）</t>
  </si>
  <si>
    <t>（旧：監査役室）</t>
  </si>
  <si>
    <t>現金及び預金-現金-売上現金</t>
  </si>
  <si>
    <t>1000500239</t>
  </si>
  <si>
    <t>現金及び預金-預金-普通預金-三菱ＵＦＪ銀行（共済会）0006117</t>
  </si>
  <si>
    <t>1000500240</t>
  </si>
  <si>
    <t>現金及び預金-預金-普通預金-農林中央金庫5122380</t>
  </si>
  <si>
    <t>現金及び預金-預金-定期預金-近畿労働金庫 大正支店3632055</t>
  </si>
  <si>
    <t>1320100000</t>
  </si>
  <si>
    <t>１年内回収関係会社長期貸付金-１年内回収関係会社長期貸付金</t>
  </si>
  <si>
    <t>1329900000</t>
  </si>
  <si>
    <t>１年内回収関係会社長期貸付金-その他</t>
  </si>
  <si>
    <t>1951599901</t>
  </si>
  <si>
    <t>その他の流動資産-仮払金-その他-決算整理用</t>
  </si>
  <si>
    <t>4000105717</t>
  </si>
  <si>
    <t>鉄道事業営業費-線路保存費-委託費-人材派遣</t>
  </si>
  <si>
    <t>4000305717</t>
  </si>
  <si>
    <t>鉄道事業営業費-電路保存費-委託費-人材派遣</t>
  </si>
  <si>
    <t>4000605717</t>
  </si>
  <si>
    <t>鉄道事業営業費-車両保存費-委託費-人材派遣</t>
  </si>
  <si>
    <t>4000905717</t>
  </si>
  <si>
    <t>鉄道事業営業費-運転費-委託費-人材派遣</t>
  </si>
  <si>
    <t>4001205404</t>
  </si>
  <si>
    <t>鉄道事業営業費-運輸費-水道光熱費-付帯用動力費</t>
  </si>
  <si>
    <t>4001205717</t>
  </si>
  <si>
    <t>鉄道事業営業費-運輸費-委託費-人材派遣</t>
  </si>
  <si>
    <t>4003105717</t>
  </si>
  <si>
    <t>鉄道事業営業費-線路管理費-委託費-人材派遣</t>
  </si>
  <si>
    <t>4003405717</t>
  </si>
  <si>
    <t>鉄道事業営業費-電路管理費-委託費-人材派遣</t>
  </si>
  <si>
    <t>4003705717</t>
  </si>
  <si>
    <t>鉄道事業営業費-車両管理費-委託費-人材派遣</t>
  </si>
  <si>
    <t>4004005717</t>
  </si>
  <si>
    <t>鉄道事業営業費-輸送管理費-委託費-人材派遣</t>
  </si>
  <si>
    <t>4005505717</t>
  </si>
  <si>
    <t>鉄道事業営業費-案内宣伝費-委託費-人材派遣</t>
  </si>
  <si>
    <t>4006005717</t>
  </si>
  <si>
    <t>鉄道事業営業費-厚生施設費-委託費-人材派遣</t>
  </si>
  <si>
    <t>4007505717</t>
  </si>
  <si>
    <t>鉄道事業営業費-一般管理費-委託費-人材派遣</t>
  </si>
  <si>
    <t>4700600000</t>
  </si>
  <si>
    <t>営業外費用-コマーシャル・ペーパー利息</t>
  </si>
  <si>
    <t>5050100000</t>
  </si>
  <si>
    <t>短期借入金-関係会社短期借入金</t>
  </si>
  <si>
    <t>短期借入金-その他</t>
  </si>
  <si>
    <t>5100100000</t>
  </si>
  <si>
    <t>１年内返済予定の長期借入金-１年内返済関係会社長期借入金</t>
  </si>
  <si>
    <t>5109900000</t>
  </si>
  <si>
    <t>１年内返済予定の長期借入金-その他</t>
  </si>
  <si>
    <t>コマーシャル・ペーパー</t>
  </si>
  <si>
    <t>前受金-圧縮対象-圧縮対象(建設補助)</t>
  </si>
  <si>
    <t>5651500200</t>
  </si>
  <si>
    <t>前受金-圧縮対象-圧縮対象(工事負担)</t>
  </si>
  <si>
    <t>5651500300</t>
  </si>
  <si>
    <t>前受金-圧縮対象-圧縮対象(その他)</t>
  </si>
  <si>
    <t>5950599901</t>
  </si>
  <si>
    <t>その他の流動負債-仮受金-その他-決算整理用</t>
  </si>
  <si>
    <t>9000500343</t>
  </si>
  <si>
    <t>鉄道事業営業収益-運輸雑収-施設賃貸料-不動産開発</t>
  </si>
  <si>
    <t>9000501000</t>
  </si>
  <si>
    <t>鉄道事業営業収益-運輸雑収-ＢＲＴ運行収入</t>
  </si>
  <si>
    <t>9701500100</t>
  </si>
  <si>
    <t>営業外収益-受取配当金-関係会社受け取り配当金</t>
  </si>
  <si>
    <t>9701599900</t>
  </si>
  <si>
    <t>営業外収益-受取配当金-その他</t>
  </si>
  <si>
    <t>CDT3</t>
  </si>
  <si>
    <t>本町外縁オフィスエリア開発_経営管理関連投資</t>
  </si>
  <si>
    <t>CESC</t>
  </si>
  <si>
    <t>顔認証システム_経営管理関連投資</t>
  </si>
  <si>
    <t>COS2</t>
  </si>
  <si>
    <t>インキュベーションシステム開発等_経営管理関連投資</t>
  </si>
  <si>
    <t>EFDG</t>
  </si>
  <si>
    <t>2025年度２用地開発_附帯事業</t>
  </si>
  <si>
    <t>F008</t>
  </si>
  <si>
    <t>朝潮変電所ＰＪ_不動産事業</t>
  </si>
  <si>
    <t>F009</t>
  </si>
  <si>
    <t>朝潮橋北額レジデンスＰＪ_不動産事業</t>
  </si>
  <si>
    <t>F010</t>
  </si>
  <si>
    <t>朝潮橋北額商業施設ＰＪ_不動産事業</t>
  </si>
  <si>
    <t>F011</t>
  </si>
  <si>
    <t>稼働中・外部アセット取得ＰＪ_不動産事業</t>
  </si>
  <si>
    <t>F012</t>
  </si>
  <si>
    <t>狭小地・アセット募集ＰＪ_不動産事業</t>
  </si>
  <si>
    <t>F013</t>
  </si>
  <si>
    <t>八尾南ＰＪ_不動産事業</t>
  </si>
  <si>
    <t>F100</t>
  </si>
  <si>
    <t>F100新規事業開発_不動産事業_不動産事業</t>
  </si>
  <si>
    <t>F101</t>
  </si>
  <si>
    <t>F101新規事業開発_不動産事業_不動産事業</t>
  </si>
  <si>
    <t>F102</t>
  </si>
  <si>
    <t>F102新規事業開発_不動産事業_不動産事業</t>
  </si>
  <si>
    <t>F103</t>
  </si>
  <si>
    <t>F103新規事業開発_不動産事業_不動産事業</t>
  </si>
  <si>
    <t>F104</t>
  </si>
  <si>
    <t>F104新規事業開発_不動産事業_不動産事業</t>
  </si>
  <si>
    <t>F105</t>
  </si>
  <si>
    <t>F105新規事業開発_不動産事業_不動産事業</t>
  </si>
  <si>
    <t>F106</t>
  </si>
  <si>
    <t>F106新規事業開発_不動産事業_不動産事業</t>
  </si>
  <si>
    <t>F107</t>
  </si>
  <si>
    <t>F107新規事業開発_不動産事業_不動産事業</t>
  </si>
  <si>
    <t>F108</t>
  </si>
  <si>
    <t>F108新規事業開発_不動産事業_不動産事業</t>
  </si>
  <si>
    <t>F110</t>
  </si>
  <si>
    <t>F110新規事業開発_不動産事業_不動産事業</t>
  </si>
  <si>
    <t>F111</t>
  </si>
  <si>
    <t>F111新規事業開発_不動産事業_不動産事業</t>
  </si>
  <si>
    <t>F112</t>
  </si>
  <si>
    <t>F112新規事業開発_不動産事業_不動産事業</t>
  </si>
  <si>
    <t>F120</t>
  </si>
  <si>
    <t>F120新規事業開発_不動産事業_不動産事業</t>
  </si>
  <si>
    <t>F121</t>
  </si>
  <si>
    <t>F121新規事業開発_不動産事業_不動産事業</t>
  </si>
  <si>
    <t>F122</t>
  </si>
  <si>
    <t>F122新規事業開発_不動産事業_不動産事業</t>
  </si>
  <si>
    <t>F123</t>
  </si>
  <si>
    <t>F123新規事業開発_不動産事業_不動産事業</t>
  </si>
  <si>
    <t>F130</t>
  </si>
  <si>
    <t>F130新規事業開発_不動産事業_不動産事業</t>
  </si>
  <si>
    <t>F140</t>
  </si>
  <si>
    <t>F140新規事業開発_不動産事業_不動産事業</t>
  </si>
  <si>
    <t>課税(8%)</t>
    <rPh sb="0" eb="2">
      <t>カゼイ</t>
    </rPh>
    <phoneticPr fontId="7"/>
  </si>
  <si>
    <t>課税(10%)</t>
    <rPh sb="0" eb="2">
      <t>カゼイ</t>
    </rPh>
    <phoneticPr fontId="7"/>
  </si>
  <si>
    <t>差異要因③</t>
    <rPh sb="0" eb="2">
      <t>サイ</t>
    </rPh>
    <rPh sb="2" eb="4">
      <t>ヨウイン</t>
    </rPh>
    <phoneticPr fontId="40"/>
  </si>
  <si>
    <t>差異要因②</t>
    <rPh sb="0" eb="2">
      <t>サイ</t>
    </rPh>
    <rPh sb="2" eb="4">
      <t>ヨウイン</t>
    </rPh>
    <phoneticPr fontId="40"/>
  </si>
  <si>
    <t>差異要因①</t>
    <rPh sb="0" eb="2">
      <t>サイ</t>
    </rPh>
    <rPh sb="2" eb="4">
      <t>ヨウイン</t>
    </rPh>
    <phoneticPr fontId="40"/>
  </si>
  <si>
    <t>※金額はすべて税抜きです。</t>
    <rPh sb="1" eb="3">
      <t>キンガク</t>
    </rPh>
    <rPh sb="7" eb="8">
      <t>ゼイ</t>
    </rPh>
    <rPh sb="8" eb="9">
      <t>ヌ</t>
    </rPh>
    <phoneticPr fontId="40"/>
  </si>
  <si>
    <r>
      <t>残金額</t>
    </r>
    <r>
      <rPr>
        <sz val="9"/>
        <color theme="1"/>
        <rFont val="游明朝"/>
        <family val="1"/>
        <charset val="128"/>
      </rPr>
      <t>（a-k）</t>
    </r>
    <rPh sb="0" eb="1">
      <t>ザン</t>
    </rPh>
    <rPh sb="1" eb="3">
      <t>キンガク</t>
    </rPh>
    <phoneticPr fontId="40"/>
  </si>
  <si>
    <t>l</t>
    <phoneticPr fontId="40"/>
  </si>
  <si>
    <r>
      <t>今回までの完成金額合計</t>
    </r>
    <r>
      <rPr>
        <sz val="9"/>
        <rFont val="游明朝"/>
        <family val="1"/>
        <charset val="128"/>
      </rPr>
      <t>（b+c+d）</t>
    </r>
    <rPh sb="0" eb="2">
      <t>コンカイ</t>
    </rPh>
    <rPh sb="5" eb="7">
      <t>カンセイ</t>
    </rPh>
    <rPh sb="7" eb="9">
      <t>キンガク</t>
    </rPh>
    <rPh sb="9" eb="11">
      <t>ゴウケイ</t>
    </rPh>
    <phoneticPr fontId="40"/>
  </si>
  <si>
    <t>k</t>
    <phoneticPr fontId="40"/>
  </si>
  <si>
    <t>「0」でない場合、下記「差異要因③」参照</t>
    <rPh sb="6" eb="8">
      <t>バアイ</t>
    </rPh>
    <rPh sb="9" eb="11">
      <t>カキ</t>
    </rPh>
    <rPh sb="12" eb="14">
      <t>サイ</t>
    </rPh>
    <rPh sb="14" eb="16">
      <t>ヨウイン</t>
    </rPh>
    <rPh sb="18" eb="20">
      <t>サンショウ</t>
    </rPh>
    <phoneticPr fontId="40"/>
  </si>
  <si>
    <r>
      <t>差異③</t>
    </r>
    <r>
      <rPr>
        <sz val="9"/>
        <color theme="1"/>
        <rFont val="游明朝"/>
        <family val="1"/>
        <charset val="128"/>
      </rPr>
      <t>（g-i）</t>
    </r>
    <rPh sb="0" eb="2">
      <t>サイ</t>
    </rPh>
    <phoneticPr fontId="40"/>
  </si>
  <si>
    <t>j</t>
    <phoneticPr fontId="40"/>
  </si>
  <si>
    <t>建仮精算アップロードシートのY列「金額」欄の合計</t>
    <rPh sb="0" eb="2">
      <t>ケンカリ</t>
    </rPh>
    <rPh sb="2" eb="4">
      <t>セイサン</t>
    </rPh>
    <rPh sb="15" eb="16">
      <t>レツ</t>
    </rPh>
    <rPh sb="17" eb="19">
      <t>キンガク</t>
    </rPh>
    <rPh sb="20" eb="21">
      <t>ラン</t>
    </rPh>
    <rPh sb="22" eb="24">
      <t>ゴウケイ</t>
    </rPh>
    <phoneticPr fontId="40"/>
  </si>
  <si>
    <t>今回の建仮精算金額</t>
    <rPh sb="0" eb="2">
      <t>コンカイ</t>
    </rPh>
    <rPh sb="3" eb="5">
      <t>ケンカリ</t>
    </rPh>
    <rPh sb="5" eb="7">
      <t>セイサン</t>
    </rPh>
    <rPh sb="7" eb="9">
      <t>キンガク</t>
    </rPh>
    <phoneticPr fontId="40"/>
  </si>
  <si>
    <t>i</t>
    <phoneticPr fontId="40"/>
  </si>
  <si>
    <t>「0」でない場合、下記「差異要因②」参照</t>
    <rPh sb="6" eb="8">
      <t>バアイ</t>
    </rPh>
    <rPh sb="9" eb="11">
      <t>カキ</t>
    </rPh>
    <rPh sb="12" eb="14">
      <t>サイ</t>
    </rPh>
    <rPh sb="14" eb="16">
      <t>ヨウイン</t>
    </rPh>
    <rPh sb="18" eb="20">
      <t>サンショウ</t>
    </rPh>
    <phoneticPr fontId="40"/>
  </si>
  <si>
    <r>
      <t>差異②</t>
    </r>
    <r>
      <rPr>
        <sz val="9"/>
        <color theme="1"/>
        <rFont val="游明朝"/>
        <family val="1"/>
        <charset val="128"/>
      </rPr>
      <t>（e-g）</t>
    </r>
    <rPh sb="0" eb="2">
      <t>サイ</t>
    </rPh>
    <phoneticPr fontId="40"/>
  </si>
  <si>
    <t>h</t>
    <phoneticPr fontId="40"/>
  </si>
  <si>
    <t>今回の建仮精算予定金額</t>
    <rPh sb="0" eb="2">
      <t>コンカイ</t>
    </rPh>
    <rPh sb="3" eb="5">
      <t>ケンカリ</t>
    </rPh>
    <rPh sb="5" eb="7">
      <t>セイサン</t>
    </rPh>
    <rPh sb="7" eb="9">
      <t>ヨテイ</t>
    </rPh>
    <rPh sb="9" eb="11">
      <t>キンガク</t>
    </rPh>
    <phoneticPr fontId="40"/>
  </si>
  <si>
    <t>g</t>
    <phoneticPr fontId="40"/>
  </si>
  <si>
    <t>「0」でない場合、下記「差異要因①」参照</t>
    <rPh sb="6" eb="8">
      <t>バアイ</t>
    </rPh>
    <rPh sb="9" eb="11">
      <t>カキ</t>
    </rPh>
    <rPh sb="12" eb="14">
      <t>サイ</t>
    </rPh>
    <rPh sb="14" eb="16">
      <t>ヨウイン</t>
    </rPh>
    <rPh sb="18" eb="20">
      <t>サンショウ</t>
    </rPh>
    <phoneticPr fontId="40"/>
  </si>
  <si>
    <r>
      <t>差異①</t>
    </r>
    <r>
      <rPr>
        <sz val="9"/>
        <color theme="1"/>
        <rFont val="游明朝"/>
        <family val="1"/>
        <charset val="128"/>
      </rPr>
      <t>（d-e）</t>
    </r>
    <rPh sb="0" eb="2">
      <t>サイ</t>
    </rPh>
    <phoneticPr fontId="40"/>
  </si>
  <si>
    <t>f</t>
    <phoneticPr fontId="40"/>
  </si>
  <si>
    <t>今回の完成金額（所管部署分）</t>
    <rPh sb="0" eb="2">
      <t>コンカイ</t>
    </rPh>
    <rPh sb="3" eb="5">
      <t>カンセイ</t>
    </rPh>
    <rPh sb="5" eb="7">
      <t>キンガク</t>
    </rPh>
    <rPh sb="8" eb="10">
      <t>ショカン</t>
    </rPh>
    <rPh sb="10" eb="12">
      <t>ブショ</t>
    </rPh>
    <rPh sb="12" eb="13">
      <t>ブン</t>
    </rPh>
    <phoneticPr fontId="40"/>
  </si>
  <si>
    <t>e</t>
    <phoneticPr fontId="40"/>
  </si>
  <si>
    <t>今回の検査調書の金額</t>
    <rPh sb="0" eb="2">
      <t>コンカイ</t>
    </rPh>
    <rPh sb="3" eb="5">
      <t>ケンサ</t>
    </rPh>
    <rPh sb="5" eb="7">
      <t>チョウショ</t>
    </rPh>
    <rPh sb="8" eb="10">
      <t>キンガク</t>
    </rPh>
    <phoneticPr fontId="40"/>
  </si>
  <si>
    <t>今回の完成金額（全体）</t>
    <rPh sb="0" eb="2">
      <t>コンカイ</t>
    </rPh>
    <rPh sb="3" eb="5">
      <t>カンセイ</t>
    </rPh>
    <rPh sb="5" eb="7">
      <t>キンガク</t>
    </rPh>
    <rPh sb="8" eb="10">
      <t>ゼンタイ</t>
    </rPh>
    <phoneticPr fontId="40"/>
  </si>
  <si>
    <t>ｄ</t>
    <phoneticPr fontId="40"/>
  </si>
  <si>
    <t>今回の検収より前に今年度に行った一部完成の検査調書の金額</t>
    <rPh sb="0" eb="2">
      <t>コンカイ</t>
    </rPh>
    <rPh sb="3" eb="5">
      <t>ケンシュウ</t>
    </rPh>
    <rPh sb="7" eb="8">
      <t>マエ</t>
    </rPh>
    <rPh sb="9" eb="10">
      <t>コン</t>
    </rPh>
    <rPh sb="10" eb="12">
      <t>ネンド</t>
    </rPh>
    <rPh sb="13" eb="14">
      <t>オコナ</t>
    </rPh>
    <rPh sb="16" eb="18">
      <t>イチブ</t>
    </rPh>
    <rPh sb="18" eb="20">
      <t>カンセイ</t>
    </rPh>
    <rPh sb="21" eb="23">
      <t>ケンサ</t>
    </rPh>
    <rPh sb="23" eb="25">
      <t>チョウショ</t>
    </rPh>
    <rPh sb="26" eb="28">
      <t>キンガク</t>
    </rPh>
    <phoneticPr fontId="40"/>
  </si>
  <si>
    <t>今回の建仮精算より前に行った
今年度の一部完成金額</t>
    <rPh sb="0" eb="2">
      <t>コンカイ</t>
    </rPh>
    <rPh sb="3" eb="5">
      <t>ケンカリ</t>
    </rPh>
    <rPh sb="5" eb="7">
      <t>セイサン</t>
    </rPh>
    <rPh sb="9" eb="10">
      <t>マエ</t>
    </rPh>
    <rPh sb="11" eb="12">
      <t>オコナ</t>
    </rPh>
    <rPh sb="15" eb="16">
      <t>コン</t>
    </rPh>
    <rPh sb="16" eb="18">
      <t>ネンド</t>
    </rPh>
    <rPh sb="19" eb="21">
      <t>イチブ</t>
    </rPh>
    <rPh sb="21" eb="23">
      <t>カンセイ</t>
    </rPh>
    <rPh sb="23" eb="25">
      <t>キンガク</t>
    </rPh>
    <phoneticPr fontId="40"/>
  </si>
  <si>
    <t>ｃ</t>
    <phoneticPr fontId="40"/>
  </si>
  <si>
    <t>前年度以前に行った一部完成の検査調書の金額</t>
    <rPh sb="0" eb="1">
      <t>ゼン</t>
    </rPh>
    <rPh sb="1" eb="3">
      <t>ネンド</t>
    </rPh>
    <rPh sb="3" eb="5">
      <t>イゼン</t>
    </rPh>
    <rPh sb="6" eb="7">
      <t>オコナ</t>
    </rPh>
    <rPh sb="9" eb="11">
      <t>イチブ</t>
    </rPh>
    <rPh sb="11" eb="13">
      <t>カンセイ</t>
    </rPh>
    <rPh sb="14" eb="16">
      <t>ケンサ</t>
    </rPh>
    <rPh sb="16" eb="18">
      <t>チョウショ</t>
    </rPh>
    <rPh sb="19" eb="21">
      <t>キンガク</t>
    </rPh>
    <phoneticPr fontId="40"/>
  </si>
  <si>
    <t>前年度以前の一部完成金額</t>
    <rPh sb="0" eb="1">
      <t>ゼン</t>
    </rPh>
    <rPh sb="1" eb="3">
      <t>ネンド</t>
    </rPh>
    <rPh sb="3" eb="5">
      <t>イゼン</t>
    </rPh>
    <rPh sb="6" eb="8">
      <t>イチブ</t>
    </rPh>
    <rPh sb="8" eb="10">
      <t>カンセイ</t>
    </rPh>
    <rPh sb="10" eb="12">
      <t>キンガク</t>
    </rPh>
    <phoneticPr fontId="40"/>
  </si>
  <si>
    <t>b</t>
    <phoneticPr fontId="40"/>
  </si>
  <si>
    <t>上記契約書の合計金額</t>
    <rPh sb="0" eb="2">
      <t>ジョウキ</t>
    </rPh>
    <rPh sb="2" eb="5">
      <t>ケイヤクショ</t>
    </rPh>
    <rPh sb="6" eb="8">
      <t>ゴウケイ</t>
    </rPh>
    <rPh sb="8" eb="10">
      <t>キンガク</t>
    </rPh>
    <phoneticPr fontId="40"/>
  </si>
  <si>
    <t>契約金額(最終合計)</t>
    <rPh sb="0" eb="2">
      <t>ケイヤク</t>
    </rPh>
    <rPh sb="2" eb="4">
      <t>キンガク</t>
    </rPh>
    <rPh sb="5" eb="7">
      <t>サイシュウ</t>
    </rPh>
    <rPh sb="7" eb="9">
      <t>ゴウケイ</t>
    </rPh>
    <phoneticPr fontId="40"/>
  </si>
  <si>
    <t>a</t>
    <phoneticPr fontId="40"/>
  </si>
  <si>
    <t>工事変更契約書(第8回)の契約金額</t>
    <rPh sb="0" eb="2">
      <t>コウジ</t>
    </rPh>
    <rPh sb="2" eb="4">
      <t>ヘンコウ</t>
    </rPh>
    <rPh sb="4" eb="7">
      <t>ケイヤクショ</t>
    </rPh>
    <rPh sb="8" eb="9">
      <t>ダイ</t>
    </rPh>
    <rPh sb="10" eb="11">
      <t>カイ</t>
    </rPh>
    <rPh sb="13" eb="15">
      <t>ケイヤク</t>
    </rPh>
    <rPh sb="15" eb="17">
      <t>キンガク</t>
    </rPh>
    <phoneticPr fontId="40"/>
  </si>
  <si>
    <t>契約変更金額(第8回)</t>
    <rPh sb="0" eb="2">
      <t>ケイヤク</t>
    </rPh>
    <rPh sb="2" eb="4">
      <t>ヘンコウ</t>
    </rPh>
    <rPh sb="4" eb="6">
      <t>キンガク</t>
    </rPh>
    <rPh sb="7" eb="8">
      <t>ダイ</t>
    </rPh>
    <rPh sb="9" eb="10">
      <t>カイ</t>
    </rPh>
    <phoneticPr fontId="40"/>
  </si>
  <si>
    <t>a8</t>
  </si>
  <si>
    <t>工事変更契約書(第7回)の契約金額</t>
    <rPh sb="0" eb="2">
      <t>コウジ</t>
    </rPh>
    <rPh sb="2" eb="4">
      <t>ヘンコウ</t>
    </rPh>
    <rPh sb="4" eb="7">
      <t>ケイヤクショ</t>
    </rPh>
    <rPh sb="8" eb="9">
      <t>ダイ</t>
    </rPh>
    <rPh sb="10" eb="11">
      <t>カイ</t>
    </rPh>
    <rPh sb="13" eb="15">
      <t>ケイヤク</t>
    </rPh>
    <rPh sb="15" eb="17">
      <t>キンガク</t>
    </rPh>
    <phoneticPr fontId="40"/>
  </si>
  <si>
    <t>契約変更金額(第7回)</t>
    <rPh sb="0" eb="2">
      <t>ケイヤク</t>
    </rPh>
    <rPh sb="2" eb="4">
      <t>ヘンコウ</t>
    </rPh>
    <rPh sb="4" eb="6">
      <t>キンガク</t>
    </rPh>
    <rPh sb="7" eb="8">
      <t>ダイ</t>
    </rPh>
    <rPh sb="9" eb="10">
      <t>カイ</t>
    </rPh>
    <phoneticPr fontId="40"/>
  </si>
  <si>
    <t>a7</t>
  </si>
  <si>
    <t>工事変更契約書(第6回)の契約金額</t>
    <rPh sb="0" eb="2">
      <t>コウジ</t>
    </rPh>
    <rPh sb="2" eb="4">
      <t>ヘンコウ</t>
    </rPh>
    <rPh sb="4" eb="7">
      <t>ケイヤクショ</t>
    </rPh>
    <rPh sb="8" eb="9">
      <t>ダイ</t>
    </rPh>
    <rPh sb="10" eb="11">
      <t>カイ</t>
    </rPh>
    <rPh sb="13" eb="15">
      <t>ケイヤク</t>
    </rPh>
    <rPh sb="15" eb="17">
      <t>キンガク</t>
    </rPh>
    <phoneticPr fontId="40"/>
  </si>
  <si>
    <t>契約変更金額(第6回)</t>
    <rPh sb="0" eb="2">
      <t>ケイヤク</t>
    </rPh>
    <rPh sb="2" eb="4">
      <t>ヘンコウ</t>
    </rPh>
    <rPh sb="4" eb="6">
      <t>キンガク</t>
    </rPh>
    <rPh sb="7" eb="8">
      <t>ダイ</t>
    </rPh>
    <rPh sb="9" eb="10">
      <t>カイ</t>
    </rPh>
    <phoneticPr fontId="40"/>
  </si>
  <si>
    <t>a6</t>
  </si>
  <si>
    <t>工事変更契約書(第5回)の契約金額</t>
    <rPh sb="0" eb="2">
      <t>コウジ</t>
    </rPh>
    <rPh sb="2" eb="4">
      <t>ヘンコウ</t>
    </rPh>
    <rPh sb="4" eb="7">
      <t>ケイヤクショ</t>
    </rPh>
    <rPh sb="8" eb="9">
      <t>ダイ</t>
    </rPh>
    <rPh sb="10" eb="11">
      <t>カイ</t>
    </rPh>
    <rPh sb="13" eb="15">
      <t>ケイヤク</t>
    </rPh>
    <rPh sb="15" eb="17">
      <t>キンガク</t>
    </rPh>
    <phoneticPr fontId="40"/>
  </si>
  <si>
    <t>契約変更金額(第5回)</t>
    <rPh sb="0" eb="2">
      <t>ケイヤク</t>
    </rPh>
    <rPh sb="2" eb="4">
      <t>ヘンコウ</t>
    </rPh>
    <rPh sb="4" eb="6">
      <t>キンガク</t>
    </rPh>
    <rPh sb="7" eb="8">
      <t>ダイ</t>
    </rPh>
    <rPh sb="9" eb="10">
      <t>カイ</t>
    </rPh>
    <phoneticPr fontId="40"/>
  </si>
  <si>
    <t>a5</t>
  </si>
  <si>
    <t>工事変更契約書(第4回)の契約金額</t>
    <rPh sb="0" eb="2">
      <t>コウジ</t>
    </rPh>
    <rPh sb="2" eb="4">
      <t>ヘンコウ</t>
    </rPh>
    <rPh sb="4" eb="7">
      <t>ケイヤクショ</t>
    </rPh>
    <rPh sb="8" eb="9">
      <t>ダイ</t>
    </rPh>
    <rPh sb="10" eb="11">
      <t>カイ</t>
    </rPh>
    <rPh sb="13" eb="15">
      <t>ケイヤク</t>
    </rPh>
    <rPh sb="15" eb="17">
      <t>キンガク</t>
    </rPh>
    <phoneticPr fontId="40"/>
  </si>
  <si>
    <t>契約変更金額(第4回)</t>
    <rPh sb="0" eb="2">
      <t>ケイヤク</t>
    </rPh>
    <rPh sb="2" eb="4">
      <t>ヘンコウ</t>
    </rPh>
    <rPh sb="4" eb="6">
      <t>キンガク</t>
    </rPh>
    <rPh sb="7" eb="8">
      <t>ダイ</t>
    </rPh>
    <rPh sb="9" eb="10">
      <t>カイ</t>
    </rPh>
    <phoneticPr fontId="40"/>
  </si>
  <si>
    <t>a4</t>
    <phoneticPr fontId="40"/>
  </si>
  <si>
    <t>工事変更契約書(第3回)の契約金額</t>
    <rPh sb="0" eb="2">
      <t>コウジ</t>
    </rPh>
    <rPh sb="2" eb="4">
      <t>ヘンコウ</t>
    </rPh>
    <rPh sb="4" eb="7">
      <t>ケイヤクショ</t>
    </rPh>
    <rPh sb="8" eb="9">
      <t>ダイ</t>
    </rPh>
    <rPh sb="10" eb="11">
      <t>カイ</t>
    </rPh>
    <rPh sb="13" eb="15">
      <t>ケイヤク</t>
    </rPh>
    <rPh sb="15" eb="17">
      <t>キンガク</t>
    </rPh>
    <phoneticPr fontId="40"/>
  </si>
  <si>
    <t>契約変更金額(第3回)</t>
    <rPh sb="0" eb="2">
      <t>ケイヤク</t>
    </rPh>
    <rPh sb="2" eb="4">
      <t>ヘンコウ</t>
    </rPh>
    <rPh sb="4" eb="6">
      <t>キンガク</t>
    </rPh>
    <rPh sb="7" eb="8">
      <t>ダイ</t>
    </rPh>
    <rPh sb="9" eb="10">
      <t>カイ</t>
    </rPh>
    <phoneticPr fontId="40"/>
  </si>
  <si>
    <t>a3</t>
    <phoneticPr fontId="40"/>
  </si>
  <si>
    <t>工事変更契約書(第2回)の契約金額</t>
    <rPh sb="0" eb="2">
      <t>コウジ</t>
    </rPh>
    <rPh sb="2" eb="4">
      <t>ヘンコウ</t>
    </rPh>
    <rPh sb="4" eb="7">
      <t>ケイヤクショ</t>
    </rPh>
    <rPh sb="8" eb="9">
      <t>ダイ</t>
    </rPh>
    <rPh sb="10" eb="11">
      <t>カイ</t>
    </rPh>
    <rPh sb="13" eb="15">
      <t>ケイヤク</t>
    </rPh>
    <rPh sb="15" eb="17">
      <t>キンガク</t>
    </rPh>
    <phoneticPr fontId="40"/>
  </si>
  <si>
    <t>契約変更金額(第2回)</t>
    <rPh sb="0" eb="2">
      <t>ケイヤク</t>
    </rPh>
    <rPh sb="2" eb="4">
      <t>ヘンコウ</t>
    </rPh>
    <rPh sb="4" eb="6">
      <t>キンガク</t>
    </rPh>
    <rPh sb="7" eb="8">
      <t>ダイ</t>
    </rPh>
    <rPh sb="9" eb="10">
      <t>カイ</t>
    </rPh>
    <phoneticPr fontId="40"/>
  </si>
  <si>
    <t>a2</t>
    <phoneticPr fontId="40"/>
  </si>
  <si>
    <t>工事変更契約書(第1回)の契約金額</t>
    <rPh sb="0" eb="2">
      <t>コウジ</t>
    </rPh>
    <rPh sb="2" eb="4">
      <t>ヘンコウ</t>
    </rPh>
    <rPh sb="4" eb="7">
      <t>ケイヤクショ</t>
    </rPh>
    <rPh sb="8" eb="9">
      <t>ダイ</t>
    </rPh>
    <rPh sb="10" eb="11">
      <t>カイ</t>
    </rPh>
    <rPh sb="13" eb="15">
      <t>ケイヤク</t>
    </rPh>
    <rPh sb="15" eb="17">
      <t>キンガク</t>
    </rPh>
    <phoneticPr fontId="40"/>
  </si>
  <si>
    <t>契約変更金額(第1回)</t>
    <rPh sb="0" eb="2">
      <t>ケイヤク</t>
    </rPh>
    <rPh sb="2" eb="4">
      <t>ヘンコウ</t>
    </rPh>
    <rPh sb="4" eb="6">
      <t>キンガク</t>
    </rPh>
    <rPh sb="7" eb="8">
      <t>ダイ</t>
    </rPh>
    <rPh sb="9" eb="10">
      <t>カイ</t>
    </rPh>
    <phoneticPr fontId="40"/>
  </si>
  <si>
    <t>a1</t>
    <phoneticPr fontId="40"/>
  </si>
  <si>
    <t>工事契約書の契約金額</t>
    <rPh sb="0" eb="2">
      <t>コウジ</t>
    </rPh>
    <rPh sb="2" eb="5">
      <t>ケイヤクショ</t>
    </rPh>
    <rPh sb="6" eb="8">
      <t>ケイヤク</t>
    </rPh>
    <rPh sb="8" eb="10">
      <t>キンガク</t>
    </rPh>
    <phoneticPr fontId="40"/>
  </si>
  <si>
    <t>契約金額(初回)</t>
    <rPh sb="0" eb="2">
      <t>ケイヤク</t>
    </rPh>
    <rPh sb="2" eb="4">
      <t>キンガク</t>
    </rPh>
    <rPh sb="5" eb="7">
      <t>ショカイ</t>
    </rPh>
    <phoneticPr fontId="40"/>
  </si>
  <si>
    <t>a0</t>
    <phoneticPr fontId="40"/>
  </si>
  <si>
    <t>突合先等</t>
    <rPh sb="0" eb="2">
      <t>トツゴウ</t>
    </rPh>
    <rPh sb="2" eb="3">
      <t>サキ</t>
    </rPh>
    <rPh sb="3" eb="4">
      <t>トウ</t>
    </rPh>
    <phoneticPr fontId="40"/>
  </si>
  <si>
    <t>金　額</t>
    <rPh sb="0" eb="1">
      <t>キン</t>
    </rPh>
    <rPh sb="2" eb="3">
      <t>ガク</t>
    </rPh>
    <phoneticPr fontId="40"/>
  </si>
  <si>
    <t>項　目</t>
    <rPh sb="0" eb="1">
      <t>コウ</t>
    </rPh>
    <rPh sb="2" eb="3">
      <t>メ</t>
    </rPh>
    <phoneticPr fontId="40"/>
  </si>
  <si>
    <t>工事名称</t>
    <rPh sb="0" eb="2">
      <t>コウジ</t>
    </rPh>
    <rPh sb="2" eb="4">
      <t>メイショウ</t>
    </rPh>
    <phoneticPr fontId="40"/>
  </si>
  <si>
    <t>工事稟議番号</t>
    <rPh sb="0" eb="2">
      <t>コウジ</t>
    </rPh>
    <rPh sb="2" eb="4">
      <t>リンギ</t>
    </rPh>
    <rPh sb="4" eb="6">
      <t>バンゴウ</t>
    </rPh>
    <phoneticPr fontId="40"/>
  </si>
  <si>
    <t>作成者(施工課)</t>
    <rPh sb="0" eb="3">
      <t>サクセイシャ</t>
    </rPh>
    <rPh sb="4" eb="6">
      <t>セコウ</t>
    </rPh>
    <rPh sb="6" eb="7">
      <t>カ</t>
    </rPh>
    <phoneticPr fontId="40"/>
  </si>
  <si>
    <t>固定資産供用開始通知　別紙</t>
    <rPh sb="0" eb="2">
      <t>コテイ</t>
    </rPh>
    <rPh sb="2" eb="4">
      <t>シサン</t>
    </rPh>
    <rPh sb="4" eb="6">
      <t>キョウヨウ</t>
    </rPh>
    <rPh sb="6" eb="8">
      <t>カイシ</t>
    </rPh>
    <rPh sb="8" eb="10">
      <t>ツウチ</t>
    </rPh>
    <rPh sb="11" eb="13">
      <t>ベッシ</t>
    </rPh>
    <phoneticPr fontId="40"/>
  </si>
  <si>
    <t>工事情報入力シートのAL列「原価センタ」が自部署となっている行の金額合計</t>
    <rPh sb="0" eb="2">
      <t>コウジ</t>
    </rPh>
    <rPh sb="2" eb="4">
      <t>ジョウホウ</t>
    </rPh>
    <rPh sb="4" eb="6">
      <t>ニュウリョク</t>
    </rPh>
    <rPh sb="12" eb="13">
      <t>レツ</t>
    </rPh>
    <rPh sb="14" eb="16">
      <t>ゲンカ</t>
    </rPh>
    <rPh sb="21" eb="22">
      <t>ジ</t>
    </rPh>
    <rPh sb="22" eb="24">
      <t>ブショ</t>
    </rPh>
    <rPh sb="30" eb="31">
      <t>ギョウ</t>
    </rPh>
    <rPh sb="32" eb="34">
      <t>キンガク</t>
    </rPh>
    <rPh sb="34" eb="36">
      <t>ゴウケイ</t>
    </rPh>
    <phoneticPr fontId="40"/>
  </si>
  <si>
    <t>工事情報入力シートのW列「建仮精算」欄の合計</t>
    <rPh sb="0" eb="2">
      <t>コウジ</t>
    </rPh>
    <rPh sb="2" eb="4">
      <t>ジョウホウ</t>
    </rPh>
    <rPh sb="4" eb="6">
      <t>ニュウリョク</t>
    </rPh>
    <rPh sb="11" eb="12">
      <t>レツ</t>
    </rPh>
    <rPh sb="13" eb="15">
      <t>ケンカリ</t>
    </rPh>
    <rPh sb="15" eb="17">
      <t>セイサン</t>
    </rPh>
    <rPh sb="18" eb="19">
      <t>ラン</t>
    </rPh>
    <rPh sb="20" eb="22">
      <t>ゴウケイ</t>
    </rPh>
    <phoneticPr fontId="40"/>
  </si>
  <si>
    <t>会計システム課</t>
    <rPh sb="0" eb="2">
      <t>カイケイ</t>
    </rPh>
    <rPh sb="6" eb="7">
      <t>カ</t>
    </rPh>
    <phoneticPr fontId="7"/>
  </si>
  <si>
    <t>・リスト</t>
    <phoneticPr fontId="7"/>
  </si>
  <si>
    <t>・消費税対応(10%の消費税を追加)</t>
    <phoneticPr fontId="7"/>
  </si>
  <si>
    <t>・工事発注変更PGMへの対応(工事種別連番のカウントアップの変更)</t>
    <phoneticPr fontId="7"/>
  </si>
  <si>
    <t>・固定資産供用開始通知　別紙</t>
    <phoneticPr fontId="7"/>
  </si>
  <si>
    <t>(マクロ)</t>
    <phoneticPr fontId="7"/>
  </si>
  <si>
    <t>・建仮精算決済用紙の追加</t>
    <rPh sb="1" eb="3">
      <t>ケンカリ</t>
    </rPh>
    <rPh sb="3" eb="5">
      <t>セイサン</t>
    </rPh>
    <rPh sb="5" eb="7">
      <t>ケッサイ</t>
    </rPh>
    <rPh sb="7" eb="9">
      <t>ヨウシ</t>
    </rPh>
    <rPh sb="10" eb="12">
      <t>ツイカ</t>
    </rPh>
    <phoneticPr fontId="7"/>
  </si>
  <si>
    <t>●システムへアップロードする工種粒度を示す項目です。
□原則100番単位の連番で作成します。行追加時は10番単位で連番が採番されます。</t>
    <rPh sb="14" eb="16">
      <t>コウシュ</t>
    </rPh>
    <rPh sb="16" eb="18">
      <t>リュウド</t>
    </rPh>
    <rPh sb="19" eb="20">
      <t>シメ</t>
    </rPh>
    <rPh sb="21" eb="23">
      <t>コウモク</t>
    </rPh>
    <rPh sb="28" eb="30">
      <t>ゲンソク</t>
    </rPh>
    <rPh sb="33" eb="34">
      <t>バン</t>
    </rPh>
    <rPh sb="34" eb="36">
      <t>タンイ</t>
    </rPh>
    <rPh sb="37" eb="39">
      <t>レンバン</t>
    </rPh>
    <rPh sb="40" eb="42">
      <t>サクセイ</t>
    </rPh>
    <rPh sb="46" eb="47">
      <t>ギョウ</t>
    </rPh>
    <rPh sb="47" eb="49">
      <t>ツイカ</t>
    </rPh>
    <rPh sb="49" eb="50">
      <t>ジ</t>
    </rPh>
    <rPh sb="53" eb="54">
      <t>バン</t>
    </rPh>
    <rPh sb="54" eb="56">
      <t>タンイ</t>
    </rPh>
    <rPh sb="57" eb="59">
      <t>レンバン</t>
    </rPh>
    <rPh sb="60" eb="62">
      <t>サイバン</t>
    </rPh>
    <phoneticPr fontId="3"/>
  </si>
  <si>
    <t>発注価格決裁</t>
    <rPh sb="0" eb="2">
      <t>ハッチュウ</t>
    </rPh>
    <rPh sb="2" eb="4">
      <t>カカク</t>
    </rPh>
    <rPh sb="4" eb="6">
      <t>ケッサイ</t>
    </rPh>
    <phoneticPr fontId="7"/>
  </si>
  <si>
    <t>③</t>
    <phoneticPr fontId="7"/>
  </si>
  <si>
    <t>設計変更予定価格決裁</t>
    <rPh sb="0" eb="2">
      <t>セッケイ</t>
    </rPh>
    <rPh sb="2" eb="4">
      <t>ヘンコウ</t>
    </rPh>
    <rPh sb="4" eb="6">
      <t>ヨテイ</t>
    </rPh>
    <rPh sb="6" eb="8">
      <t>カカク</t>
    </rPh>
    <rPh sb="8" eb="10">
      <t>ケッサイ</t>
    </rPh>
    <phoneticPr fontId="7"/>
  </si>
  <si>
    <t>④</t>
    <phoneticPr fontId="7"/>
  </si>
  <si>
    <t>設計変更発注価格決裁</t>
    <rPh sb="0" eb="2">
      <t>セッケイ</t>
    </rPh>
    <rPh sb="2" eb="4">
      <t>ヘンコウ</t>
    </rPh>
    <rPh sb="4" eb="6">
      <t>ハッチュウ</t>
    </rPh>
    <rPh sb="6" eb="8">
      <t>カカク</t>
    </rPh>
    <rPh sb="8" eb="10">
      <t>ケッサイ</t>
    </rPh>
    <phoneticPr fontId="7"/>
  </si>
  <si>
    <t>101L0</t>
  </si>
  <si>
    <t>鉄-御-受託工</t>
  </si>
  <si>
    <t>102L0</t>
  </si>
  <si>
    <t>鉄-谷-受託工</t>
  </si>
  <si>
    <t>103L0</t>
  </si>
  <si>
    <t>鉄-四-受託工</t>
  </si>
  <si>
    <t>104L0</t>
  </si>
  <si>
    <t>鉄-中-受託工</t>
  </si>
  <si>
    <t>105L0</t>
  </si>
  <si>
    <t>鉄-千-受託工</t>
  </si>
  <si>
    <t>106L0</t>
  </si>
  <si>
    <t>鉄-堺-受託工</t>
  </si>
  <si>
    <t>107L0</t>
  </si>
  <si>
    <t>鉄-長-受託工</t>
  </si>
  <si>
    <t>108L0</t>
  </si>
  <si>
    <t>鉄-今-受託工</t>
  </si>
  <si>
    <t>109L0</t>
  </si>
  <si>
    <t>鉄-南-受託工</t>
  </si>
  <si>
    <t>10AL0</t>
  </si>
  <si>
    <t>鉄-分割可（複数・全号線）-受託工</t>
  </si>
  <si>
    <t>10BL0</t>
  </si>
  <si>
    <t>鉄-分割不可（複数）-受託工</t>
  </si>
  <si>
    <t>10CL0</t>
  </si>
  <si>
    <t>鉄-分割不可（全号線）-受託工</t>
  </si>
  <si>
    <t>201L0</t>
  </si>
  <si>
    <t>コ-御-受託工</t>
  </si>
  <si>
    <t>202L0</t>
  </si>
  <si>
    <t>コ-谷-受託工</t>
  </si>
  <si>
    <t>203L0</t>
  </si>
  <si>
    <t>コ-四-受託工</t>
  </si>
  <si>
    <t>204L0</t>
  </si>
  <si>
    <t>コ-中-受託工</t>
  </si>
  <si>
    <t>205L0</t>
  </si>
  <si>
    <t>コ-千-受託工</t>
  </si>
  <si>
    <t>206L0</t>
  </si>
  <si>
    <t>コ-堺-受託工</t>
  </si>
  <si>
    <t>207L0</t>
  </si>
  <si>
    <t>コ-長-受託工</t>
  </si>
  <si>
    <t>208L0</t>
  </si>
  <si>
    <t>コ-今-受託工</t>
  </si>
  <si>
    <t>209L0</t>
  </si>
  <si>
    <t>コ-南-受託工</t>
  </si>
  <si>
    <t>20AL0</t>
  </si>
  <si>
    <t>コ-分割可（複数・全号線）-受託工</t>
  </si>
  <si>
    <t>20BL0</t>
  </si>
  <si>
    <t>コ-分割不可（複数）-受託工</t>
  </si>
  <si>
    <t>20CL0</t>
  </si>
  <si>
    <t>コ-分割不可（全号線）-受託工</t>
  </si>
  <si>
    <t>301L0</t>
  </si>
  <si>
    <t>広-御-受託工</t>
  </si>
  <si>
    <t>302L0</t>
  </si>
  <si>
    <t>広-谷-受託工</t>
  </si>
  <si>
    <t>303L0</t>
  </si>
  <si>
    <t>広-四-受託工</t>
  </si>
  <si>
    <t>304L0</t>
  </si>
  <si>
    <t>広-中-受託工</t>
  </si>
  <si>
    <t>305L0</t>
  </si>
  <si>
    <t>広-千-受託工</t>
  </si>
  <si>
    <t>306L0</t>
  </si>
  <si>
    <t>広-堺-受託工</t>
  </si>
  <si>
    <t>307L0</t>
  </si>
  <si>
    <t>広-長-受託工</t>
  </si>
  <si>
    <t>308L0</t>
  </si>
  <si>
    <t>広-今-受託工</t>
  </si>
  <si>
    <t>309L0</t>
  </si>
  <si>
    <t>広-南-受託工</t>
  </si>
  <si>
    <t>30AL0</t>
  </si>
  <si>
    <t>広-分割可（複数・全号線）-受託工</t>
  </si>
  <si>
    <t>30BL0</t>
  </si>
  <si>
    <t>広-分割不可（複数）-受託工</t>
  </si>
  <si>
    <t>30CL0</t>
  </si>
  <si>
    <t>広-分割不可（全号線）-受託工</t>
  </si>
  <si>
    <t>401L0</t>
  </si>
  <si>
    <t>リ-御-受託工</t>
  </si>
  <si>
    <t>402L0</t>
  </si>
  <si>
    <t>リ-谷-受託工</t>
  </si>
  <si>
    <t>403L0</t>
  </si>
  <si>
    <t>リ-四-受託工</t>
  </si>
  <si>
    <t>404L0</t>
  </si>
  <si>
    <t>リ-中-受託工</t>
  </si>
  <si>
    <t>405L0</t>
  </si>
  <si>
    <t>リ-千-受託工</t>
  </si>
  <si>
    <t>406L0</t>
  </si>
  <si>
    <t>リ-堺-受託工</t>
  </si>
  <si>
    <t>407L0</t>
  </si>
  <si>
    <t>リ-長-受託工</t>
  </si>
  <si>
    <t>408L0</t>
  </si>
  <si>
    <t>リ-今-受託工</t>
  </si>
  <si>
    <t>409L0</t>
  </si>
  <si>
    <t>リ-南-受託工</t>
  </si>
  <si>
    <t>40AL0</t>
  </si>
  <si>
    <t>リ-分割可（複数・全号線）-受託工</t>
  </si>
  <si>
    <t>40BL0</t>
  </si>
  <si>
    <t>リ-分割不可（複数）-受託工</t>
  </si>
  <si>
    <t>40CL0</t>
  </si>
  <si>
    <t>リ-分割不可（全号線）-受託工</t>
  </si>
  <si>
    <t>501L0</t>
  </si>
  <si>
    <t>都-御-受託工</t>
  </si>
  <si>
    <t>502L0</t>
  </si>
  <si>
    <t>都-谷-受託工</t>
  </si>
  <si>
    <t>503L0</t>
  </si>
  <si>
    <t>都-四-受託工</t>
  </si>
  <si>
    <t>504L0</t>
  </si>
  <si>
    <t>都-中-受託工</t>
  </si>
  <si>
    <t>505L0</t>
  </si>
  <si>
    <t>都-千-受託工</t>
  </si>
  <si>
    <t>506L0</t>
  </si>
  <si>
    <t>都-堺-受託工</t>
  </si>
  <si>
    <t>507L0</t>
  </si>
  <si>
    <t>都-長-受託工</t>
  </si>
  <si>
    <t>508L0</t>
  </si>
  <si>
    <t>都-今-受託工</t>
  </si>
  <si>
    <t>509L0</t>
  </si>
  <si>
    <t>都-南-受託工</t>
  </si>
  <si>
    <t>50AL0</t>
  </si>
  <si>
    <t>都-分割可（複数・全号線）-受託工</t>
  </si>
  <si>
    <t>50BL0</t>
  </si>
  <si>
    <t>都-分割不可（複数）-受託工</t>
  </si>
  <si>
    <t>50CL0</t>
  </si>
  <si>
    <t>都-分割不可（全号線）-受託工</t>
  </si>
  <si>
    <t>601L0</t>
  </si>
  <si>
    <t>ま-御-受託工</t>
  </si>
  <si>
    <t>602L0</t>
  </si>
  <si>
    <t>ま-谷-受託工</t>
  </si>
  <si>
    <t>603L0</t>
  </si>
  <si>
    <t>ま-四-受託工</t>
  </si>
  <si>
    <t>604L0</t>
  </si>
  <si>
    <t>ま-中-受託工</t>
  </si>
  <si>
    <t>605L0</t>
  </si>
  <si>
    <t>ま-千-受託工</t>
  </si>
  <si>
    <t>606L0</t>
  </si>
  <si>
    <t>ま-堺-受託工</t>
  </si>
  <si>
    <t>607L0</t>
  </si>
  <si>
    <t>ま-長-受託工</t>
  </si>
  <si>
    <t>608L0</t>
  </si>
  <si>
    <t>ま-今-受託工</t>
  </si>
  <si>
    <t>609L0</t>
  </si>
  <si>
    <t>ま-南-受託工</t>
  </si>
  <si>
    <t>60AL0</t>
  </si>
  <si>
    <t>ま-分割可（複数・全号線）-受託工</t>
  </si>
  <si>
    <t>60BL0</t>
  </si>
  <si>
    <t>ま-分割不可（複数）-受託工</t>
  </si>
  <si>
    <t>60CL0</t>
  </si>
  <si>
    <t>ま-分割不可（全号線）-受託工</t>
  </si>
  <si>
    <t>701L0</t>
  </si>
  <si>
    <t>エ-御-受託工</t>
  </si>
  <si>
    <t>702L0</t>
  </si>
  <si>
    <t>エ-谷-受託工</t>
  </si>
  <si>
    <t>703L0</t>
  </si>
  <si>
    <t>エ-四-受託工</t>
  </si>
  <si>
    <t>704L0</t>
  </si>
  <si>
    <t>エ-中-受託工</t>
  </si>
  <si>
    <t>705L0</t>
  </si>
  <si>
    <t>エ-千-受託工</t>
  </si>
  <si>
    <t>706L0</t>
  </si>
  <si>
    <t>エ-堺-受託工</t>
  </si>
  <si>
    <t>707L0</t>
  </si>
  <si>
    <t>エ-長-受託工</t>
  </si>
  <si>
    <t>708L0</t>
  </si>
  <si>
    <t>エ-今-受託工</t>
  </si>
  <si>
    <t>709L0</t>
  </si>
  <si>
    <t>エ-南-受託工</t>
  </si>
  <si>
    <t>70AL0</t>
  </si>
  <si>
    <t>エ-分割可（複数・全号線）-受託工</t>
  </si>
  <si>
    <t>70BL0</t>
  </si>
  <si>
    <t>エ-分割不可（複数）-受託工</t>
  </si>
  <si>
    <t>70CL0</t>
  </si>
  <si>
    <t>エ-分割不可（全号線）-受託工</t>
  </si>
  <si>
    <t>工事種別連番
（資料①の種別連番)</t>
    <rPh sb="0" eb="2">
      <t>コウジ</t>
    </rPh>
    <rPh sb="2" eb="4">
      <t>シュベツ</t>
    </rPh>
    <rPh sb="4" eb="6">
      <t>レンバン</t>
    </rPh>
    <rPh sb="8" eb="10">
      <t>シリョウ</t>
    </rPh>
    <rPh sb="12" eb="14">
      <t>シュベツ</t>
    </rPh>
    <rPh sb="14" eb="16">
      <t>レンバン</t>
    </rPh>
    <phoneticPr fontId="7"/>
  </si>
  <si>
    <t>工事種別名称</t>
    <rPh sb="0" eb="2">
      <t>コウジ</t>
    </rPh>
    <rPh sb="2" eb="4">
      <t>シュベツ</t>
    </rPh>
    <rPh sb="4" eb="6">
      <t>メイショウ</t>
    </rPh>
    <phoneticPr fontId="6"/>
  </si>
  <si>
    <t>資産名称</t>
    <rPh sb="0" eb="2">
      <t>シサン</t>
    </rPh>
    <rPh sb="2" eb="4">
      <t>メイショウ</t>
    </rPh>
    <phoneticPr fontId="6"/>
  </si>
  <si>
    <t>設計変更前の金額</t>
    <rPh sb="0" eb="2">
      <t>セッケイ</t>
    </rPh>
    <rPh sb="2" eb="4">
      <t>ヘンコウ</t>
    </rPh>
    <rPh sb="4" eb="5">
      <t>マエ</t>
    </rPh>
    <rPh sb="6" eb="8">
      <t>キンガク</t>
    </rPh>
    <phoneticPr fontId="7"/>
  </si>
  <si>
    <t>前回との差額
(設計変更増減額)</t>
    <rPh sb="0" eb="2">
      <t>ゼンカイ</t>
    </rPh>
    <rPh sb="4" eb="6">
      <t>サガク</t>
    </rPh>
    <rPh sb="8" eb="10">
      <t>セッケイ</t>
    </rPh>
    <rPh sb="10" eb="12">
      <t>ヘンコウ</t>
    </rPh>
    <rPh sb="12" eb="15">
      <t>ゾウゲンガク</t>
    </rPh>
    <phoneticPr fontId="7"/>
  </si>
  <si>
    <t>10％での増額分総額
(設計変更増減額）</t>
    <rPh sb="5" eb="8">
      <t>ゾウガクブン</t>
    </rPh>
    <rPh sb="8" eb="10">
      <t>ソウガク</t>
    </rPh>
    <rPh sb="12" eb="14">
      <t>セッケイ</t>
    </rPh>
    <rPh sb="14" eb="16">
      <t>ヘンコウ</t>
    </rPh>
    <rPh sb="16" eb="19">
      <t>ゾウゲンガク</t>
    </rPh>
    <phoneticPr fontId="7"/>
  </si>
  <si>
    <t>8％での増額分総額
（設計変更増減額）</t>
    <rPh sb="4" eb="7">
      <t>ゾウガクブン</t>
    </rPh>
    <rPh sb="7" eb="9">
      <t>ソウガク</t>
    </rPh>
    <rPh sb="11" eb="13">
      <t>セッケイ</t>
    </rPh>
    <rPh sb="13" eb="15">
      <t>ヘンコウ</t>
    </rPh>
    <rPh sb="15" eb="18">
      <t>ゾウゲンガク</t>
    </rPh>
    <phoneticPr fontId="7"/>
  </si>
  <si>
    <t>10％適用
(予定単価）</t>
    <rPh sb="3" eb="5">
      <t>テキヨウ</t>
    </rPh>
    <rPh sb="7" eb="9">
      <t>ヨテイ</t>
    </rPh>
    <rPh sb="9" eb="11">
      <t>タンカ</t>
    </rPh>
    <phoneticPr fontId="7"/>
  </si>
  <si>
    <t>８％適用
（予定単価）</t>
    <rPh sb="2" eb="4">
      <t>テキヨウ</t>
    </rPh>
    <rPh sb="6" eb="8">
      <t>ヨテイ</t>
    </rPh>
    <rPh sb="8" eb="10">
      <t>タンカ</t>
    </rPh>
    <phoneticPr fontId="7"/>
  </si>
  <si>
    <t>建築施設通年設計業務委託</t>
  </si>
  <si>
    <t>工事金額</t>
    <rPh sb="0" eb="2">
      <t>コウジ</t>
    </rPh>
    <rPh sb="2" eb="4">
      <t>キンガク</t>
    </rPh>
    <phoneticPr fontId="7"/>
  </si>
  <si>
    <t>合計</t>
    <rPh sb="0" eb="2">
      <t>ゴウケイ</t>
    </rPh>
    <phoneticPr fontId="7"/>
  </si>
  <si>
    <t>名称</t>
    <rPh sb="0" eb="2">
      <t>メイショウ</t>
    </rPh>
    <phoneticPr fontId="15"/>
  </si>
  <si>
    <t>1100000001</t>
  </si>
  <si>
    <t>1159000001</t>
  </si>
  <si>
    <t>1159900001</t>
  </si>
  <si>
    <t>1200100001</t>
  </si>
  <si>
    <t>1200500001</t>
  </si>
  <si>
    <t>1250500001</t>
  </si>
  <si>
    <t>1259900001</t>
  </si>
  <si>
    <t>1559900001</t>
  </si>
  <si>
    <t>1600500001</t>
  </si>
  <si>
    <t>1601000001</t>
  </si>
  <si>
    <t>1601500001</t>
  </si>
  <si>
    <t>1609900001</t>
  </si>
  <si>
    <t>1950100101</t>
  </si>
  <si>
    <t>1950100201</t>
  </si>
  <si>
    <t>1950100301</t>
  </si>
  <si>
    <t>1950100401</t>
  </si>
  <si>
    <t>1950199901</t>
  </si>
  <si>
    <t>1950500101</t>
  </si>
  <si>
    <t>1950500201</t>
  </si>
  <si>
    <t>1952000001</t>
  </si>
  <si>
    <t>1959900001</t>
  </si>
  <si>
    <t>2900100001</t>
  </si>
  <si>
    <t>2901000001</t>
  </si>
  <si>
    <t>2902000001</t>
  </si>
  <si>
    <t>2909900001</t>
  </si>
  <si>
    <t>2940000001</t>
  </si>
  <si>
    <t>2959900001</t>
  </si>
  <si>
    <t>5059900001</t>
  </si>
  <si>
    <t>5160000001</t>
  </si>
  <si>
    <t>5259000001</t>
  </si>
  <si>
    <t>5259900001</t>
  </si>
  <si>
    <t>5301000001</t>
  </si>
  <si>
    <t>5302000101</t>
  </si>
  <si>
    <t>5500000001</t>
  </si>
  <si>
    <t>5550100001</t>
  </si>
  <si>
    <t>5550500001</t>
  </si>
  <si>
    <t>5552000101</t>
  </si>
  <si>
    <t>5552000201</t>
  </si>
  <si>
    <t>5552000301</t>
  </si>
  <si>
    <t>5552000401</t>
  </si>
  <si>
    <t>5552300001</t>
  </si>
  <si>
    <t>5552500001</t>
  </si>
  <si>
    <t>5553500001</t>
  </si>
  <si>
    <t>5554000001</t>
  </si>
  <si>
    <t>5554500001</t>
  </si>
  <si>
    <t>5555000001</t>
  </si>
  <si>
    <t>5555500001</t>
  </si>
  <si>
    <t>5555900001</t>
  </si>
  <si>
    <t>5556000001</t>
  </si>
  <si>
    <t>5559900001</t>
  </si>
  <si>
    <t>5651500101</t>
  </si>
  <si>
    <t>5659900001</t>
  </si>
  <si>
    <t>5700500001</t>
  </si>
  <si>
    <t>5701000001</t>
  </si>
  <si>
    <t>5709900001</t>
  </si>
  <si>
    <t>5850100001</t>
  </si>
  <si>
    <t>5859900001</t>
  </si>
  <si>
    <t>5951000001</t>
  </si>
  <si>
    <t>5959900001</t>
  </si>
  <si>
    <t>6069000000</t>
  </si>
  <si>
    <t>長期未払金-決算整理用</t>
  </si>
  <si>
    <t>6069900001</t>
  </si>
  <si>
    <t>長期未払金-その他</t>
  </si>
  <si>
    <t>6400100101</t>
  </si>
  <si>
    <t>6400199901</t>
  </si>
  <si>
    <t>グループ成長戦略部</t>
  </si>
  <si>
    <t>開発事業部</t>
  </si>
  <si>
    <t>経理部</t>
  </si>
  <si>
    <t>安全監理部</t>
  </si>
  <si>
    <t>グループ監査部</t>
  </si>
  <si>
    <t>（旧：先端技術研究所）</t>
  </si>
  <si>
    <t>計画部</t>
  </si>
  <si>
    <t>経営企画部</t>
  </si>
  <si>
    <t>夢洲・森之宮開発部</t>
  </si>
  <si>
    <t>ホテル・レジャー事業部</t>
  </si>
  <si>
    <t>デジタルマーケティング戦略部</t>
  </si>
  <si>
    <t>ＩＣＴ戦略部</t>
  </si>
  <si>
    <t>広報部</t>
  </si>
  <si>
    <t>シェアードサービス部</t>
  </si>
  <si>
    <t>ＭａａＳ戦略推進部</t>
  </si>
  <si>
    <t>U</t>
  </si>
  <si>
    <t>安全推進部</t>
  </si>
  <si>
    <t>V</t>
  </si>
  <si>
    <t>経営・事業管理部</t>
  </si>
  <si>
    <t>F201</t>
  </si>
  <si>
    <t>川辺吸気口用地PJ＿不動産事業</t>
  </si>
  <si>
    <t>F202</t>
  </si>
  <si>
    <t>中百舌鳥検車場用地PJ＿不動産事業</t>
    <phoneticPr fontId="7"/>
  </si>
  <si>
    <t>F203</t>
  </si>
  <si>
    <t>幸町食入室＿不動産事業</t>
    <phoneticPr fontId="7"/>
  </si>
  <si>
    <t>F204</t>
  </si>
  <si>
    <t>境川MTビル用地PJ＿不動産事業</t>
    <phoneticPr fontId="7"/>
  </si>
  <si>
    <t>F205</t>
  </si>
  <si>
    <t>2020年度新規案件E</t>
  </si>
  <si>
    <t>F206</t>
  </si>
  <si>
    <t>2020年度新規案件F</t>
  </si>
  <si>
    <t>F207</t>
  </si>
  <si>
    <t>2020年度新規案件G</t>
  </si>
  <si>
    <t>F211</t>
  </si>
  <si>
    <t>2021年度新規案件A</t>
  </si>
  <si>
    <t>F212</t>
  </si>
  <si>
    <t>2021年度新規案件B</t>
  </si>
  <si>
    <t>F213</t>
  </si>
  <si>
    <t>2021年度新規案件C</t>
  </si>
  <si>
    <t>F214</t>
  </si>
  <si>
    <t>2021年度新規案件D</t>
  </si>
  <si>
    <t>F215</t>
  </si>
  <si>
    <t>2021年度新規案件E</t>
  </si>
  <si>
    <t>F216</t>
  </si>
  <si>
    <t>2021年度新規案件F</t>
  </si>
  <si>
    <t>F217</t>
  </si>
  <si>
    <t>2021年度新規案件G</t>
  </si>
  <si>
    <t>F221</t>
  </si>
  <si>
    <t>2022年度新規案件A</t>
  </si>
  <si>
    <t>F222</t>
  </si>
  <si>
    <t>2022年度新規案件B</t>
  </si>
  <si>
    <t>F223</t>
  </si>
  <si>
    <t>2022年度新規案件C</t>
  </si>
  <si>
    <t>F224</t>
  </si>
  <si>
    <t>2022年度新規案件D</t>
  </si>
  <si>
    <t>F225</t>
  </si>
  <si>
    <t>2022年度新規案件E</t>
  </si>
  <si>
    <t>F226</t>
  </si>
  <si>
    <t>2022年度新規案件F</t>
  </si>
  <si>
    <t>F227</t>
  </si>
  <si>
    <t>2022年度新規案件G</t>
  </si>
  <si>
    <t>F231</t>
  </si>
  <si>
    <t>2023年度新規案件A</t>
  </si>
  <si>
    <t>F232</t>
  </si>
  <si>
    <t>2023年度新規案件B</t>
  </si>
  <si>
    <t>F233</t>
  </si>
  <si>
    <t>2023年度新規案件C</t>
  </si>
  <si>
    <t>F234</t>
  </si>
  <si>
    <t>2023年度新規案件D</t>
  </si>
  <si>
    <t>F235</t>
  </si>
  <si>
    <t>2023年度新規案件E</t>
  </si>
  <si>
    <t>F236</t>
  </si>
  <si>
    <t>2023年度新規案件F</t>
  </si>
  <si>
    <t>F237</t>
  </si>
  <si>
    <t>2023年度新規案件G</t>
  </si>
  <si>
    <t>F241</t>
  </si>
  <si>
    <t>2024年度新規案件A</t>
  </si>
  <si>
    <t>F242</t>
  </si>
  <si>
    <t>2024年度新規案件B</t>
  </si>
  <si>
    <t>F243</t>
  </si>
  <si>
    <t>2024年度新規案件C</t>
  </si>
  <si>
    <t>F244</t>
  </si>
  <si>
    <t>2024年度新規案件D</t>
  </si>
  <si>
    <t>F245</t>
  </si>
  <si>
    <t>2024年度新規案件E</t>
  </si>
  <si>
    <t>F246</t>
  </si>
  <si>
    <t>2024年度新規案件F</t>
  </si>
  <si>
    <t>F247</t>
  </si>
  <si>
    <t>2024年度新規案件G</t>
  </si>
  <si>
    <t>F251</t>
  </si>
  <si>
    <t>2025年度新規案件A</t>
  </si>
  <si>
    <t>F252</t>
  </si>
  <si>
    <t>2025年度新規案件B</t>
  </si>
  <si>
    <t>F253</t>
  </si>
  <si>
    <t>2025年度新規案件C</t>
  </si>
  <si>
    <t>F254</t>
  </si>
  <si>
    <t>2025年度新規案件D</t>
  </si>
  <si>
    <t>F255</t>
  </si>
  <si>
    <t>2025年度新規案件E</t>
  </si>
  <si>
    <t>F256</t>
  </si>
  <si>
    <t>2025年度新規案件F</t>
  </si>
  <si>
    <t>F257</t>
  </si>
  <si>
    <t>2025年度新規案件G</t>
  </si>
  <si>
    <t>（旧：経営戦略室）</t>
  </si>
  <si>
    <t>戦略本部</t>
  </si>
  <si>
    <t>2013</t>
  </si>
  <si>
    <t>次世代都市交通戦略本部</t>
  </si>
  <si>
    <t>2014</t>
  </si>
  <si>
    <t>安全監理本部</t>
  </si>
  <si>
    <t>（旧：管理本部）</t>
  </si>
  <si>
    <t>（旧：都市開発事業本部）</t>
  </si>
  <si>
    <t>2021</t>
  </si>
  <si>
    <t>都市開発事業本部</t>
  </si>
  <si>
    <t>2022</t>
  </si>
  <si>
    <t>流通事業本部</t>
  </si>
  <si>
    <t>（旧：安全推進室）</t>
  </si>
  <si>
    <t>（旧：監査室）</t>
  </si>
  <si>
    <t>2112</t>
  </si>
  <si>
    <t>2187</t>
  </si>
  <si>
    <t>2550</t>
  </si>
  <si>
    <t>グル．グループ成長戦略課</t>
  </si>
  <si>
    <t>2612</t>
  </si>
  <si>
    <t>経事．経営・事業管理課</t>
  </si>
  <si>
    <t>経企．経営企画課</t>
  </si>
  <si>
    <t>計．交通企画課</t>
  </si>
  <si>
    <t>（旧：事業連携課）</t>
  </si>
  <si>
    <t>開．事業企画課</t>
  </si>
  <si>
    <t>計．まちづくり推進課</t>
  </si>
  <si>
    <t>夢．事業企画課</t>
  </si>
  <si>
    <t>建．駅リニューアル企画課</t>
  </si>
  <si>
    <t>ホ．事業企画課</t>
  </si>
  <si>
    <t>デ．デジタルマーケティング課</t>
  </si>
  <si>
    <t>2717</t>
  </si>
  <si>
    <t>デ．データアナリティクス課</t>
  </si>
  <si>
    <t>2718</t>
  </si>
  <si>
    <t>Ｍ．次世代モビリティ戦略課</t>
  </si>
  <si>
    <t>計．先端技術企画課</t>
  </si>
  <si>
    <t>法．総務課</t>
  </si>
  <si>
    <t>法．法務課</t>
  </si>
  <si>
    <t>広．広報課</t>
  </si>
  <si>
    <t>Ｉ．ＩＣＴ統括課</t>
  </si>
  <si>
    <t>2762</t>
  </si>
  <si>
    <t>Ｉ．ＩＣＴ推進課</t>
  </si>
  <si>
    <t>2767</t>
  </si>
  <si>
    <t>Ｉ．ＩＣＴ運用課</t>
  </si>
  <si>
    <t>法．リスク管理課</t>
  </si>
  <si>
    <t>経．会計システム課</t>
  </si>
  <si>
    <t>経．決算課</t>
  </si>
  <si>
    <t>経．会計課</t>
  </si>
  <si>
    <t>経．財務課</t>
  </si>
  <si>
    <t>2840</t>
  </si>
  <si>
    <t>経．連結会計税務課</t>
  </si>
  <si>
    <t>調．調達課</t>
  </si>
  <si>
    <t>2881</t>
  </si>
  <si>
    <t>調．調達企画課</t>
  </si>
  <si>
    <t>調．用地課</t>
  </si>
  <si>
    <t>統．経営企画課</t>
  </si>
  <si>
    <t>営．運賃収入・制度課</t>
  </si>
  <si>
    <t>計．計画課</t>
  </si>
  <si>
    <t>安推．安全推進課</t>
  </si>
  <si>
    <t>2953</t>
  </si>
  <si>
    <t>安推．危機管理課</t>
  </si>
  <si>
    <t>計．バリアフリー企画課</t>
  </si>
  <si>
    <t>（旧：管理課）</t>
  </si>
  <si>
    <t>（旧：広告企画課）</t>
  </si>
  <si>
    <t>（旧：リテール企画課）</t>
  </si>
  <si>
    <t>リ．リテール事業課</t>
  </si>
  <si>
    <t>統．教習センター</t>
  </si>
  <si>
    <t>3101</t>
  </si>
  <si>
    <t>統．学校企画課</t>
  </si>
  <si>
    <t>（旧：プロモーション課）</t>
  </si>
  <si>
    <t>電．電力課</t>
  </si>
  <si>
    <t>3242</t>
  </si>
  <si>
    <t>電．信号通信課</t>
  </si>
  <si>
    <t>（旧：電気ネットワーク課）</t>
  </si>
  <si>
    <t>安監．安全監理課</t>
  </si>
  <si>
    <t>人．人事課</t>
  </si>
  <si>
    <t>人．人事企画課</t>
  </si>
  <si>
    <t>（旧：厚生課）</t>
  </si>
  <si>
    <t>シ．ＯＭＳ経理センター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</si>
</sst>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76" formatCode="yyyy/mm/dd"/>
    <numFmt numFmtId="177" formatCode="yyyymmdd"/>
    <numFmt numFmtId="178" formatCode="0.000_ "/>
    <numFmt numFmtId="179" formatCode="0_);[Red]\(0\)"/>
    <numFmt numFmtId="180" formatCode="#"/>
    <numFmt numFmtId="181" formatCode="0000000000"/>
    <numFmt numFmtId="182" formatCode="#,##0.000_ "/>
    <numFmt numFmtId="183" formatCode="#,##0_ "/>
    <numFmt numFmtId="184" formatCode="0.00_ "/>
    <numFmt numFmtId="185" formatCode="[&lt;=999]000;[&lt;=9999]000\-00;000\-0000"/>
    <numFmt numFmtId="186" formatCode="#,##0.0000000000_ "/>
    <numFmt numFmtId="187" formatCode="#,##0_ ;[Red]\-#,##0\ "/>
  </numFmts>
  <fonts count="57">
    <font>
      <sz val="11"/>
      <color theme="1"/>
      <name val="游ゴシック"/>
      <family val="2"/>
      <charset val="128"/>
      <scheme val="minor"/>
    </font>
    <font>
      <sz val="11"/>
      <color theme="1"/>
      <name val="ＭＳ Ｐゴシック"/>
      <family val="2"/>
      <charset val="128"/>
    </font>
    <font>
      <sz val="11"/>
      <color theme="1"/>
      <name val="ＭＳ Ｐゴシック"/>
      <family val="2"/>
      <charset val="128"/>
    </font>
    <font>
      <sz val="18"/>
      <color theme="3"/>
      <name val="游ゴシック Light"/>
      <family val="2"/>
      <charset val="128"/>
      <scheme val="major"/>
    </font>
    <font>
      <b/>
      <sz val="11"/>
      <color theme="3"/>
      <name val="游ゴシック"/>
      <family val="2"/>
      <charset val="128"/>
      <scheme val="minor"/>
    </font>
    <font>
      <sz val="11"/>
      <color rgb="FF9C6500"/>
      <name val="游ゴシック"/>
      <family val="2"/>
      <charset val="128"/>
      <scheme val="minor"/>
    </font>
    <font>
      <sz val="11"/>
      <color theme="1"/>
      <name val="Meiryo UI"/>
      <family val="3"/>
      <charset val="128"/>
    </font>
    <font>
      <sz val="6"/>
      <name val="游ゴシック"/>
      <family val="2"/>
      <charset val="128"/>
      <scheme val="minor"/>
    </font>
    <font>
      <sz val="11"/>
      <color theme="0"/>
      <name val="Meiryo UI"/>
      <family val="3"/>
      <charset val="128"/>
    </font>
    <font>
      <sz val="11"/>
      <name val="Meiryo UI"/>
      <family val="3"/>
      <charset val="128"/>
    </font>
    <font>
      <sz val="11"/>
      <name val="ＭＳ Ｐゴシック"/>
      <family val="3"/>
      <charset val="128"/>
    </font>
    <font>
      <sz val="6"/>
      <name val="ＭＳ Ｐゴシック"/>
      <family val="3"/>
      <charset val="128"/>
    </font>
    <font>
      <sz val="12"/>
      <name val="Meiryo UI"/>
      <family val="3"/>
      <charset val="128"/>
    </font>
    <font>
      <sz val="8"/>
      <name val="Meiryo UI"/>
      <family val="3"/>
      <charset val="128"/>
    </font>
    <font>
      <b/>
      <sz val="11"/>
      <name val="Meiryo UI"/>
      <family val="3"/>
      <charset val="128"/>
    </font>
    <font>
      <sz val="10"/>
      <name val="ＭＳ Ｐゴシック"/>
      <family val="3"/>
      <charset val="128"/>
    </font>
    <font>
      <u/>
      <sz val="11"/>
      <color indexed="36"/>
      <name val="ＭＳ Ｐゴシック"/>
      <family val="3"/>
      <charset val="128"/>
    </font>
    <font>
      <sz val="8"/>
      <name val="ＭＳ Ｐゴシック"/>
      <family val="3"/>
      <charset val="128"/>
    </font>
    <font>
      <sz val="11"/>
      <color indexed="10"/>
      <name val="Meiryo UI"/>
      <family val="3"/>
      <charset val="128"/>
    </font>
    <font>
      <sz val="11"/>
      <name val="ＭＳ 明朝"/>
      <family val="1"/>
      <charset val="128"/>
    </font>
    <font>
      <b/>
      <sz val="11"/>
      <color theme="1"/>
      <name val="Meiryo UI"/>
      <family val="3"/>
      <charset val="128"/>
    </font>
    <font>
      <sz val="11"/>
      <color theme="1"/>
      <name val="游ゴシック"/>
      <family val="2"/>
      <charset val="128"/>
      <scheme val="minor"/>
    </font>
    <font>
      <sz val="12"/>
      <color theme="1"/>
      <name val="Meiryo UI"/>
      <family val="3"/>
      <charset val="128"/>
    </font>
    <font>
      <sz val="10"/>
      <name val="Arial"/>
      <family val="2"/>
    </font>
    <font>
      <b/>
      <sz val="12"/>
      <color theme="1"/>
      <name val="Meiryo UI"/>
      <family val="3"/>
      <charset val="128"/>
    </font>
    <font>
      <sz val="12"/>
      <color theme="0"/>
      <name val="Meiryo UI"/>
      <family val="3"/>
      <charset val="128"/>
    </font>
    <font>
      <sz val="12"/>
      <color rgb="FF000000"/>
      <name val="Meiryo UI"/>
      <family val="3"/>
      <charset val="128"/>
    </font>
    <font>
      <sz val="12"/>
      <color rgb="FFFF0000"/>
      <name val="Meiryo UI"/>
      <family val="3"/>
      <charset val="128"/>
    </font>
    <font>
      <b/>
      <sz val="14"/>
      <color theme="1"/>
      <name val="Meiryo UI"/>
      <family val="3"/>
      <charset val="128"/>
    </font>
    <font>
      <b/>
      <u/>
      <sz val="12"/>
      <color theme="1"/>
      <name val="Meiryo UI"/>
      <family val="3"/>
      <charset val="128"/>
    </font>
    <font>
      <b/>
      <sz val="12"/>
      <color rgb="FF000000"/>
      <name val="Meiryo UI"/>
      <family val="3"/>
      <charset val="128"/>
    </font>
    <font>
      <u/>
      <sz val="11"/>
      <color theme="0"/>
      <name val="Meiryo UI"/>
      <family val="3"/>
      <charset val="128"/>
    </font>
    <font>
      <b/>
      <sz val="12"/>
      <color rgb="FFFF0000"/>
      <name val="Meiryo UI"/>
      <family val="3"/>
      <charset val="128"/>
    </font>
    <font>
      <b/>
      <sz val="12"/>
      <name val="Meiryo UI"/>
      <family val="3"/>
      <charset val="128"/>
    </font>
    <font>
      <sz val="15"/>
      <color theme="1"/>
      <name val="Meiryo UI"/>
      <family val="3"/>
      <charset val="128"/>
    </font>
    <font>
      <sz val="13"/>
      <color theme="0"/>
      <name val="Meiryo UI"/>
      <family val="3"/>
      <charset val="128"/>
    </font>
    <font>
      <sz val="13"/>
      <color theme="1"/>
      <name val="Meiryo UI"/>
      <family val="3"/>
      <charset val="128"/>
    </font>
    <font>
      <sz val="13"/>
      <color rgb="FFFF0000"/>
      <name val="Meiryo UI"/>
      <family val="3"/>
      <charset val="128"/>
    </font>
    <font>
      <sz val="13"/>
      <name val="Meiryo UI"/>
      <family val="3"/>
      <charset val="128"/>
    </font>
    <font>
      <sz val="11"/>
      <color rgb="FFFF0000"/>
      <name val="Meiryo UI"/>
      <family val="3"/>
      <charset val="128"/>
    </font>
    <font>
      <sz val="6"/>
      <name val="ＭＳ Ｐゴシック"/>
      <family val="2"/>
      <charset val="128"/>
    </font>
    <font>
      <sz val="9"/>
      <color theme="0"/>
      <name val="Meiryo UI"/>
      <family val="3"/>
      <charset val="128"/>
    </font>
    <font>
      <sz val="10"/>
      <color theme="0"/>
      <name val="Meiryo UI"/>
      <family val="3"/>
      <charset val="128"/>
    </font>
    <font>
      <sz val="10"/>
      <color theme="2" tint="-0.499984740745262"/>
      <name val="Meiryo UI"/>
      <family val="3"/>
      <charset val="128"/>
    </font>
    <font>
      <sz val="9"/>
      <name val="Arial"/>
      <family val="2"/>
    </font>
    <font>
      <sz val="10"/>
      <color theme="2" tint="-0.499984740745262"/>
      <name val="Arial"/>
      <family val="2"/>
    </font>
    <font>
      <sz val="9"/>
      <color theme="1"/>
      <name val="Meiryo UI"/>
      <family val="3"/>
      <charset val="128"/>
    </font>
    <font>
      <sz val="10"/>
      <color theme="0" tint="-0.34998626667073579"/>
      <name val="Arial"/>
      <family val="2"/>
    </font>
    <font>
      <sz val="10"/>
      <color theme="4" tint="-0.249977111117893"/>
      <name val="Arial"/>
      <family val="2"/>
    </font>
    <font>
      <sz val="11"/>
      <color theme="0" tint="-0.34998626667073579"/>
      <name val="Meiryo UI"/>
      <family val="3"/>
      <charset val="128"/>
    </font>
    <font>
      <sz val="11"/>
      <color theme="1"/>
      <name val="游明朝"/>
      <family val="1"/>
      <charset val="128"/>
    </font>
    <font>
      <sz val="10"/>
      <color theme="1"/>
      <name val="游明朝"/>
      <family val="1"/>
      <charset val="128"/>
    </font>
    <font>
      <sz val="9"/>
      <color theme="1"/>
      <name val="游明朝"/>
      <family val="1"/>
      <charset val="128"/>
    </font>
    <font>
      <sz val="11"/>
      <name val="游明朝"/>
      <family val="1"/>
      <charset val="128"/>
    </font>
    <font>
      <sz val="9"/>
      <name val="游明朝"/>
      <family val="1"/>
      <charset val="128"/>
    </font>
    <font>
      <b/>
      <sz val="12"/>
      <color theme="1"/>
      <name val="游明朝"/>
      <family val="1"/>
      <charset val="128"/>
    </font>
    <font>
      <sz val="12"/>
      <color theme="1"/>
      <name val="游明朝"/>
      <family val="1"/>
      <charset val="128"/>
    </font>
  </fonts>
  <fills count="27">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indexed="22"/>
        <bgColor indexed="64"/>
      </patternFill>
    </fill>
    <fill>
      <patternFill patternType="solid">
        <fgColor rgb="FFCCFFCC"/>
        <bgColor indexed="64"/>
      </patternFill>
    </fill>
    <fill>
      <patternFill patternType="solid">
        <fgColor indexed="42"/>
        <bgColor indexed="64"/>
      </patternFill>
    </fill>
    <fill>
      <patternFill patternType="solid">
        <fgColor indexed="43"/>
        <bgColor indexed="64"/>
      </patternFill>
    </fill>
    <fill>
      <patternFill patternType="solid">
        <fgColor rgb="FFFFC000"/>
        <bgColor indexed="64"/>
      </patternFill>
    </fill>
    <fill>
      <patternFill patternType="solid">
        <fgColor indexed="9"/>
        <bgColor indexed="64"/>
      </patternFill>
    </fill>
    <fill>
      <patternFill patternType="solid">
        <fgColor indexed="52"/>
        <bgColor indexed="64"/>
      </patternFill>
    </fill>
    <fill>
      <patternFill patternType="solid">
        <fgColor indexed="50"/>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rgb="FF00B0F0"/>
        <bgColor indexed="64"/>
      </patternFill>
    </fill>
    <fill>
      <patternFill patternType="solid">
        <fgColor rgb="FFFFFF00"/>
        <bgColor indexed="64"/>
      </patternFill>
    </fill>
    <fill>
      <patternFill patternType="solid">
        <fgColor rgb="FFFF0000"/>
        <bgColor indexed="64"/>
      </patternFill>
    </fill>
    <fill>
      <patternFill patternType="solid">
        <fgColor theme="7" tint="0.59999389629810485"/>
        <bgColor indexed="64"/>
      </patternFill>
    </fill>
    <fill>
      <patternFill patternType="gray0625"/>
    </fill>
    <fill>
      <patternFill patternType="solid">
        <fgColor theme="7" tint="0.79998168889431442"/>
        <bgColor indexed="64"/>
      </patternFill>
    </fill>
    <fill>
      <patternFill patternType="solid">
        <fgColor theme="9" tint="0.39997558519241921"/>
        <bgColor indexed="64"/>
      </patternFill>
    </fill>
  </fills>
  <borders count="130">
    <border>
      <left/>
      <right/>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diagonalUp="1">
      <left style="hair">
        <color auto="1"/>
      </left>
      <right style="hair">
        <color auto="1"/>
      </right>
      <top style="hair">
        <color auto="1"/>
      </top>
      <bottom style="hair">
        <color auto="1"/>
      </bottom>
      <diagonal style="hair">
        <color auto="1"/>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theme="0"/>
      </left>
      <right style="thin">
        <color theme="0"/>
      </right>
      <top/>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theme="0"/>
      </right>
      <top style="thin">
        <color auto="1"/>
      </top>
      <bottom/>
      <diagonal/>
    </border>
    <border>
      <left style="thin">
        <color theme="0"/>
      </left>
      <right style="thin">
        <color theme="0"/>
      </right>
      <top style="thin">
        <color auto="1"/>
      </top>
      <bottom/>
      <diagonal/>
    </border>
    <border>
      <left style="thin">
        <color theme="0"/>
      </left>
      <right/>
      <top style="thin">
        <color auto="1"/>
      </top>
      <bottom/>
      <diagonal/>
    </border>
    <border>
      <left/>
      <right style="thin">
        <color theme="0"/>
      </right>
      <top style="thin">
        <color auto="1"/>
      </top>
      <bottom/>
      <diagonal/>
    </border>
    <border>
      <left style="thin">
        <color theme="0"/>
      </left>
      <right style="thin">
        <color auto="1"/>
      </right>
      <top style="thin">
        <color auto="1"/>
      </top>
      <bottom/>
      <diagonal/>
    </border>
    <border>
      <left style="thin">
        <color auto="1"/>
      </left>
      <right style="thin">
        <color theme="0"/>
      </right>
      <top/>
      <bottom/>
      <diagonal/>
    </border>
    <border>
      <left style="thin">
        <color theme="0"/>
      </left>
      <right style="thin">
        <color auto="1"/>
      </right>
      <top/>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style="medium">
        <color auto="1"/>
      </right>
      <top style="thin">
        <color theme="0"/>
      </top>
      <bottom style="dotted">
        <color auto="1"/>
      </bottom>
      <diagonal/>
    </border>
    <border>
      <left style="thin">
        <color theme="0"/>
      </left>
      <right/>
      <top style="medium">
        <color auto="1"/>
      </top>
      <bottom style="thin">
        <color theme="0"/>
      </bottom>
      <diagonal/>
    </border>
    <border>
      <left/>
      <right style="medium">
        <color auto="1"/>
      </right>
      <top style="medium">
        <color auto="1"/>
      </top>
      <bottom style="thin">
        <color theme="0"/>
      </bottom>
      <diagonal/>
    </border>
    <border>
      <left/>
      <right style="medium">
        <color auto="1"/>
      </right>
      <top style="dotted">
        <color auto="1"/>
      </top>
      <bottom style="dotted">
        <color auto="1"/>
      </bottom>
      <diagonal/>
    </border>
    <border>
      <left style="dotted">
        <color auto="1"/>
      </left>
      <right/>
      <top style="dotted">
        <color auto="1"/>
      </top>
      <bottom style="medium">
        <color auto="1"/>
      </bottom>
      <diagonal/>
    </border>
    <border>
      <left/>
      <right style="medium">
        <color auto="1"/>
      </right>
      <top style="dotted">
        <color auto="1"/>
      </top>
      <bottom style="medium">
        <color auto="1"/>
      </bottom>
      <diagonal/>
    </border>
    <border>
      <left style="medium">
        <color auto="1"/>
      </left>
      <right/>
      <top style="dotted">
        <color auto="1"/>
      </top>
      <bottom style="dotted">
        <color auto="1"/>
      </bottom>
      <diagonal/>
    </border>
    <border>
      <left style="dotted">
        <color auto="1"/>
      </left>
      <right style="medium">
        <color auto="1"/>
      </right>
      <top/>
      <bottom style="dotted">
        <color auto="1"/>
      </bottom>
      <diagonal/>
    </border>
    <border>
      <left/>
      <right style="medium">
        <color rgb="FFFF0000"/>
      </right>
      <top style="medium">
        <color rgb="FFFF0000"/>
      </top>
      <bottom style="medium">
        <color rgb="FFFF0000"/>
      </bottom>
      <diagonal/>
    </border>
    <border>
      <left style="thin">
        <color auto="1"/>
      </left>
      <right style="dotted">
        <color auto="1"/>
      </right>
      <top style="dotted">
        <color auto="1"/>
      </top>
      <bottom style="dotted">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style="dotted">
        <color auto="1"/>
      </left>
      <right style="thin">
        <color auto="1"/>
      </right>
      <top style="dotted">
        <color auto="1"/>
      </top>
      <bottom style="thin">
        <color auto="1"/>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theme="0"/>
      </right>
      <top style="thin">
        <color auto="1"/>
      </top>
      <bottom style="dotted">
        <color auto="1"/>
      </bottom>
      <diagonal/>
    </border>
    <border>
      <left style="thin">
        <color theme="0"/>
      </left>
      <right style="thin">
        <color theme="0"/>
      </right>
      <top style="thin">
        <color auto="1"/>
      </top>
      <bottom style="dotted">
        <color auto="1"/>
      </bottom>
      <diagonal/>
    </border>
    <border>
      <left style="thin">
        <color theme="0"/>
      </left>
      <right style="thin">
        <color auto="1"/>
      </right>
      <top style="thin">
        <color auto="1"/>
      </top>
      <bottom style="dotted">
        <color auto="1"/>
      </bottom>
      <diagonal/>
    </border>
    <border>
      <left/>
      <right style="dotted">
        <color auto="1"/>
      </right>
      <top style="dotted">
        <color auto="1"/>
      </top>
      <bottom style="dotted">
        <color auto="1"/>
      </bottom>
      <diagonal/>
    </border>
    <border>
      <left/>
      <right style="dotted">
        <color auto="1"/>
      </right>
      <top style="dotted">
        <color auto="1"/>
      </top>
      <bottom style="thin">
        <color auto="1"/>
      </bottom>
      <diagonal/>
    </border>
    <border>
      <left style="dotted">
        <color auto="1"/>
      </left>
      <right/>
      <top style="thin">
        <color theme="0"/>
      </top>
      <bottom style="dotted">
        <color auto="1"/>
      </bottom>
      <diagonal/>
    </border>
    <border>
      <left style="dotted">
        <color auto="1"/>
      </left>
      <right/>
      <top style="dotted">
        <color auto="1"/>
      </top>
      <bottom style="medium">
        <color rgb="FFFF0000"/>
      </bottom>
      <diagonal/>
    </border>
    <border>
      <left/>
      <right style="medium">
        <color auto="1"/>
      </right>
      <top style="dotted">
        <color auto="1"/>
      </top>
      <bottom style="medium">
        <color rgb="FFFF0000"/>
      </bottom>
      <diagonal/>
    </border>
    <border>
      <left style="thin">
        <color auto="1"/>
      </left>
      <right style="hair">
        <color auto="1"/>
      </right>
      <top/>
      <bottom style="hair">
        <color auto="1"/>
      </bottom>
      <diagonal/>
    </border>
    <border>
      <left style="thin">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thin">
        <color auto="1"/>
      </left>
      <right style="hair">
        <color auto="1"/>
      </right>
      <top/>
      <bottom/>
      <diagonal/>
    </border>
    <border>
      <left style="hair">
        <color auto="1"/>
      </left>
      <right style="hair">
        <color auto="1"/>
      </right>
      <top/>
      <bottom/>
      <diagonal/>
    </border>
    <border>
      <left style="thin">
        <color auto="1"/>
      </left>
      <right/>
      <top style="thin">
        <color auto="1"/>
      </top>
      <bottom style="thin">
        <color auto="1"/>
      </bottom>
      <diagonal/>
    </border>
    <border>
      <left/>
      <right style="thin">
        <color theme="0"/>
      </right>
      <top/>
      <bottom/>
      <diagonal/>
    </border>
    <border>
      <left style="thin">
        <color theme="0"/>
      </left>
      <right style="thin">
        <color theme="0"/>
      </right>
      <top style="thin">
        <color theme="0"/>
      </top>
      <bottom/>
      <diagonal/>
    </border>
    <border>
      <left style="thin">
        <color auto="1"/>
      </left>
      <right/>
      <top style="dotted">
        <color auto="1"/>
      </top>
      <bottom style="dotted">
        <color auto="1"/>
      </bottom>
      <diagonal/>
    </border>
    <border>
      <left style="thin">
        <color auto="1"/>
      </left>
      <right/>
      <top style="dotted">
        <color auto="1"/>
      </top>
      <bottom style="thin">
        <color auto="1"/>
      </bottom>
      <diagonal/>
    </border>
    <border>
      <left style="thin">
        <color auto="1"/>
      </left>
      <right style="thin">
        <color auto="1"/>
      </right>
      <top/>
      <bottom/>
      <diagonal/>
    </border>
    <border>
      <left style="thin">
        <color theme="0"/>
      </left>
      <right/>
      <top/>
      <bottom/>
      <diagonal/>
    </border>
    <border>
      <left style="dotted">
        <color auto="1"/>
      </left>
      <right/>
      <top style="dotted">
        <color auto="1"/>
      </top>
      <bottom style="thin">
        <color auto="1"/>
      </bottom>
      <diagonal/>
    </border>
    <border>
      <left style="medium">
        <color auto="1"/>
      </left>
      <right/>
      <top style="medium">
        <color auto="1"/>
      </top>
      <bottom style="thin">
        <color theme="0"/>
      </bottom>
      <diagonal/>
    </border>
    <border>
      <left/>
      <right style="thin">
        <color theme="0"/>
      </right>
      <top style="medium">
        <color auto="1"/>
      </top>
      <bottom style="thin">
        <color theme="0"/>
      </bottom>
      <diagonal/>
    </border>
    <border>
      <left style="medium">
        <color auto="1"/>
      </left>
      <right/>
      <top style="thin">
        <color theme="0"/>
      </top>
      <bottom style="dotted">
        <color auto="1"/>
      </bottom>
      <diagonal/>
    </border>
    <border>
      <left/>
      <right style="dotted">
        <color auto="1"/>
      </right>
      <top style="thin">
        <color theme="0"/>
      </top>
      <bottom style="dotted">
        <color auto="1"/>
      </bottom>
      <diagonal/>
    </border>
    <border>
      <left style="medium">
        <color auto="1"/>
      </left>
      <right/>
      <top style="dotted">
        <color auto="1"/>
      </top>
      <bottom style="medium">
        <color auto="1"/>
      </bottom>
      <diagonal/>
    </border>
    <border>
      <left/>
      <right style="dotted">
        <color auto="1"/>
      </right>
      <top style="dotted">
        <color auto="1"/>
      </top>
      <bottom style="medium">
        <color auto="1"/>
      </bottom>
      <diagonal/>
    </border>
    <border>
      <left style="dotted">
        <color auto="1"/>
      </left>
      <right style="dotted">
        <color auto="1"/>
      </right>
      <top style="medium">
        <color rgb="FFFF0000"/>
      </top>
      <bottom style="dotted">
        <color auto="1"/>
      </bottom>
      <diagonal/>
    </border>
    <border>
      <left/>
      <right/>
      <top style="dotted">
        <color auto="1"/>
      </top>
      <bottom style="dotted">
        <color auto="1"/>
      </bottom>
      <diagonal/>
    </border>
    <border>
      <left style="medium">
        <color rgb="FFFF0000"/>
      </left>
      <right/>
      <top style="medium">
        <color rgb="FFFF0000"/>
      </top>
      <bottom style="medium">
        <color rgb="FFFF0000"/>
      </bottom>
      <diagonal/>
    </border>
    <border>
      <left style="thin">
        <color theme="0"/>
      </left>
      <right/>
      <top style="thin">
        <color auto="1"/>
      </top>
      <bottom style="thin">
        <color auto="1"/>
      </bottom>
      <diagonal/>
    </border>
    <border>
      <left/>
      <right style="dotted">
        <color auto="1"/>
      </right>
      <top style="dotted">
        <color auto="1"/>
      </top>
      <bottom/>
      <diagonal/>
    </border>
    <border>
      <left style="thin">
        <color auto="1"/>
      </left>
      <right/>
      <top style="dotted">
        <color auto="1"/>
      </top>
      <bottom/>
      <diagonal/>
    </border>
    <border>
      <left style="dotted">
        <color auto="1"/>
      </left>
      <right style="thin">
        <color auto="1"/>
      </right>
      <top style="dotted">
        <color auto="1"/>
      </top>
      <bottom/>
      <diagonal/>
    </border>
    <border>
      <left style="thin">
        <color auto="1"/>
      </left>
      <right style="dotted">
        <color auto="1"/>
      </right>
      <top style="dotted">
        <color auto="1"/>
      </top>
      <bottom/>
      <diagonal/>
    </border>
    <border>
      <left style="dotted">
        <color auto="1"/>
      </left>
      <right style="dotted">
        <color auto="1"/>
      </right>
      <top style="dotted">
        <color auto="1"/>
      </top>
      <bottom/>
      <diagonal/>
    </border>
    <border>
      <left style="dotted">
        <color auto="1"/>
      </left>
      <right/>
      <top style="dotted">
        <color auto="1"/>
      </top>
      <bottom/>
      <diagonal/>
    </border>
    <border>
      <left style="thin">
        <color auto="1"/>
      </left>
      <right/>
      <top style="thin">
        <color auto="1"/>
      </top>
      <bottom style="dotted">
        <color auto="1"/>
      </bottom>
      <diagonal/>
    </border>
    <border>
      <left style="thin">
        <color theme="0"/>
      </left>
      <right/>
      <top style="thin">
        <color auto="1"/>
      </top>
      <bottom style="dotted">
        <color auto="1"/>
      </bottom>
      <diagonal/>
    </border>
    <border>
      <left/>
      <right style="hair">
        <color auto="1"/>
      </right>
      <top style="thin">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thin">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right/>
      <top style="thin">
        <color indexed="64"/>
      </top>
      <bottom style="thin">
        <color indexed="64"/>
      </bottom>
      <diagonal/>
    </border>
    <border>
      <left/>
      <right style="thin">
        <color theme="0"/>
      </right>
      <top style="thin">
        <color auto="1"/>
      </top>
      <bottom style="thin">
        <color auto="1"/>
      </bottom>
      <diagonal/>
    </border>
    <border>
      <left/>
      <right style="thin">
        <color theme="0"/>
      </right>
      <top/>
      <bottom style="thin">
        <color theme="0"/>
      </bottom>
      <diagonal/>
    </border>
    <border>
      <left style="thin">
        <color auto="1"/>
      </left>
      <right style="thin">
        <color auto="1"/>
      </right>
      <top style="thin">
        <color auto="1"/>
      </top>
      <bottom style="dashed">
        <color auto="1"/>
      </bottom>
      <diagonal/>
    </border>
    <border>
      <left style="thin">
        <color auto="1"/>
      </left>
      <right style="thin">
        <color auto="1"/>
      </right>
      <top style="dashed">
        <color auto="1"/>
      </top>
      <bottom style="dashed">
        <color auto="1"/>
      </bottom>
      <diagonal/>
    </border>
    <border>
      <left style="thin">
        <color indexed="64"/>
      </left>
      <right style="medium">
        <color rgb="FFFF0000"/>
      </right>
      <top style="medium">
        <color rgb="FFFF0000"/>
      </top>
      <bottom style="medium">
        <color rgb="FFFF0000"/>
      </bottom>
      <diagonal/>
    </border>
    <border>
      <left style="thin">
        <color indexed="64"/>
      </left>
      <right style="thin">
        <color indexed="64"/>
      </right>
      <top style="medium">
        <color rgb="FFFF0000"/>
      </top>
      <bottom style="medium">
        <color rgb="FFFF0000"/>
      </bottom>
      <diagonal/>
    </border>
    <border>
      <left/>
      <right style="thin">
        <color indexed="64"/>
      </right>
      <top style="medium">
        <color rgb="FFFF0000"/>
      </top>
      <bottom style="medium">
        <color rgb="FFFF0000"/>
      </bottom>
      <diagonal/>
    </border>
    <border>
      <left style="thin">
        <color indexed="64"/>
      </left>
      <right/>
      <top style="medium">
        <color rgb="FFFF0000"/>
      </top>
      <bottom style="medium">
        <color rgb="FFFF0000"/>
      </bottom>
      <diagonal/>
    </border>
    <border>
      <left style="medium">
        <color rgb="FFFF0000"/>
      </left>
      <right style="thin">
        <color indexed="64"/>
      </right>
      <top style="medium">
        <color rgb="FFFF0000"/>
      </top>
      <bottom style="medium">
        <color rgb="FFFF0000"/>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right/>
      <top style="thin">
        <color indexed="64"/>
      </top>
      <bottom style="hair">
        <color indexed="64"/>
      </bottom>
      <diagonal/>
    </border>
    <border>
      <left style="thin">
        <color auto="1"/>
      </left>
      <right style="thin">
        <color auto="1"/>
      </right>
      <top style="thin">
        <color indexed="64"/>
      </top>
      <bottom style="hair">
        <color indexed="64"/>
      </bottom>
      <diagonal/>
    </border>
    <border>
      <left style="dotted">
        <color auto="1"/>
      </left>
      <right style="dotted">
        <color auto="1"/>
      </right>
      <top style="thin">
        <color indexed="64"/>
      </top>
      <bottom style="hair">
        <color auto="1"/>
      </bottom>
      <diagonal/>
    </border>
    <border>
      <left/>
      <right style="thin">
        <color indexed="64"/>
      </right>
      <top style="thin">
        <color indexed="64"/>
      </top>
      <bottom style="hair">
        <color indexed="64"/>
      </bottom>
      <diagonal/>
    </border>
    <border>
      <left style="dotted">
        <color auto="1"/>
      </left>
      <right style="dotted">
        <color auto="1"/>
      </right>
      <top style="hair">
        <color auto="1"/>
      </top>
      <bottom style="hair">
        <color auto="1"/>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auto="1"/>
      </bottom>
      <diagonal/>
    </border>
    <border>
      <left/>
      <right style="thin">
        <color auto="1"/>
      </right>
      <top/>
      <bottom style="hair">
        <color auto="1"/>
      </bottom>
      <diagonal/>
    </border>
    <border>
      <left style="thin">
        <color auto="1"/>
      </left>
      <right style="thin">
        <color auto="1"/>
      </right>
      <top style="hair">
        <color indexed="64"/>
      </top>
      <bottom style="thin">
        <color indexed="64"/>
      </bottom>
      <diagonal/>
    </border>
    <border>
      <left style="dotted">
        <color auto="1"/>
      </left>
      <right style="dotted">
        <color auto="1"/>
      </right>
      <top style="hair">
        <color indexed="64"/>
      </top>
      <bottom style="thin">
        <color indexed="64"/>
      </bottom>
      <diagonal/>
    </border>
  </borders>
  <cellStyleXfs count="17">
    <xf numFmtId="0" fontId="0" fillId="0" borderId="0">
      <alignment vertical="center"/>
    </xf>
    <xf numFmtId="0" fontId="10" fillId="0" borderId="0"/>
    <xf numFmtId="38" fontId="10" fillId="0" borderId="0" applyFont="0" applyFill="0" applyBorder="0" applyAlignment="0" applyProtection="0"/>
    <xf numFmtId="0" fontId="10" fillId="0" borderId="0"/>
    <xf numFmtId="0" fontId="19" fillId="0" borderId="0">
      <alignment vertical="center"/>
    </xf>
    <xf numFmtId="38" fontId="21" fillId="0" borderId="0" applyFont="0" applyFill="0" applyBorder="0" applyAlignment="0" applyProtection="0">
      <alignment vertical="center"/>
    </xf>
    <xf numFmtId="0" fontId="10" fillId="0" borderId="0">
      <alignment vertical="center"/>
    </xf>
    <xf numFmtId="0" fontId="23" fillId="0" borderId="0"/>
    <xf numFmtId="0" fontId="23" fillId="0" borderId="0"/>
    <xf numFmtId="38" fontId="10" fillId="0" borderId="0" applyFont="0" applyFill="0" applyBorder="0" applyAlignment="0" applyProtection="0">
      <alignment vertical="center"/>
    </xf>
    <xf numFmtId="0" fontId="10" fillId="0" borderId="0"/>
    <xf numFmtId="0" fontId="10" fillId="0" borderId="0"/>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cellStyleXfs>
  <cellXfs count="571">
    <xf numFmtId="0" fontId="0" fillId="0" borderId="0" xfId="0">
      <alignment vertical="center"/>
    </xf>
    <xf numFmtId="0" fontId="6" fillId="2" borderId="0" xfId="0" applyFont="1" applyFill="1">
      <alignment vertical="center"/>
    </xf>
    <xf numFmtId="0" fontId="6" fillId="2" borderId="6" xfId="0" applyFont="1" applyFill="1" applyBorder="1" applyAlignment="1">
      <alignment vertical="center" wrapText="1"/>
    </xf>
    <xf numFmtId="0" fontId="6" fillId="3" borderId="2" xfId="0" applyFont="1" applyFill="1" applyBorder="1" applyAlignment="1">
      <alignment vertical="top"/>
    </xf>
    <xf numFmtId="176" fontId="8" fillId="3" borderId="3" xfId="0" applyNumberFormat="1" applyFont="1" applyFill="1" applyBorder="1" applyAlignment="1">
      <alignment vertical="top"/>
    </xf>
    <xf numFmtId="0" fontId="8" fillId="3" borderId="3" xfId="0" applyFont="1" applyFill="1" applyBorder="1" applyAlignment="1">
      <alignment vertical="top"/>
    </xf>
    <xf numFmtId="0" fontId="6" fillId="2" borderId="0" xfId="0" applyFont="1" applyFill="1" applyAlignment="1">
      <alignment vertical="top"/>
    </xf>
    <xf numFmtId="0" fontId="6" fillId="2" borderId="5" xfId="0" applyFont="1" applyFill="1" applyBorder="1" applyAlignment="1">
      <alignment vertical="top"/>
    </xf>
    <xf numFmtId="176" fontId="6" fillId="2" borderId="6" xfId="0" applyNumberFormat="1" applyFont="1" applyFill="1" applyBorder="1" applyAlignment="1">
      <alignment vertical="top"/>
    </xf>
    <xf numFmtId="0" fontId="6" fillId="2" borderId="6" xfId="0" applyFont="1" applyFill="1" applyBorder="1" applyAlignment="1">
      <alignment vertical="top"/>
    </xf>
    <xf numFmtId="0" fontId="6" fillId="2" borderId="6" xfId="0" applyFont="1" applyFill="1" applyBorder="1" applyAlignment="1">
      <alignment vertical="top" wrapText="1"/>
    </xf>
    <xf numFmtId="0" fontId="6" fillId="2" borderId="7" xfId="0" applyFont="1" applyFill="1" applyBorder="1" applyAlignment="1">
      <alignment vertical="top" wrapText="1"/>
    </xf>
    <xf numFmtId="0" fontId="6" fillId="2" borderId="8" xfId="0" applyFont="1" applyFill="1" applyBorder="1" applyAlignment="1">
      <alignment vertical="top"/>
    </xf>
    <xf numFmtId="176" fontId="6" fillId="2" borderId="9" xfId="0" applyNumberFormat="1" applyFont="1" applyFill="1" applyBorder="1" applyAlignment="1">
      <alignment vertical="top"/>
    </xf>
    <xf numFmtId="0" fontId="6" fillId="2" borderId="9" xfId="0" applyFont="1" applyFill="1" applyBorder="1" applyAlignment="1">
      <alignment vertical="top"/>
    </xf>
    <xf numFmtId="176" fontId="6" fillId="2" borderId="0" xfId="0" applyNumberFormat="1" applyFont="1" applyFill="1" applyAlignment="1">
      <alignment vertical="top"/>
    </xf>
    <xf numFmtId="0" fontId="8" fillId="3" borderId="3" xfId="0" applyFont="1" applyFill="1" applyBorder="1" applyAlignment="1">
      <alignment vertical="top" wrapText="1"/>
    </xf>
    <xf numFmtId="0" fontId="8" fillId="3" borderId="4" xfId="0" applyFont="1" applyFill="1" applyBorder="1" applyAlignment="1">
      <alignment vertical="top" wrapText="1"/>
    </xf>
    <xf numFmtId="0" fontId="6" fillId="2" borderId="11" xfId="0" applyFont="1" applyFill="1" applyBorder="1" applyAlignment="1">
      <alignment vertical="top" wrapText="1"/>
    </xf>
    <xf numFmtId="0" fontId="6" fillId="2" borderId="9" xfId="0" applyFont="1" applyFill="1" applyBorder="1" applyAlignment="1">
      <alignment vertical="top" wrapText="1"/>
    </xf>
    <xf numFmtId="0" fontId="6" fillId="2" borderId="10" xfId="0" applyFont="1" applyFill="1" applyBorder="1" applyAlignment="1">
      <alignment vertical="top" wrapText="1"/>
    </xf>
    <xf numFmtId="0" fontId="6" fillId="2" borderId="0" xfId="0" applyFont="1" applyFill="1" applyAlignment="1">
      <alignment vertical="top" wrapText="1"/>
    </xf>
    <xf numFmtId="0" fontId="6" fillId="2" borderId="0" xfId="0" applyFont="1" applyFill="1" applyAlignment="1">
      <alignment vertical="center" wrapText="1"/>
    </xf>
    <xf numFmtId="0" fontId="8" fillId="3" borderId="3" xfId="0" applyFont="1" applyFill="1" applyBorder="1" applyAlignment="1">
      <alignment vertical="center" wrapText="1"/>
    </xf>
    <xf numFmtId="0" fontId="8" fillId="3" borderId="4" xfId="0" applyFont="1" applyFill="1" applyBorder="1" applyAlignment="1">
      <alignment vertical="center" wrapText="1"/>
    </xf>
    <xf numFmtId="0" fontId="6" fillId="5" borderId="6" xfId="0" applyFont="1" applyFill="1" applyBorder="1" applyAlignment="1">
      <alignment vertical="center" wrapText="1"/>
    </xf>
    <xf numFmtId="0" fontId="9" fillId="2" borderId="0" xfId="0" applyFont="1" applyFill="1">
      <alignment vertical="center"/>
    </xf>
    <xf numFmtId="0" fontId="8" fillId="3" borderId="1" xfId="0" applyFont="1" applyFill="1" applyBorder="1">
      <alignment vertical="center"/>
    </xf>
    <xf numFmtId="0" fontId="6" fillId="2" borderId="1" xfId="0" applyFont="1" applyFill="1" applyBorder="1">
      <alignment vertical="center"/>
    </xf>
    <xf numFmtId="0" fontId="9" fillId="10" borderId="46" xfId="1" applyFont="1" applyFill="1" applyBorder="1"/>
    <xf numFmtId="0" fontId="9" fillId="7" borderId="47" xfId="3" applyFont="1" applyFill="1" applyBorder="1" applyAlignment="1">
      <alignment horizontal="left"/>
    </xf>
    <xf numFmtId="0" fontId="9" fillId="7" borderId="48" xfId="3" applyFont="1" applyFill="1" applyBorder="1" applyAlignment="1">
      <alignment horizontal="left"/>
    </xf>
    <xf numFmtId="0" fontId="9" fillId="7" borderId="48" xfId="3" applyFont="1" applyFill="1" applyBorder="1"/>
    <xf numFmtId="49" fontId="13" fillId="7" borderId="48" xfId="3" applyNumberFormat="1" applyFont="1" applyFill="1" applyBorder="1"/>
    <xf numFmtId="177" fontId="13" fillId="7" borderId="48" xfId="3" applyNumberFormat="1" applyFont="1" applyFill="1" applyBorder="1"/>
    <xf numFmtId="0" fontId="9" fillId="7" borderId="48" xfId="3" applyFont="1" applyFill="1" applyBorder="1" applyAlignment="1">
      <alignment shrinkToFit="1"/>
    </xf>
    <xf numFmtId="0" fontId="9" fillId="2" borderId="0" xfId="3" applyFont="1" applyFill="1"/>
    <xf numFmtId="0" fontId="14" fillId="7" borderId="49" xfId="3" applyFont="1" applyFill="1" applyBorder="1" applyAlignment="1">
      <alignment horizontal="right" vertical="center"/>
    </xf>
    <xf numFmtId="0" fontId="14" fillId="7" borderId="0" xfId="3" applyFont="1" applyFill="1" applyAlignment="1">
      <alignment horizontal="right" vertical="center"/>
    </xf>
    <xf numFmtId="177" fontId="13" fillId="7" borderId="0" xfId="3" applyNumberFormat="1" applyFont="1" applyFill="1"/>
    <xf numFmtId="177" fontId="12" fillId="12" borderId="0" xfId="3" applyNumberFormat="1" applyFont="1" applyFill="1"/>
    <xf numFmtId="49" fontId="13" fillId="7" borderId="0" xfId="3" applyNumberFormat="1" applyFont="1" applyFill="1"/>
    <xf numFmtId="0" fontId="9" fillId="7" borderId="0" xfId="3" applyFont="1" applyFill="1" applyAlignment="1">
      <alignment shrinkToFit="1"/>
    </xf>
    <xf numFmtId="0" fontId="9" fillId="7" borderId="0" xfId="3" applyFont="1" applyFill="1"/>
    <xf numFmtId="49" fontId="14" fillId="13" borderId="52" xfId="3" applyNumberFormat="1" applyFont="1" applyFill="1" applyBorder="1" applyAlignment="1">
      <alignment vertical="center"/>
    </xf>
    <xf numFmtId="49" fontId="14" fillId="13" borderId="53" xfId="3" applyNumberFormat="1" applyFont="1" applyFill="1" applyBorder="1" applyAlignment="1">
      <alignment vertical="center"/>
    </xf>
    <xf numFmtId="49" fontId="14" fillId="13" borderId="53" xfId="3" applyNumberFormat="1" applyFont="1" applyFill="1" applyBorder="1" applyAlignment="1">
      <alignment horizontal="center" vertical="center"/>
    </xf>
    <xf numFmtId="49" fontId="14" fillId="2" borderId="0" xfId="3" applyNumberFormat="1" applyFont="1" applyFill="1" applyAlignment="1">
      <alignment vertical="center"/>
    </xf>
    <xf numFmtId="49" fontId="18" fillId="14" borderId="53" xfId="3" applyNumberFormat="1" applyFont="1" applyFill="1" applyBorder="1" applyAlignment="1">
      <alignment vertical="top" wrapText="1"/>
    </xf>
    <xf numFmtId="49" fontId="9" fillId="14" borderId="53" xfId="3" applyNumberFormat="1" applyFont="1" applyFill="1" applyBorder="1" applyAlignment="1">
      <alignment vertical="top" wrapText="1"/>
    </xf>
    <xf numFmtId="49" fontId="9" fillId="14" borderId="53" xfId="3" applyNumberFormat="1" applyFont="1" applyFill="1" applyBorder="1" applyAlignment="1">
      <alignment horizontal="center" vertical="top" wrapText="1"/>
    </xf>
    <xf numFmtId="49" fontId="9" fillId="2" borderId="0" xfId="3" applyNumberFormat="1" applyFont="1" applyFill="1" applyAlignment="1">
      <alignment vertical="center"/>
    </xf>
    <xf numFmtId="0" fontId="9" fillId="10" borderId="54" xfId="3" applyFont="1" applyFill="1" applyBorder="1" applyAlignment="1">
      <alignment horizontal="center" vertical="center" wrapText="1"/>
    </xf>
    <xf numFmtId="0" fontId="9" fillId="10" borderId="55" xfId="3" applyFont="1" applyFill="1" applyBorder="1" applyAlignment="1">
      <alignment horizontal="center" vertical="center" wrapText="1"/>
    </xf>
    <xf numFmtId="0" fontId="9" fillId="10" borderId="55" xfId="3" applyFont="1" applyFill="1" applyBorder="1" applyAlignment="1">
      <alignment horizontal="center" vertical="center"/>
    </xf>
    <xf numFmtId="49" fontId="9" fillId="10" borderId="55" xfId="3" applyNumberFormat="1" applyFont="1" applyFill="1" applyBorder="1" applyAlignment="1">
      <alignment horizontal="center" vertical="center"/>
    </xf>
    <xf numFmtId="0" fontId="9" fillId="10" borderId="56" xfId="3" applyFont="1" applyFill="1" applyBorder="1" applyAlignment="1">
      <alignment horizontal="center" vertical="center"/>
    </xf>
    <xf numFmtId="0" fontId="9" fillId="2" borderId="0" xfId="3" applyFont="1" applyFill="1" applyAlignment="1">
      <alignment horizontal="center" vertical="center" wrapText="1"/>
    </xf>
    <xf numFmtId="0" fontId="9" fillId="10" borderId="57" xfId="3" applyFont="1" applyFill="1" applyBorder="1" applyAlignment="1">
      <alignment horizontal="center" vertical="center" wrapText="1"/>
    </xf>
    <xf numFmtId="0" fontId="9" fillId="10" borderId="58" xfId="3" applyFont="1" applyFill="1" applyBorder="1" applyAlignment="1">
      <alignment horizontal="center" vertical="center" wrapText="1"/>
    </xf>
    <xf numFmtId="0" fontId="9" fillId="10" borderId="59" xfId="3" applyFont="1" applyFill="1" applyBorder="1" applyAlignment="1">
      <alignment horizontal="center" vertical="center" wrapText="1"/>
    </xf>
    <xf numFmtId="183" fontId="9" fillId="4" borderId="1" xfId="3" applyNumberFormat="1" applyFont="1" applyFill="1" applyBorder="1"/>
    <xf numFmtId="0" fontId="20" fillId="2" borderId="0" xfId="0" applyFont="1" applyFill="1">
      <alignment vertical="center"/>
    </xf>
    <xf numFmtId="0" fontId="6" fillId="6" borderId="1" xfId="0" applyFont="1" applyFill="1" applyBorder="1">
      <alignment vertical="center"/>
    </xf>
    <xf numFmtId="0" fontId="6" fillId="2" borderId="24" xfId="0" applyFont="1" applyFill="1" applyBorder="1">
      <alignment vertical="center"/>
    </xf>
    <xf numFmtId="0" fontId="8" fillId="3" borderId="60" xfId="0" applyFont="1" applyFill="1" applyBorder="1">
      <alignment vertical="center"/>
    </xf>
    <xf numFmtId="0" fontId="8" fillId="3" borderId="61" xfId="0" applyFont="1" applyFill="1" applyBorder="1">
      <alignment vertical="center"/>
    </xf>
    <xf numFmtId="0" fontId="8" fillId="3" borderId="62" xfId="0" applyFont="1" applyFill="1" applyBorder="1">
      <alignment vertical="center"/>
    </xf>
    <xf numFmtId="184" fontId="6" fillId="2" borderId="1" xfId="0" applyNumberFormat="1" applyFont="1" applyFill="1" applyBorder="1">
      <alignment vertical="center"/>
    </xf>
    <xf numFmtId="0" fontId="6" fillId="2" borderId="69" xfId="0" applyFont="1" applyFill="1" applyBorder="1" applyAlignment="1">
      <alignment vertical="top"/>
    </xf>
    <xf numFmtId="176" fontId="6" fillId="2" borderId="70" xfId="0" applyNumberFormat="1" applyFont="1" applyFill="1" applyBorder="1" applyAlignment="1">
      <alignment vertical="top"/>
    </xf>
    <xf numFmtId="0" fontId="6" fillId="2" borderId="70" xfId="0" applyFont="1" applyFill="1" applyBorder="1" applyAlignment="1">
      <alignment vertical="top"/>
    </xf>
    <xf numFmtId="0" fontId="6" fillId="2" borderId="68" xfId="0" applyFont="1" applyFill="1" applyBorder="1" applyAlignment="1">
      <alignment vertical="top"/>
    </xf>
    <xf numFmtId="176" fontId="6" fillId="2" borderId="71" xfId="0" applyNumberFormat="1" applyFont="1" applyFill="1" applyBorder="1" applyAlignment="1">
      <alignment vertical="top"/>
    </xf>
    <xf numFmtId="0" fontId="6" fillId="2" borderId="71" xfId="0" applyFont="1" applyFill="1" applyBorder="1" applyAlignment="1">
      <alignment vertical="top"/>
    </xf>
    <xf numFmtId="0" fontId="6" fillId="2" borderId="72" xfId="0" applyFont="1" applyFill="1" applyBorder="1" applyAlignment="1">
      <alignment vertical="top"/>
    </xf>
    <xf numFmtId="176" fontId="6" fillId="2" borderId="73" xfId="0" applyNumberFormat="1" applyFont="1" applyFill="1" applyBorder="1" applyAlignment="1">
      <alignment vertical="top"/>
    </xf>
    <xf numFmtId="0" fontId="6" fillId="2" borderId="73" xfId="0" applyFont="1" applyFill="1" applyBorder="1" applyAlignment="1">
      <alignment vertical="top"/>
    </xf>
    <xf numFmtId="0" fontId="6" fillId="2" borderId="70" xfId="0" applyFont="1" applyFill="1" applyBorder="1" applyAlignment="1">
      <alignment vertical="top" wrapText="1"/>
    </xf>
    <xf numFmtId="0" fontId="6" fillId="2" borderId="71" xfId="0" applyFont="1" applyFill="1" applyBorder="1" applyAlignment="1">
      <alignment vertical="top" wrapText="1"/>
    </xf>
    <xf numFmtId="0" fontId="9" fillId="10" borderId="45" xfId="1" applyFont="1" applyFill="1" applyBorder="1"/>
    <xf numFmtId="0" fontId="9" fillId="10" borderId="45" xfId="1" applyFont="1" applyFill="1" applyBorder="1" applyAlignment="1">
      <alignment horizontal="left"/>
    </xf>
    <xf numFmtId="178" fontId="9" fillId="10" borderId="45" xfId="1" applyNumberFormat="1" applyFont="1" applyFill="1" applyBorder="1" applyAlignment="1">
      <alignment horizontal="left"/>
    </xf>
    <xf numFmtId="178" fontId="9" fillId="10" borderId="45" xfId="1" applyNumberFormat="1" applyFont="1" applyFill="1" applyBorder="1" applyAlignment="1">
      <alignment horizontal="center"/>
    </xf>
    <xf numFmtId="177" fontId="9" fillId="10" borderId="45" xfId="1" applyNumberFormat="1" applyFont="1" applyFill="1" applyBorder="1" applyAlignment="1">
      <alignment horizontal="left"/>
    </xf>
    <xf numFmtId="177" fontId="9" fillId="10" borderId="45" xfId="1" applyNumberFormat="1" applyFont="1" applyFill="1" applyBorder="1"/>
    <xf numFmtId="14" fontId="9" fillId="10" borderId="45" xfId="1" applyNumberFormat="1" applyFont="1" applyFill="1" applyBorder="1"/>
    <xf numFmtId="38" fontId="14" fillId="10" borderId="45" xfId="2" applyFont="1" applyFill="1" applyBorder="1" applyAlignment="1">
      <alignment horizontal="center" vertical="center"/>
    </xf>
    <xf numFmtId="0" fontId="9" fillId="10" borderId="45" xfId="1" applyFont="1" applyFill="1" applyBorder="1" applyAlignment="1">
      <alignment horizontal="center"/>
    </xf>
    <xf numFmtId="0" fontId="14" fillId="10" borderId="45" xfId="1" applyFont="1" applyFill="1" applyBorder="1" applyAlignment="1">
      <alignment horizontal="center" vertical="center" wrapText="1"/>
    </xf>
    <xf numFmtId="49" fontId="9" fillId="10" borderId="45" xfId="1" applyNumberFormat="1" applyFont="1" applyFill="1" applyBorder="1"/>
    <xf numFmtId="38" fontId="14" fillId="10" borderId="16" xfId="2" applyFont="1" applyFill="1" applyBorder="1" applyAlignment="1">
      <alignment horizontal="center" vertical="center"/>
    </xf>
    <xf numFmtId="0" fontId="9" fillId="0" borderId="0" xfId="1" applyFont="1"/>
    <xf numFmtId="178" fontId="14" fillId="10" borderId="44" xfId="1" applyNumberFormat="1" applyFont="1" applyFill="1" applyBorder="1" applyAlignment="1">
      <alignment horizontal="right" vertical="center"/>
    </xf>
    <xf numFmtId="0" fontId="9" fillId="10" borderId="0" xfId="1" applyFont="1" applyFill="1"/>
    <xf numFmtId="177" fontId="9" fillId="10" borderId="0" xfId="1" applyNumberFormat="1" applyFont="1" applyFill="1"/>
    <xf numFmtId="0" fontId="9" fillId="10" borderId="0" xfId="1" applyFont="1" applyFill="1" applyAlignment="1">
      <alignment horizontal="left"/>
    </xf>
    <xf numFmtId="0" fontId="9" fillId="10" borderId="0" xfId="1" applyFont="1" applyFill="1" applyAlignment="1">
      <alignment horizontal="center"/>
    </xf>
    <xf numFmtId="38" fontId="14" fillId="10" borderId="0" xfId="2" applyFont="1" applyFill="1" applyAlignment="1">
      <alignment horizontal="center" vertical="center"/>
    </xf>
    <xf numFmtId="0" fontId="14" fillId="10" borderId="0" xfId="1" applyFont="1" applyFill="1" applyAlignment="1">
      <alignment horizontal="center" vertical="center" wrapText="1"/>
    </xf>
    <xf numFmtId="49" fontId="9" fillId="10" borderId="0" xfId="1" applyNumberFormat="1" applyFont="1" applyFill="1"/>
    <xf numFmtId="38" fontId="14" fillId="10" borderId="43" xfId="2" applyFont="1" applyFill="1" applyBorder="1" applyAlignment="1">
      <alignment horizontal="center" vertical="center"/>
    </xf>
    <xf numFmtId="0" fontId="9" fillId="11" borderId="42" xfId="1" applyFont="1" applyFill="1" applyBorder="1" applyAlignment="1">
      <alignment horizontal="center"/>
    </xf>
    <xf numFmtId="0" fontId="9" fillId="11" borderId="41" xfId="1" applyFont="1" applyFill="1" applyBorder="1" applyAlignment="1">
      <alignment horizontal="center"/>
    </xf>
    <xf numFmtId="0" fontId="9" fillId="11" borderId="0" xfId="1" applyFont="1" applyFill="1" applyAlignment="1">
      <alignment horizontal="center"/>
    </xf>
    <xf numFmtId="0" fontId="9" fillId="10" borderId="41" xfId="1" applyFont="1" applyFill="1" applyBorder="1" applyAlignment="1">
      <alignment horizontal="center"/>
    </xf>
    <xf numFmtId="0" fontId="9" fillId="11" borderId="40" xfId="1" applyFont="1" applyFill="1" applyBorder="1" applyAlignment="1">
      <alignment horizontal="center"/>
    </xf>
    <xf numFmtId="0" fontId="9" fillId="10" borderId="40" xfId="1" applyFont="1" applyFill="1" applyBorder="1" applyAlignment="1">
      <alignment horizontal="center"/>
    </xf>
    <xf numFmtId="0" fontId="9" fillId="0" borderId="0" xfId="1" applyFont="1" applyAlignment="1">
      <alignment horizontal="center"/>
    </xf>
    <xf numFmtId="0" fontId="9" fillId="9" borderId="1" xfId="1" applyFont="1" applyFill="1" applyBorder="1" applyAlignment="1">
      <alignment horizontal="center" vertical="center"/>
    </xf>
    <xf numFmtId="0" fontId="9" fillId="4" borderId="1" xfId="1" applyFont="1" applyFill="1" applyBorder="1" applyAlignment="1">
      <alignment horizontal="center" vertical="center"/>
    </xf>
    <xf numFmtId="0" fontId="9" fillId="7" borderId="1" xfId="1" applyFont="1" applyFill="1" applyBorder="1" applyAlignment="1">
      <alignment horizontal="center" vertical="center"/>
    </xf>
    <xf numFmtId="0" fontId="9" fillId="7" borderId="1" xfId="1" applyFont="1" applyFill="1" applyBorder="1" applyAlignment="1">
      <alignment horizontal="center" vertical="center" wrapText="1"/>
    </xf>
    <xf numFmtId="49" fontId="9" fillId="4" borderId="1" xfId="1" applyNumberFormat="1" applyFont="1" applyFill="1" applyBorder="1" applyAlignment="1">
      <alignment horizontal="center" vertical="center"/>
    </xf>
    <xf numFmtId="180" fontId="9" fillId="4" borderId="1" xfId="1" applyNumberFormat="1" applyFont="1" applyFill="1" applyBorder="1" applyAlignment="1">
      <alignment horizontal="center" vertical="center"/>
    </xf>
    <xf numFmtId="49" fontId="9" fillId="4" borderId="1" xfId="1" applyNumberFormat="1" applyFont="1" applyFill="1" applyBorder="1" applyAlignment="1">
      <alignment vertical="center"/>
    </xf>
    <xf numFmtId="49" fontId="9" fillId="7" borderId="1" xfId="1" applyNumberFormat="1" applyFont="1" applyFill="1" applyBorder="1" applyAlignment="1">
      <alignment vertical="center"/>
    </xf>
    <xf numFmtId="38" fontId="9" fillId="4" borderId="1" xfId="2" applyFont="1" applyFill="1" applyBorder="1" applyAlignment="1">
      <alignment horizontal="center" vertical="center"/>
    </xf>
    <xf numFmtId="49" fontId="9" fillId="7" borderId="1" xfId="1" applyNumberFormat="1" applyFont="1" applyFill="1" applyBorder="1" applyAlignment="1">
      <alignment horizontal="center" vertical="center"/>
    </xf>
    <xf numFmtId="0" fontId="9" fillId="7" borderId="1" xfId="1" applyFont="1" applyFill="1" applyBorder="1" applyAlignment="1">
      <alignment vertical="center"/>
    </xf>
    <xf numFmtId="38" fontId="9" fillId="4" borderId="15" xfId="2" applyFont="1" applyFill="1" applyBorder="1" applyAlignment="1">
      <alignment horizontal="center" vertical="center"/>
    </xf>
    <xf numFmtId="0" fontId="9" fillId="0" borderId="0" xfId="1" applyFont="1" applyAlignment="1">
      <alignment vertical="center"/>
    </xf>
    <xf numFmtId="0" fontId="9" fillId="9" borderId="1" xfId="1" applyFont="1" applyFill="1" applyBorder="1" applyAlignment="1">
      <alignment horizontal="center" vertical="center" wrapText="1"/>
    </xf>
    <xf numFmtId="0" fontId="9" fillId="8" borderId="1" xfId="1" applyFont="1" applyFill="1" applyBorder="1" applyAlignment="1">
      <alignment horizontal="center" vertical="center"/>
    </xf>
    <xf numFmtId="0" fontId="9" fillId="9" borderId="1" xfId="2" applyNumberFormat="1" applyFont="1" applyFill="1" applyBorder="1" applyAlignment="1">
      <alignment horizontal="center" vertical="center"/>
    </xf>
    <xf numFmtId="38" fontId="9" fillId="9" borderId="1" xfId="2" applyFont="1" applyFill="1" applyBorder="1" applyAlignment="1">
      <alignment horizontal="center" vertical="center"/>
    </xf>
    <xf numFmtId="38" fontId="9" fillId="8" borderId="1" xfId="2" applyFont="1" applyFill="1" applyBorder="1" applyAlignment="1">
      <alignment horizontal="center" vertical="center"/>
    </xf>
    <xf numFmtId="0" fontId="9" fillId="0" borderId="0" xfId="1" applyFont="1" applyAlignment="1">
      <alignment horizontal="center" vertical="center"/>
    </xf>
    <xf numFmtId="49" fontId="9" fillId="0" borderId="1" xfId="1" applyNumberFormat="1" applyFont="1" applyBorder="1" applyAlignment="1">
      <alignment horizontal="left"/>
    </xf>
    <xf numFmtId="49" fontId="9" fillId="4" borderId="1" xfId="1" applyNumberFormat="1" applyFont="1" applyFill="1" applyBorder="1" applyAlignment="1">
      <alignment horizontal="left"/>
    </xf>
    <xf numFmtId="49" fontId="9" fillId="7" borderId="1" xfId="1" applyNumberFormat="1" applyFont="1" applyFill="1" applyBorder="1" applyAlignment="1">
      <alignment horizontal="left"/>
    </xf>
    <xf numFmtId="0" fontId="6" fillId="0" borderId="1" xfId="1" applyFont="1" applyBorder="1" applyAlignment="1">
      <alignment vertical="center"/>
    </xf>
    <xf numFmtId="49" fontId="9" fillId="4" borderId="1" xfId="1" quotePrefix="1" applyNumberFormat="1" applyFont="1" applyFill="1" applyBorder="1" applyAlignment="1">
      <alignment horizontal="left"/>
    </xf>
    <xf numFmtId="49" fontId="9" fillId="0" borderId="1" xfId="1" quotePrefix="1" applyNumberFormat="1" applyFont="1" applyBorder="1" applyAlignment="1">
      <alignment horizontal="left"/>
    </xf>
    <xf numFmtId="179" fontId="9" fillId="0" borderId="1" xfId="1" applyNumberFormat="1" applyFont="1" applyBorder="1" applyAlignment="1">
      <alignment horizontal="left"/>
    </xf>
    <xf numFmtId="49" fontId="9" fillId="0" borderId="0" xfId="1" applyNumberFormat="1" applyFont="1" applyAlignment="1">
      <alignment horizontal="left"/>
    </xf>
    <xf numFmtId="49" fontId="18" fillId="4" borderId="1" xfId="1" applyNumberFormat="1" applyFont="1" applyFill="1" applyBorder="1" applyAlignment="1">
      <alignment horizontal="left"/>
    </xf>
    <xf numFmtId="179" fontId="9" fillId="4" borderId="1" xfId="1" applyNumberFormat="1" applyFont="1" applyFill="1" applyBorder="1" applyAlignment="1">
      <alignment horizontal="left"/>
    </xf>
    <xf numFmtId="0" fontId="9" fillId="0" borderId="0" xfId="1" applyFont="1" applyAlignment="1">
      <alignment horizontal="left"/>
    </xf>
    <xf numFmtId="178" fontId="9" fillId="0" borderId="0" xfId="1" applyNumberFormat="1" applyFont="1" applyAlignment="1">
      <alignment horizontal="left"/>
    </xf>
    <xf numFmtId="177" fontId="9" fillId="0" borderId="0" xfId="1" applyNumberFormat="1" applyFont="1" applyAlignment="1">
      <alignment horizontal="left"/>
    </xf>
    <xf numFmtId="38" fontId="9" fillId="0" borderId="0" xfId="2" applyFont="1" applyAlignment="1">
      <alignment horizontal="left"/>
    </xf>
    <xf numFmtId="0" fontId="6" fillId="0" borderId="0" xfId="0" applyFont="1">
      <alignment vertical="center"/>
    </xf>
    <xf numFmtId="0" fontId="6" fillId="0" borderId="1" xfId="0" applyFont="1" applyBorder="1">
      <alignment vertical="center"/>
    </xf>
    <xf numFmtId="0" fontId="8" fillId="3" borderId="0" xfId="0" applyFont="1" applyFill="1">
      <alignment vertical="center"/>
    </xf>
    <xf numFmtId="49" fontId="6" fillId="2" borderId="0" xfId="0" applyNumberFormat="1" applyFont="1" applyFill="1">
      <alignment vertical="center"/>
    </xf>
    <xf numFmtId="49" fontId="6" fillId="0" borderId="1" xfId="0" applyNumberFormat="1" applyFont="1" applyBorder="1">
      <alignment vertical="center"/>
    </xf>
    <xf numFmtId="49" fontId="9" fillId="2" borderId="0" xfId="6" applyNumberFormat="1" applyFont="1" applyFill="1">
      <alignment vertical="center"/>
    </xf>
    <xf numFmtId="185" fontId="6" fillId="2" borderId="0" xfId="0" applyNumberFormat="1" applyFont="1" applyFill="1">
      <alignment vertical="center"/>
    </xf>
    <xf numFmtId="0" fontId="12" fillId="3" borderId="1" xfId="0" applyFont="1" applyFill="1" applyBorder="1">
      <alignment vertical="center"/>
    </xf>
    <xf numFmtId="0" fontId="22" fillId="3" borderId="0" xfId="0" applyFont="1" applyFill="1">
      <alignment vertical="center"/>
    </xf>
    <xf numFmtId="0" fontId="9" fillId="0" borderId="0" xfId="0" applyFont="1" applyAlignment="1">
      <alignment horizontal="left" vertical="top"/>
    </xf>
    <xf numFmtId="0" fontId="9" fillId="15" borderId="1" xfId="0" applyFont="1" applyFill="1" applyBorder="1">
      <alignment vertical="center"/>
    </xf>
    <xf numFmtId="0" fontId="22" fillId="3" borderId="1" xfId="0" applyFont="1" applyFill="1" applyBorder="1">
      <alignment vertical="center"/>
    </xf>
    <xf numFmtId="0" fontId="22" fillId="3" borderId="1" xfId="0" applyFont="1" applyFill="1" applyBorder="1" applyAlignment="1">
      <alignment horizontal="left" vertical="center"/>
    </xf>
    <xf numFmtId="49" fontId="22" fillId="3" borderId="1" xfId="0" applyNumberFormat="1" applyFont="1" applyFill="1" applyBorder="1">
      <alignment vertical="center"/>
    </xf>
    <xf numFmtId="0" fontId="9" fillId="2" borderId="43" xfId="0" applyFont="1" applyFill="1" applyBorder="1">
      <alignment vertical="center"/>
    </xf>
    <xf numFmtId="0" fontId="6" fillId="2" borderId="77" xfId="0" applyFont="1" applyFill="1" applyBorder="1" applyAlignment="1">
      <alignment vertical="center" shrinkToFit="1"/>
    </xf>
    <xf numFmtId="38" fontId="6" fillId="2" borderId="24" xfId="5" applyFont="1" applyFill="1" applyBorder="1">
      <alignment vertical="center"/>
    </xf>
    <xf numFmtId="176" fontId="6" fillId="2" borderId="0" xfId="0" applyNumberFormat="1" applyFont="1" applyFill="1">
      <alignment vertical="center"/>
    </xf>
    <xf numFmtId="176" fontId="8" fillId="3" borderId="61" xfId="0" applyNumberFormat="1" applyFont="1" applyFill="1" applyBorder="1">
      <alignment vertical="center"/>
    </xf>
    <xf numFmtId="0" fontId="6" fillId="6" borderId="24" xfId="0" applyFont="1" applyFill="1" applyBorder="1" applyProtection="1">
      <alignment vertical="center"/>
      <protection locked="0"/>
    </xf>
    <xf numFmtId="176" fontId="6" fillId="6" borderId="24" xfId="0" applyNumberFormat="1" applyFont="1" applyFill="1" applyBorder="1" applyProtection="1">
      <alignment vertical="center"/>
      <protection locked="0"/>
    </xf>
    <xf numFmtId="0" fontId="6" fillId="6" borderId="36" xfId="0" applyFont="1" applyFill="1" applyBorder="1" applyProtection="1">
      <alignment vertical="center"/>
      <protection locked="0"/>
    </xf>
    <xf numFmtId="0" fontId="25" fillId="3" borderId="74" xfId="0" applyFont="1" applyFill="1" applyBorder="1">
      <alignment vertical="center"/>
    </xf>
    <xf numFmtId="0" fontId="25" fillId="3" borderId="91" xfId="0" applyFont="1" applyFill="1" applyBorder="1">
      <alignment vertical="center"/>
    </xf>
    <xf numFmtId="0" fontId="25" fillId="3" borderId="15" xfId="0" applyFont="1" applyFill="1" applyBorder="1">
      <alignment vertical="center"/>
    </xf>
    <xf numFmtId="0" fontId="26" fillId="6" borderId="1" xfId="0" applyFont="1" applyFill="1" applyBorder="1">
      <alignment vertical="center"/>
    </xf>
    <xf numFmtId="0" fontId="22" fillId="6" borderId="1" xfId="0" applyFont="1" applyFill="1" applyBorder="1">
      <alignment vertical="center"/>
    </xf>
    <xf numFmtId="0" fontId="8" fillId="3" borderId="98" xfId="0" applyFont="1" applyFill="1" applyBorder="1">
      <alignment vertical="center"/>
    </xf>
    <xf numFmtId="0" fontId="6" fillId="2" borderId="35" xfId="0" applyFont="1" applyFill="1" applyBorder="1">
      <alignment vertical="center"/>
    </xf>
    <xf numFmtId="49" fontId="9" fillId="0" borderId="1" xfId="1" applyNumberFormat="1" applyFont="1" applyBorder="1" applyAlignment="1" applyProtection="1">
      <alignment horizontal="left" vertical="center"/>
      <protection locked="0"/>
    </xf>
    <xf numFmtId="0" fontId="9" fillId="12" borderId="13" xfId="4" applyFont="1" applyFill="1" applyBorder="1">
      <alignment vertical="center"/>
    </xf>
    <xf numFmtId="0" fontId="9" fillId="12" borderId="1" xfId="4" applyFont="1" applyFill="1" applyBorder="1">
      <alignment vertical="center"/>
    </xf>
    <xf numFmtId="181" fontId="9" fillId="12" borderId="13" xfId="3" applyNumberFormat="1" applyFont="1" applyFill="1" applyBorder="1" applyAlignment="1">
      <alignment horizontal="left"/>
    </xf>
    <xf numFmtId="49" fontId="9" fillId="12" borderId="1" xfId="3" applyNumberFormat="1" applyFont="1" applyFill="1" applyBorder="1"/>
    <xf numFmtId="49" fontId="9" fillId="12" borderId="13" xfId="3" applyNumberFormat="1" applyFont="1" applyFill="1" applyBorder="1"/>
    <xf numFmtId="0" fontId="9" fillId="12" borderId="13" xfId="3" applyFont="1" applyFill="1" applyBorder="1"/>
    <xf numFmtId="49" fontId="9" fillId="2" borderId="13" xfId="3" applyNumberFormat="1" applyFont="1" applyFill="1" applyBorder="1"/>
    <xf numFmtId="182" fontId="9" fillId="12" borderId="13" xfId="3" applyNumberFormat="1" applyFont="1" applyFill="1" applyBorder="1"/>
    <xf numFmtId="183" fontId="9" fillId="12" borderId="13" xfId="3" applyNumberFormat="1" applyFont="1" applyFill="1" applyBorder="1"/>
    <xf numFmtId="0" fontId="9" fillId="2" borderId="13" xfId="3" applyFont="1" applyFill="1" applyBorder="1"/>
    <xf numFmtId="49" fontId="9" fillId="2" borderId="13" xfId="3" applyNumberFormat="1" applyFont="1" applyFill="1" applyBorder="1" applyAlignment="1">
      <alignment vertical="center"/>
    </xf>
    <xf numFmtId="49" fontId="9" fillId="12" borderId="13" xfId="3" applyNumberFormat="1" applyFont="1" applyFill="1" applyBorder="1" applyAlignment="1">
      <alignment vertical="center"/>
    </xf>
    <xf numFmtId="0" fontId="9" fillId="2" borderId="0" xfId="3" applyFont="1" applyFill="1" applyAlignment="1">
      <alignment horizontal="left"/>
    </xf>
    <xf numFmtId="49" fontId="13" fillId="2" borderId="0" xfId="3" applyNumberFormat="1" applyFont="1" applyFill="1"/>
    <xf numFmtId="177" fontId="13" fillId="2" borderId="0" xfId="3" applyNumberFormat="1" applyFont="1" applyFill="1"/>
    <xf numFmtId="0" fontId="9" fillId="2" borderId="0" xfId="3" applyFont="1" applyFill="1" applyAlignment="1">
      <alignment shrinkToFit="1"/>
    </xf>
    <xf numFmtId="0" fontId="9" fillId="12" borderId="13" xfId="3" applyFont="1" applyFill="1" applyBorder="1" applyAlignment="1">
      <alignment horizontal="left"/>
    </xf>
    <xf numFmtId="0" fontId="9" fillId="15" borderId="74" xfId="0" applyFont="1" applyFill="1" applyBorder="1">
      <alignment vertical="center"/>
    </xf>
    <xf numFmtId="9" fontId="6" fillId="2" borderId="74" xfId="0" applyNumberFormat="1" applyFont="1" applyFill="1" applyBorder="1">
      <alignment vertical="center"/>
    </xf>
    <xf numFmtId="49" fontId="6" fillId="2" borderId="1" xfId="0" applyNumberFormat="1" applyFont="1" applyFill="1" applyBorder="1">
      <alignment vertical="center"/>
    </xf>
    <xf numFmtId="49" fontId="6" fillId="2" borderId="1" xfId="0" applyNumberFormat="1" applyFont="1" applyFill="1" applyBorder="1" applyAlignment="1">
      <alignment vertical="top"/>
    </xf>
    <xf numFmtId="0" fontId="6" fillId="2" borderId="1" xfId="0" applyFont="1" applyFill="1" applyBorder="1" applyAlignment="1">
      <alignment vertical="top"/>
    </xf>
    <xf numFmtId="49" fontId="8" fillId="3" borderId="99" xfId="0" applyNumberFormat="1" applyFont="1" applyFill="1" applyBorder="1">
      <alignment vertical="center"/>
    </xf>
    <xf numFmtId="49" fontId="6" fillId="6" borderId="25" xfId="0" applyNumberFormat="1" applyFont="1" applyFill="1" applyBorder="1" applyProtection="1">
      <alignment vertical="center"/>
      <protection locked="0"/>
    </xf>
    <xf numFmtId="0" fontId="6" fillId="2" borderId="101" xfId="0" applyFont="1" applyFill="1" applyBorder="1" applyAlignment="1">
      <alignment vertical="center" wrapText="1"/>
    </xf>
    <xf numFmtId="0" fontId="6" fillId="5" borderId="101" xfId="0" applyFont="1" applyFill="1" applyBorder="1" applyAlignment="1">
      <alignment vertical="center" wrapText="1"/>
    </xf>
    <xf numFmtId="0" fontId="8" fillId="3" borderId="100" xfId="0" applyFont="1" applyFill="1" applyBorder="1" applyAlignment="1">
      <alignment vertical="center" wrapText="1"/>
    </xf>
    <xf numFmtId="0" fontId="6" fillId="2" borderId="102" xfId="0" applyFont="1" applyFill="1" applyBorder="1" applyAlignment="1">
      <alignment vertical="center" wrapText="1"/>
    </xf>
    <xf numFmtId="0" fontId="6" fillId="2" borderId="9" xfId="0" applyFont="1" applyFill="1" applyBorder="1" applyAlignment="1">
      <alignment vertical="center" wrapText="1"/>
    </xf>
    <xf numFmtId="0" fontId="6" fillId="5" borderId="7" xfId="0" applyFont="1" applyFill="1" applyBorder="1" applyAlignment="1">
      <alignment vertical="top" wrapText="1"/>
    </xf>
    <xf numFmtId="49" fontId="24" fillId="2" borderId="0" xfId="0" applyNumberFormat="1" applyFont="1" applyFill="1">
      <alignment vertical="center"/>
    </xf>
    <xf numFmtId="49" fontId="29" fillId="2" borderId="0" xfId="0" applyNumberFormat="1" applyFont="1" applyFill="1">
      <alignment vertical="center"/>
    </xf>
    <xf numFmtId="49" fontId="32" fillId="2" borderId="0" xfId="0" applyNumberFormat="1" applyFont="1" applyFill="1" applyAlignment="1">
      <alignment vertical="top"/>
    </xf>
    <xf numFmtId="49" fontId="33" fillId="2" borderId="0" xfId="10" applyNumberFormat="1" applyFont="1" applyFill="1" applyAlignment="1">
      <alignment vertical="top"/>
    </xf>
    <xf numFmtId="49" fontId="32" fillId="2" borderId="0" xfId="0" applyNumberFormat="1" applyFont="1" applyFill="1">
      <alignment vertical="center"/>
    </xf>
    <xf numFmtId="49" fontId="33" fillId="2" borderId="0" xfId="10" applyNumberFormat="1" applyFont="1" applyFill="1"/>
    <xf numFmtId="49" fontId="30" fillId="2" borderId="0" xfId="0" applyNumberFormat="1" applyFont="1" applyFill="1">
      <alignment vertical="center"/>
    </xf>
    <xf numFmtId="49" fontId="24" fillId="2" borderId="0" xfId="0" applyNumberFormat="1" applyFont="1" applyFill="1" applyAlignment="1">
      <alignment vertical="top"/>
    </xf>
    <xf numFmtId="49" fontId="24" fillId="2" borderId="0" xfId="0" applyNumberFormat="1" applyFont="1" applyFill="1" applyAlignment="1">
      <alignment horizontal="right" vertical="center"/>
    </xf>
    <xf numFmtId="0" fontId="12" fillId="16" borderId="46" xfId="11" applyFont="1" applyFill="1" applyBorder="1" applyAlignment="1">
      <alignment horizontal="left"/>
    </xf>
    <xf numFmtId="0" fontId="12" fillId="16" borderId="45" xfId="11" applyFont="1" applyFill="1" applyBorder="1" applyAlignment="1">
      <alignment horizontal="left"/>
    </xf>
    <xf numFmtId="0" fontId="12" fillId="16" borderId="16" xfId="11" applyFont="1" applyFill="1" applyBorder="1" applyAlignment="1">
      <alignment horizontal="left"/>
    </xf>
    <xf numFmtId="0" fontId="33" fillId="2" borderId="0" xfId="11" applyFont="1" applyFill="1" applyAlignment="1">
      <alignment horizontal="left"/>
    </xf>
    <xf numFmtId="0" fontId="12" fillId="2" borderId="0" xfId="11" applyFont="1" applyFill="1" applyAlignment="1">
      <alignment horizontal="left"/>
    </xf>
    <xf numFmtId="0" fontId="12" fillId="5" borderId="74" xfId="11" applyFont="1" applyFill="1" applyBorder="1" applyAlignment="1">
      <alignment horizontal="left"/>
    </xf>
    <xf numFmtId="0" fontId="12" fillId="5" borderId="106" xfId="11" applyFont="1" applyFill="1" applyBorder="1" applyAlignment="1">
      <alignment horizontal="left"/>
    </xf>
    <xf numFmtId="0" fontId="12" fillId="5" borderId="15" xfId="11" applyFont="1" applyFill="1" applyBorder="1" applyAlignment="1">
      <alignment horizontal="left"/>
    </xf>
    <xf numFmtId="0" fontId="12" fillId="16" borderId="44" xfId="11" applyFont="1" applyFill="1" applyBorder="1" applyAlignment="1">
      <alignment horizontal="left"/>
    </xf>
    <xf numFmtId="0" fontId="12" fillId="16" borderId="0" xfId="11" applyFont="1" applyFill="1" applyAlignment="1">
      <alignment horizontal="left"/>
    </xf>
    <xf numFmtId="0" fontId="12" fillId="16" borderId="43" xfId="11" applyFont="1" applyFill="1" applyBorder="1" applyAlignment="1">
      <alignment horizontal="left"/>
    </xf>
    <xf numFmtId="0" fontId="12" fillId="16" borderId="42" xfId="11" applyFont="1" applyFill="1" applyBorder="1" applyAlignment="1">
      <alignment horizontal="left"/>
    </xf>
    <xf numFmtId="0" fontId="12" fillId="16" borderId="41" xfId="11" applyFont="1" applyFill="1" applyBorder="1" applyAlignment="1">
      <alignment horizontal="left"/>
    </xf>
    <xf numFmtId="0" fontId="12" fillId="16" borderId="40" xfId="11" applyFont="1" applyFill="1" applyBorder="1" applyAlignment="1">
      <alignment horizontal="left"/>
    </xf>
    <xf numFmtId="0" fontId="12" fillId="5" borderId="42" xfId="11" applyFont="1" applyFill="1" applyBorder="1" applyAlignment="1">
      <alignment horizontal="left"/>
    </xf>
    <xf numFmtId="0" fontId="12" fillId="5" borderId="41" xfId="11" applyFont="1" applyFill="1" applyBorder="1" applyAlignment="1">
      <alignment horizontal="left"/>
    </xf>
    <xf numFmtId="0" fontId="12" fillId="5" borderId="40" xfId="11" applyFont="1" applyFill="1" applyBorder="1" applyAlignment="1">
      <alignment horizontal="left"/>
    </xf>
    <xf numFmtId="0" fontId="22" fillId="2" borderId="0" xfId="0" applyFont="1" applyFill="1">
      <alignment vertical="center"/>
    </xf>
    <xf numFmtId="0" fontId="24" fillId="2" borderId="0" xfId="0" applyFont="1" applyFill="1">
      <alignment vertical="center"/>
    </xf>
    <xf numFmtId="0" fontId="27" fillId="2" borderId="0" xfId="11" applyFont="1" applyFill="1" applyAlignment="1">
      <alignment horizontal="left"/>
    </xf>
    <xf numFmtId="0" fontId="22" fillId="2" borderId="16" xfId="0" applyFont="1" applyFill="1" applyBorder="1">
      <alignment vertical="center"/>
    </xf>
    <xf numFmtId="0" fontId="22" fillId="2" borderId="74" xfId="0" applyFont="1" applyFill="1" applyBorder="1">
      <alignment vertical="center"/>
    </xf>
    <xf numFmtId="0" fontId="22" fillId="2" borderId="15" xfId="0" applyFont="1" applyFill="1" applyBorder="1">
      <alignment vertical="center"/>
    </xf>
    <xf numFmtId="0" fontId="22" fillId="2" borderId="1" xfId="0" applyFont="1" applyFill="1" applyBorder="1">
      <alignment vertical="center"/>
    </xf>
    <xf numFmtId="0" fontId="22" fillId="2" borderId="45" xfId="0" applyFont="1" applyFill="1" applyBorder="1">
      <alignment vertical="center"/>
    </xf>
    <xf numFmtId="0" fontId="22" fillId="2" borderId="12" xfId="0" applyFont="1" applyFill="1" applyBorder="1">
      <alignment vertical="center"/>
    </xf>
    <xf numFmtId="0" fontId="22" fillId="2" borderId="44" xfId="0" applyFont="1" applyFill="1" applyBorder="1">
      <alignment vertical="center"/>
    </xf>
    <xf numFmtId="0" fontId="22" fillId="2" borderId="43" xfId="0" applyFont="1" applyFill="1" applyBorder="1">
      <alignment vertical="center"/>
    </xf>
    <xf numFmtId="0" fontId="22" fillId="2" borderId="42" xfId="0" applyFont="1" applyFill="1" applyBorder="1">
      <alignment vertical="center"/>
    </xf>
    <xf numFmtId="0" fontId="22" fillId="2" borderId="41" xfId="0" applyFont="1" applyFill="1" applyBorder="1">
      <alignment vertical="center"/>
    </xf>
    <xf numFmtId="0" fontId="22" fillId="2" borderId="40" xfId="0" applyFont="1" applyFill="1" applyBorder="1">
      <alignment vertical="center"/>
    </xf>
    <xf numFmtId="0" fontId="22" fillId="2" borderId="46" xfId="0" applyFont="1" applyFill="1" applyBorder="1">
      <alignment vertical="center"/>
    </xf>
    <xf numFmtId="0" fontId="22" fillId="2" borderId="106" xfId="0" applyFont="1" applyFill="1" applyBorder="1">
      <alignment vertical="center"/>
    </xf>
    <xf numFmtId="0" fontId="25" fillId="3" borderId="106" xfId="0" applyFont="1" applyFill="1" applyBorder="1">
      <alignment vertical="center"/>
    </xf>
    <xf numFmtId="0" fontId="25" fillId="3" borderId="107" xfId="0" applyFont="1" applyFill="1" applyBorder="1">
      <alignment vertical="center"/>
    </xf>
    <xf numFmtId="0" fontId="22" fillId="6" borderId="106" xfId="0" applyFont="1" applyFill="1" applyBorder="1">
      <alignment vertical="center"/>
    </xf>
    <xf numFmtId="0" fontId="22" fillId="6" borderId="15" xfId="0" applyFont="1" applyFill="1" applyBorder="1">
      <alignment vertical="center"/>
    </xf>
    <xf numFmtId="0" fontId="22" fillId="6" borderId="0" xfId="0" applyFont="1" applyFill="1">
      <alignment vertical="center"/>
    </xf>
    <xf numFmtId="0" fontId="26" fillId="6" borderId="12" xfId="0" applyFont="1" applyFill="1" applyBorder="1">
      <alignment vertical="center"/>
    </xf>
    <xf numFmtId="0" fontId="22" fillId="6" borderId="45" xfId="0" applyFont="1" applyFill="1" applyBorder="1">
      <alignment vertical="center"/>
    </xf>
    <xf numFmtId="0" fontId="26" fillId="6" borderId="44" xfId="0" applyFont="1" applyFill="1" applyBorder="1">
      <alignment vertical="center"/>
    </xf>
    <xf numFmtId="0" fontId="26" fillId="6" borderId="42" xfId="0" applyFont="1" applyFill="1" applyBorder="1">
      <alignment vertical="center"/>
    </xf>
    <xf numFmtId="0" fontId="22" fillId="6" borderId="41" xfId="0" applyFont="1" applyFill="1" applyBorder="1">
      <alignment vertical="center"/>
    </xf>
    <xf numFmtId="0" fontId="22" fillId="2" borderId="45" xfId="0" applyFont="1" applyFill="1" applyBorder="1" applyAlignment="1">
      <alignment vertical="top"/>
    </xf>
    <xf numFmtId="0" fontId="22" fillId="2" borderId="16" xfId="0" applyFont="1" applyFill="1" applyBorder="1" applyAlignment="1">
      <alignment vertical="top"/>
    </xf>
    <xf numFmtId="0" fontId="22" fillId="2" borderId="0" xfId="0" applyFont="1" applyFill="1" applyAlignment="1">
      <alignment vertical="top"/>
    </xf>
    <xf numFmtId="0" fontId="22" fillId="2" borderId="43" xfId="0" applyFont="1" applyFill="1" applyBorder="1" applyAlignment="1">
      <alignment vertical="top"/>
    </xf>
    <xf numFmtId="0" fontId="22" fillId="2" borderId="41" xfId="0" applyFont="1" applyFill="1" applyBorder="1" applyAlignment="1">
      <alignment vertical="top"/>
    </xf>
    <xf numFmtId="0" fontId="22" fillId="2" borderId="40" xfId="0" applyFont="1" applyFill="1" applyBorder="1" applyAlignment="1">
      <alignment vertical="top"/>
    </xf>
    <xf numFmtId="0" fontId="22" fillId="2" borderId="44" xfId="0" applyFont="1" applyFill="1" applyBorder="1" applyAlignment="1">
      <alignment vertical="top"/>
    </xf>
    <xf numFmtId="0" fontId="22" fillId="2" borderId="46" xfId="0" applyFont="1" applyFill="1" applyBorder="1" applyAlignment="1">
      <alignment vertical="top"/>
    </xf>
    <xf numFmtId="0" fontId="22" fillId="2" borderId="42" xfId="0" applyFont="1" applyFill="1" applyBorder="1" applyAlignment="1">
      <alignment vertical="top"/>
    </xf>
    <xf numFmtId="0" fontId="22" fillId="6" borderId="46" xfId="0" applyFont="1" applyFill="1" applyBorder="1">
      <alignment vertical="center"/>
    </xf>
    <xf numFmtId="0" fontId="22" fillId="6" borderId="44" xfId="0" applyFont="1" applyFill="1" applyBorder="1">
      <alignment vertical="center"/>
    </xf>
    <xf numFmtId="0" fontId="22" fillId="6" borderId="42" xfId="0" applyFont="1" applyFill="1" applyBorder="1">
      <alignment vertical="center"/>
    </xf>
    <xf numFmtId="0" fontId="22" fillId="6" borderId="43" xfId="0" applyFont="1" applyFill="1" applyBorder="1">
      <alignment vertical="center"/>
    </xf>
    <xf numFmtId="0" fontId="22" fillId="6" borderId="40" xfId="0" applyFont="1" applyFill="1" applyBorder="1">
      <alignment vertical="center"/>
    </xf>
    <xf numFmtId="0" fontId="22" fillId="6" borderId="16" xfId="0" applyFont="1" applyFill="1" applyBorder="1">
      <alignment vertical="center"/>
    </xf>
    <xf numFmtId="0" fontId="35" fillId="3" borderId="12" xfId="0" applyFont="1" applyFill="1" applyBorder="1">
      <alignment vertical="center"/>
    </xf>
    <xf numFmtId="0" fontId="35" fillId="3" borderId="45" xfId="0" applyFont="1" applyFill="1" applyBorder="1">
      <alignment vertical="center"/>
    </xf>
    <xf numFmtId="0" fontId="35" fillId="3" borderId="17" xfId="0" applyFont="1" applyFill="1" applyBorder="1">
      <alignment vertical="center"/>
    </xf>
    <xf numFmtId="0" fontId="35" fillId="3" borderId="20" xfId="0" applyFont="1" applyFill="1" applyBorder="1">
      <alignment vertical="center"/>
    </xf>
    <xf numFmtId="0" fontId="35" fillId="3" borderId="18" xfId="0" applyFont="1" applyFill="1" applyBorder="1">
      <alignment vertical="center"/>
    </xf>
    <xf numFmtId="0" fontId="36" fillId="2" borderId="0" xfId="0" applyFont="1" applyFill="1">
      <alignment vertical="center"/>
    </xf>
    <xf numFmtId="0" fontId="35" fillId="3" borderId="79" xfId="0" applyFont="1" applyFill="1" applyBorder="1">
      <alignment vertical="center"/>
    </xf>
    <xf numFmtId="0" fontId="35" fillId="3" borderId="0" xfId="0" applyFont="1" applyFill="1">
      <alignment vertical="center"/>
    </xf>
    <xf numFmtId="0" fontId="37" fillId="3" borderId="22" xfId="0" applyFont="1" applyFill="1" applyBorder="1">
      <alignment vertical="center"/>
    </xf>
    <xf numFmtId="0" fontId="37" fillId="3" borderId="14" xfId="0" applyFont="1" applyFill="1" applyBorder="1">
      <alignment vertical="center"/>
    </xf>
    <xf numFmtId="0" fontId="38" fillId="2" borderId="0" xfId="0" applyFont="1" applyFill="1">
      <alignment vertical="center"/>
    </xf>
    <xf numFmtId="0" fontId="35" fillId="3" borderId="22" xfId="0" applyFont="1" applyFill="1" applyBorder="1">
      <alignment vertical="center"/>
    </xf>
    <xf numFmtId="0" fontId="35" fillId="3" borderId="75" xfId="0" applyFont="1" applyFill="1" applyBorder="1">
      <alignment vertical="center"/>
    </xf>
    <xf numFmtId="0" fontId="37" fillId="3" borderId="14" xfId="0" applyFont="1" applyFill="1" applyBorder="1" applyAlignment="1">
      <alignment horizontal="left" vertical="center"/>
    </xf>
    <xf numFmtId="0" fontId="35" fillId="3" borderId="14" xfId="0" applyFont="1" applyFill="1" applyBorder="1">
      <alignment vertical="center"/>
    </xf>
    <xf numFmtId="0" fontId="35" fillId="3" borderId="76" xfId="0" applyFont="1" applyFill="1" applyBorder="1" applyAlignment="1">
      <alignment horizontal="left" vertical="center"/>
    </xf>
    <xf numFmtId="0" fontId="35" fillId="3" borderId="14" xfId="0" applyFont="1" applyFill="1" applyBorder="1" applyAlignment="1">
      <alignment horizontal="left" vertical="center"/>
    </xf>
    <xf numFmtId="0" fontId="35" fillId="3" borderId="80" xfId="0" applyFont="1" applyFill="1" applyBorder="1" applyAlignment="1">
      <alignment horizontal="left" vertical="center"/>
    </xf>
    <xf numFmtId="0" fontId="35" fillId="3" borderId="23" xfId="0" applyFont="1" applyFill="1" applyBorder="1">
      <alignment vertical="center"/>
    </xf>
    <xf numFmtId="0" fontId="36" fillId="2" borderId="77" xfId="0" applyFont="1" applyFill="1" applyBorder="1" applyAlignment="1">
      <alignment vertical="center" shrinkToFit="1"/>
    </xf>
    <xf numFmtId="0" fontId="36" fillId="2" borderId="36" xfId="0" applyFont="1" applyFill="1" applyBorder="1" applyAlignment="1">
      <alignment vertical="center" shrinkToFit="1"/>
    </xf>
    <xf numFmtId="0" fontId="36" fillId="6" borderId="35" xfId="0" applyFont="1" applyFill="1" applyBorder="1" applyAlignment="1" applyProtection="1">
      <alignment vertical="center" shrinkToFit="1"/>
      <protection locked="0"/>
    </xf>
    <xf numFmtId="0" fontId="36" fillId="2" borderId="63" xfId="0" applyFont="1" applyFill="1" applyBorder="1" applyAlignment="1" applyProtection="1">
      <alignment vertical="center" shrinkToFit="1"/>
      <protection locked="0"/>
    </xf>
    <xf numFmtId="0" fontId="36" fillId="2" borderId="24" xfId="0" quotePrefix="1" applyFont="1" applyFill="1" applyBorder="1" applyAlignment="1">
      <alignment vertical="center" shrinkToFit="1"/>
    </xf>
    <xf numFmtId="49" fontId="36" fillId="6" borderId="24" xfId="0" applyNumberFormat="1" applyFont="1" applyFill="1" applyBorder="1" applyAlignment="1" applyProtection="1">
      <alignment vertical="center" shrinkToFit="1"/>
      <protection locked="0"/>
    </xf>
    <xf numFmtId="0" fontId="36" fillId="6" borderId="24" xfId="0" applyFont="1" applyFill="1" applyBorder="1" applyAlignment="1" applyProtection="1">
      <alignment vertical="center" shrinkToFit="1"/>
      <protection locked="0"/>
    </xf>
    <xf numFmtId="38" fontId="36" fillId="6" borderId="24" xfId="5" applyFont="1" applyFill="1" applyBorder="1" applyAlignment="1" applyProtection="1">
      <alignment vertical="center" shrinkToFit="1"/>
      <protection locked="0"/>
    </xf>
    <xf numFmtId="38" fontId="36" fillId="2" borderId="24" xfId="5" applyFont="1" applyFill="1" applyBorder="1" applyAlignment="1">
      <alignment vertical="center" shrinkToFit="1"/>
    </xf>
    <xf numFmtId="38" fontId="36" fillId="2" borderId="24" xfId="0" applyNumberFormat="1" applyFont="1" applyFill="1" applyBorder="1" applyAlignment="1">
      <alignment vertical="center" shrinkToFit="1"/>
    </xf>
    <xf numFmtId="0" fontId="36" fillId="2" borderId="24" xfId="0" applyFont="1" applyFill="1" applyBorder="1" applyAlignment="1">
      <alignment vertical="center" shrinkToFit="1"/>
    </xf>
    <xf numFmtId="49" fontId="36" fillId="6" borderId="25" xfId="0" applyNumberFormat="1" applyFont="1" applyFill="1" applyBorder="1" applyAlignment="1" applyProtection="1">
      <alignment vertical="center" shrinkToFit="1"/>
      <protection locked="0"/>
    </xf>
    <xf numFmtId="49" fontId="36" fillId="2" borderId="36" xfId="0" applyNumberFormat="1" applyFont="1" applyFill="1" applyBorder="1" applyAlignment="1" applyProtection="1">
      <alignment vertical="center" shrinkToFit="1"/>
      <protection locked="0"/>
    </xf>
    <xf numFmtId="0" fontId="36" fillId="2" borderId="0" xfId="0" applyFont="1" applyFill="1" applyAlignment="1">
      <alignment vertical="center" shrinkToFit="1"/>
    </xf>
    <xf numFmtId="0" fontId="36" fillId="2" borderId="93" xfId="0" applyFont="1" applyFill="1" applyBorder="1" applyAlignment="1">
      <alignment vertical="center" shrinkToFit="1"/>
    </xf>
    <xf numFmtId="0" fontId="36" fillId="6" borderId="95" xfId="0" applyFont="1" applyFill="1" applyBorder="1" applyAlignment="1" applyProtection="1">
      <alignment vertical="center" shrinkToFit="1"/>
      <protection locked="0"/>
    </xf>
    <xf numFmtId="0" fontId="36" fillId="2" borderId="92" xfId="0" applyFont="1" applyFill="1" applyBorder="1" applyAlignment="1" applyProtection="1">
      <alignment vertical="center" shrinkToFit="1"/>
      <protection locked="0"/>
    </xf>
    <xf numFmtId="0" fontId="36" fillId="2" borderId="96" xfId="0" quotePrefix="1" applyFont="1" applyFill="1" applyBorder="1" applyAlignment="1">
      <alignment vertical="center" shrinkToFit="1"/>
    </xf>
    <xf numFmtId="49" fontId="36" fillId="6" borderId="96" xfId="0" applyNumberFormat="1" applyFont="1" applyFill="1" applyBorder="1" applyAlignment="1" applyProtection="1">
      <alignment vertical="center" shrinkToFit="1"/>
      <protection locked="0"/>
    </xf>
    <xf numFmtId="0" fontId="36" fillId="6" borderId="96" xfId="0" applyFont="1" applyFill="1" applyBorder="1" applyAlignment="1" applyProtection="1">
      <alignment vertical="center" shrinkToFit="1"/>
      <protection locked="0"/>
    </xf>
    <xf numFmtId="38" fontId="36" fillId="6" borderId="96" xfId="5" applyFont="1" applyFill="1" applyBorder="1" applyAlignment="1" applyProtection="1">
      <alignment vertical="center" shrinkToFit="1"/>
      <protection locked="0"/>
    </xf>
    <xf numFmtId="38" fontId="36" fillId="2" borderId="96" xfId="5" applyFont="1" applyFill="1" applyBorder="1" applyAlignment="1">
      <alignment vertical="center" shrinkToFit="1"/>
    </xf>
    <xf numFmtId="0" fontId="36" fillId="2" borderId="96" xfId="0" applyFont="1" applyFill="1" applyBorder="1" applyAlignment="1">
      <alignment vertical="center" shrinkToFit="1"/>
    </xf>
    <xf numFmtId="49" fontId="36" fillId="6" borderId="97" xfId="0" applyNumberFormat="1" applyFont="1" applyFill="1" applyBorder="1" applyAlignment="1" applyProtection="1">
      <alignment vertical="center" shrinkToFit="1"/>
      <protection locked="0"/>
    </xf>
    <xf numFmtId="49" fontId="36" fillId="2" borderId="94" xfId="0" applyNumberFormat="1" applyFont="1" applyFill="1" applyBorder="1" applyAlignment="1" applyProtection="1">
      <alignment vertical="center" shrinkToFit="1"/>
      <protection locked="0"/>
    </xf>
    <xf numFmtId="0" fontId="36" fillId="2" borderId="78" xfId="0" applyFont="1" applyFill="1" applyBorder="1" applyAlignment="1">
      <alignment vertical="center" shrinkToFit="1"/>
    </xf>
    <xf numFmtId="0" fontId="36" fillId="2" borderId="39" xfId="0" applyFont="1" applyFill="1" applyBorder="1" applyAlignment="1">
      <alignment vertical="center" shrinkToFit="1"/>
    </xf>
    <xf numFmtId="0" fontId="36" fillId="6" borderId="37" xfId="0" applyFont="1" applyFill="1" applyBorder="1" applyAlignment="1" applyProtection="1">
      <alignment vertical="center" shrinkToFit="1"/>
      <protection locked="0"/>
    </xf>
    <xf numFmtId="0" fontId="36" fillId="2" borderId="64" xfId="0" applyFont="1" applyFill="1" applyBorder="1" applyAlignment="1" applyProtection="1">
      <alignment vertical="center" shrinkToFit="1"/>
      <protection locked="0"/>
    </xf>
    <xf numFmtId="0" fontId="36" fillId="2" borderId="38" xfId="0" quotePrefix="1" applyFont="1" applyFill="1" applyBorder="1" applyAlignment="1">
      <alignment horizontal="right" vertical="center" shrinkToFit="1"/>
    </xf>
    <xf numFmtId="49" fontId="36" fillId="6" borderId="38" xfId="0" applyNumberFormat="1" applyFont="1" applyFill="1" applyBorder="1" applyAlignment="1" applyProtection="1">
      <alignment vertical="center" shrinkToFit="1"/>
      <protection locked="0"/>
    </xf>
    <xf numFmtId="0" fontId="36" fillId="6" borderId="38" xfId="0" applyFont="1" applyFill="1" applyBorder="1" applyAlignment="1" applyProtection="1">
      <alignment vertical="center" shrinkToFit="1"/>
      <protection locked="0"/>
    </xf>
    <xf numFmtId="38" fontId="36" fillId="6" borderId="38" xfId="5" applyFont="1" applyFill="1" applyBorder="1" applyAlignment="1" applyProtection="1">
      <alignment vertical="center" shrinkToFit="1"/>
      <protection locked="0"/>
    </xf>
    <xf numFmtId="38" fontId="36" fillId="2" borderId="38" xfId="5" applyFont="1" applyFill="1" applyBorder="1" applyAlignment="1">
      <alignment vertical="center" shrinkToFit="1"/>
    </xf>
    <xf numFmtId="38" fontId="36" fillId="2" borderId="38" xfId="0" applyNumberFormat="1" applyFont="1" applyFill="1" applyBorder="1" applyAlignment="1">
      <alignment vertical="center" shrinkToFit="1"/>
    </xf>
    <xf numFmtId="0" fontId="36" fillId="2" borderId="38" xfId="0" applyFont="1" applyFill="1" applyBorder="1" applyAlignment="1">
      <alignment vertical="center" shrinkToFit="1"/>
    </xf>
    <xf numFmtId="49" fontId="36" fillId="6" borderId="81" xfId="0" applyNumberFormat="1" applyFont="1" applyFill="1" applyBorder="1" applyAlignment="1" applyProtection="1">
      <alignment vertical="center" shrinkToFit="1"/>
      <protection locked="0"/>
    </xf>
    <xf numFmtId="49" fontId="36" fillId="2" borderId="39" xfId="0" applyNumberFormat="1" applyFont="1" applyFill="1" applyBorder="1" applyAlignment="1" applyProtection="1">
      <alignment vertical="center" shrinkToFit="1"/>
      <protection locked="0"/>
    </xf>
    <xf numFmtId="0" fontId="35" fillId="3" borderId="1" xfId="0" applyFont="1" applyFill="1" applyBorder="1">
      <alignment vertical="center"/>
    </xf>
    <xf numFmtId="0" fontId="36" fillId="6" borderId="1" xfId="0" applyFont="1" applyFill="1" applyBorder="1">
      <alignment vertical="center"/>
    </xf>
    <xf numFmtId="0" fontId="36" fillId="6" borderId="88" xfId="0" applyFont="1" applyFill="1" applyBorder="1" applyProtection="1">
      <alignment vertical="center"/>
      <protection locked="0"/>
    </xf>
    <xf numFmtId="0" fontId="36" fillId="2" borderId="33" xfId="0" applyFont="1" applyFill="1" applyBorder="1">
      <alignment vertical="center"/>
    </xf>
    <xf numFmtId="38" fontId="36" fillId="2" borderId="12" xfId="5" applyFont="1" applyFill="1" applyBorder="1">
      <alignment vertical="center"/>
    </xf>
    <xf numFmtId="0" fontId="35" fillId="3" borderId="15" xfId="0" applyFont="1" applyFill="1" applyBorder="1">
      <alignment vertical="center"/>
    </xf>
    <xf numFmtId="38" fontId="36" fillId="2" borderId="16" xfId="5" applyFont="1" applyFill="1" applyBorder="1">
      <alignment vertical="center"/>
    </xf>
    <xf numFmtId="38" fontId="36" fillId="2" borderId="1" xfId="5" applyFont="1" applyFill="1" applyBorder="1">
      <alignment vertical="center"/>
    </xf>
    <xf numFmtId="0" fontId="35" fillId="2" borderId="0" xfId="0" applyFont="1" applyFill="1">
      <alignment vertical="center"/>
    </xf>
    <xf numFmtId="0" fontId="34" fillId="2" borderId="0" xfId="0" applyFont="1" applyFill="1">
      <alignment vertical="center"/>
    </xf>
    <xf numFmtId="0" fontId="34" fillId="2" borderId="1" xfId="0" applyFont="1" applyFill="1" applyBorder="1">
      <alignment vertical="center"/>
    </xf>
    <xf numFmtId="38" fontId="34" fillId="2" borderId="1" xfId="0" applyNumberFormat="1" applyFont="1" applyFill="1" applyBorder="1">
      <alignment vertical="center"/>
    </xf>
    <xf numFmtId="38" fontId="34" fillId="2" borderId="0" xfId="0" applyNumberFormat="1" applyFont="1" applyFill="1">
      <alignment vertical="center"/>
    </xf>
    <xf numFmtId="38" fontId="34" fillId="6" borderId="1" xfId="0" applyNumberFormat="1" applyFont="1" applyFill="1" applyBorder="1">
      <alignment vertical="center"/>
    </xf>
    <xf numFmtId="0" fontId="34" fillId="6" borderId="1" xfId="0" applyFont="1" applyFill="1" applyBorder="1">
      <alignment vertical="center"/>
    </xf>
    <xf numFmtId="38" fontId="34" fillId="17" borderId="1" xfId="0" applyNumberFormat="1" applyFont="1" applyFill="1" applyBorder="1">
      <alignment vertical="center"/>
    </xf>
    <xf numFmtId="0" fontId="34" fillId="17" borderId="1" xfId="0" applyFont="1" applyFill="1" applyBorder="1">
      <alignment vertical="center"/>
    </xf>
    <xf numFmtId="0" fontId="34" fillId="4" borderId="1" xfId="0" applyFont="1" applyFill="1" applyBorder="1">
      <alignment vertical="center"/>
    </xf>
    <xf numFmtId="14" fontId="6" fillId="2" borderId="1" xfId="0" applyNumberFormat="1" applyFont="1" applyFill="1" applyBorder="1">
      <alignment vertical="center"/>
    </xf>
    <xf numFmtId="0" fontId="6" fillId="0" borderId="1" xfId="0" applyFont="1" applyBorder="1" applyAlignment="1">
      <alignment vertical="center" wrapText="1"/>
    </xf>
    <xf numFmtId="0" fontId="39" fillId="2" borderId="0" xfId="0" applyFont="1" applyFill="1" applyAlignment="1">
      <alignment vertical="center" wrapText="1"/>
    </xf>
    <xf numFmtId="0" fontId="9" fillId="2" borderId="7" xfId="0" applyFont="1" applyFill="1" applyBorder="1" applyAlignment="1">
      <alignment vertical="top" wrapText="1"/>
    </xf>
    <xf numFmtId="0" fontId="35" fillId="3" borderId="45" xfId="0" applyFont="1" applyFill="1" applyBorder="1" applyAlignment="1">
      <alignment horizontal="left" vertical="center"/>
    </xf>
    <xf numFmtId="0" fontId="37" fillId="3" borderId="80" xfId="0" applyFont="1" applyFill="1" applyBorder="1" applyAlignment="1">
      <alignment horizontal="left" vertical="center"/>
    </xf>
    <xf numFmtId="0" fontId="37" fillId="3" borderId="108" xfId="0" applyFont="1" applyFill="1" applyBorder="1" applyAlignment="1">
      <alignment horizontal="left" vertical="center"/>
    </xf>
    <xf numFmtId="0" fontId="15" fillId="0" borderId="1" xfId="7" applyFont="1" applyBorder="1" applyAlignment="1">
      <alignment vertical="top"/>
    </xf>
    <xf numFmtId="0" fontId="41" fillId="18" borderId="1" xfId="12" applyFont="1" applyFill="1" applyBorder="1" applyAlignment="1">
      <alignment horizontal="center" vertical="center" wrapText="1"/>
    </xf>
    <xf numFmtId="0" fontId="42" fillId="19" borderId="1" xfId="13" applyFont="1" applyFill="1" applyBorder="1" applyAlignment="1">
      <alignment horizontal="center" vertical="center" wrapText="1"/>
    </xf>
    <xf numFmtId="0" fontId="23" fillId="7" borderId="1" xfId="7" applyFill="1" applyBorder="1" applyAlignment="1">
      <alignment vertical="top"/>
    </xf>
    <xf numFmtId="0" fontId="23" fillId="0" borderId="1" xfId="7" applyBorder="1" applyAlignment="1">
      <alignment vertical="top"/>
    </xf>
    <xf numFmtId="0" fontId="41" fillId="19" borderId="1" xfId="13" applyFont="1" applyFill="1" applyBorder="1" applyAlignment="1">
      <alignment horizontal="center" vertical="center" wrapText="1"/>
    </xf>
    <xf numFmtId="0" fontId="41" fillId="18" borderId="1" xfId="13" applyFont="1" applyFill="1" applyBorder="1" applyAlignment="1">
      <alignment horizontal="center" vertical="center" wrapText="1"/>
    </xf>
    <xf numFmtId="0" fontId="41" fillId="11" borderId="1" xfId="13" applyFont="1" applyFill="1" applyBorder="1" applyAlignment="1">
      <alignment horizontal="center" vertical="center" wrapText="1"/>
    </xf>
    <xf numFmtId="0" fontId="23" fillId="0" borderId="0" xfId="7" applyAlignment="1">
      <alignment vertical="top"/>
    </xf>
    <xf numFmtId="0" fontId="43" fillId="0" borderId="0" xfId="7" applyFont="1" applyAlignment="1">
      <alignment vertical="top" wrapText="1"/>
    </xf>
    <xf numFmtId="49" fontId="23" fillId="0" borderId="1" xfId="7" applyNumberFormat="1" applyBorder="1" applyAlignment="1">
      <alignment vertical="top"/>
    </xf>
    <xf numFmtId="1" fontId="23" fillId="0" borderId="1" xfId="7" applyNumberFormat="1" applyBorder="1" applyAlignment="1">
      <alignment horizontal="right" vertical="top"/>
    </xf>
    <xf numFmtId="183" fontId="23" fillId="0" borderId="1" xfId="7" applyNumberFormat="1" applyBorder="1" applyAlignment="1">
      <alignment horizontal="right" vertical="top"/>
    </xf>
    <xf numFmtId="14" fontId="23" fillId="0" borderId="1" xfId="7" applyNumberFormat="1" applyBorder="1" applyAlignment="1">
      <alignment horizontal="right" vertical="top"/>
    </xf>
    <xf numFmtId="183" fontId="44" fillId="0" borderId="1" xfId="7" applyNumberFormat="1" applyFont="1" applyBorder="1" applyAlignment="1">
      <alignment vertical="top"/>
    </xf>
    <xf numFmtId="186" fontId="44" fillId="0" borderId="1" xfId="7" applyNumberFormat="1" applyFont="1" applyBorder="1" applyAlignment="1">
      <alignment vertical="top"/>
    </xf>
    <xf numFmtId="0" fontId="45" fillId="0" borderId="0" xfId="7" applyFont="1" applyAlignment="1">
      <alignment vertical="top"/>
    </xf>
    <xf numFmtId="0" fontId="46" fillId="0" borderId="0" xfId="13" applyFont="1">
      <alignment vertical="center"/>
    </xf>
    <xf numFmtId="0" fontId="47" fillId="0" borderId="1" xfId="7" applyFont="1" applyBorder="1" applyAlignment="1">
      <alignment vertical="top"/>
    </xf>
    <xf numFmtId="49" fontId="47" fillId="0" borderId="1" xfId="7" applyNumberFormat="1" applyFont="1" applyBorder="1" applyAlignment="1">
      <alignment vertical="top"/>
    </xf>
    <xf numFmtId="183" fontId="44" fillId="20" borderId="1" xfId="7" applyNumberFormat="1" applyFont="1" applyFill="1" applyBorder="1" applyAlignment="1">
      <alignment vertical="top"/>
    </xf>
    <xf numFmtId="0" fontId="23" fillId="21" borderId="0" xfId="7" applyFill="1" applyAlignment="1">
      <alignment vertical="top"/>
    </xf>
    <xf numFmtId="49" fontId="48" fillId="0" borderId="1" xfId="7" applyNumberFormat="1" applyFont="1" applyBorder="1" applyAlignment="1">
      <alignment vertical="top"/>
    </xf>
    <xf numFmtId="186" fontId="44" fillId="22" borderId="1" xfId="7" applyNumberFormat="1" applyFont="1" applyFill="1" applyBorder="1" applyAlignment="1">
      <alignment vertical="top"/>
    </xf>
    <xf numFmtId="0" fontId="48" fillId="0" borderId="1" xfId="7" applyFont="1" applyBorder="1" applyAlignment="1">
      <alignment vertical="top"/>
    </xf>
    <xf numFmtId="49" fontId="23" fillId="23" borderId="1" xfId="7" applyNumberFormat="1" applyFill="1" applyBorder="1" applyAlignment="1">
      <alignment vertical="top"/>
    </xf>
    <xf numFmtId="1" fontId="23" fillId="21" borderId="1" xfId="7" applyNumberFormat="1" applyFill="1" applyBorder="1" applyAlignment="1">
      <alignment horizontal="right" vertical="top"/>
    </xf>
    <xf numFmtId="183" fontId="23" fillId="21" borderId="1" xfId="7" applyNumberFormat="1" applyFill="1" applyBorder="1" applyAlignment="1">
      <alignment horizontal="right" vertical="top"/>
    </xf>
    <xf numFmtId="183" fontId="44" fillId="22" borderId="1" xfId="7" applyNumberFormat="1" applyFont="1" applyFill="1" applyBorder="1" applyAlignment="1">
      <alignment vertical="top"/>
    </xf>
    <xf numFmtId="0" fontId="6" fillId="0" borderId="1" xfId="13" applyFont="1" applyBorder="1" applyAlignment="1">
      <alignment vertical="top"/>
    </xf>
    <xf numFmtId="0" fontId="44" fillId="0" borderId="1" xfId="7" applyFont="1" applyBorder="1" applyAlignment="1">
      <alignment vertical="top"/>
    </xf>
    <xf numFmtId="0" fontId="49" fillId="0" borderId="1" xfId="13" applyFont="1" applyBorder="1" applyAlignment="1">
      <alignment vertical="top"/>
    </xf>
    <xf numFmtId="187" fontId="23" fillId="0" borderId="1" xfId="14" applyNumberFormat="1" applyFont="1" applyBorder="1" applyAlignment="1">
      <alignment vertical="top"/>
    </xf>
    <xf numFmtId="38" fontId="23" fillId="0" borderId="1" xfId="7" applyNumberFormat="1" applyBorder="1" applyAlignment="1">
      <alignment vertical="top"/>
    </xf>
    <xf numFmtId="38" fontId="44" fillId="0" borderId="1" xfId="7" applyNumberFormat="1" applyFont="1" applyBorder="1" applyAlignment="1">
      <alignment vertical="top"/>
    </xf>
    <xf numFmtId="38" fontId="44" fillId="0" borderId="1" xfId="14" applyFont="1" applyBorder="1" applyAlignment="1">
      <alignment vertical="top"/>
    </xf>
    <xf numFmtId="38" fontId="23" fillId="0" borderId="1" xfId="14" applyFont="1" applyBorder="1" applyAlignment="1">
      <alignment vertical="top"/>
    </xf>
    <xf numFmtId="187" fontId="44" fillId="0" borderId="1" xfId="7" applyNumberFormat="1" applyFont="1" applyBorder="1" applyAlignment="1">
      <alignment vertical="top"/>
    </xf>
    <xf numFmtId="0" fontId="9" fillId="0" borderId="1" xfId="13" applyFont="1" applyBorder="1" applyAlignment="1">
      <alignment vertical="top"/>
    </xf>
    <xf numFmtId="0" fontId="44" fillId="0" borderId="0" xfId="7" applyFont="1" applyAlignment="1">
      <alignment vertical="top"/>
    </xf>
    <xf numFmtId="0" fontId="6" fillId="2" borderId="109" xfId="0" applyFont="1" applyFill="1" applyBorder="1">
      <alignment vertical="center"/>
    </xf>
    <xf numFmtId="0" fontId="6" fillId="2" borderId="110" xfId="0" applyFont="1" applyFill="1" applyBorder="1">
      <alignment vertical="center"/>
    </xf>
    <xf numFmtId="0" fontId="6" fillId="2" borderId="110" xfId="0" applyFont="1" applyFill="1" applyBorder="1" applyAlignment="1">
      <alignment horizontal="left" vertical="center"/>
    </xf>
    <xf numFmtId="0" fontId="8" fillId="3" borderId="0" xfId="0" applyFont="1" applyFill="1" applyAlignment="1">
      <alignment vertical="top"/>
    </xf>
    <xf numFmtId="0" fontId="6" fillId="0" borderId="0" xfId="0" applyFont="1" applyAlignment="1">
      <alignment vertical="top"/>
    </xf>
    <xf numFmtId="0" fontId="25" fillId="3" borderId="1" xfId="0" applyFont="1" applyFill="1" applyBorder="1">
      <alignment vertical="center"/>
    </xf>
    <xf numFmtId="0" fontId="12" fillId="3" borderId="12" xfId="0" applyFont="1" applyFill="1" applyBorder="1">
      <alignment vertical="center"/>
    </xf>
    <xf numFmtId="0" fontId="8" fillId="3" borderId="12" xfId="0" applyFont="1" applyFill="1" applyBorder="1">
      <alignment vertical="center"/>
    </xf>
    <xf numFmtId="0" fontId="6" fillId="2" borderId="1" xfId="0" applyFont="1" applyFill="1" applyBorder="1" applyAlignment="1">
      <alignment horizontal="left" vertical="top"/>
    </xf>
    <xf numFmtId="0" fontId="6" fillId="2" borderId="1" xfId="0" applyFont="1" applyFill="1" applyBorder="1" applyAlignment="1">
      <alignment horizontal="left"/>
    </xf>
    <xf numFmtId="49" fontId="6" fillId="0" borderId="0" xfId="0" applyNumberFormat="1" applyFont="1">
      <alignment vertical="center"/>
    </xf>
    <xf numFmtId="0" fontId="50" fillId="0" borderId="0" xfId="15" applyFont="1" applyAlignment="1">
      <alignment vertical="center"/>
    </xf>
    <xf numFmtId="0" fontId="51" fillId="0" borderId="0" xfId="15" applyFont="1" applyAlignment="1">
      <alignment vertical="center"/>
    </xf>
    <xf numFmtId="0" fontId="52" fillId="0" borderId="0" xfId="15" applyFont="1" applyAlignment="1">
      <alignment vertical="center"/>
    </xf>
    <xf numFmtId="0" fontId="51" fillId="24" borderId="1" xfId="15" applyFont="1" applyFill="1" applyBorder="1" applyAlignment="1">
      <alignment horizontal="left" vertical="center" wrapText="1"/>
    </xf>
    <xf numFmtId="187" fontId="50" fillId="0" borderId="1" xfId="16" applyNumberFormat="1" applyFont="1" applyBorder="1" applyAlignment="1">
      <alignment horizontal="right" vertical="center"/>
    </xf>
    <xf numFmtId="0" fontId="51" fillId="0" borderId="1" xfId="15" applyFont="1" applyBorder="1" applyAlignment="1">
      <alignment horizontal="center" vertical="center"/>
    </xf>
    <xf numFmtId="0" fontId="51" fillId="0" borderId="13" xfId="15" applyFont="1" applyBorder="1" applyAlignment="1">
      <alignment horizontal="left" vertical="center" wrapText="1"/>
    </xf>
    <xf numFmtId="187" fontId="50" fillId="0" borderId="13" xfId="16" applyNumberFormat="1" applyFont="1" applyBorder="1" applyAlignment="1">
      <alignment horizontal="right" vertical="center"/>
    </xf>
    <xf numFmtId="0" fontId="50" fillId="0" borderId="40" xfId="15" applyFont="1" applyBorder="1" applyAlignment="1">
      <alignment horizontal="left" vertical="center" indent="1"/>
    </xf>
    <xf numFmtId="0" fontId="50" fillId="0" borderId="42" xfId="15" applyFont="1" applyBorder="1" applyAlignment="1">
      <alignment horizontal="left" vertical="center" indent="1"/>
    </xf>
    <xf numFmtId="0" fontId="51" fillId="0" borderId="13" xfId="15" applyFont="1" applyBorder="1" applyAlignment="1">
      <alignment horizontal="center" vertical="center"/>
    </xf>
    <xf numFmtId="0" fontId="51" fillId="0" borderId="111" xfId="15" applyFont="1" applyBorder="1" applyAlignment="1">
      <alignment horizontal="left" vertical="center" wrapText="1"/>
    </xf>
    <xf numFmtId="0" fontId="51" fillId="0" borderId="115" xfId="15" applyFont="1" applyBorder="1" applyAlignment="1">
      <alignment horizontal="center" vertical="center"/>
    </xf>
    <xf numFmtId="0" fontId="51" fillId="0" borderId="12" xfId="15" applyFont="1" applyBorder="1" applyAlignment="1">
      <alignment horizontal="left" vertical="center" wrapText="1"/>
    </xf>
    <xf numFmtId="0" fontId="50" fillId="0" borderId="16" xfId="15" applyFont="1" applyBorder="1" applyAlignment="1">
      <alignment horizontal="left" vertical="center" indent="1"/>
    </xf>
    <xf numFmtId="0" fontId="50" fillId="0" borderId="46" xfId="15" applyFont="1" applyBorder="1" applyAlignment="1">
      <alignment horizontal="left" vertical="center" indent="1"/>
    </xf>
    <xf numFmtId="0" fontId="51" fillId="0" borderId="12" xfId="15" applyFont="1" applyBorder="1" applyAlignment="1">
      <alignment horizontal="center" vertical="center"/>
    </xf>
    <xf numFmtId="0" fontId="51" fillId="0" borderId="1" xfId="15" applyFont="1" applyBorder="1" applyAlignment="1">
      <alignment horizontal="left" vertical="center" wrapText="1"/>
    </xf>
    <xf numFmtId="187" fontId="50" fillId="25" borderId="1" xfId="16" applyNumberFormat="1" applyFont="1" applyFill="1" applyBorder="1" applyAlignment="1">
      <alignment horizontal="right" vertical="center"/>
    </xf>
    <xf numFmtId="0" fontId="50" fillId="0" borderId="15" xfId="15" applyFont="1" applyBorder="1" applyAlignment="1">
      <alignment horizontal="left" vertical="center" indent="1"/>
    </xf>
    <xf numFmtId="0" fontId="50" fillId="0" borderId="74" xfId="15" applyFont="1" applyBorder="1" applyAlignment="1">
      <alignment horizontal="left" vertical="center" indent="1"/>
    </xf>
    <xf numFmtId="187" fontId="50" fillId="25" borderId="12" xfId="16" applyNumberFormat="1" applyFont="1" applyFill="1" applyBorder="1" applyAlignment="1">
      <alignment horizontal="right" vertical="center"/>
    </xf>
    <xf numFmtId="0" fontId="51" fillId="0" borderId="116" xfId="15" applyFont="1" applyBorder="1" applyAlignment="1">
      <alignment horizontal="left" vertical="center" wrapText="1"/>
    </xf>
    <xf numFmtId="187" fontId="50" fillId="25" borderId="116" xfId="16" applyNumberFormat="1" applyFont="1" applyFill="1" applyBorder="1" applyAlignment="1">
      <alignment horizontal="right" vertical="center"/>
    </xf>
    <xf numFmtId="0" fontId="51" fillId="0" borderId="116" xfId="15" applyFont="1" applyBorder="1" applyAlignment="1">
      <alignment horizontal="center" vertical="center"/>
    </xf>
    <xf numFmtId="0" fontId="52" fillId="0" borderId="1" xfId="15" applyFont="1" applyBorder="1" applyAlignment="1">
      <alignment horizontal="center" vertical="center"/>
    </xf>
    <xf numFmtId="0" fontId="51" fillId="0" borderId="74" xfId="15" applyFont="1" applyBorder="1" applyAlignment="1">
      <alignment horizontal="center" vertical="center"/>
    </xf>
    <xf numFmtId="0" fontId="50" fillId="25" borderId="118" xfId="15" applyFont="1" applyFill="1" applyBorder="1" applyAlignment="1">
      <alignment vertical="center" wrapText="1"/>
    </xf>
    <xf numFmtId="0" fontId="56" fillId="0" borderId="0" xfId="15" applyFont="1" applyAlignment="1">
      <alignment vertical="center"/>
    </xf>
    <xf numFmtId="0" fontId="50" fillId="0" borderId="118" xfId="15" applyFont="1" applyFill="1" applyBorder="1" applyAlignment="1">
      <alignment vertical="center"/>
    </xf>
    <xf numFmtId="187" fontId="50" fillId="0" borderId="12" xfId="16" applyNumberFormat="1" applyFont="1" applyFill="1" applyBorder="1" applyAlignment="1">
      <alignment horizontal="right" vertical="center"/>
    </xf>
    <xf numFmtId="187" fontId="50" fillId="0" borderId="1" xfId="16" applyNumberFormat="1" applyFont="1" applyFill="1" applyBorder="1" applyAlignment="1">
      <alignment horizontal="right" vertical="center"/>
    </xf>
    <xf numFmtId="187" fontId="55" fillId="0" borderId="112" xfId="16" applyNumberFormat="1" applyFont="1" applyFill="1" applyBorder="1" applyAlignment="1">
      <alignment horizontal="right" vertical="center"/>
    </xf>
    <xf numFmtId="0" fontId="25" fillId="3" borderId="1" xfId="0" applyFont="1" applyFill="1" applyBorder="1" applyAlignment="1">
      <alignment vertical="center"/>
    </xf>
    <xf numFmtId="0" fontId="8" fillId="3" borderId="1" xfId="0" applyFont="1" applyFill="1" applyBorder="1" applyAlignment="1">
      <alignment vertical="center"/>
    </xf>
    <xf numFmtId="49" fontId="6" fillId="2" borderId="0" xfId="0" applyNumberFormat="1" applyFont="1" applyFill="1" applyAlignment="1">
      <alignment vertical="center"/>
    </xf>
    <xf numFmtId="0" fontId="6" fillId="2" borderId="0" xfId="0" applyFont="1" applyFill="1" applyAlignment="1">
      <alignment vertical="center"/>
    </xf>
    <xf numFmtId="0" fontId="6" fillId="0" borderId="43" xfId="0" applyFont="1" applyBorder="1">
      <alignment vertical="center"/>
    </xf>
    <xf numFmtId="0" fontId="6" fillId="0" borderId="79" xfId="0" applyFont="1" applyBorder="1">
      <alignment vertical="center"/>
    </xf>
    <xf numFmtId="38" fontId="6" fillId="0" borderId="79" xfId="5" applyFont="1" applyBorder="1">
      <alignment vertical="center"/>
    </xf>
    <xf numFmtId="0" fontId="6" fillId="4" borderId="0" xfId="0" applyFont="1" applyFill="1" applyBorder="1" applyAlignment="1">
      <alignment horizontal="center" vertical="center" wrapText="1"/>
    </xf>
    <xf numFmtId="0" fontId="6" fillId="4" borderId="41" xfId="0" applyFont="1" applyFill="1" applyBorder="1" applyAlignment="1">
      <alignment horizontal="center" vertical="center"/>
    </xf>
    <xf numFmtId="0" fontId="6" fillId="4" borderId="40" xfId="0" applyFont="1" applyFill="1" applyBorder="1" applyAlignment="1">
      <alignment horizontal="center" vertical="center"/>
    </xf>
    <xf numFmtId="0" fontId="6" fillId="0" borderId="119" xfId="0" applyFont="1" applyBorder="1">
      <alignment vertical="center"/>
    </xf>
    <xf numFmtId="0" fontId="6" fillId="0" borderId="120" xfId="0" applyFont="1" applyBorder="1">
      <alignment vertical="center"/>
    </xf>
    <xf numFmtId="38" fontId="36" fillId="15" borderId="121" xfId="5" applyFont="1" applyFill="1" applyBorder="1" applyAlignment="1" applyProtection="1">
      <alignment vertical="center" shrinkToFit="1"/>
      <protection locked="0"/>
    </xf>
    <xf numFmtId="38" fontId="6" fillId="21" borderId="120" xfId="5" applyFont="1" applyFill="1" applyBorder="1">
      <alignment vertical="center"/>
    </xf>
    <xf numFmtId="38" fontId="6" fillId="0" borderId="120" xfId="5" applyFont="1" applyBorder="1">
      <alignment vertical="center"/>
    </xf>
    <xf numFmtId="38" fontId="6" fillId="26" borderId="120" xfId="0" applyNumberFormat="1" applyFont="1" applyFill="1" applyBorder="1">
      <alignment vertical="center"/>
    </xf>
    <xf numFmtId="38" fontId="6" fillId="17" borderId="120" xfId="0" applyNumberFormat="1" applyFont="1" applyFill="1" applyBorder="1">
      <alignment vertical="center"/>
    </xf>
    <xf numFmtId="38" fontId="6" fillId="17" borderId="122" xfId="0" applyNumberFormat="1" applyFont="1" applyFill="1" applyBorder="1">
      <alignment vertical="center"/>
    </xf>
    <xf numFmtId="0" fontId="6" fillId="0" borderId="104" xfId="0" applyFont="1" applyBorder="1">
      <alignment vertical="center"/>
    </xf>
    <xf numFmtId="0" fontId="6" fillId="0" borderId="116" xfId="0" applyFont="1" applyBorder="1">
      <alignment vertical="center"/>
    </xf>
    <xf numFmtId="38" fontId="36" fillId="15" borderId="123" xfId="5" applyFont="1" applyFill="1" applyBorder="1" applyAlignment="1" applyProtection="1">
      <alignment vertical="center" shrinkToFit="1"/>
      <protection locked="0"/>
    </xf>
    <xf numFmtId="38" fontId="6" fillId="21" borderId="116" xfId="5" applyFont="1" applyFill="1" applyBorder="1">
      <alignment vertical="center"/>
    </xf>
    <xf numFmtId="38" fontId="6" fillId="0" borderId="116" xfId="5" applyFont="1" applyBorder="1">
      <alignment vertical="center"/>
    </xf>
    <xf numFmtId="38" fontId="6" fillId="26" borderId="116" xfId="0" applyNumberFormat="1" applyFont="1" applyFill="1" applyBorder="1">
      <alignment vertical="center"/>
    </xf>
    <xf numFmtId="38" fontId="6" fillId="17" borderId="116" xfId="0" applyNumberFormat="1" applyFont="1" applyFill="1" applyBorder="1">
      <alignment vertical="center"/>
    </xf>
    <xf numFmtId="38" fontId="6" fillId="17" borderId="105" xfId="0" applyNumberFormat="1" applyFont="1" applyFill="1" applyBorder="1">
      <alignment vertical="center"/>
    </xf>
    <xf numFmtId="0" fontId="6" fillId="0" borderId="124" xfId="0" applyFont="1" applyBorder="1">
      <alignment vertical="center"/>
    </xf>
    <xf numFmtId="38" fontId="6" fillId="17" borderId="125" xfId="0" applyNumberFormat="1" applyFont="1" applyFill="1" applyBorder="1">
      <alignment vertical="center"/>
    </xf>
    <xf numFmtId="0" fontId="6" fillId="0" borderId="126" xfId="0" applyFont="1" applyBorder="1">
      <alignment vertical="center"/>
    </xf>
    <xf numFmtId="38" fontId="6" fillId="17" borderId="127" xfId="0" applyNumberFormat="1" applyFont="1" applyFill="1" applyBorder="1">
      <alignment vertical="center"/>
    </xf>
    <xf numFmtId="0" fontId="6" fillId="0" borderId="128" xfId="0" applyFont="1" applyBorder="1">
      <alignment vertical="center"/>
    </xf>
    <xf numFmtId="38" fontId="36" fillId="15" borderId="129" xfId="5" applyFont="1" applyFill="1" applyBorder="1" applyAlignment="1" applyProtection="1">
      <alignment vertical="center" shrinkToFit="1"/>
      <protection locked="0"/>
    </xf>
    <xf numFmtId="38" fontId="6" fillId="21" borderId="128" xfId="5" applyFont="1" applyFill="1" applyBorder="1">
      <alignment vertical="center"/>
    </xf>
    <xf numFmtId="38" fontId="6" fillId="0" borderId="128" xfId="5" applyFont="1" applyBorder="1">
      <alignment vertical="center"/>
    </xf>
    <xf numFmtId="38" fontId="6" fillId="26" borderId="128" xfId="0" applyNumberFormat="1" applyFont="1" applyFill="1" applyBorder="1">
      <alignment vertical="center"/>
    </xf>
    <xf numFmtId="0" fontId="6" fillId="0" borderId="45" xfId="0" applyFont="1" applyBorder="1">
      <alignment vertical="center"/>
    </xf>
    <xf numFmtId="0" fontId="6" fillId="0" borderId="0" xfId="0" applyFont="1" applyBorder="1">
      <alignment vertical="center"/>
    </xf>
    <xf numFmtId="38" fontId="6" fillId="0" borderId="0" xfId="5" applyFont="1" applyBorder="1">
      <alignment vertical="center"/>
    </xf>
    <xf numFmtId="38" fontId="6" fillId="0" borderId="0" xfId="5" applyFont="1" applyBorder="1" applyAlignment="1">
      <alignment horizontal="right" vertical="center"/>
    </xf>
    <xf numFmtId="38" fontId="6" fillId="0" borderId="0" xfId="5" applyFont="1">
      <alignment vertical="center"/>
    </xf>
    <xf numFmtId="0" fontId="6" fillId="2" borderId="0" xfId="0" applyFont="1" applyFill="1" applyBorder="1">
      <alignment vertical="center"/>
    </xf>
    <xf numFmtId="49" fontId="6" fillId="2" borderId="1" xfId="0" applyNumberFormat="1" applyFont="1" applyFill="1" applyBorder="1" applyAlignment="1">
      <alignment vertical="center"/>
    </xf>
    <xf numFmtId="49" fontId="6" fillId="2" borderId="0" xfId="0" applyNumberFormat="1" applyFont="1" applyFill="1" applyBorder="1">
      <alignment vertical="center"/>
    </xf>
    <xf numFmtId="0" fontId="12" fillId="2" borderId="74" xfId="11" applyFont="1" applyFill="1" applyBorder="1" applyAlignment="1">
      <alignment horizontal="center"/>
    </xf>
    <xf numFmtId="0" fontId="12" fillId="2" borderId="106" xfId="11" applyFont="1" applyFill="1" applyBorder="1" applyAlignment="1">
      <alignment horizontal="center"/>
    </xf>
    <xf numFmtId="0" fontId="12" fillId="2" borderId="15" xfId="11" applyFont="1" applyFill="1" applyBorder="1" applyAlignment="1">
      <alignment horizontal="center"/>
    </xf>
    <xf numFmtId="0" fontId="12" fillId="2" borderId="46" xfId="11" applyFont="1" applyFill="1" applyBorder="1" applyAlignment="1">
      <alignment horizontal="center" vertical="center"/>
    </xf>
    <xf numFmtId="0" fontId="12" fillId="2" borderId="45" xfId="11" applyFont="1" applyFill="1" applyBorder="1" applyAlignment="1">
      <alignment horizontal="center" vertical="center"/>
    </xf>
    <xf numFmtId="0" fontId="12" fillId="2" borderId="16" xfId="11" applyFont="1" applyFill="1" applyBorder="1" applyAlignment="1">
      <alignment horizontal="center" vertical="center"/>
    </xf>
    <xf numFmtId="0" fontId="12" fillId="2" borderId="42" xfId="11" applyFont="1" applyFill="1" applyBorder="1" applyAlignment="1">
      <alignment horizontal="center" vertical="center"/>
    </xf>
    <xf numFmtId="0" fontId="12" fillId="2" borderId="41" xfId="11" applyFont="1" applyFill="1" applyBorder="1" applyAlignment="1">
      <alignment horizontal="center" vertical="center"/>
    </xf>
    <xf numFmtId="0" fontId="12" fillId="2" borderId="40" xfId="11" applyFont="1" applyFill="1" applyBorder="1" applyAlignment="1">
      <alignment horizontal="center" vertical="center"/>
    </xf>
    <xf numFmtId="0" fontId="6" fillId="2" borderId="74" xfId="0" applyFont="1" applyFill="1" applyBorder="1" applyAlignment="1">
      <alignment horizontal="left" vertical="center"/>
    </xf>
    <xf numFmtId="0" fontId="6" fillId="2" borderId="15" xfId="0" applyFont="1" applyFill="1" applyBorder="1" applyAlignment="1">
      <alignment horizontal="left" vertical="center"/>
    </xf>
    <xf numFmtId="0" fontId="31" fillId="3" borderId="103" xfId="0" applyFont="1" applyFill="1" applyBorder="1" applyAlignment="1">
      <alignment vertical="center" wrapText="1"/>
    </xf>
    <xf numFmtId="0" fontId="31" fillId="3" borderId="104" xfId="0" applyFont="1" applyFill="1" applyBorder="1" applyAlignment="1">
      <alignment vertical="center" wrapText="1"/>
    </xf>
    <xf numFmtId="0" fontId="31" fillId="3" borderId="105" xfId="0" applyFont="1" applyFill="1" applyBorder="1" applyAlignment="1">
      <alignment vertical="center" wrapText="1"/>
    </xf>
    <xf numFmtId="49" fontId="28" fillId="2" borderId="0" xfId="0" applyNumberFormat="1" applyFont="1" applyFill="1" applyAlignment="1">
      <alignment horizontal="center" vertical="center"/>
    </xf>
    <xf numFmtId="0" fontId="34" fillId="2" borderId="1" xfId="0" applyFont="1" applyFill="1" applyBorder="1" applyAlignment="1">
      <alignment horizontal="center" vertical="center"/>
    </xf>
    <xf numFmtId="0" fontId="34" fillId="2" borderId="74" xfId="0" applyFont="1" applyFill="1" applyBorder="1" applyAlignment="1">
      <alignment horizontal="distributed" vertical="center" indent="8"/>
    </xf>
    <xf numFmtId="0" fontId="34" fillId="2" borderId="106" xfId="0" applyFont="1" applyFill="1" applyBorder="1" applyAlignment="1">
      <alignment horizontal="distributed" vertical="center" indent="8"/>
    </xf>
    <xf numFmtId="0" fontId="34" fillId="2" borderId="15" xfId="0" applyFont="1" applyFill="1" applyBorder="1" applyAlignment="1">
      <alignment horizontal="distributed" vertical="center" indent="8"/>
    </xf>
    <xf numFmtId="0" fontId="34" fillId="2" borderId="1" xfId="0" applyFont="1" applyFill="1" applyBorder="1" applyAlignment="1">
      <alignment horizontal="center" vertical="center" textRotation="255"/>
    </xf>
    <xf numFmtId="0" fontId="34" fillId="2" borderId="0" xfId="0" applyFont="1" applyFill="1" applyBorder="1" applyAlignment="1">
      <alignment horizontal="center" vertical="center"/>
    </xf>
    <xf numFmtId="0" fontId="34" fillId="2" borderId="44" xfId="0" applyFont="1" applyFill="1" applyBorder="1" applyAlignment="1">
      <alignment horizontal="center" vertical="center" textRotation="255"/>
    </xf>
    <xf numFmtId="0" fontId="34" fillId="2" borderId="0" xfId="0" applyFont="1" applyFill="1" applyBorder="1" applyAlignment="1">
      <alignment horizontal="center" vertical="center" textRotation="255"/>
    </xf>
    <xf numFmtId="0" fontId="34" fillId="2" borderId="44" xfId="0" applyFont="1" applyFill="1" applyBorder="1" applyAlignment="1">
      <alignment horizontal="distributed" vertical="center" indent="8"/>
    </xf>
    <xf numFmtId="0" fontId="34" fillId="2" borderId="0" xfId="0" applyFont="1" applyFill="1" applyBorder="1" applyAlignment="1">
      <alignment horizontal="distributed" vertical="center" indent="8"/>
    </xf>
    <xf numFmtId="0" fontId="36" fillId="6" borderId="90" xfId="0" applyFont="1" applyFill="1" applyBorder="1" applyProtection="1">
      <alignment vertical="center"/>
      <protection locked="0"/>
    </xf>
    <xf numFmtId="0" fontId="36" fillId="6" borderId="34" xfId="0" applyFont="1" applyFill="1" applyBorder="1" applyProtection="1">
      <alignment vertical="center"/>
      <protection locked="0"/>
    </xf>
    <xf numFmtId="0" fontId="36" fillId="2" borderId="32" xfId="0" applyFont="1" applyFill="1" applyBorder="1">
      <alignment vertical="center"/>
    </xf>
    <xf numFmtId="0" fontId="36" fillId="2" borderId="89" xfId="0" applyFont="1" applyFill="1" applyBorder="1">
      <alignment vertical="center"/>
    </xf>
    <xf numFmtId="0" fontId="36" fillId="2" borderId="63" xfId="0" applyFont="1" applyFill="1" applyBorder="1">
      <alignment vertical="center"/>
    </xf>
    <xf numFmtId="0" fontId="36" fillId="2" borderId="86" xfId="0" applyFont="1" applyFill="1" applyBorder="1">
      <alignment vertical="center"/>
    </xf>
    <xf numFmtId="0" fontId="36" fillId="2" borderId="87" xfId="0" applyFont="1" applyFill="1" applyBorder="1">
      <alignment vertical="center"/>
    </xf>
    <xf numFmtId="0" fontId="36" fillId="6" borderId="30" xfId="0" applyFont="1" applyFill="1" applyBorder="1" applyProtection="1">
      <alignment vertical="center"/>
      <protection locked="0"/>
    </xf>
    <xf numFmtId="0" fontId="36" fillId="6" borderId="31" xfId="0" applyFont="1" applyFill="1" applyBorder="1" applyProtection="1">
      <alignment vertical="center"/>
      <protection locked="0"/>
    </xf>
    <xf numFmtId="0" fontId="37" fillId="3" borderId="14" xfId="0" applyFont="1" applyFill="1" applyBorder="1" applyAlignment="1">
      <alignment horizontal="left" vertical="center"/>
    </xf>
    <xf numFmtId="0" fontId="35" fillId="3" borderId="19" xfId="0" applyFont="1" applyFill="1" applyBorder="1" applyAlignment="1">
      <alignment horizontal="left" vertical="center"/>
    </xf>
    <xf numFmtId="0" fontId="35" fillId="3" borderId="20" xfId="0" applyFont="1" applyFill="1" applyBorder="1" applyAlignment="1">
      <alignment horizontal="left" vertical="center"/>
    </xf>
    <xf numFmtId="0" fontId="35" fillId="3" borderId="21" xfId="0" applyFont="1" applyFill="1" applyBorder="1">
      <alignment vertical="center"/>
    </xf>
    <xf numFmtId="0" fontId="35" fillId="3" borderId="23" xfId="0" applyFont="1" applyFill="1" applyBorder="1">
      <alignment vertical="center"/>
    </xf>
    <xf numFmtId="0" fontId="35" fillId="3" borderId="18" xfId="0" applyFont="1" applyFill="1" applyBorder="1" applyAlignment="1">
      <alignment horizontal="left" vertical="center"/>
    </xf>
    <xf numFmtId="0" fontId="35" fillId="3" borderId="14" xfId="0" applyFont="1" applyFill="1" applyBorder="1" applyAlignment="1">
      <alignment horizontal="left" vertical="center"/>
    </xf>
    <xf numFmtId="0" fontId="35" fillId="3" borderId="18" xfId="0" applyFont="1" applyFill="1" applyBorder="1">
      <alignment vertical="center"/>
    </xf>
    <xf numFmtId="0" fontId="35" fillId="3" borderId="14" xfId="0" applyFont="1" applyFill="1" applyBorder="1">
      <alignment vertical="center"/>
    </xf>
    <xf numFmtId="0" fontId="35" fillId="3" borderId="18" xfId="0" applyFont="1" applyFill="1" applyBorder="1" applyAlignment="1">
      <alignment horizontal="left" vertical="center" wrapText="1"/>
    </xf>
    <xf numFmtId="0" fontId="36" fillId="6" borderId="66" xfId="0" applyFont="1" applyFill="1" applyBorder="1" applyProtection="1">
      <alignment vertical="center"/>
      <protection locked="0"/>
    </xf>
    <xf numFmtId="0" fontId="36" fillId="6" borderId="67" xfId="0" applyFont="1" applyFill="1" applyBorder="1" applyProtection="1">
      <alignment vertical="center"/>
      <protection locked="0"/>
    </xf>
    <xf numFmtId="0" fontId="36" fillId="6" borderId="25" xfId="0" applyFont="1" applyFill="1" applyBorder="1" applyAlignment="1" applyProtection="1">
      <alignment vertical="center" wrapText="1"/>
      <protection locked="0"/>
    </xf>
    <xf numFmtId="0" fontId="36" fillId="6" borderId="29" xfId="0" applyFont="1" applyFill="1" applyBorder="1" applyAlignment="1" applyProtection="1">
      <alignment vertical="center" wrapText="1"/>
      <protection locked="0"/>
    </xf>
    <xf numFmtId="0" fontId="36" fillId="6" borderId="65" xfId="0" applyFont="1" applyFill="1" applyBorder="1" applyProtection="1">
      <alignment vertical="center"/>
      <protection locked="0"/>
    </xf>
    <xf numFmtId="0" fontId="36" fillId="6" borderId="26" xfId="0" applyFont="1" applyFill="1" applyBorder="1" applyProtection="1">
      <alignment vertical="center"/>
      <protection locked="0"/>
    </xf>
    <xf numFmtId="0" fontId="35" fillId="3" borderId="27" xfId="0" applyFont="1" applyFill="1" applyBorder="1" applyAlignment="1">
      <alignment vertical="center" wrapText="1"/>
    </xf>
    <xf numFmtId="0" fontId="35" fillId="3" borderId="28" xfId="0" applyFont="1" applyFill="1" applyBorder="1">
      <alignment vertical="center"/>
    </xf>
    <xf numFmtId="0" fontId="35" fillId="3" borderId="82" xfId="0" applyFont="1" applyFill="1" applyBorder="1">
      <alignment vertical="center"/>
    </xf>
    <xf numFmtId="0" fontId="35" fillId="3" borderId="83" xfId="0" applyFont="1" applyFill="1" applyBorder="1">
      <alignment vertical="center"/>
    </xf>
    <xf numFmtId="0" fontId="36" fillId="2" borderId="84" xfId="0" applyFont="1" applyFill="1" applyBorder="1">
      <alignment vertical="center"/>
    </xf>
    <xf numFmtId="0" fontId="36" fillId="2" borderId="85" xfId="0" applyFont="1" applyFill="1" applyBorder="1">
      <alignment vertical="center"/>
    </xf>
    <xf numFmtId="0" fontId="36" fillId="2" borderId="32" xfId="0" applyFont="1" applyFill="1" applyBorder="1" applyAlignment="1">
      <alignment vertical="center" wrapText="1"/>
    </xf>
    <xf numFmtId="0" fontId="36" fillId="2" borderId="63" xfId="0" applyFont="1" applyFill="1" applyBorder="1" applyAlignment="1">
      <alignment vertical="center" wrapText="1"/>
    </xf>
    <xf numFmtId="0" fontId="6" fillId="4" borderId="12" xfId="0" applyFont="1" applyFill="1" applyBorder="1" applyAlignment="1">
      <alignment horizontal="center" vertical="center" wrapText="1"/>
    </xf>
    <xf numFmtId="0" fontId="6" fillId="4" borderId="13" xfId="0" applyFont="1" applyFill="1" applyBorder="1" applyAlignment="1">
      <alignment horizontal="center" vertical="center"/>
    </xf>
    <xf numFmtId="0" fontId="6" fillId="4" borderId="12" xfId="0" applyFont="1" applyFill="1" applyBorder="1" applyAlignment="1">
      <alignment horizontal="center" vertical="center"/>
    </xf>
    <xf numFmtId="38" fontId="6" fillId="4" borderId="12" xfId="5" applyFont="1" applyFill="1" applyBorder="1" applyAlignment="1">
      <alignment horizontal="center" vertical="center"/>
    </xf>
    <xf numFmtId="38" fontId="6" fillId="4" borderId="13" xfId="5" applyFont="1" applyFill="1" applyBorder="1" applyAlignment="1">
      <alignment horizontal="center" vertical="center"/>
    </xf>
    <xf numFmtId="38" fontId="6" fillId="4" borderId="12" xfId="5" applyFont="1" applyFill="1" applyBorder="1" applyAlignment="1">
      <alignment horizontal="center" vertical="center" wrapText="1"/>
    </xf>
    <xf numFmtId="0" fontId="51" fillId="0" borderId="1" xfId="15" applyFont="1" applyBorder="1" applyAlignment="1">
      <alignment horizontal="center" vertical="center"/>
    </xf>
    <xf numFmtId="0" fontId="51" fillId="0" borderId="74" xfId="15" applyFont="1" applyBorder="1" applyAlignment="1">
      <alignment horizontal="center" vertical="center"/>
    </xf>
    <xf numFmtId="0" fontId="50" fillId="0" borderId="46" xfId="15" applyFont="1" applyBorder="1" applyAlignment="1">
      <alignment horizontal="left" vertical="center" indent="1"/>
    </xf>
    <xf numFmtId="0" fontId="50" fillId="0" borderId="16" xfId="15" applyFont="1" applyBorder="1" applyAlignment="1">
      <alignment horizontal="left" vertical="center" indent="1"/>
    </xf>
    <xf numFmtId="0" fontId="50" fillId="0" borderId="74" xfId="15" applyFont="1" applyBorder="1" applyAlignment="1">
      <alignment horizontal="left" vertical="center" indent="1"/>
    </xf>
    <xf numFmtId="0" fontId="50" fillId="0" borderId="15" xfId="15" applyFont="1" applyBorder="1" applyAlignment="1">
      <alignment horizontal="left" vertical="center" indent="1"/>
    </xf>
    <xf numFmtId="0" fontId="50" fillId="0" borderId="117" xfId="15" applyFont="1" applyBorder="1" applyAlignment="1">
      <alignment horizontal="left" vertical="center" indent="1"/>
    </xf>
    <xf numFmtId="0" fontId="50" fillId="0" borderId="105" xfId="15" applyFont="1" applyBorder="1" applyAlignment="1">
      <alignment horizontal="left" vertical="center" indent="1"/>
    </xf>
    <xf numFmtId="0" fontId="50" fillId="0" borderId="42" xfId="15" applyFont="1" applyBorder="1" applyAlignment="1">
      <alignment horizontal="left" vertical="center" indent="1"/>
    </xf>
    <xf numFmtId="0" fontId="50" fillId="0" borderId="40" xfId="15" applyFont="1" applyBorder="1" applyAlignment="1">
      <alignment horizontal="left" vertical="center" indent="1"/>
    </xf>
    <xf numFmtId="0" fontId="50" fillId="0" borderId="118" xfId="15" applyFont="1" applyFill="1" applyBorder="1" applyAlignment="1">
      <alignment horizontal="left" vertical="center" wrapText="1"/>
    </xf>
    <xf numFmtId="0" fontId="50" fillId="0" borderId="1" xfId="15" applyFont="1" applyFill="1" applyBorder="1" applyAlignment="1">
      <alignment horizontal="left" vertical="center" wrapText="1"/>
    </xf>
    <xf numFmtId="0" fontId="50" fillId="0" borderId="46" xfId="15" applyFont="1" applyBorder="1" applyAlignment="1">
      <alignment horizontal="left" vertical="top" wrapText="1"/>
    </xf>
    <xf numFmtId="0" fontId="50" fillId="0" borderId="45" xfId="15" applyFont="1" applyBorder="1" applyAlignment="1">
      <alignment horizontal="left" vertical="top"/>
    </xf>
    <xf numFmtId="0" fontId="50" fillId="0" borderId="16" xfId="15" applyFont="1" applyBorder="1" applyAlignment="1">
      <alignment horizontal="left" vertical="top"/>
    </xf>
    <xf numFmtId="0" fontId="50" fillId="0" borderId="44" xfId="15" applyFont="1" applyBorder="1" applyAlignment="1">
      <alignment horizontal="left" vertical="top"/>
    </xf>
    <xf numFmtId="0" fontId="50" fillId="0" borderId="0" xfId="15" applyFont="1" applyBorder="1" applyAlignment="1">
      <alignment horizontal="left" vertical="top"/>
    </xf>
    <xf numFmtId="0" fontId="50" fillId="0" borderId="43" xfId="15" applyFont="1" applyBorder="1" applyAlignment="1">
      <alignment horizontal="left" vertical="top"/>
    </xf>
    <xf numFmtId="0" fontId="50" fillId="0" borderId="42" xfId="15" applyFont="1" applyBorder="1" applyAlignment="1">
      <alignment horizontal="left" vertical="top"/>
    </xf>
    <xf numFmtId="0" fontId="50" fillId="0" borderId="41" xfId="15" applyFont="1" applyBorder="1" applyAlignment="1">
      <alignment horizontal="left" vertical="top"/>
    </xf>
    <xf numFmtId="0" fontId="50" fillId="0" borderId="40" xfId="15" applyFont="1" applyBorder="1" applyAlignment="1">
      <alignment horizontal="left" vertical="top"/>
    </xf>
    <xf numFmtId="0" fontId="51" fillId="0" borderId="15" xfId="15" applyFont="1" applyBorder="1" applyAlignment="1">
      <alignment horizontal="center" vertical="center"/>
    </xf>
    <xf numFmtId="0" fontId="50" fillId="0" borderId="74" xfId="15" applyFont="1" applyBorder="1" applyAlignment="1">
      <alignment horizontal="left" vertical="center" wrapText="1" indent="1"/>
    </xf>
    <xf numFmtId="0" fontId="53" fillId="0" borderId="74" xfId="15" applyFont="1" applyBorder="1" applyAlignment="1">
      <alignment horizontal="left" vertical="center" indent="1"/>
    </xf>
    <xf numFmtId="0" fontId="53" fillId="0" borderId="15" xfId="15" applyFont="1" applyBorder="1" applyAlignment="1">
      <alignment horizontal="left" vertical="center" indent="1"/>
    </xf>
    <xf numFmtId="0" fontId="55" fillId="0" borderId="114" xfId="15" applyFont="1" applyBorder="1" applyAlignment="1">
      <alignment horizontal="left" vertical="center" indent="1"/>
    </xf>
    <xf numFmtId="0" fontId="55" fillId="0" borderId="113" xfId="15" applyFont="1" applyBorder="1" applyAlignment="1">
      <alignment horizontal="left" vertical="center" indent="1"/>
    </xf>
    <xf numFmtId="0" fontId="9" fillId="12" borderId="50" xfId="3" applyFont="1" applyFill="1" applyBorder="1" applyAlignment="1" applyProtection="1">
      <alignment horizontal="left" vertical="center"/>
      <protection locked="0"/>
    </xf>
    <xf numFmtId="0" fontId="9" fillId="12" borderId="51" xfId="3" applyFont="1" applyFill="1" applyBorder="1" applyAlignment="1" applyProtection="1">
      <alignment horizontal="left" vertical="center"/>
      <protection locked="0"/>
    </xf>
  </cellXfs>
  <cellStyles count="17">
    <cellStyle name="桁区切り" xfId="5" builtinId="6"/>
    <cellStyle name="桁区切り 2" xfId="9"/>
    <cellStyle name="桁区切り 2 3" xfId="2"/>
    <cellStyle name="桁区切り 3" xfId="16"/>
    <cellStyle name="桁区切り 3 3" xfId="14"/>
    <cellStyle name="標準" xfId="0" builtinId="0"/>
    <cellStyle name="標準 11" xfId="8"/>
    <cellStyle name="標準 14" xfId="13"/>
    <cellStyle name="標準 19" xfId="1"/>
    <cellStyle name="標準 2" xfId="6"/>
    <cellStyle name="標準 2 2" xfId="10"/>
    <cellStyle name="標準 2 8" xfId="7"/>
    <cellStyle name="標準 3" xfId="15"/>
    <cellStyle name="標準 3 3" xfId="12"/>
    <cellStyle name="標準 5" xfId="4"/>
    <cellStyle name="標準_【Excel】アドオン設計書(予算アップロード画面)" xfId="11"/>
    <cellStyle name="標準_実績（本社計画）サンプル"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6.xml"/><Relationship Id="rId42"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externalLink" Target="externalLinks/externalLink9.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externalLink" Target="externalLinks/externalLink7.xml"/><Relationship Id="rId43"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6.emf"/><Relationship Id="rId1" Type="http://schemas.openxmlformats.org/officeDocument/2006/relationships/image" Target="../media/image25.emf"/><Relationship Id="rId4"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309</xdr:row>
      <xdr:rowOff>0</xdr:rowOff>
    </xdr:from>
    <xdr:to>
      <xdr:col>48</xdr:col>
      <xdr:colOff>117799</xdr:colOff>
      <xdr:row>324</xdr:row>
      <xdr:rowOff>46324</xdr:rowOff>
    </xdr:to>
    <xdr:pic>
      <xdr:nvPicPr>
        <xdr:cNvPr id="144" name="図 143">
          <a:extLst>
            <a:ext uri="{FF2B5EF4-FFF2-40B4-BE49-F238E27FC236}">
              <a16:creationId xmlns:a16="http://schemas.microsoft.com/office/drawing/2014/main" id="{00000000-0008-0000-0400-000090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22461"/>
        <a:stretch/>
      </xdr:blipFill>
      <xdr:spPr bwMode="auto">
        <a:xfrm>
          <a:off x="806824" y="65610441"/>
          <a:ext cx="8992857" cy="3240000"/>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293</xdr:row>
      <xdr:rowOff>0</xdr:rowOff>
    </xdr:from>
    <xdr:to>
      <xdr:col>48</xdr:col>
      <xdr:colOff>117799</xdr:colOff>
      <xdr:row>308</xdr:row>
      <xdr:rowOff>46324</xdr:rowOff>
    </xdr:to>
    <xdr:pic>
      <xdr:nvPicPr>
        <xdr:cNvPr id="143" name="図 142">
          <a:extLst>
            <a:ext uri="{FF2B5EF4-FFF2-40B4-BE49-F238E27FC236}">
              <a16:creationId xmlns:a16="http://schemas.microsoft.com/office/drawing/2014/main" id="{00000000-0008-0000-0400-00008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22461"/>
        <a:stretch/>
      </xdr:blipFill>
      <xdr:spPr bwMode="auto">
        <a:xfrm>
          <a:off x="806824" y="62203853"/>
          <a:ext cx="8992857" cy="3240000"/>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145676</xdr:colOff>
      <xdr:row>299</xdr:row>
      <xdr:rowOff>89647</xdr:rowOff>
    </xdr:from>
    <xdr:to>
      <xdr:col>24</xdr:col>
      <xdr:colOff>190500</xdr:colOff>
      <xdr:row>306</xdr:row>
      <xdr:rowOff>100853</xdr:rowOff>
    </xdr:to>
    <xdr:sp macro="" textlink="">
      <xdr:nvSpPr>
        <xdr:cNvPr id="138" name="正方形/長方形 137">
          <a:extLst>
            <a:ext uri="{FF2B5EF4-FFF2-40B4-BE49-F238E27FC236}">
              <a16:creationId xmlns:a16="http://schemas.microsoft.com/office/drawing/2014/main" id="{00000000-0008-0000-0400-00008A000000}"/>
            </a:ext>
          </a:extLst>
        </xdr:cNvPr>
        <xdr:cNvSpPr/>
      </xdr:nvSpPr>
      <xdr:spPr>
        <a:xfrm>
          <a:off x="4179794" y="63570971"/>
          <a:ext cx="851647" cy="1501588"/>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145676</xdr:colOff>
      <xdr:row>315</xdr:row>
      <xdr:rowOff>89647</xdr:rowOff>
    </xdr:from>
    <xdr:to>
      <xdr:col>24</xdr:col>
      <xdr:colOff>190500</xdr:colOff>
      <xdr:row>322</xdr:row>
      <xdr:rowOff>100853</xdr:rowOff>
    </xdr:to>
    <xdr:sp macro="" textlink="">
      <xdr:nvSpPr>
        <xdr:cNvPr id="135" name="正方形/長方形 134">
          <a:extLst>
            <a:ext uri="{FF2B5EF4-FFF2-40B4-BE49-F238E27FC236}">
              <a16:creationId xmlns:a16="http://schemas.microsoft.com/office/drawing/2014/main" id="{00000000-0008-0000-0400-000087000000}"/>
            </a:ext>
          </a:extLst>
        </xdr:cNvPr>
        <xdr:cNvSpPr/>
      </xdr:nvSpPr>
      <xdr:spPr>
        <a:xfrm>
          <a:off x="4179794" y="66977559"/>
          <a:ext cx="851647" cy="1501588"/>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190500</xdr:colOff>
      <xdr:row>315</xdr:row>
      <xdr:rowOff>89647</xdr:rowOff>
    </xdr:from>
    <xdr:to>
      <xdr:col>29</xdr:col>
      <xdr:colOff>33617</xdr:colOff>
      <xdr:row>322</xdr:row>
      <xdr:rowOff>100853</xdr:rowOff>
    </xdr:to>
    <xdr:sp macro="" textlink="">
      <xdr:nvSpPr>
        <xdr:cNvPr id="136" name="正方形/長方形 135">
          <a:extLst>
            <a:ext uri="{FF2B5EF4-FFF2-40B4-BE49-F238E27FC236}">
              <a16:creationId xmlns:a16="http://schemas.microsoft.com/office/drawing/2014/main" id="{00000000-0008-0000-0400-000088000000}"/>
            </a:ext>
          </a:extLst>
        </xdr:cNvPr>
        <xdr:cNvSpPr/>
      </xdr:nvSpPr>
      <xdr:spPr>
        <a:xfrm>
          <a:off x="5031441" y="66977559"/>
          <a:ext cx="851647" cy="1501588"/>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xdr:colOff>
      <xdr:row>329</xdr:row>
      <xdr:rowOff>176893</xdr:rowOff>
    </xdr:from>
    <xdr:to>
      <xdr:col>47</xdr:col>
      <xdr:colOff>197195</xdr:colOff>
      <xdr:row>345</xdr:row>
      <xdr:rowOff>178384</xdr:rowOff>
    </xdr:to>
    <xdr:grpSp>
      <xdr:nvGrpSpPr>
        <xdr:cNvPr id="34" name="グループ化 33">
          <a:extLst>
            <a:ext uri="{FF2B5EF4-FFF2-40B4-BE49-F238E27FC236}">
              <a16:creationId xmlns:a16="http://schemas.microsoft.com/office/drawing/2014/main" id="{00000000-0008-0000-0400-000022000000}"/>
            </a:ext>
          </a:extLst>
        </xdr:cNvPr>
        <xdr:cNvGrpSpPr/>
      </xdr:nvGrpSpPr>
      <xdr:grpSpPr>
        <a:xfrm>
          <a:off x="806823" y="70258481"/>
          <a:ext cx="8870548" cy="3408079"/>
          <a:chOff x="816428" y="63286822"/>
          <a:chExt cx="8973803" cy="3267205"/>
        </a:xfrm>
      </xdr:grpSpPr>
      <xdr:pic>
        <xdr:nvPicPr>
          <xdr:cNvPr id="79" name="図 78">
            <a:extLst>
              <a:ext uri="{FF2B5EF4-FFF2-40B4-BE49-F238E27FC236}">
                <a16:creationId xmlns:a16="http://schemas.microsoft.com/office/drawing/2014/main" id="{00000000-0008-0000-0400-00004F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21814"/>
          <a:stretch/>
        </xdr:blipFill>
        <xdr:spPr bwMode="auto">
          <a:xfrm>
            <a:off x="816428" y="63314036"/>
            <a:ext cx="8973803" cy="3239991"/>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88" name="正方形/長方形 87">
            <a:extLst>
              <a:ext uri="{FF2B5EF4-FFF2-40B4-BE49-F238E27FC236}">
                <a16:creationId xmlns:a16="http://schemas.microsoft.com/office/drawing/2014/main" id="{00000000-0008-0000-0400-000058000000}"/>
              </a:ext>
            </a:extLst>
          </xdr:cNvPr>
          <xdr:cNvSpPr/>
        </xdr:nvSpPr>
        <xdr:spPr>
          <a:xfrm>
            <a:off x="8147478" y="63286822"/>
            <a:ext cx="903672" cy="278546"/>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xdr:col>
      <xdr:colOff>-1</xdr:colOff>
      <xdr:row>249</xdr:row>
      <xdr:rowOff>204112</xdr:rowOff>
    </xdr:from>
    <xdr:to>
      <xdr:col>48</xdr:col>
      <xdr:colOff>12142</xdr:colOff>
      <xdr:row>265</xdr:row>
      <xdr:rowOff>178421</xdr:rowOff>
    </xdr:to>
    <xdr:grpSp>
      <xdr:nvGrpSpPr>
        <xdr:cNvPr id="31" name="グループ化 30">
          <a:extLst>
            <a:ext uri="{FF2B5EF4-FFF2-40B4-BE49-F238E27FC236}">
              <a16:creationId xmlns:a16="http://schemas.microsoft.com/office/drawing/2014/main" id="{00000000-0008-0000-0400-00001F000000}"/>
            </a:ext>
          </a:extLst>
        </xdr:cNvPr>
        <xdr:cNvGrpSpPr/>
      </xdr:nvGrpSpPr>
      <xdr:grpSpPr>
        <a:xfrm>
          <a:off x="806823" y="53252759"/>
          <a:ext cx="8887201" cy="3380897"/>
          <a:chOff x="816428" y="51067581"/>
          <a:chExt cx="8992859" cy="3240021"/>
        </a:xfrm>
      </xdr:grpSpPr>
      <xdr:pic>
        <xdr:nvPicPr>
          <xdr:cNvPr id="149" name="図 148">
            <a:extLst>
              <a:ext uri="{FF2B5EF4-FFF2-40B4-BE49-F238E27FC236}">
                <a16:creationId xmlns:a16="http://schemas.microsoft.com/office/drawing/2014/main" id="{00000000-0008-0000-0400-000095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22461"/>
          <a:stretch/>
        </xdr:blipFill>
        <xdr:spPr bwMode="auto">
          <a:xfrm>
            <a:off x="816428" y="51067581"/>
            <a:ext cx="8992859" cy="3240021"/>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157" name="正方形/長方形 156">
            <a:extLst>
              <a:ext uri="{FF2B5EF4-FFF2-40B4-BE49-F238E27FC236}">
                <a16:creationId xmlns:a16="http://schemas.microsoft.com/office/drawing/2014/main" id="{00000000-0008-0000-0400-00009D000000}"/>
              </a:ext>
            </a:extLst>
          </xdr:cNvPr>
          <xdr:cNvSpPr/>
        </xdr:nvSpPr>
        <xdr:spPr>
          <a:xfrm>
            <a:off x="2085893" y="52428298"/>
            <a:ext cx="385803" cy="1527199"/>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 name="正方形/長方形 158">
            <a:extLst>
              <a:ext uri="{FF2B5EF4-FFF2-40B4-BE49-F238E27FC236}">
                <a16:creationId xmlns:a16="http://schemas.microsoft.com/office/drawing/2014/main" id="{00000000-0008-0000-0400-00009F000000}"/>
              </a:ext>
            </a:extLst>
          </xdr:cNvPr>
          <xdr:cNvSpPr/>
        </xdr:nvSpPr>
        <xdr:spPr>
          <a:xfrm>
            <a:off x="1744916" y="52196199"/>
            <a:ext cx="578704" cy="226519"/>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8</xdr:col>
      <xdr:colOff>33618</xdr:colOff>
      <xdr:row>264</xdr:row>
      <xdr:rowOff>62851</xdr:rowOff>
    </xdr:from>
    <xdr:ext cx="2542273" cy="790986"/>
    <xdr:sp macro="" textlink="">
      <xdr:nvSpPr>
        <xdr:cNvPr id="123" name="四角形吹き出し 17">
          <a:extLst>
            <a:ext uri="{FF2B5EF4-FFF2-40B4-BE49-F238E27FC236}">
              <a16:creationId xmlns:a16="http://schemas.microsoft.com/office/drawing/2014/main" id="{00000000-0008-0000-0400-00007B000000}"/>
            </a:ext>
          </a:extLst>
        </xdr:cNvPr>
        <xdr:cNvSpPr/>
      </xdr:nvSpPr>
      <xdr:spPr>
        <a:xfrm>
          <a:off x="1623879" y="54769481"/>
          <a:ext cx="2542273" cy="790986"/>
        </a:xfrm>
        <a:prstGeom prst="wedgeRectCallout">
          <a:avLst>
            <a:gd name="adj1" fmla="val -27039"/>
            <a:gd name="adj2" fmla="val -68176"/>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変更が必要な行は「変更」、</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削除が必要な行は「削除」を設定します。</a:t>
          </a:r>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ERP</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上に削除履歴が残ります。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oneCellAnchor>
  <xdr:twoCellAnchor>
    <xdr:from>
      <xdr:col>4</xdr:col>
      <xdr:colOff>0</xdr:colOff>
      <xdr:row>106</xdr:row>
      <xdr:rowOff>0</xdr:rowOff>
    </xdr:from>
    <xdr:to>
      <xdr:col>48</xdr:col>
      <xdr:colOff>12143</xdr:colOff>
      <xdr:row>121</xdr:row>
      <xdr:rowOff>178416</xdr:rowOff>
    </xdr:to>
    <xdr:grpSp>
      <xdr:nvGrpSpPr>
        <xdr:cNvPr id="24" name="グループ化 23">
          <a:extLst>
            <a:ext uri="{FF2B5EF4-FFF2-40B4-BE49-F238E27FC236}">
              <a16:creationId xmlns:a16="http://schemas.microsoft.com/office/drawing/2014/main" id="{00000000-0008-0000-0400-000018000000}"/>
            </a:ext>
          </a:extLst>
        </xdr:cNvPr>
        <xdr:cNvGrpSpPr/>
      </xdr:nvGrpSpPr>
      <xdr:grpSpPr>
        <a:xfrm>
          <a:off x="806824" y="22602265"/>
          <a:ext cx="8887201" cy="3372092"/>
          <a:chOff x="816429" y="21676179"/>
          <a:chExt cx="8992857" cy="3240023"/>
        </a:xfrm>
      </xdr:grpSpPr>
      <xdr:pic>
        <xdr:nvPicPr>
          <xdr:cNvPr id="95" name="図 94">
            <a:extLst>
              <a:ext uri="{FF2B5EF4-FFF2-40B4-BE49-F238E27FC236}">
                <a16:creationId xmlns:a16="http://schemas.microsoft.com/office/drawing/2014/main" id="{00000000-0008-0000-0400-00005F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b="22461"/>
          <a:stretch/>
        </xdr:blipFill>
        <xdr:spPr bwMode="auto">
          <a:xfrm>
            <a:off x="816429" y="21676179"/>
            <a:ext cx="8992857" cy="324002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68" name="正方形/長方形 67">
            <a:extLst>
              <a:ext uri="{FF2B5EF4-FFF2-40B4-BE49-F238E27FC236}">
                <a16:creationId xmlns:a16="http://schemas.microsoft.com/office/drawing/2014/main" id="{00000000-0008-0000-0400-000044000000}"/>
              </a:ext>
            </a:extLst>
          </xdr:cNvPr>
          <xdr:cNvSpPr/>
        </xdr:nvSpPr>
        <xdr:spPr>
          <a:xfrm>
            <a:off x="6276895" y="23349857"/>
            <a:ext cx="705171" cy="1096575"/>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xdr:col>
      <xdr:colOff>0</xdr:colOff>
      <xdr:row>62</xdr:row>
      <xdr:rowOff>1</xdr:rowOff>
    </xdr:from>
    <xdr:to>
      <xdr:col>48</xdr:col>
      <xdr:colOff>12143</xdr:colOff>
      <xdr:row>77</xdr:row>
      <xdr:rowOff>178417</xdr:rowOff>
    </xdr:to>
    <xdr:pic>
      <xdr:nvPicPr>
        <xdr:cNvPr id="48" name="図 47">
          <a:extLst>
            <a:ext uri="{FF2B5EF4-FFF2-40B4-BE49-F238E27FC236}">
              <a16:creationId xmlns:a16="http://schemas.microsoft.com/office/drawing/2014/main" id="{00000000-0008-0000-0400-000030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b="22461"/>
        <a:stretch/>
      </xdr:blipFill>
      <xdr:spPr bwMode="auto">
        <a:xfrm>
          <a:off x="806824" y="13234148"/>
          <a:ext cx="8887201" cy="337209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190501</xdr:colOff>
      <xdr:row>44</xdr:row>
      <xdr:rowOff>212911</xdr:rowOff>
    </xdr:from>
    <xdr:to>
      <xdr:col>48</xdr:col>
      <xdr:colOff>2297</xdr:colOff>
      <xdr:row>60</xdr:row>
      <xdr:rowOff>179522</xdr:rowOff>
    </xdr:to>
    <xdr:grpSp>
      <xdr:nvGrpSpPr>
        <xdr:cNvPr id="3" name="グループ化 2">
          <a:extLst>
            <a:ext uri="{FF2B5EF4-FFF2-40B4-BE49-F238E27FC236}">
              <a16:creationId xmlns:a16="http://schemas.microsoft.com/office/drawing/2014/main" id="{00000000-0008-0000-0400-000003000000}"/>
            </a:ext>
          </a:extLst>
        </xdr:cNvPr>
        <xdr:cNvGrpSpPr/>
      </xdr:nvGrpSpPr>
      <xdr:grpSpPr>
        <a:xfrm>
          <a:off x="795619" y="9614646"/>
          <a:ext cx="8888560" cy="3373200"/>
          <a:chOff x="795619" y="9614646"/>
          <a:chExt cx="8888560" cy="3373200"/>
        </a:xfrm>
      </xdr:grpSpPr>
      <xdr:pic>
        <xdr:nvPicPr>
          <xdr:cNvPr id="350" name="図 349">
            <a:extLst>
              <a:ext uri="{FF2B5EF4-FFF2-40B4-BE49-F238E27FC236}">
                <a16:creationId xmlns:a16="http://schemas.microsoft.com/office/drawing/2014/main" id="{00000000-0008-0000-0400-00005E010000}"/>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6947" r="30852" b="22461"/>
          <a:stretch/>
        </xdr:blipFill>
        <xdr:spPr bwMode="auto">
          <a:xfrm>
            <a:off x="5046202" y="9614646"/>
            <a:ext cx="4637977" cy="337209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pic>
        <xdr:nvPicPr>
          <xdr:cNvPr id="326" name="図 325">
            <a:extLst>
              <a:ext uri="{FF2B5EF4-FFF2-40B4-BE49-F238E27FC236}">
                <a16:creationId xmlns:a16="http://schemas.microsoft.com/office/drawing/2014/main" id="{00000000-0008-0000-0400-00004601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t="-1" r="54759" b="22307"/>
          <a:stretch/>
        </xdr:blipFill>
        <xdr:spPr bwMode="auto">
          <a:xfrm>
            <a:off x="809064" y="9614646"/>
            <a:ext cx="4019668" cy="3373200"/>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327" name="正方形/長方形 326">
            <a:extLst>
              <a:ext uri="{FF2B5EF4-FFF2-40B4-BE49-F238E27FC236}">
                <a16:creationId xmlns:a16="http://schemas.microsoft.com/office/drawing/2014/main" id="{00000000-0008-0000-0400-000047010000}"/>
              </a:ext>
            </a:extLst>
          </xdr:cNvPr>
          <xdr:cNvSpPr/>
        </xdr:nvSpPr>
        <xdr:spPr>
          <a:xfrm>
            <a:off x="795619" y="11356547"/>
            <a:ext cx="4019668" cy="1132942"/>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41" name="正方形/長方形 340">
            <a:extLst>
              <a:ext uri="{FF2B5EF4-FFF2-40B4-BE49-F238E27FC236}">
                <a16:creationId xmlns:a16="http://schemas.microsoft.com/office/drawing/2014/main" id="{00000000-0008-0000-0400-000055010000}"/>
              </a:ext>
            </a:extLst>
          </xdr:cNvPr>
          <xdr:cNvSpPr/>
        </xdr:nvSpPr>
        <xdr:spPr>
          <a:xfrm>
            <a:off x="5124493" y="11356542"/>
            <a:ext cx="524304" cy="1132942"/>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xdr:col>
      <xdr:colOff>-1</xdr:colOff>
      <xdr:row>184</xdr:row>
      <xdr:rowOff>0</xdr:rowOff>
    </xdr:from>
    <xdr:to>
      <xdr:col>50</xdr:col>
      <xdr:colOff>46785</xdr:colOff>
      <xdr:row>199</xdr:row>
      <xdr:rowOff>178396</xdr:rowOff>
    </xdr:to>
    <xdr:grpSp>
      <xdr:nvGrpSpPr>
        <xdr:cNvPr id="28" name="グループ化 27">
          <a:extLst>
            <a:ext uri="{FF2B5EF4-FFF2-40B4-BE49-F238E27FC236}">
              <a16:creationId xmlns:a16="http://schemas.microsoft.com/office/drawing/2014/main" id="{00000000-0008-0000-0400-00001C000000}"/>
            </a:ext>
          </a:extLst>
        </xdr:cNvPr>
        <xdr:cNvGrpSpPr/>
      </xdr:nvGrpSpPr>
      <xdr:grpSpPr>
        <a:xfrm>
          <a:off x="806823" y="39209382"/>
          <a:ext cx="9325256" cy="3372073"/>
          <a:chOff x="816428" y="37596536"/>
          <a:chExt cx="9435714" cy="3240003"/>
        </a:xfrm>
      </xdr:grpSpPr>
      <xdr:pic>
        <xdr:nvPicPr>
          <xdr:cNvPr id="129" name="図 128">
            <a:extLst>
              <a:ext uri="{FF2B5EF4-FFF2-40B4-BE49-F238E27FC236}">
                <a16:creationId xmlns:a16="http://schemas.microsoft.com/office/drawing/2014/main" id="{00000000-0008-0000-0400-000081000000}"/>
              </a:ext>
            </a:extLst>
          </xdr:cNvPr>
          <xdr:cNvPicPr>
            <a:picLocks noChangeAspect="1" noChangeArrowheads="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b="16923"/>
          <a:stretch/>
        </xdr:blipFill>
        <xdr:spPr bwMode="auto">
          <a:xfrm>
            <a:off x="816428" y="37596536"/>
            <a:ext cx="9435714" cy="324000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81" name="正方形/長方形 80">
            <a:extLst>
              <a:ext uri="{FF2B5EF4-FFF2-40B4-BE49-F238E27FC236}">
                <a16:creationId xmlns:a16="http://schemas.microsoft.com/office/drawing/2014/main" id="{00000000-0008-0000-0400-000051000000}"/>
              </a:ext>
            </a:extLst>
          </xdr:cNvPr>
          <xdr:cNvSpPr/>
        </xdr:nvSpPr>
        <xdr:spPr>
          <a:xfrm>
            <a:off x="3687536" y="39270214"/>
            <a:ext cx="1020535" cy="1197428"/>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 name="正方形/長方形 103">
            <a:extLst>
              <a:ext uri="{FF2B5EF4-FFF2-40B4-BE49-F238E27FC236}">
                <a16:creationId xmlns:a16="http://schemas.microsoft.com/office/drawing/2014/main" id="{00000000-0008-0000-0400-000068000000}"/>
              </a:ext>
            </a:extLst>
          </xdr:cNvPr>
          <xdr:cNvSpPr/>
        </xdr:nvSpPr>
        <xdr:spPr>
          <a:xfrm>
            <a:off x="8245930" y="39270215"/>
            <a:ext cx="1006928" cy="1197428"/>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xdr:col>
      <xdr:colOff>0</xdr:colOff>
      <xdr:row>201</xdr:row>
      <xdr:rowOff>0</xdr:rowOff>
    </xdr:from>
    <xdr:to>
      <xdr:col>50</xdr:col>
      <xdr:colOff>46786</xdr:colOff>
      <xdr:row>216</xdr:row>
      <xdr:rowOff>178396</xdr:rowOff>
    </xdr:to>
    <xdr:grpSp>
      <xdr:nvGrpSpPr>
        <xdr:cNvPr id="29" name="グループ化 28">
          <a:extLst>
            <a:ext uri="{FF2B5EF4-FFF2-40B4-BE49-F238E27FC236}">
              <a16:creationId xmlns:a16="http://schemas.microsoft.com/office/drawing/2014/main" id="{00000000-0008-0000-0400-00001D000000}"/>
            </a:ext>
          </a:extLst>
        </xdr:cNvPr>
        <xdr:cNvGrpSpPr/>
      </xdr:nvGrpSpPr>
      <xdr:grpSpPr>
        <a:xfrm>
          <a:off x="806824" y="42828882"/>
          <a:ext cx="9325256" cy="3372073"/>
          <a:chOff x="816429" y="41066357"/>
          <a:chExt cx="9435714" cy="3240003"/>
        </a:xfrm>
      </xdr:grpSpPr>
      <xdr:pic>
        <xdr:nvPicPr>
          <xdr:cNvPr id="134" name="図 133">
            <a:extLst>
              <a:ext uri="{FF2B5EF4-FFF2-40B4-BE49-F238E27FC236}">
                <a16:creationId xmlns:a16="http://schemas.microsoft.com/office/drawing/2014/main" id="{00000000-0008-0000-0400-000086000000}"/>
              </a:ext>
            </a:extLst>
          </xdr:cNvPr>
          <xdr:cNvPicPr>
            <a:picLocks noChangeAspect="1" noChangeArrowheads="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b="16923"/>
          <a:stretch/>
        </xdr:blipFill>
        <xdr:spPr bwMode="auto">
          <a:xfrm>
            <a:off x="816429" y="41066357"/>
            <a:ext cx="9435714" cy="324000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91" name="正方形/長方形 90">
            <a:extLst>
              <a:ext uri="{FF2B5EF4-FFF2-40B4-BE49-F238E27FC236}">
                <a16:creationId xmlns:a16="http://schemas.microsoft.com/office/drawing/2014/main" id="{00000000-0008-0000-0400-00005B000000}"/>
              </a:ext>
            </a:extLst>
          </xdr:cNvPr>
          <xdr:cNvSpPr/>
        </xdr:nvSpPr>
        <xdr:spPr>
          <a:xfrm>
            <a:off x="5803846" y="42740036"/>
            <a:ext cx="713976" cy="1197427"/>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2</xdr:col>
      <xdr:colOff>0</xdr:colOff>
      <xdr:row>7</xdr:row>
      <xdr:rowOff>0</xdr:rowOff>
    </xdr:from>
    <xdr:to>
      <xdr:col>46</xdr:col>
      <xdr:colOff>76428</xdr:colOff>
      <xdr:row>8</xdr:row>
      <xdr:rowOff>72009</xdr:rowOff>
    </xdr:to>
    <xdr:pic>
      <xdr:nvPicPr>
        <xdr:cNvPr id="105" name="図 104">
          <a:extLst>
            <a:ext uri="{FF2B5EF4-FFF2-40B4-BE49-F238E27FC236}">
              <a16:creationId xmlns:a16="http://schemas.microsoft.com/office/drawing/2014/main" id="{00000000-0008-0000-0400-00006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04107" y="1673679"/>
          <a:ext cx="9057143" cy="2761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144354</xdr:colOff>
      <xdr:row>8</xdr:row>
      <xdr:rowOff>132523</xdr:rowOff>
    </xdr:from>
    <xdr:to>
      <xdr:col>19</xdr:col>
      <xdr:colOff>82826</xdr:colOff>
      <xdr:row>10</xdr:row>
      <xdr:rowOff>97591</xdr:rowOff>
    </xdr:to>
    <xdr:sp macro="" textlink="">
      <xdr:nvSpPr>
        <xdr:cNvPr id="108" name="左右矢印 38">
          <a:extLst>
            <a:ext uri="{FF2B5EF4-FFF2-40B4-BE49-F238E27FC236}">
              <a16:creationId xmlns:a16="http://schemas.microsoft.com/office/drawing/2014/main" id="{00000000-0008-0000-0400-00006C000000}"/>
            </a:ext>
          </a:extLst>
        </xdr:cNvPr>
        <xdr:cNvSpPr/>
      </xdr:nvSpPr>
      <xdr:spPr>
        <a:xfrm>
          <a:off x="939484" y="2037523"/>
          <a:ext cx="2721429" cy="379198"/>
        </a:xfrm>
        <a:prstGeom prst="leftRightArrow">
          <a:avLst/>
        </a:prstGeom>
        <a:solidFill>
          <a:schemeClr val="accent5">
            <a:lumMod val="20000"/>
            <a:lumOff val="80000"/>
          </a:schemeClr>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ysClr val="windowText" lastClr="000000"/>
              </a:solidFill>
              <a:latin typeface="Meiryo UI" panose="020B0604030504040204" pitchFamily="50" charset="-128"/>
              <a:ea typeface="Meiryo UI" panose="020B0604030504040204" pitchFamily="50" charset="-128"/>
            </a:rPr>
            <a:t>インプットシート</a:t>
          </a:r>
        </a:p>
      </xdr:txBody>
    </xdr:sp>
    <xdr:clientData/>
  </xdr:twoCellAnchor>
  <xdr:twoCellAnchor>
    <xdr:from>
      <xdr:col>19</xdr:col>
      <xdr:colOff>152636</xdr:colOff>
      <xdr:row>8</xdr:row>
      <xdr:rowOff>132523</xdr:rowOff>
    </xdr:from>
    <xdr:to>
      <xdr:col>33</xdr:col>
      <xdr:colOff>91109</xdr:colOff>
      <xdr:row>10</xdr:row>
      <xdr:rowOff>97591</xdr:rowOff>
    </xdr:to>
    <xdr:sp macro="" textlink="">
      <xdr:nvSpPr>
        <xdr:cNvPr id="109" name="左右矢印 38">
          <a:extLst>
            <a:ext uri="{FF2B5EF4-FFF2-40B4-BE49-F238E27FC236}">
              <a16:creationId xmlns:a16="http://schemas.microsoft.com/office/drawing/2014/main" id="{00000000-0008-0000-0400-00006D000000}"/>
            </a:ext>
          </a:extLst>
        </xdr:cNvPr>
        <xdr:cNvSpPr/>
      </xdr:nvSpPr>
      <xdr:spPr>
        <a:xfrm>
          <a:off x="3730723" y="2037523"/>
          <a:ext cx="2721429" cy="379198"/>
        </a:xfrm>
        <a:prstGeom prst="leftRightArrow">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ysClr val="windowText" lastClr="000000"/>
              </a:solidFill>
              <a:latin typeface="Meiryo UI" panose="020B0604030504040204" pitchFamily="50" charset="-128"/>
              <a:ea typeface="Meiryo UI" panose="020B0604030504040204" pitchFamily="50" charset="-128"/>
            </a:rPr>
            <a:t>アウトプットシート</a:t>
          </a:r>
        </a:p>
      </xdr:txBody>
    </xdr:sp>
    <xdr:clientData/>
  </xdr:twoCellAnchor>
  <xdr:twoCellAnchor>
    <xdr:from>
      <xdr:col>36</xdr:col>
      <xdr:colOff>0</xdr:colOff>
      <xdr:row>22</xdr:row>
      <xdr:rowOff>0</xdr:rowOff>
    </xdr:from>
    <xdr:to>
      <xdr:col>36</xdr:col>
      <xdr:colOff>176004</xdr:colOff>
      <xdr:row>22</xdr:row>
      <xdr:rowOff>186472</xdr:rowOff>
    </xdr:to>
    <xdr:sp macro="" textlink="">
      <xdr:nvSpPr>
        <xdr:cNvPr id="132" name="円/楕円 139">
          <a:extLst>
            <a:ext uri="{FF2B5EF4-FFF2-40B4-BE49-F238E27FC236}">
              <a16:creationId xmlns:a16="http://schemas.microsoft.com/office/drawing/2014/main" id="{00000000-0008-0000-0400-000084000000}"/>
            </a:ext>
          </a:extLst>
        </xdr:cNvPr>
        <xdr:cNvSpPr/>
      </xdr:nvSpPr>
      <xdr:spPr>
        <a:xfrm>
          <a:off x="7059706" y="4504765"/>
          <a:ext cx="176004" cy="186472"/>
        </a:xfrm>
        <a:prstGeom prst="ellipse">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chemeClr val="tx1"/>
              </a:solidFill>
            </a:rPr>
            <a:t>4</a:t>
          </a:r>
        </a:p>
      </xdr:txBody>
    </xdr:sp>
    <xdr:clientData/>
  </xdr:twoCellAnchor>
  <xdr:twoCellAnchor>
    <xdr:from>
      <xdr:col>16</xdr:col>
      <xdr:colOff>173737</xdr:colOff>
      <xdr:row>21</xdr:row>
      <xdr:rowOff>0</xdr:rowOff>
    </xdr:from>
    <xdr:to>
      <xdr:col>36</xdr:col>
      <xdr:colOff>0</xdr:colOff>
      <xdr:row>24</xdr:row>
      <xdr:rowOff>144198</xdr:rowOff>
    </xdr:to>
    <xdr:cxnSp macro="">
      <xdr:nvCxnSpPr>
        <xdr:cNvPr id="133" name="カギ線コネクタ 26">
          <a:extLst>
            <a:ext uri="{FF2B5EF4-FFF2-40B4-BE49-F238E27FC236}">
              <a16:creationId xmlns:a16="http://schemas.microsoft.com/office/drawing/2014/main" id="{00000000-0008-0000-0400-000085000000}"/>
            </a:ext>
          </a:extLst>
        </xdr:cNvPr>
        <xdr:cNvCxnSpPr>
          <a:stCxn id="293" idx="3"/>
          <a:endCxn id="322" idx="1"/>
        </xdr:cNvCxnSpPr>
      </xdr:nvCxnSpPr>
      <xdr:spPr>
        <a:xfrm>
          <a:off x="3235344" y="4588872"/>
          <a:ext cx="3908406" cy="902933"/>
        </a:xfrm>
        <a:prstGeom prst="bentConnector3">
          <a:avLst>
            <a:gd name="adj1" fmla="val 5632"/>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143294</xdr:colOff>
      <xdr:row>19</xdr:row>
      <xdr:rowOff>144198</xdr:rowOff>
    </xdr:from>
    <xdr:to>
      <xdr:col>36</xdr:col>
      <xdr:colOff>0</xdr:colOff>
      <xdr:row>19</xdr:row>
      <xdr:rowOff>145090</xdr:rowOff>
    </xdr:to>
    <xdr:cxnSp macro="">
      <xdr:nvCxnSpPr>
        <xdr:cNvPr id="137" name="カギ線コネクタ 26">
          <a:extLst>
            <a:ext uri="{FF2B5EF4-FFF2-40B4-BE49-F238E27FC236}">
              <a16:creationId xmlns:a16="http://schemas.microsoft.com/office/drawing/2014/main" id="{00000000-0008-0000-0400-000089000000}"/>
            </a:ext>
          </a:extLst>
        </xdr:cNvPr>
        <xdr:cNvCxnSpPr>
          <a:stCxn id="173" idx="3"/>
          <a:endCxn id="323" idx="1"/>
        </xdr:cNvCxnSpPr>
      </xdr:nvCxnSpPr>
      <xdr:spPr>
        <a:xfrm flipV="1">
          <a:off x="6674723" y="4267162"/>
          <a:ext cx="469027" cy="892"/>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27</xdr:row>
      <xdr:rowOff>0</xdr:rowOff>
    </xdr:from>
    <xdr:to>
      <xdr:col>50</xdr:col>
      <xdr:colOff>190500</xdr:colOff>
      <xdr:row>29</xdr:row>
      <xdr:rowOff>26080</xdr:rowOff>
    </xdr:to>
    <xdr:sp macro="" textlink="">
      <xdr:nvSpPr>
        <xdr:cNvPr id="151" name="左右矢印 100">
          <a:extLst>
            <a:ext uri="{FF2B5EF4-FFF2-40B4-BE49-F238E27FC236}">
              <a16:creationId xmlns:a16="http://schemas.microsoft.com/office/drawing/2014/main" id="{00000000-0008-0000-0400-000097000000}"/>
            </a:ext>
          </a:extLst>
        </xdr:cNvPr>
        <xdr:cNvSpPr/>
      </xdr:nvSpPr>
      <xdr:spPr>
        <a:xfrm>
          <a:off x="6858000" y="5569324"/>
          <a:ext cx="3216088" cy="451903"/>
        </a:xfrm>
        <a:prstGeom prst="rightArrow">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ysClr val="windowText" lastClr="000000"/>
              </a:solidFill>
              <a:latin typeface="Meiryo UI" panose="020B0604030504040204" pitchFamily="50" charset="-128"/>
              <a:ea typeface="Meiryo UI" panose="020B0604030504040204" pitchFamily="50" charset="-128"/>
            </a:rPr>
            <a:t>データのアウトプット</a:t>
          </a:r>
        </a:p>
      </xdr:txBody>
    </xdr:sp>
    <xdr:clientData/>
  </xdr:twoCellAnchor>
  <xdr:twoCellAnchor>
    <xdr:from>
      <xdr:col>2</xdr:col>
      <xdr:colOff>0</xdr:colOff>
      <xdr:row>27</xdr:row>
      <xdr:rowOff>0</xdr:rowOff>
    </xdr:from>
    <xdr:to>
      <xdr:col>33</xdr:col>
      <xdr:colOff>190500</xdr:colOff>
      <xdr:row>29</xdr:row>
      <xdr:rowOff>22582</xdr:rowOff>
    </xdr:to>
    <xdr:sp macro="" textlink="">
      <xdr:nvSpPr>
        <xdr:cNvPr id="152" name="左右矢印 98">
          <a:extLst>
            <a:ext uri="{FF2B5EF4-FFF2-40B4-BE49-F238E27FC236}">
              <a16:creationId xmlns:a16="http://schemas.microsoft.com/office/drawing/2014/main" id="{00000000-0008-0000-0400-000098000000}"/>
            </a:ext>
          </a:extLst>
        </xdr:cNvPr>
        <xdr:cNvSpPr/>
      </xdr:nvSpPr>
      <xdr:spPr>
        <a:xfrm>
          <a:off x="201706" y="5569324"/>
          <a:ext cx="6443382" cy="448405"/>
        </a:xfrm>
        <a:prstGeom prst="rightArrow">
          <a:avLst/>
        </a:prstGeom>
        <a:solidFill>
          <a:schemeClr val="accent5">
            <a:lumMod val="40000"/>
            <a:lumOff val="60000"/>
          </a:schemeClr>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ysClr val="windowText" lastClr="000000"/>
              </a:solidFill>
              <a:latin typeface="Meiryo UI" panose="020B0604030504040204" pitchFamily="50" charset="-128"/>
              <a:ea typeface="Meiryo UI" panose="020B0604030504040204" pitchFamily="50" charset="-128"/>
            </a:rPr>
            <a:t>データのインプット</a:t>
          </a:r>
        </a:p>
      </xdr:txBody>
    </xdr:sp>
    <xdr:clientData/>
  </xdr:twoCellAnchor>
  <xdr:twoCellAnchor>
    <xdr:from>
      <xdr:col>25</xdr:col>
      <xdr:colOff>136073</xdr:colOff>
      <xdr:row>6</xdr:row>
      <xdr:rowOff>95249</xdr:rowOff>
    </xdr:from>
    <xdr:to>
      <xdr:col>26</xdr:col>
      <xdr:colOff>110371</xdr:colOff>
      <xdr:row>7</xdr:row>
      <xdr:rowOff>68808</xdr:rowOff>
    </xdr:to>
    <xdr:sp macro="" textlink="">
      <xdr:nvSpPr>
        <xdr:cNvPr id="153" name="円/楕円 139">
          <a:extLst>
            <a:ext uri="{FF2B5EF4-FFF2-40B4-BE49-F238E27FC236}">
              <a16:creationId xmlns:a16="http://schemas.microsoft.com/office/drawing/2014/main" id="{00000000-0008-0000-0400-000099000000}"/>
            </a:ext>
          </a:extLst>
        </xdr:cNvPr>
        <xdr:cNvSpPr/>
      </xdr:nvSpPr>
      <xdr:spPr>
        <a:xfrm>
          <a:off x="5034644" y="1564820"/>
          <a:ext cx="178406" cy="177667"/>
        </a:xfrm>
        <a:prstGeom prst="ellipse">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chemeClr val="tx1"/>
              </a:solidFill>
            </a:rPr>
            <a:t>4</a:t>
          </a:r>
        </a:p>
      </xdr:txBody>
    </xdr:sp>
    <xdr:clientData/>
  </xdr:twoCellAnchor>
  <xdr:twoCellAnchor>
    <xdr:from>
      <xdr:col>19</xdr:col>
      <xdr:colOff>40821</xdr:colOff>
      <xdr:row>6</xdr:row>
      <xdr:rowOff>95249</xdr:rowOff>
    </xdr:from>
    <xdr:to>
      <xdr:col>20</xdr:col>
      <xdr:colOff>15120</xdr:colOff>
      <xdr:row>7</xdr:row>
      <xdr:rowOff>68809</xdr:rowOff>
    </xdr:to>
    <xdr:sp macro="" textlink="">
      <xdr:nvSpPr>
        <xdr:cNvPr id="154" name="円/楕円 139">
          <a:extLst>
            <a:ext uri="{FF2B5EF4-FFF2-40B4-BE49-F238E27FC236}">
              <a16:creationId xmlns:a16="http://schemas.microsoft.com/office/drawing/2014/main" id="{00000000-0008-0000-0400-00009A000000}"/>
            </a:ext>
          </a:extLst>
        </xdr:cNvPr>
        <xdr:cNvSpPr/>
      </xdr:nvSpPr>
      <xdr:spPr>
        <a:xfrm>
          <a:off x="3714750" y="1564820"/>
          <a:ext cx="178406" cy="177668"/>
        </a:xfrm>
        <a:prstGeom prst="ellipse">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chemeClr val="tx1"/>
              </a:solidFill>
            </a:rPr>
            <a:t>3</a:t>
          </a:r>
        </a:p>
      </xdr:txBody>
    </xdr:sp>
    <xdr:clientData/>
  </xdr:twoCellAnchor>
  <xdr:twoCellAnchor>
    <xdr:from>
      <xdr:col>11</xdr:col>
      <xdr:colOff>108856</xdr:colOff>
      <xdr:row>6</xdr:row>
      <xdr:rowOff>95249</xdr:rowOff>
    </xdr:from>
    <xdr:to>
      <xdr:col>12</xdr:col>
      <xdr:colOff>83154</xdr:colOff>
      <xdr:row>7</xdr:row>
      <xdr:rowOff>68809</xdr:rowOff>
    </xdr:to>
    <xdr:sp macro="" textlink="">
      <xdr:nvSpPr>
        <xdr:cNvPr id="155" name="円/楕円 139">
          <a:extLst>
            <a:ext uri="{FF2B5EF4-FFF2-40B4-BE49-F238E27FC236}">
              <a16:creationId xmlns:a16="http://schemas.microsoft.com/office/drawing/2014/main" id="{00000000-0008-0000-0400-00009B000000}"/>
            </a:ext>
          </a:extLst>
        </xdr:cNvPr>
        <xdr:cNvSpPr/>
      </xdr:nvSpPr>
      <xdr:spPr>
        <a:xfrm>
          <a:off x="2149927" y="1564820"/>
          <a:ext cx="178406" cy="177668"/>
        </a:xfrm>
        <a:prstGeom prst="ellipse">
          <a:avLst/>
        </a:prstGeom>
        <a:solidFill>
          <a:schemeClr val="accent5">
            <a:lumMod val="40000"/>
            <a:lumOff val="60000"/>
          </a:schemeClr>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chemeClr val="tx1"/>
              </a:solidFill>
            </a:rPr>
            <a:t>2</a:t>
          </a:r>
        </a:p>
      </xdr:txBody>
    </xdr:sp>
    <xdr:clientData/>
  </xdr:twoCellAnchor>
  <xdr:twoCellAnchor>
    <xdr:from>
      <xdr:col>5</xdr:col>
      <xdr:colOff>68035</xdr:colOff>
      <xdr:row>6</xdr:row>
      <xdr:rowOff>95249</xdr:rowOff>
    </xdr:from>
    <xdr:to>
      <xdr:col>6</xdr:col>
      <xdr:colOff>42334</xdr:colOff>
      <xdr:row>7</xdr:row>
      <xdr:rowOff>68809</xdr:rowOff>
    </xdr:to>
    <xdr:sp macro="" textlink="">
      <xdr:nvSpPr>
        <xdr:cNvPr id="156" name="円/楕円 139">
          <a:extLst>
            <a:ext uri="{FF2B5EF4-FFF2-40B4-BE49-F238E27FC236}">
              <a16:creationId xmlns:a16="http://schemas.microsoft.com/office/drawing/2014/main" id="{00000000-0008-0000-0400-00009C000000}"/>
            </a:ext>
          </a:extLst>
        </xdr:cNvPr>
        <xdr:cNvSpPr/>
      </xdr:nvSpPr>
      <xdr:spPr>
        <a:xfrm>
          <a:off x="884464" y="1564820"/>
          <a:ext cx="178406" cy="177668"/>
        </a:xfrm>
        <a:prstGeom prst="ellipse">
          <a:avLst/>
        </a:prstGeom>
        <a:solidFill>
          <a:schemeClr val="accent5">
            <a:lumMod val="40000"/>
            <a:lumOff val="60000"/>
          </a:schemeClr>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chemeClr val="tx1"/>
              </a:solidFill>
            </a:rPr>
            <a:t>1</a:t>
          </a:r>
        </a:p>
      </xdr:txBody>
    </xdr:sp>
    <xdr:clientData/>
  </xdr:twoCellAnchor>
  <xdr:twoCellAnchor>
    <xdr:from>
      <xdr:col>10</xdr:col>
      <xdr:colOff>0</xdr:colOff>
      <xdr:row>12</xdr:row>
      <xdr:rowOff>0</xdr:rowOff>
    </xdr:from>
    <xdr:to>
      <xdr:col>20</xdr:col>
      <xdr:colOff>115307</xdr:colOff>
      <xdr:row>16</xdr:row>
      <xdr:rowOff>11571</xdr:rowOff>
    </xdr:to>
    <xdr:sp macro="" textlink="">
      <xdr:nvSpPr>
        <xdr:cNvPr id="161" name="四角形吹き出し 17">
          <a:extLst>
            <a:ext uri="{FF2B5EF4-FFF2-40B4-BE49-F238E27FC236}">
              <a16:creationId xmlns:a16="http://schemas.microsoft.com/office/drawing/2014/main" id="{00000000-0008-0000-0400-0000A1000000}"/>
            </a:ext>
          </a:extLst>
        </xdr:cNvPr>
        <xdr:cNvSpPr/>
      </xdr:nvSpPr>
      <xdr:spPr>
        <a:xfrm>
          <a:off x="1836964" y="2694214"/>
          <a:ext cx="2156379" cy="828000"/>
        </a:xfrm>
        <a:prstGeom prst="wedgeRectCallout">
          <a:avLst>
            <a:gd name="adj1" fmla="val -36256"/>
            <a:gd name="adj2" fmla="val 87925"/>
          </a:avLst>
        </a:prstGeom>
        <a:solidFill>
          <a:schemeClr val="accent5">
            <a:lumMod val="40000"/>
            <a:lumOff val="60000"/>
          </a:schemeClr>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ja-JP" sz="1100" b="1">
              <a:solidFill>
                <a:sysClr val="windowText" lastClr="000000"/>
              </a:solidFill>
              <a:effectLst/>
              <a:latin typeface="+mn-lt"/>
              <a:ea typeface="+mn-ea"/>
              <a:cs typeface="+mn-cs"/>
            </a:rPr>
            <a:t>着色セルに</a:t>
          </a:r>
          <a:r>
            <a:rPr kumimoji="1" lang="ja-JP" altLang="en-US" sz="1100" b="1">
              <a:solidFill>
                <a:sysClr val="windowText" lastClr="000000"/>
              </a:solidFill>
              <a:effectLst/>
              <a:latin typeface="+mn-lt"/>
              <a:ea typeface="+mn-ea"/>
              <a:cs typeface="+mn-cs"/>
            </a:rPr>
            <a:t>、工事費用内訳</a:t>
          </a:r>
          <a:endParaRPr kumimoji="1" lang="en-US" altLang="ja-JP" sz="1100" b="1">
            <a:solidFill>
              <a:sysClr val="windowText" lastClr="000000"/>
            </a:solidFill>
            <a:effectLst/>
            <a:latin typeface="+mn-lt"/>
            <a:ea typeface="+mn-ea"/>
            <a:cs typeface="+mn-cs"/>
          </a:endParaRPr>
        </a:p>
        <a:p>
          <a:pPr algn="l"/>
          <a:r>
            <a:rPr kumimoji="1" lang="ja-JP" altLang="ja-JP" sz="1100" b="1">
              <a:solidFill>
                <a:sysClr val="windowText" lastClr="000000"/>
              </a:solidFill>
              <a:effectLst/>
              <a:latin typeface="+mn-lt"/>
              <a:ea typeface="+mn-ea"/>
              <a:cs typeface="+mn-cs"/>
            </a:rPr>
            <a:t>データを入力して下さい。</a:t>
          </a:r>
          <a:endParaRPr lang="ja-JP" altLang="ja-JP">
            <a:solidFill>
              <a:sysClr val="windowText" lastClr="000000"/>
            </a:solidFill>
            <a:effectLst/>
          </a:endParaRPr>
        </a:p>
      </xdr:txBody>
    </xdr:sp>
    <xdr:clientData/>
  </xdr:twoCellAnchor>
  <xdr:twoCellAnchor>
    <xdr:from>
      <xdr:col>36</xdr:col>
      <xdr:colOff>0</xdr:colOff>
      <xdr:row>17</xdr:row>
      <xdr:rowOff>0</xdr:rowOff>
    </xdr:from>
    <xdr:to>
      <xdr:col>36</xdr:col>
      <xdr:colOff>176005</xdr:colOff>
      <xdr:row>17</xdr:row>
      <xdr:rowOff>186472</xdr:rowOff>
    </xdr:to>
    <xdr:sp macro="" textlink="">
      <xdr:nvSpPr>
        <xdr:cNvPr id="168" name="円/楕円 139">
          <a:extLst>
            <a:ext uri="{FF2B5EF4-FFF2-40B4-BE49-F238E27FC236}">
              <a16:creationId xmlns:a16="http://schemas.microsoft.com/office/drawing/2014/main" id="{00000000-0008-0000-0400-0000A8000000}"/>
            </a:ext>
          </a:extLst>
        </xdr:cNvPr>
        <xdr:cNvSpPr/>
      </xdr:nvSpPr>
      <xdr:spPr>
        <a:xfrm>
          <a:off x="7059706" y="3866029"/>
          <a:ext cx="176005" cy="186472"/>
        </a:xfrm>
        <a:prstGeom prst="ellipse">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chemeClr val="tx1"/>
              </a:solidFill>
            </a:rPr>
            <a:t>3</a:t>
          </a:r>
        </a:p>
      </xdr:txBody>
    </xdr:sp>
    <xdr:clientData/>
  </xdr:twoCellAnchor>
  <xdr:twoCellAnchor>
    <xdr:from>
      <xdr:col>26</xdr:col>
      <xdr:colOff>44824</xdr:colOff>
      <xdr:row>12</xdr:row>
      <xdr:rowOff>0</xdr:rowOff>
    </xdr:from>
    <xdr:to>
      <xdr:col>52</xdr:col>
      <xdr:colOff>145677</xdr:colOff>
      <xdr:row>16</xdr:row>
      <xdr:rowOff>11571</xdr:rowOff>
    </xdr:to>
    <xdr:sp macro="" textlink="">
      <xdr:nvSpPr>
        <xdr:cNvPr id="169" name="四角形吹き出し 17">
          <a:extLst>
            <a:ext uri="{FF2B5EF4-FFF2-40B4-BE49-F238E27FC236}">
              <a16:creationId xmlns:a16="http://schemas.microsoft.com/office/drawing/2014/main" id="{00000000-0008-0000-0400-0000A9000000}"/>
            </a:ext>
          </a:extLst>
        </xdr:cNvPr>
        <xdr:cNvSpPr/>
      </xdr:nvSpPr>
      <xdr:spPr>
        <a:xfrm>
          <a:off x="5147503" y="2694214"/>
          <a:ext cx="5407638" cy="828000"/>
        </a:xfrm>
        <a:prstGeom prst="wedgeRectCallout">
          <a:avLst>
            <a:gd name="adj1" fmla="val -9910"/>
            <a:gd name="adj2" fmla="val 66827"/>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b="1">
              <a:solidFill>
                <a:sysClr val="windowText" lastClr="000000"/>
              </a:solidFill>
              <a:effectLst/>
              <a:latin typeface="+mn-lt"/>
              <a:ea typeface="+mn-ea"/>
              <a:cs typeface="+mn-cs"/>
            </a:rPr>
            <a:t>アップロードシートにて、</a:t>
          </a:r>
          <a:endParaRPr kumimoji="1" lang="en-US" altLang="ja-JP" sz="1100" b="1">
            <a:solidFill>
              <a:sysClr val="windowText" lastClr="000000"/>
            </a:solidFill>
            <a:effectLst/>
            <a:latin typeface="+mn-lt"/>
            <a:ea typeface="+mn-ea"/>
            <a:cs typeface="+mn-cs"/>
          </a:endParaRPr>
        </a:p>
        <a:p>
          <a:pPr algn="l"/>
          <a:r>
            <a:rPr kumimoji="1" lang="ja-JP" altLang="en-US" sz="1100" b="1">
              <a:solidFill>
                <a:sysClr val="windowText" lastClr="000000"/>
              </a:solidFill>
              <a:effectLst/>
              <a:latin typeface="+mn-lt"/>
              <a:ea typeface="+mn-ea"/>
              <a:cs typeface="+mn-cs"/>
            </a:rPr>
            <a:t>ボタン「最新の情報に更新」押下により、入力情報が集計・加工され、</a:t>
          </a:r>
          <a:endParaRPr kumimoji="1" lang="en-US" altLang="ja-JP" sz="1100" b="1">
            <a:solidFill>
              <a:sysClr val="windowText" lastClr="000000"/>
            </a:solidFill>
            <a:effectLst/>
            <a:latin typeface="+mn-lt"/>
            <a:ea typeface="+mn-ea"/>
            <a:cs typeface="+mn-cs"/>
          </a:endParaRPr>
        </a:p>
        <a:p>
          <a:pPr algn="l"/>
          <a:r>
            <a:rPr kumimoji="1" lang="ja-JP" altLang="en-US" sz="1100" b="1">
              <a:solidFill>
                <a:sysClr val="windowText" lastClr="000000"/>
              </a:solidFill>
              <a:effectLst/>
              <a:latin typeface="+mn-lt"/>
              <a:ea typeface="+mn-ea"/>
              <a:cs typeface="+mn-cs"/>
            </a:rPr>
            <a:t>ボタン「</a:t>
          </a:r>
          <a:r>
            <a:rPr kumimoji="1" lang="en-US" altLang="ja-JP" sz="1100" b="1">
              <a:solidFill>
                <a:sysClr val="windowText" lastClr="000000"/>
              </a:solidFill>
              <a:effectLst/>
              <a:latin typeface="+mn-lt"/>
              <a:ea typeface="+mn-ea"/>
              <a:cs typeface="+mn-cs"/>
            </a:rPr>
            <a:t>TEXT</a:t>
          </a:r>
          <a:r>
            <a:rPr kumimoji="1" lang="ja-JP" altLang="en-US" sz="1100" b="1">
              <a:solidFill>
                <a:sysClr val="windowText" lastClr="000000"/>
              </a:solidFill>
              <a:effectLst/>
              <a:latin typeface="+mn-lt"/>
              <a:ea typeface="+mn-ea"/>
              <a:cs typeface="+mn-cs"/>
            </a:rPr>
            <a:t>ファイル生成」押下により、アップロードファイルが生成されます。</a:t>
          </a:r>
          <a:endParaRPr lang="ja-JP" altLang="ja-JP">
            <a:solidFill>
              <a:sysClr val="windowText" lastClr="000000"/>
            </a:solidFill>
            <a:effectLst/>
          </a:endParaRPr>
        </a:p>
      </xdr:txBody>
    </xdr:sp>
    <xdr:clientData/>
  </xdr:twoCellAnchor>
  <xdr:twoCellAnchor>
    <xdr:from>
      <xdr:col>16</xdr:col>
      <xdr:colOff>173737</xdr:colOff>
      <xdr:row>19</xdr:row>
      <xdr:rowOff>149491</xdr:rowOff>
    </xdr:from>
    <xdr:to>
      <xdr:col>19</xdr:col>
      <xdr:colOff>0</xdr:colOff>
      <xdr:row>21</xdr:row>
      <xdr:rowOff>0</xdr:rowOff>
    </xdr:to>
    <xdr:cxnSp macro="">
      <xdr:nvCxnSpPr>
        <xdr:cNvPr id="170" name="カギ線コネクタ 26">
          <a:extLst>
            <a:ext uri="{FF2B5EF4-FFF2-40B4-BE49-F238E27FC236}">
              <a16:creationId xmlns:a16="http://schemas.microsoft.com/office/drawing/2014/main" id="{00000000-0008-0000-0400-0000AA000000}"/>
            </a:ext>
          </a:extLst>
        </xdr:cNvPr>
        <xdr:cNvCxnSpPr>
          <a:stCxn id="293" idx="3"/>
          <a:endCxn id="173" idx="1"/>
        </xdr:cNvCxnSpPr>
      </xdr:nvCxnSpPr>
      <xdr:spPr>
        <a:xfrm flipV="1">
          <a:off x="3199325" y="4441344"/>
          <a:ext cx="431381" cy="334026"/>
        </a:xfrm>
        <a:prstGeom prst="bentConnector3">
          <a:avLst>
            <a:gd name="adj1" fmla="val 50000"/>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0</xdr:colOff>
      <xdr:row>18</xdr:row>
      <xdr:rowOff>0</xdr:rowOff>
    </xdr:from>
    <xdr:to>
      <xdr:col>33</xdr:col>
      <xdr:colOff>143294</xdr:colOff>
      <xdr:row>21</xdr:row>
      <xdr:rowOff>86072</xdr:rowOff>
    </xdr:to>
    <xdr:pic>
      <xdr:nvPicPr>
        <xdr:cNvPr id="173" name="図 172">
          <a:extLst>
            <a:ext uri="{FF2B5EF4-FFF2-40B4-BE49-F238E27FC236}">
              <a16:creationId xmlns:a16="http://schemas.microsoft.com/office/drawing/2014/main" id="{00000000-0008-0000-0400-0000AD000000}"/>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t="1" b="49858"/>
        <a:stretch/>
      </xdr:blipFill>
      <xdr:spPr bwMode="auto">
        <a:xfrm>
          <a:off x="3630706" y="4078941"/>
          <a:ext cx="2967176" cy="724806"/>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16</xdr:col>
      <xdr:colOff>173737</xdr:colOff>
      <xdr:row>24</xdr:row>
      <xdr:rowOff>115386</xdr:rowOff>
    </xdr:to>
    <xdr:pic>
      <xdr:nvPicPr>
        <xdr:cNvPr id="293" name="図 292">
          <a:extLst>
            <a:ext uri="{FF2B5EF4-FFF2-40B4-BE49-F238E27FC236}">
              <a16:creationId xmlns:a16="http://schemas.microsoft.com/office/drawing/2014/main" id="{00000000-0008-0000-0400-00002501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01706" y="4078941"/>
          <a:ext cx="2997619" cy="1392857"/>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17</xdr:row>
      <xdr:rowOff>0</xdr:rowOff>
    </xdr:from>
    <xdr:to>
      <xdr:col>2</xdr:col>
      <xdr:colOff>178406</xdr:colOff>
      <xdr:row>17</xdr:row>
      <xdr:rowOff>177668</xdr:rowOff>
    </xdr:to>
    <xdr:sp macro="" textlink="">
      <xdr:nvSpPr>
        <xdr:cNvPr id="294" name="円/楕円 139">
          <a:extLst>
            <a:ext uri="{FF2B5EF4-FFF2-40B4-BE49-F238E27FC236}">
              <a16:creationId xmlns:a16="http://schemas.microsoft.com/office/drawing/2014/main" id="{00000000-0008-0000-0400-000026010000}"/>
            </a:ext>
          </a:extLst>
        </xdr:cNvPr>
        <xdr:cNvSpPr/>
      </xdr:nvSpPr>
      <xdr:spPr>
        <a:xfrm>
          <a:off x="201706" y="3866029"/>
          <a:ext cx="178406" cy="177668"/>
        </a:xfrm>
        <a:prstGeom prst="ellipse">
          <a:avLst/>
        </a:prstGeom>
        <a:solidFill>
          <a:schemeClr val="accent5">
            <a:lumMod val="40000"/>
            <a:lumOff val="60000"/>
          </a:schemeClr>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chemeClr val="tx1"/>
              </a:solidFill>
            </a:rPr>
            <a:t>1</a:t>
          </a:r>
        </a:p>
      </xdr:txBody>
    </xdr:sp>
    <xdr:clientData/>
  </xdr:twoCellAnchor>
  <xdr:twoCellAnchor>
    <xdr:from>
      <xdr:col>19</xdr:col>
      <xdr:colOff>0</xdr:colOff>
      <xdr:row>17</xdr:row>
      <xdr:rowOff>0</xdr:rowOff>
    </xdr:from>
    <xdr:to>
      <xdr:col>19</xdr:col>
      <xdr:colOff>176004</xdr:colOff>
      <xdr:row>17</xdr:row>
      <xdr:rowOff>186472</xdr:rowOff>
    </xdr:to>
    <xdr:sp macro="" textlink="">
      <xdr:nvSpPr>
        <xdr:cNvPr id="301" name="円/楕円 139">
          <a:extLst>
            <a:ext uri="{FF2B5EF4-FFF2-40B4-BE49-F238E27FC236}">
              <a16:creationId xmlns:a16="http://schemas.microsoft.com/office/drawing/2014/main" id="{00000000-0008-0000-0400-00002D010000}"/>
            </a:ext>
          </a:extLst>
        </xdr:cNvPr>
        <xdr:cNvSpPr/>
      </xdr:nvSpPr>
      <xdr:spPr>
        <a:xfrm>
          <a:off x="3630706" y="3866029"/>
          <a:ext cx="176004" cy="186472"/>
        </a:xfrm>
        <a:prstGeom prst="ellipse">
          <a:avLst/>
        </a:prstGeom>
        <a:solidFill>
          <a:schemeClr val="accent5">
            <a:lumMod val="40000"/>
            <a:lumOff val="60000"/>
          </a:schemeClr>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chemeClr val="tx1"/>
              </a:solidFill>
            </a:rPr>
            <a:t>2</a:t>
          </a:r>
        </a:p>
      </xdr:txBody>
    </xdr:sp>
    <xdr:clientData/>
  </xdr:twoCellAnchor>
  <xdr:twoCellAnchor editAs="oneCell">
    <xdr:from>
      <xdr:col>36</xdr:col>
      <xdr:colOff>0</xdr:colOff>
      <xdr:row>23</xdr:row>
      <xdr:rowOff>0</xdr:rowOff>
    </xdr:from>
    <xdr:to>
      <xdr:col>50</xdr:col>
      <xdr:colOff>140119</xdr:colOff>
      <xdr:row>26</xdr:row>
      <xdr:rowOff>84289</xdr:rowOff>
    </xdr:to>
    <xdr:pic>
      <xdr:nvPicPr>
        <xdr:cNvPr id="322" name="図 321">
          <a:extLst>
            <a:ext uri="{FF2B5EF4-FFF2-40B4-BE49-F238E27FC236}">
              <a16:creationId xmlns:a16="http://schemas.microsoft.com/office/drawing/2014/main" id="{00000000-0008-0000-0400-000042010000}"/>
            </a:ext>
          </a:extLst>
        </xdr:cNvPr>
        <xdr:cNvPicPr>
          <a:picLocks noChangeAspect="1" noChangeArrowheads="1"/>
        </xdr:cNvPicPr>
      </xdr:nvPicPr>
      <xdr:blipFill rotWithShape="1">
        <a:blip xmlns:r="http://schemas.openxmlformats.org/officeDocument/2006/relationships" r:embed="rId14" cstate="print">
          <a:extLst>
            <a:ext uri="{28A0092B-C50C-407E-A947-70E740481C1C}">
              <a14:useLocalDpi xmlns:a14="http://schemas.microsoft.com/office/drawing/2010/main" val="0"/>
            </a:ext>
          </a:extLst>
        </a:blip>
        <a:srcRect b="49987"/>
        <a:stretch/>
      </xdr:blipFill>
      <xdr:spPr bwMode="auto">
        <a:xfrm>
          <a:off x="7143750" y="5143500"/>
          <a:ext cx="2997619" cy="696610"/>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0</xdr:colOff>
      <xdr:row>18</xdr:row>
      <xdr:rowOff>0</xdr:rowOff>
    </xdr:from>
    <xdr:to>
      <xdr:col>50</xdr:col>
      <xdr:colOff>140119</xdr:colOff>
      <xdr:row>21</xdr:row>
      <xdr:rowOff>84289</xdr:rowOff>
    </xdr:to>
    <xdr:pic>
      <xdr:nvPicPr>
        <xdr:cNvPr id="323" name="図 322">
          <a:extLst>
            <a:ext uri="{FF2B5EF4-FFF2-40B4-BE49-F238E27FC236}">
              <a16:creationId xmlns:a16="http://schemas.microsoft.com/office/drawing/2014/main" id="{00000000-0008-0000-0400-000043010000}"/>
            </a:ext>
          </a:extLst>
        </xdr:cNvPr>
        <xdr:cNvPicPr>
          <a:picLocks noChangeAspect="1" noChangeArrowheads="1"/>
        </xdr:cNvPicPr>
      </xdr:nvPicPr>
      <xdr:blipFill rotWithShape="1">
        <a:blip xmlns:r="http://schemas.openxmlformats.org/officeDocument/2006/relationships" r:embed="rId15" cstate="print">
          <a:extLst>
            <a:ext uri="{28A0092B-C50C-407E-A947-70E740481C1C}">
              <a14:useLocalDpi xmlns:a14="http://schemas.microsoft.com/office/drawing/2010/main" val="0"/>
            </a:ext>
          </a:extLst>
        </a:blip>
        <a:srcRect b="49987"/>
        <a:stretch/>
      </xdr:blipFill>
      <xdr:spPr bwMode="auto">
        <a:xfrm>
          <a:off x="7143750" y="3918857"/>
          <a:ext cx="2997619" cy="696610"/>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clientData/>
  </xdr:twoCellAnchor>
  <xdr:oneCellAnchor>
    <xdr:from>
      <xdr:col>6</xdr:col>
      <xdr:colOff>176892</xdr:colOff>
      <xdr:row>59</xdr:row>
      <xdr:rowOff>90986</xdr:rowOff>
    </xdr:from>
    <xdr:ext cx="3184071" cy="564385"/>
    <xdr:sp macro="" textlink="">
      <xdr:nvSpPr>
        <xdr:cNvPr id="340" name="四角形吹き出し 17">
          <a:extLst>
            <a:ext uri="{FF2B5EF4-FFF2-40B4-BE49-F238E27FC236}">
              <a16:creationId xmlns:a16="http://schemas.microsoft.com/office/drawing/2014/main" id="{00000000-0008-0000-0400-000054010000}"/>
            </a:ext>
          </a:extLst>
        </xdr:cNvPr>
        <xdr:cNvSpPr/>
      </xdr:nvSpPr>
      <xdr:spPr>
        <a:xfrm>
          <a:off x="1401535" y="12378236"/>
          <a:ext cx="3184071" cy="564385"/>
        </a:xfrm>
        <a:prstGeom prst="wedgeRectCallout">
          <a:avLst>
            <a:gd name="adj1" fmla="val -14183"/>
            <a:gd name="adj2" fmla="val -72860"/>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r>
            <a:rPr kumimoji="1" lang="ja-JP" altLang="en-US" sz="1100" b="1">
              <a:solidFill>
                <a:sysClr val="windowText" lastClr="000000"/>
              </a:solidFill>
              <a:effectLst/>
              <a:latin typeface="+mn-lt"/>
              <a:ea typeface="+mn-ea"/>
              <a:cs typeface="+mn-cs"/>
            </a:rPr>
            <a:t>着色セルへデータを入力してください。</a:t>
          </a:r>
          <a:endParaRPr kumimoji="1" lang="en-US" altLang="ja-JP" sz="1100" b="1">
            <a:solidFill>
              <a:sysClr val="windowText" lastClr="000000"/>
            </a:solidFill>
            <a:effectLst/>
            <a:latin typeface="+mn-lt"/>
            <a:ea typeface="+mn-ea"/>
            <a:cs typeface="+mn-cs"/>
          </a:endParaRPr>
        </a:p>
        <a:p>
          <a:pPr algn="l"/>
          <a:r>
            <a:rPr kumimoji="1" lang="ja-JP" altLang="en-US" sz="1100" b="1">
              <a:solidFill>
                <a:sysClr val="windowText" lastClr="000000"/>
              </a:solidFill>
              <a:effectLst/>
              <a:latin typeface="+mn-lt"/>
              <a:ea typeface="+mn-ea"/>
              <a:cs typeface="+mn-cs"/>
            </a:rPr>
            <a:t>（未着色セルは入力不可になっています）</a:t>
          </a:r>
          <a:endParaRPr lang="ja-JP" altLang="ja-JP">
            <a:solidFill>
              <a:sysClr val="windowText" lastClr="000000"/>
            </a:solidFill>
            <a:effectLst/>
          </a:endParaRPr>
        </a:p>
      </xdr:txBody>
    </xdr:sp>
    <xdr:clientData/>
  </xdr:oneCellAnchor>
  <xdr:twoCellAnchor>
    <xdr:from>
      <xdr:col>25</xdr:col>
      <xdr:colOff>108857</xdr:colOff>
      <xdr:row>48</xdr:row>
      <xdr:rowOff>40823</xdr:rowOff>
    </xdr:from>
    <xdr:to>
      <xdr:col>36</xdr:col>
      <xdr:colOff>68035</xdr:colOff>
      <xdr:row>50</xdr:row>
      <xdr:rowOff>197808</xdr:rowOff>
    </xdr:to>
    <xdr:sp macro="" textlink="">
      <xdr:nvSpPr>
        <xdr:cNvPr id="345" name="四角形吹き出し 17">
          <a:extLst>
            <a:ext uri="{FF2B5EF4-FFF2-40B4-BE49-F238E27FC236}">
              <a16:creationId xmlns:a16="http://schemas.microsoft.com/office/drawing/2014/main" id="{00000000-0008-0000-0400-000059010000}"/>
            </a:ext>
          </a:extLst>
        </xdr:cNvPr>
        <xdr:cNvSpPr/>
      </xdr:nvSpPr>
      <xdr:spPr>
        <a:xfrm>
          <a:off x="5211536" y="10082894"/>
          <a:ext cx="2204356" cy="565200"/>
        </a:xfrm>
        <a:prstGeom prst="wedgeRectCallout">
          <a:avLst>
            <a:gd name="adj1" fmla="val -31372"/>
            <a:gd name="adj2" fmla="val 102981"/>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b="1">
              <a:solidFill>
                <a:sysClr val="windowText" lastClr="000000"/>
              </a:solidFill>
              <a:effectLst/>
              <a:latin typeface="+mn-lt"/>
              <a:ea typeface="+mn-ea"/>
              <a:cs typeface="+mn-cs"/>
            </a:rPr>
            <a:t>コード管理されている情報は、</a:t>
          </a:r>
          <a:endParaRPr kumimoji="1" lang="en-US" altLang="ja-JP" sz="1100" b="1">
            <a:solidFill>
              <a:sysClr val="windowText" lastClr="000000"/>
            </a:solidFill>
            <a:effectLst/>
            <a:latin typeface="+mn-lt"/>
            <a:ea typeface="+mn-ea"/>
            <a:cs typeface="+mn-cs"/>
          </a:endParaRPr>
        </a:p>
        <a:p>
          <a:pPr algn="l"/>
          <a:r>
            <a:rPr kumimoji="1" lang="ja-JP" altLang="en-US" sz="1100" b="1">
              <a:solidFill>
                <a:sysClr val="windowText" lastClr="000000"/>
              </a:solidFill>
              <a:effectLst/>
              <a:latin typeface="+mn-lt"/>
              <a:ea typeface="+mn-ea"/>
              <a:cs typeface="+mn-cs"/>
            </a:rPr>
            <a:t>コード値を入力して下さい。</a:t>
          </a:r>
          <a:endParaRPr lang="ja-JP" altLang="ja-JP">
            <a:solidFill>
              <a:sysClr val="windowText" lastClr="000000"/>
            </a:solidFill>
            <a:effectLst/>
          </a:endParaRPr>
        </a:p>
      </xdr:txBody>
    </xdr:sp>
    <xdr:clientData/>
  </xdr:twoCellAnchor>
  <xdr:twoCellAnchor>
    <xdr:from>
      <xdr:col>36</xdr:col>
      <xdr:colOff>190501</xdr:colOff>
      <xdr:row>48</xdr:row>
      <xdr:rowOff>40823</xdr:rowOff>
    </xdr:from>
    <xdr:to>
      <xdr:col>46</xdr:col>
      <xdr:colOff>190501</xdr:colOff>
      <xdr:row>50</xdr:row>
      <xdr:rowOff>197808</xdr:rowOff>
    </xdr:to>
    <xdr:sp macro="" textlink="">
      <xdr:nvSpPr>
        <xdr:cNvPr id="346" name="四角形吹き出し 17">
          <a:extLst>
            <a:ext uri="{FF2B5EF4-FFF2-40B4-BE49-F238E27FC236}">
              <a16:creationId xmlns:a16="http://schemas.microsoft.com/office/drawing/2014/main" id="{00000000-0008-0000-0400-00005A010000}"/>
            </a:ext>
          </a:extLst>
        </xdr:cNvPr>
        <xdr:cNvSpPr/>
      </xdr:nvSpPr>
      <xdr:spPr>
        <a:xfrm>
          <a:off x="7538358" y="10082894"/>
          <a:ext cx="2041072" cy="565200"/>
        </a:xfrm>
        <a:prstGeom prst="wedgeRectCallout">
          <a:avLst>
            <a:gd name="adj1" fmla="val -71496"/>
            <a:gd name="adj2" fmla="val 101338"/>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b="1">
              <a:solidFill>
                <a:sysClr val="windowText" lastClr="000000"/>
              </a:solidFill>
              <a:effectLst/>
              <a:latin typeface="+mn-lt"/>
              <a:ea typeface="+mn-ea"/>
              <a:cs typeface="+mn-cs"/>
            </a:rPr>
            <a:t>名称はコードを入力すると</a:t>
          </a:r>
          <a:endParaRPr kumimoji="1" lang="en-US" altLang="ja-JP" sz="1100" b="1">
            <a:solidFill>
              <a:sysClr val="windowText" lastClr="000000"/>
            </a:solidFill>
            <a:effectLst/>
            <a:latin typeface="+mn-lt"/>
            <a:ea typeface="+mn-ea"/>
            <a:cs typeface="+mn-cs"/>
          </a:endParaRPr>
        </a:p>
        <a:p>
          <a:pPr algn="l"/>
          <a:r>
            <a:rPr kumimoji="1" lang="ja-JP" altLang="en-US" sz="1100" b="1">
              <a:solidFill>
                <a:sysClr val="windowText" lastClr="000000"/>
              </a:solidFill>
              <a:effectLst/>
              <a:latin typeface="+mn-lt"/>
              <a:ea typeface="+mn-ea"/>
              <a:cs typeface="+mn-cs"/>
            </a:rPr>
            <a:t>自動的に表示されます。</a:t>
          </a:r>
          <a:endParaRPr lang="ja-JP" altLang="ja-JP">
            <a:solidFill>
              <a:sysClr val="windowText" lastClr="000000"/>
            </a:solidFill>
            <a:effectLst/>
          </a:endParaRPr>
        </a:p>
      </xdr:txBody>
    </xdr:sp>
    <xdr:clientData/>
  </xdr:twoCellAnchor>
  <xdr:twoCellAnchor>
    <xdr:from>
      <xdr:col>23</xdr:col>
      <xdr:colOff>176893</xdr:colOff>
      <xdr:row>48</xdr:row>
      <xdr:rowOff>163285</xdr:rowOff>
    </xdr:from>
    <xdr:to>
      <xdr:col>25</xdr:col>
      <xdr:colOff>39217</xdr:colOff>
      <xdr:row>60</xdr:row>
      <xdr:rowOff>118362</xdr:rowOff>
    </xdr:to>
    <xdr:grpSp>
      <xdr:nvGrpSpPr>
        <xdr:cNvPr id="347" name="グループ化 346">
          <a:extLst>
            <a:ext uri="{FF2B5EF4-FFF2-40B4-BE49-F238E27FC236}">
              <a16:creationId xmlns:a16="http://schemas.microsoft.com/office/drawing/2014/main" id="{00000000-0008-0000-0400-00005B010000}"/>
            </a:ext>
          </a:extLst>
        </xdr:cNvPr>
        <xdr:cNvGrpSpPr/>
      </xdr:nvGrpSpPr>
      <xdr:grpSpPr>
        <a:xfrm>
          <a:off x="4816128" y="10416667"/>
          <a:ext cx="265736" cy="2510019"/>
          <a:chOff x="5470072" y="10613571"/>
          <a:chExt cx="270538" cy="2404362"/>
        </a:xfrm>
      </xdr:grpSpPr>
      <xdr:sp macro="" textlink="">
        <xdr:nvSpPr>
          <xdr:cNvPr id="338" name="フリーフォーム 51">
            <a:extLst>
              <a:ext uri="{FF2B5EF4-FFF2-40B4-BE49-F238E27FC236}">
                <a16:creationId xmlns:a16="http://schemas.microsoft.com/office/drawing/2014/main" id="{00000000-0008-0000-0400-000052010000}"/>
              </a:ext>
            </a:extLst>
          </xdr:cNvPr>
          <xdr:cNvSpPr/>
        </xdr:nvSpPr>
        <xdr:spPr>
          <a:xfrm>
            <a:off x="5470072" y="10613571"/>
            <a:ext cx="148073" cy="2404362"/>
          </a:xfrm>
          <a:custGeom>
            <a:avLst/>
            <a:gdLst>
              <a:gd name="connsiteX0" fmla="*/ 338351 w 500695"/>
              <a:gd name="connsiteY0" fmla="*/ 0 h 3055717"/>
              <a:gd name="connsiteX1" fmla="*/ 2685 w 500695"/>
              <a:gd name="connsiteY1" fmla="*/ 891251 h 3055717"/>
              <a:gd name="connsiteX2" fmla="*/ 500396 w 500695"/>
              <a:gd name="connsiteY2" fmla="*/ 2083443 h 3055717"/>
              <a:gd name="connsiteX3" fmla="*/ 60558 w 500695"/>
              <a:gd name="connsiteY3" fmla="*/ 3055717 h 3055717"/>
            </a:gdLst>
            <a:ahLst/>
            <a:cxnLst>
              <a:cxn ang="0">
                <a:pos x="connsiteX0" y="connsiteY0"/>
              </a:cxn>
              <a:cxn ang="0">
                <a:pos x="connsiteX1" y="connsiteY1"/>
              </a:cxn>
              <a:cxn ang="0">
                <a:pos x="connsiteX2" y="connsiteY2"/>
              </a:cxn>
              <a:cxn ang="0">
                <a:pos x="connsiteX3" y="connsiteY3"/>
              </a:cxn>
            </a:cxnLst>
            <a:rect l="l" t="t" r="r" b="b"/>
            <a:pathLst>
              <a:path w="500695" h="3055717">
                <a:moveTo>
                  <a:pt x="338351" y="0"/>
                </a:moveTo>
                <a:cubicBezTo>
                  <a:pt x="157014" y="272005"/>
                  <a:pt x="-24322" y="544011"/>
                  <a:pt x="2685" y="891251"/>
                </a:cubicBezTo>
                <a:cubicBezTo>
                  <a:pt x="29692" y="1238491"/>
                  <a:pt x="490751" y="1722699"/>
                  <a:pt x="500396" y="2083443"/>
                </a:cubicBezTo>
                <a:cubicBezTo>
                  <a:pt x="510041" y="2444187"/>
                  <a:pt x="285299" y="2749952"/>
                  <a:pt x="60558" y="3055717"/>
                </a:cubicBezTo>
              </a:path>
            </a:pathLst>
          </a:cu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sz="1600">
              <a:latin typeface="Meiryo UI" panose="020B0604030504040204" pitchFamily="50" charset="-128"/>
              <a:ea typeface="Meiryo UI" panose="020B0604030504040204" pitchFamily="50" charset="-128"/>
              <a:cs typeface="Meiryo UI" panose="020B0604030504040204" pitchFamily="50" charset="-128"/>
            </a:endParaRPr>
          </a:p>
        </xdr:txBody>
      </xdr:sp>
      <xdr:sp macro="" textlink="">
        <xdr:nvSpPr>
          <xdr:cNvPr id="339" name="フリーフォーム 51">
            <a:extLst>
              <a:ext uri="{FF2B5EF4-FFF2-40B4-BE49-F238E27FC236}">
                <a16:creationId xmlns:a16="http://schemas.microsoft.com/office/drawing/2014/main" id="{00000000-0008-0000-0400-000053010000}"/>
              </a:ext>
            </a:extLst>
          </xdr:cNvPr>
          <xdr:cNvSpPr/>
        </xdr:nvSpPr>
        <xdr:spPr>
          <a:xfrm>
            <a:off x="5592537" y="10613571"/>
            <a:ext cx="148073" cy="2404362"/>
          </a:xfrm>
          <a:custGeom>
            <a:avLst/>
            <a:gdLst>
              <a:gd name="connsiteX0" fmla="*/ 338351 w 500695"/>
              <a:gd name="connsiteY0" fmla="*/ 0 h 3055717"/>
              <a:gd name="connsiteX1" fmla="*/ 2685 w 500695"/>
              <a:gd name="connsiteY1" fmla="*/ 891251 h 3055717"/>
              <a:gd name="connsiteX2" fmla="*/ 500396 w 500695"/>
              <a:gd name="connsiteY2" fmla="*/ 2083443 h 3055717"/>
              <a:gd name="connsiteX3" fmla="*/ 60558 w 500695"/>
              <a:gd name="connsiteY3" fmla="*/ 3055717 h 3055717"/>
            </a:gdLst>
            <a:ahLst/>
            <a:cxnLst>
              <a:cxn ang="0">
                <a:pos x="connsiteX0" y="connsiteY0"/>
              </a:cxn>
              <a:cxn ang="0">
                <a:pos x="connsiteX1" y="connsiteY1"/>
              </a:cxn>
              <a:cxn ang="0">
                <a:pos x="connsiteX2" y="connsiteY2"/>
              </a:cxn>
              <a:cxn ang="0">
                <a:pos x="connsiteX3" y="connsiteY3"/>
              </a:cxn>
            </a:cxnLst>
            <a:rect l="l" t="t" r="r" b="b"/>
            <a:pathLst>
              <a:path w="500695" h="3055717">
                <a:moveTo>
                  <a:pt x="338351" y="0"/>
                </a:moveTo>
                <a:cubicBezTo>
                  <a:pt x="157014" y="272005"/>
                  <a:pt x="-24322" y="544011"/>
                  <a:pt x="2685" y="891251"/>
                </a:cubicBezTo>
                <a:cubicBezTo>
                  <a:pt x="29692" y="1238491"/>
                  <a:pt x="490751" y="1722699"/>
                  <a:pt x="500396" y="2083443"/>
                </a:cubicBezTo>
                <a:cubicBezTo>
                  <a:pt x="510041" y="2444187"/>
                  <a:pt x="285299" y="2749952"/>
                  <a:pt x="60558" y="3055717"/>
                </a:cubicBezTo>
              </a:path>
            </a:pathLst>
          </a:cu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sz="1600">
              <a:latin typeface="Meiryo UI" panose="020B0604030504040204" pitchFamily="50" charset="-128"/>
              <a:ea typeface="Meiryo UI" panose="020B0604030504040204" pitchFamily="50" charset="-128"/>
              <a:cs typeface="Meiryo UI" panose="020B0604030504040204" pitchFamily="50" charset="-128"/>
            </a:endParaRPr>
          </a:p>
        </xdr:txBody>
      </xdr:sp>
    </xdr:grpSp>
    <xdr:clientData/>
  </xdr:twoCellAnchor>
  <xdr:twoCellAnchor>
    <xdr:from>
      <xdr:col>9</xdr:col>
      <xdr:colOff>163284</xdr:colOff>
      <xdr:row>76</xdr:row>
      <xdr:rowOff>163286</xdr:rowOff>
    </xdr:from>
    <xdr:to>
      <xdr:col>36</xdr:col>
      <xdr:colOff>81642</xdr:colOff>
      <xdr:row>79</xdr:row>
      <xdr:rowOff>116164</xdr:rowOff>
    </xdr:to>
    <xdr:sp macro="" textlink="">
      <xdr:nvSpPr>
        <xdr:cNvPr id="39" name="四角形吹き出し 17">
          <a:extLst>
            <a:ext uri="{FF2B5EF4-FFF2-40B4-BE49-F238E27FC236}">
              <a16:creationId xmlns:a16="http://schemas.microsoft.com/office/drawing/2014/main" id="{00000000-0008-0000-0400-000027000000}"/>
            </a:ext>
          </a:extLst>
        </xdr:cNvPr>
        <xdr:cNvSpPr/>
      </xdr:nvSpPr>
      <xdr:spPr>
        <a:xfrm>
          <a:off x="2000248" y="15920357"/>
          <a:ext cx="5429251" cy="565200"/>
        </a:xfrm>
        <a:prstGeom prst="wedgeRectCallout">
          <a:avLst>
            <a:gd name="adj1" fmla="val -10925"/>
            <a:gd name="adj2" fmla="val -80082"/>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予定数量、予定単価を入力し、発注単価はブランクにします。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a:p>
          <a:pPr algn="l"/>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発注数量は予定価格のアップロードでも必須なので予定数量と同じ内容を入力します。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twoCellAnchor>
  <xdr:twoCellAnchor>
    <xdr:from>
      <xdr:col>6</xdr:col>
      <xdr:colOff>37977</xdr:colOff>
      <xdr:row>70</xdr:row>
      <xdr:rowOff>38609</xdr:rowOff>
    </xdr:from>
    <xdr:to>
      <xdr:col>11</xdr:col>
      <xdr:colOff>185912</xdr:colOff>
      <xdr:row>75</xdr:row>
      <xdr:rowOff>121156</xdr:rowOff>
    </xdr:to>
    <xdr:sp macro="" textlink="">
      <xdr:nvSpPr>
        <xdr:cNvPr id="38" name="正方形/長方形 37">
          <a:extLst>
            <a:ext uri="{FF2B5EF4-FFF2-40B4-BE49-F238E27FC236}">
              <a16:creationId xmlns:a16="http://schemas.microsoft.com/office/drawing/2014/main" id="{00000000-0008-0000-0400-000026000000}"/>
            </a:ext>
          </a:extLst>
        </xdr:cNvPr>
        <xdr:cNvSpPr/>
      </xdr:nvSpPr>
      <xdr:spPr>
        <a:xfrm>
          <a:off x="1248212" y="14976050"/>
          <a:ext cx="1156465" cy="1147106"/>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28</xdr:col>
      <xdr:colOff>84716</xdr:colOff>
      <xdr:row>70</xdr:row>
      <xdr:rowOff>38608</xdr:rowOff>
    </xdr:from>
    <xdr:to>
      <xdr:col>34</xdr:col>
      <xdr:colOff>30946</xdr:colOff>
      <xdr:row>75</xdr:row>
      <xdr:rowOff>121154</xdr:rowOff>
    </xdr:to>
    <xdr:sp macro="" textlink="">
      <xdr:nvSpPr>
        <xdr:cNvPr id="40" name="正方形/長方形 39">
          <a:extLst>
            <a:ext uri="{FF2B5EF4-FFF2-40B4-BE49-F238E27FC236}">
              <a16:creationId xmlns:a16="http://schemas.microsoft.com/office/drawing/2014/main" id="{00000000-0008-0000-0400-000028000000}"/>
            </a:ext>
          </a:extLst>
        </xdr:cNvPr>
        <xdr:cNvSpPr/>
      </xdr:nvSpPr>
      <xdr:spPr>
        <a:xfrm>
          <a:off x="5732481" y="14976049"/>
          <a:ext cx="1156465" cy="1147105"/>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0</xdr:colOff>
      <xdr:row>84</xdr:row>
      <xdr:rowOff>190499</xdr:rowOff>
    </xdr:from>
    <xdr:to>
      <xdr:col>48</xdr:col>
      <xdr:colOff>12143</xdr:colOff>
      <xdr:row>100</xdr:row>
      <xdr:rowOff>178416</xdr:rowOff>
    </xdr:to>
    <xdr:grpSp>
      <xdr:nvGrpSpPr>
        <xdr:cNvPr id="23" name="グループ化 22">
          <a:extLst>
            <a:ext uri="{FF2B5EF4-FFF2-40B4-BE49-F238E27FC236}">
              <a16:creationId xmlns:a16="http://schemas.microsoft.com/office/drawing/2014/main" id="{00000000-0008-0000-0400-000017000000}"/>
            </a:ext>
          </a:extLst>
        </xdr:cNvPr>
        <xdr:cNvGrpSpPr/>
      </xdr:nvGrpSpPr>
      <xdr:grpSpPr>
        <a:xfrm>
          <a:off x="806824" y="18108705"/>
          <a:ext cx="8887201" cy="3394505"/>
          <a:chOff x="816429" y="17376320"/>
          <a:chExt cx="8992857" cy="3253632"/>
        </a:xfrm>
      </xdr:grpSpPr>
      <xdr:pic>
        <xdr:nvPicPr>
          <xdr:cNvPr id="50" name="図 49">
            <a:extLst>
              <a:ext uri="{FF2B5EF4-FFF2-40B4-BE49-F238E27FC236}">
                <a16:creationId xmlns:a16="http://schemas.microsoft.com/office/drawing/2014/main" id="{00000000-0008-0000-0400-000032000000}"/>
              </a:ext>
            </a:extLst>
          </xdr:cNvPr>
          <xdr:cNvPicPr>
            <a:picLocks noChangeAspect="1" noChangeArrowheads="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b="22461"/>
          <a:stretch/>
        </xdr:blipFill>
        <xdr:spPr bwMode="auto">
          <a:xfrm>
            <a:off x="816429" y="17389929"/>
            <a:ext cx="8992857" cy="324002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51" name="正方形/長方形 50">
            <a:extLst>
              <a:ext uri="{FF2B5EF4-FFF2-40B4-BE49-F238E27FC236}">
                <a16:creationId xmlns:a16="http://schemas.microsoft.com/office/drawing/2014/main" id="{00000000-0008-0000-0400-000033000000}"/>
              </a:ext>
            </a:extLst>
          </xdr:cNvPr>
          <xdr:cNvSpPr/>
        </xdr:nvSpPr>
        <xdr:spPr>
          <a:xfrm>
            <a:off x="3265714" y="17376320"/>
            <a:ext cx="1401535" cy="190501"/>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9</xdr:col>
      <xdr:colOff>163285</xdr:colOff>
      <xdr:row>87</xdr:row>
      <xdr:rowOff>54429</xdr:rowOff>
    </xdr:from>
    <xdr:to>
      <xdr:col>31</xdr:col>
      <xdr:colOff>68036</xdr:colOff>
      <xdr:row>90</xdr:row>
      <xdr:rowOff>7308</xdr:rowOff>
    </xdr:to>
    <xdr:sp macro="" textlink="">
      <xdr:nvSpPr>
        <xdr:cNvPr id="52" name="四角形吹き出し 17">
          <a:extLst>
            <a:ext uri="{FF2B5EF4-FFF2-40B4-BE49-F238E27FC236}">
              <a16:creationId xmlns:a16="http://schemas.microsoft.com/office/drawing/2014/main" id="{00000000-0008-0000-0400-000034000000}"/>
            </a:ext>
          </a:extLst>
        </xdr:cNvPr>
        <xdr:cNvSpPr/>
      </xdr:nvSpPr>
      <xdr:spPr>
        <a:xfrm>
          <a:off x="2000249" y="17852572"/>
          <a:ext cx="4395108" cy="565200"/>
        </a:xfrm>
        <a:prstGeom prst="wedgeRectCallout">
          <a:avLst>
            <a:gd name="adj1" fmla="val -10925"/>
            <a:gd name="adj2" fmla="val -80082"/>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ボタン「最新の情報に更新」、「</a:t>
          </a:r>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TEXT</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ファイル生成」を順番に押下します。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a:p>
          <a:pPr algn="l"/>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処理フラグ「</a:t>
          </a:r>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1</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」（登録）のアップロードファイルが生成されます。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twoCellAnchor>
  <xdr:oneCellAnchor>
    <xdr:from>
      <xdr:col>28</xdr:col>
      <xdr:colOff>167286</xdr:colOff>
      <xdr:row>120</xdr:row>
      <xdr:rowOff>126393</xdr:rowOff>
    </xdr:from>
    <xdr:ext cx="1660073" cy="325217"/>
    <xdr:sp macro="" textlink="">
      <xdr:nvSpPr>
        <xdr:cNvPr id="67" name="四角形吹き出し 17">
          <a:extLst>
            <a:ext uri="{FF2B5EF4-FFF2-40B4-BE49-F238E27FC236}">
              <a16:creationId xmlns:a16="http://schemas.microsoft.com/office/drawing/2014/main" id="{00000000-0008-0000-0400-000043000000}"/>
            </a:ext>
          </a:extLst>
        </xdr:cNvPr>
        <xdr:cNvSpPr/>
      </xdr:nvSpPr>
      <xdr:spPr>
        <a:xfrm>
          <a:off x="5882286" y="24660072"/>
          <a:ext cx="1660073" cy="325217"/>
        </a:xfrm>
        <a:prstGeom prst="wedgeRectCallout">
          <a:avLst>
            <a:gd name="adj1" fmla="val -5187"/>
            <a:gd name="adj2" fmla="val -88450"/>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発注単価を入力します。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oneCellAnchor>
  <xdr:twoCellAnchor>
    <xdr:from>
      <xdr:col>4</xdr:col>
      <xdr:colOff>0</xdr:colOff>
      <xdr:row>124</xdr:row>
      <xdr:rowOff>190499</xdr:rowOff>
    </xdr:from>
    <xdr:to>
      <xdr:col>48</xdr:col>
      <xdr:colOff>12143</xdr:colOff>
      <xdr:row>140</xdr:row>
      <xdr:rowOff>178416</xdr:rowOff>
    </xdr:to>
    <xdr:grpSp>
      <xdr:nvGrpSpPr>
        <xdr:cNvPr id="25" name="グループ化 24">
          <a:extLst>
            <a:ext uri="{FF2B5EF4-FFF2-40B4-BE49-F238E27FC236}">
              <a16:creationId xmlns:a16="http://schemas.microsoft.com/office/drawing/2014/main" id="{00000000-0008-0000-0400-000019000000}"/>
            </a:ext>
          </a:extLst>
        </xdr:cNvPr>
        <xdr:cNvGrpSpPr/>
      </xdr:nvGrpSpPr>
      <xdr:grpSpPr>
        <a:xfrm>
          <a:off x="806824" y="26625175"/>
          <a:ext cx="8887201" cy="3394506"/>
          <a:chOff x="816429" y="25540606"/>
          <a:chExt cx="8992857" cy="3253631"/>
        </a:xfrm>
      </xdr:grpSpPr>
      <xdr:pic>
        <xdr:nvPicPr>
          <xdr:cNvPr id="100" name="図 99">
            <a:extLst>
              <a:ext uri="{FF2B5EF4-FFF2-40B4-BE49-F238E27FC236}">
                <a16:creationId xmlns:a16="http://schemas.microsoft.com/office/drawing/2014/main" id="{00000000-0008-0000-0400-000064000000}"/>
              </a:ext>
            </a:extLst>
          </xdr:cNvPr>
          <xdr:cNvPicPr>
            <a:picLocks noChangeAspect="1" noChangeArrowheads="1"/>
          </xdr:cNvPicPr>
        </xdr:nvPicPr>
        <xdr:blipFill rotWithShape="1">
          <a:blip xmlns:r="http://schemas.openxmlformats.org/officeDocument/2006/relationships" r:embed="rId17">
            <a:extLst>
              <a:ext uri="{28A0092B-C50C-407E-A947-70E740481C1C}">
                <a14:useLocalDpi xmlns:a14="http://schemas.microsoft.com/office/drawing/2010/main" val="0"/>
              </a:ext>
            </a:extLst>
          </a:blip>
          <a:srcRect b="22461"/>
          <a:stretch/>
        </xdr:blipFill>
        <xdr:spPr bwMode="auto">
          <a:xfrm>
            <a:off x="816429" y="25554214"/>
            <a:ext cx="8992857" cy="324002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69" name="正方形/長方形 68">
            <a:extLst>
              <a:ext uri="{FF2B5EF4-FFF2-40B4-BE49-F238E27FC236}">
                <a16:creationId xmlns:a16="http://schemas.microsoft.com/office/drawing/2014/main" id="{00000000-0008-0000-0400-000045000000}"/>
              </a:ext>
            </a:extLst>
          </xdr:cNvPr>
          <xdr:cNvSpPr/>
        </xdr:nvSpPr>
        <xdr:spPr>
          <a:xfrm>
            <a:off x="3260912" y="25540606"/>
            <a:ext cx="1401535" cy="190500"/>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9</xdr:col>
      <xdr:colOff>163285</xdr:colOff>
      <xdr:row>127</xdr:row>
      <xdr:rowOff>54429</xdr:rowOff>
    </xdr:from>
    <xdr:to>
      <xdr:col>31</xdr:col>
      <xdr:colOff>68036</xdr:colOff>
      <xdr:row>130</xdr:row>
      <xdr:rowOff>7308</xdr:rowOff>
    </xdr:to>
    <xdr:sp macro="" textlink="">
      <xdr:nvSpPr>
        <xdr:cNvPr id="75" name="四角形吹き出し 17">
          <a:extLst>
            <a:ext uri="{FF2B5EF4-FFF2-40B4-BE49-F238E27FC236}">
              <a16:creationId xmlns:a16="http://schemas.microsoft.com/office/drawing/2014/main" id="{00000000-0008-0000-0400-00004B000000}"/>
            </a:ext>
          </a:extLst>
        </xdr:cNvPr>
        <xdr:cNvSpPr/>
      </xdr:nvSpPr>
      <xdr:spPr>
        <a:xfrm>
          <a:off x="2000249" y="26629179"/>
          <a:ext cx="4395108" cy="565200"/>
        </a:xfrm>
        <a:prstGeom prst="wedgeRectCallout">
          <a:avLst>
            <a:gd name="adj1" fmla="val -10925"/>
            <a:gd name="adj2" fmla="val -80082"/>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ボタン「最新の情報に更新」、「</a:t>
          </a:r>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TEXT</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ファイル生成」を順番に押下します。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a:p>
          <a:pPr algn="l"/>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処理フラグ「</a:t>
          </a:r>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2</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」（変更）のアップロードファイルが生成されます。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twoCellAnchor>
  <xdr:oneCellAnchor>
    <xdr:from>
      <xdr:col>18</xdr:col>
      <xdr:colOff>83244</xdr:colOff>
      <xdr:row>198</xdr:row>
      <xdr:rowOff>186236</xdr:rowOff>
    </xdr:from>
    <xdr:ext cx="2796668" cy="564385"/>
    <xdr:sp macro="" textlink="">
      <xdr:nvSpPr>
        <xdr:cNvPr id="82" name="四角形吹き出し 17">
          <a:extLst>
            <a:ext uri="{FF2B5EF4-FFF2-40B4-BE49-F238E27FC236}">
              <a16:creationId xmlns:a16="http://schemas.microsoft.com/office/drawing/2014/main" id="{00000000-0008-0000-0400-000052000000}"/>
            </a:ext>
          </a:extLst>
        </xdr:cNvPr>
        <xdr:cNvSpPr/>
      </xdr:nvSpPr>
      <xdr:spPr>
        <a:xfrm>
          <a:off x="3757173" y="40640272"/>
          <a:ext cx="2796668" cy="564385"/>
        </a:xfrm>
        <a:prstGeom prst="wedgeRectCallout">
          <a:avLst>
            <a:gd name="adj1" fmla="val -25895"/>
            <a:gd name="adj2" fmla="val -72860"/>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「設計変更前の金額（税抜）」へ</a:t>
          </a:r>
        </a:p>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前回の「発注価格（税抜）」を貼付します。</a:t>
          </a:r>
        </a:p>
      </xdr:txBody>
    </xdr:sp>
    <xdr:clientData/>
  </xdr:oneCellAnchor>
  <xdr:twoCellAnchor>
    <xdr:from>
      <xdr:col>4</xdr:col>
      <xdr:colOff>-1</xdr:colOff>
      <xdr:row>220</xdr:row>
      <xdr:rowOff>190499</xdr:rowOff>
    </xdr:from>
    <xdr:to>
      <xdr:col>48</xdr:col>
      <xdr:colOff>12142</xdr:colOff>
      <xdr:row>236</xdr:row>
      <xdr:rowOff>178416</xdr:rowOff>
    </xdr:to>
    <xdr:grpSp>
      <xdr:nvGrpSpPr>
        <xdr:cNvPr id="30" name="グループ化 29">
          <a:extLst>
            <a:ext uri="{FF2B5EF4-FFF2-40B4-BE49-F238E27FC236}">
              <a16:creationId xmlns:a16="http://schemas.microsoft.com/office/drawing/2014/main" id="{00000000-0008-0000-0400-00001E000000}"/>
            </a:ext>
          </a:extLst>
        </xdr:cNvPr>
        <xdr:cNvGrpSpPr/>
      </xdr:nvGrpSpPr>
      <xdr:grpSpPr>
        <a:xfrm>
          <a:off x="806823" y="47064705"/>
          <a:ext cx="8887201" cy="3394505"/>
          <a:chOff x="816428" y="45134892"/>
          <a:chExt cx="8992857" cy="3253631"/>
        </a:xfrm>
      </xdr:grpSpPr>
      <xdr:pic>
        <xdr:nvPicPr>
          <xdr:cNvPr id="127" name="図 126">
            <a:extLst>
              <a:ext uri="{FF2B5EF4-FFF2-40B4-BE49-F238E27FC236}">
                <a16:creationId xmlns:a16="http://schemas.microsoft.com/office/drawing/2014/main" id="{00000000-0008-0000-0400-00007F000000}"/>
              </a:ext>
            </a:extLst>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b="22461"/>
          <a:stretch/>
        </xdr:blipFill>
        <xdr:spPr bwMode="auto">
          <a:xfrm>
            <a:off x="816428" y="45148500"/>
            <a:ext cx="8992857" cy="324002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92" name="正方形/長方形 91">
            <a:extLst>
              <a:ext uri="{FF2B5EF4-FFF2-40B4-BE49-F238E27FC236}">
                <a16:creationId xmlns:a16="http://schemas.microsoft.com/office/drawing/2014/main" id="{00000000-0008-0000-0400-00005C000000}"/>
              </a:ext>
            </a:extLst>
          </xdr:cNvPr>
          <xdr:cNvSpPr/>
        </xdr:nvSpPr>
        <xdr:spPr>
          <a:xfrm>
            <a:off x="3260912" y="45134892"/>
            <a:ext cx="1401535" cy="190500"/>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9</xdr:col>
      <xdr:colOff>163284</xdr:colOff>
      <xdr:row>223</xdr:row>
      <xdr:rowOff>54429</xdr:rowOff>
    </xdr:from>
    <xdr:to>
      <xdr:col>35</xdr:col>
      <xdr:colOff>67234</xdr:colOff>
      <xdr:row>226</xdr:row>
      <xdr:rowOff>7308</xdr:rowOff>
    </xdr:to>
    <xdr:sp macro="" textlink="">
      <xdr:nvSpPr>
        <xdr:cNvPr id="93" name="四角形吹き出し 17">
          <a:extLst>
            <a:ext uri="{FF2B5EF4-FFF2-40B4-BE49-F238E27FC236}">
              <a16:creationId xmlns:a16="http://schemas.microsoft.com/office/drawing/2014/main" id="{00000000-0008-0000-0400-00005D000000}"/>
            </a:ext>
          </a:extLst>
        </xdr:cNvPr>
        <xdr:cNvSpPr/>
      </xdr:nvSpPr>
      <xdr:spPr>
        <a:xfrm>
          <a:off x="1978637" y="47141547"/>
          <a:ext cx="5148303" cy="591614"/>
        </a:xfrm>
        <a:prstGeom prst="wedgeRectCallout">
          <a:avLst>
            <a:gd name="adj1" fmla="val -15496"/>
            <a:gd name="adj2" fmla="val -78188"/>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ボタン「最新の情報に更新」、「</a:t>
          </a:r>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TEXT</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ファイル生成」を順番に押下します。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a:p>
          <a:pPr algn="l"/>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設計変更時の処理フラグ決定についてはシート「工事管理シート説明資料」を参照。</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twoCellAnchor>
  <xdr:twoCellAnchor>
    <xdr:from>
      <xdr:col>4</xdr:col>
      <xdr:colOff>0</xdr:colOff>
      <xdr:row>166</xdr:row>
      <xdr:rowOff>204106</xdr:rowOff>
    </xdr:from>
    <xdr:to>
      <xdr:col>48</xdr:col>
      <xdr:colOff>12143</xdr:colOff>
      <xdr:row>182</xdr:row>
      <xdr:rowOff>178415</xdr:rowOff>
    </xdr:to>
    <xdr:grpSp>
      <xdr:nvGrpSpPr>
        <xdr:cNvPr id="27" name="グループ化 26">
          <a:extLst>
            <a:ext uri="{FF2B5EF4-FFF2-40B4-BE49-F238E27FC236}">
              <a16:creationId xmlns:a16="http://schemas.microsoft.com/office/drawing/2014/main" id="{00000000-0008-0000-0400-00001B000000}"/>
            </a:ext>
          </a:extLst>
        </xdr:cNvPr>
        <xdr:cNvGrpSpPr/>
      </xdr:nvGrpSpPr>
      <xdr:grpSpPr>
        <a:xfrm>
          <a:off x="806824" y="35581077"/>
          <a:ext cx="8887201" cy="3380897"/>
          <a:chOff x="816429" y="34126713"/>
          <a:chExt cx="8992857" cy="3240023"/>
        </a:xfrm>
      </xdr:grpSpPr>
      <xdr:pic>
        <xdr:nvPicPr>
          <xdr:cNvPr id="106" name="図 105">
            <a:extLst>
              <a:ext uri="{FF2B5EF4-FFF2-40B4-BE49-F238E27FC236}">
                <a16:creationId xmlns:a16="http://schemas.microsoft.com/office/drawing/2014/main" id="{00000000-0008-0000-0400-00006A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b="22461"/>
          <a:stretch/>
        </xdr:blipFill>
        <xdr:spPr bwMode="auto">
          <a:xfrm>
            <a:off x="816429" y="34126713"/>
            <a:ext cx="8992857" cy="324002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107" name="正方形/長方形 106">
            <a:extLst>
              <a:ext uri="{FF2B5EF4-FFF2-40B4-BE49-F238E27FC236}">
                <a16:creationId xmlns:a16="http://schemas.microsoft.com/office/drawing/2014/main" id="{00000000-0008-0000-0400-00006B000000}"/>
              </a:ext>
            </a:extLst>
          </xdr:cNvPr>
          <xdr:cNvSpPr/>
        </xdr:nvSpPr>
        <xdr:spPr>
          <a:xfrm>
            <a:off x="6980464" y="35813999"/>
            <a:ext cx="1034143" cy="1088571"/>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20</xdr:col>
      <xdr:colOff>115661</xdr:colOff>
      <xdr:row>180</xdr:row>
      <xdr:rowOff>122463</xdr:rowOff>
    </xdr:from>
    <xdr:to>
      <xdr:col>36</xdr:col>
      <xdr:colOff>149679</xdr:colOff>
      <xdr:row>192</xdr:row>
      <xdr:rowOff>40821</xdr:rowOff>
    </xdr:to>
    <xdr:cxnSp macro="">
      <xdr:nvCxnSpPr>
        <xdr:cNvPr id="8" name="コネクタ: カギ線 7">
          <a:extLst>
            <a:ext uri="{FF2B5EF4-FFF2-40B4-BE49-F238E27FC236}">
              <a16:creationId xmlns:a16="http://schemas.microsoft.com/office/drawing/2014/main" id="{00000000-0008-0000-0400-000008000000}"/>
            </a:ext>
          </a:extLst>
        </xdr:cNvPr>
        <xdr:cNvCxnSpPr>
          <a:stCxn id="107" idx="2"/>
          <a:endCxn id="81" idx="0"/>
        </xdr:cNvCxnSpPr>
      </xdr:nvCxnSpPr>
      <xdr:spPr>
        <a:xfrm rot="5400000">
          <a:off x="4663848" y="36436526"/>
          <a:ext cx="2367644" cy="3299732"/>
        </a:xfrm>
        <a:prstGeom prst="bentConnector3">
          <a:avLst/>
        </a:prstGeom>
        <a:ln w="3810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149680</xdr:colOff>
      <xdr:row>180</xdr:row>
      <xdr:rowOff>122462</xdr:rowOff>
    </xdr:from>
    <xdr:to>
      <xdr:col>42</xdr:col>
      <xdr:colOff>176895</xdr:colOff>
      <xdr:row>192</xdr:row>
      <xdr:rowOff>40821</xdr:rowOff>
    </xdr:to>
    <xdr:cxnSp macro="">
      <xdr:nvCxnSpPr>
        <xdr:cNvPr id="110" name="コネクタ: カギ線 109">
          <a:extLst>
            <a:ext uri="{FF2B5EF4-FFF2-40B4-BE49-F238E27FC236}">
              <a16:creationId xmlns:a16="http://schemas.microsoft.com/office/drawing/2014/main" id="{00000000-0008-0000-0400-00006E000000}"/>
            </a:ext>
          </a:extLst>
        </xdr:cNvPr>
        <xdr:cNvCxnSpPr>
          <a:stCxn id="107" idx="2"/>
          <a:endCxn id="104" idx="0"/>
        </xdr:cNvCxnSpPr>
      </xdr:nvCxnSpPr>
      <xdr:spPr>
        <a:xfrm rot="16200000" flipH="1">
          <a:off x="6939643" y="37460463"/>
          <a:ext cx="2367645" cy="1251858"/>
        </a:xfrm>
        <a:prstGeom prst="bentConnector3">
          <a:avLst>
            <a:gd name="adj1" fmla="val 50000"/>
          </a:avLst>
        </a:prstGeom>
        <a:ln w="3810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24</xdr:col>
      <xdr:colOff>199303</xdr:colOff>
      <xdr:row>216</xdr:row>
      <xdr:rowOff>54359</xdr:rowOff>
    </xdr:from>
    <xdr:ext cx="3211288" cy="325217"/>
    <xdr:sp macro="" textlink="">
      <xdr:nvSpPr>
        <xdr:cNvPr id="117" name="四角形吹き出し 17">
          <a:extLst>
            <a:ext uri="{FF2B5EF4-FFF2-40B4-BE49-F238E27FC236}">
              <a16:creationId xmlns:a16="http://schemas.microsoft.com/office/drawing/2014/main" id="{00000000-0008-0000-0400-000075000000}"/>
            </a:ext>
          </a:extLst>
        </xdr:cNvPr>
        <xdr:cNvSpPr/>
      </xdr:nvSpPr>
      <xdr:spPr>
        <a:xfrm>
          <a:off x="5097874" y="44182323"/>
          <a:ext cx="3211288" cy="325217"/>
        </a:xfrm>
        <a:prstGeom prst="wedgeRectCallout">
          <a:avLst>
            <a:gd name="adj1" fmla="val -16093"/>
            <a:gd name="adj2" fmla="val -105186"/>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設計変更後の「発注単価（税抜）」を入力します。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oneCellAnchor>
  <xdr:twoCellAnchor>
    <xdr:from>
      <xdr:col>3</xdr:col>
      <xdr:colOff>165686</xdr:colOff>
      <xdr:row>145</xdr:row>
      <xdr:rowOff>204106</xdr:rowOff>
    </xdr:from>
    <xdr:to>
      <xdr:col>48</xdr:col>
      <xdr:colOff>12143</xdr:colOff>
      <xdr:row>161</xdr:row>
      <xdr:rowOff>178415</xdr:rowOff>
    </xdr:to>
    <xdr:grpSp>
      <xdr:nvGrpSpPr>
        <xdr:cNvPr id="26" name="グループ化 25">
          <a:extLst>
            <a:ext uri="{FF2B5EF4-FFF2-40B4-BE49-F238E27FC236}">
              <a16:creationId xmlns:a16="http://schemas.microsoft.com/office/drawing/2014/main" id="{00000000-0008-0000-0400-00001A000000}"/>
            </a:ext>
          </a:extLst>
        </xdr:cNvPr>
        <xdr:cNvGrpSpPr/>
      </xdr:nvGrpSpPr>
      <xdr:grpSpPr>
        <a:xfrm>
          <a:off x="770804" y="31109930"/>
          <a:ext cx="8923221" cy="3380897"/>
          <a:chOff x="778007" y="29840463"/>
          <a:chExt cx="9031279" cy="3240023"/>
        </a:xfrm>
      </xdr:grpSpPr>
      <xdr:pic>
        <xdr:nvPicPr>
          <xdr:cNvPr id="119" name="図 118">
            <a:extLst>
              <a:ext uri="{FF2B5EF4-FFF2-40B4-BE49-F238E27FC236}">
                <a16:creationId xmlns:a16="http://schemas.microsoft.com/office/drawing/2014/main" id="{00000000-0008-0000-0400-000077000000}"/>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b="22461"/>
          <a:stretch/>
        </xdr:blipFill>
        <xdr:spPr bwMode="auto">
          <a:xfrm>
            <a:off x="816429" y="29840463"/>
            <a:ext cx="8992857" cy="324002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120" name="正方形/長方形 119">
            <a:extLst>
              <a:ext uri="{FF2B5EF4-FFF2-40B4-BE49-F238E27FC236}">
                <a16:creationId xmlns:a16="http://schemas.microsoft.com/office/drawing/2014/main" id="{00000000-0008-0000-0400-000078000000}"/>
              </a:ext>
            </a:extLst>
          </xdr:cNvPr>
          <xdr:cNvSpPr/>
        </xdr:nvSpPr>
        <xdr:spPr>
          <a:xfrm>
            <a:off x="778007" y="30731331"/>
            <a:ext cx="3413793" cy="145677"/>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21</xdr:col>
      <xdr:colOff>165685</xdr:colOff>
      <xdr:row>149</xdr:row>
      <xdr:rowOff>84774</xdr:rowOff>
    </xdr:from>
    <xdr:ext cx="1918609" cy="325217"/>
    <xdr:sp macro="" textlink="">
      <xdr:nvSpPr>
        <xdr:cNvPr id="121" name="四角形吹き出し 17">
          <a:extLst>
            <a:ext uri="{FF2B5EF4-FFF2-40B4-BE49-F238E27FC236}">
              <a16:creationId xmlns:a16="http://schemas.microsoft.com/office/drawing/2014/main" id="{00000000-0008-0000-0400-000079000000}"/>
            </a:ext>
          </a:extLst>
        </xdr:cNvPr>
        <xdr:cNvSpPr/>
      </xdr:nvSpPr>
      <xdr:spPr>
        <a:xfrm>
          <a:off x="4401509" y="31842245"/>
          <a:ext cx="1918609" cy="325217"/>
        </a:xfrm>
        <a:prstGeom prst="wedgeRectCallout">
          <a:avLst>
            <a:gd name="adj1" fmla="val -59093"/>
            <a:gd name="adj2" fmla="val 22304"/>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設計変更回数を変更します。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oneCellAnchor>
  <xdr:twoCellAnchor>
    <xdr:from>
      <xdr:col>3</xdr:col>
      <xdr:colOff>145677</xdr:colOff>
      <xdr:row>269</xdr:row>
      <xdr:rowOff>204105</xdr:rowOff>
    </xdr:from>
    <xdr:to>
      <xdr:col>48</xdr:col>
      <xdr:colOff>54428</xdr:colOff>
      <xdr:row>285</xdr:row>
      <xdr:rowOff>178414</xdr:rowOff>
    </xdr:to>
    <xdr:grpSp>
      <xdr:nvGrpSpPr>
        <xdr:cNvPr id="32" name="グループ化 31">
          <a:extLst>
            <a:ext uri="{FF2B5EF4-FFF2-40B4-BE49-F238E27FC236}">
              <a16:creationId xmlns:a16="http://schemas.microsoft.com/office/drawing/2014/main" id="{00000000-0008-0000-0400-000020000000}"/>
            </a:ext>
          </a:extLst>
        </xdr:cNvPr>
        <xdr:cNvGrpSpPr/>
      </xdr:nvGrpSpPr>
      <xdr:grpSpPr>
        <a:xfrm>
          <a:off x="750795" y="57510987"/>
          <a:ext cx="8985515" cy="3380898"/>
          <a:chOff x="757998" y="54945726"/>
          <a:chExt cx="9093573" cy="3240028"/>
        </a:xfrm>
      </xdr:grpSpPr>
      <xdr:pic>
        <xdr:nvPicPr>
          <xdr:cNvPr id="172" name="図 171">
            <a:extLst>
              <a:ext uri="{FF2B5EF4-FFF2-40B4-BE49-F238E27FC236}">
                <a16:creationId xmlns:a16="http://schemas.microsoft.com/office/drawing/2014/main" id="{00000000-0008-0000-0400-0000AC000000}"/>
              </a:ext>
            </a:extLst>
          </xdr:cNvPr>
          <xdr:cNvPicPr>
            <a:picLocks noChangeAspect="1" noChangeArrowheads="1"/>
          </xdr:cNvPicPr>
        </xdr:nvPicPr>
        <xdr:blipFill rotWithShape="1">
          <a:blip xmlns:r="http://schemas.openxmlformats.org/officeDocument/2006/relationships" r:embed="rId20">
            <a:extLst>
              <a:ext uri="{28A0092B-C50C-407E-A947-70E740481C1C}">
                <a14:useLocalDpi xmlns:a14="http://schemas.microsoft.com/office/drawing/2010/main" val="0"/>
              </a:ext>
            </a:extLst>
          </a:blip>
          <a:srcRect b="22461"/>
          <a:stretch/>
        </xdr:blipFill>
        <xdr:spPr bwMode="auto">
          <a:xfrm>
            <a:off x="816428" y="54945726"/>
            <a:ext cx="8992857" cy="3240028"/>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174" name="正方形/長方形 173">
            <a:extLst>
              <a:ext uri="{FF2B5EF4-FFF2-40B4-BE49-F238E27FC236}">
                <a16:creationId xmlns:a16="http://schemas.microsoft.com/office/drawing/2014/main" id="{00000000-0008-0000-0400-0000AE000000}"/>
              </a:ext>
            </a:extLst>
          </xdr:cNvPr>
          <xdr:cNvSpPr/>
        </xdr:nvSpPr>
        <xdr:spPr>
          <a:xfrm>
            <a:off x="800418" y="56085522"/>
            <a:ext cx="953302" cy="226519"/>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 name="正方形/長方形 174">
            <a:extLst>
              <a:ext uri="{FF2B5EF4-FFF2-40B4-BE49-F238E27FC236}">
                <a16:creationId xmlns:a16="http://schemas.microsoft.com/office/drawing/2014/main" id="{00000000-0008-0000-0400-0000AF000000}"/>
              </a:ext>
            </a:extLst>
          </xdr:cNvPr>
          <xdr:cNvSpPr/>
        </xdr:nvSpPr>
        <xdr:spPr>
          <a:xfrm>
            <a:off x="757998" y="57442953"/>
            <a:ext cx="9093573" cy="196905"/>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xdr:col>
      <xdr:colOff>-1</xdr:colOff>
      <xdr:row>349</xdr:row>
      <xdr:rowOff>179293</xdr:rowOff>
    </xdr:from>
    <xdr:to>
      <xdr:col>48</xdr:col>
      <xdr:colOff>12142</xdr:colOff>
      <xdr:row>365</xdr:row>
      <xdr:rowOff>178415</xdr:rowOff>
    </xdr:to>
    <xdr:grpSp>
      <xdr:nvGrpSpPr>
        <xdr:cNvPr id="35" name="グループ化 34">
          <a:extLst>
            <a:ext uri="{FF2B5EF4-FFF2-40B4-BE49-F238E27FC236}">
              <a16:creationId xmlns:a16="http://schemas.microsoft.com/office/drawing/2014/main" id="{00000000-0008-0000-0400-000023000000}"/>
            </a:ext>
          </a:extLst>
        </xdr:cNvPr>
        <xdr:cNvGrpSpPr/>
      </xdr:nvGrpSpPr>
      <xdr:grpSpPr>
        <a:xfrm>
          <a:off x="806823" y="74519117"/>
          <a:ext cx="8887201" cy="3405710"/>
          <a:chOff x="816428" y="67575472"/>
          <a:chExt cx="8992857" cy="3264836"/>
        </a:xfrm>
      </xdr:grpSpPr>
      <xdr:pic>
        <xdr:nvPicPr>
          <xdr:cNvPr id="83" name="図 82">
            <a:extLst>
              <a:ext uri="{FF2B5EF4-FFF2-40B4-BE49-F238E27FC236}">
                <a16:creationId xmlns:a16="http://schemas.microsoft.com/office/drawing/2014/main" id="{00000000-0008-0000-0400-000053000000}"/>
              </a:ext>
            </a:extLst>
          </xdr:cNvPr>
          <xdr:cNvPicPr>
            <a:picLocks noChangeAspect="1" noChangeArrowheads="1"/>
          </xdr:cNvPicPr>
        </xdr:nvPicPr>
        <xdr:blipFill rotWithShape="1">
          <a:blip xmlns:r="http://schemas.openxmlformats.org/officeDocument/2006/relationships" r:embed="rId21">
            <a:extLst>
              <a:ext uri="{28A0092B-C50C-407E-A947-70E740481C1C}">
                <a14:useLocalDpi xmlns:a14="http://schemas.microsoft.com/office/drawing/2010/main" val="0"/>
              </a:ext>
            </a:extLst>
          </a:blip>
          <a:srcRect b="22461"/>
          <a:stretch/>
        </xdr:blipFill>
        <xdr:spPr bwMode="auto">
          <a:xfrm>
            <a:off x="816428" y="67600285"/>
            <a:ext cx="8992857" cy="3240023"/>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84" name="正方形/長方形 83">
            <a:extLst>
              <a:ext uri="{FF2B5EF4-FFF2-40B4-BE49-F238E27FC236}">
                <a16:creationId xmlns:a16="http://schemas.microsoft.com/office/drawing/2014/main" id="{00000000-0008-0000-0400-000054000000}"/>
              </a:ext>
            </a:extLst>
          </xdr:cNvPr>
          <xdr:cNvSpPr/>
        </xdr:nvSpPr>
        <xdr:spPr>
          <a:xfrm>
            <a:off x="1872986" y="67575472"/>
            <a:ext cx="1403936" cy="190499"/>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xdr:col>
      <xdr:colOff>56032</xdr:colOff>
      <xdr:row>354</xdr:row>
      <xdr:rowOff>200105</xdr:rowOff>
    </xdr:from>
    <xdr:to>
      <xdr:col>25</xdr:col>
      <xdr:colOff>112059</xdr:colOff>
      <xdr:row>357</xdr:row>
      <xdr:rowOff>152984</xdr:rowOff>
    </xdr:to>
    <xdr:sp macro="" textlink="">
      <xdr:nvSpPr>
        <xdr:cNvPr id="85" name="四角形吹き出し 17">
          <a:extLst>
            <a:ext uri="{FF2B5EF4-FFF2-40B4-BE49-F238E27FC236}">
              <a16:creationId xmlns:a16="http://schemas.microsoft.com/office/drawing/2014/main" id="{00000000-0008-0000-0400-000055000000}"/>
            </a:ext>
          </a:extLst>
        </xdr:cNvPr>
        <xdr:cNvSpPr/>
      </xdr:nvSpPr>
      <xdr:spPr>
        <a:xfrm>
          <a:off x="1064561" y="79011076"/>
          <a:ext cx="4090145" cy="591614"/>
        </a:xfrm>
        <a:prstGeom prst="wedgeRectCallout">
          <a:avLst>
            <a:gd name="adj1" fmla="val -20938"/>
            <a:gd name="adj2" fmla="val -80082"/>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ボタン「最新の情報に更新」、「</a:t>
          </a:r>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TEXT</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ファイル生成」を順番に押下し、</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アップロードファイルを生成します。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twoCellAnchor>
  <xdr:oneCellAnchor>
    <xdr:from>
      <xdr:col>21</xdr:col>
      <xdr:colOff>112058</xdr:colOff>
      <xdr:row>295</xdr:row>
      <xdr:rowOff>89647</xdr:rowOff>
    </xdr:from>
    <xdr:ext cx="2980766" cy="593685"/>
    <xdr:sp macro="" textlink="">
      <xdr:nvSpPr>
        <xdr:cNvPr id="87" name="四角形吹き出し 17">
          <a:extLst>
            <a:ext uri="{FF2B5EF4-FFF2-40B4-BE49-F238E27FC236}">
              <a16:creationId xmlns:a16="http://schemas.microsoft.com/office/drawing/2014/main" id="{00000000-0008-0000-0400-000057000000}"/>
            </a:ext>
          </a:extLst>
        </xdr:cNvPr>
        <xdr:cNvSpPr>
          <a:spLocks/>
        </xdr:cNvSpPr>
      </xdr:nvSpPr>
      <xdr:spPr>
        <a:xfrm>
          <a:off x="4347882" y="62719323"/>
          <a:ext cx="2980766" cy="593685"/>
        </a:xfrm>
        <a:prstGeom prst="wedgeRectCallout">
          <a:avLst>
            <a:gd name="adj1" fmla="val -33192"/>
            <a:gd name="adj2" fmla="val 77046"/>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前回の「建仮精算金額」が残っている場合は、</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「建仮精算</a:t>
          </a:r>
          <a:r>
            <a:rPr kumimoji="1" lang="ja-JP" altLang="en-US" sz="1100" b="1" baseline="0">
              <a:solidFill>
                <a:sysClr val="windowText" lastClr="000000"/>
              </a:solidFill>
              <a:effectLst/>
              <a:latin typeface="Meiryo UI" panose="020B0604030504040204" pitchFamily="50" charset="-128"/>
              <a:ea typeface="Meiryo UI" panose="020B0604030504040204" pitchFamily="50" charset="-128"/>
              <a:cs typeface="+mn-cs"/>
            </a:rPr>
            <a:t> 累計金額」の列へ加算します。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oneCellAnchor>
  <xdr:oneCellAnchor>
    <xdr:from>
      <xdr:col>11</xdr:col>
      <xdr:colOff>42419</xdr:colOff>
      <xdr:row>333</xdr:row>
      <xdr:rowOff>72575</xdr:rowOff>
    </xdr:from>
    <xdr:ext cx="3184071" cy="564385"/>
    <xdr:sp macro="" textlink="">
      <xdr:nvSpPr>
        <xdr:cNvPr id="89" name="四角形吹き出し 17">
          <a:extLst>
            <a:ext uri="{FF2B5EF4-FFF2-40B4-BE49-F238E27FC236}">
              <a16:creationId xmlns:a16="http://schemas.microsoft.com/office/drawing/2014/main" id="{00000000-0008-0000-0400-000059000000}"/>
            </a:ext>
          </a:extLst>
        </xdr:cNvPr>
        <xdr:cNvSpPr/>
      </xdr:nvSpPr>
      <xdr:spPr>
        <a:xfrm>
          <a:off x="2261184" y="74838222"/>
          <a:ext cx="3184071" cy="564385"/>
        </a:xfrm>
        <a:prstGeom prst="wedgeRectCallout">
          <a:avLst>
            <a:gd name="adj1" fmla="val -14183"/>
            <a:gd name="adj2" fmla="val -72860"/>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r>
            <a:rPr kumimoji="1" lang="ja-JP" altLang="en-US" sz="1100" b="1">
              <a:solidFill>
                <a:sysClr val="windowText" lastClr="000000"/>
              </a:solidFill>
              <a:effectLst/>
              <a:latin typeface="+mn-lt"/>
              <a:ea typeface="+mn-ea"/>
              <a:cs typeface="+mn-cs"/>
            </a:rPr>
            <a:t>着色セルへデータを入力してください。</a:t>
          </a:r>
          <a:endParaRPr kumimoji="1" lang="en-US" altLang="ja-JP" sz="1100" b="1">
            <a:solidFill>
              <a:sysClr val="windowText" lastClr="000000"/>
            </a:solidFill>
            <a:effectLst/>
            <a:latin typeface="+mn-lt"/>
            <a:ea typeface="+mn-ea"/>
            <a:cs typeface="+mn-cs"/>
          </a:endParaRPr>
        </a:p>
        <a:p>
          <a:pPr algn="l"/>
          <a:r>
            <a:rPr kumimoji="1" lang="ja-JP" altLang="en-US" sz="1100" b="1">
              <a:solidFill>
                <a:sysClr val="windowText" lastClr="000000"/>
              </a:solidFill>
              <a:effectLst/>
              <a:latin typeface="+mn-lt"/>
              <a:ea typeface="+mn-ea"/>
              <a:cs typeface="+mn-cs"/>
            </a:rPr>
            <a:t>（未着色セルは入力不可になっています）</a:t>
          </a:r>
          <a:endParaRPr lang="ja-JP" altLang="ja-JP">
            <a:solidFill>
              <a:sysClr val="windowText" lastClr="000000"/>
            </a:solidFill>
            <a:effectLst/>
          </a:endParaRPr>
        </a:p>
      </xdr:txBody>
    </xdr:sp>
    <xdr:clientData/>
  </xdr:oneCellAnchor>
  <xdr:oneCellAnchor>
    <xdr:from>
      <xdr:col>37</xdr:col>
      <xdr:colOff>164885</xdr:colOff>
      <xdr:row>331</xdr:row>
      <xdr:rowOff>210867</xdr:rowOff>
    </xdr:from>
    <xdr:ext cx="2177943" cy="564385"/>
    <xdr:sp macro="" textlink="">
      <xdr:nvSpPr>
        <xdr:cNvPr id="90" name="四角形吹き出し 17">
          <a:extLst>
            <a:ext uri="{FF2B5EF4-FFF2-40B4-BE49-F238E27FC236}">
              <a16:creationId xmlns:a16="http://schemas.microsoft.com/office/drawing/2014/main" id="{00000000-0008-0000-0400-00005A000000}"/>
            </a:ext>
          </a:extLst>
        </xdr:cNvPr>
        <xdr:cNvSpPr/>
      </xdr:nvSpPr>
      <xdr:spPr>
        <a:xfrm>
          <a:off x="7628003" y="74550691"/>
          <a:ext cx="2177943" cy="564385"/>
        </a:xfrm>
        <a:prstGeom prst="wedgeRectCallout">
          <a:avLst>
            <a:gd name="adj1" fmla="val -16966"/>
            <a:gd name="adj2" fmla="val -73911"/>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r>
            <a:rPr kumimoji="1" lang="ja-JP" altLang="en-US" sz="1100" b="1">
              <a:solidFill>
                <a:sysClr val="windowText" lastClr="000000"/>
              </a:solidFill>
              <a:effectLst/>
              <a:latin typeface="+mn-lt"/>
              <a:ea typeface="+mn-ea"/>
              <a:cs typeface="+mn-cs"/>
            </a:rPr>
            <a:t>アップロードファイル作成対象に</a:t>
          </a:r>
          <a:r>
            <a:rPr kumimoji="1" lang="en-US" altLang="ja-JP" sz="1100" b="1">
              <a:solidFill>
                <a:sysClr val="windowText" lastClr="000000"/>
              </a:solidFill>
              <a:effectLst/>
              <a:latin typeface="+mn-lt"/>
              <a:ea typeface="+mn-ea"/>
              <a:cs typeface="+mn-cs"/>
            </a:rPr>
            <a:t>"X"</a:t>
          </a:r>
          <a:r>
            <a:rPr kumimoji="1" lang="ja-JP" altLang="en-US" sz="1100" b="1">
              <a:solidFill>
                <a:sysClr val="windowText" lastClr="000000"/>
              </a:solidFill>
              <a:effectLst/>
              <a:latin typeface="+mn-lt"/>
              <a:ea typeface="+mn-ea"/>
              <a:cs typeface="+mn-cs"/>
            </a:rPr>
            <a:t>を入力します。</a:t>
          </a:r>
          <a:endParaRPr lang="ja-JP" altLang="ja-JP">
            <a:solidFill>
              <a:sysClr val="windowText" lastClr="000000"/>
            </a:solidFill>
            <a:effectLst/>
          </a:endParaRPr>
        </a:p>
      </xdr:txBody>
    </xdr:sp>
    <xdr:clientData/>
  </xdr:oneCellAnchor>
  <xdr:twoCellAnchor editAs="oneCell">
    <xdr:from>
      <xdr:col>4</xdr:col>
      <xdr:colOff>-1</xdr:colOff>
      <xdr:row>371</xdr:row>
      <xdr:rowOff>204106</xdr:rowOff>
    </xdr:from>
    <xdr:to>
      <xdr:col>15</xdr:col>
      <xdr:colOff>11964</xdr:colOff>
      <xdr:row>390</xdr:row>
      <xdr:rowOff>21307</xdr:rowOff>
    </xdr:to>
    <xdr:pic>
      <xdr:nvPicPr>
        <xdr:cNvPr id="94" name="図 93">
          <a:extLst>
            <a:ext uri="{FF2B5EF4-FFF2-40B4-BE49-F238E27FC236}">
              <a16:creationId xmlns:a16="http://schemas.microsoft.com/office/drawing/2014/main" id="{00000000-0008-0000-0400-00005E000000}"/>
            </a:ext>
          </a:extLst>
        </xdr:cNvPr>
        <xdr:cNvPicPr>
          <a:picLocks noChangeAspect="1"/>
        </xdr:cNvPicPr>
      </xdr:nvPicPr>
      <xdr:blipFill>
        <a:blip xmlns:r="http://schemas.openxmlformats.org/officeDocument/2006/relationships" r:embed="rId22"/>
        <a:stretch>
          <a:fillRect/>
        </a:stretch>
      </xdr:blipFill>
      <xdr:spPr>
        <a:xfrm>
          <a:off x="816428" y="72294749"/>
          <a:ext cx="2257143" cy="3695238"/>
        </a:xfrm>
        <a:prstGeom prst="rect">
          <a:avLst/>
        </a:prstGeom>
      </xdr:spPr>
    </xdr:pic>
    <xdr:clientData/>
  </xdr:twoCellAnchor>
  <xdr:twoCellAnchor>
    <xdr:from>
      <xdr:col>3</xdr:col>
      <xdr:colOff>136070</xdr:colOff>
      <xdr:row>395</xdr:row>
      <xdr:rowOff>0</xdr:rowOff>
    </xdr:from>
    <xdr:to>
      <xdr:col>47</xdr:col>
      <xdr:colOff>173393</xdr:colOff>
      <xdr:row>408</xdr:row>
      <xdr:rowOff>112147</xdr:rowOff>
    </xdr:to>
    <xdr:grpSp>
      <xdr:nvGrpSpPr>
        <xdr:cNvPr id="7" name="グループ化 6">
          <a:extLst>
            <a:ext uri="{FF2B5EF4-FFF2-40B4-BE49-F238E27FC236}">
              <a16:creationId xmlns:a16="http://schemas.microsoft.com/office/drawing/2014/main" id="{00000000-0008-0000-0400-000007000000}"/>
            </a:ext>
          </a:extLst>
        </xdr:cNvPr>
        <xdr:cNvGrpSpPr/>
      </xdr:nvGrpSpPr>
      <xdr:grpSpPr>
        <a:xfrm>
          <a:off x="741188" y="84133765"/>
          <a:ext cx="8912381" cy="2880000"/>
          <a:chOff x="741188" y="84133765"/>
          <a:chExt cx="8912381" cy="2880000"/>
        </a:xfrm>
      </xdr:grpSpPr>
      <xdr:pic>
        <xdr:nvPicPr>
          <xdr:cNvPr id="99" name="図 98">
            <a:extLst>
              <a:ext uri="{FF2B5EF4-FFF2-40B4-BE49-F238E27FC236}">
                <a16:creationId xmlns:a16="http://schemas.microsoft.com/office/drawing/2014/main" id="{00000000-0008-0000-0400-000063000000}"/>
              </a:ext>
            </a:extLst>
          </xdr:cNvPr>
          <xdr:cNvPicPr>
            <a:picLocks noChangeAspect="1" noChangeArrowheads="1"/>
          </xdr:cNvPicPr>
        </xdr:nvPicPr>
        <xdr:blipFill rotWithShape="1">
          <a:blip xmlns:r="http://schemas.openxmlformats.org/officeDocument/2006/relationships" r:embed="rId23">
            <a:extLst>
              <a:ext uri="{28A0092B-C50C-407E-A947-70E740481C1C}">
                <a14:useLocalDpi xmlns:a14="http://schemas.microsoft.com/office/drawing/2010/main" val="0"/>
              </a:ext>
            </a:extLst>
          </a:blip>
          <a:srcRect b="32741"/>
          <a:stretch/>
        </xdr:blipFill>
        <xdr:spPr bwMode="auto">
          <a:xfrm>
            <a:off x="806824" y="84133765"/>
            <a:ext cx="8846745" cy="2880000"/>
          </a:xfrm>
          <a:prstGeom prst="rect">
            <a:avLst/>
          </a:prstGeom>
          <a:noFill/>
          <a:ln>
            <a:solidFill>
              <a:schemeClr val="accent5">
                <a:lumMod val="40000"/>
                <a:lumOff val="60000"/>
              </a:schemeClr>
            </a:solidFill>
          </a:ln>
          <a:extLst>
            <a:ext uri="{909E8E84-426E-40DD-AFC4-6F175D3DCCD1}">
              <a14:hiddenFill xmlns:a14="http://schemas.microsoft.com/office/drawing/2010/main">
                <a:solidFill>
                  <a:srgbClr val="FFFFFF"/>
                </a:solidFill>
              </a14:hiddenFill>
            </a:ext>
          </a:extLst>
        </xdr:spPr>
      </xdr:pic>
      <xdr:sp macro="" textlink="">
        <xdr:nvSpPr>
          <xdr:cNvPr id="111" name="正方形/長方形 110">
            <a:extLst>
              <a:ext uri="{FF2B5EF4-FFF2-40B4-BE49-F238E27FC236}">
                <a16:creationId xmlns:a16="http://schemas.microsoft.com/office/drawing/2014/main" id="{00000000-0008-0000-0400-00006F000000}"/>
              </a:ext>
            </a:extLst>
          </xdr:cNvPr>
          <xdr:cNvSpPr/>
        </xdr:nvSpPr>
        <xdr:spPr>
          <a:xfrm>
            <a:off x="741188" y="85492877"/>
            <a:ext cx="3508242" cy="1386329"/>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5</xdr:col>
      <xdr:colOff>0</xdr:colOff>
      <xdr:row>284</xdr:row>
      <xdr:rowOff>44823</xdr:rowOff>
    </xdr:from>
    <xdr:ext cx="4964206" cy="558102"/>
    <xdr:sp macro="" textlink="">
      <xdr:nvSpPr>
        <xdr:cNvPr id="118" name="四角形吹き出し 17">
          <a:extLst>
            <a:ext uri="{FF2B5EF4-FFF2-40B4-BE49-F238E27FC236}">
              <a16:creationId xmlns:a16="http://schemas.microsoft.com/office/drawing/2014/main" id="{00000000-0008-0000-0400-000076000000}"/>
            </a:ext>
          </a:extLst>
        </xdr:cNvPr>
        <xdr:cNvSpPr/>
      </xdr:nvSpPr>
      <xdr:spPr>
        <a:xfrm>
          <a:off x="1008529" y="60332470"/>
          <a:ext cx="4964206" cy="558102"/>
        </a:xfrm>
        <a:prstGeom prst="wedgeRectCallout">
          <a:avLst>
            <a:gd name="adj1" fmla="val -28237"/>
            <a:gd name="adj2" fmla="val -80223"/>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ボタン「行追加」は、選択している行の下に工事種別連番を</a:t>
          </a:r>
          <a:r>
            <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rPr>
            <a:t>+1</a:t>
          </a:r>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した行を追加します。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ボタン「行削除」は、選択している行を削除します。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oneCellAnchor>
  <xdr:oneCellAnchor>
    <xdr:from>
      <xdr:col>12</xdr:col>
      <xdr:colOff>123263</xdr:colOff>
      <xdr:row>254</xdr:row>
      <xdr:rowOff>190499</xdr:rowOff>
    </xdr:from>
    <xdr:ext cx="3966884" cy="325217"/>
    <xdr:sp macro="" textlink="">
      <xdr:nvSpPr>
        <xdr:cNvPr id="124" name="四角形吹き出し 17">
          <a:extLst>
            <a:ext uri="{FF2B5EF4-FFF2-40B4-BE49-F238E27FC236}">
              <a16:creationId xmlns:a16="http://schemas.microsoft.com/office/drawing/2014/main" id="{00000000-0008-0000-0400-00007C000000}"/>
            </a:ext>
          </a:extLst>
        </xdr:cNvPr>
        <xdr:cNvSpPr/>
      </xdr:nvSpPr>
      <xdr:spPr>
        <a:xfrm>
          <a:off x="2543734" y="54303705"/>
          <a:ext cx="3966884" cy="325217"/>
        </a:xfrm>
        <a:prstGeom prst="wedgeRectCallout">
          <a:avLst>
            <a:gd name="adj1" fmla="val -53944"/>
            <a:gd name="adj2" fmla="val 22304"/>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「修正モード」にチェックすることで、処理区分の列が表示されます。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oneCellAnchor>
  <xdr:oneCellAnchor>
    <xdr:from>
      <xdr:col>19</xdr:col>
      <xdr:colOff>123264</xdr:colOff>
      <xdr:row>323</xdr:row>
      <xdr:rowOff>80407</xdr:rowOff>
    </xdr:from>
    <xdr:ext cx="2454089" cy="325217"/>
    <xdr:sp macro="" textlink="">
      <xdr:nvSpPr>
        <xdr:cNvPr id="130" name="四角形吹き出し 17">
          <a:extLst>
            <a:ext uri="{FF2B5EF4-FFF2-40B4-BE49-F238E27FC236}">
              <a16:creationId xmlns:a16="http://schemas.microsoft.com/office/drawing/2014/main" id="{00000000-0008-0000-0400-000082000000}"/>
            </a:ext>
          </a:extLst>
        </xdr:cNvPr>
        <xdr:cNvSpPr>
          <a:spLocks/>
        </xdr:cNvSpPr>
      </xdr:nvSpPr>
      <xdr:spPr>
        <a:xfrm>
          <a:off x="3955676" y="68671613"/>
          <a:ext cx="2454089" cy="325217"/>
        </a:xfrm>
        <a:prstGeom prst="wedgeRectCallout">
          <a:avLst>
            <a:gd name="adj1" fmla="val -27553"/>
            <a:gd name="adj2" fmla="val -88935"/>
          </a:avLst>
        </a:prstGeom>
        <a:solidFill>
          <a:sysClr val="window" lastClr="FFFFFF"/>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kumimoji="1" lang="ja-JP" altLang="en-US" sz="1100" b="1">
              <a:solidFill>
                <a:sysClr val="windowText" lastClr="000000"/>
              </a:solidFill>
              <a:effectLst/>
              <a:latin typeface="Meiryo UI" panose="020B0604030504040204" pitchFamily="50" charset="-128"/>
              <a:ea typeface="Meiryo UI" panose="020B0604030504040204" pitchFamily="50" charset="-128"/>
              <a:cs typeface="+mn-cs"/>
            </a:rPr>
            <a:t>今回の「建仮精算金額」を入力します。</a:t>
          </a:r>
          <a:endParaRPr kumimoji="1" lang="en-US" altLang="ja-JP" sz="1100" b="1">
            <a:solidFill>
              <a:sysClr val="windowText" lastClr="000000"/>
            </a:solidFill>
            <a:effectLst/>
            <a:latin typeface="Meiryo UI" panose="020B0604030504040204" pitchFamily="50" charset="-128"/>
            <a:ea typeface="Meiryo UI" panose="020B0604030504040204" pitchFamily="50" charset="-128"/>
            <a:cs typeface="+mn-cs"/>
          </a:endParaRPr>
        </a:p>
      </xdr:txBody>
    </xdr:sp>
    <xdr:clientData/>
  </xdr:oneCellAnchor>
  <xdr:twoCellAnchor>
    <xdr:from>
      <xdr:col>22</xdr:col>
      <xdr:colOff>168088</xdr:colOff>
      <xdr:row>306</xdr:row>
      <xdr:rowOff>100853</xdr:rowOff>
    </xdr:from>
    <xdr:to>
      <xdr:col>27</xdr:col>
      <xdr:colOff>11205</xdr:colOff>
      <xdr:row>315</xdr:row>
      <xdr:rowOff>89647</xdr:rowOff>
    </xdr:to>
    <xdr:cxnSp macro="">
      <xdr:nvCxnSpPr>
        <xdr:cNvPr id="131" name="コネクタ: カギ線 130">
          <a:extLst>
            <a:ext uri="{FF2B5EF4-FFF2-40B4-BE49-F238E27FC236}">
              <a16:creationId xmlns:a16="http://schemas.microsoft.com/office/drawing/2014/main" id="{00000000-0008-0000-0400-000083000000}"/>
            </a:ext>
          </a:extLst>
        </xdr:cNvPr>
        <xdr:cNvCxnSpPr>
          <a:stCxn id="138" idx="2"/>
          <a:endCxn id="136" idx="0"/>
        </xdr:cNvCxnSpPr>
      </xdr:nvCxnSpPr>
      <xdr:spPr>
        <a:xfrm rot="16200000" flipH="1">
          <a:off x="4078941" y="65599235"/>
          <a:ext cx="1905000" cy="851647"/>
        </a:xfrm>
        <a:prstGeom prst="bentConnector3">
          <a:avLst>
            <a:gd name="adj1" fmla="val 50000"/>
          </a:avLst>
        </a:prstGeom>
        <a:ln w="3810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9</xdr:row>
          <xdr:rowOff>114300</xdr:rowOff>
        </xdr:from>
        <xdr:to>
          <xdr:col>2</xdr:col>
          <xdr:colOff>876300</xdr:colOff>
          <xdr:row>10</xdr:row>
          <xdr:rowOff>161925</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2219325</xdr:colOff>
          <xdr:row>9</xdr:row>
          <xdr:rowOff>76200</xdr:rowOff>
        </xdr:from>
        <xdr:to>
          <xdr:col>4</xdr:col>
          <xdr:colOff>323850</xdr:colOff>
          <xdr:row>10</xdr:row>
          <xdr:rowOff>171450</xdr:rowOff>
        </xdr:to>
        <xdr:sp macro="" textlink="">
          <xdr:nvSpPr>
            <xdr:cNvPr id="8207" name="CheckBox1" hidden="1">
              <a:extLst>
                <a:ext uri="{63B3BB69-23CF-44E3-9099-C40C66FF867C}">
                  <a14:compatExt spid="_x0000_s8207"/>
                </a:ext>
                <a:ext uri="{FF2B5EF4-FFF2-40B4-BE49-F238E27FC236}">
                  <a16:creationId xmlns:a16="http://schemas.microsoft.com/office/drawing/2014/main" id="{00000000-0008-0000-07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1104900</xdr:colOff>
          <xdr:row>9</xdr:row>
          <xdr:rowOff>114300</xdr:rowOff>
        </xdr:from>
        <xdr:to>
          <xdr:col>2</xdr:col>
          <xdr:colOff>1895475</xdr:colOff>
          <xdr:row>10</xdr:row>
          <xdr:rowOff>161925</xdr:rowOff>
        </xdr:to>
        <xdr:sp macro="" textlink="">
          <xdr:nvSpPr>
            <xdr:cNvPr id="8211" name="CommandButton2" hidden="1">
              <a:extLst>
                <a:ext uri="{63B3BB69-23CF-44E3-9099-C40C66FF867C}">
                  <a14:compatExt spid="_x0000_s8211"/>
                </a:ext>
                <a:ext uri="{FF2B5EF4-FFF2-40B4-BE49-F238E27FC236}">
                  <a16:creationId xmlns:a16="http://schemas.microsoft.com/office/drawing/2014/main" id="{00000000-0008-0000-07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1828800</xdr:colOff>
      <xdr:row>1</xdr:row>
      <xdr:rowOff>239487</xdr:rowOff>
    </xdr:from>
    <xdr:to>
      <xdr:col>11</xdr:col>
      <xdr:colOff>173182</xdr:colOff>
      <xdr:row>3</xdr:row>
      <xdr:rowOff>381000</xdr:rowOff>
    </xdr:to>
    <xdr:sp macro="" textlink="">
      <xdr:nvSpPr>
        <xdr:cNvPr id="5" name="正方形/長方形 4">
          <a:extLst>
            <a:ext uri="{FF2B5EF4-FFF2-40B4-BE49-F238E27FC236}">
              <a16:creationId xmlns:a16="http://schemas.microsoft.com/office/drawing/2014/main" id="{00000000-0008-0000-0700-000005000000}"/>
            </a:ext>
          </a:extLst>
        </xdr:cNvPr>
        <xdr:cNvSpPr/>
      </xdr:nvSpPr>
      <xdr:spPr>
        <a:xfrm>
          <a:off x="11125200" y="239487"/>
          <a:ext cx="4668982" cy="941613"/>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3600">
              <a:solidFill>
                <a:sysClr val="windowText" lastClr="000000"/>
              </a:solidFill>
              <a:latin typeface="Meiryo UI" panose="020B0604030504040204" pitchFamily="50" charset="-128"/>
              <a:ea typeface="Meiryo UI" panose="020B0604030504040204" pitchFamily="50" charset="-128"/>
            </a:rPr>
            <a:t>【</a:t>
          </a:r>
          <a:r>
            <a:rPr kumimoji="1" lang="ja-JP" altLang="en-US" sz="3600">
              <a:solidFill>
                <a:sysClr val="windowText" lastClr="000000"/>
              </a:solidFill>
              <a:latin typeface="Meiryo UI" panose="020B0604030504040204" pitchFamily="50" charset="-128"/>
              <a:ea typeface="Meiryo UI" panose="020B0604030504040204" pitchFamily="50" charset="-128"/>
            </a:rPr>
            <a:t>工事管理シート</a:t>
          </a:r>
          <a:r>
            <a:rPr kumimoji="1" lang="en-US" altLang="ja-JP" sz="3600">
              <a:solidFill>
                <a:sysClr val="windowText" lastClr="000000"/>
              </a:solidFill>
              <a:latin typeface="Meiryo UI" panose="020B0604030504040204" pitchFamily="50" charset="-128"/>
              <a:ea typeface="Meiryo UI" panose="020B0604030504040204" pitchFamily="50" charset="-128"/>
            </a:rPr>
            <a:t>】</a:t>
          </a:r>
          <a:endParaRPr kumimoji="1" lang="ja-JP" altLang="en-US" sz="3600">
            <a:solidFill>
              <a:sysClr val="windowText" lastClr="000000"/>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13</xdr:col>
          <xdr:colOff>714616</xdr:colOff>
          <xdr:row>1</xdr:row>
          <xdr:rowOff>273424</xdr:rowOff>
        </xdr:from>
        <xdr:to>
          <xdr:col>15</xdr:col>
          <xdr:colOff>890433</xdr:colOff>
          <xdr:row>6</xdr:row>
          <xdr:rowOff>220924</xdr:rowOff>
        </xdr:to>
        <xdr:pic>
          <xdr:nvPicPr>
            <xdr:cNvPr id="7" name="図 6">
              <a:extLst>
                <a:ext uri="{FF2B5EF4-FFF2-40B4-BE49-F238E27FC236}">
                  <a16:creationId xmlns:a16="http://schemas.microsoft.com/office/drawing/2014/main" id="{00000000-0008-0000-0700-000007000000}"/>
                </a:ext>
              </a:extLst>
            </xdr:cNvPr>
            <xdr:cNvPicPr>
              <a:picLocks noChangeAspect="1" noChangeArrowheads="1"/>
              <a:extLst>
                <a:ext uri="{84589F7E-364E-4C9E-8A38-B11213B215E9}">
                  <a14:cameraTool cellRange="押印欄" spid="_x0000_s8576"/>
                </a:ext>
              </a:extLst>
            </xdr:cNvPicPr>
          </xdr:nvPicPr>
          <xdr:blipFill rotWithShape="1">
            <a:blip xmlns:r="http://schemas.openxmlformats.org/officeDocument/2006/relationships" r:embed="rId1"/>
            <a:srcRect r="48553"/>
            <a:stretch>
              <a:fillRect/>
            </a:stretch>
          </xdr:blipFill>
          <xdr:spPr bwMode="auto">
            <a:xfrm>
              <a:off x="20235263" y="273424"/>
              <a:ext cx="4176317" cy="177405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9525</xdr:rowOff>
        </xdr:from>
        <xdr:to>
          <xdr:col>7</xdr:col>
          <xdr:colOff>600075</xdr:colOff>
          <xdr:row>1</xdr:row>
          <xdr:rowOff>209550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9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628650</xdr:colOff>
          <xdr:row>0</xdr:row>
          <xdr:rowOff>9525</xdr:rowOff>
        </xdr:from>
        <xdr:to>
          <xdr:col>8</xdr:col>
          <xdr:colOff>1133475</xdr:colOff>
          <xdr:row>1</xdr:row>
          <xdr:rowOff>209550</xdr:rowOff>
        </xdr:to>
        <xdr:sp macro="" textlink="">
          <xdr:nvSpPr>
            <xdr:cNvPr id="5126" name="CommandButton1" hidden="1">
              <a:extLst>
                <a:ext uri="{63B3BB69-23CF-44E3-9099-C40C66FF867C}">
                  <a14:compatExt spid="_x0000_s5126"/>
                </a:ext>
                <a:ext uri="{FF2B5EF4-FFF2-40B4-BE49-F238E27FC236}">
                  <a16:creationId xmlns:a16="http://schemas.microsoft.com/office/drawing/2014/main" id="{00000000-0008-0000-09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14</xdr:col>
      <xdr:colOff>161925</xdr:colOff>
      <xdr:row>0</xdr:row>
      <xdr:rowOff>704850</xdr:rowOff>
    </xdr:from>
    <xdr:to>
      <xdr:col>14</xdr:col>
      <xdr:colOff>457201</xdr:colOff>
      <xdr:row>3</xdr:row>
      <xdr:rowOff>161925</xdr:rowOff>
    </xdr:to>
    <xdr:sp macro="" textlink="">
      <xdr:nvSpPr>
        <xdr:cNvPr id="2" name="右カーブ矢印 1"/>
        <xdr:cNvSpPr/>
      </xdr:nvSpPr>
      <xdr:spPr>
        <a:xfrm rot="10800000" flipH="1">
          <a:off x="18135600" y="704850"/>
          <a:ext cx="295276" cy="895350"/>
        </a:xfrm>
        <a:prstGeom prst="curv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oneCellAnchor>
    <xdr:from>
      <xdr:col>13</xdr:col>
      <xdr:colOff>542925</xdr:colOff>
      <xdr:row>0</xdr:row>
      <xdr:rowOff>514350</xdr:rowOff>
    </xdr:from>
    <xdr:ext cx="2322174" cy="293863"/>
    <xdr:sp macro="" textlink="">
      <xdr:nvSpPr>
        <xdr:cNvPr id="3" name="テキスト ボックス 2"/>
        <xdr:cNvSpPr txBox="1"/>
      </xdr:nvSpPr>
      <xdr:spPr>
        <a:xfrm>
          <a:off x="17116425" y="514350"/>
          <a:ext cx="2322174" cy="293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900">
              <a:solidFill>
                <a:srgbClr val="0000CC"/>
              </a:solidFill>
            </a:rPr>
            <a:t>工事</a:t>
          </a:r>
          <a:r>
            <a:rPr kumimoji="1" lang="ja-JP" altLang="en-US" sz="900">
              <a:solidFill>
                <a:srgbClr val="0000CC"/>
              </a:solidFill>
              <a:latin typeface="Meiryo UI" panose="020B0604030504040204" pitchFamily="50" charset="-128"/>
              <a:ea typeface="Meiryo UI" panose="020B0604030504040204" pitchFamily="50" charset="-128"/>
            </a:rPr>
            <a:t>情報</a:t>
          </a:r>
          <a:r>
            <a:rPr kumimoji="1" lang="ja-JP" altLang="en-US" sz="900">
              <a:solidFill>
                <a:srgbClr val="0000CC"/>
              </a:solidFill>
            </a:rPr>
            <a:t>入力シートの工事種別連番</a:t>
          </a:r>
          <a:r>
            <a:rPr kumimoji="1" lang="en-US" altLang="ja-JP" sz="900">
              <a:solidFill>
                <a:srgbClr val="0000CC"/>
              </a:solidFill>
            </a:rPr>
            <a:t>100</a:t>
          </a:r>
          <a:r>
            <a:rPr kumimoji="1" lang="ja-JP" altLang="en-US" sz="900">
              <a:solidFill>
                <a:srgbClr val="0000CC"/>
              </a:solidFill>
            </a:rPr>
            <a:t>へ</a:t>
          </a:r>
        </a:p>
      </xdr:txBody>
    </xdr:sp>
    <xdr:clientData/>
  </xdr:oneCellAnchor>
  <xdr:twoCellAnchor>
    <xdr:from>
      <xdr:col>13</xdr:col>
      <xdr:colOff>161924</xdr:colOff>
      <xdr:row>0</xdr:row>
      <xdr:rowOff>295274</xdr:rowOff>
    </xdr:from>
    <xdr:to>
      <xdr:col>13</xdr:col>
      <xdr:colOff>466725</xdr:colOff>
      <xdr:row>3</xdr:row>
      <xdr:rowOff>161924</xdr:rowOff>
    </xdr:to>
    <xdr:sp macro="" textlink="">
      <xdr:nvSpPr>
        <xdr:cNvPr id="4" name="右カーブ矢印 3"/>
        <xdr:cNvSpPr/>
      </xdr:nvSpPr>
      <xdr:spPr>
        <a:xfrm rot="10800000" flipH="1">
          <a:off x="16735424" y="295274"/>
          <a:ext cx="304801" cy="1304925"/>
        </a:xfrm>
        <a:prstGeom prst="curv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oneCellAnchor>
    <xdr:from>
      <xdr:col>12</xdr:col>
      <xdr:colOff>847725</xdr:colOff>
      <xdr:row>0</xdr:row>
      <xdr:rowOff>114300</xdr:rowOff>
    </xdr:from>
    <xdr:ext cx="2322174" cy="293863"/>
    <xdr:sp macro="" textlink="">
      <xdr:nvSpPr>
        <xdr:cNvPr id="5" name="テキスト ボックス 4"/>
        <xdr:cNvSpPr txBox="1"/>
      </xdr:nvSpPr>
      <xdr:spPr>
        <a:xfrm>
          <a:off x="15963900" y="114300"/>
          <a:ext cx="2322174" cy="293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900">
              <a:solidFill>
                <a:srgbClr val="0000CC"/>
              </a:solidFill>
            </a:rPr>
            <a:t>工事</a:t>
          </a:r>
          <a:r>
            <a:rPr kumimoji="1" lang="ja-JP" altLang="en-US" sz="900">
              <a:solidFill>
                <a:srgbClr val="0000CC"/>
              </a:solidFill>
              <a:latin typeface="Meiryo UI" panose="020B0604030504040204" pitchFamily="50" charset="-128"/>
              <a:ea typeface="Meiryo UI" panose="020B0604030504040204" pitchFamily="50" charset="-128"/>
            </a:rPr>
            <a:t>情報</a:t>
          </a:r>
          <a:r>
            <a:rPr kumimoji="1" lang="ja-JP" altLang="en-US" sz="900">
              <a:solidFill>
                <a:srgbClr val="0000CC"/>
              </a:solidFill>
            </a:rPr>
            <a:t>入力シートの工事種別連番</a:t>
          </a:r>
          <a:r>
            <a:rPr kumimoji="1" lang="en-US" altLang="ja-JP" sz="900">
              <a:solidFill>
                <a:srgbClr val="0000CC"/>
              </a:solidFill>
            </a:rPr>
            <a:t>101</a:t>
          </a:r>
          <a:r>
            <a:rPr kumimoji="1" lang="ja-JP" altLang="en-US" sz="900">
              <a:solidFill>
                <a:srgbClr val="0000CC"/>
              </a:solidFill>
            </a:rPr>
            <a:t>へ</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5</xdr:col>
      <xdr:colOff>515471</xdr:colOff>
      <xdr:row>2</xdr:row>
      <xdr:rowOff>145676</xdr:rowOff>
    </xdr:from>
    <xdr:to>
      <xdr:col>9</xdr:col>
      <xdr:colOff>358588</xdr:colOff>
      <xdr:row>6</xdr:row>
      <xdr:rowOff>179294</xdr:rowOff>
    </xdr:to>
    <xdr:sp macro="" textlink="">
      <xdr:nvSpPr>
        <xdr:cNvPr id="2" name="角丸四角形吹き出し 1">
          <a:extLst>
            <a:ext uri="{FF2B5EF4-FFF2-40B4-BE49-F238E27FC236}">
              <a16:creationId xmlns:a16="http://schemas.microsoft.com/office/drawing/2014/main" id="{00000000-0008-0000-0A00-000002000000}"/>
            </a:ext>
          </a:extLst>
        </xdr:cNvPr>
        <xdr:cNvSpPr/>
      </xdr:nvSpPr>
      <xdr:spPr>
        <a:xfrm>
          <a:off x="3944471" y="488576"/>
          <a:ext cx="2586317" cy="709893"/>
        </a:xfrm>
        <a:prstGeom prst="wedgeRoundRectCallout">
          <a:avLst>
            <a:gd name="adj1" fmla="val -53360"/>
            <a:gd name="adj2" fmla="val -27610"/>
            <a:gd name="adj3" fmla="val 16667"/>
          </a:avLst>
        </a:prstGeom>
        <a:solidFill>
          <a:schemeClr val="accent4">
            <a:lumMod val="20000"/>
            <a:lumOff val="80000"/>
          </a:schemeClr>
        </a:solidFill>
        <a:ln>
          <a:solidFill>
            <a:schemeClr val="accent4">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l"/>
          <a:r>
            <a:rPr kumimoji="1" lang="ja-JP" altLang="en-US" sz="1200">
              <a:solidFill>
                <a:schemeClr val="accent4">
                  <a:lumMod val="50000"/>
                </a:schemeClr>
              </a:solidFill>
            </a:rPr>
            <a:t>着色されたセルすべてに金額等を記入してください。</a:t>
          </a:r>
        </a:p>
      </xdr:txBody>
    </xdr:sp>
    <xdr:clientData/>
  </xdr:twoCellAnchor>
  <xdr:twoCellAnchor>
    <xdr:from>
      <xdr:col>5</xdr:col>
      <xdr:colOff>493059</xdr:colOff>
      <xdr:row>7</xdr:row>
      <xdr:rowOff>89647</xdr:rowOff>
    </xdr:from>
    <xdr:to>
      <xdr:col>10</xdr:col>
      <xdr:colOff>302558</xdr:colOff>
      <xdr:row>18</xdr:row>
      <xdr:rowOff>11206</xdr:rowOff>
    </xdr:to>
    <xdr:sp macro="" textlink="">
      <xdr:nvSpPr>
        <xdr:cNvPr id="3" name="角丸四角形吹き出し 2">
          <a:extLst>
            <a:ext uri="{FF2B5EF4-FFF2-40B4-BE49-F238E27FC236}">
              <a16:creationId xmlns:a16="http://schemas.microsoft.com/office/drawing/2014/main" id="{00000000-0008-0000-0A00-000003000000}"/>
            </a:ext>
          </a:extLst>
        </xdr:cNvPr>
        <xdr:cNvSpPr/>
      </xdr:nvSpPr>
      <xdr:spPr>
        <a:xfrm>
          <a:off x="3922059" y="1289797"/>
          <a:ext cx="3238499" cy="1807509"/>
        </a:xfrm>
        <a:prstGeom prst="wedgeRoundRectCallout">
          <a:avLst>
            <a:gd name="adj1" fmla="val -63360"/>
            <a:gd name="adj2" fmla="val -29808"/>
            <a:gd name="adj3" fmla="val 16667"/>
          </a:avLst>
        </a:prstGeom>
        <a:solidFill>
          <a:schemeClr val="accent4">
            <a:lumMod val="20000"/>
            <a:lumOff val="80000"/>
          </a:schemeClr>
        </a:solidFill>
        <a:ln>
          <a:solidFill>
            <a:schemeClr val="accent4">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l"/>
          <a:r>
            <a:rPr kumimoji="1" lang="ja-JP" altLang="en-US" sz="1200">
              <a:solidFill>
                <a:schemeClr val="accent4">
                  <a:lumMod val="50000"/>
                </a:schemeClr>
              </a:solidFill>
            </a:rPr>
            <a:t>契約変更がない場合は「なし」と記入してください。契約変更が</a:t>
          </a:r>
          <a:r>
            <a:rPr kumimoji="1" lang="en-US" altLang="ja-JP" sz="1200">
              <a:solidFill>
                <a:schemeClr val="accent4">
                  <a:lumMod val="50000"/>
                </a:schemeClr>
              </a:solidFill>
            </a:rPr>
            <a:t>3</a:t>
          </a:r>
          <a:r>
            <a:rPr kumimoji="1" lang="ja-JP" altLang="en-US" sz="1200">
              <a:solidFill>
                <a:schemeClr val="accent4">
                  <a:lumMod val="50000"/>
                </a:schemeClr>
              </a:solidFill>
            </a:rPr>
            <a:t>回以上ある場合は、行の非表示を解除し、必要回数分だけ表示してください。</a:t>
          </a:r>
        </a:p>
      </xdr:txBody>
    </xdr:sp>
    <xdr:clientData/>
  </xdr:twoCellAnchor>
  <xdr:twoCellAnchor>
    <xdr:from>
      <xdr:col>5</xdr:col>
      <xdr:colOff>515471</xdr:colOff>
      <xdr:row>30</xdr:row>
      <xdr:rowOff>22414</xdr:rowOff>
    </xdr:from>
    <xdr:to>
      <xdr:col>9</xdr:col>
      <xdr:colOff>358588</xdr:colOff>
      <xdr:row>33</xdr:row>
      <xdr:rowOff>179295</xdr:rowOff>
    </xdr:to>
    <xdr:sp macro="" textlink="">
      <xdr:nvSpPr>
        <xdr:cNvPr id="4" name="角丸四角形吹き出し 3">
          <a:extLst>
            <a:ext uri="{FF2B5EF4-FFF2-40B4-BE49-F238E27FC236}">
              <a16:creationId xmlns:a16="http://schemas.microsoft.com/office/drawing/2014/main" id="{00000000-0008-0000-0A00-000004000000}"/>
            </a:ext>
          </a:extLst>
        </xdr:cNvPr>
        <xdr:cNvSpPr/>
      </xdr:nvSpPr>
      <xdr:spPr>
        <a:xfrm>
          <a:off x="3944471" y="5165914"/>
          <a:ext cx="2586317" cy="661706"/>
        </a:xfrm>
        <a:prstGeom prst="wedgeRoundRectCallout">
          <a:avLst>
            <a:gd name="adj1" fmla="val -63360"/>
            <a:gd name="adj2" fmla="val -29808"/>
            <a:gd name="adj3" fmla="val 16667"/>
          </a:avLst>
        </a:prstGeom>
        <a:solidFill>
          <a:schemeClr val="accent4">
            <a:lumMod val="20000"/>
            <a:lumOff val="80000"/>
          </a:schemeClr>
        </a:solidFill>
        <a:ln>
          <a:solidFill>
            <a:schemeClr val="accent4">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l"/>
          <a:r>
            <a:rPr kumimoji="1" lang="ja-JP" altLang="en-US" sz="1200">
              <a:solidFill>
                <a:schemeClr val="accent4">
                  <a:lumMod val="50000"/>
                </a:schemeClr>
              </a:solidFill>
            </a:rPr>
            <a:t>上記「</a:t>
          </a:r>
          <a:r>
            <a:rPr kumimoji="1" lang="en-US" altLang="ja-JP" sz="1200">
              <a:solidFill>
                <a:schemeClr val="accent4">
                  <a:lumMod val="50000"/>
                </a:schemeClr>
              </a:solidFill>
            </a:rPr>
            <a:t>f</a:t>
          </a:r>
          <a:r>
            <a:rPr kumimoji="1" lang="ja-JP" altLang="en-US" sz="1200">
              <a:solidFill>
                <a:schemeClr val="accent4">
                  <a:lumMod val="50000"/>
                </a:schemeClr>
              </a:solidFill>
            </a:rPr>
            <a:t>」が</a:t>
          </a:r>
          <a:r>
            <a:rPr kumimoji="1" lang="en-US" altLang="ja-JP" sz="1200">
              <a:solidFill>
                <a:schemeClr val="accent4">
                  <a:lumMod val="50000"/>
                </a:schemeClr>
              </a:solidFill>
            </a:rPr>
            <a:t>0</a:t>
          </a:r>
          <a:r>
            <a:rPr kumimoji="1" lang="ja-JP" altLang="en-US" sz="1200">
              <a:solidFill>
                <a:schemeClr val="accent4">
                  <a:lumMod val="50000"/>
                </a:schemeClr>
              </a:solidFill>
            </a:rPr>
            <a:t>でない場合に、差異要因を記入してください。</a:t>
          </a:r>
        </a:p>
      </xdr:txBody>
    </xdr:sp>
    <xdr:clientData/>
  </xdr:twoCellAnchor>
  <xdr:twoCellAnchor>
    <xdr:from>
      <xdr:col>5</xdr:col>
      <xdr:colOff>515471</xdr:colOff>
      <xdr:row>37</xdr:row>
      <xdr:rowOff>2</xdr:rowOff>
    </xdr:from>
    <xdr:to>
      <xdr:col>9</xdr:col>
      <xdr:colOff>358588</xdr:colOff>
      <xdr:row>40</xdr:row>
      <xdr:rowOff>156883</xdr:rowOff>
    </xdr:to>
    <xdr:sp macro="" textlink="">
      <xdr:nvSpPr>
        <xdr:cNvPr id="5" name="角丸四角形吹き出し 4">
          <a:extLst>
            <a:ext uri="{FF2B5EF4-FFF2-40B4-BE49-F238E27FC236}">
              <a16:creationId xmlns:a16="http://schemas.microsoft.com/office/drawing/2014/main" id="{00000000-0008-0000-0A00-000005000000}"/>
            </a:ext>
          </a:extLst>
        </xdr:cNvPr>
        <xdr:cNvSpPr/>
      </xdr:nvSpPr>
      <xdr:spPr>
        <a:xfrm>
          <a:off x="3944471" y="6343652"/>
          <a:ext cx="2586317" cy="671231"/>
        </a:xfrm>
        <a:prstGeom prst="wedgeRoundRectCallout">
          <a:avLst>
            <a:gd name="adj1" fmla="val -63360"/>
            <a:gd name="adj2" fmla="val -29808"/>
            <a:gd name="adj3" fmla="val 16667"/>
          </a:avLst>
        </a:prstGeom>
        <a:solidFill>
          <a:schemeClr val="accent4">
            <a:lumMod val="20000"/>
            <a:lumOff val="80000"/>
          </a:schemeClr>
        </a:solidFill>
        <a:ln>
          <a:solidFill>
            <a:schemeClr val="accent4">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l"/>
          <a:r>
            <a:rPr kumimoji="1" lang="ja-JP" altLang="en-US" sz="1200">
              <a:solidFill>
                <a:schemeClr val="accent4">
                  <a:lumMod val="50000"/>
                </a:schemeClr>
              </a:solidFill>
            </a:rPr>
            <a:t>上記「</a:t>
          </a:r>
          <a:r>
            <a:rPr kumimoji="1" lang="en-US" altLang="ja-JP" sz="1200">
              <a:solidFill>
                <a:schemeClr val="accent4">
                  <a:lumMod val="50000"/>
                </a:schemeClr>
              </a:solidFill>
            </a:rPr>
            <a:t>h</a:t>
          </a:r>
          <a:r>
            <a:rPr kumimoji="1" lang="ja-JP" altLang="en-US" sz="1200">
              <a:solidFill>
                <a:schemeClr val="accent4">
                  <a:lumMod val="50000"/>
                </a:schemeClr>
              </a:solidFill>
            </a:rPr>
            <a:t>」が</a:t>
          </a:r>
          <a:r>
            <a:rPr kumimoji="1" lang="en-US" altLang="ja-JP" sz="1200">
              <a:solidFill>
                <a:schemeClr val="accent4">
                  <a:lumMod val="50000"/>
                </a:schemeClr>
              </a:solidFill>
            </a:rPr>
            <a:t>0</a:t>
          </a:r>
          <a:r>
            <a:rPr kumimoji="1" lang="ja-JP" altLang="en-US" sz="1200">
              <a:solidFill>
                <a:schemeClr val="accent4">
                  <a:lumMod val="50000"/>
                </a:schemeClr>
              </a:solidFill>
            </a:rPr>
            <a:t>でない場合に、差異要因を記入してください。</a:t>
          </a:r>
        </a:p>
      </xdr:txBody>
    </xdr:sp>
    <xdr:clientData/>
  </xdr:twoCellAnchor>
  <xdr:twoCellAnchor>
    <xdr:from>
      <xdr:col>5</xdr:col>
      <xdr:colOff>515471</xdr:colOff>
      <xdr:row>44</xdr:row>
      <xdr:rowOff>22413</xdr:rowOff>
    </xdr:from>
    <xdr:to>
      <xdr:col>9</xdr:col>
      <xdr:colOff>358588</xdr:colOff>
      <xdr:row>47</xdr:row>
      <xdr:rowOff>179294</xdr:rowOff>
    </xdr:to>
    <xdr:sp macro="" textlink="">
      <xdr:nvSpPr>
        <xdr:cNvPr id="6" name="角丸四角形吹き出し 5">
          <a:extLst>
            <a:ext uri="{FF2B5EF4-FFF2-40B4-BE49-F238E27FC236}">
              <a16:creationId xmlns:a16="http://schemas.microsoft.com/office/drawing/2014/main" id="{00000000-0008-0000-0A00-000006000000}"/>
            </a:ext>
          </a:extLst>
        </xdr:cNvPr>
        <xdr:cNvSpPr/>
      </xdr:nvSpPr>
      <xdr:spPr>
        <a:xfrm>
          <a:off x="3944471" y="7566213"/>
          <a:ext cx="2586317" cy="661706"/>
        </a:xfrm>
        <a:prstGeom prst="wedgeRoundRectCallout">
          <a:avLst>
            <a:gd name="adj1" fmla="val -63360"/>
            <a:gd name="adj2" fmla="val -29808"/>
            <a:gd name="adj3" fmla="val 16667"/>
          </a:avLst>
        </a:prstGeom>
        <a:solidFill>
          <a:schemeClr val="accent4">
            <a:lumMod val="20000"/>
            <a:lumOff val="80000"/>
          </a:schemeClr>
        </a:solidFill>
        <a:ln>
          <a:solidFill>
            <a:schemeClr val="accent4">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l"/>
          <a:r>
            <a:rPr kumimoji="1" lang="ja-JP" altLang="en-US" sz="1200">
              <a:solidFill>
                <a:schemeClr val="accent4">
                  <a:lumMod val="50000"/>
                </a:schemeClr>
              </a:solidFill>
            </a:rPr>
            <a:t>上記「</a:t>
          </a:r>
          <a:r>
            <a:rPr kumimoji="1" lang="en-US" altLang="ja-JP" sz="1200">
              <a:solidFill>
                <a:schemeClr val="accent4">
                  <a:lumMod val="50000"/>
                </a:schemeClr>
              </a:solidFill>
            </a:rPr>
            <a:t>j</a:t>
          </a:r>
          <a:r>
            <a:rPr kumimoji="1" lang="ja-JP" altLang="en-US" sz="1200">
              <a:solidFill>
                <a:schemeClr val="accent4">
                  <a:lumMod val="50000"/>
                </a:schemeClr>
              </a:solidFill>
            </a:rPr>
            <a:t>」が</a:t>
          </a:r>
          <a:r>
            <a:rPr kumimoji="1" lang="en-US" altLang="ja-JP" sz="1200">
              <a:solidFill>
                <a:schemeClr val="accent4">
                  <a:lumMod val="50000"/>
                </a:schemeClr>
              </a:solidFill>
            </a:rPr>
            <a:t>0</a:t>
          </a:r>
          <a:r>
            <a:rPr kumimoji="1" lang="ja-JP" altLang="en-US" sz="1200">
              <a:solidFill>
                <a:schemeClr val="accent4">
                  <a:lumMod val="50000"/>
                </a:schemeClr>
              </a:solidFill>
            </a:rPr>
            <a:t>でない場合に、差異要因を記入してください。</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0</xdr:row>
          <xdr:rowOff>9525</xdr:rowOff>
        </xdr:from>
        <xdr:to>
          <xdr:col>4</xdr:col>
          <xdr:colOff>1381125</xdr:colOff>
          <xdr:row>1</xdr:row>
          <xdr:rowOff>209550</xdr:rowOff>
        </xdr:to>
        <xdr:sp macro="" textlink="">
          <xdr:nvSpPr>
            <xdr:cNvPr id="6145" name="btnExportFile" hidden="1">
              <a:extLst>
                <a:ext uri="{63B3BB69-23CF-44E3-9099-C40C66FF867C}">
                  <a14:compatExt spid="_x0000_s6145"/>
                </a:ext>
                <a:ext uri="{FF2B5EF4-FFF2-40B4-BE49-F238E27FC236}">
                  <a16:creationId xmlns:a16="http://schemas.microsoft.com/office/drawing/2014/main" id="{00000000-0008-0000-0B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1419225</xdr:colOff>
          <xdr:row>0</xdr:row>
          <xdr:rowOff>9525</xdr:rowOff>
        </xdr:from>
        <xdr:to>
          <xdr:col>4</xdr:col>
          <xdr:colOff>2695575</xdr:colOff>
          <xdr:row>1</xdr:row>
          <xdr:rowOff>209550</xdr:rowOff>
        </xdr:to>
        <xdr:sp macro="" textlink="">
          <xdr:nvSpPr>
            <xdr:cNvPr id="6146" name="CommandButton1" hidden="1">
              <a:extLst>
                <a:ext uri="{63B3BB69-23CF-44E3-9099-C40C66FF867C}">
                  <a14:compatExt spid="_x0000_s6146"/>
                </a:ext>
                <a:ext uri="{FF2B5EF4-FFF2-40B4-BE49-F238E27FC236}">
                  <a16:creationId xmlns:a16="http://schemas.microsoft.com/office/drawing/2014/main" id="{00000000-0008-0000-0B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MP_&#24037;&#20107;&#31649;&#29702;&#12471;&#12540;&#12488;/T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portalweb/99.%20&#12450;&#12499;&#12540;&#12512;&#12363;&#12425;&#12398;&#36039;&#26009;&#20849;&#26377;/G.%20&#31292;&#20685;&#24460;&#12501;&#12457;&#12525;&#12540;/XX.&#12456;&#12499;&#12487;&#12531;&#12473;&#65288;&#24460;&#26085;&#31227;&#21205;&#20104;&#23450;&#65289;/I180348_&#24037;&#20107;&#31649;&#29702;&#12471;&#12540;&#12488;&#38306;&#25968;&#20462;&#27491;/TMP_&#24037;&#20107;&#31649;&#29702;&#12471;&#12540;&#12488;/TMP.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vfile92\k1_eizen$\&#24314;&#31689;\&#31309;&#31639;\&#12415;&#12435;&#12394;&#12398;&#12527;&#12540;&#12463;&#12501;&#12457;&#12523;&#12480;\&#28040;&#36027;&#31246;8%25&#8594;10&#65285;&#38306;&#20418;\2019-1004-01_&#24314;&#31689;&#26045;&#35373;&#36890;&#24180;&#35373;&#35336;&#26989;&#21209;&#22996;&#35351;_&#24037;&#20107;&#31649;&#29702;&#12471;&#12540;&#12488;_ver19%20(&#33258;&#21205;&#20445;&#23384;&#28168;&#124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ukandbfile\20.%20ERP&#12487;&#12540;&#12479;&#31227;&#34892;&#38306;&#20418;(&#24179;&#25104;29&#24180;&#24230;)\60.&#22266;&#23450;&#36039;&#29987;\20.&#20844;&#21942;&#12398;&#35373;&#35336;&#30435;&#30563;&#36027;&#12434;&#21152;&#31639;\&#35373;&#35336;&#30435;&#30563;&#36027;&#21152;&#31639;&#12469;&#12531;&#12503;&#12523;_&#24037;&#20107;&#31649;&#29702;&#12471;&#12540;&#12488;\&#65288;&#35373;&#30435;&#32016;&#20184;&#26908;&#35388;20180817&#65289;03&#12288;C3181704_D2161704_&#65288;R124&#32784;&#38663;&#35036;&#24375;&#24037;&#20107;&#65289;_F5001_&#19968;&#27671;&#36890;&#36011;_&#24037;&#20107;&#31649;&#29702;&#12471;&#12540;&#12488;_ver19.0&#65288;&#31227;&#34892;&#29992;&#65289;&#22865;&#32004;&#37329;&#38989;&#35352;&#20837;&#12450;&#12483;&#12503;&#12525;&#12540;&#12489;.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portalweb/Users/ASH0880/Desktop/TMP_&#24037;&#20107;&#31649;&#29702;&#12471;&#12540;&#12488;/TMP.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vfile92\k1_eizen$\&#24314;&#31689;\&#31309;&#31639;\9.&#24037;&#20107;&#31649;&#29702;&#12471;&#12540;&#12488;\&#12304;&#21407;&#26412;&#12539;&#20837;&#21147;&#12510;&#12491;&#12517;&#12450;&#12523;&#12305;\TMP_&#24037;&#20107;&#31649;&#29702;&#12471;&#12540;&#12488;\TMP.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portalweb/Users/ASH0880/Desktop/&#32068;&#32340;&#12510;&#12473;&#12479;&#25913;&#27491;&#26696;/TMP_&#24037;&#20107;&#31649;&#29702;&#12471;&#12540;&#12488;/TMP.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zukandbfile\ERP_Project\Users\A0814\Desktop\OKK%20work\0072_&#24037;&#20107;&#31649;&#29702;&#12471;&#12540;&#12488;VBA&#38283;&#30330;\&#38283;&#30330;&#20013;\TMP_&#24037;&#20107;&#31649;&#29702;&#12471;&#12540;&#12488;\TMP.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portalweb/Users/A0814/Desktop/OKK%20work/0072_&#24037;&#20107;&#31649;&#29702;&#12471;&#12540;&#12488;VBA&#38283;&#30330;/&#38283;&#30330;&#20013;/TMP_&#24037;&#20107;&#31649;&#29702;&#12471;&#12540;&#12488;/TM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管理シート説明資料"/>
      <sheetName val="メンテナンス方法"/>
      <sheetName val="変更履歴"/>
      <sheetName val="用語説明シート"/>
      <sheetName val="マニュアル"/>
      <sheetName val="リスト"/>
      <sheetName val="押印欄マスタ"/>
      <sheetName val="工事情報入力シート"/>
      <sheetName val="資産数量・単位記入シート"/>
      <sheetName val="建仮精算アップロード"/>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refreshError="1"/>
      <sheetData sheetId="1" refreshError="1"/>
      <sheetData sheetId="2" refreshError="1"/>
      <sheetData sheetId="3" refreshError="1"/>
      <sheetData sheetId="4" refreshError="1"/>
      <sheetData sheetId="5" refreshError="1"/>
      <sheetData sheetId="6">
        <row r="2">
          <cell r="H2" t="str">
            <v>$B$29:$AG$35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管理シート説明資料"/>
      <sheetName val="メンテナンス方法"/>
      <sheetName val="変更履歴"/>
      <sheetName val="用語説明シート"/>
      <sheetName val="マニュアル"/>
      <sheetName val="リスト"/>
      <sheetName val="押印欄マスタ"/>
      <sheetName val="工事情報入力シート"/>
      <sheetName val="資産数量・単位記入シート"/>
      <sheetName val="建仮精算アップロード"/>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refreshError="1"/>
      <sheetData sheetId="1" refreshError="1"/>
      <sheetData sheetId="2" refreshError="1"/>
      <sheetData sheetId="3" refreshError="1"/>
      <sheetData sheetId="4" refreshError="1"/>
      <sheetData sheetId="5" refreshError="1"/>
      <sheetData sheetId="6">
        <row r="2">
          <cell r="H2" t="str">
            <v>$B$29:$AG$35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管理シート説明資料"/>
      <sheetName val="メンテナンス方法"/>
      <sheetName val="変更履歴"/>
      <sheetName val="用語説明シート"/>
      <sheetName val="マニュアル"/>
      <sheetName val="リスト"/>
      <sheetName val="押印欄マスタ"/>
      <sheetName val="工事情報入力シート"/>
      <sheetName val="Sheet1"/>
      <sheetName val="Sheet1 (2)"/>
      <sheetName val="資産数量・単位記入シート"/>
      <sheetName val="建仮精算アップロード"/>
      <sheetName val="公営の設計監督費"/>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refreshError="1"/>
      <sheetData sheetId="1" refreshError="1"/>
      <sheetData sheetId="2" refreshError="1"/>
      <sheetData sheetId="3" refreshError="1"/>
      <sheetData sheetId="4" refreshError="1"/>
      <sheetData sheetId="5" refreshError="1"/>
      <sheetData sheetId="6">
        <row r="2">
          <cell r="H2" t="str">
            <v>$B$47:$AG$53</v>
          </cell>
        </row>
      </sheetData>
      <sheetData sheetId="7">
        <row r="14">
          <cell r="B14">
            <v>14</v>
          </cell>
        </row>
        <row r="521">
          <cell r="B521">
            <v>521</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管理シート説明資料"/>
      <sheetName val="メンテナンス方法"/>
      <sheetName val="変更履歴"/>
      <sheetName val="用語説明シート"/>
      <sheetName val="マニュアル"/>
      <sheetName val="リスト"/>
      <sheetName val="押印欄マスタ"/>
      <sheetName val="工事情報入力シート"/>
      <sheetName val="資産数量・単位記入シート"/>
      <sheetName val="建仮精算アップロード"/>
      <sheetName val="作業②8.8"/>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sheetData sheetId="1"/>
      <sheetData sheetId="2"/>
      <sheetData sheetId="3"/>
      <sheetData sheetId="4"/>
      <sheetData sheetId="5"/>
      <sheetData sheetId="6">
        <row r="2">
          <cell r="H2" t="str">
            <v>$B$56:$AG$62</v>
          </cell>
        </row>
      </sheetData>
      <sheetData sheetId="7">
        <row r="14">
          <cell r="B14">
            <v>14</v>
          </cell>
        </row>
        <row r="515">
          <cell r="B515">
            <v>515</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管理シート説明資料"/>
      <sheetName val="メンテナンス方法"/>
      <sheetName val="変更履歴"/>
      <sheetName val="用語説明シート"/>
      <sheetName val="マニュアル"/>
      <sheetName val="リスト"/>
      <sheetName val="押印欄マスタ"/>
      <sheetName val="工事情報入力シート"/>
      <sheetName val="資産数量・単位記入シート"/>
      <sheetName val="建仮精算アップロード"/>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refreshError="1"/>
      <sheetData sheetId="1" refreshError="1"/>
      <sheetData sheetId="2" refreshError="1"/>
      <sheetData sheetId="3" refreshError="1"/>
      <sheetData sheetId="4" refreshError="1"/>
      <sheetData sheetId="5" refreshError="1"/>
      <sheetData sheetId="6">
        <row r="2">
          <cell r="H2" t="str">
            <v>$B$29:$AG$35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管理シート説明資料"/>
      <sheetName val="メンテナンス方法"/>
      <sheetName val="変更履歴"/>
      <sheetName val="用語説明シート"/>
      <sheetName val="マニュアル"/>
      <sheetName val="リスト"/>
      <sheetName val="押印欄マスタ"/>
      <sheetName val="工事情報入力シート"/>
      <sheetName val="資産数量・単位記入シート"/>
      <sheetName val="建仮精算アップロード"/>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refreshError="1"/>
      <sheetData sheetId="1" refreshError="1"/>
      <sheetData sheetId="2" refreshError="1"/>
      <sheetData sheetId="3" refreshError="1"/>
      <sheetData sheetId="4" refreshError="1"/>
      <sheetData sheetId="5" refreshError="1"/>
      <sheetData sheetId="6">
        <row r="2">
          <cell r="H2" t="str">
            <v>$B$29:$AG$35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管理シート説明資料"/>
      <sheetName val="メンテナンス方法"/>
      <sheetName val="変更履歴"/>
      <sheetName val="用語説明シート"/>
      <sheetName val="マニュアル"/>
      <sheetName val="リスト"/>
      <sheetName val="押印欄マスタ"/>
      <sheetName val="工事情報入力シート"/>
      <sheetName val="資産数量・単位記入シート"/>
      <sheetName val="建仮精算アップロード"/>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refreshError="1"/>
      <sheetData sheetId="1" refreshError="1"/>
      <sheetData sheetId="2" refreshError="1"/>
      <sheetData sheetId="3" refreshError="1"/>
      <sheetData sheetId="4" refreshError="1"/>
      <sheetData sheetId="5" refreshError="1"/>
      <sheetData sheetId="6">
        <row r="2">
          <cell r="H2" t="str">
            <v>$B$29:$AG$35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監理シート説明資料"/>
      <sheetName val="メンテナンス方法"/>
      <sheetName val="変更履歴"/>
      <sheetName val="用語説明シート"/>
      <sheetName val="リスト"/>
      <sheetName val="マニュアル"/>
      <sheetName val="工事情報入力シート"/>
      <sheetName val="資産数量・単位記入シート"/>
      <sheetName val="建仮精算アップロード"/>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refreshError="1"/>
      <sheetData sheetId="1" refreshError="1"/>
      <sheetData sheetId="2" refreshError="1"/>
      <sheetData sheetId="3" refreshError="1"/>
      <sheetData sheetId="4" refreshError="1"/>
      <sheetData sheetId="5" refreshError="1"/>
      <sheetData sheetId="6">
        <row r="14">
          <cell r="B14">
            <v>14</v>
          </cell>
        </row>
        <row r="515">
          <cell r="B515">
            <v>515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監理シート説明資料"/>
      <sheetName val="メンテナンス方法"/>
      <sheetName val="変更履歴"/>
      <sheetName val="用語説明シート"/>
      <sheetName val="リスト"/>
      <sheetName val="マニュアル"/>
      <sheetName val="工事情報入力シート"/>
      <sheetName val="資産数量・単位記入シート"/>
      <sheetName val="建仮精算アップロード"/>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refreshError="1"/>
      <sheetData sheetId="1" refreshError="1"/>
      <sheetData sheetId="2" refreshError="1"/>
      <sheetData sheetId="3" refreshError="1"/>
      <sheetData sheetId="4" refreshError="1"/>
      <sheetData sheetId="5" refreshError="1"/>
      <sheetData sheetId="6">
        <row r="14">
          <cell r="B14">
            <v>14</v>
          </cell>
        </row>
        <row r="515">
          <cell r="B515">
            <v>515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file:///\\svfile91\all$\&#65339;&#24120;&#39376;&#65341;&#20250;&#35336;&#12471;&#12473;&#12486;&#12512;(SAP)&#21508;&#31278;&#12510;&#12473;&#12479;\04.&#12450;&#12483;&#12503;&#12525;&#12540;&#12489;&#12501;&#12449;&#12452;&#12523;"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5.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24.emf"/><Relationship Id="rId4" Type="http://schemas.openxmlformats.org/officeDocument/2006/relationships/control" Target="../activeX/activeX1.xml"/><Relationship Id="rId9" Type="http://schemas.openxmlformats.org/officeDocument/2006/relationships/image" Target="../media/image26.emf"/></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0.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5.xml"/><Relationship Id="rId5" Type="http://schemas.openxmlformats.org/officeDocument/2006/relationships/image" Target="../media/image29.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32.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ntrol" Target="../activeX/activeX7.xml"/><Relationship Id="rId5" Type="http://schemas.openxmlformats.org/officeDocument/2006/relationships/image" Target="../media/image31.emf"/><Relationship Id="rId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BO126"/>
  <sheetViews>
    <sheetView zoomScale="70" zoomScaleNormal="70" workbookViewId="0"/>
  </sheetViews>
  <sheetFormatPr defaultColWidth="2.75" defaultRowHeight="16.5"/>
  <cols>
    <col min="1" max="7" width="2.75" style="228"/>
    <col min="8" max="8" width="3.375" style="228" bestFit="1" customWidth="1"/>
    <col min="9" max="15" width="2.75" style="228"/>
    <col min="16" max="16" width="3.375" style="228" bestFit="1" customWidth="1"/>
    <col min="17" max="35" width="2.75" style="228"/>
    <col min="36" max="53" width="2.75" style="228" customWidth="1"/>
    <col min="54" max="16384" width="2.75" style="228"/>
  </cols>
  <sheetData>
    <row r="2" spans="2:25">
      <c r="B2" s="229" t="s">
        <v>10831</v>
      </c>
    </row>
    <row r="4" spans="2:25">
      <c r="C4" s="215" t="s">
        <v>10832</v>
      </c>
      <c r="D4" s="215"/>
      <c r="E4" s="214"/>
      <c r="F4" s="215"/>
      <c r="G4" s="215"/>
      <c r="H4" s="215"/>
      <c r="I4" s="215"/>
      <c r="J4" s="215"/>
      <c r="K4" s="215"/>
      <c r="L4" s="215"/>
      <c r="M4" s="215"/>
      <c r="N4" s="215"/>
      <c r="O4" s="215"/>
      <c r="P4" s="215"/>
      <c r="Q4" s="215"/>
      <c r="R4" s="215"/>
      <c r="S4" s="215"/>
      <c r="T4" s="215"/>
      <c r="U4" s="215"/>
      <c r="V4" s="215"/>
      <c r="W4" s="215"/>
      <c r="X4" s="215"/>
      <c r="Y4" s="215"/>
    </row>
    <row r="5" spans="2:25">
      <c r="C5" s="215" t="s">
        <v>10833</v>
      </c>
      <c r="D5" s="215"/>
      <c r="E5" s="214"/>
      <c r="F5" s="215"/>
      <c r="G5" s="215"/>
      <c r="H5" s="215"/>
      <c r="I5" s="215"/>
      <c r="J5" s="215"/>
      <c r="K5" s="215"/>
      <c r="L5" s="215"/>
      <c r="M5" s="215"/>
      <c r="N5" s="215"/>
      <c r="O5" s="215"/>
      <c r="P5" s="215"/>
      <c r="Q5" s="215"/>
      <c r="R5" s="215"/>
      <c r="S5" s="215"/>
      <c r="T5" s="215"/>
      <c r="U5" s="215"/>
      <c r="V5" s="215"/>
      <c r="W5" s="215"/>
      <c r="X5" s="215"/>
      <c r="Y5" s="215"/>
    </row>
    <row r="6" spans="2:25">
      <c r="C6" s="215" t="s">
        <v>10834</v>
      </c>
      <c r="D6" s="215"/>
      <c r="E6" s="214"/>
      <c r="F6" s="215"/>
      <c r="G6" s="215"/>
      <c r="H6" s="215"/>
      <c r="I6" s="215"/>
      <c r="J6" s="215"/>
      <c r="K6" s="215"/>
      <c r="L6" s="215"/>
      <c r="M6" s="215"/>
      <c r="N6" s="215"/>
      <c r="O6" s="215"/>
      <c r="P6" s="215"/>
      <c r="Q6" s="215"/>
      <c r="R6" s="215"/>
      <c r="S6" s="215"/>
      <c r="T6" s="215"/>
      <c r="U6" s="215"/>
      <c r="V6" s="215"/>
      <c r="W6" s="215"/>
      <c r="X6" s="215"/>
      <c r="Y6" s="215"/>
    </row>
    <row r="7" spans="2:25">
      <c r="C7" s="215"/>
      <c r="D7" s="215"/>
      <c r="E7" s="214"/>
      <c r="F7" s="215"/>
      <c r="G7" s="215"/>
      <c r="H7" s="215"/>
      <c r="I7" s="215"/>
      <c r="J7" s="215"/>
      <c r="K7" s="215"/>
      <c r="L7" s="215"/>
      <c r="M7" s="215"/>
      <c r="N7" s="215"/>
      <c r="O7" s="215"/>
      <c r="P7" s="215"/>
      <c r="Q7" s="215"/>
      <c r="R7" s="215"/>
      <c r="S7" s="215"/>
      <c r="T7" s="215"/>
      <c r="U7" s="215"/>
      <c r="V7" s="215"/>
      <c r="W7" s="215"/>
      <c r="X7" s="215"/>
      <c r="Y7" s="215"/>
    </row>
    <row r="8" spans="2:25">
      <c r="C8" s="215" t="s">
        <v>10835</v>
      </c>
      <c r="D8" s="215"/>
      <c r="E8" s="215"/>
      <c r="F8" s="215"/>
      <c r="G8" s="215"/>
      <c r="H8" s="215"/>
      <c r="I8" s="215"/>
      <c r="J8" s="215"/>
      <c r="K8" s="215"/>
      <c r="L8" s="215"/>
      <c r="M8" s="215"/>
      <c r="N8" s="215"/>
      <c r="O8" s="215"/>
      <c r="P8" s="215"/>
      <c r="Q8" s="215"/>
      <c r="R8" s="215"/>
      <c r="S8" s="215"/>
      <c r="T8" s="215"/>
      <c r="U8" s="215"/>
      <c r="V8" s="215"/>
      <c r="W8" s="215"/>
    </row>
    <row r="9" spans="2:25">
      <c r="C9" s="215"/>
      <c r="D9" s="215"/>
      <c r="E9" s="215"/>
      <c r="F9" s="215"/>
      <c r="G9" s="215"/>
      <c r="H9" s="215"/>
      <c r="I9" s="215"/>
      <c r="J9" s="215"/>
      <c r="K9" s="215"/>
      <c r="L9" s="215"/>
      <c r="M9" s="215"/>
      <c r="N9" s="215"/>
      <c r="O9" s="215"/>
      <c r="P9" s="215"/>
      <c r="Q9" s="215"/>
      <c r="R9" s="215"/>
      <c r="S9" s="215"/>
      <c r="T9" s="215"/>
      <c r="U9" s="215"/>
      <c r="V9" s="215"/>
      <c r="W9" s="215"/>
    </row>
    <row r="10" spans="2:25">
      <c r="C10" s="215"/>
      <c r="D10" s="215" t="s">
        <v>10836</v>
      </c>
      <c r="E10" s="215"/>
      <c r="F10" s="215"/>
      <c r="G10" s="215"/>
      <c r="H10" s="215"/>
      <c r="I10" s="215"/>
      <c r="J10" s="215"/>
      <c r="K10" s="215"/>
      <c r="L10" s="215"/>
      <c r="M10" s="215"/>
      <c r="N10" s="215"/>
      <c r="O10" s="215"/>
      <c r="P10" s="215"/>
      <c r="Q10" s="215"/>
      <c r="R10" s="215"/>
      <c r="S10" s="215"/>
      <c r="T10" s="215"/>
      <c r="U10" s="215"/>
      <c r="V10" s="215"/>
      <c r="W10" s="215"/>
    </row>
    <row r="11" spans="2:25">
      <c r="C11" s="215"/>
      <c r="D11" s="215"/>
      <c r="E11" s="215"/>
      <c r="F11" s="215"/>
      <c r="G11" s="215"/>
      <c r="H11" s="215"/>
      <c r="I11" s="215"/>
      <c r="J11" s="215"/>
      <c r="K11" s="215"/>
      <c r="L11" s="211"/>
      <c r="M11" s="212"/>
      <c r="N11" s="212"/>
      <c r="O11" s="212" t="s">
        <v>10837</v>
      </c>
      <c r="P11" s="212"/>
      <c r="Q11" s="212"/>
      <c r="R11" s="212"/>
      <c r="S11" s="212"/>
      <c r="T11" s="212"/>
      <c r="U11" s="212"/>
      <c r="V11" s="212"/>
      <c r="W11" s="213"/>
    </row>
    <row r="12" spans="2:25">
      <c r="C12" s="215"/>
      <c r="D12" s="215"/>
      <c r="E12" s="215"/>
      <c r="F12" s="215"/>
      <c r="G12" s="215"/>
      <c r="H12" s="215"/>
      <c r="I12" s="215"/>
      <c r="J12" s="215"/>
      <c r="K12" s="215"/>
      <c r="L12" s="216" t="s">
        <v>10838</v>
      </c>
      <c r="M12" s="217"/>
      <c r="N12" s="217"/>
      <c r="O12" s="218"/>
      <c r="P12" s="216">
        <v>0</v>
      </c>
      <c r="Q12" s="217"/>
      <c r="R12" s="217"/>
      <c r="S12" s="218"/>
      <c r="T12" s="216" t="s">
        <v>10839</v>
      </c>
      <c r="U12" s="217"/>
      <c r="V12" s="217"/>
      <c r="W12" s="218"/>
    </row>
    <row r="13" spans="2:25">
      <c r="C13" s="215"/>
      <c r="D13" s="211"/>
      <c r="E13" s="212"/>
      <c r="F13" s="212"/>
      <c r="G13" s="213"/>
      <c r="H13" s="216" t="s">
        <v>10840</v>
      </c>
      <c r="I13" s="217"/>
      <c r="J13" s="217"/>
      <c r="K13" s="218"/>
      <c r="L13" s="478" t="s">
        <v>10841</v>
      </c>
      <c r="M13" s="479" t="s">
        <v>10841</v>
      </c>
      <c r="N13" s="479"/>
      <c r="O13" s="480"/>
      <c r="P13" s="478" t="s">
        <v>10842</v>
      </c>
      <c r="Q13" s="479"/>
      <c r="R13" s="479"/>
      <c r="S13" s="480"/>
      <c r="T13" s="478" t="s">
        <v>10842</v>
      </c>
      <c r="U13" s="479"/>
      <c r="V13" s="479"/>
      <c r="W13" s="480"/>
    </row>
    <row r="14" spans="2:25">
      <c r="C14" s="215"/>
      <c r="D14" s="219" t="s">
        <v>10843</v>
      </c>
      <c r="E14" s="220"/>
      <c r="F14" s="220"/>
      <c r="G14" s="221"/>
      <c r="H14" s="216">
        <v>0</v>
      </c>
      <c r="I14" s="217"/>
      <c r="J14" s="217"/>
      <c r="K14" s="218"/>
      <c r="L14" s="478" t="s">
        <v>10841</v>
      </c>
      <c r="M14" s="479" t="s">
        <v>10841</v>
      </c>
      <c r="N14" s="479"/>
      <c r="O14" s="480"/>
      <c r="P14" s="478" t="s">
        <v>10841</v>
      </c>
      <c r="Q14" s="479" t="s">
        <v>10841</v>
      </c>
      <c r="R14" s="479"/>
      <c r="S14" s="480"/>
      <c r="T14" s="478" t="s">
        <v>10841</v>
      </c>
      <c r="U14" s="479" t="s">
        <v>10841</v>
      </c>
      <c r="V14" s="479"/>
      <c r="W14" s="480"/>
    </row>
    <row r="15" spans="2:25">
      <c r="C15" s="215"/>
      <c r="D15" s="222"/>
      <c r="E15" s="223"/>
      <c r="F15" s="223"/>
      <c r="G15" s="224"/>
      <c r="H15" s="225" t="s">
        <v>10839</v>
      </c>
      <c r="I15" s="226"/>
      <c r="J15" s="226"/>
      <c r="K15" s="227"/>
      <c r="L15" s="478" t="s">
        <v>10841</v>
      </c>
      <c r="M15" s="479" t="s">
        <v>10841</v>
      </c>
      <c r="N15" s="479"/>
      <c r="O15" s="480"/>
      <c r="P15" s="478" t="s">
        <v>10841</v>
      </c>
      <c r="Q15" s="479" t="s">
        <v>10841</v>
      </c>
      <c r="R15" s="479"/>
      <c r="S15" s="480"/>
      <c r="T15" s="478" t="s">
        <v>10841</v>
      </c>
      <c r="U15" s="479" t="s">
        <v>10841</v>
      </c>
      <c r="V15" s="479"/>
      <c r="W15" s="480"/>
    </row>
    <row r="16" spans="2:25">
      <c r="C16" s="215"/>
      <c r="D16" s="215"/>
      <c r="E16" s="215"/>
      <c r="F16" s="215"/>
      <c r="G16" s="215"/>
      <c r="H16" s="215"/>
      <c r="I16" s="215"/>
      <c r="J16" s="215"/>
      <c r="K16" s="215"/>
      <c r="L16" s="215"/>
      <c r="M16" s="215"/>
      <c r="N16" s="215"/>
      <c r="O16" s="215"/>
      <c r="P16" s="215"/>
      <c r="Q16" s="215"/>
      <c r="R16" s="215"/>
      <c r="S16" s="215"/>
      <c r="T16" s="215"/>
      <c r="U16" s="215"/>
      <c r="V16" s="215"/>
      <c r="W16" s="215"/>
    </row>
    <row r="17" spans="3:23">
      <c r="C17" s="215"/>
      <c r="D17" s="215" t="s">
        <v>10844</v>
      </c>
      <c r="E17" s="215"/>
      <c r="F17" s="215"/>
      <c r="G17" s="215"/>
      <c r="H17" s="215"/>
      <c r="I17" s="215"/>
      <c r="J17" s="215"/>
      <c r="K17" s="215"/>
      <c r="L17" s="215"/>
      <c r="M17" s="215"/>
      <c r="N17" s="215"/>
      <c r="O17" s="215"/>
      <c r="P17" s="215"/>
      <c r="Q17" s="215"/>
      <c r="R17" s="215"/>
      <c r="S17" s="215"/>
      <c r="T17" s="215"/>
      <c r="U17" s="215"/>
      <c r="V17" s="215"/>
      <c r="W17" s="215"/>
    </row>
    <row r="18" spans="3:23">
      <c r="C18" s="215"/>
      <c r="D18" s="215"/>
      <c r="E18" s="215"/>
      <c r="F18" s="215"/>
      <c r="G18" s="215"/>
      <c r="H18" s="215"/>
      <c r="I18" s="215"/>
      <c r="J18" s="215"/>
      <c r="K18" s="215"/>
      <c r="L18" s="211"/>
      <c r="M18" s="212"/>
      <c r="N18" s="212"/>
      <c r="O18" s="212" t="s">
        <v>10837</v>
      </c>
      <c r="P18" s="212"/>
      <c r="Q18" s="212"/>
      <c r="R18" s="212"/>
      <c r="S18" s="212"/>
      <c r="T18" s="212"/>
      <c r="U18" s="212"/>
      <c r="V18" s="212"/>
      <c r="W18" s="213"/>
    </row>
    <row r="19" spans="3:23">
      <c r="C19" s="215"/>
      <c r="D19" s="215"/>
      <c r="E19" s="215"/>
      <c r="F19" s="215"/>
      <c r="G19" s="215"/>
      <c r="H19" s="215"/>
      <c r="I19" s="215"/>
      <c r="J19" s="215"/>
      <c r="K19" s="215"/>
      <c r="L19" s="216" t="s">
        <v>10838</v>
      </c>
      <c r="M19" s="217"/>
      <c r="N19" s="217"/>
      <c r="O19" s="218"/>
      <c r="P19" s="216">
        <v>0</v>
      </c>
      <c r="Q19" s="217"/>
      <c r="R19" s="217"/>
      <c r="S19" s="218"/>
      <c r="T19" s="216" t="s">
        <v>10839</v>
      </c>
      <c r="U19" s="217"/>
      <c r="V19" s="217"/>
      <c r="W19" s="218"/>
    </row>
    <row r="20" spans="3:23">
      <c r="C20" s="215"/>
      <c r="D20" s="211"/>
      <c r="E20" s="212"/>
      <c r="F20" s="212"/>
      <c r="G20" s="213"/>
      <c r="H20" s="216" t="s">
        <v>10840</v>
      </c>
      <c r="I20" s="217"/>
      <c r="J20" s="217"/>
      <c r="K20" s="218"/>
      <c r="L20" s="478" t="s">
        <v>10841</v>
      </c>
      <c r="M20" s="479" t="s">
        <v>10841</v>
      </c>
      <c r="N20" s="479"/>
      <c r="O20" s="480"/>
      <c r="P20" s="478" t="s">
        <v>10845</v>
      </c>
      <c r="Q20" s="479"/>
      <c r="R20" s="479"/>
      <c r="S20" s="480"/>
      <c r="T20" s="478" t="s">
        <v>10845</v>
      </c>
      <c r="U20" s="479"/>
      <c r="V20" s="479"/>
      <c r="W20" s="480"/>
    </row>
    <row r="21" spans="3:23">
      <c r="C21" s="215"/>
      <c r="D21" s="219" t="s">
        <v>10846</v>
      </c>
      <c r="E21" s="220"/>
      <c r="F21" s="220"/>
      <c r="G21" s="221"/>
      <c r="H21" s="216">
        <v>0</v>
      </c>
      <c r="I21" s="217"/>
      <c r="J21" s="217"/>
      <c r="K21" s="218"/>
      <c r="L21" s="481" t="s">
        <v>10847</v>
      </c>
      <c r="M21" s="482"/>
      <c r="N21" s="482"/>
      <c r="O21" s="482"/>
      <c r="P21" s="482"/>
      <c r="Q21" s="482"/>
      <c r="R21" s="482"/>
      <c r="S21" s="482"/>
      <c r="T21" s="482"/>
      <c r="U21" s="482"/>
      <c r="V21" s="482"/>
      <c r="W21" s="483"/>
    </row>
    <row r="22" spans="3:23">
      <c r="C22" s="215"/>
      <c r="D22" s="222"/>
      <c r="E22" s="223"/>
      <c r="F22" s="223"/>
      <c r="G22" s="224"/>
      <c r="H22" s="225" t="s">
        <v>10839</v>
      </c>
      <c r="I22" s="226"/>
      <c r="J22" s="226"/>
      <c r="K22" s="227"/>
      <c r="L22" s="484"/>
      <c r="M22" s="485"/>
      <c r="N22" s="485"/>
      <c r="O22" s="485"/>
      <c r="P22" s="485"/>
      <c r="Q22" s="485"/>
      <c r="R22" s="485"/>
      <c r="S22" s="485"/>
      <c r="T22" s="485"/>
      <c r="U22" s="485"/>
      <c r="V22" s="485"/>
      <c r="W22" s="486"/>
    </row>
    <row r="23" spans="3:23">
      <c r="C23" s="215"/>
      <c r="D23" s="215"/>
      <c r="E23" s="215"/>
      <c r="F23" s="215"/>
      <c r="G23" s="215"/>
      <c r="H23" s="215"/>
      <c r="I23" s="215"/>
      <c r="J23" s="215"/>
      <c r="K23" s="215"/>
      <c r="L23" s="215"/>
      <c r="M23" s="215"/>
      <c r="N23" s="215"/>
      <c r="O23" s="215"/>
      <c r="P23" s="215"/>
      <c r="Q23" s="215"/>
      <c r="R23" s="215"/>
      <c r="S23" s="215"/>
      <c r="T23" s="215"/>
      <c r="U23" s="215"/>
      <c r="V23" s="215"/>
      <c r="W23" s="215"/>
    </row>
    <row r="24" spans="3:23">
      <c r="C24" s="215"/>
      <c r="D24" s="215"/>
      <c r="E24" s="215"/>
      <c r="F24" s="215"/>
      <c r="G24" s="215"/>
      <c r="H24" s="215"/>
      <c r="I24" s="215"/>
      <c r="J24" s="215"/>
      <c r="K24" s="215"/>
      <c r="L24" s="215"/>
      <c r="M24" s="215"/>
      <c r="N24" s="215"/>
      <c r="O24" s="215"/>
      <c r="P24" s="215"/>
      <c r="Q24" s="215"/>
      <c r="R24" s="215"/>
      <c r="S24" s="215"/>
      <c r="T24" s="215"/>
      <c r="U24" s="215"/>
      <c r="V24" s="215"/>
      <c r="W24" s="215"/>
    </row>
    <row r="25" spans="3:23">
      <c r="C25" s="215" t="s">
        <v>10848</v>
      </c>
      <c r="D25" s="215"/>
      <c r="E25" s="215"/>
      <c r="F25" s="215"/>
      <c r="G25" s="215"/>
      <c r="H25" s="215"/>
      <c r="I25" s="215"/>
      <c r="J25" s="215"/>
      <c r="K25" s="215"/>
      <c r="L25" s="215"/>
      <c r="M25" s="215"/>
      <c r="N25" s="215"/>
      <c r="O25" s="215"/>
      <c r="P25" s="215"/>
      <c r="Q25" s="215"/>
      <c r="R25" s="215"/>
      <c r="S25" s="215"/>
      <c r="T25" s="215"/>
      <c r="U25" s="215"/>
      <c r="V25" s="215"/>
      <c r="W25" s="215"/>
    </row>
    <row r="26" spans="3:23">
      <c r="C26" s="215"/>
      <c r="D26" s="215"/>
      <c r="E26" s="215"/>
      <c r="F26" s="215"/>
      <c r="G26" s="215"/>
      <c r="H26" s="215"/>
      <c r="I26" s="215"/>
      <c r="J26" s="215"/>
      <c r="K26" s="215"/>
      <c r="L26" s="215"/>
      <c r="M26" s="215"/>
      <c r="N26" s="215"/>
      <c r="O26" s="215"/>
      <c r="P26" s="215"/>
      <c r="Q26" s="215"/>
      <c r="R26" s="215"/>
      <c r="S26" s="215"/>
      <c r="T26" s="215"/>
      <c r="U26" s="215"/>
      <c r="V26" s="215"/>
      <c r="W26" s="215"/>
    </row>
    <row r="27" spans="3:23">
      <c r="C27" s="215"/>
      <c r="D27" s="215" t="s">
        <v>10836</v>
      </c>
      <c r="E27" s="215"/>
      <c r="F27" s="215"/>
      <c r="G27" s="215"/>
      <c r="H27" s="215"/>
      <c r="I27" s="215"/>
      <c r="J27" s="215"/>
      <c r="K27" s="215"/>
      <c r="L27" s="215"/>
      <c r="M27" s="215"/>
      <c r="N27" s="215"/>
      <c r="O27" s="215"/>
      <c r="P27" s="215"/>
      <c r="Q27" s="215"/>
      <c r="R27" s="215"/>
      <c r="S27" s="215"/>
      <c r="T27" s="215"/>
      <c r="U27" s="215"/>
      <c r="V27" s="215"/>
      <c r="W27" s="215"/>
    </row>
    <row r="28" spans="3:23">
      <c r="C28" s="215"/>
      <c r="D28" s="215"/>
      <c r="E28" s="215"/>
      <c r="F28" s="215"/>
      <c r="G28" s="230" t="s">
        <v>10849</v>
      </c>
      <c r="H28" s="215"/>
      <c r="I28" s="215"/>
      <c r="J28" s="215"/>
      <c r="K28" s="215"/>
      <c r="L28" s="215"/>
      <c r="M28" s="215"/>
      <c r="N28" s="215"/>
      <c r="O28" s="215"/>
      <c r="P28" s="215"/>
      <c r="Q28" s="215"/>
      <c r="R28" s="215"/>
      <c r="S28" s="215"/>
      <c r="T28" s="215"/>
      <c r="U28" s="215"/>
      <c r="V28" s="215"/>
      <c r="W28" s="215"/>
    </row>
    <row r="29" spans="3:23">
      <c r="C29" s="215"/>
      <c r="D29" s="215"/>
      <c r="E29" s="215"/>
      <c r="F29" s="215"/>
      <c r="G29" s="215"/>
      <c r="H29" s="215"/>
      <c r="I29" s="215"/>
      <c r="J29" s="215"/>
      <c r="K29" s="215"/>
      <c r="L29" s="215"/>
      <c r="M29" s="215"/>
      <c r="N29" s="215"/>
      <c r="O29" s="215"/>
      <c r="P29" s="215"/>
      <c r="Q29" s="215"/>
      <c r="R29" s="215"/>
      <c r="S29" s="215"/>
      <c r="T29" s="215"/>
      <c r="U29" s="215"/>
      <c r="V29" s="215"/>
      <c r="W29" s="215"/>
    </row>
    <row r="30" spans="3:23">
      <c r="C30" s="215"/>
      <c r="D30" s="215" t="s">
        <v>10844</v>
      </c>
      <c r="E30" s="215"/>
      <c r="F30" s="215"/>
      <c r="G30" s="215"/>
      <c r="H30" s="215"/>
      <c r="I30" s="215"/>
      <c r="J30" s="215"/>
      <c r="K30" s="215"/>
      <c r="L30" s="215"/>
      <c r="M30" s="215"/>
      <c r="N30" s="215"/>
      <c r="O30" s="215"/>
      <c r="P30" s="215"/>
      <c r="Q30" s="215"/>
      <c r="R30" s="215"/>
      <c r="S30" s="215"/>
      <c r="T30" s="215"/>
      <c r="U30" s="215"/>
      <c r="V30" s="215"/>
      <c r="W30" s="215"/>
    </row>
    <row r="31" spans="3:23">
      <c r="C31" s="215"/>
      <c r="D31" s="215"/>
      <c r="E31" s="215"/>
      <c r="F31" s="215"/>
      <c r="G31" s="215"/>
      <c r="H31" s="215"/>
      <c r="I31" s="215"/>
      <c r="J31" s="215"/>
      <c r="K31" s="215"/>
      <c r="L31" s="211"/>
      <c r="M31" s="212"/>
      <c r="N31" s="212"/>
      <c r="O31" s="212" t="s">
        <v>10837</v>
      </c>
      <c r="P31" s="212"/>
      <c r="Q31" s="212"/>
      <c r="R31" s="212"/>
      <c r="S31" s="212"/>
      <c r="T31" s="212"/>
      <c r="U31" s="212"/>
      <c r="V31" s="212"/>
      <c r="W31" s="213"/>
    </row>
    <row r="32" spans="3:23">
      <c r="C32" s="215"/>
      <c r="D32" s="215"/>
      <c r="E32" s="215"/>
      <c r="F32" s="215"/>
      <c r="G32" s="215"/>
      <c r="H32" s="215"/>
      <c r="I32" s="215"/>
      <c r="J32" s="215"/>
      <c r="K32" s="215"/>
      <c r="L32" s="216" t="s">
        <v>10838</v>
      </c>
      <c r="M32" s="217"/>
      <c r="N32" s="217"/>
      <c r="O32" s="218"/>
      <c r="P32" s="216">
        <v>0</v>
      </c>
      <c r="Q32" s="217"/>
      <c r="R32" s="217"/>
      <c r="S32" s="218"/>
      <c r="T32" s="216" t="s">
        <v>10839</v>
      </c>
      <c r="U32" s="217"/>
      <c r="V32" s="217"/>
      <c r="W32" s="218"/>
    </row>
    <row r="33" spans="2:67">
      <c r="C33" s="215"/>
      <c r="D33" s="211"/>
      <c r="E33" s="212"/>
      <c r="F33" s="212"/>
      <c r="G33" s="213"/>
      <c r="H33" s="216" t="s">
        <v>10840</v>
      </c>
      <c r="I33" s="217"/>
      <c r="J33" s="217"/>
      <c r="K33" s="218"/>
      <c r="L33" s="478" t="s">
        <v>10845</v>
      </c>
      <c r="M33" s="479"/>
      <c r="N33" s="479"/>
      <c r="O33" s="480"/>
      <c r="P33" s="478" t="s">
        <v>10842</v>
      </c>
      <c r="Q33" s="479"/>
      <c r="R33" s="479"/>
      <c r="S33" s="480"/>
      <c r="T33" s="478" t="s">
        <v>10842</v>
      </c>
      <c r="U33" s="479"/>
      <c r="V33" s="479"/>
      <c r="W33" s="480"/>
    </row>
    <row r="34" spans="2:67">
      <c r="C34" s="215"/>
      <c r="D34" s="219" t="s">
        <v>10846</v>
      </c>
      <c r="E34" s="220"/>
      <c r="F34" s="220"/>
      <c r="G34" s="221"/>
      <c r="H34" s="216">
        <v>0</v>
      </c>
      <c r="I34" s="217"/>
      <c r="J34" s="217"/>
      <c r="K34" s="218"/>
      <c r="L34" s="478" t="s">
        <v>10850</v>
      </c>
      <c r="M34" s="479" t="s">
        <v>10841</v>
      </c>
      <c r="N34" s="479"/>
      <c r="O34" s="480"/>
      <c r="P34" s="478" t="s">
        <v>10841</v>
      </c>
      <c r="Q34" s="479" t="s">
        <v>10841</v>
      </c>
      <c r="R34" s="479"/>
      <c r="S34" s="480"/>
      <c r="T34" s="478" t="s">
        <v>10841</v>
      </c>
      <c r="U34" s="479" t="s">
        <v>10841</v>
      </c>
      <c r="V34" s="479"/>
      <c r="W34" s="480"/>
    </row>
    <row r="35" spans="2:67">
      <c r="C35" s="215"/>
      <c r="D35" s="222"/>
      <c r="E35" s="223"/>
      <c r="F35" s="223"/>
      <c r="G35" s="224"/>
      <c r="H35" s="225" t="s">
        <v>10839</v>
      </c>
      <c r="I35" s="226"/>
      <c r="J35" s="226"/>
      <c r="K35" s="227"/>
      <c r="L35" s="478" t="s">
        <v>10850</v>
      </c>
      <c r="M35" s="479" t="s">
        <v>10841</v>
      </c>
      <c r="N35" s="479"/>
      <c r="O35" s="480"/>
      <c r="P35" s="478" t="s">
        <v>10841</v>
      </c>
      <c r="Q35" s="479" t="s">
        <v>10841</v>
      </c>
      <c r="R35" s="479"/>
      <c r="S35" s="480"/>
      <c r="T35" s="478" t="s">
        <v>10841</v>
      </c>
      <c r="U35" s="479" t="s">
        <v>10841</v>
      </c>
      <c r="V35" s="479"/>
      <c r="W35" s="480"/>
    </row>
    <row r="38" spans="2:67" ht="15.95" customHeight="1">
      <c r="B38" s="229" t="s">
        <v>8732</v>
      </c>
    </row>
    <row r="39" spans="2:67" ht="15.95" customHeight="1">
      <c r="B39" s="229"/>
    </row>
    <row r="40" spans="2:67" ht="15.95" customHeight="1">
      <c r="C40" s="228" t="s">
        <v>10924</v>
      </c>
    </row>
    <row r="41" spans="2:67" ht="20.100000000000001" customHeight="1">
      <c r="D41" s="228" t="s">
        <v>10925</v>
      </c>
    </row>
    <row r="42" spans="2:67" ht="20.100000000000001" customHeight="1">
      <c r="D42" s="164" t="s">
        <v>10869</v>
      </c>
      <c r="E42" s="166"/>
      <c r="F42" s="244"/>
      <c r="G42" s="244"/>
      <c r="H42" s="244"/>
      <c r="I42" s="244"/>
      <c r="J42" s="244"/>
      <c r="K42" s="244"/>
      <c r="L42" s="244"/>
      <c r="M42" s="244"/>
      <c r="N42" s="244"/>
      <c r="O42" s="165" t="s">
        <v>10851</v>
      </c>
      <c r="P42" s="244"/>
      <c r="Q42" s="244"/>
      <c r="R42" s="244"/>
      <c r="S42" s="244"/>
      <c r="T42" s="244"/>
      <c r="U42" s="245"/>
      <c r="V42" s="244" t="s">
        <v>10852</v>
      </c>
      <c r="W42" s="244"/>
      <c r="X42" s="244"/>
      <c r="Y42" s="244"/>
      <c r="Z42" s="244"/>
      <c r="AA42" s="244"/>
      <c r="AB42" s="244"/>
      <c r="AC42" s="244"/>
      <c r="AD42" s="244"/>
      <c r="AE42" s="244"/>
      <c r="AF42" s="244"/>
      <c r="AG42" s="244"/>
      <c r="AH42" s="244"/>
      <c r="AI42" s="244"/>
      <c r="AJ42" s="244"/>
      <c r="AK42" s="244"/>
      <c r="AL42" s="244"/>
      <c r="AM42" s="244"/>
      <c r="AN42" s="244"/>
      <c r="AO42" s="244"/>
      <c r="AP42" s="244"/>
      <c r="AQ42" s="244"/>
      <c r="AR42" s="244"/>
      <c r="AS42" s="244"/>
      <c r="AT42" s="244"/>
      <c r="AU42" s="244"/>
      <c r="AV42" s="244"/>
      <c r="AW42" s="244"/>
      <c r="AX42" s="244"/>
      <c r="AY42" s="244"/>
      <c r="AZ42" s="244"/>
      <c r="BA42" s="244"/>
      <c r="BB42" s="244"/>
      <c r="BC42" s="244"/>
      <c r="BD42" s="244"/>
      <c r="BE42" s="244"/>
      <c r="BF42" s="244"/>
      <c r="BG42" s="244"/>
      <c r="BH42" s="244"/>
      <c r="BI42" s="244"/>
      <c r="BJ42" s="244"/>
      <c r="BK42" s="244"/>
      <c r="BL42" s="244"/>
      <c r="BM42" s="244"/>
      <c r="BN42" s="244"/>
      <c r="BO42" s="166"/>
    </row>
    <row r="43" spans="2:67" ht="20.100000000000001" customHeight="1">
      <c r="D43" s="167" t="s">
        <v>8733</v>
      </c>
      <c r="E43" s="246"/>
      <c r="F43" s="246"/>
      <c r="G43" s="246"/>
      <c r="H43" s="246"/>
      <c r="I43" s="246"/>
      <c r="J43" s="246"/>
      <c r="K43" s="246"/>
      <c r="L43" s="246"/>
      <c r="M43" s="246"/>
      <c r="N43" s="247"/>
      <c r="O43" s="234" t="s">
        <v>8744</v>
      </c>
      <c r="P43" s="243"/>
      <c r="Q43" s="243"/>
      <c r="R43" s="243"/>
      <c r="S43" s="243"/>
      <c r="T43" s="243"/>
      <c r="U43" s="233"/>
      <c r="V43" s="261" t="s">
        <v>10875</v>
      </c>
      <c r="W43" s="254"/>
      <c r="X43" s="254"/>
      <c r="Y43" s="254"/>
      <c r="Z43" s="254"/>
      <c r="AA43" s="254"/>
      <c r="AB43" s="254"/>
      <c r="AC43" s="254"/>
      <c r="AD43" s="254"/>
      <c r="AE43" s="254"/>
      <c r="AF43" s="254"/>
      <c r="AG43" s="254"/>
      <c r="AH43" s="254"/>
      <c r="AI43" s="254"/>
      <c r="AJ43" s="254"/>
      <c r="AK43" s="254"/>
      <c r="AL43" s="254"/>
      <c r="AM43" s="254"/>
      <c r="AN43" s="254"/>
      <c r="AO43" s="254"/>
      <c r="AP43" s="254"/>
      <c r="AQ43" s="254"/>
      <c r="AR43" s="254"/>
      <c r="AS43" s="254"/>
      <c r="AT43" s="254"/>
      <c r="AU43" s="254"/>
      <c r="AV43" s="254"/>
      <c r="AW43" s="254"/>
      <c r="AX43" s="254"/>
      <c r="AY43" s="254"/>
      <c r="AZ43" s="254"/>
      <c r="BA43" s="254"/>
      <c r="BB43" s="254"/>
      <c r="BC43" s="254"/>
      <c r="BD43" s="254"/>
      <c r="BE43" s="254"/>
      <c r="BF43" s="254"/>
      <c r="BG43" s="254"/>
      <c r="BH43" s="254"/>
      <c r="BI43" s="254"/>
      <c r="BJ43" s="254"/>
      <c r="BK43" s="254"/>
      <c r="BL43" s="254"/>
      <c r="BM43" s="254"/>
      <c r="BN43" s="254"/>
      <c r="BO43" s="255"/>
    </row>
    <row r="44" spans="2:67" ht="20.100000000000001" customHeight="1">
      <c r="D44" s="168" t="s">
        <v>8735</v>
      </c>
      <c r="E44" s="246"/>
      <c r="F44" s="246"/>
      <c r="G44" s="246"/>
      <c r="H44" s="246"/>
      <c r="I44" s="246"/>
      <c r="J44" s="246"/>
      <c r="K44" s="246"/>
      <c r="L44" s="246"/>
      <c r="M44" s="246"/>
      <c r="N44" s="247"/>
      <c r="O44" s="234" t="s">
        <v>8746</v>
      </c>
      <c r="P44" s="243"/>
      <c r="Q44" s="243"/>
      <c r="R44" s="243"/>
      <c r="S44" s="243"/>
      <c r="T44" s="243"/>
      <c r="U44" s="233"/>
      <c r="V44" s="260"/>
      <c r="W44" s="256" t="s">
        <v>10876</v>
      </c>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7"/>
    </row>
    <row r="45" spans="2:67" ht="20.100000000000001" customHeight="1">
      <c r="D45" s="168" t="s">
        <v>8737</v>
      </c>
      <c r="E45" s="246"/>
      <c r="F45" s="246"/>
      <c r="G45" s="246"/>
      <c r="H45" s="246"/>
      <c r="I45" s="246"/>
      <c r="J45" s="246"/>
      <c r="K45" s="246"/>
      <c r="L45" s="246"/>
      <c r="M45" s="246"/>
      <c r="N45" s="247"/>
      <c r="O45" s="234" t="s">
        <v>8748</v>
      </c>
      <c r="P45" s="243"/>
      <c r="Q45" s="243"/>
      <c r="R45" s="243"/>
      <c r="S45" s="243"/>
      <c r="T45" s="243"/>
      <c r="U45" s="233"/>
      <c r="V45" s="260"/>
      <c r="W45" s="256" t="s">
        <v>10878</v>
      </c>
      <c r="X45" s="256"/>
      <c r="Y45" s="256"/>
      <c r="Z45" s="256"/>
      <c r="AA45" s="256"/>
      <c r="AB45" s="256"/>
      <c r="AC45" s="256"/>
      <c r="AD45" s="256"/>
      <c r="AE45" s="256"/>
      <c r="AF45" s="256"/>
      <c r="AG45" s="256"/>
      <c r="AH45" s="256"/>
      <c r="AI45" s="256"/>
      <c r="AJ45" s="256"/>
      <c r="AK45" s="256"/>
      <c r="AL45" s="256"/>
      <c r="AM45" s="256"/>
      <c r="AN45" s="256"/>
      <c r="AO45" s="256"/>
      <c r="AP45" s="256"/>
      <c r="AQ45" s="256"/>
      <c r="AR45" s="256"/>
      <c r="AS45" s="256"/>
      <c r="AT45" s="256"/>
      <c r="AU45" s="256"/>
      <c r="AV45" s="256"/>
      <c r="AW45" s="256"/>
      <c r="AX45" s="256"/>
      <c r="AY45" s="256"/>
      <c r="AZ45" s="256"/>
      <c r="BA45" s="256"/>
      <c r="BB45" s="256"/>
      <c r="BC45" s="256"/>
      <c r="BD45" s="256"/>
      <c r="BE45" s="256"/>
      <c r="BF45" s="256"/>
      <c r="BG45" s="256"/>
      <c r="BH45" s="256"/>
      <c r="BI45" s="256"/>
      <c r="BJ45" s="256"/>
      <c r="BK45" s="256"/>
      <c r="BL45" s="256"/>
      <c r="BM45" s="256"/>
      <c r="BN45" s="256"/>
      <c r="BO45" s="257"/>
    </row>
    <row r="46" spans="2:67" ht="20.100000000000001" customHeight="1">
      <c r="D46" s="168" t="s">
        <v>8739</v>
      </c>
      <c r="E46" s="246"/>
      <c r="F46" s="246"/>
      <c r="G46" s="246"/>
      <c r="H46" s="246"/>
      <c r="I46" s="246"/>
      <c r="J46" s="246"/>
      <c r="K46" s="246"/>
      <c r="L46" s="246"/>
      <c r="M46" s="246"/>
      <c r="N46" s="247"/>
      <c r="O46" s="234" t="s">
        <v>48811</v>
      </c>
      <c r="P46" s="243"/>
      <c r="Q46" s="243"/>
      <c r="R46" s="243"/>
      <c r="S46" s="243"/>
      <c r="T46" s="243"/>
      <c r="U46" s="233"/>
      <c r="V46" s="260"/>
      <c r="W46" s="256" t="s">
        <v>10880</v>
      </c>
      <c r="X46" s="256"/>
      <c r="Y46" s="256"/>
      <c r="Z46" s="256"/>
      <c r="AA46" s="256"/>
      <c r="AB46" s="256"/>
      <c r="AC46" s="256"/>
      <c r="AD46" s="256"/>
      <c r="AE46" s="256"/>
      <c r="AF46" s="256"/>
      <c r="AG46" s="256"/>
      <c r="AH46" s="256"/>
      <c r="AI46" s="256"/>
      <c r="AJ46" s="256"/>
      <c r="AK46" s="256"/>
      <c r="AL46" s="256"/>
      <c r="AM46" s="256"/>
      <c r="AN46" s="256"/>
      <c r="AO46" s="256"/>
      <c r="AP46" s="256"/>
      <c r="AQ46" s="256"/>
      <c r="AR46" s="256"/>
      <c r="AS46" s="256"/>
      <c r="AT46" s="256"/>
      <c r="AU46" s="256"/>
      <c r="AV46" s="256"/>
      <c r="AW46" s="256"/>
      <c r="AX46" s="256"/>
      <c r="AY46" s="256"/>
      <c r="AZ46" s="256"/>
      <c r="BA46" s="256"/>
      <c r="BB46" s="256"/>
      <c r="BC46" s="256"/>
      <c r="BD46" s="256"/>
      <c r="BE46" s="256"/>
      <c r="BF46" s="256"/>
      <c r="BG46" s="256"/>
      <c r="BH46" s="256"/>
      <c r="BI46" s="256"/>
      <c r="BJ46" s="256"/>
      <c r="BK46" s="256"/>
      <c r="BL46" s="256"/>
      <c r="BM46" s="256"/>
      <c r="BN46" s="256"/>
      <c r="BO46" s="257"/>
    </row>
    <row r="47" spans="2:67" ht="20.100000000000001" customHeight="1">
      <c r="D47" s="168" t="s">
        <v>8741</v>
      </c>
      <c r="E47" s="246"/>
      <c r="F47" s="246"/>
      <c r="G47" s="246"/>
      <c r="H47" s="246"/>
      <c r="I47" s="246"/>
      <c r="J47" s="246"/>
      <c r="K47" s="246"/>
      <c r="L47" s="246"/>
      <c r="M47" s="246"/>
      <c r="N47" s="247"/>
      <c r="O47" s="234" t="s">
        <v>48812</v>
      </c>
      <c r="P47" s="243"/>
      <c r="Q47" s="243"/>
      <c r="R47" s="243"/>
      <c r="S47" s="243"/>
      <c r="T47" s="243"/>
      <c r="U47" s="233"/>
      <c r="V47" s="260" t="s">
        <v>10883</v>
      </c>
      <c r="W47" s="256"/>
      <c r="X47" s="256"/>
      <c r="Y47" s="256"/>
      <c r="Z47" s="256"/>
      <c r="AA47" s="256"/>
      <c r="AB47" s="256"/>
      <c r="AC47" s="256"/>
      <c r="AD47" s="256"/>
      <c r="AE47" s="256"/>
      <c r="AF47" s="256"/>
      <c r="AG47" s="256"/>
      <c r="AH47" s="256"/>
      <c r="AI47" s="256"/>
      <c r="AJ47" s="256"/>
      <c r="AK47" s="256"/>
      <c r="AL47" s="256"/>
      <c r="AM47" s="256"/>
      <c r="AN47" s="256"/>
      <c r="AO47" s="256"/>
      <c r="AP47" s="256"/>
      <c r="AQ47" s="256"/>
      <c r="AR47" s="256"/>
      <c r="AS47" s="256"/>
      <c r="AT47" s="256"/>
      <c r="AU47" s="256"/>
      <c r="AV47" s="256"/>
      <c r="AW47" s="256"/>
      <c r="AX47" s="256"/>
      <c r="AY47" s="256"/>
      <c r="AZ47" s="256"/>
      <c r="BA47" s="256"/>
      <c r="BB47" s="256"/>
      <c r="BC47" s="256"/>
      <c r="BD47" s="256"/>
      <c r="BE47" s="256"/>
      <c r="BF47" s="256"/>
      <c r="BG47" s="256"/>
      <c r="BH47" s="256"/>
      <c r="BI47" s="256"/>
      <c r="BJ47" s="256"/>
      <c r="BK47" s="256"/>
      <c r="BL47" s="256"/>
      <c r="BM47" s="256"/>
      <c r="BN47" s="256"/>
      <c r="BO47" s="257"/>
    </row>
    <row r="48" spans="2:67" ht="20.100000000000001" customHeight="1">
      <c r="D48" s="168" t="s">
        <v>8742</v>
      </c>
      <c r="E48" s="246"/>
      <c r="F48" s="246"/>
      <c r="G48" s="246"/>
      <c r="H48" s="246"/>
      <c r="I48" s="246"/>
      <c r="J48" s="246"/>
      <c r="K48" s="246"/>
      <c r="L48" s="246"/>
      <c r="M48" s="246"/>
      <c r="N48" s="247"/>
      <c r="O48" s="234" t="s">
        <v>48813</v>
      </c>
      <c r="P48" s="243"/>
      <c r="Q48" s="243"/>
      <c r="R48" s="243"/>
      <c r="S48" s="243"/>
      <c r="T48" s="243"/>
      <c r="U48" s="233"/>
      <c r="BO48" s="257"/>
    </row>
    <row r="49" spans="4:67" ht="20.100000000000001" customHeight="1">
      <c r="D49" s="168" t="s">
        <v>48829</v>
      </c>
      <c r="E49" s="246"/>
      <c r="F49" s="246"/>
      <c r="G49" s="246"/>
      <c r="H49" s="246"/>
      <c r="I49" s="246"/>
      <c r="J49" s="246"/>
      <c r="K49" s="246"/>
      <c r="L49" s="246"/>
      <c r="M49" s="246"/>
      <c r="N49" s="247"/>
      <c r="O49" s="234" t="s">
        <v>48814</v>
      </c>
      <c r="P49" s="243"/>
      <c r="Q49" s="243"/>
      <c r="R49" s="243"/>
      <c r="S49" s="243"/>
      <c r="T49" s="243"/>
      <c r="U49" s="233"/>
      <c r="BO49" s="257"/>
    </row>
    <row r="50" spans="4:67" ht="20.100000000000001" customHeight="1">
      <c r="D50" s="168" t="s">
        <v>8743</v>
      </c>
      <c r="E50" s="246"/>
      <c r="F50" s="246"/>
      <c r="G50" s="246"/>
      <c r="H50" s="246"/>
      <c r="I50" s="246"/>
      <c r="J50" s="246"/>
      <c r="K50" s="246"/>
      <c r="L50" s="246"/>
      <c r="M50" s="246"/>
      <c r="N50" s="247"/>
      <c r="O50" s="234" t="s">
        <v>48815</v>
      </c>
      <c r="P50" s="243"/>
      <c r="Q50" s="243"/>
      <c r="R50" s="243"/>
      <c r="S50" s="243"/>
      <c r="T50" s="243"/>
      <c r="U50" s="233"/>
      <c r="BO50" s="257"/>
    </row>
    <row r="51" spans="4:67" ht="20.100000000000001" customHeight="1">
      <c r="D51" s="168" t="s">
        <v>8745</v>
      </c>
      <c r="E51" s="246"/>
      <c r="F51" s="246"/>
      <c r="G51" s="246"/>
      <c r="H51" s="246"/>
      <c r="I51" s="246"/>
      <c r="J51" s="246"/>
      <c r="K51" s="246"/>
      <c r="L51" s="246"/>
      <c r="M51" s="246"/>
      <c r="N51" s="247"/>
      <c r="O51" s="234" t="s">
        <v>48816</v>
      </c>
      <c r="P51" s="243"/>
      <c r="Q51" s="243"/>
      <c r="R51" s="243"/>
      <c r="S51" s="243"/>
      <c r="T51" s="243"/>
      <c r="U51" s="233"/>
      <c r="BO51" s="257"/>
    </row>
    <row r="52" spans="4:67" ht="20.100000000000001" customHeight="1">
      <c r="D52" s="168" t="s">
        <v>8747</v>
      </c>
      <c r="E52" s="246"/>
      <c r="F52" s="246"/>
      <c r="G52" s="246"/>
      <c r="H52" s="246"/>
      <c r="I52" s="246"/>
      <c r="J52" s="246"/>
      <c r="K52" s="246"/>
      <c r="L52" s="246"/>
      <c r="M52" s="246"/>
      <c r="N52" s="247"/>
      <c r="O52" s="234" t="s">
        <v>48817</v>
      </c>
      <c r="P52" s="243"/>
      <c r="Q52" s="243"/>
      <c r="R52" s="243"/>
      <c r="S52" s="243"/>
      <c r="T52" s="243"/>
      <c r="U52" s="233"/>
      <c r="BO52" s="257"/>
    </row>
    <row r="53" spans="4:67" ht="20.100000000000001" customHeight="1">
      <c r="D53" s="168" t="s">
        <v>8749</v>
      </c>
      <c r="E53" s="246"/>
      <c r="F53" s="246"/>
      <c r="G53" s="246"/>
      <c r="H53" s="246"/>
      <c r="I53" s="246"/>
      <c r="J53" s="246"/>
      <c r="K53" s="246"/>
      <c r="L53" s="246"/>
      <c r="M53" s="246"/>
      <c r="N53" s="247"/>
      <c r="O53" s="234" t="s">
        <v>48818</v>
      </c>
      <c r="P53" s="243"/>
      <c r="Q53" s="243"/>
      <c r="R53" s="243"/>
      <c r="S53" s="243"/>
      <c r="T53" s="243"/>
      <c r="U53" s="233"/>
      <c r="V53" s="262"/>
      <c r="W53" s="258"/>
      <c r="X53" s="258"/>
      <c r="Y53" s="258"/>
      <c r="Z53" s="258"/>
      <c r="AA53" s="258"/>
      <c r="AB53" s="258"/>
      <c r="AC53" s="258"/>
      <c r="AD53" s="258"/>
      <c r="AE53" s="258"/>
      <c r="AF53" s="258"/>
      <c r="AG53" s="258"/>
      <c r="AH53" s="258"/>
      <c r="AI53" s="258"/>
      <c r="AJ53" s="258"/>
      <c r="AK53" s="258"/>
      <c r="AL53" s="258"/>
      <c r="AM53" s="258"/>
      <c r="AN53" s="258"/>
      <c r="AO53" s="258"/>
      <c r="AP53" s="258"/>
      <c r="AQ53" s="258"/>
      <c r="AR53" s="258"/>
      <c r="AS53" s="258"/>
      <c r="AT53" s="258"/>
      <c r="AU53" s="258"/>
      <c r="AV53" s="258"/>
      <c r="AW53" s="258"/>
      <c r="AX53" s="258"/>
      <c r="AY53" s="258"/>
      <c r="AZ53" s="258"/>
      <c r="BA53" s="258"/>
      <c r="BB53" s="258"/>
      <c r="BC53" s="258"/>
      <c r="BD53" s="258"/>
      <c r="BE53" s="258"/>
      <c r="BF53" s="258"/>
      <c r="BG53" s="258"/>
      <c r="BH53" s="258"/>
      <c r="BI53" s="258"/>
      <c r="BJ53" s="258"/>
      <c r="BK53" s="258"/>
      <c r="BL53" s="258"/>
      <c r="BM53" s="258"/>
      <c r="BN53" s="258"/>
      <c r="BO53" s="259"/>
    </row>
    <row r="54" spans="4:67" ht="20.100000000000001" customHeight="1"/>
    <row r="55" spans="4:67" ht="20.100000000000001" customHeight="1">
      <c r="D55" s="228" t="s">
        <v>10926</v>
      </c>
    </row>
    <row r="56" spans="4:67" ht="20.100000000000001" customHeight="1">
      <c r="D56" s="164" t="s">
        <v>10869</v>
      </c>
      <c r="E56" s="166"/>
      <c r="F56" s="244"/>
      <c r="G56" s="244"/>
      <c r="H56" s="244"/>
      <c r="I56" s="244"/>
      <c r="J56" s="244"/>
      <c r="K56" s="244"/>
      <c r="L56" s="244"/>
      <c r="M56" s="244"/>
      <c r="N56" s="244"/>
      <c r="O56" s="165" t="s">
        <v>10851</v>
      </c>
      <c r="P56" s="244"/>
      <c r="Q56" s="244"/>
      <c r="R56" s="244"/>
      <c r="S56" s="244"/>
      <c r="T56" s="244"/>
      <c r="U56" s="245"/>
      <c r="V56" s="244" t="s">
        <v>10852</v>
      </c>
      <c r="W56" s="244"/>
      <c r="X56" s="244"/>
      <c r="Y56" s="244"/>
      <c r="Z56" s="244"/>
      <c r="AA56" s="244"/>
      <c r="AB56" s="244"/>
      <c r="AC56" s="244"/>
      <c r="AD56" s="244"/>
      <c r="AE56" s="244"/>
      <c r="AF56" s="244"/>
      <c r="AG56" s="244"/>
      <c r="AH56" s="244"/>
      <c r="AI56" s="244"/>
      <c r="AJ56" s="244"/>
      <c r="AK56" s="244"/>
      <c r="AL56" s="244"/>
      <c r="AM56" s="244"/>
      <c r="AN56" s="244"/>
      <c r="AO56" s="244"/>
      <c r="AP56" s="244"/>
      <c r="AQ56" s="244"/>
      <c r="AR56" s="244"/>
      <c r="AS56" s="244"/>
      <c r="AT56" s="244"/>
      <c r="AU56" s="244"/>
      <c r="AV56" s="244"/>
      <c r="AW56" s="244"/>
      <c r="AX56" s="244"/>
      <c r="AY56" s="244"/>
      <c r="AZ56" s="244"/>
      <c r="BA56" s="244"/>
      <c r="BB56" s="244"/>
      <c r="BC56" s="244"/>
      <c r="BD56" s="244"/>
      <c r="BE56" s="244"/>
      <c r="BF56" s="244"/>
      <c r="BG56" s="244"/>
      <c r="BH56" s="244"/>
      <c r="BI56" s="244"/>
      <c r="BJ56" s="244"/>
      <c r="BK56" s="244"/>
      <c r="BL56" s="244"/>
      <c r="BM56" s="244"/>
      <c r="BN56" s="244"/>
      <c r="BO56" s="166"/>
    </row>
    <row r="57" spans="4:67" ht="20.100000000000001" customHeight="1">
      <c r="D57" s="249" t="s">
        <v>8723</v>
      </c>
      <c r="E57" s="250"/>
      <c r="F57" s="250"/>
      <c r="G57" s="250"/>
      <c r="H57" s="250"/>
      <c r="I57" s="250"/>
      <c r="J57" s="250"/>
      <c r="K57" s="250"/>
      <c r="L57" s="250"/>
      <c r="M57" s="250"/>
      <c r="N57" s="250"/>
      <c r="O57" s="236" t="s">
        <v>10870</v>
      </c>
      <c r="P57" s="235"/>
      <c r="Q57" s="235"/>
      <c r="R57" s="235"/>
      <c r="S57" s="235"/>
      <c r="T57" s="235"/>
      <c r="U57" s="231"/>
      <c r="V57" s="254" t="s">
        <v>10873</v>
      </c>
      <c r="W57" s="254"/>
      <c r="X57" s="254"/>
      <c r="Y57" s="254"/>
      <c r="Z57" s="254"/>
      <c r="AA57" s="254"/>
      <c r="AB57" s="254"/>
      <c r="AC57" s="254"/>
      <c r="AD57" s="254"/>
      <c r="AE57" s="254"/>
      <c r="AF57" s="254"/>
      <c r="AG57" s="254"/>
      <c r="AH57" s="254"/>
      <c r="AI57" s="254"/>
      <c r="AJ57" s="254"/>
      <c r="AK57" s="254"/>
      <c r="AL57" s="254"/>
      <c r="AM57" s="254"/>
      <c r="AN57" s="254"/>
      <c r="AO57" s="254"/>
      <c r="AP57" s="254"/>
      <c r="AQ57" s="254"/>
      <c r="AR57" s="254"/>
      <c r="AS57" s="254"/>
      <c r="AT57" s="254"/>
      <c r="AU57" s="254"/>
      <c r="AV57" s="254"/>
      <c r="AW57" s="254"/>
      <c r="AX57" s="254"/>
      <c r="AY57" s="254"/>
      <c r="AZ57" s="254"/>
      <c r="BA57" s="254"/>
      <c r="BB57" s="254"/>
      <c r="BC57" s="254"/>
      <c r="BD57" s="254"/>
      <c r="BE57" s="254"/>
      <c r="BF57" s="254"/>
      <c r="BG57" s="254"/>
      <c r="BH57" s="254"/>
      <c r="BI57" s="254"/>
      <c r="BJ57" s="254"/>
      <c r="BK57" s="254"/>
      <c r="BL57" s="254"/>
      <c r="BM57" s="254"/>
      <c r="BN57" s="254"/>
      <c r="BO57" s="255"/>
    </row>
    <row r="58" spans="4:67" ht="20.100000000000001" customHeight="1">
      <c r="D58" s="251"/>
      <c r="E58" s="248"/>
      <c r="F58" s="248"/>
      <c r="G58" s="248"/>
      <c r="H58" s="248"/>
      <c r="I58" s="248"/>
      <c r="J58" s="248"/>
      <c r="K58" s="248"/>
      <c r="L58" s="248"/>
      <c r="M58" s="248"/>
      <c r="N58" s="248"/>
      <c r="O58" s="237"/>
      <c r="U58" s="238"/>
      <c r="V58" s="256" t="s">
        <v>10874</v>
      </c>
      <c r="W58" s="256"/>
      <c r="X58" s="256"/>
      <c r="Y58" s="256"/>
      <c r="Z58" s="256"/>
      <c r="AA58" s="256"/>
      <c r="AB58" s="256"/>
      <c r="AC58" s="256"/>
      <c r="AD58" s="256"/>
      <c r="AE58" s="256"/>
      <c r="AF58" s="256"/>
      <c r="AG58" s="256"/>
      <c r="AH58" s="256"/>
      <c r="AI58" s="256"/>
      <c r="AJ58" s="256"/>
      <c r="AK58" s="256"/>
      <c r="AL58" s="256"/>
      <c r="AM58" s="256"/>
      <c r="AN58" s="256"/>
      <c r="AO58" s="256"/>
      <c r="AP58" s="256"/>
      <c r="AQ58" s="256"/>
      <c r="AR58" s="256"/>
      <c r="AS58" s="256"/>
      <c r="AT58" s="256"/>
      <c r="AU58" s="256"/>
      <c r="AV58" s="256"/>
      <c r="AW58" s="256"/>
      <c r="AX58" s="256"/>
      <c r="AY58" s="256"/>
      <c r="AZ58" s="256"/>
      <c r="BA58" s="256"/>
      <c r="BB58" s="256"/>
      <c r="BC58" s="256"/>
      <c r="BD58" s="256"/>
      <c r="BE58" s="256"/>
      <c r="BF58" s="256"/>
      <c r="BG58" s="256"/>
      <c r="BH58" s="256"/>
      <c r="BI58" s="256"/>
      <c r="BJ58" s="256"/>
      <c r="BK58" s="256"/>
      <c r="BL58" s="256"/>
      <c r="BM58" s="256"/>
      <c r="BN58" s="256"/>
      <c r="BO58" s="257"/>
    </row>
    <row r="59" spans="4:67" ht="20.100000000000001" customHeight="1">
      <c r="D59" s="251"/>
      <c r="E59" s="248"/>
      <c r="F59" s="248"/>
      <c r="G59" s="248"/>
      <c r="H59" s="248"/>
      <c r="I59" s="248"/>
      <c r="J59" s="248"/>
      <c r="K59" s="248"/>
      <c r="L59" s="248"/>
      <c r="M59" s="248"/>
      <c r="N59" s="248"/>
      <c r="O59" s="237"/>
      <c r="U59" s="238"/>
      <c r="V59" s="260" t="s">
        <v>10884</v>
      </c>
      <c r="W59" s="256"/>
      <c r="X59" s="256"/>
      <c r="Y59" s="256"/>
      <c r="Z59" s="256"/>
      <c r="AA59" s="256"/>
      <c r="AB59" s="256"/>
      <c r="AC59" s="256"/>
      <c r="AD59" s="256"/>
      <c r="AE59" s="256"/>
      <c r="AF59" s="256"/>
      <c r="AG59" s="256"/>
      <c r="AH59" s="256"/>
      <c r="AI59" s="256"/>
      <c r="AJ59" s="256"/>
      <c r="AK59" s="256"/>
      <c r="AL59" s="256"/>
      <c r="AM59" s="256"/>
      <c r="AN59" s="256"/>
      <c r="AO59" s="256"/>
      <c r="AP59" s="256"/>
      <c r="AQ59" s="256"/>
      <c r="AR59" s="256"/>
      <c r="AS59" s="256"/>
      <c r="AT59" s="256"/>
      <c r="AU59" s="256"/>
      <c r="AV59" s="256"/>
      <c r="AW59" s="256"/>
      <c r="AX59" s="256"/>
      <c r="AY59" s="256"/>
      <c r="AZ59" s="256"/>
      <c r="BA59" s="256"/>
      <c r="BB59" s="256"/>
      <c r="BC59" s="256"/>
      <c r="BD59" s="256"/>
      <c r="BE59" s="256"/>
      <c r="BF59" s="256"/>
      <c r="BG59" s="256"/>
      <c r="BH59" s="256"/>
      <c r="BI59" s="256"/>
      <c r="BJ59" s="256"/>
      <c r="BK59" s="256"/>
      <c r="BL59" s="256"/>
      <c r="BM59" s="256"/>
      <c r="BN59" s="256"/>
      <c r="BO59" s="257"/>
    </row>
    <row r="60" spans="4:67" ht="20.100000000000001" customHeight="1">
      <c r="D60" s="251"/>
      <c r="E60" s="248"/>
      <c r="F60" s="248"/>
      <c r="G60" s="248"/>
      <c r="H60" s="248"/>
      <c r="I60" s="248"/>
      <c r="J60" s="248"/>
      <c r="K60" s="248"/>
      <c r="L60" s="248"/>
      <c r="M60" s="248"/>
      <c r="N60" s="248"/>
      <c r="O60" s="237"/>
      <c r="U60" s="238"/>
      <c r="V60" s="256"/>
      <c r="W60" s="256"/>
      <c r="X60" s="256"/>
      <c r="Y60" s="256"/>
      <c r="Z60" s="256"/>
      <c r="AA60" s="256"/>
      <c r="AB60" s="256"/>
      <c r="AC60" s="256"/>
      <c r="AD60" s="256"/>
      <c r="AE60" s="256"/>
      <c r="AF60" s="256"/>
      <c r="AG60" s="256"/>
      <c r="AH60" s="256"/>
      <c r="AI60" s="256"/>
      <c r="AJ60" s="256"/>
      <c r="AK60" s="256"/>
      <c r="AL60" s="256"/>
      <c r="AM60" s="256"/>
      <c r="AN60" s="256"/>
      <c r="AO60" s="256"/>
      <c r="AP60" s="256"/>
      <c r="AQ60" s="256"/>
      <c r="AR60" s="256"/>
      <c r="AS60" s="256"/>
      <c r="AT60" s="256"/>
      <c r="AU60" s="256"/>
      <c r="AV60" s="256"/>
      <c r="AW60" s="256"/>
      <c r="AX60" s="256"/>
      <c r="AY60" s="256"/>
      <c r="AZ60" s="256"/>
      <c r="BA60" s="256"/>
      <c r="BB60" s="256"/>
      <c r="BC60" s="256"/>
      <c r="BD60" s="256"/>
      <c r="BE60" s="256"/>
      <c r="BF60" s="256"/>
      <c r="BG60" s="256"/>
      <c r="BH60" s="256"/>
      <c r="BI60" s="256"/>
      <c r="BJ60" s="256"/>
      <c r="BK60" s="256"/>
      <c r="BL60" s="256"/>
      <c r="BM60" s="256"/>
      <c r="BN60" s="256"/>
      <c r="BO60" s="257"/>
    </row>
    <row r="61" spans="4:67" ht="20.100000000000001" customHeight="1">
      <c r="D61" s="249" t="s">
        <v>10871</v>
      </c>
      <c r="E61" s="250"/>
      <c r="F61" s="250"/>
      <c r="G61" s="250"/>
      <c r="H61" s="250"/>
      <c r="I61" s="250"/>
      <c r="J61" s="250"/>
      <c r="K61" s="250"/>
      <c r="L61" s="250"/>
      <c r="M61" s="250"/>
      <c r="N61" s="250"/>
      <c r="O61" s="236" t="s">
        <v>10872</v>
      </c>
      <c r="P61" s="235"/>
      <c r="Q61" s="235"/>
      <c r="R61" s="235"/>
      <c r="S61" s="235"/>
      <c r="T61" s="235"/>
      <c r="U61" s="231"/>
      <c r="V61" s="254" t="s">
        <v>10875</v>
      </c>
      <c r="W61" s="254"/>
      <c r="X61" s="254"/>
      <c r="Y61" s="254"/>
      <c r="Z61" s="254"/>
      <c r="AA61" s="254"/>
      <c r="AB61" s="254"/>
      <c r="AC61" s="254"/>
      <c r="AD61" s="254"/>
      <c r="AE61" s="254"/>
      <c r="AF61" s="254"/>
      <c r="AG61" s="254"/>
      <c r="AH61" s="254"/>
      <c r="AI61" s="254"/>
      <c r="AJ61" s="254"/>
      <c r="AK61" s="254"/>
      <c r="AL61" s="254"/>
      <c r="AM61" s="254"/>
      <c r="AN61" s="254"/>
      <c r="AO61" s="254"/>
      <c r="AP61" s="254"/>
      <c r="AQ61" s="254"/>
      <c r="AR61" s="254"/>
      <c r="AS61" s="254"/>
      <c r="AT61" s="254"/>
      <c r="AU61" s="254"/>
      <c r="AV61" s="254"/>
      <c r="AW61" s="254"/>
      <c r="AX61" s="254"/>
      <c r="AY61" s="254"/>
      <c r="AZ61" s="254"/>
      <c r="BA61" s="254"/>
      <c r="BB61" s="254"/>
      <c r="BC61" s="254"/>
      <c r="BD61" s="254"/>
      <c r="BE61" s="254"/>
      <c r="BF61" s="254"/>
      <c r="BG61" s="254"/>
      <c r="BH61" s="254"/>
      <c r="BI61" s="254"/>
      <c r="BJ61" s="254"/>
      <c r="BK61" s="254"/>
      <c r="BL61" s="254"/>
      <c r="BM61" s="254"/>
      <c r="BN61" s="254"/>
      <c r="BO61" s="255"/>
    </row>
    <row r="62" spans="4:67" ht="20.100000000000001" customHeight="1">
      <c r="D62" s="251"/>
      <c r="E62" s="263" t="s">
        <v>10923</v>
      </c>
      <c r="F62" s="250"/>
      <c r="G62" s="250"/>
      <c r="H62" s="250"/>
      <c r="I62" s="250"/>
      <c r="J62" s="250"/>
      <c r="K62" s="250"/>
      <c r="L62" s="250"/>
      <c r="M62" s="250"/>
      <c r="N62" s="268"/>
      <c r="O62" s="242"/>
      <c r="P62" s="235"/>
      <c r="Q62" s="235"/>
      <c r="R62" s="235"/>
      <c r="S62" s="235"/>
      <c r="T62" s="235"/>
      <c r="U62" s="231"/>
      <c r="V62" s="256"/>
      <c r="W62" s="256" t="s">
        <v>10877</v>
      </c>
      <c r="X62" s="256"/>
      <c r="Y62" s="256"/>
      <c r="Z62" s="256"/>
      <c r="AA62" s="256"/>
      <c r="AB62" s="256"/>
      <c r="AC62" s="256"/>
      <c r="AD62" s="256"/>
      <c r="AE62" s="256"/>
      <c r="AF62" s="256"/>
      <c r="AG62" s="256"/>
      <c r="AH62" s="256"/>
      <c r="AI62" s="256"/>
      <c r="AJ62" s="256"/>
      <c r="AK62" s="256"/>
      <c r="AL62" s="256"/>
      <c r="AM62" s="256"/>
      <c r="AN62" s="256"/>
      <c r="AO62" s="256"/>
      <c r="AP62" s="256"/>
      <c r="AQ62" s="256"/>
      <c r="AR62" s="256"/>
      <c r="AS62" s="256"/>
      <c r="AT62" s="256"/>
      <c r="AU62" s="256"/>
      <c r="AV62" s="256"/>
      <c r="AW62" s="256"/>
      <c r="AX62" s="256"/>
      <c r="AY62" s="256"/>
      <c r="AZ62" s="256"/>
      <c r="BA62" s="256"/>
      <c r="BB62" s="256"/>
      <c r="BC62" s="256"/>
      <c r="BD62" s="256"/>
      <c r="BE62" s="256"/>
      <c r="BF62" s="256"/>
      <c r="BG62" s="256"/>
      <c r="BH62" s="256"/>
      <c r="BI62" s="256"/>
      <c r="BJ62" s="256"/>
      <c r="BK62" s="256"/>
      <c r="BL62" s="256"/>
      <c r="BM62" s="256"/>
      <c r="BN62" s="256"/>
      <c r="BO62" s="257"/>
    </row>
    <row r="63" spans="4:67" ht="20.100000000000001" customHeight="1">
      <c r="D63" s="251"/>
      <c r="E63" s="264"/>
      <c r="F63" s="248" t="s">
        <v>67</v>
      </c>
      <c r="G63" s="248"/>
      <c r="H63" s="248"/>
      <c r="I63" s="248"/>
      <c r="J63" s="248"/>
      <c r="K63" s="248"/>
      <c r="L63" s="248"/>
      <c r="M63" s="248"/>
      <c r="N63" s="266"/>
      <c r="O63" s="237" t="s">
        <v>10853</v>
      </c>
      <c r="U63" s="238"/>
      <c r="V63" s="256"/>
      <c r="W63" s="256"/>
      <c r="X63" s="256" t="s">
        <v>10882</v>
      </c>
      <c r="Y63" s="256"/>
      <c r="Z63" s="256"/>
      <c r="AA63" s="256"/>
      <c r="AB63" s="256"/>
      <c r="AC63" s="256"/>
      <c r="AD63" s="256"/>
      <c r="AE63" s="256"/>
      <c r="AF63" s="256"/>
      <c r="AG63" s="256"/>
      <c r="AH63" s="256"/>
      <c r="AI63" s="256"/>
      <c r="AJ63" s="256"/>
      <c r="AK63" s="256"/>
      <c r="AL63" s="256"/>
      <c r="AM63" s="256"/>
      <c r="AN63" s="256"/>
      <c r="AO63" s="256"/>
      <c r="AP63" s="256"/>
      <c r="AQ63" s="256"/>
      <c r="AR63" s="256"/>
      <c r="AS63" s="256"/>
      <c r="AT63" s="256"/>
      <c r="AU63" s="256"/>
      <c r="AV63" s="256"/>
      <c r="AW63" s="256"/>
      <c r="AX63" s="256"/>
      <c r="AY63" s="256"/>
      <c r="AZ63" s="256"/>
      <c r="BA63" s="256"/>
      <c r="BB63" s="256"/>
      <c r="BC63" s="256"/>
      <c r="BD63" s="256"/>
      <c r="BE63" s="256"/>
      <c r="BF63" s="256"/>
      <c r="BG63" s="256"/>
      <c r="BH63" s="256"/>
      <c r="BI63" s="256"/>
      <c r="BJ63" s="256"/>
      <c r="BK63" s="256"/>
      <c r="BL63" s="256"/>
      <c r="BM63" s="256"/>
      <c r="BN63" s="256"/>
      <c r="BO63" s="257"/>
    </row>
    <row r="64" spans="4:67" ht="20.100000000000001" customHeight="1">
      <c r="D64" s="251"/>
      <c r="E64" s="264"/>
      <c r="F64" s="248" t="s">
        <v>68</v>
      </c>
      <c r="G64" s="248"/>
      <c r="H64" s="248"/>
      <c r="I64" s="248"/>
      <c r="J64" s="248"/>
      <c r="K64" s="248"/>
      <c r="L64" s="248"/>
      <c r="M64" s="248"/>
      <c r="N64" s="266"/>
      <c r="O64" s="237" t="s">
        <v>10854</v>
      </c>
      <c r="U64" s="238"/>
      <c r="V64" s="256"/>
      <c r="W64" s="256"/>
      <c r="X64" s="256"/>
      <c r="Y64" s="256" t="s">
        <v>10879</v>
      </c>
      <c r="Z64" s="256"/>
      <c r="AA64" s="256"/>
      <c r="AB64" s="256"/>
      <c r="AC64" s="256"/>
      <c r="AD64" s="256"/>
      <c r="AE64" s="256"/>
      <c r="AF64" s="256"/>
      <c r="AG64" s="256"/>
      <c r="AH64" s="256"/>
      <c r="AI64" s="256"/>
      <c r="AJ64" s="256"/>
      <c r="AK64" s="256"/>
      <c r="AL64" s="256"/>
      <c r="AM64" s="256"/>
      <c r="AN64" s="256"/>
      <c r="AO64" s="256"/>
      <c r="AP64" s="256"/>
      <c r="AQ64" s="256"/>
      <c r="AR64" s="256"/>
      <c r="AS64" s="256"/>
      <c r="AT64" s="256"/>
      <c r="AU64" s="256"/>
      <c r="AV64" s="256"/>
      <c r="AW64" s="256"/>
      <c r="AX64" s="256"/>
      <c r="AY64" s="256"/>
      <c r="AZ64" s="256"/>
      <c r="BA64" s="256"/>
      <c r="BB64" s="256"/>
      <c r="BC64" s="256"/>
      <c r="BD64" s="256"/>
      <c r="BE64" s="256"/>
      <c r="BF64" s="256"/>
      <c r="BG64" s="256"/>
      <c r="BH64" s="256"/>
      <c r="BI64" s="256"/>
      <c r="BJ64" s="256"/>
      <c r="BK64" s="256"/>
      <c r="BL64" s="256"/>
      <c r="BM64" s="256"/>
      <c r="BN64" s="256"/>
      <c r="BO64" s="257"/>
    </row>
    <row r="65" spans="4:67" ht="20.100000000000001" customHeight="1">
      <c r="D65" s="251"/>
      <c r="E65" s="264"/>
      <c r="F65" s="248" t="s">
        <v>56</v>
      </c>
      <c r="G65" s="248"/>
      <c r="H65" s="248"/>
      <c r="I65" s="248"/>
      <c r="J65" s="248"/>
      <c r="K65" s="248"/>
      <c r="L65" s="248"/>
      <c r="M65" s="248"/>
      <c r="N65" s="266"/>
      <c r="O65" s="237" t="s">
        <v>10855</v>
      </c>
      <c r="U65" s="238"/>
      <c r="V65" s="256"/>
      <c r="W65" s="256"/>
      <c r="X65" s="256"/>
      <c r="Y65" s="256" t="s">
        <v>10881</v>
      </c>
      <c r="Z65" s="256"/>
      <c r="AA65" s="256"/>
      <c r="AB65" s="256"/>
      <c r="AC65" s="256"/>
      <c r="AD65" s="256"/>
      <c r="AE65" s="256"/>
      <c r="AF65" s="256"/>
      <c r="AG65" s="256"/>
      <c r="AH65" s="256"/>
      <c r="AI65" s="256"/>
      <c r="AJ65" s="256"/>
      <c r="AK65" s="256"/>
      <c r="AL65" s="256"/>
      <c r="AM65" s="256"/>
      <c r="AN65" s="256"/>
      <c r="AO65" s="256"/>
      <c r="AP65" s="256"/>
      <c r="AQ65" s="256"/>
      <c r="AR65" s="256"/>
      <c r="AS65" s="256"/>
      <c r="AT65" s="256"/>
      <c r="AU65" s="256"/>
      <c r="AV65" s="256"/>
      <c r="AW65" s="256"/>
      <c r="AX65" s="256"/>
      <c r="AY65" s="256"/>
      <c r="AZ65" s="256"/>
      <c r="BA65" s="256"/>
      <c r="BB65" s="256"/>
      <c r="BC65" s="256"/>
      <c r="BD65" s="256"/>
      <c r="BE65" s="256"/>
      <c r="BF65" s="256"/>
      <c r="BG65" s="256"/>
      <c r="BH65" s="256"/>
      <c r="BI65" s="256"/>
      <c r="BJ65" s="256"/>
      <c r="BK65" s="256"/>
      <c r="BL65" s="256"/>
      <c r="BM65" s="256"/>
      <c r="BN65" s="256"/>
      <c r="BO65" s="257"/>
    </row>
    <row r="66" spans="4:67" ht="20.100000000000001" customHeight="1">
      <c r="D66" s="251"/>
      <c r="E66" s="264"/>
      <c r="F66" s="248" t="s">
        <v>10863</v>
      </c>
      <c r="G66" s="248"/>
      <c r="H66" s="248"/>
      <c r="I66" s="248"/>
      <c r="J66" s="248"/>
      <c r="K66" s="248"/>
      <c r="L66" s="248"/>
      <c r="M66" s="248"/>
      <c r="N66" s="266"/>
      <c r="O66" s="237" t="s">
        <v>10856</v>
      </c>
      <c r="U66" s="238"/>
      <c r="V66" s="256"/>
      <c r="W66" s="256"/>
      <c r="X66" s="256" t="s">
        <v>10878</v>
      </c>
      <c r="Y66" s="256"/>
      <c r="Z66" s="256"/>
      <c r="AA66" s="256"/>
      <c r="AB66" s="256"/>
      <c r="AC66" s="256"/>
      <c r="AD66" s="256"/>
      <c r="AE66" s="256"/>
      <c r="AF66" s="256"/>
      <c r="AG66" s="256"/>
      <c r="AH66" s="256"/>
      <c r="AI66" s="256"/>
      <c r="AJ66" s="256"/>
      <c r="AK66" s="256"/>
      <c r="AL66" s="256"/>
      <c r="AM66" s="256"/>
      <c r="AN66" s="256"/>
      <c r="AO66" s="256"/>
      <c r="AP66" s="256"/>
      <c r="AQ66" s="256"/>
      <c r="AR66" s="256"/>
      <c r="AS66" s="256"/>
      <c r="AT66" s="256"/>
      <c r="AU66" s="256"/>
      <c r="AV66" s="256"/>
      <c r="AW66" s="256"/>
      <c r="AX66" s="256"/>
      <c r="AY66" s="256"/>
      <c r="AZ66" s="256"/>
      <c r="BA66" s="256"/>
      <c r="BB66" s="256"/>
      <c r="BC66" s="256"/>
      <c r="BD66" s="256"/>
      <c r="BE66" s="256"/>
      <c r="BF66" s="256"/>
      <c r="BG66" s="256"/>
      <c r="BH66" s="256"/>
      <c r="BI66" s="256"/>
      <c r="BJ66" s="256"/>
      <c r="BK66" s="256"/>
      <c r="BL66" s="256"/>
      <c r="BM66" s="256"/>
      <c r="BN66" s="256"/>
      <c r="BO66" s="257"/>
    </row>
    <row r="67" spans="4:67" ht="20.100000000000001" customHeight="1">
      <c r="D67" s="251"/>
      <c r="E67" s="264"/>
      <c r="F67" s="248" t="s">
        <v>10864</v>
      </c>
      <c r="G67" s="248"/>
      <c r="H67" s="248"/>
      <c r="I67" s="248"/>
      <c r="J67" s="248"/>
      <c r="K67" s="248"/>
      <c r="L67" s="248"/>
      <c r="M67" s="248"/>
      <c r="N67" s="266"/>
      <c r="O67" s="237" t="s">
        <v>10857</v>
      </c>
      <c r="U67" s="238"/>
      <c r="V67" s="256"/>
      <c r="W67" s="256"/>
      <c r="X67" s="256" t="s">
        <v>10880</v>
      </c>
      <c r="Y67" s="256"/>
      <c r="Z67" s="256"/>
      <c r="AA67" s="256"/>
      <c r="AB67" s="256"/>
      <c r="AC67" s="256"/>
      <c r="AD67" s="256"/>
      <c r="AE67" s="256"/>
      <c r="AF67" s="256"/>
      <c r="AG67" s="256"/>
      <c r="AH67" s="256"/>
      <c r="AI67" s="256"/>
      <c r="AJ67" s="256"/>
      <c r="AK67" s="256"/>
      <c r="AL67" s="256"/>
      <c r="AM67" s="256"/>
      <c r="AN67" s="256"/>
      <c r="AO67" s="256"/>
      <c r="AP67" s="256"/>
      <c r="AQ67" s="256"/>
      <c r="AR67" s="256"/>
      <c r="AS67" s="256"/>
      <c r="AT67" s="256"/>
      <c r="AU67" s="256"/>
      <c r="AV67" s="256"/>
      <c r="AW67" s="256"/>
      <c r="AX67" s="256"/>
      <c r="AY67" s="256"/>
      <c r="AZ67" s="256"/>
      <c r="BA67" s="256"/>
      <c r="BB67" s="256"/>
      <c r="BC67" s="256"/>
      <c r="BD67" s="256"/>
      <c r="BE67" s="256"/>
      <c r="BF67" s="256"/>
      <c r="BG67" s="256"/>
      <c r="BH67" s="256"/>
      <c r="BI67" s="256"/>
      <c r="BJ67" s="256"/>
      <c r="BK67" s="256"/>
      <c r="BL67" s="256"/>
      <c r="BM67" s="256"/>
      <c r="BN67" s="256"/>
      <c r="BO67" s="257"/>
    </row>
    <row r="68" spans="4:67" ht="20.100000000000001" customHeight="1">
      <c r="D68" s="251"/>
      <c r="E68" s="264"/>
      <c r="F68" s="248" t="s">
        <v>10865</v>
      </c>
      <c r="G68" s="248"/>
      <c r="H68" s="248"/>
      <c r="I68" s="248"/>
      <c r="J68" s="248"/>
      <c r="K68" s="248"/>
      <c r="L68" s="248"/>
      <c r="M68" s="248"/>
      <c r="N68" s="266"/>
      <c r="O68" s="237" t="s">
        <v>10858</v>
      </c>
      <c r="U68" s="238"/>
      <c r="V68" s="256"/>
      <c r="W68" s="256" t="s">
        <v>10878</v>
      </c>
      <c r="X68" s="256"/>
      <c r="Y68" s="256"/>
      <c r="Z68" s="256"/>
      <c r="AA68" s="256"/>
      <c r="AB68" s="256"/>
      <c r="AC68" s="256"/>
      <c r="AD68" s="256"/>
      <c r="AE68" s="256"/>
      <c r="AF68" s="256"/>
      <c r="AG68" s="256"/>
      <c r="AH68" s="256"/>
      <c r="AI68" s="256"/>
      <c r="AJ68" s="256"/>
      <c r="AK68" s="256"/>
      <c r="AL68" s="256"/>
      <c r="AM68" s="256"/>
      <c r="AN68" s="256"/>
      <c r="AO68" s="256"/>
      <c r="AP68" s="256"/>
      <c r="AQ68" s="256"/>
      <c r="AR68" s="256"/>
      <c r="AS68" s="256"/>
      <c r="AT68" s="256"/>
      <c r="AU68" s="256"/>
      <c r="AV68" s="256"/>
      <c r="AW68" s="256"/>
      <c r="AX68" s="256"/>
      <c r="AY68" s="256"/>
      <c r="AZ68" s="256"/>
      <c r="BA68" s="256"/>
      <c r="BB68" s="256"/>
      <c r="BC68" s="256"/>
      <c r="BD68" s="256"/>
      <c r="BE68" s="256"/>
      <c r="BF68" s="256"/>
      <c r="BG68" s="256"/>
      <c r="BH68" s="256"/>
      <c r="BI68" s="256"/>
      <c r="BJ68" s="256"/>
      <c r="BK68" s="256"/>
      <c r="BL68" s="256"/>
      <c r="BM68" s="256"/>
      <c r="BN68" s="256"/>
      <c r="BO68" s="257"/>
    </row>
    <row r="69" spans="4:67" ht="20.100000000000001" customHeight="1">
      <c r="D69" s="251"/>
      <c r="E69" s="264"/>
      <c r="F69" s="248" t="s">
        <v>10866</v>
      </c>
      <c r="G69" s="248"/>
      <c r="H69" s="248"/>
      <c r="I69" s="248"/>
      <c r="J69" s="248"/>
      <c r="K69" s="248"/>
      <c r="L69" s="248"/>
      <c r="M69" s="248"/>
      <c r="N69" s="266"/>
      <c r="O69" s="237" t="s">
        <v>10859</v>
      </c>
      <c r="U69" s="238"/>
      <c r="V69" s="256"/>
      <c r="W69" s="256" t="s">
        <v>10880</v>
      </c>
      <c r="X69" s="256"/>
      <c r="Y69" s="256"/>
      <c r="Z69" s="256"/>
      <c r="AA69" s="256"/>
      <c r="AB69" s="256"/>
      <c r="AC69" s="256"/>
      <c r="AD69" s="256"/>
      <c r="AE69" s="256"/>
      <c r="AF69" s="256"/>
      <c r="AG69" s="256"/>
      <c r="AH69" s="256"/>
      <c r="AI69" s="256"/>
      <c r="AJ69" s="256"/>
      <c r="AK69" s="256"/>
      <c r="AL69" s="256"/>
      <c r="AM69" s="256"/>
      <c r="AN69" s="256"/>
      <c r="AO69" s="256"/>
      <c r="AP69" s="256"/>
      <c r="AQ69" s="256"/>
      <c r="AR69" s="256"/>
      <c r="AS69" s="256"/>
      <c r="AT69" s="256"/>
      <c r="AU69" s="256"/>
      <c r="AV69" s="256"/>
      <c r="AW69" s="256"/>
      <c r="AX69" s="256"/>
      <c r="AY69" s="256"/>
      <c r="AZ69" s="256"/>
      <c r="BA69" s="256"/>
      <c r="BB69" s="256"/>
      <c r="BC69" s="256"/>
      <c r="BD69" s="256"/>
      <c r="BE69" s="256"/>
      <c r="BF69" s="256"/>
      <c r="BG69" s="256"/>
      <c r="BH69" s="256"/>
      <c r="BI69" s="256"/>
      <c r="BJ69" s="256"/>
      <c r="BK69" s="256"/>
      <c r="BL69" s="256"/>
      <c r="BM69" s="256"/>
      <c r="BN69" s="256"/>
      <c r="BO69" s="257"/>
    </row>
    <row r="70" spans="4:67" ht="20.100000000000001" customHeight="1">
      <c r="D70" s="251"/>
      <c r="E70" s="264"/>
      <c r="F70" s="248" t="s">
        <v>10867</v>
      </c>
      <c r="G70" s="248"/>
      <c r="H70" s="248"/>
      <c r="I70" s="248"/>
      <c r="J70" s="248"/>
      <c r="K70" s="248"/>
      <c r="L70" s="248"/>
      <c r="M70" s="248"/>
      <c r="N70" s="266"/>
      <c r="O70" s="237" t="s">
        <v>10860</v>
      </c>
      <c r="U70" s="238"/>
      <c r="V70" s="256" t="s">
        <v>10885</v>
      </c>
      <c r="W70" s="256"/>
      <c r="X70" s="256"/>
      <c r="Y70" s="256"/>
      <c r="Z70" s="256"/>
      <c r="AA70" s="256"/>
      <c r="AB70" s="256"/>
      <c r="AC70" s="256"/>
      <c r="AD70" s="256"/>
      <c r="AE70" s="256"/>
      <c r="AF70" s="256"/>
      <c r="AG70" s="256"/>
      <c r="AH70" s="256"/>
      <c r="AI70" s="256"/>
      <c r="AJ70" s="256"/>
      <c r="AK70" s="256"/>
      <c r="AL70" s="256"/>
      <c r="AM70" s="256"/>
      <c r="AN70" s="256"/>
      <c r="AO70" s="256"/>
      <c r="AP70" s="256"/>
      <c r="AQ70" s="256"/>
      <c r="AR70" s="256"/>
      <c r="AS70" s="256"/>
      <c r="AT70" s="256"/>
      <c r="AU70" s="256"/>
      <c r="AV70" s="256"/>
      <c r="AW70" s="256"/>
      <c r="AX70" s="256"/>
      <c r="AY70" s="256"/>
      <c r="AZ70" s="256"/>
      <c r="BA70" s="256"/>
      <c r="BB70" s="256"/>
      <c r="BC70" s="256"/>
      <c r="BD70" s="256"/>
      <c r="BE70" s="256"/>
      <c r="BF70" s="256"/>
      <c r="BG70" s="256"/>
      <c r="BH70" s="256"/>
      <c r="BI70" s="256"/>
      <c r="BJ70" s="256"/>
      <c r="BK70" s="256"/>
      <c r="BL70" s="256"/>
      <c r="BM70" s="256"/>
      <c r="BN70" s="256"/>
      <c r="BO70" s="257"/>
    </row>
    <row r="71" spans="4:67" ht="20.100000000000001" customHeight="1">
      <c r="D71" s="251"/>
      <c r="E71" s="264"/>
      <c r="F71" s="248" t="s">
        <v>10868</v>
      </c>
      <c r="G71" s="248"/>
      <c r="H71" s="248"/>
      <c r="I71" s="248"/>
      <c r="J71" s="248"/>
      <c r="K71" s="248"/>
      <c r="L71" s="248"/>
      <c r="M71" s="248"/>
      <c r="N71" s="266"/>
      <c r="O71" s="237" t="s">
        <v>10861</v>
      </c>
      <c r="U71" s="238"/>
      <c r="V71" s="256" t="s">
        <v>10886</v>
      </c>
      <c r="W71" s="256"/>
      <c r="X71" s="256"/>
      <c r="Y71" s="256"/>
      <c r="Z71" s="256"/>
      <c r="AA71" s="256"/>
      <c r="AB71" s="256"/>
      <c r="AC71" s="256"/>
      <c r="AD71" s="256"/>
      <c r="AE71" s="256"/>
      <c r="AF71" s="256"/>
      <c r="AG71" s="256"/>
      <c r="AH71" s="256"/>
      <c r="AI71" s="256"/>
      <c r="AJ71" s="256"/>
      <c r="AK71" s="256"/>
      <c r="AL71" s="256"/>
      <c r="AM71" s="256"/>
      <c r="AN71" s="256"/>
      <c r="AO71" s="256"/>
      <c r="AP71" s="256"/>
      <c r="AQ71" s="256"/>
      <c r="AR71" s="256"/>
      <c r="AS71" s="256"/>
      <c r="AT71" s="256"/>
      <c r="AU71" s="256"/>
      <c r="AV71" s="256"/>
      <c r="AW71" s="256"/>
      <c r="AX71" s="256"/>
      <c r="AY71" s="256"/>
      <c r="AZ71" s="256"/>
      <c r="BA71" s="256"/>
      <c r="BB71" s="256"/>
      <c r="BC71" s="256"/>
      <c r="BD71" s="256"/>
      <c r="BE71" s="256"/>
      <c r="BF71" s="256"/>
      <c r="BG71" s="256"/>
      <c r="BH71" s="256"/>
      <c r="BI71" s="256"/>
      <c r="BJ71" s="256"/>
      <c r="BK71" s="256"/>
      <c r="BL71" s="256"/>
      <c r="BM71" s="256"/>
      <c r="BN71" s="256"/>
      <c r="BO71" s="257"/>
    </row>
    <row r="72" spans="4:67" ht="20.100000000000001" customHeight="1">
      <c r="D72" s="251"/>
      <c r="E72" s="264"/>
      <c r="F72" s="248" t="s">
        <v>8750</v>
      </c>
      <c r="G72" s="248"/>
      <c r="H72" s="248"/>
      <c r="I72" s="248"/>
      <c r="J72" s="248"/>
      <c r="K72" s="248"/>
      <c r="L72" s="248"/>
      <c r="M72" s="248"/>
      <c r="N72" s="266"/>
      <c r="O72" s="237" t="s">
        <v>10862</v>
      </c>
      <c r="U72" s="238"/>
      <c r="V72" s="256"/>
      <c r="W72" s="256"/>
      <c r="X72" s="256"/>
      <c r="Y72" s="256"/>
      <c r="Z72" s="256"/>
      <c r="AA72" s="256"/>
      <c r="AB72" s="256"/>
      <c r="AC72" s="256"/>
      <c r="AD72" s="256"/>
      <c r="AE72" s="256"/>
      <c r="AF72" s="256"/>
      <c r="AG72" s="256"/>
      <c r="AH72" s="256"/>
      <c r="AI72" s="256"/>
      <c r="AJ72" s="256"/>
      <c r="AK72" s="256"/>
      <c r="AL72" s="256"/>
      <c r="AM72" s="256"/>
      <c r="AN72" s="256"/>
      <c r="AO72" s="256"/>
      <c r="AP72" s="256"/>
      <c r="AQ72" s="256"/>
      <c r="AR72" s="256"/>
      <c r="AS72" s="256"/>
      <c r="AT72" s="256"/>
      <c r="AU72" s="256"/>
      <c r="AV72" s="256"/>
      <c r="AW72" s="256"/>
      <c r="AX72" s="256"/>
      <c r="AY72" s="256"/>
      <c r="AZ72" s="256"/>
      <c r="BA72" s="256"/>
      <c r="BB72" s="256"/>
      <c r="BC72" s="256"/>
      <c r="BD72" s="256"/>
      <c r="BE72" s="256"/>
      <c r="BF72" s="256"/>
      <c r="BG72" s="256"/>
      <c r="BH72" s="256"/>
      <c r="BI72" s="256"/>
      <c r="BJ72" s="256"/>
      <c r="BK72" s="256"/>
      <c r="BL72" s="256"/>
      <c r="BM72" s="256"/>
      <c r="BN72" s="256"/>
      <c r="BO72" s="257"/>
    </row>
    <row r="73" spans="4:67" ht="20.100000000000001" customHeight="1">
      <c r="D73" s="252"/>
      <c r="E73" s="265"/>
      <c r="F73" s="253" t="s">
        <v>7212</v>
      </c>
      <c r="G73" s="253"/>
      <c r="H73" s="253"/>
      <c r="I73" s="253"/>
      <c r="J73" s="253"/>
      <c r="K73" s="253"/>
      <c r="L73" s="253"/>
      <c r="M73" s="253"/>
      <c r="N73" s="267"/>
      <c r="O73" s="239" t="s">
        <v>48819</v>
      </c>
      <c r="P73" s="240"/>
      <c r="Q73" s="240"/>
      <c r="R73" s="240"/>
      <c r="S73" s="240"/>
      <c r="T73" s="240"/>
      <c r="U73" s="241"/>
      <c r="V73" s="258"/>
      <c r="W73" s="258"/>
      <c r="X73" s="258"/>
      <c r="Y73" s="258"/>
      <c r="Z73" s="258"/>
      <c r="AA73" s="258"/>
      <c r="AB73" s="258"/>
      <c r="AC73" s="258"/>
      <c r="AD73" s="258"/>
      <c r="AE73" s="258"/>
      <c r="AF73" s="258"/>
      <c r="AG73" s="258"/>
      <c r="AH73" s="258"/>
      <c r="AI73" s="258"/>
      <c r="AJ73" s="258"/>
      <c r="AK73" s="258"/>
      <c r="AL73" s="258"/>
      <c r="AM73" s="258"/>
      <c r="AN73" s="258"/>
      <c r="AO73" s="258"/>
      <c r="AP73" s="258"/>
      <c r="AQ73" s="258"/>
      <c r="AR73" s="258"/>
      <c r="AS73" s="258"/>
      <c r="AT73" s="258"/>
      <c r="AU73" s="258"/>
      <c r="AV73" s="258"/>
      <c r="AW73" s="258"/>
      <c r="AX73" s="258"/>
      <c r="AY73" s="258"/>
      <c r="AZ73" s="258"/>
      <c r="BA73" s="258"/>
      <c r="BB73" s="258"/>
      <c r="BC73" s="258"/>
      <c r="BD73" s="258"/>
      <c r="BE73" s="258"/>
      <c r="BF73" s="258"/>
      <c r="BG73" s="258"/>
      <c r="BH73" s="258"/>
      <c r="BI73" s="258"/>
      <c r="BJ73" s="258"/>
      <c r="BK73" s="258"/>
      <c r="BL73" s="258"/>
      <c r="BM73" s="258"/>
      <c r="BN73" s="258"/>
      <c r="BO73" s="259"/>
    </row>
    <row r="74" spans="4:67" ht="20.100000000000001" customHeight="1"/>
    <row r="75" spans="4:67" ht="20.100000000000001" customHeight="1">
      <c r="D75" s="228" t="s">
        <v>10927</v>
      </c>
    </row>
    <row r="76" spans="4:67" ht="20.100000000000001" customHeight="1">
      <c r="D76" s="164" t="s">
        <v>10869</v>
      </c>
      <c r="E76" s="166"/>
      <c r="F76" s="244"/>
      <c r="G76" s="244"/>
      <c r="H76" s="244"/>
      <c r="I76" s="244"/>
      <c r="J76" s="244"/>
      <c r="K76" s="244"/>
      <c r="L76" s="244"/>
      <c r="M76" s="244"/>
      <c r="N76" s="244"/>
      <c r="O76" s="165" t="s">
        <v>10851</v>
      </c>
      <c r="P76" s="244"/>
      <c r="Q76" s="244"/>
      <c r="R76" s="244"/>
      <c r="S76" s="244"/>
      <c r="T76" s="244"/>
      <c r="U76" s="245"/>
      <c r="V76" s="244" t="s">
        <v>10852</v>
      </c>
      <c r="W76" s="244"/>
      <c r="X76" s="244"/>
      <c r="Y76" s="244"/>
      <c r="Z76" s="244"/>
      <c r="AA76" s="244"/>
      <c r="AB76" s="244"/>
      <c r="AC76" s="244"/>
      <c r="AD76" s="244"/>
      <c r="AE76" s="244"/>
      <c r="AF76" s="244"/>
      <c r="AG76" s="244"/>
      <c r="AH76" s="244"/>
      <c r="AI76" s="244"/>
      <c r="AJ76" s="244"/>
      <c r="AK76" s="244"/>
      <c r="AL76" s="244"/>
      <c r="AM76" s="244"/>
      <c r="AN76" s="244"/>
      <c r="AO76" s="244"/>
      <c r="AP76" s="244"/>
      <c r="AQ76" s="244"/>
      <c r="AR76" s="244"/>
      <c r="AS76" s="244"/>
      <c r="AT76" s="244"/>
      <c r="AU76" s="244"/>
      <c r="AV76" s="244"/>
      <c r="AW76" s="244"/>
      <c r="AX76" s="244"/>
      <c r="AY76" s="244"/>
      <c r="AZ76" s="244"/>
      <c r="BA76" s="244"/>
      <c r="BB76" s="244"/>
      <c r="BC76" s="244"/>
      <c r="BD76" s="244"/>
      <c r="BE76" s="244"/>
      <c r="BF76" s="244"/>
      <c r="BG76" s="244"/>
      <c r="BH76" s="244"/>
      <c r="BI76" s="244"/>
      <c r="BJ76" s="244"/>
      <c r="BK76" s="244"/>
      <c r="BL76" s="244"/>
      <c r="BM76" s="244"/>
      <c r="BN76" s="244"/>
      <c r="BO76" s="166"/>
    </row>
    <row r="77" spans="4:67" ht="20.100000000000001" customHeight="1">
      <c r="D77" s="167" t="s">
        <v>10887</v>
      </c>
      <c r="E77" s="246"/>
      <c r="F77" s="246"/>
      <c r="G77" s="246"/>
      <c r="H77" s="246"/>
      <c r="I77" s="246"/>
      <c r="J77" s="246"/>
      <c r="K77" s="246"/>
      <c r="L77" s="246"/>
      <c r="M77" s="246"/>
      <c r="N77" s="247"/>
      <c r="O77" s="234" t="s">
        <v>10889</v>
      </c>
      <c r="P77" s="243"/>
      <c r="Q77" s="243"/>
      <c r="R77" s="243"/>
      <c r="S77" s="243"/>
      <c r="T77" s="243"/>
      <c r="U77" s="233"/>
      <c r="V77" s="261" t="s">
        <v>10910</v>
      </c>
      <c r="W77" s="254"/>
      <c r="X77" s="254"/>
      <c r="Y77" s="254"/>
      <c r="Z77" s="254"/>
      <c r="AA77" s="254"/>
      <c r="AB77" s="254"/>
      <c r="AC77" s="254"/>
      <c r="AD77" s="254"/>
      <c r="AE77" s="254"/>
      <c r="AF77" s="254"/>
      <c r="AG77" s="254"/>
      <c r="AH77" s="254"/>
      <c r="AI77" s="254"/>
      <c r="AJ77" s="254"/>
      <c r="AK77" s="254"/>
      <c r="AL77" s="254"/>
      <c r="AM77" s="254"/>
      <c r="AN77" s="254"/>
      <c r="AO77" s="254"/>
      <c r="AP77" s="254"/>
      <c r="AQ77" s="254"/>
      <c r="AR77" s="254"/>
      <c r="AS77" s="254"/>
      <c r="AT77" s="254"/>
      <c r="AU77" s="254"/>
      <c r="AV77" s="254"/>
      <c r="AW77" s="254"/>
      <c r="AX77" s="254"/>
      <c r="AY77" s="254"/>
      <c r="AZ77" s="254"/>
      <c r="BA77" s="254"/>
      <c r="BB77" s="254"/>
      <c r="BC77" s="254"/>
      <c r="BD77" s="254"/>
      <c r="BE77" s="254"/>
      <c r="BF77" s="254"/>
      <c r="BG77" s="254"/>
      <c r="BH77" s="254"/>
      <c r="BI77" s="254"/>
      <c r="BJ77" s="254"/>
      <c r="BK77" s="254"/>
      <c r="BL77" s="254"/>
      <c r="BM77" s="254"/>
      <c r="BN77" s="254"/>
      <c r="BO77" s="255"/>
    </row>
    <row r="78" spans="4:67" ht="20.100000000000001" customHeight="1">
      <c r="D78" s="167" t="s">
        <v>10888</v>
      </c>
      <c r="E78" s="246"/>
      <c r="F78" s="246"/>
      <c r="G78" s="246"/>
      <c r="H78" s="246"/>
      <c r="I78" s="246"/>
      <c r="J78" s="246"/>
      <c r="K78" s="246"/>
      <c r="L78" s="246"/>
      <c r="M78" s="246"/>
      <c r="N78" s="247"/>
      <c r="O78" s="234" t="s">
        <v>10890</v>
      </c>
      <c r="P78" s="243"/>
      <c r="Q78" s="243"/>
      <c r="R78" s="243"/>
      <c r="S78" s="243"/>
      <c r="T78" s="243"/>
      <c r="U78" s="233"/>
      <c r="V78" s="260"/>
      <c r="W78" s="256" t="s">
        <v>10911</v>
      </c>
      <c r="X78" s="256"/>
      <c r="Y78" s="256"/>
      <c r="Z78" s="256"/>
      <c r="AA78" s="256"/>
      <c r="AB78" s="256"/>
      <c r="AC78" s="256"/>
      <c r="AD78" s="256"/>
      <c r="AE78" s="256"/>
      <c r="AF78" s="256"/>
      <c r="AG78" s="256"/>
      <c r="AH78" s="256"/>
      <c r="AI78" s="256"/>
      <c r="AJ78" s="256"/>
      <c r="AK78" s="256"/>
      <c r="AL78" s="256"/>
      <c r="AM78" s="256"/>
      <c r="AN78" s="256"/>
      <c r="AO78" s="256"/>
      <c r="AP78" s="256"/>
      <c r="AQ78" s="256"/>
      <c r="AR78" s="256"/>
      <c r="AS78" s="256"/>
      <c r="AT78" s="256"/>
      <c r="AU78" s="256"/>
      <c r="AV78" s="256"/>
      <c r="AW78" s="256"/>
      <c r="AX78" s="256"/>
      <c r="AY78" s="256"/>
      <c r="AZ78" s="256"/>
      <c r="BA78" s="256"/>
      <c r="BB78" s="256"/>
      <c r="BC78" s="256"/>
      <c r="BD78" s="256"/>
      <c r="BE78" s="256"/>
      <c r="BF78" s="256"/>
      <c r="BG78" s="256"/>
      <c r="BH78" s="256"/>
      <c r="BI78" s="256"/>
      <c r="BJ78" s="256"/>
      <c r="BK78" s="256"/>
      <c r="BL78" s="256"/>
      <c r="BM78" s="256"/>
      <c r="BN78" s="256"/>
      <c r="BO78" s="257"/>
    </row>
    <row r="79" spans="4:67" ht="20.100000000000001" customHeight="1">
      <c r="V79" s="260"/>
      <c r="W79" s="256" t="s">
        <v>10879</v>
      </c>
      <c r="X79" s="256"/>
      <c r="Y79" s="256"/>
      <c r="Z79" s="256"/>
      <c r="AA79" s="256"/>
      <c r="AB79" s="256"/>
      <c r="AC79" s="256"/>
      <c r="AD79" s="256"/>
      <c r="AE79" s="256"/>
      <c r="AF79" s="256"/>
      <c r="AG79" s="256"/>
      <c r="AH79" s="256"/>
      <c r="AI79" s="256"/>
      <c r="AJ79" s="256"/>
      <c r="AK79" s="256"/>
      <c r="AL79" s="256"/>
      <c r="AM79" s="256"/>
      <c r="AN79" s="256"/>
      <c r="AO79" s="256"/>
      <c r="AP79" s="256"/>
      <c r="AQ79" s="256"/>
      <c r="AR79" s="256"/>
      <c r="AS79" s="256"/>
      <c r="AT79" s="256"/>
      <c r="AU79" s="256"/>
      <c r="AV79" s="256"/>
      <c r="AW79" s="256"/>
      <c r="AX79" s="256"/>
      <c r="AY79" s="256"/>
      <c r="AZ79" s="256"/>
      <c r="BA79" s="256"/>
      <c r="BB79" s="256"/>
      <c r="BC79" s="256"/>
      <c r="BD79" s="256"/>
      <c r="BE79" s="256"/>
      <c r="BF79" s="256"/>
      <c r="BG79" s="256"/>
      <c r="BH79" s="256"/>
      <c r="BI79" s="256"/>
      <c r="BJ79" s="256"/>
      <c r="BK79" s="256"/>
      <c r="BL79" s="256"/>
      <c r="BM79" s="256"/>
      <c r="BN79" s="256"/>
      <c r="BO79" s="257"/>
    </row>
    <row r="80" spans="4:67" ht="20.100000000000001" customHeight="1">
      <c r="V80" s="260"/>
      <c r="W80" s="256" t="s">
        <v>10880</v>
      </c>
      <c r="X80" s="256"/>
      <c r="Y80" s="256"/>
      <c r="Z80" s="256"/>
      <c r="AA80" s="256"/>
      <c r="AB80" s="256"/>
      <c r="AC80" s="256"/>
      <c r="AD80" s="256"/>
      <c r="AE80" s="256"/>
      <c r="AF80" s="256"/>
      <c r="AG80" s="256"/>
      <c r="AH80" s="256"/>
      <c r="AI80" s="256"/>
      <c r="AJ80" s="256"/>
      <c r="AK80" s="256"/>
      <c r="AL80" s="256"/>
      <c r="AM80" s="256"/>
      <c r="AN80" s="256"/>
      <c r="AO80" s="256"/>
      <c r="AP80" s="256"/>
      <c r="AQ80" s="256"/>
      <c r="AR80" s="256"/>
      <c r="AS80" s="256"/>
      <c r="AT80" s="256"/>
      <c r="AU80" s="256"/>
      <c r="AV80" s="256"/>
      <c r="AW80" s="256"/>
      <c r="AX80" s="256"/>
      <c r="AY80" s="256"/>
      <c r="AZ80" s="256"/>
      <c r="BA80" s="256"/>
      <c r="BB80" s="256"/>
      <c r="BC80" s="256"/>
      <c r="BD80" s="256"/>
      <c r="BE80" s="256"/>
      <c r="BF80" s="256"/>
      <c r="BG80" s="256"/>
      <c r="BH80" s="256"/>
      <c r="BI80" s="256"/>
      <c r="BJ80" s="256"/>
      <c r="BK80" s="256"/>
      <c r="BL80" s="256"/>
      <c r="BM80" s="256"/>
      <c r="BN80" s="256"/>
      <c r="BO80" s="257"/>
    </row>
    <row r="81" spans="4:67" ht="20.100000000000001" customHeight="1">
      <c r="V81" s="260" t="s">
        <v>10892</v>
      </c>
      <c r="W81" s="256"/>
      <c r="X81" s="256"/>
      <c r="Y81" s="256"/>
      <c r="Z81" s="256"/>
      <c r="AA81" s="256"/>
      <c r="AB81" s="256"/>
      <c r="AC81" s="256"/>
      <c r="AD81" s="256"/>
      <c r="AE81" s="256"/>
      <c r="AF81" s="256"/>
      <c r="AG81" s="256"/>
      <c r="AH81" s="256"/>
      <c r="AI81" s="256"/>
      <c r="AJ81" s="256"/>
      <c r="AK81" s="256"/>
      <c r="AL81" s="256"/>
      <c r="AM81" s="256"/>
      <c r="AN81" s="256"/>
      <c r="AO81" s="256"/>
      <c r="AP81" s="256"/>
      <c r="AQ81" s="256"/>
      <c r="AR81" s="256"/>
      <c r="AS81" s="256"/>
      <c r="AT81" s="256"/>
      <c r="AU81" s="256"/>
      <c r="AV81" s="256"/>
      <c r="AW81" s="256"/>
      <c r="AX81" s="256"/>
      <c r="AY81" s="256"/>
      <c r="AZ81" s="256"/>
      <c r="BA81" s="256"/>
      <c r="BB81" s="256"/>
      <c r="BC81" s="256"/>
      <c r="BD81" s="256"/>
      <c r="BE81" s="256"/>
      <c r="BF81" s="256"/>
      <c r="BG81" s="256"/>
      <c r="BH81" s="256"/>
      <c r="BI81" s="256"/>
      <c r="BJ81" s="256"/>
      <c r="BK81" s="256"/>
      <c r="BL81" s="256"/>
      <c r="BM81" s="256"/>
      <c r="BN81" s="256"/>
      <c r="BO81" s="257"/>
    </row>
    <row r="82" spans="4:67" ht="20.100000000000001" customHeight="1">
      <c r="V82" s="262"/>
      <c r="W82" s="258"/>
      <c r="X82" s="258"/>
      <c r="Y82" s="258"/>
      <c r="Z82" s="258"/>
      <c r="AA82" s="258"/>
      <c r="AB82" s="258"/>
      <c r="AC82" s="258"/>
      <c r="AD82" s="258"/>
      <c r="AE82" s="258"/>
      <c r="AF82" s="258"/>
      <c r="AG82" s="258"/>
      <c r="AH82" s="258"/>
      <c r="AI82" s="258"/>
      <c r="AJ82" s="258"/>
      <c r="AK82" s="258"/>
      <c r="AL82" s="258"/>
      <c r="AM82" s="258"/>
      <c r="AN82" s="258"/>
      <c r="AO82" s="258"/>
      <c r="AP82" s="258"/>
      <c r="AQ82" s="258"/>
      <c r="AR82" s="258"/>
      <c r="AS82" s="258"/>
      <c r="AT82" s="258"/>
      <c r="AU82" s="258"/>
      <c r="AV82" s="258"/>
      <c r="AW82" s="258"/>
      <c r="AX82" s="258"/>
      <c r="AY82" s="258"/>
      <c r="AZ82" s="258"/>
      <c r="BA82" s="258"/>
      <c r="BB82" s="258"/>
      <c r="BC82" s="258"/>
      <c r="BD82" s="258"/>
      <c r="BE82" s="258"/>
      <c r="BF82" s="258"/>
      <c r="BG82" s="258"/>
      <c r="BH82" s="258"/>
      <c r="BI82" s="258"/>
      <c r="BJ82" s="258"/>
      <c r="BK82" s="258"/>
      <c r="BL82" s="258"/>
      <c r="BM82" s="258"/>
      <c r="BN82" s="258"/>
      <c r="BO82" s="259"/>
    </row>
    <row r="83" spans="4:67" ht="20.100000000000001" customHeight="1"/>
    <row r="84" spans="4:67" ht="20.100000000000001" customHeight="1">
      <c r="D84" s="228" t="s">
        <v>10928</v>
      </c>
    </row>
    <row r="85" spans="4:67" ht="20.100000000000001" customHeight="1">
      <c r="D85" s="164" t="s">
        <v>10869</v>
      </c>
      <c r="E85" s="166"/>
      <c r="F85" s="244"/>
      <c r="G85" s="244"/>
      <c r="H85" s="244"/>
      <c r="I85" s="244"/>
      <c r="J85" s="244"/>
      <c r="K85" s="244"/>
      <c r="L85" s="244"/>
      <c r="M85" s="244"/>
      <c r="N85" s="244"/>
      <c r="O85" s="165" t="s">
        <v>10851</v>
      </c>
      <c r="P85" s="244"/>
      <c r="Q85" s="244"/>
      <c r="R85" s="244"/>
      <c r="S85" s="244"/>
      <c r="T85" s="244"/>
      <c r="U85" s="245"/>
      <c r="V85" s="244" t="s">
        <v>10852</v>
      </c>
      <c r="W85" s="244"/>
      <c r="X85" s="244"/>
      <c r="Y85" s="244"/>
      <c r="Z85" s="244"/>
      <c r="AA85" s="244"/>
      <c r="AB85" s="244"/>
      <c r="AC85" s="244"/>
      <c r="AD85" s="244"/>
      <c r="AE85" s="244"/>
      <c r="AF85" s="244"/>
      <c r="AG85" s="244"/>
      <c r="AH85" s="244"/>
      <c r="AI85" s="244"/>
      <c r="AJ85" s="244"/>
      <c r="AK85" s="244"/>
      <c r="AL85" s="244"/>
      <c r="AM85" s="244"/>
      <c r="AN85" s="244"/>
      <c r="AO85" s="244"/>
      <c r="AP85" s="244"/>
      <c r="AQ85" s="244"/>
      <c r="AR85" s="244"/>
      <c r="AS85" s="244"/>
      <c r="AT85" s="244"/>
      <c r="AU85" s="244"/>
      <c r="AV85" s="244"/>
      <c r="AW85" s="244"/>
      <c r="AX85" s="244"/>
      <c r="AY85" s="244"/>
      <c r="AZ85" s="244"/>
      <c r="BA85" s="244"/>
      <c r="BB85" s="244"/>
      <c r="BC85" s="244"/>
      <c r="BD85" s="244"/>
      <c r="BE85" s="244"/>
      <c r="BF85" s="244"/>
      <c r="BG85" s="244"/>
      <c r="BH85" s="244"/>
      <c r="BI85" s="244"/>
      <c r="BJ85" s="244"/>
      <c r="BK85" s="244"/>
      <c r="BL85" s="244"/>
      <c r="BM85" s="244"/>
      <c r="BN85" s="244"/>
      <c r="BO85" s="166"/>
    </row>
    <row r="86" spans="4:67" ht="20.100000000000001" customHeight="1">
      <c r="D86" s="167" t="s">
        <v>10777</v>
      </c>
      <c r="E86" s="246"/>
      <c r="F86" s="246"/>
      <c r="G86" s="246"/>
      <c r="H86" s="246"/>
      <c r="I86" s="246"/>
      <c r="J86" s="246"/>
      <c r="K86" s="246"/>
      <c r="L86" s="246"/>
      <c r="M86" s="246"/>
      <c r="N86" s="247"/>
      <c r="O86" s="232" t="s">
        <v>8736</v>
      </c>
      <c r="P86" s="243"/>
      <c r="Q86" s="243"/>
      <c r="R86" s="243"/>
      <c r="S86" s="243"/>
      <c r="T86" s="243"/>
      <c r="U86" s="233"/>
      <c r="V86" s="261" t="s">
        <v>10875</v>
      </c>
      <c r="W86" s="254"/>
      <c r="X86" s="254"/>
      <c r="Y86" s="254"/>
      <c r="Z86" s="254"/>
      <c r="AA86" s="254"/>
      <c r="AB86" s="254"/>
      <c r="AC86" s="254"/>
      <c r="AD86" s="254"/>
      <c r="AE86" s="254"/>
      <c r="AF86" s="254"/>
      <c r="AG86" s="254"/>
      <c r="AH86" s="254"/>
      <c r="AI86" s="254"/>
      <c r="AJ86" s="254"/>
      <c r="AK86" s="254"/>
      <c r="AL86" s="254"/>
      <c r="AM86" s="254"/>
      <c r="AN86" s="254"/>
      <c r="AO86" s="254"/>
      <c r="AP86" s="254"/>
      <c r="AQ86" s="254"/>
      <c r="AR86" s="254"/>
      <c r="AS86" s="254"/>
      <c r="AT86" s="254"/>
      <c r="AU86" s="254"/>
      <c r="AV86" s="254"/>
      <c r="AW86" s="254"/>
      <c r="AX86" s="254"/>
      <c r="AY86" s="254"/>
      <c r="AZ86" s="254"/>
      <c r="BA86" s="254"/>
      <c r="BB86" s="254"/>
      <c r="BC86" s="254"/>
      <c r="BD86" s="254"/>
      <c r="BE86" s="254"/>
      <c r="BF86" s="254"/>
      <c r="BG86" s="254"/>
      <c r="BH86" s="254"/>
      <c r="BI86" s="254"/>
      <c r="BJ86" s="254"/>
      <c r="BK86" s="254"/>
      <c r="BL86" s="254"/>
      <c r="BM86" s="254"/>
      <c r="BN86" s="254"/>
      <c r="BO86" s="255"/>
    </row>
    <row r="87" spans="4:67" ht="20.100000000000001" customHeight="1">
      <c r="D87" s="167" t="s">
        <v>10777</v>
      </c>
      <c r="E87" s="246"/>
      <c r="F87" s="246"/>
      <c r="G87" s="246"/>
      <c r="H87" s="246"/>
      <c r="I87" s="246"/>
      <c r="J87" s="246"/>
      <c r="K87" s="246"/>
      <c r="L87" s="246"/>
      <c r="M87" s="246"/>
      <c r="N87" s="247"/>
      <c r="O87" s="232" t="s">
        <v>8740</v>
      </c>
      <c r="P87" s="243"/>
      <c r="Q87" s="243"/>
      <c r="R87" s="243"/>
      <c r="S87" s="243"/>
      <c r="T87" s="243"/>
      <c r="U87" s="233"/>
      <c r="V87" s="260"/>
      <c r="W87" s="256" t="s">
        <v>10912</v>
      </c>
      <c r="X87" s="256"/>
      <c r="Y87" s="256"/>
      <c r="Z87" s="256"/>
      <c r="AA87" s="256"/>
      <c r="AB87" s="256"/>
      <c r="AC87" s="256"/>
      <c r="AD87" s="256"/>
      <c r="AE87" s="256"/>
      <c r="AF87" s="256"/>
      <c r="AG87" s="256"/>
      <c r="AH87" s="256"/>
      <c r="AI87" s="256"/>
      <c r="AJ87" s="256"/>
      <c r="AK87" s="256"/>
      <c r="AL87" s="256"/>
      <c r="AM87" s="256"/>
      <c r="AN87" s="256"/>
      <c r="AO87" s="256"/>
      <c r="AP87" s="256"/>
      <c r="AQ87" s="256"/>
      <c r="AR87" s="256"/>
      <c r="AS87" s="256"/>
      <c r="AT87" s="256"/>
      <c r="AU87" s="256"/>
      <c r="AV87" s="256"/>
      <c r="AW87" s="256"/>
      <c r="AX87" s="256"/>
      <c r="AY87" s="256"/>
      <c r="AZ87" s="256"/>
      <c r="BA87" s="256"/>
      <c r="BB87" s="256"/>
      <c r="BC87" s="256"/>
      <c r="BD87" s="256"/>
      <c r="BE87" s="256"/>
      <c r="BF87" s="256"/>
      <c r="BG87" s="256"/>
      <c r="BH87" s="256"/>
      <c r="BI87" s="256"/>
      <c r="BJ87" s="256"/>
      <c r="BK87" s="256"/>
      <c r="BL87" s="256"/>
      <c r="BM87" s="256"/>
      <c r="BN87" s="256"/>
      <c r="BO87" s="257"/>
    </row>
    <row r="88" spans="4:67" ht="20.100000000000001" customHeight="1">
      <c r="V88" s="260"/>
      <c r="W88" s="256"/>
      <c r="X88" s="256" t="s">
        <v>10913</v>
      </c>
      <c r="Y88" s="256"/>
      <c r="Z88" s="256"/>
      <c r="AA88" s="256"/>
      <c r="AB88" s="256"/>
      <c r="AC88" s="256"/>
      <c r="AD88" s="256"/>
      <c r="AE88" s="256"/>
      <c r="AF88" s="256"/>
      <c r="AG88" s="256"/>
      <c r="AH88" s="256"/>
      <c r="AI88" s="256"/>
      <c r="AJ88" s="256"/>
      <c r="AK88" s="256"/>
      <c r="AL88" s="256"/>
      <c r="AM88" s="256"/>
      <c r="AN88" s="256"/>
      <c r="AO88" s="256"/>
      <c r="AP88" s="256"/>
      <c r="AQ88" s="256"/>
      <c r="AR88" s="256"/>
      <c r="AS88" s="256"/>
      <c r="AT88" s="256"/>
      <c r="AU88" s="256"/>
      <c r="AV88" s="256"/>
      <c r="AW88" s="256"/>
      <c r="AX88" s="256"/>
      <c r="AY88" s="256"/>
      <c r="AZ88" s="256"/>
      <c r="BA88" s="256"/>
      <c r="BB88" s="256"/>
      <c r="BC88" s="256"/>
      <c r="BD88" s="256"/>
      <c r="BE88" s="256"/>
      <c r="BF88" s="256"/>
      <c r="BG88" s="256"/>
      <c r="BH88" s="256"/>
      <c r="BI88" s="256"/>
      <c r="BJ88" s="256"/>
      <c r="BK88" s="256"/>
      <c r="BL88" s="256"/>
      <c r="BM88" s="256"/>
      <c r="BN88" s="256"/>
      <c r="BO88" s="257"/>
    </row>
    <row r="89" spans="4:67" ht="20.100000000000001" customHeight="1">
      <c r="V89" s="260"/>
      <c r="W89" s="256"/>
      <c r="X89" s="256" t="s">
        <v>10879</v>
      </c>
      <c r="Y89" s="256"/>
      <c r="Z89" s="256"/>
      <c r="AA89" s="256"/>
      <c r="AB89" s="256"/>
      <c r="AC89" s="256"/>
      <c r="AD89" s="256"/>
      <c r="AE89" s="256"/>
      <c r="AF89" s="256"/>
      <c r="AG89" s="256"/>
      <c r="AH89" s="256"/>
      <c r="AI89" s="256"/>
      <c r="AJ89" s="256"/>
      <c r="AK89" s="256"/>
      <c r="AL89" s="256"/>
      <c r="AM89" s="256"/>
      <c r="AN89" s="256"/>
      <c r="AO89" s="256"/>
      <c r="AP89" s="256"/>
      <c r="AQ89" s="256"/>
      <c r="AR89" s="256"/>
      <c r="AS89" s="256"/>
      <c r="AT89" s="256"/>
      <c r="AU89" s="256"/>
      <c r="AV89" s="256"/>
      <c r="AW89" s="256"/>
      <c r="AX89" s="256"/>
      <c r="AY89" s="256"/>
      <c r="AZ89" s="256"/>
      <c r="BA89" s="256"/>
      <c r="BB89" s="256"/>
      <c r="BC89" s="256"/>
      <c r="BD89" s="256"/>
      <c r="BE89" s="256"/>
      <c r="BF89" s="256"/>
      <c r="BG89" s="256"/>
      <c r="BH89" s="256"/>
      <c r="BI89" s="256"/>
      <c r="BJ89" s="256"/>
      <c r="BK89" s="256"/>
      <c r="BL89" s="256"/>
      <c r="BM89" s="256"/>
      <c r="BN89" s="256"/>
      <c r="BO89" s="257"/>
    </row>
    <row r="90" spans="4:67" ht="20.100000000000001" customHeight="1">
      <c r="V90" s="260"/>
      <c r="W90" s="256"/>
      <c r="X90" s="256" t="s">
        <v>10880</v>
      </c>
      <c r="Y90" s="256"/>
      <c r="Z90" s="256"/>
      <c r="AA90" s="256"/>
      <c r="AB90" s="256"/>
      <c r="AC90" s="256"/>
      <c r="AD90" s="256"/>
      <c r="AE90" s="256"/>
      <c r="AF90" s="256"/>
      <c r="AG90" s="256"/>
      <c r="AH90" s="256"/>
      <c r="AI90" s="256"/>
      <c r="AJ90" s="256"/>
      <c r="AK90" s="256"/>
      <c r="AL90" s="256"/>
      <c r="AM90" s="256"/>
      <c r="AN90" s="256"/>
      <c r="AO90" s="256"/>
      <c r="AP90" s="256"/>
      <c r="AQ90" s="256"/>
      <c r="AR90" s="256"/>
      <c r="AS90" s="256"/>
      <c r="AT90" s="256"/>
      <c r="AU90" s="256"/>
      <c r="AV90" s="256"/>
      <c r="AW90" s="256"/>
      <c r="AX90" s="256"/>
      <c r="AY90" s="256"/>
      <c r="AZ90" s="256"/>
      <c r="BA90" s="256"/>
      <c r="BB90" s="256"/>
      <c r="BC90" s="256"/>
      <c r="BD90" s="256"/>
      <c r="BE90" s="256"/>
      <c r="BF90" s="256"/>
      <c r="BG90" s="256"/>
      <c r="BH90" s="256"/>
      <c r="BI90" s="256"/>
      <c r="BJ90" s="256"/>
      <c r="BK90" s="256"/>
      <c r="BL90" s="256"/>
      <c r="BM90" s="256"/>
      <c r="BN90" s="256"/>
      <c r="BO90" s="257"/>
    </row>
    <row r="91" spans="4:67" ht="20.100000000000001" customHeight="1">
      <c r="V91" s="260"/>
      <c r="W91" s="256" t="s">
        <v>10879</v>
      </c>
      <c r="X91" s="256"/>
      <c r="Y91" s="256"/>
      <c r="Z91" s="256"/>
      <c r="AA91" s="256"/>
      <c r="AB91" s="256"/>
      <c r="AC91" s="256"/>
      <c r="AD91" s="256"/>
      <c r="AE91" s="256"/>
      <c r="AF91" s="256"/>
      <c r="AG91" s="256"/>
      <c r="AH91" s="256"/>
      <c r="AI91" s="256"/>
      <c r="AJ91" s="256"/>
      <c r="AK91" s="256"/>
      <c r="AL91" s="256"/>
      <c r="AM91" s="256"/>
      <c r="AN91" s="256"/>
      <c r="AO91" s="256"/>
      <c r="AP91" s="256"/>
      <c r="AQ91" s="256"/>
      <c r="AR91" s="256"/>
      <c r="AS91" s="256"/>
      <c r="AT91" s="256"/>
      <c r="AU91" s="256"/>
      <c r="AV91" s="256"/>
      <c r="AW91" s="256"/>
      <c r="AX91" s="256"/>
      <c r="AY91" s="256"/>
      <c r="AZ91" s="256"/>
      <c r="BA91" s="256"/>
      <c r="BB91" s="256"/>
      <c r="BC91" s="256"/>
      <c r="BD91" s="256"/>
      <c r="BE91" s="256"/>
      <c r="BF91" s="256"/>
      <c r="BG91" s="256"/>
      <c r="BH91" s="256"/>
      <c r="BI91" s="256"/>
      <c r="BJ91" s="256"/>
      <c r="BK91" s="256"/>
      <c r="BL91" s="256"/>
      <c r="BM91" s="256"/>
      <c r="BN91" s="256"/>
      <c r="BO91" s="257"/>
    </row>
    <row r="92" spans="4:67" ht="20.100000000000001" customHeight="1">
      <c r="V92" s="260"/>
      <c r="W92" s="256" t="s">
        <v>10880</v>
      </c>
      <c r="X92" s="256"/>
      <c r="Y92" s="256"/>
      <c r="Z92" s="256"/>
      <c r="AA92" s="256"/>
      <c r="AB92" s="256"/>
      <c r="AC92" s="256"/>
      <c r="AD92" s="256"/>
      <c r="AE92" s="256"/>
      <c r="AF92" s="256"/>
      <c r="AG92" s="256"/>
      <c r="AH92" s="256"/>
      <c r="AI92" s="256"/>
      <c r="AJ92" s="256"/>
      <c r="AK92" s="256"/>
      <c r="AL92" s="256"/>
      <c r="AM92" s="256"/>
      <c r="AN92" s="256"/>
      <c r="AO92" s="256"/>
      <c r="AP92" s="256"/>
      <c r="AQ92" s="256"/>
      <c r="AR92" s="256"/>
      <c r="AS92" s="256"/>
      <c r="AT92" s="256"/>
      <c r="AU92" s="256"/>
      <c r="AV92" s="256"/>
      <c r="AW92" s="256"/>
      <c r="AX92" s="256"/>
      <c r="AY92" s="256"/>
      <c r="AZ92" s="256"/>
      <c r="BA92" s="256"/>
      <c r="BB92" s="256"/>
      <c r="BC92" s="256"/>
      <c r="BD92" s="256"/>
      <c r="BE92" s="256"/>
      <c r="BF92" s="256"/>
      <c r="BG92" s="256"/>
      <c r="BH92" s="256"/>
      <c r="BI92" s="256"/>
      <c r="BJ92" s="256"/>
      <c r="BK92" s="256"/>
      <c r="BL92" s="256"/>
      <c r="BM92" s="256"/>
      <c r="BN92" s="256"/>
      <c r="BO92" s="257"/>
    </row>
    <row r="93" spans="4:67" ht="20.100000000000001" customHeight="1">
      <c r="V93" s="260" t="s">
        <v>10893</v>
      </c>
      <c r="W93" s="256"/>
      <c r="X93" s="256"/>
      <c r="Y93" s="256"/>
      <c r="Z93" s="256"/>
      <c r="AA93" s="256"/>
      <c r="AB93" s="256"/>
      <c r="AC93" s="256"/>
      <c r="AD93" s="256"/>
      <c r="AE93" s="256"/>
      <c r="AF93" s="256"/>
      <c r="AG93" s="256"/>
      <c r="AH93" s="256"/>
      <c r="AI93" s="256"/>
      <c r="AJ93" s="256"/>
      <c r="AK93" s="256"/>
      <c r="AL93" s="256"/>
      <c r="AM93" s="256"/>
      <c r="AN93" s="256"/>
      <c r="AO93" s="256"/>
      <c r="AP93" s="256"/>
      <c r="AQ93" s="256"/>
      <c r="AR93" s="256"/>
      <c r="AS93" s="256"/>
      <c r="AT93" s="256"/>
      <c r="AU93" s="256"/>
      <c r="AV93" s="256"/>
      <c r="AW93" s="256"/>
      <c r="AX93" s="256"/>
      <c r="AY93" s="256"/>
      <c r="AZ93" s="256"/>
      <c r="BA93" s="256"/>
      <c r="BB93" s="256"/>
      <c r="BC93" s="256"/>
      <c r="BD93" s="256"/>
      <c r="BE93" s="256"/>
      <c r="BF93" s="256"/>
      <c r="BG93" s="256"/>
      <c r="BH93" s="256"/>
      <c r="BI93" s="256"/>
      <c r="BJ93" s="256"/>
      <c r="BK93" s="256"/>
      <c r="BL93" s="256"/>
      <c r="BM93" s="256"/>
      <c r="BN93" s="256"/>
      <c r="BO93" s="257"/>
    </row>
    <row r="94" spans="4:67" ht="20.100000000000001" customHeight="1">
      <c r="V94" s="262"/>
      <c r="W94" s="258"/>
      <c r="X94" s="258"/>
      <c r="Y94" s="258"/>
      <c r="Z94" s="258"/>
      <c r="AA94" s="258"/>
      <c r="AB94" s="258"/>
      <c r="AC94" s="258"/>
      <c r="AD94" s="258"/>
      <c r="AE94" s="258"/>
      <c r="AF94" s="258"/>
      <c r="AG94" s="258"/>
      <c r="AH94" s="258"/>
      <c r="AI94" s="258"/>
      <c r="AJ94" s="258"/>
      <c r="AK94" s="258"/>
      <c r="AL94" s="258"/>
      <c r="AM94" s="258"/>
      <c r="AN94" s="258"/>
      <c r="AO94" s="258"/>
      <c r="AP94" s="258"/>
      <c r="AQ94" s="258"/>
      <c r="AR94" s="258"/>
      <c r="AS94" s="258"/>
      <c r="AT94" s="258"/>
      <c r="AU94" s="258"/>
      <c r="AV94" s="258"/>
      <c r="AW94" s="258"/>
      <c r="AX94" s="258"/>
      <c r="AY94" s="258"/>
      <c r="AZ94" s="258"/>
      <c r="BA94" s="258"/>
      <c r="BB94" s="258"/>
      <c r="BC94" s="258"/>
      <c r="BD94" s="258"/>
      <c r="BE94" s="258"/>
      <c r="BF94" s="258"/>
      <c r="BG94" s="258"/>
      <c r="BH94" s="258"/>
      <c r="BI94" s="258"/>
      <c r="BJ94" s="258"/>
      <c r="BK94" s="258"/>
      <c r="BL94" s="258"/>
      <c r="BM94" s="258"/>
      <c r="BN94" s="258"/>
      <c r="BO94" s="259"/>
    </row>
    <row r="95" spans="4:67" ht="20.100000000000001" customHeight="1"/>
    <row r="96" spans="4:67" ht="20.100000000000001" customHeight="1">
      <c r="D96" s="228" t="s">
        <v>10929</v>
      </c>
    </row>
    <row r="97" spans="3:67" ht="20.100000000000001" customHeight="1">
      <c r="D97" s="164" t="s">
        <v>10869</v>
      </c>
      <c r="E97" s="166"/>
      <c r="F97" s="244"/>
      <c r="G97" s="244"/>
      <c r="H97" s="244"/>
      <c r="I97" s="244"/>
      <c r="J97" s="244"/>
      <c r="K97" s="244"/>
      <c r="L97" s="244"/>
      <c r="M97" s="244"/>
      <c r="N97" s="244"/>
      <c r="O97" s="165" t="s">
        <v>10851</v>
      </c>
      <c r="P97" s="244"/>
      <c r="Q97" s="244"/>
      <c r="R97" s="244"/>
      <c r="S97" s="244"/>
      <c r="T97" s="244"/>
      <c r="U97" s="245"/>
      <c r="V97" s="244" t="s">
        <v>10852</v>
      </c>
      <c r="W97" s="244"/>
      <c r="X97" s="244"/>
      <c r="Y97" s="244"/>
      <c r="Z97" s="244"/>
      <c r="AA97" s="244"/>
      <c r="AB97" s="244"/>
      <c r="AC97" s="244"/>
      <c r="AD97" s="244"/>
      <c r="AE97" s="244"/>
      <c r="AF97" s="244"/>
      <c r="AG97" s="244"/>
      <c r="AH97" s="244"/>
      <c r="AI97" s="244"/>
      <c r="AJ97" s="244"/>
      <c r="AK97" s="244"/>
      <c r="AL97" s="244"/>
      <c r="AM97" s="244"/>
      <c r="AN97" s="244"/>
      <c r="AO97" s="244"/>
      <c r="AP97" s="244"/>
      <c r="AQ97" s="244"/>
      <c r="AR97" s="244"/>
      <c r="AS97" s="244"/>
      <c r="AT97" s="244"/>
      <c r="AU97" s="244"/>
      <c r="AV97" s="244"/>
      <c r="AW97" s="244"/>
      <c r="AX97" s="244"/>
      <c r="AY97" s="244"/>
      <c r="AZ97" s="244"/>
      <c r="BA97" s="244"/>
      <c r="BB97" s="244"/>
      <c r="BC97" s="244"/>
      <c r="BD97" s="244"/>
      <c r="BE97" s="244"/>
      <c r="BF97" s="244"/>
      <c r="BG97" s="244"/>
      <c r="BH97" s="244"/>
      <c r="BI97" s="244"/>
      <c r="BJ97" s="244"/>
      <c r="BK97" s="244"/>
      <c r="BL97" s="244"/>
      <c r="BM97" s="244"/>
      <c r="BN97" s="244"/>
      <c r="BO97" s="166"/>
    </row>
    <row r="98" spans="3:67" ht="20.100000000000001" customHeight="1">
      <c r="D98" s="167" t="s">
        <v>76</v>
      </c>
      <c r="E98" s="246"/>
      <c r="F98" s="246"/>
      <c r="G98" s="246"/>
      <c r="H98" s="246"/>
      <c r="I98" s="246"/>
      <c r="J98" s="246"/>
      <c r="K98" s="246"/>
      <c r="L98" s="246"/>
      <c r="M98" s="246"/>
      <c r="N98" s="247"/>
      <c r="O98" s="232" t="s">
        <v>10889</v>
      </c>
      <c r="P98" s="243"/>
      <c r="Q98" s="243"/>
      <c r="R98" s="243"/>
      <c r="S98" s="243"/>
      <c r="T98" s="243"/>
      <c r="U98" s="233"/>
      <c r="V98" s="261" t="s">
        <v>10914</v>
      </c>
      <c r="W98" s="254"/>
      <c r="X98" s="254"/>
      <c r="Y98" s="254"/>
      <c r="Z98" s="254"/>
      <c r="AA98" s="254"/>
      <c r="AB98" s="254"/>
      <c r="AC98" s="254"/>
      <c r="AD98" s="254"/>
      <c r="AE98" s="254"/>
      <c r="AF98" s="254"/>
      <c r="AG98" s="254"/>
      <c r="AH98" s="254"/>
      <c r="AI98" s="254"/>
      <c r="AJ98" s="254"/>
      <c r="AK98" s="254"/>
      <c r="AL98" s="254"/>
      <c r="AM98" s="254"/>
      <c r="AN98" s="254"/>
      <c r="AO98" s="254"/>
      <c r="AP98" s="254"/>
      <c r="AQ98" s="254"/>
      <c r="AR98" s="254"/>
      <c r="AS98" s="254"/>
      <c r="AT98" s="254"/>
      <c r="AU98" s="254"/>
      <c r="AV98" s="254"/>
      <c r="AW98" s="254"/>
      <c r="AX98" s="254"/>
      <c r="AY98" s="254"/>
      <c r="AZ98" s="254"/>
      <c r="BA98" s="254"/>
      <c r="BB98" s="254"/>
      <c r="BC98" s="254"/>
      <c r="BD98" s="254"/>
      <c r="BE98" s="254"/>
      <c r="BF98" s="254"/>
      <c r="BG98" s="254"/>
      <c r="BH98" s="254"/>
      <c r="BI98" s="254"/>
      <c r="BJ98" s="254"/>
      <c r="BK98" s="254"/>
      <c r="BL98" s="254"/>
      <c r="BM98" s="254"/>
      <c r="BN98" s="254"/>
      <c r="BO98" s="255"/>
    </row>
    <row r="99" spans="3:67" ht="20.100000000000001" customHeight="1">
      <c r="D99" s="167" t="s">
        <v>10894</v>
      </c>
      <c r="E99" s="246"/>
      <c r="F99" s="246"/>
      <c r="G99" s="246"/>
      <c r="H99" s="246"/>
      <c r="I99" s="246"/>
      <c r="J99" s="246"/>
      <c r="K99" s="246"/>
      <c r="L99" s="246"/>
      <c r="M99" s="246"/>
      <c r="N99" s="247"/>
      <c r="O99" s="232" t="s">
        <v>10891</v>
      </c>
      <c r="P99" s="243"/>
      <c r="Q99" s="243"/>
      <c r="R99" s="243"/>
      <c r="S99" s="243"/>
      <c r="T99" s="243"/>
      <c r="U99" s="233"/>
      <c r="V99" s="228" t="s">
        <v>10896</v>
      </c>
      <c r="BO99" s="238"/>
    </row>
    <row r="100" spans="3:67" ht="20.100000000000001" customHeight="1">
      <c r="D100" s="167" t="s">
        <v>86</v>
      </c>
      <c r="E100" s="246"/>
      <c r="F100" s="246"/>
      <c r="G100" s="246"/>
      <c r="H100" s="246"/>
      <c r="I100" s="246"/>
      <c r="J100" s="246"/>
      <c r="K100" s="246"/>
      <c r="L100" s="246"/>
      <c r="M100" s="246"/>
      <c r="N100" s="247"/>
      <c r="O100" s="232" t="s">
        <v>10895</v>
      </c>
      <c r="P100" s="243"/>
      <c r="Q100" s="243"/>
      <c r="R100" s="243"/>
      <c r="S100" s="243"/>
      <c r="T100" s="243"/>
      <c r="U100" s="233"/>
      <c r="BO100" s="238"/>
    </row>
    <row r="101" spans="3:67" ht="20.100000000000001" customHeight="1">
      <c r="D101" s="167" t="s">
        <v>10894</v>
      </c>
      <c r="E101" s="246"/>
      <c r="F101" s="246"/>
      <c r="G101" s="246"/>
      <c r="H101" s="246"/>
      <c r="I101" s="246"/>
      <c r="J101" s="246"/>
      <c r="K101" s="246"/>
      <c r="L101" s="246"/>
      <c r="M101" s="246"/>
      <c r="N101" s="247"/>
      <c r="O101" s="232" t="s">
        <v>8740</v>
      </c>
      <c r="P101" s="243"/>
      <c r="Q101" s="243"/>
      <c r="R101" s="243"/>
      <c r="S101" s="243"/>
      <c r="T101" s="243"/>
      <c r="U101" s="233"/>
      <c r="V101" s="240"/>
      <c r="W101" s="240"/>
      <c r="X101" s="240"/>
      <c r="Y101" s="240"/>
      <c r="Z101" s="240"/>
      <c r="AA101" s="240"/>
      <c r="AB101" s="240"/>
      <c r="AC101" s="240"/>
      <c r="AD101" s="240"/>
      <c r="AE101" s="240"/>
      <c r="AF101" s="240"/>
      <c r="AG101" s="240"/>
      <c r="AH101" s="240"/>
      <c r="AI101" s="240"/>
      <c r="AJ101" s="240"/>
      <c r="AK101" s="240"/>
      <c r="AL101" s="240"/>
      <c r="AM101" s="240"/>
      <c r="AN101" s="240"/>
      <c r="AO101" s="240"/>
      <c r="AP101" s="240"/>
      <c r="AQ101" s="240"/>
      <c r="AR101" s="240"/>
      <c r="AS101" s="240"/>
      <c r="AT101" s="240"/>
      <c r="AU101" s="240"/>
      <c r="AV101" s="240"/>
      <c r="AW101" s="240"/>
      <c r="AX101" s="240"/>
      <c r="AY101" s="240"/>
      <c r="AZ101" s="240"/>
      <c r="BA101" s="240"/>
      <c r="BB101" s="240"/>
      <c r="BC101" s="240"/>
      <c r="BD101" s="240"/>
      <c r="BE101" s="240"/>
      <c r="BF101" s="240"/>
      <c r="BG101" s="240"/>
      <c r="BH101" s="240"/>
      <c r="BI101" s="240"/>
      <c r="BJ101" s="240"/>
      <c r="BK101" s="240"/>
      <c r="BL101" s="240"/>
      <c r="BM101" s="240"/>
      <c r="BN101" s="240"/>
      <c r="BO101" s="241"/>
    </row>
    <row r="102" spans="3:67" ht="20.100000000000001" customHeight="1"/>
    <row r="103" spans="3:67" ht="20.100000000000001" customHeight="1"/>
    <row r="104" spans="3:67" ht="15.95" customHeight="1">
      <c r="C104" s="228" t="s">
        <v>10931</v>
      </c>
    </row>
    <row r="105" spans="3:67" ht="20.100000000000001" customHeight="1">
      <c r="D105" s="228" t="s">
        <v>10930</v>
      </c>
    </row>
    <row r="106" spans="3:67">
      <c r="D106" s="164" t="s">
        <v>10869</v>
      </c>
      <c r="E106" s="166"/>
      <c r="F106" s="244"/>
      <c r="G106" s="244"/>
      <c r="H106" s="244"/>
      <c r="I106" s="244"/>
      <c r="J106" s="244"/>
      <c r="K106" s="244"/>
      <c r="L106" s="244"/>
      <c r="M106" s="244"/>
      <c r="N106" s="244"/>
      <c r="O106" s="165" t="s">
        <v>10851</v>
      </c>
      <c r="P106" s="244"/>
      <c r="Q106" s="244"/>
      <c r="R106" s="244"/>
      <c r="S106" s="244"/>
      <c r="T106" s="244"/>
      <c r="U106" s="245"/>
      <c r="V106" s="244" t="s">
        <v>10852</v>
      </c>
      <c r="W106" s="244"/>
      <c r="X106" s="244"/>
      <c r="Y106" s="244"/>
      <c r="Z106" s="244"/>
      <c r="AA106" s="244"/>
      <c r="AB106" s="244"/>
      <c r="AC106" s="244"/>
      <c r="AD106" s="244"/>
      <c r="AE106" s="244"/>
      <c r="AF106" s="244"/>
      <c r="AG106" s="244"/>
      <c r="AH106" s="244"/>
      <c r="AI106" s="244"/>
      <c r="AJ106" s="244"/>
      <c r="AK106" s="244"/>
      <c r="AL106" s="244"/>
      <c r="AM106" s="244"/>
      <c r="AN106" s="244"/>
      <c r="AO106" s="244"/>
      <c r="AP106" s="244"/>
      <c r="AQ106" s="244"/>
      <c r="AR106" s="244"/>
      <c r="AS106" s="244"/>
      <c r="AT106" s="244"/>
      <c r="AU106" s="244"/>
      <c r="AV106" s="244"/>
      <c r="AW106" s="244"/>
      <c r="AX106" s="244"/>
      <c r="AY106" s="244"/>
      <c r="AZ106" s="244"/>
      <c r="BA106" s="244"/>
      <c r="BB106" s="244"/>
      <c r="BC106" s="244"/>
      <c r="BD106" s="244"/>
      <c r="BE106" s="244"/>
      <c r="BF106" s="244"/>
      <c r="BG106" s="244"/>
      <c r="BH106" s="244"/>
      <c r="BI106" s="244"/>
      <c r="BJ106" s="244"/>
      <c r="BK106" s="244"/>
      <c r="BL106" s="244"/>
      <c r="BM106" s="244"/>
      <c r="BN106" s="244"/>
      <c r="BO106" s="166"/>
    </row>
    <row r="107" spans="3:67">
      <c r="D107" s="167" t="s">
        <v>10900</v>
      </c>
      <c r="E107" s="246"/>
      <c r="F107" s="246"/>
      <c r="G107" s="246"/>
      <c r="H107" s="246"/>
      <c r="I107" s="246"/>
      <c r="J107" s="246"/>
      <c r="K107" s="246"/>
      <c r="L107" s="246"/>
      <c r="M107" s="246"/>
      <c r="N107" s="247"/>
      <c r="O107" s="232" t="s">
        <v>10872</v>
      </c>
      <c r="P107" s="243"/>
      <c r="Q107" s="243"/>
      <c r="R107" s="243"/>
      <c r="S107" s="243"/>
      <c r="T107" s="243"/>
      <c r="U107" s="233"/>
      <c r="V107" s="242" t="s">
        <v>10897</v>
      </c>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A107" s="235"/>
      <c r="BB107" s="235"/>
      <c r="BC107" s="235"/>
      <c r="BD107" s="235"/>
      <c r="BE107" s="235"/>
      <c r="BF107" s="235"/>
      <c r="BG107" s="235"/>
      <c r="BH107" s="235"/>
      <c r="BI107" s="235"/>
      <c r="BJ107" s="235"/>
      <c r="BK107" s="235"/>
      <c r="BL107" s="235"/>
      <c r="BM107" s="235"/>
      <c r="BN107" s="235"/>
      <c r="BO107" s="231"/>
    </row>
    <row r="108" spans="3:67">
      <c r="D108" s="167" t="s">
        <v>67</v>
      </c>
      <c r="E108" s="246"/>
      <c r="F108" s="246"/>
      <c r="G108" s="246"/>
      <c r="H108" s="246"/>
      <c r="I108" s="246"/>
      <c r="J108" s="246"/>
      <c r="K108" s="246"/>
      <c r="L108" s="246"/>
      <c r="M108" s="246"/>
      <c r="N108" s="247"/>
      <c r="O108" s="232" t="s">
        <v>10903</v>
      </c>
      <c r="P108" s="243"/>
      <c r="Q108" s="243"/>
      <c r="R108" s="243"/>
      <c r="S108" s="243"/>
      <c r="T108" s="243"/>
      <c r="U108" s="233"/>
      <c r="V108" s="237"/>
      <c r="W108" s="228" t="s">
        <v>10879</v>
      </c>
      <c r="BO108" s="238"/>
    </row>
    <row r="109" spans="3:67">
      <c r="D109" s="167" t="s">
        <v>68</v>
      </c>
      <c r="E109" s="246"/>
      <c r="F109" s="246"/>
      <c r="G109" s="246"/>
      <c r="H109" s="246"/>
      <c r="I109" s="246"/>
      <c r="J109" s="246"/>
      <c r="K109" s="246"/>
      <c r="L109" s="246"/>
      <c r="M109" s="246"/>
      <c r="N109" s="247"/>
      <c r="O109" s="232" t="s">
        <v>10904</v>
      </c>
      <c r="P109" s="243"/>
      <c r="Q109" s="243"/>
      <c r="R109" s="243"/>
      <c r="S109" s="243"/>
      <c r="T109" s="243"/>
      <c r="U109" s="233"/>
      <c r="V109" s="237"/>
      <c r="W109" s="228" t="s">
        <v>10898</v>
      </c>
      <c r="BO109" s="238"/>
    </row>
    <row r="110" spans="3:67">
      <c r="D110" s="167" t="s">
        <v>10863</v>
      </c>
      <c r="E110" s="246"/>
      <c r="F110" s="246"/>
      <c r="G110" s="246"/>
      <c r="H110" s="246"/>
      <c r="I110" s="246"/>
      <c r="J110" s="246"/>
      <c r="K110" s="246"/>
      <c r="L110" s="246"/>
      <c r="M110" s="246"/>
      <c r="N110" s="247"/>
      <c r="O110" s="232" t="s">
        <v>10905</v>
      </c>
      <c r="P110" s="243"/>
      <c r="Q110" s="243"/>
      <c r="R110" s="243"/>
      <c r="S110" s="243"/>
      <c r="T110" s="243"/>
      <c r="U110" s="233"/>
      <c r="V110" s="237"/>
      <c r="X110" s="228" t="s">
        <v>10915</v>
      </c>
      <c r="BO110" s="238"/>
    </row>
    <row r="111" spans="3:67">
      <c r="D111" s="167" t="s">
        <v>10901</v>
      </c>
      <c r="E111" s="246"/>
      <c r="F111" s="246"/>
      <c r="G111" s="246"/>
      <c r="H111" s="246"/>
      <c r="I111" s="246"/>
      <c r="J111" s="246"/>
      <c r="K111" s="246"/>
      <c r="L111" s="246"/>
      <c r="M111" s="246"/>
      <c r="N111" s="247"/>
      <c r="O111" s="232" t="s">
        <v>10906</v>
      </c>
      <c r="P111" s="243"/>
      <c r="Q111" s="243"/>
      <c r="R111" s="243"/>
      <c r="S111" s="243"/>
      <c r="T111" s="243"/>
      <c r="U111" s="233"/>
      <c r="V111" s="237"/>
      <c r="X111" s="228" t="s">
        <v>10899</v>
      </c>
      <c r="BO111" s="238"/>
    </row>
    <row r="112" spans="3:67">
      <c r="D112" s="167" t="s">
        <v>10865</v>
      </c>
      <c r="E112" s="246"/>
      <c r="F112" s="246"/>
      <c r="G112" s="246"/>
      <c r="H112" s="246"/>
      <c r="I112" s="246"/>
      <c r="J112" s="246"/>
      <c r="K112" s="246"/>
      <c r="L112" s="246"/>
      <c r="M112" s="246"/>
      <c r="N112" s="247"/>
      <c r="O112" s="232" t="s">
        <v>10853</v>
      </c>
      <c r="P112" s="243"/>
      <c r="Q112" s="243"/>
      <c r="R112" s="243"/>
      <c r="S112" s="243"/>
      <c r="T112" s="243"/>
      <c r="U112" s="233"/>
      <c r="V112" s="237"/>
      <c r="X112" s="228" t="s">
        <v>10880</v>
      </c>
      <c r="BO112" s="238"/>
    </row>
    <row r="113" spans="4:67">
      <c r="D113" s="167" t="s">
        <v>10866</v>
      </c>
      <c r="E113" s="246"/>
      <c r="F113" s="246"/>
      <c r="G113" s="246"/>
      <c r="H113" s="246"/>
      <c r="I113" s="246"/>
      <c r="J113" s="246"/>
      <c r="K113" s="246"/>
      <c r="L113" s="246"/>
      <c r="M113" s="246"/>
      <c r="N113" s="247"/>
      <c r="O113" s="232" t="s">
        <v>10854</v>
      </c>
      <c r="P113" s="243"/>
      <c r="Q113" s="243"/>
      <c r="R113" s="243"/>
      <c r="S113" s="243"/>
      <c r="T113" s="243"/>
      <c r="U113" s="233"/>
      <c r="V113" s="237"/>
      <c r="W113" s="228" t="s">
        <v>10880</v>
      </c>
      <c r="BO113" s="238"/>
    </row>
    <row r="114" spans="4:67">
      <c r="D114" s="167" t="s">
        <v>10867</v>
      </c>
      <c r="E114" s="246"/>
      <c r="F114" s="246"/>
      <c r="G114" s="246"/>
      <c r="H114" s="246"/>
      <c r="I114" s="246"/>
      <c r="J114" s="246"/>
      <c r="K114" s="246"/>
      <c r="L114" s="246"/>
      <c r="M114" s="246"/>
      <c r="N114" s="247"/>
      <c r="O114" s="232" t="s">
        <v>10907</v>
      </c>
      <c r="P114" s="243"/>
      <c r="Q114" s="243"/>
      <c r="R114" s="243"/>
      <c r="S114" s="243"/>
      <c r="T114" s="243"/>
      <c r="U114" s="233"/>
      <c r="V114" s="237" t="s">
        <v>10916</v>
      </c>
      <c r="BO114" s="238"/>
    </row>
    <row r="115" spans="4:67">
      <c r="D115" s="167" t="s">
        <v>10868</v>
      </c>
      <c r="E115" s="246"/>
      <c r="F115" s="246"/>
      <c r="G115" s="246"/>
      <c r="H115" s="246"/>
      <c r="I115" s="246"/>
      <c r="J115" s="246"/>
      <c r="K115" s="246"/>
      <c r="L115" s="246"/>
      <c r="M115" s="246"/>
      <c r="N115" s="247"/>
      <c r="O115" s="232" t="s">
        <v>10908</v>
      </c>
      <c r="P115" s="243"/>
      <c r="Q115" s="243"/>
      <c r="R115" s="243"/>
      <c r="S115" s="243"/>
      <c r="T115" s="243"/>
      <c r="U115" s="233"/>
      <c r="V115" s="237"/>
      <c r="BO115" s="238"/>
    </row>
    <row r="116" spans="4:67">
      <c r="D116" s="167" t="s">
        <v>8750</v>
      </c>
      <c r="E116" s="246"/>
      <c r="F116" s="246"/>
      <c r="G116" s="246"/>
      <c r="H116" s="246"/>
      <c r="I116" s="246"/>
      <c r="J116" s="246"/>
      <c r="K116" s="246"/>
      <c r="L116" s="246"/>
      <c r="M116" s="246"/>
      <c r="N116" s="247"/>
      <c r="O116" s="232" t="s">
        <v>10909</v>
      </c>
      <c r="P116" s="243"/>
      <c r="Q116" s="243"/>
      <c r="R116" s="243"/>
      <c r="S116" s="243"/>
      <c r="T116" s="243"/>
      <c r="U116" s="233"/>
      <c r="V116" s="237"/>
      <c r="BO116" s="238"/>
    </row>
    <row r="117" spans="4:67">
      <c r="D117" s="167" t="s">
        <v>10902</v>
      </c>
      <c r="E117" s="246"/>
      <c r="F117" s="246"/>
      <c r="G117" s="246"/>
      <c r="H117" s="246"/>
      <c r="I117" s="246"/>
      <c r="J117" s="246"/>
      <c r="K117" s="246"/>
      <c r="L117" s="246"/>
      <c r="M117" s="246"/>
      <c r="N117" s="247"/>
      <c r="O117" s="232" t="s">
        <v>8734</v>
      </c>
      <c r="P117" s="243"/>
      <c r="Q117" s="243"/>
      <c r="R117" s="243"/>
      <c r="S117" s="243"/>
      <c r="T117" s="243"/>
      <c r="U117" s="233"/>
      <c r="V117" s="239"/>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240"/>
      <c r="BK117" s="240"/>
      <c r="BL117" s="240"/>
      <c r="BM117" s="240"/>
      <c r="BN117" s="240"/>
      <c r="BO117" s="241"/>
    </row>
    <row r="119" spans="4:67">
      <c r="D119" s="228" t="s">
        <v>10932</v>
      </c>
    </row>
    <row r="120" spans="4:67">
      <c r="D120" s="164" t="s">
        <v>10869</v>
      </c>
      <c r="E120" s="166"/>
      <c r="F120" s="244"/>
      <c r="G120" s="244"/>
      <c r="H120" s="244"/>
      <c r="I120" s="244"/>
      <c r="J120" s="244"/>
      <c r="K120" s="244"/>
      <c r="L120" s="244"/>
      <c r="M120" s="244"/>
      <c r="N120" s="244"/>
      <c r="O120" s="165" t="s">
        <v>10851</v>
      </c>
      <c r="P120" s="244"/>
      <c r="Q120" s="244"/>
      <c r="R120" s="244"/>
      <c r="S120" s="244"/>
      <c r="T120" s="244"/>
      <c r="U120" s="245"/>
      <c r="V120" s="244" t="s">
        <v>10852</v>
      </c>
      <c r="W120" s="244"/>
      <c r="X120" s="244"/>
      <c r="Y120" s="244"/>
      <c r="Z120" s="244"/>
      <c r="AA120" s="244"/>
      <c r="AB120" s="244"/>
      <c r="AC120" s="244"/>
      <c r="AD120" s="244"/>
      <c r="AE120" s="244"/>
      <c r="AF120" s="244"/>
      <c r="AG120" s="244"/>
      <c r="AH120" s="244"/>
      <c r="AI120" s="244"/>
      <c r="AJ120" s="244"/>
      <c r="AK120" s="244"/>
      <c r="AL120" s="244"/>
      <c r="AM120" s="244"/>
      <c r="AN120" s="244"/>
      <c r="AO120" s="244"/>
      <c r="AP120" s="244"/>
      <c r="AQ120" s="244"/>
      <c r="AR120" s="244"/>
      <c r="AS120" s="244"/>
      <c r="AT120" s="244"/>
      <c r="AU120" s="244"/>
      <c r="AV120" s="244"/>
      <c r="AW120" s="244"/>
      <c r="AX120" s="244"/>
      <c r="AY120" s="244"/>
      <c r="AZ120" s="244"/>
      <c r="BA120" s="244"/>
      <c r="BB120" s="244"/>
      <c r="BC120" s="244"/>
      <c r="BD120" s="244"/>
      <c r="BE120" s="244"/>
      <c r="BF120" s="244"/>
      <c r="BG120" s="244"/>
      <c r="BH120" s="244"/>
      <c r="BI120" s="244"/>
      <c r="BJ120" s="244"/>
      <c r="BK120" s="244"/>
      <c r="BL120" s="244"/>
      <c r="BM120" s="244"/>
      <c r="BN120" s="244"/>
      <c r="BO120" s="166"/>
    </row>
    <row r="121" spans="4:67">
      <c r="D121" s="167" t="s">
        <v>90</v>
      </c>
      <c r="E121" s="246"/>
      <c r="F121" s="246"/>
      <c r="G121" s="246"/>
      <c r="H121" s="246"/>
      <c r="I121" s="246"/>
      <c r="J121" s="246"/>
      <c r="K121" s="246"/>
      <c r="L121" s="246"/>
      <c r="M121" s="246"/>
      <c r="N121" s="247"/>
      <c r="O121" s="232" t="s">
        <v>10918</v>
      </c>
      <c r="P121" s="243"/>
      <c r="Q121" s="243"/>
      <c r="R121" s="243"/>
      <c r="S121" s="243"/>
      <c r="T121" s="243"/>
      <c r="U121" s="243"/>
      <c r="V121" s="242" t="s">
        <v>10920</v>
      </c>
      <c r="W121" s="235"/>
      <c r="X121" s="235"/>
      <c r="Y121" s="235"/>
      <c r="Z121" s="235"/>
      <c r="AA121" s="235"/>
      <c r="AB121" s="235"/>
      <c r="AC121" s="235"/>
      <c r="AD121" s="235"/>
      <c r="AE121" s="235"/>
      <c r="AF121" s="235"/>
      <c r="AG121" s="235"/>
      <c r="AH121" s="235"/>
      <c r="AI121" s="235"/>
      <c r="AJ121" s="235"/>
      <c r="AK121" s="235"/>
      <c r="AL121" s="235"/>
      <c r="AM121" s="235"/>
      <c r="AN121" s="235"/>
      <c r="AO121" s="235"/>
      <c r="AP121" s="235"/>
      <c r="AQ121" s="235"/>
      <c r="AR121" s="235"/>
      <c r="AS121" s="235"/>
      <c r="AT121" s="235"/>
      <c r="AU121" s="235"/>
      <c r="AV121" s="235"/>
      <c r="AW121" s="235"/>
      <c r="AX121" s="235"/>
      <c r="AY121" s="235"/>
      <c r="AZ121" s="235"/>
      <c r="BA121" s="235"/>
      <c r="BB121" s="235"/>
      <c r="BC121" s="235"/>
      <c r="BD121" s="235"/>
      <c r="BE121" s="235"/>
      <c r="BF121" s="235"/>
      <c r="BG121" s="235"/>
      <c r="BH121" s="235"/>
      <c r="BI121" s="235"/>
      <c r="BJ121" s="235"/>
      <c r="BK121" s="235"/>
      <c r="BL121" s="235"/>
      <c r="BM121" s="235"/>
      <c r="BN121" s="235"/>
      <c r="BO121" s="231"/>
    </row>
    <row r="122" spans="4:67">
      <c r="D122" s="167" t="s">
        <v>300</v>
      </c>
      <c r="E122" s="246"/>
      <c r="F122" s="246"/>
      <c r="G122" s="246"/>
      <c r="H122" s="246"/>
      <c r="I122" s="246"/>
      <c r="J122" s="246"/>
      <c r="K122" s="246"/>
      <c r="L122" s="246"/>
      <c r="M122" s="246"/>
      <c r="N122" s="247"/>
      <c r="O122" s="232" t="s">
        <v>8738</v>
      </c>
      <c r="P122" s="243"/>
      <c r="Q122" s="243"/>
      <c r="R122" s="243"/>
      <c r="S122" s="243"/>
      <c r="T122" s="243"/>
      <c r="U122" s="243"/>
      <c r="V122" s="237"/>
      <c r="W122" s="228" t="s">
        <v>10921</v>
      </c>
      <c r="BO122" s="238"/>
    </row>
    <row r="123" spans="4:67">
      <c r="D123" s="167" t="s">
        <v>10917</v>
      </c>
      <c r="E123" s="246"/>
      <c r="F123" s="246"/>
      <c r="G123" s="246"/>
      <c r="H123" s="246"/>
      <c r="I123" s="246"/>
      <c r="J123" s="246"/>
      <c r="K123" s="246"/>
      <c r="L123" s="246"/>
      <c r="M123" s="246"/>
      <c r="N123" s="247"/>
      <c r="O123" s="232" t="s">
        <v>10919</v>
      </c>
      <c r="P123" s="243"/>
      <c r="Q123" s="243"/>
      <c r="R123" s="243"/>
      <c r="S123" s="243"/>
      <c r="T123" s="243"/>
      <c r="U123" s="243"/>
      <c r="V123" s="237"/>
      <c r="W123" s="228" t="s">
        <v>10879</v>
      </c>
      <c r="BO123" s="238"/>
    </row>
    <row r="124" spans="4:67">
      <c r="V124" s="237"/>
      <c r="W124" s="228" t="s">
        <v>10880</v>
      </c>
      <c r="BO124" s="238"/>
    </row>
    <row r="125" spans="4:67">
      <c r="V125" s="237" t="s">
        <v>10922</v>
      </c>
      <c r="BO125" s="238"/>
    </row>
    <row r="126" spans="4:67">
      <c r="V126" s="239"/>
      <c r="W126" s="240"/>
      <c r="X126" s="240"/>
      <c r="Y126" s="240"/>
      <c r="Z126" s="240"/>
      <c r="AA126" s="240"/>
      <c r="AB126" s="240"/>
      <c r="AC126" s="240"/>
      <c r="AD126" s="240"/>
      <c r="AE126" s="240"/>
      <c r="AF126" s="240"/>
      <c r="AG126" s="240"/>
      <c r="AH126" s="240"/>
      <c r="AI126" s="240"/>
      <c r="AJ126" s="240"/>
      <c r="AK126" s="240"/>
      <c r="AL126" s="240"/>
      <c r="AM126" s="240"/>
      <c r="AN126" s="240"/>
      <c r="AO126" s="240"/>
      <c r="AP126" s="240"/>
      <c r="AQ126" s="240"/>
      <c r="AR126" s="240"/>
      <c r="AS126" s="240"/>
      <c r="AT126" s="240"/>
      <c r="AU126" s="240"/>
      <c r="AV126" s="240"/>
      <c r="AW126" s="240"/>
      <c r="AX126" s="240"/>
      <c r="AY126" s="240"/>
      <c r="AZ126" s="240"/>
      <c r="BA126" s="240"/>
      <c r="BB126" s="240"/>
      <c r="BC126" s="240"/>
      <c r="BD126" s="240"/>
      <c r="BE126" s="240"/>
      <c r="BF126" s="240"/>
      <c r="BG126" s="240"/>
      <c r="BH126" s="240"/>
      <c r="BI126" s="240"/>
      <c r="BJ126" s="240"/>
      <c r="BK126" s="240"/>
      <c r="BL126" s="240"/>
      <c r="BM126" s="240"/>
      <c r="BN126" s="240"/>
      <c r="BO126" s="241"/>
    </row>
  </sheetData>
  <mergeCells count="22">
    <mergeCell ref="L13:O13"/>
    <mergeCell ref="P13:S13"/>
    <mergeCell ref="T13:W13"/>
    <mergeCell ref="L14:O14"/>
    <mergeCell ref="P14:S14"/>
    <mergeCell ref="T14:W14"/>
    <mergeCell ref="L15:O15"/>
    <mergeCell ref="P15:S15"/>
    <mergeCell ref="T15:W15"/>
    <mergeCell ref="L20:O20"/>
    <mergeCell ref="P20:S20"/>
    <mergeCell ref="T20:W20"/>
    <mergeCell ref="L35:O35"/>
    <mergeCell ref="P35:S35"/>
    <mergeCell ref="T35:W35"/>
    <mergeCell ref="L21:W22"/>
    <mergeCell ref="L33:O33"/>
    <mergeCell ref="P33:S33"/>
    <mergeCell ref="T33:W33"/>
    <mergeCell ref="L34:O34"/>
    <mergeCell ref="P34:S34"/>
    <mergeCell ref="T34:W34"/>
  </mergeCells>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abSelected="1" topLeftCell="A31" workbookViewId="0">
      <selection activeCell="A32" sqref="A32:B32"/>
    </sheetView>
  </sheetViews>
  <sheetFormatPr defaultColWidth="9" defaultRowHeight="15.75"/>
  <cols>
    <col min="1" max="1" width="36" style="1" customWidth="1"/>
    <col min="2" max="2" width="21.75" style="1" customWidth="1"/>
    <col min="3" max="3" width="16.625" style="1" customWidth="1"/>
    <col min="4" max="4" width="25.875" style="1" bestFit="1" customWidth="1"/>
    <col min="5" max="5" width="16.625" style="1" customWidth="1"/>
    <col min="6" max="16384" width="9" style="1"/>
  </cols>
  <sheetData>
    <row r="1" spans="1:5">
      <c r="A1" s="62" t="s">
        <v>247</v>
      </c>
    </row>
    <row r="3" spans="1:5">
      <c r="A3" s="1" t="s">
        <v>313</v>
      </c>
    </row>
    <row r="5" spans="1:5">
      <c r="A5" s="63" t="s">
        <v>248</v>
      </c>
      <c r="B5" s="63" t="s">
        <v>249</v>
      </c>
      <c r="C5" s="63" t="s">
        <v>250</v>
      </c>
      <c r="D5" s="63" t="s">
        <v>251</v>
      </c>
      <c r="E5" s="63" t="s">
        <v>252</v>
      </c>
    </row>
    <row r="6" spans="1:5">
      <c r="A6" s="28" t="s">
        <v>253</v>
      </c>
      <c r="B6" s="28" t="s">
        <v>306</v>
      </c>
      <c r="C6" s="68">
        <v>3.27</v>
      </c>
      <c r="D6" s="344" t="s">
        <v>48989</v>
      </c>
      <c r="E6" s="28" t="s">
        <v>254</v>
      </c>
    </row>
    <row r="7" spans="1:5">
      <c r="A7" s="28" t="s">
        <v>255</v>
      </c>
      <c r="B7" s="28" t="s">
        <v>307</v>
      </c>
      <c r="C7" s="68">
        <v>1.92</v>
      </c>
      <c r="D7" s="344" t="s">
        <v>48991</v>
      </c>
      <c r="E7" s="28" t="s">
        <v>256</v>
      </c>
    </row>
    <row r="8" spans="1:5">
      <c r="A8" s="28" t="s">
        <v>257</v>
      </c>
      <c r="B8" s="28" t="s">
        <v>258</v>
      </c>
      <c r="C8" s="68">
        <v>1</v>
      </c>
      <c r="D8" s="28" t="s">
        <v>11697</v>
      </c>
      <c r="E8" s="28" t="s">
        <v>259</v>
      </c>
    </row>
    <row r="9" spans="1:5">
      <c r="A9" s="28" t="s">
        <v>260</v>
      </c>
      <c r="B9" s="28" t="s">
        <v>261</v>
      </c>
      <c r="C9" s="68">
        <v>1.03</v>
      </c>
      <c r="D9" s="344" t="s">
        <v>59479</v>
      </c>
      <c r="E9" s="28" t="s">
        <v>259</v>
      </c>
    </row>
    <row r="10" spans="1:5">
      <c r="A10" s="28" t="s">
        <v>262</v>
      </c>
      <c r="B10" s="28" t="s">
        <v>97</v>
      </c>
      <c r="C10" s="68">
        <v>1.0900000000000001</v>
      </c>
      <c r="D10" s="344" t="s">
        <v>48988</v>
      </c>
      <c r="E10" s="28" t="s">
        <v>259</v>
      </c>
    </row>
    <row r="11" spans="1:5">
      <c r="A11" s="28" t="s">
        <v>260</v>
      </c>
      <c r="B11" s="28" t="s">
        <v>263</v>
      </c>
      <c r="C11" s="68">
        <v>1.03</v>
      </c>
      <c r="D11" s="344" t="s">
        <v>59479</v>
      </c>
      <c r="E11" s="28" t="s">
        <v>256</v>
      </c>
    </row>
    <row r="12" spans="1:5">
      <c r="A12" s="28" t="s">
        <v>264</v>
      </c>
      <c r="B12" s="28" t="s">
        <v>99</v>
      </c>
      <c r="C12" s="68">
        <v>1.02</v>
      </c>
      <c r="D12" s="344" t="s">
        <v>11698</v>
      </c>
      <c r="E12" s="28" t="s">
        <v>256</v>
      </c>
    </row>
    <row r="13" spans="1:5">
      <c r="A13" s="28" t="s">
        <v>265</v>
      </c>
      <c r="B13" s="28" t="s">
        <v>266</v>
      </c>
      <c r="C13" s="68">
        <v>1.03</v>
      </c>
      <c r="D13" s="344" t="s">
        <v>59479</v>
      </c>
      <c r="E13" s="28" t="s">
        <v>254</v>
      </c>
    </row>
    <row r="14" spans="1:5">
      <c r="A14" s="28" t="s">
        <v>267</v>
      </c>
      <c r="B14" s="28" t="s">
        <v>268</v>
      </c>
      <c r="C14" s="68">
        <v>1.02</v>
      </c>
      <c r="D14" s="344" t="s">
        <v>48990</v>
      </c>
      <c r="E14" s="28" t="s">
        <v>254</v>
      </c>
    </row>
    <row r="15" spans="1:5">
      <c r="A15" s="28" t="s">
        <v>269</v>
      </c>
      <c r="B15" s="28" t="s">
        <v>308</v>
      </c>
      <c r="C15" s="68">
        <v>1</v>
      </c>
      <c r="D15" s="28"/>
      <c r="E15" s="28" t="s">
        <v>270</v>
      </c>
    </row>
    <row r="16" spans="1:5">
      <c r="A16" s="28" t="s">
        <v>271</v>
      </c>
      <c r="B16" s="28" t="s">
        <v>309</v>
      </c>
      <c r="C16" s="68">
        <v>1</v>
      </c>
      <c r="D16" s="344" t="s">
        <v>11698</v>
      </c>
      <c r="E16" s="28" t="s">
        <v>254</v>
      </c>
    </row>
    <row r="17" spans="1:5">
      <c r="A17" s="28" t="s">
        <v>272</v>
      </c>
      <c r="B17" s="28" t="s">
        <v>273</v>
      </c>
      <c r="C17" s="68">
        <v>1</v>
      </c>
      <c r="D17" s="28" t="s">
        <v>11695</v>
      </c>
      <c r="E17" s="28" t="s">
        <v>270</v>
      </c>
    </row>
    <row r="18" spans="1:5">
      <c r="A18" s="28" t="s">
        <v>274</v>
      </c>
      <c r="B18" s="28" t="s">
        <v>275</v>
      </c>
      <c r="C18" s="68">
        <v>1.77</v>
      </c>
      <c r="D18" s="28" t="s">
        <v>11696</v>
      </c>
      <c r="E18" s="28" t="s">
        <v>256</v>
      </c>
    </row>
    <row r="19" spans="1:5">
      <c r="A19" s="28" t="s">
        <v>276</v>
      </c>
      <c r="B19" s="28" t="s">
        <v>277</v>
      </c>
      <c r="C19" s="68">
        <v>1.77</v>
      </c>
      <c r="D19" s="28" t="s">
        <v>11696</v>
      </c>
      <c r="E19" s="28" t="s">
        <v>256</v>
      </c>
    </row>
    <row r="21" spans="1:5">
      <c r="A21" s="1" t="s">
        <v>278</v>
      </c>
    </row>
    <row r="22" spans="1:5">
      <c r="A22" s="1" t="s">
        <v>314</v>
      </c>
    </row>
    <row r="25" spans="1:5">
      <c r="A25" s="1" t="s">
        <v>8760</v>
      </c>
    </row>
    <row r="26" spans="1:5">
      <c r="A26" s="487" t="s">
        <v>48831</v>
      </c>
      <c r="B26" s="488"/>
    </row>
    <row r="28" spans="1:5">
      <c r="A28" s="1" t="s">
        <v>8761</v>
      </c>
    </row>
    <row r="29" spans="1:5">
      <c r="A29" s="487" t="s">
        <v>8774</v>
      </c>
      <c r="B29" s="488"/>
    </row>
    <row r="31" spans="1:5">
      <c r="A31" s="1" t="s">
        <v>10470</v>
      </c>
    </row>
    <row r="32" spans="1:5">
      <c r="A32" s="487"/>
      <c r="B32" s="488"/>
    </row>
  </sheetData>
  <autoFilter ref="A5:E5"/>
  <mergeCells count="3">
    <mergeCell ref="A26:B26"/>
    <mergeCell ref="A29:B29"/>
    <mergeCell ref="A32:B32"/>
  </mergeCells>
  <phoneticPr fontId="7"/>
  <dataValidations count="1">
    <dataValidation type="list" allowBlank="1" showInputMessage="1" showErrorMessage="1" sqref="A32:B32">
      <formula1>"X"</formula1>
    </dataValidation>
  </dataValidations>
  <hyperlinks>
    <hyperlink ref="A26" r:id="rId1"/>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52"/>
  <sheetViews>
    <sheetView zoomScale="85" zoomScaleNormal="85" workbookViewId="0"/>
  </sheetViews>
  <sheetFormatPr defaultColWidth="9" defaultRowHeight="15.75"/>
  <cols>
    <col min="1" max="1" width="5.5" style="6" bestFit="1" customWidth="1"/>
    <col min="2" max="2" width="12.75" style="15" bestFit="1" customWidth="1"/>
    <col min="3" max="3" width="12.875" style="6" customWidth="1"/>
    <col min="4" max="4" width="28.625" style="21" customWidth="1"/>
    <col min="5" max="5" width="54.75" style="21" customWidth="1"/>
    <col min="6" max="16384" width="9" style="6"/>
  </cols>
  <sheetData>
    <row r="1" spans="1:5">
      <c r="A1" s="3" t="s">
        <v>0</v>
      </c>
      <c r="B1" s="4" t="s">
        <v>1</v>
      </c>
      <c r="C1" s="5" t="s">
        <v>2</v>
      </c>
      <c r="D1" s="16" t="s">
        <v>3</v>
      </c>
      <c r="E1" s="17" t="s">
        <v>4</v>
      </c>
    </row>
    <row r="2" spans="1:5">
      <c r="A2" s="7">
        <v>1</v>
      </c>
      <c r="B2" s="8">
        <v>41813</v>
      </c>
      <c r="C2" s="9" t="s">
        <v>5</v>
      </c>
      <c r="D2" s="18"/>
      <c r="E2" s="11" t="s">
        <v>6</v>
      </c>
    </row>
    <row r="3" spans="1:5">
      <c r="A3" s="69">
        <v>2</v>
      </c>
      <c r="B3" s="70">
        <v>41815</v>
      </c>
      <c r="C3" s="71" t="s">
        <v>5</v>
      </c>
      <c r="D3" s="10" t="s">
        <v>7</v>
      </c>
      <c r="E3" s="11" t="s">
        <v>8</v>
      </c>
    </row>
    <row r="4" spans="1:5">
      <c r="A4" s="72"/>
      <c r="B4" s="73"/>
      <c r="C4" s="74"/>
      <c r="D4" s="10" t="s">
        <v>9</v>
      </c>
      <c r="E4" s="11" t="s">
        <v>8</v>
      </c>
    </row>
    <row r="5" spans="1:5">
      <c r="A5" s="69">
        <v>3</v>
      </c>
      <c r="B5" s="70">
        <v>41821</v>
      </c>
      <c r="C5" s="71" t="s">
        <v>5</v>
      </c>
      <c r="D5" s="10" t="s">
        <v>10</v>
      </c>
      <c r="E5" s="11" t="s">
        <v>11</v>
      </c>
    </row>
    <row r="6" spans="1:5">
      <c r="A6" s="75"/>
      <c r="B6" s="76"/>
      <c r="C6" s="77"/>
      <c r="D6" s="10" t="s">
        <v>12</v>
      </c>
      <c r="E6" s="11" t="s">
        <v>13</v>
      </c>
    </row>
    <row r="7" spans="1:5">
      <c r="A7" s="72"/>
      <c r="B7" s="73"/>
      <c r="C7" s="74"/>
      <c r="D7" s="10" t="s">
        <v>9</v>
      </c>
      <c r="E7" s="11" t="s">
        <v>44</v>
      </c>
    </row>
    <row r="8" spans="1:5" ht="31.5">
      <c r="A8" s="69">
        <v>4</v>
      </c>
      <c r="B8" s="70">
        <v>41823</v>
      </c>
      <c r="C8" s="71" t="s">
        <v>5</v>
      </c>
      <c r="D8" s="10" t="s">
        <v>14</v>
      </c>
      <c r="E8" s="11" t="s">
        <v>15</v>
      </c>
    </row>
    <row r="9" spans="1:5" ht="63">
      <c r="A9" s="72"/>
      <c r="B9" s="73"/>
      <c r="C9" s="74"/>
      <c r="D9" s="10" t="s">
        <v>41</v>
      </c>
      <c r="E9" s="11" t="s">
        <v>42</v>
      </c>
    </row>
    <row r="10" spans="1:5">
      <c r="A10" s="7">
        <v>5</v>
      </c>
      <c r="B10" s="8">
        <v>41835</v>
      </c>
      <c r="C10" s="9" t="s">
        <v>5</v>
      </c>
      <c r="D10" s="10" t="s">
        <v>16</v>
      </c>
      <c r="E10" s="11" t="s">
        <v>43</v>
      </c>
    </row>
    <row r="11" spans="1:5">
      <c r="A11" s="69">
        <v>6</v>
      </c>
      <c r="B11" s="70">
        <v>41928</v>
      </c>
      <c r="C11" s="71" t="s">
        <v>5</v>
      </c>
      <c r="D11" s="10" t="s">
        <v>17</v>
      </c>
      <c r="E11" s="11" t="s">
        <v>18</v>
      </c>
    </row>
    <row r="12" spans="1:5" ht="94.5">
      <c r="A12" s="72"/>
      <c r="B12" s="73"/>
      <c r="C12" s="74"/>
      <c r="D12" s="10" t="s">
        <v>19</v>
      </c>
      <c r="E12" s="11" t="s">
        <v>20</v>
      </c>
    </row>
    <row r="13" spans="1:5">
      <c r="A13" s="7"/>
      <c r="B13" s="8"/>
      <c r="C13" s="9"/>
      <c r="D13" s="10" t="s">
        <v>21</v>
      </c>
      <c r="E13" s="11" t="s">
        <v>22</v>
      </c>
    </row>
    <row r="14" spans="1:5">
      <c r="A14" s="7">
        <v>7</v>
      </c>
      <c r="B14" s="8">
        <v>41932</v>
      </c>
      <c r="C14" s="9" t="s">
        <v>5</v>
      </c>
      <c r="D14" s="10" t="s">
        <v>23</v>
      </c>
      <c r="E14" s="11" t="s">
        <v>24</v>
      </c>
    </row>
    <row r="15" spans="1:5">
      <c r="A15" s="7">
        <v>8</v>
      </c>
      <c r="B15" s="8">
        <v>41943</v>
      </c>
      <c r="C15" s="9" t="s">
        <v>5</v>
      </c>
      <c r="D15" s="10" t="s">
        <v>25</v>
      </c>
      <c r="E15" s="11" t="s">
        <v>18</v>
      </c>
    </row>
    <row r="16" spans="1:5" ht="94.5" customHeight="1">
      <c r="A16" s="7">
        <v>9</v>
      </c>
      <c r="B16" s="8">
        <v>41999</v>
      </c>
      <c r="C16" s="9" t="s">
        <v>5</v>
      </c>
      <c r="D16" s="10" t="s">
        <v>26</v>
      </c>
      <c r="E16" s="11" t="s">
        <v>45</v>
      </c>
    </row>
    <row r="17" spans="1:5">
      <c r="A17" s="7">
        <v>13</v>
      </c>
      <c r="B17" s="8">
        <v>42033</v>
      </c>
      <c r="C17" s="9" t="s">
        <v>27</v>
      </c>
      <c r="D17" s="18"/>
      <c r="E17" s="11" t="s">
        <v>28</v>
      </c>
    </row>
    <row r="18" spans="1:5">
      <c r="A18" s="69">
        <v>13</v>
      </c>
      <c r="B18" s="70">
        <v>42033</v>
      </c>
      <c r="C18" s="71" t="s">
        <v>27</v>
      </c>
      <c r="D18" s="78" t="s">
        <v>29</v>
      </c>
      <c r="E18" s="11" t="s">
        <v>30</v>
      </c>
    </row>
    <row r="19" spans="1:5" ht="31.5">
      <c r="A19" s="72"/>
      <c r="B19" s="73"/>
      <c r="C19" s="74"/>
      <c r="D19" s="79" t="s">
        <v>312</v>
      </c>
      <c r="E19" s="11" t="s">
        <v>31</v>
      </c>
    </row>
    <row r="20" spans="1:5">
      <c r="A20" s="7">
        <v>13</v>
      </c>
      <c r="B20" s="8">
        <v>42040</v>
      </c>
      <c r="C20" s="9" t="s">
        <v>27</v>
      </c>
      <c r="D20" s="10" t="s">
        <v>32</v>
      </c>
      <c r="E20" s="11" t="s">
        <v>33</v>
      </c>
    </row>
    <row r="21" spans="1:5">
      <c r="A21" s="7">
        <v>13</v>
      </c>
      <c r="B21" s="8">
        <v>42040</v>
      </c>
      <c r="C21" s="9" t="s">
        <v>27</v>
      </c>
      <c r="D21" s="10" t="s">
        <v>34</v>
      </c>
      <c r="E21" s="11" t="s">
        <v>33</v>
      </c>
    </row>
    <row r="22" spans="1:5">
      <c r="A22" s="7">
        <v>14</v>
      </c>
      <c r="B22" s="8">
        <v>42151</v>
      </c>
      <c r="C22" s="9" t="s">
        <v>27</v>
      </c>
      <c r="D22" s="10" t="s">
        <v>35</v>
      </c>
      <c r="E22" s="11" t="s">
        <v>36</v>
      </c>
    </row>
    <row r="23" spans="1:5" ht="31.5">
      <c r="A23" s="7">
        <v>15</v>
      </c>
      <c r="B23" s="8">
        <v>42628</v>
      </c>
      <c r="C23" s="9" t="s">
        <v>27</v>
      </c>
      <c r="D23" s="10" t="s">
        <v>37</v>
      </c>
      <c r="E23" s="11" t="s">
        <v>38</v>
      </c>
    </row>
    <row r="24" spans="1:5" ht="47.25">
      <c r="A24" s="7">
        <v>16</v>
      </c>
      <c r="B24" s="8">
        <v>42696</v>
      </c>
      <c r="C24" s="9" t="s">
        <v>27</v>
      </c>
      <c r="D24" s="10" t="s">
        <v>39</v>
      </c>
      <c r="E24" s="11" t="s">
        <v>40</v>
      </c>
    </row>
    <row r="25" spans="1:5" ht="47.25">
      <c r="A25" s="7">
        <v>17</v>
      </c>
      <c r="B25" s="8">
        <v>42818</v>
      </c>
      <c r="C25" s="9" t="s">
        <v>27</v>
      </c>
      <c r="D25" s="10" t="s">
        <v>310</v>
      </c>
      <c r="E25" s="11" t="s">
        <v>311</v>
      </c>
    </row>
    <row r="26" spans="1:5" ht="63">
      <c r="A26" s="7">
        <v>18</v>
      </c>
      <c r="B26" s="8">
        <v>43005</v>
      </c>
      <c r="C26" s="9" t="s">
        <v>10471</v>
      </c>
      <c r="D26" s="10" t="s">
        <v>10768</v>
      </c>
      <c r="E26" s="11" t="s">
        <v>10767</v>
      </c>
    </row>
    <row r="27" spans="1:5" ht="63">
      <c r="A27" s="7">
        <v>19</v>
      </c>
      <c r="B27" s="8">
        <v>43191</v>
      </c>
      <c r="C27" s="9" t="s">
        <v>10471</v>
      </c>
      <c r="D27" s="10" t="s">
        <v>10472</v>
      </c>
      <c r="E27" s="11" t="s">
        <v>11266</v>
      </c>
    </row>
    <row r="28" spans="1:5" ht="63">
      <c r="A28" s="7">
        <v>20</v>
      </c>
      <c r="B28" s="8">
        <v>43404</v>
      </c>
      <c r="C28" s="9" t="s">
        <v>48820</v>
      </c>
      <c r="D28" s="10" t="s">
        <v>48826</v>
      </c>
      <c r="E28" s="11" t="s">
        <v>48821</v>
      </c>
    </row>
    <row r="29" spans="1:5" ht="47.25">
      <c r="A29" s="7">
        <v>21</v>
      </c>
      <c r="B29" s="8">
        <v>43446</v>
      </c>
      <c r="C29" s="9" t="s">
        <v>48825</v>
      </c>
      <c r="D29" s="10" t="s">
        <v>48827</v>
      </c>
      <c r="E29" s="11" t="s">
        <v>48828</v>
      </c>
    </row>
    <row r="30" spans="1:5" ht="31.5">
      <c r="A30" s="7">
        <v>22</v>
      </c>
      <c r="B30" s="8">
        <v>43497</v>
      </c>
      <c r="C30" s="9" t="s">
        <v>48985</v>
      </c>
      <c r="D30" s="10" t="s">
        <v>48986</v>
      </c>
      <c r="E30" s="11" t="s">
        <v>48987</v>
      </c>
    </row>
    <row r="31" spans="1:5" ht="47.25">
      <c r="A31" s="7">
        <v>23</v>
      </c>
      <c r="B31" s="8">
        <v>43579</v>
      </c>
      <c r="C31" s="9" t="s">
        <v>59480</v>
      </c>
      <c r="D31" s="10" t="s">
        <v>59481</v>
      </c>
      <c r="E31" s="11" t="s">
        <v>59482</v>
      </c>
    </row>
    <row r="32" spans="1:5">
      <c r="A32" s="7">
        <v>24</v>
      </c>
      <c r="B32" s="8">
        <v>43733</v>
      </c>
      <c r="C32" s="9" t="s">
        <v>10471</v>
      </c>
      <c r="D32" s="10" t="s">
        <v>59730</v>
      </c>
      <c r="E32" s="11" t="s">
        <v>59731</v>
      </c>
    </row>
    <row r="33" spans="1:5" ht="16.5" customHeight="1">
      <c r="A33" s="7">
        <v>25</v>
      </c>
      <c r="B33" s="8">
        <v>43741</v>
      </c>
      <c r="C33" s="9" t="s">
        <v>10471</v>
      </c>
      <c r="D33" s="10" t="s">
        <v>59734</v>
      </c>
      <c r="E33" s="11" t="s">
        <v>59732</v>
      </c>
    </row>
    <row r="34" spans="1:5">
      <c r="A34" s="7"/>
      <c r="B34" s="8"/>
      <c r="C34" s="9" t="s">
        <v>59729</v>
      </c>
      <c r="D34" s="10" t="s">
        <v>59733</v>
      </c>
      <c r="E34" s="11" t="s">
        <v>59735</v>
      </c>
    </row>
    <row r="35" spans="1:5">
      <c r="A35" s="7"/>
      <c r="B35" s="8"/>
      <c r="C35" s="9"/>
      <c r="D35" s="10"/>
      <c r="E35" s="11"/>
    </row>
    <row r="36" spans="1:5">
      <c r="A36" s="7"/>
      <c r="B36" s="8"/>
      <c r="C36" s="9"/>
      <c r="D36" s="10"/>
      <c r="E36" s="11"/>
    </row>
    <row r="37" spans="1:5">
      <c r="A37" s="7"/>
      <c r="B37" s="8"/>
      <c r="C37" s="9"/>
      <c r="D37" s="10"/>
      <c r="E37" s="11"/>
    </row>
    <row r="38" spans="1:5">
      <c r="A38" s="7"/>
      <c r="B38" s="8"/>
      <c r="C38" s="9"/>
      <c r="D38" s="10"/>
      <c r="E38" s="11"/>
    </row>
    <row r="39" spans="1:5">
      <c r="A39" s="7"/>
      <c r="B39" s="8"/>
      <c r="C39" s="9"/>
      <c r="D39" s="10"/>
      <c r="E39" s="11"/>
    </row>
    <row r="40" spans="1:5">
      <c r="A40" s="7"/>
      <c r="B40" s="8"/>
      <c r="C40" s="9"/>
      <c r="D40" s="10"/>
      <c r="E40" s="11"/>
    </row>
    <row r="41" spans="1:5">
      <c r="A41" s="7"/>
      <c r="B41" s="8"/>
      <c r="C41" s="9"/>
      <c r="D41" s="10"/>
      <c r="E41" s="11"/>
    </row>
    <row r="42" spans="1:5">
      <c r="A42" s="7"/>
      <c r="B42" s="8"/>
      <c r="C42" s="9"/>
      <c r="D42" s="10"/>
      <c r="E42" s="11"/>
    </row>
    <row r="43" spans="1:5">
      <c r="A43" s="7"/>
      <c r="B43" s="8"/>
      <c r="C43" s="9"/>
      <c r="D43" s="10"/>
      <c r="E43" s="11"/>
    </row>
    <row r="44" spans="1:5">
      <c r="A44" s="7"/>
      <c r="B44" s="8"/>
      <c r="C44" s="9"/>
      <c r="D44" s="10"/>
      <c r="E44" s="11"/>
    </row>
    <row r="45" spans="1:5">
      <c r="A45" s="7"/>
      <c r="B45" s="8"/>
      <c r="C45" s="9"/>
      <c r="D45" s="10"/>
      <c r="E45" s="11"/>
    </row>
    <row r="46" spans="1:5">
      <c r="A46" s="7"/>
      <c r="B46" s="8"/>
      <c r="C46" s="9"/>
      <c r="D46" s="10"/>
      <c r="E46" s="11"/>
    </row>
    <row r="47" spans="1:5">
      <c r="A47" s="7"/>
      <c r="B47" s="8"/>
      <c r="C47" s="9"/>
      <c r="D47" s="10"/>
      <c r="E47" s="11"/>
    </row>
    <row r="48" spans="1:5">
      <c r="A48" s="7"/>
      <c r="B48" s="8"/>
      <c r="C48" s="9"/>
      <c r="D48" s="10"/>
      <c r="E48" s="11"/>
    </row>
    <row r="49" spans="1:5">
      <c r="A49" s="7"/>
      <c r="B49" s="8"/>
      <c r="C49" s="9"/>
      <c r="D49" s="10"/>
      <c r="E49" s="11"/>
    </row>
    <row r="50" spans="1:5">
      <c r="A50" s="7"/>
      <c r="B50" s="8"/>
      <c r="C50" s="9"/>
      <c r="D50" s="10"/>
      <c r="E50" s="11"/>
    </row>
    <row r="51" spans="1:5">
      <c r="A51" s="7"/>
      <c r="B51" s="8"/>
      <c r="C51" s="9"/>
      <c r="D51" s="10"/>
      <c r="E51" s="11"/>
    </row>
    <row r="52" spans="1:5">
      <c r="A52" s="12"/>
      <c r="B52" s="13"/>
      <c r="C52" s="14"/>
      <c r="D52" s="19"/>
      <c r="E52" s="20"/>
    </row>
  </sheetData>
  <phoneticPr fontId="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50"/>
  <sheetViews>
    <sheetView zoomScale="85" zoomScaleNormal="85" workbookViewId="0">
      <pane ySplit="2" topLeftCell="A3" activePane="bottomLeft" state="frozen"/>
      <selection pane="bottomLeft" activeCell="A3" sqref="A3"/>
    </sheetView>
  </sheetViews>
  <sheetFormatPr defaultColWidth="9" defaultRowHeight="15.75"/>
  <cols>
    <col min="1" max="1" width="11.375" style="22" customWidth="1"/>
    <col min="2" max="2" width="33" style="22" customWidth="1"/>
    <col min="3" max="3" width="67.375" style="21" customWidth="1"/>
    <col min="4" max="4" width="2.375" style="22" customWidth="1"/>
    <col min="5" max="16384" width="9" style="22"/>
  </cols>
  <sheetData>
    <row r="1" spans="1:3" ht="28.5" customHeight="1">
      <c r="A1" s="198"/>
      <c r="B1" s="23" t="s">
        <v>46</v>
      </c>
      <c r="C1" s="24" t="s">
        <v>47</v>
      </c>
    </row>
    <row r="2" spans="1:3">
      <c r="A2" s="489" t="s">
        <v>10769</v>
      </c>
      <c r="B2" s="490"/>
      <c r="C2" s="491"/>
    </row>
    <row r="3" spans="1:3" ht="47.25">
      <c r="A3" s="196" t="s">
        <v>48</v>
      </c>
      <c r="B3" s="2" t="s">
        <v>10771</v>
      </c>
      <c r="C3" s="347" t="s">
        <v>11855</v>
      </c>
    </row>
    <row r="4" spans="1:3" ht="47.25">
      <c r="A4" s="196" t="s">
        <v>48</v>
      </c>
      <c r="B4" s="2" t="s">
        <v>10933</v>
      </c>
      <c r="C4" s="11" t="s">
        <v>49</v>
      </c>
    </row>
    <row r="5" spans="1:3" ht="47.25">
      <c r="A5" s="196" t="s">
        <v>48</v>
      </c>
      <c r="B5" s="2" t="s">
        <v>10772</v>
      </c>
      <c r="C5" s="11" t="s">
        <v>50</v>
      </c>
    </row>
    <row r="6" spans="1:3" ht="47.25" customHeight="1">
      <c r="A6" s="196" t="s">
        <v>48</v>
      </c>
      <c r="B6" s="2" t="s">
        <v>10773</v>
      </c>
      <c r="C6" s="11" t="s">
        <v>11835</v>
      </c>
    </row>
    <row r="7" spans="1:3" ht="47.25" customHeight="1">
      <c r="A7" s="196" t="s">
        <v>48</v>
      </c>
      <c r="B7" s="2" t="s">
        <v>10774</v>
      </c>
      <c r="C7" s="11" t="s">
        <v>11834</v>
      </c>
    </row>
    <row r="8" spans="1:3" ht="47.25" customHeight="1">
      <c r="A8" s="197" t="s">
        <v>51</v>
      </c>
      <c r="B8" s="25" t="s">
        <v>10775</v>
      </c>
      <c r="C8" s="201" t="s">
        <v>11836</v>
      </c>
    </row>
    <row r="9" spans="1:3" ht="47.25" customHeight="1">
      <c r="A9" s="197" t="s">
        <v>51</v>
      </c>
      <c r="B9" s="25" t="s">
        <v>10776</v>
      </c>
      <c r="C9" s="201" t="s">
        <v>48822</v>
      </c>
    </row>
    <row r="10" spans="1:3">
      <c r="A10" s="489" t="s">
        <v>10770</v>
      </c>
      <c r="B10" s="490"/>
      <c r="C10" s="491"/>
    </row>
    <row r="11" spans="1:3" ht="47.25" customHeight="1">
      <c r="A11" s="196" t="s">
        <v>48</v>
      </c>
      <c r="B11" s="2" t="s">
        <v>10778</v>
      </c>
      <c r="C11" s="11" t="s">
        <v>11837</v>
      </c>
    </row>
    <row r="12" spans="1:3" ht="74.25" customHeight="1">
      <c r="A12" s="196" t="s">
        <v>48</v>
      </c>
      <c r="B12" s="2" t="s">
        <v>10779</v>
      </c>
      <c r="C12" s="11" t="s">
        <v>11838</v>
      </c>
    </row>
    <row r="13" spans="1:3" ht="47.25" customHeight="1">
      <c r="A13" s="196" t="s">
        <v>48</v>
      </c>
      <c r="B13" s="2" t="s">
        <v>10780</v>
      </c>
      <c r="C13" s="11" t="s">
        <v>59736</v>
      </c>
    </row>
    <row r="14" spans="1:3" ht="47.25" customHeight="1">
      <c r="A14" s="196" t="s">
        <v>48</v>
      </c>
      <c r="B14" s="2" t="s">
        <v>10781</v>
      </c>
      <c r="C14" s="11" t="s">
        <v>11839</v>
      </c>
    </row>
    <row r="15" spans="1:3" ht="47.25" customHeight="1">
      <c r="A15" s="196" t="s">
        <v>48</v>
      </c>
      <c r="B15" s="2" t="s">
        <v>10782</v>
      </c>
      <c r="C15" s="345" t="s">
        <v>11840</v>
      </c>
    </row>
    <row r="16" spans="1:3" ht="47.25" customHeight="1">
      <c r="A16" s="196" t="s">
        <v>48</v>
      </c>
      <c r="B16" s="2" t="s">
        <v>10783</v>
      </c>
      <c r="C16" s="345" t="s">
        <v>11841</v>
      </c>
    </row>
    <row r="17" spans="1:3" ht="47.25" customHeight="1">
      <c r="A17" s="196" t="s">
        <v>48</v>
      </c>
      <c r="B17" s="2" t="s">
        <v>10784</v>
      </c>
      <c r="C17" s="11" t="s">
        <v>10934</v>
      </c>
    </row>
    <row r="18" spans="1:3" ht="47.25" customHeight="1">
      <c r="A18" s="196" t="s">
        <v>48</v>
      </c>
      <c r="B18" s="2" t="s">
        <v>10785</v>
      </c>
      <c r="C18" s="11" t="s">
        <v>11837</v>
      </c>
    </row>
    <row r="19" spans="1:3" ht="47.25" customHeight="1">
      <c r="A19" s="196" t="s">
        <v>48</v>
      </c>
      <c r="B19" s="2" t="s">
        <v>10786</v>
      </c>
      <c r="C19" s="11" t="s">
        <v>11837</v>
      </c>
    </row>
    <row r="20" spans="1:3" ht="47.25" customHeight="1">
      <c r="A20" s="196" t="s">
        <v>48</v>
      </c>
      <c r="B20" s="2" t="s">
        <v>10787</v>
      </c>
      <c r="C20" s="11" t="s">
        <v>11842</v>
      </c>
    </row>
    <row r="21" spans="1:3" ht="47.25" customHeight="1">
      <c r="A21" s="197" t="s">
        <v>51</v>
      </c>
      <c r="B21" s="25" t="s">
        <v>10788</v>
      </c>
      <c r="C21" s="201" t="s">
        <v>10937</v>
      </c>
    </row>
    <row r="22" spans="1:3" ht="47.25" customHeight="1">
      <c r="A22" s="196" t="s">
        <v>48</v>
      </c>
      <c r="B22" s="2" t="s">
        <v>71</v>
      </c>
      <c r="C22" s="11" t="s">
        <v>11837</v>
      </c>
    </row>
    <row r="23" spans="1:3" ht="47.25" customHeight="1">
      <c r="A23" s="196" t="s">
        <v>48</v>
      </c>
      <c r="B23" s="2" t="s">
        <v>83</v>
      </c>
      <c r="C23" s="11" t="s">
        <v>10936</v>
      </c>
    </row>
    <row r="24" spans="1:3" ht="47.25" customHeight="1">
      <c r="A24" s="197" t="s">
        <v>48</v>
      </c>
      <c r="B24" s="25" t="s">
        <v>10788</v>
      </c>
      <c r="C24" s="201" t="s">
        <v>10938</v>
      </c>
    </row>
    <row r="25" spans="1:3" ht="47.25" customHeight="1">
      <c r="A25" s="197" t="s">
        <v>48</v>
      </c>
      <c r="B25" s="25" t="s">
        <v>90</v>
      </c>
      <c r="C25" s="201" t="s">
        <v>10939</v>
      </c>
    </row>
    <row r="26" spans="1:3" ht="47.25" customHeight="1">
      <c r="A26" s="197" t="s">
        <v>48</v>
      </c>
      <c r="B26" s="25" t="s">
        <v>10789</v>
      </c>
      <c r="C26" s="201" t="s">
        <v>11843</v>
      </c>
    </row>
    <row r="27" spans="1:3" ht="47.25" customHeight="1">
      <c r="A27" s="196" t="s">
        <v>48</v>
      </c>
      <c r="B27" s="2" t="s">
        <v>92</v>
      </c>
      <c r="C27" s="11" t="s">
        <v>11844</v>
      </c>
    </row>
    <row r="28" spans="1:3" ht="78" customHeight="1">
      <c r="A28" s="196" t="s">
        <v>48</v>
      </c>
      <c r="B28" s="2" t="s">
        <v>93</v>
      </c>
      <c r="C28" s="11" t="s">
        <v>52</v>
      </c>
    </row>
    <row r="29" spans="1:3" ht="47.25" customHeight="1">
      <c r="A29" s="196" t="s">
        <v>48</v>
      </c>
      <c r="B29" s="2" t="s">
        <v>94</v>
      </c>
      <c r="C29" s="11" t="s">
        <v>11845</v>
      </c>
    </row>
    <row r="30" spans="1:3" ht="47.25" customHeight="1">
      <c r="A30" s="196" t="s">
        <v>48</v>
      </c>
      <c r="B30" s="2" t="s">
        <v>95</v>
      </c>
      <c r="C30" s="11" t="s">
        <v>53</v>
      </c>
    </row>
    <row r="31" spans="1:3" ht="47.25" customHeight="1">
      <c r="A31" s="196" t="s">
        <v>48</v>
      </c>
      <c r="B31" s="2" t="s">
        <v>96</v>
      </c>
      <c r="C31" s="11" t="s">
        <v>54</v>
      </c>
    </row>
    <row r="32" spans="1:3" ht="47.25" customHeight="1">
      <c r="A32" s="196" t="s">
        <v>48</v>
      </c>
      <c r="B32" s="2" t="s">
        <v>97</v>
      </c>
      <c r="C32" s="11" t="s">
        <v>55</v>
      </c>
    </row>
    <row r="33" spans="1:4" ht="47.25" customHeight="1">
      <c r="A33" s="196" t="s">
        <v>10935</v>
      </c>
      <c r="B33" s="2" t="s">
        <v>56</v>
      </c>
      <c r="C33" s="11" t="s">
        <v>11846</v>
      </c>
    </row>
    <row r="34" spans="1:4" ht="47.25" customHeight="1">
      <c r="A34" s="196" t="s">
        <v>48</v>
      </c>
      <c r="B34" s="2" t="s">
        <v>98</v>
      </c>
      <c r="C34" s="11" t="s">
        <v>11847</v>
      </c>
    </row>
    <row r="35" spans="1:4" ht="47.25" customHeight="1">
      <c r="A35" s="196" t="s">
        <v>48</v>
      </c>
      <c r="B35" s="2" t="s">
        <v>48823</v>
      </c>
      <c r="C35" s="11" t="s">
        <v>48830</v>
      </c>
    </row>
    <row r="36" spans="1:4" ht="47.25" customHeight="1">
      <c r="A36" s="196" t="s">
        <v>48</v>
      </c>
      <c r="B36" s="2" t="s">
        <v>99</v>
      </c>
      <c r="C36" s="11" t="s">
        <v>11848</v>
      </c>
    </row>
    <row r="37" spans="1:4" ht="47.25" customHeight="1">
      <c r="A37" s="196" t="s">
        <v>48</v>
      </c>
      <c r="B37" s="2" t="s">
        <v>100</v>
      </c>
      <c r="C37" s="11" t="s">
        <v>11849</v>
      </c>
    </row>
    <row r="38" spans="1:4" ht="47.25" customHeight="1">
      <c r="A38" s="196" t="s">
        <v>48</v>
      </c>
      <c r="B38" s="2" t="s">
        <v>10790</v>
      </c>
      <c r="C38" s="11" t="s">
        <v>11850</v>
      </c>
    </row>
    <row r="39" spans="1:4" ht="47.25" customHeight="1">
      <c r="A39" s="196" t="s">
        <v>48</v>
      </c>
      <c r="B39" s="2" t="s">
        <v>102</v>
      </c>
      <c r="C39" s="11" t="s">
        <v>11851</v>
      </c>
    </row>
    <row r="40" spans="1:4" ht="47.25" customHeight="1">
      <c r="A40" s="196" t="s">
        <v>48</v>
      </c>
      <c r="B40" s="2" t="s">
        <v>103</v>
      </c>
      <c r="C40" s="11" t="s">
        <v>11852</v>
      </c>
    </row>
    <row r="41" spans="1:4" ht="47.25" customHeight="1">
      <c r="A41" s="197" t="s">
        <v>10935</v>
      </c>
      <c r="B41" s="25" t="s">
        <v>10791</v>
      </c>
      <c r="C41" s="201" t="s">
        <v>10940</v>
      </c>
    </row>
    <row r="42" spans="1:4" ht="47.25" customHeight="1">
      <c r="A42" s="196" t="s">
        <v>51</v>
      </c>
      <c r="B42" s="2" t="s">
        <v>10792</v>
      </c>
      <c r="C42" s="11" t="s">
        <v>11856</v>
      </c>
      <c r="D42" s="346"/>
    </row>
    <row r="43" spans="1:4" ht="47.25" customHeight="1">
      <c r="A43" s="197" t="s">
        <v>10935</v>
      </c>
      <c r="B43" s="25" t="s">
        <v>10793</v>
      </c>
      <c r="C43" s="201" t="s">
        <v>10944</v>
      </c>
    </row>
    <row r="44" spans="1:4" ht="47.25" customHeight="1">
      <c r="A44" s="197" t="s">
        <v>10935</v>
      </c>
      <c r="B44" s="25" t="s">
        <v>10794</v>
      </c>
      <c r="C44" s="201" t="s">
        <v>10942</v>
      </c>
    </row>
    <row r="45" spans="1:4" ht="126">
      <c r="A45" s="197" t="s">
        <v>10935</v>
      </c>
      <c r="B45" s="25" t="s">
        <v>10795</v>
      </c>
      <c r="C45" s="201" t="s">
        <v>10941</v>
      </c>
    </row>
    <row r="46" spans="1:4" ht="47.25" customHeight="1">
      <c r="A46" s="197" t="s">
        <v>10935</v>
      </c>
      <c r="B46" s="25" t="s">
        <v>10796</v>
      </c>
      <c r="C46" s="201" t="s">
        <v>10943</v>
      </c>
    </row>
    <row r="47" spans="1:4" ht="47.25" customHeight="1">
      <c r="A47" s="197" t="s">
        <v>10935</v>
      </c>
      <c r="B47" s="25" t="s">
        <v>10797</v>
      </c>
      <c r="C47" s="201" t="s">
        <v>10945</v>
      </c>
    </row>
    <row r="48" spans="1:4" ht="47.25" customHeight="1">
      <c r="A48" s="197" t="s">
        <v>10935</v>
      </c>
      <c r="B48" s="25" t="s">
        <v>10798</v>
      </c>
      <c r="C48" s="201" t="s">
        <v>10946</v>
      </c>
    </row>
    <row r="49" spans="1:3" ht="47.25" customHeight="1">
      <c r="A49" s="197" t="s">
        <v>10935</v>
      </c>
      <c r="B49" s="25" t="s">
        <v>10799</v>
      </c>
      <c r="C49" s="201" t="s">
        <v>10947</v>
      </c>
    </row>
    <row r="50" spans="1:3" ht="47.25" customHeight="1">
      <c r="A50" s="199" t="s">
        <v>51</v>
      </c>
      <c r="B50" s="200" t="s">
        <v>104</v>
      </c>
      <c r="C50" s="20" t="s">
        <v>8731</v>
      </c>
    </row>
  </sheetData>
  <mergeCells count="2">
    <mergeCell ref="A2:C2"/>
    <mergeCell ref="A10:C10"/>
  </mergeCells>
  <phoneticPr fontId="7"/>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2:BA395"/>
  <sheetViews>
    <sheetView view="pageBreakPreview" topLeftCell="A400" zoomScale="85" zoomScaleNormal="70" zoomScaleSheetLayoutView="85" workbookViewId="0"/>
  </sheetViews>
  <sheetFormatPr defaultColWidth="2.625" defaultRowHeight="16.5"/>
  <cols>
    <col min="1" max="1" width="2.625" style="202" customWidth="1"/>
    <col min="2" max="16384" width="2.625" style="202"/>
  </cols>
  <sheetData>
    <row r="2" spans="1:53" ht="19.5">
      <c r="A2" s="492" t="s">
        <v>8751</v>
      </c>
      <c r="B2" s="492"/>
      <c r="C2" s="492"/>
      <c r="D2" s="492"/>
      <c r="E2" s="492"/>
      <c r="F2" s="492"/>
      <c r="G2" s="492"/>
      <c r="H2" s="492"/>
      <c r="I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c r="AS2" s="492"/>
      <c r="AT2" s="492"/>
      <c r="AU2" s="492"/>
      <c r="AV2" s="492"/>
      <c r="AW2" s="492"/>
      <c r="AX2" s="492"/>
      <c r="AY2" s="492"/>
      <c r="AZ2" s="492"/>
      <c r="BA2" s="492"/>
    </row>
    <row r="3" spans="1:53">
      <c r="A3" s="202" t="s">
        <v>8752</v>
      </c>
    </row>
    <row r="4" spans="1:53">
      <c r="B4" s="202" t="s">
        <v>8753</v>
      </c>
    </row>
    <row r="6" spans="1:53">
      <c r="B6" s="203" t="s">
        <v>10800</v>
      </c>
    </row>
    <row r="13" spans="1:53">
      <c r="B13" s="203" t="s">
        <v>10801</v>
      </c>
    </row>
    <row r="18" spans="1:38">
      <c r="D18" s="202" t="s">
        <v>10802</v>
      </c>
      <c r="U18" s="202" t="s">
        <v>10803</v>
      </c>
      <c r="AL18" s="202" t="s">
        <v>10805</v>
      </c>
    </row>
    <row r="23" spans="1:38">
      <c r="AL23" s="202" t="s">
        <v>10804</v>
      </c>
    </row>
    <row r="32" spans="1:38">
      <c r="A32" s="202" t="s">
        <v>10812</v>
      </c>
    </row>
    <row r="33" spans="1:7">
      <c r="B33" s="202" t="s">
        <v>10808</v>
      </c>
    </row>
    <row r="34" spans="1:7">
      <c r="C34" s="202" t="s">
        <v>10810</v>
      </c>
    </row>
    <row r="35" spans="1:7">
      <c r="C35" s="202" t="s">
        <v>10817</v>
      </c>
    </row>
    <row r="36" spans="1:7">
      <c r="C36" s="202" t="s">
        <v>10811</v>
      </c>
    </row>
    <row r="37" spans="1:7">
      <c r="C37" s="202" t="s">
        <v>10822</v>
      </c>
    </row>
    <row r="38" spans="1:7">
      <c r="B38" s="202" t="s">
        <v>10809</v>
      </c>
    </row>
    <row r="39" spans="1:7">
      <c r="B39" s="202" t="s">
        <v>10806</v>
      </c>
    </row>
    <row r="42" spans="1:7">
      <c r="A42" s="202" t="s">
        <v>8754</v>
      </c>
    </row>
    <row r="43" spans="1:7">
      <c r="B43" s="202" t="s">
        <v>10807</v>
      </c>
    </row>
    <row r="44" spans="1:7">
      <c r="C44" s="202" t="s">
        <v>10810</v>
      </c>
    </row>
    <row r="45" spans="1:7">
      <c r="D45" s="202" t="s">
        <v>10813</v>
      </c>
      <c r="G45" s="202" t="s">
        <v>10818</v>
      </c>
    </row>
    <row r="49" spans="1:52">
      <c r="B49" s="209"/>
      <c r="C49" s="209"/>
      <c r="D49" s="209"/>
      <c r="E49" s="209"/>
      <c r="F49" s="209"/>
      <c r="G49" s="209"/>
      <c r="H49" s="209"/>
      <c r="I49" s="209"/>
      <c r="J49" s="209"/>
      <c r="K49" s="209"/>
      <c r="L49" s="209"/>
      <c r="M49" s="209"/>
      <c r="N49" s="209"/>
      <c r="O49" s="209"/>
      <c r="P49" s="209"/>
      <c r="Q49" s="209"/>
      <c r="R49" s="209"/>
      <c r="S49" s="209"/>
      <c r="T49" s="209"/>
      <c r="U49" s="209"/>
      <c r="V49" s="209"/>
      <c r="W49" s="209"/>
      <c r="X49" s="209"/>
      <c r="Y49" s="209"/>
      <c r="Z49" s="209"/>
      <c r="AA49" s="209"/>
      <c r="AB49" s="209"/>
      <c r="AC49" s="209"/>
      <c r="AD49" s="209"/>
      <c r="AE49" s="209"/>
      <c r="AF49" s="209"/>
      <c r="AG49" s="209"/>
      <c r="AH49" s="209"/>
      <c r="AI49" s="209"/>
      <c r="AJ49" s="209"/>
      <c r="AK49" s="209"/>
      <c r="AL49" s="209"/>
      <c r="AM49" s="209"/>
      <c r="AN49" s="209"/>
      <c r="AO49" s="209"/>
      <c r="AP49" s="209"/>
      <c r="AQ49" s="209"/>
      <c r="AR49" s="209"/>
      <c r="AS49" s="209"/>
      <c r="AT49" s="209"/>
      <c r="AU49" s="209"/>
      <c r="AV49" s="209"/>
      <c r="AW49" s="209"/>
      <c r="AX49" s="209"/>
      <c r="AY49" s="209"/>
      <c r="AZ49" s="209"/>
    </row>
    <row r="50" spans="1:52">
      <c r="A50" s="209"/>
      <c r="B50" s="209"/>
      <c r="C50" s="209"/>
      <c r="D50" s="209"/>
      <c r="E50" s="209"/>
      <c r="F50" s="209"/>
      <c r="G50" s="209"/>
      <c r="H50" s="209"/>
      <c r="I50" s="209"/>
      <c r="J50" s="209"/>
      <c r="K50" s="209"/>
      <c r="L50" s="209"/>
      <c r="M50" s="209"/>
      <c r="N50" s="209"/>
      <c r="O50" s="209"/>
      <c r="P50" s="209"/>
      <c r="Q50" s="209"/>
      <c r="R50" s="209"/>
      <c r="S50" s="209"/>
      <c r="T50" s="209"/>
      <c r="U50" s="209"/>
      <c r="V50" s="209"/>
      <c r="W50" s="209"/>
      <c r="X50" s="209"/>
      <c r="Y50" s="209"/>
      <c r="Z50" s="209"/>
      <c r="AA50" s="209"/>
      <c r="AB50" s="209"/>
      <c r="AC50" s="209"/>
      <c r="AD50" s="209"/>
      <c r="AE50" s="209"/>
      <c r="AF50" s="209"/>
      <c r="AG50" s="209"/>
      <c r="AH50" s="209"/>
      <c r="AI50" s="209"/>
      <c r="AJ50" s="209"/>
      <c r="AK50" s="209"/>
      <c r="AL50" s="209"/>
      <c r="AM50" s="209"/>
      <c r="AN50" s="209"/>
      <c r="AO50" s="209"/>
      <c r="AP50" s="209"/>
      <c r="AQ50" s="209"/>
      <c r="AR50" s="209"/>
      <c r="AS50" s="209"/>
      <c r="AT50" s="209"/>
      <c r="AU50" s="209"/>
      <c r="AV50" s="209"/>
      <c r="AW50" s="209"/>
      <c r="AX50" s="209"/>
      <c r="AY50" s="209"/>
      <c r="AZ50" s="209"/>
    </row>
    <row r="51" spans="1:52">
      <c r="A51" s="204"/>
      <c r="C51" s="204"/>
      <c r="D51" s="204"/>
      <c r="E51" s="204"/>
      <c r="F51" s="204"/>
      <c r="G51" s="204"/>
      <c r="H51" s="204"/>
      <c r="I51" s="204"/>
      <c r="J51" s="204"/>
      <c r="K51" s="204"/>
      <c r="L51" s="204"/>
      <c r="M51" s="204"/>
      <c r="N51" s="204"/>
      <c r="O51" s="204"/>
      <c r="P51" s="204"/>
    </row>
    <row r="52" spans="1:52">
      <c r="A52" s="205"/>
    </row>
    <row r="53" spans="1:52">
      <c r="A53" s="206"/>
      <c r="C53" s="206"/>
      <c r="D53" s="206"/>
      <c r="E53" s="206"/>
      <c r="F53" s="206"/>
      <c r="G53" s="206"/>
      <c r="H53" s="206"/>
      <c r="I53" s="206"/>
      <c r="J53" s="206"/>
      <c r="K53" s="206"/>
      <c r="L53" s="206"/>
      <c r="M53" s="206"/>
      <c r="N53" s="206"/>
      <c r="O53" s="206"/>
      <c r="P53" s="206"/>
    </row>
    <row r="55" spans="1:52">
      <c r="A55" s="207"/>
    </row>
    <row r="62" spans="1:52">
      <c r="S62" s="208"/>
    </row>
    <row r="70" spans="16:16">
      <c r="P70" s="210"/>
    </row>
    <row r="71" spans="16:16">
      <c r="P71" s="207"/>
    </row>
    <row r="84" spans="4:7">
      <c r="D84" s="202" t="s">
        <v>10814</v>
      </c>
      <c r="G84" s="202" t="s">
        <v>10816</v>
      </c>
    </row>
    <row r="85" spans="4:7">
      <c r="G85" s="202" t="s">
        <v>10815</v>
      </c>
    </row>
    <row r="105" spans="3:7">
      <c r="C105" s="202" t="s">
        <v>10817</v>
      </c>
    </row>
    <row r="106" spans="3:7">
      <c r="D106" s="202" t="s">
        <v>10813</v>
      </c>
      <c r="G106" s="202" t="s">
        <v>11853</v>
      </c>
    </row>
    <row r="114" spans="4:16">
      <c r="P114" s="210"/>
    </row>
    <row r="115" spans="4:16">
      <c r="P115" s="207"/>
    </row>
    <row r="124" spans="4:16">
      <c r="D124" s="202" t="s">
        <v>10814</v>
      </c>
      <c r="G124" s="202" t="s">
        <v>10816</v>
      </c>
    </row>
    <row r="125" spans="4:16">
      <c r="G125" s="202" t="s">
        <v>10815</v>
      </c>
    </row>
    <row r="145" spans="3:7">
      <c r="C145" s="202" t="s">
        <v>10811</v>
      </c>
    </row>
    <row r="146" spans="3:7">
      <c r="D146" s="202" t="s">
        <v>10813</v>
      </c>
      <c r="G146" s="202" t="s">
        <v>10819</v>
      </c>
    </row>
    <row r="166" spans="4:7">
      <c r="D166" s="202" t="s">
        <v>10814</v>
      </c>
      <c r="G166" s="202" t="s">
        <v>10820</v>
      </c>
    </row>
    <row r="167" spans="4:7">
      <c r="G167" s="202" t="s">
        <v>11854</v>
      </c>
    </row>
    <row r="188" spans="1:52">
      <c r="B188" s="209"/>
      <c r="C188" s="209"/>
      <c r="D188" s="209"/>
      <c r="E188" s="209"/>
      <c r="F188" s="209"/>
      <c r="G188" s="209"/>
      <c r="H188" s="209"/>
      <c r="I188" s="209"/>
      <c r="J188" s="209"/>
      <c r="K188" s="209"/>
      <c r="L188" s="209"/>
      <c r="M188" s="209"/>
      <c r="N188" s="209"/>
      <c r="O188" s="209"/>
      <c r="P188" s="209"/>
      <c r="Q188" s="209"/>
      <c r="R188" s="209"/>
      <c r="S188" s="209"/>
      <c r="T188" s="209"/>
      <c r="U188" s="209"/>
      <c r="V188" s="209"/>
      <c r="W188" s="209"/>
      <c r="X188" s="209"/>
      <c r="Y188" s="209"/>
      <c r="Z188" s="209"/>
      <c r="AA188" s="209"/>
      <c r="AB188" s="209"/>
      <c r="AC188" s="209"/>
      <c r="AD188" s="209"/>
      <c r="AE188" s="209"/>
      <c r="AF188" s="209"/>
      <c r="AG188" s="209"/>
      <c r="AH188" s="209"/>
      <c r="AI188" s="209"/>
      <c r="AJ188" s="209"/>
      <c r="AK188" s="209"/>
      <c r="AL188" s="209"/>
      <c r="AM188" s="209"/>
      <c r="AN188" s="209"/>
      <c r="AO188" s="209"/>
      <c r="AP188" s="209"/>
      <c r="AQ188" s="209"/>
      <c r="AR188" s="209"/>
      <c r="AS188" s="209"/>
      <c r="AT188" s="209"/>
      <c r="AU188" s="209"/>
      <c r="AV188" s="209"/>
      <c r="AW188" s="209"/>
      <c r="AX188" s="209"/>
      <c r="AY188" s="209"/>
      <c r="AZ188" s="209"/>
    </row>
    <row r="189" spans="1:52">
      <c r="A189" s="209"/>
      <c r="B189" s="209"/>
      <c r="C189" s="209"/>
      <c r="D189" s="209"/>
      <c r="E189" s="209"/>
      <c r="F189" s="209"/>
      <c r="G189" s="209"/>
      <c r="H189" s="209"/>
      <c r="I189" s="209"/>
      <c r="J189" s="209"/>
      <c r="K189" s="209"/>
      <c r="L189" s="209"/>
      <c r="M189" s="209"/>
      <c r="N189" s="209"/>
      <c r="O189" s="209"/>
      <c r="P189" s="209"/>
      <c r="Q189" s="209"/>
      <c r="R189" s="209"/>
      <c r="S189" s="209"/>
      <c r="T189" s="209"/>
      <c r="U189" s="209"/>
      <c r="V189" s="209"/>
      <c r="W189" s="209"/>
      <c r="X189" s="209"/>
      <c r="Y189" s="209"/>
      <c r="Z189" s="209"/>
      <c r="AA189" s="209"/>
      <c r="AB189" s="209"/>
      <c r="AC189" s="209"/>
      <c r="AD189" s="209"/>
      <c r="AE189" s="209"/>
      <c r="AF189" s="209"/>
      <c r="AG189" s="209"/>
      <c r="AH189" s="209"/>
      <c r="AI189" s="209"/>
      <c r="AJ189" s="209"/>
      <c r="AK189" s="209"/>
      <c r="AL189" s="209"/>
      <c r="AM189" s="209"/>
      <c r="AN189" s="209"/>
      <c r="AO189" s="209"/>
      <c r="AP189" s="209"/>
      <c r="AQ189" s="209"/>
      <c r="AR189" s="209"/>
      <c r="AS189" s="209"/>
      <c r="AT189" s="209"/>
      <c r="AU189" s="209"/>
      <c r="AV189" s="209"/>
      <c r="AW189" s="209"/>
      <c r="AX189" s="209"/>
      <c r="AY189" s="209"/>
      <c r="AZ189" s="209"/>
    </row>
    <row r="190" spans="1:52">
      <c r="A190" s="204"/>
      <c r="C190" s="204"/>
      <c r="D190" s="204"/>
      <c r="E190" s="204"/>
      <c r="F190" s="204"/>
      <c r="G190" s="204"/>
      <c r="H190" s="204"/>
      <c r="I190" s="204"/>
      <c r="J190" s="204"/>
      <c r="K190" s="204"/>
      <c r="L190" s="204"/>
      <c r="M190" s="204"/>
      <c r="N190" s="204"/>
      <c r="O190" s="204"/>
      <c r="P190" s="204"/>
    </row>
    <row r="191" spans="1:52">
      <c r="A191" s="205"/>
    </row>
    <row r="192" spans="1:52">
      <c r="A192" s="206"/>
      <c r="C192" s="206"/>
      <c r="D192" s="206"/>
      <c r="E192" s="206"/>
      <c r="F192" s="206"/>
      <c r="G192" s="206"/>
      <c r="H192" s="206"/>
      <c r="I192" s="206"/>
      <c r="J192" s="206"/>
      <c r="K192" s="206"/>
      <c r="L192" s="206"/>
      <c r="M192" s="206"/>
      <c r="N192" s="206"/>
      <c r="O192" s="206"/>
      <c r="P192" s="206"/>
    </row>
    <row r="194" spans="1:19">
      <c r="A194" s="207"/>
    </row>
    <row r="202" spans="1:19">
      <c r="S202" s="208"/>
    </row>
    <row r="203" spans="1:19">
      <c r="S203" s="208"/>
    </row>
    <row r="204" spans="1:19">
      <c r="S204" s="208"/>
    </row>
    <row r="212" spans="4:16">
      <c r="P212" s="210"/>
    </row>
    <row r="213" spans="4:16">
      <c r="P213" s="207"/>
    </row>
    <row r="220" spans="4:16">
      <c r="D220" s="202" t="s">
        <v>10821</v>
      </c>
      <c r="G220" s="202" t="s">
        <v>10816</v>
      </c>
    </row>
    <row r="221" spans="4:16">
      <c r="G221" s="202" t="s">
        <v>10815</v>
      </c>
    </row>
    <row r="248" spans="3:7">
      <c r="C248" s="202" t="s">
        <v>10822</v>
      </c>
    </row>
    <row r="249" spans="3:7">
      <c r="D249" s="202" t="s">
        <v>10813</v>
      </c>
      <c r="G249" s="202" t="s">
        <v>10823</v>
      </c>
    </row>
    <row r="250" spans="3:7">
      <c r="G250" s="202" t="s">
        <v>10824</v>
      </c>
    </row>
    <row r="270" spans="4:7">
      <c r="D270" s="202" t="s">
        <v>10814</v>
      </c>
      <c r="G270" s="202" t="s">
        <v>10825</v>
      </c>
    </row>
    <row r="292" spans="2:7">
      <c r="B292" s="202" t="s">
        <v>10809</v>
      </c>
    </row>
    <row r="293" spans="2:7">
      <c r="D293" s="202" t="s">
        <v>10813</v>
      </c>
      <c r="G293" s="202" t="s">
        <v>10827</v>
      </c>
    </row>
    <row r="330" spans="4:7">
      <c r="D330" s="202" t="s">
        <v>10814</v>
      </c>
      <c r="G330" s="202" t="s">
        <v>10828</v>
      </c>
    </row>
    <row r="349" spans="4:7">
      <c r="D349" s="202" t="s">
        <v>10821</v>
      </c>
      <c r="G349" s="202" t="s">
        <v>10826</v>
      </c>
    </row>
    <row r="350" spans="4:7">
      <c r="G350" s="202" t="s">
        <v>10815</v>
      </c>
    </row>
    <row r="370" spans="2:7">
      <c r="B370" s="202" t="s">
        <v>10806</v>
      </c>
    </row>
    <row r="371" spans="2:7">
      <c r="D371" s="202" t="s">
        <v>10813</v>
      </c>
      <c r="G371" s="202" t="s">
        <v>10829</v>
      </c>
    </row>
    <row r="372" spans="2:7">
      <c r="G372" s="202" t="s">
        <v>11699</v>
      </c>
    </row>
    <row r="393" spans="4:7">
      <c r="D393" s="202" t="s">
        <v>10814</v>
      </c>
      <c r="G393" s="202" t="s">
        <v>10830</v>
      </c>
    </row>
    <row r="394" spans="4:7">
      <c r="G394" s="202" t="s">
        <v>11701</v>
      </c>
    </row>
    <row r="395" spans="4:7">
      <c r="G395" s="202" t="s">
        <v>11700</v>
      </c>
    </row>
  </sheetData>
  <mergeCells count="1">
    <mergeCell ref="A2:BA2"/>
  </mergeCells>
  <phoneticPr fontId="7"/>
  <pageMargins left="0.9055118110236221" right="0.31496062992125984" top="0.35433070866141736" bottom="0.35433070866141736" header="0.11811023622047245" footer="0.11811023622047245"/>
  <pageSetup paperSize="9" scale="59" fitToHeight="0" orientation="portrait" r:id="rId1"/>
  <headerFooter scaleWithDoc="0">
    <oddHeader>&amp;L&amp;"Meiryo UI,標準"&amp;8&amp;F</oddHeader>
    <oddFooter>&amp;L&amp;"Meiryo UI,標準"&amp;8© 大阪市高速電気軌道株式会社&amp;C&amp;"Meiryo UI,標準"&amp;8&amp;P/&amp;N&amp;R&amp;"Meiryo UI,標準"&amp;8ERP導入推進プロジェクト</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1"/>
  </sheetPr>
  <dimension ref="A1:F1000"/>
  <sheetViews>
    <sheetView workbookViewId="0">
      <selection activeCell="G8" sqref="G8"/>
    </sheetView>
  </sheetViews>
  <sheetFormatPr defaultColWidth="9" defaultRowHeight="15.75"/>
  <cols>
    <col min="1" max="1" width="9.5" style="1" customWidth="1"/>
    <col min="2" max="2" width="5.875" style="1" bestFit="1" customWidth="1"/>
    <col min="3" max="3" width="5.125" style="1" customWidth="1"/>
    <col min="4" max="4" width="15.75" style="1" bestFit="1" customWidth="1"/>
    <col min="5" max="5" width="5.125" style="1" customWidth="1"/>
    <col min="6" max="6" width="15.75" style="1" bestFit="1" customWidth="1"/>
    <col min="7" max="16384" width="9" style="1"/>
  </cols>
  <sheetData>
    <row r="1" spans="1:6">
      <c r="A1" s="152" t="s">
        <v>69</v>
      </c>
      <c r="B1" s="189" t="s">
        <v>8720</v>
      </c>
      <c r="C1" s="152" t="s">
        <v>8775</v>
      </c>
      <c r="D1" s="152" t="s">
        <v>8776</v>
      </c>
      <c r="E1" s="152" t="s">
        <v>8777</v>
      </c>
      <c r="F1" s="152" t="s">
        <v>8778</v>
      </c>
    </row>
    <row r="2" spans="1:6">
      <c r="A2" s="28" t="s">
        <v>59655</v>
      </c>
      <c r="B2" s="190">
        <v>0.08</v>
      </c>
      <c r="C2" s="28">
        <f ca="1">IFERROR(MATCH($C$1,INDIRECT("原価センタコード!E" &amp; 1 &amp; ":E" &amp; COUNTA(INDIRECT("原価センタコード!E:E"))),0),"")</f>
        <v>2</v>
      </c>
      <c r="D2" s="28" t="str">
        <f ca="1">IFERROR(INDIRECT(ADDRESS(INDIRECT(ADDRESS(ROW(),COLUMN()-1)),2,1,1,"原価センタコード")),"")</f>
        <v>2010</v>
      </c>
      <c r="E2" s="28">
        <f ca="1">IFERROR(MATCH($E$1,INDIRECT("原価センタコード!E" &amp; 1 &amp; ":E" &amp; COUNTA(INDIRECT("原価センタコード!E:E"))),0),"")</f>
        <v>45</v>
      </c>
      <c r="F2" s="28" t="str">
        <f ca="1">IFERROR(INDIRECT(ADDRESS(INDIRECT(ADDRESS(ROW(),COLUMN()-1)),2,1,1,"原価センタコード")),"")</f>
        <v>2610</v>
      </c>
    </row>
    <row r="3" spans="1:6">
      <c r="A3" s="28" t="s">
        <v>59656</v>
      </c>
      <c r="B3" s="190">
        <v>0.1</v>
      </c>
      <c r="C3" s="28">
        <f ca="1">IF(OR(INDIRECT(ADDRESS(ROW()-1,COLUMN()))="",(INDIRECT(ADDRESS(ROW()-1,COLUMN()))=COUNTA(INDIRECT("原価センタコード!E:E")))),"",IFERROR(MATCH($C$1,INDIRECT("原価センタコード!E" &amp; INDIRECT(ADDRESS(ROW()-1,COLUMN()))+1 &amp; ":E" &amp; COUNTA(INDIRECT("原価センタコード!E:E"))),0) + INDIRECT(ADDRESS(ROW()-1,COLUMN())),""))</f>
        <v>3</v>
      </c>
      <c r="D3" s="28" t="str">
        <f ca="1">IFERROR(INDIRECT(ADDRESS(INDIRECT(ADDRESS(ROW(),COLUMN()-1)),2,1,1,"原価センタコード")),"")</f>
        <v>2012</v>
      </c>
      <c r="E3" s="28">
        <f ca="1">IF(OR(INDIRECT(ADDRESS(ROW()-1,COLUMN()))="",(INDIRECT(ADDRESS(ROW()-1,COLUMN()))=COUNTA(INDIRECT("原価センタコード!E:E")))),"",IFERROR(MATCH($E$1,INDIRECT("原価センタコード!E" &amp; INDIRECT(ADDRESS(ROW()-1,COLUMN()))+1 &amp; ":E" &amp; COUNTA(INDIRECT("原価センタコード!E:E"))),0) + INDIRECT(ADDRESS(ROW()-1,COLUMN())),""))</f>
        <v>46</v>
      </c>
      <c r="F3" s="28" t="str">
        <f ca="1">IFERROR(INDIRECT(ADDRESS(INDIRECT(ADDRESS(ROW(),COLUMN()-1)),2,1,1,"原価センタコード")),"")</f>
        <v>2612</v>
      </c>
    </row>
    <row r="4" spans="1:6">
      <c r="A4" s="28" t="s">
        <v>8719</v>
      </c>
      <c r="B4" s="190">
        <v>0</v>
      </c>
      <c r="C4" s="28">
        <f t="shared" ref="C4:C67" ca="1" si="0">IF(OR(INDIRECT(ADDRESS(ROW()-1,COLUMN()))="",(INDIRECT(ADDRESS(ROW()-1,COLUMN()))=COUNTA(INDIRECT("原価センタコード!E:E")))),"",IFERROR(MATCH($C$1,INDIRECT("原価センタコード!E" &amp; INDIRECT(ADDRESS(ROW()-1,COLUMN()))+1 &amp; ":E" &amp; COUNTA(INDIRECT("原価センタコード!E:E"))),0) + INDIRECT(ADDRESS(ROW()-1,COLUMN())),""))</f>
        <v>4</v>
      </c>
      <c r="D4" s="28" t="str">
        <f t="shared" ref="D4:D67" ca="1" si="1">IFERROR(INDIRECT(ADDRESS(INDIRECT(ADDRESS(ROW(),COLUMN()-1)),2,1,1,"原価センタコード")),"")</f>
        <v>2013</v>
      </c>
      <c r="E4" s="28">
        <f t="shared" ref="E4:E67" ca="1" si="2">IF(OR(INDIRECT(ADDRESS(ROW()-1,COLUMN()))="",(INDIRECT(ADDRESS(ROW()-1,COLUMN()))=COUNTA(INDIRECT("原価センタコード!E:E")))),"",IFERROR(MATCH($E$1,INDIRECT("原価センタコード!E" &amp; INDIRECT(ADDRESS(ROW()-1,COLUMN()))+1 &amp; ":E" &amp; COUNTA(INDIRECT("原価センタコード!E:E"))),0) + INDIRECT(ADDRESS(ROW()-1,COLUMN())),""))</f>
        <v>47</v>
      </c>
      <c r="F4" s="28" t="str">
        <f t="shared" ref="F4:F67" ca="1" si="3">IFERROR(INDIRECT(ADDRESS(INDIRECT(ADDRESS(ROW(),COLUMN()-1)),2,1,1,"原価センタコード")),"")</f>
        <v>2615</v>
      </c>
    </row>
    <row r="5" spans="1:6">
      <c r="C5" s="28">
        <f t="shared" ca="1" si="0"/>
        <v>5</v>
      </c>
      <c r="D5" s="28" t="str">
        <f t="shared" ca="1" si="1"/>
        <v>2014</v>
      </c>
      <c r="E5" s="28">
        <f t="shared" ca="1" si="2"/>
        <v>48</v>
      </c>
      <c r="F5" s="28" t="str">
        <f t="shared" ca="1" si="3"/>
        <v>2620</v>
      </c>
    </row>
    <row r="6" spans="1:6">
      <c r="C6" s="28">
        <f t="shared" ca="1" si="0"/>
        <v>6</v>
      </c>
      <c r="D6" s="28" t="str">
        <f t="shared" ca="1" si="1"/>
        <v>2015</v>
      </c>
      <c r="E6" s="28">
        <f t="shared" ca="1" si="2"/>
        <v>49</v>
      </c>
      <c r="F6" s="28" t="str">
        <f t="shared" ca="1" si="3"/>
        <v>2625</v>
      </c>
    </row>
    <row r="7" spans="1:6">
      <c r="C7" s="28">
        <f t="shared" ca="1" si="0"/>
        <v>7</v>
      </c>
      <c r="D7" s="28" t="str">
        <f t="shared" ca="1" si="1"/>
        <v>2017</v>
      </c>
      <c r="E7" s="28">
        <f t="shared" ca="1" si="2"/>
        <v>50</v>
      </c>
      <c r="F7" s="28" t="str">
        <f t="shared" ca="1" si="3"/>
        <v>2680</v>
      </c>
    </row>
    <row r="8" spans="1:6">
      <c r="C8" s="28">
        <f t="shared" ca="1" si="0"/>
        <v>8</v>
      </c>
      <c r="D8" s="28" t="str">
        <f t="shared" ca="1" si="1"/>
        <v>2020</v>
      </c>
      <c r="E8" s="28">
        <f t="shared" ca="1" si="2"/>
        <v>51</v>
      </c>
      <c r="F8" s="28" t="str">
        <f t="shared" ca="1" si="3"/>
        <v>2685</v>
      </c>
    </row>
    <row r="9" spans="1:6">
      <c r="C9" s="28">
        <f t="shared" ca="1" si="0"/>
        <v>9</v>
      </c>
      <c r="D9" s="28" t="str">
        <f t="shared" ca="1" si="1"/>
        <v>2021</v>
      </c>
      <c r="E9" s="28">
        <f t="shared" ca="1" si="2"/>
        <v>52</v>
      </c>
      <c r="F9" s="28" t="str">
        <f t="shared" ca="1" si="3"/>
        <v>2690</v>
      </c>
    </row>
    <row r="10" spans="1:6">
      <c r="C10" s="28">
        <f t="shared" ca="1" si="0"/>
        <v>10</v>
      </c>
      <c r="D10" s="28" t="str">
        <f t="shared" ca="1" si="1"/>
        <v>2022</v>
      </c>
      <c r="E10" s="28">
        <f t="shared" ca="1" si="2"/>
        <v>53</v>
      </c>
      <c r="F10" s="28" t="str">
        <f t="shared" ca="1" si="3"/>
        <v>2695</v>
      </c>
    </row>
    <row r="11" spans="1:6">
      <c r="C11" s="28">
        <f t="shared" ca="1" si="0"/>
        <v>11</v>
      </c>
      <c r="D11" s="28" t="str">
        <f t="shared" ca="1" si="1"/>
        <v>2025</v>
      </c>
      <c r="E11" s="28">
        <f t="shared" ca="1" si="2"/>
        <v>54</v>
      </c>
      <c r="F11" s="28" t="str">
        <f t="shared" ca="1" si="3"/>
        <v>2710</v>
      </c>
    </row>
    <row r="12" spans="1:6">
      <c r="C12" s="28">
        <f t="shared" ca="1" si="0"/>
        <v>12</v>
      </c>
      <c r="D12" s="28" t="str">
        <f t="shared" ca="1" si="1"/>
        <v>2030</v>
      </c>
      <c r="E12" s="28">
        <f t="shared" ca="1" si="2"/>
        <v>55</v>
      </c>
      <c r="F12" s="28" t="str">
        <f t="shared" ca="1" si="3"/>
        <v>2715</v>
      </c>
    </row>
    <row r="13" spans="1:6">
      <c r="C13" s="28">
        <f t="shared" ca="1" si="0"/>
        <v>13</v>
      </c>
      <c r="D13" s="28" t="str">
        <f t="shared" ca="1" si="1"/>
        <v>2035</v>
      </c>
      <c r="E13" s="28">
        <f t="shared" ca="1" si="2"/>
        <v>56</v>
      </c>
      <c r="F13" s="28" t="str">
        <f t="shared" ca="1" si="3"/>
        <v>2717</v>
      </c>
    </row>
    <row r="14" spans="1:6">
      <c r="C14" s="28">
        <f t="shared" ca="1" si="0"/>
        <v>14</v>
      </c>
      <c r="D14" s="28" t="str">
        <f t="shared" ca="1" si="1"/>
        <v>2040</v>
      </c>
      <c r="E14" s="28">
        <f t="shared" ca="1" si="2"/>
        <v>57</v>
      </c>
      <c r="F14" s="28" t="str">
        <f t="shared" ca="1" si="3"/>
        <v>2718</v>
      </c>
    </row>
    <row r="15" spans="1:6">
      <c r="C15" s="28">
        <f t="shared" ca="1" si="0"/>
        <v>15</v>
      </c>
      <c r="D15" s="28" t="str">
        <f t="shared" ca="1" si="1"/>
        <v>2110</v>
      </c>
      <c r="E15" s="28">
        <f t="shared" ca="1" si="2"/>
        <v>58</v>
      </c>
      <c r="F15" s="28" t="str">
        <f t="shared" ca="1" si="3"/>
        <v>2720</v>
      </c>
    </row>
    <row r="16" spans="1:6">
      <c r="C16" s="28">
        <f t="shared" ca="1" si="0"/>
        <v>16</v>
      </c>
      <c r="D16" s="28" t="str">
        <f t="shared" ca="1" si="1"/>
        <v>2112</v>
      </c>
      <c r="E16" s="28">
        <f t="shared" ca="1" si="2"/>
        <v>59</v>
      </c>
      <c r="F16" s="28" t="str">
        <f t="shared" ca="1" si="3"/>
        <v>2740</v>
      </c>
    </row>
    <row r="17" spans="3:6">
      <c r="C17" s="28">
        <f t="shared" ca="1" si="0"/>
        <v>17</v>
      </c>
      <c r="D17" s="28" t="str">
        <f t="shared" ca="1" si="1"/>
        <v>2115</v>
      </c>
      <c r="E17" s="28">
        <f t="shared" ca="1" si="2"/>
        <v>60</v>
      </c>
      <c r="F17" s="28" t="str">
        <f t="shared" ca="1" si="3"/>
        <v>2745</v>
      </c>
    </row>
    <row r="18" spans="3:6">
      <c r="C18" s="28">
        <f t="shared" ca="1" si="0"/>
        <v>18</v>
      </c>
      <c r="D18" s="28" t="str">
        <f t="shared" ca="1" si="1"/>
        <v>2117</v>
      </c>
      <c r="E18" s="28">
        <f t="shared" ca="1" si="2"/>
        <v>61</v>
      </c>
      <c r="F18" s="28" t="str">
        <f t="shared" ca="1" si="3"/>
        <v>2750</v>
      </c>
    </row>
    <row r="19" spans="3:6">
      <c r="C19" s="28">
        <f t="shared" ca="1" si="0"/>
        <v>19</v>
      </c>
      <c r="D19" s="28" t="str">
        <f t="shared" ca="1" si="1"/>
        <v>2120</v>
      </c>
      <c r="E19" s="28">
        <f t="shared" ca="1" si="2"/>
        <v>62</v>
      </c>
      <c r="F19" s="28" t="str">
        <f t="shared" ca="1" si="3"/>
        <v>2755</v>
      </c>
    </row>
    <row r="20" spans="3:6">
      <c r="C20" s="28">
        <f t="shared" ca="1" si="0"/>
        <v>20</v>
      </c>
      <c r="D20" s="28" t="str">
        <f t="shared" ca="1" si="1"/>
        <v>2125</v>
      </c>
      <c r="E20" s="28">
        <f t="shared" ca="1" si="2"/>
        <v>63</v>
      </c>
      <c r="F20" s="28" t="str">
        <f t="shared" ca="1" si="3"/>
        <v>2760</v>
      </c>
    </row>
    <row r="21" spans="3:6">
      <c r="C21" s="28">
        <f t="shared" ca="1" si="0"/>
        <v>21</v>
      </c>
      <c r="D21" s="28" t="str">
        <f t="shared" ca="1" si="1"/>
        <v>2130</v>
      </c>
      <c r="E21" s="28">
        <f t="shared" ca="1" si="2"/>
        <v>64</v>
      </c>
      <c r="F21" s="28" t="str">
        <f t="shared" ca="1" si="3"/>
        <v>2762</v>
      </c>
    </row>
    <row r="22" spans="3:6">
      <c r="C22" s="28">
        <f t="shared" ca="1" si="0"/>
        <v>22</v>
      </c>
      <c r="D22" s="28" t="str">
        <f t="shared" ca="1" si="1"/>
        <v>2135</v>
      </c>
      <c r="E22" s="28">
        <f t="shared" ca="1" si="2"/>
        <v>65</v>
      </c>
      <c r="F22" s="28" t="str">
        <f t="shared" ca="1" si="3"/>
        <v>2767</v>
      </c>
    </row>
    <row r="23" spans="3:6">
      <c r="C23" s="28">
        <f t="shared" ca="1" si="0"/>
        <v>23</v>
      </c>
      <c r="D23" s="28" t="str">
        <f t="shared" ca="1" si="1"/>
        <v>2170</v>
      </c>
      <c r="E23" s="28">
        <f t="shared" ca="1" si="2"/>
        <v>66</v>
      </c>
      <c r="F23" s="28" t="str">
        <f t="shared" ca="1" si="3"/>
        <v>2770</v>
      </c>
    </row>
    <row r="24" spans="3:6">
      <c r="C24" s="28">
        <f t="shared" ca="1" si="0"/>
        <v>24</v>
      </c>
      <c r="D24" s="28" t="str">
        <f t="shared" ca="1" si="1"/>
        <v>2175</v>
      </c>
      <c r="E24" s="28">
        <f t="shared" ca="1" si="2"/>
        <v>67</v>
      </c>
      <c r="F24" s="28" t="str">
        <f t="shared" ca="1" si="3"/>
        <v>2815</v>
      </c>
    </row>
    <row r="25" spans="3:6">
      <c r="C25" s="28">
        <f t="shared" ca="1" si="0"/>
        <v>25</v>
      </c>
      <c r="D25" s="28" t="str">
        <f t="shared" ca="1" si="1"/>
        <v>2180</v>
      </c>
      <c r="E25" s="28">
        <f t="shared" ca="1" si="2"/>
        <v>68</v>
      </c>
      <c r="F25" s="28" t="str">
        <f t="shared" ca="1" si="3"/>
        <v>2820</v>
      </c>
    </row>
    <row r="26" spans="3:6">
      <c r="C26" s="28">
        <f t="shared" ca="1" si="0"/>
        <v>26</v>
      </c>
      <c r="D26" s="28" t="str">
        <f t="shared" ca="1" si="1"/>
        <v>2185</v>
      </c>
      <c r="E26" s="28">
        <f t="shared" ca="1" si="2"/>
        <v>69</v>
      </c>
      <c r="F26" s="28" t="str">
        <f t="shared" ca="1" si="3"/>
        <v>2825</v>
      </c>
    </row>
    <row r="27" spans="3:6">
      <c r="C27" s="28">
        <f t="shared" ca="1" si="0"/>
        <v>27</v>
      </c>
      <c r="D27" s="28" t="str">
        <f t="shared" ca="1" si="1"/>
        <v>2187</v>
      </c>
      <c r="E27" s="28">
        <f t="shared" ca="1" si="2"/>
        <v>70</v>
      </c>
      <c r="F27" s="28" t="str">
        <f t="shared" ca="1" si="3"/>
        <v>2835</v>
      </c>
    </row>
    <row r="28" spans="3:6">
      <c r="C28" s="28">
        <f t="shared" ca="1" si="0"/>
        <v>28</v>
      </c>
      <c r="D28" s="28" t="str">
        <f t="shared" ca="1" si="1"/>
        <v>2190</v>
      </c>
      <c r="E28" s="28">
        <f t="shared" ca="1" si="2"/>
        <v>71</v>
      </c>
      <c r="F28" s="28" t="str">
        <f t="shared" ca="1" si="3"/>
        <v>2840</v>
      </c>
    </row>
    <row r="29" spans="3:6">
      <c r="C29" s="28">
        <f t="shared" ca="1" si="0"/>
        <v>29</v>
      </c>
      <c r="D29" s="28" t="str">
        <f t="shared" ca="1" si="1"/>
        <v>2195</v>
      </c>
      <c r="E29" s="28">
        <f t="shared" ca="1" si="2"/>
        <v>72</v>
      </c>
      <c r="F29" s="28" t="str">
        <f t="shared" ca="1" si="3"/>
        <v>2880</v>
      </c>
    </row>
    <row r="30" spans="3:6">
      <c r="C30" s="28">
        <f t="shared" ca="1" si="0"/>
        <v>30</v>
      </c>
      <c r="D30" s="28" t="str">
        <f t="shared" ca="1" si="1"/>
        <v>2235</v>
      </c>
      <c r="E30" s="28">
        <f t="shared" ca="1" si="2"/>
        <v>73</v>
      </c>
      <c r="F30" s="28" t="str">
        <f t="shared" ca="1" si="3"/>
        <v>2881</v>
      </c>
    </row>
    <row r="31" spans="3:6">
      <c r="C31" s="28">
        <f t="shared" ca="1" si="0"/>
        <v>31</v>
      </c>
      <c r="D31" s="28" t="str">
        <f t="shared" ca="1" si="1"/>
        <v>2237</v>
      </c>
      <c r="E31" s="28">
        <f t="shared" ca="1" si="2"/>
        <v>74</v>
      </c>
      <c r="F31" s="28" t="str">
        <f t="shared" ca="1" si="3"/>
        <v>2885</v>
      </c>
    </row>
    <row r="32" spans="3:6">
      <c r="C32" s="28">
        <f t="shared" ca="1" si="0"/>
        <v>32</v>
      </c>
      <c r="D32" s="28" t="str">
        <f t="shared" ca="1" si="1"/>
        <v>2238</v>
      </c>
      <c r="E32" s="28">
        <f t="shared" ca="1" si="2"/>
        <v>75</v>
      </c>
      <c r="F32" s="28" t="str">
        <f t="shared" ca="1" si="3"/>
        <v>2940</v>
      </c>
    </row>
    <row r="33" spans="3:6">
      <c r="C33" s="28">
        <f t="shared" ca="1" si="0"/>
        <v>33</v>
      </c>
      <c r="D33" s="28" t="str">
        <f t="shared" ca="1" si="1"/>
        <v>2240</v>
      </c>
      <c r="E33" s="28">
        <f t="shared" ca="1" si="2"/>
        <v>76</v>
      </c>
      <c r="F33" s="28" t="str">
        <f t="shared" ca="1" si="3"/>
        <v>2942</v>
      </c>
    </row>
    <row r="34" spans="3:6">
      <c r="C34" s="28">
        <f t="shared" ca="1" si="0"/>
        <v>34</v>
      </c>
      <c r="D34" s="28" t="str">
        <f t="shared" ca="1" si="1"/>
        <v>2245</v>
      </c>
      <c r="E34" s="28">
        <f t="shared" ca="1" si="2"/>
        <v>77</v>
      </c>
      <c r="F34" s="28" t="str">
        <f t="shared" ca="1" si="3"/>
        <v>2945</v>
      </c>
    </row>
    <row r="35" spans="3:6">
      <c r="C35" s="28">
        <f t="shared" ca="1" si="0"/>
        <v>35</v>
      </c>
      <c r="D35" s="28" t="str">
        <f t="shared" ca="1" si="1"/>
        <v>2250</v>
      </c>
      <c r="E35" s="28">
        <f t="shared" ca="1" si="2"/>
        <v>78</v>
      </c>
      <c r="F35" s="28" t="str">
        <f t="shared" ca="1" si="3"/>
        <v>2950</v>
      </c>
    </row>
    <row r="36" spans="3:6">
      <c r="C36" s="28">
        <f t="shared" ca="1" si="0"/>
        <v>36</v>
      </c>
      <c r="D36" s="28" t="str">
        <f t="shared" ca="1" si="1"/>
        <v>2255</v>
      </c>
      <c r="E36" s="28">
        <f t="shared" ca="1" si="2"/>
        <v>79</v>
      </c>
      <c r="F36" s="28" t="str">
        <f t="shared" ca="1" si="3"/>
        <v>2952</v>
      </c>
    </row>
    <row r="37" spans="3:6">
      <c r="C37" s="28">
        <f t="shared" ca="1" si="0"/>
        <v>37</v>
      </c>
      <c r="D37" s="28" t="str">
        <f t="shared" ca="1" si="1"/>
        <v>2260</v>
      </c>
      <c r="E37" s="28">
        <f t="shared" ca="1" si="2"/>
        <v>80</v>
      </c>
      <c r="F37" s="28" t="str">
        <f t="shared" ca="1" si="3"/>
        <v>2953</v>
      </c>
    </row>
    <row r="38" spans="3:6">
      <c r="C38" s="28">
        <f t="shared" ca="1" si="0"/>
        <v>38</v>
      </c>
      <c r="D38" s="28" t="str">
        <f t="shared" ca="1" si="1"/>
        <v>2265</v>
      </c>
      <c r="E38" s="28">
        <f t="shared" ca="1" si="2"/>
        <v>81</v>
      </c>
      <c r="F38" s="28" t="str">
        <f t="shared" ca="1" si="3"/>
        <v>2955</v>
      </c>
    </row>
    <row r="39" spans="3:6">
      <c r="C39" s="28">
        <f t="shared" ca="1" si="0"/>
        <v>39</v>
      </c>
      <c r="D39" s="28" t="str">
        <f t="shared" ca="1" si="1"/>
        <v>2270</v>
      </c>
      <c r="E39" s="28">
        <f t="shared" ca="1" si="2"/>
        <v>82</v>
      </c>
      <c r="F39" s="28" t="str">
        <f t="shared" ca="1" si="3"/>
        <v>3010</v>
      </c>
    </row>
    <row r="40" spans="3:6">
      <c r="C40" s="28">
        <f t="shared" ca="1" si="0"/>
        <v>40</v>
      </c>
      <c r="D40" s="28" t="str">
        <f t="shared" ca="1" si="1"/>
        <v>2335</v>
      </c>
      <c r="E40" s="28">
        <f t="shared" ca="1" si="2"/>
        <v>83</v>
      </c>
      <c r="F40" s="28" t="str">
        <f t="shared" ca="1" si="3"/>
        <v>3015</v>
      </c>
    </row>
    <row r="41" spans="3:6">
      <c r="C41" s="28">
        <f t="shared" ca="1" si="0"/>
        <v>41</v>
      </c>
      <c r="D41" s="28" t="str">
        <f t="shared" ca="1" si="1"/>
        <v>2395</v>
      </c>
      <c r="E41" s="28">
        <f t="shared" ca="1" si="2"/>
        <v>84</v>
      </c>
      <c r="F41" s="28" t="str">
        <f t="shared" ca="1" si="3"/>
        <v>3020</v>
      </c>
    </row>
    <row r="42" spans="3:6">
      <c r="C42" s="28">
        <f t="shared" ca="1" si="0"/>
        <v>42</v>
      </c>
      <c r="D42" s="28" t="str">
        <f t="shared" ca="1" si="1"/>
        <v>2450</v>
      </c>
      <c r="E42" s="28">
        <f t="shared" ca="1" si="2"/>
        <v>85</v>
      </c>
      <c r="F42" s="28" t="str">
        <f t="shared" ca="1" si="3"/>
        <v>3022</v>
      </c>
    </row>
    <row r="43" spans="3:6">
      <c r="C43" s="28">
        <f t="shared" ca="1" si="0"/>
        <v>43</v>
      </c>
      <c r="D43" s="28" t="str">
        <f t="shared" ca="1" si="1"/>
        <v>2505</v>
      </c>
      <c r="E43" s="28">
        <f t="shared" ca="1" si="2"/>
        <v>86</v>
      </c>
      <c r="F43" s="28" t="str">
        <f t="shared" ca="1" si="3"/>
        <v>3025</v>
      </c>
    </row>
    <row r="44" spans="3:6">
      <c r="C44" s="28">
        <f t="shared" ca="1" si="0"/>
        <v>44</v>
      </c>
      <c r="D44" s="28" t="str">
        <f t="shared" ca="1" si="1"/>
        <v>2550</v>
      </c>
      <c r="E44" s="28">
        <f t="shared" ca="1" si="2"/>
        <v>87</v>
      </c>
      <c r="F44" s="28" t="str">
        <f t="shared" ca="1" si="3"/>
        <v>3030</v>
      </c>
    </row>
    <row r="45" spans="3:6">
      <c r="C45" s="28" t="str">
        <f t="shared" ca="1" si="0"/>
        <v/>
      </c>
      <c r="D45" s="28" t="str">
        <f t="shared" ca="1" si="1"/>
        <v/>
      </c>
      <c r="E45" s="28">
        <f t="shared" ca="1" si="2"/>
        <v>88</v>
      </c>
      <c r="F45" s="28" t="str">
        <f t="shared" ca="1" si="3"/>
        <v>3035</v>
      </c>
    </row>
    <row r="46" spans="3:6">
      <c r="C46" s="28" t="str">
        <f t="shared" ca="1" si="0"/>
        <v/>
      </c>
      <c r="D46" s="28" t="str">
        <f t="shared" ca="1" si="1"/>
        <v/>
      </c>
      <c r="E46" s="28">
        <f t="shared" ca="1" si="2"/>
        <v>89</v>
      </c>
      <c r="F46" s="28" t="str">
        <f t="shared" ca="1" si="3"/>
        <v>3040</v>
      </c>
    </row>
    <row r="47" spans="3:6">
      <c r="C47" s="28" t="str">
        <f t="shared" ca="1" si="0"/>
        <v/>
      </c>
      <c r="D47" s="28" t="str">
        <f t="shared" ca="1" si="1"/>
        <v/>
      </c>
      <c r="E47" s="28">
        <f t="shared" ca="1" si="2"/>
        <v>90</v>
      </c>
      <c r="F47" s="28" t="str">
        <f t="shared" ca="1" si="3"/>
        <v>3095</v>
      </c>
    </row>
    <row r="48" spans="3:6">
      <c r="C48" s="28" t="str">
        <f t="shared" ca="1" si="0"/>
        <v/>
      </c>
      <c r="D48" s="28" t="str">
        <f t="shared" ca="1" si="1"/>
        <v/>
      </c>
      <c r="E48" s="28">
        <f t="shared" ca="1" si="2"/>
        <v>91</v>
      </c>
      <c r="F48" s="28" t="str">
        <f t="shared" ca="1" si="3"/>
        <v>3100</v>
      </c>
    </row>
    <row r="49" spans="3:6">
      <c r="C49" s="28" t="str">
        <f t="shared" ca="1" si="0"/>
        <v/>
      </c>
      <c r="D49" s="28" t="str">
        <f t="shared" ca="1" si="1"/>
        <v/>
      </c>
      <c r="E49" s="28">
        <f t="shared" ca="1" si="2"/>
        <v>92</v>
      </c>
      <c r="F49" s="28" t="str">
        <f t="shared" ca="1" si="3"/>
        <v>3101</v>
      </c>
    </row>
    <row r="50" spans="3:6">
      <c r="C50" s="28" t="str">
        <f t="shared" ca="1" si="0"/>
        <v/>
      </c>
      <c r="D50" s="28" t="str">
        <f t="shared" ca="1" si="1"/>
        <v/>
      </c>
      <c r="E50" s="28">
        <f t="shared" ca="1" si="2"/>
        <v>93</v>
      </c>
      <c r="F50" s="28" t="str">
        <f t="shared" ca="1" si="3"/>
        <v>3105</v>
      </c>
    </row>
    <row r="51" spans="3:6">
      <c r="C51" s="28" t="str">
        <f t="shared" ca="1" si="0"/>
        <v/>
      </c>
      <c r="D51" s="28" t="str">
        <f t="shared" ca="1" si="1"/>
        <v/>
      </c>
      <c r="E51" s="28">
        <f t="shared" ca="1" si="2"/>
        <v>94</v>
      </c>
      <c r="F51" s="28" t="str">
        <f t="shared" ca="1" si="3"/>
        <v>3110</v>
      </c>
    </row>
    <row r="52" spans="3:6">
      <c r="C52" s="28" t="str">
        <f t="shared" ca="1" si="0"/>
        <v/>
      </c>
      <c r="D52" s="28" t="str">
        <f t="shared" ca="1" si="1"/>
        <v/>
      </c>
      <c r="E52" s="28">
        <f t="shared" ca="1" si="2"/>
        <v>95</v>
      </c>
      <c r="F52" s="28" t="str">
        <f t="shared" ca="1" si="3"/>
        <v>3115</v>
      </c>
    </row>
    <row r="53" spans="3:6">
      <c r="C53" s="28" t="str">
        <f t="shared" ca="1" si="0"/>
        <v/>
      </c>
      <c r="D53" s="28" t="str">
        <f t="shared" ca="1" si="1"/>
        <v/>
      </c>
      <c r="E53" s="28">
        <f t="shared" ca="1" si="2"/>
        <v>96</v>
      </c>
      <c r="F53" s="28" t="str">
        <f t="shared" ca="1" si="3"/>
        <v>3120</v>
      </c>
    </row>
    <row r="54" spans="3:6">
      <c r="C54" s="28" t="str">
        <f t="shared" ca="1" si="0"/>
        <v/>
      </c>
      <c r="D54" s="28" t="str">
        <f t="shared" ca="1" si="1"/>
        <v/>
      </c>
      <c r="E54" s="28">
        <f t="shared" ca="1" si="2"/>
        <v>97</v>
      </c>
      <c r="F54" s="28" t="str">
        <f t="shared" ca="1" si="3"/>
        <v>3175</v>
      </c>
    </row>
    <row r="55" spans="3:6">
      <c r="C55" s="28" t="str">
        <f t="shared" ca="1" si="0"/>
        <v/>
      </c>
      <c r="D55" s="28" t="str">
        <f t="shared" ca="1" si="1"/>
        <v/>
      </c>
      <c r="E55" s="28">
        <f t="shared" ca="1" si="2"/>
        <v>98</v>
      </c>
      <c r="F55" s="28" t="str">
        <f t="shared" ca="1" si="3"/>
        <v>3180</v>
      </c>
    </row>
    <row r="56" spans="3:6">
      <c r="C56" s="28" t="str">
        <f t="shared" ca="1" si="0"/>
        <v/>
      </c>
      <c r="D56" s="28" t="str">
        <f t="shared" ca="1" si="1"/>
        <v/>
      </c>
      <c r="E56" s="28">
        <f t="shared" ca="1" si="2"/>
        <v>99</v>
      </c>
      <c r="F56" s="28" t="str">
        <f t="shared" ca="1" si="3"/>
        <v>3235</v>
      </c>
    </row>
    <row r="57" spans="3:6">
      <c r="C57" s="28" t="str">
        <f t="shared" ca="1" si="0"/>
        <v/>
      </c>
      <c r="D57" s="28" t="str">
        <f t="shared" ca="1" si="1"/>
        <v/>
      </c>
      <c r="E57" s="28">
        <f t="shared" ca="1" si="2"/>
        <v>100</v>
      </c>
      <c r="F57" s="28" t="str">
        <f t="shared" ca="1" si="3"/>
        <v>3240</v>
      </c>
    </row>
    <row r="58" spans="3:6">
      <c r="C58" s="28" t="str">
        <f t="shared" ca="1" si="0"/>
        <v/>
      </c>
      <c r="D58" s="28" t="str">
        <f t="shared" ca="1" si="1"/>
        <v/>
      </c>
      <c r="E58" s="28">
        <f t="shared" ca="1" si="2"/>
        <v>101</v>
      </c>
      <c r="F58" s="28" t="str">
        <f t="shared" ca="1" si="3"/>
        <v>3242</v>
      </c>
    </row>
    <row r="59" spans="3:6">
      <c r="C59" s="28" t="str">
        <f t="shared" ca="1" si="0"/>
        <v/>
      </c>
      <c r="D59" s="28" t="str">
        <f t="shared" ca="1" si="1"/>
        <v/>
      </c>
      <c r="E59" s="28">
        <f t="shared" ca="1" si="2"/>
        <v>102</v>
      </c>
      <c r="F59" s="28" t="str">
        <f t="shared" ca="1" si="3"/>
        <v>3245</v>
      </c>
    </row>
    <row r="60" spans="3:6">
      <c r="C60" s="28" t="str">
        <f t="shared" ca="1" si="0"/>
        <v/>
      </c>
      <c r="D60" s="28" t="str">
        <f t="shared" ca="1" si="1"/>
        <v/>
      </c>
      <c r="E60" s="28">
        <f t="shared" ca="1" si="2"/>
        <v>103</v>
      </c>
      <c r="F60" s="28" t="str">
        <f t="shared" ca="1" si="3"/>
        <v>3250</v>
      </c>
    </row>
    <row r="61" spans="3:6">
      <c r="C61" s="28" t="str">
        <f t="shared" ca="1" si="0"/>
        <v/>
      </c>
      <c r="D61" s="28" t="str">
        <f t="shared" ca="1" si="1"/>
        <v/>
      </c>
      <c r="E61" s="28">
        <f t="shared" ca="1" si="2"/>
        <v>104</v>
      </c>
      <c r="F61" s="28" t="str">
        <f t="shared" ca="1" si="3"/>
        <v>3255</v>
      </c>
    </row>
    <row r="62" spans="3:6">
      <c r="C62" s="28" t="str">
        <f t="shared" ca="1" si="0"/>
        <v/>
      </c>
      <c r="D62" s="28" t="str">
        <f t="shared" ca="1" si="1"/>
        <v/>
      </c>
      <c r="E62" s="28">
        <f t="shared" ca="1" si="2"/>
        <v>105</v>
      </c>
      <c r="F62" s="28" t="str">
        <f t="shared" ca="1" si="3"/>
        <v>3310</v>
      </c>
    </row>
    <row r="63" spans="3:6">
      <c r="C63" s="28" t="str">
        <f t="shared" ca="1" si="0"/>
        <v/>
      </c>
      <c r="D63" s="28" t="str">
        <f t="shared" ca="1" si="1"/>
        <v/>
      </c>
      <c r="E63" s="28">
        <f t="shared" ca="1" si="2"/>
        <v>106</v>
      </c>
      <c r="F63" s="28" t="str">
        <f t="shared" ca="1" si="3"/>
        <v>3315</v>
      </c>
    </row>
    <row r="64" spans="3:6">
      <c r="C64" s="28" t="str">
        <f t="shared" ca="1" si="0"/>
        <v/>
      </c>
      <c r="D64" s="28" t="str">
        <f t="shared" ca="1" si="1"/>
        <v/>
      </c>
      <c r="E64" s="28">
        <f t="shared" ca="1" si="2"/>
        <v>107</v>
      </c>
      <c r="F64" s="28" t="str">
        <f t="shared" ca="1" si="3"/>
        <v>3320</v>
      </c>
    </row>
    <row r="65" spans="3:6">
      <c r="C65" s="28" t="str">
        <f t="shared" ca="1" si="0"/>
        <v/>
      </c>
      <c r="D65" s="28" t="str">
        <f t="shared" ca="1" si="1"/>
        <v/>
      </c>
      <c r="E65" s="28">
        <f t="shared" ca="1" si="2"/>
        <v>108</v>
      </c>
      <c r="F65" s="28" t="str">
        <f t="shared" ca="1" si="3"/>
        <v>3325</v>
      </c>
    </row>
    <row r="66" spans="3:6">
      <c r="C66" s="28" t="str">
        <f t="shared" ca="1" si="0"/>
        <v/>
      </c>
      <c r="D66" s="28" t="str">
        <f t="shared" ca="1" si="1"/>
        <v/>
      </c>
      <c r="E66" s="28">
        <f t="shared" ca="1" si="2"/>
        <v>109</v>
      </c>
      <c r="F66" s="28" t="str">
        <f t="shared" ca="1" si="3"/>
        <v>3330</v>
      </c>
    </row>
    <row r="67" spans="3:6">
      <c r="C67" s="28" t="str">
        <f t="shared" ca="1" si="0"/>
        <v/>
      </c>
      <c r="D67" s="28" t="str">
        <f t="shared" ca="1" si="1"/>
        <v/>
      </c>
      <c r="E67" s="28">
        <f t="shared" ca="1" si="2"/>
        <v>110</v>
      </c>
      <c r="F67" s="28" t="str">
        <f t="shared" ca="1" si="3"/>
        <v>3385</v>
      </c>
    </row>
    <row r="68" spans="3:6">
      <c r="C68" s="28" t="str">
        <f t="shared" ref="C68:C131" ca="1" si="4">IF(OR(INDIRECT(ADDRESS(ROW()-1,COLUMN()))="",(INDIRECT(ADDRESS(ROW()-1,COLUMN()))=COUNTA(INDIRECT("原価センタコード!E:E")))),"",IFERROR(MATCH($C$1,INDIRECT("原価センタコード!E" &amp; INDIRECT(ADDRESS(ROW()-1,COLUMN()))+1 &amp; ":E" &amp; COUNTA(INDIRECT("原価センタコード!E:E"))),0) + INDIRECT(ADDRESS(ROW()-1,COLUMN())),""))</f>
        <v/>
      </c>
      <c r="D68" s="28" t="str">
        <f t="shared" ref="D68:D131" ca="1" si="5">IFERROR(INDIRECT(ADDRESS(INDIRECT(ADDRESS(ROW(),COLUMN()-1)),2,1,1,"原価センタコード")),"")</f>
        <v/>
      </c>
      <c r="E68" s="28">
        <f t="shared" ref="E68:E131" ca="1" si="6">IF(OR(INDIRECT(ADDRESS(ROW()-1,COLUMN()))="",(INDIRECT(ADDRESS(ROW()-1,COLUMN()))=COUNTA(INDIRECT("原価センタコード!E:E")))),"",IFERROR(MATCH($E$1,INDIRECT("原価センタコード!E" &amp; INDIRECT(ADDRESS(ROW()-1,COLUMN()))+1 &amp; ":E" &amp; COUNTA(INDIRECT("原価センタコード!E:E"))),0) + INDIRECT(ADDRESS(ROW()-1,COLUMN())),""))</f>
        <v>111</v>
      </c>
      <c r="F68" s="28" t="str">
        <f t="shared" ref="F68:F131" ca="1" si="7">IFERROR(INDIRECT(ADDRESS(INDIRECT(ADDRESS(ROW(),COLUMN()-1)),2,1,1,"原価センタコード")),"")</f>
        <v>3390</v>
      </c>
    </row>
    <row r="69" spans="3:6">
      <c r="C69" s="28" t="str">
        <f t="shared" ca="1" si="4"/>
        <v/>
      </c>
      <c r="D69" s="28" t="str">
        <f t="shared" ca="1" si="5"/>
        <v/>
      </c>
      <c r="E69" s="28">
        <f t="shared" ca="1" si="6"/>
        <v>112</v>
      </c>
      <c r="F69" s="28" t="str">
        <f t="shared" ca="1" si="7"/>
        <v>3395</v>
      </c>
    </row>
    <row r="70" spans="3:6">
      <c r="C70" s="28" t="str">
        <f t="shared" ca="1" si="4"/>
        <v/>
      </c>
      <c r="D70" s="28" t="str">
        <f t="shared" ca="1" si="5"/>
        <v/>
      </c>
      <c r="E70" s="28">
        <f t="shared" ca="1" si="6"/>
        <v>113</v>
      </c>
      <c r="F70" s="28" t="str">
        <f t="shared" ca="1" si="7"/>
        <v>3400</v>
      </c>
    </row>
    <row r="71" spans="3:6">
      <c r="C71" s="28" t="str">
        <f t="shared" ca="1" si="4"/>
        <v/>
      </c>
      <c r="D71" s="28" t="str">
        <f t="shared" ca="1" si="5"/>
        <v/>
      </c>
      <c r="E71" s="28">
        <f t="shared" ca="1" si="6"/>
        <v>114</v>
      </c>
      <c r="F71" s="28" t="str">
        <f t="shared" ca="1" si="7"/>
        <v>3405</v>
      </c>
    </row>
    <row r="72" spans="3:6">
      <c r="C72" s="28" t="str">
        <f t="shared" ca="1" si="4"/>
        <v/>
      </c>
      <c r="D72" s="28" t="str">
        <f t="shared" ca="1" si="5"/>
        <v/>
      </c>
      <c r="E72" s="28">
        <f t="shared" ca="1" si="6"/>
        <v>115</v>
      </c>
      <c r="F72" s="28" t="str">
        <f t="shared" ca="1" si="7"/>
        <v>3460</v>
      </c>
    </row>
    <row r="73" spans="3:6">
      <c r="C73" s="28" t="str">
        <f t="shared" ca="1" si="4"/>
        <v/>
      </c>
      <c r="D73" s="28" t="str">
        <f t="shared" ca="1" si="5"/>
        <v/>
      </c>
      <c r="E73" s="28">
        <f t="shared" ca="1" si="6"/>
        <v>116</v>
      </c>
      <c r="F73" s="28" t="str">
        <f t="shared" ca="1" si="7"/>
        <v>3465</v>
      </c>
    </row>
    <row r="74" spans="3:6">
      <c r="C74" s="28" t="str">
        <f t="shared" ca="1" si="4"/>
        <v/>
      </c>
      <c r="D74" s="28" t="str">
        <f t="shared" ca="1" si="5"/>
        <v/>
      </c>
      <c r="E74" s="28">
        <f t="shared" ca="1" si="6"/>
        <v>117</v>
      </c>
      <c r="F74" s="28" t="str">
        <f t="shared" ca="1" si="7"/>
        <v>3470</v>
      </c>
    </row>
    <row r="75" spans="3:6">
      <c r="C75" s="28" t="str">
        <f t="shared" ca="1" si="4"/>
        <v/>
      </c>
      <c r="D75" s="28" t="str">
        <f t="shared" ca="1" si="5"/>
        <v/>
      </c>
      <c r="E75" s="28">
        <f t="shared" ca="1" si="6"/>
        <v>118</v>
      </c>
      <c r="F75" s="28" t="str">
        <f t="shared" ca="1" si="7"/>
        <v>3475</v>
      </c>
    </row>
    <row r="76" spans="3:6">
      <c r="C76" s="28" t="str">
        <f t="shared" ca="1" si="4"/>
        <v/>
      </c>
      <c r="D76" s="28" t="str">
        <f t="shared" ca="1" si="5"/>
        <v/>
      </c>
      <c r="E76" s="28">
        <f t="shared" ca="1" si="6"/>
        <v>119</v>
      </c>
      <c r="F76" s="28" t="str">
        <f t="shared" ca="1" si="7"/>
        <v>3530</v>
      </c>
    </row>
    <row r="77" spans="3:6">
      <c r="C77" s="28" t="str">
        <f t="shared" ca="1" si="4"/>
        <v/>
      </c>
      <c r="D77" s="28" t="str">
        <f t="shared" ca="1" si="5"/>
        <v/>
      </c>
      <c r="E77" s="28">
        <f t="shared" ca="1" si="6"/>
        <v>120</v>
      </c>
      <c r="F77" s="28" t="str">
        <f t="shared" ca="1" si="7"/>
        <v>3585</v>
      </c>
    </row>
    <row r="78" spans="3:6">
      <c r="C78" s="28" t="str">
        <f t="shared" ca="1" si="4"/>
        <v/>
      </c>
      <c r="D78" s="28" t="str">
        <f t="shared" ca="1" si="5"/>
        <v/>
      </c>
      <c r="E78" s="28">
        <f t="shared" ca="1" si="6"/>
        <v>121</v>
      </c>
      <c r="F78" s="28" t="str">
        <f t="shared" ca="1" si="7"/>
        <v>3640</v>
      </c>
    </row>
    <row r="79" spans="3:6">
      <c r="C79" s="28" t="str">
        <f t="shared" ca="1" si="4"/>
        <v/>
      </c>
      <c r="D79" s="28" t="str">
        <f t="shared" ca="1" si="5"/>
        <v/>
      </c>
      <c r="E79" s="28">
        <f t="shared" ca="1" si="6"/>
        <v>122</v>
      </c>
      <c r="F79" s="28" t="str">
        <f t="shared" ca="1" si="7"/>
        <v>3645</v>
      </c>
    </row>
    <row r="80" spans="3:6">
      <c r="C80" s="28" t="str">
        <f t="shared" ca="1" si="4"/>
        <v/>
      </c>
      <c r="D80" s="28" t="str">
        <f t="shared" ca="1" si="5"/>
        <v/>
      </c>
      <c r="E80" s="28">
        <f t="shared" ca="1" si="6"/>
        <v>123</v>
      </c>
      <c r="F80" s="28" t="str">
        <f t="shared" ca="1" si="7"/>
        <v>3650</v>
      </c>
    </row>
    <row r="81" spans="3:6">
      <c r="C81" s="28" t="str">
        <f t="shared" ca="1" si="4"/>
        <v/>
      </c>
      <c r="D81" s="28" t="str">
        <f t="shared" ca="1" si="5"/>
        <v/>
      </c>
      <c r="E81" s="28">
        <f t="shared" ca="1" si="6"/>
        <v>124</v>
      </c>
      <c r="F81" s="28" t="str">
        <f t="shared" ca="1" si="7"/>
        <v>3705</v>
      </c>
    </row>
    <row r="82" spans="3:6">
      <c r="C82" s="28" t="str">
        <f t="shared" ca="1" si="4"/>
        <v/>
      </c>
      <c r="D82" s="28" t="str">
        <f t="shared" ca="1" si="5"/>
        <v/>
      </c>
      <c r="E82" s="28">
        <f t="shared" ca="1" si="6"/>
        <v>125</v>
      </c>
      <c r="F82" s="28" t="str">
        <f t="shared" ca="1" si="7"/>
        <v>3800</v>
      </c>
    </row>
    <row r="83" spans="3:6">
      <c r="C83" s="28" t="str">
        <f t="shared" ca="1" si="4"/>
        <v/>
      </c>
      <c r="D83" s="28" t="str">
        <f t="shared" ca="1" si="5"/>
        <v/>
      </c>
      <c r="E83" s="28" t="str">
        <f t="shared" ca="1" si="6"/>
        <v/>
      </c>
      <c r="F83" s="28" t="str">
        <f t="shared" ca="1" si="7"/>
        <v/>
      </c>
    </row>
    <row r="84" spans="3:6">
      <c r="C84" s="28" t="str">
        <f t="shared" ca="1" si="4"/>
        <v/>
      </c>
      <c r="D84" s="28" t="str">
        <f t="shared" ca="1" si="5"/>
        <v/>
      </c>
      <c r="E84" s="28" t="str">
        <f t="shared" ca="1" si="6"/>
        <v/>
      </c>
      <c r="F84" s="28" t="str">
        <f t="shared" ca="1" si="7"/>
        <v/>
      </c>
    </row>
    <row r="85" spans="3:6">
      <c r="C85" s="28" t="str">
        <f t="shared" ca="1" si="4"/>
        <v/>
      </c>
      <c r="D85" s="28" t="str">
        <f t="shared" ca="1" si="5"/>
        <v/>
      </c>
      <c r="E85" s="28" t="str">
        <f t="shared" ca="1" si="6"/>
        <v/>
      </c>
      <c r="F85" s="28" t="str">
        <f t="shared" ca="1" si="7"/>
        <v/>
      </c>
    </row>
    <row r="86" spans="3:6">
      <c r="C86" s="28" t="str">
        <f t="shared" ca="1" si="4"/>
        <v/>
      </c>
      <c r="D86" s="28" t="str">
        <f t="shared" ca="1" si="5"/>
        <v/>
      </c>
      <c r="E86" s="28" t="str">
        <f t="shared" ca="1" si="6"/>
        <v/>
      </c>
      <c r="F86" s="28" t="str">
        <f t="shared" ca="1" si="7"/>
        <v/>
      </c>
    </row>
    <row r="87" spans="3:6">
      <c r="C87" s="28" t="str">
        <f t="shared" ca="1" si="4"/>
        <v/>
      </c>
      <c r="D87" s="28" t="str">
        <f t="shared" ca="1" si="5"/>
        <v/>
      </c>
      <c r="E87" s="28" t="str">
        <f t="shared" ca="1" si="6"/>
        <v/>
      </c>
      <c r="F87" s="28" t="str">
        <f t="shared" ca="1" si="7"/>
        <v/>
      </c>
    </row>
    <row r="88" spans="3:6">
      <c r="C88" s="28" t="str">
        <f t="shared" ca="1" si="4"/>
        <v/>
      </c>
      <c r="D88" s="28" t="str">
        <f t="shared" ca="1" si="5"/>
        <v/>
      </c>
      <c r="E88" s="28" t="str">
        <f t="shared" ca="1" si="6"/>
        <v/>
      </c>
      <c r="F88" s="28" t="str">
        <f t="shared" ca="1" si="7"/>
        <v/>
      </c>
    </row>
    <row r="89" spans="3:6">
      <c r="C89" s="28" t="str">
        <f t="shared" ca="1" si="4"/>
        <v/>
      </c>
      <c r="D89" s="28" t="str">
        <f t="shared" ca="1" si="5"/>
        <v/>
      </c>
      <c r="E89" s="28" t="str">
        <f t="shared" ca="1" si="6"/>
        <v/>
      </c>
      <c r="F89" s="28" t="str">
        <f t="shared" ca="1" si="7"/>
        <v/>
      </c>
    </row>
    <row r="90" spans="3:6">
      <c r="C90" s="28" t="str">
        <f t="shared" ca="1" si="4"/>
        <v/>
      </c>
      <c r="D90" s="28" t="str">
        <f t="shared" ca="1" si="5"/>
        <v/>
      </c>
      <c r="E90" s="28" t="str">
        <f t="shared" ca="1" si="6"/>
        <v/>
      </c>
      <c r="F90" s="28" t="str">
        <f t="shared" ca="1" si="7"/>
        <v/>
      </c>
    </row>
    <row r="91" spans="3:6">
      <c r="C91" s="28" t="str">
        <f t="shared" ca="1" si="4"/>
        <v/>
      </c>
      <c r="D91" s="28" t="str">
        <f t="shared" ca="1" si="5"/>
        <v/>
      </c>
      <c r="E91" s="28" t="str">
        <f t="shared" ca="1" si="6"/>
        <v/>
      </c>
      <c r="F91" s="28" t="str">
        <f t="shared" ca="1" si="7"/>
        <v/>
      </c>
    </row>
    <row r="92" spans="3:6">
      <c r="C92" s="28" t="str">
        <f t="shared" ca="1" si="4"/>
        <v/>
      </c>
      <c r="D92" s="28" t="str">
        <f t="shared" ca="1" si="5"/>
        <v/>
      </c>
      <c r="E92" s="28" t="str">
        <f t="shared" ca="1" si="6"/>
        <v/>
      </c>
      <c r="F92" s="28" t="str">
        <f t="shared" ca="1" si="7"/>
        <v/>
      </c>
    </row>
    <row r="93" spans="3:6">
      <c r="C93" s="28" t="str">
        <f t="shared" ca="1" si="4"/>
        <v/>
      </c>
      <c r="D93" s="28" t="str">
        <f t="shared" ca="1" si="5"/>
        <v/>
      </c>
      <c r="E93" s="28" t="str">
        <f t="shared" ca="1" si="6"/>
        <v/>
      </c>
      <c r="F93" s="28" t="str">
        <f t="shared" ca="1" si="7"/>
        <v/>
      </c>
    </row>
    <row r="94" spans="3:6">
      <c r="C94" s="28" t="str">
        <f t="shared" ca="1" si="4"/>
        <v/>
      </c>
      <c r="D94" s="28" t="str">
        <f t="shared" ca="1" si="5"/>
        <v/>
      </c>
      <c r="E94" s="28" t="str">
        <f t="shared" ca="1" si="6"/>
        <v/>
      </c>
      <c r="F94" s="28" t="str">
        <f t="shared" ca="1" si="7"/>
        <v/>
      </c>
    </row>
    <row r="95" spans="3:6">
      <c r="C95" s="28" t="str">
        <f t="shared" ca="1" si="4"/>
        <v/>
      </c>
      <c r="D95" s="28" t="str">
        <f t="shared" ca="1" si="5"/>
        <v/>
      </c>
      <c r="E95" s="28" t="str">
        <f t="shared" ca="1" si="6"/>
        <v/>
      </c>
      <c r="F95" s="28" t="str">
        <f t="shared" ca="1" si="7"/>
        <v/>
      </c>
    </row>
    <row r="96" spans="3:6">
      <c r="C96" s="28" t="str">
        <f t="shared" ca="1" si="4"/>
        <v/>
      </c>
      <c r="D96" s="28" t="str">
        <f t="shared" ca="1" si="5"/>
        <v/>
      </c>
      <c r="E96" s="28" t="str">
        <f t="shared" ca="1" si="6"/>
        <v/>
      </c>
      <c r="F96" s="28" t="str">
        <f t="shared" ca="1" si="7"/>
        <v/>
      </c>
    </row>
    <row r="97" spans="3:6">
      <c r="C97" s="28" t="str">
        <f t="shared" ca="1" si="4"/>
        <v/>
      </c>
      <c r="D97" s="28" t="str">
        <f t="shared" ca="1" si="5"/>
        <v/>
      </c>
      <c r="E97" s="28" t="str">
        <f t="shared" ca="1" si="6"/>
        <v/>
      </c>
      <c r="F97" s="28" t="str">
        <f t="shared" ca="1" si="7"/>
        <v/>
      </c>
    </row>
    <row r="98" spans="3:6">
      <c r="C98" s="28" t="str">
        <f t="shared" ca="1" si="4"/>
        <v/>
      </c>
      <c r="D98" s="28" t="str">
        <f t="shared" ca="1" si="5"/>
        <v/>
      </c>
      <c r="E98" s="28" t="str">
        <f t="shared" ca="1" si="6"/>
        <v/>
      </c>
      <c r="F98" s="28" t="str">
        <f t="shared" ca="1" si="7"/>
        <v/>
      </c>
    </row>
    <row r="99" spans="3:6">
      <c r="C99" s="28" t="str">
        <f t="shared" ca="1" si="4"/>
        <v/>
      </c>
      <c r="D99" s="28" t="str">
        <f t="shared" ca="1" si="5"/>
        <v/>
      </c>
      <c r="E99" s="28" t="str">
        <f t="shared" ca="1" si="6"/>
        <v/>
      </c>
      <c r="F99" s="28" t="str">
        <f t="shared" ca="1" si="7"/>
        <v/>
      </c>
    </row>
    <row r="100" spans="3:6">
      <c r="C100" s="28" t="str">
        <f t="shared" ca="1" si="4"/>
        <v/>
      </c>
      <c r="D100" s="28" t="str">
        <f t="shared" ca="1" si="5"/>
        <v/>
      </c>
      <c r="E100" s="28" t="str">
        <f t="shared" ca="1" si="6"/>
        <v/>
      </c>
      <c r="F100" s="28" t="str">
        <f t="shared" ca="1" si="7"/>
        <v/>
      </c>
    </row>
    <row r="101" spans="3:6">
      <c r="C101" s="28" t="str">
        <f t="shared" ca="1" si="4"/>
        <v/>
      </c>
      <c r="D101" s="28" t="str">
        <f t="shared" ca="1" si="5"/>
        <v/>
      </c>
      <c r="E101" s="28" t="str">
        <f t="shared" ca="1" si="6"/>
        <v/>
      </c>
      <c r="F101" s="28" t="str">
        <f t="shared" ca="1" si="7"/>
        <v/>
      </c>
    </row>
    <row r="102" spans="3:6">
      <c r="C102" s="28" t="str">
        <f t="shared" ca="1" si="4"/>
        <v/>
      </c>
      <c r="D102" s="28" t="str">
        <f t="shared" ca="1" si="5"/>
        <v/>
      </c>
      <c r="E102" s="28" t="str">
        <f t="shared" ca="1" si="6"/>
        <v/>
      </c>
      <c r="F102" s="28" t="str">
        <f t="shared" ca="1" si="7"/>
        <v/>
      </c>
    </row>
    <row r="103" spans="3:6">
      <c r="C103" s="28" t="str">
        <f t="shared" ca="1" si="4"/>
        <v/>
      </c>
      <c r="D103" s="28" t="str">
        <f t="shared" ca="1" si="5"/>
        <v/>
      </c>
      <c r="E103" s="28" t="str">
        <f t="shared" ca="1" si="6"/>
        <v/>
      </c>
      <c r="F103" s="28" t="str">
        <f t="shared" ca="1" si="7"/>
        <v/>
      </c>
    </row>
    <row r="104" spans="3:6">
      <c r="C104" s="28" t="str">
        <f t="shared" ca="1" si="4"/>
        <v/>
      </c>
      <c r="D104" s="28" t="str">
        <f t="shared" ca="1" si="5"/>
        <v/>
      </c>
      <c r="E104" s="28" t="str">
        <f t="shared" ca="1" si="6"/>
        <v/>
      </c>
      <c r="F104" s="28" t="str">
        <f t="shared" ca="1" si="7"/>
        <v/>
      </c>
    </row>
    <row r="105" spans="3:6">
      <c r="C105" s="28" t="str">
        <f t="shared" ca="1" si="4"/>
        <v/>
      </c>
      <c r="D105" s="28" t="str">
        <f t="shared" ca="1" si="5"/>
        <v/>
      </c>
      <c r="E105" s="28" t="str">
        <f t="shared" ca="1" si="6"/>
        <v/>
      </c>
      <c r="F105" s="28" t="str">
        <f t="shared" ca="1" si="7"/>
        <v/>
      </c>
    </row>
    <row r="106" spans="3:6">
      <c r="C106" s="28" t="str">
        <f t="shared" ca="1" si="4"/>
        <v/>
      </c>
      <c r="D106" s="28" t="str">
        <f t="shared" ca="1" si="5"/>
        <v/>
      </c>
      <c r="E106" s="28" t="str">
        <f t="shared" ca="1" si="6"/>
        <v/>
      </c>
      <c r="F106" s="28" t="str">
        <f t="shared" ca="1" si="7"/>
        <v/>
      </c>
    </row>
    <row r="107" spans="3:6">
      <c r="C107" s="28" t="str">
        <f t="shared" ca="1" si="4"/>
        <v/>
      </c>
      <c r="D107" s="28" t="str">
        <f t="shared" ca="1" si="5"/>
        <v/>
      </c>
      <c r="E107" s="28" t="str">
        <f t="shared" ca="1" si="6"/>
        <v/>
      </c>
      <c r="F107" s="28" t="str">
        <f t="shared" ca="1" si="7"/>
        <v/>
      </c>
    </row>
    <row r="108" spans="3:6">
      <c r="C108" s="28" t="str">
        <f t="shared" ca="1" si="4"/>
        <v/>
      </c>
      <c r="D108" s="28" t="str">
        <f t="shared" ca="1" si="5"/>
        <v/>
      </c>
      <c r="E108" s="28" t="str">
        <f t="shared" ca="1" si="6"/>
        <v/>
      </c>
      <c r="F108" s="28" t="str">
        <f t="shared" ca="1" si="7"/>
        <v/>
      </c>
    </row>
    <row r="109" spans="3:6">
      <c r="C109" s="28" t="str">
        <f t="shared" ca="1" si="4"/>
        <v/>
      </c>
      <c r="D109" s="28" t="str">
        <f t="shared" ca="1" si="5"/>
        <v/>
      </c>
      <c r="E109" s="28" t="str">
        <f t="shared" ca="1" si="6"/>
        <v/>
      </c>
      <c r="F109" s="28" t="str">
        <f t="shared" ca="1" si="7"/>
        <v/>
      </c>
    </row>
    <row r="110" spans="3:6">
      <c r="C110" s="28" t="str">
        <f t="shared" ca="1" si="4"/>
        <v/>
      </c>
      <c r="D110" s="28" t="str">
        <f t="shared" ca="1" si="5"/>
        <v/>
      </c>
      <c r="E110" s="28" t="str">
        <f t="shared" ca="1" si="6"/>
        <v/>
      </c>
      <c r="F110" s="28" t="str">
        <f t="shared" ca="1" si="7"/>
        <v/>
      </c>
    </row>
    <row r="111" spans="3:6">
      <c r="C111" s="28" t="str">
        <f t="shared" ca="1" si="4"/>
        <v/>
      </c>
      <c r="D111" s="28" t="str">
        <f t="shared" ca="1" si="5"/>
        <v/>
      </c>
      <c r="E111" s="28" t="str">
        <f t="shared" ca="1" si="6"/>
        <v/>
      </c>
      <c r="F111" s="28" t="str">
        <f t="shared" ca="1" si="7"/>
        <v/>
      </c>
    </row>
    <row r="112" spans="3:6">
      <c r="C112" s="28" t="str">
        <f t="shared" ca="1" si="4"/>
        <v/>
      </c>
      <c r="D112" s="28" t="str">
        <f t="shared" ca="1" si="5"/>
        <v/>
      </c>
      <c r="E112" s="28" t="str">
        <f t="shared" ca="1" si="6"/>
        <v/>
      </c>
      <c r="F112" s="28" t="str">
        <f t="shared" ca="1" si="7"/>
        <v/>
      </c>
    </row>
    <row r="113" spans="3:6">
      <c r="C113" s="28" t="str">
        <f t="shared" ca="1" si="4"/>
        <v/>
      </c>
      <c r="D113" s="28" t="str">
        <f t="shared" ca="1" si="5"/>
        <v/>
      </c>
      <c r="E113" s="28" t="str">
        <f t="shared" ca="1" si="6"/>
        <v/>
      </c>
      <c r="F113" s="28" t="str">
        <f t="shared" ca="1" si="7"/>
        <v/>
      </c>
    </row>
    <row r="114" spans="3:6">
      <c r="C114" s="28" t="str">
        <f t="shared" ca="1" si="4"/>
        <v/>
      </c>
      <c r="D114" s="28" t="str">
        <f t="shared" ca="1" si="5"/>
        <v/>
      </c>
      <c r="E114" s="28" t="str">
        <f t="shared" ca="1" si="6"/>
        <v/>
      </c>
      <c r="F114" s="28" t="str">
        <f t="shared" ca="1" si="7"/>
        <v/>
      </c>
    </row>
    <row r="115" spans="3:6">
      <c r="C115" s="28" t="str">
        <f t="shared" ca="1" si="4"/>
        <v/>
      </c>
      <c r="D115" s="28" t="str">
        <f t="shared" ca="1" si="5"/>
        <v/>
      </c>
      <c r="E115" s="28" t="str">
        <f t="shared" ca="1" si="6"/>
        <v/>
      </c>
      <c r="F115" s="28" t="str">
        <f t="shared" ca="1" si="7"/>
        <v/>
      </c>
    </row>
    <row r="116" spans="3:6">
      <c r="C116" s="28" t="str">
        <f t="shared" ca="1" si="4"/>
        <v/>
      </c>
      <c r="D116" s="28" t="str">
        <f t="shared" ca="1" si="5"/>
        <v/>
      </c>
      <c r="E116" s="28" t="str">
        <f t="shared" ca="1" si="6"/>
        <v/>
      </c>
      <c r="F116" s="28" t="str">
        <f t="shared" ca="1" si="7"/>
        <v/>
      </c>
    </row>
    <row r="117" spans="3:6">
      <c r="C117" s="28" t="str">
        <f t="shared" ca="1" si="4"/>
        <v/>
      </c>
      <c r="D117" s="28" t="str">
        <f t="shared" ca="1" si="5"/>
        <v/>
      </c>
      <c r="E117" s="28" t="str">
        <f t="shared" ca="1" si="6"/>
        <v/>
      </c>
      <c r="F117" s="28" t="str">
        <f t="shared" ca="1" si="7"/>
        <v/>
      </c>
    </row>
    <row r="118" spans="3:6">
      <c r="C118" s="28" t="str">
        <f t="shared" ca="1" si="4"/>
        <v/>
      </c>
      <c r="D118" s="28" t="str">
        <f t="shared" ca="1" si="5"/>
        <v/>
      </c>
      <c r="E118" s="28" t="str">
        <f t="shared" ca="1" si="6"/>
        <v/>
      </c>
      <c r="F118" s="28" t="str">
        <f t="shared" ca="1" si="7"/>
        <v/>
      </c>
    </row>
    <row r="119" spans="3:6">
      <c r="C119" s="28" t="str">
        <f t="shared" ca="1" si="4"/>
        <v/>
      </c>
      <c r="D119" s="28" t="str">
        <f t="shared" ca="1" si="5"/>
        <v/>
      </c>
      <c r="E119" s="28" t="str">
        <f t="shared" ca="1" si="6"/>
        <v/>
      </c>
      <c r="F119" s="28" t="str">
        <f t="shared" ca="1" si="7"/>
        <v/>
      </c>
    </row>
    <row r="120" spans="3:6">
      <c r="C120" s="28" t="str">
        <f t="shared" ca="1" si="4"/>
        <v/>
      </c>
      <c r="D120" s="28" t="str">
        <f t="shared" ca="1" si="5"/>
        <v/>
      </c>
      <c r="E120" s="28" t="str">
        <f t="shared" ca="1" si="6"/>
        <v/>
      </c>
      <c r="F120" s="28" t="str">
        <f t="shared" ca="1" si="7"/>
        <v/>
      </c>
    </row>
    <row r="121" spans="3:6">
      <c r="C121" s="28" t="str">
        <f t="shared" ca="1" si="4"/>
        <v/>
      </c>
      <c r="D121" s="28" t="str">
        <f t="shared" ca="1" si="5"/>
        <v/>
      </c>
      <c r="E121" s="28" t="str">
        <f t="shared" ca="1" si="6"/>
        <v/>
      </c>
      <c r="F121" s="28" t="str">
        <f t="shared" ca="1" si="7"/>
        <v/>
      </c>
    </row>
    <row r="122" spans="3:6">
      <c r="C122" s="28" t="str">
        <f t="shared" ca="1" si="4"/>
        <v/>
      </c>
      <c r="D122" s="28" t="str">
        <f t="shared" ca="1" si="5"/>
        <v/>
      </c>
      <c r="E122" s="28" t="str">
        <f t="shared" ca="1" si="6"/>
        <v/>
      </c>
      <c r="F122" s="28" t="str">
        <f t="shared" ca="1" si="7"/>
        <v/>
      </c>
    </row>
    <row r="123" spans="3:6">
      <c r="C123" s="28" t="str">
        <f t="shared" ca="1" si="4"/>
        <v/>
      </c>
      <c r="D123" s="28" t="str">
        <f t="shared" ca="1" si="5"/>
        <v/>
      </c>
      <c r="E123" s="28" t="str">
        <f t="shared" ca="1" si="6"/>
        <v/>
      </c>
      <c r="F123" s="28" t="str">
        <f t="shared" ca="1" si="7"/>
        <v/>
      </c>
    </row>
    <row r="124" spans="3:6">
      <c r="C124" s="28" t="str">
        <f t="shared" ca="1" si="4"/>
        <v/>
      </c>
      <c r="D124" s="28" t="str">
        <f t="shared" ca="1" si="5"/>
        <v/>
      </c>
      <c r="E124" s="28" t="str">
        <f t="shared" ca="1" si="6"/>
        <v/>
      </c>
      <c r="F124" s="28" t="str">
        <f t="shared" ca="1" si="7"/>
        <v/>
      </c>
    </row>
    <row r="125" spans="3:6">
      <c r="C125" s="28" t="str">
        <f t="shared" ca="1" si="4"/>
        <v/>
      </c>
      <c r="D125" s="28" t="str">
        <f t="shared" ca="1" si="5"/>
        <v/>
      </c>
      <c r="E125" s="28" t="str">
        <f t="shared" ca="1" si="6"/>
        <v/>
      </c>
      <c r="F125" s="28" t="str">
        <f t="shared" ca="1" si="7"/>
        <v/>
      </c>
    </row>
    <row r="126" spans="3:6">
      <c r="C126" s="28" t="str">
        <f t="shared" ca="1" si="4"/>
        <v/>
      </c>
      <c r="D126" s="28" t="str">
        <f t="shared" ca="1" si="5"/>
        <v/>
      </c>
      <c r="E126" s="28" t="str">
        <f t="shared" ca="1" si="6"/>
        <v/>
      </c>
      <c r="F126" s="28" t="str">
        <f t="shared" ca="1" si="7"/>
        <v/>
      </c>
    </row>
    <row r="127" spans="3:6">
      <c r="C127" s="28" t="str">
        <f t="shared" ca="1" si="4"/>
        <v/>
      </c>
      <c r="D127" s="28" t="str">
        <f t="shared" ca="1" si="5"/>
        <v/>
      </c>
      <c r="E127" s="28" t="str">
        <f t="shared" ca="1" si="6"/>
        <v/>
      </c>
      <c r="F127" s="28" t="str">
        <f t="shared" ca="1" si="7"/>
        <v/>
      </c>
    </row>
    <row r="128" spans="3:6">
      <c r="C128" s="28" t="str">
        <f t="shared" ca="1" si="4"/>
        <v/>
      </c>
      <c r="D128" s="28" t="str">
        <f t="shared" ca="1" si="5"/>
        <v/>
      </c>
      <c r="E128" s="28" t="str">
        <f t="shared" ca="1" si="6"/>
        <v/>
      </c>
      <c r="F128" s="28" t="str">
        <f t="shared" ca="1" si="7"/>
        <v/>
      </c>
    </row>
    <row r="129" spans="3:6">
      <c r="C129" s="28" t="str">
        <f t="shared" ca="1" si="4"/>
        <v/>
      </c>
      <c r="D129" s="28" t="str">
        <f t="shared" ca="1" si="5"/>
        <v/>
      </c>
      <c r="E129" s="28" t="str">
        <f t="shared" ca="1" si="6"/>
        <v/>
      </c>
      <c r="F129" s="28" t="str">
        <f t="shared" ca="1" si="7"/>
        <v/>
      </c>
    </row>
    <row r="130" spans="3:6">
      <c r="C130" s="28" t="str">
        <f t="shared" ca="1" si="4"/>
        <v/>
      </c>
      <c r="D130" s="28" t="str">
        <f t="shared" ca="1" si="5"/>
        <v/>
      </c>
      <c r="E130" s="28" t="str">
        <f t="shared" ca="1" si="6"/>
        <v/>
      </c>
      <c r="F130" s="28" t="str">
        <f t="shared" ca="1" si="7"/>
        <v/>
      </c>
    </row>
    <row r="131" spans="3:6">
      <c r="C131" s="28" t="str">
        <f t="shared" ca="1" si="4"/>
        <v/>
      </c>
      <c r="D131" s="28" t="str">
        <f t="shared" ca="1" si="5"/>
        <v/>
      </c>
      <c r="E131" s="28" t="str">
        <f t="shared" ca="1" si="6"/>
        <v/>
      </c>
      <c r="F131" s="28" t="str">
        <f t="shared" ca="1" si="7"/>
        <v/>
      </c>
    </row>
    <row r="132" spans="3:6">
      <c r="C132" s="28" t="str">
        <f t="shared" ref="C132:C195" ca="1" si="8">IF(OR(INDIRECT(ADDRESS(ROW()-1,COLUMN()))="",(INDIRECT(ADDRESS(ROW()-1,COLUMN()))=COUNTA(INDIRECT("原価センタコード!E:E")))),"",IFERROR(MATCH($C$1,INDIRECT("原価センタコード!E" &amp; INDIRECT(ADDRESS(ROW()-1,COLUMN()))+1 &amp; ":E" &amp; COUNTA(INDIRECT("原価センタコード!E:E"))),0) + INDIRECT(ADDRESS(ROW()-1,COLUMN())),""))</f>
        <v/>
      </c>
      <c r="D132" s="28" t="str">
        <f t="shared" ref="D132:D195" ca="1" si="9">IFERROR(INDIRECT(ADDRESS(INDIRECT(ADDRESS(ROW(),COLUMN()-1)),2,1,1,"原価センタコード")),"")</f>
        <v/>
      </c>
      <c r="E132" s="28" t="str">
        <f t="shared" ref="E132:E195" ca="1" si="10">IF(OR(INDIRECT(ADDRESS(ROW()-1,COLUMN()))="",(INDIRECT(ADDRESS(ROW()-1,COLUMN()))=COUNTA(INDIRECT("原価センタコード!E:E")))),"",IFERROR(MATCH($E$1,INDIRECT("原価センタコード!E" &amp; INDIRECT(ADDRESS(ROW()-1,COLUMN()))+1 &amp; ":E" &amp; COUNTA(INDIRECT("原価センタコード!E:E"))),0) + INDIRECT(ADDRESS(ROW()-1,COLUMN())),""))</f>
        <v/>
      </c>
      <c r="F132" s="28" t="str">
        <f t="shared" ref="F132:F195" ca="1" si="11">IFERROR(INDIRECT(ADDRESS(INDIRECT(ADDRESS(ROW(),COLUMN()-1)),2,1,1,"原価センタコード")),"")</f>
        <v/>
      </c>
    </row>
    <row r="133" spans="3:6">
      <c r="C133" s="28" t="str">
        <f t="shared" ca="1" si="8"/>
        <v/>
      </c>
      <c r="D133" s="28" t="str">
        <f t="shared" ca="1" si="9"/>
        <v/>
      </c>
      <c r="E133" s="28" t="str">
        <f t="shared" ca="1" si="10"/>
        <v/>
      </c>
      <c r="F133" s="28" t="str">
        <f t="shared" ca="1" si="11"/>
        <v/>
      </c>
    </row>
    <row r="134" spans="3:6">
      <c r="C134" s="28" t="str">
        <f t="shared" ca="1" si="8"/>
        <v/>
      </c>
      <c r="D134" s="28" t="str">
        <f t="shared" ca="1" si="9"/>
        <v/>
      </c>
      <c r="E134" s="28" t="str">
        <f t="shared" ca="1" si="10"/>
        <v/>
      </c>
      <c r="F134" s="28" t="str">
        <f t="shared" ca="1" si="11"/>
        <v/>
      </c>
    </row>
    <row r="135" spans="3:6">
      <c r="C135" s="28" t="str">
        <f t="shared" ca="1" si="8"/>
        <v/>
      </c>
      <c r="D135" s="28" t="str">
        <f t="shared" ca="1" si="9"/>
        <v/>
      </c>
      <c r="E135" s="28" t="str">
        <f t="shared" ca="1" si="10"/>
        <v/>
      </c>
      <c r="F135" s="28" t="str">
        <f t="shared" ca="1" si="11"/>
        <v/>
      </c>
    </row>
    <row r="136" spans="3:6">
      <c r="C136" s="28" t="str">
        <f t="shared" ca="1" si="8"/>
        <v/>
      </c>
      <c r="D136" s="28" t="str">
        <f t="shared" ca="1" si="9"/>
        <v/>
      </c>
      <c r="E136" s="28" t="str">
        <f t="shared" ca="1" si="10"/>
        <v/>
      </c>
      <c r="F136" s="28" t="str">
        <f t="shared" ca="1" si="11"/>
        <v/>
      </c>
    </row>
    <row r="137" spans="3:6">
      <c r="C137" s="28" t="str">
        <f t="shared" ca="1" si="8"/>
        <v/>
      </c>
      <c r="D137" s="28" t="str">
        <f t="shared" ca="1" si="9"/>
        <v/>
      </c>
      <c r="E137" s="28" t="str">
        <f t="shared" ca="1" si="10"/>
        <v/>
      </c>
      <c r="F137" s="28" t="str">
        <f t="shared" ca="1" si="11"/>
        <v/>
      </c>
    </row>
    <row r="138" spans="3:6">
      <c r="C138" s="28" t="str">
        <f t="shared" ca="1" si="8"/>
        <v/>
      </c>
      <c r="D138" s="28" t="str">
        <f t="shared" ca="1" si="9"/>
        <v/>
      </c>
      <c r="E138" s="28" t="str">
        <f t="shared" ca="1" si="10"/>
        <v/>
      </c>
      <c r="F138" s="28" t="str">
        <f t="shared" ca="1" si="11"/>
        <v/>
      </c>
    </row>
    <row r="139" spans="3:6">
      <c r="C139" s="28" t="str">
        <f t="shared" ca="1" si="8"/>
        <v/>
      </c>
      <c r="D139" s="28" t="str">
        <f t="shared" ca="1" si="9"/>
        <v/>
      </c>
      <c r="E139" s="28" t="str">
        <f t="shared" ca="1" si="10"/>
        <v/>
      </c>
      <c r="F139" s="28" t="str">
        <f t="shared" ca="1" si="11"/>
        <v/>
      </c>
    </row>
    <row r="140" spans="3:6">
      <c r="C140" s="28" t="str">
        <f t="shared" ca="1" si="8"/>
        <v/>
      </c>
      <c r="D140" s="28" t="str">
        <f t="shared" ca="1" si="9"/>
        <v/>
      </c>
      <c r="E140" s="28" t="str">
        <f t="shared" ca="1" si="10"/>
        <v/>
      </c>
      <c r="F140" s="28" t="str">
        <f t="shared" ca="1" si="11"/>
        <v/>
      </c>
    </row>
    <row r="141" spans="3:6">
      <c r="C141" s="28" t="str">
        <f t="shared" ca="1" si="8"/>
        <v/>
      </c>
      <c r="D141" s="28" t="str">
        <f t="shared" ca="1" si="9"/>
        <v/>
      </c>
      <c r="E141" s="28" t="str">
        <f t="shared" ca="1" si="10"/>
        <v/>
      </c>
      <c r="F141" s="28" t="str">
        <f t="shared" ca="1" si="11"/>
        <v/>
      </c>
    </row>
    <row r="142" spans="3:6">
      <c r="C142" s="28" t="str">
        <f t="shared" ca="1" si="8"/>
        <v/>
      </c>
      <c r="D142" s="28" t="str">
        <f t="shared" ca="1" si="9"/>
        <v/>
      </c>
      <c r="E142" s="28" t="str">
        <f t="shared" ca="1" si="10"/>
        <v/>
      </c>
      <c r="F142" s="28" t="str">
        <f t="shared" ca="1" si="11"/>
        <v/>
      </c>
    </row>
    <row r="143" spans="3:6">
      <c r="C143" s="28" t="str">
        <f t="shared" ca="1" si="8"/>
        <v/>
      </c>
      <c r="D143" s="28" t="str">
        <f t="shared" ca="1" si="9"/>
        <v/>
      </c>
      <c r="E143" s="28" t="str">
        <f t="shared" ca="1" si="10"/>
        <v/>
      </c>
      <c r="F143" s="28" t="str">
        <f t="shared" ca="1" si="11"/>
        <v/>
      </c>
    </row>
    <row r="144" spans="3:6">
      <c r="C144" s="28" t="str">
        <f t="shared" ca="1" si="8"/>
        <v/>
      </c>
      <c r="D144" s="28" t="str">
        <f t="shared" ca="1" si="9"/>
        <v/>
      </c>
      <c r="E144" s="28" t="str">
        <f t="shared" ca="1" si="10"/>
        <v/>
      </c>
      <c r="F144" s="28" t="str">
        <f t="shared" ca="1" si="11"/>
        <v/>
      </c>
    </row>
    <row r="145" spans="3:6">
      <c r="C145" s="28" t="str">
        <f t="shared" ca="1" si="8"/>
        <v/>
      </c>
      <c r="D145" s="28" t="str">
        <f t="shared" ca="1" si="9"/>
        <v/>
      </c>
      <c r="E145" s="28" t="str">
        <f t="shared" ca="1" si="10"/>
        <v/>
      </c>
      <c r="F145" s="28" t="str">
        <f t="shared" ca="1" si="11"/>
        <v/>
      </c>
    </row>
    <row r="146" spans="3:6">
      <c r="C146" s="28" t="str">
        <f t="shared" ca="1" si="8"/>
        <v/>
      </c>
      <c r="D146" s="28" t="str">
        <f t="shared" ca="1" si="9"/>
        <v/>
      </c>
      <c r="E146" s="28" t="str">
        <f t="shared" ca="1" si="10"/>
        <v/>
      </c>
      <c r="F146" s="28" t="str">
        <f t="shared" ca="1" si="11"/>
        <v/>
      </c>
    </row>
    <row r="147" spans="3:6">
      <c r="C147" s="28" t="str">
        <f t="shared" ca="1" si="8"/>
        <v/>
      </c>
      <c r="D147" s="28" t="str">
        <f t="shared" ca="1" si="9"/>
        <v/>
      </c>
      <c r="E147" s="28" t="str">
        <f t="shared" ca="1" si="10"/>
        <v/>
      </c>
      <c r="F147" s="28" t="str">
        <f t="shared" ca="1" si="11"/>
        <v/>
      </c>
    </row>
    <row r="148" spans="3:6">
      <c r="C148" s="28" t="str">
        <f t="shared" ca="1" si="8"/>
        <v/>
      </c>
      <c r="D148" s="28" t="str">
        <f t="shared" ca="1" si="9"/>
        <v/>
      </c>
      <c r="E148" s="28" t="str">
        <f t="shared" ca="1" si="10"/>
        <v/>
      </c>
      <c r="F148" s="28" t="str">
        <f t="shared" ca="1" si="11"/>
        <v/>
      </c>
    </row>
    <row r="149" spans="3:6">
      <c r="C149" s="28" t="str">
        <f t="shared" ca="1" si="8"/>
        <v/>
      </c>
      <c r="D149" s="28" t="str">
        <f t="shared" ca="1" si="9"/>
        <v/>
      </c>
      <c r="E149" s="28" t="str">
        <f t="shared" ca="1" si="10"/>
        <v/>
      </c>
      <c r="F149" s="28" t="str">
        <f t="shared" ca="1" si="11"/>
        <v/>
      </c>
    </row>
    <row r="150" spans="3:6">
      <c r="C150" s="28" t="str">
        <f t="shared" ca="1" si="8"/>
        <v/>
      </c>
      <c r="D150" s="28" t="str">
        <f t="shared" ca="1" si="9"/>
        <v/>
      </c>
      <c r="E150" s="28" t="str">
        <f t="shared" ca="1" si="10"/>
        <v/>
      </c>
      <c r="F150" s="28" t="str">
        <f t="shared" ca="1" si="11"/>
        <v/>
      </c>
    </row>
    <row r="151" spans="3:6">
      <c r="C151" s="28" t="str">
        <f t="shared" ca="1" si="8"/>
        <v/>
      </c>
      <c r="D151" s="28" t="str">
        <f t="shared" ca="1" si="9"/>
        <v/>
      </c>
      <c r="E151" s="28" t="str">
        <f t="shared" ca="1" si="10"/>
        <v/>
      </c>
      <c r="F151" s="28" t="str">
        <f t="shared" ca="1" si="11"/>
        <v/>
      </c>
    </row>
    <row r="152" spans="3:6">
      <c r="C152" s="28" t="str">
        <f t="shared" ca="1" si="8"/>
        <v/>
      </c>
      <c r="D152" s="28" t="str">
        <f t="shared" ca="1" si="9"/>
        <v/>
      </c>
      <c r="E152" s="28" t="str">
        <f t="shared" ca="1" si="10"/>
        <v/>
      </c>
      <c r="F152" s="28" t="str">
        <f t="shared" ca="1" si="11"/>
        <v/>
      </c>
    </row>
    <row r="153" spans="3:6">
      <c r="C153" s="28" t="str">
        <f t="shared" ca="1" si="8"/>
        <v/>
      </c>
      <c r="D153" s="28" t="str">
        <f t="shared" ca="1" si="9"/>
        <v/>
      </c>
      <c r="E153" s="28" t="str">
        <f t="shared" ca="1" si="10"/>
        <v/>
      </c>
      <c r="F153" s="28" t="str">
        <f t="shared" ca="1" si="11"/>
        <v/>
      </c>
    </row>
    <row r="154" spans="3:6">
      <c r="C154" s="28" t="str">
        <f t="shared" ca="1" si="8"/>
        <v/>
      </c>
      <c r="D154" s="28" t="str">
        <f t="shared" ca="1" si="9"/>
        <v/>
      </c>
      <c r="E154" s="28" t="str">
        <f t="shared" ca="1" si="10"/>
        <v/>
      </c>
      <c r="F154" s="28" t="str">
        <f t="shared" ca="1" si="11"/>
        <v/>
      </c>
    </row>
    <row r="155" spans="3:6">
      <c r="C155" s="28" t="str">
        <f t="shared" ca="1" si="8"/>
        <v/>
      </c>
      <c r="D155" s="28" t="str">
        <f t="shared" ca="1" si="9"/>
        <v/>
      </c>
      <c r="E155" s="28" t="str">
        <f t="shared" ca="1" si="10"/>
        <v/>
      </c>
      <c r="F155" s="28" t="str">
        <f t="shared" ca="1" si="11"/>
        <v/>
      </c>
    </row>
    <row r="156" spans="3:6">
      <c r="C156" s="28" t="str">
        <f t="shared" ca="1" si="8"/>
        <v/>
      </c>
      <c r="D156" s="28" t="str">
        <f t="shared" ca="1" si="9"/>
        <v/>
      </c>
      <c r="E156" s="28" t="str">
        <f t="shared" ca="1" si="10"/>
        <v/>
      </c>
      <c r="F156" s="28" t="str">
        <f t="shared" ca="1" si="11"/>
        <v/>
      </c>
    </row>
    <row r="157" spans="3:6">
      <c r="C157" s="28" t="str">
        <f t="shared" ca="1" si="8"/>
        <v/>
      </c>
      <c r="D157" s="28" t="str">
        <f t="shared" ca="1" si="9"/>
        <v/>
      </c>
      <c r="E157" s="28" t="str">
        <f t="shared" ca="1" si="10"/>
        <v/>
      </c>
      <c r="F157" s="28" t="str">
        <f t="shared" ca="1" si="11"/>
        <v/>
      </c>
    </row>
    <row r="158" spans="3:6">
      <c r="C158" s="28" t="str">
        <f t="shared" ca="1" si="8"/>
        <v/>
      </c>
      <c r="D158" s="28" t="str">
        <f t="shared" ca="1" si="9"/>
        <v/>
      </c>
      <c r="E158" s="28" t="str">
        <f t="shared" ca="1" si="10"/>
        <v/>
      </c>
      <c r="F158" s="28" t="str">
        <f t="shared" ca="1" si="11"/>
        <v/>
      </c>
    </row>
    <row r="159" spans="3:6">
      <c r="C159" s="28" t="str">
        <f t="shared" ca="1" si="8"/>
        <v/>
      </c>
      <c r="D159" s="28" t="str">
        <f t="shared" ca="1" si="9"/>
        <v/>
      </c>
      <c r="E159" s="28" t="str">
        <f t="shared" ca="1" si="10"/>
        <v/>
      </c>
      <c r="F159" s="28" t="str">
        <f t="shared" ca="1" si="11"/>
        <v/>
      </c>
    </row>
    <row r="160" spans="3:6">
      <c r="C160" s="28" t="str">
        <f t="shared" ca="1" si="8"/>
        <v/>
      </c>
      <c r="D160" s="28" t="str">
        <f t="shared" ca="1" si="9"/>
        <v/>
      </c>
      <c r="E160" s="28" t="str">
        <f t="shared" ca="1" si="10"/>
        <v/>
      </c>
      <c r="F160" s="28" t="str">
        <f t="shared" ca="1" si="11"/>
        <v/>
      </c>
    </row>
    <row r="161" spans="3:6">
      <c r="C161" s="28" t="str">
        <f t="shared" ca="1" si="8"/>
        <v/>
      </c>
      <c r="D161" s="28" t="str">
        <f t="shared" ca="1" si="9"/>
        <v/>
      </c>
      <c r="E161" s="28" t="str">
        <f t="shared" ca="1" si="10"/>
        <v/>
      </c>
      <c r="F161" s="28" t="str">
        <f t="shared" ca="1" si="11"/>
        <v/>
      </c>
    </row>
    <row r="162" spans="3:6">
      <c r="C162" s="28" t="str">
        <f t="shared" ca="1" si="8"/>
        <v/>
      </c>
      <c r="D162" s="28" t="str">
        <f t="shared" ca="1" si="9"/>
        <v/>
      </c>
      <c r="E162" s="28" t="str">
        <f t="shared" ca="1" si="10"/>
        <v/>
      </c>
      <c r="F162" s="28" t="str">
        <f t="shared" ca="1" si="11"/>
        <v/>
      </c>
    </row>
    <row r="163" spans="3:6">
      <c r="C163" s="28" t="str">
        <f t="shared" ca="1" si="8"/>
        <v/>
      </c>
      <c r="D163" s="28" t="str">
        <f t="shared" ca="1" si="9"/>
        <v/>
      </c>
      <c r="E163" s="28" t="str">
        <f t="shared" ca="1" si="10"/>
        <v/>
      </c>
      <c r="F163" s="28" t="str">
        <f t="shared" ca="1" si="11"/>
        <v/>
      </c>
    </row>
    <row r="164" spans="3:6">
      <c r="C164" s="28" t="str">
        <f t="shared" ca="1" si="8"/>
        <v/>
      </c>
      <c r="D164" s="28" t="str">
        <f t="shared" ca="1" si="9"/>
        <v/>
      </c>
      <c r="E164" s="28" t="str">
        <f t="shared" ca="1" si="10"/>
        <v/>
      </c>
      <c r="F164" s="28" t="str">
        <f t="shared" ca="1" si="11"/>
        <v/>
      </c>
    </row>
    <row r="165" spans="3:6">
      <c r="C165" s="28" t="str">
        <f t="shared" ca="1" si="8"/>
        <v/>
      </c>
      <c r="D165" s="28" t="str">
        <f t="shared" ca="1" si="9"/>
        <v/>
      </c>
      <c r="E165" s="28" t="str">
        <f t="shared" ca="1" si="10"/>
        <v/>
      </c>
      <c r="F165" s="28" t="str">
        <f t="shared" ca="1" si="11"/>
        <v/>
      </c>
    </row>
    <row r="166" spans="3:6">
      <c r="C166" s="28" t="str">
        <f t="shared" ca="1" si="8"/>
        <v/>
      </c>
      <c r="D166" s="28" t="str">
        <f t="shared" ca="1" si="9"/>
        <v/>
      </c>
      <c r="E166" s="28" t="str">
        <f t="shared" ca="1" si="10"/>
        <v/>
      </c>
      <c r="F166" s="28" t="str">
        <f t="shared" ca="1" si="11"/>
        <v/>
      </c>
    </row>
    <row r="167" spans="3:6">
      <c r="C167" s="28" t="str">
        <f t="shared" ca="1" si="8"/>
        <v/>
      </c>
      <c r="D167" s="28" t="str">
        <f t="shared" ca="1" si="9"/>
        <v/>
      </c>
      <c r="E167" s="28" t="str">
        <f t="shared" ca="1" si="10"/>
        <v/>
      </c>
      <c r="F167" s="28" t="str">
        <f t="shared" ca="1" si="11"/>
        <v/>
      </c>
    </row>
    <row r="168" spans="3:6">
      <c r="C168" s="28" t="str">
        <f t="shared" ca="1" si="8"/>
        <v/>
      </c>
      <c r="D168" s="28" t="str">
        <f t="shared" ca="1" si="9"/>
        <v/>
      </c>
      <c r="E168" s="28" t="str">
        <f t="shared" ca="1" si="10"/>
        <v/>
      </c>
      <c r="F168" s="28" t="str">
        <f t="shared" ca="1" si="11"/>
        <v/>
      </c>
    </row>
    <row r="169" spans="3:6">
      <c r="C169" s="28" t="str">
        <f t="shared" ca="1" si="8"/>
        <v/>
      </c>
      <c r="D169" s="28" t="str">
        <f t="shared" ca="1" si="9"/>
        <v/>
      </c>
      <c r="E169" s="28" t="str">
        <f t="shared" ca="1" si="10"/>
        <v/>
      </c>
      <c r="F169" s="28" t="str">
        <f t="shared" ca="1" si="11"/>
        <v/>
      </c>
    </row>
    <row r="170" spans="3:6">
      <c r="C170" s="28" t="str">
        <f t="shared" ca="1" si="8"/>
        <v/>
      </c>
      <c r="D170" s="28" t="str">
        <f t="shared" ca="1" si="9"/>
        <v/>
      </c>
      <c r="E170" s="28" t="str">
        <f t="shared" ca="1" si="10"/>
        <v/>
      </c>
      <c r="F170" s="28" t="str">
        <f t="shared" ca="1" si="11"/>
        <v/>
      </c>
    </row>
    <row r="171" spans="3:6">
      <c r="C171" s="28" t="str">
        <f t="shared" ca="1" si="8"/>
        <v/>
      </c>
      <c r="D171" s="28" t="str">
        <f t="shared" ca="1" si="9"/>
        <v/>
      </c>
      <c r="E171" s="28" t="str">
        <f t="shared" ca="1" si="10"/>
        <v/>
      </c>
      <c r="F171" s="28" t="str">
        <f t="shared" ca="1" si="11"/>
        <v/>
      </c>
    </row>
    <row r="172" spans="3:6">
      <c r="C172" s="28" t="str">
        <f t="shared" ca="1" si="8"/>
        <v/>
      </c>
      <c r="D172" s="28" t="str">
        <f t="shared" ca="1" si="9"/>
        <v/>
      </c>
      <c r="E172" s="28" t="str">
        <f t="shared" ca="1" si="10"/>
        <v/>
      </c>
      <c r="F172" s="28" t="str">
        <f t="shared" ca="1" si="11"/>
        <v/>
      </c>
    </row>
    <row r="173" spans="3:6">
      <c r="C173" s="28" t="str">
        <f t="shared" ca="1" si="8"/>
        <v/>
      </c>
      <c r="D173" s="28" t="str">
        <f t="shared" ca="1" si="9"/>
        <v/>
      </c>
      <c r="E173" s="28" t="str">
        <f t="shared" ca="1" si="10"/>
        <v/>
      </c>
      <c r="F173" s="28" t="str">
        <f t="shared" ca="1" si="11"/>
        <v/>
      </c>
    </row>
    <row r="174" spans="3:6">
      <c r="C174" s="28" t="str">
        <f t="shared" ca="1" si="8"/>
        <v/>
      </c>
      <c r="D174" s="28" t="str">
        <f t="shared" ca="1" si="9"/>
        <v/>
      </c>
      <c r="E174" s="28" t="str">
        <f t="shared" ca="1" si="10"/>
        <v/>
      </c>
      <c r="F174" s="28" t="str">
        <f t="shared" ca="1" si="11"/>
        <v/>
      </c>
    </row>
    <row r="175" spans="3:6">
      <c r="C175" s="28" t="str">
        <f t="shared" ca="1" si="8"/>
        <v/>
      </c>
      <c r="D175" s="28" t="str">
        <f t="shared" ca="1" si="9"/>
        <v/>
      </c>
      <c r="E175" s="28" t="str">
        <f t="shared" ca="1" si="10"/>
        <v/>
      </c>
      <c r="F175" s="28" t="str">
        <f t="shared" ca="1" si="11"/>
        <v/>
      </c>
    </row>
    <row r="176" spans="3:6">
      <c r="C176" s="28" t="str">
        <f t="shared" ca="1" si="8"/>
        <v/>
      </c>
      <c r="D176" s="28" t="str">
        <f t="shared" ca="1" si="9"/>
        <v/>
      </c>
      <c r="E176" s="28" t="str">
        <f t="shared" ca="1" si="10"/>
        <v/>
      </c>
      <c r="F176" s="28" t="str">
        <f t="shared" ca="1" si="11"/>
        <v/>
      </c>
    </row>
    <row r="177" spans="3:6">
      <c r="C177" s="28" t="str">
        <f t="shared" ca="1" si="8"/>
        <v/>
      </c>
      <c r="D177" s="28" t="str">
        <f t="shared" ca="1" si="9"/>
        <v/>
      </c>
      <c r="E177" s="28" t="str">
        <f t="shared" ca="1" si="10"/>
        <v/>
      </c>
      <c r="F177" s="28" t="str">
        <f t="shared" ca="1" si="11"/>
        <v/>
      </c>
    </row>
    <row r="178" spans="3:6">
      <c r="C178" s="28" t="str">
        <f t="shared" ca="1" si="8"/>
        <v/>
      </c>
      <c r="D178" s="28" t="str">
        <f t="shared" ca="1" si="9"/>
        <v/>
      </c>
      <c r="E178" s="28" t="str">
        <f t="shared" ca="1" si="10"/>
        <v/>
      </c>
      <c r="F178" s="28" t="str">
        <f t="shared" ca="1" si="11"/>
        <v/>
      </c>
    </row>
    <row r="179" spans="3:6">
      <c r="C179" s="28" t="str">
        <f t="shared" ca="1" si="8"/>
        <v/>
      </c>
      <c r="D179" s="28" t="str">
        <f t="shared" ca="1" si="9"/>
        <v/>
      </c>
      <c r="E179" s="28" t="str">
        <f t="shared" ca="1" si="10"/>
        <v/>
      </c>
      <c r="F179" s="28" t="str">
        <f t="shared" ca="1" si="11"/>
        <v/>
      </c>
    </row>
    <row r="180" spans="3:6">
      <c r="C180" s="28" t="str">
        <f t="shared" ca="1" si="8"/>
        <v/>
      </c>
      <c r="D180" s="28" t="str">
        <f t="shared" ca="1" si="9"/>
        <v/>
      </c>
      <c r="E180" s="28" t="str">
        <f t="shared" ca="1" si="10"/>
        <v/>
      </c>
      <c r="F180" s="28" t="str">
        <f t="shared" ca="1" si="11"/>
        <v/>
      </c>
    </row>
    <row r="181" spans="3:6">
      <c r="C181" s="28" t="str">
        <f t="shared" ca="1" si="8"/>
        <v/>
      </c>
      <c r="D181" s="28" t="str">
        <f t="shared" ca="1" si="9"/>
        <v/>
      </c>
      <c r="E181" s="28" t="str">
        <f t="shared" ca="1" si="10"/>
        <v/>
      </c>
      <c r="F181" s="28" t="str">
        <f t="shared" ca="1" si="11"/>
        <v/>
      </c>
    </row>
    <row r="182" spans="3:6">
      <c r="C182" s="28" t="str">
        <f t="shared" ca="1" si="8"/>
        <v/>
      </c>
      <c r="D182" s="28" t="str">
        <f t="shared" ca="1" si="9"/>
        <v/>
      </c>
      <c r="E182" s="28" t="str">
        <f t="shared" ca="1" si="10"/>
        <v/>
      </c>
      <c r="F182" s="28" t="str">
        <f t="shared" ca="1" si="11"/>
        <v/>
      </c>
    </row>
    <row r="183" spans="3:6">
      <c r="C183" s="28" t="str">
        <f t="shared" ca="1" si="8"/>
        <v/>
      </c>
      <c r="D183" s="28" t="str">
        <f t="shared" ca="1" si="9"/>
        <v/>
      </c>
      <c r="E183" s="28" t="str">
        <f t="shared" ca="1" si="10"/>
        <v/>
      </c>
      <c r="F183" s="28" t="str">
        <f t="shared" ca="1" si="11"/>
        <v/>
      </c>
    </row>
    <row r="184" spans="3:6">
      <c r="C184" s="28" t="str">
        <f t="shared" ca="1" si="8"/>
        <v/>
      </c>
      <c r="D184" s="28" t="str">
        <f t="shared" ca="1" si="9"/>
        <v/>
      </c>
      <c r="E184" s="28" t="str">
        <f t="shared" ca="1" si="10"/>
        <v/>
      </c>
      <c r="F184" s="28" t="str">
        <f t="shared" ca="1" si="11"/>
        <v/>
      </c>
    </row>
    <row r="185" spans="3:6">
      <c r="C185" s="28" t="str">
        <f t="shared" ca="1" si="8"/>
        <v/>
      </c>
      <c r="D185" s="28" t="str">
        <f t="shared" ca="1" si="9"/>
        <v/>
      </c>
      <c r="E185" s="28" t="str">
        <f t="shared" ca="1" si="10"/>
        <v/>
      </c>
      <c r="F185" s="28" t="str">
        <f t="shared" ca="1" si="11"/>
        <v/>
      </c>
    </row>
    <row r="186" spans="3:6">
      <c r="C186" s="28" t="str">
        <f t="shared" ca="1" si="8"/>
        <v/>
      </c>
      <c r="D186" s="28" t="str">
        <f t="shared" ca="1" si="9"/>
        <v/>
      </c>
      <c r="E186" s="28" t="str">
        <f t="shared" ca="1" si="10"/>
        <v/>
      </c>
      <c r="F186" s="28" t="str">
        <f t="shared" ca="1" si="11"/>
        <v/>
      </c>
    </row>
    <row r="187" spans="3:6">
      <c r="C187" s="28" t="str">
        <f t="shared" ca="1" si="8"/>
        <v/>
      </c>
      <c r="D187" s="28" t="str">
        <f t="shared" ca="1" si="9"/>
        <v/>
      </c>
      <c r="E187" s="28" t="str">
        <f t="shared" ca="1" si="10"/>
        <v/>
      </c>
      <c r="F187" s="28" t="str">
        <f t="shared" ca="1" si="11"/>
        <v/>
      </c>
    </row>
    <row r="188" spans="3:6">
      <c r="C188" s="28" t="str">
        <f t="shared" ca="1" si="8"/>
        <v/>
      </c>
      <c r="D188" s="28" t="str">
        <f t="shared" ca="1" si="9"/>
        <v/>
      </c>
      <c r="E188" s="28" t="str">
        <f t="shared" ca="1" si="10"/>
        <v/>
      </c>
      <c r="F188" s="28" t="str">
        <f t="shared" ca="1" si="11"/>
        <v/>
      </c>
    </row>
    <row r="189" spans="3:6">
      <c r="C189" s="28" t="str">
        <f t="shared" ca="1" si="8"/>
        <v/>
      </c>
      <c r="D189" s="28" t="str">
        <f t="shared" ca="1" si="9"/>
        <v/>
      </c>
      <c r="E189" s="28" t="str">
        <f t="shared" ca="1" si="10"/>
        <v/>
      </c>
      <c r="F189" s="28" t="str">
        <f t="shared" ca="1" si="11"/>
        <v/>
      </c>
    </row>
    <row r="190" spans="3:6">
      <c r="C190" s="28" t="str">
        <f t="shared" ca="1" si="8"/>
        <v/>
      </c>
      <c r="D190" s="28" t="str">
        <f t="shared" ca="1" si="9"/>
        <v/>
      </c>
      <c r="E190" s="28" t="str">
        <f t="shared" ca="1" si="10"/>
        <v/>
      </c>
      <c r="F190" s="28" t="str">
        <f t="shared" ca="1" si="11"/>
        <v/>
      </c>
    </row>
    <row r="191" spans="3:6">
      <c r="C191" s="28" t="str">
        <f t="shared" ca="1" si="8"/>
        <v/>
      </c>
      <c r="D191" s="28" t="str">
        <f t="shared" ca="1" si="9"/>
        <v/>
      </c>
      <c r="E191" s="28" t="str">
        <f t="shared" ca="1" si="10"/>
        <v/>
      </c>
      <c r="F191" s="28" t="str">
        <f t="shared" ca="1" si="11"/>
        <v/>
      </c>
    </row>
    <row r="192" spans="3:6">
      <c r="C192" s="28" t="str">
        <f t="shared" ca="1" si="8"/>
        <v/>
      </c>
      <c r="D192" s="28" t="str">
        <f t="shared" ca="1" si="9"/>
        <v/>
      </c>
      <c r="E192" s="28" t="str">
        <f t="shared" ca="1" si="10"/>
        <v/>
      </c>
      <c r="F192" s="28" t="str">
        <f t="shared" ca="1" si="11"/>
        <v/>
      </c>
    </row>
    <row r="193" spans="3:6">
      <c r="C193" s="28" t="str">
        <f t="shared" ca="1" si="8"/>
        <v/>
      </c>
      <c r="D193" s="28" t="str">
        <f t="shared" ca="1" si="9"/>
        <v/>
      </c>
      <c r="E193" s="28" t="str">
        <f t="shared" ca="1" si="10"/>
        <v/>
      </c>
      <c r="F193" s="28" t="str">
        <f t="shared" ca="1" si="11"/>
        <v/>
      </c>
    </row>
    <row r="194" spans="3:6">
      <c r="C194" s="28" t="str">
        <f t="shared" ca="1" si="8"/>
        <v/>
      </c>
      <c r="D194" s="28" t="str">
        <f t="shared" ca="1" si="9"/>
        <v/>
      </c>
      <c r="E194" s="28" t="str">
        <f t="shared" ca="1" si="10"/>
        <v/>
      </c>
      <c r="F194" s="28" t="str">
        <f t="shared" ca="1" si="11"/>
        <v/>
      </c>
    </row>
    <row r="195" spans="3:6">
      <c r="C195" s="28" t="str">
        <f t="shared" ca="1" si="8"/>
        <v/>
      </c>
      <c r="D195" s="28" t="str">
        <f t="shared" ca="1" si="9"/>
        <v/>
      </c>
      <c r="E195" s="28" t="str">
        <f t="shared" ca="1" si="10"/>
        <v/>
      </c>
      <c r="F195" s="28" t="str">
        <f t="shared" ca="1" si="11"/>
        <v/>
      </c>
    </row>
    <row r="196" spans="3:6">
      <c r="C196" s="28" t="str">
        <f t="shared" ref="C196:C259" ca="1" si="12">IF(OR(INDIRECT(ADDRESS(ROW()-1,COLUMN()))="",(INDIRECT(ADDRESS(ROW()-1,COLUMN()))=COUNTA(INDIRECT("原価センタコード!E:E")))),"",IFERROR(MATCH($C$1,INDIRECT("原価センタコード!E" &amp; INDIRECT(ADDRESS(ROW()-1,COLUMN()))+1 &amp; ":E" &amp; COUNTA(INDIRECT("原価センタコード!E:E"))),0) + INDIRECT(ADDRESS(ROW()-1,COLUMN())),""))</f>
        <v/>
      </c>
      <c r="D196" s="28" t="str">
        <f t="shared" ref="D196:D259" ca="1" si="13">IFERROR(INDIRECT(ADDRESS(INDIRECT(ADDRESS(ROW(),COLUMN()-1)),2,1,1,"原価センタコード")),"")</f>
        <v/>
      </c>
      <c r="E196" s="28" t="str">
        <f t="shared" ref="E196:E259" ca="1" si="14">IF(OR(INDIRECT(ADDRESS(ROW()-1,COLUMN()))="",(INDIRECT(ADDRESS(ROW()-1,COLUMN()))=COUNTA(INDIRECT("原価センタコード!E:E")))),"",IFERROR(MATCH($E$1,INDIRECT("原価センタコード!E" &amp; INDIRECT(ADDRESS(ROW()-1,COLUMN()))+1 &amp; ":E" &amp; COUNTA(INDIRECT("原価センタコード!E:E"))),0) + INDIRECT(ADDRESS(ROW()-1,COLUMN())),""))</f>
        <v/>
      </c>
      <c r="F196" s="28" t="str">
        <f t="shared" ref="F196:F259" ca="1" si="15">IFERROR(INDIRECT(ADDRESS(INDIRECT(ADDRESS(ROW(),COLUMN()-1)),2,1,1,"原価センタコード")),"")</f>
        <v/>
      </c>
    </row>
    <row r="197" spans="3:6">
      <c r="C197" s="28" t="str">
        <f t="shared" ca="1" si="12"/>
        <v/>
      </c>
      <c r="D197" s="28" t="str">
        <f t="shared" ca="1" si="13"/>
        <v/>
      </c>
      <c r="E197" s="28" t="str">
        <f t="shared" ca="1" si="14"/>
        <v/>
      </c>
      <c r="F197" s="28" t="str">
        <f t="shared" ca="1" si="15"/>
        <v/>
      </c>
    </row>
    <row r="198" spans="3:6">
      <c r="C198" s="28" t="str">
        <f t="shared" ca="1" si="12"/>
        <v/>
      </c>
      <c r="D198" s="28" t="str">
        <f t="shared" ca="1" si="13"/>
        <v/>
      </c>
      <c r="E198" s="28" t="str">
        <f t="shared" ca="1" si="14"/>
        <v/>
      </c>
      <c r="F198" s="28" t="str">
        <f t="shared" ca="1" si="15"/>
        <v/>
      </c>
    </row>
    <row r="199" spans="3:6">
      <c r="C199" s="28" t="str">
        <f t="shared" ca="1" si="12"/>
        <v/>
      </c>
      <c r="D199" s="28" t="str">
        <f t="shared" ca="1" si="13"/>
        <v/>
      </c>
      <c r="E199" s="28" t="str">
        <f t="shared" ca="1" si="14"/>
        <v/>
      </c>
      <c r="F199" s="28" t="str">
        <f t="shared" ca="1" si="15"/>
        <v/>
      </c>
    </row>
    <row r="200" spans="3:6">
      <c r="C200" s="28" t="str">
        <f t="shared" ca="1" si="12"/>
        <v/>
      </c>
      <c r="D200" s="28" t="str">
        <f t="shared" ca="1" si="13"/>
        <v/>
      </c>
      <c r="E200" s="28" t="str">
        <f t="shared" ca="1" si="14"/>
        <v/>
      </c>
      <c r="F200" s="28" t="str">
        <f t="shared" ca="1" si="15"/>
        <v/>
      </c>
    </row>
    <row r="201" spans="3:6">
      <c r="C201" s="28" t="str">
        <f t="shared" ca="1" si="12"/>
        <v/>
      </c>
      <c r="D201" s="28" t="str">
        <f t="shared" ca="1" si="13"/>
        <v/>
      </c>
      <c r="E201" s="28" t="str">
        <f t="shared" ca="1" si="14"/>
        <v/>
      </c>
      <c r="F201" s="28" t="str">
        <f t="shared" ca="1" si="15"/>
        <v/>
      </c>
    </row>
    <row r="202" spans="3:6">
      <c r="C202" s="28" t="str">
        <f t="shared" ca="1" si="12"/>
        <v/>
      </c>
      <c r="D202" s="28" t="str">
        <f t="shared" ca="1" si="13"/>
        <v/>
      </c>
      <c r="E202" s="28" t="str">
        <f t="shared" ca="1" si="14"/>
        <v/>
      </c>
      <c r="F202" s="28" t="str">
        <f t="shared" ca="1" si="15"/>
        <v/>
      </c>
    </row>
    <row r="203" spans="3:6">
      <c r="C203" s="28" t="str">
        <f t="shared" ca="1" si="12"/>
        <v/>
      </c>
      <c r="D203" s="28" t="str">
        <f t="shared" ca="1" si="13"/>
        <v/>
      </c>
      <c r="E203" s="28" t="str">
        <f t="shared" ca="1" si="14"/>
        <v/>
      </c>
      <c r="F203" s="28" t="str">
        <f t="shared" ca="1" si="15"/>
        <v/>
      </c>
    </row>
    <row r="204" spans="3:6">
      <c r="C204" s="28" t="str">
        <f t="shared" ca="1" si="12"/>
        <v/>
      </c>
      <c r="D204" s="28" t="str">
        <f t="shared" ca="1" si="13"/>
        <v/>
      </c>
      <c r="E204" s="28" t="str">
        <f t="shared" ca="1" si="14"/>
        <v/>
      </c>
      <c r="F204" s="28" t="str">
        <f t="shared" ca="1" si="15"/>
        <v/>
      </c>
    </row>
    <row r="205" spans="3:6">
      <c r="C205" s="28" t="str">
        <f t="shared" ca="1" si="12"/>
        <v/>
      </c>
      <c r="D205" s="28" t="str">
        <f t="shared" ca="1" si="13"/>
        <v/>
      </c>
      <c r="E205" s="28" t="str">
        <f t="shared" ca="1" si="14"/>
        <v/>
      </c>
      <c r="F205" s="28" t="str">
        <f t="shared" ca="1" si="15"/>
        <v/>
      </c>
    </row>
    <row r="206" spans="3:6">
      <c r="C206" s="28" t="str">
        <f t="shared" ca="1" si="12"/>
        <v/>
      </c>
      <c r="D206" s="28" t="str">
        <f t="shared" ca="1" si="13"/>
        <v/>
      </c>
      <c r="E206" s="28" t="str">
        <f t="shared" ca="1" si="14"/>
        <v/>
      </c>
      <c r="F206" s="28" t="str">
        <f t="shared" ca="1" si="15"/>
        <v/>
      </c>
    </row>
    <row r="207" spans="3:6">
      <c r="C207" s="28" t="str">
        <f t="shared" ca="1" si="12"/>
        <v/>
      </c>
      <c r="D207" s="28" t="str">
        <f t="shared" ca="1" si="13"/>
        <v/>
      </c>
      <c r="E207" s="28" t="str">
        <f t="shared" ca="1" si="14"/>
        <v/>
      </c>
      <c r="F207" s="28" t="str">
        <f t="shared" ca="1" si="15"/>
        <v/>
      </c>
    </row>
    <row r="208" spans="3:6">
      <c r="C208" s="28" t="str">
        <f t="shared" ca="1" si="12"/>
        <v/>
      </c>
      <c r="D208" s="28" t="str">
        <f t="shared" ca="1" si="13"/>
        <v/>
      </c>
      <c r="E208" s="28" t="str">
        <f t="shared" ca="1" si="14"/>
        <v/>
      </c>
      <c r="F208" s="28" t="str">
        <f t="shared" ca="1" si="15"/>
        <v/>
      </c>
    </row>
    <row r="209" spans="3:6">
      <c r="C209" s="28" t="str">
        <f t="shared" ca="1" si="12"/>
        <v/>
      </c>
      <c r="D209" s="28" t="str">
        <f t="shared" ca="1" si="13"/>
        <v/>
      </c>
      <c r="E209" s="28" t="str">
        <f t="shared" ca="1" si="14"/>
        <v/>
      </c>
      <c r="F209" s="28" t="str">
        <f t="shared" ca="1" si="15"/>
        <v/>
      </c>
    </row>
    <row r="210" spans="3:6">
      <c r="C210" s="28" t="str">
        <f t="shared" ca="1" si="12"/>
        <v/>
      </c>
      <c r="D210" s="28" t="str">
        <f t="shared" ca="1" si="13"/>
        <v/>
      </c>
      <c r="E210" s="28" t="str">
        <f t="shared" ca="1" si="14"/>
        <v/>
      </c>
      <c r="F210" s="28" t="str">
        <f t="shared" ca="1" si="15"/>
        <v/>
      </c>
    </row>
    <row r="211" spans="3:6">
      <c r="C211" s="28" t="str">
        <f t="shared" ca="1" si="12"/>
        <v/>
      </c>
      <c r="D211" s="28" t="str">
        <f t="shared" ca="1" si="13"/>
        <v/>
      </c>
      <c r="E211" s="28" t="str">
        <f t="shared" ca="1" si="14"/>
        <v/>
      </c>
      <c r="F211" s="28" t="str">
        <f t="shared" ca="1" si="15"/>
        <v/>
      </c>
    </row>
    <row r="212" spans="3:6">
      <c r="C212" s="28" t="str">
        <f t="shared" ca="1" si="12"/>
        <v/>
      </c>
      <c r="D212" s="28" t="str">
        <f t="shared" ca="1" si="13"/>
        <v/>
      </c>
      <c r="E212" s="28" t="str">
        <f t="shared" ca="1" si="14"/>
        <v/>
      </c>
      <c r="F212" s="28" t="str">
        <f t="shared" ca="1" si="15"/>
        <v/>
      </c>
    </row>
    <row r="213" spans="3:6">
      <c r="C213" s="28" t="str">
        <f t="shared" ca="1" si="12"/>
        <v/>
      </c>
      <c r="D213" s="28" t="str">
        <f t="shared" ca="1" si="13"/>
        <v/>
      </c>
      <c r="E213" s="28" t="str">
        <f t="shared" ca="1" si="14"/>
        <v/>
      </c>
      <c r="F213" s="28" t="str">
        <f t="shared" ca="1" si="15"/>
        <v/>
      </c>
    </row>
    <row r="214" spans="3:6">
      <c r="C214" s="28" t="str">
        <f t="shared" ca="1" si="12"/>
        <v/>
      </c>
      <c r="D214" s="28" t="str">
        <f t="shared" ca="1" si="13"/>
        <v/>
      </c>
      <c r="E214" s="28" t="str">
        <f t="shared" ca="1" si="14"/>
        <v/>
      </c>
      <c r="F214" s="28" t="str">
        <f t="shared" ca="1" si="15"/>
        <v/>
      </c>
    </row>
    <row r="215" spans="3:6">
      <c r="C215" s="28" t="str">
        <f t="shared" ca="1" si="12"/>
        <v/>
      </c>
      <c r="D215" s="28" t="str">
        <f t="shared" ca="1" si="13"/>
        <v/>
      </c>
      <c r="E215" s="28" t="str">
        <f t="shared" ca="1" si="14"/>
        <v/>
      </c>
      <c r="F215" s="28" t="str">
        <f t="shared" ca="1" si="15"/>
        <v/>
      </c>
    </row>
    <row r="216" spans="3:6">
      <c r="C216" s="28" t="str">
        <f t="shared" ca="1" si="12"/>
        <v/>
      </c>
      <c r="D216" s="28" t="str">
        <f t="shared" ca="1" si="13"/>
        <v/>
      </c>
      <c r="E216" s="28" t="str">
        <f t="shared" ca="1" si="14"/>
        <v/>
      </c>
      <c r="F216" s="28" t="str">
        <f t="shared" ca="1" si="15"/>
        <v/>
      </c>
    </row>
    <row r="217" spans="3:6">
      <c r="C217" s="28" t="str">
        <f t="shared" ca="1" si="12"/>
        <v/>
      </c>
      <c r="D217" s="28" t="str">
        <f t="shared" ca="1" si="13"/>
        <v/>
      </c>
      <c r="E217" s="28" t="str">
        <f t="shared" ca="1" si="14"/>
        <v/>
      </c>
      <c r="F217" s="28" t="str">
        <f t="shared" ca="1" si="15"/>
        <v/>
      </c>
    </row>
    <row r="218" spans="3:6">
      <c r="C218" s="28" t="str">
        <f t="shared" ca="1" si="12"/>
        <v/>
      </c>
      <c r="D218" s="28" t="str">
        <f t="shared" ca="1" si="13"/>
        <v/>
      </c>
      <c r="E218" s="28" t="str">
        <f t="shared" ca="1" si="14"/>
        <v/>
      </c>
      <c r="F218" s="28" t="str">
        <f t="shared" ca="1" si="15"/>
        <v/>
      </c>
    </row>
    <row r="219" spans="3:6">
      <c r="C219" s="28" t="str">
        <f t="shared" ca="1" si="12"/>
        <v/>
      </c>
      <c r="D219" s="28" t="str">
        <f t="shared" ca="1" si="13"/>
        <v/>
      </c>
      <c r="E219" s="28" t="str">
        <f t="shared" ca="1" si="14"/>
        <v/>
      </c>
      <c r="F219" s="28" t="str">
        <f t="shared" ca="1" si="15"/>
        <v/>
      </c>
    </row>
    <row r="220" spans="3:6">
      <c r="C220" s="28" t="str">
        <f t="shared" ca="1" si="12"/>
        <v/>
      </c>
      <c r="D220" s="28" t="str">
        <f t="shared" ca="1" si="13"/>
        <v/>
      </c>
      <c r="E220" s="28" t="str">
        <f t="shared" ca="1" si="14"/>
        <v/>
      </c>
      <c r="F220" s="28" t="str">
        <f t="shared" ca="1" si="15"/>
        <v/>
      </c>
    </row>
    <row r="221" spans="3:6">
      <c r="C221" s="28" t="str">
        <f t="shared" ca="1" si="12"/>
        <v/>
      </c>
      <c r="D221" s="28" t="str">
        <f t="shared" ca="1" si="13"/>
        <v/>
      </c>
      <c r="E221" s="28" t="str">
        <f t="shared" ca="1" si="14"/>
        <v/>
      </c>
      <c r="F221" s="28" t="str">
        <f t="shared" ca="1" si="15"/>
        <v/>
      </c>
    </row>
    <row r="222" spans="3:6">
      <c r="C222" s="28" t="str">
        <f t="shared" ca="1" si="12"/>
        <v/>
      </c>
      <c r="D222" s="28" t="str">
        <f t="shared" ca="1" si="13"/>
        <v/>
      </c>
      <c r="E222" s="28" t="str">
        <f t="shared" ca="1" si="14"/>
        <v/>
      </c>
      <c r="F222" s="28" t="str">
        <f t="shared" ca="1" si="15"/>
        <v/>
      </c>
    </row>
    <row r="223" spans="3:6">
      <c r="C223" s="28" t="str">
        <f t="shared" ca="1" si="12"/>
        <v/>
      </c>
      <c r="D223" s="28" t="str">
        <f t="shared" ca="1" si="13"/>
        <v/>
      </c>
      <c r="E223" s="28" t="str">
        <f t="shared" ca="1" si="14"/>
        <v/>
      </c>
      <c r="F223" s="28" t="str">
        <f t="shared" ca="1" si="15"/>
        <v/>
      </c>
    </row>
    <row r="224" spans="3:6">
      <c r="C224" s="28" t="str">
        <f t="shared" ca="1" si="12"/>
        <v/>
      </c>
      <c r="D224" s="28" t="str">
        <f t="shared" ca="1" si="13"/>
        <v/>
      </c>
      <c r="E224" s="28" t="str">
        <f t="shared" ca="1" si="14"/>
        <v/>
      </c>
      <c r="F224" s="28" t="str">
        <f t="shared" ca="1" si="15"/>
        <v/>
      </c>
    </row>
    <row r="225" spans="3:6">
      <c r="C225" s="28" t="str">
        <f t="shared" ca="1" si="12"/>
        <v/>
      </c>
      <c r="D225" s="28" t="str">
        <f t="shared" ca="1" si="13"/>
        <v/>
      </c>
      <c r="E225" s="28" t="str">
        <f t="shared" ca="1" si="14"/>
        <v/>
      </c>
      <c r="F225" s="28" t="str">
        <f t="shared" ca="1" si="15"/>
        <v/>
      </c>
    </row>
    <row r="226" spans="3:6">
      <c r="C226" s="28" t="str">
        <f t="shared" ca="1" si="12"/>
        <v/>
      </c>
      <c r="D226" s="28" t="str">
        <f t="shared" ca="1" si="13"/>
        <v/>
      </c>
      <c r="E226" s="28" t="str">
        <f t="shared" ca="1" si="14"/>
        <v/>
      </c>
      <c r="F226" s="28" t="str">
        <f t="shared" ca="1" si="15"/>
        <v/>
      </c>
    </row>
    <row r="227" spans="3:6">
      <c r="C227" s="28" t="str">
        <f t="shared" ca="1" si="12"/>
        <v/>
      </c>
      <c r="D227" s="28" t="str">
        <f t="shared" ca="1" si="13"/>
        <v/>
      </c>
      <c r="E227" s="28" t="str">
        <f t="shared" ca="1" si="14"/>
        <v/>
      </c>
      <c r="F227" s="28" t="str">
        <f t="shared" ca="1" si="15"/>
        <v/>
      </c>
    </row>
    <row r="228" spans="3:6">
      <c r="C228" s="28" t="str">
        <f t="shared" ca="1" si="12"/>
        <v/>
      </c>
      <c r="D228" s="28" t="str">
        <f t="shared" ca="1" si="13"/>
        <v/>
      </c>
      <c r="E228" s="28" t="str">
        <f t="shared" ca="1" si="14"/>
        <v/>
      </c>
      <c r="F228" s="28" t="str">
        <f t="shared" ca="1" si="15"/>
        <v/>
      </c>
    </row>
    <row r="229" spans="3:6">
      <c r="C229" s="28" t="str">
        <f t="shared" ca="1" si="12"/>
        <v/>
      </c>
      <c r="D229" s="28" t="str">
        <f t="shared" ca="1" si="13"/>
        <v/>
      </c>
      <c r="E229" s="28" t="str">
        <f t="shared" ca="1" si="14"/>
        <v/>
      </c>
      <c r="F229" s="28" t="str">
        <f t="shared" ca="1" si="15"/>
        <v/>
      </c>
    </row>
    <row r="230" spans="3:6">
      <c r="C230" s="28" t="str">
        <f t="shared" ca="1" si="12"/>
        <v/>
      </c>
      <c r="D230" s="28" t="str">
        <f t="shared" ca="1" si="13"/>
        <v/>
      </c>
      <c r="E230" s="28" t="str">
        <f t="shared" ca="1" si="14"/>
        <v/>
      </c>
      <c r="F230" s="28" t="str">
        <f t="shared" ca="1" si="15"/>
        <v/>
      </c>
    </row>
    <row r="231" spans="3:6">
      <c r="C231" s="28" t="str">
        <f t="shared" ca="1" si="12"/>
        <v/>
      </c>
      <c r="D231" s="28" t="str">
        <f t="shared" ca="1" si="13"/>
        <v/>
      </c>
      <c r="E231" s="28" t="str">
        <f t="shared" ca="1" si="14"/>
        <v/>
      </c>
      <c r="F231" s="28" t="str">
        <f t="shared" ca="1" si="15"/>
        <v/>
      </c>
    </row>
    <row r="232" spans="3:6">
      <c r="C232" s="28" t="str">
        <f t="shared" ca="1" si="12"/>
        <v/>
      </c>
      <c r="D232" s="28" t="str">
        <f t="shared" ca="1" si="13"/>
        <v/>
      </c>
      <c r="E232" s="28" t="str">
        <f t="shared" ca="1" si="14"/>
        <v/>
      </c>
      <c r="F232" s="28" t="str">
        <f t="shared" ca="1" si="15"/>
        <v/>
      </c>
    </row>
    <row r="233" spans="3:6">
      <c r="C233" s="28" t="str">
        <f t="shared" ca="1" si="12"/>
        <v/>
      </c>
      <c r="D233" s="28" t="str">
        <f t="shared" ca="1" si="13"/>
        <v/>
      </c>
      <c r="E233" s="28" t="str">
        <f t="shared" ca="1" si="14"/>
        <v/>
      </c>
      <c r="F233" s="28" t="str">
        <f t="shared" ca="1" si="15"/>
        <v/>
      </c>
    </row>
    <row r="234" spans="3:6">
      <c r="C234" s="28" t="str">
        <f t="shared" ca="1" si="12"/>
        <v/>
      </c>
      <c r="D234" s="28" t="str">
        <f t="shared" ca="1" si="13"/>
        <v/>
      </c>
      <c r="E234" s="28" t="str">
        <f t="shared" ca="1" si="14"/>
        <v/>
      </c>
      <c r="F234" s="28" t="str">
        <f t="shared" ca="1" si="15"/>
        <v/>
      </c>
    </row>
    <row r="235" spans="3:6">
      <c r="C235" s="28" t="str">
        <f t="shared" ca="1" si="12"/>
        <v/>
      </c>
      <c r="D235" s="28" t="str">
        <f t="shared" ca="1" si="13"/>
        <v/>
      </c>
      <c r="E235" s="28" t="str">
        <f t="shared" ca="1" si="14"/>
        <v/>
      </c>
      <c r="F235" s="28" t="str">
        <f t="shared" ca="1" si="15"/>
        <v/>
      </c>
    </row>
    <row r="236" spans="3:6">
      <c r="C236" s="28" t="str">
        <f t="shared" ca="1" si="12"/>
        <v/>
      </c>
      <c r="D236" s="28" t="str">
        <f t="shared" ca="1" si="13"/>
        <v/>
      </c>
      <c r="E236" s="28" t="str">
        <f t="shared" ca="1" si="14"/>
        <v/>
      </c>
      <c r="F236" s="28" t="str">
        <f t="shared" ca="1" si="15"/>
        <v/>
      </c>
    </row>
    <row r="237" spans="3:6">
      <c r="C237" s="28" t="str">
        <f t="shared" ca="1" si="12"/>
        <v/>
      </c>
      <c r="D237" s="28" t="str">
        <f t="shared" ca="1" si="13"/>
        <v/>
      </c>
      <c r="E237" s="28" t="str">
        <f t="shared" ca="1" si="14"/>
        <v/>
      </c>
      <c r="F237" s="28" t="str">
        <f t="shared" ca="1" si="15"/>
        <v/>
      </c>
    </row>
    <row r="238" spans="3:6">
      <c r="C238" s="28" t="str">
        <f t="shared" ca="1" si="12"/>
        <v/>
      </c>
      <c r="D238" s="28" t="str">
        <f t="shared" ca="1" si="13"/>
        <v/>
      </c>
      <c r="E238" s="28" t="str">
        <f t="shared" ca="1" si="14"/>
        <v/>
      </c>
      <c r="F238" s="28" t="str">
        <f t="shared" ca="1" si="15"/>
        <v/>
      </c>
    </row>
    <row r="239" spans="3:6">
      <c r="C239" s="28" t="str">
        <f t="shared" ca="1" si="12"/>
        <v/>
      </c>
      <c r="D239" s="28" t="str">
        <f t="shared" ca="1" si="13"/>
        <v/>
      </c>
      <c r="E239" s="28" t="str">
        <f t="shared" ca="1" si="14"/>
        <v/>
      </c>
      <c r="F239" s="28" t="str">
        <f t="shared" ca="1" si="15"/>
        <v/>
      </c>
    </row>
    <row r="240" spans="3:6">
      <c r="C240" s="28" t="str">
        <f t="shared" ca="1" si="12"/>
        <v/>
      </c>
      <c r="D240" s="28" t="str">
        <f t="shared" ca="1" si="13"/>
        <v/>
      </c>
      <c r="E240" s="28" t="str">
        <f t="shared" ca="1" si="14"/>
        <v/>
      </c>
      <c r="F240" s="28" t="str">
        <f t="shared" ca="1" si="15"/>
        <v/>
      </c>
    </row>
    <row r="241" spans="3:6">
      <c r="C241" s="28" t="str">
        <f t="shared" ca="1" si="12"/>
        <v/>
      </c>
      <c r="D241" s="28" t="str">
        <f t="shared" ca="1" si="13"/>
        <v/>
      </c>
      <c r="E241" s="28" t="str">
        <f t="shared" ca="1" si="14"/>
        <v/>
      </c>
      <c r="F241" s="28" t="str">
        <f t="shared" ca="1" si="15"/>
        <v/>
      </c>
    </row>
    <row r="242" spans="3:6">
      <c r="C242" s="28" t="str">
        <f t="shared" ca="1" si="12"/>
        <v/>
      </c>
      <c r="D242" s="28" t="str">
        <f t="shared" ca="1" si="13"/>
        <v/>
      </c>
      <c r="E242" s="28" t="str">
        <f t="shared" ca="1" si="14"/>
        <v/>
      </c>
      <c r="F242" s="28" t="str">
        <f t="shared" ca="1" si="15"/>
        <v/>
      </c>
    </row>
    <row r="243" spans="3:6">
      <c r="C243" s="28" t="str">
        <f t="shared" ca="1" si="12"/>
        <v/>
      </c>
      <c r="D243" s="28" t="str">
        <f t="shared" ca="1" si="13"/>
        <v/>
      </c>
      <c r="E243" s="28" t="str">
        <f t="shared" ca="1" si="14"/>
        <v/>
      </c>
      <c r="F243" s="28" t="str">
        <f t="shared" ca="1" si="15"/>
        <v/>
      </c>
    </row>
    <row r="244" spans="3:6">
      <c r="C244" s="28" t="str">
        <f t="shared" ca="1" si="12"/>
        <v/>
      </c>
      <c r="D244" s="28" t="str">
        <f t="shared" ca="1" si="13"/>
        <v/>
      </c>
      <c r="E244" s="28" t="str">
        <f t="shared" ca="1" si="14"/>
        <v/>
      </c>
      <c r="F244" s="28" t="str">
        <f t="shared" ca="1" si="15"/>
        <v/>
      </c>
    </row>
    <row r="245" spans="3:6">
      <c r="C245" s="28" t="str">
        <f t="shared" ca="1" si="12"/>
        <v/>
      </c>
      <c r="D245" s="28" t="str">
        <f t="shared" ca="1" si="13"/>
        <v/>
      </c>
      <c r="E245" s="28" t="str">
        <f t="shared" ca="1" si="14"/>
        <v/>
      </c>
      <c r="F245" s="28" t="str">
        <f t="shared" ca="1" si="15"/>
        <v/>
      </c>
    </row>
    <row r="246" spans="3:6">
      <c r="C246" s="28" t="str">
        <f t="shared" ca="1" si="12"/>
        <v/>
      </c>
      <c r="D246" s="28" t="str">
        <f t="shared" ca="1" si="13"/>
        <v/>
      </c>
      <c r="E246" s="28" t="str">
        <f t="shared" ca="1" si="14"/>
        <v/>
      </c>
      <c r="F246" s="28" t="str">
        <f t="shared" ca="1" si="15"/>
        <v/>
      </c>
    </row>
    <row r="247" spans="3:6">
      <c r="C247" s="28" t="str">
        <f t="shared" ca="1" si="12"/>
        <v/>
      </c>
      <c r="D247" s="28" t="str">
        <f t="shared" ca="1" si="13"/>
        <v/>
      </c>
      <c r="E247" s="28" t="str">
        <f t="shared" ca="1" si="14"/>
        <v/>
      </c>
      <c r="F247" s="28" t="str">
        <f t="shared" ca="1" si="15"/>
        <v/>
      </c>
    </row>
    <row r="248" spans="3:6">
      <c r="C248" s="28" t="str">
        <f t="shared" ca="1" si="12"/>
        <v/>
      </c>
      <c r="D248" s="28" t="str">
        <f t="shared" ca="1" si="13"/>
        <v/>
      </c>
      <c r="E248" s="28" t="str">
        <f t="shared" ca="1" si="14"/>
        <v/>
      </c>
      <c r="F248" s="28" t="str">
        <f t="shared" ca="1" si="15"/>
        <v/>
      </c>
    </row>
    <row r="249" spans="3:6">
      <c r="C249" s="28" t="str">
        <f t="shared" ca="1" si="12"/>
        <v/>
      </c>
      <c r="D249" s="28" t="str">
        <f t="shared" ca="1" si="13"/>
        <v/>
      </c>
      <c r="E249" s="28" t="str">
        <f t="shared" ca="1" si="14"/>
        <v/>
      </c>
      <c r="F249" s="28" t="str">
        <f t="shared" ca="1" si="15"/>
        <v/>
      </c>
    </row>
    <row r="250" spans="3:6">
      <c r="C250" s="28" t="str">
        <f t="shared" ca="1" si="12"/>
        <v/>
      </c>
      <c r="D250" s="28" t="str">
        <f t="shared" ca="1" si="13"/>
        <v/>
      </c>
      <c r="E250" s="28" t="str">
        <f t="shared" ca="1" si="14"/>
        <v/>
      </c>
      <c r="F250" s="28" t="str">
        <f t="shared" ca="1" si="15"/>
        <v/>
      </c>
    </row>
    <row r="251" spans="3:6">
      <c r="C251" s="28" t="str">
        <f t="shared" ca="1" si="12"/>
        <v/>
      </c>
      <c r="D251" s="28" t="str">
        <f t="shared" ca="1" si="13"/>
        <v/>
      </c>
      <c r="E251" s="28" t="str">
        <f t="shared" ca="1" si="14"/>
        <v/>
      </c>
      <c r="F251" s="28" t="str">
        <f t="shared" ca="1" si="15"/>
        <v/>
      </c>
    </row>
    <row r="252" spans="3:6">
      <c r="C252" s="28" t="str">
        <f t="shared" ca="1" si="12"/>
        <v/>
      </c>
      <c r="D252" s="28" t="str">
        <f t="shared" ca="1" si="13"/>
        <v/>
      </c>
      <c r="E252" s="28" t="str">
        <f t="shared" ca="1" si="14"/>
        <v/>
      </c>
      <c r="F252" s="28" t="str">
        <f t="shared" ca="1" si="15"/>
        <v/>
      </c>
    </row>
    <row r="253" spans="3:6">
      <c r="C253" s="28" t="str">
        <f t="shared" ca="1" si="12"/>
        <v/>
      </c>
      <c r="D253" s="28" t="str">
        <f t="shared" ca="1" si="13"/>
        <v/>
      </c>
      <c r="E253" s="28" t="str">
        <f t="shared" ca="1" si="14"/>
        <v/>
      </c>
      <c r="F253" s="28" t="str">
        <f t="shared" ca="1" si="15"/>
        <v/>
      </c>
    </row>
    <row r="254" spans="3:6">
      <c r="C254" s="28" t="str">
        <f t="shared" ca="1" si="12"/>
        <v/>
      </c>
      <c r="D254" s="28" t="str">
        <f t="shared" ca="1" si="13"/>
        <v/>
      </c>
      <c r="E254" s="28" t="str">
        <f t="shared" ca="1" si="14"/>
        <v/>
      </c>
      <c r="F254" s="28" t="str">
        <f t="shared" ca="1" si="15"/>
        <v/>
      </c>
    </row>
    <row r="255" spans="3:6">
      <c r="C255" s="28" t="str">
        <f t="shared" ca="1" si="12"/>
        <v/>
      </c>
      <c r="D255" s="28" t="str">
        <f t="shared" ca="1" si="13"/>
        <v/>
      </c>
      <c r="E255" s="28" t="str">
        <f t="shared" ca="1" si="14"/>
        <v/>
      </c>
      <c r="F255" s="28" t="str">
        <f t="shared" ca="1" si="15"/>
        <v/>
      </c>
    </row>
    <row r="256" spans="3:6">
      <c r="C256" s="28" t="str">
        <f t="shared" ca="1" si="12"/>
        <v/>
      </c>
      <c r="D256" s="28" t="str">
        <f t="shared" ca="1" si="13"/>
        <v/>
      </c>
      <c r="E256" s="28" t="str">
        <f t="shared" ca="1" si="14"/>
        <v/>
      </c>
      <c r="F256" s="28" t="str">
        <f t="shared" ca="1" si="15"/>
        <v/>
      </c>
    </row>
    <row r="257" spans="3:6">
      <c r="C257" s="28" t="str">
        <f t="shared" ca="1" si="12"/>
        <v/>
      </c>
      <c r="D257" s="28" t="str">
        <f t="shared" ca="1" si="13"/>
        <v/>
      </c>
      <c r="E257" s="28" t="str">
        <f t="shared" ca="1" si="14"/>
        <v/>
      </c>
      <c r="F257" s="28" t="str">
        <f t="shared" ca="1" si="15"/>
        <v/>
      </c>
    </row>
    <row r="258" spans="3:6">
      <c r="C258" s="28" t="str">
        <f t="shared" ca="1" si="12"/>
        <v/>
      </c>
      <c r="D258" s="28" t="str">
        <f t="shared" ca="1" si="13"/>
        <v/>
      </c>
      <c r="E258" s="28" t="str">
        <f t="shared" ca="1" si="14"/>
        <v/>
      </c>
      <c r="F258" s="28" t="str">
        <f t="shared" ca="1" si="15"/>
        <v/>
      </c>
    </row>
    <row r="259" spans="3:6">
      <c r="C259" s="28" t="str">
        <f t="shared" ca="1" si="12"/>
        <v/>
      </c>
      <c r="D259" s="28" t="str">
        <f t="shared" ca="1" si="13"/>
        <v/>
      </c>
      <c r="E259" s="28" t="str">
        <f t="shared" ca="1" si="14"/>
        <v/>
      </c>
      <c r="F259" s="28" t="str">
        <f t="shared" ca="1" si="15"/>
        <v/>
      </c>
    </row>
    <row r="260" spans="3:6">
      <c r="C260" s="28" t="str">
        <f t="shared" ref="C260:C323" ca="1" si="16">IF(OR(INDIRECT(ADDRESS(ROW()-1,COLUMN()))="",(INDIRECT(ADDRESS(ROW()-1,COLUMN()))=COUNTA(INDIRECT("原価センタコード!E:E")))),"",IFERROR(MATCH($C$1,INDIRECT("原価センタコード!E" &amp; INDIRECT(ADDRESS(ROW()-1,COLUMN()))+1 &amp; ":E" &amp; COUNTA(INDIRECT("原価センタコード!E:E"))),0) + INDIRECT(ADDRESS(ROW()-1,COLUMN())),""))</f>
        <v/>
      </c>
      <c r="D260" s="28" t="str">
        <f t="shared" ref="D260:D323" ca="1" si="17">IFERROR(INDIRECT(ADDRESS(INDIRECT(ADDRESS(ROW(),COLUMN()-1)),2,1,1,"原価センタコード")),"")</f>
        <v/>
      </c>
      <c r="E260" s="28" t="str">
        <f t="shared" ref="E260:E323" ca="1" si="18">IF(OR(INDIRECT(ADDRESS(ROW()-1,COLUMN()))="",(INDIRECT(ADDRESS(ROW()-1,COLUMN()))=COUNTA(INDIRECT("原価センタコード!E:E")))),"",IFERROR(MATCH($E$1,INDIRECT("原価センタコード!E" &amp; INDIRECT(ADDRESS(ROW()-1,COLUMN()))+1 &amp; ":E" &amp; COUNTA(INDIRECT("原価センタコード!E:E"))),0) + INDIRECT(ADDRESS(ROW()-1,COLUMN())),""))</f>
        <v/>
      </c>
      <c r="F260" s="28" t="str">
        <f t="shared" ref="F260:F323" ca="1" si="19">IFERROR(INDIRECT(ADDRESS(INDIRECT(ADDRESS(ROW(),COLUMN()-1)),2,1,1,"原価センタコード")),"")</f>
        <v/>
      </c>
    </row>
    <row r="261" spans="3:6">
      <c r="C261" s="28" t="str">
        <f t="shared" ca="1" si="16"/>
        <v/>
      </c>
      <c r="D261" s="28" t="str">
        <f t="shared" ca="1" si="17"/>
        <v/>
      </c>
      <c r="E261" s="28" t="str">
        <f t="shared" ca="1" si="18"/>
        <v/>
      </c>
      <c r="F261" s="28" t="str">
        <f t="shared" ca="1" si="19"/>
        <v/>
      </c>
    </row>
    <row r="262" spans="3:6">
      <c r="C262" s="28" t="str">
        <f t="shared" ca="1" si="16"/>
        <v/>
      </c>
      <c r="D262" s="28" t="str">
        <f t="shared" ca="1" si="17"/>
        <v/>
      </c>
      <c r="E262" s="28" t="str">
        <f t="shared" ca="1" si="18"/>
        <v/>
      </c>
      <c r="F262" s="28" t="str">
        <f t="shared" ca="1" si="19"/>
        <v/>
      </c>
    </row>
    <row r="263" spans="3:6">
      <c r="C263" s="28" t="str">
        <f t="shared" ca="1" si="16"/>
        <v/>
      </c>
      <c r="D263" s="28" t="str">
        <f t="shared" ca="1" si="17"/>
        <v/>
      </c>
      <c r="E263" s="28" t="str">
        <f t="shared" ca="1" si="18"/>
        <v/>
      </c>
      <c r="F263" s="28" t="str">
        <f t="shared" ca="1" si="19"/>
        <v/>
      </c>
    </row>
    <row r="264" spans="3:6">
      <c r="C264" s="28" t="str">
        <f t="shared" ca="1" si="16"/>
        <v/>
      </c>
      <c r="D264" s="28" t="str">
        <f t="shared" ca="1" si="17"/>
        <v/>
      </c>
      <c r="E264" s="28" t="str">
        <f t="shared" ca="1" si="18"/>
        <v/>
      </c>
      <c r="F264" s="28" t="str">
        <f t="shared" ca="1" si="19"/>
        <v/>
      </c>
    </row>
    <row r="265" spans="3:6">
      <c r="C265" s="28" t="str">
        <f t="shared" ca="1" si="16"/>
        <v/>
      </c>
      <c r="D265" s="28" t="str">
        <f t="shared" ca="1" si="17"/>
        <v/>
      </c>
      <c r="E265" s="28" t="str">
        <f t="shared" ca="1" si="18"/>
        <v/>
      </c>
      <c r="F265" s="28" t="str">
        <f t="shared" ca="1" si="19"/>
        <v/>
      </c>
    </row>
    <row r="266" spans="3:6">
      <c r="C266" s="28" t="str">
        <f t="shared" ca="1" si="16"/>
        <v/>
      </c>
      <c r="D266" s="28" t="str">
        <f t="shared" ca="1" si="17"/>
        <v/>
      </c>
      <c r="E266" s="28" t="str">
        <f t="shared" ca="1" si="18"/>
        <v/>
      </c>
      <c r="F266" s="28" t="str">
        <f t="shared" ca="1" si="19"/>
        <v/>
      </c>
    </row>
    <row r="267" spans="3:6">
      <c r="C267" s="28" t="str">
        <f t="shared" ca="1" si="16"/>
        <v/>
      </c>
      <c r="D267" s="28" t="str">
        <f t="shared" ca="1" si="17"/>
        <v/>
      </c>
      <c r="E267" s="28" t="str">
        <f t="shared" ca="1" si="18"/>
        <v/>
      </c>
      <c r="F267" s="28" t="str">
        <f t="shared" ca="1" si="19"/>
        <v/>
      </c>
    </row>
    <row r="268" spans="3:6">
      <c r="C268" s="28" t="str">
        <f t="shared" ca="1" si="16"/>
        <v/>
      </c>
      <c r="D268" s="28" t="str">
        <f t="shared" ca="1" si="17"/>
        <v/>
      </c>
      <c r="E268" s="28" t="str">
        <f t="shared" ca="1" si="18"/>
        <v/>
      </c>
      <c r="F268" s="28" t="str">
        <f t="shared" ca="1" si="19"/>
        <v/>
      </c>
    </row>
    <row r="269" spans="3:6">
      <c r="C269" s="28" t="str">
        <f t="shared" ca="1" si="16"/>
        <v/>
      </c>
      <c r="D269" s="28" t="str">
        <f t="shared" ca="1" si="17"/>
        <v/>
      </c>
      <c r="E269" s="28" t="str">
        <f t="shared" ca="1" si="18"/>
        <v/>
      </c>
      <c r="F269" s="28" t="str">
        <f t="shared" ca="1" si="19"/>
        <v/>
      </c>
    </row>
    <row r="270" spans="3:6">
      <c r="C270" s="28" t="str">
        <f t="shared" ca="1" si="16"/>
        <v/>
      </c>
      <c r="D270" s="28" t="str">
        <f t="shared" ca="1" si="17"/>
        <v/>
      </c>
      <c r="E270" s="28" t="str">
        <f t="shared" ca="1" si="18"/>
        <v/>
      </c>
      <c r="F270" s="28" t="str">
        <f t="shared" ca="1" si="19"/>
        <v/>
      </c>
    </row>
    <row r="271" spans="3:6">
      <c r="C271" s="28" t="str">
        <f t="shared" ca="1" si="16"/>
        <v/>
      </c>
      <c r="D271" s="28" t="str">
        <f t="shared" ca="1" si="17"/>
        <v/>
      </c>
      <c r="E271" s="28" t="str">
        <f t="shared" ca="1" si="18"/>
        <v/>
      </c>
      <c r="F271" s="28" t="str">
        <f t="shared" ca="1" si="19"/>
        <v/>
      </c>
    </row>
    <row r="272" spans="3:6">
      <c r="C272" s="28" t="str">
        <f t="shared" ca="1" si="16"/>
        <v/>
      </c>
      <c r="D272" s="28" t="str">
        <f t="shared" ca="1" si="17"/>
        <v/>
      </c>
      <c r="E272" s="28" t="str">
        <f t="shared" ca="1" si="18"/>
        <v/>
      </c>
      <c r="F272" s="28" t="str">
        <f t="shared" ca="1" si="19"/>
        <v/>
      </c>
    </row>
    <row r="273" spans="3:6">
      <c r="C273" s="28" t="str">
        <f t="shared" ca="1" si="16"/>
        <v/>
      </c>
      <c r="D273" s="28" t="str">
        <f t="shared" ca="1" si="17"/>
        <v/>
      </c>
      <c r="E273" s="28" t="str">
        <f t="shared" ca="1" si="18"/>
        <v/>
      </c>
      <c r="F273" s="28" t="str">
        <f t="shared" ca="1" si="19"/>
        <v/>
      </c>
    </row>
    <row r="274" spans="3:6">
      <c r="C274" s="28" t="str">
        <f t="shared" ca="1" si="16"/>
        <v/>
      </c>
      <c r="D274" s="28" t="str">
        <f t="shared" ca="1" si="17"/>
        <v/>
      </c>
      <c r="E274" s="28" t="str">
        <f t="shared" ca="1" si="18"/>
        <v/>
      </c>
      <c r="F274" s="28" t="str">
        <f t="shared" ca="1" si="19"/>
        <v/>
      </c>
    </row>
    <row r="275" spans="3:6">
      <c r="C275" s="28" t="str">
        <f t="shared" ca="1" si="16"/>
        <v/>
      </c>
      <c r="D275" s="28" t="str">
        <f t="shared" ca="1" si="17"/>
        <v/>
      </c>
      <c r="E275" s="28" t="str">
        <f t="shared" ca="1" si="18"/>
        <v/>
      </c>
      <c r="F275" s="28" t="str">
        <f t="shared" ca="1" si="19"/>
        <v/>
      </c>
    </row>
    <row r="276" spans="3:6">
      <c r="C276" s="28" t="str">
        <f t="shared" ca="1" si="16"/>
        <v/>
      </c>
      <c r="D276" s="28" t="str">
        <f t="shared" ca="1" si="17"/>
        <v/>
      </c>
      <c r="E276" s="28" t="str">
        <f t="shared" ca="1" si="18"/>
        <v/>
      </c>
      <c r="F276" s="28" t="str">
        <f t="shared" ca="1" si="19"/>
        <v/>
      </c>
    </row>
    <row r="277" spans="3:6">
      <c r="C277" s="28" t="str">
        <f t="shared" ca="1" si="16"/>
        <v/>
      </c>
      <c r="D277" s="28" t="str">
        <f t="shared" ca="1" si="17"/>
        <v/>
      </c>
      <c r="E277" s="28" t="str">
        <f t="shared" ca="1" si="18"/>
        <v/>
      </c>
      <c r="F277" s="28" t="str">
        <f t="shared" ca="1" si="19"/>
        <v/>
      </c>
    </row>
    <row r="278" spans="3:6">
      <c r="C278" s="28" t="str">
        <f t="shared" ca="1" si="16"/>
        <v/>
      </c>
      <c r="D278" s="28" t="str">
        <f t="shared" ca="1" si="17"/>
        <v/>
      </c>
      <c r="E278" s="28" t="str">
        <f t="shared" ca="1" si="18"/>
        <v/>
      </c>
      <c r="F278" s="28" t="str">
        <f t="shared" ca="1" si="19"/>
        <v/>
      </c>
    </row>
    <row r="279" spans="3:6">
      <c r="C279" s="28" t="str">
        <f t="shared" ca="1" si="16"/>
        <v/>
      </c>
      <c r="D279" s="28" t="str">
        <f t="shared" ca="1" si="17"/>
        <v/>
      </c>
      <c r="E279" s="28" t="str">
        <f t="shared" ca="1" si="18"/>
        <v/>
      </c>
      <c r="F279" s="28" t="str">
        <f t="shared" ca="1" si="19"/>
        <v/>
      </c>
    </row>
    <row r="280" spans="3:6">
      <c r="C280" s="28" t="str">
        <f t="shared" ca="1" si="16"/>
        <v/>
      </c>
      <c r="D280" s="28" t="str">
        <f t="shared" ca="1" si="17"/>
        <v/>
      </c>
      <c r="E280" s="28" t="str">
        <f t="shared" ca="1" si="18"/>
        <v/>
      </c>
      <c r="F280" s="28" t="str">
        <f t="shared" ca="1" si="19"/>
        <v/>
      </c>
    </row>
    <row r="281" spans="3:6">
      <c r="C281" s="28" t="str">
        <f t="shared" ca="1" si="16"/>
        <v/>
      </c>
      <c r="D281" s="28" t="str">
        <f t="shared" ca="1" si="17"/>
        <v/>
      </c>
      <c r="E281" s="28" t="str">
        <f t="shared" ca="1" si="18"/>
        <v/>
      </c>
      <c r="F281" s="28" t="str">
        <f t="shared" ca="1" si="19"/>
        <v/>
      </c>
    </row>
    <row r="282" spans="3:6">
      <c r="C282" s="28" t="str">
        <f t="shared" ca="1" si="16"/>
        <v/>
      </c>
      <c r="D282" s="28" t="str">
        <f t="shared" ca="1" si="17"/>
        <v/>
      </c>
      <c r="E282" s="28" t="str">
        <f t="shared" ca="1" si="18"/>
        <v/>
      </c>
      <c r="F282" s="28" t="str">
        <f t="shared" ca="1" si="19"/>
        <v/>
      </c>
    </row>
    <row r="283" spans="3:6">
      <c r="C283" s="28" t="str">
        <f t="shared" ca="1" si="16"/>
        <v/>
      </c>
      <c r="D283" s="28" t="str">
        <f t="shared" ca="1" si="17"/>
        <v/>
      </c>
      <c r="E283" s="28" t="str">
        <f t="shared" ca="1" si="18"/>
        <v/>
      </c>
      <c r="F283" s="28" t="str">
        <f t="shared" ca="1" si="19"/>
        <v/>
      </c>
    </row>
    <row r="284" spans="3:6">
      <c r="C284" s="28" t="str">
        <f t="shared" ca="1" si="16"/>
        <v/>
      </c>
      <c r="D284" s="28" t="str">
        <f t="shared" ca="1" si="17"/>
        <v/>
      </c>
      <c r="E284" s="28" t="str">
        <f t="shared" ca="1" si="18"/>
        <v/>
      </c>
      <c r="F284" s="28" t="str">
        <f t="shared" ca="1" si="19"/>
        <v/>
      </c>
    </row>
    <row r="285" spans="3:6">
      <c r="C285" s="28" t="str">
        <f t="shared" ca="1" si="16"/>
        <v/>
      </c>
      <c r="D285" s="28" t="str">
        <f t="shared" ca="1" si="17"/>
        <v/>
      </c>
      <c r="E285" s="28" t="str">
        <f t="shared" ca="1" si="18"/>
        <v/>
      </c>
      <c r="F285" s="28" t="str">
        <f t="shared" ca="1" si="19"/>
        <v/>
      </c>
    </row>
    <row r="286" spans="3:6">
      <c r="C286" s="28" t="str">
        <f t="shared" ca="1" si="16"/>
        <v/>
      </c>
      <c r="D286" s="28" t="str">
        <f t="shared" ca="1" si="17"/>
        <v/>
      </c>
      <c r="E286" s="28" t="str">
        <f t="shared" ca="1" si="18"/>
        <v/>
      </c>
      <c r="F286" s="28" t="str">
        <f t="shared" ca="1" si="19"/>
        <v/>
      </c>
    </row>
    <row r="287" spans="3:6">
      <c r="C287" s="28" t="str">
        <f t="shared" ca="1" si="16"/>
        <v/>
      </c>
      <c r="D287" s="28" t="str">
        <f t="shared" ca="1" si="17"/>
        <v/>
      </c>
      <c r="E287" s="28" t="str">
        <f t="shared" ca="1" si="18"/>
        <v/>
      </c>
      <c r="F287" s="28" t="str">
        <f t="shared" ca="1" si="19"/>
        <v/>
      </c>
    </row>
    <row r="288" spans="3:6">
      <c r="C288" s="28" t="str">
        <f t="shared" ca="1" si="16"/>
        <v/>
      </c>
      <c r="D288" s="28" t="str">
        <f t="shared" ca="1" si="17"/>
        <v/>
      </c>
      <c r="E288" s="28" t="str">
        <f t="shared" ca="1" si="18"/>
        <v/>
      </c>
      <c r="F288" s="28" t="str">
        <f t="shared" ca="1" si="19"/>
        <v/>
      </c>
    </row>
    <row r="289" spans="3:6">
      <c r="C289" s="28" t="str">
        <f t="shared" ca="1" si="16"/>
        <v/>
      </c>
      <c r="D289" s="28" t="str">
        <f t="shared" ca="1" si="17"/>
        <v/>
      </c>
      <c r="E289" s="28" t="str">
        <f t="shared" ca="1" si="18"/>
        <v/>
      </c>
      <c r="F289" s="28" t="str">
        <f t="shared" ca="1" si="19"/>
        <v/>
      </c>
    </row>
    <row r="290" spans="3:6">
      <c r="C290" s="28" t="str">
        <f t="shared" ca="1" si="16"/>
        <v/>
      </c>
      <c r="D290" s="28" t="str">
        <f t="shared" ca="1" si="17"/>
        <v/>
      </c>
      <c r="E290" s="28" t="str">
        <f t="shared" ca="1" si="18"/>
        <v/>
      </c>
      <c r="F290" s="28" t="str">
        <f t="shared" ca="1" si="19"/>
        <v/>
      </c>
    </row>
    <row r="291" spans="3:6">
      <c r="C291" s="28" t="str">
        <f t="shared" ca="1" si="16"/>
        <v/>
      </c>
      <c r="D291" s="28" t="str">
        <f t="shared" ca="1" si="17"/>
        <v/>
      </c>
      <c r="E291" s="28" t="str">
        <f t="shared" ca="1" si="18"/>
        <v/>
      </c>
      <c r="F291" s="28" t="str">
        <f t="shared" ca="1" si="19"/>
        <v/>
      </c>
    </row>
    <row r="292" spans="3:6">
      <c r="C292" s="28" t="str">
        <f t="shared" ca="1" si="16"/>
        <v/>
      </c>
      <c r="D292" s="28" t="str">
        <f t="shared" ca="1" si="17"/>
        <v/>
      </c>
      <c r="E292" s="28" t="str">
        <f t="shared" ca="1" si="18"/>
        <v/>
      </c>
      <c r="F292" s="28" t="str">
        <f t="shared" ca="1" si="19"/>
        <v/>
      </c>
    </row>
    <row r="293" spans="3:6">
      <c r="C293" s="28" t="str">
        <f t="shared" ca="1" si="16"/>
        <v/>
      </c>
      <c r="D293" s="28" t="str">
        <f t="shared" ca="1" si="17"/>
        <v/>
      </c>
      <c r="E293" s="28" t="str">
        <f t="shared" ca="1" si="18"/>
        <v/>
      </c>
      <c r="F293" s="28" t="str">
        <f t="shared" ca="1" si="19"/>
        <v/>
      </c>
    </row>
    <row r="294" spans="3:6">
      <c r="C294" s="28" t="str">
        <f t="shared" ca="1" si="16"/>
        <v/>
      </c>
      <c r="D294" s="28" t="str">
        <f t="shared" ca="1" si="17"/>
        <v/>
      </c>
      <c r="E294" s="28" t="str">
        <f t="shared" ca="1" si="18"/>
        <v/>
      </c>
      <c r="F294" s="28" t="str">
        <f t="shared" ca="1" si="19"/>
        <v/>
      </c>
    </row>
    <row r="295" spans="3:6">
      <c r="C295" s="28" t="str">
        <f t="shared" ca="1" si="16"/>
        <v/>
      </c>
      <c r="D295" s="28" t="str">
        <f t="shared" ca="1" si="17"/>
        <v/>
      </c>
      <c r="E295" s="28" t="str">
        <f t="shared" ca="1" si="18"/>
        <v/>
      </c>
      <c r="F295" s="28" t="str">
        <f t="shared" ca="1" si="19"/>
        <v/>
      </c>
    </row>
    <row r="296" spans="3:6">
      <c r="C296" s="28" t="str">
        <f t="shared" ca="1" si="16"/>
        <v/>
      </c>
      <c r="D296" s="28" t="str">
        <f t="shared" ca="1" si="17"/>
        <v/>
      </c>
      <c r="E296" s="28" t="str">
        <f t="shared" ca="1" si="18"/>
        <v/>
      </c>
      <c r="F296" s="28" t="str">
        <f t="shared" ca="1" si="19"/>
        <v/>
      </c>
    </row>
    <row r="297" spans="3:6">
      <c r="C297" s="28" t="str">
        <f t="shared" ca="1" si="16"/>
        <v/>
      </c>
      <c r="D297" s="28" t="str">
        <f t="shared" ca="1" si="17"/>
        <v/>
      </c>
      <c r="E297" s="28" t="str">
        <f t="shared" ca="1" si="18"/>
        <v/>
      </c>
      <c r="F297" s="28" t="str">
        <f t="shared" ca="1" si="19"/>
        <v/>
      </c>
    </row>
    <row r="298" spans="3:6">
      <c r="C298" s="28" t="str">
        <f t="shared" ca="1" si="16"/>
        <v/>
      </c>
      <c r="D298" s="28" t="str">
        <f t="shared" ca="1" si="17"/>
        <v/>
      </c>
      <c r="E298" s="28" t="str">
        <f t="shared" ca="1" si="18"/>
        <v/>
      </c>
      <c r="F298" s="28" t="str">
        <f t="shared" ca="1" si="19"/>
        <v/>
      </c>
    </row>
    <row r="299" spans="3:6">
      <c r="C299" s="28" t="str">
        <f t="shared" ca="1" si="16"/>
        <v/>
      </c>
      <c r="D299" s="28" t="str">
        <f t="shared" ca="1" si="17"/>
        <v/>
      </c>
      <c r="E299" s="28" t="str">
        <f t="shared" ca="1" si="18"/>
        <v/>
      </c>
      <c r="F299" s="28" t="str">
        <f t="shared" ca="1" si="19"/>
        <v/>
      </c>
    </row>
    <row r="300" spans="3:6">
      <c r="C300" s="28" t="str">
        <f t="shared" ca="1" si="16"/>
        <v/>
      </c>
      <c r="D300" s="28" t="str">
        <f t="shared" ca="1" si="17"/>
        <v/>
      </c>
      <c r="E300" s="28" t="str">
        <f t="shared" ca="1" si="18"/>
        <v/>
      </c>
      <c r="F300" s="28" t="str">
        <f t="shared" ca="1" si="19"/>
        <v/>
      </c>
    </row>
    <row r="301" spans="3:6">
      <c r="C301" s="28" t="str">
        <f t="shared" ca="1" si="16"/>
        <v/>
      </c>
      <c r="D301" s="28" t="str">
        <f t="shared" ca="1" si="17"/>
        <v/>
      </c>
      <c r="E301" s="28" t="str">
        <f t="shared" ca="1" si="18"/>
        <v/>
      </c>
      <c r="F301" s="28" t="str">
        <f t="shared" ca="1" si="19"/>
        <v/>
      </c>
    </row>
    <row r="302" spans="3:6">
      <c r="C302" s="28" t="str">
        <f t="shared" ca="1" si="16"/>
        <v/>
      </c>
      <c r="D302" s="28" t="str">
        <f t="shared" ca="1" si="17"/>
        <v/>
      </c>
      <c r="E302" s="28" t="str">
        <f t="shared" ca="1" si="18"/>
        <v/>
      </c>
      <c r="F302" s="28" t="str">
        <f t="shared" ca="1" si="19"/>
        <v/>
      </c>
    </row>
    <row r="303" spans="3:6">
      <c r="C303" s="28" t="str">
        <f t="shared" ca="1" si="16"/>
        <v/>
      </c>
      <c r="D303" s="28" t="str">
        <f t="shared" ca="1" si="17"/>
        <v/>
      </c>
      <c r="E303" s="28" t="str">
        <f t="shared" ca="1" si="18"/>
        <v/>
      </c>
      <c r="F303" s="28" t="str">
        <f t="shared" ca="1" si="19"/>
        <v/>
      </c>
    </row>
    <row r="304" spans="3:6">
      <c r="C304" s="28" t="str">
        <f t="shared" ca="1" si="16"/>
        <v/>
      </c>
      <c r="D304" s="28" t="str">
        <f t="shared" ca="1" si="17"/>
        <v/>
      </c>
      <c r="E304" s="28" t="str">
        <f t="shared" ca="1" si="18"/>
        <v/>
      </c>
      <c r="F304" s="28" t="str">
        <f t="shared" ca="1" si="19"/>
        <v/>
      </c>
    </row>
    <row r="305" spans="3:6">
      <c r="C305" s="28" t="str">
        <f t="shared" ca="1" si="16"/>
        <v/>
      </c>
      <c r="D305" s="28" t="str">
        <f t="shared" ca="1" si="17"/>
        <v/>
      </c>
      <c r="E305" s="28" t="str">
        <f t="shared" ca="1" si="18"/>
        <v/>
      </c>
      <c r="F305" s="28" t="str">
        <f t="shared" ca="1" si="19"/>
        <v/>
      </c>
    </row>
    <row r="306" spans="3:6">
      <c r="C306" s="28" t="str">
        <f t="shared" ca="1" si="16"/>
        <v/>
      </c>
      <c r="D306" s="28" t="str">
        <f t="shared" ca="1" si="17"/>
        <v/>
      </c>
      <c r="E306" s="28" t="str">
        <f t="shared" ca="1" si="18"/>
        <v/>
      </c>
      <c r="F306" s="28" t="str">
        <f t="shared" ca="1" si="19"/>
        <v/>
      </c>
    </row>
    <row r="307" spans="3:6">
      <c r="C307" s="28" t="str">
        <f t="shared" ca="1" si="16"/>
        <v/>
      </c>
      <c r="D307" s="28" t="str">
        <f t="shared" ca="1" si="17"/>
        <v/>
      </c>
      <c r="E307" s="28" t="str">
        <f t="shared" ca="1" si="18"/>
        <v/>
      </c>
      <c r="F307" s="28" t="str">
        <f t="shared" ca="1" si="19"/>
        <v/>
      </c>
    </row>
    <row r="308" spans="3:6">
      <c r="C308" s="28" t="str">
        <f t="shared" ca="1" si="16"/>
        <v/>
      </c>
      <c r="D308" s="28" t="str">
        <f t="shared" ca="1" si="17"/>
        <v/>
      </c>
      <c r="E308" s="28" t="str">
        <f t="shared" ca="1" si="18"/>
        <v/>
      </c>
      <c r="F308" s="28" t="str">
        <f t="shared" ca="1" si="19"/>
        <v/>
      </c>
    </row>
    <row r="309" spans="3:6">
      <c r="C309" s="28" t="str">
        <f t="shared" ca="1" si="16"/>
        <v/>
      </c>
      <c r="D309" s="28" t="str">
        <f t="shared" ca="1" si="17"/>
        <v/>
      </c>
      <c r="E309" s="28" t="str">
        <f t="shared" ca="1" si="18"/>
        <v/>
      </c>
      <c r="F309" s="28" t="str">
        <f t="shared" ca="1" si="19"/>
        <v/>
      </c>
    </row>
    <row r="310" spans="3:6">
      <c r="C310" s="28" t="str">
        <f t="shared" ca="1" si="16"/>
        <v/>
      </c>
      <c r="D310" s="28" t="str">
        <f t="shared" ca="1" si="17"/>
        <v/>
      </c>
      <c r="E310" s="28" t="str">
        <f t="shared" ca="1" si="18"/>
        <v/>
      </c>
      <c r="F310" s="28" t="str">
        <f t="shared" ca="1" si="19"/>
        <v/>
      </c>
    </row>
    <row r="311" spans="3:6">
      <c r="C311" s="28" t="str">
        <f t="shared" ca="1" si="16"/>
        <v/>
      </c>
      <c r="D311" s="28" t="str">
        <f t="shared" ca="1" si="17"/>
        <v/>
      </c>
      <c r="E311" s="28" t="str">
        <f t="shared" ca="1" si="18"/>
        <v/>
      </c>
      <c r="F311" s="28" t="str">
        <f t="shared" ca="1" si="19"/>
        <v/>
      </c>
    </row>
    <row r="312" spans="3:6">
      <c r="C312" s="28" t="str">
        <f t="shared" ca="1" si="16"/>
        <v/>
      </c>
      <c r="D312" s="28" t="str">
        <f t="shared" ca="1" si="17"/>
        <v/>
      </c>
      <c r="E312" s="28" t="str">
        <f t="shared" ca="1" si="18"/>
        <v/>
      </c>
      <c r="F312" s="28" t="str">
        <f t="shared" ca="1" si="19"/>
        <v/>
      </c>
    </row>
    <row r="313" spans="3:6">
      <c r="C313" s="28" t="str">
        <f t="shared" ca="1" si="16"/>
        <v/>
      </c>
      <c r="D313" s="28" t="str">
        <f t="shared" ca="1" si="17"/>
        <v/>
      </c>
      <c r="E313" s="28" t="str">
        <f t="shared" ca="1" si="18"/>
        <v/>
      </c>
      <c r="F313" s="28" t="str">
        <f t="shared" ca="1" si="19"/>
        <v/>
      </c>
    </row>
    <row r="314" spans="3:6">
      <c r="C314" s="28" t="str">
        <f t="shared" ca="1" si="16"/>
        <v/>
      </c>
      <c r="D314" s="28" t="str">
        <f t="shared" ca="1" si="17"/>
        <v/>
      </c>
      <c r="E314" s="28" t="str">
        <f t="shared" ca="1" si="18"/>
        <v/>
      </c>
      <c r="F314" s="28" t="str">
        <f t="shared" ca="1" si="19"/>
        <v/>
      </c>
    </row>
    <row r="315" spans="3:6">
      <c r="C315" s="28" t="str">
        <f t="shared" ca="1" si="16"/>
        <v/>
      </c>
      <c r="D315" s="28" t="str">
        <f t="shared" ca="1" si="17"/>
        <v/>
      </c>
      <c r="E315" s="28" t="str">
        <f t="shared" ca="1" si="18"/>
        <v/>
      </c>
      <c r="F315" s="28" t="str">
        <f t="shared" ca="1" si="19"/>
        <v/>
      </c>
    </row>
    <row r="316" spans="3:6">
      <c r="C316" s="28" t="str">
        <f t="shared" ca="1" si="16"/>
        <v/>
      </c>
      <c r="D316" s="28" t="str">
        <f t="shared" ca="1" si="17"/>
        <v/>
      </c>
      <c r="E316" s="28" t="str">
        <f t="shared" ca="1" si="18"/>
        <v/>
      </c>
      <c r="F316" s="28" t="str">
        <f t="shared" ca="1" si="19"/>
        <v/>
      </c>
    </row>
    <row r="317" spans="3:6">
      <c r="C317" s="28" t="str">
        <f t="shared" ca="1" si="16"/>
        <v/>
      </c>
      <c r="D317" s="28" t="str">
        <f t="shared" ca="1" si="17"/>
        <v/>
      </c>
      <c r="E317" s="28" t="str">
        <f t="shared" ca="1" si="18"/>
        <v/>
      </c>
      <c r="F317" s="28" t="str">
        <f t="shared" ca="1" si="19"/>
        <v/>
      </c>
    </row>
    <row r="318" spans="3:6">
      <c r="C318" s="28" t="str">
        <f t="shared" ca="1" si="16"/>
        <v/>
      </c>
      <c r="D318" s="28" t="str">
        <f t="shared" ca="1" si="17"/>
        <v/>
      </c>
      <c r="E318" s="28" t="str">
        <f t="shared" ca="1" si="18"/>
        <v/>
      </c>
      <c r="F318" s="28" t="str">
        <f t="shared" ca="1" si="19"/>
        <v/>
      </c>
    </row>
    <row r="319" spans="3:6">
      <c r="C319" s="28" t="str">
        <f t="shared" ca="1" si="16"/>
        <v/>
      </c>
      <c r="D319" s="28" t="str">
        <f t="shared" ca="1" si="17"/>
        <v/>
      </c>
      <c r="E319" s="28" t="str">
        <f t="shared" ca="1" si="18"/>
        <v/>
      </c>
      <c r="F319" s="28" t="str">
        <f t="shared" ca="1" si="19"/>
        <v/>
      </c>
    </row>
    <row r="320" spans="3:6">
      <c r="C320" s="28" t="str">
        <f t="shared" ca="1" si="16"/>
        <v/>
      </c>
      <c r="D320" s="28" t="str">
        <f t="shared" ca="1" si="17"/>
        <v/>
      </c>
      <c r="E320" s="28" t="str">
        <f t="shared" ca="1" si="18"/>
        <v/>
      </c>
      <c r="F320" s="28" t="str">
        <f t="shared" ca="1" si="19"/>
        <v/>
      </c>
    </row>
    <row r="321" spans="3:6">
      <c r="C321" s="28" t="str">
        <f t="shared" ca="1" si="16"/>
        <v/>
      </c>
      <c r="D321" s="28" t="str">
        <f t="shared" ca="1" si="17"/>
        <v/>
      </c>
      <c r="E321" s="28" t="str">
        <f t="shared" ca="1" si="18"/>
        <v/>
      </c>
      <c r="F321" s="28" t="str">
        <f t="shared" ca="1" si="19"/>
        <v/>
      </c>
    </row>
    <row r="322" spans="3:6">
      <c r="C322" s="28" t="str">
        <f t="shared" ca="1" si="16"/>
        <v/>
      </c>
      <c r="D322" s="28" t="str">
        <f t="shared" ca="1" si="17"/>
        <v/>
      </c>
      <c r="E322" s="28" t="str">
        <f t="shared" ca="1" si="18"/>
        <v/>
      </c>
      <c r="F322" s="28" t="str">
        <f t="shared" ca="1" si="19"/>
        <v/>
      </c>
    </row>
    <row r="323" spans="3:6">
      <c r="C323" s="28" t="str">
        <f t="shared" ca="1" si="16"/>
        <v/>
      </c>
      <c r="D323" s="28" t="str">
        <f t="shared" ca="1" si="17"/>
        <v/>
      </c>
      <c r="E323" s="28" t="str">
        <f t="shared" ca="1" si="18"/>
        <v/>
      </c>
      <c r="F323" s="28" t="str">
        <f t="shared" ca="1" si="19"/>
        <v/>
      </c>
    </row>
    <row r="324" spans="3:6">
      <c r="C324" s="28" t="str">
        <f t="shared" ref="C324:C387" ca="1" si="20">IF(OR(INDIRECT(ADDRESS(ROW()-1,COLUMN()))="",(INDIRECT(ADDRESS(ROW()-1,COLUMN()))=COUNTA(INDIRECT("原価センタコード!E:E")))),"",IFERROR(MATCH($C$1,INDIRECT("原価センタコード!E" &amp; INDIRECT(ADDRESS(ROW()-1,COLUMN()))+1 &amp; ":E" &amp; COUNTA(INDIRECT("原価センタコード!E:E"))),0) + INDIRECT(ADDRESS(ROW()-1,COLUMN())),""))</f>
        <v/>
      </c>
      <c r="D324" s="28" t="str">
        <f t="shared" ref="D324:D387" ca="1" si="21">IFERROR(INDIRECT(ADDRESS(INDIRECT(ADDRESS(ROW(),COLUMN()-1)),2,1,1,"原価センタコード")),"")</f>
        <v/>
      </c>
      <c r="E324" s="28" t="str">
        <f t="shared" ref="E324:E387" ca="1" si="22">IF(OR(INDIRECT(ADDRESS(ROW()-1,COLUMN()))="",(INDIRECT(ADDRESS(ROW()-1,COLUMN()))=COUNTA(INDIRECT("原価センタコード!E:E")))),"",IFERROR(MATCH($E$1,INDIRECT("原価センタコード!E" &amp; INDIRECT(ADDRESS(ROW()-1,COLUMN()))+1 &amp; ":E" &amp; COUNTA(INDIRECT("原価センタコード!E:E"))),0) + INDIRECT(ADDRESS(ROW()-1,COLUMN())),""))</f>
        <v/>
      </c>
      <c r="F324" s="28" t="str">
        <f t="shared" ref="F324:F387" ca="1" si="23">IFERROR(INDIRECT(ADDRESS(INDIRECT(ADDRESS(ROW(),COLUMN()-1)),2,1,1,"原価センタコード")),"")</f>
        <v/>
      </c>
    </row>
    <row r="325" spans="3:6">
      <c r="C325" s="28" t="str">
        <f t="shared" ca="1" si="20"/>
        <v/>
      </c>
      <c r="D325" s="28" t="str">
        <f t="shared" ca="1" si="21"/>
        <v/>
      </c>
      <c r="E325" s="28" t="str">
        <f t="shared" ca="1" si="22"/>
        <v/>
      </c>
      <c r="F325" s="28" t="str">
        <f t="shared" ca="1" si="23"/>
        <v/>
      </c>
    </row>
    <row r="326" spans="3:6">
      <c r="C326" s="28" t="str">
        <f t="shared" ca="1" si="20"/>
        <v/>
      </c>
      <c r="D326" s="28" t="str">
        <f t="shared" ca="1" si="21"/>
        <v/>
      </c>
      <c r="E326" s="28" t="str">
        <f t="shared" ca="1" si="22"/>
        <v/>
      </c>
      <c r="F326" s="28" t="str">
        <f t="shared" ca="1" si="23"/>
        <v/>
      </c>
    </row>
    <row r="327" spans="3:6">
      <c r="C327" s="28" t="str">
        <f t="shared" ca="1" si="20"/>
        <v/>
      </c>
      <c r="D327" s="28" t="str">
        <f t="shared" ca="1" si="21"/>
        <v/>
      </c>
      <c r="E327" s="28" t="str">
        <f t="shared" ca="1" si="22"/>
        <v/>
      </c>
      <c r="F327" s="28" t="str">
        <f t="shared" ca="1" si="23"/>
        <v/>
      </c>
    </row>
    <row r="328" spans="3:6">
      <c r="C328" s="28" t="str">
        <f t="shared" ca="1" si="20"/>
        <v/>
      </c>
      <c r="D328" s="28" t="str">
        <f t="shared" ca="1" si="21"/>
        <v/>
      </c>
      <c r="E328" s="28" t="str">
        <f t="shared" ca="1" si="22"/>
        <v/>
      </c>
      <c r="F328" s="28" t="str">
        <f t="shared" ca="1" si="23"/>
        <v/>
      </c>
    </row>
    <row r="329" spans="3:6">
      <c r="C329" s="28" t="str">
        <f t="shared" ca="1" si="20"/>
        <v/>
      </c>
      <c r="D329" s="28" t="str">
        <f t="shared" ca="1" si="21"/>
        <v/>
      </c>
      <c r="E329" s="28" t="str">
        <f t="shared" ca="1" si="22"/>
        <v/>
      </c>
      <c r="F329" s="28" t="str">
        <f t="shared" ca="1" si="23"/>
        <v/>
      </c>
    </row>
    <row r="330" spans="3:6">
      <c r="C330" s="28" t="str">
        <f t="shared" ca="1" si="20"/>
        <v/>
      </c>
      <c r="D330" s="28" t="str">
        <f t="shared" ca="1" si="21"/>
        <v/>
      </c>
      <c r="E330" s="28" t="str">
        <f t="shared" ca="1" si="22"/>
        <v/>
      </c>
      <c r="F330" s="28" t="str">
        <f t="shared" ca="1" si="23"/>
        <v/>
      </c>
    </row>
    <row r="331" spans="3:6">
      <c r="C331" s="28" t="str">
        <f t="shared" ca="1" si="20"/>
        <v/>
      </c>
      <c r="D331" s="28" t="str">
        <f t="shared" ca="1" si="21"/>
        <v/>
      </c>
      <c r="E331" s="28" t="str">
        <f t="shared" ca="1" si="22"/>
        <v/>
      </c>
      <c r="F331" s="28" t="str">
        <f t="shared" ca="1" si="23"/>
        <v/>
      </c>
    </row>
    <row r="332" spans="3:6">
      <c r="C332" s="28" t="str">
        <f t="shared" ca="1" si="20"/>
        <v/>
      </c>
      <c r="D332" s="28" t="str">
        <f t="shared" ca="1" si="21"/>
        <v/>
      </c>
      <c r="E332" s="28" t="str">
        <f t="shared" ca="1" si="22"/>
        <v/>
      </c>
      <c r="F332" s="28" t="str">
        <f t="shared" ca="1" si="23"/>
        <v/>
      </c>
    </row>
    <row r="333" spans="3:6">
      <c r="C333" s="28" t="str">
        <f t="shared" ca="1" si="20"/>
        <v/>
      </c>
      <c r="D333" s="28" t="str">
        <f t="shared" ca="1" si="21"/>
        <v/>
      </c>
      <c r="E333" s="28" t="str">
        <f t="shared" ca="1" si="22"/>
        <v/>
      </c>
      <c r="F333" s="28" t="str">
        <f t="shared" ca="1" si="23"/>
        <v/>
      </c>
    </row>
    <row r="334" spans="3:6">
      <c r="C334" s="28" t="str">
        <f t="shared" ca="1" si="20"/>
        <v/>
      </c>
      <c r="D334" s="28" t="str">
        <f t="shared" ca="1" si="21"/>
        <v/>
      </c>
      <c r="E334" s="28" t="str">
        <f t="shared" ca="1" si="22"/>
        <v/>
      </c>
      <c r="F334" s="28" t="str">
        <f t="shared" ca="1" si="23"/>
        <v/>
      </c>
    </row>
    <row r="335" spans="3:6">
      <c r="C335" s="28" t="str">
        <f t="shared" ca="1" si="20"/>
        <v/>
      </c>
      <c r="D335" s="28" t="str">
        <f t="shared" ca="1" si="21"/>
        <v/>
      </c>
      <c r="E335" s="28" t="str">
        <f t="shared" ca="1" si="22"/>
        <v/>
      </c>
      <c r="F335" s="28" t="str">
        <f t="shared" ca="1" si="23"/>
        <v/>
      </c>
    </row>
    <row r="336" spans="3:6">
      <c r="C336" s="28" t="str">
        <f t="shared" ca="1" si="20"/>
        <v/>
      </c>
      <c r="D336" s="28" t="str">
        <f t="shared" ca="1" si="21"/>
        <v/>
      </c>
      <c r="E336" s="28" t="str">
        <f t="shared" ca="1" si="22"/>
        <v/>
      </c>
      <c r="F336" s="28" t="str">
        <f t="shared" ca="1" si="23"/>
        <v/>
      </c>
    </row>
    <row r="337" spans="3:6">
      <c r="C337" s="28" t="str">
        <f t="shared" ca="1" si="20"/>
        <v/>
      </c>
      <c r="D337" s="28" t="str">
        <f t="shared" ca="1" si="21"/>
        <v/>
      </c>
      <c r="E337" s="28" t="str">
        <f t="shared" ca="1" si="22"/>
        <v/>
      </c>
      <c r="F337" s="28" t="str">
        <f t="shared" ca="1" si="23"/>
        <v/>
      </c>
    </row>
    <row r="338" spans="3:6">
      <c r="C338" s="28" t="str">
        <f t="shared" ca="1" si="20"/>
        <v/>
      </c>
      <c r="D338" s="28" t="str">
        <f t="shared" ca="1" si="21"/>
        <v/>
      </c>
      <c r="E338" s="28" t="str">
        <f t="shared" ca="1" si="22"/>
        <v/>
      </c>
      <c r="F338" s="28" t="str">
        <f t="shared" ca="1" si="23"/>
        <v/>
      </c>
    </row>
    <row r="339" spans="3:6">
      <c r="C339" s="28" t="str">
        <f t="shared" ca="1" si="20"/>
        <v/>
      </c>
      <c r="D339" s="28" t="str">
        <f t="shared" ca="1" si="21"/>
        <v/>
      </c>
      <c r="E339" s="28" t="str">
        <f t="shared" ca="1" si="22"/>
        <v/>
      </c>
      <c r="F339" s="28" t="str">
        <f t="shared" ca="1" si="23"/>
        <v/>
      </c>
    </row>
    <row r="340" spans="3:6">
      <c r="C340" s="28" t="str">
        <f t="shared" ca="1" si="20"/>
        <v/>
      </c>
      <c r="D340" s="28" t="str">
        <f t="shared" ca="1" si="21"/>
        <v/>
      </c>
      <c r="E340" s="28" t="str">
        <f t="shared" ca="1" si="22"/>
        <v/>
      </c>
      <c r="F340" s="28" t="str">
        <f t="shared" ca="1" si="23"/>
        <v/>
      </c>
    </row>
    <row r="341" spans="3:6">
      <c r="C341" s="28" t="str">
        <f t="shared" ca="1" si="20"/>
        <v/>
      </c>
      <c r="D341" s="28" t="str">
        <f t="shared" ca="1" si="21"/>
        <v/>
      </c>
      <c r="E341" s="28" t="str">
        <f t="shared" ca="1" si="22"/>
        <v/>
      </c>
      <c r="F341" s="28" t="str">
        <f t="shared" ca="1" si="23"/>
        <v/>
      </c>
    </row>
    <row r="342" spans="3:6">
      <c r="C342" s="28" t="str">
        <f t="shared" ca="1" si="20"/>
        <v/>
      </c>
      <c r="D342" s="28" t="str">
        <f t="shared" ca="1" si="21"/>
        <v/>
      </c>
      <c r="E342" s="28" t="str">
        <f t="shared" ca="1" si="22"/>
        <v/>
      </c>
      <c r="F342" s="28" t="str">
        <f t="shared" ca="1" si="23"/>
        <v/>
      </c>
    </row>
    <row r="343" spans="3:6">
      <c r="C343" s="28" t="str">
        <f t="shared" ca="1" si="20"/>
        <v/>
      </c>
      <c r="D343" s="28" t="str">
        <f t="shared" ca="1" si="21"/>
        <v/>
      </c>
      <c r="E343" s="28" t="str">
        <f t="shared" ca="1" si="22"/>
        <v/>
      </c>
      <c r="F343" s="28" t="str">
        <f t="shared" ca="1" si="23"/>
        <v/>
      </c>
    </row>
    <row r="344" spans="3:6">
      <c r="C344" s="28" t="str">
        <f t="shared" ca="1" si="20"/>
        <v/>
      </c>
      <c r="D344" s="28" t="str">
        <f t="shared" ca="1" si="21"/>
        <v/>
      </c>
      <c r="E344" s="28" t="str">
        <f t="shared" ca="1" si="22"/>
        <v/>
      </c>
      <c r="F344" s="28" t="str">
        <f t="shared" ca="1" si="23"/>
        <v/>
      </c>
    </row>
    <row r="345" spans="3:6">
      <c r="C345" s="28" t="str">
        <f t="shared" ca="1" si="20"/>
        <v/>
      </c>
      <c r="D345" s="28" t="str">
        <f t="shared" ca="1" si="21"/>
        <v/>
      </c>
      <c r="E345" s="28" t="str">
        <f t="shared" ca="1" si="22"/>
        <v/>
      </c>
      <c r="F345" s="28" t="str">
        <f t="shared" ca="1" si="23"/>
        <v/>
      </c>
    </row>
    <row r="346" spans="3:6">
      <c r="C346" s="28" t="str">
        <f t="shared" ca="1" si="20"/>
        <v/>
      </c>
      <c r="D346" s="28" t="str">
        <f t="shared" ca="1" si="21"/>
        <v/>
      </c>
      <c r="E346" s="28" t="str">
        <f t="shared" ca="1" si="22"/>
        <v/>
      </c>
      <c r="F346" s="28" t="str">
        <f t="shared" ca="1" si="23"/>
        <v/>
      </c>
    </row>
    <row r="347" spans="3:6">
      <c r="C347" s="28" t="str">
        <f t="shared" ca="1" si="20"/>
        <v/>
      </c>
      <c r="D347" s="28" t="str">
        <f t="shared" ca="1" si="21"/>
        <v/>
      </c>
      <c r="E347" s="28" t="str">
        <f t="shared" ca="1" si="22"/>
        <v/>
      </c>
      <c r="F347" s="28" t="str">
        <f t="shared" ca="1" si="23"/>
        <v/>
      </c>
    </row>
    <row r="348" spans="3:6">
      <c r="C348" s="28" t="str">
        <f t="shared" ca="1" si="20"/>
        <v/>
      </c>
      <c r="D348" s="28" t="str">
        <f t="shared" ca="1" si="21"/>
        <v/>
      </c>
      <c r="E348" s="28" t="str">
        <f t="shared" ca="1" si="22"/>
        <v/>
      </c>
      <c r="F348" s="28" t="str">
        <f t="shared" ca="1" si="23"/>
        <v/>
      </c>
    </row>
    <row r="349" spans="3:6">
      <c r="C349" s="28" t="str">
        <f t="shared" ca="1" si="20"/>
        <v/>
      </c>
      <c r="D349" s="28" t="str">
        <f t="shared" ca="1" si="21"/>
        <v/>
      </c>
      <c r="E349" s="28" t="str">
        <f t="shared" ca="1" si="22"/>
        <v/>
      </c>
      <c r="F349" s="28" t="str">
        <f t="shared" ca="1" si="23"/>
        <v/>
      </c>
    </row>
    <row r="350" spans="3:6">
      <c r="C350" s="28" t="str">
        <f t="shared" ca="1" si="20"/>
        <v/>
      </c>
      <c r="D350" s="28" t="str">
        <f t="shared" ca="1" si="21"/>
        <v/>
      </c>
      <c r="E350" s="28" t="str">
        <f t="shared" ca="1" si="22"/>
        <v/>
      </c>
      <c r="F350" s="28" t="str">
        <f t="shared" ca="1" si="23"/>
        <v/>
      </c>
    </row>
    <row r="351" spans="3:6">
      <c r="C351" s="28" t="str">
        <f t="shared" ca="1" si="20"/>
        <v/>
      </c>
      <c r="D351" s="28" t="str">
        <f t="shared" ca="1" si="21"/>
        <v/>
      </c>
      <c r="E351" s="28" t="str">
        <f t="shared" ca="1" si="22"/>
        <v/>
      </c>
      <c r="F351" s="28" t="str">
        <f t="shared" ca="1" si="23"/>
        <v/>
      </c>
    </row>
    <row r="352" spans="3:6">
      <c r="C352" s="28" t="str">
        <f t="shared" ca="1" si="20"/>
        <v/>
      </c>
      <c r="D352" s="28" t="str">
        <f t="shared" ca="1" si="21"/>
        <v/>
      </c>
      <c r="E352" s="28" t="str">
        <f t="shared" ca="1" si="22"/>
        <v/>
      </c>
      <c r="F352" s="28" t="str">
        <f t="shared" ca="1" si="23"/>
        <v/>
      </c>
    </row>
    <row r="353" spans="3:6">
      <c r="C353" s="28" t="str">
        <f t="shared" ca="1" si="20"/>
        <v/>
      </c>
      <c r="D353" s="28" t="str">
        <f t="shared" ca="1" si="21"/>
        <v/>
      </c>
      <c r="E353" s="28" t="str">
        <f t="shared" ca="1" si="22"/>
        <v/>
      </c>
      <c r="F353" s="28" t="str">
        <f t="shared" ca="1" si="23"/>
        <v/>
      </c>
    </row>
    <row r="354" spans="3:6">
      <c r="C354" s="28" t="str">
        <f t="shared" ca="1" si="20"/>
        <v/>
      </c>
      <c r="D354" s="28" t="str">
        <f t="shared" ca="1" si="21"/>
        <v/>
      </c>
      <c r="E354" s="28" t="str">
        <f t="shared" ca="1" si="22"/>
        <v/>
      </c>
      <c r="F354" s="28" t="str">
        <f t="shared" ca="1" si="23"/>
        <v/>
      </c>
    </row>
    <row r="355" spans="3:6">
      <c r="C355" s="28" t="str">
        <f t="shared" ca="1" si="20"/>
        <v/>
      </c>
      <c r="D355" s="28" t="str">
        <f t="shared" ca="1" si="21"/>
        <v/>
      </c>
      <c r="E355" s="28" t="str">
        <f t="shared" ca="1" si="22"/>
        <v/>
      </c>
      <c r="F355" s="28" t="str">
        <f t="shared" ca="1" si="23"/>
        <v/>
      </c>
    </row>
    <row r="356" spans="3:6">
      <c r="C356" s="28" t="str">
        <f t="shared" ca="1" si="20"/>
        <v/>
      </c>
      <c r="D356" s="28" t="str">
        <f t="shared" ca="1" si="21"/>
        <v/>
      </c>
      <c r="E356" s="28" t="str">
        <f t="shared" ca="1" si="22"/>
        <v/>
      </c>
      <c r="F356" s="28" t="str">
        <f t="shared" ca="1" si="23"/>
        <v/>
      </c>
    </row>
    <row r="357" spans="3:6">
      <c r="C357" s="28" t="str">
        <f t="shared" ca="1" si="20"/>
        <v/>
      </c>
      <c r="D357" s="28" t="str">
        <f t="shared" ca="1" si="21"/>
        <v/>
      </c>
      <c r="E357" s="28" t="str">
        <f t="shared" ca="1" si="22"/>
        <v/>
      </c>
      <c r="F357" s="28" t="str">
        <f t="shared" ca="1" si="23"/>
        <v/>
      </c>
    </row>
    <row r="358" spans="3:6">
      <c r="C358" s="28" t="str">
        <f t="shared" ca="1" si="20"/>
        <v/>
      </c>
      <c r="D358" s="28" t="str">
        <f t="shared" ca="1" si="21"/>
        <v/>
      </c>
      <c r="E358" s="28" t="str">
        <f t="shared" ca="1" si="22"/>
        <v/>
      </c>
      <c r="F358" s="28" t="str">
        <f t="shared" ca="1" si="23"/>
        <v/>
      </c>
    </row>
    <row r="359" spans="3:6">
      <c r="C359" s="28" t="str">
        <f t="shared" ca="1" si="20"/>
        <v/>
      </c>
      <c r="D359" s="28" t="str">
        <f t="shared" ca="1" si="21"/>
        <v/>
      </c>
      <c r="E359" s="28" t="str">
        <f t="shared" ca="1" si="22"/>
        <v/>
      </c>
      <c r="F359" s="28" t="str">
        <f t="shared" ca="1" si="23"/>
        <v/>
      </c>
    </row>
    <row r="360" spans="3:6">
      <c r="C360" s="28" t="str">
        <f t="shared" ca="1" si="20"/>
        <v/>
      </c>
      <c r="D360" s="28" t="str">
        <f t="shared" ca="1" si="21"/>
        <v/>
      </c>
      <c r="E360" s="28" t="str">
        <f t="shared" ca="1" si="22"/>
        <v/>
      </c>
      <c r="F360" s="28" t="str">
        <f t="shared" ca="1" si="23"/>
        <v/>
      </c>
    </row>
    <row r="361" spans="3:6">
      <c r="C361" s="28" t="str">
        <f t="shared" ca="1" si="20"/>
        <v/>
      </c>
      <c r="D361" s="28" t="str">
        <f t="shared" ca="1" si="21"/>
        <v/>
      </c>
      <c r="E361" s="28" t="str">
        <f t="shared" ca="1" si="22"/>
        <v/>
      </c>
      <c r="F361" s="28" t="str">
        <f t="shared" ca="1" si="23"/>
        <v/>
      </c>
    </row>
    <row r="362" spans="3:6">
      <c r="C362" s="28" t="str">
        <f t="shared" ca="1" si="20"/>
        <v/>
      </c>
      <c r="D362" s="28" t="str">
        <f t="shared" ca="1" si="21"/>
        <v/>
      </c>
      <c r="E362" s="28" t="str">
        <f t="shared" ca="1" si="22"/>
        <v/>
      </c>
      <c r="F362" s="28" t="str">
        <f t="shared" ca="1" si="23"/>
        <v/>
      </c>
    </row>
    <row r="363" spans="3:6">
      <c r="C363" s="28" t="str">
        <f t="shared" ca="1" si="20"/>
        <v/>
      </c>
      <c r="D363" s="28" t="str">
        <f t="shared" ca="1" si="21"/>
        <v/>
      </c>
      <c r="E363" s="28" t="str">
        <f t="shared" ca="1" si="22"/>
        <v/>
      </c>
      <c r="F363" s="28" t="str">
        <f t="shared" ca="1" si="23"/>
        <v/>
      </c>
    </row>
    <row r="364" spans="3:6">
      <c r="C364" s="28" t="str">
        <f t="shared" ca="1" si="20"/>
        <v/>
      </c>
      <c r="D364" s="28" t="str">
        <f t="shared" ca="1" si="21"/>
        <v/>
      </c>
      <c r="E364" s="28" t="str">
        <f t="shared" ca="1" si="22"/>
        <v/>
      </c>
      <c r="F364" s="28" t="str">
        <f t="shared" ca="1" si="23"/>
        <v/>
      </c>
    </row>
    <row r="365" spans="3:6">
      <c r="C365" s="28" t="str">
        <f t="shared" ca="1" si="20"/>
        <v/>
      </c>
      <c r="D365" s="28" t="str">
        <f t="shared" ca="1" si="21"/>
        <v/>
      </c>
      <c r="E365" s="28" t="str">
        <f t="shared" ca="1" si="22"/>
        <v/>
      </c>
      <c r="F365" s="28" t="str">
        <f t="shared" ca="1" si="23"/>
        <v/>
      </c>
    </row>
    <row r="366" spans="3:6">
      <c r="C366" s="28" t="str">
        <f t="shared" ca="1" si="20"/>
        <v/>
      </c>
      <c r="D366" s="28" t="str">
        <f t="shared" ca="1" si="21"/>
        <v/>
      </c>
      <c r="E366" s="28" t="str">
        <f t="shared" ca="1" si="22"/>
        <v/>
      </c>
      <c r="F366" s="28" t="str">
        <f t="shared" ca="1" si="23"/>
        <v/>
      </c>
    </row>
    <row r="367" spans="3:6">
      <c r="C367" s="28" t="str">
        <f t="shared" ca="1" si="20"/>
        <v/>
      </c>
      <c r="D367" s="28" t="str">
        <f t="shared" ca="1" si="21"/>
        <v/>
      </c>
      <c r="E367" s="28" t="str">
        <f t="shared" ca="1" si="22"/>
        <v/>
      </c>
      <c r="F367" s="28" t="str">
        <f t="shared" ca="1" si="23"/>
        <v/>
      </c>
    </row>
    <row r="368" spans="3:6">
      <c r="C368" s="28" t="str">
        <f t="shared" ca="1" si="20"/>
        <v/>
      </c>
      <c r="D368" s="28" t="str">
        <f t="shared" ca="1" si="21"/>
        <v/>
      </c>
      <c r="E368" s="28" t="str">
        <f t="shared" ca="1" si="22"/>
        <v/>
      </c>
      <c r="F368" s="28" t="str">
        <f t="shared" ca="1" si="23"/>
        <v/>
      </c>
    </row>
    <row r="369" spans="3:6">
      <c r="C369" s="28" t="str">
        <f t="shared" ca="1" si="20"/>
        <v/>
      </c>
      <c r="D369" s="28" t="str">
        <f t="shared" ca="1" si="21"/>
        <v/>
      </c>
      <c r="E369" s="28" t="str">
        <f t="shared" ca="1" si="22"/>
        <v/>
      </c>
      <c r="F369" s="28" t="str">
        <f t="shared" ca="1" si="23"/>
        <v/>
      </c>
    </row>
    <row r="370" spans="3:6">
      <c r="C370" s="28" t="str">
        <f t="shared" ca="1" si="20"/>
        <v/>
      </c>
      <c r="D370" s="28" t="str">
        <f t="shared" ca="1" si="21"/>
        <v/>
      </c>
      <c r="E370" s="28" t="str">
        <f t="shared" ca="1" si="22"/>
        <v/>
      </c>
      <c r="F370" s="28" t="str">
        <f t="shared" ca="1" si="23"/>
        <v/>
      </c>
    </row>
    <row r="371" spans="3:6">
      <c r="C371" s="28" t="str">
        <f t="shared" ca="1" si="20"/>
        <v/>
      </c>
      <c r="D371" s="28" t="str">
        <f t="shared" ca="1" si="21"/>
        <v/>
      </c>
      <c r="E371" s="28" t="str">
        <f t="shared" ca="1" si="22"/>
        <v/>
      </c>
      <c r="F371" s="28" t="str">
        <f t="shared" ca="1" si="23"/>
        <v/>
      </c>
    </row>
    <row r="372" spans="3:6">
      <c r="C372" s="28" t="str">
        <f t="shared" ca="1" si="20"/>
        <v/>
      </c>
      <c r="D372" s="28" t="str">
        <f t="shared" ca="1" si="21"/>
        <v/>
      </c>
      <c r="E372" s="28" t="str">
        <f t="shared" ca="1" si="22"/>
        <v/>
      </c>
      <c r="F372" s="28" t="str">
        <f t="shared" ca="1" si="23"/>
        <v/>
      </c>
    </row>
    <row r="373" spans="3:6">
      <c r="C373" s="28" t="str">
        <f t="shared" ca="1" si="20"/>
        <v/>
      </c>
      <c r="D373" s="28" t="str">
        <f t="shared" ca="1" si="21"/>
        <v/>
      </c>
      <c r="E373" s="28" t="str">
        <f t="shared" ca="1" si="22"/>
        <v/>
      </c>
      <c r="F373" s="28" t="str">
        <f t="shared" ca="1" si="23"/>
        <v/>
      </c>
    </row>
    <row r="374" spans="3:6">
      <c r="C374" s="28" t="str">
        <f t="shared" ca="1" si="20"/>
        <v/>
      </c>
      <c r="D374" s="28" t="str">
        <f t="shared" ca="1" si="21"/>
        <v/>
      </c>
      <c r="E374" s="28" t="str">
        <f t="shared" ca="1" si="22"/>
        <v/>
      </c>
      <c r="F374" s="28" t="str">
        <f t="shared" ca="1" si="23"/>
        <v/>
      </c>
    </row>
    <row r="375" spans="3:6">
      <c r="C375" s="28" t="str">
        <f t="shared" ca="1" si="20"/>
        <v/>
      </c>
      <c r="D375" s="28" t="str">
        <f t="shared" ca="1" si="21"/>
        <v/>
      </c>
      <c r="E375" s="28" t="str">
        <f t="shared" ca="1" si="22"/>
        <v/>
      </c>
      <c r="F375" s="28" t="str">
        <f t="shared" ca="1" si="23"/>
        <v/>
      </c>
    </row>
    <row r="376" spans="3:6">
      <c r="C376" s="28" t="str">
        <f t="shared" ca="1" si="20"/>
        <v/>
      </c>
      <c r="D376" s="28" t="str">
        <f t="shared" ca="1" si="21"/>
        <v/>
      </c>
      <c r="E376" s="28" t="str">
        <f t="shared" ca="1" si="22"/>
        <v/>
      </c>
      <c r="F376" s="28" t="str">
        <f t="shared" ca="1" si="23"/>
        <v/>
      </c>
    </row>
    <row r="377" spans="3:6">
      <c r="C377" s="28" t="str">
        <f t="shared" ca="1" si="20"/>
        <v/>
      </c>
      <c r="D377" s="28" t="str">
        <f t="shared" ca="1" si="21"/>
        <v/>
      </c>
      <c r="E377" s="28" t="str">
        <f t="shared" ca="1" si="22"/>
        <v/>
      </c>
      <c r="F377" s="28" t="str">
        <f t="shared" ca="1" si="23"/>
        <v/>
      </c>
    </row>
    <row r="378" spans="3:6">
      <c r="C378" s="28" t="str">
        <f t="shared" ca="1" si="20"/>
        <v/>
      </c>
      <c r="D378" s="28" t="str">
        <f t="shared" ca="1" si="21"/>
        <v/>
      </c>
      <c r="E378" s="28" t="str">
        <f t="shared" ca="1" si="22"/>
        <v/>
      </c>
      <c r="F378" s="28" t="str">
        <f t="shared" ca="1" si="23"/>
        <v/>
      </c>
    </row>
    <row r="379" spans="3:6">
      <c r="C379" s="28" t="str">
        <f t="shared" ca="1" si="20"/>
        <v/>
      </c>
      <c r="D379" s="28" t="str">
        <f t="shared" ca="1" si="21"/>
        <v/>
      </c>
      <c r="E379" s="28" t="str">
        <f t="shared" ca="1" si="22"/>
        <v/>
      </c>
      <c r="F379" s="28" t="str">
        <f t="shared" ca="1" si="23"/>
        <v/>
      </c>
    </row>
    <row r="380" spans="3:6">
      <c r="C380" s="28" t="str">
        <f t="shared" ca="1" si="20"/>
        <v/>
      </c>
      <c r="D380" s="28" t="str">
        <f t="shared" ca="1" si="21"/>
        <v/>
      </c>
      <c r="E380" s="28" t="str">
        <f t="shared" ca="1" si="22"/>
        <v/>
      </c>
      <c r="F380" s="28" t="str">
        <f t="shared" ca="1" si="23"/>
        <v/>
      </c>
    </row>
    <row r="381" spans="3:6">
      <c r="C381" s="28" t="str">
        <f t="shared" ca="1" si="20"/>
        <v/>
      </c>
      <c r="D381" s="28" t="str">
        <f t="shared" ca="1" si="21"/>
        <v/>
      </c>
      <c r="E381" s="28" t="str">
        <f t="shared" ca="1" si="22"/>
        <v/>
      </c>
      <c r="F381" s="28" t="str">
        <f t="shared" ca="1" si="23"/>
        <v/>
      </c>
    </row>
    <row r="382" spans="3:6">
      <c r="C382" s="28" t="str">
        <f t="shared" ca="1" si="20"/>
        <v/>
      </c>
      <c r="D382" s="28" t="str">
        <f t="shared" ca="1" si="21"/>
        <v/>
      </c>
      <c r="E382" s="28" t="str">
        <f t="shared" ca="1" si="22"/>
        <v/>
      </c>
      <c r="F382" s="28" t="str">
        <f t="shared" ca="1" si="23"/>
        <v/>
      </c>
    </row>
    <row r="383" spans="3:6">
      <c r="C383" s="28" t="str">
        <f t="shared" ca="1" si="20"/>
        <v/>
      </c>
      <c r="D383" s="28" t="str">
        <f t="shared" ca="1" si="21"/>
        <v/>
      </c>
      <c r="E383" s="28" t="str">
        <f t="shared" ca="1" si="22"/>
        <v/>
      </c>
      <c r="F383" s="28" t="str">
        <f t="shared" ca="1" si="23"/>
        <v/>
      </c>
    </row>
    <row r="384" spans="3:6">
      <c r="C384" s="28" t="str">
        <f t="shared" ca="1" si="20"/>
        <v/>
      </c>
      <c r="D384" s="28" t="str">
        <f t="shared" ca="1" si="21"/>
        <v/>
      </c>
      <c r="E384" s="28" t="str">
        <f t="shared" ca="1" si="22"/>
        <v/>
      </c>
      <c r="F384" s="28" t="str">
        <f t="shared" ca="1" si="23"/>
        <v/>
      </c>
    </row>
    <row r="385" spans="3:6">
      <c r="C385" s="28" t="str">
        <f t="shared" ca="1" si="20"/>
        <v/>
      </c>
      <c r="D385" s="28" t="str">
        <f t="shared" ca="1" si="21"/>
        <v/>
      </c>
      <c r="E385" s="28" t="str">
        <f t="shared" ca="1" si="22"/>
        <v/>
      </c>
      <c r="F385" s="28" t="str">
        <f t="shared" ca="1" si="23"/>
        <v/>
      </c>
    </row>
    <row r="386" spans="3:6">
      <c r="C386" s="28" t="str">
        <f t="shared" ca="1" si="20"/>
        <v/>
      </c>
      <c r="D386" s="28" t="str">
        <f t="shared" ca="1" si="21"/>
        <v/>
      </c>
      <c r="E386" s="28" t="str">
        <f t="shared" ca="1" si="22"/>
        <v/>
      </c>
      <c r="F386" s="28" t="str">
        <f t="shared" ca="1" si="23"/>
        <v/>
      </c>
    </row>
    <row r="387" spans="3:6">
      <c r="C387" s="28" t="str">
        <f t="shared" ca="1" si="20"/>
        <v/>
      </c>
      <c r="D387" s="28" t="str">
        <f t="shared" ca="1" si="21"/>
        <v/>
      </c>
      <c r="E387" s="28" t="str">
        <f t="shared" ca="1" si="22"/>
        <v/>
      </c>
      <c r="F387" s="28" t="str">
        <f t="shared" ca="1" si="23"/>
        <v/>
      </c>
    </row>
    <row r="388" spans="3:6">
      <c r="C388" s="28" t="str">
        <f t="shared" ref="C388:C451" ca="1" si="24">IF(OR(INDIRECT(ADDRESS(ROW()-1,COLUMN()))="",(INDIRECT(ADDRESS(ROW()-1,COLUMN()))=COUNTA(INDIRECT("原価センタコード!E:E")))),"",IFERROR(MATCH($C$1,INDIRECT("原価センタコード!E" &amp; INDIRECT(ADDRESS(ROW()-1,COLUMN()))+1 &amp; ":E" &amp; COUNTA(INDIRECT("原価センタコード!E:E"))),0) + INDIRECT(ADDRESS(ROW()-1,COLUMN())),""))</f>
        <v/>
      </c>
      <c r="D388" s="28" t="str">
        <f t="shared" ref="D388:D451" ca="1" si="25">IFERROR(INDIRECT(ADDRESS(INDIRECT(ADDRESS(ROW(),COLUMN()-1)),2,1,1,"原価センタコード")),"")</f>
        <v/>
      </c>
      <c r="E388" s="28" t="str">
        <f t="shared" ref="E388:E451" ca="1" si="26">IF(OR(INDIRECT(ADDRESS(ROW()-1,COLUMN()))="",(INDIRECT(ADDRESS(ROW()-1,COLUMN()))=COUNTA(INDIRECT("原価センタコード!E:E")))),"",IFERROR(MATCH($E$1,INDIRECT("原価センタコード!E" &amp; INDIRECT(ADDRESS(ROW()-1,COLUMN()))+1 &amp; ":E" &amp; COUNTA(INDIRECT("原価センタコード!E:E"))),0) + INDIRECT(ADDRESS(ROW()-1,COLUMN())),""))</f>
        <v/>
      </c>
      <c r="F388" s="28" t="str">
        <f t="shared" ref="F388:F451" ca="1" si="27">IFERROR(INDIRECT(ADDRESS(INDIRECT(ADDRESS(ROW(),COLUMN()-1)),2,1,1,"原価センタコード")),"")</f>
        <v/>
      </c>
    </row>
    <row r="389" spans="3:6">
      <c r="C389" s="28" t="str">
        <f t="shared" ca="1" si="24"/>
        <v/>
      </c>
      <c r="D389" s="28" t="str">
        <f t="shared" ca="1" si="25"/>
        <v/>
      </c>
      <c r="E389" s="28" t="str">
        <f t="shared" ca="1" si="26"/>
        <v/>
      </c>
      <c r="F389" s="28" t="str">
        <f t="shared" ca="1" si="27"/>
        <v/>
      </c>
    </row>
    <row r="390" spans="3:6">
      <c r="C390" s="28" t="str">
        <f t="shared" ca="1" si="24"/>
        <v/>
      </c>
      <c r="D390" s="28" t="str">
        <f t="shared" ca="1" si="25"/>
        <v/>
      </c>
      <c r="E390" s="28" t="str">
        <f t="shared" ca="1" si="26"/>
        <v/>
      </c>
      <c r="F390" s="28" t="str">
        <f t="shared" ca="1" si="27"/>
        <v/>
      </c>
    </row>
    <row r="391" spans="3:6">
      <c r="C391" s="28" t="str">
        <f t="shared" ca="1" si="24"/>
        <v/>
      </c>
      <c r="D391" s="28" t="str">
        <f t="shared" ca="1" si="25"/>
        <v/>
      </c>
      <c r="E391" s="28" t="str">
        <f t="shared" ca="1" si="26"/>
        <v/>
      </c>
      <c r="F391" s="28" t="str">
        <f t="shared" ca="1" si="27"/>
        <v/>
      </c>
    </row>
    <row r="392" spans="3:6">
      <c r="C392" s="28" t="str">
        <f t="shared" ca="1" si="24"/>
        <v/>
      </c>
      <c r="D392" s="28" t="str">
        <f t="shared" ca="1" si="25"/>
        <v/>
      </c>
      <c r="E392" s="28" t="str">
        <f t="shared" ca="1" si="26"/>
        <v/>
      </c>
      <c r="F392" s="28" t="str">
        <f t="shared" ca="1" si="27"/>
        <v/>
      </c>
    </row>
    <row r="393" spans="3:6">
      <c r="C393" s="28" t="str">
        <f t="shared" ca="1" si="24"/>
        <v/>
      </c>
      <c r="D393" s="28" t="str">
        <f t="shared" ca="1" si="25"/>
        <v/>
      </c>
      <c r="E393" s="28" t="str">
        <f t="shared" ca="1" si="26"/>
        <v/>
      </c>
      <c r="F393" s="28" t="str">
        <f t="shared" ca="1" si="27"/>
        <v/>
      </c>
    </row>
    <row r="394" spans="3:6">
      <c r="C394" s="28" t="str">
        <f t="shared" ca="1" si="24"/>
        <v/>
      </c>
      <c r="D394" s="28" t="str">
        <f t="shared" ca="1" si="25"/>
        <v/>
      </c>
      <c r="E394" s="28" t="str">
        <f t="shared" ca="1" si="26"/>
        <v/>
      </c>
      <c r="F394" s="28" t="str">
        <f t="shared" ca="1" si="27"/>
        <v/>
      </c>
    </row>
    <row r="395" spans="3:6">
      <c r="C395" s="28" t="str">
        <f t="shared" ca="1" si="24"/>
        <v/>
      </c>
      <c r="D395" s="28" t="str">
        <f t="shared" ca="1" si="25"/>
        <v/>
      </c>
      <c r="E395" s="28" t="str">
        <f t="shared" ca="1" si="26"/>
        <v/>
      </c>
      <c r="F395" s="28" t="str">
        <f t="shared" ca="1" si="27"/>
        <v/>
      </c>
    </row>
    <row r="396" spans="3:6">
      <c r="C396" s="28" t="str">
        <f t="shared" ca="1" si="24"/>
        <v/>
      </c>
      <c r="D396" s="28" t="str">
        <f t="shared" ca="1" si="25"/>
        <v/>
      </c>
      <c r="E396" s="28" t="str">
        <f t="shared" ca="1" si="26"/>
        <v/>
      </c>
      <c r="F396" s="28" t="str">
        <f t="shared" ca="1" si="27"/>
        <v/>
      </c>
    </row>
    <row r="397" spans="3:6">
      <c r="C397" s="28" t="str">
        <f t="shared" ca="1" si="24"/>
        <v/>
      </c>
      <c r="D397" s="28" t="str">
        <f t="shared" ca="1" si="25"/>
        <v/>
      </c>
      <c r="E397" s="28" t="str">
        <f t="shared" ca="1" si="26"/>
        <v/>
      </c>
      <c r="F397" s="28" t="str">
        <f t="shared" ca="1" si="27"/>
        <v/>
      </c>
    </row>
    <row r="398" spans="3:6">
      <c r="C398" s="28" t="str">
        <f t="shared" ca="1" si="24"/>
        <v/>
      </c>
      <c r="D398" s="28" t="str">
        <f t="shared" ca="1" si="25"/>
        <v/>
      </c>
      <c r="E398" s="28" t="str">
        <f t="shared" ca="1" si="26"/>
        <v/>
      </c>
      <c r="F398" s="28" t="str">
        <f t="shared" ca="1" si="27"/>
        <v/>
      </c>
    </row>
    <row r="399" spans="3:6">
      <c r="C399" s="28" t="str">
        <f t="shared" ca="1" si="24"/>
        <v/>
      </c>
      <c r="D399" s="28" t="str">
        <f t="shared" ca="1" si="25"/>
        <v/>
      </c>
      <c r="E399" s="28" t="str">
        <f t="shared" ca="1" si="26"/>
        <v/>
      </c>
      <c r="F399" s="28" t="str">
        <f t="shared" ca="1" si="27"/>
        <v/>
      </c>
    </row>
    <row r="400" spans="3:6">
      <c r="C400" s="28" t="str">
        <f t="shared" ca="1" si="24"/>
        <v/>
      </c>
      <c r="D400" s="28" t="str">
        <f t="shared" ca="1" si="25"/>
        <v/>
      </c>
      <c r="E400" s="28" t="str">
        <f t="shared" ca="1" si="26"/>
        <v/>
      </c>
      <c r="F400" s="28" t="str">
        <f t="shared" ca="1" si="27"/>
        <v/>
      </c>
    </row>
    <row r="401" spans="3:6">
      <c r="C401" s="28" t="str">
        <f t="shared" ca="1" si="24"/>
        <v/>
      </c>
      <c r="D401" s="28" t="str">
        <f t="shared" ca="1" si="25"/>
        <v/>
      </c>
      <c r="E401" s="28" t="str">
        <f t="shared" ca="1" si="26"/>
        <v/>
      </c>
      <c r="F401" s="28" t="str">
        <f t="shared" ca="1" si="27"/>
        <v/>
      </c>
    </row>
    <row r="402" spans="3:6">
      <c r="C402" s="28" t="str">
        <f t="shared" ca="1" si="24"/>
        <v/>
      </c>
      <c r="D402" s="28" t="str">
        <f t="shared" ca="1" si="25"/>
        <v/>
      </c>
      <c r="E402" s="28" t="str">
        <f t="shared" ca="1" si="26"/>
        <v/>
      </c>
      <c r="F402" s="28" t="str">
        <f t="shared" ca="1" si="27"/>
        <v/>
      </c>
    </row>
    <row r="403" spans="3:6">
      <c r="C403" s="28" t="str">
        <f t="shared" ca="1" si="24"/>
        <v/>
      </c>
      <c r="D403" s="28" t="str">
        <f t="shared" ca="1" si="25"/>
        <v/>
      </c>
      <c r="E403" s="28" t="str">
        <f t="shared" ca="1" si="26"/>
        <v/>
      </c>
      <c r="F403" s="28" t="str">
        <f t="shared" ca="1" si="27"/>
        <v/>
      </c>
    </row>
    <row r="404" spans="3:6">
      <c r="C404" s="28" t="str">
        <f t="shared" ca="1" si="24"/>
        <v/>
      </c>
      <c r="D404" s="28" t="str">
        <f t="shared" ca="1" si="25"/>
        <v/>
      </c>
      <c r="E404" s="28" t="str">
        <f t="shared" ca="1" si="26"/>
        <v/>
      </c>
      <c r="F404" s="28" t="str">
        <f t="shared" ca="1" si="27"/>
        <v/>
      </c>
    </row>
    <row r="405" spans="3:6">
      <c r="C405" s="28" t="str">
        <f t="shared" ca="1" si="24"/>
        <v/>
      </c>
      <c r="D405" s="28" t="str">
        <f t="shared" ca="1" si="25"/>
        <v/>
      </c>
      <c r="E405" s="28" t="str">
        <f t="shared" ca="1" si="26"/>
        <v/>
      </c>
      <c r="F405" s="28" t="str">
        <f t="shared" ca="1" si="27"/>
        <v/>
      </c>
    </row>
    <row r="406" spans="3:6">
      <c r="C406" s="28" t="str">
        <f t="shared" ca="1" si="24"/>
        <v/>
      </c>
      <c r="D406" s="28" t="str">
        <f t="shared" ca="1" si="25"/>
        <v/>
      </c>
      <c r="E406" s="28" t="str">
        <f t="shared" ca="1" si="26"/>
        <v/>
      </c>
      <c r="F406" s="28" t="str">
        <f t="shared" ca="1" si="27"/>
        <v/>
      </c>
    </row>
    <row r="407" spans="3:6">
      <c r="C407" s="28" t="str">
        <f t="shared" ca="1" si="24"/>
        <v/>
      </c>
      <c r="D407" s="28" t="str">
        <f t="shared" ca="1" si="25"/>
        <v/>
      </c>
      <c r="E407" s="28" t="str">
        <f t="shared" ca="1" si="26"/>
        <v/>
      </c>
      <c r="F407" s="28" t="str">
        <f t="shared" ca="1" si="27"/>
        <v/>
      </c>
    </row>
    <row r="408" spans="3:6">
      <c r="C408" s="28" t="str">
        <f t="shared" ca="1" si="24"/>
        <v/>
      </c>
      <c r="D408" s="28" t="str">
        <f t="shared" ca="1" si="25"/>
        <v/>
      </c>
      <c r="E408" s="28" t="str">
        <f t="shared" ca="1" si="26"/>
        <v/>
      </c>
      <c r="F408" s="28" t="str">
        <f t="shared" ca="1" si="27"/>
        <v/>
      </c>
    </row>
    <row r="409" spans="3:6">
      <c r="C409" s="28" t="str">
        <f t="shared" ca="1" si="24"/>
        <v/>
      </c>
      <c r="D409" s="28" t="str">
        <f t="shared" ca="1" si="25"/>
        <v/>
      </c>
      <c r="E409" s="28" t="str">
        <f t="shared" ca="1" si="26"/>
        <v/>
      </c>
      <c r="F409" s="28" t="str">
        <f t="shared" ca="1" si="27"/>
        <v/>
      </c>
    </row>
    <row r="410" spans="3:6">
      <c r="C410" s="28" t="str">
        <f t="shared" ca="1" si="24"/>
        <v/>
      </c>
      <c r="D410" s="28" t="str">
        <f t="shared" ca="1" si="25"/>
        <v/>
      </c>
      <c r="E410" s="28" t="str">
        <f t="shared" ca="1" si="26"/>
        <v/>
      </c>
      <c r="F410" s="28" t="str">
        <f t="shared" ca="1" si="27"/>
        <v/>
      </c>
    </row>
    <row r="411" spans="3:6">
      <c r="C411" s="28" t="str">
        <f t="shared" ca="1" si="24"/>
        <v/>
      </c>
      <c r="D411" s="28" t="str">
        <f t="shared" ca="1" si="25"/>
        <v/>
      </c>
      <c r="E411" s="28" t="str">
        <f t="shared" ca="1" si="26"/>
        <v/>
      </c>
      <c r="F411" s="28" t="str">
        <f t="shared" ca="1" si="27"/>
        <v/>
      </c>
    </row>
    <row r="412" spans="3:6">
      <c r="C412" s="28" t="str">
        <f t="shared" ca="1" si="24"/>
        <v/>
      </c>
      <c r="D412" s="28" t="str">
        <f t="shared" ca="1" si="25"/>
        <v/>
      </c>
      <c r="E412" s="28" t="str">
        <f t="shared" ca="1" si="26"/>
        <v/>
      </c>
      <c r="F412" s="28" t="str">
        <f t="shared" ca="1" si="27"/>
        <v/>
      </c>
    </row>
    <row r="413" spans="3:6">
      <c r="C413" s="28" t="str">
        <f t="shared" ca="1" si="24"/>
        <v/>
      </c>
      <c r="D413" s="28" t="str">
        <f t="shared" ca="1" si="25"/>
        <v/>
      </c>
      <c r="E413" s="28" t="str">
        <f t="shared" ca="1" si="26"/>
        <v/>
      </c>
      <c r="F413" s="28" t="str">
        <f t="shared" ca="1" si="27"/>
        <v/>
      </c>
    </row>
    <row r="414" spans="3:6">
      <c r="C414" s="28" t="str">
        <f t="shared" ca="1" si="24"/>
        <v/>
      </c>
      <c r="D414" s="28" t="str">
        <f t="shared" ca="1" si="25"/>
        <v/>
      </c>
      <c r="E414" s="28" t="str">
        <f t="shared" ca="1" si="26"/>
        <v/>
      </c>
      <c r="F414" s="28" t="str">
        <f t="shared" ca="1" si="27"/>
        <v/>
      </c>
    </row>
    <row r="415" spans="3:6">
      <c r="C415" s="28" t="str">
        <f t="shared" ca="1" si="24"/>
        <v/>
      </c>
      <c r="D415" s="28" t="str">
        <f t="shared" ca="1" si="25"/>
        <v/>
      </c>
      <c r="E415" s="28" t="str">
        <f t="shared" ca="1" si="26"/>
        <v/>
      </c>
      <c r="F415" s="28" t="str">
        <f t="shared" ca="1" si="27"/>
        <v/>
      </c>
    </row>
    <row r="416" spans="3:6">
      <c r="C416" s="28" t="str">
        <f t="shared" ca="1" si="24"/>
        <v/>
      </c>
      <c r="D416" s="28" t="str">
        <f t="shared" ca="1" si="25"/>
        <v/>
      </c>
      <c r="E416" s="28" t="str">
        <f t="shared" ca="1" si="26"/>
        <v/>
      </c>
      <c r="F416" s="28" t="str">
        <f t="shared" ca="1" si="27"/>
        <v/>
      </c>
    </row>
    <row r="417" spans="3:6">
      <c r="C417" s="28" t="str">
        <f t="shared" ca="1" si="24"/>
        <v/>
      </c>
      <c r="D417" s="28" t="str">
        <f t="shared" ca="1" si="25"/>
        <v/>
      </c>
      <c r="E417" s="28" t="str">
        <f t="shared" ca="1" si="26"/>
        <v/>
      </c>
      <c r="F417" s="28" t="str">
        <f t="shared" ca="1" si="27"/>
        <v/>
      </c>
    </row>
    <row r="418" spans="3:6">
      <c r="C418" s="28" t="str">
        <f t="shared" ca="1" si="24"/>
        <v/>
      </c>
      <c r="D418" s="28" t="str">
        <f t="shared" ca="1" si="25"/>
        <v/>
      </c>
      <c r="E418" s="28" t="str">
        <f t="shared" ca="1" si="26"/>
        <v/>
      </c>
      <c r="F418" s="28" t="str">
        <f t="shared" ca="1" si="27"/>
        <v/>
      </c>
    </row>
    <row r="419" spans="3:6">
      <c r="C419" s="28" t="str">
        <f t="shared" ca="1" si="24"/>
        <v/>
      </c>
      <c r="D419" s="28" t="str">
        <f t="shared" ca="1" si="25"/>
        <v/>
      </c>
      <c r="E419" s="28" t="str">
        <f t="shared" ca="1" si="26"/>
        <v/>
      </c>
      <c r="F419" s="28" t="str">
        <f t="shared" ca="1" si="27"/>
        <v/>
      </c>
    </row>
    <row r="420" spans="3:6">
      <c r="C420" s="28" t="str">
        <f t="shared" ca="1" si="24"/>
        <v/>
      </c>
      <c r="D420" s="28" t="str">
        <f t="shared" ca="1" si="25"/>
        <v/>
      </c>
      <c r="E420" s="28" t="str">
        <f t="shared" ca="1" si="26"/>
        <v/>
      </c>
      <c r="F420" s="28" t="str">
        <f t="shared" ca="1" si="27"/>
        <v/>
      </c>
    </row>
    <row r="421" spans="3:6">
      <c r="C421" s="28" t="str">
        <f t="shared" ca="1" si="24"/>
        <v/>
      </c>
      <c r="D421" s="28" t="str">
        <f t="shared" ca="1" si="25"/>
        <v/>
      </c>
      <c r="E421" s="28" t="str">
        <f t="shared" ca="1" si="26"/>
        <v/>
      </c>
      <c r="F421" s="28" t="str">
        <f t="shared" ca="1" si="27"/>
        <v/>
      </c>
    </row>
    <row r="422" spans="3:6">
      <c r="C422" s="28" t="str">
        <f t="shared" ca="1" si="24"/>
        <v/>
      </c>
      <c r="D422" s="28" t="str">
        <f t="shared" ca="1" si="25"/>
        <v/>
      </c>
      <c r="E422" s="28" t="str">
        <f t="shared" ca="1" si="26"/>
        <v/>
      </c>
      <c r="F422" s="28" t="str">
        <f t="shared" ca="1" si="27"/>
        <v/>
      </c>
    </row>
    <row r="423" spans="3:6">
      <c r="C423" s="28" t="str">
        <f t="shared" ca="1" si="24"/>
        <v/>
      </c>
      <c r="D423" s="28" t="str">
        <f t="shared" ca="1" si="25"/>
        <v/>
      </c>
      <c r="E423" s="28" t="str">
        <f t="shared" ca="1" si="26"/>
        <v/>
      </c>
      <c r="F423" s="28" t="str">
        <f t="shared" ca="1" si="27"/>
        <v/>
      </c>
    </row>
    <row r="424" spans="3:6">
      <c r="C424" s="28" t="str">
        <f t="shared" ca="1" si="24"/>
        <v/>
      </c>
      <c r="D424" s="28" t="str">
        <f t="shared" ca="1" si="25"/>
        <v/>
      </c>
      <c r="E424" s="28" t="str">
        <f t="shared" ca="1" si="26"/>
        <v/>
      </c>
      <c r="F424" s="28" t="str">
        <f t="shared" ca="1" si="27"/>
        <v/>
      </c>
    </row>
    <row r="425" spans="3:6">
      <c r="C425" s="28" t="str">
        <f t="shared" ca="1" si="24"/>
        <v/>
      </c>
      <c r="D425" s="28" t="str">
        <f t="shared" ca="1" si="25"/>
        <v/>
      </c>
      <c r="E425" s="28" t="str">
        <f t="shared" ca="1" si="26"/>
        <v/>
      </c>
      <c r="F425" s="28" t="str">
        <f t="shared" ca="1" si="27"/>
        <v/>
      </c>
    </row>
    <row r="426" spans="3:6">
      <c r="C426" s="28" t="str">
        <f t="shared" ca="1" si="24"/>
        <v/>
      </c>
      <c r="D426" s="28" t="str">
        <f t="shared" ca="1" si="25"/>
        <v/>
      </c>
      <c r="E426" s="28" t="str">
        <f t="shared" ca="1" si="26"/>
        <v/>
      </c>
      <c r="F426" s="28" t="str">
        <f t="shared" ca="1" si="27"/>
        <v/>
      </c>
    </row>
    <row r="427" spans="3:6">
      <c r="C427" s="28" t="str">
        <f t="shared" ca="1" si="24"/>
        <v/>
      </c>
      <c r="D427" s="28" t="str">
        <f t="shared" ca="1" si="25"/>
        <v/>
      </c>
      <c r="E427" s="28" t="str">
        <f t="shared" ca="1" si="26"/>
        <v/>
      </c>
      <c r="F427" s="28" t="str">
        <f t="shared" ca="1" si="27"/>
        <v/>
      </c>
    </row>
    <row r="428" spans="3:6">
      <c r="C428" s="28" t="str">
        <f t="shared" ca="1" si="24"/>
        <v/>
      </c>
      <c r="D428" s="28" t="str">
        <f t="shared" ca="1" si="25"/>
        <v/>
      </c>
      <c r="E428" s="28" t="str">
        <f t="shared" ca="1" si="26"/>
        <v/>
      </c>
      <c r="F428" s="28" t="str">
        <f t="shared" ca="1" si="27"/>
        <v/>
      </c>
    </row>
    <row r="429" spans="3:6">
      <c r="C429" s="28" t="str">
        <f t="shared" ca="1" si="24"/>
        <v/>
      </c>
      <c r="D429" s="28" t="str">
        <f t="shared" ca="1" si="25"/>
        <v/>
      </c>
      <c r="E429" s="28" t="str">
        <f t="shared" ca="1" si="26"/>
        <v/>
      </c>
      <c r="F429" s="28" t="str">
        <f t="shared" ca="1" si="27"/>
        <v/>
      </c>
    </row>
    <row r="430" spans="3:6">
      <c r="C430" s="28" t="str">
        <f t="shared" ca="1" si="24"/>
        <v/>
      </c>
      <c r="D430" s="28" t="str">
        <f t="shared" ca="1" si="25"/>
        <v/>
      </c>
      <c r="E430" s="28" t="str">
        <f t="shared" ca="1" si="26"/>
        <v/>
      </c>
      <c r="F430" s="28" t="str">
        <f t="shared" ca="1" si="27"/>
        <v/>
      </c>
    </row>
    <row r="431" spans="3:6">
      <c r="C431" s="28" t="str">
        <f t="shared" ca="1" si="24"/>
        <v/>
      </c>
      <c r="D431" s="28" t="str">
        <f t="shared" ca="1" si="25"/>
        <v/>
      </c>
      <c r="E431" s="28" t="str">
        <f t="shared" ca="1" si="26"/>
        <v/>
      </c>
      <c r="F431" s="28" t="str">
        <f t="shared" ca="1" si="27"/>
        <v/>
      </c>
    </row>
    <row r="432" spans="3:6">
      <c r="C432" s="28" t="str">
        <f t="shared" ca="1" si="24"/>
        <v/>
      </c>
      <c r="D432" s="28" t="str">
        <f t="shared" ca="1" si="25"/>
        <v/>
      </c>
      <c r="E432" s="28" t="str">
        <f t="shared" ca="1" si="26"/>
        <v/>
      </c>
      <c r="F432" s="28" t="str">
        <f t="shared" ca="1" si="27"/>
        <v/>
      </c>
    </row>
    <row r="433" spans="3:6">
      <c r="C433" s="28" t="str">
        <f t="shared" ca="1" si="24"/>
        <v/>
      </c>
      <c r="D433" s="28" t="str">
        <f t="shared" ca="1" si="25"/>
        <v/>
      </c>
      <c r="E433" s="28" t="str">
        <f t="shared" ca="1" si="26"/>
        <v/>
      </c>
      <c r="F433" s="28" t="str">
        <f t="shared" ca="1" si="27"/>
        <v/>
      </c>
    </row>
    <row r="434" spans="3:6">
      <c r="C434" s="28" t="str">
        <f t="shared" ca="1" si="24"/>
        <v/>
      </c>
      <c r="D434" s="28" t="str">
        <f t="shared" ca="1" si="25"/>
        <v/>
      </c>
      <c r="E434" s="28" t="str">
        <f t="shared" ca="1" si="26"/>
        <v/>
      </c>
      <c r="F434" s="28" t="str">
        <f t="shared" ca="1" si="27"/>
        <v/>
      </c>
    </row>
    <row r="435" spans="3:6">
      <c r="C435" s="28" t="str">
        <f t="shared" ca="1" si="24"/>
        <v/>
      </c>
      <c r="D435" s="28" t="str">
        <f t="shared" ca="1" si="25"/>
        <v/>
      </c>
      <c r="E435" s="28" t="str">
        <f t="shared" ca="1" si="26"/>
        <v/>
      </c>
      <c r="F435" s="28" t="str">
        <f t="shared" ca="1" si="27"/>
        <v/>
      </c>
    </row>
    <row r="436" spans="3:6">
      <c r="C436" s="28" t="str">
        <f t="shared" ca="1" si="24"/>
        <v/>
      </c>
      <c r="D436" s="28" t="str">
        <f t="shared" ca="1" si="25"/>
        <v/>
      </c>
      <c r="E436" s="28" t="str">
        <f t="shared" ca="1" si="26"/>
        <v/>
      </c>
      <c r="F436" s="28" t="str">
        <f t="shared" ca="1" si="27"/>
        <v/>
      </c>
    </row>
    <row r="437" spans="3:6">
      <c r="C437" s="28" t="str">
        <f t="shared" ca="1" si="24"/>
        <v/>
      </c>
      <c r="D437" s="28" t="str">
        <f t="shared" ca="1" si="25"/>
        <v/>
      </c>
      <c r="E437" s="28" t="str">
        <f t="shared" ca="1" si="26"/>
        <v/>
      </c>
      <c r="F437" s="28" t="str">
        <f t="shared" ca="1" si="27"/>
        <v/>
      </c>
    </row>
    <row r="438" spans="3:6">
      <c r="C438" s="28" t="str">
        <f t="shared" ca="1" si="24"/>
        <v/>
      </c>
      <c r="D438" s="28" t="str">
        <f t="shared" ca="1" si="25"/>
        <v/>
      </c>
      <c r="E438" s="28" t="str">
        <f t="shared" ca="1" si="26"/>
        <v/>
      </c>
      <c r="F438" s="28" t="str">
        <f t="shared" ca="1" si="27"/>
        <v/>
      </c>
    </row>
    <row r="439" spans="3:6">
      <c r="C439" s="28" t="str">
        <f t="shared" ca="1" si="24"/>
        <v/>
      </c>
      <c r="D439" s="28" t="str">
        <f t="shared" ca="1" si="25"/>
        <v/>
      </c>
      <c r="E439" s="28" t="str">
        <f t="shared" ca="1" si="26"/>
        <v/>
      </c>
      <c r="F439" s="28" t="str">
        <f t="shared" ca="1" si="27"/>
        <v/>
      </c>
    </row>
    <row r="440" spans="3:6">
      <c r="C440" s="28" t="str">
        <f t="shared" ca="1" si="24"/>
        <v/>
      </c>
      <c r="D440" s="28" t="str">
        <f t="shared" ca="1" si="25"/>
        <v/>
      </c>
      <c r="E440" s="28" t="str">
        <f t="shared" ca="1" si="26"/>
        <v/>
      </c>
      <c r="F440" s="28" t="str">
        <f t="shared" ca="1" si="27"/>
        <v/>
      </c>
    </row>
    <row r="441" spans="3:6">
      <c r="C441" s="28" t="str">
        <f t="shared" ca="1" si="24"/>
        <v/>
      </c>
      <c r="D441" s="28" t="str">
        <f t="shared" ca="1" si="25"/>
        <v/>
      </c>
      <c r="E441" s="28" t="str">
        <f t="shared" ca="1" si="26"/>
        <v/>
      </c>
      <c r="F441" s="28" t="str">
        <f t="shared" ca="1" si="27"/>
        <v/>
      </c>
    </row>
    <row r="442" spans="3:6">
      <c r="C442" s="28" t="str">
        <f t="shared" ca="1" si="24"/>
        <v/>
      </c>
      <c r="D442" s="28" t="str">
        <f t="shared" ca="1" si="25"/>
        <v/>
      </c>
      <c r="E442" s="28" t="str">
        <f t="shared" ca="1" si="26"/>
        <v/>
      </c>
      <c r="F442" s="28" t="str">
        <f t="shared" ca="1" si="27"/>
        <v/>
      </c>
    </row>
    <row r="443" spans="3:6">
      <c r="C443" s="28" t="str">
        <f t="shared" ca="1" si="24"/>
        <v/>
      </c>
      <c r="D443" s="28" t="str">
        <f t="shared" ca="1" si="25"/>
        <v/>
      </c>
      <c r="E443" s="28" t="str">
        <f t="shared" ca="1" si="26"/>
        <v/>
      </c>
      <c r="F443" s="28" t="str">
        <f t="shared" ca="1" si="27"/>
        <v/>
      </c>
    </row>
    <row r="444" spans="3:6">
      <c r="C444" s="28" t="str">
        <f t="shared" ca="1" si="24"/>
        <v/>
      </c>
      <c r="D444" s="28" t="str">
        <f t="shared" ca="1" si="25"/>
        <v/>
      </c>
      <c r="E444" s="28" t="str">
        <f t="shared" ca="1" si="26"/>
        <v/>
      </c>
      <c r="F444" s="28" t="str">
        <f t="shared" ca="1" si="27"/>
        <v/>
      </c>
    </row>
    <row r="445" spans="3:6">
      <c r="C445" s="28" t="str">
        <f t="shared" ca="1" si="24"/>
        <v/>
      </c>
      <c r="D445" s="28" t="str">
        <f t="shared" ca="1" si="25"/>
        <v/>
      </c>
      <c r="E445" s="28" t="str">
        <f t="shared" ca="1" si="26"/>
        <v/>
      </c>
      <c r="F445" s="28" t="str">
        <f t="shared" ca="1" si="27"/>
        <v/>
      </c>
    </row>
    <row r="446" spans="3:6">
      <c r="C446" s="28" t="str">
        <f t="shared" ca="1" si="24"/>
        <v/>
      </c>
      <c r="D446" s="28" t="str">
        <f t="shared" ca="1" si="25"/>
        <v/>
      </c>
      <c r="E446" s="28" t="str">
        <f t="shared" ca="1" si="26"/>
        <v/>
      </c>
      <c r="F446" s="28" t="str">
        <f t="shared" ca="1" si="27"/>
        <v/>
      </c>
    </row>
    <row r="447" spans="3:6">
      <c r="C447" s="28" t="str">
        <f t="shared" ca="1" si="24"/>
        <v/>
      </c>
      <c r="D447" s="28" t="str">
        <f t="shared" ca="1" si="25"/>
        <v/>
      </c>
      <c r="E447" s="28" t="str">
        <f t="shared" ca="1" si="26"/>
        <v/>
      </c>
      <c r="F447" s="28" t="str">
        <f t="shared" ca="1" si="27"/>
        <v/>
      </c>
    </row>
    <row r="448" spans="3:6">
      <c r="C448" s="28" t="str">
        <f t="shared" ca="1" si="24"/>
        <v/>
      </c>
      <c r="D448" s="28" t="str">
        <f t="shared" ca="1" si="25"/>
        <v/>
      </c>
      <c r="E448" s="28" t="str">
        <f t="shared" ca="1" si="26"/>
        <v/>
      </c>
      <c r="F448" s="28" t="str">
        <f t="shared" ca="1" si="27"/>
        <v/>
      </c>
    </row>
    <row r="449" spans="3:6">
      <c r="C449" s="28" t="str">
        <f t="shared" ca="1" si="24"/>
        <v/>
      </c>
      <c r="D449" s="28" t="str">
        <f t="shared" ca="1" si="25"/>
        <v/>
      </c>
      <c r="E449" s="28" t="str">
        <f t="shared" ca="1" si="26"/>
        <v/>
      </c>
      <c r="F449" s="28" t="str">
        <f t="shared" ca="1" si="27"/>
        <v/>
      </c>
    </row>
    <row r="450" spans="3:6">
      <c r="C450" s="28" t="str">
        <f t="shared" ca="1" si="24"/>
        <v/>
      </c>
      <c r="D450" s="28" t="str">
        <f t="shared" ca="1" si="25"/>
        <v/>
      </c>
      <c r="E450" s="28" t="str">
        <f t="shared" ca="1" si="26"/>
        <v/>
      </c>
      <c r="F450" s="28" t="str">
        <f t="shared" ca="1" si="27"/>
        <v/>
      </c>
    </row>
    <row r="451" spans="3:6">
      <c r="C451" s="28" t="str">
        <f t="shared" ca="1" si="24"/>
        <v/>
      </c>
      <c r="D451" s="28" t="str">
        <f t="shared" ca="1" si="25"/>
        <v/>
      </c>
      <c r="E451" s="28" t="str">
        <f t="shared" ca="1" si="26"/>
        <v/>
      </c>
      <c r="F451" s="28" t="str">
        <f t="shared" ca="1" si="27"/>
        <v/>
      </c>
    </row>
    <row r="452" spans="3:6">
      <c r="C452" s="28" t="str">
        <f t="shared" ref="C452:C515" ca="1" si="28">IF(OR(INDIRECT(ADDRESS(ROW()-1,COLUMN()))="",(INDIRECT(ADDRESS(ROW()-1,COLUMN()))=COUNTA(INDIRECT("原価センタコード!E:E")))),"",IFERROR(MATCH($C$1,INDIRECT("原価センタコード!E" &amp; INDIRECT(ADDRESS(ROW()-1,COLUMN()))+1 &amp; ":E" &amp; COUNTA(INDIRECT("原価センタコード!E:E"))),0) + INDIRECT(ADDRESS(ROW()-1,COLUMN())),""))</f>
        <v/>
      </c>
      <c r="D452" s="28" t="str">
        <f t="shared" ref="D452:D515" ca="1" si="29">IFERROR(INDIRECT(ADDRESS(INDIRECT(ADDRESS(ROW(),COLUMN()-1)),2,1,1,"原価センタコード")),"")</f>
        <v/>
      </c>
      <c r="E452" s="28" t="str">
        <f t="shared" ref="E452:E515" ca="1" si="30">IF(OR(INDIRECT(ADDRESS(ROW()-1,COLUMN()))="",(INDIRECT(ADDRESS(ROW()-1,COLUMN()))=COUNTA(INDIRECT("原価センタコード!E:E")))),"",IFERROR(MATCH($E$1,INDIRECT("原価センタコード!E" &amp; INDIRECT(ADDRESS(ROW()-1,COLUMN()))+1 &amp; ":E" &amp; COUNTA(INDIRECT("原価センタコード!E:E"))),0) + INDIRECT(ADDRESS(ROW()-1,COLUMN())),""))</f>
        <v/>
      </c>
      <c r="F452" s="28" t="str">
        <f t="shared" ref="F452:F515" ca="1" si="31">IFERROR(INDIRECT(ADDRESS(INDIRECT(ADDRESS(ROW(),COLUMN()-1)),2,1,1,"原価センタコード")),"")</f>
        <v/>
      </c>
    </row>
    <row r="453" spans="3:6">
      <c r="C453" s="28" t="str">
        <f t="shared" ca="1" si="28"/>
        <v/>
      </c>
      <c r="D453" s="28" t="str">
        <f t="shared" ca="1" si="29"/>
        <v/>
      </c>
      <c r="E453" s="28" t="str">
        <f t="shared" ca="1" si="30"/>
        <v/>
      </c>
      <c r="F453" s="28" t="str">
        <f t="shared" ca="1" si="31"/>
        <v/>
      </c>
    </row>
    <row r="454" spans="3:6">
      <c r="C454" s="28" t="str">
        <f t="shared" ca="1" si="28"/>
        <v/>
      </c>
      <c r="D454" s="28" t="str">
        <f t="shared" ca="1" si="29"/>
        <v/>
      </c>
      <c r="E454" s="28" t="str">
        <f t="shared" ca="1" si="30"/>
        <v/>
      </c>
      <c r="F454" s="28" t="str">
        <f t="shared" ca="1" si="31"/>
        <v/>
      </c>
    </row>
    <row r="455" spans="3:6">
      <c r="C455" s="28" t="str">
        <f t="shared" ca="1" si="28"/>
        <v/>
      </c>
      <c r="D455" s="28" t="str">
        <f t="shared" ca="1" si="29"/>
        <v/>
      </c>
      <c r="E455" s="28" t="str">
        <f t="shared" ca="1" si="30"/>
        <v/>
      </c>
      <c r="F455" s="28" t="str">
        <f t="shared" ca="1" si="31"/>
        <v/>
      </c>
    </row>
    <row r="456" spans="3:6">
      <c r="C456" s="28" t="str">
        <f t="shared" ca="1" si="28"/>
        <v/>
      </c>
      <c r="D456" s="28" t="str">
        <f t="shared" ca="1" si="29"/>
        <v/>
      </c>
      <c r="E456" s="28" t="str">
        <f t="shared" ca="1" si="30"/>
        <v/>
      </c>
      <c r="F456" s="28" t="str">
        <f t="shared" ca="1" si="31"/>
        <v/>
      </c>
    </row>
    <row r="457" spans="3:6">
      <c r="C457" s="28" t="str">
        <f t="shared" ca="1" si="28"/>
        <v/>
      </c>
      <c r="D457" s="28" t="str">
        <f t="shared" ca="1" si="29"/>
        <v/>
      </c>
      <c r="E457" s="28" t="str">
        <f t="shared" ca="1" si="30"/>
        <v/>
      </c>
      <c r="F457" s="28" t="str">
        <f t="shared" ca="1" si="31"/>
        <v/>
      </c>
    </row>
    <row r="458" spans="3:6">
      <c r="C458" s="28" t="str">
        <f t="shared" ca="1" si="28"/>
        <v/>
      </c>
      <c r="D458" s="28" t="str">
        <f t="shared" ca="1" si="29"/>
        <v/>
      </c>
      <c r="E458" s="28" t="str">
        <f t="shared" ca="1" si="30"/>
        <v/>
      </c>
      <c r="F458" s="28" t="str">
        <f t="shared" ca="1" si="31"/>
        <v/>
      </c>
    </row>
    <row r="459" spans="3:6">
      <c r="C459" s="28" t="str">
        <f t="shared" ca="1" si="28"/>
        <v/>
      </c>
      <c r="D459" s="28" t="str">
        <f t="shared" ca="1" si="29"/>
        <v/>
      </c>
      <c r="E459" s="28" t="str">
        <f t="shared" ca="1" si="30"/>
        <v/>
      </c>
      <c r="F459" s="28" t="str">
        <f t="shared" ca="1" si="31"/>
        <v/>
      </c>
    </row>
    <row r="460" spans="3:6">
      <c r="C460" s="28" t="str">
        <f t="shared" ca="1" si="28"/>
        <v/>
      </c>
      <c r="D460" s="28" t="str">
        <f t="shared" ca="1" si="29"/>
        <v/>
      </c>
      <c r="E460" s="28" t="str">
        <f t="shared" ca="1" si="30"/>
        <v/>
      </c>
      <c r="F460" s="28" t="str">
        <f t="shared" ca="1" si="31"/>
        <v/>
      </c>
    </row>
    <row r="461" spans="3:6">
      <c r="C461" s="28" t="str">
        <f t="shared" ca="1" si="28"/>
        <v/>
      </c>
      <c r="D461" s="28" t="str">
        <f t="shared" ca="1" si="29"/>
        <v/>
      </c>
      <c r="E461" s="28" t="str">
        <f t="shared" ca="1" si="30"/>
        <v/>
      </c>
      <c r="F461" s="28" t="str">
        <f t="shared" ca="1" si="31"/>
        <v/>
      </c>
    </row>
    <row r="462" spans="3:6">
      <c r="C462" s="28" t="str">
        <f t="shared" ca="1" si="28"/>
        <v/>
      </c>
      <c r="D462" s="28" t="str">
        <f t="shared" ca="1" si="29"/>
        <v/>
      </c>
      <c r="E462" s="28" t="str">
        <f t="shared" ca="1" si="30"/>
        <v/>
      </c>
      <c r="F462" s="28" t="str">
        <f t="shared" ca="1" si="31"/>
        <v/>
      </c>
    </row>
    <row r="463" spans="3:6">
      <c r="C463" s="28" t="str">
        <f t="shared" ca="1" si="28"/>
        <v/>
      </c>
      <c r="D463" s="28" t="str">
        <f t="shared" ca="1" si="29"/>
        <v/>
      </c>
      <c r="E463" s="28" t="str">
        <f t="shared" ca="1" si="30"/>
        <v/>
      </c>
      <c r="F463" s="28" t="str">
        <f t="shared" ca="1" si="31"/>
        <v/>
      </c>
    </row>
    <row r="464" spans="3:6">
      <c r="C464" s="28" t="str">
        <f t="shared" ca="1" si="28"/>
        <v/>
      </c>
      <c r="D464" s="28" t="str">
        <f t="shared" ca="1" si="29"/>
        <v/>
      </c>
      <c r="E464" s="28" t="str">
        <f t="shared" ca="1" si="30"/>
        <v/>
      </c>
      <c r="F464" s="28" t="str">
        <f t="shared" ca="1" si="31"/>
        <v/>
      </c>
    </row>
    <row r="465" spans="3:6">
      <c r="C465" s="28" t="str">
        <f t="shared" ca="1" si="28"/>
        <v/>
      </c>
      <c r="D465" s="28" t="str">
        <f t="shared" ca="1" si="29"/>
        <v/>
      </c>
      <c r="E465" s="28" t="str">
        <f t="shared" ca="1" si="30"/>
        <v/>
      </c>
      <c r="F465" s="28" t="str">
        <f t="shared" ca="1" si="31"/>
        <v/>
      </c>
    </row>
    <row r="466" spans="3:6">
      <c r="C466" s="28" t="str">
        <f t="shared" ca="1" si="28"/>
        <v/>
      </c>
      <c r="D466" s="28" t="str">
        <f t="shared" ca="1" si="29"/>
        <v/>
      </c>
      <c r="E466" s="28" t="str">
        <f t="shared" ca="1" si="30"/>
        <v/>
      </c>
      <c r="F466" s="28" t="str">
        <f t="shared" ca="1" si="31"/>
        <v/>
      </c>
    </row>
    <row r="467" spans="3:6">
      <c r="C467" s="28" t="str">
        <f t="shared" ca="1" si="28"/>
        <v/>
      </c>
      <c r="D467" s="28" t="str">
        <f t="shared" ca="1" si="29"/>
        <v/>
      </c>
      <c r="E467" s="28" t="str">
        <f t="shared" ca="1" si="30"/>
        <v/>
      </c>
      <c r="F467" s="28" t="str">
        <f t="shared" ca="1" si="31"/>
        <v/>
      </c>
    </row>
    <row r="468" spans="3:6">
      <c r="C468" s="28" t="str">
        <f t="shared" ca="1" si="28"/>
        <v/>
      </c>
      <c r="D468" s="28" t="str">
        <f t="shared" ca="1" si="29"/>
        <v/>
      </c>
      <c r="E468" s="28" t="str">
        <f t="shared" ca="1" si="30"/>
        <v/>
      </c>
      <c r="F468" s="28" t="str">
        <f t="shared" ca="1" si="31"/>
        <v/>
      </c>
    </row>
    <row r="469" spans="3:6">
      <c r="C469" s="28" t="str">
        <f t="shared" ca="1" si="28"/>
        <v/>
      </c>
      <c r="D469" s="28" t="str">
        <f t="shared" ca="1" si="29"/>
        <v/>
      </c>
      <c r="E469" s="28" t="str">
        <f t="shared" ca="1" si="30"/>
        <v/>
      </c>
      <c r="F469" s="28" t="str">
        <f t="shared" ca="1" si="31"/>
        <v/>
      </c>
    </row>
    <row r="470" spans="3:6">
      <c r="C470" s="28" t="str">
        <f t="shared" ca="1" si="28"/>
        <v/>
      </c>
      <c r="D470" s="28" t="str">
        <f t="shared" ca="1" si="29"/>
        <v/>
      </c>
      <c r="E470" s="28" t="str">
        <f t="shared" ca="1" si="30"/>
        <v/>
      </c>
      <c r="F470" s="28" t="str">
        <f t="shared" ca="1" si="31"/>
        <v/>
      </c>
    </row>
    <row r="471" spans="3:6">
      <c r="C471" s="28" t="str">
        <f t="shared" ca="1" si="28"/>
        <v/>
      </c>
      <c r="D471" s="28" t="str">
        <f t="shared" ca="1" si="29"/>
        <v/>
      </c>
      <c r="E471" s="28" t="str">
        <f t="shared" ca="1" si="30"/>
        <v/>
      </c>
      <c r="F471" s="28" t="str">
        <f t="shared" ca="1" si="31"/>
        <v/>
      </c>
    </row>
    <row r="472" spans="3:6">
      <c r="C472" s="28" t="str">
        <f t="shared" ca="1" si="28"/>
        <v/>
      </c>
      <c r="D472" s="28" t="str">
        <f t="shared" ca="1" si="29"/>
        <v/>
      </c>
      <c r="E472" s="28" t="str">
        <f t="shared" ca="1" si="30"/>
        <v/>
      </c>
      <c r="F472" s="28" t="str">
        <f t="shared" ca="1" si="31"/>
        <v/>
      </c>
    </row>
    <row r="473" spans="3:6">
      <c r="C473" s="28" t="str">
        <f t="shared" ca="1" si="28"/>
        <v/>
      </c>
      <c r="D473" s="28" t="str">
        <f t="shared" ca="1" si="29"/>
        <v/>
      </c>
      <c r="E473" s="28" t="str">
        <f t="shared" ca="1" si="30"/>
        <v/>
      </c>
      <c r="F473" s="28" t="str">
        <f t="shared" ca="1" si="31"/>
        <v/>
      </c>
    </row>
    <row r="474" spans="3:6">
      <c r="C474" s="28" t="str">
        <f t="shared" ca="1" si="28"/>
        <v/>
      </c>
      <c r="D474" s="28" t="str">
        <f t="shared" ca="1" si="29"/>
        <v/>
      </c>
      <c r="E474" s="28" t="str">
        <f t="shared" ca="1" si="30"/>
        <v/>
      </c>
      <c r="F474" s="28" t="str">
        <f t="shared" ca="1" si="31"/>
        <v/>
      </c>
    </row>
    <row r="475" spans="3:6">
      <c r="C475" s="28" t="str">
        <f t="shared" ca="1" si="28"/>
        <v/>
      </c>
      <c r="D475" s="28" t="str">
        <f t="shared" ca="1" si="29"/>
        <v/>
      </c>
      <c r="E475" s="28" t="str">
        <f t="shared" ca="1" si="30"/>
        <v/>
      </c>
      <c r="F475" s="28" t="str">
        <f t="shared" ca="1" si="31"/>
        <v/>
      </c>
    </row>
    <row r="476" spans="3:6">
      <c r="C476" s="28" t="str">
        <f t="shared" ca="1" si="28"/>
        <v/>
      </c>
      <c r="D476" s="28" t="str">
        <f t="shared" ca="1" si="29"/>
        <v/>
      </c>
      <c r="E476" s="28" t="str">
        <f t="shared" ca="1" si="30"/>
        <v/>
      </c>
      <c r="F476" s="28" t="str">
        <f t="shared" ca="1" si="31"/>
        <v/>
      </c>
    </row>
    <row r="477" spans="3:6">
      <c r="C477" s="28" t="str">
        <f t="shared" ca="1" si="28"/>
        <v/>
      </c>
      <c r="D477" s="28" t="str">
        <f t="shared" ca="1" si="29"/>
        <v/>
      </c>
      <c r="E477" s="28" t="str">
        <f t="shared" ca="1" si="30"/>
        <v/>
      </c>
      <c r="F477" s="28" t="str">
        <f t="shared" ca="1" si="31"/>
        <v/>
      </c>
    </row>
    <row r="478" spans="3:6">
      <c r="C478" s="28" t="str">
        <f t="shared" ca="1" si="28"/>
        <v/>
      </c>
      <c r="D478" s="28" t="str">
        <f t="shared" ca="1" si="29"/>
        <v/>
      </c>
      <c r="E478" s="28" t="str">
        <f t="shared" ca="1" si="30"/>
        <v/>
      </c>
      <c r="F478" s="28" t="str">
        <f t="shared" ca="1" si="31"/>
        <v/>
      </c>
    </row>
    <row r="479" spans="3:6">
      <c r="C479" s="28" t="str">
        <f t="shared" ca="1" si="28"/>
        <v/>
      </c>
      <c r="D479" s="28" t="str">
        <f t="shared" ca="1" si="29"/>
        <v/>
      </c>
      <c r="E479" s="28" t="str">
        <f t="shared" ca="1" si="30"/>
        <v/>
      </c>
      <c r="F479" s="28" t="str">
        <f t="shared" ca="1" si="31"/>
        <v/>
      </c>
    </row>
    <row r="480" spans="3:6">
      <c r="C480" s="28" t="str">
        <f t="shared" ca="1" si="28"/>
        <v/>
      </c>
      <c r="D480" s="28" t="str">
        <f t="shared" ca="1" si="29"/>
        <v/>
      </c>
      <c r="E480" s="28" t="str">
        <f t="shared" ca="1" si="30"/>
        <v/>
      </c>
      <c r="F480" s="28" t="str">
        <f t="shared" ca="1" si="31"/>
        <v/>
      </c>
    </row>
    <row r="481" spans="3:6">
      <c r="C481" s="28" t="str">
        <f t="shared" ca="1" si="28"/>
        <v/>
      </c>
      <c r="D481" s="28" t="str">
        <f t="shared" ca="1" si="29"/>
        <v/>
      </c>
      <c r="E481" s="28" t="str">
        <f t="shared" ca="1" si="30"/>
        <v/>
      </c>
      <c r="F481" s="28" t="str">
        <f t="shared" ca="1" si="31"/>
        <v/>
      </c>
    </row>
    <row r="482" spans="3:6">
      <c r="C482" s="28" t="str">
        <f t="shared" ca="1" si="28"/>
        <v/>
      </c>
      <c r="D482" s="28" t="str">
        <f t="shared" ca="1" si="29"/>
        <v/>
      </c>
      <c r="E482" s="28" t="str">
        <f t="shared" ca="1" si="30"/>
        <v/>
      </c>
      <c r="F482" s="28" t="str">
        <f t="shared" ca="1" si="31"/>
        <v/>
      </c>
    </row>
    <row r="483" spans="3:6">
      <c r="C483" s="28" t="str">
        <f t="shared" ca="1" si="28"/>
        <v/>
      </c>
      <c r="D483" s="28" t="str">
        <f t="shared" ca="1" si="29"/>
        <v/>
      </c>
      <c r="E483" s="28" t="str">
        <f t="shared" ca="1" si="30"/>
        <v/>
      </c>
      <c r="F483" s="28" t="str">
        <f t="shared" ca="1" si="31"/>
        <v/>
      </c>
    </row>
    <row r="484" spans="3:6">
      <c r="C484" s="28" t="str">
        <f t="shared" ca="1" si="28"/>
        <v/>
      </c>
      <c r="D484" s="28" t="str">
        <f t="shared" ca="1" si="29"/>
        <v/>
      </c>
      <c r="E484" s="28" t="str">
        <f t="shared" ca="1" si="30"/>
        <v/>
      </c>
      <c r="F484" s="28" t="str">
        <f t="shared" ca="1" si="31"/>
        <v/>
      </c>
    </row>
    <row r="485" spans="3:6">
      <c r="C485" s="28" t="str">
        <f t="shared" ca="1" si="28"/>
        <v/>
      </c>
      <c r="D485" s="28" t="str">
        <f t="shared" ca="1" si="29"/>
        <v/>
      </c>
      <c r="E485" s="28" t="str">
        <f t="shared" ca="1" si="30"/>
        <v/>
      </c>
      <c r="F485" s="28" t="str">
        <f t="shared" ca="1" si="31"/>
        <v/>
      </c>
    </row>
    <row r="486" spans="3:6">
      <c r="C486" s="28" t="str">
        <f t="shared" ca="1" si="28"/>
        <v/>
      </c>
      <c r="D486" s="28" t="str">
        <f t="shared" ca="1" si="29"/>
        <v/>
      </c>
      <c r="E486" s="28" t="str">
        <f t="shared" ca="1" si="30"/>
        <v/>
      </c>
      <c r="F486" s="28" t="str">
        <f t="shared" ca="1" si="31"/>
        <v/>
      </c>
    </row>
    <row r="487" spans="3:6">
      <c r="C487" s="28" t="str">
        <f t="shared" ca="1" si="28"/>
        <v/>
      </c>
      <c r="D487" s="28" t="str">
        <f t="shared" ca="1" si="29"/>
        <v/>
      </c>
      <c r="E487" s="28" t="str">
        <f t="shared" ca="1" si="30"/>
        <v/>
      </c>
      <c r="F487" s="28" t="str">
        <f t="shared" ca="1" si="31"/>
        <v/>
      </c>
    </row>
    <row r="488" spans="3:6">
      <c r="C488" s="28" t="str">
        <f t="shared" ca="1" si="28"/>
        <v/>
      </c>
      <c r="D488" s="28" t="str">
        <f t="shared" ca="1" si="29"/>
        <v/>
      </c>
      <c r="E488" s="28" t="str">
        <f t="shared" ca="1" si="30"/>
        <v/>
      </c>
      <c r="F488" s="28" t="str">
        <f t="shared" ca="1" si="31"/>
        <v/>
      </c>
    </row>
    <row r="489" spans="3:6">
      <c r="C489" s="28" t="str">
        <f t="shared" ca="1" si="28"/>
        <v/>
      </c>
      <c r="D489" s="28" t="str">
        <f t="shared" ca="1" si="29"/>
        <v/>
      </c>
      <c r="E489" s="28" t="str">
        <f t="shared" ca="1" si="30"/>
        <v/>
      </c>
      <c r="F489" s="28" t="str">
        <f t="shared" ca="1" si="31"/>
        <v/>
      </c>
    </row>
    <row r="490" spans="3:6">
      <c r="C490" s="28" t="str">
        <f t="shared" ca="1" si="28"/>
        <v/>
      </c>
      <c r="D490" s="28" t="str">
        <f t="shared" ca="1" si="29"/>
        <v/>
      </c>
      <c r="E490" s="28" t="str">
        <f t="shared" ca="1" si="30"/>
        <v/>
      </c>
      <c r="F490" s="28" t="str">
        <f t="shared" ca="1" si="31"/>
        <v/>
      </c>
    </row>
    <row r="491" spans="3:6">
      <c r="C491" s="28" t="str">
        <f t="shared" ca="1" si="28"/>
        <v/>
      </c>
      <c r="D491" s="28" t="str">
        <f t="shared" ca="1" si="29"/>
        <v/>
      </c>
      <c r="E491" s="28" t="str">
        <f t="shared" ca="1" si="30"/>
        <v/>
      </c>
      <c r="F491" s="28" t="str">
        <f t="shared" ca="1" si="31"/>
        <v/>
      </c>
    </row>
    <row r="492" spans="3:6">
      <c r="C492" s="28" t="str">
        <f t="shared" ca="1" si="28"/>
        <v/>
      </c>
      <c r="D492" s="28" t="str">
        <f t="shared" ca="1" si="29"/>
        <v/>
      </c>
      <c r="E492" s="28" t="str">
        <f t="shared" ca="1" si="30"/>
        <v/>
      </c>
      <c r="F492" s="28" t="str">
        <f t="shared" ca="1" si="31"/>
        <v/>
      </c>
    </row>
    <row r="493" spans="3:6">
      <c r="C493" s="28" t="str">
        <f t="shared" ca="1" si="28"/>
        <v/>
      </c>
      <c r="D493" s="28" t="str">
        <f t="shared" ca="1" si="29"/>
        <v/>
      </c>
      <c r="E493" s="28" t="str">
        <f t="shared" ca="1" si="30"/>
        <v/>
      </c>
      <c r="F493" s="28" t="str">
        <f t="shared" ca="1" si="31"/>
        <v/>
      </c>
    </row>
    <row r="494" spans="3:6">
      <c r="C494" s="28" t="str">
        <f t="shared" ca="1" si="28"/>
        <v/>
      </c>
      <c r="D494" s="28" t="str">
        <f t="shared" ca="1" si="29"/>
        <v/>
      </c>
      <c r="E494" s="28" t="str">
        <f t="shared" ca="1" si="30"/>
        <v/>
      </c>
      <c r="F494" s="28" t="str">
        <f t="shared" ca="1" si="31"/>
        <v/>
      </c>
    </row>
    <row r="495" spans="3:6">
      <c r="C495" s="28" t="str">
        <f t="shared" ca="1" si="28"/>
        <v/>
      </c>
      <c r="D495" s="28" t="str">
        <f t="shared" ca="1" si="29"/>
        <v/>
      </c>
      <c r="E495" s="28" t="str">
        <f t="shared" ca="1" si="30"/>
        <v/>
      </c>
      <c r="F495" s="28" t="str">
        <f t="shared" ca="1" si="31"/>
        <v/>
      </c>
    </row>
    <row r="496" spans="3:6">
      <c r="C496" s="28" t="str">
        <f t="shared" ca="1" si="28"/>
        <v/>
      </c>
      <c r="D496" s="28" t="str">
        <f t="shared" ca="1" si="29"/>
        <v/>
      </c>
      <c r="E496" s="28" t="str">
        <f t="shared" ca="1" si="30"/>
        <v/>
      </c>
      <c r="F496" s="28" t="str">
        <f t="shared" ca="1" si="31"/>
        <v/>
      </c>
    </row>
    <row r="497" spans="3:6">
      <c r="C497" s="28" t="str">
        <f t="shared" ca="1" si="28"/>
        <v/>
      </c>
      <c r="D497" s="28" t="str">
        <f t="shared" ca="1" si="29"/>
        <v/>
      </c>
      <c r="E497" s="28" t="str">
        <f t="shared" ca="1" si="30"/>
        <v/>
      </c>
      <c r="F497" s="28" t="str">
        <f t="shared" ca="1" si="31"/>
        <v/>
      </c>
    </row>
    <row r="498" spans="3:6">
      <c r="C498" s="28" t="str">
        <f t="shared" ca="1" si="28"/>
        <v/>
      </c>
      <c r="D498" s="28" t="str">
        <f t="shared" ca="1" si="29"/>
        <v/>
      </c>
      <c r="E498" s="28" t="str">
        <f t="shared" ca="1" si="30"/>
        <v/>
      </c>
      <c r="F498" s="28" t="str">
        <f t="shared" ca="1" si="31"/>
        <v/>
      </c>
    </row>
    <row r="499" spans="3:6">
      <c r="C499" s="28" t="str">
        <f t="shared" ca="1" si="28"/>
        <v/>
      </c>
      <c r="D499" s="28" t="str">
        <f t="shared" ca="1" si="29"/>
        <v/>
      </c>
      <c r="E499" s="28" t="str">
        <f t="shared" ca="1" si="30"/>
        <v/>
      </c>
      <c r="F499" s="28" t="str">
        <f t="shared" ca="1" si="31"/>
        <v/>
      </c>
    </row>
    <row r="500" spans="3:6">
      <c r="C500" s="28" t="str">
        <f t="shared" ca="1" si="28"/>
        <v/>
      </c>
      <c r="D500" s="28" t="str">
        <f t="shared" ca="1" si="29"/>
        <v/>
      </c>
      <c r="E500" s="28" t="str">
        <f t="shared" ca="1" si="30"/>
        <v/>
      </c>
      <c r="F500" s="28" t="str">
        <f t="shared" ca="1" si="31"/>
        <v/>
      </c>
    </row>
    <row r="501" spans="3:6">
      <c r="C501" s="28" t="str">
        <f t="shared" ca="1" si="28"/>
        <v/>
      </c>
      <c r="D501" s="28" t="str">
        <f t="shared" ca="1" si="29"/>
        <v/>
      </c>
      <c r="E501" s="28" t="str">
        <f t="shared" ca="1" si="30"/>
        <v/>
      </c>
      <c r="F501" s="28" t="str">
        <f t="shared" ca="1" si="31"/>
        <v/>
      </c>
    </row>
    <row r="502" spans="3:6">
      <c r="C502" s="28" t="str">
        <f t="shared" ca="1" si="28"/>
        <v/>
      </c>
      <c r="D502" s="28" t="str">
        <f t="shared" ca="1" si="29"/>
        <v/>
      </c>
      <c r="E502" s="28" t="str">
        <f t="shared" ca="1" si="30"/>
        <v/>
      </c>
      <c r="F502" s="28" t="str">
        <f t="shared" ca="1" si="31"/>
        <v/>
      </c>
    </row>
    <row r="503" spans="3:6">
      <c r="C503" s="28" t="str">
        <f t="shared" ca="1" si="28"/>
        <v/>
      </c>
      <c r="D503" s="28" t="str">
        <f t="shared" ca="1" si="29"/>
        <v/>
      </c>
      <c r="E503" s="28" t="str">
        <f t="shared" ca="1" si="30"/>
        <v/>
      </c>
      <c r="F503" s="28" t="str">
        <f t="shared" ca="1" si="31"/>
        <v/>
      </c>
    </row>
    <row r="504" spans="3:6">
      <c r="C504" s="28" t="str">
        <f t="shared" ca="1" si="28"/>
        <v/>
      </c>
      <c r="D504" s="28" t="str">
        <f t="shared" ca="1" si="29"/>
        <v/>
      </c>
      <c r="E504" s="28" t="str">
        <f t="shared" ca="1" si="30"/>
        <v/>
      </c>
      <c r="F504" s="28" t="str">
        <f t="shared" ca="1" si="31"/>
        <v/>
      </c>
    </row>
    <row r="505" spans="3:6">
      <c r="C505" s="28" t="str">
        <f t="shared" ca="1" si="28"/>
        <v/>
      </c>
      <c r="D505" s="28" t="str">
        <f t="shared" ca="1" si="29"/>
        <v/>
      </c>
      <c r="E505" s="28" t="str">
        <f t="shared" ca="1" si="30"/>
        <v/>
      </c>
      <c r="F505" s="28" t="str">
        <f t="shared" ca="1" si="31"/>
        <v/>
      </c>
    </row>
    <row r="506" spans="3:6">
      <c r="C506" s="28" t="str">
        <f t="shared" ca="1" si="28"/>
        <v/>
      </c>
      <c r="D506" s="28" t="str">
        <f t="shared" ca="1" si="29"/>
        <v/>
      </c>
      <c r="E506" s="28" t="str">
        <f t="shared" ca="1" si="30"/>
        <v/>
      </c>
      <c r="F506" s="28" t="str">
        <f t="shared" ca="1" si="31"/>
        <v/>
      </c>
    </row>
    <row r="507" spans="3:6">
      <c r="C507" s="28" t="str">
        <f t="shared" ca="1" si="28"/>
        <v/>
      </c>
      <c r="D507" s="28" t="str">
        <f t="shared" ca="1" si="29"/>
        <v/>
      </c>
      <c r="E507" s="28" t="str">
        <f t="shared" ca="1" si="30"/>
        <v/>
      </c>
      <c r="F507" s="28" t="str">
        <f t="shared" ca="1" si="31"/>
        <v/>
      </c>
    </row>
    <row r="508" spans="3:6">
      <c r="C508" s="28" t="str">
        <f t="shared" ca="1" si="28"/>
        <v/>
      </c>
      <c r="D508" s="28" t="str">
        <f t="shared" ca="1" si="29"/>
        <v/>
      </c>
      <c r="E508" s="28" t="str">
        <f t="shared" ca="1" si="30"/>
        <v/>
      </c>
      <c r="F508" s="28" t="str">
        <f t="shared" ca="1" si="31"/>
        <v/>
      </c>
    </row>
    <row r="509" spans="3:6">
      <c r="C509" s="28" t="str">
        <f t="shared" ca="1" si="28"/>
        <v/>
      </c>
      <c r="D509" s="28" t="str">
        <f t="shared" ca="1" si="29"/>
        <v/>
      </c>
      <c r="E509" s="28" t="str">
        <f t="shared" ca="1" si="30"/>
        <v/>
      </c>
      <c r="F509" s="28" t="str">
        <f t="shared" ca="1" si="31"/>
        <v/>
      </c>
    </row>
    <row r="510" spans="3:6">
      <c r="C510" s="28" t="str">
        <f t="shared" ca="1" si="28"/>
        <v/>
      </c>
      <c r="D510" s="28" t="str">
        <f t="shared" ca="1" si="29"/>
        <v/>
      </c>
      <c r="E510" s="28" t="str">
        <f t="shared" ca="1" si="30"/>
        <v/>
      </c>
      <c r="F510" s="28" t="str">
        <f t="shared" ca="1" si="31"/>
        <v/>
      </c>
    </row>
    <row r="511" spans="3:6">
      <c r="C511" s="28" t="str">
        <f t="shared" ca="1" si="28"/>
        <v/>
      </c>
      <c r="D511" s="28" t="str">
        <f t="shared" ca="1" si="29"/>
        <v/>
      </c>
      <c r="E511" s="28" t="str">
        <f t="shared" ca="1" si="30"/>
        <v/>
      </c>
      <c r="F511" s="28" t="str">
        <f t="shared" ca="1" si="31"/>
        <v/>
      </c>
    </row>
    <row r="512" spans="3:6">
      <c r="C512" s="28" t="str">
        <f t="shared" ca="1" si="28"/>
        <v/>
      </c>
      <c r="D512" s="28" t="str">
        <f t="shared" ca="1" si="29"/>
        <v/>
      </c>
      <c r="E512" s="28" t="str">
        <f t="shared" ca="1" si="30"/>
        <v/>
      </c>
      <c r="F512" s="28" t="str">
        <f t="shared" ca="1" si="31"/>
        <v/>
      </c>
    </row>
    <row r="513" spans="3:6">
      <c r="C513" s="28" t="str">
        <f t="shared" ca="1" si="28"/>
        <v/>
      </c>
      <c r="D513" s="28" t="str">
        <f t="shared" ca="1" si="29"/>
        <v/>
      </c>
      <c r="E513" s="28" t="str">
        <f t="shared" ca="1" si="30"/>
        <v/>
      </c>
      <c r="F513" s="28" t="str">
        <f t="shared" ca="1" si="31"/>
        <v/>
      </c>
    </row>
    <row r="514" spans="3:6">
      <c r="C514" s="28" t="str">
        <f t="shared" ca="1" si="28"/>
        <v/>
      </c>
      <c r="D514" s="28" t="str">
        <f t="shared" ca="1" si="29"/>
        <v/>
      </c>
      <c r="E514" s="28" t="str">
        <f t="shared" ca="1" si="30"/>
        <v/>
      </c>
      <c r="F514" s="28" t="str">
        <f t="shared" ca="1" si="31"/>
        <v/>
      </c>
    </row>
    <row r="515" spans="3:6">
      <c r="C515" s="28" t="str">
        <f t="shared" ca="1" si="28"/>
        <v/>
      </c>
      <c r="D515" s="28" t="str">
        <f t="shared" ca="1" si="29"/>
        <v/>
      </c>
      <c r="E515" s="28" t="str">
        <f t="shared" ca="1" si="30"/>
        <v/>
      </c>
      <c r="F515" s="28" t="str">
        <f t="shared" ca="1" si="31"/>
        <v/>
      </c>
    </row>
    <row r="516" spans="3:6">
      <c r="C516" s="28" t="str">
        <f t="shared" ref="C516:C579" ca="1" si="32">IF(OR(INDIRECT(ADDRESS(ROW()-1,COLUMN()))="",(INDIRECT(ADDRESS(ROW()-1,COLUMN()))=COUNTA(INDIRECT("原価センタコード!E:E")))),"",IFERROR(MATCH($C$1,INDIRECT("原価センタコード!E" &amp; INDIRECT(ADDRESS(ROW()-1,COLUMN()))+1 &amp; ":E" &amp; COUNTA(INDIRECT("原価センタコード!E:E"))),0) + INDIRECT(ADDRESS(ROW()-1,COLUMN())),""))</f>
        <v/>
      </c>
      <c r="D516" s="28" t="str">
        <f t="shared" ref="D516:D579" ca="1" si="33">IFERROR(INDIRECT(ADDRESS(INDIRECT(ADDRESS(ROW(),COLUMN()-1)),2,1,1,"原価センタコード")),"")</f>
        <v/>
      </c>
      <c r="E516" s="28" t="str">
        <f t="shared" ref="E516:E579" ca="1" si="34">IF(OR(INDIRECT(ADDRESS(ROW()-1,COLUMN()))="",(INDIRECT(ADDRESS(ROW()-1,COLUMN()))=COUNTA(INDIRECT("原価センタコード!E:E")))),"",IFERROR(MATCH($E$1,INDIRECT("原価センタコード!E" &amp; INDIRECT(ADDRESS(ROW()-1,COLUMN()))+1 &amp; ":E" &amp; COUNTA(INDIRECT("原価センタコード!E:E"))),0) + INDIRECT(ADDRESS(ROW()-1,COLUMN())),""))</f>
        <v/>
      </c>
      <c r="F516" s="28" t="str">
        <f t="shared" ref="F516:F579" ca="1" si="35">IFERROR(INDIRECT(ADDRESS(INDIRECT(ADDRESS(ROW(),COLUMN()-1)),2,1,1,"原価センタコード")),"")</f>
        <v/>
      </c>
    </row>
    <row r="517" spans="3:6">
      <c r="C517" s="28" t="str">
        <f t="shared" ca="1" si="32"/>
        <v/>
      </c>
      <c r="D517" s="28" t="str">
        <f t="shared" ca="1" si="33"/>
        <v/>
      </c>
      <c r="E517" s="28" t="str">
        <f t="shared" ca="1" si="34"/>
        <v/>
      </c>
      <c r="F517" s="28" t="str">
        <f t="shared" ca="1" si="35"/>
        <v/>
      </c>
    </row>
    <row r="518" spans="3:6">
      <c r="C518" s="28" t="str">
        <f t="shared" ca="1" si="32"/>
        <v/>
      </c>
      <c r="D518" s="28" t="str">
        <f t="shared" ca="1" si="33"/>
        <v/>
      </c>
      <c r="E518" s="28" t="str">
        <f t="shared" ca="1" si="34"/>
        <v/>
      </c>
      <c r="F518" s="28" t="str">
        <f t="shared" ca="1" si="35"/>
        <v/>
      </c>
    </row>
    <row r="519" spans="3:6">
      <c r="C519" s="28" t="str">
        <f t="shared" ca="1" si="32"/>
        <v/>
      </c>
      <c r="D519" s="28" t="str">
        <f t="shared" ca="1" si="33"/>
        <v/>
      </c>
      <c r="E519" s="28" t="str">
        <f t="shared" ca="1" si="34"/>
        <v/>
      </c>
      <c r="F519" s="28" t="str">
        <f t="shared" ca="1" si="35"/>
        <v/>
      </c>
    </row>
    <row r="520" spans="3:6">
      <c r="C520" s="28" t="str">
        <f t="shared" ca="1" si="32"/>
        <v/>
      </c>
      <c r="D520" s="28" t="str">
        <f t="shared" ca="1" si="33"/>
        <v/>
      </c>
      <c r="E520" s="28" t="str">
        <f t="shared" ca="1" si="34"/>
        <v/>
      </c>
      <c r="F520" s="28" t="str">
        <f t="shared" ca="1" si="35"/>
        <v/>
      </c>
    </row>
    <row r="521" spans="3:6">
      <c r="C521" s="28" t="str">
        <f t="shared" ca="1" si="32"/>
        <v/>
      </c>
      <c r="D521" s="28" t="str">
        <f t="shared" ca="1" si="33"/>
        <v/>
      </c>
      <c r="E521" s="28" t="str">
        <f t="shared" ca="1" si="34"/>
        <v/>
      </c>
      <c r="F521" s="28" t="str">
        <f t="shared" ca="1" si="35"/>
        <v/>
      </c>
    </row>
    <row r="522" spans="3:6">
      <c r="C522" s="28" t="str">
        <f t="shared" ca="1" si="32"/>
        <v/>
      </c>
      <c r="D522" s="28" t="str">
        <f t="shared" ca="1" si="33"/>
        <v/>
      </c>
      <c r="E522" s="28" t="str">
        <f t="shared" ca="1" si="34"/>
        <v/>
      </c>
      <c r="F522" s="28" t="str">
        <f t="shared" ca="1" si="35"/>
        <v/>
      </c>
    </row>
    <row r="523" spans="3:6">
      <c r="C523" s="28" t="str">
        <f t="shared" ca="1" si="32"/>
        <v/>
      </c>
      <c r="D523" s="28" t="str">
        <f t="shared" ca="1" si="33"/>
        <v/>
      </c>
      <c r="E523" s="28" t="str">
        <f t="shared" ca="1" si="34"/>
        <v/>
      </c>
      <c r="F523" s="28" t="str">
        <f t="shared" ca="1" si="35"/>
        <v/>
      </c>
    </row>
    <row r="524" spans="3:6">
      <c r="C524" s="28" t="str">
        <f t="shared" ca="1" si="32"/>
        <v/>
      </c>
      <c r="D524" s="28" t="str">
        <f t="shared" ca="1" si="33"/>
        <v/>
      </c>
      <c r="E524" s="28" t="str">
        <f t="shared" ca="1" si="34"/>
        <v/>
      </c>
      <c r="F524" s="28" t="str">
        <f t="shared" ca="1" si="35"/>
        <v/>
      </c>
    </row>
    <row r="525" spans="3:6">
      <c r="C525" s="28" t="str">
        <f t="shared" ca="1" si="32"/>
        <v/>
      </c>
      <c r="D525" s="28" t="str">
        <f t="shared" ca="1" si="33"/>
        <v/>
      </c>
      <c r="E525" s="28" t="str">
        <f t="shared" ca="1" si="34"/>
        <v/>
      </c>
      <c r="F525" s="28" t="str">
        <f t="shared" ca="1" si="35"/>
        <v/>
      </c>
    </row>
    <row r="526" spans="3:6">
      <c r="C526" s="28" t="str">
        <f t="shared" ca="1" si="32"/>
        <v/>
      </c>
      <c r="D526" s="28" t="str">
        <f t="shared" ca="1" si="33"/>
        <v/>
      </c>
      <c r="E526" s="28" t="str">
        <f t="shared" ca="1" si="34"/>
        <v/>
      </c>
      <c r="F526" s="28" t="str">
        <f t="shared" ca="1" si="35"/>
        <v/>
      </c>
    </row>
    <row r="527" spans="3:6">
      <c r="C527" s="28" t="str">
        <f t="shared" ca="1" si="32"/>
        <v/>
      </c>
      <c r="D527" s="28" t="str">
        <f t="shared" ca="1" si="33"/>
        <v/>
      </c>
      <c r="E527" s="28" t="str">
        <f t="shared" ca="1" si="34"/>
        <v/>
      </c>
      <c r="F527" s="28" t="str">
        <f t="shared" ca="1" si="35"/>
        <v/>
      </c>
    </row>
    <row r="528" spans="3:6">
      <c r="C528" s="28" t="str">
        <f t="shared" ca="1" si="32"/>
        <v/>
      </c>
      <c r="D528" s="28" t="str">
        <f t="shared" ca="1" si="33"/>
        <v/>
      </c>
      <c r="E528" s="28" t="str">
        <f t="shared" ca="1" si="34"/>
        <v/>
      </c>
      <c r="F528" s="28" t="str">
        <f t="shared" ca="1" si="35"/>
        <v/>
      </c>
    </row>
    <row r="529" spans="3:6">
      <c r="C529" s="28" t="str">
        <f t="shared" ca="1" si="32"/>
        <v/>
      </c>
      <c r="D529" s="28" t="str">
        <f t="shared" ca="1" si="33"/>
        <v/>
      </c>
      <c r="E529" s="28" t="str">
        <f t="shared" ca="1" si="34"/>
        <v/>
      </c>
      <c r="F529" s="28" t="str">
        <f t="shared" ca="1" si="35"/>
        <v/>
      </c>
    </row>
    <row r="530" spans="3:6">
      <c r="C530" s="28" t="str">
        <f t="shared" ca="1" si="32"/>
        <v/>
      </c>
      <c r="D530" s="28" t="str">
        <f t="shared" ca="1" si="33"/>
        <v/>
      </c>
      <c r="E530" s="28" t="str">
        <f t="shared" ca="1" si="34"/>
        <v/>
      </c>
      <c r="F530" s="28" t="str">
        <f t="shared" ca="1" si="35"/>
        <v/>
      </c>
    </row>
    <row r="531" spans="3:6">
      <c r="C531" s="28" t="str">
        <f t="shared" ca="1" si="32"/>
        <v/>
      </c>
      <c r="D531" s="28" t="str">
        <f t="shared" ca="1" si="33"/>
        <v/>
      </c>
      <c r="E531" s="28" t="str">
        <f t="shared" ca="1" si="34"/>
        <v/>
      </c>
      <c r="F531" s="28" t="str">
        <f t="shared" ca="1" si="35"/>
        <v/>
      </c>
    </row>
    <row r="532" spans="3:6">
      <c r="C532" s="28" t="str">
        <f t="shared" ca="1" si="32"/>
        <v/>
      </c>
      <c r="D532" s="28" t="str">
        <f t="shared" ca="1" si="33"/>
        <v/>
      </c>
      <c r="E532" s="28" t="str">
        <f t="shared" ca="1" si="34"/>
        <v/>
      </c>
      <c r="F532" s="28" t="str">
        <f t="shared" ca="1" si="35"/>
        <v/>
      </c>
    </row>
    <row r="533" spans="3:6">
      <c r="C533" s="28" t="str">
        <f t="shared" ca="1" si="32"/>
        <v/>
      </c>
      <c r="D533" s="28" t="str">
        <f t="shared" ca="1" si="33"/>
        <v/>
      </c>
      <c r="E533" s="28" t="str">
        <f t="shared" ca="1" si="34"/>
        <v/>
      </c>
      <c r="F533" s="28" t="str">
        <f t="shared" ca="1" si="35"/>
        <v/>
      </c>
    </row>
    <row r="534" spans="3:6">
      <c r="C534" s="28" t="str">
        <f t="shared" ca="1" si="32"/>
        <v/>
      </c>
      <c r="D534" s="28" t="str">
        <f t="shared" ca="1" si="33"/>
        <v/>
      </c>
      <c r="E534" s="28" t="str">
        <f t="shared" ca="1" si="34"/>
        <v/>
      </c>
      <c r="F534" s="28" t="str">
        <f t="shared" ca="1" si="35"/>
        <v/>
      </c>
    </row>
    <row r="535" spans="3:6">
      <c r="C535" s="28" t="str">
        <f t="shared" ca="1" si="32"/>
        <v/>
      </c>
      <c r="D535" s="28" t="str">
        <f t="shared" ca="1" si="33"/>
        <v/>
      </c>
      <c r="E535" s="28" t="str">
        <f t="shared" ca="1" si="34"/>
        <v/>
      </c>
      <c r="F535" s="28" t="str">
        <f t="shared" ca="1" si="35"/>
        <v/>
      </c>
    </row>
    <row r="536" spans="3:6">
      <c r="C536" s="28" t="str">
        <f t="shared" ca="1" si="32"/>
        <v/>
      </c>
      <c r="D536" s="28" t="str">
        <f t="shared" ca="1" si="33"/>
        <v/>
      </c>
      <c r="E536" s="28" t="str">
        <f t="shared" ca="1" si="34"/>
        <v/>
      </c>
      <c r="F536" s="28" t="str">
        <f t="shared" ca="1" si="35"/>
        <v/>
      </c>
    </row>
    <row r="537" spans="3:6">
      <c r="C537" s="28" t="str">
        <f t="shared" ca="1" si="32"/>
        <v/>
      </c>
      <c r="D537" s="28" t="str">
        <f t="shared" ca="1" si="33"/>
        <v/>
      </c>
      <c r="E537" s="28" t="str">
        <f t="shared" ca="1" si="34"/>
        <v/>
      </c>
      <c r="F537" s="28" t="str">
        <f t="shared" ca="1" si="35"/>
        <v/>
      </c>
    </row>
    <row r="538" spans="3:6">
      <c r="C538" s="28" t="str">
        <f t="shared" ca="1" si="32"/>
        <v/>
      </c>
      <c r="D538" s="28" t="str">
        <f t="shared" ca="1" si="33"/>
        <v/>
      </c>
      <c r="E538" s="28" t="str">
        <f t="shared" ca="1" si="34"/>
        <v/>
      </c>
      <c r="F538" s="28" t="str">
        <f t="shared" ca="1" si="35"/>
        <v/>
      </c>
    </row>
    <row r="539" spans="3:6">
      <c r="C539" s="28" t="str">
        <f t="shared" ca="1" si="32"/>
        <v/>
      </c>
      <c r="D539" s="28" t="str">
        <f t="shared" ca="1" si="33"/>
        <v/>
      </c>
      <c r="E539" s="28" t="str">
        <f t="shared" ca="1" si="34"/>
        <v/>
      </c>
      <c r="F539" s="28" t="str">
        <f t="shared" ca="1" si="35"/>
        <v/>
      </c>
    </row>
    <row r="540" spans="3:6">
      <c r="C540" s="28" t="str">
        <f t="shared" ca="1" si="32"/>
        <v/>
      </c>
      <c r="D540" s="28" t="str">
        <f t="shared" ca="1" si="33"/>
        <v/>
      </c>
      <c r="E540" s="28" t="str">
        <f t="shared" ca="1" si="34"/>
        <v/>
      </c>
      <c r="F540" s="28" t="str">
        <f t="shared" ca="1" si="35"/>
        <v/>
      </c>
    </row>
    <row r="541" spans="3:6">
      <c r="C541" s="28" t="str">
        <f t="shared" ca="1" si="32"/>
        <v/>
      </c>
      <c r="D541" s="28" t="str">
        <f t="shared" ca="1" si="33"/>
        <v/>
      </c>
      <c r="E541" s="28" t="str">
        <f t="shared" ca="1" si="34"/>
        <v/>
      </c>
      <c r="F541" s="28" t="str">
        <f t="shared" ca="1" si="35"/>
        <v/>
      </c>
    </row>
    <row r="542" spans="3:6">
      <c r="C542" s="28" t="str">
        <f t="shared" ca="1" si="32"/>
        <v/>
      </c>
      <c r="D542" s="28" t="str">
        <f t="shared" ca="1" si="33"/>
        <v/>
      </c>
      <c r="E542" s="28" t="str">
        <f t="shared" ca="1" si="34"/>
        <v/>
      </c>
      <c r="F542" s="28" t="str">
        <f t="shared" ca="1" si="35"/>
        <v/>
      </c>
    </row>
    <row r="543" spans="3:6">
      <c r="C543" s="28" t="str">
        <f t="shared" ca="1" si="32"/>
        <v/>
      </c>
      <c r="D543" s="28" t="str">
        <f t="shared" ca="1" si="33"/>
        <v/>
      </c>
      <c r="E543" s="28" t="str">
        <f t="shared" ca="1" si="34"/>
        <v/>
      </c>
      <c r="F543" s="28" t="str">
        <f t="shared" ca="1" si="35"/>
        <v/>
      </c>
    </row>
    <row r="544" spans="3:6">
      <c r="C544" s="28" t="str">
        <f t="shared" ca="1" si="32"/>
        <v/>
      </c>
      <c r="D544" s="28" t="str">
        <f t="shared" ca="1" si="33"/>
        <v/>
      </c>
      <c r="E544" s="28" t="str">
        <f t="shared" ca="1" si="34"/>
        <v/>
      </c>
      <c r="F544" s="28" t="str">
        <f t="shared" ca="1" si="35"/>
        <v/>
      </c>
    </row>
    <row r="545" spans="3:6">
      <c r="C545" s="28" t="str">
        <f t="shared" ca="1" si="32"/>
        <v/>
      </c>
      <c r="D545" s="28" t="str">
        <f t="shared" ca="1" si="33"/>
        <v/>
      </c>
      <c r="E545" s="28" t="str">
        <f t="shared" ca="1" si="34"/>
        <v/>
      </c>
      <c r="F545" s="28" t="str">
        <f t="shared" ca="1" si="35"/>
        <v/>
      </c>
    </row>
    <row r="546" spans="3:6">
      <c r="C546" s="28" t="str">
        <f t="shared" ca="1" si="32"/>
        <v/>
      </c>
      <c r="D546" s="28" t="str">
        <f t="shared" ca="1" si="33"/>
        <v/>
      </c>
      <c r="E546" s="28" t="str">
        <f t="shared" ca="1" si="34"/>
        <v/>
      </c>
      <c r="F546" s="28" t="str">
        <f t="shared" ca="1" si="35"/>
        <v/>
      </c>
    </row>
    <row r="547" spans="3:6">
      <c r="C547" s="28" t="str">
        <f t="shared" ca="1" si="32"/>
        <v/>
      </c>
      <c r="D547" s="28" t="str">
        <f t="shared" ca="1" si="33"/>
        <v/>
      </c>
      <c r="E547" s="28" t="str">
        <f t="shared" ca="1" si="34"/>
        <v/>
      </c>
      <c r="F547" s="28" t="str">
        <f t="shared" ca="1" si="35"/>
        <v/>
      </c>
    </row>
    <row r="548" spans="3:6">
      <c r="C548" s="28" t="str">
        <f t="shared" ca="1" si="32"/>
        <v/>
      </c>
      <c r="D548" s="28" t="str">
        <f t="shared" ca="1" si="33"/>
        <v/>
      </c>
      <c r="E548" s="28" t="str">
        <f t="shared" ca="1" si="34"/>
        <v/>
      </c>
      <c r="F548" s="28" t="str">
        <f t="shared" ca="1" si="35"/>
        <v/>
      </c>
    </row>
    <row r="549" spans="3:6">
      <c r="C549" s="28" t="str">
        <f t="shared" ca="1" si="32"/>
        <v/>
      </c>
      <c r="D549" s="28" t="str">
        <f t="shared" ca="1" si="33"/>
        <v/>
      </c>
      <c r="E549" s="28" t="str">
        <f t="shared" ca="1" si="34"/>
        <v/>
      </c>
      <c r="F549" s="28" t="str">
        <f t="shared" ca="1" si="35"/>
        <v/>
      </c>
    </row>
    <row r="550" spans="3:6">
      <c r="C550" s="28" t="str">
        <f t="shared" ca="1" si="32"/>
        <v/>
      </c>
      <c r="D550" s="28" t="str">
        <f t="shared" ca="1" si="33"/>
        <v/>
      </c>
      <c r="E550" s="28" t="str">
        <f t="shared" ca="1" si="34"/>
        <v/>
      </c>
      <c r="F550" s="28" t="str">
        <f t="shared" ca="1" si="35"/>
        <v/>
      </c>
    </row>
    <row r="551" spans="3:6">
      <c r="C551" s="28" t="str">
        <f t="shared" ca="1" si="32"/>
        <v/>
      </c>
      <c r="D551" s="28" t="str">
        <f t="shared" ca="1" si="33"/>
        <v/>
      </c>
      <c r="E551" s="28" t="str">
        <f t="shared" ca="1" si="34"/>
        <v/>
      </c>
      <c r="F551" s="28" t="str">
        <f t="shared" ca="1" si="35"/>
        <v/>
      </c>
    </row>
    <row r="552" spans="3:6">
      <c r="C552" s="28" t="str">
        <f t="shared" ca="1" si="32"/>
        <v/>
      </c>
      <c r="D552" s="28" t="str">
        <f t="shared" ca="1" si="33"/>
        <v/>
      </c>
      <c r="E552" s="28" t="str">
        <f t="shared" ca="1" si="34"/>
        <v/>
      </c>
      <c r="F552" s="28" t="str">
        <f t="shared" ca="1" si="35"/>
        <v/>
      </c>
    </row>
    <row r="553" spans="3:6">
      <c r="C553" s="28" t="str">
        <f t="shared" ca="1" si="32"/>
        <v/>
      </c>
      <c r="D553" s="28" t="str">
        <f t="shared" ca="1" si="33"/>
        <v/>
      </c>
      <c r="E553" s="28" t="str">
        <f t="shared" ca="1" si="34"/>
        <v/>
      </c>
      <c r="F553" s="28" t="str">
        <f t="shared" ca="1" si="35"/>
        <v/>
      </c>
    </row>
    <row r="554" spans="3:6">
      <c r="C554" s="28" t="str">
        <f t="shared" ca="1" si="32"/>
        <v/>
      </c>
      <c r="D554" s="28" t="str">
        <f t="shared" ca="1" si="33"/>
        <v/>
      </c>
      <c r="E554" s="28" t="str">
        <f t="shared" ca="1" si="34"/>
        <v/>
      </c>
      <c r="F554" s="28" t="str">
        <f t="shared" ca="1" si="35"/>
        <v/>
      </c>
    </row>
    <row r="555" spans="3:6">
      <c r="C555" s="28" t="str">
        <f t="shared" ca="1" si="32"/>
        <v/>
      </c>
      <c r="D555" s="28" t="str">
        <f t="shared" ca="1" si="33"/>
        <v/>
      </c>
      <c r="E555" s="28" t="str">
        <f t="shared" ca="1" si="34"/>
        <v/>
      </c>
      <c r="F555" s="28" t="str">
        <f t="shared" ca="1" si="35"/>
        <v/>
      </c>
    </row>
    <row r="556" spans="3:6">
      <c r="C556" s="28" t="str">
        <f t="shared" ca="1" si="32"/>
        <v/>
      </c>
      <c r="D556" s="28" t="str">
        <f t="shared" ca="1" si="33"/>
        <v/>
      </c>
      <c r="E556" s="28" t="str">
        <f t="shared" ca="1" si="34"/>
        <v/>
      </c>
      <c r="F556" s="28" t="str">
        <f t="shared" ca="1" si="35"/>
        <v/>
      </c>
    </row>
    <row r="557" spans="3:6">
      <c r="C557" s="28" t="str">
        <f t="shared" ca="1" si="32"/>
        <v/>
      </c>
      <c r="D557" s="28" t="str">
        <f t="shared" ca="1" si="33"/>
        <v/>
      </c>
      <c r="E557" s="28" t="str">
        <f t="shared" ca="1" si="34"/>
        <v/>
      </c>
      <c r="F557" s="28" t="str">
        <f t="shared" ca="1" si="35"/>
        <v/>
      </c>
    </row>
    <row r="558" spans="3:6">
      <c r="C558" s="28" t="str">
        <f t="shared" ca="1" si="32"/>
        <v/>
      </c>
      <c r="D558" s="28" t="str">
        <f t="shared" ca="1" si="33"/>
        <v/>
      </c>
      <c r="E558" s="28" t="str">
        <f t="shared" ca="1" si="34"/>
        <v/>
      </c>
      <c r="F558" s="28" t="str">
        <f t="shared" ca="1" si="35"/>
        <v/>
      </c>
    </row>
    <row r="559" spans="3:6">
      <c r="C559" s="28" t="str">
        <f t="shared" ca="1" si="32"/>
        <v/>
      </c>
      <c r="D559" s="28" t="str">
        <f t="shared" ca="1" si="33"/>
        <v/>
      </c>
      <c r="E559" s="28" t="str">
        <f t="shared" ca="1" si="34"/>
        <v/>
      </c>
      <c r="F559" s="28" t="str">
        <f t="shared" ca="1" si="35"/>
        <v/>
      </c>
    </row>
    <row r="560" spans="3:6">
      <c r="C560" s="28" t="str">
        <f t="shared" ca="1" si="32"/>
        <v/>
      </c>
      <c r="D560" s="28" t="str">
        <f t="shared" ca="1" si="33"/>
        <v/>
      </c>
      <c r="E560" s="28" t="str">
        <f t="shared" ca="1" si="34"/>
        <v/>
      </c>
      <c r="F560" s="28" t="str">
        <f t="shared" ca="1" si="35"/>
        <v/>
      </c>
    </row>
    <row r="561" spans="3:6">
      <c r="C561" s="28" t="str">
        <f t="shared" ca="1" si="32"/>
        <v/>
      </c>
      <c r="D561" s="28" t="str">
        <f t="shared" ca="1" si="33"/>
        <v/>
      </c>
      <c r="E561" s="28" t="str">
        <f t="shared" ca="1" si="34"/>
        <v/>
      </c>
      <c r="F561" s="28" t="str">
        <f t="shared" ca="1" si="35"/>
        <v/>
      </c>
    </row>
    <row r="562" spans="3:6">
      <c r="C562" s="28" t="str">
        <f t="shared" ca="1" si="32"/>
        <v/>
      </c>
      <c r="D562" s="28" t="str">
        <f t="shared" ca="1" si="33"/>
        <v/>
      </c>
      <c r="E562" s="28" t="str">
        <f t="shared" ca="1" si="34"/>
        <v/>
      </c>
      <c r="F562" s="28" t="str">
        <f t="shared" ca="1" si="35"/>
        <v/>
      </c>
    </row>
    <row r="563" spans="3:6">
      <c r="C563" s="28" t="str">
        <f t="shared" ca="1" si="32"/>
        <v/>
      </c>
      <c r="D563" s="28" t="str">
        <f t="shared" ca="1" si="33"/>
        <v/>
      </c>
      <c r="E563" s="28" t="str">
        <f t="shared" ca="1" si="34"/>
        <v/>
      </c>
      <c r="F563" s="28" t="str">
        <f t="shared" ca="1" si="35"/>
        <v/>
      </c>
    </row>
    <row r="564" spans="3:6">
      <c r="C564" s="28" t="str">
        <f t="shared" ca="1" si="32"/>
        <v/>
      </c>
      <c r="D564" s="28" t="str">
        <f t="shared" ca="1" si="33"/>
        <v/>
      </c>
      <c r="E564" s="28" t="str">
        <f t="shared" ca="1" si="34"/>
        <v/>
      </c>
      <c r="F564" s="28" t="str">
        <f t="shared" ca="1" si="35"/>
        <v/>
      </c>
    </row>
    <row r="565" spans="3:6">
      <c r="C565" s="28" t="str">
        <f t="shared" ca="1" si="32"/>
        <v/>
      </c>
      <c r="D565" s="28" t="str">
        <f t="shared" ca="1" si="33"/>
        <v/>
      </c>
      <c r="E565" s="28" t="str">
        <f t="shared" ca="1" si="34"/>
        <v/>
      </c>
      <c r="F565" s="28" t="str">
        <f t="shared" ca="1" si="35"/>
        <v/>
      </c>
    </row>
    <row r="566" spans="3:6">
      <c r="C566" s="28" t="str">
        <f t="shared" ca="1" si="32"/>
        <v/>
      </c>
      <c r="D566" s="28" t="str">
        <f t="shared" ca="1" si="33"/>
        <v/>
      </c>
      <c r="E566" s="28" t="str">
        <f t="shared" ca="1" si="34"/>
        <v/>
      </c>
      <c r="F566" s="28" t="str">
        <f t="shared" ca="1" si="35"/>
        <v/>
      </c>
    </row>
    <row r="567" spans="3:6">
      <c r="C567" s="28" t="str">
        <f t="shared" ca="1" si="32"/>
        <v/>
      </c>
      <c r="D567" s="28" t="str">
        <f t="shared" ca="1" si="33"/>
        <v/>
      </c>
      <c r="E567" s="28" t="str">
        <f t="shared" ca="1" si="34"/>
        <v/>
      </c>
      <c r="F567" s="28" t="str">
        <f t="shared" ca="1" si="35"/>
        <v/>
      </c>
    </row>
    <row r="568" spans="3:6">
      <c r="C568" s="28" t="str">
        <f t="shared" ca="1" si="32"/>
        <v/>
      </c>
      <c r="D568" s="28" t="str">
        <f t="shared" ca="1" si="33"/>
        <v/>
      </c>
      <c r="E568" s="28" t="str">
        <f t="shared" ca="1" si="34"/>
        <v/>
      </c>
      <c r="F568" s="28" t="str">
        <f t="shared" ca="1" si="35"/>
        <v/>
      </c>
    </row>
    <row r="569" spans="3:6">
      <c r="C569" s="28" t="str">
        <f t="shared" ca="1" si="32"/>
        <v/>
      </c>
      <c r="D569" s="28" t="str">
        <f t="shared" ca="1" si="33"/>
        <v/>
      </c>
      <c r="E569" s="28" t="str">
        <f t="shared" ca="1" si="34"/>
        <v/>
      </c>
      <c r="F569" s="28" t="str">
        <f t="shared" ca="1" si="35"/>
        <v/>
      </c>
    </row>
    <row r="570" spans="3:6">
      <c r="C570" s="28" t="str">
        <f t="shared" ca="1" si="32"/>
        <v/>
      </c>
      <c r="D570" s="28" t="str">
        <f t="shared" ca="1" si="33"/>
        <v/>
      </c>
      <c r="E570" s="28" t="str">
        <f t="shared" ca="1" si="34"/>
        <v/>
      </c>
      <c r="F570" s="28" t="str">
        <f t="shared" ca="1" si="35"/>
        <v/>
      </c>
    </row>
    <row r="571" spans="3:6">
      <c r="C571" s="28" t="str">
        <f t="shared" ca="1" si="32"/>
        <v/>
      </c>
      <c r="D571" s="28" t="str">
        <f t="shared" ca="1" si="33"/>
        <v/>
      </c>
      <c r="E571" s="28" t="str">
        <f t="shared" ca="1" si="34"/>
        <v/>
      </c>
      <c r="F571" s="28" t="str">
        <f t="shared" ca="1" si="35"/>
        <v/>
      </c>
    </row>
    <row r="572" spans="3:6">
      <c r="C572" s="28" t="str">
        <f t="shared" ca="1" si="32"/>
        <v/>
      </c>
      <c r="D572" s="28" t="str">
        <f t="shared" ca="1" si="33"/>
        <v/>
      </c>
      <c r="E572" s="28" t="str">
        <f t="shared" ca="1" si="34"/>
        <v/>
      </c>
      <c r="F572" s="28" t="str">
        <f t="shared" ca="1" si="35"/>
        <v/>
      </c>
    </row>
    <row r="573" spans="3:6">
      <c r="C573" s="28" t="str">
        <f t="shared" ca="1" si="32"/>
        <v/>
      </c>
      <c r="D573" s="28" t="str">
        <f t="shared" ca="1" si="33"/>
        <v/>
      </c>
      <c r="E573" s="28" t="str">
        <f t="shared" ca="1" si="34"/>
        <v/>
      </c>
      <c r="F573" s="28" t="str">
        <f t="shared" ca="1" si="35"/>
        <v/>
      </c>
    </row>
    <row r="574" spans="3:6">
      <c r="C574" s="28" t="str">
        <f t="shared" ca="1" si="32"/>
        <v/>
      </c>
      <c r="D574" s="28" t="str">
        <f t="shared" ca="1" si="33"/>
        <v/>
      </c>
      <c r="E574" s="28" t="str">
        <f t="shared" ca="1" si="34"/>
        <v/>
      </c>
      <c r="F574" s="28" t="str">
        <f t="shared" ca="1" si="35"/>
        <v/>
      </c>
    </row>
    <row r="575" spans="3:6">
      <c r="C575" s="28" t="str">
        <f t="shared" ca="1" si="32"/>
        <v/>
      </c>
      <c r="D575" s="28" t="str">
        <f t="shared" ca="1" si="33"/>
        <v/>
      </c>
      <c r="E575" s="28" t="str">
        <f t="shared" ca="1" si="34"/>
        <v/>
      </c>
      <c r="F575" s="28" t="str">
        <f t="shared" ca="1" si="35"/>
        <v/>
      </c>
    </row>
    <row r="576" spans="3:6">
      <c r="C576" s="28" t="str">
        <f t="shared" ca="1" si="32"/>
        <v/>
      </c>
      <c r="D576" s="28" t="str">
        <f t="shared" ca="1" si="33"/>
        <v/>
      </c>
      <c r="E576" s="28" t="str">
        <f t="shared" ca="1" si="34"/>
        <v/>
      </c>
      <c r="F576" s="28" t="str">
        <f t="shared" ca="1" si="35"/>
        <v/>
      </c>
    </row>
    <row r="577" spans="3:6">
      <c r="C577" s="28" t="str">
        <f t="shared" ca="1" si="32"/>
        <v/>
      </c>
      <c r="D577" s="28" t="str">
        <f t="shared" ca="1" si="33"/>
        <v/>
      </c>
      <c r="E577" s="28" t="str">
        <f t="shared" ca="1" si="34"/>
        <v/>
      </c>
      <c r="F577" s="28" t="str">
        <f t="shared" ca="1" si="35"/>
        <v/>
      </c>
    </row>
    <row r="578" spans="3:6">
      <c r="C578" s="28" t="str">
        <f t="shared" ca="1" si="32"/>
        <v/>
      </c>
      <c r="D578" s="28" t="str">
        <f t="shared" ca="1" si="33"/>
        <v/>
      </c>
      <c r="E578" s="28" t="str">
        <f t="shared" ca="1" si="34"/>
        <v/>
      </c>
      <c r="F578" s="28" t="str">
        <f t="shared" ca="1" si="35"/>
        <v/>
      </c>
    </row>
    <row r="579" spans="3:6">
      <c r="C579" s="28" t="str">
        <f t="shared" ca="1" si="32"/>
        <v/>
      </c>
      <c r="D579" s="28" t="str">
        <f t="shared" ca="1" si="33"/>
        <v/>
      </c>
      <c r="E579" s="28" t="str">
        <f t="shared" ca="1" si="34"/>
        <v/>
      </c>
      <c r="F579" s="28" t="str">
        <f t="shared" ca="1" si="35"/>
        <v/>
      </c>
    </row>
    <row r="580" spans="3:6">
      <c r="C580" s="28" t="str">
        <f t="shared" ref="C580:C643" ca="1" si="36">IF(OR(INDIRECT(ADDRESS(ROW()-1,COLUMN()))="",(INDIRECT(ADDRESS(ROW()-1,COLUMN()))=COUNTA(INDIRECT("原価センタコード!E:E")))),"",IFERROR(MATCH($C$1,INDIRECT("原価センタコード!E" &amp; INDIRECT(ADDRESS(ROW()-1,COLUMN()))+1 &amp; ":E" &amp; COUNTA(INDIRECT("原価センタコード!E:E"))),0) + INDIRECT(ADDRESS(ROW()-1,COLUMN())),""))</f>
        <v/>
      </c>
      <c r="D580" s="28" t="str">
        <f t="shared" ref="D580:D643" ca="1" si="37">IFERROR(INDIRECT(ADDRESS(INDIRECT(ADDRESS(ROW(),COLUMN()-1)),2,1,1,"原価センタコード")),"")</f>
        <v/>
      </c>
      <c r="E580" s="28" t="str">
        <f t="shared" ref="E580:E643" ca="1" si="38">IF(OR(INDIRECT(ADDRESS(ROW()-1,COLUMN()))="",(INDIRECT(ADDRESS(ROW()-1,COLUMN()))=COUNTA(INDIRECT("原価センタコード!E:E")))),"",IFERROR(MATCH($E$1,INDIRECT("原価センタコード!E" &amp; INDIRECT(ADDRESS(ROW()-1,COLUMN()))+1 &amp; ":E" &amp; COUNTA(INDIRECT("原価センタコード!E:E"))),0) + INDIRECT(ADDRESS(ROW()-1,COLUMN())),""))</f>
        <v/>
      </c>
      <c r="F580" s="28" t="str">
        <f t="shared" ref="F580:F643" ca="1" si="39">IFERROR(INDIRECT(ADDRESS(INDIRECT(ADDRESS(ROW(),COLUMN()-1)),2,1,1,"原価センタコード")),"")</f>
        <v/>
      </c>
    </row>
    <row r="581" spans="3:6">
      <c r="C581" s="28" t="str">
        <f t="shared" ca="1" si="36"/>
        <v/>
      </c>
      <c r="D581" s="28" t="str">
        <f t="shared" ca="1" si="37"/>
        <v/>
      </c>
      <c r="E581" s="28" t="str">
        <f t="shared" ca="1" si="38"/>
        <v/>
      </c>
      <c r="F581" s="28" t="str">
        <f t="shared" ca="1" si="39"/>
        <v/>
      </c>
    </row>
    <row r="582" spans="3:6">
      <c r="C582" s="28" t="str">
        <f t="shared" ca="1" si="36"/>
        <v/>
      </c>
      <c r="D582" s="28" t="str">
        <f t="shared" ca="1" si="37"/>
        <v/>
      </c>
      <c r="E582" s="28" t="str">
        <f t="shared" ca="1" si="38"/>
        <v/>
      </c>
      <c r="F582" s="28" t="str">
        <f t="shared" ca="1" si="39"/>
        <v/>
      </c>
    </row>
    <row r="583" spans="3:6">
      <c r="C583" s="28" t="str">
        <f t="shared" ca="1" si="36"/>
        <v/>
      </c>
      <c r="D583" s="28" t="str">
        <f t="shared" ca="1" si="37"/>
        <v/>
      </c>
      <c r="E583" s="28" t="str">
        <f t="shared" ca="1" si="38"/>
        <v/>
      </c>
      <c r="F583" s="28" t="str">
        <f t="shared" ca="1" si="39"/>
        <v/>
      </c>
    </row>
    <row r="584" spans="3:6">
      <c r="C584" s="28" t="str">
        <f t="shared" ca="1" si="36"/>
        <v/>
      </c>
      <c r="D584" s="28" t="str">
        <f t="shared" ca="1" si="37"/>
        <v/>
      </c>
      <c r="E584" s="28" t="str">
        <f t="shared" ca="1" si="38"/>
        <v/>
      </c>
      <c r="F584" s="28" t="str">
        <f t="shared" ca="1" si="39"/>
        <v/>
      </c>
    </row>
    <row r="585" spans="3:6">
      <c r="C585" s="28" t="str">
        <f t="shared" ca="1" si="36"/>
        <v/>
      </c>
      <c r="D585" s="28" t="str">
        <f t="shared" ca="1" si="37"/>
        <v/>
      </c>
      <c r="E585" s="28" t="str">
        <f t="shared" ca="1" si="38"/>
        <v/>
      </c>
      <c r="F585" s="28" t="str">
        <f t="shared" ca="1" si="39"/>
        <v/>
      </c>
    </row>
    <row r="586" spans="3:6">
      <c r="C586" s="28" t="str">
        <f t="shared" ca="1" si="36"/>
        <v/>
      </c>
      <c r="D586" s="28" t="str">
        <f t="shared" ca="1" si="37"/>
        <v/>
      </c>
      <c r="E586" s="28" t="str">
        <f t="shared" ca="1" si="38"/>
        <v/>
      </c>
      <c r="F586" s="28" t="str">
        <f t="shared" ca="1" si="39"/>
        <v/>
      </c>
    </row>
    <row r="587" spans="3:6">
      <c r="C587" s="28" t="str">
        <f t="shared" ca="1" si="36"/>
        <v/>
      </c>
      <c r="D587" s="28" t="str">
        <f t="shared" ca="1" si="37"/>
        <v/>
      </c>
      <c r="E587" s="28" t="str">
        <f t="shared" ca="1" si="38"/>
        <v/>
      </c>
      <c r="F587" s="28" t="str">
        <f t="shared" ca="1" si="39"/>
        <v/>
      </c>
    </row>
    <row r="588" spans="3:6">
      <c r="C588" s="28" t="str">
        <f t="shared" ca="1" si="36"/>
        <v/>
      </c>
      <c r="D588" s="28" t="str">
        <f t="shared" ca="1" si="37"/>
        <v/>
      </c>
      <c r="E588" s="28" t="str">
        <f t="shared" ca="1" si="38"/>
        <v/>
      </c>
      <c r="F588" s="28" t="str">
        <f t="shared" ca="1" si="39"/>
        <v/>
      </c>
    </row>
    <row r="589" spans="3:6">
      <c r="C589" s="28" t="str">
        <f t="shared" ca="1" si="36"/>
        <v/>
      </c>
      <c r="D589" s="28" t="str">
        <f t="shared" ca="1" si="37"/>
        <v/>
      </c>
      <c r="E589" s="28" t="str">
        <f t="shared" ca="1" si="38"/>
        <v/>
      </c>
      <c r="F589" s="28" t="str">
        <f t="shared" ca="1" si="39"/>
        <v/>
      </c>
    </row>
    <row r="590" spans="3:6">
      <c r="C590" s="28" t="str">
        <f t="shared" ca="1" si="36"/>
        <v/>
      </c>
      <c r="D590" s="28" t="str">
        <f t="shared" ca="1" si="37"/>
        <v/>
      </c>
      <c r="E590" s="28" t="str">
        <f t="shared" ca="1" si="38"/>
        <v/>
      </c>
      <c r="F590" s="28" t="str">
        <f t="shared" ca="1" si="39"/>
        <v/>
      </c>
    </row>
    <row r="591" spans="3:6">
      <c r="C591" s="28" t="str">
        <f t="shared" ca="1" si="36"/>
        <v/>
      </c>
      <c r="D591" s="28" t="str">
        <f t="shared" ca="1" si="37"/>
        <v/>
      </c>
      <c r="E591" s="28" t="str">
        <f t="shared" ca="1" si="38"/>
        <v/>
      </c>
      <c r="F591" s="28" t="str">
        <f t="shared" ca="1" si="39"/>
        <v/>
      </c>
    </row>
    <row r="592" spans="3:6">
      <c r="C592" s="28" t="str">
        <f t="shared" ca="1" si="36"/>
        <v/>
      </c>
      <c r="D592" s="28" t="str">
        <f t="shared" ca="1" si="37"/>
        <v/>
      </c>
      <c r="E592" s="28" t="str">
        <f t="shared" ca="1" si="38"/>
        <v/>
      </c>
      <c r="F592" s="28" t="str">
        <f t="shared" ca="1" si="39"/>
        <v/>
      </c>
    </row>
    <row r="593" spans="3:6">
      <c r="C593" s="28" t="str">
        <f t="shared" ca="1" si="36"/>
        <v/>
      </c>
      <c r="D593" s="28" t="str">
        <f t="shared" ca="1" si="37"/>
        <v/>
      </c>
      <c r="E593" s="28" t="str">
        <f t="shared" ca="1" si="38"/>
        <v/>
      </c>
      <c r="F593" s="28" t="str">
        <f t="shared" ca="1" si="39"/>
        <v/>
      </c>
    </row>
    <row r="594" spans="3:6">
      <c r="C594" s="28" t="str">
        <f t="shared" ca="1" si="36"/>
        <v/>
      </c>
      <c r="D594" s="28" t="str">
        <f t="shared" ca="1" si="37"/>
        <v/>
      </c>
      <c r="E594" s="28" t="str">
        <f t="shared" ca="1" si="38"/>
        <v/>
      </c>
      <c r="F594" s="28" t="str">
        <f t="shared" ca="1" si="39"/>
        <v/>
      </c>
    </row>
    <row r="595" spans="3:6">
      <c r="C595" s="28" t="str">
        <f t="shared" ca="1" si="36"/>
        <v/>
      </c>
      <c r="D595" s="28" t="str">
        <f t="shared" ca="1" si="37"/>
        <v/>
      </c>
      <c r="E595" s="28" t="str">
        <f t="shared" ca="1" si="38"/>
        <v/>
      </c>
      <c r="F595" s="28" t="str">
        <f t="shared" ca="1" si="39"/>
        <v/>
      </c>
    </row>
    <row r="596" spans="3:6">
      <c r="C596" s="28" t="str">
        <f t="shared" ca="1" si="36"/>
        <v/>
      </c>
      <c r="D596" s="28" t="str">
        <f t="shared" ca="1" si="37"/>
        <v/>
      </c>
      <c r="E596" s="28" t="str">
        <f t="shared" ca="1" si="38"/>
        <v/>
      </c>
      <c r="F596" s="28" t="str">
        <f t="shared" ca="1" si="39"/>
        <v/>
      </c>
    </row>
    <row r="597" spans="3:6">
      <c r="C597" s="28" t="str">
        <f t="shared" ca="1" si="36"/>
        <v/>
      </c>
      <c r="D597" s="28" t="str">
        <f t="shared" ca="1" si="37"/>
        <v/>
      </c>
      <c r="E597" s="28" t="str">
        <f t="shared" ca="1" si="38"/>
        <v/>
      </c>
      <c r="F597" s="28" t="str">
        <f t="shared" ca="1" si="39"/>
        <v/>
      </c>
    </row>
    <row r="598" spans="3:6">
      <c r="C598" s="28" t="str">
        <f t="shared" ca="1" si="36"/>
        <v/>
      </c>
      <c r="D598" s="28" t="str">
        <f t="shared" ca="1" si="37"/>
        <v/>
      </c>
      <c r="E598" s="28" t="str">
        <f t="shared" ca="1" si="38"/>
        <v/>
      </c>
      <c r="F598" s="28" t="str">
        <f t="shared" ca="1" si="39"/>
        <v/>
      </c>
    </row>
    <row r="599" spans="3:6">
      <c r="C599" s="28" t="str">
        <f t="shared" ca="1" si="36"/>
        <v/>
      </c>
      <c r="D599" s="28" t="str">
        <f t="shared" ca="1" si="37"/>
        <v/>
      </c>
      <c r="E599" s="28" t="str">
        <f t="shared" ca="1" si="38"/>
        <v/>
      </c>
      <c r="F599" s="28" t="str">
        <f t="shared" ca="1" si="39"/>
        <v/>
      </c>
    </row>
    <row r="600" spans="3:6">
      <c r="C600" s="28" t="str">
        <f t="shared" ca="1" si="36"/>
        <v/>
      </c>
      <c r="D600" s="28" t="str">
        <f t="shared" ca="1" si="37"/>
        <v/>
      </c>
      <c r="E600" s="28" t="str">
        <f t="shared" ca="1" si="38"/>
        <v/>
      </c>
      <c r="F600" s="28" t="str">
        <f t="shared" ca="1" si="39"/>
        <v/>
      </c>
    </row>
    <row r="601" spans="3:6">
      <c r="C601" s="28" t="str">
        <f t="shared" ca="1" si="36"/>
        <v/>
      </c>
      <c r="D601" s="28" t="str">
        <f t="shared" ca="1" si="37"/>
        <v/>
      </c>
      <c r="E601" s="28" t="str">
        <f t="shared" ca="1" si="38"/>
        <v/>
      </c>
      <c r="F601" s="28" t="str">
        <f t="shared" ca="1" si="39"/>
        <v/>
      </c>
    </row>
    <row r="602" spans="3:6">
      <c r="C602" s="28" t="str">
        <f t="shared" ca="1" si="36"/>
        <v/>
      </c>
      <c r="D602" s="28" t="str">
        <f t="shared" ca="1" si="37"/>
        <v/>
      </c>
      <c r="E602" s="28" t="str">
        <f t="shared" ca="1" si="38"/>
        <v/>
      </c>
      <c r="F602" s="28" t="str">
        <f t="shared" ca="1" si="39"/>
        <v/>
      </c>
    </row>
    <row r="603" spans="3:6">
      <c r="C603" s="28" t="str">
        <f t="shared" ca="1" si="36"/>
        <v/>
      </c>
      <c r="D603" s="28" t="str">
        <f t="shared" ca="1" si="37"/>
        <v/>
      </c>
      <c r="E603" s="28" t="str">
        <f t="shared" ca="1" si="38"/>
        <v/>
      </c>
      <c r="F603" s="28" t="str">
        <f t="shared" ca="1" si="39"/>
        <v/>
      </c>
    </row>
    <row r="604" spans="3:6">
      <c r="C604" s="28" t="str">
        <f t="shared" ca="1" si="36"/>
        <v/>
      </c>
      <c r="D604" s="28" t="str">
        <f t="shared" ca="1" si="37"/>
        <v/>
      </c>
      <c r="E604" s="28" t="str">
        <f t="shared" ca="1" si="38"/>
        <v/>
      </c>
      <c r="F604" s="28" t="str">
        <f t="shared" ca="1" si="39"/>
        <v/>
      </c>
    </row>
    <row r="605" spans="3:6">
      <c r="C605" s="28" t="str">
        <f t="shared" ca="1" si="36"/>
        <v/>
      </c>
      <c r="D605" s="28" t="str">
        <f t="shared" ca="1" si="37"/>
        <v/>
      </c>
      <c r="E605" s="28" t="str">
        <f t="shared" ca="1" si="38"/>
        <v/>
      </c>
      <c r="F605" s="28" t="str">
        <f t="shared" ca="1" si="39"/>
        <v/>
      </c>
    </row>
    <row r="606" spans="3:6">
      <c r="C606" s="28" t="str">
        <f t="shared" ca="1" si="36"/>
        <v/>
      </c>
      <c r="D606" s="28" t="str">
        <f t="shared" ca="1" si="37"/>
        <v/>
      </c>
      <c r="E606" s="28" t="str">
        <f t="shared" ca="1" si="38"/>
        <v/>
      </c>
      <c r="F606" s="28" t="str">
        <f t="shared" ca="1" si="39"/>
        <v/>
      </c>
    </row>
    <row r="607" spans="3:6">
      <c r="C607" s="28" t="str">
        <f t="shared" ca="1" si="36"/>
        <v/>
      </c>
      <c r="D607" s="28" t="str">
        <f t="shared" ca="1" si="37"/>
        <v/>
      </c>
      <c r="E607" s="28" t="str">
        <f t="shared" ca="1" si="38"/>
        <v/>
      </c>
      <c r="F607" s="28" t="str">
        <f t="shared" ca="1" si="39"/>
        <v/>
      </c>
    </row>
    <row r="608" spans="3:6">
      <c r="C608" s="28" t="str">
        <f t="shared" ca="1" si="36"/>
        <v/>
      </c>
      <c r="D608" s="28" t="str">
        <f t="shared" ca="1" si="37"/>
        <v/>
      </c>
      <c r="E608" s="28" t="str">
        <f t="shared" ca="1" si="38"/>
        <v/>
      </c>
      <c r="F608" s="28" t="str">
        <f t="shared" ca="1" si="39"/>
        <v/>
      </c>
    </row>
    <row r="609" spans="3:6">
      <c r="C609" s="28" t="str">
        <f t="shared" ca="1" si="36"/>
        <v/>
      </c>
      <c r="D609" s="28" t="str">
        <f t="shared" ca="1" si="37"/>
        <v/>
      </c>
      <c r="E609" s="28" t="str">
        <f t="shared" ca="1" si="38"/>
        <v/>
      </c>
      <c r="F609" s="28" t="str">
        <f t="shared" ca="1" si="39"/>
        <v/>
      </c>
    </row>
    <row r="610" spans="3:6">
      <c r="C610" s="28" t="str">
        <f t="shared" ca="1" si="36"/>
        <v/>
      </c>
      <c r="D610" s="28" t="str">
        <f t="shared" ca="1" si="37"/>
        <v/>
      </c>
      <c r="E610" s="28" t="str">
        <f t="shared" ca="1" si="38"/>
        <v/>
      </c>
      <c r="F610" s="28" t="str">
        <f t="shared" ca="1" si="39"/>
        <v/>
      </c>
    </row>
    <row r="611" spans="3:6">
      <c r="C611" s="28" t="str">
        <f t="shared" ca="1" si="36"/>
        <v/>
      </c>
      <c r="D611" s="28" t="str">
        <f t="shared" ca="1" si="37"/>
        <v/>
      </c>
      <c r="E611" s="28" t="str">
        <f t="shared" ca="1" si="38"/>
        <v/>
      </c>
      <c r="F611" s="28" t="str">
        <f t="shared" ca="1" si="39"/>
        <v/>
      </c>
    </row>
    <row r="612" spans="3:6">
      <c r="C612" s="28" t="str">
        <f t="shared" ca="1" si="36"/>
        <v/>
      </c>
      <c r="D612" s="28" t="str">
        <f t="shared" ca="1" si="37"/>
        <v/>
      </c>
      <c r="E612" s="28" t="str">
        <f t="shared" ca="1" si="38"/>
        <v/>
      </c>
      <c r="F612" s="28" t="str">
        <f t="shared" ca="1" si="39"/>
        <v/>
      </c>
    </row>
    <row r="613" spans="3:6">
      <c r="C613" s="28" t="str">
        <f t="shared" ca="1" si="36"/>
        <v/>
      </c>
      <c r="D613" s="28" t="str">
        <f t="shared" ca="1" si="37"/>
        <v/>
      </c>
      <c r="E613" s="28" t="str">
        <f t="shared" ca="1" si="38"/>
        <v/>
      </c>
      <c r="F613" s="28" t="str">
        <f t="shared" ca="1" si="39"/>
        <v/>
      </c>
    </row>
    <row r="614" spans="3:6">
      <c r="C614" s="28" t="str">
        <f t="shared" ca="1" si="36"/>
        <v/>
      </c>
      <c r="D614" s="28" t="str">
        <f t="shared" ca="1" si="37"/>
        <v/>
      </c>
      <c r="E614" s="28" t="str">
        <f t="shared" ca="1" si="38"/>
        <v/>
      </c>
      <c r="F614" s="28" t="str">
        <f t="shared" ca="1" si="39"/>
        <v/>
      </c>
    </row>
    <row r="615" spans="3:6">
      <c r="C615" s="28" t="str">
        <f t="shared" ca="1" si="36"/>
        <v/>
      </c>
      <c r="D615" s="28" t="str">
        <f t="shared" ca="1" si="37"/>
        <v/>
      </c>
      <c r="E615" s="28" t="str">
        <f t="shared" ca="1" si="38"/>
        <v/>
      </c>
      <c r="F615" s="28" t="str">
        <f t="shared" ca="1" si="39"/>
        <v/>
      </c>
    </row>
    <row r="616" spans="3:6">
      <c r="C616" s="28" t="str">
        <f t="shared" ca="1" si="36"/>
        <v/>
      </c>
      <c r="D616" s="28" t="str">
        <f t="shared" ca="1" si="37"/>
        <v/>
      </c>
      <c r="E616" s="28" t="str">
        <f t="shared" ca="1" si="38"/>
        <v/>
      </c>
      <c r="F616" s="28" t="str">
        <f t="shared" ca="1" si="39"/>
        <v/>
      </c>
    </row>
    <row r="617" spans="3:6">
      <c r="C617" s="28" t="str">
        <f t="shared" ca="1" si="36"/>
        <v/>
      </c>
      <c r="D617" s="28" t="str">
        <f t="shared" ca="1" si="37"/>
        <v/>
      </c>
      <c r="E617" s="28" t="str">
        <f t="shared" ca="1" si="38"/>
        <v/>
      </c>
      <c r="F617" s="28" t="str">
        <f t="shared" ca="1" si="39"/>
        <v/>
      </c>
    </row>
    <row r="618" spans="3:6">
      <c r="C618" s="28" t="str">
        <f t="shared" ca="1" si="36"/>
        <v/>
      </c>
      <c r="D618" s="28" t="str">
        <f t="shared" ca="1" si="37"/>
        <v/>
      </c>
      <c r="E618" s="28" t="str">
        <f t="shared" ca="1" si="38"/>
        <v/>
      </c>
      <c r="F618" s="28" t="str">
        <f t="shared" ca="1" si="39"/>
        <v/>
      </c>
    </row>
    <row r="619" spans="3:6">
      <c r="C619" s="28" t="str">
        <f t="shared" ca="1" si="36"/>
        <v/>
      </c>
      <c r="D619" s="28" t="str">
        <f t="shared" ca="1" si="37"/>
        <v/>
      </c>
      <c r="E619" s="28" t="str">
        <f t="shared" ca="1" si="38"/>
        <v/>
      </c>
      <c r="F619" s="28" t="str">
        <f t="shared" ca="1" si="39"/>
        <v/>
      </c>
    </row>
    <row r="620" spans="3:6">
      <c r="C620" s="28" t="str">
        <f t="shared" ca="1" si="36"/>
        <v/>
      </c>
      <c r="D620" s="28" t="str">
        <f t="shared" ca="1" si="37"/>
        <v/>
      </c>
      <c r="E620" s="28" t="str">
        <f t="shared" ca="1" si="38"/>
        <v/>
      </c>
      <c r="F620" s="28" t="str">
        <f t="shared" ca="1" si="39"/>
        <v/>
      </c>
    </row>
    <row r="621" spans="3:6">
      <c r="C621" s="28" t="str">
        <f t="shared" ca="1" si="36"/>
        <v/>
      </c>
      <c r="D621" s="28" t="str">
        <f t="shared" ca="1" si="37"/>
        <v/>
      </c>
      <c r="E621" s="28" t="str">
        <f t="shared" ca="1" si="38"/>
        <v/>
      </c>
      <c r="F621" s="28" t="str">
        <f t="shared" ca="1" si="39"/>
        <v/>
      </c>
    </row>
    <row r="622" spans="3:6">
      <c r="C622" s="28" t="str">
        <f t="shared" ca="1" si="36"/>
        <v/>
      </c>
      <c r="D622" s="28" t="str">
        <f t="shared" ca="1" si="37"/>
        <v/>
      </c>
      <c r="E622" s="28" t="str">
        <f t="shared" ca="1" si="38"/>
        <v/>
      </c>
      <c r="F622" s="28" t="str">
        <f t="shared" ca="1" si="39"/>
        <v/>
      </c>
    </row>
    <row r="623" spans="3:6">
      <c r="C623" s="28" t="str">
        <f t="shared" ca="1" si="36"/>
        <v/>
      </c>
      <c r="D623" s="28" t="str">
        <f t="shared" ca="1" si="37"/>
        <v/>
      </c>
      <c r="E623" s="28" t="str">
        <f t="shared" ca="1" si="38"/>
        <v/>
      </c>
      <c r="F623" s="28" t="str">
        <f t="shared" ca="1" si="39"/>
        <v/>
      </c>
    </row>
    <row r="624" spans="3:6">
      <c r="C624" s="28" t="str">
        <f t="shared" ca="1" si="36"/>
        <v/>
      </c>
      <c r="D624" s="28" t="str">
        <f t="shared" ca="1" si="37"/>
        <v/>
      </c>
      <c r="E624" s="28" t="str">
        <f t="shared" ca="1" si="38"/>
        <v/>
      </c>
      <c r="F624" s="28" t="str">
        <f t="shared" ca="1" si="39"/>
        <v/>
      </c>
    </row>
    <row r="625" spans="3:6">
      <c r="C625" s="28" t="str">
        <f t="shared" ca="1" si="36"/>
        <v/>
      </c>
      <c r="D625" s="28" t="str">
        <f t="shared" ca="1" si="37"/>
        <v/>
      </c>
      <c r="E625" s="28" t="str">
        <f t="shared" ca="1" si="38"/>
        <v/>
      </c>
      <c r="F625" s="28" t="str">
        <f t="shared" ca="1" si="39"/>
        <v/>
      </c>
    </row>
    <row r="626" spans="3:6">
      <c r="C626" s="28" t="str">
        <f t="shared" ca="1" si="36"/>
        <v/>
      </c>
      <c r="D626" s="28" t="str">
        <f t="shared" ca="1" si="37"/>
        <v/>
      </c>
      <c r="E626" s="28" t="str">
        <f t="shared" ca="1" si="38"/>
        <v/>
      </c>
      <c r="F626" s="28" t="str">
        <f t="shared" ca="1" si="39"/>
        <v/>
      </c>
    </row>
    <row r="627" spans="3:6">
      <c r="C627" s="28" t="str">
        <f t="shared" ca="1" si="36"/>
        <v/>
      </c>
      <c r="D627" s="28" t="str">
        <f t="shared" ca="1" si="37"/>
        <v/>
      </c>
      <c r="E627" s="28" t="str">
        <f t="shared" ca="1" si="38"/>
        <v/>
      </c>
      <c r="F627" s="28" t="str">
        <f t="shared" ca="1" si="39"/>
        <v/>
      </c>
    </row>
    <row r="628" spans="3:6">
      <c r="C628" s="28" t="str">
        <f t="shared" ca="1" si="36"/>
        <v/>
      </c>
      <c r="D628" s="28" t="str">
        <f t="shared" ca="1" si="37"/>
        <v/>
      </c>
      <c r="E628" s="28" t="str">
        <f t="shared" ca="1" si="38"/>
        <v/>
      </c>
      <c r="F628" s="28" t="str">
        <f t="shared" ca="1" si="39"/>
        <v/>
      </c>
    </row>
    <row r="629" spans="3:6">
      <c r="C629" s="28" t="str">
        <f t="shared" ca="1" si="36"/>
        <v/>
      </c>
      <c r="D629" s="28" t="str">
        <f t="shared" ca="1" si="37"/>
        <v/>
      </c>
      <c r="E629" s="28" t="str">
        <f t="shared" ca="1" si="38"/>
        <v/>
      </c>
      <c r="F629" s="28" t="str">
        <f t="shared" ca="1" si="39"/>
        <v/>
      </c>
    </row>
    <row r="630" spans="3:6">
      <c r="C630" s="28" t="str">
        <f t="shared" ca="1" si="36"/>
        <v/>
      </c>
      <c r="D630" s="28" t="str">
        <f t="shared" ca="1" si="37"/>
        <v/>
      </c>
      <c r="E630" s="28" t="str">
        <f t="shared" ca="1" si="38"/>
        <v/>
      </c>
      <c r="F630" s="28" t="str">
        <f t="shared" ca="1" si="39"/>
        <v/>
      </c>
    </row>
    <row r="631" spans="3:6">
      <c r="C631" s="28" t="str">
        <f t="shared" ca="1" si="36"/>
        <v/>
      </c>
      <c r="D631" s="28" t="str">
        <f t="shared" ca="1" si="37"/>
        <v/>
      </c>
      <c r="E631" s="28" t="str">
        <f t="shared" ca="1" si="38"/>
        <v/>
      </c>
      <c r="F631" s="28" t="str">
        <f t="shared" ca="1" si="39"/>
        <v/>
      </c>
    </row>
    <row r="632" spans="3:6">
      <c r="C632" s="28" t="str">
        <f t="shared" ca="1" si="36"/>
        <v/>
      </c>
      <c r="D632" s="28" t="str">
        <f t="shared" ca="1" si="37"/>
        <v/>
      </c>
      <c r="E632" s="28" t="str">
        <f t="shared" ca="1" si="38"/>
        <v/>
      </c>
      <c r="F632" s="28" t="str">
        <f t="shared" ca="1" si="39"/>
        <v/>
      </c>
    </row>
    <row r="633" spans="3:6">
      <c r="C633" s="28" t="str">
        <f t="shared" ca="1" si="36"/>
        <v/>
      </c>
      <c r="D633" s="28" t="str">
        <f t="shared" ca="1" si="37"/>
        <v/>
      </c>
      <c r="E633" s="28" t="str">
        <f t="shared" ca="1" si="38"/>
        <v/>
      </c>
      <c r="F633" s="28" t="str">
        <f t="shared" ca="1" si="39"/>
        <v/>
      </c>
    </row>
    <row r="634" spans="3:6">
      <c r="C634" s="28" t="str">
        <f t="shared" ca="1" si="36"/>
        <v/>
      </c>
      <c r="D634" s="28" t="str">
        <f t="shared" ca="1" si="37"/>
        <v/>
      </c>
      <c r="E634" s="28" t="str">
        <f t="shared" ca="1" si="38"/>
        <v/>
      </c>
      <c r="F634" s="28" t="str">
        <f t="shared" ca="1" si="39"/>
        <v/>
      </c>
    </row>
    <row r="635" spans="3:6">
      <c r="C635" s="28" t="str">
        <f t="shared" ca="1" si="36"/>
        <v/>
      </c>
      <c r="D635" s="28" t="str">
        <f t="shared" ca="1" si="37"/>
        <v/>
      </c>
      <c r="E635" s="28" t="str">
        <f t="shared" ca="1" si="38"/>
        <v/>
      </c>
      <c r="F635" s="28" t="str">
        <f t="shared" ca="1" si="39"/>
        <v/>
      </c>
    </row>
    <row r="636" spans="3:6">
      <c r="C636" s="28" t="str">
        <f t="shared" ca="1" si="36"/>
        <v/>
      </c>
      <c r="D636" s="28" t="str">
        <f t="shared" ca="1" si="37"/>
        <v/>
      </c>
      <c r="E636" s="28" t="str">
        <f t="shared" ca="1" si="38"/>
        <v/>
      </c>
      <c r="F636" s="28" t="str">
        <f t="shared" ca="1" si="39"/>
        <v/>
      </c>
    </row>
    <row r="637" spans="3:6">
      <c r="C637" s="28" t="str">
        <f t="shared" ca="1" si="36"/>
        <v/>
      </c>
      <c r="D637" s="28" t="str">
        <f t="shared" ca="1" si="37"/>
        <v/>
      </c>
      <c r="E637" s="28" t="str">
        <f t="shared" ca="1" si="38"/>
        <v/>
      </c>
      <c r="F637" s="28" t="str">
        <f t="shared" ca="1" si="39"/>
        <v/>
      </c>
    </row>
    <row r="638" spans="3:6">
      <c r="C638" s="28" t="str">
        <f t="shared" ca="1" si="36"/>
        <v/>
      </c>
      <c r="D638" s="28" t="str">
        <f t="shared" ca="1" si="37"/>
        <v/>
      </c>
      <c r="E638" s="28" t="str">
        <f t="shared" ca="1" si="38"/>
        <v/>
      </c>
      <c r="F638" s="28" t="str">
        <f t="shared" ca="1" si="39"/>
        <v/>
      </c>
    </row>
    <row r="639" spans="3:6">
      <c r="C639" s="28" t="str">
        <f t="shared" ca="1" si="36"/>
        <v/>
      </c>
      <c r="D639" s="28" t="str">
        <f t="shared" ca="1" si="37"/>
        <v/>
      </c>
      <c r="E639" s="28" t="str">
        <f t="shared" ca="1" si="38"/>
        <v/>
      </c>
      <c r="F639" s="28" t="str">
        <f t="shared" ca="1" si="39"/>
        <v/>
      </c>
    </row>
    <row r="640" spans="3:6">
      <c r="C640" s="28" t="str">
        <f t="shared" ca="1" si="36"/>
        <v/>
      </c>
      <c r="D640" s="28" t="str">
        <f t="shared" ca="1" si="37"/>
        <v/>
      </c>
      <c r="E640" s="28" t="str">
        <f t="shared" ca="1" si="38"/>
        <v/>
      </c>
      <c r="F640" s="28" t="str">
        <f t="shared" ca="1" si="39"/>
        <v/>
      </c>
    </row>
    <row r="641" spans="3:6">
      <c r="C641" s="28" t="str">
        <f t="shared" ca="1" si="36"/>
        <v/>
      </c>
      <c r="D641" s="28" t="str">
        <f t="shared" ca="1" si="37"/>
        <v/>
      </c>
      <c r="E641" s="28" t="str">
        <f t="shared" ca="1" si="38"/>
        <v/>
      </c>
      <c r="F641" s="28" t="str">
        <f t="shared" ca="1" si="39"/>
        <v/>
      </c>
    </row>
    <row r="642" spans="3:6">
      <c r="C642" s="28" t="str">
        <f t="shared" ca="1" si="36"/>
        <v/>
      </c>
      <c r="D642" s="28" t="str">
        <f t="shared" ca="1" si="37"/>
        <v/>
      </c>
      <c r="E642" s="28" t="str">
        <f t="shared" ca="1" si="38"/>
        <v/>
      </c>
      <c r="F642" s="28" t="str">
        <f t="shared" ca="1" si="39"/>
        <v/>
      </c>
    </row>
    <row r="643" spans="3:6">
      <c r="C643" s="28" t="str">
        <f t="shared" ca="1" si="36"/>
        <v/>
      </c>
      <c r="D643" s="28" t="str">
        <f t="shared" ca="1" si="37"/>
        <v/>
      </c>
      <c r="E643" s="28" t="str">
        <f t="shared" ca="1" si="38"/>
        <v/>
      </c>
      <c r="F643" s="28" t="str">
        <f t="shared" ca="1" si="39"/>
        <v/>
      </c>
    </row>
    <row r="644" spans="3:6">
      <c r="C644" s="28" t="str">
        <f t="shared" ref="C644:C707" ca="1" si="40">IF(OR(INDIRECT(ADDRESS(ROW()-1,COLUMN()))="",(INDIRECT(ADDRESS(ROW()-1,COLUMN()))=COUNTA(INDIRECT("原価センタコード!E:E")))),"",IFERROR(MATCH($C$1,INDIRECT("原価センタコード!E" &amp; INDIRECT(ADDRESS(ROW()-1,COLUMN()))+1 &amp; ":E" &amp; COUNTA(INDIRECT("原価センタコード!E:E"))),0) + INDIRECT(ADDRESS(ROW()-1,COLUMN())),""))</f>
        <v/>
      </c>
      <c r="D644" s="28" t="str">
        <f t="shared" ref="D644:D707" ca="1" si="41">IFERROR(INDIRECT(ADDRESS(INDIRECT(ADDRESS(ROW(),COLUMN()-1)),2,1,1,"原価センタコード")),"")</f>
        <v/>
      </c>
      <c r="E644" s="28" t="str">
        <f t="shared" ref="E644:E707" ca="1" si="42">IF(OR(INDIRECT(ADDRESS(ROW()-1,COLUMN()))="",(INDIRECT(ADDRESS(ROW()-1,COLUMN()))=COUNTA(INDIRECT("原価センタコード!E:E")))),"",IFERROR(MATCH($E$1,INDIRECT("原価センタコード!E" &amp; INDIRECT(ADDRESS(ROW()-1,COLUMN()))+1 &amp; ":E" &amp; COUNTA(INDIRECT("原価センタコード!E:E"))),0) + INDIRECT(ADDRESS(ROW()-1,COLUMN())),""))</f>
        <v/>
      </c>
      <c r="F644" s="28" t="str">
        <f t="shared" ref="F644:F707" ca="1" si="43">IFERROR(INDIRECT(ADDRESS(INDIRECT(ADDRESS(ROW(),COLUMN()-1)),2,1,1,"原価センタコード")),"")</f>
        <v/>
      </c>
    </row>
    <row r="645" spans="3:6">
      <c r="C645" s="28" t="str">
        <f t="shared" ca="1" si="40"/>
        <v/>
      </c>
      <c r="D645" s="28" t="str">
        <f t="shared" ca="1" si="41"/>
        <v/>
      </c>
      <c r="E645" s="28" t="str">
        <f t="shared" ca="1" si="42"/>
        <v/>
      </c>
      <c r="F645" s="28" t="str">
        <f t="shared" ca="1" si="43"/>
        <v/>
      </c>
    </row>
    <row r="646" spans="3:6">
      <c r="C646" s="28" t="str">
        <f t="shared" ca="1" si="40"/>
        <v/>
      </c>
      <c r="D646" s="28" t="str">
        <f t="shared" ca="1" si="41"/>
        <v/>
      </c>
      <c r="E646" s="28" t="str">
        <f t="shared" ca="1" si="42"/>
        <v/>
      </c>
      <c r="F646" s="28" t="str">
        <f t="shared" ca="1" si="43"/>
        <v/>
      </c>
    </row>
    <row r="647" spans="3:6">
      <c r="C647" s="28" t="str">
        <f t="shared" ca="1" si="40"/>
        <v/>
      </c>
      <c r="D647" s="28" t="str">
        <f t="shared" ca="1" si="41"/>
        <v/>
      </c>
      <c r="E647" s="28" t="str">
        <f t="shared" ca="1" si="42"/>
        <v/>
      </c>
      <c r="F647" s="28" t="str">
        <f t="shared" ca="1" si="43"/>
        <v/>
      </c>
    </row>
    <row r="648" spans="3:6">
      <c r="C648" s="28" t="str">
        <f t="shared" ca="1" si="40"/>
        <v/>
      </c>
      <c r="D648" s="28" t="str">
        <f t="shared" ca="1" si="41"/>
        <v/>
      </c>
      <c r="E648" s="28" t="str">
        <f t="shared" ca="1" si="42"/>
        <v/>
      </c>
      <c r="F648" s="28" t="str">
        <f t="shared" ca="1" si="43"/>
        <v/>
      </c>
    </row>
    <row r="649" spans="3:6">
      <c r="C649" s="28" t="str">
        <f t="shared" ca="1" si="40"/>
        <v/>
      </c>
      <c r="D649" s="28" t="str">
        <f t="shared" ca="1" si="41"/>
        <v/>
      </c>
      <c r="E649" s="28" t="str">
        <f t="shared" ca="1" si="42"/>
        <v/>
      </c>
      <c r="F649" s="28" t="str">
        <f t="shared" ca="1" si="43"/>
        <v/>
      </c>
    </row>
    <row r="650" spans="3:6">
      <c r="C650" s="28" t="str">
        <f t="shared" ca="1" si="40"/>
        <v/>
      </c>
      <c r="D650" s="28" t="str">
        <f t="shared" ca="1" si="41"/>
        <v/>
      </c>
      <c r="E650" s="28" t="str">
        <f t="shared" ca="1" si="42"/>
        <v/>
      </c>
      <c r="F650" s="28" t="str">
        <f t="shared" ca="1" si="43"/>
        <v/>
      </c>
    </row>
    <row r="651" spans="3:6">
      <c r="C651" s="28" t="str">
        <f t="shared" ca="1" si="40"/>
        <v/>
      </c>
      <c r="D651" s="28" t="str">
        <f t="shared" ca="1" si="41"/>
        <v/>
      </c>
      <c r="E651" s="28" t="str">
        <f t="shared" ca="1" si="42"/>
        <v/>
      </c>
      <c r="F651" s="28" t="str">
        <f t="shared" ca="1" si="43"/>
        <v/>
      </c>
    </row>
    <row r="652" spans="3:6">
      <c r="C652" s="28" t="str">
        <f t="shared" ca="1" si="40"/>
        <v/>
      </c>
      <c r="D652" s="28" t="str">
        <f t="shared" ca="1" si="41"/>
        <v/>
      </c>
      <c r="E652" s="28" t="str">
        <f t="shared" ca="1" si="42"/>
        <v/>
      </c>
      <c r="F652" s="28" t="str">
        <f t="shared" ca="1" si="43"/>
        <v/>
      </c>
    </row>
    <row r="653" spans="3:6">
      <c r="C653" s="28" t="str">
        <f t="shared" ca="1" si="40"/>
        <v/>
      </c>
      <c r="D653" s="28" t="str">
        <f t="shared" ca="1" si="41"/>
        <v/>
      </c>
      <c r="E653" s="28" t="str">
        <f t="shared" ca="1" si="42"/>
        <v/>
      </c>
      <c r="F653" s="28" t="str">
        <f t="shared" ca="1" si="43"/>
        <v/>
      </c>
    </row>
    <row r="654" spans="3:6">
      <c r="C654" s="28" t="str">
        <f t="shared" ca="1" si="40"/>
        <v/>
      </c>
      <c r="D654" s="28" t="str">
        <f t="shared" ca="1" si="41"/>
        <v/>
      </c>
      <c r="E654" s="28" t="str">
        <f t="shared" ca="1" si="42"/>
        <v/>
      </c>
      <c r="F654" s="28" t="str">
        <f t="shared" ca="1" si="43"/>
        <v/>
      </c>
    </row>
    <row r="655" spans="3:6">
      <c r="C655" s="28" t="str">
        <f t="shared" ca="1" si="40"/>
        <v/>
      </c>
      <c r="D655" s="28" t="str">
        <f t="shared" ca="1" si="41"/>
        <v/>
      </c>
      <c r="E655" s="28" t="str">
        <f t="shared" ca="1" si="42"/>
        <v/>
      </c>
      <c r="F655" s="28" t="str">
        <f t="shared" ca="1" si="43"/>
        <v/>
      </c>
    </row>
    <row r="656" spans="3:6">
      <c r="C656" s="28" t="str">
        <f t="shared" ca="1" si="40"/>
        <v/>
      </c>
      <c r="D656" s="28" t="str">
        <f t="shared" ca="1" si="41"/>
        <v/>
      </c>
      <c r="E656" s="28" t="str">
        <f t="shared" ca="1" si="42"/>
        <v/>
      </c>
      <c r="F656" s="28" t="str">
        <f t="shared" ca="1" si="43"/>
        <v/>
      </c>
    </row>
    <row r="657" spans="3:6">
      <c r="C657" s="28" t="str">
        <f t="shared" ca="1" si="40"/>
        <v/>
      </c>
      <c r="D657" s="28" t="str">
        <f t="shared" ca="1" si="41"/>
        <v/>
      </c>
      <c r="E657" s="28" t="str">
        <f t="shared" ca="1" si="42"/>
        <v/>
      </c>
      <c r="F657" s="28" t="str">
        <f t="shared" ca="1" si="43"/>
        <v/>
      </c>
    </row>
    <row r="658" spans="3:6">
      <c r="C658" s="28" t="str">
        <f t="shared" ca="1" si="40"/>
        <v/>
      </c>
      <c r="D658" s="28" t="str">
        <f t="shared" ca="1" si="41"/>
        <v/>
      </c>
      <c r="E658" s="28" t="str">
        <f t="shared" ca="1" si="42"/>
        <v/>
      </c>
      <c r="F658" s="28" t="str">
        <f t="shared" ca="1" si="43"/>
        <v/>
      </c>
    </row>
    <row r="659" spans="3:6">
      <c r="C659" s="28" t="str">
        <f t="shared" ca="1" si="40"/>
        <v/>
      </c>
      <c r="D659" s="28" t="str">
        <f t="shared" ca="1" si="41"/>
        <v/>
      </c>
      <c r="E659" s="28" t="str">
        <f t="shared" ca="1" si="42"/>
        <v/>
      </c>
      <c r="F659" s="28" t="str">
        <f t="shared" ca="1" si="43"/>
        <v/>
      </c>
    </row>
    <row r="660" spans="3:6">
      <c r="C660" s="28" t="str">
        <f t="shared" ca="1" si="40"/>
        <v/>
      </c>
      <c r="D660" s="28" t="str">
        <f t="shared" ca="1" si="41"/>
        <v/>
      </c>
      <c r="E660" s="28" t="str">
        <f t="shared" ca="1" si="42"/>
        <v/>
      </c>
      <c r="F660" s="28" t="str">
        <f t="shared" ca="1" si="43"/>
        <v/>
      </c>
    </row>
    <row r="661" spans="3:6">
      <c r="C661" s="28" t="str">
        <f t="shared" ca="1" si="40"/>
        <v/>
      </c>
      <c r="D661" s="28" t="str">
        <f t="shared" ca="1" si="41"/>
        <v/>
      </c>
      <c r="E661" s="28" t="str">
        <f t="shared" ca="1" si="42"/>
        <v/>
      </c>
      <c r="F661" s="28" t="str">
        <f t="shared" ca="1" si="43"/>
        <v/>
      </c>
    </row>
    <row r="662" spans="3:6">
      <c r="C662" s="28" t="str">
        <f t="shared" ca="1" si="40"/>
        <v/>
      </c>
      <c r="D662" s="28" t="str">
        <f t="shared" ca="1" si="41"/>
        <v/>
      </c>
      <c r="E662" s="28" t="str">
        <f t="shared" ca="1" si="42"/>
        <v/>
      </c>
      <c r="F662" s="28" t="str">
        <f t="shared" ca="1" si="43"/>
        <v/>
      </c>
    </row>
    <row r="663" spans="3:6">
      <c r="C663" s="28" t="str">
        <f t="shared" ca="1" si="40"/>
        <v/>
      </c>
      <c r="D663" s="28" t="str">
        <f t="shared" ca="1" si="41"/>
        <v/>
      </c>
      <c r="E663" s="28" t="str">
        <f t="shared" ca="1" si="42"/>
        <v/>
      </c>
      <c r="F663" s="28" t="str">
        <f t="shared" ca="1" si="43"/>
        <v/>
      </c>
    </row>
    <row r="664" spans="3:6">
      <c r="C664" s="28" t="str">
        <f t="shared" ca="1" si="40"/>
        <v/>
      </c>
      <c r="D664" s="28" t="str">
        <f t="shared" ca="1" si="41"/>
        <v/>
      </c>
      <c r="E664" s="28" t="str">
        <f t="shared" ca="1" si="42"/>
        <v/>
      </c>
      <c r="F664" s="28" t="str">
        <f t="shared" ca="1" si="43"/>
        <v/>
      </c>
    </row>
    <row r="665" spans="3:6">
      <c r="C665" s="28" t="str">
        <f t="shared" ca="1" si="40"/>
        <v/>
      </c>
      <c r="D665" s="28" t="str">
        <f t="shared" ca="1" si="41"/>
        <v/>
      </c>
      <c r="E665" s="28" t="str">
        <f t="shared" ca="1" si="42"/>
        <v/>
      </c>
      <c r="F665" s="28" t="str">
        <f t="shared" ca="1" si="43"/>
        <v/>
      </c>
    </row>
    <row r="666" spans="3:6">
      <c r="C666" s="28" t="str">
        <f t="shared" ca="1" si="40"/>
        <v/>
      </c>
      <c r="D666" s="28" t="str">
        <f t="shared" ca="1" si="41"/>
        <v/>
      </c>
      <c r="E666" s="28" t="str">
        <f t="shared" ca="1" si="42"/>
        <v/>
      </c>
      <c r="F666" s="28" t="str">
        <f t="shared" ca="1" si="43"/>
        <v/>
      </c>
    </row>
    <row r="667" spans="3:6">
      <c r="C667" s="28" t="str">
        <f t="shared" ca="1" si="40"/>
        <v/>
      </c>
      <c r="D667" s="28" t="str">
        <f t="shared" ca="1" si="41"/>
        <v/>
      </c>
      <c r="E667" s="28" t="str">
        <f t="shared" ca="1" si="42"/>
        <v/>
      </c>
      <c r="F667" s="28" t="str">
        <f t="shared" ca="1" si="43"/>
        <v/>
      </c>
    </row>
    <row r="668" spans="3:6">
      <c r="C668" s="28" t="str">
        <f t="shared" ca="1" si="40"/>
        <v/>
      </c>
      <c r="D668" s="28" t="str">
        <f t="shared" ca="1" si="41"/>
        <v/>
      </c>
      <c r="E668" s="28" t="str">
        <f t="shared" ca="1" si="42"/>
        <v/>
      </c>
      <c r="F668" s="28" t="str">
        <f t="shared" ca="1" si="43"/>
        <v/>
      </c>
    </row>
    <row r="669" spans="3:6">
      <c r="C669" s="28" t="str">
        <f t="shared" ca="1" si="40"/>
        <v/>
      </c>
      <c r="D669" s="28" t="str">
        <f t="shared" ca="1" si="41"/>
        <v/>
      </c>
      <c r="E669" s="28" t="str">
        <f t="shared" ca="1" si="42"/>
        <v/>
      </c>
      <c r="F669" s="28" t="str">
        <f t="shared" ca="1" si="43"/>
        <v/>
      </c>
    </row>
    <row r="670" spans="3:6">
      <c r="C670" s="28" t="str">
        <f t="shared" ca="1" si="40"/>
        <v/>
      </c>
      <c r="D670" s="28" t="str">
        <f t="shared" ca="1" si="41"/>
        <v/>
      </c>
      <c r="E670" s="28" t="str">
        <f t="shared" ca="1" si="42"/>
        <v/>
      </c>
      <c r="F670" s="28" t="str">
        <f t="shared" ca="1" si="43"/>
        <v/>
      </c>
    </row>
    <row r="671" spans="3:6">
      <c r="C671" s="28" t="str">
        <f t="shared" ca="1" si="40"/>
        <v/>
      </c>
      <c r="D671" s="28" t="str">
        <f t="shared" ca="1" si="41"/>
        <v/>
      </c>
      <c r="E671" s="28" t="str">
        <f t="shared" ca="1" si="42"/>
        <v/>
      </c>
      <c r="F671" s="28" t="str">
        <f t="shared" ca="1" si="43"/>
        <v/>
      </c>
    </row>
    <row r="672" spans="3:6">
      <c r="C672" s="28" t="str">
        <f t="shared" ca="1" si="40"/>
        <v/>
      </c>
      <c r="D672" s="28" t="str">
        <f t="shared" ca="1" si="41"/>
        <v/>
      </c>
      <c r="E672" s="28" t="str">
        <f t="shared" ca="1" si="42"/>
        <v/>
      </c>
      <c r="F672" s="28" t="str">
        <f t="shared" ca="1" si="43"/>
        <v/>
      </c>
    </row>
    <row r="673" spans="3:6">
      <c r="C673" s="28" t="str">
        <f t="shared" ca="1" si="40"/>
        <v/>
      </c>
      <c r="D673" s="28" t="str">
        <f t="shared" ca="1" si="41"/>
        <v/>
      </c>
      <c r="E673" s="28" t="str">
        <f t="shared" ca="1" si="42"/>
        <v/>
      </c>
      <c r="F673" s="28" t="str">
        <f t="shared" ca="1" si="43"/>
        <v/>
      </c>
    </row>
    <row r="674" spans="3:6">
      <c r="C674" s="28" t="str">
        <f t="shared" ca="1" si="40"/>
        <v/>
      </c>
      <c r="D674" s="28" t="str">
        <f t="shared" ca="1" si="41"/>
        <v/>
      </c>
      <c r="E674" s="28" t="str">
        <f t="shared" ca="1" si="42"/>
        <v/>
      </c>
      <c r="F674" s="28" t="str">
        <f t="shared" ca="1" si="43"/>
        <v/>
      </c>
    </row>
    <row r="675" spans="3:6">
      <c r="C675" s="28" t="str">
        <f t="shared" ca="1" si="40"/>
        <v/>
      </c>
      <c r="D675" s="28" t="str">
        <f t="shared" ca="1" si="41"/>
        <v/>
      </c>
      <c r="E675" s="28" t="str">
        <f t="shared" ca="1" si="42"/>
        <v/>
      </c>
      <c r="F675" s="28" t="str">
        <f t="shared" ca="1" si="43"/>
        <v/>
      </c>
    </row>
    <row r="676" spans="3:6">
      <c r="C676" s="28" t="str">
        <f t="shared" ca="1" si="40"/>
        <v/>
      </c>
      <c r="D676" s="28" t="str">
        <f t="shared" ca="1" si="41"/>
        <v/>
      </c>
      <c r="E676" s="28" t="str">
        <f t="shared" ca="1" si="42"/>
        <v/>
      </c>
      <c r="F676" s="28" t="str">
        <f t="shared" ca="1" si="43"/>
        <v/>
      </c>
    </row>
    <row r="677" spans="3:6">
      <c r="C677" s="28" t="str">
        <f t="shared" ca="1" si="40"/>
        <v/>
      </c>
      <c r="D677" s="28" t="str">
        <f t="shared" ca="1" si="41"/>
        <v/>
      </c>
      <c r="E677" s="28" t="str">
        <f t="shared" ca="1" si="42"/>
        <v/>
      </c>
      <c r="F677" s="28" t="str">
        <f t="shared" ca="1" si="43"/>
        <v/>
      </c>
    </row>
    <row r="678" spans="3:6">
      <c r="C678" s="28" t="str">
        <f t="shared" ca="1" si="40"/>
        <v/>
      </c>
      <c r="D678" s="28" t="str">
        <f t="shared" ca="1" si="41"/>
        <v/>
      </c>
      <c r="E678" s="28" t="str">
        <f t="shared" ca="1" si="42"/>
        <v/>
      </c>
      <c r="F678" s="28" t="str">
        <f t="shared" ca="1" si="43"/>
        <v/>
      </c>
    </row>
    <row r="679" spans="3:6">
      <c r="C679" s="28" t="str">
        <f t="shared" ca="1" si="40"/>
        <v/>
      </c>
      <c r="D679" s="28" t="str">
        <f t="shared" ca="1" si="41"/>
        <v/>
      </c>
      <c r="E679" s="28" t="str">
        <f t="shared" ca="1" si="42"/>
        <v/>
      </c>
      <c r="F679" s="28" t="str">
        <f t="shared" ca="1" si="43"/>
        <v/>
      </c>
    </row>
    <row r="680" spans="3:6">
      <c r="C680" s="28" t="str">
        <f t="shared" ca="1" si="40"/>
        <v/>
      </c>
      <c r="D680" s="28" t="str">
        <f t="shared" ca="1" si="41"/>
        <v/>
      </c>
      <c r="E680" s="28" t="str">
        <f t="shared" ca="1" si="42"/>
        <v/>
      </c>
      <c r="F680" s="28" t="str">
        <f t="shared" ca="1" si="43"/>
        <v/>
      </c>
    </row>
    <row r="681" spans="3:6">
      <c r="C681" s="28" t="str">
        <f t="shared" ca="1" si="40"/>
        <v/>
      </c>
      <c r="D681" s="28" t="str">
        <f t="shared" ca="1" si="41"/>
        <v/>
      </c>
      <c r="E681" s="28" t="str">
        <f t="shared" ca="1" si="42"/>
        <v/>
      </c>
      <c r="F681" s="28" t="str">
        <f t="shared" ca="1" si="43"/>
        <v/>
      </c>
    </row>
    <row r="682" spans="3:6">
      <c r="C682" s="28" t="str">
        <f t="shared" ca="1" si="40"/>
        <v/>
      </c>
      <c r="D682" s="28" t="str">
        <f t="shared" ca="1" si="41"/>
        <v/>
      </c>
      <c r="E682" s="28" t="str">
        <f t="shared" ca="1" si="42"/>
        <v/>
      </c>
      <c r="F682" s="28" t="str">
        <f t="shared" ca="1" si="43"/>
        <v/>
      </c>
    </row>
    <row r="683" spans="3:6">
      <c r="C683" s="28" t="str">
        <f t="shared" ca="1" si="40"/>
        <v/>
      </c>
      <c r="D683" s="28" t="str">
        <f t="shared" ca="1" si="41"/>
        <v/>
      </c>
      <c r="E683" s="28" t="str">
        <f t="shared" ca="1" si="42"/>
        <v/>
      </c>
      <c r="F683" s="28" t="str">
        <f t="shared" ca="1" si="43"/>
        <v/>
      </c>
    </row>
    <row r="684" spans="3:6">
      <c r="C684" s="28" t="str">
        <f t="shared" ca="1" si="40"/>
        <v/>
      </c>
      <c r="D684" s="28" t="str">
        <f t="shared" ca="1" si="41"/>
        <v/>
      </c>
      <c r="E684" s="28" t="str">
        <f t="shared" ca="1" si="42"/>
        <v/>
      </c>
      <c r="F684" s="28" t="str">
        <f t="shared" ca="1" si="43"/>
        <v/>
      </c>
    </row>
    <row r="685" spans="3:6">
      <c r="C685" s="28" t="str">
        <f t="shared" ca="1" si="40"/>
        <v/>
      </c>
      <c r="D685" s="28" t="str">
        <f t="shared" ca="1" si="41"/>
        <v/>
      </c>
      <c r="E685" s="28" t="str">
        <f t="shared" ca="1" si="42"/>
        <v/>
      </c>
      <c r="F685" s="28" t="str">
        <f t="shared" ca="1" si="43"/>
        <v/>
      </c>
    </row>
    <row r="686" spans="3:6">
      <c r="C686" s="28" t="str">
        <f t="shared" ca="1" si="40"/>
        <v/>
      </c>
      <c r="D686" s="28" t="str">
        <f t="shared" ca="1" si="41"/>
        <v/>
      </c>
      <c r="E686" s="28" t="str">
        <f t="shared" ca="1" si="42"/>
        <v/>
      </c>
      <c r="F686" s="28" t="str">
        <f t="shared" ca="1" si="43"/>
        <v/>
      </c>
    </row>
    <row r="687" spans="3:6">
      <c r="C687" s="28" t="str">
        <f t="shared" ca="1" si="40"/>
        <v/>
      </c>
      <c r="D687" s="28" t="str">
        <f t="shared" ca="1" si="41"/>
        <v/>
      </c>
      <c r="E687" s="28" t="str">
        <f t="shared" ca="1" si="42"/>
        <v/>
      </c>
      <c r="F687" s="28" t="str">
        <f t="shared" ca="1" si="43"/>
        <v/>
      </c>
    </row>
    <row r="688" spans="3:6">
      <c r="C688" s="28" t="str">
        <f t="shared" ca="1" si="40"/>
        <v/>
      </c>
      <c r="D688" s="28" t="str">
        <f t="shared" ca="1" si="41"/>
        <v/>
      </c>
      <c r="E688" s="28" t="str">
        <f t="shared" ca="1" si="42"/>
        <v/>
      </c>
      <c r="F688" s="28" t="str">
        <f t="shared" ca="1" si="43"/>
        <v/>
      </c>
    </row>
    <row r="689" spans="3:6">
      <c r="C689" s="28" t="str">
        <f t="shared" ca="1" si="40"/>
        <v/>
      </c>
      <c r="D689" s="28" t="str">
        <f t="shared" ca="1" si="41"/>
        <v/>
      </c>
      <c r="E689" s="28" t="str">
        <f t="shared" ca="1" si="42"/>
        <v/>
      </c>
      <c r="F689" s="28" t="str">
        <f t="shared" ca="1" si="43"/>
        <v/>
      </c>
    </row>
    <row r="690" spans="3:6">
      <c r="C690" s="28" t="str">
        <f t="shared" ca="1" si="40"/>
        <v/>
      </c>
      <c r="D690" s="28" t="str">
        <f t="shared" ca="1" si="41"/>
        <v/>
      </c>
      <c r="E690" s="28" t="str">
        <f t="shared" ca="1" si="42"/>
        <v/>
      </c>
      <c r="F690" s="28" t="str">
        <f t="shared" ca="1" si="43"/>
        <v/>
      </c>
    </row>
    <row r="691" spans="3:6">
      <c r="C691" s="28" t="str">
        <f t="shared" ca="1" si="40"/>
        <v/>
      </c>
      <c r="D691" s="28" t="str">
        <f t="shared" ca="1" si="41"/>
        <v/>
      </c>
      <c r="E691" s="28" t="str">
        <f t="shared" ca="1" si="42"/>
        <v/>
      </c>
      <c r="F691" s="28" t="str">
        <f t="shared" ca="1" si="43"/>
        <v/>
      </c>
    </row>
    <row r="692" spans="3:6">
      <c r="C692" s="28" t="str">
        <f t="shared" ca="1" si="40"/>
        <v/>
      </c>
      <c r="D692" s="28" t="str">
        <f t="shared" ca="1" si="41"/>
        <v/>
      </c>
      <c r="E692" s="28" t="str">
        <f t="shared" ca="1" si="42"/>
        <v/>
      </c>
      <c r="F692" s="28" t="str">
        <f t="shared" ca="1" si="43"/>
        <v/>
      </c>
    </row>
    <row r="693" spans="3:6">
      <c r="C693" s="28" t="str">
        <f t="shared" ca="1" si="40"/>
        <v/>
      </c>
      <c r="D693" s="28" t="str">
        <f t="shared" ca="1" si="41"/>
        <v/>
      </c>
      <c r="E693" s="28" t="str">
        <f t="shared" ca="1" si="42"/>
        <v/>
      </c>
      <c r="F693" s="28" t="str">
        <f t="shared" ca="1" si="43"/>
        <v/>
      </c>
    </row>
    <row r="694" spans="3:6">
      <c r="C694" s="28" t="str">
        <f t="shared" ca="1" si="40"/>
        <v/>
      </c>
      <c r="D694" s="28" t="str">
        <f t="shared" ca="1" si="41"/>
        <v/>
      </c>
      <c r="E694" s="28" t="str">
        <f t="shared" ca="1" si="42"/>
        <v/>
      </c>
      <c r="F694" s="28" t="str">
        <f t="shared" ca="1" si="43"/>
        <v/>
      </c>
    </row>
    <row r="695" spans="3:6">
      <c r="C695" s="28" t="str">
        <f t="shared" ca="1" si="40"/>
        <v/>
      </c>
      <c r="D695" s="28" t="str">
        <f t="shared" ca="1" si="41"/>
        <v/>
      </c>
      <c r="E695" s="28" t="str">
        <f t="shared" ca="1" si="42"/>
        <v/>
      </c>
      <c r="F695" s="28" t="str">
        <f t="shared" ca="1" si="43"/>
        <v/>
      </c>
    </row>
    <row r="696" spans="3:6">
      <c r="C696" s="28" t="str">
        <f t="shared" ca="1" si="40"/>
        <v/>
      </c>
      <c r="D696" s="28" t="str">
        <f t="shared" ca="1" si="41"/>
        <v/>
      </c>
      <c r="E696" s="28" t="str">
        <f t="shared" ca="1" si="42"/>
        <v/>
      </c>
      <c r="F696" s="28" t="str">
        <f t="shared" ca="1" si="43"/>
        <v/>
      </c>
    </row>
    <row r="697" spans="3:6">
      <c r="C697" s="28" t="str">
        <f t="shared" ca="1" si="40"/>
        <v/>
      </c>
      <c r="D697" s="28" t="str">
        <f t="shared" ca="1" si="41"/>
        <v/>
      </c>
      <c r="E697" s="28" t="str">
        <f t="shared" ca="1" si="42"/>
        <v/>
      </c>
      <c r="F697" s="28" t="str">
        <f t="shared" ca="1" si="43"/>
        <v/>
      </c>
    </row>
    <row r="698" spans="3:6">
      <c r="C698" s="28" t="str">
        <f t="shared" ca="1" si="40"/>
        <v/>
      </c>
      <c r="D698" s="28" t="str">
        <f t="shared" ca="1" si="41"/>
        <v/>
      </c>
      <c r="E698" s="28" t="str">
        <f t="shared" ca="1" si="42"/>
        <v/>
      </c>
      <c r="F698" s="28" t="str">
        <f t="shared" ca="1" si="43"/>
        <v/>
      </c>
    </row>
    <row r="699" spans="3:6">
      <c r="C699" s="28" t="str">
        <f t="shared" ca="1" si="40"/>
        <v/>
      </c>
      <c r="D699" s="28" t="str">
        <f t="shared" ca="1" si="41"/>
        <v/>
      </c>
      <c r="E699" s="28" t="str">
        <f t="shared" ca="1" si="42"/>
        <v/>
      </c>
      <c r="F699" s="28" t="str">
        <f t="shared" ca="1" si="43"/>
        <v/>
      </c>
    </row>
    <row r="700" spans="3:6">
      <c r="C700" s="28" t="str">
        <f t="shared" ca="1" si="40"/>
        <v/>
      </c>
      <c r="D700" s="28" t="str">
        <f t="shared" ca="1" si="41"/>
        <v/>
      </c>
      <c r="E700" s="28" t="str">
        <f t="shared" ca="1" si="42"/>
        <v/>
      </c>
      <c r="F700" s="28" t="str">
        <f t="shared" ca="1" si="43"/>
        <v/>
      </c>
    </row>
    <row r="701" spans="3:6">
      <c r="C701" s="28" t="str">
        <f t="shared" ca="1" si="40"/>
        <v/>
      </c>
      <c r="D701" s="28" t="str">
        <f t="shared" ca="1" si="41"/>
        <v/>
      </c>
      <c r="E701" s="28" t="str">
        <f t="shared" ca="1" si="42"/>
        <v/>
      </c>
      <c r="F701" s="28" t="str">
        <f t="shared" ca="1" si="43"/>
        <v/>
      </c>
    </row>
    <row r="702" spans="3:6">
      <c r="C702" s="28" t="str">
        <f t="shared" ca="1" si="40"/>
        <v/>
      </c>
      <c r="D702" s="28" t="str">
        <f t="shared" ca="1" si="41"/>
        <v/>
      </c>
      <c r="E702" s="28" t="str">
        <f t="shared" ca="1" si="42"/>
        <v/>
      </c>
      <c r="F702" s="28" t="str">
        <f t="shared" ca="1" si="43"/>
        <v/>
      </c>
    </row>
    <row r="703" spans="3:6">
      <c r="C703" s="28" t="str">
        <f t="shared" ca="1" si="40"/>
        <v/>
      </c>
      <c r="D703" s="28" t="str">
        <f t="shared" ca="1" si="41"/>
        <v/>
      </c>
      <c r="E703" s="28" t="str">
        <f t="shared" ca="1" si="42"/>
        <v/>
      </c>
      <c r="F703" s="28" t="str">
        <f t="shared" ca="1" si="43"/>
        <v/>
      </c>
    </row>
    <row r="704" spans="3:6">
      <c r="C704" s="28" t="str">
        <f t="shared" ca="1" si="40"/>
        <v/>
      </c>
      <c r="D704" s="28" t="str">
        <f t="shared" ca="1" si="41"/>
        <v/>
      </c>
      <c r="E704" s="28" t="str">
        <f t="shared" ca="1" si="42"/>
        <v/>
      </c>
      <c r="F704" s="28" t="str">
        <f t="shared" ca="1" si="43"/>
        <v/>
      </c>
    </row>
    <row r="705" spans="3:6">
      <c r="C705" s="28" t="str">
        <f t="shared" ca="1" si="40"/>
        <v/>
      </c>
      <c r="D705" s="28" t="str">
        <f t="shared" ca="1" si="41"/>
        <v/>
      </c>
      <c r="E705" s="28" t="str">
        <f t="shared" ca="1" si="42"/>
        <v/>
      </c>
      <c r="F705" s="28" t="str">
        <f t="shared" ca="1" si="43"/>
        <v/>
      </c>
    </row>
    <row r="706" spans="3:6">
      <c r="C706" s="28" t="str">
        <f t="shared" ca="1" si="40"/>
        <v/>
      </c>
      <c r="D706" s="28" t="str">
        <f t="shared" ca="1" si="41"/>
        <v/>
      </c>
      <c r="E706" s="28" t="str">
        <f t="shared" ca="1" si="42"/>
        <v/>
      </c>
      <c r="F706" s="28" t="str">
        <f t="shared" ca="1" si="43"/>
        <v/>
      </c>
    </row>
    <row r="707" spans="3:6">
      <c r="C707" s="28" t="str">
        <f t="shared" ca="1" si="40"/>
        <v/>
      </c>
      <c r="D707" s="28" t="str">
        <f t="shared" ca="1" si="41"/>
        <v/>
      </c>
      <c r="E707" s="28" t="str">
        <f t="shared" ca="1" si="42"/>
        <v/>
      </c>
      <c r="F707" s="28" t="str">
        <f t="shared" ca="1" si="43"/>
        <v/>
      </c>
    </row>
    <row r="708" spans="3:6">
      <c r="C708" s="28" t="str">
        <f t="shared" ref="C708:C771" ca="1" si="44">IF(OR(INDIRECT(ADDRESS(ROW()-1,COLUMN()))="",(INDIRECT(ADDRESS(ROW()-1,COLUMN()))=COUNTA(INDIRECT("原価センタコード!E:E")))),"",IFERROR(MATCH($C$1,INDIRECT("原価センタコード!E" &amp; INDIRECT(ADDRESS(ROW()-1,COLUMN()))+1 &amp; ":E" &amp; COUNTA(INDIRECT("原価センタコード!E:E"))),0) + INDIRECT(ADDRESS(ROW()-1,COLUMN())),""))</f>
        <v/>
      </c>
      <c r="D708" s="28" t="str">
        <f t="shared" ref="D708:D771" ca="1" si="45">IFERROR(INDIRECT(ADDRESS(INDIRECT(ADDRESS(ROW(),COLUMN()-1)),2,1,1,"原価センタコード")),"")</f>
        <v/>
      </c>
      <c r="E708" s="28" t="str">
        <f t="shared" ref="E708:E771" ca="1" si="46">IF(OR(INDIRECT(ADDRESS(ROW()-1,COLUMN()))="",(INDIRECT(ADDRESS(ROW()-1,COLUMN()))=COUNTA(INDIRECT("原価センタコード!E:E")))),"",IFERROR(MATCH($E$1,INDIRECT("原価センタコード!E" &amp; INDIRECT(ADDRESS(ROW()-1,COLUMN()))+1 &amp; ":E" &amp; COUNTA(INDIRECT("原価センタコード!E:E"))),0) + INDIRECT(ADDRESS(ROW()-1,COLUMN())),""))</f>
        <v/>
      </c>
      <c r="F708" s="28" t="str">
        <f t="shared" ref="F708:F771" ca="1" si="47">IFERROR(INDIRECT(ADDRESS(INDIRECT(ADDRESS(ROW(),COLUMN()-1)),2,1,1,"原価センタコード")),"")</f>
        <v/>
      </c>
    </row>
    <row r="709" spans="3:6">
      <c r="C709" s="28" t="str">
        <f t="shared" ca="1" si="44"/>
        <v/>
      </c>
      <c r="D709" s="28" t="str">
        <f t="shared" ca="1" si="45"/>
        <v/>
      </c>
      <c r="E709" s="28" t="str">
        <f t="shared" ca="1" si="46"/>
        <v/>
      </c>
      <c r="F709" s="28" t="str">
        <f t="shared" ca="1" si="47"/>
        <v/>
      </c>
    </row>
    <row r="710" spans="3:6">
      <c r="C710" s="28" t="str">
        <f t="shared" ca="1" si="44"/>
        <v/>
      </c>
      <c r="D710" s="28" t="str">
        <f t="shared" ca="1" si="45"/>
        <v/>
      </c>
      <c r="E710" s="28" t="str">
        <f t="shared" ca="1" si="46"/>
        <v/>
      </c>
      <c r="F710" s="28" t="str">
        <f t="shared" ca="1" si="47"/>
        <v/>
      </c>
    </row>
    <row r="711" spans="3:6">
      <c r="C711" s="28" t="str">
        <f t="shared" ca="1" si="44"/>
        <v/>
      </c>
      <c r="D711" s="28" t="str">
        <f t="shared" ca="1" si="45"/>
        <v/>
      </c>
      <c r="E711" s="28" t="str">
        <f t="shared" ca="1" si="46"/>
        <v/>
      </c>
      <c r="F711" s="28" t="str">
        <f t="shared" ca="1" si="47"/>
        <v/>
      </c>
    </row>
    <row r="712" spans="3:6">
      <c r="C712" s="28" t="str">
        <f t="shared" ca="1" si="44"/>
        <v/>
      </c>
      <c r="D712" s="28" t="str">
        <f t="shared" ca="1" si="45"/>
        <v/>
      </c>
      <c r="E712" s="28" t="str">
        <f t="shared" ca="1" si="46"/>
        <v/>
      </c>
      <c r="F712" s="28" t="str">
        <f t="shared" ca="1" si="47"/>
        <v/>
      </c>
    </row>
    <row r="713" spans="3:6">
      <c r="C713" s="28" t="str">
        <f t="shared" ca="1" si="44"/>
        <v/>
      </c>
      <c r="D713" s="28" t="str">
        <f t="shared" ca="1" si="45"/>
        <v/>
      </c>
      <c r="E713" s="28" t="str">
        <f t="shared" ca="1" si="46"/>
        <v/>
      </c>
      <c r="F713" s="28" t="str">
        <f t="shared" ca="1" si="47"/>
        <v/>
      </c>
    </row>
    <row r="714" spans="3:6">
      <c r="C714" s="28" t="str">
        <f t="shared" ca="1" si="44"/>
        <v/>
      </c>
      <c r="D714" s="28" t="str">
        <f t="shared" ca="1" si="45"/>
        <v/>
      </c>
      <c r="E714" s="28" t="str">
        <f t="shared" ca="1" si="46"/>
        <v/>
      </c>
      <c r="F714" s="28" t="str">
        <f t="shared" ca="1" si="47"/>
        <v/>
      </c>
    </row>
    <row r="715" spans="3:6">
      <c r="C715" s="28" t="str">
        <f t="shared" ca="1" si="44"/>
        <v/>
      </c>
      <c r="D715" s="28" t="str">
        <f t="shared" ca="1" si="45"/>
        <v/>
      </c>
      <c r="E715" s="28" t="str">
        <f t="shared" ca="1" si="46"/>
        <v/>
      </c>
      <c r="F715" s="28" t="str">
        <f t="shared" ca="1" si="47"/>
        <v/>
      </c>
    </row>
    <row r="716" spans="3:6">
      <c r="C716" s="28" t="str">
        <f t="shared" ca="1" si="44"/>
        <v/>
      </c>
      <c r="D716" s="28" t="str">
        <f t="shared" ca="1" si="45"/>
        <v/>
      </c>
      <c r="E716" s="28" t="str">
        <f t="shared" ca="1" si="46"/>
        <v/>
      </c>
      <c r="F716" s="28" t="str">
        <f t="shared" ca="1" si="47"/>
        <v/>
      </c>
    </row>
    <row r="717" spans="3:6">
      <c r="C717" s="28" t="str">
        <f t="shared" ca="1" si="44"/>
        <v/>
      </c>
      <c r="D717" s="28" t="str">
        <f t="shared" ca="1" si="45"/>
        <v/>
      </c>
      <c r="E717" s="28" t="str">
        <f t="shared" ca="1" si="46"/>
        <v/>
      </c>
      <c r="F717" s="28" t="str">
        <f t="shared" ca="1" si="47"/>
        <v/>
      </c>
    </row>
    <row r="718" spans="3:6">
      <c r="C718" s="28" t="str">
        <f t="shared" ca="1" si="44"/>
        <v/>
      </c>
      <c r="D718" s="28" t="str">
        <f t="shared" ca="1" si="45"/>
        <v/>
      </c>
      <c r="E718" s="28" t="str">
        <f t="shared" ca="1" si="46"/>
        <v/>
      </c>
      <c r="F718" s="28" t="str">
        <f t="shared" ca="1" si="47"/>
        <v/>
      </c>
    </row>
    <row r="719" spans="3:6">
      <c r="C719" s="28" t="str">
        <f t="shared" ca="1" si="44"/>
        <v/>
      </c>
      <c r="D719" s="28" t="str">
        <f t="shared" ca="1" si="45"/>
        <v/>
      </c>
      <c r="E719" s="28" t="str">
        <f t="shared" ca="1" si="46"/>
        <v/>
      </c>
      <c r="F719" s="28" t="str">
        <f t="shared" ca="1" si="47"/>
        <v/>
      </c>
    </row>
    <row r="720" spans="3:6">
      <c r="C720" s="28" t="str">
        <f t="shared" ca="1" si="44"/>
        <v/>
      </c>
      <c r="D720" s="28" t="str">
        <f t="shared" ca="1" si="45"/>
        <v/>
      </c>
      <c r="E720" s="28" t="str">
        <f t="shared" ca="1" si="46"/>
        <v/>
      </c>
      <c r="F720" s="28" t="str">
        <f t="shared" ca="1" si="47"/>
        <v/>
      </c>
    </row>
    <row r="721" spans="3:6">
      <c r="C721" s="28" t="str">
        <f t="shared" ca="1" si="44"/>
        <v/>
      </c>
      <c r="D721" s="28" t="str">
        <f t="shared" ca="1" si="45"/>
        <v/>
      </c>
      <c r="E721" s="28" t="str">
        <f t="shared" ca="1" si="46"/>
        <v/>
      </c>
      <c r="F721" s="28" t="str">
        <f t="shared" ca="1" si="47"/>
        <v/>
      </c>
    </row>
    <row r="722" spans="3:6">
      <c r="C722" s="28" t="str">
        <f t="shared" ca="1" si="44"/>
        <v/>
      </c>
      <c r="D722" s="28" t="str">
        <f t="shared" ca="1" si="45"/>
        <v/>
      </c>
      <c r="E722" s="28" t="str">
        <f t="shared" ca="1" si="46"/>
        <v/>
      </c>
      <c r="F722" s="28" t="str">
        <f t="shared" ca="1" si="47"/>
        <v/>
      </c>
    </row>
    <row r="723" spans="3:6">
      <c r="C723" s="28" t="str">
        <f t="shared" ca="1" si="44"/>
        <v/>
      </c>
      <c r="D723" s="28" t="str">
        <f t="shared" ca="1" si="45"/>
        <v/>
      </c>
      <c r="E723" s="28" t="str">
        <f t="shared" ca="1" si="46"/>
        <v/>
      </c>
      <c r="F723" s="28" t="str">
        <f t="shared" ca="1" si="47"/>
        <v/>
      </c>
    </row>
    <row r="724" spans="3:6">
      <c r="C724" s="28" t="str">
        <f t="shared" ca="1" si="44"/>
        <v/>
      </c>
      <c r="D724" s="28" t="str">
        <f t="shared" ca="1" si="45"/>
        <v/>
      </c>
      <c r="E724" s="28" t="str">
        <f t="shared" ca="1" si="46"/>
        <v/>
      </c>
      <c r="F724" s="28" t="str">
        <f t="shared" ca="1" si="47"/>
        <v/>
      </c>
    </row>
    <row r="725" spans="3:6">
      <c r="C725" s="28" t="str">
        <f t="shared" ca="1" si="44"/>
        <v/>
      </c>
      <c r="D725" s="28" t="str">
        <f t="shared" ca="1" si="45"/>
        <v/>
      </c>
      <c r="E725" s="28" t="str">
        <f t="shared" ca="1" si="46"/>
        <v/>
      </c>
      <c r="F725" s="28" t="str">
        <f t="shared" ca="1" si="47"/>
        <v/>
      </c>
    </row>
    <row r="726" spans="3:6">
      <c r="C726" s="28" t="str">
        <f t="shared" ca="1" si="44"/>
        <v/>
      </c>
      <c r="D726" s="28" t="str">
        <f t="shared" ca="1" si="45"/>
        <v/>
      </c>
      <c r="E726" s="28" t="str">
        <f t="shared" ca="1" si="46"/>
        <v/>
      </c>
      <c r="F726" s="28" t="str">
        <f t="shared" ca="1" si="47"/>
        <v/>
      </c>
    </row>
    <row r="727" spans="3:6">
      <c r="C727" s="28" t="str">
        <f t="shared" ca="1" si="44"/>
        <v/>
      </c>
      <c r="D727" s="28" t="str">
        <f t="shared" ca="1" si="45"/>
        <v/>
      </c>
      <c r="E727" s="28" t="str">
        <f t="shared" ca="1" si="46"/>
        <v/>
      </c>
      <c r="F727" s="28" t="str">
        <f t="shared" ca="1" si="47"/>
        <v/>
      </c>
    </row>
    <row r="728" spans="3:6">
      <c r="C728" s="28" t="str">
        <f t="shared" ca="1" si="44"/>
        <v/>
      </c>
      <c r="D728" s="28" t="str">
        <f t="shared" ca="1" si="45"/>
        <v/>
      </c>
      <c r="E728" s="28" t="str">
        <f t="shared" ca="1" si="46"/>
        <v/>
      </c>
      <c r="F728" s="28" t="str">
        <f t="shared" ca="1" si="47"/>
        <v/>
      </c>
    </row>
    <row r="729" spans="3:6">
      <c r="C729" s="28" t="str">
        <f t="shared" ca="1" si="44"/>
        <v/>
      </c>
      <c r="D729" s="28" t="str">
        <f t="shared" ca="1" si="45"/>
        <v/>
      </c>
      <c r="E729" s="28" t="str">
        <f t="shared" ca="1" si="46"/>
        <v/>
      </c>
      <c r="F729" s="28" t="str">
        <f t="shared" ca="1" si="47"/>
        <v/>
      </c>
    </row>
    <row r="730" spans="3:6">
      <c r="C730" s="28" t="str">
        <f t="shared" ca="1" si="44"/>
        <v/>
      </c>
      <c r="D730" s="28" t="str">
        <f t="shared" ca="1" si="45"/>
        <v/>
      </c>
      <c r="E730" s="28" t="str">
        <f t="shared" ca="1" si="46"/>
        <v/>
      </c>
      <c r="F730" s="28" t="str">
        <f t="shared" ca="1" si="47"/>
        <v/>
      </c>
    </row>
    <row r="731" spans="3:6">
      <c r="C731" s="28" t="str">
        <f t="shared" ca="1" si="44"/>
        <v/>
      </c>
      <c r="D731" s="28" t="str">
        <f t="shared" ca="1" si="45"/>
        <v/>
      </c>
      <c r="E731" s="28" t="str">
        <f t="shared" ca="1" si="46"/>
        <v/>
      </c>
      <c r="F731" s="28" t="str">
        <f t="shared" ca="1" si="47"/>
        <v/>
      </c>
    </row>
    <row r="732" spans="3:6">
      <c r="C732" s="28" t="str">
        <f t="shared" ca="1" si="44"/>
        <v/>
      </c>
      <c r="D732" s="28" t="str">
        <f t="shared" ca="1" si="45"/>
        <v/>
      </c>
      <c r="E732" s="28" t="str">
        <f t="shared" ca="1" si="46"/>
        <v/>
      </c>
      <c r="F732" s="28" t="str">
        <f t="shared" ca="1" si="47"/>
        <v/>
      </c>
    </row>
    <row r="733" spans="3:6">
      <c r="C733" s="28" t="str">
        <f t="shared" ca="1" si="44"/>
        <v/>
      </c>
      <c r="D733" s="28" t="str">
        <f t="shared" ca="1" si="45"/>
        <v/>
      </c>
      <c r="E733" s="28" t="str">
        <f t="shared" ca="1" si="46"/>
        <v/>
      </c>
      <c r="F733" s="28" t="str">
        <f t="shared" ca="1" si="47"/>
        <v/>
      </c>
    </row>
    <row r="734" spans="3:6">
      <c r="C734" s="28" t="str">
        <f t="shared" ca="1" si="44"/>
        <v/>
      </c>
      <c r="D734" s="28" t="str">
        <f t="shared" ca="1" si="45"/>
        <v/>
      </c>
      <c r="E734" s="28" t="str">
        <f t="shared" ca="1" si="46"/>
        <v/>
      </c>
      <c r="F734" s="28" t="str">
        <f t="shared" ca="1" si="47"/>
        <v/>
      </c>
    </row>
    <row r="735" spans="3:6">
      <c r="C735" s="28" t="str">
        <f t="shared" ca="1" si="44"/>
        <v/>
      </c>
      <c r="D735" s="28" t="str">
        <f t="shared" ca="1" si="45"/>
        <v/>
      </c>
      <c r="E735" s="28" t="str">
        <f t="shared" ca="1" si="46"/>
        <v/>
      </c>
      <c r="F735" s="28" t="str">
        <f t="shared" ca="1" si="47"/>
        <v/>
      </c>
    </row>
    <row r="736" spans="3:6">
      <c r="C736" s="28" t="str">
        <f t="shared" ca="1" si="44"/>
        <v/>
      </c>
      <c r="D736" s="28" t="str">
        <f t="shared" ca="1" si="45"/>
        <v/>
      </c>
      <c r="E736" s="28" t="str">
        <f t="shared" ca="1" si="46"/>
        <v/>
      </c>
      <c r="F736" s="28" t="str">
        <f t="shared" ca="1" si="47"/>
        <v/>
      </c>
    </row>
    <row r="737" spans="3:6">
      <c r="C737" s="28" t="str">
        <f t="shared" ca="1" si="44"/>
        <v/>
      </c>
      <c r="D737" s="28" t="str">
        <f t="shared" ca="1" si="45"/>
        <v/>
      </c>
      <c r="E737" s="28" t="str">
        <f t="shared" ca="1" si="46"/>
        <v/>
      </c>
      <c r="F737" s="28" t="str">
        <f t="shared" ca="1" si="47"/>
        <v/>
      </c>
    </row>
    <row r="738" spans="3:6">
      <c r="C738" s="28" t="str">
        <f t="shared" ca="1" si="44"/>
        <v/>
      </c>
      <c r="D738" s="28" t="str">
        <f t="shared" ca="1" si="45"/>
        <v/>
      </c>
      <c r="E738" s="28" t="str">
        <f t="shared" ca="1" si="46"/>
        <v/>
      </c>
      <c r="F738" s="28" t="str">
        <f t="shared" ca="1" si="47"/>
        <v/>
      </c>
    </row>
    <row r="739" spans="3:6">
      <c r="C739" s="28" t="str">
        <f t="shared" ca="1" si="44"/>
        <v/>
      </c>
      <c r="D739" s="28" t="str">
        <f t="shared" ca="1" si="45"/>
        <v/>
      </c>
      <c r="E739" s="28" t="str">
        <f t="shared" ca="1" si="46"/>
        <v/>
      </c>
      <c r="F739" s="28" t="str">
        <f t="shared" ca="1" si="47"/>
        <v/>
      </c>
    </row>
    <row r="740" spans="3:6">
      <c r="C740" s="28" t="str">
        <f t="shared" ca="1" si="44"/>
        <v/>
      </c>
      <c r="D740" s="28" t="str">
        <f t="shared" ca="1" si="45"/>
        <v/>
      </c>
      <c r="E740" s="28" t="str">
        <f t="shared" ca="1" si="46"/>
        <v/>
      </c>
      <c r="F740" s="28" t="str">
        <f t="shared" ca="1" si="47"/>
        <v/>
      </c>
    </row>
    <row r="741" spans="3:6">
      <c r="C741" s="28" t="str">
        <f t="shared" ca="1" si="44"/>
        <v/>
      </c>
      <c r="D741" s="28" t="str">
        <f t="shared" ca="1" si="45"/>
        <v/>
      </c>
      <c r="E741" s="28" t="str">
        <f t="shared" ca="1" si="46"/>
        <v/>
      </c>
      <c r="F741" s="28" t="str">
        <f t="shared" ca="1" si="47"/>
        <v/>
      </c>
    </row>
    <row r="742" spans="3:6">
      <c r="C742" s="28" t="str">
        <f t="shared" ca="1" si="44"/>
        <v/>
      </c>
      <c r="D742" s="28" t="str">
        <f t="shared" ca="1" si="45"/>
        <v/>
      </c>
      <c r="E742" s="28" t="str">
        <f t="shared" ca="1" si="46"/>
        <v/>
      </c>
      <c r="F742" s="28" t="str">
        <f t="shared" ca="1" si="47"/>
        <v/>
      </c>
    </row>
    <row r="743" spans="3:6">
      <c r="C743" s="28" t="str">
        <f t="shared" ca="1" si="44"/>
        <v/>
      </c>
      <c r="D743" s="28" t="str">
        <f t="shared" ca="1" si="45"/>
        <v/>
      </c>
      <c r="E743" s="28" t="str">
        <f t="shared" ca="1" si="46"/>
        <v/>
      </c>
      <c r="F743" s="28" t="str">
        <f t="shared" ca="1" si="47"/>
        <v/>
      </c>
    </row>
    <row r="744" spans="3:6">
      <c r="C744" s="28" t="str">
        <f t="shared" ca="1" si="44"/>
        <v/>
      </c>
      <c r="D744" s="28" t="str">
        <f t="shared" ca="1" si="45"/>
        <v/>
      </c>
      <c r="E744" s="28" t="str">
        <f t="shared" ca="1" si="46"/>
        <v/>
      </c>
      <c r="F744" s="28" t="str">
        <f t="shared" ca="1" si="47"/>
        <v/>
      </c>
    </row>
    <row r="745" spans="3:6">
      <c r="C745" s="28" t="str">
        <f t="shared" ca="1" si="44"/>
        <v/>
      </c>
      <c r="D745" s="28" t="str">
        <f t="shared" ca="1" si="45"/>
        <v/>
      </c>
      <c r="E745" s="28" t="str">
        <f t="shared" ca="1" si="46"/>
        <v/>
      </c>
      <c r="F745" s="28" t="str">
        <f t="shared" ca="1" si="47"/>
        <v/>
      </c>
    </row>
    <row r="746" spans="3:6">
      <c r="C746" s="28" t="str">
        <f t="shared" ca="1" si="44"/>
        <v/>
      </c>
      <c r="D746" s="28" t="str">
        <f t="shared" ca="1" si="45"/>
        <v/>
      </c>
      <c r="E746" s="28" t="str">
        <f t="shared" ca="1" si="46"/>
        <v/>
      </c>
      <c r="F746" s="28" t="str">
        <f t="shared" ca="1" si="47"/>
        <v/>
      </c>
    </row>
    <row r="747" spans="3:6">
      <c r="C747" s="28" t="str">
        <f t="shared" ca="1" si="44"/>
        <v/>
      </c>
      <c r="D747" s="28" t="str">
        <f t="shared" ca="1" si="45"/>
        <v/>
      </c>
      <c r="E747" s="28" t="str">
        <f t="shared" ca="1" si="46"/>
        <v/>
      </c>
      <c r="F747" s="28" t="str">
        <f t="shared" ca="1" si="47"/>
        <v/>
      </c>
    </row>
    <row r="748" spans="3:6">
      <c r="C748" s="28" t="str">
        <f t="shared" ca="1" si="44"/>
        <v/>
      </c>
      <c r="D748" s="28" t="str">
        <f t="shared" ca="1" si="45"/>
        <v/>
      </c>
      <c r="E748" s="28" t="str">
        <f t="shared" ca="1" si="46"/>
        <v/>
      </c>
      <c r="F748" s="28" t="str">
        <f t="shared" ca="1" si="47"/>
        <v/>
      </c>
    </row>
    <row r="749" spans="3:6">
      <c r="C749" s="28" t="str">
        <f t="shared" ca="1" si="44"/>
        <v/>
      </c>
      <c r="D749" s="28" t="str">
        <f t="shared" ca="1" si="45"/>
        <v/>
      </c>
      <c r="E749" s="28" t="str">
        <f t="shared" ca="1" si="46"/>
        <v/>
      </c>
      <c r="F749" s="28" t="str">
        <f t="shared" ca="1" si="47"/>
        <v/>
      </c>
    </row>
    <row r="750" spans="3:6">
      <c r="C750" s="28" t="str">
        <f t="shared" ca="1" si="44"/>
        <v/>
      </c>
      <c r="D750" s="28" t="str">
        <f t="shared" ca="1" si="45"/>
        <v/>
      </c>
      <c r="E750" s="28" t="str">
        <f t="shared" ca="1" si="46"/>
        <v/>
      </c>
      <c r="F750" s="28" t="str">
        <f t="shared" ca="1" si="47"/>
        <v/>
      </c>
    </row>
    <row r="751" spans="3:6">
      <c r="C751" s="28" t="str">
        <f t="shared" ca="1" si="44"/>
        <v/>
      </c>
      <c r="D751" s="28" t="str">
        <f t="shared" ca="1" si="45"/>
        <v/>
      </c>
      <c r="E751" s="28" t="str">
        <f t="shared" ca="1" si="46"/>
        <v/>
      </c>
      <c r="F751" s="28" t="str">
        <f t="shared" ca="1" si="47"/>
        <v/>
      </c>
    </row>
    <row r="752" spans="3:6">
      <c r="C752" s="28" t="str">
        <f t="shared" ca="1" si="44"/>
        <v/>
      </c>
      <c r="D752" s="28" t="str">
        <f t="shared" ca="1" si="45"/>
        <v/>
      </c>
      <c r="E752" s="28" t="str">
        <f t="shared" ca="1" si="46"/>
        <v/>
      </c>
      <c r="F752" s="28" t="str">
        <f t="shared" ca="1" si="47"/>
        <v/>
      </c>
    </row>
    <row r="753" spans="3:6">
      <c r="C753" s="28" t="str">
        <f t="shared" ca="1" si="44"/>
        <v/>
      </c>
      <c r="D753" s="28" t="str">
        <f t="shared" ca="1" si="45"/>
        <v/>
      </c>
      <c r="E753" s="28" t="str">
        <f t="shared" ca="1" si="46"/>
        <v/>
      </c>
      <c r="F753" s="28" t="str">
        <f t="shared" ca="1" si="47"/>
        <v/>
      </c>
    </row>
    <row r="754" spans="3:6">
      <c r="C754" s="28" t="str">
        <f t="shared" ca="1" si="44"/>
        <v/>
      </c>
      <c r="D754" s="28" t="str">
        <f t="shared" ca="1" si="45"/>
        <v/>
      </c>
      <c r="E754" s="28" t="str">
        <f t="shared" ca="1" si="46"/>
        <v/>
      </c>
      <c r="F754" s="28" t="str">
        <f t="shared" ca="1" si="47"/>
        <v/>
      </c>
    </row>
    <row r="755" spans="3:6">
      <c r="C755" s="28" t="str">
        <f t="shared" ca="1" si="44"/>
        <v/>
      </c>
      <c r="D755" s="28" t="str">
        <f t="shared" ca="1" si="45"/>
        <v/>
      </c>
      <c r="E755" s="28" t="str">
        <f t="shared" ca="1" si="46"/>
        <v/>
      </c>
      <c r="F755" s="28" t="str">
        <f t="shared" ca="1" si="47"/>
        <v/>
      </c>
    </row>
    <row r="756" spans="3:6">
      <c r="C756" s="28" t="str">
        <f t="shared" ca="1" si="44"/>
        <v/>
      </c>
      <c r="D756" s="28" t="str">
        <f t="shared" ca="1" si="45"/>
        <v/>
      </c>
      <c r="E756" s="28" t="str">
        <f t="shared" ca="1" si="46"/>
        <v/>
      </c>
      <c r="F756" s="28" t="str">
        <f t="shared" ca="1" si="47"/>
        <v/>
      </c>
    </row>
    <row r="757" spans="3:6">
      <c r="C757" s="28" t="str">
        <f t="shared" ca="1" si="44"/>
        <v/>
      </c>
      <c r="D757" s="28" t="str">
        <f t="shared" ca="1" si="45"/>
        <v/>
      </c>
      <c r="E757" s="28" t="str">
        <f t="shared" ca="1" si="46"/>
        <v/>
      </c>
      <c r="F757" s="28" t="str">
        <f t="shared" ca="1" si="47"/>
        <v/>
      </c>
    </row>
    <row r="758" spans="3:6">
      <c r="C758" s="28" t="str">
        <f t="shared" ca="1" si="44"/>
        <v/>
      </c>
      <c r="D758" s="28" t="str">
        <f t="shared" ca="1" si="45"/>
        <v/>
      </c>
      <c r="E758" s="28" t="str">
        <f t="shared" ca="1" si="46"/>
        <v/>
      </c>
      <c r="F758" s="28" t="str">
        <f t="shared" ca="1" si="47"/>
        <v/>
      </c>
    </row>
    <row r="759" spans="3:6">
      <c r="C759" s="28" t="str">
        <f t="shared" ca="1" si="44"/>
        <v/>
      </c>
      <c r="D759" s="28" t="str">
        <f t="shared" ca="1" si="45"/>
        <v/>
      </c>
      <c r="E759" s="28" t="str">
        <f t="shared" ca="1" si="46"/>
        <v/>
      </c>
      <c r="F759" s="28" t="str">
        <f t="shared" ca="1" si="47"/>
        <v/>
      </c>
    </row>
    <row r="760" spans="3:6">
      <c r="C760" s="28" t="str">
        <f t="shared" ca="1" si="44"/>
        <v/>
      </c>
      <c r="D760" s="28" t="str">
        <f t="shared" ca="1" si="45"/>
        <v/>
      </c>
      <c r="E760" s="28" t="str">
        <f t="shared" ca="1" si="46"/>
        <v/>
      </c>
      <c r="F760" s="28" t="str">
        <f t="shared" ca="1" si="47"/>
        <v/>
      </c>
    </row>
    <row r="761" spans="3:6">
      <c r="C761" s="28" t="str">
        <f t="shared" ca="1" si="44"/>
        <v/>
      </c>
      <c r="D761" s="28" t="str">
        <f t="shared" ca="1" si="45"/>
        <v/>
      </c>
      <c r="E761" s="28" t="str">
        <f t="shared" ca="1" si="46"/>
        <v/>
      </c>
      <c r="F761" s="28" t="str">
        <f t="shared" ca="1" si="47"/>
        <v/>
      </c>
    </row>
    <row r="762" spans="3:6">
      <c r="C762" s="28" t="str">
        <f t="shared" ca="1" si="44"/>
        <v/>
      </c>
      <c r="D762" s="28" t="str">
        <f t="shared" ca="1" si="45"/>
        <v/>
      </c>
      <c r="E762" s="28" t="str">
        <f t="shared" ca="1" si="46"/>
        <v/>
      </c>
      <c r="F762" s="28" t="str">
        <f t="shared" ca="1" si="47"/>
        <v/>
      </c>
    </row>
    <row r="763" spans="3:6">
      <c r="C763" s="28" t="str">
        <f t="shared" ca="1" si="44"/>
        <v/>
      </c>
      <c r="D763" s="28" t="str">
        <f t="shared" ca="1" si="45"/>
        <v/>
      </c>
      <c r="E763" s="28" t="str">
        <f t="shared" ca="1" si="46"/>
        <v/>
      </c>
      <c r="F763" s="28" t="str">
        <f t="shared" ca="1" si="47"/>
        <v/>
      </c>
    </row>
    <row r="764" spans="3:6">
      <c r="C764" s="28" t="str">
        <f t="shared" ca="1" si="44"/>
        <v/>
      </c>
      <c r="D764" s="28" t="str">
        <f t="shared" ca="1" si="45"/>
        <v/>
      </c>
      <c r="E764" s="28" t="str">
        <f t="shared" ca="1" si="46"/>
        <v/>
      </c>
      <c r="F764" s="28" t="str">
        <f t="shared" ca="1" si="47"/>
        <v/>
      </c>
    </row>
    <row r="765" spans="3:6">
      <c r="C765" s="28" t="str">
        <f t="shared" ca="1" si="44"/>
        <v/>
      </c>
      <c r="D765" s="28" t="str">
        <f t="shared" ca="1" si="45"/>
        <v/>
      </c>
      <c r="E765" s="28" t="str">
        <f t="shared" ca="1" si="46"/>
        <v/>
      </c>
      <c r="F765" s="28" t="str">
        <f t="shared" ca="1" si="47"/>
        <v/>
      </c>
    </row>
    <row r="766" spans="3:6">
      <c r="C766" s="28" t="str">
        <f t="shared" ca="1" si="44"/>
        <v/>
      </c>
      <c r="D766" s="28" t="str">
        <f t="shared" ca="1" si="45"/>
        <v/>
      </c>
      <c r="E766" s="28" t="str">
        <f t="shared" ca="1" si="46"/>
        <v/>
      </c>
      <c r="F766" s="28" t="str">
        <f t="shared" ca="1" si="47"/>
        <v/>
      </c>
    </row>
    <row r="767" spans="3:6">
      <c r="C767" s="28" t="str">
        <f t="shared" ca="1" si="44"/>
        <v/>
      </c>
      <c r="D767" s="28" t="str">
        <f t="shared" ca="1" si="45"/>
        <v/>
      </c>
      <c r="E767" s="28" t="str">
        <f t="shared" ca="1" si="46"/>
        <v/>
      </c>
      <c r="F767" s="28" t="str">
        <f t="shared" ca="1" si="47"/>
        <v/>
      </c>
    </row>
    <row r="768" spans="3:6">
      <c r="C768" s="28" t="str">
        <f t="shared" ca="1" si="44"/>
        <v/>
      </c>
      <c r="D768" s="28" t="str">
        <f t="shared" ca="1" si="45"/>
        <v/>
      </c>
      <c r="E768" s="28" t="str">
        <f t="shared" ca="1" si="46"/>
        <v/>
      </c>
      <c r="F768" s="28" t="str">
        <f t="shared" ca="1" si="47"/>
        <v/>
      </c>
    </row>
    <row r="769" spans="3:6">
      <c r="C769" s="28" t="str">
        <f t="shared" ca="1" si="44"/>
        <v/>
      </c>
      <c r="D769" s="28" t="str">
        <f t="shared" ca="1" si="45"/>
        <v/>
      </c>
      <c r="E769" s="28" t="str">
        <f t="shared" ca="1" si="46"/>
        <v/>
      </c>
      <c r="F769" s="28" t="str">
        <f t="shared" ca="1" si="47"/>
        <v/>
      </c>
    </row>
    <row r="770" spans="3:6">
      <c r="C770" s="28" t="str">
        <f t="shared" ca="1" si="44"/>
        <v/>
      </c>
      <c r="D770" s="28" t="str">
        <f t="shared" ca="1" si="45"/>
        <v/>
      </c>
      <c r="E770" s="28" t="str">
        <f t="shared" ca="1" si="46"/>
        <v/>
      </c>
      <c r="F770" s="28" t="str">
        <f t="shared" ca="1" si="47"/>
        <v/>
      </c>
    </row>
    <row r="771" spans="3:6">
      <c r="C771" s="28" t="str">
        <f t="shared" ca="1" si="44"/>
        <v/>
      </c>
      <c r="D771" s="28" t="str">
        <f t="shared" ca="1" si="45"/>
        <v/>
      </c>
      <c r="E771" s="28" t="str">
        <f t="shared" ca="1" si="46"/>
        <v/>
      </c>
      <c r="F771" s="28" t="str">
        <f t="shared" ca="1" si="47"/>
        <v/>
      </c>
    </row>
    <row r="772" spans="3:6">
      <c r="C772" s="28" t="str">
        <f t="shared" ref="C772:C835" ca="1" si="48">IF(OR(INDIRECT(ADDRESS(ROW()-1,COLUMN()))="",(INDIRECT(ADDRESS(ROW()-1,COLUMN()))=COUNTA(INDIRECT("原価センタコード!E:E")))),"",IFERROR(MATCH($C$1,INDIRECT("原価センタコード!E" &amp; INDIRECT(ADDRESS(ROW()-1,COLUMN()))+1 &amp; ":E" &amp; COUNTA(INDIRECT("原価センタコード!E:E"))),0) + INDIRECT(ADDRESS(ROW()-1,COLUMN())),""))</f>
        <v/>
      </c>
      <c r="D772" s="28" t="str">
        <f t="shared" ref="D772:D835" ca="1" si="49">IFERROR(INDIRECT(ADDRESS(INDIRECT(ADDRESS(ROW(),COLUMN()-1)),2,1,1,"原価センタコード")),"")</f>
        <v/>
      </c>
      <c r="E772" s="28" t="str">
        <f t="shared" ref="E772:E835" ca="1" si="50">IF(OR(INDIRECT(ADDRESS(ROW()-1,COLUMN()))="",(INDIRECT(ADDRESS(ROW()-1,COLUMN()))=COUNTA(INDIRECT("原価センタコード!E:E")))),"",IFERROR(MATCH($E$1,INDIRECT("原価センタコード!E" &amp; INDIRECT(ADDRESS(ROW()-1,COLUMN()))+1 &amp; ":E" &amp; COUNTA(INDIRECT("原価センタコード!E:E"))),0) + INDIRECT(ADDRESS(ROW()-1,COLUMN())),""))</f>
        <v/>
      </c>
      <c r="F772" s="28" t="str">
        <f t="shared" ref="F772:F835" ca="1" si="51">IFERROR(INDIRECT(ADDRESS(INDIRECT(ADDRESS(ROW(),COLUMN()-1)),2,1,1,"原価センタコード")),"")</f>
        <v/>
      </c>
    </row>
    <row r="773" spans="3:6">
      <c r="C773" s="28" t="str">
        <f t="shared" ca="1" si="48"/>
        <v/>
      </c>
      <c r="D773" s="28" t="str">
        <f t="shared" ca="1" si="49"/>
        <v/>
      </c>
      <c r="E773" s="28" t="str">
        <f t="shared" ca="1" si="50"/>
        <v/>
      </c>
      <c r="F773" s="28" t="str">
        <f t="shared" ca="1" si="51"/>
        <v/>
      </c>
    </row>
    <row r="774" spans="3:6">
      <c r="C774" s="28" t="str">
        <f t="shared" ca="1" si="48"/>
        <v/>
      </c>
      <c r="D774" s="28" t="str">
        <f t="shared" ca="1" si="49"/>
        <v/>
      </c>
      <c r="E774" s="28" t="str">
        <f t="shared" ca="1" si="50"/>
        <v/>
      </c>
      <c r="F774" s="28" t="str">
        <f t="shared" ca="1" si="51"/>
        <v/>
      </c>
    </row>
    <row r="775" spans="3:6">
      <c r="C775" s="28" t="str">
        <f t="shared" ca="1" si="48"/>
        <v/>
      </c>
      <c r="D775" s="28" t="str">
        <f t="shared" ca="1" si="49"/>
        <v/>
      </c>
      <c r="E775" s="28" t="str">
        <f t="shared" ca="1" si="50"/>
        <v/>
      </c>
      <c r="F775" s="28" t="str">
        <f t="shared" ca="1" si="51"/>
        <v/>
      </c>
    </row>
    <row r="776" spans="3:6">
      <c r="C776" s="28" t="str">
        <f t="shared" ca="1" si="48"/>
        <v/>
      </c>
      <c r="D776" s="28" t="str">
        <f t="shared" ca="1" si="49"/>
        <v/>
      </c>
      <c r="E776" s="28" t="str">
        <f t="shared" ca="1" si="50"/>
        <v/>
      </c>
      <c r="F776" s="28" t="str">
        <f t="shared" ca="1" si="51"/>
        <v/>
      </c>
    </row>
    <row r="777" spans="3:6">
      <c r="C777" s="28" t="str">
        <f t="shared" ca="1" si="48"/>
        <v/>
      </c>
      <c r="D777" s="28" t="str">
        <f t="shared" ca="1" si="49"/>
        <v/>
      </c>
      <c r="E777" s="28" t="str">
        <f t="shared" ca="1" si="50"/>
        <v/>
      </c>
      <c r="F777" s="28" t="str">
        <f t="shared" ca="1" si="51"/>
        <v/>
      </c>
    </row>
    <row r="778" spans="3:6">
      <c r="C778" s="28" t="str">
        <f t="shared" ca="1" si="48"/>
        <v/>
      </c>
      <c r="D778" s="28" t="str">
        <f t="shared" ca="1" si="49"/>
        <v/>
      </c>
      <c r="E778" s="28" t="str">
        <f t="shared" ca="1" si="50"/>
        <v/>
      </c>
      <c r="F778" s="28" t="str">
        <f t="shared" ca="1" si="51"/>
        <v/>
      </c>
    </row>
    <row r="779" spans="3:6">
      <c r="C779" s="28" t="str">
        <f t="shared" ca="1" si="48"/>
        <v/>
      </c>
      <c r="D779" s="28" t="str">
        <f t="shared" ca="1" si="49"/>
        <v/>
      </c>
      <c r="E779" s="28" t="str">
        <f t="shared" ca="1" si="50"/>
        <v/>
      </c>
      <c r="F779" s="28" t="str">
        <f t="shared" ca="1" si="51"/>
        <v/>
      </c>
    </row>
    <row r="780" spans="3:6">
      <c r="C780" s="28" t="str">
        <f t="shared" ca="1" si="48"/>
        <v/>
      </c>
      <c r="D780" s="28" t="str">
        <f t="shared" ca="1" si="49"/>
        <v/>
      </c>
      <c r="E780" s="28" t="str">
        <f t="shared" ca="1" si="50"/>
        <v/>
      </c>
      <c r="F780" s="28" t="str">
        <f t="shared" ca="1" si="51"/>
        <v/>
      </c>
    </row>
    <row r="781" spans="3:6">
      <c r="C781" s="28" t="str">
        <f t="shared" ca="1" si="48"/>
        <v/>
      </c>
      <c r="D781" s="28" t="str">
        <f t="shared" ca="1" si="49"/>
        <v/>
      </c>
      <c r="E781" s="28" t="str">
        <f t="shared" ca="1" si="50"/>
        <v/>
      </c>
      <c r="F781" s="28" t="str">
        <f t="shared" ca="1" si="51"/>
        <v/>
      </c>
    </row>
    <row r="782" spans="3:6">
      <c r="C782" s="28" t="str">
        <f t="shared" ca="1" si="48"/>
        <v/>
      </c>
      <c r="D782" s="28" t="str">
        <f t="shared" ca="1" si="49"/>
        <v/>
      </c>
      <c r="E782" s="28" t="str">
        <f t="shared" ca="1" si="50"/>
        <v/>
      </c>
      <c r="F782" s="28" t="str">
        <f t="shared" ca="1" si="51"/>
        <v/>
      </c>
    </row>
    <row r="783" spans="3:6">
      <c r="C783" s="28" t="str">
        <f t="shared" ca="1" si="48"/>
        <v/>
      </c>
      <c r="D783" s="28" t="str">
        <f t="shared" ca="1" si="49"/>
        <v/>
      </c>
      <c r="E783" s="28" t="str">
        <f t="shared" ca="1" si="50"/>
        <v/>
      </c>
      <c r="F783" s="28" t="str">
        <f t="shared" ca="1" si="51"/>
        <v/>
      </c>
    </row>
    <row r="784" spans="3:6">
      <c r="C784" s="28" t="str">
        <f t="shared" ca="1" si="48"/>
        <v/>
      </c>
      <c r="D784" s="28" t="str">
        <f t="shared" ca="1" si="49"/>
        <v/>
      </c>
      <c r="E784" s="28" t="str">
        <f t="shared" ca="1" si="50"/>
        <v/>
      </c>
      <c r="F784" s="28" t="str">
        <f t="shared" ca="1" si="51"/>
        <v/>
      </c>
    </row>
    <row r="785" spans="3:6">
      <c r="C785" s="28" t="str">
        <f t="shared" ca="1" si="48"/>
        <v/>
      </c>
      <c r="D785" s="28" t="str">
        <f t="shared" ca="1" si="49"/>
        <v/>
      </c>
      <c r="E785" s="28" t="str">
        <f t="shared" ca="1" si="50"/>
        <v/>
      </c>
      <c r="F785" s="28" t="str">
        <f t="shared" ca="1" si="51"/>
        <v/>
      </c>
    </row>
    <row r="786" spans="3:6">
      <c r="C786" s="28" t="str">
        <f t="shared" ca="1" si="48"/>
        <v/>
      </c>
      <c r="D786" s="28" t="str">
        <f t="shared" ca="1" si="49"/>
        <v/>
      </c>
      <c r="E786" s="28" t="str">
        <f t="shared" ca="1" si="50"/>
        <v/>
      </c>
      <c r="F786" s="28" t="str">
        <f t="shared" ca="1" si="51"/>
        <v/>
      </c>
    </row>
    <row r="787" spans="3:6">
      <c r="C787" s="28" t="str">
        <f t="shared" ca="1" si="48"/>
        <v/>
      </c>
      <c r="D787" s="28" t="str">
        <f t="shared" ca="1" si="49"/>
        <v/>
      </c>
      <c r="E787" s="28" t="str">
        <f t="shared" ca="1" si="50"/>
        <v/>
      </c>
      <c r="F787" s="28" t="str">
        <f t="shared" ca="1" si="51"/>
        <v/>
      </c>
    </row>
    <row r="788" spans="3:6">
      <c r="C788" s="28" t="str">
        <f t="shared" ca="1" si="48"/>
        <v/>
      </c>
      <c r="D788" s="28" t="str">
        <f t="shared" ca="1" si="49"/>
        <v/>
      </c>
      <c r="E788" s="28" t="str">
        <f t="shared" ca="1" si="50"/>
        <v/>
      </c>
      <c r="F788" s="28" t="str">
        <f t="shared" ca="1" si="51"/>
        <v/>
      </c>
    </row>
    <row r="789" spans="3:6">
      <c r="C789" s="28" t="str">
        <f t="shared" ca="1" si="48"/>
        <v/>
      </c>
      <c r="D789" s="28" t="str">
        <f t="shared" ca="1" si="49"/>
        <v/>
      </c>
      <c r="E789" s="28" t="str">
        <f t="shared" ca="1" si="50"/>
        <v/>
      </c>
      <c r="F789" s="28" t="str">
        <f t="shared" ca="1" si="51"/>
        <v/>
      </c>
    </row>
    <row r="790" spans="3:6">
      <c r="C790" s="28" t="str">
        <f t="shared" ca="1" si="48"/>
        <v/>
      </c>
      <c r="D790" s="28" t="str">
        <f t="shared" ca="1" si="49"/>
        <v/>
      </c>
      <c r="E790" s="28" t="str">
        <f t="shared" ca="1" si="50"/>
        <v/>
      </c>
      <c r="F790" s="28" t="str">
        <f t="shared" ca="1" si="51"/>
        <v/>
      </c>
    </row>
    <row r="791" spans="3:6">
      <c r="C791" s="28" t="str">
        <f t="shared" ca="1" si="48"/>
        <v/>
      </c>
      <c r="D791" s="28" t="str">
        <f t="shared" ca="1" si="49"/>
        <v/>
      </c>
      <c r="E791" s="28" t="str">
        <f t="shared" ca="1" si="50"/>
        <v/>
      </c>
      <c r="F791" s="28" t="str">
        <f t="shared" ca="1" si="51"/>
        <v/>
      </c>
    </row>
    <row r="792" spans="3:6">
      <c r="C792" s="28" t="str">
        <f t="shared" ca="1" si="48"/>
        <v/>
      </c>
      <c r="D792" s="28" t="str">
        <f t="shared" ca="1" si="49"/>
        <v/>
      </c>
      <c r="E792" s="28" t="str">
        <f t="shared" ca="1" si="50"/>
        <v/>
      </c>
      <c r="F792" s="28" t="str">
        <f t="shared" ca="1" si="51"/>
        <v/>
      </c>
    </row>
    <row r="793" spans="3:6">
      <c r="C793" s="28" t="str">
        <f t="shared" ca="1" si="48"/>
        <v/>
      </c>
      <c r="D793" s="28" t="str">
        <f t="shared" ca="1" si="49"/>
        <v/>
      </c>
      <c r="E793" s="28" t="str">
        <f t="shared" ca="1" si="50"/>
        <v/>
      </c>
      <c r="F793" s="28" t="str">
        <f t="shared" ca="1" si="51"/>
        <v/>
      </c>
    </row>
    <row r="794" spans="3:6">
      <c r="C794" s="28" t="str">
        <f t="shared" ca="1" si="48"/>
        <v/>
      </c>
      <c r="D794" s="28" t="str">
        <f t="shared" ca="1" si="49"/>
        <v/>
      </c>
      <c r="E794" s="28" t="str">
        <f t="shared" ca="1" si="50"/>
        <v/>
      </c>
      <c r="F794" s="28" t="str">
        <f t="shared" ca="1" si="51"/>
        <v/>
      </c>
    </row>
    <row r="795" spans="3:6">
      <c r="C795" s="28" t="str">
        <f t="shared" ca="1" si="48"/>
        <v/>
      </c>
      <c r="D795" s="28" t="str">
        <f t="shared" ca="1" si="49"/>
        <v/>
      </c>
      <c r="E795" s="28" t="str">
        <f t="shared" ca="1" si="50"/>
        <v/>
      </c>
      <c r="F795" s="28" t="str">
        <f t="shared" ca="1" si="51"/>
        <v/>
      </c>
    </row>
    <row r="796" spans="3:6">
      <c r="C796" s="28" t="str">
        <f t="shared" ca="1" si="48"/>
        <v/>
      </c>
      <c r="D796" s="28" t="str">
        <f t="shared" ca="1" si="49"/>
        <v/>
      </c>
      <c r="E796" s="28" t="str">
        <f t="shared" ca="1" si="50"/>
        <v/>
      </c>
      <c r="F796" s="28" t="str">
        <f t="shared" ca="1" si="51"/>
        <v/>
      </c>
    </row>
    <row r="797" spans="3:6">
      <c r="C797" s="28" t="str">
        <f t="shared" ca="1" si="48"/>
        <v/>
      </c>
      <c r="D797" s="28" t="str">
        <f t="shared" ca="1" si="49"/>
        <v/>
      </c>
      <c r="E797" s="28" t="str">
        <f t="shared" ca="1" si="50"/>
        <v/>
      </c>
      <c r="F797" s="28" t="str">
        <f t="shared" ca="1" si="51"/>
        <v/>
      </c>
    </row>
    <row r="798" spans="3:6">
      <c r="C798" s="28" t="str">
        <f t="shared" ca="1" si="48"/>
        <v/>
      </c>
      <c r="D798" s="28" t="str">
        <f t="shared" ca="1" si="49"/>
        <v/>
      </c>
      <c r="E798" s="28" t="str">
        <f t="shared" ca="1" si="50"/>
        <v/>
      </c>
      <c r="F798" s="28" t="str">
        <f t="shared" ca="1" si="51"/>
        <v/>
      </c>
    </row>
    <row r="799" spans="3:6">
      <c r="C799" s="28" t="str">
        <f t="shared" ca="1" si="48"/>
        <v/>
      </c>
      <c r="D799" s="28" t="str">
        <f t="shared" ca="1" si="49"/>
        <v/>
      </c>
      <c r="E799" s="28" t="str">
        <f t="shared" ca="1" si="50"/>
        <v/>
      </c>
      <c r="F799" s="28" t="str">
        <f t="shared" ca="1" si="51"/>
        <v/>
      </c>
    </row>
    <row r="800" spans="3:6">
      <c r="C800" s="28" t="str">
        <f t="shared" ca="1" si="48"/>
        <v/>
      </c>
      <c r="D800" s="28" t="str">
        <f t="shared" ca="1" si="49"/>
        <v/>
      </c>
      <c r="E800" s="28" t="str">
        <f t="shared" ca="1" si="50"/>
        <v/>
      </c>
      <c r="F800" s="28" t="str">
        <f t="shared" ca="1" si="51"/>
        <v/>
      </c>
    </row>
    <row r="801" spans="3:6">
      <c r="C801" s="28" t="str">
        <f t="shared" ca="1" si="48"/>
        <v/>
      </c>
      <c r="D801" s="28" t="str">
        <f t="shared" ca="1" si="49"/>
        <v/>
      </c>
      <c r="E801" s="28" t="str">
        <f t="shared" ca="1" si="50"/>
        <v/>
      </c>
      <c r="F801" s="28" t="str">
        <f t="shared" ca="1" si="51"/>
        <v/>
      </c>
    </row>
    <row r="802" spans="3:6">
      <c r="C802" s="28" t="str">
        <f t="shared" ca="1" si="48"/>
        <v/>
      </c>
      <c r="D802" s="28" t="str">
        <f t="shared" ca="1" si="49"/>
        <v/>
      </c>
      <c r="E802" s="28" t="str">
        <f t="shared" ca="1" si="50"/>
        <v/>
      </c>
      <c r="F802" s="28" t="str">
        <f t="shared" ca="1" si="51"/>
        <v/>
      </c>
    </row>
    <row r="803" spans="3:6">
      <c r="C803" s="28" t="str">
        <f t="shared" ca="1" si="48"/>
        <v/>
      </c>
      <c r="D803" s="28" t="str">
        <f t="shared" ca="1" si="49"/>
        <v/>
      </c>
      <c r="E803" s="28" t="str">
        <f t="shared" ca="1" si="50"/>
        <v/>
      </c>
      <c r="F803" s="28" t="str">
        <f t="shared" ca="1" si="51"/>
        <v/>
      </c>
    </row>
    <row r="804" spans="3:6">
      <c r="C804" s="28" t="str">
        <f t="shared" ca="1" si="48"/>
        <v/>
      </c>
      <c r="D804" s="28" t="str">
        <f t="shared" ca="1" si="49"/>
        <v/>
      </c>
      <c r="E804" s="28" t="str">
        <f t="shared" ca="1" si="50"/>
        <v/>
      </c>
      <c r="F804" s="28" t="str">
        <f t="shared" ca="1" si="51"/>
        <v/>
      </c>
    </row>
    <row r="805" spans="3:6">
      <c r="C805" s="28" t="str">
        <f t="shared" ca="1" si="48"/>
        <v/>
      </c>
      <c r="D805" s="28" t="str">
        <f t="shared" ca="1" si="49"/>
        <v/>
      </c>
      <c r="E805" s="28" t="str">
        <f t="shared" ca="1" si="50"/>
        <v/>
      </c>
      <c r="F805" s="28" t="str">
        <f t="shared" ca="1" si="51"/>
        <v/>
      </c>
    </row>
    <row r="806" spans="3:6">
      <c r="C806" s="28" t="str">
        <f t="shared" ca="1" si="48"/>
        <v/>
      </c>
      <c r="D806" s="28" t="str">
        <f t="shared" ca="1" si="49"/>
        <v/>
      </c>
      <c r="E806" s="28" t="str">
        <f t="shared" ca="1" si="50"/>
        <v/>
      </c>
      <c r="F806" s="28" t="str">
        <f t="shared" ca="1" si="51"/>
        <v/>
      </c>
    </row>
    <row r="807" spans="3:6">
      <c r="C807" s="28" t="str">
        <f t="shared" ca="1" si="48"/>
        <v/>
      </c>
      <c r="D807" s="28" t="str">
        <f t="shared" ca="1" si="49"/>
        <v/>
      </c>
      <c r="E807" s="28" t="str">
        <f t="shared" ca="1" si="50"/>
        <v/>
      </c>
      <c r="F807" s="28" t="str">
        <f t="shared" ca="1" si="51"/>
        <v/>
      </c>
    </row>
    <row r="808" spans="3:6">
      <c r="C808" s="28" t="str">
        <f t="shared" ca="1" si="48"/>
        <v/>
      </c>
      <c r="D808" s="28" t="str">
        <f t="shared" ca="1" si="49"/>
        <v/>
      </c>
      <c r="E808" s="28" t="str">
        <f t="shared" ca="1" si="50"/>
        <v/>
      </c>
      <c r="F808" s="28" t="str">
        <f t="shared" ca="1" si="51"/>
        <v/>
      </c>
    </row>
    <row r="809" spans="3:6">
      <c r="C809" s="28" t="str">
        <f t="shared" ca="1" si="48"/>
        <v/>
      </c>
      <c r="D809" s="28" t="str">
        <f t="shared" ca="1" si="49"/>
        <v/>
      </c>
      <c r="E809" s="28" t="str">
        <f t="shared" ca="1" si="50"/>
        <v/>
      </c>
      <c r="F809" s="28" t="str">
        <f t="shared" ca="1" si="51"/>
        <v/>
      </c>
    </row>
    <row r="810" spans="3:6">
      <c r="C810" s="28" t="str">
        <f t="shared" ca="1" si="48"/>
        <v/>
      </c>
      <c r="D810" s="28" t="str">
        <f t="shared" ca="1" si="49"/>
        <v/>
      </c>
      <c r="E810" s="28" t="str">
        <f t="shared" ca="1" si="50"/>
        <v/>
      </c>
      <c r="F810" s="28" t="str">
        <f t="shared" ca="1" si="51"/>
        <v/>
      </c>
    </row>
    <row r="811" spans="3:6">
      <c r="C811" s="28" t="str">
        <f t="shared" ca="1" si="48"/>
        <v/>
      </c>
      <c r="D811" s="28" t="str">
        <f t="shared" ca="1" si="49"/>
        <v/>
      </c>
      <c r="E811" s="28" t="str">
        <f t="shared" ca="1" si="50"/>
        <v/>
      </c>
      <c r="F811" s="28" t="str">
        <f t="shared" ca="1" si="51"/>
        <v/>
      </c>
    </row>
    <row r="812" spans="3:6">
      <c r="C812" s="28" t="str">
        <f t="shared" ca="1" si="48"/>
        <v/>
      </c>
      <c r="D812" s="28" t="str">
        <f t="shared" ca="1" si="49"/>
        <v/>
      </c>
      <c r="E812" s="28" t="str">
        <f t="shared" ca="1" si="50"/>
        <v/>
      </c>
      <c r="F812" s="28" t="str">
        <f t="shared" ca="1" si="51"/>
        <v/>
      </c>
    </row>
    <row r="813" spans="3:6">
      <c r="C813" s="28" t="str">
        <f t="shared" ca="1" si="48"/>
        <v/>
      </c>
      <c r="D813" s="28" t="str">
        <f t="shared" ca="1" si="49"/>
        <v/>
      </c>
      <c r="E813" s="28" t="str">
        <f t="shared" ca="1" si="50"/>
        <v/>
      </c>
      <c r="F813" s="28" t="str">
        <f t="shared" ca="1" si="51"/>
        <v/>
      </c>
    </row>
    <row r="814" spans="3:6">
      <c r="C814" s="28" t="str">
        <f t="shared" ca="1" si="48"/>
        <v/>
      </c>
      <c r="D814" s="28" t="str">
        <f t="shared" ca="1" si="49"/>
        <v/>
      </c>
      <c r="E814" s="28" t="str">
        <f t="shared" ca="1" si="50"/>
        <v/>
      </c>
      <c r="F814" s="28" t="str">
        <f t="shared" ca="1" si="51"/>
        <v/>
      </c>
    </row>
    <row r="815" spans="3:6">
      <c r="C815" s="28" t="str">
        <f t="shared" ca="1" si="48"/>
        <v/>
      </c>
      <c r="D815" s="28" t="str">
        <f t="shared" ca="1" si="49"/>
        <v/>
      </c>
      <c r="E815" s="28" t="str">
        <f t="shared" ca="1" si="50"/>
        <v/>
      </c>
      <c r="F815" s="28" t="str">
        <f t="shared" ca="1" si="51"/>
        <v/>
      </c>
    </row>
    <row r="816" spans="3:6">
      <c r="C816" s="28" t="str">
        <f t="shared" ca="1" si="48"/>
        <v/>
      </c>
      <c r="D816" s="28" t="str">
        <f t="shared" ca="1" si="49"/>
        <v/>
      </c>
      <c r="E816" s="28" t="str">
        <f t="shared" ca="1" si="50"/>
        <v/>
      </c>
      <c r="F816" s="28" t="str">
        <f t="shared" ca="1" si="51"/>
        <v/>
      </c>
    </row>
    <row r="817" spans="3:6">
      <c r="C817" s="28" t="str">
        <f t="shared" ca="1" si="48"/>
        <v/>
      </c>
      <c r="D817" s="28" t="str">
        <f t="shared" ca="1" si="49"/>
        <v/>
      </c>
      <c r="E817" s="28" t="str">
        <f t="shared" ca="1" si="50"/>
        <v/>
      </c>
      <c r="F817" s="28" t="str">
        <f t="shared" ca="1" si="51"/>
        <v/>
      </c>
    </row>
    <row r="818" spans="3:6">
      <c r="C818" s="28" t="str">
        <f t="shared" ca="1" si="48"/>
        <v/>
      </c>
      <c r="D818" s="28" t="str">
        <f t="shared" ca="1" si="49"/>
        <v/>
      </c>
      <c r="E818" s="28" t="str">
        <f t="shared" ca="1" si="50"/>
        <v/>
      </c>
      <c r="F818" s="28" t="str">
        <f t="shared" ca="1" si="51"/>
        <v/>
      </c>
    </row>
    <row r="819" spans="3:6">
      <c r="C819" s="28" t="str">
        <f t="shared" ca="1" si="48"/>
        <v/>
      </c>
      <c r="D819" s="28" t="str">
        <f t="shared" ca="1" si="49"/>
        <v/>
      </c>
      <c r="E819" s="28" t="str">
        <f t="shared" ca="1" si="50"/>
        <v/>
      </c>
      <c r="F819" s="28" t="str">
        <f t="shared" ca="1" si="51"/>
        <v/>
      </c>
    </row>
    <row r="820" spans="3:6">
      <c r="C820" s="28" t="str">
        <f t="shared" ca="1" si="48"/>
        <v/>
      </c>
      <c r="D820" s="28" t="str">
        <f t="shared" ca="1" si="49"/>
        <v/>
      </c>
      <c r="E820" s="28" t="str">
        <f t="shared" ca="1" si="50"/>
        <v/>
      </c>
      <c r="F820" s="28" t="str">
        <f t="shared" ca="1" si="51"/>
        <v/>
      </c>
    </row>
    <row r="821" spans="3:6">
      <c r="C821" s="28" t="str">
        <f t="shared" ca="1" si="48"/>
        <v/>
      </c>
      <c r="D821" s="28" t="str">
        <f t="shared" ca="1" si="49"/>
        <v/>
      </c>
      <c r="E821" s="28" t="str">
        <f t="shared" ca="1" si="50"/>
        <v/>
      </c>
      <c r="F821" s="28" t="str">
        <f t="shared" ca="1" si="51"/>
        <v/>
      </c>
    </row>
    <row r="822" spans="3:6">
      <c r="C822" s="28" t="str">
        <f t="shared" ca="1" si="48"/>
        <v/>
      </c>
      <c r="D822" s="28" t="str">
        <f t="shared" ca="1" si="49"/>
        <v/>
      </c>
      <c r="E822" s="28" t="str">
        <f t="shared" ca="1" si="50"/>
        <v/>
      </c>
      <c r="F822" s="28" t="str">
        <f t="shared" ca="1" si="51"/>
        <v/>
      </c>
    </row>
    <row r="823" spans="3:6">
      <c r="C823" s="28" t="str">
        <f t="shared" ca="1" si="48"/>
        <v/>
      </c>
      <c r="D823" s="28" t="str">
        <f t="shared" ca="1" si="49"/>
        <v/>
      </c>
      <c r="E823" s="28" t="str">
        <f t="shared" ca="1" si="50"/>
        <v/>
      </c>
      <c r="F823" s="28" t="str">
        <f t="shared" ca="1" si="51"/>
        <v/>
      </c>
    </row>
    <row r="824" spans="3:6">
      <c r="C824" s="28" t="str">
        <f t="shared" ca="1" si="48"/>
        <v/>
      </c>
      <c r="D824" s="28" t="str">
        <f t="shared" ca="1" si="49"/>
        <v/>
      </c>
      <c r="E824" s="28" t="str">
        <f t="shared" ca="1" si="50"/>
        <v/>
      </c>
      <c r="F824" s="28" t="str">
        <f t="shared" ca="1" si="51"/>
        <v/>
      </c>
    </row>
    <row r="825" spans="3:6">
      <c r="C825" s="28" t="str">
        <f t="shared" ca="1" si="48"/>
        <v/>
      </c>
      <c r="D825" s="28" t="str">
        <f t="shared" ca="1" si="49"/>
        <v/>
      </c>
      <c r="E825" s="28" t="str">
        <f t="shared" ca="1" si="50"/>
        <v/>
      </c>
      <c r="F825" s="28" t="str">
        <f t="shared" ca="1" si="51"/>
        <v/>
      </c>
    </row>
    <row r="826" spans="3:6">
      <c r="C826" s="28" t="str">
        <f t="shared" ca="1" si="48"/>
        <v/>
      </c>
      <c r="D826" s="28" t="str">
        <f t="shared" ca="1" si="49"/>
        <v/>
      </c>
      <c r="E826" s="28" t="str">
        <f t="shared" ca="1" si="50"/>
        <v/>
      </c>
      <c r="F826" s="28" t="str">
        <f t="shared" ca="1" si="51"/>
        <v/>
      </c>
    </row>
    <row r="827" spans="3:6">
      <c r="C827" s="28" t="str">
        <f t="shared" ca="1" si="48"/>
        <v/>
      </c>
      <c r="D827" s="28" t="str">
        <f t="shared" ca="1" si="49"/>
        <v/>
      </c>
      <c r="E827" s="28" t="str">
        <f t="shared" ca="1" si="50"/>
        <v/>
      </c>
      <c r="F827" s="28" t="str">
        <f t="shared" ca="1" si="51"/>
        <v/>
      </c>
    </row>
    <row r="828" spans="3:6">
      <c r="C828" s="28" t="str">
        <f t="shared" ca="1" si="48"/>
        <v/>
      </c>
      <c r="D828" s="28" t="str">
        <f t="shared" ca="1" si="49"/>
        <v/>
      </c>
      <c r="E828" s="28" t="str">
        <f t="shared" ca="1" si="50"/>
        <v/>
      </c>
      <c r="F828" s="28" t="str">
        <f t="shared" ca="1" si="51"/>
        <v/>
      </c>
    </row>
    <row r="829" spans="3:6">
      <c r="C829" s="28" t="str">
        <f t="shared" ca="1" si="48"/>
        <v/>
      </c>
      <c r="D829" s="28" t="str">
        <f t="shared" ca="1" si="49"/>
        <v/>
      </c>
      <c r="E829" s="28" t="str">
        <f t="shared" ca="1" si="50"/>
        <v/>
      </c>
      <c r="F829" s="28" t="str">
        <f t="shared" ca="1" si="51"/>
        <v/>
      </c>
    </row>
    <row r="830" spans="3:6">
      <c r="C830" s="28" t="str">
        <f t="shared" ca="1" si="48"/>
        <v/>
      </c>
      <c r="D830" s="28" t="str">
        <f t="shared" ca="1" si="49"/>
        <v/>
      </c>
      <c r="E830" s="28" t="str">
        <f t="shared" ca="1" si="50"/>
        <v/>
      </c>
      <c r="F830" s="28" t="str">
        <f t="shared" ca="1" si="51"/>
        <v/>
      </c>
    </row>
    <row r="831" spans="3:6">
      <c r="C831" s="28" t="str">
        <f t="shared" ca="1" si="48"/>
        <v/>
      </c>
      <c r="D831" s="28" t="str">
        <f t="shared" ca="1" si="49"/>
        <v/>
      </c>
      <c r="E831" s="28" t="str">
        <f t="shared" ca="1" si="50"/>
        <v/>
      </c>
      <c r="F831" s="28" t="str">
        <f t="shared" ca="1" si="51"/>
        <v/>
      </c>
    </row>
    <row r="832" spans="3:6">
      <c r="C832" s="28" t="str">
        <f t="shared" ca="1" si="48"/>
        <v/>
      </c>
      <c r="D832" s="28" t="str">
        <f t="shared" ca="1" si="49"/>
        <v/>
      </c>
      <c r="E832" s="28" t="str">
        <f t="shared" ca="1" si="50"/>
        <v/>
      </c>
      <c r="F832" s="28" t="str">
        <f t="shared" ca="1" si="51"/>
        <v/>
      </c>
    </row>
    <row r="833" spans="3:6">
      <c r="C833" s="28" t="str">
        <f t="shared" ca="1" si="48"/>
        <v/>
      </c>
      <c r="D833" s="28" t="str">
        <f t="shared" ca="1" si="49"/>
        <v/>
      </c>
      <c r="E833" s="28" t="str">
        <f t="shared" ca="1" si="50"/>
        <v/>
      </c>
      <c r="F833" s="28" t="str">
        <f t="shared" ca="1" si="51"/>
        <v/>
      </c>
    </row>
    <row r="834" spans="3:6">
      <c r="C834" s="28" t="str">
        <f t="shared" ca="1" si="48"/>
        <v/>
      </c>
      <c r="D834" s="28" t="str">
        <f t="shared" ca="1" si="49"/>
        <v/>
      </c>
      <c r="E834" s="28" t="str">
        <f t="shared" ca="1" si="50"/>
        <v/>
      </c>
      <c r="F834" s="28" t="str">
        <f t="shared" ca="1" si="51"/>
        <v/>
      </c>
    </row>
    <row r="835" spans="3:6">
      <c r="C835" s="28" t="str">
        <f t="shared" ca="1" si="48"/>
        <v/>
      </c>
      <c r="D835" s="28" t="str">
        <f t="shared" ca="1" si="49"/>
        <v/>
      </c>
      <c r="E835" s="28" t="str">
        <f t="shared" ca="1" si="50"/>
        <v/>
      </c>
      <c r="F835" s="28" t="str">
        <f t="shared" ca="1" si="51"/>
        <v/>
      </c>
    </row>
    <row r="836" spans="3:6">
      <c r="C836" s="28" t="str">
        <f t="shared" ref="C836:C899" ca="1" si="52">IF(OR(INDIRECT(ADDRESS(ROW()-1,COLUMN()))="",(INDIRECT(ADDRESS(ROW()-1,COLUMN()))=COUNTA(INDIRECT("原価センタコード!E:E")))),"",IFERROR(MATCH($C$1,INDIRECT("原価センタコード!E" &amp; INDIRECT(ADDRESS(ROW()-1,COLUMN()))+1 &amp; ":E" &amp; COUNTA(INDIRECT("原価センタコード!E:E"))),0) + INDIRECT(ADDRESS(ROW()-1,COLUMN())),""))</f>
        <v/>
      </c>
      <c r="D836" s="28" t="str">
        <f t="shared" ref="D836:D899" ca="1" si="53">IFERROR(INDIRECT(ADDRESS(INDIRECT(ADDRESS(ROW(),COLUMN()-1)),2,1,1,"原価センタコード")),"")</f>
        <v/>
      </c>
      <c r="E836" s="28" t="str">
        <f t="shared" ref="E836:E899" ca="1" si="54">IF(OR(INDIRECT(ADDRESS(ROW()-1,COLUMN()))="",(INDIRECT(ADDRESS(ROW()-1,COLUMN()))=COUNTA(INDIRECT("原価センタコード!E:E")))),"",IFERROR(MATCH($E$1,INDIRECT("原価センタコード!E" &amp; INDIRECT(ADDRESS(ROW()-1,COLUMN()))+1 &amp; ":E" &amp; COUNTA(INDIRECT("原価センタコード!E:E"))),0) + INDIRECT(ADDRESS(ROW()-1,COLUMN())),""))</f>
        <v/>
      </c>
      <c r="F836" s="28" t="str">
        <f t="shared" ref="F836:F899" ca="1" si="55">IFERROR(INDIRECT(ADDRESS(INDIRECT(ADDRESS(ROW(),COLUMN()-1)),2,1,1,"原価センタコード")),"")</f>
        <v/>
      </c>
    </row>
    <row r="837" spans="3:6">
      <c r="C837" s="28" t="str">
        <f t="shared" ca="1" si="52"/>
        <v/>
      </c>
      <c r="D837" s="28" t="str">
        <f t="shared" ca="1" si="53"/>
        <v/>
      </c>
      <c r="E837" s="28" t="str">
        <f t="shared" ca="1" si="54"/>
        <v/>
      </c>
      <c r="F837" s="28" t="str">
        <f t="shared" ca="1" si="55"/>
        <v/>
      </c>
    </row>
    <row r="838" spans="3:6">
      <c r="C838" s="28" t="str">
        <f t="shared" ca="1" si="52"/>
        <v/>
      </c>
      <c r="D838" s="28" t="str">
        <f t="shared" ca="1" si="53"/>
        <v/>
      </c>
      <c r="E838" s="28" t="str">
        <f t="shared" ca="1" si="54"/>
        <v/>
      </c>
      <c r="F838" s="28" t="str">
        <f t="shared" ca="1" si="55"/>
        <v/>
      </c>
    </row>
    <row r="839" spans="3:6">
      <c r="C839" s="28" t="str">
        <f t="shared" ca="1" si="52"/>
        <v/>
      </c>
      <c r="D839" s="28" t="str">
        <f t="shared" ca="1" si="53"/>
        <v/>
      </c>
      <c r="E839" s="28" t="str">
        <f t="shared" ca="1" si="54"/>
        <v/>
      </c>
      <c r="F839" s="28" t="str">
        <f t="shared" ca="1" si="55"/>
        <v/>
      </c>
    </row>
    <row r="840" spans="3:6">
      <c r="C840" s="28" t="str">
        <f t="shared" ca="1" si="52"/>
        <v/>
      </c>
      <c r="D840" s="28" t="str">
        <f t="shared" ca="1" si="53"/>
        <v/>
      </c>
      <c r="E840" s="28" t="str">
        <f t="shared" ca="1" si="54"/>
        <v/>
      </c>
      <c r="F840" s="28" t="str">
        <f t="shared" ca="1" si="55"/>
        <v/>
      </c>
    </row>
    <row r="841" spans="3:6">
      <c r="C841" s="28" t="str">
        <f t="shared" ca="1" si="52"/>
        <v/>
      </c>
      <c r="D841" s="28" t="str">
        <f t="shared" ca="1" si="53"/>
        <v/>
      </c>
      <c r="E841" s="28" t="str">
        <f t="shared" ca="1" si="54"/>
        <v/>
      </c>
      <c r="F841" s="28" t="str">
        <f t="shared" ca="1" si="55"/>
        <v/>
      </c>
    </row>
    <row r="842" spans="3:6">
      <c r="C842" s="28" t="str">
        <f t="shared" ca="1" si="52"/>
        <v/>
      </c>
      <c r="D842" s="28" t="str">
        <f t="shared" ca="1" si="53"/>
        <v/>
      </c>
      <c r="E842" s="28" t="str">
        <f t="shared" ca="1" si="54"/>
        <v/>
      </c>
      <c r="F842" s="28" t="str">
        <f t="shared" ca="1" si="55"/>
        <v/>
      </c>
    </row>
    <row r="843" spans="3:6">
      <c r="C843" s="28" t="str">
        <f t="shared" ca="1" si="52"/>
        <v/>
      </c>
      <c r="D843" s="28" t="str">
        <f t="shared" ca="1" si="53"/>
        <v/>
      </c>
      <c r="E843" s="28" t="str">
        <f t="shared" ca="1" si="54"/>
        <v/>
      </c>
      <c r="F843" s="28" t="str">
        <f t="shared" ca="1" si="55"/>
        <v/>
      </c>
    </row>
    <row r="844" spans="3:6">
      <c r="C844" s="28" t="str">
        <f t="shared" ca="1" si="52"/>
        <v/>
      </c>
      <c r="D844" s="28" t="str">
        <f t="shared" ca="1" si="53"/>
        <v/>
      </c>
      <c r="E844" s="28" t="str">
        <f t="shared" ca="1" si="54"/>
        <v/>
      </c>
      <c r="F844" s="28" t="str">
        <f t="shared" ca="1" si="55"/>
        <v/>
      </c>
    </row>
    <row r="845" spans="3:6">
      <c r="C845" s="28" t="str">
        <f t="shared" ca="1" si="52"/>
        <v/>
      </c>
      <c r="D845" s="28" t="str">
        <f t="shared" ca="1" si="53"/>
        <v/>
      </c>
      <c r="E845" s="28" t="str">
        <f t="shared" ca="1" si="54"/>
        <v/>
      </c>
      <c r="F845" s="28" t="str">
        <f t="shared" ca="1" si="55"/>
        <v/>
      </c>
    </row>
    <row r="846" spans="3:6">
      <c r="C846" s="28" t="str">
        <f t="shared" ca="1" si="52"/>
        <v/>
      </c>
      <c r="D846" s="28" t="str">
        <f t="shared" ca="1" si="53"/>
        <v/>
      </c>
      <c r="E846" s="28" t="str">
        <f t="shared" ca="1" si="54"/>
        <v/>
      </c>
      <c r="F846" s="28" t="str">
        <f t="shared" ca="1" si="55"/>
        <v/>
      </c>
    </row>
    <row r="847" spans="3:6">
      <c r="C847" s="28" t="str">
        <f t="shared" ca="1" si="52"/>
        <v/>
      </c>
      <c r="D847" s="28" t="str">
        <f t="shared" ca="1" si="53"/>
        <v/>
      </c>
      <c r="E847" s="28" t="str">
        <f t="shared" ca="1" si="54"/>
        <v/>
      </c>
      <c r="F847" s="28" t="str">
        <f t="shared" ca="1" si="55"/>
        <v/>
      </c>
    </row>
    <row r="848" spans="3:6">
      <c r="C848" s="28" t="str">
        <f t="shared" ca="1" si="52"/>
        <v/>
      </c>
      <c r="D848" s="28" t="str">
        <f t="shared" ca="1" si="53"/>
        <v/>
      </c>
      <c r="E848" s="28" t="str">
        <f t="shared" ca="1" si="54"/>
        <v/>
      </c>
      <c r="F848" s="28" t="str">
        <f t="shared" ca="1" si="55"/>
        <v/>
      </c>
    </row>
    <row r="849" spans="3:6">
      <c r="C849" s="28" t="str">
        <f t="shared" ca="1" si="52"/>
        <v/>
      </c>
      <c r="D849" s="28" t="str">
        <f t="shared" ca="1" si="53"/>
        <v/>
      </c>
      <c r="E849" s="28" t="str">
        <f t="shared" ca="1" si="54"/>
        <v/>
      </c>
      <c r="F849" s="28" t="str">
        <f t="shared" ca="1" si="55"/>
        <v/>
      </c>
    </row>
    <row r="850" spans="3:6">
      <c r="C850" s="28" t="str">
        <f t="shared" ca="1" si="52"/>
        <v/>
      </c>
      <c r="D850" s="28" t="str">
        <f t="shared" ca="1" si="53"/>
        <v/>
      </c>
      <c r="E850" s="28" t="str">
        <f t="shared" ca="1" si="54"/>
        <v/>
      </c>
      <c r="F850" s="28" t="str">
        <f t="shared" ca="1" si="55"/>
        <v/>
      </c>
    </row>
    <row r="851" spans="3:6">
      <c r="C851" s="28" t="str">
        <f t="shared" ca="1" si="52"/>
        <v/>
      </c>
      <c r="D851" s="28" t="str">
        <f t="shared" ca="1" si="53"/>
        <v/>
      </c>
      <c r="E851" s="28" t="str">
        <f t="shared" ca="1" si="54"/>
        <v/>
      </c>
      <c r="F851" s="28" t="str">
        <f t="shared" ca="1" si="55"/>
        <v/>
      </c>
    </row>
    <row r="852" spans="3:6">
      <c r="C852" s="28" t="str">
        <f t="shared" ca="1" si="52"/>
        <v/>
      </c>
      <c r="D852" s="28" t="str">
        <f t="shared" ca="1" si="53"/>
        <v/>
      </c>
      <c r="E852" s="28" t="str">
        <f t="shared" ca="1" si="54"/>
        <v/>
      </c>
      <c r="F852" s="28" t="str">
        <f t="shared" ca="1" si="55"/>
        <v/>
      </c>
    </row>
    <row r="853" spans="3:6">
      <c r="C853" s="28" t="str">
        <f t="shared" ca="1" si="52"/>
        <v/>
      </c>
      <c r="D853" s="28" t="str">
        <f t="shared" ca="1" si="53"/>
        <v/>
      </c>
      <c r="E853" s="28" t="str">
        <f t="shared" ca="1" si="54"/>
        <v/>
      </c>
      <c r="F853" s="28" t="str">
        <f t="shared" ca="1" si="55"/>
        <v/>
      </c>
    </row>
    <row r="854" spans="3:6">
      <c r="C854" s="28" t="str">
        <f t="shared" ca="1" si="52"/>
        <v/>
      </c>
      <c r="D854" s="28" t="str">
        <f t="shared" ca="1" si="53"/>
        <v/>
      </c>
      <c r="E854" s="28" t="str">
        <f t="shared" ca="1" si="54"/>
        <v/>
      </c>
      <c r="F854" s="28" t="str">
        <f t="shared" ca="1" si="55"/>
        <v/>
      </c>
    </row>
    <row r="855" spans="3:6">
      <c r="C855" s="28" t="str">
        <f t="shared" ca="1" si="52"/>
        <v/>
      </c>
      <c r="D855" s="28" t="str">
        <f t="shared" ca="1" si="53"/>
        <v/>
      </c>
      <c r="E855" s="28" t="str">
        <f t="shared" ca="1" si="54"/>
        <v/>
      </c>
      <c r="F855" s="28" t="str">
        <f t="shared" ca="1" si="55"/>
        <v/>
      </c>
    </row>
    <row r="856" spans="3:6">
      <c r="C856" s="28" t="str">
        <f t="shared" ca="1" si="52"/>
        <v/>
      </c>
      <c r="D856" s="28" t="str">
        <f t="shared" ca="1" si="53"/>
        <v/>
      </c>
      <c r="E856" s="28" t="str">
        <f t="shared" ca="1" si="54"/>
        <v/>
      </c>
      <c r="F856" s="28" t="str">
        <f t="shared" ca="1" si="55"/>
        <v/>
      </c>
    </row>
    <row r="857" spans="3:6">
      <c r="C857" s="28" t="str">
        <f t="shared" ca="1" si="52"/>
        <v/>
      </c>
      <c r="D857" s="28" t="str">
        <f t="shared" ca="1" si="53"/>
        <v/>
      </c>
      <c r="E857" s="28" t="str">
        <f t="shared" ca="1" si="54"/>
        <v/>
      </c>
      <c r="F857" s="28" t="str">
        <f t="shared" ca="1" si="55"/>
        <v/>
      </c>
    </row>
    <row r="858" spans="3:6">
      <c r="C858" s="28" t="str">
        <f t="shared" ca="1" si="52"/>
        <v/>
      </c>
      <c r="D858" s="28" t="str">
        <f t="shared" ca="1" si="53"/>
        <v/>
      </c>
      <c r="E858" s="28" t="str">
        <f t="shared" ca="1" si="54"/>
        <v/>
      </c>
      <c r="F858" s="28" t="str">
        <f t="shared" ca="1" si="55"/>
        <v/>
      </c>
    </row>
    <row r="859" spans="3:6">
      <c r="C859" s="28" t="str">
        <f t="shared" ca="1" si="52"/>
        <v/>
      </c>
      <c r="D859" s="28" t="str">
        <f t="shared" ca="1" si="53"/>
        <v/>
      </c>
      <c r="E859" s="28" t="str">
        <f t="shared" ca="1" si="54"/>
        <v/>
      </c>
      <c r="F859" s="28" t="str">
        <f t="shared" ca="1" si="55"/>
        <v/>
      </c>
    </row>
    <row r="860" spans="3:6">
      <c r="C860" s="28" t="str">
        <f t="shared" ca="1" si="52"/>
        <v/>
      </c>
      <c r="D860" s="28" t="str">
        <f t="shared" ca="1" si="53"/>
        <v/>
      </c>
      <c r="E860" s="28" t="str">
        <f t="shared" ca="1" si="54"/>
        <v/>
      </c>
      <c r="F860" s="28" t="str">
        <f t="shared" ca="1" si="55"/>
        <v/>
      </c>
    </row>
    <row r="861" spans="3:6">
      <c r="C861" s="28" t="str">
        <f t="shared" ca="1" si="52"/>
        <v/>
      </c>
      <c r="D861" s="28" t="str">
        <f t="shared" ca="1" si="53"/>
        <v/>
      </c>
      <c r="E861" s="28" t="str">
        <f t="shared" ca="1" si="54"/>
        <v/>
      </c>
      <c r="F861" s="28" t="str">
        <f t="shared" ca="1" si="55"/>
        <v/>
      </c>
    </row>
    <row r="862" spans="3:6">
      <c r="C862" s="28" t="str">
        <f t="shared" ca="1" si="52"/>
        <v/>
      </c>
      <c r="D862" s="28" t="str">
        <f t="shared" ca="1" si="53"/>
        <v/>
      </c>
      <c r="E862" s="28" t="str">
        <f t="shared" ca="1" si="54"/>
        <v/>
      </c>
      <c r="F862" s="28" t="str">
        <f t="shared" ca="1" si="55"/>
        <v/>
      </c>
    </row>
    <row r="863" spans="3:6">
      <c r="C863" s="28" t="str">
        <f t="shared" ca="1" si="52"/>
        <v/>
      </c>
      <c r="D863" s="28" t="str">
        <f t="shared" ca="1" si="53"/>
        <v/>
      </c>
      <c r="E863" s="28" t="str">
        <f t="shared" ca="1" si="54"/>
        <v/>
      </c>
      <c r="F863" s="28" t="str">
        <f t="shared" ca="1" si="55"/>
        <v/>
      </c>
    </row>
    <row r="864" spans="3:6">
      <c r="C864" s="28" t="str">
        <f t="shared" ca="1" si="52"/>
        <v/>
      </c>
      <c r="D864" s="28" t="str">
        <f t="shared" ca="1" si="53"/>
        <v/>
      </c>
      <c r="E864" s="28" t="str">
        <f t="shared" ca="1" si="54"/>
        <v/>
      </c>
      <c r="F864" s="28" t="str">
        <f t="shared" ca="1" si="55"/>
        <v/>
      </c>
    </row>
    <row r="865" spans="3:6">
      <c r="C865" s="28" t="str">
        <f t="shared" ca="1" si="52"/>
        <v/>
      </c>
      <c r="D865" s="28" t="str">
        <f t="shared" ca="1" si="53"/>
        <v/>
      </c>
      <c r="E865" s="28" t="str">
        <f t="shared" ca="1" si="54"/>
        <v/>
      </c>
      <c r="F865" s="28" t="str">
        <f t="shared" ca="1" si="55"/>
        <v/>
      </c>
    </row>
    <row r="866" spans="3:6">
      <c r="C866" s="28" t="str">
        <f t="shared" ca="1" si="52"/>
        <v/>
      </c>
      <c r="D866" s="28" t="str">
        <f t="shared" ca="1" si="53"/>
        <v/>
      </c>
      <c r="E866" s="28" t="str">
        <f t="shared" ca="1" si="54"/>
        <v/>
      </c>
      <c r="F866" s="28" t="str">
        <f t="shared" ca="1" si="55"/>
        <v/>
      </c>
    </row>
    <row r="867" spans="3:6">
      <c r="C867" s="28" t="str">
        <f t="shared" ca="1" si="52"/>
        <v/>
      </c>
      <c r="D867" s="28" t="str">
        <f t="shared" ca="1" si="53"/>
        <v/>
      </c>
      <c r="E867" s="28" t="str">
        <f t="shared" ca="1" si="54"/>
        <v/>
      </c>
      <c r="F867" s="28" t="str">
        <f t="shared" ca="1" si="55"/>
        <v/>
      </c>
    </row>
    <row r="868" spans="3:6">
      <c r="C868" s="28" t="str">
        <f t="shared" ca="1" si="52"/>
        <v/>
      </c>
      <c r="D868" s="28" t="str">
        <f t="shared" ca="1" si="53"/>
        <v/>
      </c>
      <c r="E868" s="28" t="str">
        <f t="shared" ca="1" si="54"/>
        <v/>
      </c>
      <c r="F868" s="28" t="str">
        <f t="shared" ca="1" si="55"/>
        <v/>
      </c>
    </row>
    <row r="869" spans="3:6">
      <c r="C869" s="28" t="str">
        <f t="shared" ca="1" si="52"/>
        <v/>
      </c>
      <c r="D869" s="28" t="str">
        <f t="shared" ca="1" si="53"/>
        <v/>
      </c>
      <c r="E869" s="28" t="str">
        <f t="shared" ca="1" si="54"/>
        <v/>
      </c>
      <c r="F869" s="28" t="str">
        <f t="shared" ca="1" si="55"/>
        <v/>
      </c>
    </row>
    <row r="870" spans="3:6">
      <c r="C870" s="28" t="str">
        <f t="shared" ca="1" si="52"/>
        <v/>
      </c>
      <c r="D870" s="28" t="str">
        <f t="shared" ca="1" si="53"/>
        <v/>
      </c>
      <c r="E870" s="28" t="str">
        <f t="shared" ca="1" si="54"/>
        <v/>
      </c>
      <c r="F870" s="28" t="str">
        <f t="shared" ca="1" si="55"/>
        <v/>
      </c>
    </row>
    <row r="871" spans="3:6">
      <c r="C871" s="28" t="str">
        <f t="shared" ca="1" si="52"/>
        <v/>
      </c>
      <c r="D871" s="28" t="str">
        <f t="shared" ca="1" si="53"/>
        <v/>
      </c>
      <c r="E871" s="28" t="str">
        <f t="shared" ca="1" si="54"/>
        <v/>
      </c>
      <c r="F871" s="28" t="str">
        <f t="shared" ca="1" si="55"/>
        <v/>
      </c>
    </row>
    <row r="872" spans="3:6">
      <c r="C872" s="28" t="str">
        <f t="shared" ca="1" si="52"/>
        <v/>
      </c>
      <c r="D872" s="28" t="str">
        <f t="shared" ca="1" si="53"/>
        <v/>
      </c>
      <c r="E872" s="28" t="str">
        <f t="shared" ca="1" si="54"/>
        <v/>
      </c>
      <c r="F872" s="28" t="str">
        <f t="shared" ca="1" si="55"/>
        <v/>
      </c>
    </row>
    <row r="873" spans="3:6">
      <c r="C873" s="28" t="str">
        <f t="shared" ca="1" si="52"/>
        <v/>
      </c>
      <c r="D873" s="28" t="str">
        <f t="shared" ca="1" si="53"/>
        <v/>
      </c>
      <c r="E873" s="28" t="str">
        <f t="shared" ca="1" si="54"/>
        <v/>
      </c>
      <c r="F873" s="28" t="str">
        <f t="shared" ca="1" si="55"/>
        <v/>
      </c>
    </row>
    <row r="874" spans="3:6">
      <c r="C874" s="28" t="str">
        <f t="shared" ca="1" si="52"/>
        <v/>
      </c>
      <c r="D874" s="28" t="str">
        <f t="shared" ca="1" si="53"/>
        <v/>
      </c>
      <c r="E874" s="28" t="str">
        <f t="shared" ca="1" si="54"/>
        <v/>
      </c>
      <c r="F874" s="28" t="str">
        <f t="shared" ca="1" si="55"/>
        <v/>
      </c>
    </row>
    <row r="875" spans="3:6">
      <c r="C875" s="28" t="str">
        <f t="shared" ca="1" si="52"/>
        <v/>
      </c>
      <c r="D875" s="28" t="str">
        <f t="shared" ca="1" si="53"/>
        <v/>
      </c>
      <c r="E875" s="28" t="str">
        <f t="shared" ca="1" si="54"/>
        <v/>
      </c>
      <c r="F875" s="28" t="str">
        <f t="shared" ca="1" si="55"/>
        <v/>
      </c>
    </row>
    <row r="876" spans="3:6">
      <c r="C876" s="28" t="str">
        <f t="shared" ca="1" si="52"/>
        <v/>
      </c>
      <c r="D876" s="28" t="str">
        <f t="shared" ca="1" si="53"/>
        <v/>
      </c>
      <c r="E876" s="28" t="str">
        <f t="shared" ca="1" si="54"/>
        <v/>
      </c>
      <c r="F876" s="28" t="str">
        <f t="shared" ca="1" si="55"/>
        <v/>
      </c>
    </row>
    <row r="877" spans="3:6">
      <c r="C877" s="28" t="str">
        <f t="shared" ca="1" si="52"/>
        <v/>
      </c>
      <c r="D877" s="28" t="str">
        <f t="shared" ca="1" si="53"/>
        <v/>
      </c>
      <c r="E877" s="28" t="str">
        <f t="shared" ca="1" si="54"/>
        <v/>
      </c>
      <c r="F877" s="28" t="str">
        <f t="shared" ca="1" si="55"/>
        <v/>
      </c>
    </row>
    <row r="878" spans="3:6">
      <c r="C878" s="28" t="str">
        <f t="shared" ca="1" si="52"/>
        <v/>
      </c>
      <c r="D878" s="28" t="str">
        <f t="shared" ca="1" si="53"/>
        <v/>
      </c>
      <c r="E878" s="28" t="str">
        <f t="shared" ca="1" si="54"/>
        <v/>
      </c>
      <c r="F878" s="28" t="str">
        <f t="shared" ca="1" si="55"/>
        <v/>
      </c>
    </row>
    <row r="879" spans="3:6">
      <c r="C879" s="28" t="str">
        <f t="shared" ca="1" si="52"/>
        <v/>
      </c>
      <c r="D879" s="28" t="str">
        <f t="shared" ca="1" si="53"/>
        <v/>
      </c>
      <c r="E879" s="28" t="str">
        <f t="shared" ca="1" si="54"/>
        <v/>
      </c>
      <c r="F879" s="28" t="str">
        <f t="shared" ca="1" si="55"/>
        <v/>
      </c>
    </row>
    <row r="880" spans="3:6">
      <c r="C880" s="28" t="str">
        <f t="shared" ca="1" si="52"/>
        <v/>
      </c>
      <c r="D880" s="28" t="str">
        <f t="shared" ca="1" si="53"/>
        <v/>
      </c>
      <c r="E880" s="28" t="str">
        <f t="shared" ca="1" si="54"/>
        <v/>
      </c>
      <c r="F880" s="28" t="str">
        <f t="shared" ca="1" si="55"/>
        <v/>
      </c>
    </row>
    <row r="881" spans="3:6">
      <c r="C881" s="28" t="str">
        <f t="shared" ca="1" si="52"/>
        <v/>
      </c>
      <c r="D881" s="28" t="str">
        <f t="shared" ca="1" si="53"/>
        <v/>
      </c>
      <c r="E881" s="28" t="str">
        <f t="shared" ca="1" si="54"/>
        <v/>
      </c>
      <c r="F881" s="28" t="str">
        <f t="shared" ca="1" si="55"/>
        <v/>
      </c>
    </row>
    <row r="882" spans="3:6">
      <c r="C882" s="28" t="str">
        <f t="shared" ca="1" si="52"/>
        <v/>
      </c>
      <c r="D882" s="28" t="str">
        <f t="shared" ca="1" si="53"/>
        <v/>
      </c>
      <c r="E882" s="28" t="str">
        <f t="shared" ca="1" si="54"/>
        <v/>
      </c>
      <c r="F882" s="28" t="str">
        <f t="shared" ca="1" si="55"/>
        <v/>
      </c>
    </row>
    <row r="883" spans="3:6">
      <c r="C883" s="28" t="str">
        <f t="shared" ca="1" si="52"/>
        <v/>
      </c>
      <c r="D883" s="28" t="str">
        <f t="shared" ca="1" si="53"/>
        <v/>
      </c>
      <c r="E883" s="28" t="str">
        <f t="shared" ca="1" si="54"/>
        <v/>
      </c>
      <c r="F883" s="28" t="str">
        <f t="shared" ca="1" si="55"/>
        <v/>
      </c>
    </row>
    <row r="884" spans="3:6">
      <c r="C884" s="28" t="str">
        <f t="shared" ca="1" si="52"/>
        <v/>
      </c>
      <c r="D884" s="28" t="str">
        <f t="shared" ca="1" si="53"/>
        <v/>
      </c>
      <c r="E884" s="28" t="str">
        <f t="shared" ca="1" si="54"/>
        <v/>
      </c>
      <c r="F884" s="28" t="str">
        <f t="shared" ca="1" si="55"/>
        <v/>
      </c>
    </row>
    <row r="885" spans="3:6">
      <c r="C885" s="28" t="str">
        <f t="shared" ca="1" si="52"/>
        <v/>
      </c>
      <c r="D885" s="28" t="str">
        <f t="shared" ca="1" si="53"/>
        <v/>
      </c>
      <c r="E885" s="28" t="str">
        <f t="shared" ca="1" si="54"/>
        <v/>
      </c>
      <c r="F885" s="28" t="str">
        <f t="shared" ca="1" si="55"/>
        <v/>
      </c>
    </row>
    <row r="886" spans="3:6">
      <c r="C886" s="28" t="str">
        <f t="shared" ca="1" si="52"/>
        <v/>
      </c>
      <c r="D886" s="28" t="str">
        <f t="shared" ca="1" si="53"/>
        <v/>
      </c>
      <c r="E886" s="28" t="str">
        <f t="shared" ca="1" si="54"/>
        <v/>
      </c>
      <c r="F886" s="28" t="str">
        <f t="shared" ca="1" si="55"/>
        <v/>
      </c>
    </row>
    <row r="887" spans="3:6">
      <c r="C887" s="28" t="str">
        <f t="shared" ca="1" si="52"/>
        <v/>
      </c>
      <c r="D887" s="28" t="str">
        <f t="shared" ca="1" si="53"/>
        <v/>
      </c>
      <c r="E887" s="28" t="str">
        <f t="shared" ca="1" si="54"/>
        <v/>
      </c>
      <c r="F887" s="28" t="str">
        <f t="shared" ca="1" si="55"/>
        <v/>
      </c>
    </row>
    <row r="888" spans="3:6">
      <c r="C888" s="28" t="str">
        <f t="shared" ca="1" si="52"/>
        <v/>
      </c>
      <c r="D888" s="28" t="str">
        <f t="shared" ca="1" si="53"/>
        <v/>
      </c>
      <c r="E888" s="28" t="str">
        <f t="shared" ca="1" si="54"/>
        <v/>
      </c>
      <c r="F888" s="28" t="str">
        <f t="shared" ca="1" si="55"/>
        <v/>
      </c>
    </row>
    <row r="889" spans="3:6">
      <c r="C889" s="28" t="str">
        <f t="shared" ca="1" si="52"/>
        <v/>
      </c>
      <c r="D889" s="28" t="str">
        <f t="shared" ca="1" si="53"/>
        <v/>
      </c>
      <c r="E889" s="28" t="str">
        <f t="shared" ca="1" si="54"/>
        <v/>
      </c>
      <c r="F889" s="28" t="str">
        <f t="shared" ca="1" si="55"/>
        <v/>
      </c>
    </row>
    <row r="890" spans="3:6">
      <c r="C890" s="28" t="str">
        <f t="shared" ca="1" si="52"/>
        <v/>
      </c>
      <c r="D890" s="28" t="str">
        <f t="shared" ca="1" si="53"/>
        <v/>
      </c>
      <c r="E890" s="28" t="str">
        <f t="shared" ca="1" si="54"/>
        <v/>
      </c>
      <c r="F890" s="28" t="str">
        <f t="shared" ca="1" si="55"/>
        <v/>
      </c>
    </row>
    <row r="891" spans="3:6">
      <c r="C891" s="28" t="str">
        <f t="shared" ca="1" si="52"/>
        <v/>
      </c>
      <c r="D891" s="28" t="str">
        <f t="shared" ca="1" si="53"/>
        <v/>
      </c>
      <c r="E891" s="28" t="str">
        <f t="shared" ca="1" si="54"/>
        <v/>
      </c>
      <c r="F891" s="28" t="str">
        <f t="shared" ca="1" si="55"/>
        <v/>
      </c>
    </row>
    <row r="892" spans="3:6">
      <c r="C892" s="28" t="str">
        <f t="shared" ca="1" si="52"/>
        <v/>
      </c>
      <c r="D892" s="28" t="str">
        <f t="shared" ca="1" si="53"/>
        <v/>
      </c>
      <c r="E892" s="28" t="str">
        <f t="shared" ca="1" si="54"/>
        <v/>
      </c>
      <c r="F892" s="28" t="str">
        <f t="shared" ca="1" si="55"/>
        <v/>
      </c>
    </row>
    <row r="893" spans="3:6">
      <c r="C893" s="28" t="str">
        <f t="shared" ca="1" si="52"/>
        <v/>
      </c>
      <c r="D893" s="28" t="str">
        <f t="shared" ca="1" si="53"/>
        <v/>
      </c>
      <c r="E893" s="28" t="str">
        <f t="shared" ca="1" si="54"/>
        <v/>
      </c>
      <c r="F893" s="28" t="str">
        <f t="shared" ca="1" si="55"/>
        <v/>
      </c>
    </row>
    <row r="894" spans="3:6">
      <c r="C894" s="28" t="str">
        <f t="shared" ca="1" si="52"/>
        <v/>
      </c>
      <c r="D894" s="28" t="str">
        <f t="shared" ca="1" si="53"/>
        <v/>
      </c>
      <c r="E894" s="28" t="str">
        <f t="shared" ca="1" si="54"/>
        <v/>
      </c>
      <c r="F894" s="28" t="str">
        <f t="shared" ca="1" si="55"/>
        <v/>
      </c>
    </row>
    <row r="895" spans="3:6">
      <c r="C895" s="28" t="str">
        <f t="shared" ca="1" si="52"/>
        <v/>
      </c>
      <c r="D895" s="28" t="str">
        <f t="shared" ca="1" si="53"/>
        <v/>
      </c>
      <c r="E895" s="28" t="str">
        <f t="shared" ca="1" si="54"/>
        <v/>
      </c>
      <c r="F895" s="28" t="str">
        <f t="shared" ca="1" si="55"/>
        <v/>
      </c>
    </row>
    <row r="896" spans="3:6">
      <c r="C896" s="28" t="str">
        <f t="shared" ca="1" si="52"/>
        <v/>
      </c>
      <c r="D896" s="28" t="str">
        <f t="shared" ca="1" si="53"/>
        <v/>
      </c>
      <c r="E896" s="28" t="str">
        <f t="shared" ca="1" si="54"/>
        <v/>
      </c>
      <c r="F896" s="28" t="str">
        <f t="shared" ca="1" si="55"/>
        <v/>
      </c>
    </row>
    <row r="897" spans="3:6">
      <c r="C897" s="28" t="str">
        <f t="shared" ca="1" si="52"/>
        <v/>
      </c>
      <c r="D897" s="28" t="str">
        <f t="shared" ca="1" si="53"/>
        <v/>
      </c>
      <c r="E897" s="28" t="str">
        <f t="shared" ca="1" si="54"/>
        <v/>
      </c>
      <c r="F897" s="28" t="str">
        <f t="shared" ca="1" si="55"/>
        <v/>
      </c>
    </row>
    <row r="898" spans="3:6">
      <c r="C898" s="28" t="str">
        <f t="shared" ca="1" si="52"/>
        <v/>
      </c>
      <c r="D898" s="28" t="str">
        <f t="shared" ca="1" si="53"/>
        <v/>
      </c>
      <c r="E898" s="28" t="str">
        <f t="shared" ca="1" si="54"/>
        <v/>
      </c>
      <c r="F898" s="28" t="str">
        <f t="shared" ca="1" si="55"/>
        <v/>
      </c>
    </row>
    <row r="899" spans="3:6">
      <c r="C899" s="28" t="str">
        <f t="shared" ca="1" si="52"/>
        <v/>
      </c>
      <c r="D899" s="28" t="str">
        <f t="shared" ca="1" si="53"/>
        <v/>
      </c>
      <c r="E899" s="28" t="str">
        <f t="shared" ca="1" si="54"/>
        <v/>
      </c>
      <c r="F899" s="28" t="str">
        <f t="shared" ca="1" si="55"/>
        <v/>
      </c>
    </row>
    <row r="900" spans="3:6">
      <c r="C900" s="28" t="str">
        <f t="shared" ref="C900:C963" ca="1" si="56">IF(OR(INDIRECT(ADDRESS(ROW()-1,COLUMN()))="",(INDIRECT(ADDRESS(ROW()-1,COLUMN()))=COUNTA(INDIRECT("原価センタコード!E:E")))),"",IFERROR(MATCH($C$1,INDIRECT("原価センタコード!E" &amp; INDIRECT(ADDRESS(ROW()-1,COLUMN()))+1 &amp; ":E" &amp; COUNTA(INDIRECT("原価センタコード!E:E"))),0) + INDIRECT(ADDRESS(ROW()-1,COLUMN())),""))</f>
        <v/>
      </c>
      <c r="D900" s="28" t="str">
        <f t="shared" ref="D900:D963" ca="1" si="57">IFERROR(INDIRECT(ADDRESS(INDIRECT(ADDRESS(ROW(),COLUMN()-1)),2,1,1,"原価センタコード")),"")</f>
        <v/>
      </c>
      <c r="E900" s="28" t="str">
        <f t="shared" ref="E900:E963" ca="1" si="58">IF(OR(INDIRECT(ADDRESS(ROW()-1,COLUMN()))="",(INDIRECT(ADDRESS(ROW()-1,COLUMN()))=COUNTA(INDIRECT("原価センタコード!E:E")))),"",IFERROR(MATCH($E$1,INDIRECT("原価センタコード!E" &amp; INDIRECT(ADDRESS(ROW()-1,COLUMN()))+1 &amp; ":E" &amp; COUNTA(INDIRECT("原価センタコード!E:E"))),0) + INDIRECT(ADDRESS(ROW()-1,COLUMN())),""))</f>
        <v/>
      </c>
      <c r="F900" s="28" t="str">
        <f t="shared" ref="F900:F963" ca="1" si="59">IFERROR(INDIRECT(ADDRESS(INDIRECT(ADDRESS(ROW(),COLUMN()-1)),2,1,1,"原価センタコード")),"")</f>
        <v/>
      </c>
    </row>
    <row r="901" spans="3:6">
      <c r="C901" s="28" t="str">
        <f t="shared" ca="1" si="56"/>
        <v/>
      </c>
      <c r="D901" s="28" t="str">
        <f t="shared" ca="1" si="57"/>
        <v/>
      </c>
      <c r="E901" s="28" t="str">
        <f t="shared" ca="1" si="58"/>
        <v/>
      </c>
      <c r="F901" s="28" t="str">
        <f t="shared" ca="1" si="59"/>
        <v/>
      </c>
    </row>
    <row r="902" spans="3:6">
      <c r="C902" s="28" t="str">
        <f t="shared" ca="1" si="56"/>
        <v/>
      </c>
      <c r="D902" s="28" t="str">
        <f t="shared" ca="1" si="57"/>
        <v/>
      </c>
      <c r="E902" s="28" t="str">
        <f t="shared" ca="1" si="58"/>
        <v/>
      </c>
      <c r="F902" s="28" t="str">
        <f t="shared" ca="1" si="59"/>
        <v/>
      </c>
    </row>
    <row r="903" spans="3:6">
      <c r="C903" s="28" t="str">
        <f t="shared" ca="1" si="56"/>
        <v/>
      </c>
      <c r="D903" s="28" t="str">
        <f t="shared" ca="1" si="57"/>
        <v/>
      </c>
      <c r="E903" s="28" t="str">
        <f t="shared" ca="1" si="58"/>
        <v/>
      </c>
      <c r="F903" s="28" t="str">
        <f t="shared" ca="1" si="59"/>
        <v/>
      </c>
    </row>
    <row r="904" spans="3:6">
      <c r="C904" s="28" t="str">
        <f t="shared" ca="1" si="56"/>
        <v/>
      </c>
      <c r="D904" s="28" t="str">
        <f t="shared" ca="1" si="57"/>
        <v/>
      </c>
      <c r="E904" s="28" t="str">
        <f t="shared" ca="1" si="58"/>
        <v/>
      </c>
      <c r="F904" s="28" t="str">
        <f t="shared" ca="1" si="59"/>
        <v/>
      </c>
    </row>
    <row r="905" spans="3:6">
      <c r="C905" s="28" t="str">
        <f t="shared" ca="1" si="56"/>
        <v/>
      </c>
      <c r="D905" s="28" t="str">
        <f t="shared" ca="1" si="57"/>
        <v/>
      </c>
      <c r="E905" s="28" t="str">
        <f t="shared" ca="1" si="58"/>
        <v/>
      </c>
      <c r="F905" s="28" t="str">
        <f t="shared" ca="1" si="59"/>
        <v/>
      </c>
    </row>
    <row r="906" spans="3:6">
      <c r="C906" s="28" t="str">
        <f t="shared" ca="1" si="56"/>
        <v/>
      </c>
      <c r="D906" s="28" t="str">
        <f t="shared" ca="1" si="57"/>
        <v/>
      </c>
      <c r="E906" s="28" t="str">
        <f t="shared" ca="1" si="58"/>
        <v/>
      </c>
      <c r="F906" s="28" t="str">
        <f t="shared" ca="1" si="59"/>
        <v/>
      </c>
    </row>
    <row r="907" spans="3:6">
      <c r="C907" s="28" t="str">
        <f t="shared" ca="1" si="56"/>
        <v/>
      </c>
      <c r="D907" s="28" t="str">
        <f t="shared" ca="1" si="57"/>
        <v/>
      </c>
      <c r="E907" s="28" t="str">
        <f t="shared" ca="1" si="58"/>
        <v/>
      </c>
      <c r="F907" s="28" t="str">
        <f t="shared" ca="1" si="59"/>
        <v/>
      </c>
    </row>
    <row r="908" spans="3:6">
      <c r="C908" s="28" t="str">
        <f t="shared" ca="1" si="56"/>
        <v/>
      </c>
      <c r="D908" s="28" t="str">
        <f t="shared" ca="1" si="57"/>
        <v/>
      </c>
      <c r="E908" s="28" t="str">
        <f t="shared" ca="1" si="58"/>
        <v/>
      </c>
      <c r="F908" s="28" t="str">
        <f t="shared" ca="1" si="59"/>
        <v/>
      </c>
    </row>
    <row r="909" spans="3:6">
      <c r="C909" s="28" t="str">
        <f t="shared" ca="1" si="56"/>
        <v/>
      </c>
      <c r="D909" s="28" t="str">
        <f t="shared" ca="1" si="57"/>
        <v/>
      </c>
      <c r="E909" s="28" t="str">
        <f t="shared" ca="1" si="58"/>
        <v/>
      </c>
      <c r="F909" s="28" t="str">
        <f t="shared" ca="1" si="59"/>
        <v/>
      </c>
    </row>
    <row r="910" spans="3:6">
      <c r="C910" s="28" t="str">
        <f t="shared" ca="1" si="56"/>
        <v/>
      </c>
      <c r="D910" s="28" t="str">
        <f t="shared" ca="1" si="57"/>
        <v/>
      </c>
      <c r="E910" s="28" t="str">
        <f t="shared" ca="1" si="58"/>
        <v/>
      </c>
      <c r="F910" s="28" t="str">
        <f t="shared" ca="1" si="59"/>
        <v/>
      </c>
    </row>
    <row r="911" spans="3:6">
      <c r="C911" s="28" t="str">
        <f t="shared" ca="1" si="56"/>
        <v/>
      </c>
      <c r="D911" s="28" t="str">
        <f t="shared" ca="1" si="57"/>
        <v/>
      </c>
      <c r="E911" s="28" t="str">
        <f t="shared" ca="1" si="58"/>
        <v/>
      </c>
      <c r="F911" s="28" t="str">
        <f t="shared" ca="1" si="59"/>
        <v/>
      </c>
    </row>
    <row r="912" spans="3:6">
      <c r="C912" s="28" t="str">
        <f t="shared" ca="1" si="56"/>
        <v/>
      </c>
      <c r="D912" s="28" t="str">
        <f t="shared" ca="1" si="57"/>
        <v/>
      </c>
      <c r="E912" s="28" t="str">
        <f t="shared" ca="1" si="58"/>
        <v/>
      </c>
      <c r="F912" s="28" t="str">
        <f t="shared" ca="1" si="59"/>
        <v/>
      </c>
    </row>
    <row r="913" spans="3:6">
      <c r="C913" s="28" t="str">
        <f t="shared" ca="1" si="56"/>
        <v/>
      </c>
      <c r="D913" s="28" t="str">
        <f t="shared" ca="1" si="57"/>
        <v/>
      </c>
      <c r="E913" s="28" t="str">
        <f t="shared" ca="1" si="58"/>
        <v/>
      </c>
      <c r="F913" s="28" t="str">
        <f t="shared" ca="1" si="59"/>
        <v/>
      </c>
    </row>
    <row r="914" spans="3:6">
      <c r="C914" s="28" t="str">
        <f t="shared" ca="1" si="56"/>
        <v/>
      </c>
      <c r="D914" s="28" t="str">
        <f t="shared" ca="1" si="57"/>
        <v/>
      </c>
      <c r="E914" s="28" t="str">
        <f t="shared" ca="1" si="58"/>
        <v/>
      </c>
      <c r="F914" s="28" t="str">
        <f t="shared" ca="1" si="59"/>
        <v/>
      </c>
    </row>
    <row r="915" spans="3:6">
      <c r="C915" s="28" t="str">
        <f t="shared" ca="1" si="56"/>
        <v/>
      </c>
      <c r="D915" s="28" t="str">
        <f t="shared" ca="1" si="57"/>
        <v/>
      </c>
      <c r="E915" s="28" t="str">
        <f t="shared" ca="1" si="58"/>
        <v/>
      </c>
      <c r="F915" s="28" t="str">
        <f t="shared" ca="1" si="59"/>
        <v/>
      </c>
    </row>
    <row r="916" spans="3:6">
      <c r="C916" s="28" t="str">
        <f t="shared" ca="1" si="56"/>
        <v/>
      </c>
      <c r="D916" s="28" t="str">
        <f t="shared" ca="1" si="57"/>
        <v/>
      </c>
      <c r="E916" s="28" t="str">
        <f t="shared" ca="1" si="58"/>
        <v/>
      </c>
      <c r="F916" s="28" t="str">
        <f t="shared" ca="1" si="59"/>
        <v/>
      </c>
    </row>
    <row r="917" spans="3:6">
      <c r="C917" s="28" t="str">
        <f t="shared" ca="1" si="56"/>
        <v/>
      </c>
      <c r="D917" s="28" t="str">
        <f t="shared" ca="1" si="57"/>
        <v/>
      </c>
      <c r="E917" s="28" t="str">
        <f t="shared" ca="1" si="58"/>
        <v/>
      </c>
      <c r="F917" s="28" t="str">
        <f t="shared" ca="1" si="59"/>
        <v/>
      </c>
    </row>
    <row r="918" spans="3:6">
      <c r="C918" s="28" t="str">
        <f t="shared" ca="1" si="56"/>
        <v/>
      </c>
      <c r="D918" s="28" t="str">
        <f t="shared" ca="1" si="57"/>
        <v/>
      </c>
      <c r="E918" s="28" t="str">
        <f t="shared" ca="1" si="58"/>
        <v/>
      </c>
      <c r="F918" s="28" t="str">
        <f t="shared" ca="1" si="59"/>
        <v/>
      </c>
    </row>
    <row r="919" spans="3:6">
      <c r="C919" s="28" t="str">
        <f t="shared" ca="1" si="56"/>
        <v/>
      </c>
      <c r="D919" s="28" t="str">
        <f t="shared" ca="1" si="57"/>
        <v/>
      </c>
      <c r="E919" s="28" t="str">
        <f t="shared" ca="1" si="58"/>
        <v/>
      </c>
      <c r="F919" s="28" t="str">
        <f t="shared" ca="1" si="59"/>
        <v/>
      </c>
    </row>
    <row r="920" spans="3:6">
      <c r="C920" s="28" t="str">
        <f t="shared" ca="1" si="56"/>
        <v/>
      </c>
      <c r="D920" s="28" t="str">
        <f t="shared" ca="1" si="57"/>
        <v/>
      </c>
      <c r="E920" s="28" t="str">
        <f t="shared" ca="1" si="58"/>
        <v/>
      </c>
      <c r="F920" s="28" t="str">
        <f t="shared" ca="1" si="59"/>
        <v/>
      </c>
    </row>
    <row r="921" spans="3:6">
      <c r="C921" s="28" t="str">
        <f t="shared" ca="1" si="56"/>
        <v/>
      </c>
      <c r="D921" s="28" t="str">
        <f t="shared" ca="1" si="57"/>
        <v/>
      </c>
      <c r="E921" s="28" t="str">
        <f t="shared" ca="1" si="58"/>
        <v/>
      </c>
      <c r="F921" s="28" t="str">
        <f t="shared" ca="1" si="59"/>
        <v/>
      </c>
    </row>
    <row r="922" spans="3:6">
      <c r="C922" s="28" t="str">
        <f t="shared" ca="1" si="56"/>
        <v/>
      </c>
      <c r="D922" s="28" t="str">
        <f t="shared" ca="1" si="57"/>
        <v/>
      </c>
      <c r="E922" s="28" t="str">
        <f t="shared" ca="1" si="58"/>
        <v/>
      </c>
      <c r="F922" s="28" t="str">
        <f t="shared" ca="1" si="59"/>
        <v/>
      </c>
    </row>
    <row r="923" spans="3:6">
      <c r="C923" s="28" t="str">
        <f t="shared" ca="1" si="56"/>
        <v/>
      </c>
      <c r="D923" s="28" t="str">
        <f t="shared" ca="1" si="57"/>
        <v/>
      </c>
      <c r="E923" s="28" t="str">
        <f t="shared" ca="1" si="58"/>
        <v/>
      </c>
      <c r="F923" s="28" t="str">
        <f t="shared" ca="1" si="59"/>
        <v/>
      </c>
    </row>
    <row r="924" spans="3:6">
      <c r="C924" s="28" t="str">
        <f t="shared" ca="1" si="56"/>
        <v/>
      </c>
      <c r="D924" s="28" t="str">
        <f t="shared" ca="1" si="57"/>
        <v/>
      </c>
      <c r="E924" s="28" t="str">
        <f t="shared" ca="1" si="58"/>
        <v/>
      </c>
      <c r="F924" s="28" t="str">
        <f t="shared" ca="1" si="59"/>
        <v/>
      </c>
    </row>
    <row r="925" spans="3:6">
      <c r="C925" s="28" t="str">
        <f t="shared" ca="1" si="56"/>
        <v/>
      </c>
      <c r="D925" s="28" t="str">
        <f t="shared" ca="1" si="57"/>
        <v/>
      </c>
      <c r="E925" s="28" t="str">
        <f t="shared" ca="1" si="58"/>
        <v/>
      </c>
      <c r="F925" s="28" t="str">
        <f t="shared" ca="1" si="59"/>
        <v/>
      </c>
    </row>
    <row r="926" spans="3:6">
      <c r="C926" s="28" t="str">
        <f t="shared" ca="1" si="56"/>
        <v/>
      </c>
      <c r="D926" s="28" t="str">
        <f t="shared" ca="1" si="57"/>
        <v/>
      </c>
      <c r="E926" s="28" t="str">
        <f t="shared" ca="1" si="58"/>
        <v/>
      </c>
      <c r="F926" s="28" t="str">
        <f t="shared" ca="1" si="59"/>
        <v/>
      </c>
    </row>
    <row r="927" spans="3:6">
      <c r="C927" s="28" t="str">
        <f t="shared" ca="1" si="56"/>
        <v/>
      </c>
      <c r="D927" s="28" t="str">
        <f t="shared" ca="1" si="57"/>
        <v/>
      </c>
      <c r="E927" s="28" t="str">
        <f t="shared" ca="1" si="58"/>
        <v/>
      </c>
      <c r="F927" s="28" t="str">
        <f t="shared" ca="1" si="59"/>
        <v/>
      </c>
    </row>
    <row r="928" spans="3:6">
      <c r="C928" s="28" t="str">
        <f t="shared" ca="1" si="56"/>
        <v/>
      </c>
      <c r="D928" s="28" t="str">
        <f t="shared" ca="1" si="57"/>
        <v/>
      </c>
      <c r="E928" s="28" t="str">
        <f t="shared" ca="1" si="58"/>
        <v/>
      </c>
      <c r="F928" s="28" t="str">
        <f t="shared" ca="1" si="59"/>
        <v/>
      </c>
    </row>
    <row r="929" spans="3:6">
      <c r="C929" s="28" t="str">
        <f t="shared" ca="1" si="56"/>
        <v/>
      </c>
      <c r="D929" s="28" t="str">
        <f t="shared" ca="1" si="57"/>
        <v/>
      </c>
      <c r="E929" s="28" t="str">
        <f t="shared" ca="1" si="58"/>
        <v/>
      </c>
      <c r="F929" s="28" t="str">
        <f t="shared" ca="1" si="59"/>
        <v/>
      </c>
    </row>
    <row r="930" spans="3:6">
      <c r="C930" s="28" t="str">
        <f t="shared" ca="1" si="56"/>
        <v/>
      </c>
      <c r="D930" s="28" t="str">
        <f t="shared" ca="1" si="57"/>
        <v/>
      </c>
      <c r="E930" s="28" t="str">
        <f t="shared" ca="1" si="58"/>
        <v/>
      </c>
      <c r="F930" s="28" t="str">
        <f t="shared" ca="1" si="59"/>
        <v/>
      </c>
    </row>
    <row r="931" spans="3:6">
      <c r="C931" s="28" t="str">
        <f t="shared" ca="1" si="56"/>
        <v/>
      </c>
      <c r="D931" s="28" t="str">
        <f t="shared" ca="1" si="57"/>
        <v/>
      </c>
      <c r="E931" s="28" t="str">
        <f t="shared" ca="1" si="58"/>
        <v/>
      </c>
      <c r="F931" s="28" t="str">
        <f t="shared" ca="1" si="59"/>
        <v/>
      </c>
    </row>
    <row r="932" spans="3:6">
      <c r="C932" s="28" t="str">
        <f t="shared" ca="1" si="56"/>
        <v/>
      </c>
      <c r="D932" s="28" t="str">
        <f t="shared" ca="1" si="57"/>
        <v/>
      </c>
      <c r="E932" s="28" t="str">
        <f t="shared" ca="1" si="58"/>
        <v/>
      </c>
      <c r="F932" s="28" t="str">
        <f t="shared" ca="1" si="59"/>
        <v/>
      </c>
    </row>
    <row r="933" spans="3:6">
      <c r="C933" s="28" t="str">
        <f t="shared" ca="1" si="56"/>
        <v/>
      </c>
      <c r="D933" s="28" t="str">
        <f t="shared" ca="1" si="57"/>
        <v/>
      </c>
      <c r="E933" s="28" t="str">
        <f t="shared" ca="1" si="58"/>
        <v/>
      </c>
      <c r="F933" s="28" t="str">
        <f t="shared" ca="1" si="59"/>
        <v/>
      </c>
    </row>
    <row r="934" spans="3:6">
      <c r="C934" s="28" t="str">
        <f t="shared" ca="1" si="56"/>
        <v/>
      </c>
      <c r="D934" s="28" t="str">
        <f t="shared" ca="1" si="57"/>
        <v/>
      </c>
      <c r="E934" s="28" t="str">
        <f t="shared" ca="1" si="58"/>
        <v/>
      </c>
      <c r="F934" s="28" t="str">
        <f t="shared" ca="1" si="59"/>
        <v/>
      </c>
    </row>
    <row r="935" spans="3:6">
      <c r="C935" s="28" t="str">
        <f t="shared" ca="1" si="56"/>
        <v/>
      </c>
      <c r="D935" s="28" t="str">
        <f t="shared" ca="1" si="57"/>
        <v/>
      </c>
      <c r="E935" s="28" t="str">
        <f t="shared" ca="1" si="58"/>
        <v/>
      </c>
      <c r="F935" s="28" t="str">
        <f t="shared" ca="1" si="59"/>
        <v/>
      </c>
    </row>
    <row r="936" spans="3:6">
      <c r="C936" s="28" t="str">
        <f t="shared" ca="1" si="56"/>
        <v/>
      </c>
      <c r="D936" s="28" t="str">
        <f t="shared" ca="1" si="57"/>
        <v/>
      </c>
      <c r="E936" s="28" t="str">
        <f t="shared" ca="1" si="58"/>
        <v/>
      </c>
      <c r="F936" s="28" t="str">
        <f t="shared" ca="1" si="59"/>
        <v/>
      </c>
    </row>
    <row r="937" spans="3:6">
      <c r="C937" s="28" t="str">
        <f t="shared" ca="1" si="56"/>
        <v/>
      </c>
      <c r="D937" s="28" t="str">
        <f t="shared" ca="1" si="57"/>
        <v/>
      </c>
      <c r="E937" s="28" t="str">
        <f t="shared" ca="1" si="58"/>
        <v/>
      </c>
      <c r="F937" s="28" t="str">
        <f t="shared" ca="1" si="59"/>
        <v/>
      </c>
    </row>
    <row r="938" spans="3:6">
      <c r="C938" s="28" t="str">
        <f t="shared" ca="1" si="56"/>
        <v/>
      </c>
      <c r="D938" s="28" t="str">
        <f t="shared" ca="1" si="57"/>
        <v/>
      </c>
      <c r="E938" s="28" t="str">
        <f t="shared" ca="1" si="58"/>
        <v/>
      </c>
      <c r="F938" s="28" t="str">
        <f t="shared" ca="1" si="59"/>
        <v/>
      </c>
    </row>
    <row r="939" spans="3:6">
      <c r="C939" s="28" t="str">
        <f t="shared" ca="1" si="56"/>
        <v/>
      </c>
      <c r="D939" s="28" t="str">
        <f t="shared" ca="1" si="57"/>
        <v/>
      </c>
      <c r="E939" s="28" t="str">
        <f t="shared" ca="1" si="58"/>
        <v/>
      </c>
      <c r="F939" s="28" t="str">
        <f t="shared" ca="1" si="59"/>
        <v/>
      </c>
    </row>
    <row r="940" spans="3:6">
      <c r="C940" s="28" t="str">
        <f t="shared" ca="1" si="56"/>
        <v/>
      </c>
      <c r="D940" s="28" t="str">
        <f t="shared" ca="1" si="57"/>
        <v/>
      </c>
      <c r="E940" s="28" t="str">
        <f t="shared" ca="1" si="58"/>
        <v/>
      </c>
      <c r="F940" s="28" t="str">
        <f t="shared" ca="1" si="59"/>
        <v/>
      </c>
    </row>
    <row r="941" spans="3:6">
      <c r="C941" s="28" t="str">
        <f t="shared" ca="1" si="56"/>
        <v/>
      </c>
      <c r="D941" s="28" t="str">
        <f t="shared" ca="1" si="57"/>
        <v/>
      </c>
      <c r="E941" s="28" t="str">
        <f t="shared" ca="1" si="58"/>
        <v/>
      </c>
      <c r="F941" s="28" t="str">
        <f t="shared" ca="1" si="59"/>
        <v/>
      </c>
    </row>
    <row r="942" spans="3:6">
      <c r="C942" s="28" t="str">
        <f t="shared" ca="1" si="56"/>
        <v/>
      </c>
      <c r="D942" s="28" t="str">
        <f t="shared" ca="1" si="57"/>
        <v/>
      </c>
      <c r="E942" s="28" t="str">
        <f t="shared" ca="1" si="58"/>
        <v/>
      </c>
      <c r="F942" s="28" t="str">
        <f t="shared" ca="1" si="59"/>
        <v/>
      </c>
    </row>
    <row r="943" spans="3:6">
      <c r="C943" s="28" t="str">
        <f t="shared" ca="1" si="56"/>
        <v/>
      </c>
      <c r="D943" s="28" t="str">
        <f t="shared" ca="1" si="57"/>
        <v/>
      </c>
      <c r="E943" s="28" t="str">
        <f t="shared" ca="1" si="58"/>
        <v/>
      </c>
      <c r="F943" s="28" t="str">
        <f t="shared" ca="1" si="59"/>
        <v/>
      </c>
    </row>
    <row r="944" spans="3:6">
      <c r="C944" s="28" t="str">
        <f t="shared" ca="1" si="56"/>
        <v/>
      </c>
      <c r="D944" s="28" t="str">
        <f t="shared" ca="1" si="57"/>
        <v/>
      </c>
      <c r="E944" s="28" t="str">
        <f t="shared" ca="1" si="58"/>
        <v/>
      </c>
      <c r="F944" s="28" t="str">
        <f t="shared" ca="1" si="59"/>
        <v/>
      </c>
    </row>
    <row r="945" spans="3:6">
      <c r="C945" s="28" t="str">
        <f t="shared" ca="1" si="56"/>
        <v/>
      </c>
      <c r="D945" s="28" t="str">
        <f t="shared" ca="1" si="57"/>
        <v/>
      </c>
      <c r="E945" s="28" t="str">
        <f t="shared" ca="1" si="58"/>
        <v/>
      </c>
      <c r="F945" s="28" t="str">
        <f t="shared" ca="1" si="59"/>
        <v/>
      </c>
    </row>
    <row r="946" spans="3:6">
      <c r="C946" s="28" t="str">
        <f t="shared" ca="1" si="56"/>
        <v/>
      </c>
      <c r="D946" s="28" t="str">
        <f t="shared" ca="1" si="57"/>
        <v/>
      </c>
      <c r="E946" s="28" t="str">
        <f t="shared" ca="1" si="58"/>
        <v/>
      </c>
      <c r="F946" s="28" t="str">
        <f t="shared" ca="1" si="59"/>
        <v/>
      </c>
    </row>
    <row r="947" spans="3:6">
      <c r="C947" s="28" t="str">
        <f t="shared" ca="1" si="56"/>
        <v/>
      </c>
      <c r="D947" s="28" t="str">
        <f t="shared" ca="1" si="57"/>
        <v/>
      </c>
      <c r="E947" s="28" t="str">
        <f t="shared" ca="1" si="58"/>
        <v/>
      </c>
      <c r="F947" s="28" t="str">
        <f t="shared" ca="1" si="59"/>
        <v/>
      </c>
    </row>
    <row r="948" spans="3:6">
      <c r="C948" s="28" t="str">
        <f t="shared" ca="1" si="56"/>
        <v/>
      </c>
      <c r="D948" s="28" t="str">
        <f t="shared" ca="1" si="57"/>
        <v/>
      </c>
      <c r="E948" s="28" t="str">
        <f t="shared" ca="1" si="58"/>
        <v/>
      </c>
      <c r="F948" s="28" t="str">
        <f t="shared" ca="1" si="59"/>
        <v/>
      </c>
    </row>
    <row r="949" spans="3:6">
      <c r="C949" s="28" t="str">
        <f t="shared" ca="1" si="56"/>
        <v/>
      </c>
      <c r="D949" s="28" t="str">
        <f t="shared" ca="1" si="57"/>
        <v/>
      </c>
      <c r="E949" s="28" t="str">
        <f t="shared" ca="1" si="58"/>
        <v/>
      </c>
      <c r="F949" s="28" t="str">
        <f t="shared" ca="1" si="59"/>
        <v/>
      </c>
    </row>
    <row r="950" spans="3:6">
      <c r="C950" s="28" t="str">
        <f t="shared" ca="1" si="56"/>
        <v/>
      </c>
      <c r="D950" s="28" t="str">
        <f t="shared" ca="1" si="57"/>
        <v/>
      </c>
      <c r="E950" s="28" t="str">
        <f t="shared" ca="1" si="58"/>
        <v/>
      </c>
      <c r="F950" s="28" t="str">
        <f t="shared" ca="1" si="59"/>
        <v/>
      </c>
    </row>
    <row r="951" spans="3:6">
      <c r="C951" s="28" t="str">
        <f t="shared" ca="1" si="56"/>
        <v/>
      </c>
      <c r="D951" s="28" t="str">
        <f t="shared" ca="1" si="57"/>
        <v/>
      </c>
      <c r="E951" s="28" t="str">
        <f t="shared" ca="1" si="58"/>
        <v/>
      </c>
      <c r="F951" s="28" t="str">
        <f t="shared" ca="1" si="59"/>
        <v/>
      </c>
    </row>
    <row r="952" spans="3:6">
      <c r="C952" s="28" t="str">
        <f t="shared" ca="1" si="56"/>
        <v/>
      </c>
      <c r="D952" s="28" t="str">
        <f t="shared" ca="1" si="57"/>
        <v/>
      </c>
      <c r="E952" s="28" t="str">
        <f t="shared" ca="1" si="58"/>
        <v/>
      </c>
      <c r="F952" s="28" t="str">
        <f t="shared" ca="1" si="59"/>
        <v/>
      </c>
    </row>
    <row r="953" spans="3:6">
      <c r="C953" s="28" t="str">
        <f t="shared" ca="1" si="56"/>
        <v/>
      </c>
      <c r="D953" s="28" t="str">
        <f t="shared" ca="1" si="57"/>
        <v/>
      </c>
      <c r="E953" s="28" t="str">
        <f t="shared" ca="1" si="58"/>
        <v/>
      </c>
      <c r="F953" s="28" t="str">
        <f t="shared" ca="1" si="59"/>
        <v/>
      </c>
    </row>
    <row r="954" spans="3:6">
      <c r="C954" s="28" t="str">
        <f t="shared" ca="1" si="56"/>
        <v/>
      </c>
      <c r="D954" s="28" t="str">
        <f t="shared" ca="1" si="57"/>
        <v/>
      </c>
      <c r="E954" s="28" t="str">
        <f t="shared" ca="1" si="58"/>
        <v/>
      </c>
      <c r="F954" s="28" t="str">
        <f t="shared" ca="1" si="59"/>
        <v/>
      </c>
    </row>
    <row r="955" spans="3:6">
      <c r="C955" s="28" t="str">
        <f t="shared" ca="1" si="56"/>
        <v/>
      </c>
      <c r="D955" s="28" t="str">
        <f t="shared" ca="1" si="57"/>
        <v/>
      </c>
      <c r="E955" s="28" t="str">
        <f t="shared" ca="1" si="58"/>
        <v/>
      </c>
      <c r="F955" s="28" t="str">
        <f t="shared" ca="1" si="59"/>
        <v/>
      </c>
    </row>
    <row r="956" spans="3:6">
      <c r="C956" s="28" t="str">
        <f t="shared" ca="1" si="56"/>
        <v/>
      </c>
      <c r="D956" s="28" t="str">
        <f t="shared" ca="1" si="57"/>
        <v/>
      </c>
      <c r="E956" s="28" t="str">
        <f t="shared" ca="1" si="58"/>
        <v/>
      </c>
      <c r="F956" s="28" t="str">
        <f t="shared" ca="1" si="59"/>
        <v/>
      </c>
    </row>
    <row r="957" spans="3:6">
      <c r="C957" s="28" t="str">
        <f t="shared" ca="1" si="56"/>
        <v/>
      </c>
      <c r="D957" s="28" t="str">
        <f t="shared" ca="1" si="57"/>
        <v/>
      </c>
      <c r="E957" s="28" t="str">
        <f t="shared" ca="1" si="58"/>
        <v/>
      </c>
      <c r="F957" s="28" t="str">
        <f t="shared" ca="1" si="59"/>
        <v/>
      </c>
    </row>
    <row r="958" spans="3:6">
      <c r="C958" s="28" t="str">
        <f t="shared" ca="1" si="56"/>
        <v/>
      </c>
      <c r="D958" s="28" t="str">
        <f t="shared" ca="1" si="57"/>
        <v/>
      </c>
      <c r="E958" s="28" t="str">
        <f t="shared" ca="1" si="58"/>
        <v/>
      </c>
      <c r="F958" s="28" t="str">
        <f t="shared" ca="1" si="59"/>
        <v/>
      </c>
    </row>
    <row r="959" spans="3:6">
      <c r="C959" s="28" t="str">
        <f t="shared" ca="1" si="56"/>
        <v/>
      </c>
      <c r="D959" s="28" t="str">
        <f t="shared" ca="1" si="57"/>
        <v/>
      </c>
      <c r="E959" s="28" t="str">
        <f t="shared" ca="1" si="58"/>
        <v/>
      </c>
      <c r="F959" s="28" t="str">
        <f t="shared" ca="1" si="59"/>
        <v/>
      </c>
    </row>
    <row r="960" spans="3:6">
      <c r="C960" s="28" t="str">
        <f t="shared" ca="1" si="56"/>
        <v/>
      </c>
      <c r="D960" s="28" t="str">
        <f t="shared" ca="1" si="57"/>
        <v/>
      </c>
      <c r="E960" s="28" t="str">
        <f t="shared" ca="1" si="58"/>
        <v/>
      </c>
      <c r="F960" s="28" t="str">
        <f t="shared" ca="1" si="59"/>
        <v/>
      </c>
    </row>
    <row r="961" spans="3:6">
      <c r="C961" s="28" t="str">
        <f t="shared" ca="1" si="56"/>
        <v/>
      </c>
      <c r="D961" s="28" t="str">
        <f t="shared" ca="1" si="57"/>
        <v/>
      </c>
      <c r="E961" s="28" t="str">
        <f t="shared" ca="1" si="58"/>
        <v/>
      </c>
      <c r="F961" s="28" t="str">
        <f t="shared" ca="1" si="59"/>
        <v/>
      </c>
    </row>
    <row r="962" spans="3:6">
      <c r="C962" s="28" t="str">
        <f t="shared" ca="1" si="56"/>
        <v/>
      </c>
      <c r="D962" s="28" t="str">
        <f t="shared" ca="1" si="57"/>
        <v/>
      </c>
      <c r="E962" s="28" t="str">
        <f t="shared" ca="1" si="58"/>
        <v/>
      </c>
      <c r="F962" s="28" t="str">
        <f t="shared" ca="1" si="59"/>
        <v/>
      </c>
    </row>
    <row r="963" spans="3:6">
      <c r="C963" s="28" t="str">
        <f t="shared" ca="1" si="56"/>
        <v/>
      </c>
      <c r="D963" s="28" t="str">
        <f t="shared" ca="1" si="57"/>
        <v/>
      </c>
      <c r="E963" s="28" t="str">
        <f t="shared" ca="1" si="58"/>
        <v/>
      </c>
      <c r="F963" s="28" t="str">
        <f t="shared" ca="1" si="59"/>
        <v/>
      </c>
    </row>
    <row r="964" spans="3:6">
      <c r="C964" s="28" t="str">
        <f t="shared" ref="C964:C1000" ca="1" si="60">IF(OR(INDIRECT(ADDRESS(ROW()-1,COLUMN()))="",(INDIRECT(ADDRESS(ROW()-1,COLUMN()))=COUNTA(INDIRECT("原価センタコード!E:E")))),"",IFERROR(MATCH($C$1,INDIRECT("原価センタコード!E" &amp; INDIRECT(ADDRESS(ROW()-1,COLUMN()))+1 &amp; ":E" &amp; COUNTA(INDIRECT("原価センタコード!E:E"))),0) + INDIRECT(ADDRESS(ROW()-1,COLUMN())),""))</f>
        <v/>
      </c>
      <c r="D964" s="28" t="str">
        <f t="shared" ref="D964:D1000" ca="1" si="61">IFERROR(INDIRECT(ADDRESS(INDIRECT(ADDRESS(ROW(),COLUMN()-1)),2,1,1,"原価センタコード")),"")</f>
        <v/>
      </c>
      <c r="E964" s="28" t="str">
        <f t="shared" ref="E964:E1000" ca="1" si="62">IF(OR(INDIRECT(ADDRESS(ROW()-1,COLUMN()))="",(INDIRECT(ADDRESS(ROW()-1,COLUMN()))=COUNTA(INDIRECT("原価センタコード!E:E")))),"",IFERROR(MATCH($E$1,INDIRECT("原価センタコード!E" &amp; INDIRECT(ADDRESS(ROW()-1,COLUMN()))+1 &amp; ":E" &amp; COUNTA(INDIRECT("原価センタコード!E:E"))),0) + INDIRECT(ADDRESS(ROW()-1,COLUMN())),""))</f>
        <v/>
      </c>
      <c r="F964" s="28" t="str">
        <f t="shared" ref="F964:F1000" ca="1" si="63">IFERROR(INDIRECT(ADDRESS(INDIRECT(ADDRESS(ROW(),COLUMN()-1)),2,1,1,"原価センタコード")),"")</f>
        <v/>
      </c>
    </row>
    <row r="965" spans="3:6">
      <c r="C965" s="28" t="str">
        <f t="shared" ca="1" si="60"/>
        <v/>
      </c>
      <c r="D965" s="28" t="str">
        <f t="shared" ca="1" si="61"/>
        <v/>
      </c>
      <c r="E965" s="28" t="str">
        <f t="shared" ca="1" si="62"/>
        <v/>
      </c>
      <c r="F965" s="28" t="str">
        <f t="shared" ca="1" si="63"/>
        <v/>
      </c>
    </row>
    <row r="966" spans="3:6">
      <c r="C966" s="28" t="str">
        <f t="shared" ca="1" si="60"/>
        <v/>
      </c>
      <c r="D966" s="28" t="str">
        <f t="shared" ca="1" si="61"/>
        <v/>
      </c>
      <c r="E966" s="28" t="str">
        <f t="shared" ca="1" si="62"/>
        <v/>
      </c>
      <c r="F966" s="28" t="str">
        <f t="shared" ca="1" si="63"/>
        <v/>
      </c>
    </row>
    <row r="967" spans="3:6">
      <c r="C967" s="28" t="str">
        <f t="shared" ca="1" si="60"/>
        <v/>
      </c>
      <c r="D967" s="28" t="str">
        <f t="shared" ca="1" si="61"/>
        <v/>
      </c>
      <c r="E967" s="28" t="str">
        <f t="shared" ca="1" si="62"/>
        <v/>
      </c>
      <c r="F967" s="28" t="str">
        <f t="shared" ca="1" si="63"/>
        <v/>
      </c>
    </row>
    <row r="968" spans="3:6">
      <c r="C968" s="28" t="str">
        <f t="shared" ca="1" si="60"/>
        <v/>
      </c>
      <c r="D968" s="28" t="str">
        <f t="shared" ca="1" si="61"/>
        <v/>
      </c>
      <c r="E968" s="28" t="str">
        <f t="shared" ca="1" si="62"/>
        <v/>
      </c>
      <c r="F968" s="28" t="str">
        <f t="shared" ca="1" si="63"/>
        <v/>
      </c>
    </row>
    <row r="969" spans="3:6">
      <c r="C969" s="28" t="str">
        <f t="shared" ca="1" si="60"/>
        <v/>
      </c>
      <c r="D969" s="28" t="str">
        <f t="shared" ca="1" si="61"/>
        <v/>
      </c>
      <c r="E969" s="28" t="str">
        <f t="shared" ca="1" si="62"/>
        <v/>
      </c>
      <c r="F969" s="28" t="str">
        <f t="shared" ca="1" si="63"/>
        <v/>
      </c>
    </row>
    <row r="970" spans="3:6">
      <c r="C970" s="28" t="str">
        <f t="shared" ca="1" si="60"/>
        <v/>
      </c>
      <c r="D970" s="28" t="str">
        <f t="shared" ca="1" si="61"/>
        <v/>
      </c>
      <c r="E970" s="28" t="str">
        <f t="shared" ca="1" si="62"/>
        <v/>
      </c>
      <c r="F970" s="28" t="str">
        <f t="shared" ca="1" si="63"/>
        <v/>
      </c>
    </row>
    <row r="971" spans="3:6">
      <c r="C971" s="28" t="str">
        <f t="shared" ca="1" si="60"/>
        <v/>
      </c>
      <c r="D971" s="28" t="str">
        <f t="shared" ca="1" si="61"/>
        <v/>
      </c>
      <c r="E971" s="28" t="str">
        <f t="shared" ca="1" si="62"/>
        <v/>
      </c>
      <c r="F971" s="28" t="str">
        <f t="shared" ca="1" si="63"/>
        <v/>
      </c>
    </row>
    <row r="972" spans="3:6">
      <c r="C972" s="28" t="str">
        <f t="shared" ca="1" si="60"/>
        <v/>
      </c>
      <c r="D972" s="28" t="str">
        <f t="shared" ca="1" si="61"/>
        <v/>
      </c>
      <c r="E972" s="28" t="str">
        <f t="shared" ca="1" si="62"/>
        <v/>
      </c>
      <c r="F972" s="28" t="str">
        <f t="shared" ca="1" si="63"/>
        <v/>
      </c>
    </row>
    <row r="973" spans="3:6">
      <c r="C973" s="28" t="str">
        <f t="shared" ca="1" si="60"/>
        <v/>
      </c>
      <c r="D973" s="28" t="str">
        <f t="shared" ca="1" si="61"/>
        <v/>
      </c>
      <c r="E973" s="28" t="str">
        <f t="shared" ca="1" si="62"/>
        <v/>
      </c>
      <c r="F973" s="28" t="str">
        <f t="shared" ca="1" si="63"/>
        <v/>
      </c>
    </row>
    <row r="974" spans="3:6">
      <c r="C974" s="28" t="str">
        <f t="shared" ca="1" si="60"/>
        <v/>
      </c>
      <c r="D974" s="28" t="str">
        <f t="shared" ca="1" si="61"/>
        <v/>
      </c>
      <c r="E974" s="28" t="str">
        <f t="shared" ca="1" si="62"/>
        <v/>
      </c>
      <c r="F974" s="28" t="str">
        <f t="shared" ca="1" si="63"/>
        <v/>
      </c>
    </row>
    <row r="975" spans="3:6">
      <c r="C975" s="28" t="str">
        <f t="shared" ca="1" si="60"/>
        <v/>
      </c>
      <c r="D975" s="28" t="str">
        <f t="shared" ca="1" si="61"/>
        <v/>
      </c>
      <c r="E975" s="28" t="str">
        <f t="shared" ca="1" si="62"/>
        <v/>
      </c>
      <c r="F975" s="28" t="str">
        <f t="shared" ca="1" si="63"/>
        <v/>
      </c>
    </row>
    <row r="976" spans="3:6">
      <c r="C976" s="28" t="str">
        <f t="shared" ca="1" si="60"/>
        <v/>
      </c>
      <c r="D976" s="28" t="str">
        <f t="shared" ca="1" si="61"/>
        <v/>
      </c>
      <c r="E976" s="28" t="str">
        <f t="shared" ca="1" si="62"/>
        <v/>
      </c>
      <c r="F976" s="28" t="str">
        <f t="shared" ca="1" si="63"/>
        <v/>
      </c>
    </row>
    <row r="977" spans="3:6">
      <c r="C977" s="28" t="str">
        <f t="shared" ca="1" si="60"/>
        <v/>
      </c>
      <c r="D977" s="28" t="str">
        <f t="shared" ca="1" si="61"/>
        <v/>
      </c>
      <c r="E977" s="28" t="str">
        <f t="shared" ca="1" si="62"/>
        <v/>
      </c>
      <c r="F977" s="28" t="str">
        <f t="shared" ca="1" si="63"/>
        <v/>
      </c>
    </row>
    <row r="978" spans="3:6">
      <c r="C978" s="28" t="str">
        <f t="shared" ca="1" si="60"/>
        <v/>
      </c>
      <c r="D978" s="28" t="str">
        <f t="shared" ca="1" si="61"/>
        <v/>
      </c>
      <c r="E978" s="28" t="str">
        <f t="shared" ca="1" si="62"/>
        <v/>
      </c>
      <c r="F978" s="28" t="str">
        <f t="shared" ca="1" si="63"/>
        <v/>
      </c>
    </row>
    <row r="979" spans="3:6">
      <c r="C979" s="28" t="str">
        <f t="shared" ca="1" si="60"/>
        <v/>
      </c>
      <c r="D979" s="28" t="str">
        <f t="shared" ca="1" si="61"/>
        <v/>
      </c>
      <c r="E979" s="28" t="str">
        <f t="shared" ca="1" si="62"/>
        <v/>
      </c>
      <c r="F979" s="28" t="str">
        <f t="shared" ca="1" si="63"/>
        <v/>
      </c>
    </row>
    <row r="980" spans="3:6">
      <c r="C980" s="28" t="str">
        <f t="shared" ca="1" si="60"/>
        <v/>
      </c>
      <c r="D980" s="28" t="str">
        <f t="shared" ca="1" si="61"/>
        <v/>
      </c>
      <c r="E980" s="28" t="str">
        <f t="shared" ca="1" si="62"/>
        <v/>
      </c>
      <c r="F980" s="28" t="str">
        <f t="shared" ca="1" si="63"/>
        <v/>
      </c>
    </row>
    <row r="981" spans="3:6">
      <c r="C981" s="28" t="str">
        <f t="shared" ca="1" si="60"/>
        <v/>
      </c>
      <c r="D981" s="28" t="str">
        <f t="shared" ca="1" si="61"/>
        <v/>
      </c>
      <c r="E981" s="28" t="str">
        <f t="shared" ca="1" si="62"/>
        <v/>
      </c>
      <c r="F981" s="28" t="str">
        <f t="shared" ca="1" si="63"/>
        <v/>
      </c>
    </row>
    <row r="982" spans="3:6">
      <c r="C982" s="28" t="str">
        <f t="shared" ca="1" si="60"/>
        <v/>
      </c>
      <c r="D982" s="28" t="str">
        <f t="shared" ca="1" si="61"/>
        <v/>
      </c>
      <c r="E982" s="28" t="str">
        <f t="shared" ca="1" si="62"/>
        <v/>
      </c>
      <c r="F982" s="28" t="str">
        <f t="shared" ca="1" si="63"/>
        <v/>
      </c>
    </row>
    <row r="983" spans="3:6">
      <c r="C983" s="28" t="str">
        <f t="shared" ca="1" si="60"/>
        <v/>
      </c>
      <c r="D983" s="28" t="str">
        <f t="shared" ca="1" si="61"/>
        <v/>
      </c>
      <c r="E983" s="28" t="str">
        <f t="shared" ca="1" si="62"/>
        <v/>
      </c>
      <c r="F983" s="28" t="str">
        <f t="shared" ca="1" si="63"/>
        <v/>
      </c>
    </row>
    <row r="984" spans="3:6">
      <c r="C984" s="28" t="str">
        <f t="shared" ca="1" si="60"/>
        <v/>
      </c>
      <c r="D984" s="28" t="str">
        <f t="shared" ca="1" si="61"/>
        <v/>
      </c>
      <c r="E984" s="28" t="str">
        <f t="shared" ca="1" si="62"/>
        <v/>
      </c>
      <c r="F984" s="28" t="str">
        <f t="shared" ca="1" si="63"/>
        <v/>
      </c>
    </row>
    <row r="985" spans="3:6">
      <c r="C985" s="28" t="str">
        <f t="shared" ca="1" si="60"/>
        <v/>
      </c>
      <c r="D985" s="28" t="str">
        <f t="shared" ca="1" si="61"/>
        <v/>
      </c>
      <c r="E985" s="28" t="str">
        <f t="shared" ca="1" si="62"/>
        <v/>
      </c>
      <c r="F985" s="28" t="str">
        <f t="shared" ca="1" si="63"/>
        <v/>
      </c>
    </row>
    <row r="986" spans="3:6">
      <c r="C986" s="28" t="str">
        <f t="shared" ca="1" si="60"/>
        <v/>
      </c>
      <c r="D986" s="28" t="str">
        <f t="shared" ca="1" si="61"/>
        <v/>
      </c>
      <c r="E986" s="28" t="str">
        <f t="shared" ca="1" si="62"/>
        <v/>
      </c>
      <c r="F986" s="28" t="str">
        <f t="shared" ca="1" si="63"/>
        <v/>
      </c>
    </row>
    <row r="987" spans="3:6">
      <c r="C987" s="28" t="str">
        <f t="shared" ca="1" si="60"/>
        <v/>
      </c>
      <c r="D987" s="28" t="str">
        <f t="shared" ca="1" si="61"/>
        <v/>
      </c>
      <c r="E987" s="28" t="str">
        <f t="shared" ca="1" si="62"/>
        <v/>
      </c>
      <c r="F987" s="28" t="str">
        <f t="shared" ca="1" si="63"/>
        <v/>
      </c>
    </row>
    <row r="988" spans="3:6">
      <c r="C988" s="28" t="str">
        <f t="shared" ca="1" si="60"/>
        <v/>
      </c>
      <c r="D988" s="28" t="str">
        <f t="shared" ca="1" si="61"/>
        <v/>
      </c>
      <c r="E988" s="28" t="str">
        <f t="shared" ca="1" si="62"/>
        <v/>
      </c>
      <c r="F988" s="28" t="str">
        <f t="shared" ca="1" si="63"/>
        <v/>
      </c>
    </row>
    <row r="989" spans="3:6">
      <c r="C989" s="28" t="str">
        <f t="shared" ca="1" si="60"/>
        <v/>
      </c>
      <c r="D989" s="28" t="str">
        <f t="shared" ca="1" si="61"/>
        <v/>
      </c>
      <c r="E989" s="28" t="str">
        <f t="shared" ca="1" si="62"/>
        <v/>
      </c>
      <c r="F989" s="28" t="str">
        <f t="shared" ca="1" si="63"/>
        <v/>
      </c>
    </row>
    <row r="990" spans="3:6">
      <c r="C990" s="28" t="str">
        <f t="shared" ca="1" si="60"/>
        <v/>
      </c>
      <c r="D990" s="28" t="str">
        <f t="shared" ca="1" si="61"/>
        <v/>
      </c>
      <c r="E990" s="28" t="str">
        <f t="shared" ca="1" si="62"/>
        <v/>
      </c>
      <c r="F990" s="28" t="str">
        <f t="shared" ca="1" si="63"/>
        <v/>
      </c>
    </row>
    <row r="991" spans="3:6">
      <c r="C991" s="28" t="str">
        <f t="shared" ca="1" si="60"/>
        <v/>
      </c>
      <c r="D991" s="28" t="str">
        <f t="shared" ca="1" si="61"/>
        <v/>
      </c>
      <c r="E991" s="28" t="str">
        <f t="shared" ca="1" si="62"/>
        <v/>
      </c>
      <c r="F991" s="28" t="str">
        <f t="shared" ca="1" si="63"/>
        <v/>
      </c>
    </row>
    <row r="992" spans="3:6">
      <c r="C992" s="28" t="str">
        <f t="shared" ca="1" si="60"/>
        <v/>
      </c>
      <c r="D992" s="28" t="str">
        <f t="shared" ca="1" si="61"/>
        <v/>
      </c>
      <c r="E992" s="28" t="str">
        <f t="shared" ca="1" si="62"/>
        <v/>
      </c>
      <c r="F992" s="28" t="str">
        <f t="shared" ca="1" si="63"/>
        <v/>
      </c>
    </row>
    <row r="993" spans="3:6">
      <c r="C993" s="28" t="str">
        <f t="shared" ca="1" si="60"/>
        <v/>
      </c>
      <c r="D993" s="28" t="str">
        <f t="shared" ca="1" si="61"/>
        <v/>
      </c>
      <c r="E993" s="28" t="str">
        <f t="shared" ca="1" si="62"/>
        <v/>
      </c>
      <c r="F993" s="28" t="str">
        <f t="shared" ca="1" si="63"/>
        <v/>
      </c>
    </row>
    <row r="994" spans="3:6">
      <c r="C994" s="28" t="str">
        <f t="shared" ca="1" si="60"/>
        <v/>
      </c>
      <c r="D994" s="28" t="str">
        <f t="shared" ca="1" si="61"/>
        <v/>
      </c>
      <c r="E994" s="28" t="str">
        <f t="shared" ca="1" si="62"/>
        <v/>
      </c>
      <c r="F994" s="28" t="str">
        <f t="shared" ca="1" si="63"/>
        <v/>
      </c>
    </row>
    <row r="995" spans="3:6">
      <c r="C995" s="28" t="str">
        <f t="shared" ca="1" si="60"/>
        <v/>
      </c>
      <c r="D995" s="28" t="str">
        <f t="shared" ca="1" si="61"/>
        <v/>
      </c>
      <c r="E995" s="28" t="str">
        <f t="shared" ca="1" si="62"/>
        <v/>
      </c>
      <c r="F995" s="28" t="str">
        <f t="shared" ca="1" si="63"/>
        <v/>
      </c>
    </row>
    <row r="996" spans="3:6">
      <c r="C996" s="28" t="str">
        <f t="shared" ca="1" si="60"/>
        <v/>
      </c>
      <c r="D996" s="28" t="str">
        <f t="shared" ca="1" si="61"/>
        <v/>
      </c>
      <c r="E996" s="28" t="str">
        <f t="shared" ca="1" si="62"/>
        <v/>
      </c>
      <c r="F996" s="28" t="str">
        <f t="shared" ca="1" si="63"/>
        <v/>
      </c>
    </row>
    <row r="997" spans="3:6">
      <c r="C997" s="28" t="str">
        <f t="shared" ca="1" si="60"/>
        <v/>
      </c>
      <c r="D997" s="28" t="str">
        <f t="shared" ca="1" si="61"/>
        <v/>
      </c>
      <c r="E997" s="28" t="str">
        <f t="shared" ca="1" si="62"/>
        <v/>
      </c>
      <c r="F997" s="28" t="str">
        <f t="shared" ca="1" si="63"/>
        <v/>
      </c>
    </row>
    <row r="998" spans="3:6">
      <c r="C998" s="28" t="str">
        <f t="shared" ca="1" si="60"/>
        <v/>
      </c>
      <c r="D998" s="28" t="str">
        <f t="shared" ca="1" si="61"/>
        <v/>
      </c>
      <c r="E998" s="28" t="str">
        <f t="shared" ca="1" si="62"/>
        <v/>
      </c>
      <c r="F998" s="28" t="str">
        <f t="shared" ca="1" si="63"/>
        <v/>
      </c>
    </row>
    <row r="999" spans="3:6">
      <c r="C999" s="28" t="str">
        <f t="shared" ca="1" si="60"/>
        <v/>
      </c>
      <c r="D999" s="28" t="str">
        <f t="shared" ca="1" si="61"/>
        <v/>
      </c>
      <c r="E999" s="28" t="str">
        <f t="shared" ca="1" si="62"/>
        <v/>
      </c>
      <c r="F999" s="28" t="str">
        <f t="shared" ca="1" si="63"/>
        <v/>
      </c>
    </row>
    <row r="1000" spans="3:6">
      <c r="C1000" s="28" t="str">
        <f t="shared" ca="1" si="60"/>
        <v/>
      </c>
      <c r="D1000" s="28" t="str">
        <f t="shared" ca="1" si="61"/>
        <v/>
      </c>
      <c r="E1000" s="28" t="str">
        <f t="shared" ca="1" si="62"/>
        <v/>
      </c>
      <c r="F1000" s="28" t="str">
        <f t="shared" ca="1" si="63"/>
        <v/>
      </c>
    </row>
  </sheetData>
  <phoneticPr fontId="7"/>
  <pageMargins left="0.7" right="0.7" top="0.75" bottom="0.75" header="0.3" footer="0.3"/>
  <ignoredErrors>
    <ignoredError sqref="E2:E1000"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G62"/>
  <sheetViews>
    <sheetView topLeftCell="A49" zoomScale="70" zoomScaleNormal="70" workbookViewId="0">
      <selection activeCell="A28" sqref="A28:XFD62"/>
    </sheetView>
  </sheetViews>
  <sheetFormatPr defaultColWidth="4.75" defaultRowHeight="28.5" customHeight="1"/>
  <cols>
    <col min="1" max="6" width="4.75" style="335"/>
    <col min="7" max="8" width="4.75" style="335" customWidth="1"/>
    <col min="9" max="38" width="4.75" style="335"/>
    <col min="39" max="39" width="9.5" style="335" bestFit="1" customWidth="1"/>
    <col min="40" max="40" width="10.125" style="335" bestFit="1" customWidth="1"/>
    <col min="41" max="41" width="9.5" style="335" bestFit="1" customWidth="1"/>
    <col min="42" max="42" width="10.125" style="335" bestFit="1" customWidth="1"/>
    <col min="43" max="16384" width="4.75" style="335"/>
  </cols>
  <sheetData>
    <row r="1" spans="2:8" ht="28.5" customHeight="1">
      <c r="B1" s="343" t="s">
        <v>11248</v>
      </c>
      <c r="C1" s="343" t="s">
        <v>11247</v>
      </c>
      <c r="D1" s="343" t="s">
        <v>11250</v>
      </c>
      <c r="E1" s="343" t="s">
        <v>11249</v>
      </c>
      <c r="F1" s="343" t="s">
        <v>11259</v>
      </c>
      <c r="G1" s="343" t="s">
        <v>11261</v>
      </c>
      <c r="H1" s="343" t="s">
        <v>11260</v>
      </c>
    </row>
    <row r="2" spans="2:8" ht="28.5" customHeight="1">
      <c r="B2" s="337" t="str">
        <f ca="1">IF(工事情報入力シート!M11&gt;0,"T","F")</f>
        <v>F</v>
      </c>
      <c r="C2" s="336" t="str">
        <f ca="1">IF(工事情報入力シート!O11&gt;0,"T","F")</f>
        <v>F</v>
      </c>
      <c r="D2" s="336" t="str">
        <f ca="1">IF(工事情報入力シート!S11&gt;0,"T","F")</f>
        <v>F</v>
      </c>
      <c r="E2" s="337" t="str">
        <f ca="1">IF(工事情報入力シート!U11&gt;0,"T","F")</f>
        <v>F</v>
      </c>
      <c r="F2" s="336" t="str">
        <f ca="1">CONCATENATE(B2,C2,D2,E2,)</f>
        <v>FFFF</v>
      </c>
      <c r="G2" s="336" t="str">
        <f ca="1">VLOOKUP(F2,F5:G20,2,FALSE)</f>
        <v>①</v>
      </c>
      <c r="H2" s="336" t="str">
        <f ca="1">VLOOKUP(G2,B23:D26,3,FALSE)</f>
        <v>$B$29:$AG$35</v>
      </c>
    </row>
    <row r="4" spans="2:8" ht="28.5" customHeight="1">
      <c r="B4" s="343" t="s">
        <v>11248</v>
      </c>
      <c r="C4" s="343" t="s">
        <v>11247</v>
      </c>
      <c r="D4" s="343" t="s">
        <v>11250</v>
      </c>
      <c r="E4" s="343" t="s">
        <v>11249</v>
      </c>
      <c r="F4" s="343" t="s">
        <v>11259</v>
      </c>
      <c r="G4" s="343" t="s">
        <v>11261</v>
      </c>
      <c r="H4" s="343" t="s">
        <v>11264</v>
      </c>
    </row>
    <row r="5" spans="2:8" ht="28.5" customHeight="1">
      <c r="B5" s="339" t="s">
        <v>11255</v>
      </c>
      <c r="C5" s="340" t="s">
        <v>11255</v>
      </c>
      <c r="D5" s="340" t="s">
        <v>11255</v>
      </c>
      <c r="E5" s="339" t="s">
        <v>11255</v>
      </c>
      <c r="F5" s="336" t="str">
        <f t="shared" ref="F5:F20" si="0">CONCATENATE(B5,C5,D5,E5,)</f>
        <v>FFFF</v>
      </c>
      <c r="G5" s="336" t="s">
        <v>11257</v>
      </c>
      <c r="H5" s="336" t="str">
        <f t="shared" ref="H5:H20" si="1">VLOOKUP(G5,$B$23:$C$26,2,FALSE)</f>
        <v>予定価格の決裁</v>
      </c>
    </row>
    <row r="6" spans="2:8" ht="28.5" customHeight="1">
      <c r="B6" s="341" t="s">
        <v>11256</v>
      </c>
      <c r="C6" s="340" t="s">
        <v>11255</v>
      </c>
      <c r="D6" s="340" t="s">
        <v>11255</v>
      </c>
      <c r="E6" s="339" t="s">
        <v>11255</v>
      </c>
      <c r="F6" s="336" t="str">
        <f t="shared" si="0"/>
        <v>TFFF</v>
      </c>
      <c r="G6" s="336" t="s">
        <v>11257</v>
      </c>
      <c r="H6" s="336" t="str">
        <f t="shared" si="1"/>
        <v>予定価格の決裁</v>
      </c>
    </row>
    <row r="7" spans="2:8" ht="28.5" customHeight="1">
      <c r="B7" s="341" t="s">
        <v>11256</v>
      </c>
      <c r="C7" s="342" t="s">
        <v>11256</v>
      </c>
      <c r="D7" s="340" t="s">
        <v>11255</v>
      </c>
      <c r="E7" s="339" t="s">
        <v>11255</v>
      </c>
      <c r="F7" s="336" t="str">
        <f t="shared" si="0"/>
        <v>TTFF</v>
      </c>
      <c r="G7" s="336" t="s">
        <v>11234</v>
      </c>
      <c r="H7" s="336" t="str">
        <f t="shared" si="1"/>
        <v>予定価格の決裁</v>
      </c>
    </row>
    <row r="8" spans="2:8" ht="28.5" customHeight="1">
      <c r="B8" s="341" t="s">
        <v>11256</v>
      </c>
      <c r="C8" s="342" t="s">
        <v>11256</v>
      </c>
      <c r="D8" s="342" t="s">
        <v>11256</v>
      </c>
      <c r="E8" s="339" t="s">
        <v>11255</v>
      </c>
      <c r="F8" s="336" t="str">
        <f t="shared" si="0"/>
        <v>TTTF</v>
      </c>
      <c r="G8" s="336" t="s">
        <v>11234</v>
      </c>
      <c r="H8" s="336" t="str">
        <f t="shared" si="1"/>
        <v>予定価格の決裁</v>
      </c>
    </row>
    <row r="9" spans="2:8" ht="28.5" customHeight="1">
      <c r="B9" s="341" t="s">
        <v>11256</v>
      </c>
      <c r="C9" s="342" t="s">
        <v>11256</v>
      </c>
      <c r="D9" s="340" t="s">
        <v>11255</v>
      </c>
      <c r="E9" s="341" t="s">
        <v>11256</v>
      </c>
      <c r="F9" s="336" t="str">
        <f t="shared" si="0"/>
        <v>TTFT</v>
      </c>
      <c r="G9" s="336" t="s">
        <v>11237</v>
      </c>
      <c r="H9" s="336" t="str">
        <f t="shared" si="1"/>
        <v>(設計変更)予定価格の決裁</v>
      </c>
    </row>
    <row r="10" spans="2:8" ht="28.5" customHeight="1">
      <c r="B10" s="341" t="s">
        <v>11256</v>
      </c>
      <c r="C10" s="340" t="s">
        <v>11255</v>
      </c>
      <c r="D10" s="342" t="s">
        <v>11256</v>
      </c>
      <c r="E10" s="340" t="s">
        <v>11255</v>
      </c>
      <c r="F10" s="336" t="str">
        <f>CONCATENATE(B10,C10,D10,E10,)</f>
        <v>TFTF</v>
      </c>
      <c r="G10" s="336" t="s">
        <v>11235</v>
      </c>
      <c r="H10" s="336" t="str">
        <f t="shared" si="1"/>
        <v>発注価格の決裁</v>
      </c>
    </row>
    <row r="11" spans="2:8" ht="28.5" customHeight="1">
      <c r="B11" s="341" t="s">
        <v>11256</v>
      </c>
      <c r="C11" s="340" t="s">
        <v>11255</v>
      </c>
      <c r="D11" s="342" t="s">
        <v>11256</v>
      </c>
      <c r="E11" s="341" t="s">
        <v>11256</v>
      </c>
      <c r="F11" s="336" t="str">
        <f t="shared" si="0"/>
        <v>TFTT</v>
      </c>
      <c r="G11" s="336" t="s">
        <v>11234</v>
      </c>
      <c r="H11" s="336" t="str">
        <f t="shared" si="1"/>
        <v>予定価格の決裁</v>
      </c>
    </row>
    <row r="12" spans="2:8" ht="28.5" customHeight="1">
      <c r="B12" s="341" t="s">
        <v>11256</v>
      </c>
      <c r="C12" s="340" t="s">
        <v>11255</v>
      </c>
      <c r="D12" s="340" t="s">
        <v>11255</v>
      </c>
      <c r="E12" s="341" t="s">
        <v>11256</v>
      </c>
      <c r="F12" s="336" t="str">
        <f t="shared" si="0"/>
        <v>TFFT</v>
      </c>
      <c r="G12" s="336" t="s">
        <v>11234</v>
      </c>
      <c r="H12" s="336" t="str">
        <f t="shared" si="1"/>
        <v>予定価格の決裁</v>
      </c>
    </row>
    <row r="13" spans="2:8" ht="28.5" customHeight="1">
      <c r="B13" s="341" t="s">
        <v>11256</v>
      </c>
      <c r="C13" s="342" t="s">
        <v>11256</v>
      </c>
      <c r="D13" s="342" t="s">
        <v>11256</v>
      </c>
      <c r="E13" s="341" t="s">
        <v>11256</v>
      </c>
      <c r="F13" s="336" t="str">
        <f>CONCATENATE(B13,C13,D13,E13,)</f>
        <v>TTTT</v>
      </c>
      <c r="G13" s="336" t="s">
        <v>11258</v>
      </c>
      <c r="H13" s="336" t="str">
        <f t="shared" si="1"/>
        <v>(設計変更)発注価格の決裁</v>
      </c>
    </row>
    <row r="14" spans="2:8" ht="28.5" customHeight="1">
      <c r="B14" s="339" t="s">
        <v>11255</v>
      </c>
      <c r="C14" s="342" t="s">
        <v>11256</v>
      </c>
      <c r="D14" s="340" t="s">
        <v>11255</v>
      </c>
      <c r="E14" s="339" t="s">
        <v>11255</v>
      </c>
      <c r="F14" s="336" t="str">
        <f t="shared" si="0"/>
        <v>FTFF</v>
      </c>
      <c r="G14" s="336" t="s">
        <v>11257</v>
      </c>
      <c r="H14" s="336" t="str">
        <f t="shared" si="1"/>
        <v>予定価格の決裁</v>
      </c>
    </row>
    <row r="15" spans="2:8" ht="28.5" customHeight="1">
      <c r="B15" s="339" t="s">
        <v>11255</v>
      </c>
      <c r="C15" s="342" t="s">
        <v>11256</v>
      </c>
      <c r="D15" s="342" t="s">
        <v>11256</v>
      </c>
      <c r="E15" s="339" t="s">
        <v>11255</v>
      </c>
      <c r="F15" s="336" t="str">
        <f t="shared" si="0"/>
        <v>FTTF</v>
      </c>
      <c r="G15" s="336" t="s">
        <v>11257</v>
      </c>
      <c r="H15" s="336" t="str">
        <f t="shared" si="1"/>
        <v>予定価格の決裁</v>
      </c>
    </row>
    <row r="16" spans="2:8" ht="28.5" customHeight="1">
      <c r="B16" s="339" t="s">
        <v>11255</v>
      </c>
      <c r="C16" s="342" t="s">
        <v>11256</v>
      </c>
      <c r="D16" s="340" t="s">
        <v>11255</v>
      </c>
      <c r="E16" s="341" t="s">
        <v>11256</v>
      </c>
      <c r="F16" s="336" t="str">
        <f>CONCATENATE(B16,C16,D16,E16,)</f>
        <v>FTFT</v>
      </c>
      <c r="G16" s="336" t="s">
        <v>11257</v>
      </c>
      <c r="H16" s="336" t="str">
        <f t="shared" si="1"/>
        <v>予定価格の決裁</v>
      </c>
    </row>
    <row r="17" spans="1:17" ht="28.5" customHeight="1">
      <c r="B17" s="339" t="s">
        <v>11255</v>
      </c>
      <c r="C17" s="342" t="s">
        <v>11256</v>
      </c>
      <c r="D17" s="342" t="s">
        <v>11256</v>
      </c>
      <c r="E17" s="341" t="s">
        <v>11256</v>
      </c>
      <c r="F17" s="336" t="str">
        <f t="shared" si="0"/>
        <v>FTTT</v>
      </c>
      <c r="G17" s="336" t="s">
        <v>11257</v>
      </c>
      <c r="H17" s="336" t="str">
        <f t="shared" si="1"/>
        <v>予定価格の決裁</v>
      </c>
    </row>
    <row r="18" spans="1:17" ht="28.5" customHeight="1">
      <c r="B18" s="339" t="s">
        <v>11255</v>
      </c>
      <c r="C18" s="340" t="s">
        <v>11255</v>
      </c>
      <c r="D18" s="342" t="s">
        <v>11256</v>
      </c>
      <c r="E18" s="339" t="s">
        <v>11255</v>
      </c>
      <c r="F18" s="336" t="str">
        <f t="shared" si="0"/>
        <v>FFTF</v>
      </c>
      <c r="G18" s="336" t="s">
        <v>11257</v>
      </c>
      <c r="H18" s="336" t="str">
        <f t="shared" si="1"/>
        <v>予定価格の決裁</v>
      </c>
    </row>
    <row r="19" spans="1:17" ht="28.5" customHeight="1">
      <c r="B19" s="339" t="s">
        <v>11255</v>
      </c>
      <c r="C19" s="340" t="s">
        <v>11255</v>
      </c>
      <c r="D19" s="342" t="s">
        <v>11256</v>
      </c>
      <c r="E19" s="341" t="s">
        <v>11256</v>
      </c>
      <c r="F19" s="336" t="str">
        <f t="shared" si="0"/>
        <v>FFTT</v>
      </c>
      <c r="G19" s="336" t="s">
        <v>11257</v>
      </c>
      <c r="H19" s="336" t="str">
        <f t="shared" si="1"/>
        <v>予定価格の決裁</v>
      </c>
    </row>
    <row r="20" spans="1:17" ht="28.5" customHeight="1">
      <c r="B20" s="339" t="s">
        <v>11255</v>
      </c>
      <c r="C20" s="340" t="s">
        <v>11255</v>
      </c>
      <c r="D20" s="340" t="s">
        <v>11255</v>
      </c>
      <c r="E20" s="341" t="s">
        <v>11256</v>
      </c>
      <c r="F20" s="336" t="str">
        <f t="shared" si="0"/>
        <v>FFFT</v>
      </c>
      <c r="G20" s="336" t="s">
        <v>11257</v>
      </c>
      <c r="H20" s="336" t="str">
        <f t="shared" si="1"/>
        <v>予定価格の決裁</v>
      </c>
    </row>
    <row r="21" spans="1:17" ht="28.5" customHeight="1">
      <c r="B21" s="338"/>
      <c r="E21" s="338"/>
    </row>
    <row r="22" spans="1:17" ht="28.5" customHeight="1">
      <c r="B22" s="343" t="s">
        <v>11261</v>
      </c>
      <c r="C22" s="343" t="s">
        <v>11264</v>
      </c>
      <c r="D22" s="343" t="s">
        <v>11263</v>
      </c>
      <c r="E22" s="338"/>
    </row>
    <row r="23" spans="1:17" ht="28.5" customHeight="1">
      <c r="B23" s="336" t="s">
        <v>11251</v>
      </c>
      <c r="C23" s="336" t="s">
        <v>11262</v>
      </c>
      <c r="D23" s="336" t="str">
        <f>CONCATENATE("$B$",ROW(A29),":$AG$",ROW(A29)+6)</f>
        <v>$B$29:$AG$35</v>
      </c>
      <c r="F23" s="338"/>
    </row>
    <row r="24" spans="1:17" ht="28.5" customHeight="1">
      <c r="B24" s="336" t="s">
        <v>11252</v>
      </c>
      <c r="C24" s="336" t="s">
        <v>11236</v>
      </c>
      <c r="D24" s="336" t="str">
        <f>CONCATENATE("$B$",ROW(A38),":$AG$",ROW(A38)+6)</f>
        <v>$B$38:$AG$44</v>
      </c>
      <c r="F24" s="338"/>
    </row>
    <row r="25" spans="1:17" ht="28.5" customHeight="1">
      <c r="B25" s="336" t="s">
        <v>11253</v>
      </c>
      <c r="C25" s="336" t="s">
        <v>11238</v>
      </c>
      <c r="D25" s="336" t="str">
        <f>CONCATENATE("$B$",ROW(A47),":$AG$",ROW(A47)+6)</f>
        <v>$B$47:$AG$53</v>
      </c>
      <c r="F25" s="338"/>
    </row>
    <row r="26" spans="1:17" ht="28.5" customHeight="1">
      <c r="B26" s="336" t="s">
        <v>11254</v>
      </c>
      <c r="C26" s="336" t="s">
        <v>11239</v>
      </c>
      <c r="D26" s="336" t="str">
        <f>CONCATENATE("$B$",ROW(A56),":$AG$",ROW(A56)+6)</f>
        <v>$B$56:$AG$62</v>
      </c>
      <c r="F26" s="338"/>
    </row>
    <row r="28" spans="1:17" ht="28.5" customHeight="1">
      <c r="A28" s="335" t="s">
        <v>11234</v>
      </c>
      <c r="B28" s="335" t="s">
        <v>11233</v>
      </c>
    </row>
    <row r="29" spans="1:17" ht="28.5" customHeight="1">
      <c r="B29" s="494" t="s">
        <v>11228</v>
      </c>
      <c r="C29" s="495"/>
      <c r="D29" s="495"/>
      <c r="E29" s="495"/>
      <c r="F29" s="495"/>
      <c r="G29" s="495"/>
      <c r="H29" s="495"/>
      <c r="I29" s="495"/>
      <c r="J29" s="495"/>
      <c r="K29" s="495"/>
      <c r="L29" s="495"/>
      <c r="M29" s="495"/>
      <c r="N29" s="495"/>
      <c r="O29" s="495"/>
      <c r="P29" s="495"/>
      <c r="Q29" s="496"/>
    </row>
    <row r="30" spans="1:17" ht="28.5" customHeight="1">
      <c r="B30" s="497" t="s">
        <v>11229</v>
      </c>
      <c r="C30" s="493" t="s">
        <v>11230</v>
      </c>
      <c r="D30" s="493"/>
      <c r="E30" s="493"/>
      <c r="F30" s="493"/>
      <c r="G30" s="493"/>
      <c r="H30" s="493" t="s">
        <v>11231</v>
      </c>
      <c r="I30" s="493"/>
      <c r="J30" s="493"/>
      <c r="K30" s="493"/>
      <c r="L30" s="493"/>
      <c r="M30" s="493" t="s">
        <v>11232</v>
      </c>
      <c r="N30" s="493"/>
      <c r="O30" s="493"/>
      <c r="P30" s="493"/>
      <c r="Q30" s="493"/>
    </row>
    <row r="31" spans="1:17" ht="28.5" customHeight="1">
      <c r="B31" s="497"/>
      <c r="C31" s="493"/>
      <c r="D31" s="493"/>
      <c r="E31" s="493"/>
      <c r="F31" s="493"/>
      <c r="G31" s="493"/>
      <c r="H31" s="493"/>
      <c r="I31" s="493"/>
      <c r="J31" s="493"/>
      <c r="K31" s="493"/>
      <c r="L31" s="493"/>
      <c r="M31" s="493"/>
      <c r="N31" s="493"/>
      <c r="O31" s="493"/>
      <c r="P31" s="493"/>
      <c r="Q31" s="493"/>
    </row>
    <row r="32" spans="1:17" ht="28.5" customHeight="1">
      <c r="B32" s="497"/>
      <c r="C32" s="493"/>
      <c r="D32" s="493"/>
      <c r="E32" s="493"/>
      <c r="F32" s="493"/>
      <c r="G32" s="493"/>
      <c r="H32" s="493"/>
      <c r="I32" s="493"/>
      <c r="J32" s="493"/>
      <c r="K32" s="493"/>
      <c r="L32" s="493"/>
      <c r="M32" s="493"/>
      <c r="N32" s="493"/>
      <c r="O32" s="493"/>
      <c r="P32" s="493"/>
      <c r="Q32" s="493"/>
    </row>
    <row r="33" spans="1:33" ht="28.5" customHeight="1">
      <c r="B33" s="497"/>
      <c r="C33" s="493"/>
      <c r="D33" s="493"/>
      <c r="E33" s="493"/>
      <c r="F33" s="493"/>
      <c r="G33" s="493"/>
      <c r="H33" s="493"/>
      <c r="I33" s="493"/>
      <c r="J33" s="493"/>
      <c r="K33" s="493"/>
      <c r="L33" s="493"/>
      <c r="M33" s="493"/>
      <c r="N33" s="493"/>
      <c r="O33" s="493"/>
      <c r="P33" s="493"/>
      <c r="Q33" s="493"/>
    </row>
    <row r="34" spans="1:33" ht="28.5" customHeight="1">
      <c r="B34" s="497"/>
      <c r="C34" s="493"/>
      <c r="D34" s="493"/>
      <c r="E34" s="493"/>
      <c r="F34" s="493"/>
      <c r="G34" s="493"/>
      <c r="H34" s="493"/>
      <c r="I34" s="493"/>
      <c r="J34" s="493"/>
      <c r="K34" s="493"/>
      <c r="L34" s="493"/>
      <c r="M34" s="493"/>
      <c r="N34" s="493"/>
      <c r="O34" s="493"/>
      <c r="P34" s="493"/>
      <c r="Q34" s="493"/>
    </row>
    <row r="35" spans="1:33" ht="28.5" customHeight="1">
      <c r="B35" s="497"/>
      <c r="C35" s="493"/>
      <c r="D35" s="493"/>
      <c r="E35" s="493"/>
      <c r="F35" s="493"/>
      <c r="G35" s="493"/>
      <c r="H35" s="493"/>
      <c r="I35" s="493"/>
      <c r="J35" s="493"/>
      <c r="K35" s="493"/>
      <c r="L35" s="493"/>
      <c r="M35" s="493"/>
      <c r="N35" s="493"/>
      <c r="O35" s="493"/>
      <c r="P35" s="493"/>
      <c r="Q35" s="493"/>
    </row>
    <row r="37" spans="1:33" ht="28.5" customHeight="1">
      <c r="A37" s="335" t="s">
        <v>11235</v>
      </c>
      <c r="B37" s="335" t="s">
        <v>11236</v>
      </c>
    </row>
    <row r="38" spans="1:33" ht="28.5" customHeight="1">
      <c r="B38" s="494" t="s">
        <v>59737</v>
      </c>
      <c r="C38" s="495"/>
      <c r="D38" s="495"/>
      <c r="E38" s="495"/>
      <c r="F38" s="495"/>
      <c r="G38" s="495"/>
      <c r="H38" s="495"/>
      <c r="I38" s="495"/>
      <c r="J38" s="495"/>
      <c r="K38" s="495"/>
      <c r="L38" s="495"/>
      <c r="M38" s="495"/>
      <c r="N38" s="495"/>
      <c r="O38" s="495"/>
      <c r="P38" s="495"/>
      <c r="Q38" s="496"/>
      <c r="R38" s="501"/>
      <c r="S38" s="502"/>
      <c r="T38" s="502"/>
      <c r="U38" s="502"/>
      <c r="V38" s="502"/>
      <c r="W38" s="502"/>
      <c r="X38" s="502"/>
      <c r="Y38" s="502"/>
      <c r="Z38" s="502"/>
      <c r="AA38" s="502"/>
      <c r="AB38" s="502"/>
      <c r="AC38" s="502"/>
      <c r="AD38" s="502"/>
      <c r="AE38" s="502"/>
      <c r="AF38" s="502"/>
      <c r="AG38" s="502"/>
    </row>
    <row r="39" spans="1:33" ht="28.5" customHeight="1">
      <c r="B39" s="497" t="s">
        <v>11229</v>
      </c>
      <c r="C39" s="493" t="s">
        <v>11230</v>
      </c>
      <c r="D39" s="493"/>
      <c r="E39" s="493"/>
      <c r="F39" s="493"/>
      <c r="G39" s="493"/>
      <c r="H39" s="493" t="s">
        <v>11231</v>
      </c>
      <c r="I39" s="493"/>
      <c r="J39" s="493"/>
      <c r="K39" s="493"/>
      <c r="L39" s="493"/>
      <c r="M39" s="493" t="s">
        <v>11232</v>
      </c>
      <c r="N39" s="493"/>
      <c r="O39" s="493"/>
      <c r="P39" s="493"/>
      <c r="Q39" s="493"/>
      <c r="R39" s="499"/>
      <c r="S39" s="498"/>
      <c r="T39" s="498"/>
      <c r="U39" s="498"/>
      <c r="V39" s="498"/>
      <c r="W39" s="498"/>
      <c r="X39" s="498"/>
      <c r="Y39" s="498"/>
      <c r="Z39" s="498"/>
      <c r="AA39" s="498"/>
      <c r="AB39" s="498"/>
      <c r="AC39" s="498"/>
      <c r="AD39" s="498"/>
      <c r="AE39" s="498"/>
      <c r="AF39" s="498"/>
      <c r="AG39" s="498"/>
    </row>
    <row r="40" spans="1:33" ht="28.5" customHeight="1">
      <c r="B40" s="497"/>
      <c r="C40" s="493"/>
      <c r="D40" s="493"/>
      <c r="E40" s="493"/>
      <c r="F40" s="493"/>
      <c r="G40" s="493"/>
      <c r="H40" s="493"/>
      <c r="I40" s="493"/>
      <c r="J40" s="493"/>
      <c r="K40" s="493"/>
      <c r="L40" s="493"/>
      <c r="M40" s="493"/>
      <c r="N40" s="493"/>
      <c r="O40" s="493"/>
      <c r="P40" s="493"/>
      <c r="Q40" s="493"/>
      <c r="R40" s="499"/>
      <c r="S40" s="498"/>
      <c r="T40" s="498"/>
      <c r="U40" s="498"/>
      <c r="V40" s="498"/>
      <c r="W40" s="498"/>
      <c r="X40" s="498"/>
      <c r="Y40" s="498"/>
      <c r="Z40" s="498"/>
      <c r="AA40" s="498"/>
      <c r="AB40" s="498"/>
      <c r="AC40" s="498"/>
      <c r="AD40" s="498"/>
      <c r="AE40" s="498"/>
      <c r="AF40" s="498"/>
      <c r="AG40" s="498"/>
    </row>
    <row r="41" spans="1:33" ht="28.5" customHeight="1">
      <c r="B41" s="497"/>
      <c r="C41" s="493"/>
      <c r="D41" s="493"/>
      <c r="E41" s="493"/>
      <c r="F41" s="493"/>
      <c r="G41" s="493"/>
      <c r="H41" s="493"/>
      <c r="I41" s="493"/>
      <c r="J41" s="493"/>
      <c r="K41" s="493"/>
      <c r="L41" s="493"/>
      <c r="M41" s="493"/>
      <c r="N41" s="493"/>
      <c r="O41" s="493"/>
      <c r="P41" s="493"/>
      <c r="Q41" s="493"/>
      <c r="R41" s="499"/>
      <c r="S41" s="498"/>
      <c r="T41" s="498"/>
      <c r="U41" s="498"/>
      <c r="V41" s="498"/>
      <c r="W41" s="498"/>
      <c r="X41" s="498"/>
      <c r="Y41" s="498"/>
      <c r="Z41" s="498"/>
      <c r="AA41" s="498"/>
      <c r="AB41" s="498"/>
      <c r="AC41" s="498"/>
      <c r="AD41" s="498"/>
      <c r="AE41" s="498"/>
      <c r="AF41" s="498"/>
      <c r="AG41" s="498"/>
    </row>
    <row r="42" spans="1:33" ht="28.5" customHeight="1">
      <c r="B42" s="497"/>
      <c r="C42" s="493"/>
      <c r="D42" s="493"/>
      <c r="E42" s="493"/>
      <c r="F42" s="493"/>
      <c r="G42" s="493"/>
      <c r="H42" s="493"/>
      <c r="I42" s="493"/>
      <c r="J42" s="493"/>
      <c r="K42" s="493"/>
      <c r="L42" s="493"/>
      <c r="M42" s="493"/>
      <c r="N42" s="493"/>
      <c r="O42" s="493"/>
      <c r="P42" s="493"/>
      <c r="Q42" s="493"/>
      <c r="R42" s="499"/>
      <c r="S42" s="498"/>
      <c r="T42" s="498"/>
      <c r="U42" s="498"/>
      <c r="V42" s="498"/>
      <c r="W42" s="498"/>
      <c r="X42" s="498"/>
      <c r="Y42" s="498"/>
      <c r="Z42" s="498"/>
      <c r="AA42" s="498"/>
      <c r="AB42" s="498"/>
      <c r="AC42" s="498"/>
      <c r="AD42" s="498"/>
      <c r="AE42" s="498"/>
      <c r="AF42" s="498"/>
      <c r="AG42" s="498"/>
    </row>
    <row r="43" spans="1:33" ht="28.5" customHeight="1">
      <c r="B43" s="497"/>
      <c r="C43" s="493"/>
      <c r="D43" s="493"/>
      <c r="E43" s="493"/>
      <c r="F43" s="493"/>
      <c r="G43" s="493"/>
      <c r="H43" s="493"/>
      <c r="I43" s="493"/>
      <c r="J43" s="493"/>
      <c r="K43" s="493"/>
      <c r="L43" s="493"/>
      <c r="M43" s="493"/>
      <c r="N43" s="493"/>
      <c r="O43" s="493"/>
      <c r="P43" s="493"/>
      <c r="Q43" s="493"/>
      <c r="R43" s="499"/>
      <c r="S43" s="498"/>
      <c r="T43" s="498"/>
      <c r="U43" s="498"/>
      <c r="V43" s="498"/>
      <c r="W43" s="498"/>
      <c r="X43" s="498"/>
      <c r="Y43" s="498"/>
      <c r="Z43" s="498"/>
      <c r="AA43" s="498"/>
      <c r="AB43" s="498"/>
      <c r="AC43" s="498"/>
      <c r="AD43" s="498"/>
      <c r="AE43" s="498"/>
      <c r="AF43" s="498"/>
      <c r="AG43" s="498"/>
    </row>
    <row r="44" spans="1:33" ht="28.5" customHeight="1">
      <c r="B44" s="497"/>
      <c r="C44" s="493"/>
      <c r="D44" s="493"/>
      <c r="E44" s="493"/>
      <c r="F44" s="493"/>
      <c r="G44" s="493"/>
      <c r="H44" s="493"/>
      <c r="I44" s="493"/>
      <c r="J44" s="493"/>
      <c r="K44" s="493"/>
      <c r="L44" s="493"/>
      <c r="M44" s="493"/>
      <c r="N44" s="493"/>
      <c r="O44" s="493"/>
      <c r="P44" s="493"/>
      <c r="Q44" s="493"/>
      <c r="R44" s="499"/>
      <c r="S44" s="498"/>
      <c r="T44" s="498"/>
      <c r="U44" s="498"/>
      <c r="V44" s="498"/>
      <c r="W44" s="498"/>
      <c r="X44" s="498"/>
      <c r="Y44" s="498"/>
      <c r="Z44" s="498"/>
      <c r="AA44" s="498"/>
      <c r="AB44" s="498"/>
      <c r="AC44" s="498"/>
      <c r="AD44" s="498"/>
      <c r="AE44" s="498"/>
      <c r="AF44" s="498"/>
      <c r="AG44" s="498"/>
    </row>
    <row r="46" spans="1:33" ht="28.5" customHeight="1">
      <c r="A46" s="335" t="s">
        <v>59738</v>
      </c>
      <c r="B46" s="335" t="s">
        <v>11238</v>
      </c>
    </row>
    <row r="47" spans="1:33" ht="28.5" customHeight="1">
      <c r="B47" s="494" t="s">
        <v>59739</v>
      </c>
      <c r="C47" s="495"/>
      <c r="D47" s="495"/>
      <c r="E47" s="495"/>
      <c r="F47" s="495"/>
      <c r="G47" s="495"/>
      <c r="H47" s="495"/>
      <c r="I47" s="495"/>
      <c r="J47" s="495"/>
      <c r="K47" s="495"/>
      <c r="L47" s="495"/>
      <c r="M47" s="495"/>
      <c r="N47" s="495"/>
      <c r="O47" s="495"/>
      <c r="P47" s="495"/>
      <c r="Q47" s="496"/>
      <c r="R47" s="501"/>
      <c r="S47" s="502"/>
      <c r="T47" s="502"/>
      <c r="U47" s="502"/>
      <c r="V47" s="502"/>
      <c r="W47" s="502"/>
      <c r="X47" s="502"/>
      <c r="Y47" s="502"/>
      <c r="Z47" s="502"/>
      <c r="AA47" s="502"/>
      <c r="AB47" s="502"/>
      <c r="AC47" s="502"/>
      <c r="AD47" s="502"/>
      <c r="AE47" s="502"/>
      <c r="AF47" s="502"/>
      <c r="AG47" s="502"/>
    </row>
    <row r="48" spans="1:33" ht="28.5" customHeight="1">
      <c r="B48" s="497" t="s">
        <v>11229</v>
      </c>
      <c r="C48" s="493" t="s">
        <v>11230</v>
      </c>
      <c r="D48" s="493"/>
      <c r="E48" s="493"/>
      <c r="F48" s="493"/>
      <c r="G48" s="493"/>
      <c r="H48" s="493" t="s">
        <v>11231</v>
      </c>
      <c r="I48" s="493"/>
      <c r="J48" s="493"/>
      <c r="K48" s="493"/>
      <c r="L48" s="493"/>
      <c r="M48" s="493" t="s">
        <v>11232</v>
      </c>
      <c r="N48" s="493"/>
      <c r="O48" s="493"/>
      <c r="P48" s="493"/>
      <c r="Q48" s="493"/>
      <c r="R48" s="499"/>
      <c r="S48" s="498"/>
      <c r="T48" s="498"/>
      <c r="U48" s="498"/>
      <c r="V48" s="498"/>
      <c r="W48" s="498"/>
      <c r="X48" s="498"/>
      <c r="Y48" s="498"/>
      <c r="Z48" s="498"/>
      <c r="AA48" s="498"/>
      <c r="AB48" s="498"/>
      <c r="AC48" s="498"/>
      <c r="AD48" s="498"/>
      <c r="AE48" s="498"/>
      <c r="AF48" s="498"/>
      <c r="AG48" s="498"/>
    </row>
    <row r="49" spans="1:33" ht="28.5" customHeight="1">
      <c r="B49" s="497"/>
      <c r="C49" s="493"/>
      <c r="D49" s="493"/>
      <c r="E49" s="493"/>
      <c r="F49" s="493"/>
      <c r="G49" s="493"/>
      <c r="H49" s="493"/>
      <c r="I49" s="493"/>
      <c r="J49" s="493"/>
      <c r="K49" s="493"/>
      <c r="L49" s="493"/>
      <c r="M49" s="493"/>
      <c r="N49" s="493"/>
      <c r="O49" s="493"/>
      <c r="P49" s="493"/>
      <c r="Q49" s="493"/>
      <c r="R49" s="499"/>
      <c r="S49" s="498"/>
      <c r="T49" s="498"/>
      <c r="U49" s="498"/>
      <c r="V49" s="498"/>
      <c r="W49" s="498"/>
      <c r="X49" s="498"/>
      <c r="Y49" s="498"/>
      <c r="Z49" s="498"/>
      <c r="AA49" s="498"/>
      <c r="AB49" s="498"/>
      <c r="AC49" s="498"/>
      <c r="AD49" s="498"/>
      <c r="AE49" s="498"/>
      <c r="AF49" s="498"/>
      <c r="AG49" s="498"/>
    </row>
    <row r="50" spans="1:33" ht="28.5" customHeight="1">
      <c r="B50" s="497"/>
      <c r="C50" s="493"/>
      <c r="D50" s="493"/>
      <c r="E50" s="493"/>
      <c r="F50" s="493"/>
      <c r="G50" s="493"/>
      <c r="H50" s="493"/>
      <c r="I50" s="493"/>
      <c r="J50" s="493"/>
      <c r="K50" s="493"/>
      <c r="L50" s="493"/>
      <c r="M50" s="493"/>
      <c r="N50" s="493"/>
      <c r="O50" s="493"/>
      <c r="P50" s="493"/>
      <c r="Q50" s="493"/>
      <c r="R50" s="499"/>
      <c r="S50" s="498"/>
      <c r="T50" s="498"/>
      <c r="U50" s="498"/>
      <c r="V50" s="498"/>
      <c r="W50" s="498"/>
      <c r="X50" s="498"/>
      <c r="Y50" s="498"/>
      <c r="Z50" s="498"/>
      <c r="AA50" s="498"/>
      <c r="AB50" s="498"/>
      <c r="AC50" s="498"/>
      <c r="AD50" s="498"/>
      <c r="AE50" s="498"/>
      <c r="AF50" s="498"/>
      <c r="AG50" s="498"/>
    </row>
    <row r="51" spans="1:33" ht="28.5" customHeight="1">
      <c r="B51" s="497"/>
      <c r="C51" s="493"/>
      <c r="D51" s="493"/>
      <c r="E51" s="493"/>
      <c r="F51" s="493"/>
      <c r="G51" s="493"/>
      <c r="H51" s="493"/>
      <c r="I51" s="493"/>
      <c r="J51" s="493"/>
      <c r="K51" s="493"/>
      <c r="L51" s="493"/>
      <c r="M51" s="493"/>
      <c r="N51" s="493"/>
      <c r="O51" s="493"/>
      <c r="P51" s="493"/>
      <c r="Q51" s="493"/>
      <c r="R51" s="499"/>
      <c r="S51" s="498"/>
      <c r="T51" s="498"/>
      <c r="U51" s="498"/>
      <c r="V51" s="498"/>
      <c r="W51" s="498"/>
      <c r="X51" s="498"/>
      <c r="Y51" s="498"/>
      <c r="Z51" s="498"/>
      <c r="AA51" s="498"/>
      <c r="AB51" s="498"/>
      <c r="AC51" s="498"/>
      <c r="AD51" s="498"/>
      <c r="AE51" s="498"/>
      <c r="AF51" s="498"/>
      <c r="AG51" s="498"/>
    </row>
    <row r="52" spans="1:33" ht="28.5" customHeight="1">
      <c r="B52" s="497"/>
      <c r="C52" s="493"/>
      <c r="D52" s="493"/>
      <c r="E52" s="493"/>
      <c r="F52" s="493"/>
      <c r="G52" s="493"/>
      <c r="H52" s="493"/>
      <c r="I52" s="493"/>
      <c r="J52" s="493"/>
      <c r="K52" s="493"/>
      <c r="L52" s="493"/>
      <c r="M52" s="493"/>
      <c r="N52" s="493"/>
      <c r="O52" s="493"/>
      <c r="P52" s="493"/>
      <c r="Q52" s="493"/>
      <c r="R52" s="499"/>
      <c r="S52" s="498"/>
      <c r="T52" s="498"/>
      <c r="U52" s="498"/>
      <c r="V52" s="498"/>
      <c r="W52" s="498"/>
      <c r="X52" s="498"/>
      <c r="Y52" s="498"/>
      <c r="Z52" s="498"/>
      <c r="AA52" s="498"/>
      <c r="AB52" s="498"/>
      <c r="AC52" s="498"/>
      <c r="AD52" s="498"/>
      <c r="AE52" s="498"/>
      <c r="AF52" s="498"/>
      <c r="AG52" s="498"/>
    </row>
    <row r="53" spans="1:33" ht="28.5" customHeight="1">
      <c r="B53" s="497"/>
      <c r="C53" s="493"/>
      <c r="D53" s="493"/>
      <c r="E53" s="493"/>
      <c r="F53" s="493"/>
      <c r="G53" s="493"/>
      <c r="H53" s="493"/>
      <c r="I53" s="493"/>
      <c r="J53" s="493"/>
      <c r="K53" s="493"/>
      <c r="L53" s="493"/>
      <c r="M53" s="493"/>
      <c r="N53" s="493"/>
      <c r="O53" s="493"/>
      <c r="P53" s="493"/>
      <c r="Q53" s="493"/>
      <c r="R53" s="499"/>
      <c r="S53" s="498"/>
      <c r="T53" s="498"/>
      <c r="U53" s="498"/>
      <c r="V53" s="498"/>
      <c r="W53" s="498"/>
      <c r="X53" s="498"/>
      <c r="Y53" s="498"/>
      <c r="Z53" s="498"/>
      <c r="AA53" s="498"/>
      <c r="AB53" s="498"/>
      <c r="AC53" s="498"/>
      <c r="AD53" s="498"/>
      <c r="AE53" s="498"/>
      <c r="AF53" s="498"/>
      <c r="AG53" s="498"/>
    </row>
    <row r="55" spans="1:33" ht="28.5" customHeight="1">
      <c r="A55" s="335" t="s">
        <v>59740</v>
      </c>
      <c r="B55" s="335" t="s">
        <v>11239</v>
      </c>
    </row>
    <row r="56" spans="1:33" ht="28.5" customHeight="1">
      <c r="B56" s="494" t="s">
        <v>59741</v>
      </c>
      <c r="C56" s="495"/>
      <c r="D56" s="495"/>
      <c r="E56" s="495"/>
      <c r="F56" s="495"/>
      <c r="G56" s="495"/>
      <c r="H56" s="495"/>
      <c r="I56" s="495"/>
      <c r="J56" s="495"/>
      <c r="K56" s="495"/>
      <c r="L56" s="495"/>
      <c r="M56" s="495"/>
      <c r="N56" s="495"/>
      <c r="O56" s="495"/>
      <c r="P56" s="495"/>
      <c r="Q56" s="496"/>
      <c r="R56" s="502"/>
      <c r="S56" s="502"/>
      <c r="T56" s="502"/>
      <c r="U56" s="502"/>
      <c r="V56" s="502"/>
      <c r="W56" s="502"/>
      <c r="X56" s="502"/>
      <c r="Y56" s="502"/>
      <c r="Z56" s="502"/>
      <c r="AA56" s="502"/>
      <c r="AB56" s="502"/>
      <c r="AC56" s="502"/>
      <c r="AD56" s="502"/>
      <c r="AE56" s="502"/>
      <c r="AF56" s="502"/>
      <c r="AG56" s="502"/>
    </row>
    <row r="57" spans="1:33" ht="28.5" customHeight="1">
      <c r="B57" s="497" t="s">
        <v>11229</v>
      </c>
      <c r="C57" s="493" t="s">
        <v>11230</v>
      </c>
      <c r="D57" s="493"/>
      <c r="E57" s="493"/>
      <c r="F57" s="493"/>
      <c r="G57" s="493"/>
      <c r="H57" s="493" t="s">
        <v>11231</v>
      </c>
      <c r="I57" s="493"/>
      <c r="J57" s="493"/>
      <c r="K57" s="493"/>
      <c r="L57" s="493"/>
      <c r="M57" s="493" t="s">
        <v>11232</v>
      </c>
      <c r="N57" s="493"/>
      <c r="O57" s="493"/>
      <c r="P57" s="493"/>
      <c r="Q57" s="493"/>
      <c r="R57" s="500"/>
      <c r="S57" s="498"/>
      <c r="T57" s="498"/>
      <c r="U57" s="498"/>
      <c r="V57" s="498"/>
      <c r="W57" s="498"/>
      <c r="X57" s="498"/>
      <c r="Y57" s="498"/>
      <c r="Z57" s="498"/>
      <c r="AA57" s="498"/>
      <c r="AB57" s="498"/>
      <c r="AC57" s="498"/>
      <c r="AD57" s="498"/>
      <c r="AE57" s="498"/>
      <c r="AF57" s="498"/>
      <c r="AG57" s="498"/>
    </row>
    <row r="58" spans="1:33" ht="28.5" customHeight="1">
      <c r="B58" s="497"/>
      <c r="C58" s="493"/>
      <c r="D58" s="493"/>
      <c r="E58" s="493"/>
      <c r="F58" s="493"/>
      <c r="G58" s="493"/>
      <c r="H58" s="493"/>
      <c r="I58" s="493"/>
      <c r="J58" s="493"/>
      <c r="K58" s="493"/>
      <c r="L58" s="493"/>
      <c r="M58" s="493"/>
      <c r="N58" s="493"/>
      <c r="O58" s="493"/>
      <c r="P58" s="493"/>
      <c r="Q58" s="493"/>
      <c r="R58" s="500"/>
      <c r="S58" s="498"/>
      <c r="T58" s="498"/>
      <c r="U58" s="498"/>
      <c r="V58" s="498"/>
      <c r="W58" s="498"/>
      <c r="X58" s="498"/>
      <c r="Y58" s="498"/>
      <c r="Z58" s="498"/>
      <c r="AA58" s="498"/>
      <c r="AB58" s="498"/>
      <c r="AC58" s="498"/>
      <c r="AD58" s="498"/>
      <c r="AE58" s="498"/>
      <c r="AF58" s="498"/>
      <c r="AG58" s="498"/>
    </row>
    <row r="59" spans="1:33" ht="28.5" customHeight="1">
      <c r="B59" s="497"/>
      <c r="C59" s="493"/>
      <c r="D59" s="493"/>
      <c r="E59" s="493"/>
      <c r="F59" s="493"/>
      <c r="G59" s="493"/>
      <c r="H59" s="493"/>
      <c r="I59" s="493"/>
      <c r="J59" s="493"/>
      <c r="K59" s="493"/>
      <c r="L59" s="493"/>
      <c r="M59" s="493"/>
      <c r="N59" s="493"/>
      <c r="O59" s="493"/>
      <c r="P59" s="493"/>
      <c r="Q59" s="493"/>
      <c r="R59" s="500"/>
      <c r="S59" s="498"/>
      <c r="T59" s="498"/>
      <c r="U59" s="498"/>
      <c r="V59" s="498"/>
      <c r="W59" s="498"/>
      <c r="X59" s="498"/>
      <c r="Y59" s="498"/>
      <c r="Z59" s="498"/>
      <c r="AA59" s="498"/>
      <c r="AB59" s="498"/>
      <c r="AC59" s="498"/>
      <c r="AD59" s="498"/>
      <c r="AE59" s="498"/>
      <c r="AF59" s="498"/>
      <c r="AG59" s="498"/>
    </row>
    <row r="60" spans="1:33" ht="28.5" customHeight="1">
      <c r="B60" s="497"/>
      <c r="C60" s="493"/>
      <c r="D60" s="493"/>
      <c r="E60" s="493"/>
      <c r="F60" s="493"/>
      <c r="G60" s="493"/>
      <c r="H60" s="493"/>
      <c r="I60" s="493"/>
      <c r="J60" s="493"/>
      <c r="K60" s="493"/>
      <c r="L60" s="493"/>
      <c r="M60" s="493"/>
      <c r="N60" s="493"/>
      <c r="O60" s="493"/>
      <c r="P60" s="493"/>
      <c r="Q60" s="493"/>
      <c r="R60" s="500"/>
      <c r="S60" s="498"/>
      <c r="T60" s="498"/>
      <c r="U60" s="498"/>
      <c r="V60" s="498"/>
      <c r="W60" s="498"/>
      <c r="X60" s="498"/>
      <c r="Y60" s="498"/>
      <c r="Z60" s="498"/>
      <c r="AA60" s="498"/>
      <c r="AB60" s="498"/>
      <c r="AC60" s="498"/>
      <c r="AD60" s="498"/>
      <c r="AE60" s="498"/>
      <c r="AF60" s="498"/>
      <c r="AG60" s="498"/>
    </row>
    <row r="61" spans="1:33" ht="28.5" customHeight="1">
      <c r="B61" s="497"/>
      <c r="C61" s="493"/>
      <c r="D61" s="493"/>
      <c r="E61" s="493"/>
      <c r="F61" s="493"/>
      <c r="G61" s="493"/>
      <c r="H61" s="493"/>
      <c r="I61" s="493"/>
      <c r="J61" s="493"/>
      <c r="K61" s="493"/>
      <c r="L61" s="493"/>
      <c r="M61" s="493"/>
      <c r="N61" s="493"/>
      <c r="O61" s="493"/>
      <c r="P61" s="493"/>
      <c r="Q61" s="493"/>
      <c r="R61" s="500"/>
      <c r="S61" s="498"/>
      <c r="T61" s="498"/>
      <c r="U61" s="498"/>
      <c r="V61" s="498"/>
      <c r="W61" s="498"/>
      <c r="X61" s="498"/>
      <c r="Y61" s="498"/>
      <c r="Z61" s="498"/>
      <c r="AA61" s="498"/>
      <c r="AB61" s="498"/>
      <c r="AC61" s="498"/>
      <c r="AD61" s="498"/>
      <c r="AE61" s="498"/>
      <c r="AF61" s="498"/>
      <c r="AG61" s="498"/>
    </row>
    <row r="62" spans="1:33" ht="28.5" customHeight="1">
      <c r="B62" s="497"/>
      <c r="C62" s="493"/>
      <c r="D62" s="493"/>
      <c r="E62" s="493"/>
      <c r="F62" s="493"/>
      <c r="G62" s="493"/>
      <c r="H62" s="493"/>
      <c r="I62" s="493"/>
      <c r="J62" s="493"/>
      <c r="K62" s="493"/>
      <c r="L62" s="493"/>
      <c r="M62" s="493"/>
      <c r="N62" s="493"/>
      <c r="O62" s="493"/>
      <c r="P62" s="493"/>
      <c r="Q62" s="493"/>
      <c r="R62" s="500"/>
      <c r="S62" s="498"/>
      <c r="T62" s="498"/>
      <c r="U62" s="498"/>
      <c r="V62" s="498"/>
      <c r="W62" s="498"/>
      <c r="X62" s="498"/>
      <c r="Y62" s="498"/>
      <c r="Z62" s="498"/>
      <c r="AA62" s="498"/>
      <c r="AB62" s="498"/>
      <c r="AC62" s="498"/>
      <c r="AD62" s="498"/>
      <c r="AE62" s="498"/>
      <c r="AF62" s="498"/>
      <c r="AG62" s="498"/>
    </row>
  </sheetData>
  <mergeCells count="56">
    <mergeCell ref="R38:AG38"/>
    <mergeCell ref="B47:Q47"/>
    <mergeCell ref="R47:AG47"/>
    <mergeCell ref="B56:Q56"/>
    <mergeCell ref="R56:AG56"/>
    <mergeCell ref="B48:B53"/>
    <mergeCell ref="C48:G48"/>
    <mergeCell ref="H48:L48"/>
    <mergeCell ref="M48:Q48"/>
    <mergeCell ref="C49:G53"/>
    <mergeCell ref="H49:L53"/>
    <mergeCell ref="M49:Q53"/>
    <mergeCell ref="C40:G44"/>
    <mergeCell ref="H40:L44"/>
    <mergeCell ref="M40:Q44"/>
    <mergeCell ref="B39:B44"/>
    <mergeCell ref="R57:R62"/>
    <mergeCell ref="S57:W57"/>
    <mergeCell ref="X57:AB57"/>
    <mergeCell ref="S58:W62"/>
    <mergeCell ref="X58:AB62"/>
    <mergeCell ref="AC58:AG62"/>
    <mergeCell ref="AC57:AG57"/>
    <mergeCell ref="R39:R44"/>
    <mergeCell ref="S39:W39"/>
    <mergeCell ref="X39:AB39"/>
    <mergeCell ref="AC39:AG39"/>
    <mergeCell ref="S40:W44"/>
    <mergeCell ref="X40:AB44"/>
    <mergeCell ref="AC40:AG44"/>
    <mergeCell ref="AC48:AG48"/>
    <mergeCell ref="S49:W53"/>
    <mergeCell ref="X49:AB53"/>
    <mergeCell ref="AC49:AG53"/>
    <mergeCell ref="R48:R53"/>
    <mergeCell ref="S48:W48"/>
    <mergeCell ref="X48:AB48"/>
    <mergeCell ref="B57:B62"/>
    <mergeCell ref="C57:G57"/>
    <mergeCell ref="H57:L57"/>
    <mergeCell ref="M57:Q57"/>
    <mergeCell ref="C58:G62"/>
    <mergeCell ref="H58:L62"/>
    <mergeCell ref="M58:Q62"/>
    <mergeCell ref="C39:G39"/>
    <mergeCell ref="H39:L39"/>
    <mergeCell ref="M39:Q39"/>
    <mergeCell ref="B29:Q29"/>
    <mergeCell ref="B30:B35"/>
    <mergeCell ref="C30:G30"/>
    <mergeCell ref="H30:L30"/>
    <mergeCell ref="M30:Q30"/>
    <mergeCell ref="C31:G35"/>
    <mergeCell ref="H31:L35"/>
    <mergeCell ref="M31:Q35"/>
    <mergeCell ref="B38:Q38"/>
  </mergeCells>
  <phoneticPr fontId="7"/>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8" tint="0.39997558519241921"/>
  </sheetPr>
  <dimension ref="A1:BK515"/>
  <sheetViews>
    <sheetView view="pageBreakPreview" topLeftCell="C2" zoomScale="50" zoomScaleNormal="55" zoomScaleSheetLayoutView="50" workbookViewId="0">
      <selection activeCell="C2" sqref="C2:D2"/>
    </sheetView>
  </sheetViews>
  <sheetFormatPr defaultColWidth="9" defaultRowHeight="20.25" customHeight="1"/>
  <cols>
    <col min="1" max="1" width="47.875" style="301" hidden="1" customWidth="1"/>
    <col min="2" max="2" width="16.625" style="301" hidden="1" customWidth="1"/>
    <col min="3" max="3" width="38.5" style="301" customWidth="1"/>
    <col min="4" max="4" width="9.25" style="301" hidden="1" customWidth="1"/>
    <col min="5" max="5" width="15.5" style="301" bestFit="1" customWidth="1"/>
    <col min="6" max="6" width="38.75" style="301" customWidth="1"/>
    <col min="7" max="7" width="29.125" style="301" customWidth="1"/>
    <col min="8" max="8" width="43.875" style="301" customWidth="1"/>
    <col min="9" max="11" width="13" style="301" bestFit="1" customWidth="1"/>
    <col min="12" max="12" width="20.5" style="301" bestFit="1" customWidth="1"/>
    <col min="13" max="13" width="31.125" style="301" customWidth="1"/>
    <col min="14" max="14" width="21.125" style="301" customWidth="1"/>
    <col min="15" max="15" width="31.25" style="301" customWidth="1"/>
    <col min="16" max="16" width="19.25" style="301" bestFit="1" customWidth="1"/>
    <col min="17" max="17" width="13" style="301" bestFit="1" customWidth="1"/>
    <col min="18" max="18" width="23.125" style="301" bestFit="1" customWidth="1"/>
    <col min="19" max="19" width="31" style="301" customWidth="1"/>
    <col min="20" max="20" width="23.125" style="301" bestFit="1" customWidth="1"/>
    <col min="21" max="21" width="29.625" style="301" customWidth="1"/>
    <col min="22" max="22" width="19.25" style="301" bestFit="1" customWidth="1"/>
    <col min="23" max="25" width="25" style="301" customWidth="1"/>
    <col min="26" max="26" width="7" style="301" bestFit="1" customWidth="1"/>
    <col min="27" max="27" width="25.125" style="301" customWidth="1"/>
    <col min="28" max="28" width="10.75" style="301" bestFit="1" customWidth="1"/>
    <col min="29" max="29" width="37.625" style="301" customWidth="1"/>
    <col min="30" max="30" width="13.25" style="301" bestFit="1" customWidth="1"/>
    <col min="31" max="31" width="42.25" style="301" bestFit="1" customWidth="1"/>
    <col min="32" max="32" width="16.75" style="301" bestFit="1" customWidth="1"/>
    <col min="33" max="33" width="5.875" style="301" bestFit="1" customWidth="1"/>
    <col min="34" max="34" width="25" style="301" customWidth="1"/>
    <col min="35" max="35" width="6.375" style="301" bestFit="1" customWidth="1"/>
    <col min="36" max="36" width="49.875" style="301" customWidth="1"/>
    <col min="37" max="37" width="29.25" style="301" bestFit="1" customWidth="1"/>
    <col min="38" max="38" width="6.25" style="301" bestFit="1" customWidth="1"/>
    <col min="39" max="39" width="12.375" style="301" customWidth="1"/>
    <col min="40" max="40" width="6.25" style="301" customWidth="1"/>
    <col min="41" max="41" width="12.375" style="301" customWidth="1"/>
    <col min="42" max="42" width="7.375" style="301" bestFit="1" customWidth="1"/>
    <col min="43" max="43" width="29.5" style="301" bestFit="1" customWidth="1"/>
    <col min="44" max="44" width="6.25" style="301" bestFit="1" customWidth="1"/>
    <col min="45" max="45" width="25.125" style="301" bestFit="1" customWidth="1"/>
    <col min="46" max="46" width="7.625" style="301" bestFit="1" customWidth="1"/>
    <col min="47" max="47" width="36" style="301" bestFit="1" customWidth="1"/>
    <col min="48" max="48" width="14.5" style="301" bestFit="1" customWidth="1"/>
    <col min="49" max="49" width="37.5" style="301" customWidth="1"/>
    <col min="50" max="50" width="12.5" style="301" customWidth="1"/>
    <col min="51" max="51" width="13.25" style="301" hidden="1" customWidth="1"/>
    <col min="52" max="52" width="8.625" style="301" bestFit="1" customWidth="1"/>
    <col min="53" max="53" width="11.25" style="301" hidden="1" customWidth="1"/>
    <col min="54" max="55" width="8.625" style="301" hidden="1" customWidth="1"/>
    <col min="56" max="58" width="7.375" style="301" hidden="1" customWidth="1"/>
    <col min="59" max="59" width="9.25" style="301" hidden="1" customWidth="1"/>
    <col min="60" max="60" width="39.625" style="301" customWidth="1"/>
    <col min="61" max="16384" width="9" style="301"/>
  </cols>
  <sheetData>
    <row r="1" spans="1:63" ht="20.25" hidden="1" customHeight="1" thickBot="1">
      <c r="A1" s="301">
        <f>COLUMN()</f>
        <v>1</v>
      </c>
      <c r="B1" s="301">
        <f>COLUMN()</f>
        <v>2</v>
      </c>
      <c r="C1" s="301">
        <f>COLUMN()</f>
        <v>3</v>
      </c>
      <c r="D1" s="301">
        <f>COLUMN()</f>
        <v>4</v>
      </c>
      <c r="E1" s="301">
        <f>COLUMN()</f>
        <v>5</v>
      </c>
      <c r="F1" s="301">
        <f>COLUMN()</f>
        <v>6</v>
      </c>
      <c r="G1" s="301">
        <f>COLUMN()</f>
        <v>7</v>
      </c>
      <c r="H1" s="301">
        <f>COLUMN()</f>
        <v>8</v>
      </c>
      <c r="I1" s="301">
        <f>COLUMN()</f>
        <v>9</v>
      </c>
      <c r="J1" s="301">
        <f>COLUMN()</f>
        <v>10</v>
      </c>
      <c r="K1" s="301">
        <f>COLUMN()</f>
        <v>11</v>
      </c>
      <c r="L1" s="301">
        <f>COLUMN()</f>
        <v>12</v>
      </c>
      <c r="M1" s="301">
        <f>COLUMN()</f>
        <v>13</v>
      </c>
      <c r="N1" s="301">
        <f>COLUMN()</f>
        <v>14</v>
      </c>
      <c r="O1" s="301">
        <f>COLUMN()</f>
        <v>15</v>
      </c>
      <c r="P1" s="301">
        <f>COLUMN()</f>
        <v>16</v>
      </c>
      <c r="Q1" s="301">
        <f>COLUMN()</f>
        <v>17</v>
      </c>
      <c r="R1" s="301">
        <f>COLUMN()</f>
        <v>18</v>
      </c>
      <c r="S1" s="301">
        <f>COLUMN()</f>
        <v>19</v>
      </c>
      <c r="T1" s="301">
        <f>COLUMN()</f>
        <v>20</v>
      </c>
      <c r="U1" s="301">
        <f>COLUMN()</f>
        <v>21</v>
      </c>
      <c r="V1" s="301">
        <f>COLUMN()</f>
        <v>22</v>
      </c>
      <c r="W1" s="301">
        <f>COLUMN()</f>
        <v>23</v>
      </c>
      <c r="X1" s="301">
        <f>COLUMN()</f>
        <v>24</v>
      </c>
      <c r="Y1" s="301">
        <f>COLUMN()</f>
        <v>25</v>
      </c>
      <c r="Z1" s="301">
        <f>COLUMN()</f>
        <v>26</v>
      </c>
      <c r="AA1" s="301">
        <f>COLUMN()</f>
        <v>27</v>
      </c>
      <c r="AB1" s="301">
        <f>COLUMN()</f>
        <v>28</v>
      </c>
      <c r="AC1" s="301">
        <f>COLUMN()</f>
        <v>29</v>
      </c>
      <c r="AD1" s="301">
        <f>COLUMN()</f>
        <v>30</v>
      </c>
      <c r="AE1" s="301">
        <f>COLUMN()</f>
        <v>31</v>
      </c>
      <c r="AF1" s="301">
        <f>COLUMN()</f>
        <v>32</v>
      </c>
      <c r="AG1" s="301">
        <f>COLUMN()</f>
        <v>33</v>
      </c>
      <c r="AH1" s="301">
        <f>COLUMN()</f>
        <v>34</v>
      </c>
      <c r="AI1" s="301">
        <f>COLUMN()</f>
        <v>35</v>
      </c>
      <c r="AJ1" s="301">
        <f>COLUMN()</f>
        <v>36</v>
      </c>
      <c r="AK1" s="301">
        <f>COLUMN()</f>
        <v>37</v>
      </c>
      <c r="AL1" s="301">
        <f>COLUMN()</f>
        <v>38</v>
      </c>
      <c r="AM1" s="301">
        <f>COLUMN()</f>
        <v>39</v>
      </c>
      <c r="AN1" s="301">
        <v>40</v>
      </c>
      <c r="AO1" s="301">
        <v>41</v>
      </c>
      <c r="AP1" s="301">
        <f>COLUMN()</f>
        <v>42</v>
      </c>
      <c r="AQ1" s="301">
        <f>COLUMN()</f>
        <v>43</v>
      </c>
      <c r="AR1" s="301">
        <f>COLUMN()</f>
        <v>44</v>
      </c>
      <c r="AS1" s="301">
        <f>COLUMN()</f>
        <v>45</v>
      </c>
      <c r="AT1" s="301">
        <f>COLUMN()</f>
        <v>46</v>
      </c>
      <c r="AU1" s="301">
        <f>COLUMN()</f>
        <v>47</v>
      </c>
      <c r="AV1" s="301">
        <f>COLUMN()</f>
        <v>48</v>
      </c>
      <c r="AW1" s="301">
        <f>COLUMN()</f>
        <v>49</v>
      </c>
      <c r="AX1" s="301">
        <f>COLUMN()</f>
        <v>50</v>
      </c>
      <c r="AY1" s="301">
        <f>COLUMN()</f>
        <v>51</v>
      </c>
      <c r="AZ1" s="301">
        <f>COLUMN()</f>
        <v>52</v>
      </c>
      <c r="BA1" s="301">
        <f>COLUMN()</f>
        <v>53</v>
      </c>
      <c r="BB1" s="301">
        <f>COLUMN()</f>
        <v>54</v>
      </c>
      <c r="BC1" s="301">
        <f>COLUMN()</f>
        <v>55</v>
      </c>
      <c r="BD1" s="301">
        <f>COLUMN()</f>
        <v>56</v>
      </c>
      <c r="BE1" s="301">
        <f>COLUMN()</f>
        <v>57</v>
      </c>
      <c r="BF1" s="301">
        <f>COLUMN()</f>
        <v>58</v>
      </c>
      <c r="BG1" s="301">
        <f>COLUMN()</f>
        <v>59</v>
      </c>
      <c r="BH1" s="301">
        <f>COLUMN()</f>
        <v>60</v>
      </c>
    </row>
    <row r="2" spans="1:63" s="274" customFormat="1" ht="41.25" customHeight="1">
      <c r="A2" s="326" t="s">
        <v>8722</v>
      </c>
      <c r="C2" s="530" t="s">
        <v>57</v>
      </c>
      <c r="D2" s="531"/>
      <c r="E2" s="528" t="s">
        <v>11240</v>
      </c>
      <c r="F2" s="529"/>
    </row>
    <row r="3" spans="1:63" s="274" customFormat="1" ht="20.25" customHeight="1">
      <c r="A3" s="327" t="str">
        <f ca="1">IFERROR(VLOOKUP(INDIRECT(ADDRESS(ROW(),$E$1)),INDIRECT("原価センタコード!$A:$B"),2,FALSE),"")</f>
        <v/>
      </c>
      <c r="C3" s="532" t="s">
        <v>58</v>
      </c>
      <c r="D3" s="533"/>
      <c r="E3" s="526"/>
      <c r="F3" s="527"/>
    </row>
    <row r="4" spans="1:63" s="274" customFormat="1" ht="41.25" customHeight="1">
      <c r="C4" s="534" t="s">
        <v>59</v>
      </c>
      <c r="D4" s="535"/>
      <c r="E4" s="524"/>
      <c r="F4" s="525"/>
    </row>
    <row r="5" spans="1:63" s="274" customFormat="1" ht="20.25" customHeight="1" thickBot="1">
      <c r="C5" s="505" t="s">
        <v>60</v>
      </c>
      <c r="D5" s="507"/>
      <c r="E5" s="522"/>
      <c r="F5" s="523"/>
    </row>
    <row r="6" spans="1:63" s="274" customFormat="1" ht="20.25" customHeight="1" thickBot="1">
      <c r="C6" s="505" t="s">
        <v>61</v>
      </c>
      <c r="D6" s="506"/>
      <c r="E6" s="503"/>
      <c r="F6" s="504"/>
    </row>
    <row r="7" spans="1:63" s="274" customFormat="1" ht="20.25" customHeight="1" thickBot="1">
      <c r="C7" s="505" t="s">
        <v>305</v>
      </c>
      <c r="D7" s="506"/>
      <c r="E7" s="503"/>
      <c r="F7" s="504"/>
    </row>
    <row r="8" spans="1:63" s="274" customFormat="1" ht="20.25" customHeight="1">
      <c r="C8" s="505" t="s">
        <v>11241</v>
      </c>
      <c r="D8" s="507"/>
      <c r="E8" s="328"/>
      <c r="F8" s="329" t="s">
        <v>108</v>
      </c>
      <c r="M8" s="326" t="s">
        <v>77</v>
      </c>
      <c r="S8" s="326" t="s">
        <v>85</v>
      </c>
    </row>
    <row r="9" spans="1:63" s="274" customFormat="1" ht="20.25" customHeight="1" thickBot="1">
      <c r="C9" s="508" t="s">
        <v>11242</v>
      </c>
      <c r="D9" s="509"/>
      <c r="E9" s="510"/>
      <c r="F9" s="511"/>
      <c r="M9" s="330">
        <f ca="1">$M$11+$N$11</f>
        <v>0</v>
      </c>
      <c r="S9" s="330">
        <f ca="1">$S$11+$T$11</f>
        <v>0</v>
      </c>
    </row>
    <row r="10" spans="1:63" s="274" customFormat="1" ht="20.25" customHeight="1">
      <c r="M10" s="326" t="s">
        <v>76</v>
      </c>
      <c r="N10" s="331" t="s">
        <v>10894</v>
      </c>
      <c r="P10" s="326" t="s">
        <v>82</v>
      </c>
      <c r="S10" s="326" t="s">
        <v>86</v>
      </c>
      <c r="T10" s="331" t="s">
        <v>10894</v>
      </c>
      <c r="V10" s="326" t="s">
        <v>82</v>
      </c>
    </row>
    <row r="11" spans="1:63" s="274" customFormat="1" ht="20.25" customHeight="1">
      <c r="M11" s="330">
        <f ca="1">SUBTOTAL(9,OFFSET($M$1,ROW()+3,0,COUNTA($E:$E),1))</f>
        <v>0</v>
      </c>
      <c r="N11" s="332">
        <f ca="1">SUBTOTAL(9,OFFSET($N$1,ROW()+3,0,COUNTA($E:$E),1))</f>
        <v>0</v>
      </c>
      <c r="O11" s="334">
        <f ca="1">SUBTOTAL(9,OFFSET($O$1,ROW()+3,0,COUNTA($E:$E),1))</f>
        <v>0</v>
      </c>
      <c r="P11" s="333">
        <f ca="1">SUBTOTAL(9,OFFSET($P$1,ROW()+3,0,COUNTA($E:$E),1))</f>
        <v>0</v>
      </c>
      <c r="S11" s="330">
        <f ca="1">SUBTOTAL(9,OFFSET($S$1,ROW()+3,0,COUNTA($E:$E),1))</f>
        <v>0</v>
      </c>
      <c r="T11" s="332">
        <f ca="1">SUBTOTAL(9,OFFSET($T$1,ROW()+3,0,COUNTA($E:$E),1))</f>
        <v>0</v>
      </c>
      <c r="U11" s="334">
        <f ca="1">SUBTOTAL(9,OFFSET($U$1,ROW()+3,0,COUNTA($E:$E),1))</f>
        <v>0</v>
      </c>
      <c r="V11" s="333">
        <f ca="1">SUBTOTAL(9,OFFSET($V$1,ROW()+3,0,COUNTA($E:$E),1))</f>
        <v>0</v>
      </c>
    </row>
    <row r="12" spans="1:63" s="274" customFormat="1" ht="20.25" customHeight="1">
      <c r="A12" s="269" t="s">
        <v>8721</v>
      </c>
      <c r="B12" s="270" t="s">
        <v>8723</v>
      </c>
      <c r="C12" s="271" t="s">
        <v>62</v>
      </c>
      <c r="D12" s="272" t="s">
        <v>304</v>
      </c>
      <c r="E12" s="273" t="s">
        <v>63</v>
      </c>
      <c r="F12" s="273" t="s">
        <v>64</v>
      </c>
      <c r="G12" s="273" t="s">
        <v>67</v>
      </c>
      <c r="H12" s="273" t="s">
        <v>68</v>
      </c>
      <c r="I12" s="273" t="s">
        <v>69</v>
      </c>
      <c r="J12" s="273" t="s">
        <v>70</v>
      </c>
      <c r="K12" s="273" t="s">
        <v>72</v>
      </c>
      <c r="L12" s="273" t="s">
        <v>73</v>
      </c>
      <c r="M12" s="273" t="s">
        <v>74</v>
      </c>
      <c r="N12" s="273" t="s">
        <v>75</v>
      </c>
      <c r="O12" s="273" t="s">
        <v>78</v>
      </c>
      <c r="P12" s="273" t="s">
        <v>81</v>
      </c>
      <c r="Q12" s="273" t="s">
        <v>71</v>
      </c>
      <c r="R12" s="273" t="s">
        <v>83</v>
      </c>
      <c r="S12" s="273" t="s">
        <v>84</v>
      </c>
      <c r="T12" s="273" t="s">
        <v>87</v>
      </c>
      <c r="U12" s="273" t="s">
        <v>88</v>
      </c>
      <c r="V12" s="273" t="s">
        <v>80</v>
      </c>
      <c r="W12" s="273" t="s">
        <v>301</v>
      </c>
      <c r="X12" s="273" t="s">
        <v>299</v>
      </c>
      <c r="Y12" s="273" t="s">
        <v>302</v>
      </c>
      <c r="Z12" s="513" t="s">
        <v>92</v>
      </c>
      <c r="AA12" s="514"/>
      <c r="AB12" s="513" t="s">
        <v>93</v>
      </c>
      <c r="AC12" s="514"/>
      <c r="AD12" s="513" t="s">
        <v>94</v>
      </c>
      <c r="AE12" s="514"/>
      <c r="AF12" s="273" t="s">
        <v>95</v>
      </c>
      <c r="AG12" s="513" t="s">
        <v>96</v>
      </c>
      <c r="AH12" s="514"/>
      <c r="AI12" s="513" t="s">
        <v>97</v>
      </c>
      <c r="AJ12" s="514"/>
      <c r="AK12" s="517" t="s">
        <v>56</v>
      </c>
      <c r="AL12" s="513" t="s">
        <v>98</v>
      </c>
      <c r="AM12" s="514"/>
      <c r="AN12" s="348" t="s">
        <v>48823</v>
      </c>
      <c r="AO12" s="348"/>
      <c r="AP12" s="513" t="s">
        <v>99</v>
      </c>
      <c r="AQ12" s="514"/>
      <c r="AR12" s="513" t="s">
        <v>100</v>
      </c>
      <c r="AS12" s="514"/>
      <c r="AT12" s="513" t="s">
        <v>101</v>
      </c>
      <c r="AU12" s="514"/>
      <c r="AV12" s="519" t="s">
        <v>102</v>
      </c>
      <c r="AW12" s="519"/>
      <c r="AX12" s="517" t="s">
        <v>103</v>
      </c>
      <c r="AY12" s="517" t="s">
        <v>8725</v>
      </c>
      <c r="AZ12" s="521" t="s">
        <v>11243</v>
      </c>
      <c r="BA12" s="521" t="s">
        <v>11244</v>
      </c>
      <c r="BB12" s="521" t="s">
        <v>11245</v>
      </c>
      <c r="BC12" s="521" t="s">
        <v>11246</v>
      </c>
      <c r="BD12" s="517" t="s">
        <v>8726</v>
      </c>
      <c r="BE12" s="517" t="s">
        <v>8727</v>
      </c>
      <c r="BF12" s="517" t="s">
        <v>8728</v>
      </c>
      <c r="BG12" s="517" t="s">
        <v>8729</v>
      </c>
      <c r="BH12" s="515" t="s">
        <v>104</v>
      </c>
    </row>
    <row r="13" spans="1:63" s="279" customFormat="1" ht="20.25" customHeight="1">
      <c r="A13" s="275"/>
      <c r="B13" s="276" t="s">
        <v>8724</v>
      </c>
      <c r="C13" s="277"/>
      <c r="D13" s="278"/>
      <c r="E13" s="278"/>
      <c r="F13" s="278" t="s">
        <v>66</v>
      </c>
      <c r="G13" s="278" t="s">
        <v>66</v>
      </c>
      <c r="H13" s="278" t="s">
        <v>66</v>
      </c>
      <c r="I13" s="278" t="s">
        <v>66</v>
      </c>
      <c r="J13" s="278" t="s">
        <v>66</v>
      </c>
      <c r="K13" s="278" t="s">
        <v>66</v>
      </c>
      <c r="L13" s="278" t="s">
        <v>66</v>
      </c>
      <c r="M13" s="278"/>
      <c r="N13" s="278"/>
      <c r="O13" s="278" t="s">
        <v>79</v>
      </c>
      <c r="P13" s="278"/>
      <c r="Q13" s="278" t="s">
        <v>66</v>
      </c>
      <c r="R13" s="278" t="s">
        <v>65</v>
      </c>
      <c r="S13" s="278"/>
      <c r="T13" s="278"/>
      <c r="U13" s="278" t="s">
        <v>89</v>
      </c>
      <c r="V13" s="278"/>
      <c r="W13" s="278" t="s">
        <v>91</v>
      </c>
      <c r="X13" s="278" t="s">
        <v>91</v>
      </c>
      <c r="Y13" s="278"/>
      <c r="Z13" s="512" t="s">
        <v>65</v>
      </c>
      <c r="AA13" s="512"/>
      <c r="AB13" s="512" t="s">
        <v>105</v>
      </c>
      <c r="AC13" s="512"/>
      <c r="AD13" s="512" t="s">
        <v>65</v>
      </c>
      <c r="AE13" s="512"/>
      <c r="AF13" s="278" t="s">
        <v>65</v>
      </c>
      <c r="AG13" s="512" t="s">
        <v>65</v>
      </c>
      <c r="AH13" s="512"/>
      <c r="AI13" s="512" t="s">
        <v>65</v>
      </c>
      <c r="AJ13" s="512"/>
      <c r="AK13" s="518"/>
      <c r="AL13" s="512" t="s">
        <v>65</v>
      </c>
      <c r="AM13" s="512"/>
      <c r="AN13" s="349" t="s">
        <v>11948</v>
      </c>
      <c r="AO13" s="350"/>
      <c r="AP13" s="512" t="s">
        <v>65</v>
      </c>
      <c r="AQ13" s="512"/>
      <c r="AR13" s="512" t="s">
        <v>65</v>
      </c>
      <c r="AS13" s="512"/>
      <c r="AT13" s="512" t="s">
        <v>65</v>
      </c>
      <c r="AU13" s="512"/>
      <c r="AV13" s="520"/>
      <c r="AW13" s="520"/>
      <c r="AX13" s="518"/>
      <c r="AY13" s="518"/>
      <c r="AZ13" s="518"/>
      <c r="BA13" s="518"/>
      <c r="BB13" s="518"/>
      <c r="BC13" s="518"/>
      <c r="BD13" s="518"/>
      <c r="BE13" s="518"/>
      <c r="BF13" s="518"/>
      <c r="BG13" s="518"/>
      <c r="BH13" s="516"/>
    </row>
    <row r="14" spans="1:63" s="274" customFormat="1" ht="20.25" customHeight="1">
      <c r="A14" s="275" t="s">
        <v>8730</v>
      </c>
      <c r="B14" s="276">
        <f>ROW()</f>
        <v>14</v>
      </c>
      <c r="C14" s="280"/>
      <c r="D14" s="281"/>
      <c r="E14" s="282"/>
      <c r="F14" s="283"/>
      <c r="G14" s="283"/>
      <c r="H14" s="283"/>
      <c r="I14" s="283"/>
      <c r="J14" s="283"/>
      <c r="K14" s="283"/>
      <c r="L14" s="283"/>
      <c r="M14" s="283"/>
      <c r="N14" s="283"/>
      <c r="O14" s="283"/>
      <c r="P14" s="283"/>
      <c r="Q14" s="283"/>
      <c r="R14" s="283"/>
      <c r="S14" s="283"/>
      <c r="T14" s="283"/>
      <c r="U14" s="283"/>
      <c r="V14" s="283"/>
      <c r="W14" s="283"/>
      <c r="X14" s="283"/>
      <c r="Y14" s="283"/>
      <c r="Z14" s="284" t="s">
        <v>106</v>
      </c>
      <c r="AA14" s="284" t="s">
        <v>107</v>
      </c>
      <c r="AB14" s="284" t="s">
        <v>106</v>
      </c>
      <c r="AC14" s="284" t="s">
        <v>107</v>
      </c>
      <c r="AD14" s="284" t="s">
        <v>106</v>
      </c>
      <c r="AE14" s="284" t="s">
        <v>107</v>
      </c>
      <c r="AF14" s="283"/>
      <c r="AG14" s="284" t="s">
        <v>106</v>
      </c>
      <c r="AH14" s="284" t="s">
        <v>107</v>
      </c>
      <c r="AI14" s="284" t="s">
        <v>106</v>
      </c>
      <c r="AJ14" s="284" t="s">
        <v>107</v>
      </c>
      <c r="AK14" s="285"/>
      <c r="AL14" s="284" t="s">
        <v>106</v>
      </c>
      <c r="AM14" s="284" t="s">
        <v>107</v>
      </c>
      <c r="AN14" s="284" t="s">
        <v>106</v>
      </c>
      <c r="AO14" s="284" t="s">
        <v>107</v>
      </c>
      <c r="AP14" s="284" t="s">
        <v>106</v>
      </c>
      <c r="AQ14" s="284" t="s">
        <v>107</v>
      </c>
      <c r="AR14" s="284" t="s">
        <v>106</v>
      </c>
      <c r="AS14" s="284" t="s">
        <v>107</v>
      </c>
      <c r="AT14" s="284" t="s">
        <v>106</v>
      </c>
      <c r="AU14" s="284" t="s">
        <v>107</v>
      </c>
      <c r="AV14" s="284" t="s">
        <v>106</v>
      </c>
      <c r="AW14" s="284" t="s">
        <v>107</v>
      </c>
      <c r="AX14" s="285"/>
      <c r="AY14" s="286"/>
      <c r="AZ14" s="286"/>
      <c r="BA14" s="286"/>
      <c r="BB14" s="286"/>
      <c r="BC14" s="286"/>
      <c r="BD14" s="286"/>
      <c r="BE14" s="286"/>
      <c r="BF14" s="286"/>
      <c r="BG14" s="286"/>
      <c r="BH14" s="287"/>
      <c r="BI14" s="274" t="s">
        <v>11950</v>
      </c>
      <c r="BJ14" s="274" t="s">
        <v>15003</v>
      </c>
      <c r="BK14" s="274" t="s">
        <v>15004</v>
      </c>
    </row>
    <row r="15" spans="1:63" ht="20.25" customHeight="1">
      <c r="A15" s="288" t="str">
        <f ca="1">CONCATENATE(INDIRECT(ADDRESS(ROW(),$G$1)), "-", INDIRECT(ADDRESS(ROW(),$H$1)), "-", INDIRECT(ADDRESS(ROW(),$AK$1)), "-", INDIRECT(ADDRESS(ROW(),$AB$1)), "-", INDIRECT(ADDRESS(ROW(),$AD$1)), "-", INDIRECT(ADDRESS(ROW(),$AL$1)), "-", INDIRECT(ADDRESS(ROW(),$AP$1)), "-", INDIRECT(ADDRESS(ROW(),$AR$1)), "-", INDIRECT(ADDRESS(ROW(),$AT$1)), "-", INDIRECT(ADDRESS(ROW(),$AV$1)), "-", INDIRECT(ADDRESS(ROW(),$AX$1)))</f>
        <v>----------</v>
      </c>
      <c r="B15" s="289" t="str">
        <f ca="1">IFERROR(IF(VLOOKUP(INDIRECT(ADDRESS(ROW(),$Z$1)),INDIRECT("財務分類コード!$A:$C"),3,FALSE)&lt;&gt;"",IF(ISNUMBER(MATCH(INDIRECT(ADDRESS(ROW(),$A$1)),OFFSET($A$1,$B$14,0,ROW()-$B$14-1,1),0)),"",ROW()),""),"")</f>
        <v/>
      </c>
      <c r="C15" s="290"/>
      <c r="D15" s="291"/>
      <c r="E15" s="292">
        <v>100</v>
      </c>
      <c r="F15" s="293"/>
      <c r="G15" s="293"/>
      <c r="H15" s="293"/>
      <c r="I15" s="294"/>
      <c r="J15" s="294"/>
      <c r="K15" s="294"/>
      <c r="L15" s="295"/>
      <c r="M15" s="296" t="str">
        <f ca="1">IF(OR(INDIRECT(ADDRESS(ROW(),$K$1))&lt;&gt;"",INDIRECT(ADDRESS(ROW(),$L$1))&lt;&gt;""),INDIRECT(ADDRESS(ROW(),$K$1))*INDIRECT(ADDRESS(ROW(),$L$1)),"")</f>
        <v/>
      </c>
      <c r="N15" s="296" t="str">
        <f ca="1">IFERROR(IF(INDIRECT(ADDRESS(ROW(),$M$1))&lt;&gt;"",INDIRECT(ADDRESS(ROW(),$M$1))*VLOOKUP(INDIRECT(ADDRESS(ROW(),$I$1)),リスト!$A:$B,2,FALSE),""),"")</f>
        <v/>
      </c>
      <c r="O15" s="295"/>
      <c r="P15" s="296" t="str">
        <f ca="1">IF(AND(INDIRECT(ADDRESS(ROW(),$O$1))&lt;&gt;"",INDIRECT(ADDRESS(ROW(),$M$1))&lt;&gt;""),INDIRECT(ADDRESS(ROW(),$M$1))-INDIRECT(ADDRESS(ROW(),$O$1)),"")</f>
        <v/>
      </c>
      <c r="Q15" s="294"/>
      <c r="R15" s="295"/>
      <c r="S15" s="296" t="str">
        <f ca="1">IF(OR(INDIRECT(ADDRESS(ROW(),$Q$1))&lt;&gt;"",INDIRECT(ADDRESS(ROW(),$R$1))&lt;&gt;""),INDIRECT(ADDRESS(ROW(),$Q$1))*INDIRECT(ADDRESS(ROW(),$R$1)),"")</f>
        <v/>
      </c>
      <c r="T15" s="296" t="str">
        <f ca="1">IFERROR(IF(INDIRECT(ADDRESS(ROW(),$S$1))&lt;&gt;"",INDIRECT(ADDRESS(ROW(),$S$1))*VLOOKUP(INDIRECT(ADDRESS(ROW(),$I$1)),リスト!$A:$B,2,FALSE),""),"")</f>
        <v/>
      </c>
      <c r="U15" s="295"/>
      <c r="V15" s="296" t="str">
        <f ca="1">IF(AND(INDIRECT(ADDRESS(ROW(),$U$1))&lt;&gt;"",INDIRECT(ADDRESS(ROW(),$S$1))&lt;&gt;""),INDIRECT(ADDRESS(ROW(),$S$1))-INDIRECT(ADDRESS(ROW(),$U$1)),"")</f>
        <v/>
      </c>
      <c r="W15" s="295"/>
      <c r="X15" s="295"/>
      <c r="Y15" s="297" t="str">
        <f ca="1">IFERROR(IF(VLOOKUP(INDIRECT(ADDRESS(ROW(),$Z$1)),INDIRECT("財務分類コード!$A:$D"),3,FALSE)&lt;&gt;"",IF(OR(INDIRECT(ADDRESS(ROW(),$S$1))=0,INDIRECT(ADDRESS(ROW(),$S$1))=""),"",INDIRECT(ADDRESS(ROW(),$S$1))-INDIRECT(ADDRESS(ROW(),$X$1))),""),"")</f>
        <v/>
      </c>
      <c r="Z15" s="293"/>
      <c r="AA15" s="298" t="str">
        <f ca="1">IFERROR(VLOOKUP(INDIRECT(ADDRESS(ROW(),$Z$1)),INDIRECT("財務分類コード!$A:$B"),2,FALSE),"")</f>
        <v/>
      </c>
      <c r="AB15" s="293"/>
      <c r="AC15" s="298" t="str">
        <f ca="1">IFERROR(VLOOKUP(INDIRECT(ADDRESS(ROW(),$AB$1)),INDIRECT("資産クラスコード!$A:$B"),2,FALSE),"")</f>
        <v/>
      </c>
      <c r="AD15" s="293"/>
      <c r="AE15" s="298" t="str">
        <f ca="1">IFERROR(VLOOKUP(INDIRECT(ADDRESS(ROW(),$AD$1)),INDIRECT("勘定科目コード!$A:$B"),2,FALSE),"")</f>
        <v/>
      </c>
      <c r="AF15" s="293"/>
      <c r="AG15" s="293"/>
      <c r="AH15" s="298" t="str">
        <f ca="1">IFERROR(VLOOKUP(INDIRECT(ADDRESS(ROW(),$AG$1)),INDIRECT("予算掌理部署コード!$A:$B"),2,FALSE),"")</f>
        <v/>
      </c>
      <c r="AI15" s="293"/>
      <c r="AJ15" s="298" t="str">
        <f ca="1">IFERROR(VLOOKUP(INDIRECT(ADDRESS(ROW(),$AI$1)),INDIRECT("WBS第2階層コード!$A:$B"),2,FALSE),"")</f>
        <v/>
      </c>
      <c r="AK15" s="298" t="str">
        <f t="shared" ref="AK15:AK78" ca="1" si="0">IF(INDIRECT(ADDRESS(ROW(),$AD$1))&lt;&gt;"",CONCATENATE($E$7, "-", INDIRECT(ADDRESS(ROW(),$AF$1)), INDIRECT(ADDRESS(ROW(),$Z$1)), "-", INDIRECT(ADDRESS(ROW(),$AG$1)), INDIRECT(ADDRESS(ROW(),$AI$1))),"")</f>
        <v/>
      </c>
      <c r="AL15" s="293"/>
      <c r="AM15" s="298" t="str">
        <f ca="1">IFERROR(VLOOKUP(INDIRECT(ADDRESS(ROW(),$AL$1)),INDIRECT("原価センタコード!$B:$C"),2,FALSE),"")</f>
        <v/>
      </c>
      <c r="AN15" s="293"/>
      <c r="AO15" s="298" t="str">
        <f ca="1">IFERROR(VLOOKUP(INDIRECT(ADDRESS(ROW(),$AN$1)),INDIRECT("原価センタコード!$B:$C"),2,FALSE),"")</f>
        <v/>
      </c>
      <c r="AP15" s="293"/>
      <c r="AQ15" s="298" t="str">
        <f ca="1">IFERROR(VLOOKUP(INDIRECT(ADDRESS(ROW(),$AP$1)),INDIRECT("事業コード!$A:$B"),2,FALSE),"")</f>
        <v/>
      </c>
      <c r="AR15" s="293"/>
      <c r="AS15" s="298" t="str">
        <f ca="1">IFERROR(VLOOKUP(INDIRECT(ADDRESS(ROW(),$AR$1)),INDIRECT("所管コード!$A:$B"),2,FALSE),"")</f>
        <v/>
      </c>
      <c r="AT15" s="293"/>
      <c r="AU15" s="298" t="str">
        <f ca="1">IFERROR(VLOOKUP(INDIRECT(ADDRESS(ROW(),$AT$1)),INDIRECT("所在コード!$A:$B"),2,FALSE),"")</f>
        <v/>
      </c>
      <c r="AV15" s="293"/>
      <c r="AW15" s="298" t="str">
        <f ca="1">IFERROR(VLOOKUP(INDIRECT(ADDRESS(ROW(),$AV$1)),INDIRECT("品目コード!$A:$B"),2,FALSE),"")</f>
        <v/>
      </c>
      <c r="AX15" s="293"/>
      <c r="AY15" s="299"/>
      <c r="AZ15" s="299" t="s">
        <v>5241</v>
      </c>
      <c r="BA15" s="299"/>
      <c r="BB15" s="299"/>
      <c r="BC15" s="299"/>
      <c r="BD15" s="299"/>
      <c r="BE15" s="299"/>
      <c r="BF15" s="299"/>
      <c r="BG15" s="299"/>
      <c r="BH15" s="300"/>
      <c r="BI15" s="301" t="str">
        <f>CONCATENATE($E$6,"-",E15)</f>
        <v>-100</v>
      </c>
      <c r="BJ15" s="301" t="e">
        <f ca="1">VLOOKUP(A15,資産数量・単位記入シート!$A$3:$AD$1000,30,)</f>
        <v>#N/A</v>
      </c>
      <c r="BK15" s="301">
        <f ca="1">SUMIF(公営の設計監督費!$A$2:$B$1956,工事情報入力シート!BI15,公営の設計監督費!$B$2:$B$1956)</f>
        <v>0</v>
      </c>
    </row>
    <row r="16" spans="1:63" ht="20.25" customHeight="1">
      <c r="A16" s="288" t="str">
        <f t="shared" ref="A16:A78" ca="1" si="1">CONCATENATE(INDIRECT(ADDRESS(ROW(),$G$1)), "-", INDIRECT(ADDRESS(ROW(),$H$1)), "-", INDIRECT(ADDRESS(ROW(),$AK$1)), "-", INDIRECT(ADDRESS(ROW(),$AB$1)), "-", INDIRECT(ADDRESS(ROW(),$AD$1)), "-", INDIRECT(ADDRESS(ROW(),$AL$1)), "-", INDIRECT(ADDRESS(ROW(),$AP$1)), "-", INDIRECT(ADDRESS(ROW(),$AR$1)), "-", INDIRECT(ADDRESS(ROW(),$AT$1)), "-", INDIRECT(ADDRESS(ROW(),$AV$1)), "-", INDIRECT(ADDRESS(ROW(),$AX$1)))</f>
        <v>----------</v>
      </c>
      <c r="B16" s="289" t="str">
        <f t="shared" ref="B16:B79" ca="1" si="2">IFERROR(IF(VLOOKUP(INDIRECT(ADDRESS(ROW(),$Z$1)),INDIRECT("財務分類コード!$A:$C"),3,FALSE)&lt;&gt;"",IF(ISNUMBER(MATCH(INDIRECT(ADDRESS(ROW(),$A$1)),OFFSET($A$1,$B$14,0,ROW()-$B$14-1,1),0)),"",ROW()),""),"")</f>
        <v/>
      </c>
      <c r="C16" s="290"/>
      <c r="D16" s="291"/>
      <c r="E16" s="292">
        <v>200</v>
      </c>
      <c r="F16" s="293"/>
      <c r="G16" s="293"/>
      <c r="H16" s="293"/>
      <c r="I16" s="294"/>
      <c r="J16" s="294"/>
      <c r="K16" s="294"/>
      <c r="L16" s="295"/>
      <c r="M16" s="296" t="str">
        <f t="shared" ref="M16:M79" ca="1" si="3">IF(OR(INDIRECT(ADDRESS(ROW(),$K$1))&lt;&gt;"",INDIRECT(ADDRESS(ROW(),$L$1))&lt;&gt;""),INDIRECT(ADDRESS(ROW(),$K$1))*INDIRECT(ADDRESS(ROW(),$L$1)),"")</f>
        <v/>
      </c>
      <c r="N16" s="296" t="str">
        <f ca="1">IFERROR(IF(INDIRECT(ADDRESS(ROW(),$M$1))&lt;&gt;"",INDIRECT(ADDRESS(ROW(),$M$1))*VLOOKUP(INDIRECT(ADDRESS(ROW(),$I$1)),リスト!$A:$B,2,FALSE),""),"")</f>
        <v/>
      </c>
      <c r="O16" s="295"/>
      <c r="P16" s="296" t="str">
        <f t="shared" ref="P16:P79" ca="1" si="4">IF(AND(INDIRECT(ADDRESS(ROW(),$O$1))&lt;&gt;"",INDIRECT(ADDRESS(ROW(),$M$1))&lt;&gt;""),INDIRECT(ADDRESS(ROW(),$M$1))-INDIRECT(ADDRESS(ROW(),$O$1)),"")</f>
        <v/>
      </c>
      <c r="Q16" s="294"/>
      <c r="R16" s="295"/>
      <c r="S16" s="296" t="str">
        <f t="shared" ref="S16:S79" ca="1" si="5">IF(OR(INDIRECT(ADDRESS(ROW(),$Q$1))&lt;&gt;"",INDIRECT(ADDRESS(ROW(),$R$1))&lt;&gt;""),INDIRECT(ADDRESS(ROW(),$Q$1))*INDIRECT(ADDRESS(ROW(),$R$1)),"")</f>
        <v/>
      </c>
      <c r="T16" s="296" t="str">
        <f ca="1">IFERROR(IF(INDIRECT(ADDRESS(ROW(),$S$1))&lt;&gt;"",INDIRECT(ADDRESS(ROW(),$S$1))*VLOOKUP(INDIRECT(ADDRESS(ROW(),$I$1)),リスト!$A:$B,2,FALSE),""),"")</f>
        <v/>
      </c>
      <c r="U16" s="295"/>
      <c r="V16" s="296" t="str">
        <f t="shared" ref="V16:V79" ca="1" si="6">IF(AND(INDIRECT(ADDRESS(ROW(),$U$1))&lt;&gt;"",INDIRECT(ADDRESS(ROW(),$S$1))&lt;&gt;""),INDIRECT(ADDRESS(ROW(),$S$1))-INDIRECT(ADDRESS(ROW(),$U$1)),"")</f>
        <v/>
      </c>
      <c r="W16" s="295"/>
      <c r="X16" s="295"/>
      <c r="Y16" s="297" t="str">
        <f ca="1">IFERROR(IF(VLOOKUP(INDIRECT(ADDRESS(ROW(),$Z$1)),INDIRECT("財務分類コード!$A:$D"),3,FALSE)&lt;&gt;"",IF(OR(INDIRECT(ADDRESS(ROW(),$S$1))=0,INDIRECT(ADDRESS(ROW(),$S$1))=""),"",INDIRECT(ADDRESS(ROW(),$S$1))-INDIRECT(ADDRESS(ROW(),$X$1))),""),"")</f>
        <v/>
      </c>
      <c r="Z16" s="293"/>
      <c r="AA16" s="298" t="str">
        <f t="shared" ref="AA16:AA79" ca="1" si="7">IFERROR(VLOOKUP(INDIRECT(ADDRESS(ROW(),$Z$1)),INDIRECT("財務分類コード!$A:$B"),2,FALSE),"")</f>
        <v/>
      </c>
      <c r="AB16" s="293"/>
      <c r="AC16" s="298" t="str">
        <f t="shared" ref="AC16:AC79" ca="1" si="8">IFERROR(VLOOKUP(INDIRECT(ADDRESS(ROW(),$AB$1)),INDIRECT("資産クラスコード!$A:$B"),2,FALSE),"")</f>
        <v/>
      </c>
      <c r="AD16" s="293"/>
      <c r="AE16" s="298" t="str">
        <f t="shared" ref="AE16:AE79" ca="1" si="9">IFERROR(VLOOKUP(INDIRECT(ADDRESS(ROW(),$AD$1)),INDIRECT("勘定科目コード!$A:$B"),2,FALSE),"")</f>
        <v/>
      </c>
      <c r="AF16" s="293"/>
      <c r="AG16" s="293"/>
      <c r="AH16" s="298" t="str">
        <f t="shared" ref="AH16:AH79" ca="1" si="10">IFERROR(VLOOKUP(INDIRECT(ADDRESS(ROW(),$AG$1)),INDIRECT("予算掌理部署コード!$A:$B"),2,FALSE),"")</f>
        <v/>
      </c>
      <c r="AI16" s="293"/>
      <c r="AJ16" s="298" t="str">
        <f t="shared" ref="AJ16:AJ79" ca="1" si="11">IFERROR(VLOOKUP(INDIRECT(ADDRESS(ROW(),$AI$1)),INDIRECT("WBS第2階層コード!$A:$B"),2,FALSE),"")</f>
        <v/>
      </c>
      <c r="AK16" s="298" t="str">
        <f t="shared" ca="1" si="0"/>
        <v/>
      </c>
      <c r="AL16" s="293"/>
      <c r="AM16" s="298" t="str">
        <f t="shared" ref="AM16:AM79" ca="1" si="12">IFERROR(VLOOKUP(INDIRECT(ADDRESS(ROW(),$AL$1)),INDIRECT("原価センタコード!$B:$C"),2,FALSE),"")</f>
        <v/>
      </c>
      <c r="AN16" s="293"/>
      <c r="AO16" s="298" t="str">
        <f ca="1">IFERROR(VLOOKUP(INDIRECT(ADDRESS(ROW(),$AN$1)),INDIRECT("原価センタコード!$B:$C"),2,FALSE),"")</f>
        <v/>
      </c>
      <c r="AP16" s="293"/>
      <c r="AQ16" s="298" t="str">
        <f t="shared" ref="AQ16:AQ79" ca="1" si="13">IFERROR(VLOOKUP(INDIRECT(ADDRESS(ROW(),$AP$1)),INDIRECT("事業コード!$A:$B"),2,FALSE),"")</f>
        <v/>
      </c>
      <c r="AR16" s="293"/>
      <c r="AS16" s="298" t="str">
        <f t="shared" ref="AS16:AS79" ca="1" si="14">IFERROR(VLOOKUP(INDIRECT(ADDRESS(ROW(),$AR$1)),INDIRECT("所管コード!$A:$B"),2,FALSE),"")</f>
        <v/>
      </c>
      <c r="AT16" s="293"/>
      <c r="AU16" s="298" t="str">
        <f t="shared" ref="AU16:AU79" ca="1" si="15">IFERROR(VLOOKUP(INDIRECT(ADDRESS(ROW(),$AT$1)),INDIRECT("所在コード!$A:$B"),2,FALSE),"")</f>
        <v/>
      </c>
      <c r="AV16" s="293"/>
      <c r="AW16" s="298" t="str">
        <f t="shared" ref="AW16:AW79" ca="1" si="16">IFERROR(VLOOKUP(INDIRECT(ADDRESS(ROW(),$AV$1)),INDIRECT("品目コード!$A:$B"),2,FALSE),"")</f>
        <v/>
      </c>
      <c r="AX16" s="293"/>
      <c r="AY16" s="299"/>
      <c r="AZ16" s="299" t="s">
        <v>5241</v>
      </c>
      <c r="BA16" s="299"/>
      <c r="BB16" s="299"/>
      <c r="BC16" s="299"/>
      <c r="BD16" s="299"/>
      <c r="BE16" s="299"/>
      <c r="BF16" s="299"/>
      <c r="BG16" s="299"/>
      <c r="BH16" s="300"/>
      <c r="BI16" s="301" t="str">
        <f t="shared" ref="BI16:BI79" si="17">CONCATENATE($E$6,"-",E16)</f>
        <v>-200</v>
      </c>
      <c r="BJ16" s="301" t="e">
        <f ca="1">VLOOKUP(A16,資産数量・単位記入シート!$A$3:$AD$1000,30,)</f>
        <v>#N/A</v>
      </c>
      <c r="BK16" s="301">
        <f ca="1">SUMIF(公営の設計監督費!$A$2:$B$1956,工事情報入力シート!BI16,公営の設計監督費!$B$2:$B$1956)</f>
        <v>0</v>
      </c>
    </row>
    <row r="17" spans="1:63" ht="20.25" customHeight="1">
      <c r="A17" s="288" t="str">
        <f t="shared" ca="1" si="1"/>
        <v>----------</v>
      </c>
      <c r="B17" s="289" t="str">
        <f t="shared" ca="1" si="2"/>
        <v/>
      </c>
      <c r="C17" s="290"/>
      <c r="D17" s="291"/>
      <c r="E17" s="292">
        <v>300</v>
      </c>
      <c r="F17" s="293"/>
      <c r="G17" s="293"/>
      <c r="H17" s="293"/>
      <c r="I17" s="294"/>
      <c r="J17" s="294"/>
      <c r="K17" s="294"/>
      <c r="L17" s="295"/>
      <c r="M17" s="296" t="str">
        <f t="shared" ca="1" si="3"/>
        <v/>
      </c>
      <c r="N17" s="296" t="str">
        <f ca="1">IFERROR(IF(INDIRECT(ADDRESS(ROW(),$M$1))&lt;&gt;"",INDIRECT(ADDRESS(ROW(),$M$1))*VLOOKUP(INDIRECT(ADDRESS(ROW(),$I$1)),リスト!$A:$B,2,FALSE),""),"")</f>
        <v/>
      </c>
      <c r="O17" s="295"/>
      <c r="P17" s="296" t="str">
        <f t="shared" ca="1" si="4"/>
        <v/>
      </c>
      <c r="Q17" s="294"/>
      <c r="R17" s="295"/>
      <c r="S17" s="296" t="str">
        <f t="shared" ca="1" si="5"/>
        <v/>
      </c>
      <c r="T17" s="296" t="str">
        <f ca="1">IFERROR(IF(INDIRECT(ADDRESS(ROW(),$S$1))&lt;&gt;"",INDIRECT(ADDRESS(ROW(),$S$1))*VLOOKUP(INDIRECT(ADDRESS(ROW(),$I$1)),リスト!$A:$B,2,FALSE),""),"")</f>
        <v/>
      </c>
      <c r="U17" s="295"/>
      <c r="V17" s="296" t="str">
        <f t="shared" ca="1" si="6"/>
        <v/>
      </c>
      <c r="W17" s="295"/>
      <c r="X17" s="295"/>
      <c r="Y17" s="297" t="str">
        <f t="shared" ref="Y17:Y79" ca="1" si="18">IFERROR(IF(VLOOKUP(INDIRECT(ADDRESS(ROW(),$Z$1)),INDIRECT("財務分類コード!$A:$D"),3,FALSE)&lt;&gt;"",IF(OR(INDIRECT(ADDRESS(ROW(),$S$1))=0,INDIRECT(ADDRESS(ROW(),$S$1))=""),"",INDIRECT(ADDRESS(ROW(),$S$1))-INDIRECT(ADDRESS(ROW(),$X$1))),""),"")</f>
        <v/>
      </c>
      <c r="Z17" s="293"/>
      <c r="AA17" s="298" t="str">
        <f ca="1">IFERROR(VLOOKUP(INDIRECT(ADDRESS(ROW(),$Z$1)),INDIRECT("財務分類コード!$A:$B"),2,FALSE),"")</f>
        <v/>
      </c>
      <c r="AB17" s="293"/>
      <c r="AC17" s="298" t="str">
        <f ca="1">IFERROR(VLOOKUP(INDIRECT(ADDRESS(ROW(),$AB$1)),INDIRECT("資産クラスコード!$A:$B"),2,FALSE),"")</f>
        <v/>
      </c>
      <c r="AD17" s="293"/>
      <c r="AE17" s="298" t="str">
        <f t="shared" ca="1" si="9"/>
        <v/>
      </c>
      <c r="AF17" s="293"/>
      <c r="AG17" s="293"/>
      <c r="AH17" s="298" t="str">
        <f t="shared" ca="1" si="10"/>
        <v/>
      </c>
      <c r="AI17" s="293"/>
      <c r="AJ17" s="298" t="str">
        <f t="shared" ca="1" si="11"/>
        <v/>
      </c>
      <c r="AK17" s="298" t="str">
        <f t="shared" ca="1" si="0"/>
        <v/>
      </c>
      <c r="AL17" s="293"/>
      <c r="AM17" s="298" t="str">
        <f t="shared" ca="1" si="12"/>
        <v/>
      </c>
      <c r="AN17" s="293"/>
      <c r="AO17" s="298" t="str">
        <f t="shared" ref="AO17:AO80" ca="1" si="19">IFERROR(VLOOKUP(INDIRECT(ADDRESS(ROW(),$AN$1)),INDIRECT("原価センタコード!$B:$C"),2,FALSE),"")</f>
        <v/>
      </c>
      <c r="AP17" s="293"/>
      <c r="AQ17" s="298" t="str">
        <f t="shared" ca="1" si="13"/>
        <v/>
      </c>
      <c r="AR17" s="293"/>
      <c r="AS17" s="298" t="str">
        <f t="shared" ca="1" si="14"/>
        <v/>
      </c>
      <c r="AT17" s="293"/>
      <c r="AU17" s="298" t="str">
        <f t="shared" ca="1" si="15"/>
        <v/>
      </c>
      <c r="AV17" s="293"/>
      <c r="AW17" s="298" t="str">
        <f t="shared" ca="1" si="16"/>
        <v/>
      </c>
      <c r="AX17" s="293"/>
      <c r="AY17" s="299"/>
      <c r="AZ17" s="299" t="s">
        <v>5241</v>
      </c>
      <c r="BA17" s="299"/>
      <c r="BB17" s="299"/>
      <c r="BC17" s="299"/>
      <c r="BD17" s="299"/>
      <c r="BE17" s="299"/>
      <c r="BF17" s="299"/>
      <c r="BG17" s="299"/>
      <c r="BH17" s="300"/>
      <c r="BI17" s="301" t="str">
        <f t="shared" si="17"/>
        <v>-300</v>
      </c>
      <c r="BJ17" s="301" t="e">
        <f ca="1">VLOOKUP(A17,資産数量・単位記入シート!$A$3:$AD$1000,30,)</f>
        <v>#N/A</v>
      </c>
      <c r="BK17" s="301">
        <f ca="1">SUMIF(公営の設計監督費!$A$2:$B$1956,工事情報入力シート!BI17,公営の設計監督費!$B$2:$B$1956)</f>
        <v>0</v>
      </c>
    </row>
    <row r="18" spans="1:63" ht="20.25" customHeight="1">
      <c r="A18" s="288" t="str">
        <f t="shared" ca="1" si="1"/>
        <v>----------</v>
      </c>
      <c r="B18" s="289" t="str">
        <f t="shared" ca="1" si="2"/>
        <v/>
      </c>
      <c r="C18" s="290"/>
      <c r="D18" s="291"/>
      <c r="E18" s="292">
        <v>400</v>
      </c>
      <c r="F18" s="293"/>
      <c r="G18" s="293"/>
      <c r="H18" s="293"/>
      <c r="I18" s="294"/>
      <c r="J18" s="294"/>
      <c r="K18" s="294"/>
      <c r="L18" s="295"/>
      <c r="M18" s="296" t="str">
        <f t="shared" ca="1" si="3"/>
        <v/>
      </c>
      <c r="N18" s="296" t="str">
        <f ca="1">IFERROR(IF(INDIRECT(ADDRESS(ROW(),$M$1))&lt;&gt;"",INDIRECT(ADDRESS(ROW(),$M$1))*VLOOKUP(INDIRECT(ADDRESS(ROW(),$I$1)),リスト!$A:$B,2,FALSE),""),"")</f>
        <v/>
      </c>
      <c r="O18" s="295"/>
      <c r="P18" s="296" t="str">
        <f t="shared" ca="1" si="4"/>
        <v/>
      </c>
      <c r="Q18" s="294"/>
      <c r="R18" s="295"/>
      <c r="S18" s="296" t="str">
        <f t="shared" ca="1" si="5"/>
        <v/>
      </c>
      <c r="T18" s="296" t="str">
        <f ca="1">IFERROR(IF(INDIRECT(ADDRESS(ROW(),$S$1))&lt;&gt;"",INDIRECT(ADDRESS(ROW(),$S$1))*VLOOKUP(INDIRECT(ADDRESS(ROW(),$I$1)),リスト!$A:$B,2,FALSE),""),"")</f>
        <v/>
      </c>
      <c r="U18" s="295"/>
      <c r="V18" s="296" t="str">
        <f t="shared" ca="1" si="6"/>
        <v/>
      </c>
      <c r="W18" s="295"/>
      <c r="X18" s="295"/>
      <c r="Y18" s="297" t="str">
        <f t="shared" ca="1" si="18"/>
        <v/>
      </c>
      <c r="Z18" s="293"/>
      <c r="AA18" s="298" t="str">
        <f t="shared" ca="1" si="7"/>
        <v/>
      </c>
      <c r="AB18" s="293"/>
      <c r="AC18" s="298" t="str">
        <f t="shared" ca="1" si="8"/>
        <v/>
      </c>
      <c r="AD18" s="293"/>
      <c r="AE18" s="298" t="str">
        <f t="shared" ca="1" si="9"/>
        <v/>
      </c>
      <c r="AF18" s="293"/>
      <c r="AG18" s="293"/>
      <c r="AH18" s="298" t="str">
        <f t="shared" ca="1" si="10"/>
        <v/>
      </c>
      <c r="AI18" s="293"/>
      <c r="AJ18" s="298" t="str">
        <f t="shared" ca="1" si="11"/>
        <v/>
      </c>
      <c r="AK18" s="298" t="str">
        <f t="shared" ca="1" si="0"/>
        <v/>
      </c>
      <c r="AL18" s="293"/>
      <c r="AM18" s="298" t="str">
        <f t="shared" ca="1" si="12"/>
        <v/>
      </c>
      <c r="AN18" s="293"/>
      <c r="AO18" s="298" t="str">
        <f t="shared" ca="1" si="19"/>
        <v/>
      </c>
      <c r="AP18" s="293"/>
      <c r="AQ18" s="298" t="str">
        <f t="shared" ca="1" si="13"/>
        <v/>
      </c>
      <c r="AR18" s="293"/>
      <c r="AS18" s="298" t="str">
        <f t="shared" ca="1" si="14"/>
        <v/>
      </c>
      <c r="AT18" s="293"/>
      <c r="AU18" s="298" t="str">
        <f t="shared" ca="1" si="15"/>
        <v/>
      </c>
      <c r="AV18" s="293"/>
      <c r="AW18" s="298" t="str">
        <f t="shared" ca="1" si="16"/>
        <v/>
      </c>
      <c r="AX18" s="293"/>
      <c r="AY18" s="299"/>
      <c r="AZ18" s="299" t="s">
        <v>5241</v>
      </c>
      <c r="BA18" s="299"/>
      <c r="BB18" s="299"/>
      <c r="BC18" s="299"/>
      <c r="BD18" s="299"/>
      <c r="BE18" s="299"/>
      <c r="BF18" s="299"/>
      <c r="BG18" s="299"/>
      <c r="BH18" s="300"/>
      <c r="BI18" s="301" t="str">
        <f t="shared" si="17"/>
        <v>-400</v>
      </c>
      <c r="BJ18" s="301" t="e">
        <f ca="1">VLOOKUP(A18,資産数量・単位記入シート!$A$3:$AD$1000,30,)</f>
        <v>#N/A</v>
      </c>
      <c r="BK18" s="301">
        <f ca="1">SUMIF(公営の設計監督費!$A$2:$B$1956,工事情報入力シート!BI18,公営の設計監督費!$B$2:$B$1956)</f>
        <v>0</v>
      </c>
    </row>
    <row r="19" spans="1:63" ht="20.25" customHeight="1">
      <c r="A19" s="288" t="str">
        <f t="shared" ca="1" si="1"/>
        <v>----------</v>
      </c>
      <c r="B19" s="289" t="str">
        <f t="shared" ca="1" si="2"/>
        <v/>
      </c>
      <c r="C19" s="290"/>
      <c r="D19" s="291"/>
      <c r="E19" s="292">
        <v>500</v>
      </c>
      <c r="F19" s="293"/>
      <c r="G19" s="293"/>
      <c r="H19" s="293"/>
      <c r="I19" s="294"/>
      <c r="J19" s="294"/>
      <c r="K19" s="294"/>
      <c r="L19" s="295"/>
      <c r="M19" s="296" t="str">
        <f t="shared" ca="1" si="3"/>
        <v/>
      </c>
      <c r="N19" s="296" t="str">
        <f ca="1">IFERROR(IF(INDIRECT(ADDRESS(ROW(),$M$1))&lt;&gt;"",INDIRECT(ADDRESS(ROW(),$M$1))*VLOOKUP(INDIRECT(ADDRESS(ROW(),$I$1)),リスト!$A:$B,2,FALSE),""),"")</f>
        <v/>
      </c>
      <c r="O19" s="295"/>
      <c r="P19" s="296" t="str">
        <f t="shared" ca="1" si="4"/>
        <v/>
      </c>
      <c r="Q19" s="294"/>
      <c r="R19" s="295"/>
      <c r="S19" s="296" t="str">
        <f t="shared" ca="1" si="5"/>
        <v/>
      </c>
      <c r="T19" s="296" t="str">
        <f ca="1">IFERROR(IF(INDIRECT(ADDRESS(ROW(),$S$1))&lt;&gt;"",INDIRECT(ADDRESS(ROW(),$S$1))*VLOOKUP(INDIRECT(ADDRESS(ROW(),$I$1)),リスト!$A:$B,2,FALSE),""),"")</f>
        <v/>
      </c>
      <c r="U19" s="295"/>
      <c r="V19" s="296" t="str">
        <f t="shared" ca="1" si="6"/>
        <v/>
      </c>
      <c r="W19" s="295"/>
      <c r="X19" s="295"/>
      <c r="Y19" s="297" t="str">
        <f t="shared" ca="1" si="18"/>
        <v/>
      </c>
      <c r="Z19" s="293"/>
      <c r="AA19" s="298" t="str">
        <f t="shared" ca="1" si="7"/>
        <v/>
      </c>
      <c r="AB19" s="293"/>
      <c r="AC19" s="298" t="str">
        <f t="shared" ca="1" si="8"/>
        <v/>
      </c>
      <c r="AD19" s="293"/>
      <c r="AE19" s="298" t="str">
        <f t="shared" ca="1" si="9"/>
        <v/>
      </c>
      <c r="AF19" s="293"/>
      <c r="AG19" s="293"/>
      <c r="AH19" s="298" t="str">
        <f t="shared" ca="1" si="10"/>
        <v/>
      </c>
      <c r="AI19" s="293"/>
      <c r="AJ19" s="298" t="str">
        <f t="shared" ca="1" si="11"/>
        <v/>
      </c>
      <c r="AK19" s="298" t="str">
        <f t="shared" ca="1" si="0"/>
        <v/>
      </c>
      <c r="AL19" s="293"/>
      <c r="AM19" s="298" t="str">
        <f t="shared" ca="1" si="12"/>
        <v/>
      </c>
      <c r="AN19" s="293"/>
      <c r="AO19" s="298" t="str">
        <f t="shared" ca="1" si="19"/>
        <v/>
      </c>
      <c r="AP19" s="293"/>
      <c r="AQ19" s="298" t="str">
        <f t="shared" ca="1" si="13"/>
        <v/>
      </c>
      <c r="AR19" s="293"/>
      <c r="AS19" s="298" t="str">
        <f t="shared" ca="1" si="14"/>
        <v/>
      </c>
      <c r="AT19" s="293"/>
      <c r="AU19" s="298" t="str">
        <f t="shared" ca="1" si="15"/>
        <v/>
      </c>
      <c r="AV19" s="293"/>
      <c r="AW19" s="298" t="str">
        <f t="shared" ca="1" si="16"/>
        <v/>
      </c>
      <c r="AX19" s="293"/>
      <c r="AY19" s="299"/>
      <c r="AZ19" s="299" t="s">
        <v>5241</v>
      </c>
      <c r="BA19" s="299"/>
      <c r="BB19" s="299"/>
      <c r="BC19" s="299"/>
      <c r="BD19" s="299"/>
      <c r="BE19" s="299"/>
      <c r="BF19" s="299"/>
      <c r="BG19" s="299"/>
      <c r="BH19" s="300"/>
      <c r="BI19" s="301" t="str">
        <f t="shared" si="17"/>
        <v>-500</v>
      </c>
      <c r="BJ19" s="301" t="e">
        <f ca="1">VLOOKUP(A19,資産数量・単位記入シート!$A$3:$AD$1000,30,)</f>
        <v>#N/A</v>
      </c>
      <c r="BK19" s="301">
        <f ca="1">SUMIF(公営の設計監督費!$A$2:$B$1956,工事情報入力シート!BI19,公営の設計監督費!$B$2:$B$1956)</f>
        <v>0</v>
      </c>
    </row>
    <row r="20" spans="1:63" ht="20.25" customHeight="1">
      <c r="A20" s="288" t="str">
        <f t="shared" ca="1" si="1"/>
        <v>----------</v>
      </c>
      <c r="B20" s="289" t="str">
        <f t="shared" ca="1" si="2"/>
        <v/>
      </c>
      <c r="C20" s="290"/>
      <c r="D20" s="291"/>
      <c r="E20" s="292">
        <v>600</v>
      </c>
      <c r="F20" s="293"/>
      <c r="G20" s="293"/>
      <c r="H20" s="293"/>
      <c r="I20" s="294"/>
      <c r="J20" s="294"/>
      <c r="K20" s="294"/>
      <c r="L20" s="295"/>
      <c r="M20" s="296" t="str">
        <f t="shared" ca="1" si="3"/>
        <v/>
      </c>
      <c r="N20" s="296" t="str">
        <f ca="1">IFERROR(IF(INDIRECT(ADDRESS(ROW(),$M$1))&lt;&gt;"",INDIRECT(ADDRESS(ROW(),$M$1))*VLOOKUP(INDIRECT(ADDRESS(ROW(),$I$1)),リスト!$A:$B,2,FALSE),""),"")</f>
        <v/>
      </c>
      <c r="O20" s="295"/>
      <c r="P20" s="296" t="str">
        <f t="shared" ca="1" si="4"/>
        <v/>
      </c>
      <c r="Q20" s="294"/>
      <c r="R20" s="295"/>
      <c r="S20" s="296" t="str">
        <f t="shared" ca="1" si="5"/>
        <v/>
      </c>
      <c r="T20" s="296" t="str">
        <f ca="1">IFERROR(IF(INDIRECT(ADDRESS(ROW(),$S$1))&lt;&gt;"",INDIRECT(ADDRESS(ROW(),$S$1))*VLOOKUP(INDIRECT(ADDRESS(ROW(),$I$1)),リスト!$A:$B,2,FALSE),""),"")</f>
        <v/>
      </c>
      <c r="U20" s="295"/>
      <c r="V20" s="296" t="str">
        <f t="shared" ca="1" si="6"/>
        <v/>
      </c>
      <c r="W20" s="295"/>
      <c r="X20" s="295"/>
      <c r="Y20" s="297" t="str">
        <f t="shared" ca="1" si="18"/>
        <v/>
      </c>
      <c r="Z20" s="293"/>
      <c r="AA20" s="298" t="str">
        <f t="shared" ca="1" si="7"/>
        <v/>
      </c>
      <c r="AB20" s="293"/>
      <c r="AC20" s="298" t="str">
        <f t="shared" ca="1" si="8"/>
        <v/>
      </c>
      <c r="AD20" s="293"/>
      <c r="AE20" s="298" t="str">
        <f t="shared" ca="1" si="9"/>
        <v/>
      </c>
      <c r="AF20" s="293"/>
      <c r="AG20" s="293"/>
      <c r="AH20" s="298" t="str">
        <f t="shared" ca="1" si="10"/>
        <v/>
      </c>
      <c r="AI20" s="293"/>
      <c r="AJ20" s="298" t="str">
        <f t="shared" ca="1" si="11"/>
        <v/>
      </c>
      <c r="AK20" s="298" t="str">
        <f t="shared" ca="1" si="0"/>
        <v/>
      </c>
      <c r="AL20" s="293"/>
      <c r="AM20" s="298" t="str">
        <f t="shared" ca="1" si="12"/>
        <v/>
      </c>
      <c r="AN20" s="293"/>
      <c r="AO20" s="298" t="str">
        <f t="shared" ca="1" si="19"/>
        <v/>
      </c>
      <c r="AP20" s="293"/>
      <c r="AQ20" s="298" t="str">
        <f t="shared" ca="1" si="13"/>
        <v/>
      </c>
      <c r="AR20" s="293"/>
      <c r="AS20" s="298" t="str">
        <f t="shared" ca="1" si="14"/>
        <v/>
      </c>
      <c r="AT20" s="293"/>
      <c r="AU20" s="298" t="str">
        <f t="shared" ca="1" si="15"/>
        <v/>
      </c>
      <c r="AV20" s="293"/>
      <c r="AW20" s="298" t="str">
        <f t="shared" ca="1" si="16"/>
        <v/>
      </c>
      <c r="AX20" s="293"/>
      <c r="AY20" s="299"/>
      <c r="AZ20" s="299" t="s">
        <v>5241</v>
      </c>
      <c r="BA20" s="299"/>
      <c r="BB20" s="299"/>
      <c r="BC20" s="299"/>
      <c r="BD20" s="299"/>
      <c r="BE20" s="299"/>
      <c r="BF20" s="299"/>
      <c r="BG20" s="299"/>
      <c r="BH20" s="300"/>
      <c r="BI20" s="301" t="str">
        <f t="shared" si="17"/>
        <v>-600</v>
      </c>
      <c r="BJ20" s="301" t="e">
        <f ca="1">VLOOKUP(A20,資産数量・単位記入シート!$A$3:$AD$1000,30,)</f>
        <v>#N/A</v>
      </c>
      <c r="BK20" s="301">
        <f ca="1">SUMIF(公営の設計監督費!$A$2:$B$1956,工事情報入力シート!BI20,公営の設計監督費!$B$2:$B$1956)</f>
        <v>0</v>
      </c>
    </row>
    <row r="21" spans="1:63" ht="20.25" customHeight="1">
      <c r="A21" s="288" t="str">
        <f t="shared" ca="1" si="1"/>
        <v>----------</v>
      </c>
      <c r="B21" s="289" t="str">
        <f t="shared" ca="1" si="2"/>
        <v/>
      </c>
      <c r="C21" s="290"/>
      <c r="D21" s="291"/>
      <c r="E21" s="292">
        <v>700</v>
      </c>
      <c r="F21" s="293"/>
      <c r="G21" s="293"/>
      <c r="H21" s="293"/>
      <c r="I21" s="294"/>
      <c r="J21" s="294"/>
      <c r="K21" s="294"/>
      <c r="L21" s="295"/>
      <c r="M21" s="296" t="str">
        <f t="shared" ca="1" si="3"/>
        <v/>
      </c>
      <c r="N21" s="296" t="str">
        <f ca="1">IFERROR(IF(INDIRECT(ADDRESS(ROW(),$M$1))&lt;&gt;"",INDIRECT(ADDRESS(ROW(),$M$1))*VLOOKUP(INDIRECT(ADDRESS(ROW(),$I$1)),リスト!$A:$B,2,FALSE),""),"")</f>
        <v/>
      </c>
      <c r="O21" s="295"/>
      <c r="P21" s="296" t="str">
        <f t="shared" ca="1" si="4"/>
        <v/>
      </c>
      <c r="Q21" s="294"/>
      <c r="R21" s="295"/>
      <c r="S21" s="296" t="str">
        <f t="shared" ca="1" si="5"/>
        <v/>
      </c>
      <c r="T21" s="296" t="str">
        <f ca="1">IFERROR(IF(INDIRECT(ADDRESS(ROW(),$S$1))&lt;&gt;"",INDIRECT(ADDRESS(ROW(),$S$1))*VLOOKUP(INDIRECT(ADDRESS(ROW(),$I$1)),リスト!$A:$B,2,FALSE),""),"")</f>
        <v/>
      </c>
      <c r="U21" s="295"/>
      <c r="V21" s="296" t="str">
        <f t="shared" ca="1" si="6"/>
        <v/>
      </c>
      <c r="W21" s="295"/>
      <c r="X21" s="295"/>
      <c r="Y21" s="297" t="str">
        <f t="shared" ca="1" si="18"/>
        <v/>
      </c>
      <c r="Z21" s="293"/>
      <c r="AA21" s="298" t="str">
        <f t="shared" ca="1" si="7"/>
        <v/>
      </c>
      <c r="AB21" s="293"/>
      <c r="AC21" s="298" t="str">
        <f t="shared" ca="1" si="8"/>
        <v/>
      </c>
      <c r="AD21" s="293"/>
      <c r="AE21" s="298" t="str">
        <f t="shared" ca="1" si="9"/>
        <v/>
      </c>
      <c r="AF21" s="293"/>
      <c r="AG21" s="293"/>
      <c r="AH21" s="298" t="str">
        <f t="shared" ca="1" si="10"/>
        <v/>
      </c>
      <c r="AI21" s="293"/>
      <c r="AJ21" s="298" t="str">
        <f t="shared" ca="1" si="11"/>
        <v/>
      </c>
      <c r="AK21" s="298" t="str">
        <f t="shared" ca="1" si="0"/>
        <v/>
      </c>
      <c r="AL21" s="293"/>
      <c r="AM21" s="298" t="str">
        <f t="shared" ca="1" si="12"/>
        <v/>
      </c>
      <c r="AN21" s="293"/>
      <c r="AO21" s="298" t="str">
        <f t="shared" ca="1" si="19"/>
        <v/>
      </c>
      <c r="AP21" s="293"/>
      <c r="AQ21" s="298" t="str">
        <f t="shared" ca="1" si="13"/>
        <v/>
      </c>
      <c r="AR21" s="293"/>
      <c r="AS21" s="298" t="str">
        <f t="shared" ca="1" si="14"/>
        <v/>
      </c>
      <c r="AT21" s="293"/>
      <c r="AU21" s="298" t="str">
        <f t="shared" ca="1" si="15"/>
        <v/>
      </c>
      <c r="AV21" s="293"/>
      <c r="AW21" s="298" t="str">
        <f t="shared" ca="1" si="16"/>
        <v/>
      </c>
      <c r="AX21" s="293"/>
      <c r="AY21" s="299"/>
      <c r="AZ21" s="299" t="s">
        <v>5241</v>
      </c>
      <c r="BA21" s="299"/>
      <c r="BB21" s="299"/>
      <c r="BC21" s="299"/>
      <c r="BD21" s="299"/>
      <c r="BE21" s="299"/>
      <c r="BF21" s="299"/>
      <c r="BG21" s="299"/>
      <c r="BH21" s="300"/>
      <c r="BI21" s="301" t="str">
        <f t="shared" si="17"/>
        <v>-700</v>
      </c>
      <c r="BJ21" s="301" t="e">
        <f ca="1">VLOOKUP(A21,資産数量・単位記入シート!$A$3:$AD$1000,30,)</f>
        <v>#N/A</v>
      </c>
      <c r="BK21" s="301">
        <f ca="1">SUMIF(公営の設計監督費!$A$2:$B$1956,工事情報入力シート!BI21,公営の設計監督費!$B$2:$B$1956)</f>
        <v>0</v>
      </c>
    </row>
    <row r="22" spans="1:63" ht="20.25" customHeight="1">
      <c r="A22" s="288" t="str">
        <f t="shared" ca="1" si="1"/>
        <v>----------</v>
      </c>
      <c r="B22" s="289" t="str">
        <f t="shared" ca="1" si="2"/>
        <v/>
      </c>
      <c r="C22" s="290"/>
      <c r="D22" s="291"/>
      <c r="E22" s="292">
        <v>800</v>
      </c>
      <c r="F22" s="293"/>
      <c r="G22" s="293"/>
      <c r="H22" s="293"/>
      <c r="I22" s="294"/>
      <c r="J22" s="294"/>
      <c r="K22" s="294"/>
      <c r="L22" s="295"/>
      <c r="M22" s="296" t="str">
        <f t="shared" ca="1" si="3"/>
        <v/>
      </c>
      <c r="N22" s="296" t="str">
        <f ca="1">IFERROR(IF(INDIRECT(ADDRESS(ROW(),$M$1))&lt;&gt;"",INDIRECT(ADDRESS(ROW(),$M$1))*VLOOKUP(INDIRECT(ADDRESS(ROW(),$I$1)),リスト!$A:$B,2,FALSE),""),"")</f>
        <v/>
      </c>
      <c r="O22" s="295"/>
      <c r="P22" s="296" t="str">
        <f t="shared" ca="1" si="4"/>
        <v/>
      </c>
      <c r="Q22" s="294"/>
      <c r="R22" s="295"/>
      <c r="S22" s="296" t="str">
        <f t="shared" ca="1" si="5"/>
        <v/>
      </c>
      <c r="T22" s="296" t="str">
        <f ca="1">IFERROR(IF(INDIRECT(ADDRESS(ROW(),$S$1))&lt;&gt;"",INDIRECT(ADDRESS(ROW(),$S$1))*VLOOKUP(INDIRECT(ADDRESS(ROW(),$I$1)),リスト!$A:$B,2,FALSE),""),"")</f>
        <v/>
      </c>
      <c r="U22" s="295"/>
      <c r="V22" s="296" t="str">
        <f t="shared" ca="1" si="6"/>
        <v/>
      </c>
      <c r="W22" s="295"/>
      <c r="X22" s="295"/>
      <c r="Y22" s="297" t="str">
        <f t="shared" ca="1" si="18"/>
        <v/>
      </c>
      <c r="Z22" s="293"/>
      <c r="AA22" s="298" t="str">
        <f t="shared" ca="1" si="7"/>
        <v/>
      </c>
      <c r="AB22" s="293"/>
      <c r="AC22" s="298" t="str">
        <f t="shared" ca="1" si="8"/>
        <v/>
      </c>
      <c r="AD22" s="293"/>
      <c r="AE22" s="298" t="str">
        <f t="shared" ca="1" si="9"/>
        <v/>
      </c>
      <c r="AF22" s="293"/>
      <c r="AG22" s="293"/>
      <c r="AH22" s="298" t="str">
        <f t="shared" ca="1" si="10"/>
        <v/>
      </c>
      <c r="AI22" s="293"/>
      <c r="AJ22" s="298" t="str">
        <f t="shared" ca="1" si="11"/>
        <v/>
      </c>
      <c r="AK22" s="298" t="str">
        <f t="shared" ca="1" si="0"/>
        <v/>
      </c>
      <c r="AL22" s="293"/>
      <c r="AM22" s="298" t="str">
        <f t="shared" ca="1" si="12"/>
        <v/>
      </c>
      <c r="AN22" s="293"/>
      <c r="AO22" s="298" t="str">
        <f t="shared" ca="1" si="19"/>
        <v/>
      </c>
      <c r="AP22" s="293"/>
      <c r="AQ22" s="298" t="str">
        <f t="shared" ca="1" si="13"/>
        <v/>
      </c>
      <c r="AR22" s="293"/>
      <c r="AS22" s="298" t="str">
        <f t="shared" ca="1" si="14"/>
        <v/>
      </c>
      <c r="AT22" s="293"/>
      <c r="AU22" s="298" t="str">
        <f t="shared" ca="1" si="15"/>
        <v/>
      </c>
      <c r="AV22" s="293"/>
      <c r="AW22" s="298" t="str">
        <f t="shared" ca="1" si="16"/>
        <v/>
      </c>
      <c r="AX22" s="293"/>
      <c r="AY22" s="299"/>
      <c r="AZ22" s="299" t="s">
        <v>5241</v>
      </c>
      <c r="BA22" s="299"/>
      <c r="BB22" s="299"/>
      <c r="BC22" s="299"/>
      <c r="BD22" s="299"/>
      <c r="BE22" s="299"/>
      <c r="BF22" s="299"/>
      <c r="BG22" s="299"/>
      <c r="BH22" s="300"/>
      <c r="BI22" s="301" t="str">
        <f t="shared" si="17"/>
        <v>-800</v>
      </c>
      <c r="BJ22" s="301" t="e">
        <f ca="1">VLOOKUP(A22,資産数量・単位記入シート!$A$3:$AD$1000,30,)</f>
        <v>#N/A</v>
      </c>
      <c r="BK22" s="301">
        <f ca="1">SUMIF(公営の設計監督費!$A$2:$B$1956,工事情報入力シート!BI22,公営の設計監督費!$B$2:$B$1956)</f>
        <v>0</v>
      </c>
    </row>
    <row r="23" spans="1:63" ht="20.25" customHeight="1">
      <c r="A23" s="288" t="str">
        <f t="shared" ca="1" si="1"/>
        <v>----------</v>
      </c>
      <c r="B23" s="289" t="str">
        <f t="shared" ca="1" si="2"/>
        <v/>
      </c>
      <c r="C23" s="290"/>
      <c r="D23" s="291"/>
      <c r="E23" s="292">
        <v>900</v>
      </c>
      <c r="F23" s="293"/>
      <c r="G23" s="293"/>
      <c r="H23" s="293"/>
      <c r="I23" s="294"/>
      <c r="J23" s="294"/>
      <c r="K23" s="294"/>
      <c r="L23" s="295"/>
      <c r="M23" s="296" t="str">
        <f t="shared" ca="1" si="3"/>
        <v/>
      </c>
      <c r="N23" s="296" t="str">
        <f ca="1">IFERROR(IF(INDIRECT(ADDRESS(ROW(),$M$1))&lt;&gt;"",INDIRECT(ADDRESS(ROW(),$M$1))*VLOOKUP(INDIRECT(ADDRESS(ROW(),$I$1)),リスト!$A:$B,2,FALSE),""),"")</f>
        <v/>
      </c>
      <c r="O23" s="295"/>
      <c r="P23" s="296" t="str">
        <f t="shared" ca="1" si="4"/>
        <v/>
      </c>
      <c r="Q23" s="294"/>
      <c r="R23" s="295"/>
      <c r="S23" s="296" t="str">
        <f t="shared" ca="1" si="5"/>
        <v/>
      </c>
      <c r="T23" s="296" t="str">
        <f ca="1">IFERROR(IF(INDIRECT(ADDRESS(ROW(),$S$1))&lt;&gt;"",INDIRECT(ADDRESS(ROW(),$S$1))*VLOOKUP(INDIRECT(ADDRESS(ROW(),$I$1)),リスト!$A:$B,2,FALSE),""),"")</f>
        <v/>
      </c>
      <c r="U23" s="295"/>
      <c r="V23" s="296" t="str">
        <f t="shared" ca="1" si="6"/>
        <v/>
      </c>
      <c r="W23" s="295"/>
      <c r="X23" s="295"/>
      <c r="Y23" s="297" t="str">
        <f t="shared" ca="1" si="18"/>
        <v/>
      </c>
      <c r="Z23" s="293"/>
      <c r="AA23" s="298" t="str">
        <f t="shared" ca="1" si="7"/>
        <v/>
      </c>
      <c r="AB23" s="293"/>
      <c r="AC23" s="298" t="str">
        <f t="shared" ca="1" si="8"/>
        <v/>
      </c>
      <c r="AD23" s="293"/>
      <c r="AE23" s="298" t="str">
        <f t="shared" ca="1" si="9"/>
        <v/>
      </c>
      <c r="AF23" s="294"/>
      <c r="AG23" s="293"/>
      <c r="AH23" s="298" t="str">
        <f t="shared" ca="1" si="10"/>
        <v/>
      </c>
      <c r="AI23" s="293"/>
      <c r="AJ23" s="298" t="str">
        <f t="shared" ca="1" si="11"/>
        <v/>
      </c>
      <c r="AK23" s="298" t="str">
        <f t="shared" ca="1" si="0"/>
        <v/>
      </c>
      <c r="AL23" s="293"/>
      <c r="AM23" s="298" t="str">
        <f t="shared" ca="1" si="12"/>
        <v/>
      </c>
      <c r="AN23" s="293"/>
      <c r="AO23" s="298" t="str">
        <f t="shared" ca="1" si="19"/>
        <v/>
      </c>
      <c r="AP23" s="293"/>
      <c r="AQ23" s="298" t="str">
        <f t="shared" ca="1" si="13"/>
        <v/>
      </c>
      <c r="AR23" s="293"/>
      <c r="AS23" s="298" t="str">
        <f t="shared" ca="1" si="14"/>
        <v/>
      </c>
      <c r="AT23" s="293"/>
      <c r="AU23" s="298" t="str">
        <f t="shared" ca="1" si="15"/>
        <v/>
      </c>
      <c r="AV23" s="293"/>
      <c r="AW23" s="298" t="str">
        <f t="shared" ca="1" si="16"/>
        <v/>
      </c>
      <c r="AX23" s="293"/>
      <c r="AY23" s="299"/>
      <c r="AZ23" s="299" t="s">
        <v>5241</v>
      </c>
      <c r="BA23" s="299"/>
      <c r="BB23" s="299"/>
      <c r="BC23" s="299"/>
      <c r="BD23" s="299"/>
      <c r="BE23" s="299"/>
      <c r="BF23" s="299"/>
      <c r="BG23" s="299"/>
      <c r="BH23" s="300"/>
      <c r="BI23" s="301" t="str">
        <f t="shared" si="17"/>
        <v>-900</v>
      </c>
      <c r="BJ23" s="301" t="e">
        <f ca="1">VLOOKUP(A23,資産数量・単位記入シート!$A$3:$AD$1000,30,)</f>
        <v>#N/A</v>
      </c>
      <c r="BK23" s="301">
        <f ca="1">SUMIF(公営の設計監督費!$A$2:$B$1956,工事情報入力シート!BI23,公営の設計監督費!$B$2:$B$1956)</f>
        <v>0</v>
      </c>
    </row>
    <row r="24" spans="1:63" ht="20.25" customHeight="1">
      <c r="A24" s="288" t="str">
        <f t="shared" ca="1" si="1"/>
        <v>----------</v>
      </c>
      <c r="B24" s="289" t="str">
        <f t="shared" ca="1" si="2"/>
        <v/>
      </c>
      <c r="C24" s="290"/>
      <c r="D24" s="291"/>
      <c r="E24" s="292">
        <v>1000</v>
      </c>
      <c r="F24" s="293"/>
      <c r="G24" s="293"/>
      <c r="H24" s="293"/>
      <c r="I24" s="294"/>
      <c r="J24" s="294"/>
      <c r="K24" s="294"/>
      <c r="L24" s="295"/>
      <c r="M24" s="296" t="str">
        <f t="shared" ca="1" si="3"/>
        <v/>
      </c>
      <c r="N24" s="296" t="str">
        <f ca="1">IFERROR(IF(INDIRECT(ADDRESS(ROW(),$M$1))&lt;&gt;"",INDIRECT(ADDRESS(ROW(),$M$1))*VLOOKUP(INDIRECT(ADDRESS(ROW(),$I$1)),リスト!$A:$B,2,FALSE),""),"")</f>
        <v/>
      </c>
      <c r="O24" s="295"/>
      <c r="P24" s="296" t="str">
        <f t="shared" ca="1" si="4"/>
        <v/>
      </c>
      <c r="Q24" s="294"/>
      <c r="R24" s="295"/>
      <c r="S24" s="296" t="str">
        <f t="shared" ca="1" si="5"/>
        <v/>
      </c>
      <c r="T24" s="296" t="str">
        <f ca="1">IFERROR(IF(INDIRECT(ADDRESS(ROW(),$S$1))&lt;&gt;"",INDIRECT(ADDRESS(ROW(),$S$1))*VLOOKUP(INDIRECT(ADDRESS(ROW(),$I$1)),リスト!$A:$B,2,FALSE),""),"")</f>
        <v/>
      </c>
      <c r="U24" s="295"/>
      <c r="V24" s="296" t="str">
        <f t="shared" ca="1" si="6"/>
        <v/>
      </c>
      <c r="W24" s="295"/>
      <c r="X24" s="295"/>
      <c r="Y24" s="297" t="str">
        <f t="shared" ca="1" si="18"/>
        <v/>
      </c>
      <c r="Z24" s="293"/>
      <c r="AA24" s="298" t="str">
        <f t="shared" ca="1" si="7"/>
        <v/>
      </c>
      <c r="AB24" s="293"/>
      <c r="AC24" s="298" t="str">
        <f t="shared" ca="1" si="8"/>
        <v/>
      </c>
      <c r="AD24" s="293"/>
      <c r="AE24" s="298" t="str">
        <f t="shared" ca="1" si="9"/>
        <v/>
      </c>
      <c r="AF24" s="293"/>
      <c r="AG24" s="293"/>
      <c r="AH24" s="298" t="str">
        <f t="shared" ca="1" si="10"/>
        <v/>
      </c>
      <c r="AI24" s="293"/>
      <c r="AJ24" s="298" t="str">
        <f t="shared" ca="1" si="11"/>
        <v/>
      </c>
      <c r="AK24" s="298" t="str">
        <f t="shared" ca="1" si="0"/>
        <v/>
      </c>
      <c r="AL24" s="293"/>
      <c r="AM24" s="298" t="str">
        <f t="shared" ca="1" si="12"/>
        <v/>
      </c>
      <c r="AN24" s="293"/>
      <c r="AO24" s="298" t="str">
        <f t="shared" ca="1" si="19"/>
        <v/>
      </c>
      <c r="AP24" s="293"/>
      <c r="AQ24" s="298" t="str">
        <f t="shared" ca="1" si="13"/>
        <v/>
      </c>
      <c r="AR24" s="293"/>
      <c r="AS24" s="298" t="str">
        <f t="shared" ca="1" si="14"/>
        <v/>
      </c>
      <c r="AT24" s="293"/>
      <c r="AU24" s="298" t="str">
        <f t="shared" ca="1" si="15"/>
        <v/>
      </c>
      <c r="AV24" s="293"/>
      <c r="AW24" s="298" t="str">
        <f t="shared" ca="1" si="16"/>
        <v/>
      </c>
      <c r="AX24" s="293"/>
      <c r="AY24" s="299"/>
      <c r="AZ24" s="299" t="s">
        <v>5241</v>
      </c>
      <c r="BA24" s="299"/>
      <c r="BB24" s="299"/>
      <c r="BC24" s="299"/>
      <c r="BD24" s="299"/>
      <c r="BE24" s="299"/>
      <c r="BF24" s="299"/>
      <c r="BG24" s="299"/>
      <c r="BH24" s="300"/>
      <c r="BI24" s="301" t="str">
        <f t="shared" si="17"/>
        <v>-1000</v>
      </c>
      <c r="BJ24" s="301" t="e">
        <f ca="1">VLOOKUP(A24,資産数量・単位記入シート!$A$3:$AD$1000,30,)</f>
        <v>#N/A</v>
      </c>
      <c r="BK24" s="301">
        <f ca="1">SUMIF(公営の設計監督費!$A$2:$B$1956,工事情報入力シート!BI24,公営の設計監督費!$B$2:$B$1956)</f>
        <v>0</v>
      </c>
    </row>
    <row r="25" spans="1:63" ht="20.25" customHeight="1">
      <c r="A25" s="288" t="str">
        <f t="shared" ca="1" si="1"/>
        <v>----------</v>
      </c>
      <c r="B25" s="289" t="str">
        <f t="shared" ca="1" si="2"/>
        <v/>
      </c>
      <c r="C25" s="290"/>
      <c r="D25" s="291"/>
      <c r="E25" s="292">
        <v>1100</v>
      </c>
      <c r="F25" s="293"/>
      <c r="G25" s="293"/>
      <c r="H25" s="293"/>
      <c r="I25" s="294"/>
      <c r="J25" s="294"/>
      <c r="K25" s="294"/>
      <c r="L25" s="295"/>
      <c r="M25" s="296" t="str">
        <f t="shared" ca="1" si="3"/>
        <v/>
      </c>
      <c r="N25" s="296" t="str">
        <f ca="1">IFERROR(IF(INDIRECT(ADDRESS(ROW(),$M$1))&lt;&gt;"",INDIRECT(ADDRESS(ROW(),$M$1))*VLOOKUP(INDIRECT(ADDRESS(ROW(),$I$1)),リスト!$A:$B,2,FALSE),""),"")</f>
        <v/>
      </c>
      <c r="O25" s="295"/>
      <c r="P25" s="296" t="str">
        <f t="shared" ca="1" si="4"/>
        <v/>
      </c>
      <c r="Q25" s="294"/>
      <c r="R25" s="295"/>
      <c r="S25" s="296" t="str">
        <f t="shared" ca="1" si="5"/>
        <v/>
      </c>
      <c r="T25" s="296" t="str">
        <f ca="1">IFERROR(IF(INDIRECT(ADDRESS(ROW(),$S$1))&lt;&gt;"",INDIRECT(ADDRESS(ROW(),$S$1))*VLOOKUP(INDIRECT(ADDRESS(ROW(),$I$1)),リスト!$A:$B,2,FALSE),""),"")</f>
        <v/>
      </c>
      <c r="U25" s="295"/>
      <c r="V25" s="296" t="str">
        <f t="shared" ca="1" si="6"/>
        <v/>
      </c>
      <c r="W25" s="295"/>
      <c r="X25" s="295"/>
      <c r="Y25" s="297" t="str">
        <f t="shared" ca="1" si="18"/>
        <v/>
      </c>
      <c r="Z25" s="293"/>
      <c r="AA25" s="298" t="str">
        <f t="shared" ca="1" si="7"/>
        <v/>
      </c>
      <c r="AB25" s="293"/>
      <c r="AC25" s="298" t="str">
        <f t="shared" ca="1" si="8"/>
        <v/>
      </c>
      <c r="AD25" s="293"/>
      <c r="AE25" s="298" t="str">
        <f t="shared" ca="1" si="9"/>
        <v/>
      </c>
      <c r="AF25" s="293"/>
      <c r="AG25" s="293"/>
      <c r="AH25" s="298" t="str">
        <f t="shared" ca="1" si="10"/>
        <v/>
      </c>
      <c r="AI25" s="293"/>
      <c r="AJ25" s="298" t="str">
        <f t="shared" ca="1" si="11"/>
        <v/>
      </c>
      <c r="AK25" s="298" t="str">
        <f t="shared" ca="1" si="0"/>
        <v/>
      </c>
      <c r="AL25" s="293"/>
      <c r="AM25" s="298" t="str">
        <f t="shared" ca="1" si="12"/>
        <v/>
      </c>
      <c r="AN25" s="293"/>
      <c r="AO25" s="298" t="str">
        <f t="shared" ca="1" si="19"/>
        <v/>
      </c>
      <c r="AP25" s="293"/>
      <c r="AQ25" s="298" t="str">
        <f t="shared" ca="1" si="13"/>
        <v/>
      </c>
      <c r="AR25" s="293"/>
      <c r="AS25" s="298" t="str">
        <f t="shared" ca="1" si="14"/>
        <v/>
      </c>
      <c r="AT25" s="293"/>
      <c r="AU25" s="298" t="str">
        <f t="shared" ca="1" si="15"/>
        <v/>
      </c>
      <c r="AV25" s="293"/>
      <c r="AW25" s="298" t="str">
        <f t="shared" ca="1" si="16"/>
        <v/>
      </c>
      <c r="AX25" s="293"/>
      <c r="AY25" s="299"/>
      <c r="AZ25" s="299" t="s">
        <v>5241</v>
      </c>
      <c r="BA25" s="299"/>
      <c r="BB25" s="299"/>
      <c r="BC25" s="299"/>
      <c r="BD25" s="299"/>
      <c r="BE25" s="299"/>
      <c r="BF25" s="299"/>
      <c r="BG25" s="299"/>
      <c r="BH25" s="300"/>
      <c r="BI25" s="301" t="str">
        <f t="shared" si="17"/>
        <v>-1100</v>
      </c>
      <c r="BJ25" s="301" t="e">
        <f ca="1">VLOOKUP(A25,資産数量・単位記入シート!$A$3:$AD$1000,30,)</f>
        <v>#N/A</v>
      </c>
      <c r="BK25" s="301">
        <f ca="1">SUMIF(公営の設計監督費!$A$2:$B$1956,工事情報入力シート!BI25,公営の設計監督費!$B$2:$B$1956)</f>
        <v>0</v>
      </c>
    </row>
    <row r="26" spans="1:63" ht="20.25" customHeight="1">
      <c r="A26" s="288" t="str">
        <f t="shared" ca="1" si="1"/>
        <v>----------</v>
      </c>
      <c r="B26" s="289" t="str">
        <f t="shared" ca="1" si="2"/>
        <v/>
      </c>
      <c r="C26" s="290"/>
      <c r="D26" s="291"/>
      <c r="E26" s="292">
        <v>1200</v>
      </c>
      <c r="F26" s="293"/>
      <c r="G26" s="293"/>
      <c r="H26" s="293"/>
      <c r="I26" s="294"/>
      <c r="J26" s="294"/>
      <c r="K26" s="294"/>
      <c r="L26" s="295"/>
      <c r="M26" s="296" t="str">
        <f t="shared" ca="1" si="3"/>
        <v/>
      </c>
      <c r="N26" s="296" t="str">
        <f ca="1">IFERROR(IF(INDIRECT(ADDRESS(ROW(),$M$1))&lt;&gt;"",INDIRECT(ADDRESS(ROW(),$M$1))*VLOOKUP(INDIRECT(ADDRESS(ROW(),$I$1)),リスト!$A:$B,2,FALSE),""),"")</f>
        <v/>
      </c>
      <c r="O26" s="295"/>
      <c r="P26" s="296" t="str">
        <f t="shared" ca="1" si="4"/>
        <v/>
      </c>
      <c r="Q26" s="294"/>
      <c r="R26" s="295"/>
      <c r="S26" s="296" t="str">
        <f t="shared" ca="1" si="5"/>
        <v/>
      </c>
      <c r="T26" s="296" t="str">
        <f ca="1">IFERROR(IF(INDIRECT(ADDRESS(ROW(),$S$1))&lt;&gt;"",INDIRECT(ADDRESS(ROW(),$S$1))*VLOOKUP(INDIRECT(ADDRESS(ROW(),$I$1)),リスト!$A:$B,2,FALSE),""),"")</f>
        <v/>
      </c>
      <c r="U26" s="295"/>
      <c r="V26" s="296" t="str">
        <f t="shared" ca="1" si="6"/>
        <v/>
      </c>
      <c r="W26" s="295"/>
      <c r="X26" s="295"/>
      <c r="Y26" s="297" t="str">
        <f t="shared" ca="1" si="18"/>
        <v/>
      </c>
      <c r="Z26" s="293"/>
      <c r="AA26" s="298" t="str">
        <f t="shared" ca="1" si="7"/>
        <v/>
      </c>
      <c r="AB26" s="293"/>
      <c r="AC26" s="298" t="str">
        <f t="shared" ca="1" si="8"/>
        <v/>
      </c>
      <c r="AD26" s="293"/>
      <c r="AE26" s="298" t="str">
        <f t="shared" ca="1" si="9"/>
        <v/>
      </c>
      <c r="AF26" s="293"/>
      <c r="AG26" s="293"/>
      <c r="AH26" s="298" t="str">
        <f t="shared" ca="1" si="10"/>
        <v/>
      </c>
      <c r="AI26" s="293"/>
      <c r="AJ26" s="298" t="str">
        <f t="shared" ca="1" si="11"/>
        <v/>
      </c>
      <c r="AK26" s="298" t="str">
        <f t="shared" ca="1" si="0"/>
        <v/>
      </c>
      <c r="AL26" s="293"/>
      <c r="AM26" s="298" t="str">
        <f t="shared" ca="1" si="12"/>
        <v/>
      </c>
      <c r="AN26" s="293"/>
      <c r="AO26" s="298" t="str">
        <f t="shared" ca="1" si="19"/>
        <v/>
      </c>
      <c r="AP26" s="293"/>
      <c r="AQ26" s="298" t="str">
        <f t="shared" ca="1" si="13"/>
        <v/>
      </c>
      <c r="AR26" s="293"/>
      <c r="AS26" s="298" t="str">
        <f t="shared" ca="1" si="14"/>
        <v/>
      </c>
      <c r="AT26" s="293"/>
      <c r="AU26" s="298" t="str">
        <f t="shared" ca="1" si="15"/>
        <v/>
      </c>
      <c r="AV26" s="293"/>
      <c r="AW26" s="298" t="str">
        <f t="shared" ca="1" si="16"/>
        <v/>
      </c>
      <c r="AX26" s="293"/>
      <c r="AY26" s="299"/>
      <c r="AZ26" s="299" t="s">
        <v>5241</v>
      </c>
      <c r="BA26" s="299"/>
      <c r="BB26" s="299"/>
      <c r="BC26" s="299"/>
      <c r="BD26" s="299"/>
      <c r="BE26" s="299"/>
      <c r="BF26" s="299"/>
      <c r="BG26" s="299"/>
      <c r="BH26" s="300"/>
      <c r="BI26" s="301" t="str">
        <f t="shared" si="17"/>
        <v>-1200</v>
      </c>
      <c r="BJ26" s="301" t="e">
        <f ca="1">VLOOKUP(A26,資産数量・単位記入シート!$A$3:$AD$1000,30,)</f>
        <v>#N/A</v>
      </c>
      <c r="BK26" s="301">
        <f ca="1">SUMIF(公営の設計監督費!$A$2:$B$1956,工事情報入力シート!BI26,公営の設計監督費!$B$2:$B$1956)</f>
        <v>0</v>
      </c>
    </row>
    <row r="27" spans="1:63" ht="20.25" customHeight="1">
      <c r="A27" s="288" t="str">
        <f t="shared" ca="1" si="1"/>
        <v>----------</v>
      </c>
      <c r="B27" s="289" t="str">
        <f t="shared" ca="1" si="2"/>
        <v/>
      </c>
      <c r="C27" s="290"/>
      <c r="D27" s="291"/>
      <c r="E27" s="292">
        <v>1300</v>
      </c>
      <c r="F27" s="293"/>
      <c r="G27" s="293"/>
      <c r="H27" s="293"/>
      <c r="I27" s="294"/>
      <c r="J27" s="294"/>
      <c r="K27" s="294"/>
      <c r="L27" s="295"/>
      <c r="M27" s="296" t="str">
        <f t="shared" ca="1" si="3"/>
        <v/>
      </c>
      <c r="N27" s="296" t="str">
        <f ca="1">IFERROR(IF(INDIRECT(ADDRESS(ROW(),$M$1))&lt;&gt;"",INDIRECT(ADDRESS(ROW(),$M$1))*VLOOKUP(INDIRECT(ADDRESS(ROW(),$I$1)),リスト!$A:$B,2,FALSE),""),"")</f>
        <v/>
      </c>
      <c r="O27" s="295"/>
      <c r="P27" s="296" t="str">
        <f t="shared" ca="1" si="4"/>
        <v/>
      </c>
      <c r="Q27" s="294"/>
      <c r="R27" s="295"/>
      <c r="S27" s="296" t="str">
        <f t="shared" ca="1" si="5"/>
        <v/>
      </c>
      <c r="T27" s="296" t="str">
        <f ca="1">IFERROR(IF(INDIRECT(ADDRESS(ROW(),$S$1))&lt;&gt;"",INDIRECT(ADDRESS(ROW(),$S$1))*VLOOKUP(INDIRECT(ADDRESS(ROW(),$I$1)),リスト!$A:$B,2,FALSE),""),"")</f>
        <v/>
      </c>
      <c r="U27" s="295"/>
      <c r="V27" s="296" t="str">
        <f t="shared" ca="1" si="6"/>
        <v/>
      </c>
      <c r="W27" s="295"/>
      <c r="X27" s="295"/>
      <c r="Y27" s="297" t="str">
        <f t="shared" ca="1" si="18"/>
        <v/>
      </c>
      <c r="Z27" s="293"/>
      <c r="AA27" s="298" t="str">
        <f t="shared" ca="1" si="7"/>
        <v/>
      </c>
      <c r="AB27" s="293"/>
      <c r="AC27" s="298" t="str">
        <f t="shared" ca="1" si="8"/>
        <v/>
      </c>
      <c r="AD27" s="293"/>
      <c r="AE27" s="298" t="str">
        <f t="shared" ca="1" si="9"/>
        <v/>
      </c>
      <c r="AF27" s="293"/>
      <c r="AG27" s="293"/>
      <c r="AH27" s="298" t="str">
        <f t="shared" ca="1" si="10"/>
        <v/>
      </c>
      <c r="AI27" s="293"/>
      <c r="AJ27" s="298" t="str">
        <f t="shared" ca="1" si="11"/>
        <v/>
      </c>
      <c r="AK27" s="298" t="str">
        <f t="shared" ca="1" si="0"/>
        <v/>
      </c>
      <c r="AL27" s="293"/>
      <c r="AM27" s="298" t="str">
        <f t="shared" ca="1" si="12"/>
        <v/>
      </c>
      <c r="AN27" s="293"/>
      <c r="AO27" s="298" t="str">
        <f t="shared" ca="1" si="19"/>
        <v/>
      </c>
      <c r="AP27" s="293"/>
      <c r="AQ27" s="298" t="str">
        <f t="shared" ca="1" si="13"/>
        <v/>
      </c>
      <c r="AR27" s="293"/>
      <c r="AS27" s="298" t="str">
        <f t="shared" ca="1" si="14"/>
        <v/>
      </c>
      <c r="AT27" s="293"/>
      <c r="AU27" s="298" t="str">
        <f t="shared" ca="1" si="15"/>
        <v/>
      </c>
      <c r="AV27" s="293"/>
      <c r="AW27" s="298" t="str">
        <f t="shared" ca="1" si="16"/>
        <v/>
      </c>
      <c r="AX27" s="293"/>
      <c r="AY27" s="299"/>
      <c r="AZ27" s="299" t="s">
        <v>5241</v>
      </c>
      <c r="BA27" s="299"/>
      <c r="BB27" s="299"/>
      <c r="BC27" s="299"/>
      <c r="BD27" s="299"/>
      <c r="BE27" s="299"/>
      <c r="BF27" s="299"/>
      <c r="BG27" s="299"/>
      <c r="BH27" s="300"/>
      <c r="BI27" s="301" t="str">
        <f t="shared" si="17"/>
        <v>-1300</v>
      </c>
      <c r="BJ27" s="301" t="e">
        <f ca="1">VLOOKUP(A27,資産数量・単位記入シート!$A$3:$AD$1000,30,)</f>
        <v>#N/A</v>
      </c>
      <c r="BK27" s="301">
        <f ca="1">SUMIF(公営の設計監督費!$A$2:$B$1956,工事情報入力シート!BI27,公営の設計監督費!$B$2:$B$1956)</f>
        <v>0</v>
      </c>
    </row>
    <row r="28" spans="1:63" ht="20.25" customHeight="1">
      <c r="A28" s="288" t="str">
        <f t="shared" ca="1" si="1"/>
        <v>----------</v>
      </c>
      <c r="B28" s="289" t="str">
        <f t="shared" ca="1" si="2"/>
        <v/>
      </c>
      <c r="C28" s="290"/>
      <c r="D28" s="291"/>
      <c r="E28" s="292">
        <v>1400</v>
      </c>
      <c r="F28" s="293"/>
      <c r="G28" s="293"/>
      <c r="H28" s="293"/>
      <c r="I28" s="294"/>
      <c r="J28" s="294"/>
      <c r="K28" s="294"/>
      <c r="L28" s="295"/>
      <c r="M28" s="296" t="str">
        <f t="shared" ca="1" si="3"/>
        <v/>
      </c>
      <c r="N28" s="296" t="str">
        <f ca="1">IFERROR(IF(INDIRECT(ADDRESS(ROW(),$M$1))&lt;&gt;"",INDIRECT(ADDRESS(ROW(),$M$1))*VLOOKUP(INDIRECT(ADDRESS(ROW(),$I$1)),リスト!$A:$B,2,FALSE),""),"")</f>
        <v/>
      </c>
      <c r="O28" s="295"/>
      <c r="P28" s="296" t="str">
        <f t="shared" ca="1" si="4"/>
        <v/>
      </c>
      <c r="Q28" s="294"/>
      <c r="R28" s="295"/>
      <c r="S28" s="296" t="str">
        <f t="shared" ca="1" si="5"/>
        <v/>
      </c>
      <c r="T28" s="296" t="str">
        <f ca="1">IFERROR(IF(INDIRECT(ADDRESS(ROW(),$S$1))&lt;&gt;"",INDIRECT(ADDRESS(ROW(),$S$1))*VLOOKUP(INDIRECT(ADDRESS(ROW(),$I$1)),リスト!$A:$B,2,FALSE),""),"")</f>
        <v/>
      </c>
      <c r="U28" s="295"/>
      <c r="V28" s="296" t="str">
        <f t="shared" ca="1" si="6"/>
        <v/>
      </c>
      <c r="W28" s="295"/>
      <c r="X28" s="295"/>
      <c r="Y28" s="297" t="str">
        <f t="shared" ca="1" si="18"/>
        <v/>
      </c>
      <c r="Z28" s="293"/>
      <c r="AA28" s="298" t="str">
        <f t="shared" ca="1" si="7"/>
        <v/>
      </c>
      <c r="AB28" s="293"/>
      <c r="AC28" s="298" t="str">
        <f t="shared" ca="1" si="8"/>
        <v/>
      </c>
      <c r="AD28" s="293"/>
      <c r="AE28" s="298" t="str">
        <f t="shared" ca="1" si="9"/>
        <v/>
      </c>
      <c r="AF28" s="293"/>
      <c r="AG28" s="293"/>
      <c r="AH28" s="298" t="str">
        <f t="shared" ca="1" si="10"/>
        <v/>
      </c>
      <c r="AI28" s="293"/>
      <c r="AJ28" s="298" t="str">
        <f t="shared" ca="1" si="11"/>
        <v/>
      </c>
      <c r="AK28" s="298" t="str">
        <f t="shared" ca="1" si="0"/>
        <v/>
      </c>
      <c r="AL28" s="293"/>
      <c r="AM28" s="298" t="str">
        <f t="shared" ca="1" si="12"/>
        <v/>
      </c>
      <c r="AN28" s="293"/>
      <c r="AO28" s="298" t="str">
        <f t="shared" ca="1" si="19"/>
        <v/>
      </c>
      <c r="AP28" s="293"/>
      <c r="AQ28" s="298" t="str">
        <f t="shared" ca="1" si="13"/>
        <v/>
      </c>
      <c r="AR28" s="293"/>
      <c r="AS28" s="298" t="str">
        <f t="shared" ca="1" si="14"/>
        <v/>
      </c>
      <c r="AT28" s="293"/>
      <c r="AU28" s="298" t="str">
        <f t="shared" ca="1" si="15"/>
        <v/>
      </c>
      <c r="AV28" s="293"/>
      <c r="AW28" s="298" t="str">
        <f t="shared" ca="1" si="16"/>
        <v/>
      </c>
      <c r="AX28" s="293"/>
      <c r="AY28" s="299"/>
      <c r="AZ28" s="299" t="s">
        <v>5241</v>
      </c>
      <c r="BA28" s="299"/>
      <c r="BB28" s="299"/>
      <c r="BC28" s="299"/>
      <c r="BD28" s="299"/>
      <c r="BE28" s="299"/>
      <c r="BF28" s="299"/>
      <c r="BG28" s="299"/>
      <c r="BH28" s="300"/>
      <c r="BI28" s="301" t="str">
        <f t="shared" si="17"/>
        <v>-1400</v>
      </c>
      <c r="BJ28" s="301" t="e">
        <f ca="1">VLOOKUP(A28,資産数量・単位記入シート!$A$3:$AD$1000,30,)</f>
        <v>#N/A</v>
      </c>
      <c r="BK28" s="301">
        <f ca="1">SUMIF(公営の設計監督費!$A$2:$B$1956,工事情報入力シート!BI28,公営の設計監督費!$B$2:$B$1956)</f>
        <v>0</v>
      </c>
    </row>
    <row r="29" spans="1:63" ht="20.25" customHeight="1">
      <c r="A29" s="288" t="str">
        <f t="shared" ca="1" si="1"/>
        <v>----------</v>
      </c>
      <c r="B29" s="289" t="str">
        <f t="shared" ca="1" si="2"/>
        <v/>
      </c>
      <c r="C29" s="290"/>
      <c r="D29" s="291"/>
      <c r="E29" s="292">
        <v>1500</v>
      </c>
      <c r="F29" s="293"/>
      <c r="G29" s="293"/>
      <c r="H29" s="293"/>
      <c r="I29" s="294"/>
      <c r="J29" s="294"/>
      <c r="K29" s="294"/>
      <c r="L29" s="295"/>
      <c r="M29" s="296" t="str">
        <f t="shared" ca="1" si="3"/>
        <v/>
      </c>
      <c r="N29" s="296" t="str">
        <f ca="1">IFERROR(IF(INDIRECT(ADDRESS(ROW(),$M$1))&lt;&gt;"",INDIRECT(ADDRESS(ROW(),$M$1))*VLOOKUP(INDIRECT(ADDRESS(ROW(),$I$1)),リスト!$A:$B,2,FALSE),""),"")</f>
        <v/>
      </c>
      <c r="O29" s="295"/>
      <c r="P29" s="296" t="str">
        <f t="shared" ca="1" si="4"/>
        <v/>
      </c>
      <c r="Q29" s="294"/>
      <c r="R29" s="295"/>
      <c r="S29" s="296" t="str">
        <f t="shared" ca="1" si="5"/>
        <v/>
      </c>
      <c r="T29" s="296" t="str">
        <f ca="1">IFERROR(IF(INDIRECT(ADDRESS(ROW(),$S$1))&lt;&gt;"",INDIRECT(ADDRESS(ROW(),$S$1))*VLOOKUP(INDIRECT(ADDRESS(ROW(),$I$1)),リスト!$A:$B,2,FALSE),""),"")</f>
        <v/>
      </c>
      <c r="U29" s="295"/>
      <c r="V29" s="296" t="str">
        <f t="shared" ca="1" si="6"/>
        <v/>
      </c>
      <c r="W29" s="295"/>
      <c r="X29" s="295"/>
      <c r="Y29" s="297" t="str">
        <f t="shared" ca="1" si="18"/>
        <v/>
      </c>
      <c r="Z29" s="293"/>
      <c r="AA29" s="298" t="str">
        <f t="shared" ca="1" si="7"/>
        <v/>
      </c>
      <c r="AB29" s="293"/>
      <c r="AC29" s="298" t="str">
        <f t="shared" ca="1" si="8"/>
        <v/>
      </c>
      <c r="AD29" s="293"/>
      <c r="AE29" s="298" t="str">
        <f t="shared" ca="1" si="9"/>
        <v/>
      </c>
      <c r="AF29" s="293"/>
      <c r="AG29" s="293"/>
      <c r="AH29" s="298" t="str">
        <f t="shared" ca="1" si="10"/>
        <v/>
      </c>
      <c r="AI29" s="293"/>
      <c r="AJ29" s="298" t="str">
        <f t="shared" ca="1" si="11"/>
        <v/>
      </c>
      <c r="AK29" s="298" t="str">
        <f t="shared" ca="1" si="0"/>
        <v/>
      </c>
      <c r="AL29" s="293"/>
      <c r="AM29" s="298" t="str">
        <f t="shared" ca="1" si="12"/>
        <v/>
      </c>
      <c r="AN29" s="293"/>
      <c r="AO29" s="298" t="str">
        <f t="shared" ca="1" si="19"/>
        <v/>
      </c>
      <c r="AP29" s="293"/>
      <c r="AQ29" s="298" t="str">
        <f t="shared" ca="1" si="13"/>
        <v/>
      </c>
      <c r="AR29" s="293"/>
      <c r="AS29" s="298" t="str">
        <f t="shared" ca="1" si="14"/>
        <v/>
      </c>
      <c r="AT29" s="293"/>
      <c r="AU29" s="298" t="str">
        <f t="shared" ca="1" si="15"/>
        <v/>
      </c>
      <c r="AV29" s="293"/>
      <c r="AW29" s="298" t="str">
        <f t="shared" ca="1" si="16"/>
        <v/>
      </c>
      <c r="AX29" s="293"/>
      <c r="AY29" s="299"/>
      <c r="AZ29" s="299" t="s">
        <v>5241</v>
      </c>
      <c r="BA29" s="299"/>
      <c r="BB29" s="299"/>
      <c r="BC29" s="299"/>
      <c r="BD29" s="299"/>
      <c r="BE29" s="299"/>
      <c r="BF29" s="299"/>
      <c r="BG29" s="299"/>
      <c r="BH29" s="300"/>
      <c r="BI29" s="301" t="str">
        <f t="shared" si="17"/>
        <v>-1500</v>
      </c>
      <c r="BJ29" s="301" t="e">
        <f ca="1">VLOOKUP(A29,資産数量・単位記入シート!$A$3:$AD$1000,30,)</f>
        <v>#N/A</v>
      </c>
      <c r="BK29" s="301">
        <f ca="1">SUMIF(公営の設計監督費!$A$2:$B$1956,工事情報入力シート!BI29,公営の設計監督費!$B$2:$B$1956)</f>
        <v>0</v>
      </c>
    </row>
    <row r="30" spans="1:63" ht="20.25" customHeight="1">
      <c r="A30" s="288" t="str">
        <f t="shared" ca="1" si="1"/>
        <v>----------</v>
      </c>
      <c r="B30" s="289" t="str">
        <f t="shared" ca="1" si="2"/>
        <v/>
      </c>
      <c r="C30" s="290"/>
      <c r="D30" s="291"/>
      <c r="E30" s="292">
        <v>1600</v>
      </c>
      <c r="F30" s="293"/>
      <c r="G30" s="293"/>
      <c r="H30" s="293"/>
      <c r="I30" s="294"/>
      <c r="J30" s="294"/>
      <c r="K30" s="294"/>
      <c r="L30" s="295"/>
      <c r="M30" s="296" t="str">
        <f t="shared" ca="1" si="3"/>
        <v/>
      </c>
      <c r="N30" s="296" t="str">
        <f ca="1">IFERROR(IF(INDIRECT(ADDRESS(ROW(),$M$1))&lt;&gt;"",INDIRECT(ADDRESS(ROW(),$M$1))*VLOOKUP(INDIRECT(ADDRESS(ROW(),$I$1)),リスト!$A:$B,2,FALSE),""),"")</f>
        <v/>
      </c>
      <c r="O30" s="295"/>
      <c r="P30" s="296" t="str">
        <f t="shared" ca="1" si="4"/>
        <v/>
      </c>
      <c r="Q30" s="294"/>
      <c r="R30" s="295"/>
      <c r="S30" s="296" t="str">
        <f t="shared" ca="1" si="5"/>
        <v/>
      </c>
      <c r="T30" s="296" t="str">
        <f ca="1">IFERROR(IF(INDIRECT(ADDRESS(ROW(),$S$1))&lt;&gt;"",INDIRECT(ADDRESS(ROW(),$S$1))*VLOOKUP(INDIRECT(ADDRESS(ROW(),$I$1)),リスト!$A:$B,2,FALSE),""),"")</f>
        <v/>
      </c>
      <c r="U30" s="295"/>
      <c r="V30" s="296" t="str">
        <f t="shared" ca="1" si="6"/>
        <v/>
      </c>
      <c r="W30" s="295"/>
      <c r="X30" s="295"/>
      <c r="Y30" s="297" t="str">
        <f t="shared" ca="1" si="18"/>
        <v/>
      </c>
      <c r="Z30" s="293"/>
      <c r="AA30" s="298" t="str">
        <f t="shared" ca="1" si="7"/>
        <v/>
      </c>
      <c r="AB30" s="293"/>
      <c r="AC30" s="298" t="str">
        <f t="shared" ca="1" si="8"/>
        <v/>
      </c>
      <c r="AD30" s="293"/>
      <c r="AE30" s="298" t="str">
        <f t="shared" ca="1" si="9"/>
        <v/>
      </c>
      <c r="AF30" s="293"/>
      <c r="AG30" s="293"/>
      <c r="AH30" s="298" t="str">
        <f t="shared" ca="1" si="10"/>
        <v/>
      </c>
      <c r="AI30" s="293"/>
      <c r="AJ30" s="298" t="str">
        <f t="shared" ca="1" si="11"/>
        <v/>
      </c>
      <c r="AK30" s="298" t="str">
        <f t="shared" ca="1" si="0"/>
        <v/>
      </c>
      <c r="AL30" s="293"/>
      <c r="AM30" s="298" t="str">
        <f t="shared" ca="1" si="12"/>
        <v/>
      </c>
      <c r="AN30" s="293"/>
      <c r="AO30" s="298" t="str">
        <f t="shared" ca="1" si="19"/>
        <v/>
      </c>
      <c r="AP30" s="293"/>
      <c r="AQ30" s="298" t="str">
        <f t="shared" ca="1" si="13"/>
        <v/>
      </c>
      <c r="AR30" s="293"/>
      <c r="AS30" s="298" t="str">
        <f t="shared" ca="1" si="14"/>
        <v/>
      </c>
      <c r="AT30" s="293"/>
      <c r="AU30" s="298" t="str">
        <f t="shared" ca="1" si="15"/>
        <v/>
      </c>
      <c r="AV30" s="293"/>
      <c r="AW30" s="298" t="str">
        <f t="shared" ca="1" si="16"/>
        <v/>
      </c>
      <c r="AX30" s="293"/>
      <c r="AY30" s="299"/>
      <c r="AZ30" s="299" t="s">
        <v>5241</v>
      </c>
      <c r="BA30" s="299"/>
      <c r="BB30" s="299"/>
      <c r="BC30" s="299"/>
      <c r="BD30" s="299"/>
      <c r="BE30" s="299"/>
      <c r="BF30" s="299"/>
      <c r="BG30" s="299"/>
      <c r="BH30" s="300"/>
      <c r="BI30" s="301" t="str">
        <f t="shared" si="17"/>
        <v>-1600</v>
      </c>
      <c r="BJ30" s="301" t="e">
        <f ca="1">VLOOKUP(A30,資産数量・単位記入シート!$A$3:$AD$1000,30,)</f>
        <v>#N/A</v>
      </c>
      <c r="BK30" s="301">
        <f ca="1">SUMIF(公営の設計監督費!$A$2:$B$1956,工事情報入力シート!BI30,公営の設計監督費!$B$2:$B$1956)</f>
        <v>0</v>
      </c>
    </row>
    <row r="31" spans="1:63" ht="20.25" customHeight="1">
      <c r="A31" s="288" t="str">
        <f t="shared" ca="1" si="1"/>
        <v>----------</v>
      </c>
      <c r="B31" s="289" t="str">
        <f t="shared" ca="1" si="2"/>
        <v/>
      </c>
      <c r="C31" s="290"/>
      <c r="D31" s="291"/>
      <c r="E31" s="292">
        <v>1700</v>
      </c>
      <c r="F31" s="293"/>
      <c r="G31" s="293"/>
      <c r="H31" s="293"/>
      <c r="I31" s="294"/>
      <c r="J31" s="294"/>
      <c r="K31" s="294"/>
      <c r="L31" s="295"/>
      <c r="M31" s="296" t="str">
        <f t="shared" ca="1" si="3"/>
        <v/>
      </c>
      <c r="N31" s="296" t="str">
        <f ca="1">IFERROR(IF(INDIRECT(ADDRESS(ROW(),$M$1))&lt;&gt;"",INDIRECT(ADDRESS(ROW(),$M$1))*VLOOKUP(INDIRECT(ADDRESS(ROW(),$I$1)),リスト!$A:$B,2,FALSE),""),"")</f>
        <v/>
      </c>
      <c r="O31" s="295"/>
      <c r="P31" s="296" t="str">
        <f t="shared" ca="1" si="4"/>
        <v/>
      </c>
      <c r="Q31" s="294"/>
      <c r="R31" s="295"/>
      <c r="S31" s="296" t="str">
        <f t="shared" ca="1" si="5"/>
        <v/>
      </c>
      <c r="T31" s="296" t="str">
        <f ca="1">IFERROR(IF(INDIRECT(ADDRESS(ROW(),$S$1))&lt;&gt;"",INDIRECT(ADDRESS(ROW(),$S$1))*VLOOKUP(INDIRECT(ADDRESS(ROW(),$I$1)),リスト!$A:$B,2,FALSE),""),"")</f>
        <v/>
      </c>
      <c r="U31" s="295"/>
      <c r="V31" s="296" t="str">
        <f t="shared" ca="1" si="6"/>
        <v/>
      </c>
      <c r="W31" s="295"/>
      <c r="X31" s="295"/>
      <c r="Y31" s="297" t="str">
        <f t="shared" ca="1" si="18"/>
        <v/>
      </c>
      <c r="Z31" s="293"/>
      <c r="AA31" s="298" t="str">
        <f t="shared" ca="1" si="7"/>
        <v/>
      </c>
      <c r="AB31" s="293"/>
      <c r="AC31" s="298" t="str">
        <f t="shared" ca="1" si="8"/>
        <v/>
      </c>
      <c r="AD31" s="293"/>
      <c r="AE31" s="298" t="str">
        <f t="shared" ca="1" si="9"/>
        <v/>
      </c>
      <c r="AF31" s="293"/>
      <c r="AG31" s="293"/>
      <c r="AH31" s="298" t="str">
        <f t="shared" ca="1" si="10"/>
        <v/>
      </c>
      <c r="AI31" s="293"/>
      <c r="AJ31" s="298" t="str">
        <f t="shared" ca="1" si="11"/>
        <v/>
      </c>
      <c r="AK31" s="298" t="str">
        <f t="shared" ca="1" si="0"/>
        <v/>
      </c>
      <c r="AL31" s="293"/>
      <c r="AM31" s="298" t="str">
        <f t="shared" ca="1" si="12"/>
        <v/>
      </c>
      <c r="AN31" s="293"/>
      <c r="AO31" s="298" t="str">
        <f t="shared" ca="1" si="19"/>
        <v/>
      </c>
      <c r="AP31" s="293"/>
      <c r="AQ31" s="298" t="str">
        <f t="shared" ca="1" si="13"/>
        <v/>
      </c>
      <c r="AR31" s="293"/>
      <c r="AS31" s="298" t="str">
        <f t="shared" ca="1" si="14"/>
        <v/>
      </c>
      <c r="AT31" s="293"/>
      <c r="AU31" s="298" t="str">
        <f t="shared" ca="1" si="15"/>
        <v/>
      </c>
      <c r="AV31" s="293"/>
      <c r="AW31" s="298" t="str">
        <f t="shared" ca="1" si="16"/>
        <v/>
      </c>
      <c r="AX31" s="293"/>
      <c r="AY31" s="299"/>
      <c r="AZ31" s="299" t="s">
        <v>5241</v>
      </c>
      <c r="BA31" s="299"/>
      <c r="BB31" s="299"/>
      <c r="BC31" s="299"/>
      <c r="BD31" s="299"/>
      <c r="BE31" s="299"/>
      <c r="BF31" s="299"/>
      <c r="BG31" s="299"/>
      <c r="BH31" s="300"/>
      <c r="BI31" s="301" t="str">
        <f t="shared" si="17"/>
        <v>-1700</v>
      </c>
      <c r="BJ31" s="301" t="e">
        <f ca="1">VLOOKUP(A31,資産数量・単位記入シート!$A$3:$AD$1000,30,)</f>
        <v>#N/A</v>
      </c>
      <c r="BK31" s="301">
        <f ca="1">SUMIF(公営の設計監督費!$A$2:$B$1956,工事情報入力シート!BI31,公営の設計監督費!$B$2:$B$1956)</f>
        <v>0</v>
      </c>
    </row>
    <row r="32" spans="1:63" ht="20.25" customHeight="1">
      <c r="A32" s="288" t="str">
        <f t="shared" ca="1" si="1"/>
        <v>----------</v>
      </c>
      <c r="B32" s="289" t="str">
        <f t="shared" ca="1" si="2"/>
        <v/>
      </c>
      <c r="C32" s="290"/>
      <c r="D32" s="291"/>
      <c r="E32" s="292">
        <v>1800</v>
      </c>
      <c r="F32" s="293"/>
      <c r="G32" s="293"/>
      <c r="H32" s="293"/>
      <c r="I32" s="294"/>
      <c r="J32" s="294"/>
      <c r="K32" s="294"/>
      <c r="L32" s="295"/>
      <c r="M32" s="296" t="str">
        <f t="shared" ca="1" si="3"/>
        <v/>
      </c>
      <c r="N32" s="296" t="str">
        <f ca="1">IFERROR(IF(INDIRECT(ADDRESS(ROW(),$M$1))&lt;&gt;"",INDIRECT(ADDRESS(ROW(),$M$1))*VLOOKUP(INDIRECT(ADDRESS(ROW(),$I$1)),リスト!$A:$B,2,FALSE),""),"")</f>
        <v/>
      </c>
      <c r="O32" s="295"/>
      <c r="P32" s="296" t="str">
        <f t="shared" ca="1" si="4"/>
        <v/>
      </c>
      <c r="Q32" s="294"/>
      <c r="R32" s="295"/>
      <c r="S32" s="296" t="str">
        <f t="shared" ca="1" si="5"/>
        <v/>
      </c>
      <c r="T32" s="296" t="str">
        <f ca="1">IFERROR(IF(INDIRECT(ADDRESS(ROW(),$S$1))&lt;&gt;"",INDIRECT(ADDRESS(ROW(),$S$1))*VLOOKUP(INDIRECT(ADDRESS(ROW(),$I$1)),リスト!$A:$B,2,FALSE),""),"")</f>
        <v/>
      </c>
      <c r="U32" s="295"/>
      <c r="V32" s="296" t="str">
        <f t="shared" ca="1" si="6"/>
        <v/>
      </c>
      <c r="W32" s="295"/>
      <c r="X32" s="295"/>
      <c r="Y32" s="297" t="str">
        <f t="shared" ca="1" si="18"/>
        <v/>
      </c>
      <c r="Z32" s="293"/>
      <c r="AA32" s="298" t="str">
        <f t="shared" ca="1" si="7"/>
        <v/>
      </c>
      <c r="AB32" s="293"/>
      <c r="AC32" s="298" t="str">
        <f t="shared" ca="1" si="8"/>
        <v/>
      </c>
      <c r="AD32" s="293"/>
      <c r="AE32" s="298" t="str">
        <f t="shared" ca="1" si="9"/>
        <v/>
      </c>
      <c r="AF32" s="293"/>
      <c r="AG32" s="293"/>
      <c r="AH32" s="298" t="str">
        <f t="shared" ca="1" si="10"/>
        <v/>
      </c>
      <c r="AI32" s="293"/>
      <c r="AJ32" s="298" t="str">
        <f t="shared" ca="1" si="11"/>
        <v/>
      </c>
      <c r="AK32" s="298" t="str">
        <f t="shared" ca="1" si="0"/>
        <v/>
      </c>
      <c r="AL32" s="293"/>
      <c r="AM32" s="298" t="str">
        <f t="shared" ca="1" si="12"/>
        <v/>
      </c>
      <c r="AN32" s="293"/>
      <c r="AO32" s="298" t="str">
        <f t="shared" ca="1" si="19"/>
        <v/>
      </c>
      <c r="AP32" s="293"/>
      <c r="AQ32" s="298" t="str">
        <f t="shared" ca="1" si="13"/>
        <v/>
      </c>
      <c r="AR32" s="293"/>
      <c r="AS32" s="298" t="str">
        <f t="shared" ca="1" si="14"/>
        <v/>
      </c>
      <c r="AT32" s="293"/>
      <c r="AU32" s="298" t="str">
        <f t="shared" ca="1" si="15"/>
        <v/>
      </c>
      <c r="AV32" s="293"/>
      <c r="AW32" s="298" t="str">
        <f t="shared" ca="1" si="16"/>
        <v/>
      </c>
      <c r="AX32" s="293"/>
      <c r="AY32" s="299"/>
      <c r="AZ32" s="299" t="s">
        <v>5241</v>
      </c>
      <c r="BA32" s="299"/>
      <c r="BB32" s="299"/>
      <c r="BC32" s="299"/>
      <c r="BD32" s="299"/>
      <c r="BE32" s="299"/>
      <c r="BF32" s="299"/>
      <c r="BG32" s="299"/>
      <c r="BH32" s="300"/>
      <c r="BI32" s="301" t="str">
        <f t="shared" si="17"/>
        <v>-1800</v>
      </c>
      <c r="BJ32" s="301" t="e">
        <f ca="1">VLOOKUP(A32,資産数量・単位記入シート!$A$3:$AD$1000,30,)</f>
        <v>#N/A</v>
      </c>
      <c r="BK32" s="301">
        <f ca="1">SUMIF(公営の設計監督費!$A$2:$B$1956,工事情報入力シート!BI32,公営の設計監督費!$B$2:$B$1956)</f>
        <v>0</v>
      </c>
    </row>
    <row r="33" spans="1:63" ht="20.25" customHeight="1">
      <c r="A33" s="288" t="str">
        <f t="shared" ca="1" si="1"/>
        <v>----------</v>
      </c>
      <c r="B33" s="289" t="str">
        <f t="shared" ca="1" si="2"/>
        <v/>
      </c>
      <c r="C33" s="290"/>
      <c r="D33" s="291"/>
      <c r="E33" s="292">
        <v>1900</v>
      </c>
      <c r="F33" s="293"/>
      <c r="G33" s="293"/>
      <c r="H33" s="293"/>
      <c r="I33" s="294"/>
      <c r="J33" s="294"/>
      <c r="K33" s="294"/>
      <c r="L33" s="295"/>
      <c r="M33" s="296" t="str">
        <f t="shared" ca="1" si="3"/>
        <v/>
      </c>
      <c r="N33" s="296" t="str">
        <f ca="1">IFERROR(IF(INDIRECT(ADDRESS(ROW(),$M$1))&lt;&gt;"",INDIRECT(ADDRESS(ROW(),$M$1))*VLOOKUP(INDIRECT(ADDRESS(ROW(),$I$1)),リスト!$A:$B,2,FALSE),""),"")</f>
        <v/>
      </c>
      <c r="O33" s="295"/>
      <c r="P33" s="296" t="str">
        <f t="shared" ca="1" si="4"/>
        <v/>
      </c>
      <c r="Q33" s="294"/>
      <c r="R33" s="295"/>
      <c r="S33" s="296" t="str">
        <f t="shared" ca="1" si="5"/>
        <v/>
      </c>
      <c r="T33" s="296" t="str">
        <f ca="1">IFERROR(IF(INDIRECT(ADDRESS(ROW(),$S$1))&lt;&gt;"",INDIRECT(ADDRESS(ROW(),$S$1))*VLOOKUP(INDIRECT(ADDRESS(ROW(),$I$1)),リスト!$A:$B,2,FALSE),""),"")</f>
        <v/>
      </c>
      <c r="U33" s="295"/>
      <c r="V33" s="296" t="str">
        <f t="shared" ca="1" si="6"/>
        <v/>
      </c>
      <c r="W33" s="295"/>
      <c r="X33" s="295"/>
      <c r="Y33" s="297" t="str">
        <f t="shared" ca="1" si="18"/>
        <v/>
      </c>
      <c r="Z33" s="293"/>
      <c r="AA33" s="298" t="str">
        <f t="shared" ca="1" si="7"/>
        <v/>
      </c>
      <c r="AB33" s="293"/>
      <c r="AC33" s="298" t="str">
        <f t="shared" ca="1" si="8"/>
        <v/>
      </c>
      <c r="AD33" s="293"/>
      <c r="AE33" s="298" t="str">
        <f t="shared" ca="1" si="9"/>
        <v/>
      </c>
      <c r="AF33" s="293"/>
      <c r="AG33" s="293"/>
      <c r="AH33" s="298" t="str">
        <f t="shared" ca="1" si="10"/>
        <v/>
      </c>
      <c r="AI33" s="293"/>
      <c r="AJ33" s="298" t="str">
        <f t="shared" ca="1" si="11"/>
        <v/>
      </c>
      <c r="AK33" s="298" t="str">
        <f t="shared" ca="1" si="0"/>
        <v/>
      </c>
      <c r="AL33" s="293"/>
      <c r="AM33" s="298" t="str">
        <f t="shared" ca="1" si="12"/>
        <v/>
      </c>
      <c r="AN33" s="293"/>
      <c r="AO33" s="298" t="str">
        <f t="shared" ca="1" si="19"/>
        <v/>
      </c>
      <c r="AP33" s="293"/>
      <c r="AQ33" s="298" t="str">
        <f t="shared" ca="1" si="13"/>
        <v/>
      </c>
      <c r="AR33" s="293"/>
      <c r="AS33" s="298" t="str">
        <f t="shared" ca="1" si="14"/>
        <v/>
      </c>
      <c r="AT33" s="293"/>
      <c r="AU33" s="298" t="str">
        <f t="shared" ca="1" si="15"/>
        <v/>
      </c>
      <c r="AV33" s="293"/>
      <c r="AW33" s="298" t="str">
        <f t="shared" ca="1" si="16"/>
        <v/>
      </c>
      <c r="AX33" s="293"/>
      <c r="AY33" s="299"/>
      <c r="AZ33" s="299" t="s">
        <v>5241</v>
      </c>
      <c r="BA33" s="299"/>
      <c r="BB33" s="299"/>
      <c r="BC33" s="299"/>
      <c r="BD33" s="299"/>
      <c r="BE33" s="299"/>
      <c r="BF33" s="299"/>
      <c r="BG33" s="299"/>
      <c r="BH33" s="300"/>
      <c r="BI33" s="301" t="str">
        <f t="shared" si="17"/>
        <v>-1900</v>
      </c>
      <c r="BJ33" s="301" t="e">
        <f ca="1">VLOOKUP(A33,資産数量・単位記入シート!$A$3:$AD$1000,30,)</f>
        <v>#N/A</v>
      </c>
      <c r="BK33" s="301">
        <f ca="1">SUMIF(公営の設計監督費!$A$2:$B$1956,工事情報入力シート!BI33,公営の設計監督費!$B$2:$B$1956)</f>
        <v>0</v>
      </c>
    </row>
    <row r="34" spans="1:63" ht="20.25" customHeight="1">
      <c r="A34" s="288" t="str">
        <f t="shared" ca="1" si="1"/>
        <v>----------</v>
      </c>
      <c r="B34" s="289" t="str">
        <f t="shared" ca="1" si="2"/>
        <v/>
      </c>
      <c r="C34" s="290"/>
      <c r="D34" s="291"/>
      <c r="E34" s="292">
        <v>2000</v>
      </c>
      <c r="F34" s="293"/>
      <c r="G34" s="293"/>
      <c r="H34" s="293"/>
      <c r="I34" s="294"/>
      <c r="J34" s="294"/>
      <c r="K34" s="294"/>
      <c r="L34" s="295"/>
      <c r="M34" s="296" t="str">
        <f t="shared" ca="1" si="3"/>
        <v/>
      </c>
      <c r="N34" s="296" t="str">
        <f ca="1">IFERROR(IF(INDIRECT(ADDRESS(ROW(),$M$1))&lt;&gt;"",INDIRECT(ADDRESS(ROW(),$M$1))*VLOOKUP(INDIRECT(ADDRESS(ROW(),$I$1)),リスト!$A:$B,2,FALSE),""),"")</f>
        <v/>
      </c>
      <c r="O34" s="295"/>
      <c r="P34" s="296" t="str">
        <f t="shared" ca="1" si="4"/>
        <v/>
      </c>
      <c r="Q34" s="294"/>
      <c r="R34" s="295"/>
      <c r="S34" s="296" t="str">
        <f t="shared" ca="1" si="5"/>
        <v/>
      </c>
      <c r="T34" s="296" t="str">
        <f ca="1">IFERROR(IF(INDIRECT(ADDRESS(ROW(),$S$1))&lt;&gt;"",INDIRECT(ADDRESS(ROW(),$S$1))*VLOOKUP(INDIRECT(ADDRESS(ROW(),$I$1)),リスト!$A:$B,2,FALSE),""),"")</f>
        <v/>
      </c>
      <c r="U34" s="295"/>
      <c r="V34" s="296" t="str">
        <f t="shared" ca="1" si="6"/>
        <v/>
      </c>
      <c r="W34" s="295"/>
      <c r="X34" s="295"/>
      <c r="Y34" s="297" t="str">
        <f t="shared" ca="1" si="18"/>
        <v/>
      </c>
      <c r="Z34" s="293"/>
      <c r="AA34" s="298" t="str">
        <f t="shared" ca="1" si="7"/>
        <v/>
      </c>
      <c r="AB34" s="293"/>
      <c r="AC34" s="298" t="str">
        <f t="shared" ca="1" si="8"/>
        <v/>
      </c>
      <c r="AD34" s="293"/>
      <c r="AE34" s="298" t="str">
        <f t="shared" ca="1" si="9"/>
        <v/>
      </c>
      <c r="AF34" s="293"/>
      <c r="AG34" s="293"/>
      <c r="AH34" s="298" t="str">
        <f t="shared" ca="1" si="10"/>
        <v/>
      </c>
      <c r="AI34" s="293"/>
      <c r="AJ34" s="298" t="str">
        <f t="shared" ca="1" si="11"/>
        <v/>
      </c>
      <c r="AK34" s="298" t="str">
        <f t="shared" ca="1" si="0"/>
        <v/>
      </c>
      <c r="AL34" s="293"/>
      <c r="AM34" s="298" t="str">
        <f t="shared" ca="1" si="12"/>
        <v/>
      </c>
      <c r="AN34" s="293"/>
      <c r="AO34" s="298" t="str">
        <f t="shared" ca="1" si="19"/>
        <v/>
      </c>
      <c r="AP34" s="293"/>
      <c r="AQ34" s="298" t="str">
        <f t="shared" ca="1" si="13"/>
        <v/>
      </c>
      <c r="AR34" s="293"/>
      <c r="AS34" s="298" t="str">
        <f t="shared" ca="1" si="14"/>
        <v/>
      </c>
      <c r="AT34" s="293"/>
      <c r="AU34" s="298" t="str">
        <f t="shared" ca="1" si="15"/>
        <v/>
      </c>
      <c r="AV34" s="293"/>
      <c r="AW34" s="298" t="str">
        <f t="shared" ca="1" si="16"/>
        <v/>
      </c>
      <c r="AX34" s="293"/>
      <c r="AY34" s="299"/>
      <c r="AZ34" s="299" t="s">
        <v>5241</v>
      </c>
      <c r="BA34" s="299"/>
      <c r="BB34" s="299"/>
      <c r="BC34" s="299"/>
      <c r="BD34" s="299"/>
      <c r="BE34" s="299"/>
      <c r="BF34" s="299"/>
      <c r="BG34" s="299"/>
      <c r="BH34" s="300"/>
      <c r="BI34" s="301" t="str">
        <f t="shared" si="17"/>
        <v>-2000</v>
      </c>
      <c r="BJ34" s="301" t="e">
        <f ca="1">VLOOKUP(A34,資産数量・単位記入シート!$A$3:$AD$1000,30,)</f>
        <v>#N/A</v>
      </c>
      <c r="BK34" s="301">
        <f ca="1">SUMIF(公営の設計監督費!$A$2:$B$1956,工事情報入力シート!BI34,公営の設計監督費!$B$2:$B$1956)</f>
        <v>0</v>
      </c>
    </row>
    <row r="35" spans="1:63" ht="20.25" customHeight="1">
      <c r="A35" s="288" t="str">
        <f t="shared" ca="1" si="1"/>
        <v>----------</v>
      </c>
      <c r="B35" s="289" t="str">
        <f t="shared" ca="1" si="2"/>
        <v/>
      </c>
      <c r="C35" s="290"/>
      <c r="D35" s="291"/>
      <c r="E35" s="292">
        <v>2100</v>
      </c>
      <c r="F35" s="293"/>
      <c r="G35" s="293"/>
      <c r="H35" s="293"/>
      <c r="I35" s="294"/>
      <c r="J35" s="294"/>
      <c r="K35" s="294"/>
      <c r="L35" s="295"/>
      <c r="M35" s="296" t="str">
        <f t="shared" ca="1" si="3"/>
        <v/>
      </c>
      <c r="N35" s="296" t="str">
        <f ca="1">IFERROR(IF(INDIRECT(ADDRESS(ROW(),$M$1))&lt;&gt;"",INDIRECT(ADDRESS(ROW(),$M$1))*VLOOKUP(INDIRECT(ADDRESS(ROW(),$I$1)),リスト!$A:$B,2,FALSE),""),"")</f>
        <v/>
      </c>
      <c r="O35" s="295"/>
      <c r="P35" s="296" t="str">
        <f t="shared" ca="1" si="4"/>
        <v/>
      </c>
      <c r="Q35" s="294"/>
      <c r="R35" s="295"/>
      <c r="S35" s="296" t="str">
        <f t="shared" ca="1" si="5"/>
        <v/>
      </c>
      <c r="T35" s="296" t="str">
        <f ca="1">IFERROR(IF(INDIRECT(ADDRESS(ROW(),$S$1))&lt;&gt;"",INDIRECT(ADDRESS(ROW(),$S$1))*VLOOKUP(INDIRECT(ADDRESS(ROW(),$I$1)),リスト!$A:$B,2,FALSE),""),"")</f>
        <v/>
      </c>
      <c r="U35" s="295"/>
      <c r="V35" s="296" t="str">
        <f t="shared" ca="1" si="6"/>
        <v/>
      </c>
      <c r="W35" s="295"/>
      <c r="X35" s="295"/>
      <c r="Y35" s="297" t="str">
        <f t="shared" ca="1" si="18"/>
        <v/>
      </c>
      <c r="Z35" s="293"/>
      <c r="AA35" s="298" t="str">
        <f t="shared" ca="1" si="7"/>
        <v/>
      </c>
      <c r="AB35" s="293"/>
      <c r="AC35" s="298" t="str">
        <f t="shared" ca="1" si="8"/>
        <v/>
      </c>
      <c r="AD35" s="293"/>
      <c r="AE35" s="298" t="str">
        <f t="shared" ca="1" si="9"/>
        <v/>
      </c>
      <c r="AF35" s="293"/>
      <c r="AG35" s="293"/>
      <c r="AH35" s="298" t="str">
        <f t="shared" ca="1" si="10"/>
        <v/>
      </c>
      <c r="AI35" s="293"/>
      <c r="AJ35" s="298" t="str">
        <f t="shared" ca="1" si="11"/>
        <v/>
      </c>
      <c r="AK35" s="298" t="str">
        <f t="shared" ca="1" si="0"/>
        <v/>
      </c>
      <c r="AL35" s="293"/>
      <c r="AM35" s="298" t="str">
        <f t="shared" ca="1" si="12"/>
        <v/>
      </c>
      <c r="AN35" s="293"/>
      <c r="AO35" s="298" t="str">
        <f t="shared" ca="1" si="19"/>
        <v/>
      </c>
      <c r="AP35" s="293"/>
      <c r="AQ35" s="298" t="str">
        <f t="shared" ca="1" si="13"/>
        <v/>
      </c>
      <c r="AR35" s="293"/>
      <c r="AS35" s="298" t="str">
        <f t="shared" ca="1" si="14"/>
        <v/>
      </c>
      <c r="AT35" s="293"/>
      <c r="AU35" s="298" t="str">
        <f t="shared" ca="1" si="15"/>
        <v/>
      </c>
      <c r="AV35" s="293"/>
      <c r="AW35" s="298" t="str">
        <f t="shared" ca="1" si="16"/>
        <v/>
      </c>
      <c r="AX35" s="293"/>
      <c r="AY35" s="299"/>
      <c r="AZ35" s="299" t="s">
        <v>5241</v>
      </c>
      <c r="BA35" s="299"/>
      <c r="BB35" s="299"/>
      <c r="BC35" s="299"/>
      <c r="BD35" s="299"/>
      <c r="BE35" s="299"/>
      <c r="BF35" s="299"/>
      <c r="BG35" s="299"/>
      <c r="BH35" s="300"/>
      <c r="BI35" s="301" t="str">
        <f t="shared" si="17"/>
        <v>-2100</v>
      </c>
      <c r="BJ35" s="301" t="e">
        <f ca="1">VLOOKUP(A35,資産数量・単位記入シート!$A$3:$AD$1000,30,)</f>
        <v>#N/A</v>
      </c>
      <c r="BK35" s="301">
        <f ca="1">SUMIF(公営の設計監督費!$A$2:$B$1956,工事情報入力シート!BI35,公営の設計監督費!$B$2:$B$1956)</f>
        <v>0</v>
      </c>
    </row>
    <row r="36" spans="1:63" ht="20.25" customHeight="1">
      <c r="A36" s="288" t="str">
        <f t="shared" ca="1" si="1"/>
        <v>----------</v>
      </c>
      <c r="B36" s="289" t="str">
        <f t="shared" ca="1" si="2"/>
        <v/>
      </c>
      <c r="C36" s="290"/>
      <c r="D36" s="291"/>
      <c r="E36" s="292">
        <v>2200</v>
      </c>
      <c r="F36" s="293"/>
      <c r="G36" s="293"/>
      <c r="H36" s="293"/>
      <c r="I36" s="294"/>
      <c r="J36" s="294"/>
      <c r="K36" s="294"/>
      <c r="L36" s="295"/>
      <c r="M36" s="296" t="str">
        <f t="shared" ca="1" si="3"/>
        <v/>
      </c>
      <c r="N36" s="296" t="str">
        <f ca="1">IFERROR(IF(INDIRECT(ADDRESS(ROW(),$M$1))&lt;&gt;"",INDIRECT(ADDRESS(ROW(),$M$1))*VLOOKUP(INDIRECT(ADDRESS(ROW(),$I$1)),リスト!$A:$B,2,FALSE),""),"")</f>
        <v/>
      </c>
      <c r="O36" s="295"/>
      <c r="P36" s="296" t="str">
        <f t="shared" ca="1" si="4"/>
        <v/>
      </c>
      <c r="Q36" s="294"/>
      <c r="R36" s="295"/>
      <c r="S36" s="296" t="str">
        <f t="shared" ca="1" si="5"/>
        <v/>
      </c>
      <c r="T36" s="296" t="str">
        <f ca="1">IFERROR(IF(INDIRECT(ADDRESS(ROW(),$S$1))&lt;&gt;"",INDIRECT(ADDRESS(ROW(),$S$1))*VLOOKUP(INDIRECT(ADDRESS(ROW(),$I$1)),リスト!$A:$B,2,FALSE),""),"")</f>
        <v/>
      </c>
      <c r="U36" s="295"/>
      <c r="V36" s="296" t="str">
        <f t="shared" ca="1" si="6"/>
        <v/>
      </c>
      <c r="W36" s="295"/>
      <c r="X36" s="295"/>
      <c r="Y36" s="297" t="str">
        <f t="shared" ca="1" si="18"/>
        <v/>
      </c>
      <c r="Z36" s="293"/>
      <c r="AA36" s="298" t="str">
        <f t="shared" ca="1" si="7"/>
        <v/>
      </c>
      <c r="AB36" s="293"/>
      <c r="AC36" s="298" t="str">
        <f t="shared" ca="1" si="8"/>
        <v/>
      </c>
      <c r="AD36" s="293"/>
      <c r="AE36" s="298" t="str">
        <f t="shared" ca="1" si="9"/>
        <v/>
      </c>
      <c r="AF36" s="293"/>
      <c r="AG36" s="293"/>
      <c r="AH36" s="298" t="str">
        <f t="shared" ca="1" si="10"/>
        <v/>
      </c>
      <c r="AI36" s="293"/>
      <c r="AJ36" s="298" t="str">
        <f t="shared" ca="1" si="11"/>
        <v/>
      </c>
      <c r="AK36" s="298" t="str">
        <f t="shared" ca="1" si="0"/>
        <v/>
      </c>
      <c r="AL36" s="293"/>
      <c r="AM36" s="298" t="str">
        <f t="shared" ca="1" si="12"/>
        <v/>
      </c>
      <c r="AN36" s="293"/>
      <c r="AO36" s="298" t="str">
        <f t="shared" ca="1" si="19"/>
        <v/>
      </c>
      <c r="AP36" s="293"/>
      <c r="AQ36" s="298" t="str">
        <f t="shared" ca="1" si="13"/>
        <v/>
      </c>
      <c r="AR36" s="293"/>
      <c r="AS36" s="298" t="str">
        <f t="shared" ca="1" si="14"/>
        <v/>
      </c>
      <c r="AT36" s="293"/>
      <c r="AU36" s="298" t="str">
        <f t="shared" ca="1" si="15"/>
        <v/>
      </c>
      <c r="AV36" s="293"/>
      <c r="AW36" s="298" t="str">
        <f t="shared" ca="1" si="16"/>
        <v/>
      </c>
      <c r="AX36" s="293"/>
      <c r="AY36" s="299"/>
      <c r="AZ36" s="299" t="s">
        <v>5241</v>
      </c>
      <c r="BA36" s="299"/>
      <c r="BB36" s="299"/>
      <c r="BC36" s="299"/>
      <c r="BD36" s="299"/>
      <c r="BE36" s="299"/>
      <c r="BF36" s="299"/>
      <c r="BG36" s="299"/>
      <c r="BH36" s="300"/>
      <c r="BI36" s="301" t="str">
        <f t="shared" si="17"/>
        <v>-2200</v>
      </c>
      <c r="BJ36" s="301" t="e">
        <f ca="1">VLOOKUP(A36,資産数量・単位記入シート!$A$3:$AD$1000,30,)</f>
        <v>#N/A</v>
      </c>
      <c r="BK36" s="301">
        <f ca="1">SUMIF(公営の設計監督費!$A$2:$B$1956,工事情報入力シート!BI36,公営の設計監督費!$B$2:$B$1956)</f>
        <v>0</v>
      </c>
    </row>
    <row r="37" spans="1:63" ht="20.25" customHeight="1">
      <c r="A37" s="288" t="str">
        <f t="shared" ca="1" si="1"/>
        <v>----------</v>
      </c>
      <c r="B37" s="289" t="str">
        <f t="shared" ca="1" si="2"/>
        <v/>
      </c>
      <c r="C37" s="290"/>
      <c r="D37" s="291"/>
      <c r="E37" s="292">
        <v>2300</v>
      </c>
      <c r="F37" s="293"/>
      <c r="G37" s="293"/>
      <c r="H37" s="293"/>
      <c r="I37" s="294"/>
      <c r="J37" s="294"/>
      <c r="K37" s="294"/>
      <c r="L37" s="295"/>
      <c r="M37" s="296" t="str">
        <f t="shared" ca="1" si="3"/>
        <v/>
      </c>
      <c r="N37" s="296" t="str">
        <f ca="1">IFERROR(IF(INDIRECT(ADDRESS(ROW(),$M$1))&lt;&gt;"",INDIRECT(ADDRESS(ROW(),$M$1))*VLOOKUP(INDIRECT(ADDRESS(ROW(),$I$1)),リスト!$A:$B,2,FALSE),""),"")</f>
        <v/>
      </c>
      <c r="O37" s="295"/>
      <c r="P37" s="296" t="str">
        <f t="shared" ca="1" si="4"/>
        <v/>
      </c>
      <c r="Q37" s="294"/>
      <c r="R37" s="295"/>
      <c r="S37" s="296" t="str">
        <f t="shared" ca="1" si="5"/>
        <v/>
      </c>
      <c r="T37" s="296" t="str">
        <f ca="1">IFERROR(IF(INDIRECT(ADDRESS(ROW(),$S$1))&lt;&gt;"",INDIRECT(ADDRESS(ROW(),$S$1))*VLOOKUP(INDIRECT(ADDRESS(ROW(),$I$1)),リスト!$A:$B,2,FALSE),""),"")</f>
        <v/>
      </c>
      <c r="U37" s="295"/>
      <c r="V37" s="296" t="str">
        <f t="shared" ca="1" si="6"/>
        <v/>
      </c>
      <c r="W37" s="295"/>
      <c r="X37" s="295"/>
      <c r="Y37" s="297" t="str">
        <f t="shared" ca="1" si="18"/>
        <v/>
      </c>
      <c r="Z37" s="293"/>
      <c r="AA37" s="298" t="str">
        <f t="shared" ca="1" si="7"/>
        <v/>
      </c>
      <c r="AB37" s="293"/>
      <c r="AC37" s="298" t="str">
        <f t="shared" ca="1" si="8"/>
        <v/>
      </c>
      <c r="AD37" s="293"/>
      <c r="AE37" s="298" t="str">
        <f t="shared" ca="1" si="9"/>
        <v/>
      </c>
      <c r="AF37" s="293"/>
      <c r="AG37" s="293"/>
      <c r="AH37" s="298" t="str">
        <f t="shared" ca="1" si="10"/>
        <v/>
      </c>
      <c r="AI37" s="293"/>
      <c r="AJ37" s="298" t="str">
        <f t="shared" ca="1" si="11"/>
        <v/>
      </c>
      <c r="AK37" s="298" t="str">
        <f t="shared" ca="1" si="0"/>
        <v/>
      </c>
      <c r="AL37" s="293"/>
      <c r="AM37" s="298" t="str">
        <f t="shared" ca="1" si="12"/>
        <v/>
      </c>
      <c r="AN37" s="293"/>
      <c r="AO37" s="298" t="str">
        <f t="shared" ca="1" si="19"/>
        <v/>
      </c>
      <c r="AP37" s="293"/>
      <c r="AQ37" s="298" t="str">
        <f t="shared" ca="1" si="13"/>
        <v/>
      </c>
      <c r="AR37" s="293"/>
      <c r="AS37" s="298" t="str">
        <f t="shared" ca="1" si="14"/>
        <v/>
      </c>
      <c r="AT37" s="293"/>
      <c r="AU37" s="298" t="str">
        <f t="shared" ca="1" si="15"/>
        <v/>
      </c>
      <c r="AV37" s="293"/>
      <c r="AW37" s="298" t="str">
        <f t="shared" ca="1" si="16"/>
        <v/>
      </c>
      <c r="AX37" s="293"/>
      <c r="AY37" s="299"/>
      <c r="AZ37" s="299" t="s">
        <v>5241</v>
      </c>
      <c r="BA37" s="299"/>
      <c r="BB37" s="299"/>
      <c r="BC37" s="299"/>
      <c r="BD37" s="299"/>
      <c r="BE37" s="299"/>
      <c r="BF37" s="299"/>
      <c r="BG37" s="299"/>
      <c r="BH37" s="300"/>
      <c r="BI37" s="301" t="str">
        <f t="shared" si="17"/>
        <v>-2300</v>
      </c>
      <c r="BJ37" s="301" t="e">
        <f ca="1">VLOOKUP(A37,資産数量・単位記入シート!$A$3:$AD$1000,30,)</f>
        <v>#N/A</v>
      </c>
      <c r="BK37" s="301">
        <f ca="1">SUMIF(公営の設計監督費!$A$2:$B$1956,工事情報入力シート!BI37,公営の設計監督費!$B$2:$B$1956)</f>
        <v>0</v>
      </c>
    </row>
    <row r="38" spans="1:63" ht="20.25" customHeight="1">
      <c r="A38" s="288" t="str">
        <f t="shared" ca="1" si="1"/>
        <v>----------</v>
      </c>
      <c r="B38" s="289" t="str">
        <f t="shared" ca="1" si="2"/>
        <v/>
      </c>
      <c r="C38" s="290"/>
      <c r="D38" s="291"/>
      <c r="E38" s="292">
        <v>2400</v>
      </c>
      <c r="F38" s="293"/>
      <c r="G38" s="293"/>
      <c r="H38" s="293"/>
      <c r="I38" s="294"/>
      <c r="J38" s="294"/>
      <c r="K38" s="294"/>
      <c r="L38" s="295"/>
      <c r="M38" s="296" t="str">
        <f t="shared" ca="1" si="3"/>
        <v/>
      </c>
      <c r="N38" s="296" t="str">
        <f ca="1">IFERROR(IF(INDIRECT(ADDRESS(ROW(),$M$1))&lt;&gt;"",INDIRECT(ADDRESS(ROW(),$M$1))*VLOOKUP(INDIRECT(ADDRESS(ROW(),$I$1)),リスト!$A:$B,2,FALSE),""),"")</f>
        <v/>
      </c>
      <c r="O38" s="295"/>
      <c r="P38" s="296" t="str">
        <f t="shared" ca="1" si="4"/>
        <v/>
      </c>
      <c r="Q38" s="294"/>
      <c r="R38" s="295"/>
      <c r="S38" s="296" t="str">
        <f t="shared" ca="1" si="5"/>
        <v/>
      </c>
      <c r="T38" s="296" t="str">
        <f ca="1">IFERROR(IF(INDIRECT(ADDRESS(ROW(),$S$1))&lt;&gt;"",INDIRECT(ADDRESS(ROW(),$S$1))*VLOOKUP(INDIRECT(ADDRESS(ROW(),$I$1)),リスト!$A:$B,2,FALSE),""),"")</f>
        <v/>
      </c>
      <c r="U38" s="295"/>
      <c r="V38" s="296" t="str">
        <f t="shared" ca="1" si="6"/>
        <v/>
      </c>
      <c r="W38" s="295"/>
      <c r="X38" s="295"/>
      <c r="Y38" s="297" t="str">
        <f t="shared" ca="1" si="18"/>
        <v/>
      </c>
      <c r="Z38" s="293"/>
      <c r="AA38" s="298" t="str">
        <f t="shared" ca="1" si="7"/>
        <v/>
      </c>
      <c r="AB38" s="293"/>
      <c r="AC38" s="298" t="str">
        <f t="shared" ca="1" si="8"/>
        <v/>
      </c>
      <c r="AD38" s="293"/>
      <c r="AE38" s="298" t="str">
        <f t="shared" ca="1" si="9"/>
        <v/>
      </c>
      <c r="AF38" s="293"/>
      <c r="AG38" s="293"/>
      <c r="AH38" s="298" t="str">
        <f t="shared" ca="1" si="10"/>
        <v/>
      </c>
      <c r="AI38" s="293"/>
      <c r="AJ38" s="298" t="str">
        <f t="shared" ca="1" si="11"/>
        <v/>
      </c>
      <c r="AK38" s="298" t="str">
        <f t="shared" ca="1" si="0"/>
        <v/>
      </c>
      <c r="AL38" s="293"/>
      <c r="AM38" s="298" t="str">
        <f t="shared" ca="1" si="12"/>
        <v/>
      </c>
      <c r="AN38" s="293"/>
      <c r="AO38" s="298" t="str">
        <f t="shared" ca="1" si="19"/>
        <v/>
      </c>
      <c r="AP38" s="293"/>
      <c r="AQ38" s="298" t="str">
        <f t="shared" ca="1" si="13"/>
        <v/>
      </c>
      <c r="AR38" s="293"/>
      <c r="AS38" s="298" t="str">
        <f t="shared" ca="1" si="14"/>
        <v/>
      </c>
      <c r="AT38" s="293"/>
      <c r="AU38" s="298" t="str">
        <f t="shared" ca="1" si="15"/>
        <v/>
      </c>
      <c r="AV38" s="293"/>
      <c r="AW38" s="298" t="str">
        <f t="shared" ca="1" si="16"/>
        <v/>
      </c>
      <c r="AX38" s="293"/>
      <c r="AY38" s="299"/>
      <c r="AZ38" s="299" t="s">
        <v>5241</v>
      </c>
      <c r="BA38" s="299"/>
      <c r="BB38" s="299"/>
      <c r="BC38" s="299"/>
      <c r="BD38" s="299"/>
      <c r="BE38" s="299"/>
      <c r="BF38" s="299"/>
      <c r="BG38" s="299"/>
      <c r="BH38" s="300"/>
      <c r="BI38" s="301" t="str">
        <f t="shared" si="17"/>
        <v>-2400</v>
      </c>
      <c r="BJ38" s="301" t="e">
        <f ca="1">VLOOKUP(A38,資産数量・単位記入シート!$A$3:$AD$1000,30,)</f>
        <v>#N/A</v>
      </c>
      <c r="BK38" s="301">
        <f ca="1">SUMIF(公営の設計監督費!$A$2:$B$1956,工事情報入力シート!BI38,公営の設計監督費!$B$2:$B$1956)</f>
        <v>0</v>
      </c>
    </row>
    <row r="39" spans="1:63" ht="20.25" customHeight="1">
      <c r="A39" s="288" t="str">
        <f t="shared" ca="1" si="1"/>
        <v>----------</v>
      </c>
      <c r="B39" s="289" t="str">
        <f t="shared" ca="1" si="2"/>
        <v/>
      </c>
      <c r="C39" s="290"/>
      <c r="D39" s="291"/>
      <c r="E39" s="292">
        <v>2500</v>
      </c>
      <c r="F39" s="293"/>
      <c r="G39" s="293"/>
      <c r="H39" s="293"/>
      <c r="I39" s="294"/>
      <c r="J39" s="294"/>
      <c r="K39" s="294"/>
      <c r="L39" s="295"/>
      <c r="M39" s="296" t="str">
        <f t="shared" ca="1" si="3"/>
        <v/>
      </c>
      <c r="N39" s="296" t="str">
        <f ca="1">IFERROR(IF(INDIRECT(ADDRESS(ROW(),$M$1))&lt;&gt;"",INDIRECT(ADDRESS(ROW(),$M$1))*VLOOKUP(INDIRECT(ADDRESS(ROW(),$I$1)),リスト!$A:$B,2,FALSE),""),"")</f>
        <v/>
      </c>
      <c r="O39" s="295"/>
      <c r="P39" s="296" t="str">
        <f t="shared" ca="1" si="4"/>
        <v/>
      </c>
      <c r="Q39" s="294"/>
      <c r="R39" s="295"/>
      <c r="S39" s="296" t="str">
        <f t="shared" ca="1" si="5"/>
        <v/>
      </c>
      <c r="T39" s="296" t="str">
        <f ca="1">IFERROR(IF(INDIRECT(ADDRESS(ROW(),$S$1))&lt;&gt;"",INDIRECT(ADDRESS(ROW(),$S$1))*VLOOKUP(INDIRECT(ADDRESS(ROW(),$I$1)),リスト!$A:$B,2,FALSE),""),"")</f>
        <v/>
      </c>
      <c r="U39" s="295"/>
      <c r="V39" s="296" t="str">
        <f t="shared" ca="1" si="6"/>
        <v/>
      </c>
      <c r="W39" s="295"/>
      <c r="X39" s="295"/>
      <c r="Y39" s="297" t="str">
        <f t="shared" ca="1" si="18"/>
        <v/>
      </c>
      <c r="Z39" s="293"/>
      <c r="AA39" s="298" t="str">
        <f t="shared" ca="1" si="7"/>
        <v/>
      </c>
      <c r="AB39" s="293"/>
      <c r="AC39" s="298" t="str">
        <f t="shared" ca="1" si="8"/>
        <v/>
      </c>
      <c r="AD39" s="293"/>
      <c r="AE39" s="298" t="str">
        <f t="shared" ca="1" si="9"/>
        <v/>
      </c>
      <c r="AF39" s="293"/>
      <c r="AG39" s="293"/>
      <c r="AH39" s="298" t="str">
        <f t="shared" ca="1" si="10"/>
        <v/>
      </c>
      <c r="AI39" s="293"/>
      <c r="AJ39" s="298" t="str">
        <f t="shared" ca="1" si="11"/>
        <v/>
      </c>
      <c r="AK39" s="298" t="str">
        <f t="shared" ca="1" si="0"/>
        <v/>
      </c>
      <c r="AL39" s="293"/>
      <c r="AM39" s="298" t="str">
        <f t="shared" ca="1" si="12"/>
        <v/>
      </c>
      <c r="AN39" s="293"/>
      <c r="AO39" s="298" t="str">
        <f t="shared" ca="1" si="19"/>
        <v/>
      </c>
      <c r="AP39" s="293"/>
      <c r="AQ39" s="298" t="str">
        <f t="shared" ca="1" si="13"/>
        <v/>
      </c>
      <c r="AR39" s="293"/>
      <c r="AS39" s="298" t="str">
        <f t="shared" ca="1" si="14"/>
        <v/>
      </c>
      <c r="AT39" s="293"/>
      <c r="AU39" s="298" t="str">
        <f t="shared" ca="1" si="15"/>
        <v/>
      </c>
      <c r="AV39" s="293"/>
      <c r="AW39" s="298" t="str">
        <f t="shared" ca="1" si="16"/>
        <v/>
      </c>
      <c r="AX39" s="293"/>
      <c r="AY39" s="299"/>
      <c r="AZ39" s="299" t="s">
        <v>5241</v>
      </c>
      <c r="BA39" s="299"/>
      <c r="BB39" s="299"/>
      <c r="BC39" s="299"/>
      <c r="BD39" s="299"/>
      <c r="BE39" s="299"/>
      <c r="BF39" s="299"/>
      <c r="BG39" s="299"/>
      <c r="BH39" s="300"/>
      <c r="BI39" s="301" t="str">
        <f t="shared" si="17"/>
        <v>-2500</v>
      </c>
      <c r="BJ39" s="301" t="e">
        <f ca="1">VLOOKUP(A39,資産数量・単位記入シート!$A$3:$AD$1000,30,)</f>
        <v>#N/A</v>
      </c>
      <c r="BK39" s="301">
        <f ca="1">SUMIF(公営の設計監督費!$A$2:$B$1956,工事情報入力シート!BI39,公営の設計監督費!$B$2:$B$1956)</f>
        <v>0</v>
      </c>
    </row>
    <row r="40" spans="1:63" ht="20.25" customHeight="1">
      <c r="A40" s="288" t="str">
        <f t="shared" ca="1" si="1"/>
        <v>----------</v>
      </c>
      <c r="B40" s="289" t="str">
        <f t="shared" ca="1" si="2"/>
        <v/>
      </c>
      <c r="C40" s="290"/>
      <c r="D40" s="291"/>
      <c r="E40" s="292">
        <v>2600</v>
      </c>
      <c r="F40" s="293"/>
      <c r="G40" s="293"/>
      <c r="H40" s="293"/>
      <c r="I40" s="294"/>
      <c r="J40" s="294"/>
      <c r="K40" s="294"/>
      <c r="L40" s="295"/>
      <c r="M40" s="296" t="str">
        <f t="shared" ca="1" si="3"/>
        <v/>
      </c>
      <c r="N40" s="296" t="str">
        <f ca="1">IFERROR(IF(INDIRECT(ADDRESS(ROW(),$M$1))&lt;&gt;"",INDIRECT(ADDRESS(ROW(),$M$1))*VLOOKUP(INDIRECT(ADDRESS(ROW(),$I$1)),リスト!$A:$B,2,FALSE),""),"")</f>
        <v/>
      </c>
      <c r="O40" s="295"/>
      <c r="P40" s="296" t="str">
        <f t="shared" ca="1" si="4"/>
        <v/>
      </c>
      <c r="Q40" s="294"/>
      <c r="R40" s="295"/>
      <c r="S40" s="296" t="str">
        <f t="shared" ca="1" si="5"/>
        <v/>
      </c>
      <c r="T40" s="296" t="str">
        <f ca="1">IFERROR(IF(INDIRECT(ADDRESS(ROW(),$S$1))&lt;&gt;"",INDIRECT(ADDRESS(ROW(),$S$1))*VLOOKUP(INDIRECT(ADDRESS(ROW(),$I$1)),リスト!$A:$B,2,FALSE),""),"")</f>
        <v/>
      </c>
      <c r="U40" s="295"/>
      <c r="V40" s="296" t="str">
        <f t="shared" ca="1" si="6"/>
        <v/>
      </c>
      <c r="W40" s="295"/>
      <c r="X40" s="295"/>
      <c r="Y40" s="297" t="str">
        <f t="shared" ca="1" si="18"/>
        <v/>
      </c>
      <c r="Z40" s="293"/>
      <c r="AA40" s="298" t="str">
        <f t="shared" ca="1" si="7"/>
        <v/>
      </c>
      <c r="AB40" s="293"/>
      <c r="AC40" s="298" t="str">
        <f t="shared" ca="1" si="8"/>
        <v/>
      </c>
      <c r="AD40" s="293"/>
      <c r="AE40" s="298" t="str">
        <f t="shared" ca="1" si="9"/>
        <v/>
      </c>
      <c r="AF40" s="293"/>
      <c r="AG40" s="293"/>
      <c r="AH40" s="298" t="str">
        <f t="shared" ca="1" si="10"/>
        <v/>
      </c>
      <c r="AI40" s="293"/>
      <c r="AJ40" s="298" t="str">
        <f t="shared" ca="1" si="11"/>
        <v/>
      </c>
      <c r="AK40" s="298" t="str">
        <f t="shared" ca="1" si="0"/>
        <v/>
      </c>
      <c r="AL40" s="293"/>
      <c r="AM40" s="298" t="str">
        <f t="shared" ca="1" si="12"/>
        <v/>
      </c>
      <c r="AN40" s="293"/>
      <c r="AO40" s="298" t="str">
        <f t="shared" ca="1" si="19"/>
        <v/>
      </c>
      <c r="AP40" s="293"/>
      <c r="AQ40" s="298" t="str">
        <f t="shared" ca="1" si="13"/>
        <v/>
      </c>
      <c r="AR40" s="293"/>
      <c r="AS40" s="298" t="str">
        <f t="shared" ca="1" si="14"/>
        <v/>
      </c>
      <c r="AT40" s="293"/>
      <c r="AU40" s="298" t="str">
        <f t="shared" ca="1" si="15"/>
        <v/>
      </c>
      <c r="AV40" s="293"/>
      <c r="AW40" s="298" t="str">
        <f t="shared" ca="1" si="16"/>
        <v/>
      </c>
      <c r="AX40" s="293"/>
      <c r="AY40" s="299"/>
      <c r="AZ40" s="299" t="s">
        <v>5241</v>
      </c>
      <c r="BA40" s="299"/>
      <c r="BB40" s="299"/>
      <c r="BC40" s="299"/>
      <c r="BD40" s="299"/>
      <c r="BE40" s="299"/>
      <c r="BF40" s="299"/>
      <c r="BG40" s="299"/>
      <c r="BH40" s="300"/>
      <c r="BI40" s="301" t="str">
        <f t="shared" si="17"/>
        <v>-2600</v>
      </c>
      <c r="BJ40" s="301" t="e">
        <f ca="1">VLOOKUP(A40,資産数量・単位記入シート!$A$3:$AD$1000,30,)</f>
        <v>#N/A</v>
      </c>
      <c r="BK40" s="301">
        <f ca="1">SUMIF(公営の設計監督費!$A$2:$B$1956,工事情報入力シート!BI40,公営の設計監督費!$B$2:$B$1956)</f>
        <v>0</v>
      </c>
    </row>
    <row r="41" spans="1:63" ht="20.25" customHeight="1">
      <c r="A41" s="288" t="str">
        <f t="shared" ca="1" si="1"/>
        <v>----------</v>
      </c>
      <c r="B41" s="289" t="str">
        <f t="shared" ca="1" si="2"/>
        <v/>
      </c>
      <c r="C41" s="290"/>
      <c r="D41" s="291"/>
      <c r="E41" s="292">
        <v>2700</v>
      </c>
      <c r="F41" s="293"/>
      <c r="G41" s="293"/>
      <c r="H41" s="293"/>
      <c r="I41" s="294"/>
      <c r="J41" s="294"/>
      <c r="K41" s="294"/>
      <c r="L41" s="295"/>
      <c r="M41" s="296" t="str">
        <f t="shared" ca="1" si="3"/>
        <v/>
      </c>
      <c r="N41" s="296" t="str">
        <f ca="1">IFERROR(IF(INDIRECT(ADDRESS(ROW(),$M$1))&lt;&gt;"",INDIRECT(ADDRESS(ROW(),$M$1))*VLOOKUP(INDIRECT(ADDRESS(ROW(),$I$1)),リスト!$A:$B,2,FALSE),""),"")</f>
        <v/>
      </c>
      <c r="O41" s="295"/>
      <c r="P41" s="296" t="str">
        <f t="shared" ca="1" si="4"/>
        <v/>
      </c>
      <c r="Q41" s="294"/>
      <c r="R41" s="295"/>
      <c r="S41" s="296" t="str">
        <f t="shared" ca="1" si="5"/>
        <v/>
      </c>
      <c r="T41" s="296" t="str">
        <f ca="1">IFERROR(IF(INDIRECT(ADDRESS(ROW(),$S$1))&lt;&gt;"",INDIRECT(ADDRESS(ROW(),$S$1))*VLOOKUP(INDIRECT(ADDRESS(ROW(),$I$1)),リスト!$A:$B,2,FALSE),""),"")</f>
        <v/>
      </c>
      <c r="U41" s="295"/>
      <c r="V41" s="296" t="str">
        <f t="shared" ca="1" si="6"/>
        <v/>
      </c>
      <c r="W41" s="295"/>
      <c r="X41" s="295"/>
      <c r="Y41" s="297" t="str">
        <f t="shared" ca="1" si="18"/>
        <v/>
      </c>
      <c r="Z41" s="293"/>
      <c r="AA41" s="298" t="str">
        <f t="shared" ca="1" si="7"/>
        <v/>
      </c>
      <c r="AB41" s="293"/>
      <c r="AC41" s="298" t="str">
        <f t="shared" ca="1" si="8"/>
        <v/>
      </c>
      <c r="AD41" s="293"/>
      <c r="AE41" s="298" t="str">
        <f t="shared" ca="1" si="9"/>
        <v/>
      </c>
      <c r="AF41" s="293"/>
      <c r="AG41" s="293"/>
      <c r="AH41" s="298" t="str">
        <f t="shared" ca="1" si="10"/>
        <v/>
      </c>
      <c r="AI41" s="293"/>
      <c r="AJ41" s="298" t="str">
        <f t="shared" ca="1" si="11"/>
        <v/>
      </c>
      <c r="AK41" s="298" t="str">
        <f t="shared" ca="1" si="0"/>
        <v/>
      </c>
      <c r="AL41" s="293"/>
      <c r="AM41" s="298" t="str">
        <f t="shared" ca="1" si="12"/>
        <v/>
      </c>
      <c r="AN41" s="293"/>
      <c r="AO41" s="298" t="str">
        <f t="shared" ca="1" si="19"/>
        <v/>
      </c>
      <c r="AP41" s="293"/>
      <c r="AQ41" s="298" t="str">
        <f t="shared" ca="1" si="13"/>
        <v/>
      </c>
      <c r="AR41" s="293"/>
      <c r="AS41" s="298" t="str">
        <f t="shared" ca="1" si="14"/>
        <v/>
      </c>
      <c r="AT41" s="293"/>
      <c r="AU41" s="298" t="str">
        <f t="shared" ca="1" si="15"/>
        <v/>
      </c>
      <c r="AV41" s="293"/>
      <c r="AW41" s="298" t="str">
        <f t="shared" ca="1" si="16"/>
        <v/>
      </c>
      <c r="AX41" s="293"/>
      <c r="AY41" s="299"/>
      <c r="AZ41" s="299" t="s">
        <v>5241</v>
      </c>
      <c r="BA41" s="299"/>
      <c r="BB41" s="299"/>
      <c r="BC41" s="299"/>
      <c r="BD41" s="299"/>
      <c r="BE41" s="299"/>
      <c r="BF41" s="299"/>
      <c r="BG41" s="299"/>
      <c r="BH41" s="300"/>
      <c r="BI41" s="301" t="str">
        <f t="shared" si="17"/>
        <v>-2700</v>
      </c>
      <c r="BJ41" s="301" t="e">
        <f ca="1">VLOOKUP(A41,資産数量・単位記入シート!$A$3:$AD$1000,30,)</f>
        <v>#N/A</v>
      </c>
      <c r="BK41" s="301">
        <f ca="1">SUMIF(公営の設計監督費!$A$2:$B$1956,工事情報入力シート!BI41,公営の設計監督費!$B$2:$B$1956)</f>
        <v>0</v>
      </c>
    </row>
    <row r="42" spans="1:63" ht="20.25" customHeight="1">
      <c r="A42" s="288" t="str">
        <f t="shared" ca="1" si="1"/>
        <v>----------</v>
      </c>
      <c r="B42" s="289" t="str">
        <f t="shared" ca="1" si="2"/>
        <v/>
      </c>
      <c r="C42" s="290"/>
      <c r="D42" s="291"/>
      <c r="E42" s="292">
        <v>2800</v>
      </c>
      <c r="F42" s="293"/>
      <c r="G42" s="293"/>
      <c r="H42" s="293"/>
      <c r="I42" s="294"/>
      <c r="J42" s="294"/>
      <c r="K42" s="294"/>
      <c r="L42" s="295"/>
      <c r="M42" s="296" t="str">
        <f t="shared" ca="1" si="3"/>
        <v/>
      </c>
      <c r="N42" s="296" t="str">
        <f ca="1">IFERROR(IF(INDIRECT(ADDRESS(ROW(),$M$1))&lt;&gt;"",INDIRECT(ADDRESS(ROW(),$M$1))*VLOOKUP(INDIRECT(ADDRESS(ROW(),$I$1)),リスト!$A:$B,2,FALSE),""),"")</f>
        <v/>
      </c>
      <c r="O42" s="295"/>
      <c r="P42" s="296" t="str">
        <f t="shared" ca="1" si="4"/>
        <v/>
      </c>
      <c r="Q42" s="294"/>
      <c r="R42" s="295"/>
      <c r="S42" s="296" t="str">
        <f t="shared" ca="1" si="5"/>
        <v/>
      </c>
      <c r="T42" s="296" t="str">
        <f ca="1">IFERROR(IF(INDIRECT(ADDRESS(ROW(),$S$1))&lt;&gt;"",INDIRECT(ADDRESS(ROW(),$S$1))*VLOOKUP(INDIRECT(ADDRESS(ROW(),$I$1)),リスト!$A:$B,2,FALSE),""),"")</f>
        <v/>
      </c>
      <c r="U42" s="295"/>
      <c r="V42" s="296" t="str">
        <f t="shared" ca="1" si="6"/>
        <v/>
      </c>
      <c r="W42" s="295"/>
      <c r="X42" s="295"/>
      <c r="Y42" s="297" t="str">
        <f t="shared" ca="1" si="18"/>
        <v/>
      </c>
      <c r="Z42" s="293"/>
      <c r="AA42" s="298" t="str">
        <f t="shared" ca="1" si="7"/>
        <v/>
      </c>
      <c r="AB42" s="293"/>
      <c r="AC42" s="298" t="str">
        <f t="shared" ca="1" si="8"/>
        <v/>
      </c>
      <c r="AD42" s="293"/>
      <c r="AE42" s="298" t="str">
        <f t="shared" ca="1" si="9"/>
        <v/>
      </c>
      <c r="AF42" s="293"/>
      <c r="AG42" s="293"/>
      <c r="AH42" s="298" t="str">
        <f t="shared" ca="1" si="10"/>
        <v/>
      </c>
      <c r="AI42" s="293"/>
      <c r="AJ42" s="298" t="str">
        <f t="shared" ca="1" si="11"/>
        <v/>
      </c>
      <c r="AK42" s="298" t="str">
        <f t="shared" ca="1" si="0"/>
        <v/>
      </c>
      <c r="AL42" s="293"/>
      <c r="AM42" s="298" t="str">
        <f t="shared" ca="1" si="12"/>
        <v/>
      </c>
      <c r="AN42" s="293"/>
      <c r="AO42" s="298" t="str">
        <f t="shared" ca="1" si="19"/>
        <v/>
      </c>
      <c r="AP42" s="293"/>
      <c r="AQ42" s="298" t="str">
        <f t="shared" ca="1" si="13"/>
        <v/>
      </c>
      <c r="AR42" s="293"/>
      <c r="AS42" s="298" t="str">
        <f t="shared" ca="1" si="14"/>
        <v/>
      </c>
      <c r="AT42" s="293"/>
      <c r="AU42" s="298" t="str">
        <f t="shared" ca="1" si="15"/>
        <v/>
      </c>
      <c r="AV42" s="293"/>
      <c r="AW42" s="298" t="str">
        <f t="shared" ca="1" si="16"/>
        <v/>
      </c>
      <c r="AX42" s="293"/>
      <c r="AY42" s="299"/>
      <c r="AZ42" s="299" t="s">
        <v>5241</v>
      </c>
      <c r="BA42" s="299"/>
      <c r="BB42" s="299"/>
      <c r="BC42" s="299"/>
      <c r="BD42" s="299"/>
      <c r="BE42" s="299"/>
      <c r="BF42" s="299"/>
      <c r="BG42" s="299"/>
      <c r="BH42" s="300"/>
      <c r="BI42" s="301" t="str">
        <f t="shared" si="17"/>
        <v>-2800</v>
      </c>
      <c r="BJ42" s="301" t="e">
        <f ca="1">VLOOKUP(A42,資産数量・単位記入シート!$A$3:$AD$1000,30,)</f>
        <v>#N/A</v>
      </c>
      <c r="BK42" s="301">
        <f ca="1">SUMIF(公営の設計監督費!$A$2:$B$1956,工事情報入力シート!BI42,公営の設計監督費!$B$2:$B$1956)</f>
        <v>0</v>
      </c>
    </row>
    <row r="43" spans="1:63" ht="20.25" customHeight="1">
      <c r="A43" s="288" t="str">
        <f t="shared" ca="1" si="1"/>
        <v>----------</v>
      </c>
      <c r="B43" s="289" t="str">
        <f t="shared" ca="1" si="2"/>
        <v/>
      </c>
      <c r="C43" s="290"/>
      <c r="D43" s="291"/>
      <c r="E43" s="292">
        <v>2900</v>
      </c>
      <c r="F43" s="293"/>
      <c r="G43" s="293"/>
      <c r="H43" s="293"/>
      <c r="I43" s="294"/>
      <c r="J43" s="294"/>
      <c r="K43" s="294"/>
      <c r="L43" s="295"/>
      <c r="M43" s="296" t="str">
        <f t="shared" ca="1" si="3"/>
        <v/>
      </c>
      <c r="N43" s="296" t="str">
        <f ca="1">IFERROR(IF(INDIRECT(ADDRESS(ROW(),$M$1))&lt;&gt;"",INDIRECT(ADDRESS(ROW(),$M$1))*VLOOKUP(INDIRECT(ADDRESS(ROW(),$I$1)),リスト!$A:$B,2,FALSE),""),"")</f>
        <v/>
      </c>
      <c r="O43" s="295"/>
      <c r="P43" s="296" t="str">
        <f t="shared" ca="1" si="4"/>
        <v/>
      </c>
      <c r="Q43" s="294"/>
      <c r="R43" s="295"/>
      <c r="S43" s="296" t="str">
        <f t="shared" ca="1" si="5"/>
        <v/>
      </c>
      <c r="T43" s="296" t="str">
        <f ca="1">IFERROR(IF(INDIRECT(ADDRESS(ROW(),$S$1))&lt;&gt;"",INDIRECT(ADDRESS(ROW(),$S$1))*VLOOKUP(INDIRECT(ADDRESS(ROW(),$I$1)),リスト!$A:$B,2,FALSE),""),"")</f>
        <v/>
      </c>
      <c r="U43" s="295"/>
      <c r="V43" s="296" t="str">
        <f t="shared" ca="1" si="6"/>
        <v/>
      </c>
      <c r="W43" s="295"/>
      <c r="X43" s="295"/>
      <c r="Y43" s="297" t="str">
        <f t="shared" ca="1" si="18"/>
        <v/>
      </c>
      <c r="Z43" s="293"/>
      <c r="AA43" s="298" t="str">
        <f t="shared" ca="1" si="7"/>
        <v/>
      </c>
      <c r="AB43" s="293"/>
      <c r="AC43" s="298" t="str">
        <f t="shared" ca="1" si="8"/>
        <v/>
      </c>
      <c r="AD43" s="293"/>
      <c r="AE43" s="298" t="str">
        <f t="shared" ca="1" si="9"/>
        <v/>
      </c>
      <c r="AF43" s="293"/>
      <c r="AG43" s="293"/>
      <c r="AH43" s="298" t="str">
        <f t="shared" ca="1" si="10"/>
        <v/>
      </c>
      <c r="AI43" s="293"/>
      <c r="AJ43" s="298" t="str">
        <f t="shared" ca="1" si="11"/>
        <v/>
      </c>
      <c r="AK43" s="298" t="str">
        <f t="shared" ca="1" si="0"/>
        <v/>
      </c>
      <c r="AL43" s="293"/>
      <c r="AM43" s="298" t="str">
        <f t="shared" ca="1" si="12"/>
        <v/>
      </c>
      <c r="AN43" s="293"/>
      <c r="AO43" s="298" t="str">
        <f t="shared" ca="1" si="19"/>
        <v/>
      </c>
      <c r="AP43" s="293"/>
      <c r="AQ43" s="298" t="str">
        <f t="shared" ca="1" si="13"/>
        <v/>
      </c>
      <c r="AR43" s="293"/>
      <c r="AS43" s="298" t="str">
        <f t="shared" ca="1" si="14"/>
        <v/>
      </c>
      <c r="AT43" s="293"/>
      <c r="AU43" s="298" t="str">
        <f t="shared" ca="1" si="15"/>
        <v/>
      </c>
      <c r="AV43" s="293"/>
      <c r="AW43" s="298" t="str">
        <f t="shared" ca="1" si="16"/>
        <v/>
      </c>
      <c r="AX43" s="293"/>
      <c r="AY43" s="299"/>
      <c r="AZ43" s="299" t="s">
        <v>5241</v>
      </c>
      <c r="BA43" s="299"/>
      <c r="BB43" s="299"/>
      <c r="BC43" s="299"/>
      <c r="BD43" s="299"/>
      <c r="BE43" s="299"/>
      <c r="BF43" s="299"/>
      <c r="BG43" s="299"/>
      <c r="BH43" s="300"/>
      <c r="BI43" s="301" t="str">
        <f t="shared" si="17"/>
        <v>-2900</v>
      </c>
      <c r="BJ43" s="301" t="e">
        <f ca="1">VLOOKUP(A43,資産数量・単位記入シート!$A$3:$AD$1000,30,)</f>
        <v>#N/A</v>
      </c>
      <c r="BK43" s="301">
        <f ca="1">SUMIF(公営の設計監督費!$A$2:$B$1956,工事情報入力シート!BI43,公営の設計監督費!$B$2:$B$1956)</f>
        <v>0</v>
      </c>
    </row>
    <row r="44" spans="1:63" ht="20.25" customHeight="1">
      <c r="A44" s="288" t="str">
        <f t="shared" ca="1" si="1"/>
        <v>----------</v>
      </c>
      <c r="B44" s="289" t="str">
        <f t="shared" ca="1" si="2"/>
        <v/>
      </c>
      <c r="C44" s="290"/>
      <c r="D44" s="291"/>
      <c r="E44" s="292">
        <v>3000</v>
      </c>
      <c r="F44" s="293"/>
      <c r="G44" s="293"/>
      <c r="H44" s="293"/>
      <c r="I44" s="294"/>
      <c r="J44" s="294"/>
      <c r="K44" s="294"/>
      <c r="L44" s="295"/>
      <c r="M44" s="296" t="str">
        <f t="shared" ca="1" si="3"/>
        <v/>
      </c>
      <c r="N44" s="296" t="str">
        <f ca="1">IFERROR(IF(INDIRECT(ADDRESS(ROW(),$M$1))&lt;&gt;"",INDIRECT(ADDRESS(ROW(),$M$1))*VLOOKUP(INDIRECT(ADDRESS(ROW(),$I$1)),リスト!$A:$B,2,FALSE),""),"")</f>
        <v/>
      </c>
      <c r="O44" s="295"/>
      <c r="P44" s="296" t="str">
        <f t="shared" ca="1" si="4"/>
        <v/>
      </c>
      <c r="Q44" s="294"/>
      <c r="R44" s="295"/>
      <c r="S44" s="296" t="str">
        <f t="shared" ca="1" si="5"/>
        <v/>
      </c>
      <c r="T44" s="296" t="str">
        <f ca="1">IFERROR(IF(INDIRECT(ADDRESS(ROW(),$S$1))&lt;&gt;"",INDIRECT(ADDRESS(ROW(),$S$1))*VLOOKUP(INDIRECT(ADDRESS(ROW(),$I$1)),リスト!$A:$B,2,FALSE),""),"")</f>
        <v/>
      </c>
      <c r="U44" s="295"/>
      <c r="V44" s="296" t="str">
        <f t="shared" ca="1" si="6"/>
        <v/>
      </c>
      <c r="W44" s="295"/>
      <c r="X44" s="295"/>
      <c r="Y44" s="297" t="str">
        <f t="shared" ca="1" si="18"/>
        <v/>
      </c>
      <c r="Z44" s="293"/>
      <c r="AA44" s="298" t="str">
        <f t="shared" ca="1" si="7"/>
        <v/>
      </c>
      <c r="AB44" s="293"/>
      <c r="AC44" s="298" t="str">
        <f t="shared" ca="1" si="8"/>
        <v/>
      </c>
      <c r="AD44" s="293"/>
      <c r="AE44" s="298" t="str">
        <f t="shared" ca="1" si="9"/>
        <v/>
      </c>
      <c r="AF44" s="293"/>
      <c r="AG44" s="293"/>
      <c r="AH44" s="298" t="str">
        <f t="shared" ca="1" si="10"/>
        <v/>
      </c>
      <c r="AI44" s="293"/>
      <c r="AJ44" s="298" t="str">
        <f t="shared" ca="1" si="11"/>
        <v/>
      </c>
      <c r="AK44" s="298" t="str">
        <f t="shared" ca="1" si="0"/>
        <v/>
      </c>
      <c r="AL44" s="293"/>
      <c r="AM44" s="298" t="str">
        <f t="shared" ca="1" si="12"/>
        <v/>
      </c>
      <c r="AN44" s="293"/>
      <c r="AO44" s="298" t="str">
        <f t="shared" ca="1" si="19"/>
        <v/>
      </c>
      <c r="AP44" s="293"/>
      <c r="AQ44" s="298" t="str">
        <f t="shared" ca="1" si="13"/>
        <v/>
      </c>
      <c r="AR44" s="293"/>
      <c r="AS44" s="298" t="str">
        <f t="shared" ca="1" si="14"/>
        <v/>
      </c>
      <c r="AT44" s="293"/>
      <c r="AU44" s="298" t="str">
        <f t="shared" ca="1" si="15"/>
        <v/>
      </c>
      <c r="AV44" s="293"/>
      <c r="AW44" s="298" t="str">
        <f t="shared" ca="1" si="16"/>
        <v/>
      </c>
      <c r="AX44" s="293"/>
      <c r="AY44" s="299"/>
      <c r="AZ44" s="299" t="s">
        <v>5241</v>
      </c>
      <c r="BA44" s="299"/>
      <c r="BB44" s="299"/>
      <c r="BC44" s="299"/>
      <c r="BD44" s="299"/>
      <c r="BE44" s="299"/>
      <c r="BF44" s="299"/>
      <c r="BG44" s="299"/>
      <c r="BH44" s="300"/>
      <c r="BI44" s="301" t="str">
        <f t="shared" si="17"/>
        <v>-3000</v>
      </c>
      <c r="BJ44" s="301" t="e">
        <f ca="1">VLOOKUP(A44,資産数量・単位記入シート!$A$3:$AD$1000,30,)</f>
        <v>#N/A</v>
      </c>
      <c r="BK44" s="301">
        <f ca="1">SUMIF(公営の設計監督費!$A$2:$B$1956,工事情報入力シート!BI44,公営の設計監督費!$B$2:$B$1956)</f>
        <v>0</v>
      </c>
    </row>
    <row r="45" spans="1:63" ht="20.25" customHeight="1">
      <c r="A45" s="288" t="str">
        <f t="shared" ca="1" si="1"/>
        <v>----------</v>
      </c>
      <c r="B45" s="289" t="str">
        <f t="shared" ca="1" si="2"/>
        <v/>
      </c>
      <c r="C45" s="290"/>
      <c r="D45" s="291"/>
      <c r="E45" s="292">
        <v>3100</v>
      </c>
      <c r="F45" s="293"/>
      <c r="G45" s="293"/>
      <c r="H45" s="293"/>
      <c r="I45" s="294"/>
      <c r="J45" s="294"/>
      <c r="K45" s="294"/>
      <c r="L45" s="295"/>
      <c r="M45" s="296" t="str">
        <f t="shared" ca="1" si="3"/>
        <v/>
      </c>
      <c r="N45" s="296" t="str">
        <f ca="1">IFERROR(IF(INDIRECT(ADDRESS(ROW(),$M$1))&lt;&gt;"",INDIRECT(ADDRESS(ROW(),$M$1))*VLOOKUP(INDIRECT(ADDRESS(ROW(),$I$1)),リスト!$A:$B,2,FALSE),""),"")</f>
        <v/>
      </c>
      <c r="O45" s="295"/>
      <c r="P45" s="296" t="str">
        <f t="shared" ca="1" si="4"/>
        <v/>
      </c>
      <c r="Q45" s="294"/>
      <c r="R45" s="295"/>
      <c r="S45" s="296" t="str">
        <f t="shared" ca="1" si="5"/>
        <v/>
      </c>
      <c r="T45" s="296" t="str">
        <f ca="1">IFERROR(IF(INDIRECT(ADDRESS(ROW(),$S$1))&lt;&gt;"",INDIRECT(ADDRESS(ROW(),$S$1))*VLOOKUP(INDIRECT(ADDRESS(ROW(),$I$1)),リスト!$A:$B,2,FALSE),""),"")</f>
        <v/>
      </c>
      <c r="U45" s="295"/>
      <c r="V45" s="296" t="str">
        <f t="shared" ca="1" si="6"/>
        <v/>
      </c>
      <c r="W45" s="295"/>
      <c r="X45" s="295"/>
      <c r="Y45" s="297" t="str">
        <f t="shared" ca="1" si="18"/>
        <v/>
      </c>
      <c r="Z45" s="293"/>
      <c r="AA45" s="298" t="str">
        <f t="shared" ca="1" si="7"/>
        <v/>
      </c>
      <c r="AB45" s="293"/>
      <c r="AC45" s="298" t="str">
        <f t="shared" ca="1" si="8"/>
        <v/>
      </c>
      <c r="AD45" s="293"/>
      <c r="AE45" s="298" t="str">
        <f t="shared" ca="1" si="9"/>
        <v/>
      </c>
      <c r="AF45" s="293"/>
      <c r="AG45" s="293"/>
      <c r="AH45" s="298" t="str">
        <f t="shared" ca="1" si="10"/>
        <v/>
      </c>
      <c r="AI45" s="293"/>
      <c r="AJ45" s="298" t="str">
        <f t="shared" ca="1" si="11"/>
        <v/>
      </c>
      <c r="AK45" s="298" t="str">
        <f t="shared" ca="1" si="0"/>
        <v/>
      </c>
      <c r="AL45" s="293"/>
      <c r="AM45" s="298" t="str">
        <f t="shared" ca="1" si="12"/>
        <v/>
      </c>
      <c r="AN45" s="293"/>
      <c r="AO45" s="298" t="str">
        <f t="shared" ca="1" si="19"/>
        <v/>
      </c>
      <c r="AP45" s="293"/>
      <c r="AQ45" s="298" t="str">
        <f t="shared" ca="1" si="13"/>
        <v/>
      </c>
      <c r="AR45" s="293"/>
      <c r="AS45" s="298" t="str">
        <f t="shared" ca="1" si="14"/>
        <v/>
      </c>
      <c r="AT45" s="293"/>
      <c r="AU45" s="298" t="str">
        <f t="shared" ca="1" si="15"/>
        <v/>
      </c>
      <c r="AV45" s="293"/>
      <c r="AW45" s="298" t="str">
        <f t="shared" ca="1" si="16"/>
        <v/>
      </c>
      <c r="AX45" s="293"/>
      <c r="AY45" s="299"/>
      <c r="AZ45" s="299" t="s">
        <v>5241</v>
      </c>
      <c r="BA45" s="299"/>
      <c r="BB45" s="299"/>
      <c r="BC45" s="299"/>
      <c r="BD45" s="299"/>
      <c r="BE45" s="299"/>
      <c r="BF45" s="299"/>
      <c r="BG45" s="299"/>
      <c r="BH45" s="300"/>
      <c r="BI45" s="301" t="str">
        <f t="shared" si="17"/>
        <v>-3100</v>
      </c>
      <c r="BJ45" s="301" t="e">
        <f ca="1">VLOOKUP(A45,資産数量・単位記入シート!$A$3:$AD$1000,30,)</f>
        <v>#N/A</v>
      </c>
      <c r="BK45" s="301">
        <f ca="1">SUMIF(公営の設計監督費!$A$2:$B$1956,工事情報入力シート!BI45,公営の設計監督費!$B$2:$B$1956)</f>
        <v>0</v>
      </c>
    </row>
    <row r="46" spans="1:63" ht="20.25" customHeight="1">
      <c r="A46" s="288" t="str">
        <f t="shared" ca="1" si="1"/>
        <v>----------</v>
      </c>
      <c r="B46" s="289" t="str">
        <f t="shared" ca="1" si="2"/>
        <v/>
      </c>
      <c r="C46" s="290"/>
      <c r="D46" s="291"/>
      <c r="E46" s="292">
        <v>3200</v>
      </c>
      <c r="F46" s="293"/>
      <c r="G46" s="293"/>
      <c r="H46" s="293"/>
      <c r="I46" s="294"/>
      <c r="J46" s="294"/>
      <c r="K46" s="294"/>
      <c r="L46" s="295"/>
      <c r="M46" s="296" t="str">
        <f t="shared" ca="1" si="3"/>
        <v/>
      </c>
      <c r="N46" s="296" t="str">
        <f ca="1">IFERROR(IF(INDIRECT(ADDRESS(ROW(),$M$1))&lt;&gt;"",INDIRECT(ADDRESS(ROW(),$M$1))*VLOOKUP(INDIRECT(ADDRESS(ROW(),$I$1)),リスト!$A:$B,2,FALSE),""),"")</f>
        <v/>
      </c>
      <c r="O46" s="295"/>
      <c r="P46" s="296" t="str">
        <f t="shared" ca="1" si="4"/>
        <v/>
      </c>
      <c r="Q46" s="294"/>
      <c r="R46" s="295"/>
      <c r="S46" s="296" t="str">
        <f t="shared" ca="1" si="5"/>
        <v/>
      </c>
      <c r="T46" s="296" t="str">
        <f ca="1">IFERROR(IF(INDIRECT(ADDRESS(ROW(),$S$1))&lt;&gt;"",INDIRECT(ADDRESS(ROW(),$S$1))*VLOOKUP(INDIRECT(ADDRESS(ROW(),$I$1)),リスト!$A:$B,2,FALSE),""),"")</f>
        <v/>
      </c>
      <c r="U46" s="295"/>
      <c r="V46" s="296" t="str">
        <f t="shared" ca="1" si="6"/>
        <v/>
      </c>
      <c r="W46" s="295"/>
      <c r="X46" s="295"/>
      <c r="Y46" s="297" t="str">
        <f t="shared" ca="1" si="18"/>
        <v/>
      </c>
      <c r="Z46" s="293"/>
      <c r="AA46" s="298" t="str">
        <f t="shared" ca="1" si="7"/>
        <v/>
      </c>
      <c r="AB46" s="293"/>
      <c r="AC46" s="298" t="str">
        <f t="shared" ca="1" si="8"/>
        <v/>
      </c>
      <c r="AD46" s="293"/>
      <c r="AE46" s="298" t="str">
        <f t="shared" ca="1" si="9"/>
        <v/>
      </c>
      <c r="AF46" s="293"/>
      <c r="AG46" s="293"/>
      <c r="AH46" s="298" t="str">
        <f t="shared" ca="1" si="10"/>
        <v/>
      </c>
      <c r="AI46" s="293"/>
      <c r="AJ46" s="298" t="str">
        <f t="shared" ca="1" si="11"/>
        <v/>
      </c>
      <c r="AK46" s="298" t="str">
        <f t="shared" ca="1" si="0"/>
        <v/>
      </c>
      <c r="AL46" s="293"/>
      <c r="AM46" s="298" t="str">
        <f t="shared" ca="1" si="12"/>
        <v/>
      </c>
      <c r="AN46" s="293"/>
      <c r="AO46" s="298" t="str">
        <f t="shared" ca="1" si="19"/>
        <v/>
      </c>
      <c r="AP46" s="293"/>
      <c r="AQ46" s="298" t="str">
        <f t="shared" ca="1" si="13"/>
        <v/>
      </c>
      <c r="AR46" s="293"/>
      <c r="AS46" s="298" t="str">
        <f t="shared" ca="1" si="14"/>
        <v/>
      </c>
      <c r="AT46" s="293"/>
      <c r="AU46" s="298" t="str">
        <f t="shared" ca="1" si="15"/>
        <v/>
      </c>
      <c r="AV46" s="293"/>
      <c r="AW46" s="298" t="str">
        <f t="shared" ca="1" si="16"/>
        <v/>
      </c>
      <c r="AX46" s="293"/>
      <c r="AY46" s="299"/>
      <c r="AZ46" s="299" t="s">
        <v>5241</v>
      </c>
      <c r="BA46" s="299"/>
      <c r="BB46" s="299"/>
      <c r="BC46" s="299"/>
      <c r="BD46" s="299"/>
      <c r="BE46" s="299"/>
      <c r="BF46" s="299"/>
      <c r="BG46" s="299"/>
      <c r="BH46" s="300"/>
      <c r="BI46" s="301" t="str">
        <f t="shared" si="17"/>
        <v>-3200</v>
      </c>
      <c r="BJ46" s="301" t="e">
        <f ca="1">VLOOKUP(A46,資産数量・単位記入シート!$A$3:$AD$1000,30,)</f>
        <v>#N/A</v>
      </c>
      <c r="BK46" s="301">
        <f ca="1">SUMIF(公営の設計監督費!$A$2:$B$1956,工事情報入力シート!BI46,公営の設計監督費!$B$2:$B$1956)</f>
        <v>0</v>
      </c>
    </row>
    <row r="47" spans="1:63" ht="20.25" customHeight="1">
      <c r="A47" s="288" t="str">
        <f t="shared" ca="1" si="1"/>
        <v>----------</v>
      </c>
      <c r="B47" s="289" t="str">
        <f t="shared" ca="1" si="2"/>
        <v/>
      </c>
      <c r="C47" s="290"/>
      <c r="D47" s="291"/>
      <c r="E47" s="292">
        <v>3300</v>
      </c>
      <c r="F47" s="293"/>
      <c r="G47" s="293"/>
      <c r="H47" s="293"/>
      <c r="I47" s="294"/>
      <c r="J47" s="294"/>
      <c r="K47" s="294"/>
      <c r="L47" s="295"/>
      <c r="M47" s="296" t="str">
        <f t="shared" ca="1" si="3"/>
        <v/>
      </c>
      <c r="N47" s="296" t="str">
        <f ca="1">IFERROR(IF(INDIRECT(ADDRESS(ROW(),$M$1))&lt;&gt;"",INDIRECT(ADDRESS(ROW(),$M$1))*VLOOKUP(INDIRECT(ADDRESS(ROW(),$I$1)),リスト!$A:$B,2,FALSE),""),"")</f>
        <v/>
      </c>
      <c r="O47" s="295"/>
      <c r="P47" s="296" t="str">
        <f t="shared" ca="1" si="4"/>
        <v/>
      </c>
      <c r="Q47" s="294"/>
      <c r="R47" s="295"/>
      <c r="S47" s="296" t="str">
        <f t="shared" ca="1" si="5"/>
        <v/>
      </c>
      <c r="T47" s="296" t="str">
        <f ca="1">IFERROR(IF(INDIRECT(ADDRESS(ROW(),$S$1))&lt;&gt;"",INDIRECT(ADDRESS(ROW(),$S$1))*VLOOKUP(INDIRECT(ADDRESS(ROW(),$I$1)),リスト!$A:$B,2,FALSE),""),"")</f>
        <v/>
      </c>
      <c r="U47" s="295"/>
      <c r="V47" s="296" t="str">
        <f t="shared" ca="1" si="6"/>
        <v/>
      </c>
      <c r="W47" s="295"/>
      <c r="X47" s="295"/>
      <c r="Y47" s="297" t="str">
        <f t="shared" ca="1" si="18"/>
        <v/>
      </c>
      <c r="Z47" s="293"/>
      <c r="AA47" s="298" t="str">
        <f t="shared" ca="1" si="7"/>
        <v/>
      </c>
      <c r="AB47" s="293"/>
      <c r="AC47" s="298" t="str">
        <f t="shared" ca="1" si="8"/>
        <v/>
      </c>
      <c r="AD47" s="293"/>
      <c r="AE47" s="298" t="str">
        <f t="shared" ca="1" si="9"/>
        <v/>
      </c>
      <c r="AF47" s="293"/>
      <c r="AG47" s="293"/>
      <c r="AH47" s="298" t="str">
        <f t="shared" ca="1" si="10"/>
        <v/>
      </c>
      <c r="AI47" s="293"/>
      <c r="AJ47" s="298" t="str">
        <f t="shared" ca="1" si="11"/>
        <v/>
      </c>
      <c r="AK47" s="298" t="str">
        <f t="shared" ca="1" si="0"/>
        <v/>
      </c>
      <c r="AL47" s="293"/>
      <c r="AM47" s="298" t="str">
        <f t="shared" ca="1" si="12"/>
        <v/>
      </c>
      <c r="AN47" s="293"/>
      <c r="AO47" s="298" t="str">
        <f t="shared" ca="1" si="19"/>
        <v/>
      </c>
      <c r="AP47" s="293"/>
      <c r="AQ47" s="298" t="str">
        <f t="shared" ca="1" si="13"/>
        <v/>
      </c>
      <c r="AR47" s="293"/>
      <c r="AS47" s="298" t="str">
        <f t="shared" ca="1" si="14"/>
        <v/>
      </c>
      <c r="AT47" s="293"/>
      <c r="AU47" s="298" t="str">
        <f t="shared" ca="1" si="15"/>
        <v/>
      </c>
      <c r="AV47" s="293"/>
      <c r="AW47" s="298" t="str">
        <f t="shared" ca="1" si="16"/>
        <v/>
      </c>
      <c r="AX47" s="293"/>
      <c r="AY47" s="299"/>
      <c r="AZ47" s="299" t="s">
        <v>5241</v>
      </c>
      <c r="BA47" s="299"/>
      <c r="BB47" s="299"/>
      <c r="BC47" s="299"/>
      <c r="BD47" s="299"/>
      <c r="BE47" s="299"/>
      <c r="BF47" s="299"/>
      <c r="BG47" s="299"/>
      <c r="BH47" s="300"/>
      <c r="BI47" s="301" t="str">
        <f t="shared" si="17"/>
        <v>-3300</v>
      </c>
      <c r="BJ47" s="301" t="e">
        <f ca="1">VLOOKUP(A47,資産数量・単位記入シート!$A$3:$AD$1000,30,)</f>
        <v>#N/A</v>
      </c>
      <c r="BK47" s="301">
        <f ca="1">SUMIF(公営の設計監督費!$A$2:$B$1956,工事情報入力シート!BI47,公営の設計監督費!$B$2:$B$1956)</f>
        <v>0</v>
      </c>
    </row>
    <row r="48" spans="1:63" ht="20.25" customHeight="1">
      <c r="A48" s="288" t="str">
        <f t="shared" ca="1" si="1"/>
        <v>----------</v>
      </c>
      <c r="B48" s="289" t="str">
        <f t="shared" ca="1" si="2"/>
        <v/>
      </c>
      <c r="C48" s="290"/>
      <c r="D48" s="291"/>
      <c r="E48" s="292">
        <v>3400</v>
      </c>
      <c r="F48" s="293"/>
      <c r="G48" s="293"/>
      <c r="H48" s="293"/>
      <c r="I48" s="294"/>
      <c r="J48" s="294"/>
      <c r="K48" s="294"/>
      <c r="L48" s="295"/>
      <c r="M48" s="296" t="str">
        <f t="shared" ca="1" si="3"/>
        <v/>
      </c>
      <c r="N48" s="296" t="str">
        <f ca="1">IFERROR(IF(INDIRECT(ADDRESS(ROW(),$M$1))&lt;&gt;"",INDIRECT(ADDRESS(ROW(),$M$1))*VLOOKUP(INDIRECT(ADDRESS(ROW(),$I$1)),リスト!$A:$B,2,FALSE),""),"")</f>
        <v/>
      </c>
      <c r="O48" s="295"/>
      <c r="P48" s="296" t="str">
        <f t="shared" ca="1" si="4"/>
        <v/>
      </c>
      <c r="Q48" s="294"/>
      <c r="R48" s="295"/>
      <c r="S48" s="296" t="str">
        <f t="shared" ca="1" si="5"/>
        <v/>
      </c>
      <c r="T48" s="296" t="str">
        <f ca="1">IFERROR(IF(INDIRECT(ADDRESS(ROW(),$S$1))&lt;&gt;"",INDIRECT(ADDRESS(ROW(),$S$1))*VLOOKUP(INDIRECT(ADDRESS(ROW(),$I$1)),リスト!$A:$B,2,FALSE),""),"")</f>
        <v/>
      </c>
      <c r="U48" s="295"/>
      <c r="V48" s="296" t="str">
        <f t="shared" ca="1" si="6"/>
        <v/>
      </c>
      <c r="W48" s="295"/>
      <c r="X48" s="295"/>
      <c r="Y48" s="297" t="str">
        <f t="shared" ca="1" si="18"/>
        <v/>
      </c>
      <c r="Z48" s="293"/>
      <c r="AA48" s="298" t="str">
        <f t="shared" ca="1" si="7"/>
        <v/>
      </c>
      <c r="AB48" s="293"/>
      <c r="AC48" s="298" t="str">
        <f t="shared" ca="1" si="8"/>
        <v/>
      </c>
      <c r="AD48" s="293"/>
      <c r="AE48" s="298" t="str">
        <f t="shared" ca="1" si="9"/>
        <v/>
      </c>
      <c r="AF48" s="293"/>
      <c r="AG48" s="293"/>
      <c r="AH48" s="298" t="str">
        <f t="shared" ca="1" si="10"/>
        <v/>
      </c>
      <c r="AI48" s="293"/>
      <c r="AJ48" s="298" t="str">
        <f t="shared" ca="1" si="11"/>
        <v/>
      </c>
      <c r="AK48" s="298" t="str">
        <f t="shared" ca="1" si="0"/>
        <v/>
      </c>
      <c r="AL48" s="293"/>
      <c r="AM48" s="298" t="str">
        <f t="shared" ca="1" si="12"/>
        <v/>
      </c>
      <c r="AN48" s="293"/>
      <c r="AO48" s="298" t="str">
        <f t="shared" ca="1" si="19"/>
        <v/>
      </c>
      <c r="AP48" s="293"/>
      <c r="AQ48" s="298" t="str">
        <f t="shared" ca="1" si="13"/>
        <v/>
      </c>
      <c r="AR48" s="293"/>
      <c r="AS48" s="298" t="str">
        <f t="shared" ca="1" si="14"/>
        <v/>
      </c>
      <c r="AT48" s="293"/>
      <c r="AU48" s="298" t="str">
        <f t="shared" ca="1" si="15"/>
        <v/>
      </c>
      <c r="AV48" s="293"/>
      <c r="AW48" s="298" t="str">
        <f t="shared" ca="1" si="16"/>
        <v/>
      </c>
      <c r="AX48" s="293"/>
      <c r="AY48" s="299"/>
      <c r="AZ48" s="299" t="s">
        <v>5241</v>
      </c>
      <c r="BA48" s="299"/>
      <c r="BB48" s="299"/>
      <c r="BC48" s="299"/>
      <c r="BD48" s="299"/>
      <c r="BE48" s="299"/>
      <c r="BF48" s="299"/>
      <c r="BG48" s="299"/>
      <c r="BH48" s="300"/>
      <c r="BI48" s="301" t="str">
        <f t="shared" si="17"/>
        <v>-3400</v>
      </c>
      <c r="BJ48" s="301" t="e">
        <f ca="1">VLOOKUP(A48,資産数量・単位記入シート!$A$3:$AD$1000,30,)</f>
        <v>#N/A</v>
      </c>
      <c r="BK48" s="301">
        <f ca="1">SUMIF(公営の設計監督費!$A$2:$B$1956,工事情報入力シート!BI48,公営の設計監督費!$B$2:$B$1956)</f>
        <v>0</v>
      </c>
    </row>
    <row r="49" spans="1:63" ht="20.25" customHeight="1">
      <c r="A49" s="288" t="str">
        <f t="shared" ca="1" si="1"/>
        <v>----------</v>
      </c>
      <c r="B49" s="289" t="str">
        <f t="shared" ca="1" si="2"/>
        <v/>
      </c>
      <c r="C49" s="290"/>
      <c r="D49" s="291"/>
      <c r="E49" s="292">
        <v>3500</v>
      </c>
      <c r="F49" s="293"/>
      <c r="G49" s="293"/>
      <c r="H49" s="293"/>
      <c r="I49" s="294"/>
      <c r="J49" s="294"/>
      <c r="K49" s="294"/>
      <c r="L49" s="295"/>
      <c r="M49" s="296" t="str">
        <f t="shared" ca="1" si="3"/>
        <v/>
      </c>
      <c r="N49" s="296" t="str">
        <f ca="1">IFERROR(IF(INDIRECT(ADDRESS(ROW(),$M$1))&lt;&gt;"",INDIRECT(ADDRESS(ROW(),$M$1))*VLOOKUP(INDIRECT(ADDRESS(ROW(),$I$1)),リスト!$A:$B,2,FALSE),""),"")</f>
        <v/>
      </c>
      <c r="O49" s="295"/>
      <c r="P49" s="296" t="str">
        <f t="shared" ca="1" si="4"/>
        <v/>
      </c>
      <c r="Q49" s="294"/>
      <c r="R49" s="295"/>
      <c r="S49" s="296" t="str">
        <f t="shared" ca="1" si="5"/>
        <v/>
      </c>
      <c r="T49" s="296" t="str">
        <f ca="1">IFERROR(IF(INDIRECT(ADDRESS(ROW(),$S$1))&lt;&gt;"",INDIRECT(ADDRESS(ROW(),$S$1))*VLOOKUP(INDIRECT(ADDRESS(ROW(),$I$1)),リスト!$A:$B,2,FALSE),""),"")</f>
        <v/>
      </c>
      <c r="U49" s="295"/>
      <c r="V49" s="296" t="str">
        <f t="shared" ca="1" si="6"/>
        <v/>
      </c>
      <c r="W49" s="295"/>
      <c r="X49" s="295"/>
      <c r="Y49" s="297" t="str">
        <f t="shared" ca="1" si="18"/>
        <v/>
      </c>
      <c r="Z49" s="293"/>
      <c r="AA49" s="298" t="str">
        <f t="shared" ca="1" si="7"/>
        <v/>
      </c>
      <c r="AB49" s="293"/>
      <c r="AC49" s="298" t="str">
        <f t="shared" ca="1" si="8"/>
        <v/>
      </c>
      <c r="AD49" s="293"/>
      <c r="AE49" s="298" t="str">
        <f t="shared" ca="1" si="9"/>
        <v/>
      </c>
      <c r="AF49" s="293"/>
      <c r="AG49" s="293"/>
      <c r="AH49" s="298" t="str">
        <f t="shared" ca="1" si="10"/>
        <v/>
      </c>
      <c r="AI49" s="293"/>
      <c r="AJ49" s="298" t="str">
        <f t="shared" ca="1" si="11"/>
        <v/>
      </c>
      <c r="AK49" s="298" t="str">
        <f t="shared" ca="1" si="0"/>
        <v/>
      </c>
      <c r="AL49" s="293"/>
      <c r="AM49" s="298" t="str">
        <f t="shared" ca="1" si="12"/>
        <v/>
      </c>
      <c r="AN49" s="293"/>
      <c r="AO49" s="298" t="str">
        <f t="shared" ca="1" si="19"/>
        <v/>
      </c>
      <c r="AP49" s="293"/>
      <c r="AQ49" s="298" t="str">
        <f t="shared" ca="1" si="13"/>
        <v/>
      </c>
      <c r="AR49" s="293"/>
      <c r="AS49" s="298" t="str">
        <f t="shared" ca="1" si="14"/>
        <v/>
      </c>
      <c r="AT49" s="293"/>
      <c r="AU49" s="298" t="str">
        <f t="shared" ca="1" si="15"/>
        <v/>
      </c>
      <c r="AV49" s="293"/>
      <c r="AW49" s="298" t="str">
        <f t="shared" ca="1" si="16"/>
        <v/>
      </c>
      <c r="AX49" s="293"/>
      <c r="AY49" s="299"/>
      <c r="AZ49" s="299" t="s">
        <v>5241</v>
      </c>
      <c r="BA49" s="299"/>
      <c r="BB49" s="299"/>
      <c r="BC49" s="299"/>
      <c r="BD49" s="299"/>
      <c r="BE49" s="299"/>
      <c r="BF49" s="299"/>
      <c r="BG49" s="299"/>
      <c r="BH49" s="300"/>
      <c r="BI49" s="301" t="str">
        <f t="shared" si="17"/>
        <v>-3500</v>
      </c>
      <c r="BJ49" s="301" t="e">
        <f ca="1">VLOOKUP(A49,資産数量・単位記入シート!$A$3:$AD$1000,30,)</f>
        <v>#N/A</v>
      </c>
      <c r="BK49" s="301">
        <f ca="1">SUMIF(公営の設計監督費!$A$2:$B$1956,工事情報入力シート!BI49,公営の設計監督費!$B$2:$B$1956)</f>
        <v>0</v>
      </c>
    </row>
    <row r="50" spans="1:63" ht="20.25" customHeight="1">
      <c r="A50" s="288" t="str">
        <f t="shared" ca="1" si="1"/>
        <v>----------</v>
      </c>
      <c r="B50" s="289" t="str">
        <f t="shared" ca="1" si="2"/>
        <v/>
      </c>
      <c r="C50" s="290"/>
      <c r="D50" s="291"/>
      <c r="E50" s="292">
        <v>3600</v>
      </c>
      <c r="F50" s="293"/>
      <c r="G50" s="293"/>
      <c r="H50" s="293"/>
      <c r="I50" s="294"/>
      <c r="J50" s="294"/>
      <c r="K50" s="294"/>
      <c r="L50" s="295"/>
      <c r="M50" s="296" t="str">
        <f t="shared" ca="1" si="3"/>
        <v/>
      </c>
      <c r="N50" s="296" t="str">
        <f ca="1">IFERROR(IF(INDIRECT(ADDRESS(ROW(),$M$1))&lt;&gt;"",INDIRECT(ADDRESS(ROW(),$M$1))*VLOOKUP(INDIRECT(ADDRESS(ROW(),$I$1)),リスト!$A:$B,2,FALSE),""),"")</f>
        <v/>
      </c>
      <c r="O50" s="295"/>
      <c r="P50" s="296" t="str">
        <f t="shared" ca="1" si="4"/>
        <v/>
      </c>
      <c r="Q50" s="294"/>
      <c r="R50" s="295"/>
      <c r="S50" s="296" t="str">
        <f t="shared" ca="1" si="5"/>
        <v/>
      </c>
      <c r="T50" s="296" t="str">
        <f ca="1">IFERROR(IF(INDIRECT(ADDRESS(ROW(),$S$1))&lt;&gt;"",INDIRECT(ADDRESS(ROW(),$S$1))*VLOOKUP(INDIRECT(ADDRESS(ROW(),$I$1)),リスト!$A:$B,2,FALSE),""),"")</f>
        <v/>
      </c>
      <c r="U50" s="295"/>
      <c r="V50" s="296" t="str">
        <f t="shared" ca="1" si="6"/>
        <v/>
      </c>
      <c r="W50" s="295"/>
      <c r="X50" s="295"/>
      <c r="Y50" s="297" t="str">
        <f t="shared" ca="1" si="18"/>
        <v/>
      </c>
      <c r="Z50" s="293"/>
      <c r="AA50" s="298" t="str">
        <f t="shared" ca="1" si="7"/>
        <v/>
      </c>
      <c r="AB50" s="293"/>
      <c r="AC50" s="298" t="str">
        <f t="shared" ca="1" si="8"/>
        <v/>
      </c>
      <c r="AD50" s="293"/>
      <c r="AE50" s="298" t="str">
        <f t="shared" ca="1" si="9"/>
        <v/>
      </c>
      <c r="AF50" s="293"/>
      <c r="AG50" s="293"/>
      <c r="AH50" s="298" t="str">
        <f t="shared" ca="1" si="10"/>
        <v/>
      </c>
      <c r="AI50" s="293"/>
      <c r="AJ50" s="298" t="str">
        <f t="shared" ca="1" si="11"/>
        <v/>
      </c>
      <c r="AK50" s="298" t="str">
        <f t="shared" ca="1" si="0"/>
        <v/>
      </c>
      <c r="AL50" s="293"/>
      <c r="AM50" s="298" t="str">
        <f t="shared" ca="1" si="12"/>
        <v/>
      </c>
      <c r="AN50" s="293"/>
      <c r="AO50" s="298" t="str">
        <f t="shared" ca="1" si="19"/>
        <v/>
      </c>
      <c r="AP50" s="293"/>
      <c r="AQ50" s="298" t="str">
        <f t="shared" ca="1" si="13"/>
        <v/>
      </c>
      <c r="AR50" s="293"/>
      <c r="AS50" s="298" t="str">
        <f t="shared" ca="1" si="14"/>
        <v/>
      </c>
      <c r="AT50" s="293"/>
      <c r="AU50" s="298" t="str">
        <f t="shared" ca="1" si="15"/>
        <v/>
      </c>
      <c r="AV50" s="293"/>
      <c r="AW50" s="298" t="str">
        <f t="shared" ca="1" si="16"/>
        <v/>
      </c>
      <c r="AX50" s="293"/>
      <c r="AY50" s="299"/>
      <c r="AZ50" s="299" t="s">
        <v>5241</v>
      </c>
      <c r="BA50" s="299"/>
      <c r="BB50" s="299"/>
      <c r="BC50" s="299"/>
      <c r="BD50" s="299"/>
      <c r="BE50" s="299"/>
      <c r="BF50" s="299"/>
      <c r="BG50" s="299"/>
      <c r="BH50" s="300"/>
      <c r="BI50" s="301" t="str">
        <f t="shared" si="17"/>
        <v>-3600</v>
      </c>
      <c r="BJ50" s="301" t="e">
        <f ca="1">VLOOKUP(A50,資産数量・単位記入シート!$A$3:$AD$1000,30,)</f>
        <v>#N/A</v>
      </c>
      <c r="BK50" s="301">
        <f ca="1">SUMIF(公営の設計監督費!$A$2:$B$1956,工事情報入力シート!BI50,公営の設計監督費!$B$2:$B$1956)</f>
        <v>0</v>
      </c>
    </row>
    <row r="51" spans="1:63" ht="20.25" customHeight="1">
      <c r="A51" s="288" t="str">
        <f t="shared" ca="1" si="1"/>
        <v>----------</v>
      </c>
      <c r="B51" s="289" t="str">
        <f t="shared" ca="1" si="2"/>
        <v/>
      </c>
      <c r="C51" s="290"/>
      <c r="D51" s="291"/>
      <c r="E51" s="292">
        <v>3700</v>
      </c>
      <c r="F51" s="293"/>
      <c r="G51" s="293"/>
      <c r="H51" s="293"/>
      <c r="I51" s="294"/>
      <c r="J51" s="294"/>
      <c r="K51" s="294"/>
      <c r="L51" s="295"/>
      <c r="M51" s="296" t="str">
        <f t="shared" ca="1" si="3"/>
        <v/>
      </c>
      <c r="N51" s="296" t="str">
        <f ca="1">IFERROR(IF(INDIRECT(ADDRESS(ROW(),$M$1))&lt;&gt;"",INDIRECT(ADDRESS(ROW(),$M$1))*VLOOKUP(INDIRECT(ADDRESS(ROW(),$I$1)),リスト!$A:$B,2,FALSE),""),"")</f>
        <v/>
      </c>
      <c r="O51" s="295"/>
      <c r="P51" s="296" t="str">
        <f t="shared" ca="1" si="4"/>
        <v/>
      </c>
      <c r="Q51" s="294"/>
      <c r="R51" s="295"/>
      <c r="S51" s="296" t="str">
        <f t="shared" ca="1" si="5"/>
        <v/>
      </c>
      <c r="T51" s="296" t="str">
        <f ca="1">IFERROR(IF(INDIRECT(ADDRESS(ROW(),$S$1))&lt;&gt;"",INDIRECT(ADDRESS(ROW(),$S$1))*VLOOKUP(INDIRECT(ADDRESS(ROW(),$I$1)),リスト!$A:$B,2,FALSE),""),"")</f>
        <v/>
      </c>
      <c r="U51" s="295"/>
      <c r="V51" s="296" t="str">
        <f t="shared" ca="1" si="6"/>
        <v/>
      </c>
      <c r="W51" s="295"/>
      <c r="X51" s="295"/>
      <c r="Y51" s="297" t="str">
        <f t="shared" ca="1" si="18"/>
        <v/>
      </c>
      <c r="Z51" s="293"/>
      <c r="AA51" s="298" t="str">
        <f t="shared" ca="1" si="7"/>
        <v/>
      </c>
      <c r="AB51" s="293"/>
      <c r="AC51" s="298" t="str">
        <f t="shared" ca="1" si="8"/>
        <v/>
      </c>
      <c r="AD51" s="293"/>
      <c r="AE51" s="298" t="str">
        <f t="shared" ca="1" si="9"/>
        <v/>
      </c>
      <c r="AF51" s="293"/>
      <c r="AG51" s="293"/>
      <c r="AH51" s="298" t="str">
        <f t="shared" ca="1" si="10"/>
        <v/>
      </c>
      <c r="AI51" s="293"/>
      <c r="AJ51" s="298" t="str">
        <f t="shared" ca="1" si="11"/>
        <v/>
      </c>
      <c r="AK51" s="298" t="str">
        <f t="shared" ca="1" si="0"/>
        <v/>
      </c>
      <c r="AL51" s="293"/>
      <c r="AM51" s="298" t="str">
        <f t="shared" ca="1" si="12"/>
        <v/>
      </c>
      <c r="AN51" s="293"/>
      <c r="AO51" s="298" t="str">
        <f t="shared" ca="1" si="19"/>
        <v/>
      </c>
      <c r="AP51" s="293"/>
      <c r="AQ51" s="298" t="str">
        <f t="shared" ca="1" si="13"/>
        <v/>
      </c>
      <c r="AR51" s="293"/>
      <c r="AS51" s="298" t="str">
        <f t="shared" ca="1" si="14"/>
        <v/>
      </c>
      <c r="AT51" s="293"/>
      <c r="AU51" s="298" t="str">
        <f t="shared" ca="1" si="15"/>
        <v/>
      </c>
      <c r="AV51" s="293"/>
      <c r="AW51" s="298" t="str">
        <f t="shared" ca="1" si="16"/>
        <v/>
      </c>
      <c r="AX51" s="293"/>
      <c r="AY51" s="299"/>
      <c r="AZ51" s="299" t="s">
        <v>5241</v>
      </c>
      <c r="BA51" s="299"/>
      <c r="BB51" s="299"/>
      <c r="BC51" s="299"/>
      <c r="BD51" s="299"/>
      <c r="BE51" s="299"/>
      <c r="BF51" s="299"/>
      <c r="BG51" s="299"/>
      <c r="BH51" s="300"/>
      <c r="BI51" s="301" t="str">
        <f t="shared" si="17"/>
        <v>-3700</v>
      </c>
      <c r="BJ51" s="301" t="e">
        <f ca="1">VLOOKUP(A51,資産数量・単位記入シート!$A$3:$AD$1000,30,)</f>
        <v>#N/A</v>
      </c>
      <c r="BK51" s="301">
        <f ca="1">SUMIF(公営の設計監督費!$A$2:$B$1956,工事情報入力シート!BI51,公営の設計監督費!$B$2:$B$1956)</f>
        <v>0</v>
      </c>
    </row>
    <row r="52" spans="1:63" ht="20.25" customHeight="1">
      <c r="A52" s="288" t="str">
        <f t="shared" ca="1" si="1"/>
        <v>----------</v>
      </c>
      <c r="B52" s="289" t="str">
        <f t="shared" ca="1" si="2"/>
        <v/>
      </c>
      <c r="C52" s="290"/>
      <c r="D52" s="291"/>
      <c r="E52" s="292">
        <v>3800</v>
      </c>
      <c r="F52" s="293"/>
      <c r="G52" s="293"/>
      <c r="H52" s="293"/>
      <c r="I52" s="294"/>
      <c r="J52" s="294"/>
      <c r="K52" s="294"/>
      <c r="L52" s="295"/>
      <c r="M52" s="296" t="str">
        <f t="shared" ca="1" si="3"/>
        <v/>
      </c>
      <c r="N52" s="296" t="str">
        <f ca="1">IFERROR(IF(INDIRECT(ADDRESS(ROW(),$M$1))&lt;&gt;"",INDIRECT(ADDRESS(ROW(),$M$1))*VLOOKUP(INDIRECT(ADDRESS(ROW(),$I$1)),リスト!$A:$B,2,FALSE),""),"")</f>
        <v/>
      </c>
      <c r="O52" s="295"/>
      <c r="P52" s="296" t="str">
        <f t="shared" ca="1" si="4"/>
        <v/>
      </c>
      <c r="Q52" s="294"/>
      <c r="R52" s="295"/>
      <c r="S52" s="296" t="str">
        <f t="shared" ca="1" si="5"/>
        <v/>
      </c>
      <c r="T52" s="296" t="str">
        <f ca="1">IFERROR(IF(INDIRECT(ADDRESS(ROW(),$S$1))&lt;&gt;"",INDIRECT(ADDRESS(ROW(),$S$1))*VLOOKUP(INDIRECT(ADDRESS(ROW(),$I$1)),リスト!$A:$B,2,FALSE),""),"")</f>
        <v/>
      </c>
      <c r="U52" s="295"/>
      <c r="V52" s="296" t="str">
        <f t="shared" ca="1" si="6"/>
        <v/>
      </c>
      <c r="W52" s="295"/>
      <c r="X52" s="295"/>
      <c r="Y52" s="297" t="str">
        <f t="shared" ca="1" si="18"/>
        <v/>
      </c>
      <c r="Z52" s="293"/>
      <c r="AA52" s="298" t="str">
        <f t="shared" ca="1" si="7"/>
        <v/>
      </c>
      <c r="AB52" s="293"/>
      <c r="AC52" s="298" t="str">
        <f t="shared" ca="1" si="8"/>
        <v/>
      </c>
      <c r="AD52" s="293"/>
      <c r="AE52" s="298" t="str">
        <f t="shared" ca="1" si="9"/>
        <v/>
      </c>
      <c r="AF52" s="293"/>
      <c r="AG52" s="293"/>
      <c r="AH52" s="298" t="str">
        <f t="shared" ca="1" si="10"/>
        <v/>
      </c>
      <c r="AI52" s="293"/>
      <c r="AJ52" s="298" t="str">
        <f t="shared" ca="1" si="11"/>
        <v/>
      </c>
      <c r="AK52" s="298" t="str">
        <f t="shared" ca="1" si="0"/>
        <v/>
      </c>
      <c r="AL52" s="293"/>
      <c r="AM52" s="298" t="str">
        <f t="shared" ca="1" si="12"/>
        <v/>
      </c>
      <c r="AN52" s="293"/>
      <c r="AO52" s="298" t="str">
        <f t="shared" ca="1" si="19"/>
        <v/>
      </c>
      <c r="AP52" s="293"/>
      <c r="AQ52" s="298" t="str">
        <f t="shared" ca="1" si="13"/>
        <v/>
      </c>
      <c r="AR52" s="293"/>
      <c r="AS52" s="298" t="str">
        <f t="shared" ca="1" si="14"/>
        <v/>
      </c>
      <c r="AT52" s="293"/>
      <c r="AU52" s="298" t="str">
        <f t="shared" ca="1" si="15"/>
        <v/>
      </c>
      <c r="AV52" s="293"/>
      <c r="AW52" s="298" t="str">
        <f t="shared" ca="1" si="16"/>
        <v/>
      </c>
      <c r="AX52" s="293"/>
      <c r="AY52" s="299"/>
      <c r="AZ52" s="299" t="s">
        <v>5241</v>
      </c>
      <c r="BA52" s="299"/>
      <c r="BB52" s="299"/>
      <c r="BC52" s="299"/>
      <c r="BD52" s="299"/>
      <c r="BE52" s="299"/>
      <c r="BF52" s="299"/>
      <c r="BG52" s="299"/>
      <c r="BH52" s="300"/>
      <c r="BI52" s="301" t="str">
        <f t="shared" si="17"/>
        <v>-3800</v>
      </c>
      <c r="BJ52" s="301" t="e">
        <f ca="1">VLOOKUP(A52,資産数量・単位記入シート!$A$3:$AD$1000,30,)</f>
        <v>#N/A</v>
      </c>
      <c r="BK52" s="301">
        <f ca="1">SUMIF(公営の設計監督費!$A$2:$B$1956,工事情報入力シート!BI52,公営の設計監督費!$B$2:$B$1956)</f>
        <v>0</v>
      </c>
    </row>
    <row r="53" spans="1:63" ht="20.25" customHeight="1">
      <c r="A53" s="288" t="str">
        <f t="shared" ca="1" si="1"/>
        <v>----------</v>
      </c>
      <c r="B53" s="289" t="str">
        <f t="shared" ca="1" si="2"/>
        <v/>
      </c>
      <c r="C53" s="290"/>
      <c r="D53" s="291"/>
      <c r="E53" s="292">
        <v>3900</v>
      </c>
      <c r="F53" s="293"/>
      <c r="G53" s="293"/>
      <c r="H53" s="293"/>
      <c r="I53" s="294"/>
      <c r="J53" s="294"/>
      <c r="K53" s="294"/>
      <c r="L53" s="295"/>
      <c r="M53" s="296" t="str">
        <f t="shared" ca="1" si="3"/>
        <v/>
      </c>
      <c r="N53" s="296" t="str">
        <f ca="1">IFERROR(IF(INDIRECT(ADDRESS(ROW(),$M$1))&lt;&gt;"",INDIRECT(ADDRESS(ROW(),$M$1))*VLOOKUP(INDIRECT(ADDRESS(ROW(),$I$1)),リスト!$A:$B,2,FALSE),""),"")</f>
        <v/>
      </c>
      <c r="O53" s="295"/>
      <c r="P53" s="296" t="str">
        <f t="shared" ca="1" si="4"/>
        <v/>
      </c>
      <c r="Q53" s="294"/>
      <c r="R53" s="295"/>
      <c r="S53" s="296" t="str">
        <f t="shared" ca="1" si="5"/>
        <v/>
      </c>
      <c r="T53" s="296" t="str">
        <f ca="1">IFERROR(IF(INDIRECT(ADDRESS(ROW(),$S$1))&lt;&gt;"",INDIRECT(ADDRESS(ROW(),$S$1))*VLOOKUP(INDIRECT(ADDRESS(ROW(),$I$1)),リスト!$A:$B,2,FALSE),""),"")</f>
        <v/>
      </c>
      <c r="U53" s="295"/>
      <c r="V53" s="296" t="str">
        <f t="shared" ca="1" si="6"/>
        <v/>
      </c>
      <c r="W53" s="295"/>
      <c r="X53" s="295"/>
      <c r="Y53" s="297" t="str">
        <f t="shared" ca="1" si="18"/>
        <v/>
      </c>
      <c r="Z53" s="293"/>
      <c r="AA53" s="298" t="str">
        <f t="shared" ca="1" si="7"/>
        <v/>
      </c>
      <c r="AB53" s="293"/>
      <c r="AC53" s="298" t="str">
        <f t="shared" ca="1" si="8"/>
        <v/>
      </c>
      <c r="AD53" s="293"/>
      <c r="AE53" s="298" t="str">
        <f t="shared" ca="1" si="9"/>
        <v/>
      </c>
      <c r="AF53" s="293"/>
      <c r="AG53" s="293"/>
      <c r="AH53" s="298" t="str">
        <f t="shared" ca="1" si="10"/>
        <v/>
      </c>
      <c r="AI53" s="293"/>
      <c r="AJ53" s="298" t="str">
        <f t="shared" ca="1" si="11"/>
        <v/>
      </c>
      <c r="AK53" s="298" t="str">
        <f t="shared" ca="1" si="0"/>
        <v/>
      </c>
      <c r="AL53" s="293"/>
      <c r="AM53" s="298" t="str">
        <f t="shared" ca="1" si="12"/>
        <v/>
      </c>
      <c r="AN53" s="293"/>
      <c r="AO53" s="298" t="str">
        <f t="shared" ca="1" si="19"/>
        <v/>
      </c>
      <c r="AP53" s="293"/>
      <c r="AQ53" s="298" t="str">
        <f t="shared" ca="1" si="13"/>
        <v/>
      </c>
      <c r="AR53" s="293"/>
      <c r="AS53" s="298" t="str">
        <f t="shared" ca="1" si="14"/>
        <v/>
      </c>
      <c r="AT53" s="293"/>
      <c r="AU53" s="298" t="str">
        <f t="shared" ca="1" si="15"/>
        <v/>
      </c>
      <c r="AV53" s="293"/>
      <c r="AW53" s="298" t="str">
        <f t="shared" ca="1" si="16"/>
        <v/>
      </c>
      <c r="AX53" s="293"/>
      <c r="AY53" s="299"/>
      <c r="AZ53" s="299" t="s">
        <v>5241</v>
      </c>
      <c r="BA53" s="299"/>
      <c r="BB53" s="299"/>
      <c r="BC53" s="299"/>
      <c r="BD53" s="299"/>
      <c r="BE53" s="299"/>
      <c r="BF53" s="299"/>
      <c r="BG53" s="299"/>
      <c r="BH53" s="300"/>
      <c r="BI53" s="301" t="str">
        <f t="shared" si="17"/>
        <v>-3900</v>
      </c>
      <c r="BJ53" s="301" t="e">
        <f ca="1">VLOOKUP(A53,資産数量・単位記入シート!$A$3:$AD$1000,30,)</f>
        <v>#N/A</v>
      </c>
      <c r="BK53" s="301">
        <f ca="1">SUMIF(公営の設計監督費!$A$2:$B$1956,工事情報入力シート!BI53,公営の設計監督費!$B$2:$B$1956)</f>
        <v>0</v>
      </c>
    </row>
    <row r="54" spans="1:63" ht="20.25" customHeight="1">
      <c r="A54" s="288" t="str">
        <f t="shared" ca="1" si="1"/>
        <v>----------</v>
      </c>
      <c r="B54" s="289" t="str">
        <f t="shared" ca="1" si="2"/>
        <v/>
      </c>
      <c r="C54" s="290"/>
      <c r="D54" s="291"/>
      <c r="E54" s="292">
        <v>4000</v>
      </c>
      <c r="F54" s="293"/>
      <c r="G54" s="293"/>
      <c r="H54" s="293"/>
      <c r="I54" s="294"/>
      <c r="J54" s="294"/>
      <c r="K54" s="294"/>
      <c r="L54" s="295"/>
      <c r="M54" s="296" t="str">
        <f t="shared" ca="1" si="3"/>
        <v/>
      </c>
      <c r="N54" s="296" t="str">
        <f ca="1">IFERROR(IF(INDIRECT(ADDRESS(ROW(),$M$1))&lt;&gt;"",INDIRECT(ADDRESS(ROW(),$M$1))*VLOOKUP(INDIRECT(ADDRESS(ROW(),$I$1)),リスト!$A:$B,2,FALSE),""),"")</f>
        <v/>
      </c>
      <c r="O54" s="295"/>
      <c r="P54" s="296" t="str">
        <f t="shared" ca="1" si="4"/>
        <v/>
      </c>
      <c r="Q54" s="294"/>
      <c r="R54" s="295"/>
      <c r="S54" s="296" t="str">
        <f t="shared" ca="1" si="5"/>
        <v/>
      </c>
      <c r="T54" s="296" t="str">
        <f ca="1">IFERROR(IF(INDIRECT(ADDRESS(ROW(),$S$1))&lt;&gt;"",INDIRECT(ADDRESS(ROW(),$S$1))*VLOOKUP(INDIRECT(ADDRESS(ROW(),$I$1)),リスト!$A:$B,2,FALSE),""),"")</f>
        <v/>
      </c>
      <c r="U54" s="295"/>
      <c r="V54" s="296" t="str">
        <f t="shared" ca="1" si="6"/>
        <v/>
      </c>
      <c r="W54" s="295"/>
      <c r="X54" s="295"/>
      <c r="Y54" s="297" t="str">
        <f t="shared" ca="1" si="18"/>
        <v/>
      </c>
      <c r="Z54" s="293"/>
      <c r="AA54" s="298" t="str">
        <f t="shared" ca="1" si="7"/>
        <v/>
      </c>
      <c r="AB54" s="293"/>
      <c r="AC54" s="298" t="str">
        <f t="shared" ca="1" si="8"/>
        <v/>
      </c>
      <c r="AD54" s="293"/>
      <c r="AE54" s="298" t="str">
        <f t="shared" ca="1" si="9"/>
        <v/>
      </c>
      <c r="AF54" s="293"/>
      <c r="AG54" s="293"/>
      <c r="AH54" s="298" t="str">
        <f t="shared" ca="1" si="10"/>
        <v/>
      </c>
      <c r="AI54" s="293"/>
      <c r="AJ54" s="298" t="str">
        <f t="shared" ca="1" si="11"/>
        <v/>
      </c>
      <c r="AK54" s="298" t="str">
        <f t="shared" ca="1" si="0"/>
        <v/>
      </c>
      <c r="AL54" s="293"/>
      <c r="AM54" s="298" t="str">
        <f t="shared" ca="1" si="12"/>
        <v/>
      </c>
      <c r="AN54" s="293"/>
      <c r="AO54" s="298" t="str">
        <f t="shared" ca="1" si="19"/>
        <v/>
      </c>
      <c r="AP54" s="293"/>
      <c r="AQ54" s="298" t="str">
        <f t="shared" ca="1" si="13"/>
        <v/>
      </c>
      <c r="AR54" s="293"/>
      <c r="AS54" s="298" t="str">
        <f t="shared" ca="1" si="14"/>
        <v/>
      </c>
      <c r="AT54" s="293"/>
      <c r="AU54" s="298" t="str">
        <f t="shared" ca="1" si="15"/>
        <v/>
      </c>
      <c r="AV54" s="293"/>
      <c r="AW54" s="298" t="str">
        <f t="shared" ca="1" si="16"/>
        <v/>
      </c>
      <c r="AX54" s="293"/>
      <c r="AY54" s="299"/>
      <c r="AZ54" s="299" t="s">
        <v>5241</v>
      </c>
      <c r="BA54" s="299"/>
      <c r="BB54" s="299"/>
      <c r="BC54" s="299"/>
      <c r="BD54" s="299"/>
      <c r="BE54" s="299"/>
      <c r="BF54" s="299"/>
      <c r="BG54" s="299"/>
      <c r="BH54" s="300"/>
      <c r="BI54" s="301" t="str">
        <f t="shared" si="17"/>
        <v>-4000</v>
      </c>
      <c r="BJ54" s="301" t="e">
        <f ca="1">VLOOKUP(A54,資産数量・単位記入シート!$A$3:$AD$1000,30,)</f>
        <v>#N/A</v>
      </c>
      <c r="BK54" s="301">
        <f ca="1">SUMIF(公営の設計監督費!$A$2:$B$1956,工事情報入力シート!BI54,公営の設計監督費!$B$2:$B$1956)</f>
        <v>0</v>
      </c>
    </row>
    <row r="55" spans="1:63" ht="20.25" customHeight="1">
      <c r="A55" s="288" t="str">
        <f t="shared" ca="1" si="1"/>
        <v>----------</v>
      </c>
      <c r="B55" s="289" t="str">
        <f t="shared" ca="1" si="2"/>
        <v/>
      </c>
      <c r="C55" s="290"/>
      <c r="D55" s="291"/>
      <c r="E55" s="292">
        <v>4100</v>
      </c>
      <c r="F55" s="293"/>
      <c r="G55" s="293"/>
      <c r="H55" s="293"/>
      <c r="I55" s="294"/>
      <c r="J55" s="294"/>
      <c r="K55" s="294"/>
      <c r="L55" s="295"/>
      <c r="M55" s="296" t="str">
        <f t="shared" ca="1" si="3"/>
        <v/>
      </c>
      <c r="N55" s="296" t="str">
        <f ca="1">IFERROR(IF(INDIRECT(ADDRESS(ROW(),$M$1))&lt;&gt;"",INDIRECT(ADDRESS(ROW(),$M$1))*VLOOKUP(INDIRECT(ADDRESS(ROW(),$I$1)),リスト!$A:$B,2,FALSE),""),"")</f>
        <v/>
      </c>
      <c r="O55" s="295"/>
      <c r="P55" s="296" t="str">
        <f t="shared" ca="1" si="4"/>
        <v/>
      </c>
      <c r="Q55" s="294"/>
      <c r="R55" s="295"/>
      <c r="S55" s="296" t="str">
        <f t="shared" ca="1" si="5"/>
        <v/>
      </c>
      <c r="T55" s="296" t="str">
        <f ca="1">IFERROR(IF(INDIRECT(ADDRESS(ROW(),$S$1))&lt;&gt;"",INDIRECT(ADDRESS(ROW(),$S$1))*VLOOKUP(INDIRECT(ADDRESS(ROW(),$I$1)),リスト!$A:$B,2,FALSE),""),"")</f>
        <v/>
      </c>
      <c r="U55" s="295"/>
      <c r="V55" s="296" t="str">
        <f t="shared" ca="1" si="6"/>
        <v/>
      </c>
      <c r="W55" s="295"/>
      <c r="X55" s="295"/>
      <c r="Y55" s="297" t="str">
        <f t="shared" ca="1" si="18"/>
        <v/>
      </c>
      <c r="Z55" s="293"/>
      <c r="AA55" s="298" t="str">
        <f t="shared" ca="1" si="7"/>
        <v/>
      </c>
      <c r="AB55" s="293"/>
      <c r="AC55" s="298" t="str">
        <f t="shared" ca="1" si="8"/>
        <v/>
      </c>
      <c r="AD55" s="293"/>
      <c r="AE55" s="298" t="str">
        <f t="shared" ca="1" si="9"/>
        <v/>
      </c>
      <c r="AF55" s="293"/>
      <c r="AG55" s="293"/>
      <c r="AH55" s="298" t="str">
        <f t="shared" ca="1" si="10"/>
        <v/>
      </c>
      <c r="AI55" s="293"/>
      <c r="AJ55" s="298" t="str">
        <f t="shared" ca="1" si="11"/>
        <v/>
      </c>
      <c r="AK55" s="298" t="str">
        <f t="shared" ca="1" si="0"/>
        <v/>
      </c>
      <c r="AL55" s="293"/>
      <c r="AM55" s="298" t="str">
        <f t="shared" ca="1" si="12"/>
        <v/>
      </c>
      <c r="AN55" s="293"/>
      <c r="AO55" s="298" t="str">
        <f t="shared" ca="1" si="19"/>
        <v/>
      </c>
      <c r="AP55" s="293"/>
      <c r="AQ55" s="298" t="str">
        <f t="shared" ca="1" si="13"/>
        <v/>
      </c>
      <c r="AR55" s="293"/>
      <c r="AS55" s="298" t="str">
        <f t="shared" ca="1" si="14"/>
        <v/>
      </c>
      <c r="AT55" s="293"/>
      <c r="AU55" s="298" t="str">
        <f t="shared" ca="1" si="15"/>
        <v/>
      </c>
      <c r="AV55" s="293"/>
      <c r="AW55" s="298" t="str">
        <f t="shared" ca="1" si="16"/>
        <v/>
      </c>
      <c r="AX55" s="293"/>
      <c r="AY55" s="299"/>
      <c r="AZ55" s="299" t="s">
        <v>5241</v>
      </c>
      <c r="BA55" s="299"/>
      <c r="BB55" s="299"/>
      <c r="BC55" s="299"/>
      <c r="BD55" s="299"/>
      <c r="BE55" s="299"/>
      <c r="BF55" s="299"/>
      <c r="BG55" s="299"/>
      <c r="BH55" s="300"/>
      <c r="BI55" s="301" t="str">
        <f t="shared" si="17"/>
        <v>-4100</v>
      </c>
      <c r="BJ55" s="301" t="e">
        <f ca="1">VLOOKUP(A55,資産数量・単位記入シート!$A$3:$AD$1000,30,)</f>
        <v>#N/A</v>
      </c>
      <c r="BK55" s="301">
        <f ca="1">SUMIF(公営の設計監督費!$A$2:$B$1956,工事情報入力シート!BI55,公営の設計監督費!$B$2:$B$1956)</f>
        <v>0</v>
      </c>
    </row>
    <row r="56" spans="1:63" ht="20.25" customHeight="1">
      <c r="A56" s="288" t="str">
        <f t="shared" ca="1" si="1"/>
        <v>----------</v>
      </c>
      <c r="B56" s="289" t="str">
        <f t="shared" ca="1" si="2"/>
        <v/>
      </c>
      <c r="C56" s="290"/>
      <c r="D56" s="291"/>
      <c r="E56" s="292">
        <v>4200</v>
      </c>
      <c r="F56" s="293"/>
      <c r="G56" s="293"/>
      <c r="H56" s="293"/>
      <c r="I56" s="294"/>
      <c r="J56" s="294"/>
      <c r="K56" s="294"/>
      <c r="L56" s="295"/>
      <c r="M56" s="296" t="str">
        <f t="shared" ca="1" si="3"/>
        <v/>
      </c>
      <c r="N56" s="296" t="str">
        <f ca="1">IFERROR(IF(INDIRECT(ADDRESS(ROW(),$M$1))&lt;&gt;"",INDIRECT(ADDRESS(ROW(),$M$1))*VLOOKUP(INDIRECT(ADDRESS(ROW(),$I$1)),リスト!$A:$B,2,FALSE),""),"")</f>
        <v/>
      </c>
      <c r="O56" s="295"/>
      <c r="P56" s="296" t="str">
        <f t="shared" ca="1" si="4"/>
        <v/>
      </c>
      <c r="Q56" s="294"/>
      <c r="R56" s="295"/>
      <c r="S56" s="296" t="str">
        <f t="shared" ca="1" si="5"/>
        <v/>
      </c>
      <c r="T56" s="296" t="str">
        <f ca="1">IFERROR(IF(INDIRECT(ADDRESS(ROW(),$S$1))&lt;&gt;"",INDIRECT(ADDRESS(ROW(),$S$1))*VLOOKUP(INDIRECT(ADDRESS(ROW(),$I$1)),リスト!$A:$B,2,FALSE),""),"")</f>
        <v/>
      </c>
      <c r="U56" s="295"/>
      <c r="V56" s="296" t="str">
        <f t="shared" ca="1" si="6"/>
        <v/>
      </c>
      <c r="W56" s="295"/>
      <c r="X56" s="295"/>
      <c r="Y56" s="297" t="str">
        <f t="shared" ca="1" si="18"/>
        <v/>
      </c>
      <c r="Z56" s="293"/>
      <c r="AA56" s="298" t="str">
        <f t="shared" ca="1" si="7"/>
        <v/>
      </c>
      <c r="AB56" s="293"/>
      <c r="AC56" s="298" t="str">
        <f t="shared" ca="1" si="8"/>
        <v/>
      </c>
      <c r="AD56" s="293"/>
      <c r="AE56" s="298" t="str">
        <f t="shared" ca="1" si="9"/>
        <v/>
      </c>
      <c r="AF56" s="293"/>
      <c r="AG56" s="293"/>
      <c r="AH56" s="298" t="str">
        <f t="shared" ca="1" si="10"/>
        <v/>
      </c>
      <c r="AI56" s="293"/>
      <c r="AJ56" s="298" t="str">
        <f t="shared" ca="1" si="11"/>
        <v/>
      </c>
      <c r="AK56" s="298" t="str">
        <f t="shared" ca="1" si="0"/>
        <v/>
      </c>
      <c r="AL56" s="293"/>
      <c r="AM56" s="298" t="str">
        <f t="shared" ca="1" si="12"/>
        <v/>
      </c>
      <c r="AN56" s="293"/>
      <c r="AO56" s="298" t="str">
        <f t="shared" ca="1" si="19"/>
        <v/>
      </c>
      <c r="AP56" s="293"/>
      <c r="AQ56" s="298" t="str">
        <f t="shared" ca="1" si="13"/>
        <v/>
      </c>
      <c r="AR56" s="293"/>
      <c r="AS56" s="298" t="str">
        <f t="shared" ca="1" si="14"/>
        <v/>
      </c>
      <c r="AT56" s="293"/>
      <c r="AU56" s="298" t="str">
        <f t="shared" ca="1" si="15"/>
        <v/>
      </c>
      <c r="AV56" s="293"/>
      <c r="AW56" s="298" t="str">
        <f t="shared" ca="1" si="16"/>
        <v/>
      </c>
      <c r="AX56" s="293"/>
      <c r="AY56" s="299"/>
      <c r="AZ56" s="299" t="s">
        <v>5241</v>
      </c>
      <c r="BA56" s="299"/>
      <c r="BB56" s="299"/>
      <c r="BC56" s="299"/>
      <c r="BD56" s="299"/>
      <c r="BE56" s="299"/>
      <c r="BF56" s="299"/>
      <c r="BG56" s="299"/>
      <c r="BH56" s="300"/>
      <c r="BI56" s="301" t="str">
        <f t="shared" si="17"/>
        <v>-4200</v>
      </c>
      <c r="BJ56" s="301" t="e">
        <f ca="1">VLOOKUP(A56,資産数量・単位記入シート!$A$3:$AD$1000,30,)</f>
        <v>#N/A</v>
      </c>
      <c r="BK56" s="301">
        <f ca="1">SUMIF(公営の設計監督費!$A$2:$B$1956,工事情報入力シート!BI56,公営の設計監督費!$B$2:$B$1956)</f>
        <v>0</v>
      </c>
    </row>
    <row r="57" spans="1:63" ht="20.25" customHeight="1">
      <c r="A57" s="288" t="str">
        <f t="shared" ca="1" si="1"/>
        <v>----------</v>
      </c>
      <c r="B57" s="289" t="str">
        <f t="shared" ca="1" si="2"/>
        <v/>
      </c>
      <c r="C57" s="290"/>
      <c r="D57" s="291"/>
      <c r="E57" s="292">
        <v>4300</v>
      </c>
      <c r="F57" s="293"/>
      <c r="G57" s="293"/>
      <c r="H57" s="293"/>
      <c r="I57" s="294"/>
      <c r="J57" s="294"/>
      <c r="K57" s="294"/>
      <c r="L57" s="295"/>
      <c r="M57" s="296" t="str">
        <f t="shared" ca="1" si="3"/>
        <v/>
      </c>
      <c r="N57" s="296" t="str">
        <f ca="1">IFERROR(IF(INDIRECT(ADDRESS(ROW(),$M$1))&lt;&gt;"",INDIRECT(ADDRESS(ROW(),$M$1))*VLOOKUP(INDIRECT(ADDRESS(ROW(),$I$1)),リスト!$A:$B,2,FALSE),""),"")</f>
        <v/>
      </c>
      <c r="O57" s="295"/>
      <c r="P57" s="296" t="str">
        <f t="shared" ca="1" si="4"/>
        <v/>
      </c>
      <c r="Q57" s="294"/>
      <c r="R57" s="295"/>
      <c r="S57" s="296" t="str">
        <f t="shared" ca="1" si="5"/>
        <v/>
      </c>
      <c r="T57" s="296" t="str">
        <f ca="1">IFERROR(IF(INDIRECT(ADDRESS(ROW(),$S$1))&lt;&gt;"",INDIRECT(ADDRESS(ROW(),$S$1))*VLOOKUP(INDIRECT(ADDRESS(ROW(),$I$1)),リスト!$A:$B,2,FALSE),""),"")</f>
        <v/>
      </c>
      <c r="U57" s="295"/>
      <c r="V57" s="296" t="str">
        <f t="shared" ca="1" si="6"/>
        <v/>
      </c>
      <c r="W57" s="295"/>
      <c r="X57" s="295"/>
      <c r="Y57" s="297" t="str">
        <f t="shared" ca="1" si="18"/>
        <v/>
      </c>
      <c r="Z57" s="293"/>
      <c r="AA57" s="298" t="str">
        <f t="shared" ca="1" si="7"/>
        <v/>
      </c>
      <c r="AB57" s="293"/>
      <c r="AC57" s="298" t="str">
        <f t="shared" ca="1" si="8"/>
        <v/>
      </c>
      <c r="AD57" s="293"/>
      <c r="AE57" s="298" t="str">
        <f t="shared" ca="1" si="9"/>
        <v/>
      </c>
      <c r="AF57" s="293"/>
      <c r="AG57" s="293"/>
      <c r="AH57" s="298" t="str">
        <f t="shared" ca="1" si="10"/>
        <v/>
      </c>
      <c r="AI57" s="293"/>
      <c r="AJ57" s="298" t="str">
        <f t="shared" ca="1" si="11"/>
        <v/>
      </c>
      <c r="AK57" s="298" t="str">
        <f t="shared" ca="1" si="0"/>
        <v/>
      </c>
      <c r="AL57" s="293"/>
      <c r="AM57" s="298" t="str">
        <f t="shared" ca="1" si="12"/>
        <v/>
      </c>
      <c r="AN57" s="293"/>
      <c r="AO57" s="298" t="str">
        <f t="shared" ca="1" si="19"/>
        <v/>
      </c>
      <c r="AP57" s="293"/>
      <c r="AQ57" s="298" t="str">
        <f t="shared" ca="1" si="13"/>
        <v/>
      </c>
      <c r="AR57" s="293"/>
      <c r="AS57" s="298" t="str">
        <f t="shared" ca="1" si="14"/>
        <v/>
      </c>
      <c r="AT57" s="293"/>
      <c r="AU57" s="298" t="str">
        <f t="shared" ca="1" si="15"/>
        <v/>
      </c>
      <c r="AV57" s="293"/>
      <c r="AW57" s="298" t="str">
        <f t="shared" ca="1" si="16"/>
        <v/>
      </c>
      <c r="AX57" s="293"/>
      <c r="AY57" s="299"/>
      <c r="AZ57" s="299" t="s">
        <v>5241</v>
      </c>
      <c r="BA57" s="299"/>
      <c r="BB57" s="299"/>
      <c r="BC57" s="299"/>
      <c r="BD57" s="299"/>
      <c r="BE57" s="299"/>
      <c r="BF57" s="299"/>
      <c r="BG57" s="299"/>
      <c r="BH57" s="300"/>
      <c r="BI57" s="301" t="str">
        <f t="shared" si="17"/>
        <v>-4300</v>
      </c>
      <c r="BJ57" s="301" t="e">
        <f ca="1">VLOOKUP(A57,資産数量・単位記入シート!$A$3:$AD$1000,30,)</f>
        <v>#N/A</v>
      </c>
      <c r="BK57" s="301">
        <f ca="1">SUMIF(公営の設計監督費!$A$2:$B$1956,工事情報入力シート!BI57,公営の設計監督費!$B$2:$B$1956)</f>
        <v>0</v>
      </c>
    </row>
    <row r="58" spans="1:63" ht="20.25" customHeight="1">
      <c r="A58" s="288" t="str">
        <f t="shared" ca="1" si="1"/>
        <v>----------</v>
      </c>
      <c r="B58" s="289" t="str">
        <f t="shared" ca="1" si="2"/>
        <v/>
      </c>
      <c r="C58" s="290"/>
      <c r="D58" s="291"/>
      <c r="E58" s="292">
        <v>4400</v>
      </c>
      <c r="F58" s="293"/>
      <c r="G58" s="293"/>
      <c r="H58" s="293"/>
      <c r="I58" s="294"/>
      <c r="J58" s="294"/>
      <c r="K58" s="294"/>
      <c r="L58" s="295"/>
      <c r="M58" s="296" t="str">
        <f t="shared" ca="1" si="3"/>
        <v/>
      </c>
      <c r="N58" s="296" t="str">
        <f ca="1">IFERROR(IF(INDIRECT(ADDRESS(ROW(),$M$1))&lt;&gt;"",INDIRECT(ADDRESS(ROW(),$M$1))*VLOOKUP(INDIRECT(ADDRESS(ROW(),$I$1)),リスト!$A:$B,2,FALSE),""),"")</f>
        <v/>
      </c>
      <c r="O58" s="295"/>
      <c r="P58" s="296" t="str">
        <f t="shared" ca="1" si="4"/>
        <v/>
      </c>
      <c r="Q58" s="294"/>
      <c r="R58" s="295"/>
      <c r="S58" s="296" t="str">
        <f t="shared" ca="1" si="5"/>
        <v/>
      </c>
      <c r="T58" s="296" t="str">
        <f ca="1">IFERROR(IF(INDIRECT(ADDRESS(ROW(),$S$1))&lt;&gt;"",INDIRECT(ADDRESS(ROW(),$S$1))*VLOOKUP(INDIRECT(ADDRESS(ROW(),$I$1)),リスト!$A:$B,2,FALSE),""),"")</f>
        <v/>
      </c>
      <c r="U58" s="295"/>
      <c r="V58" s="296" t="str">
        <f t="shared" ca="1" si="6"/>
        <v/>
      </c>
      <c r="W58" s="295"/>
      <c r="X58" s="295"/>
      <c r="Y58" s="297" t="str">
        <f t="shared" ca="1" si="18"/>
        <v/>
      </c>
      <c r="Z58" s="293"/>
      <c r="AA58" s="298" t="str">
        <f t="shared" ca="1" si="7"/>
        <v/>
      </c>
      <c r="AB58" s="293"/>
      <c r="AC58" s="298" t="str">
        <f t="shared" ca="1" si="8"/>
        <v/>
      </c>
      <c r="AD58" s="293"/>
      <c r="AE58" s="298" t="str">
        <f t="shared" ca="1" si="9"/>
        <v/>
      </c>
      <c r="AF58" s="293"/>
      <c r="AG58" s="293"/>
      <c r="AH58" s="298" t="str">
        <f t="shared" ca="1" si="10"/>
        <v/>
      </c>
      <c r="AI58" s="293"/>
      <c r="AJ58" s="298" t="str">
        <f t="shared" ca="1" si="11"/>
        <v/>
      </c>
      <c r="AK58" s="298" t="str">
        <f t="shared" ca="1" si="0"/>
        <v/>
      </c>
      <c r="AL58" s="293"/>
      <c r="AM58" s="298" t="str">
        <f t="shared" ca="1" si="12"/>
        <v/>
      </c>
      <c r="AN58" s="293"/>
      <c r="AO58" s="298" t="str">
        <f t="shared" ca="1" si="19"/>
        <v/>
      </c>
      <c r="AP58" s="293"/>
      <c r="AQ58" s="298" t="str">
        <f t="shared" ca="1" si="13"/>
        <v/>
      </c>
      <c r="AR58" s="293"/>
      <c r="AS58" s="298" t="str">
        <f t="shared" ca="1" si="14"/>
        <v/>
      </c>
      <c r="AT58" s="293"/>
      <c r="AU58" s="298" t="str">
        <f t="shared" ca="1" si="15"/>
        <v/>
      </c>
      <c r="AV58" s="293"/>
      <c r="AW58" s="298" t="str">
        <f t="shared" ca="1" si="16"/>
        <v/>
      </c>
      <c r="AX58" s="293"/>
      <c r="AY58" s="299"/>
      <c r="AZ58" s="299" t="s">
        <v>5241</v>
      </c>
      <c r="BA58" s="299"/>
      <c r="BB58" s="299"/>
      <c r="BC58" s="299"/>
      <c r="BD58" s="299"/>
      <c r="BE58" s="299"/>
      <c r="BF58" s="299"/>
      <c r="BG58" s="299"/>
      <c r="BH58" s="300"/>
      <c r="BI58" s="301" t="str">
        <f t="shared" si="17"/>
        <v>-4400</v>
      </c>
      <c r="BJ58" s="301" t="e">
        <f ca="1">VLOOKUP(A58,資産数量・単位記入シート!$A$3:$AD$1000,30,)</f>
        <v>#N/A</v>
      </c>
      <c r="BK58" s="301">
        <f ca="1">SUMIF(公営の設計監督費!$A$2:$B$1956,工事情報入力シート!BI58,公営の設計監督費!$B$2:$B$1956)</f>
        <v>0</v>
      </c>
    </row>
    <row r="59" spans="1:63" ht="20.25" customHeight="1">
      <c r="A59" s="288" t="str">
        <f t="shared" ca="1" si="1"/>
        <v>----------</v>
      </c>
      <c r="B59" s="289" t="str">
        <f t="shared" ca="1" si="2"/>
        <v/>
      </c>
      <c r="C59" s="290"/>
      <c r="D59" s="291"/>
      <c r="E59" s="292">
        <v>4500</v>
      </c>
      <c r="F59" s="293"/>
      <c r="G59" s="293"/>
      <c r="H59" s="293"/>
      <c r="I59" s="294"/>
      <c r="J59" s="294"/>
      <c r="K59" s="294"/>
      <c r="L59" s="295"/>
      <c r="M59" s="296" t="str">
        <f t="shared" ca="1" si="3"/>
        <v/>
      </c>
      <c r="N59" s="296" t="str">
        <f ca="1">IFERROR(IF(INDIRECT(ADDRESS(ROW(),$M$1))&lt;&gt;"",INDIRECT(ADDRESS(ROW(),$M$1))*VLOOKUP(INDIRECT(ADDRESS(ROW(),$I$1)),リスト!$A:$B,2,FALSE),""),"")</f>
        <v/>
      </c>
      <c r="O59" s="295"/>
      <c r="P59" s="296" t="str">
        <f t="shared" ca="1" si="4"/>
        <v/>
      </c>
      <c r="Q59" s="294"/>
      <c r="R59" s="295"/>
      <c r="S59" s="296" t="str">
        <f t="shared" ca="1" si="5"/>
        <v/>
      </c>
      <c r="T59" s="296" t="str">
        <f ca="1">IFERROR(IF(INDIRECT(ADDRESS(ROW(),$S$1))&lt;&gt;"",INDIRECT(ADDRESS(ROW(),$S$1))*VLOOKUP(INDIRECT(ADDRESS(ROW(),$I$1)),リスト!$A:$B,2,FALSE),""),"")</f>
        <v/>
      </c>
      <c r="U59" s="295"/>
      <c r="V59" s="296" t="str">
        <f t="shared" ca="1" si="6"/>
        <v/>
      </c>
      <c r="W59" s="295"/>
      <c r="X59" s="295"/>
      <c r="Y59" s="297" t="str">
        <f t="shared" ca="1" si="18"/>
        <v/>
      </c>
      <c r="Z59" s="293"/>
      <c r="AA59" s="298" t="str">
        <f t="shared" ca="1" si="7"/>
        <v/>
      </c>
      <c r="AB59" s="293"/>
      <c r="AC59" s="298" t="str">
        <f t="shared" ca="1" si="8"/>
        <v/>
      </c>
      <c r="AD59" s="293"/>
      <c r="AE59" s="298" t="str">
        <f t="shared" ca="1" si="9"/>
        <v/>
      </c>
      <c r="AF59" s="293"/>
      <c r="AG59" s="293"/>
      <c r="AH59" s="298" t="str">
        <f t="shared" ca="1" si="10"/>
        <v/>
      </c>
      <c r="AI59" s="293"/>
      <c r="AJ59" s="298" t="str">
        <f t="shared" ca="1" si="11"/>
        <v/>
      </c>
      <c r="AK59" s="298" t="str">
        <f t="shared" ca="1" si="0"/>
        <v/>
      </c>
      <c r="AL59" s="293"/>
      <c r="AM59" s="298" t="str">
        <f t="shared" ca="1" si="12"/>
        <v/>
      </c>
      <c r="AN59" s="293"/>
      <c r="AO59" s="298" t="str">
        <f t="shared" ca="1" si="19"/>
        <v/>
      </c>
      <c r="AP59" s="293"/>
      <c r="AQ59" s="298" t="str">
        <f t="shared" ca="1" si="13"/>
        <v/>
      </c>
      <c r="AR59" s="293"/>
      <c r="AS59" s="298" t="str">
        <f t="shared" ca="1" si="14"/>
        <v/>
      </c>
      <c r="AT59" s="293"/>
      <c r="AU59" s="298" t="str">
        <f t="shared" ca="1" si="15"/>
        <v/>
      </c>
      <c r="AV59" s="293"/>
      <c r="AW59" s="298" t="str">
        <f t="shared" ca="1" si="16"/>
        <v/>
      </c>
      <c r="AX59" s="293"/>
      <c r="AY59" s="299"/>
      <c r="AZ59" s="299" t="s">
        <v>5241</v>
      </c>
      <c r="BA59" s="299"/>
      <c r="BB59" s="299"/>
      <c r="BC59" s="299"/>
      <c r="BD59" s="299"/>
      <c r="BE59" s="299"/>
      <c r="BF59" s="299"/>
      <c r="BG59" s="299"/>
      <c r="BH59" s="300"/>
      <c r="BI59" s="301" t="str">
        <f t="shared" si="17"/>
        <v>-4500</v>
      </c>
      <c r="BJ59" s="301" t="e">
        <f ca="1">VLOOKUP(A59,資産数量・単位記入シート!$A$3:$AD$1000,30,)</f>
        <v>#N/A</v>
      </c>
      <c r="BK59" s="301">
        <f ca="1">SUMIF(公営の設計監督費!$A$2:$B$1956,工事情報入力シート!BI59,公営の設計監督費!$B$2:$B$1956)</f>
        <v>0</v>
      </c>
    </row>
    <row r="60" spans="1:63" ht="20.25" customHeight="1">
      <c r="A60" s="288" t="str">
        <f t="shared" ca="1" si="1"/>
        <v>----------</v>
      </c>
      <c r="B60" s="289" t="str">
        <f t="shared" ca="1" si="2"/>
        <v/>
      </c>
      <c r="C60" s="290"/>
      <c r="D60" s="291"/>
      <c r="E60" s="292">
        <v>4600</v>
      </c>
      <c r="F60" s="293"/>
      <c r="G60" s="293"/>
      <c r="H60" s="293"/>
      <c r="I60" s="294"/>
      <c r="J60" s="294"/>
      <c r="K60" s="294"/>
      <c r="L60" s="295"/>
      <c r="M60" s="296" t="str">
        <f t="shared" ca="1" si="3"/>
        <v/>
      </c>
      <c r="N60" s="296" t="str">
        <f ca="1">IFERROR(IF(INDIRECT(ADDRESS(ROW(),$M$1))&lt;&gt;"",INDIRECT(ADDRESS(ROW(),$M$1))*VLOOKUP(INDIRECT(ADDRESS(ROW(),$I$1)),リスト!$A:$B,2,FALSE),""),"")</f>
        <v/>
      </c>
      <c r="O60" s="295"/>
      <c r="P60" s="296" t="str">
        <f t="shared" ca="1" si="4"/>
        <v/>
      </c>
      <c r="Q60" s="294"/>
      <c r="R60" s="295"/>
      <c r="S60" s="296" t="str">
        <f t="shared" ca="1" si="5"/>
        <v/>
      </c>
      <c r="T60" s="296" t="str">
        <f ca="1">IFERROR(IF(INDIRECT(ADDRESS(ROW(),$S$1))&lt;&gt;"",INDIRECT(ADDRESS(ROW(),$S$1))*VLOOKUP(INDIRECT(ADDRESS(ROW(),$I$1)),リスト!$A:$B,2,FALSE),""),"")</f>
        <v/>
      </c>
      <c r="U60" s="295"/>
      <c r="V60" s="296" t="str">
        <f t="shared" ca="1" si="6"/>
        <v/>
      </c>
      <c r="W60" s="295"/>
      <c r="X60" s="295"/>
      <c r="Y60" s="297" t="str">
        <f t="shared" ca="1" si="18"/>
        <v/>
      </c>
      <c r="Z60" s="293"/>
      <c r="AA60" s="298" t="str">
        <f t="shared" ca="1" si="7"/>
        <v/>
      </c>
      <c r="AB60" s="293"/>
      <c r="AC60" s="298" t="str">
        <f t="shared" ca="1" si="8"/>
        <v/>
      </c>
      <c r="AD60" s="293"/>
      <c r="AE60" s="298" t="str">
        <f t="shared" ca="1" si="9"/>
        <v/>
      </c>
      <c r="AF60" s="293"/>
      <c r="AG60" s="293"/>
      <c r="AH60" s="298" t="str">
        <f t="shared" ca="1" si="10"/>
        <v/>
      </c>
      <c r="AI60" s="293"/>
      <c r="AJ60" s="298" t="str">
        <f t="shared" ca="1" si="11"/>
        <v/>
      </c>
      <c r="AK60" s="298" t="str">
        <f t="shared" ca="1" si="0"/>
        <v/>
      </c>
      <c r="AL60" s="293"/>
      <c r="AM60" s="298" t="str">
        <f t="shared" ca="1" si="12"/>
        <v/>
      </c>
      <c r="AN60" s="293"/>
      <c r="AO60" s="298" t="str">
        <f t="shared" ca="1" si="19"/>
        <v/>
      </c>
      <c r="AP60" s="293"/>
      <c r="AQ60" s="298" t="str">
        <f t="shared" ca="1" si="13"/>
        <v/>
      </c>
      <c r="AR60" s="293"/>
      <c r="AS60" s="298" t="str">
        <f t="shared" ca="1" si="14"/>
        <v/>
      </c>
      <c r="AT60" s="293"/>
      <c r="AU60" s="298" t="str">
        <f t="shared" ca="1" si="15"/>
        <v/>
      </c>
      <c r="AV60" s="293"/>
      <c r="AW60" s="298" t="str">
        <f t="shared" ca="1" si="16"/>
        <v/>
      </c>
      <c r="AX60" s="293"/>
      <c r="AY60" s="299"/>
      <c r="AZ60" s="299" t="s">
        <v>5241</v>
      </c>
      <c r="BA60" s="299"/>
      <c r="BB60" s="299"/>
      <c r="BC60" s="299"/>
      <c r="BD60" s="299"/>
      <c r="BE60" s="299"/>
      <c r="BF60" s="299"/>
      <c r="BG60" s="299"/>
      <c r="BH60" s="300"/>
      <c r="BI60" s="301" t="str">
        <f t="shared" si="17"/>
        <v>-4600</v>
      </c>
      <c r="BJ60" s="301" t="e">
        <f ca="1">VLOOKUP(A60,資産数量・単位記入シート!$A$3:$AD$1000,30,)</f>
        <v>#N/A</v>
      </c>
      <c r="BK60" s="301">
        <f ca="1">SUMIF(公営の設計監督費!$A$2:$B$1956,工事情報入力シート!BI60,公営の設計監督費!$B$2:$B$1956)</f>
        <v>0</v>
      </c>
    </row>
    <row r="61" spans="1:63" ht="20.25" customHeight="1">
      <c r="A61" s="288" t="str">
        <f t="shared" ca="1" si="1"/>
        <v>----------</v>
      </c>
      <c r="B61" s="289" t="str">
        <f t="shared" ca="1" si="2"/>
        <v/>
      </c>
      <c r="C61" s="290"/>
      <c r="D61" s="291"/>
      <c r="E61" s="292">
        <v>4700</v>
      </c>
      <c r="F61" s="293"/>
      <c r="G61" s="293"/>
      <c r="H61" s="293"/>
      <c r="I61" s="294"/>
      <c r="J61" s="294"/>
      <c r="K61" s="294"/>
      <c r="L61" s="295"/>
      <c r="M61" s="296" t="str">
        <f t="shared" ca="1" si="3"/>
        <v/>
      </c>
      <c r="N61" s="296" t="str">
        <f ca="1">IFERROR(IF(INDIRECT(ADDRESS(ROW(),$M$1))&lt;&gt;"",INDIRECT(ADDRESS(ROW(),$M$1))*VLOOKUP(INDIRECT(ADDRESS(ROW(),$I$1)),リスト!$A:$B,2,FALSE),""),"")</f>
        <v/>
      </c>
      <c r="O61" s="295"/>
      <c r="P61" s="296" t="str">
        <f t="shared" ca="1" si="4"/>
        <v/>
      </c>
      <c r="Q61" s="294"/>
      <c r="R61" s="295"/>
      <c r="S61" s="296" t="str">
        <f t="shared" ca="1" si="5"/>
        <v/>
      </c>
      <c r="T61" s="296" t="str">
        <f ca="1">IFERROR(IF(INDIRECT(ADDRESS(ROW(),$S$1))&lt;&gt;"",INDIRECT(ADDRESS(ROW(),$S$1))*VLOOKUP(INDIRECT(ADDRESS(ROW(),$I$1)),リスト!$A:$B,2,FALSE),""),"")</f>
        <v/>
      </c>
      <c r="U61" s="295"/>
      <c r="V61" s="296" t="str">
        <f t="shared" ca="1" si="6"/>
        <v/>
      </c>
      <c r="W61" s="295"/>
      <c r="X61" s="295"/>
      <c r="Y61" s="297" t="str">
        <f t="shared" ca="1" si="18"/>
        <v/>
      </c>
      <c r="Z61" s="293"/>
      <c r="AA61" s="298" t="str">
        <f t="shared" ca="1" si="7"/>
        <v/>
      </c>
      <c r="AB61" s="293"/>
      <c r="AC61" s="298" t="str">
        <f t="shared" ca="1" si="8"/>
        <v/>
      </c>
      <c r="AD61" s="293"/>
      <c r="AE61" s="298" t="str">
        <f t="shared" ca="1" si="9"/>
        <v/>
      </c>
      <c r="AF61" s="293"/>
      <c r="AG61" s="293"/>
      <c r="AH61" s="298" t="str">
        <f t="shared" ca="1" si="10"/>
        <v/>
      </c>
      <c r="AI61" s="293"/>
      <c r="AJ61" s="298" t="str">
        <f t="shared" ca="1" si="11"/>
        <v/>
      </c>
      <c r="AK61" s="298" t="str">
        <f t="shared" ca="1" si="0"/>
        <v/>
      </c>
      <c r="AL61" s="293"/>
      <c r="AM61" s="298" t="str">
        <f t="shared" ca="1" si="12"/>
        <v/>
      </c>
      <c r="AN61" s="293"/>
      <c r="AO61" s="298" t="str">
        <f t="shared" ca="1" si="19"/>
        <v/>
      </c>
      <c r="AP61" s="293"/>
      <c r="AQ61" s="298" t="str">
        <f t="shared" ca="1" si="13"/>
        <v/>
      </c>
      <c r="AR61" s="293"/>
      <c r="AS61" s="298" t="str">
        <f t="shared" ca="1" si="14"/>
        <v/>
      </c>
      <c r="AT61" s="293"/>
      <c r="AU61" s="298" t="str">
        <f t="shared" ca="1" si="15"/>
        <v/>
      </c>
      <c r="AV61" s="293"/>
      <c r="AW61" s="298" t="str">
        <f t="shared" ca="1" si="16"/>
        <v/>
      </c>
      <c r="AX61" s="293"/>
      <c r="AY61" s="299"/>
      <c r="AZ61" s="299" t="s">
        <v>5241</v>
      </c>
      <c r="BA61" s="299"/>
      <c r="BB61" s="299"/>
      <c r="BC61" s="299"/>
      <c r="BD61" s="299"/>
      <c r="BE61" s="299"/>
      <c r="BF61" s="299"/>
      <c r="BG61" s="299"/>
      <c r="BH61" s="300"/>
      <c r="BI61" s="301" t="str">
        <f t="shared" si="17"/>
        <v>-4700</v>
      </c>
      <c r="BJ61" s="301" t="e">
        <f ca="1">VLOOKUP(A61,資産数量・単位記入シート!$A$3:$AD$1000,30,)</f>
        <v>#N/A</v>
      </c>
      <c r="BK61" s="301">
        <f ca="1">SUMIF(公営の設計監督費!$A$2:$B$1956,工事情報入力シート!BI61,公営の設計監督費!$B$2:$B$1956)</f>
        <v>0</v>
      </c>
    </row>
    <row r="62" spans="1:63" ht="20.25" customHeight="1">
      <c r="A62" s="288" t="str">
        <f t="shared" ca="1" si="1"/>
        <v>----------</v>
      </c>
      <c r="B62" s="289" t="str">
        <f t="shared" ca="1" si="2"/>
        <v/>
      </c>
      <c r="C62" s="290"/>
      <c r="D62" s="291"/>
      <c r="E62" s="292">
        <v>4800</v>
      </c>
      <c r="F62" s="293"/>
      <c r="G62" s="293"/>
      <c r="H62" s="293"/>
      <c r="I62" s="294"/>
      <c r="J62" s="294"/>
      <c r="K62" s="294"/>
      <c r="L62" s="295"/>
      <c r="M62" s="296" t="str">
        <f t="shared" ca="1" si="3"/>
        <v/>
      </c>
      <c r="N62" s="296" t="str">
        <f ca="1">IFERROR(IF(INDIRECT(ADDRESS(ROW(),$M$1))&lt;&gt;"",INDIRECT(ADDRESS(ROW(),$M$1))*VLOOKUP(INDIRECT(ADDRESS(ROW(),$I$1)),リスト!$A:$B,2,FALSE),""),"")</f>
        <v/>
      </c>
      <c r="O62" s="295"/>
      <c r="P62" s="296" t="str">
        <f t="shared" ca="1" si="4"/>
        <v/>
      </c>
      <c r="Q62" s="294"/>
      <c r="R62" s="295"/>
      <c r="S62" s="296" t="str">
        <f t="shared" ca="1" si="5"/>
        <v/>
      </c>
      <c r="T62" s="296" t="str">
        <f ca="1">IFERROR(IF(INDIRECT(ADDRESS(ROW(),$S$1))&lt;&gt;"",INDIRECT(ADDRESS(ROW(),$S$1))*VLOOKUP(INDIRECT(ADDRESS(ROW(),$I$1)),リスト!$A:$B,2,FALSE),""),"")</f>
        <v/>
      </c>
      <c r="U62" s="295"/>
      <c r="V62" s="296" t="str">
        <f t="shared" ca="1" si="6"/>
        <v/>
      </c>
      <c r="W62" s="295"/>
      <c r="X62" s="295"/>
      <c r="Y62" s="297" t="str">
        <f t="shared" ca="1" si="18"/>
        <v/>
      </c>
      <c r="Z62" s="293"/>
      <c r="AA62" s="298" t="str">
        <f t="shared" ca="1" si="7"/>
        <v/>
      </c>
      <c r="AB62" s="293"/>
      <c r="AC62" s="298" t="str">
        <f t="shared" ca="1" si="8"/>
        <v/>
      </c>
      <c r="AD62" s="293"/>
      <c r="AE62" s="298" t="str">
        <f t="shared" ca="1" si="9"/>
        <v/>
      </c>
      <c r="AF62" s="293"/>
      <c r="AG62" s="293"/>
      <c r="AH62" s="298" t="str">
        <f t="shared" ca="1" si="10"/>
        <v/>
      </c>
      <c r="AI62" s="293"/>
      <c r="AJ62" s="298" t="str">
        <f t="shared" ca="1" si="11"/>
        <v/>
      </c>
      <c r="AK62" s="298" t="str">
        <f t="shared" ca="1" si="0"/>
        <v/>
      </c>
      <c r="AL62" s="293"/>
      <c r="AM62" s="298" t="str">
        <f t="shared" ca="1" si="12"/>
        <v/>
      </c>
      <c r="AN62" s="293"/>
      <c r="AO62" s="298" t="str">
        <f t="shared" ca="1" si="19"/>
        <v/>
      </c>
      <c r="AP62" s="293"/>
      <c r="AQ62" s="298" t="str">
        <f t="shared" ca="1" si="13"/>
        <v/>
      </c>
      <c r="AR62" s="293"/>
      <c r="AS62" s="298" t="str">
        <f t="shared" ca="1" si="14"/>
        <v/>
      </c>
      <c r="AT62" s="293"/>
      <c r="AU62" s="298" t="str">
        <f t="shared" ca="1" si="15"/>
        <v/>
      </c>
      <c r="AV62" s="293"/>
      <c r="AW62" s="298" t="str">
        <f t="shared" ca="1" si="16"/>
        <v/>
      </c>
      <c r="AX62" s="293"/>
      <c r="AY62" s="299"/>
      <c r="AZ62" s="299" t="s">
        <v>5241</v>
      </c>
      <c r="BA62" s="299"/>
      <c r="BB62" s="299"/>
      <c r="BC62" s="299"/>
      <c r="BD62" s="299"/>
      <c r="BE62" s="299"/>
      <c r="BF62" s="299"/>
      <c r="BG62" s="299"/>
      <c r="BH62" s="300"/>
      <c r="BI62" s="301" t="str">
        <f t="shared" si="17"/>
        <v>-4800</v>
      </c>
      <c r="BJ62" s="301" t="e">
        <f ca="1">VLOOKUP(A62,資産数量・単位記入シート!$A$3:$AD$1000,30,)</f>
        <v>#N/A</v>
      </c>
      <c r="BK62" s="301">
        <f ca="1">SUMIF(公営の設計監督費!$A$2:$B$1956,工事情報入力シート!BI62,公営の設計監督費!$B$2:$B$1956)</f>
        <v>0</v>
      </c>
    </row>
    <row r="63" spans="1:63" ht="20.25" customHeight="1">
      <c r="A63" s="288" t="str">
        <f t="shared" ca="1" si="1"/>
        <v>----------</v>
      </c>
      <c r="B63" s="289" t="str">
        <f t="shared" ca="1" si="2"/>
        <v/>
      </c>
      <c r="C63" s="290"/>
      <c r="D63" s="291"/>
      <c r="E63" s="292">
        <v>4900</v>
      </c>
      <c r="F63" s="293"/>
      <c r="G63" s="293"/>
      <c r="H63" s="293"/>
      <c r="I63" s="294"/>
      <c r="J63" s="294"/>
      <c r="K63" s="294"/>
      <c r="L63" s="295"/>
      <c r="M63" s="296" t="str">
        <f t="shared" ca="1" si="3"/>
        <v/>
      </c>
      <c r="N63" s="296" t="str">
        <f ca="1">IFERROR(IF(INDIRECT(ADDRESS(ROW(),$M$1))&lt;&gt;"",INDIRECT(ADDRESS(ROW(),$M$1))*VLOOKUP(INDIRECT(ADDRESS(ROW(),$I$1)),リスト!$A:$B,2,FALSE),""),"")</f>
        <v/>
      </c>
      <c r="O63" s="295"/>
      <c r="P63" s="296" t="str">
        <f t="shared" ca="1" si="4"/>
        <v/>
      </c>
      <c r="Q63" s="294"/>
      <c r="R63" s="295"/>
      <c r="S63" s="296" t="str">
        <f t="shared" ca="1" si="5"/>
        <v/>
      </c>
      <c r="T63" s="296" t="str">
        <f ca="1">IFERROR(IF(INDIRECT(ADDRESS(ROW(),$S$1))&lt;&gt;"",INDIRECT(ADDRESS(ROW(),$S$1))*VLOOKUP(INDIRECT(ADDRESS(ROW(),$I$1)),リスト!$A:$B,2,FALSE),""),"")</f>
        <v/>
      </c>
      <c r="U63" s="295"/>
      <c r="V63" s="296" t="str">
        <f t="shared" ca="1" si="6"/>
        <v/>
      </c>
      <c r="W63" s="295"/>
      <c r="X63" s="295"/>
      <c r="Y63" s="297" t="str">
        <f t="shared" ca="1" si="18"/>
        <v/>
      </c>
      <c r="Z63" s="293"/>
      <c r="AA63" s="298" t="str">
        <f t="shared" ca="1" si="7"/>
        <v/>
      </c>
      <c r="AB63" s="293"/>
      <c r="AC63" s="298" t="str">
        <f t="shared" ca="1" si="8"/>
        <v/>
      </c>
      <c r="AD63" s="293"/>
      <c r="AE63" s="298" t="str">
        <f t="shared" ca="1" si="9"/>
        <v/>
      </c>
      <c r="AF63" s="293"/>
      <c r="AG63" s="293"/>
      <c r="AH63" s="298" t="str">
        <f t="shared" ca="1" si="10"/>
        <v/>
      </c>
      <c r="AI63" s="293"/>
      <c r="AJ63" s="298" t="str">
        <f t="shared" ca="1" si="11"/>
        <v/>
      </c>
      <c r="AK63" s="298" t="str">
        <f t="shared" ca="1" si="0"/>
        <v/>
      </c>
      <c r="AL63" s="293"/>
      <c r="AM63" s="298" t="str">
        <f t="shared" ca="1" si="12"/>
        <v/>
      </c>
      <c r="AN63" s="293"/>
      <c r="AO63" s="298" t="str">
        <f t="shared" ca="1" si="19"/>
        <v/>
      </c>
      <c r="AP63" s="293"/>
      <c r="AQ63" s="298" t="str">
        <f t="shared" ca="1" si="13"/>
        <v/>
      </c>
      <c r="AR63" s="293"/>
      <c r="AS63" s="298" t="str">
        <f t="shared" ca="1" si="14"/>
        <v/>
      </c>
      <c r="AT63" s="293"/>
      <c r="AU63" s="298" t="str">
        <f t="shared" ca="1" si="15"/>
        <v/>
      </c>
      <c r="AV63" s="293"/>
      <c r="AW63" s="298" t="str">
        <f t="shared" ca="1" si="16"/>
        <v/>
      </c>
      <c r="AX63" s="293"/>
      <c r="AY63" s="299"/>
      <c r="AZ63" s="299" t="s">
        <v>5241</v>
      </c>
      <c r="BA63" s="299"/>
      <c r="BB63" s="299"/>
      <c r="BC63" s="299"/>
      <c r="BD63" s="299"/>
      <c r="BE63" s="299"/>
      <c r="BF63" s="299"/>
      <c r="BG63" s="299"/>
      <c r="BH63" s="300"/>
      <c r="BI63" s="301" t="str">
        <f t="shared" si="17"/>
        <v>-4900</v>
      </c>
      <c r="BJ63" s="301" t="e">
        <f ca="1">VLOOKUP(A63,資産数量・単位記入シート!$A$3:$AD$1000,30,)</f>
        <v>#N/A</v>
      </c>
      <c r="BK63" s="301">
        <f ca="1">SUMIF(公営の設計監督費!$A$2:$B$1956,工事情報入力シート!BI63,公営の設計監督費!$B$2:$B$1956)</f>
        <v>0</v>
      </c>
    </row>
    <row r="64" spans="1:63" ht="20.25" customHeight="1">
      <c r="A64" s="288" t="str">
        <f t="shared" ca="1" si="1"/>
        <v>----------</v>
      </c>
      <c r="B64" s="289" t="str">
        <f t="shared" ca="1" si="2"/>
        <v/>
      </c>
      <c r="C64" s="290"/>
      <c r="D64" s="291"/>
      <c r="E64" s="292">
        <v>5000</v>
      </c>
      <c r="F64" s="293"/>
      <c r="G64" s="293"/>
      <c r="H64" s="293"/>
      <c r="I64" s="294"/>
      <c r="J64" s="294"/>
      <c r="K64" s="294"/>
      <c r="L64" s="295"/>
      <c r="M64" s="296" t="str">
        <f t="shared" ca="1" si="3"/>
        <v/>
      </c>
      <c r="N64" s="296" t="str">
        <f ca="1">IFERROR(IF(INDIRECT(ADDRESS(ROW(),$M$1))&lt;&gt;"",INDIRECT(ADDRESS(ROW(),$M$1))*VLOOKUP(INDIRECT(ADDRESS(ROW(),$I$1)),リスト!$A:$B,2,FALSE),""),"")</f>
        <v/>
      </c>
      <c r="O64" s="295"/>
      <c r="P64" s="296" t="str">
        <f t="shared" ca="1" si="4"/>
        <v/>
      </c>
      <c r="Q64" s="294"/>
      <c r="R64" s="295"/>
      <c r="S64" s="296" t="str">
        <f t="shared" ca="1" si="5"/>
        <v/>
      </c>
      <c r="T64" s="296" t="str">
        <f ca="1">IFERROR(IF(INDIRECT(ADDRESS(ROW(),$S$1))&lt;&gt;"",INDIRECT(ADDRESS(ROW(),$S$1))*VLOOKUP(INDIRECT(ADDRESS(ROW(),$I$1)),リスト!$A:$B,2,FALSE),""),"")</f>
        <v/>
      </c>
      <c r="U64" s="295"/>
      <c r="V64" s="296" t="str">
        <f t="shared" ca="1" si="6"/>
        <v/>
      </c>
      <c r="W64" s="295"/>
      <c r="X64" s="295"/>
      <c r="Y64" s="297" t="str">
        <f t="shared" ca="1" si="18"/>
        <v/>
      </c>
      <c r="Z64" s="293"/>
      <c r="AA64" s="298" t="str">
        <f t="shared" ca="1" si="7"/>
        <v/>
      </c>
      <c r="AB64" s="293"/>
      <c r="AC64" s="298" t="str">
        <f t="shared" ca="1" si="8"/>
        <v/>
      </c>
      <c r="AD64" s="293"/>
      <c r="AE64" s="298" t="str">
        <f t="shared" ca="1" si="9"/>
        <v/>
      </c>
      <c r="AF64" s="293"/>
      <c r="AG64" s="293"/>
      <c r="AH64" s="298" t="str">
        <f t="shared" ca="1" si="10"/>
        <v/>
      </c>
      <c r="AI64" s="293"/>
      <c r="AJ64" s="298" t="str">
        <f t="shared" ca="1" si="11"/>
        <v/>
      </c>
      <c r="AK64" s="298" t="str">
        <f t="shared" ca="1" si="0"/>
        <v/>
      </c>
      <c r="AL64" s="293"/>
      <c r="AM64" s="298" t="str">
        <f t="shared" ca="1" si="12"/>
        <v/>
      </c>
      <c r="AN64" s="293"/>
      <c r="AO64" s="298" t="str">
        <f t="shared" ca="1" si="19"/>
        <v/>
      </c>
      <c r="AP64" s="293"/>
      <c r="AQ64" s="298" t="str">
        <f t="shared" ca="1" si="13"/>
        <v/>
      </c>
      <c r="AR64" s="293"/>
      <c r="AS64" s="298" t="str">
        <f t="shared" ca="1" si="14"/>
        <v/>
      </c>
      <c r="AT64" s="293"/>
      <c r="AU64" s="298" t="str">
        <f t="shared" ca="1" si="15"/>
        <v/>
      </c>
      <c r="AV64" s="293"/>
      <c r="AW64" s="298" t="str">
        <f t="shared" ca="1" si="16"/>
        <v/>
      </c>
      <c r="AX64" s="293"/>
      <c r="AY64" s="299"/>
      <c r="AZ64" s="299" t="s">
        <v>5241</v>
      </c>
      <c r="BA64" s="299"/>
      <c r="BB64" s="299"/>
      <c r="BC64" s="299"/>
      <c r="BD64" s="299"/>
      <c r="BE64" s="299"/>
      <c r="BF64" s="299"/>
      <c r="BG64" s="299"/>
      <c r="BH64" s="300"/>
      <c r="BI64" s="301" t="str">
        <f t="shared" si="17"/>
        <v>-5000</v>
      </c>
      <c r="BJ64" s="301" t="e">
        <f ca="1">VLOOKUP(A64,資産数量・単位記入シート!$A$3:$AD$1000,30,)</f>
        <v>#N/A</v>
      </c>
      <c r="BK64" s="301">
        <f ca="1">SUMIF(公営の設計監督費!$A$2:$B$1956,工事情報入力シート!BI64,公営の設計監督費!$B$2:$B$1956)</f>
        <v>0</v>
      </c>
    </row>
    <row r="65" spans="1:63" ht="20.25" customHeight="1">
      <c r="A65" s="288" t="str">
        <f t="shared" ca="1" si="1"/>
        <v>----------</v>
      </c>
      <c r="B65" s="289" t="str">
        <f t="shared" ca="1" si="2"/>
        <v/>
      </c>
      <c r="C65" s="290"/>
      <c r="D65" s="291"/>
      <c r="E65" s="292">
        <v>5100</v>
      </c>
      <c r="F65" s="293"/>
      <c r="G65" s="293"/>
      <c r="H65" s="293"/>
      <c r="I65" s="294"/>
      <c r="J65" s="294"/>
      <c r="K65" s="294"/>
      <c r="L65" s="295"/>
      <c r="M65" s="296" t="str">
        <f t="shared" ca="1" si="3"/>
        <v/>
      </c>
      <c r="N65" s="296" t="str">
        <f ca="1">IFERROR(IF(INDIRECT(ADDRESS(ROW(),$M$1))&lt;&gt;"",INDIRECT(ADDRESS(ROW(),$M$1))*VLOOKUP(INDIRECT(ADDRESS(ROW(),$I$1)),リスト!$A:$B,2,FALSE),""),"")</f>
        <v/>
      </c>
      <c r="O65" s="295"/>
      <c r="P65" s="296" t="str">
        <f t="shared" ca="1" si="4"/>
        <v/>
      </c>
      <c r="Q65" s="294"/>
      <c r="R65" s="295"/>
      <c r="S65" s="296" t="str">
        <f t="shared" ca="1" si="5"/>
        <v/>
      </c>
      <c r="T65" s="296" t="str">
        <f ca="1">IFERROR(IF(INDIRECT(ADDRESS(ROW(),$S$1))&lt;&gt;"",INDIRECT(ADDRESS(ROW(),$S$1))*VLOOKUP(INDIRECT(ADDRESS(ROW(),$I$1)),リスト!$A:$B,2,FALSE),""),"")</f>
        <v/>
      </c>
      <c r="U65" s="295"/>
      <c r="V65" s="296" t="str">
        <f t="shared" ca="1" si="6"/>
        <v/>
      </c>
      <c r="W65" s="295"/>
      <c r="X65" s="295"/>
      <c r="Y65" s="297" t="str">
        <f t="shared" ca="1" si="18"/>
        <v/>
      </c>
      <c r="Z65" s="293"/>
      <c r="AA65" s="298" t="str">
        <f t="shared" ca="1" si="7"/>
        <v/>
      </c>
      <c r="AB65" s="293"/>
      <c r="AC65" s="298" t="str">
        <f t="shared" ca="1" si="8"/>
        <v/>
      </c>
      <c r="AD65" s="293"/>
      <c r="AE65" s="298" t="str">
        <f t="shared" ca="1" si="9"/>
        <v/>
      </c>
      <c r="AF65" s="293"/>
      <c r="AG65" s="293"/>
      <c r="AH65" s="298" t="str">
        <f t="shared" ca="1" si="10"/>
        <v/>
      </c>
      <c r="AI65" s="293"/>
      <c r="AJ65" s="298" t="str">
        <f t="shared" ca="1" si="11"/>
        <v/>
      </c>
      <c r="AK65" s="298" t="str">
        <f t="shared" ca="1" si="0"/>
        <v/>
      </c>
      <c r="AL65" s="293"/>
      <c r="AM65" s="298" t="str">
        <f t="shared" ca="1" si="12"/>
        <v/>
      </c>
      <c r="AN65" s="293"/>
      <c r="AO65" s="298" t="str">
        <f t="shared" ca="1" si="19"/>
        <v/>
      </c>
      <c r="AP65" s="293"/>
      <c r="AQ65" s="298" t="str">
        <f t="shared" ca="1" si="13"/>
        <v/>
      </c>
      <c r="AR65" s="293"/>
      <c r="AS65" s="298" t="str">
        <f t="shared" ca="1" si="14"/>
        <v/>
      </c>
      <c r="AT65" s="293"/>
      <c r="AU65" s="298" t="str">
        <f t="shared" ca="1" si="15"/>
        <v/>
      </c>
      <c r="AV65" s="293"/>
      <c r="AW65" s="298" t="str">
        <f t="shared" ca="1" si="16"/>
        <v/>
      </c>
      <c r="AX65" s="293"/>
      <c r="AY65" s="299"/>
      <c r="AZ65" s="299" t="s">
        <v>5241</v>
      </c>
      <c r="BA65" s="299"/>
      <c r="BB65" s="299"/>
      <c r="BC65" s="299"/>
      <c r="BD65" s="299"/>
      <c r="BE65" s="299"/>
      <c r="BF65" s="299"/>
      <c r="BG65" s="299"/>
      <c r="BH65" s="300"/>
      <c r="BI65" s="301" t="str">
        <f t="shared" si="17"/>
        <v>-5100</v>
      </c>
      <c r="BJ65" s="301" t="e">
        <f ca="1">VLOOKUP(A65,資産数量・単位記入シート!$A$3:$AD$1000,30,)</f>
        <v>#N/A</v>
      </c>
      <c r="BK65" s="301">
        <f ca="1">SUMIF(公営の設計監督費!$A$2:$B$1956,工事情報入力シート!BI65,公営の設計監督費!$B$2:$B$1956)</f>
        <v>0</v>
      </c>
    </row>
    <row r="66" spans="1:63" ht="20.25" customHeight="1">
      <c r="A66" s="288" t="str">
        <f t="shared" ca="1" si="1"/>
        <v>----------</v>
      </c>
      <c r="B66" s="289" t="str">
        <f t="shared" ca="1" si="2"/>
        <v/>
      </c>
      <c r="C66" s="290"/>
      <c r="D66" s="291"/>
      <c r="E66" s="292">
        <v>5200</v>
      </c>
      <c r="F66" s="293"/>
      <c r="G66" s="293"/>
      <c r="H66" s="293"/>
      <c r="I66" s="294"/>
      <c r="J66" s="294"/>
      <c r="K66" s="294"/>
      <c r="L66" s="295"/>
      <c r="M66" s="296" t="str">
        <f t="shared" ca="1" si="3"/>
        <v/>
      </c>
      <c r="N66" s="296" t="str">
        <f ca="1">IFERROR(IF(INDIRECT(ADDRESS(ROW(),$M$1))&lt;&gt;"",INDIRECT(ADDRESS(ROW(),$M$1))*VLOOKUP(INDIRECT(ADDRESS(ROW(),$I$1)),リスト!$A:$B,2,FALSE),""),"")</f>
        <v/>
      </c>
      <c r="O66" s="295"/>
      <c r="P66" s="296" t="str">
        <f t="shared" ca="1" si="4"/>
        <v/>
      </c>
      <c r="Q66" s="294"/>
      <c r="R66" s="295"/>
      <c r="S66" s="296" t="str">
        <f t="shared" ca="1" si="5"/>
        <v/>
      </c>
      <c r="T66" s="296" t="str">
        <f ca="1">IFERROR(IF(INDIRECT(ADDRESS(ROW(),$S$1))&lt;&gt;"",INDIRECT(ADDRESS(ROW(),$S$1))*VLOOKUP(INDIRECT(ADDRESS(ROW(),$I$1)),リスト!$A:$B,2,FALSE),""),"")</f>
        <v/>
      </c>
      <c r="U66" s="295"/>
      <c r="V66" s="296" t="str">
        <f t="shared" ca="1" si="6"/>
        <v/>
      </c>
      <c r="W66" s="295"/>
      <c r="X66" s="295"/>
      <c r="Y66" s="297" t="str">
        <f t="shared" ca="1" si="18"/>
        <v/>
      </c>
      <c r="Z66" s="293"/>
      <c r="AA66" s="298" t="str">
        <f t="shared" ca="1" si="7"/>
        <v/>
      </c>
      <c r="AB66" s="293"/>
      <c r="AC66" s="298" t="str">
        <f t="shared" ca="1" si="8"/>
        <v/>
      </c>
      <c r="AD66" s="293"/>
      <c r="AE66" s="298" t="str">
        <f t="shared" ca="1" si="9"/>
        <v/>
      </c>
      <c r="AF66" s="293"/>
      <c r="AG66" s="293"/>
      <c r="AH66" s="298" t="str">
        <f t="shared" ca="1" si="10"/>
        <v/>
      </c>
      <c r="AI66" s="293"/>
      <c r="AJ66" s="298" t="str">
        <f t="shared" ca="1" si="11"/>
        <v/>
      </c>
      <c r="AK66" s="298" t="str">
        <f t="shared" ca="1" si="0"/>
        <v/>
      </c>
      <c r="AL66" s="293"/>
      <c r="AM66" s="298" t="str">
        <f t="shared" ca="1" si="12"/>
        <v/>
      </c>
      <c r="AN66" s="293"/>
      <c r="AO66" s="298" t="str">
        <f t="shared" ca="1" si="19"/>
        <v/>
      </c>
      <c r="AP66" s="293"/>
      <c r="AQ66" s="298" t="str">
        <f t="shared" ca="1" si="13"/>
        <v/>
      </c>
      <c r="AR66" s="293"/>
      <c r="AS66" s="298" t="str">
        <f t="shared" ca="1" si="14"/>
        <v/>
      </c>
      <c r="AT66" s="293"/>
      <c r="AU66" s="298" t="str">
        <f t="shared" ca="1" si="15"/>
        <v/>
      </c>
      <c r="AV66" s="293"/>
      <c r="AW66" s="298" t="str">
        <f t="shared" ca="1" si="16"/>
        <v/>
      </c>
      <c r="AX66" s="293"/>
      <c r="AY66" s="299"/>
      <c r="AZ66" s="299" t="s">
        <v>5241</v>
      </c>
      <c r="BA66" s="299"/>
      <c r="BB66" s="299"/>
      <c r="BC66" s="299"/>
      <c r="BD66" s="299"/>
      <c r="BE66" s="299"/>
      <c r="BF66" s="299"/>
      <c r="BG66" s="299"/>
      <c r="BH66" s="300"/>
      <c r="BI66" s="301" t="str">
        <f t="shared" si="17"/>
        <v>-5200</v>
      </c>
      <c r="BJ66" s="301" t="e">
        <f ca="1">VLOOKUP(A66,資産数量・単位記入シート!$A$3:$AD$1000,30,)</f>
        <v>#N/A</v>
      </c>
      <c r="BK66" s="301">
        <f ca="1">SUMIF(公営の設計監督費!$A$2:$B$1956,工事情報入力シート!BI66,公営の設計監督費!$B$2:$B$1956)</f>
        <v>0</v>
      </c>
    </row>
    <row r="67" spans="1:63" ht="20.25" customHeight="1">
      <c r="A67" s="288" t="str">
        <f t="shared" ca="1" si="1"/>
        <v>----------</v>
      </c>
      <c r="B67" s="289" t="str">
        <f t="shared" ca="1" si="2"/>
        <v/>
      </c>
      <c r="C67" s="290"/>
      <c r="D67" s="291"/>
      <c r="E67" s="292">
        <v>5300</v>
      </c>
      <c r="F67" s="293"/>
      <c r="G67" s="293"/>
      <c r="H67" s="293"/>
      <c r="I67" s="294"/>
      <c r="J67" s="294"/>
      <c r="K67" s="294"/>
      <c r="L67" s="295"/>
      <c r="M67" s="296" t="str">
        <f t="shared" ca="1" si="3"/>
        <v/>
      </c>
      <c r="N67" s="296" t="str">
        <f ca="1">IFERROR(IF(INDIRECT(ADDRESS(ROW(),$M$1))&lt;&gt;"",INDIRECT(ADDRESS(ROW(),$M$1))*VLOOKUP(INDIRECT(ADDRESS(ROW(),$I$1)),リスト!$A:$B,2,FALSE),""),"")</f>
        <v/>
      </c>
      <c r="O67" s="295"/>
      <c r="P67" s="296" t="str">
        <f t="shared" ca="1" si="4"/>
        <v/>
      </c>
      <c r="Q67" s="294"/>
      <c r="R67" s="295"/>
      <c r="S67" s="296" t="str">
        <f t="shared" ca="1" si="5"/>
        <v/>
      </c>
      <c r="T67" s="296" t="str">
        <f ca="1">IFERROR(IF(INDIRECT(ADDRESS(ROW(),$S$1))&lt;&gt;"",INDIRECT(ADDRESS(ROW(),$S$1))*VLOOKUP(INDIRECT(ADDRESS(ROW(),$I$1)),リスト!$A:$B,2,FALSE),""),"")</f>
        <v/>
      </c>
      <c r="U67" s="295"/>
      <c r="V67" s="296" t="str">
        <f t="shared" ca="1" si="6"/>
        <v/>
      </c>
      <c r="W67" s="295"/>
      <c r="X67" s="295"/>
      <c r="Y67" s="297" t="str">
        <f t="shared" ca="1" si="18"/>
        <v/>
      </c>
      <c r="Z67" s="293"/>
      <c r="AA67" s="298" t="str">
        <f t="shared" ca="1" si="7"/>
        <v/>
      </c>
      <c r="AB67" s="293"/>
      <c r="AC67" s="298" t="str">
        <f t="shared" ca="1" si="8"/>
        <v/>
      </c>
      <c r="AD67" s="293"/>
      <c r="AE67" s="298" t="str">
        <f t="shared" ca="1" si="9"/>
        <v/>
      </c>
      <c r="AF67" s="293"/>
      <c r="AG67" s="293"/>
      <c r="AH67" s="298" t="str">
        <f t="shared" ca="1" si="10"/>
        <v/>
      </c>
      <c r="AI67" s="293"/>
      <c r="AJ67" s="298" t="str">
        <f t="shared" ca="1" si="11"/>
        <v/>
      </c>
      <c r="AK67" s="298" t="str">
        <f t="shared" ca="1" si="0"/>
        <v/>
      </c>
      <c r="AL67" s="293"/>
      <c r="AM67" s="298" t="str">
        <f t="shared" ca="1" si="12"/>
        <v/>
      </c>
      <c r="AN67" s="293"/>
      <c r="AO67" s="298" t="str">
        <f t="shared" ca="1" si="19"/>
        <v/>
      </c>
      <c r="AP67" s="293"/>
      <c r="AQ67" s="298" t="str">
        <f t="shared" ca="1" si="13"/>
        <v/>
      </c>
      <c r="AR67" s="293"/>
      <c r="AS67" s="298" t="str">
        <f t="shared" ca="1" si="14"/>
        <v/>
      </c>
      <c r="AT67" s="293"/>
      <c r="AU67" s="298" t="str">
        <f t="shared" ca="1" si="15"/>
        <v/>
      </c>
      <c r="AV67" s="293"/>
      <c r="AW67" s="298" t="str">
        <f t="shared" ca="1" si="16"/>
        <v/>
      </c>
      <c r="AX67" s="293"/>
      <c r="AY67" s="299"/>
      <c r="AZ67" s="299" t="s">
        <v>5241</v>
      </c>
      <c r="BA67" s="299"/>
      <c r="BB67" s="299"/>
      <c r="BC67" s="299"/>
      <c r="BD67" s="299"/>
      <c r="BE67" s="299"/>
      <c r="BF67" s="299"/>
      <c r="BG67" s="299"/>
      <c r="BH67" s="300"/>
      <c r="BI67" s="301" t="str">
        <f t="shared" si="17"/>
        <v>-5300</v>
      </c>
      <c r="BJ67" s="301" t="e">
        <f ca="1">VLOOKUP(A67,資産数量・単位記入シート!$A$3:$AD$1000,30,)</f>
        <v>#N/A</v>
      </c>
      <c r="BK67" s="301">
        <f ca="1">SUMIF(公営の設計監督費!$A$2:$B$1956,工事情報入力シート!BI67,公営の設計監督費!$B$2:$B$1956)</f>
        <v>0</v>
      </c>
    </row>
    <row r="68" spans="1:63" ht="20.25" customHeight="1">
      <c r="A68" s="288" t="str">
        <f t="shared" ca="1" si="1"/>
        <v>----------</v>
      </c>
      <c r="B68" s="289" t="str">
        <f t="shared" ca="1" si="2"/>
        <v/>
      </c>
      <c r="C68" s="290"/>
      <c r="D68" s="291"/>
      <c r="E68" s="292">
        <v>5400</v>
      </c>
      <c r="F68" s="293"/>
      <c r="G68" s="293"/>
      <c r="H68" s="293"/>
      <c r="I68" s="294"/>
      <c r="J68" s="294"/>
      <c r="K68" s="294"/>
      <c r="L68" s="295"/>
      <c r="M68" s="296" t="str">
        <f t="shared" ca="1" si="3"/>
        <v/>
      </c>
      <c r="N68" s="296" t="str">
        <f ca="1">IFERROR(IF(INDIRECT(ADDRESS(ROW(),$M$1))&lt;&gt;"",INDIRECT(ADDRESS(ROW(),$M$1))*VLOOKUP(INDIRECT(ADDRESS(ROW(),$I$1)),リスト!$A:$B,2,FALSE),""),"")</f>
        <v/>
      </c>
      <c r="O68" s="295"/>
      <c r="P68" s="296" t="str">
        <f t="shared" ca="1" si="4"/>
        <v/>
      </c>
      <c r="Q68" s="294"/>
      <c r="R68" s="295"/>
      <c r="S68" s="296" t="str">
        <f t="shared" ca="1" si="5"/>
        <v/>
      </c>
      <c r="T68" s="296" t="str">
        <f ca="1">IFERROR(IF(INDIRECT(ADDRESS(ROW(),$S$1))&lt;&gt;"",INDIRECT(ADDRESS(ROW(),$S$1))*VLOOKUP(INDIRECT(ADDRESS(ROW(),$I$1)),リスト!$A:$B,2,FALSE),""),"")</f>
        <v/>
      </c>
      <c r="U68" s="295"/>
      <c r="V68" s="296" t="str">
        <f t="shared" ca="1" si="6"/>
        <v/>
      </c>
      <c r="W68" s="295"/>
      <c r="X68" s="295"/>
      <c r="Y68" s="297" t="str">
        <f t="shared" ca="1" si="18"/>
        <v/>
      </c>
      <c r="Z68" s="293"/>
      <c r="AA68" s="298" t="str">
        <f t="shared" ca="1" si="7"/>
        <v/>
      </c>
      <c r="AB68" s="293"/>
      <c r="AC68" s="298" t="str">
        <f t="shared" ca="1" si="8"/>
        <v/>
      </c>
      <c r="AD68" s="293"/>
      <c r="AE68" s="298" t="str">
        <f t="shared" ca="1" si="9"/>
        <v/>
      </c>
      <c r="AF68" s="293"/>
      <c r="AG68" s="293"/>
      <c r="AH68" s="298" t="str">
        <f t="shared" ca="1" si="10"/>
        <v/>
      </c>
      <c r="AI68" s="293"/>
      <c r="AJ68" s="298" t="str">
        <f t="shared" ca="1" si="11"/>
        <v/>
      </c>
      <c r="AK68" s="298" t="str">
        <f t="shared" ca="1" si="0"/>
        <v/>
      </c>
      <c r="AL68" s="293"/>
      <c r="AM68" s="298" t="str">
        <f t="shared" ca="1" si="12"/>
        <v/>
      </c>
      <c r="AN68" s="293"/>
      <c r="AO68" s="298" t="str">
        <f t="shared" ca="1" si="19"/>
        <v/>
      </c>
      <c r="AP68" s="293"/>
      <c r="AQ68" s="298" t="str">
        <f t="shared" ca="1" si="13"/>
        <v/>
      </c>
      <c r="AR68" s="293"/>
      <c r="AS68" s="298" t="str">
        <f t="shared" ca="1" si="14"/>
        <v/>
      </c>
      <c r="AT68" s="293"/>
      <c r="AU68" s="298" t="str">
        <f t="shared" ca="1" si="15"/>
        <v/>
      </c>
      <c r="AV68" s="293"/>
      <c r="AW68" s="298" t="str">
        <f t="shared" ca="1" si="16"/>
        <v/>
      </c>
      <c r="AX68" s="293"/>
      <c r="AY68" s="299"/>
      <c r="AZ68" s="299" t="s">
        <v>5241</v>
      </c>
      <c r="BA68" s="299"/>
      <c r="BB68" s="299"/>
      <c r="BC68" s="299"/>
      <c r="BD68" s="299"/>
      <c r="BE68" s="299"/>
      <c r="BF68" s="299"/>
      <c r="BG68" s="299"/>
      <c r="BH68" s="300"/>
      <c r="BI68" s="301" t="str">
        <f t="shared" si="17"/>
        <v>-5400</v>
      </c>
      <c r="BJ68" s="301" t="e">
        <f ca="1">VLOOKUP(A68,資産数量・単位記入シート!$A$3:$AD$1000,30,)</f>
        <v>#N/A</v>
      </c>
      <c r="BK68" s="301">
        <f ca="1">SUMIF(公営の設計監督費!$A$2:$B$1956,工事情報入力シート!BI68,公営の設計監督費!$B$2:$B$1956)</f>
        <v>0</v>
      </c>
    </row>
    <row r="69" spans="1:63" ht="20.25" customHeight="1">
      <c r="A69" s="288" t="str">
        <f t="shared" ca="1" si="1"/>
        <v>----------</v>
      </c>
      <c r="B69" s="289" t="str">
        <f t="shared" ca="1" si="2"/>
        <v/>
      </c>
      <c r="C69" s="290"/>
      <c r="D69" s="291"/>
      <c r="E69" s="292">
        <v>5500</v>
      </c>
      <c r="F69" s="293"/>
      <c r="G69" s="293"/>
      <c r="H69" s="293"/>
      <c r="I69" s="294"/>
      <c r="J69" s="294"/>
      <c r="K69" s="294"/>
      <c r="L69" s="295"/>
      <c r="M69" s="296" t="str">
        <f t="shared" ca="1" si="3"/>
        <v/>
      </c>
      <c r="N69" s="296" t="str">
        <f ca="1">IFERROR(IF(INDIRECT(ADDRESS(ROW(),$M$1))&lt;&gt;"",INDIRECT(ADDRESS(ROW(),$M$1))*VLOOKUP(INDIRECT(ADDRESS(ROW(),$I$1)),リスト!$A:$B,2,FALSE),""),"")</f>
        <v/>
      </c>
      <c r="O69" s="295"/>
      <c r="P69" s="296" t="str">
        <f t="shared" ca="1" si="4"/>
        <v/>
      </c>
      <c r="Q69" s="294"/>
      <c r="R69" s="295"/>
      <c r="S69" s="296" t="str">
        <f t="shared" ca="1" si="5"/>
        <v/>
      </c>
      <c r="T69" s="296" t="str">
        <f ca="1">IFERROR(IF(INDIRECT(ADDRESS(ROW(),$S$1))&lt;&gt;"",INDIRECT(ADDRESS(ROW(),$S$1))*VLOOKUP(INDIRECT(ADDRESS(ROW(),$I$1)),リスト!$A:$B,2,FALSE),""),"")</f>
        <v/>
      </c>
      <c r="U69" s="295"/>
      <c r="V69" s="296" t="str">
        <f t="shared" ca="1" si="6"/>
        <v/>
      </c>
      <c r="W69" s="295"/>
      <c r="X69" s="295"/>
      <c r="Y69" s="297" t="str">
        <f t="shared" ca="1" si="18"/>
        <v/>
      </c>
      <c r="Z69" s="293"/>
      <c r="AA69" s="298" t="str">
        <f t="shared" ca="1" si="7"/>
        <v/>
      </c>
      <c r="AB69" s="293"/>
      <c r="AC69" s="298" t="str">
        <f t="shared" ca="1" si="8"/>
        <v/>
      </c>
      <c r="AD69" s="293"/>
      <c r="AE69" s="298" t="str">
        <f t="shared" ca="1" si="9"/>
        <v/>
      </c>
      <c r="AF69" s="293"/>
      <c r="AG69" s="293"/>
      <c r="AH69" s="298" t="str">
        <f t="shared" ca="1" si="10"/>
        <v/>
      </c>
      <c r="AI69" s="293"/>
      <c r="AJ69" s="298" t="str">
        <f t="shared" ca="1" si="11"/>
        <v/>
      </c>
      <c r="AK69" s="298" t="str">
        <f t="shared" ca="1" si="0"/>
        <v/>
      </c>
      <c r="AL69" s="293"/>
      <c r="AM69" s="298" t="str">
        <f t="shared" ca="1" si="12"/>
        <v/>
      </c>
      <c r="AN69" s="293"/>
      <c r="AO69" s="298" t="str">
        <f t="shared" ca="1" si="19"/>
        <v/>
      </c>
      <c r="AP69" s="293"/>
      <c r="AQ69" s="298" t="str">
        <f t="shared" ca="1" si="13"/>
        <v/>
      </c>
      <c r="AR69" s="293"/>
      <c r="AS69" s="298" t="str">
        <f t="shared" ca="1" si="14"/>
        <v/>
      </c>
      <c r="AT69" s="293"/>
      <c r="AU69" s="298" t="str">
        <f t="shared" ca="1" si="15"/>
        <v/>
      </c>
      <c r="AV69" s="293"/>
      <c r="AW69" s="298" t="str">
        <f t="shared" ca="1" si="16"/>
        <v/>
      </c>
      <c r="AX69" s="293"/>
      <c r="AY69" s="299"/>
      <c r="AZ69" s="299" t="s">
        <v>5241</v>
      </c>
      <c r="BA69" s="299"/>
      <c r="BB69" s="299"/>
      <c r="BC69" s="299"/>
      <c r="BD69" s="299"/>
      <c r="BE69" s="299"/>
      <c r="BF69" s="299"/>
      <c r="BG69" s="299"/>
      <c r="BH69" s="300"/>
      <c r="BI69" s="301" t="str">
        <f t="shared" si="17"/>
        <v>-5500</v>
      </c>
      <c r="BJ69" s="301" t="e">
        <f ca="1">VLOOKUP(A69,資産数量・単位記入シート!$A$3:$AD$1000,30,)</f>
        <v>#N/A</v>
      </c>
      <c r="BK69" s="301">
        <f ca="1">SUMIF(公営の設計監督費!$A$2:$B$1956,工事情報入力シート!BI69,公営の設計監督費!$B$2:$B$1956)</f>
        <v>0</v>
      </c>
    </row>
    <row r="70" spans="1:63" ht="20.25" customHeight="1">
      <c r="A70" s="288" t="str">
        <f t="shared" ca="1" si="1"/>
        <v>----------</v>
      </c>
      <c r="B70" s="289" t="str">
        <f t="shared" ca="1" si="2"/>
        <v/>
      </c>
      <c r="C70" s="290"/>
      <c r="D70" s="291"/>
      <c r="E70" s="292">
        <v>5600</v>
      </c>
      <c r="F70" s="293"/>
      <c r="G70" s="293"/>
      <c r="H70" s="293"/>
      <c r="I70" s="294"/>
      <c r="J70" s="294"/>
      <c r="K70" s="294"/>
      <c r="L70" s="295"/>
      <c r="M70" s="296" t="str">
        <f t="shared" ca="1" si="3"/>
        <v/>
      </c>
      <c r="N70" s="296" t="str">
        <f ca="1">IFERROR(IF(INDIRECT(ADDRESS(ROW(),$M$1))&lt;&gt;"",INDIRECT(ADDRESS(ROW(),$M$1))*VLOOKUP(INDIRECT(ADDRESS(ROW(),$I$1)),リスト!$A:$B,2,FALSE),""),"")</f>
        <v/>
      </c>
      <c r="O70" s="295"/>
      <c r="P70" s="296" t="str">
        <f t="shared" ca="1" si="4"/>
        <v/>
      </c>
      <c r="Q70" s="294"/>
      <c r="R70" s="295"/>
      <c r="S70" s="296" t="str">
        <f t="shared" ca="1" si="5"/>
        <v/>
      </c>
      <c r="T70" s="296" t="str">
        <f ca="1">IFERROR(IF(INDIRECT(ADDRESS(ROW(),$S$1))&lt;&gt;"",INDIRECT(ADDRESS(ROW(),$S$1))*VLOOKUP(INDIRECT(ADDRESS(ROW(),$I$1)),リスト!$A:$B,2,FALSE),""),"")</f>
        <v/>
      </c>
      <c r="U70" s="295"/>
      <c r="V70" s="296" t="str">
        <f t="shared" ca="1" si="6"/>
        <v/>
      </c>
      <c r="W70" s="295"/>
      <c r="X70" s="295"/>
      <c r="Y70" s="297" t="str">
        <f t="shared" ca="1" si="18"/>
        <v/>
      </c>
      <c r="Z70" s="293"/>
      <c r="AA70" s="298" t="str">
        <f t="shared" ca="1" si="7"/>
        <v/>
      </c>
      <c r="AB70" s="293"/>
      <c r="AC70" s="298" t="str">
        <f t="shared" ca="1" si="8"/>
        <v/>
      </c>
      <c r="AD70" s="293"/>
      <c r="AE70" s="298" t="str">
        <f t="shared" ca="1" si="9"/>
        <v/>
      </c>
      <c r="AF70" s="293"/>
      <c r="AG70" s="293"/>
      <c r="AH70" s="298" t="str">
        <f t="shared" ca="1" si="10"/>
        <v/>
      </c>
      <c r="AI70" s="293"/>
      <c r="AJ70" s="298" t="str">
        <f t="shared" ca="1" si="11"/>
        <v/>
      </c>
      <c r="AK70" s="298" t="str">
        <f t="shared" ca="1" si="0"/>
        <v/>
      </c>
      <c r="AL70" s="293"/>
      <c r="AM70" s="298" t="str">
        <f t="shared" ca="1" si="12"/>
        <v/>
      </c>
      <c r="AN70" s="293"/>
      <c r="AO70" s="298" t="str">
        <f t="shared" ca="1" si="19"/>
        <v/>
      </c>
      <c r="AP70" s="293"/>
      <c r="AQ70" s="298" t="str">
        <f t="shared" ca="1" si="13"/>
        <v/>
      </c>
      <c r="AR70" s="293"/>
      <c r="AS70" s="298" t="str">
        <f t="shared" ca="1" si="14"/>
        <v/>
      </c>
      <c r="AT70" s="293"/>
      <c r="AU70" s="298" t="str">
        <f t="shared" ca="1" si="15"/>
        <v/>
      </c>
      <c r="AV70" s="293"/>
      <c r="AW70" s="298" t="str">
        <f t="shared" ca="1" si="16"/>
        <v/>
      </c>
      <c r="AX70" s="293"/>
      <c r="AY70" s="299"/>
      <c r="AZ70" s="299" t="s">
        <v>5241</v>
      </c>
      <c r="BA70" s="299"/>
      <c r="BB70" s="299"/>
      <c r="BC70" s="299"/>
      <c r="BD70" s="299"/>
      <c r="BE70" s="299"/>
      <c r="BF70" s="299"/>
      <c r="BG70" s="299"/>
      <c r="BH70" s="300"/>
      <c r="BI70" s="301" t="str">
        <f t="shared" si="17"/>
        <v>-5600</v>
      </c>
      <c r="BJ70" s="301" t="e">
        <f ca="1">VLOOKUP(A70,資産数量・単位記入シート!$A$3:$AD$1000,30,)</f>
        <v>#N/A</v>
      </c>
      <c r="BK70" s="301">
        <f ca="1">SUMIF(公営の設計監督費!$A$2:$B$1956,工事情報入力シート!BI70,公営の設計監督費!$B$2:$B$1956)</f>
        <v>0</v>
      </c>
    </row>
    <row r="71" spans="1:63" ht="20.25" customHeight="1">
      <c r="A71" s="288" t="str">
        <f t="shared" ca="1" si="1"/>
        <v>----------</v>
      </c>
      <c r="B71" s="289" t="str">
        <f t="shared" ca="1" si="2"/>
        <v/>
      </c>
      <c r="C71" s="290"/>
      <c r="D71" s="291"/>
      <c r="E71" s="292">
        <v>5700</v>
      </c>
      <c r="F71" s="293"/>
      <c r="G71" s="293"/>
      <c r="H71" s="293"/>
      <c r="I71" s="294"/>
      <c r="J71" s="294"/>
      <c r="K71" s="294"/>
      <c r="L71" s="295"/>
      <c r="M71" s="296" t="str">
        <f t="shared" ca="1" si="3"/>
        <v/>
      </c>
      <c r="N71" s="296" t="str">
        <f ca="1">IFERROR(IF(INDIRECT(ADDRESS(ROW(),$M$1))&lt;&gt;"",INDIRECT(ADDRESS(ROW(),$M$1))*VLOOKUP(INDIRECT(ADDRESS(ROW(),$I$1)),リスト!$A:$B,2,FALSE),""),"")</f>
        <v/>
      </c>
      <c r="O71" s="295"/>
      <c r="P71" s="296" t="str">
        <f t="shared" ca="1" si="4"/>
        <v/>
      </c>
      <c r="Q71" s="294"/>
      <c r="R71" s="295"/>
      <c r="S71" s="296" t="str">
        <f t="shared" ca="1" si="5"/>
        <v/>
      </c>
      <c r="T71" s="296" t="str">
        <f ca="1">IFERROR(IF(INDIRECT(ADDRESS(ROW(),$S$1))&lt;&gt;"",INDIRECT(ADDRESS(ROW(),$S$1))*VLOOKUP(INDIRECT(ADDRESS(ROW(),$I$1)),リスト!$A:$B,2,FALSE),""),"")</f>
        <v/>
      </c>
      <c r="U71" s="295"/>
      <c r="V71" s="296" t="str">
        <f t="shared" ca="1" si="6"/>
        <v/>
      </c>
      <c r="W71" s="295"/>
      <c r="X71" s="295"/>
      <c r="Y71" s="297" t="str">
        <f t="shared" ca="1" si="18"/>
        <v/>
      </c>
      <c r="Z71" s="293"/>
      <c r="AA71" s="298" t="str">
        <f t="shared" ca="1" si="7"/>
        <v/>
      </c>
      <c r="AB71" s="293"/>
      <c r="AC71" s="298" t="str">
        <f t="shared" ca="1" si="8"/>
        <v/>
      </c>
      <c r="AD71" s="293"/>
      <c r="AE71" s="298" t="str">
        <f t="shared" ca="1" si="9"/>
        <v/>
      </c>
      <c r="AF71" s="293"/>
      <c r="AG71" s="293"/>
      <c r="AH71" s="298" t="str">
        <f t="shared" ca="1" si="10"/>
        <v/>
      </c>
      <c r="AI71" s="293"/>
      <c r="AJ71" s="298" t="str">
        <f t="shared" ca="1" si="11"/>
        <v/>
      </c>
      <c r="AK71" s="298" t="str">
        <f t="shared" ca="1" si="0"/>
        <v/>
      </c>
      <c r="AL71" s="293"/>
      <c r="AM71" s="298" t="str">
        <f t="shared" ca="1" si="12"/>
        <v/>
      </c>
      <c r="AN71" s="293"/>
      <c r="AO71" s="298" t="str">
        <f t="shared" ca="1" si="19"/>
        <v/>
      </c>
      <c r="AP71" s="293"/>
      <c r="AQ71" s="298" t="str">
        <f t="shared" ca="1" si="13"/>
        <v/>
      </c>
      <c r="AR71" s="293"/>
      <c r="AS71" s="298" t="str">
        <f t="shared" ca="1" si="14"/>
        <v/>
      </c>
      <c r="AT71" s="293"/>
      <c r="AU71" s="298" t="str">
        <f t="shared" ca="1" si="15"/>
        <v/>
      </c>
      <c r="AV71" s="293"/>
      <c r="AW71" s="298" t="str">
        <f t="shared" ca="1" si="16"/>
        <v/>
      </c>
      <c r="AX71" s="293"/>
      <c r="AY71" s="299"/>
      <c r="AZ71" s="299" t="s">
        <v>5241</v>
      </c>
      <c r="BA71" s="299"/>
      <c r="BB71" s="299"/>
      <c r="BC71" s="299"/>
      <c r="BD71" s="299"/>
      <c r="BE71" s="299"/>
      <c r="BF71" s="299"/>
      <c r="BG71" s="299"/>
      <c r="BH71" s="300"/>
      <c r="BI71" s="301" t="str">
        <f t="shared" si="17"/>
        <v>-5700</v>
      </c>
      <c r="BJ71" s="301" t="e">
        <f ca="1">VLOOKUP(A71,資産数量・単位記入シート!$A$3:$AD$1000,30,)</f>
        <v>#N/A</v>
      </c>
      <c r="BK71" s="301">
        <f ca="1">SUMIF(公営の設計監督費!$A$2:$B$1956,工事情報入力シート!BI71,公営の設計監督費!$B$2:$B$1956)</f>
        <v>0</v>
      </c>
    </row>
    <row r="72" spans="1:63" ht="20.25" customHeight="1">
      <c r="A72" s="288" t="str">
        <f t="shared" ca="1" si="1"/>
        <v>----------</v>
      </c>
      <c r="B72" s="289" t="str">
        <f t="shared" ca="1" si="2"/>
        <v/>
      </c>
      <c r="C72" s="290"/>
      <c r="D72" s="291"/>
      <c r="E72" s="292">
        <v>5800</v>
      </c>
      <c r="F72" s="293"/>
      <c r="G72" s="293"/>
      <c r="H72" s="293"/>
      <c r="I72" s="294"/>
      <c r="J72" s="294"/>
      <c r="K72" s="294"/>
      <c r="L72" s="295"/>
      <c r="M72" s="296" t="str">
        <f t="shared" ca="1" si="3"/>
        <v/>
      </c>
      <c r="N72" s="296" t="str">
        <f ca="1">IFERROR(IF(INDIRECT(ADDRESS(ROW(),$M$1))&lt;&gt;"",INDIRECT(ADDRESS(ROW(),$M$1))*VLOOKUP(INDIRECT(ADDRESS(ROW(),$I$1)),リスト!$A:$B,2,FALSE),""),"")</f>
        <v/>
      </c>
      <c r="O72" s="295"/>
      <c r="P72" s="296" t="str">
        <f t="shared" ca="1" si="4"/>
        <v/>
      </c>
      <c r="Q72" s="294"/>
      <c r="R72" s="295"/>
      <c r="S72" s="296" t="str">
        <f t="shared" ca="1" si="5"/>
        <v/>
      </c>
      <c r="T72" s="296" t="str">
        <f ca="1">IFERROR(IF(INDIRECT(ADDRESS(ROW(),$S$1))&lt;&gt;"",INDIRECT(ADDRESS(ROW(),$S$1))*VLOOKUP(INDIRECT(ADDRESS(ROW(),$I$1)),リスト!$A:$B,2,FALSE),""),"")</f>
        <v/>
      </c>
      <c r="U72" s="295"/>
      <c r="V72" s="296" t="str">
        <f t="shared" ca="1" si="6"/>
        <v/>
      </c>
      <c r="W72" s="295"/>
      <c r="X72" s="295"/>
      <c r="Y72" s="297" t="str">
        <f t="shared" ca="1" si="18"/>
        <v/>
      </c>
      <c r="Z72" s="293"/>
      <c r="AA72" s="298" t="str">
        <f t="shared" ca="1" si="7"/>
        <v/>
      </c>
      <c r="AB72" s="293"/>
      <c r="AC72" s="298" t="str">
        <f t="shared" ca="1" si="8"/>
        <v/>
      </c>
      <c r="AD72" s="293"/>
      <c r="AE72" s="298" t="str">
        <f t="shared" ca="1" si="9"/>
        <v/>
      </c>
      <c r="AF72" s="293"/>
      <c r="AG72" s="293"/>
      <c r="AH72" s="298" t="str">
        <f t="shared" ca="1" si="10"/>
        <v/>
      </c>
      <c r="AI72" s="293"/>
      <c r="AJ72" s="298" t="str">
        <f t="shared" ca="1" si="11"/>
        <v/>
      </c>
      <c r="AK72" s="298" t="str">
        <f t="shared" ca="1" si="0"/>
        <v/>
      </c>
      <c r="AL72" s="293"/>
      <c r="AM72" s="298" t="str">
        <f t="shared" ca="1" si="12"/>
        <v/>
      </c>
      <c r="AN72" s="293"/>
      <c r="AO72" s="298" t="str">
        <f t="shared" ca="1" si="19"/>
        <v/>
      </c>
      <c r="AP72" s="293"/>
      <c r="AQ72" s="298" t="str">
        <f t="shared" ca="1" si="13"/>
        <v/>
      </c>
      <c r="AR72" s="293"/>
      <c r="AS72" s="298" t="str">
        <f t="shared" ca="1" si="14"/>
        <v/>
      </c>
      <c r="AT72" s="293"/>
      <c r="AU72" s="298" t="str">
        <f t="shared" ca="1" si="15"/>
        <v/>
      </c>
      <c r="AV72" s="293"/>
      <c r="AW72" s="298" t="str">
        <f t="shared" ca="1" si="16"/>
        <v/>
      </c>
      <c r="AX72" s="293"/>
      <c r="AY72" s="299"/>
      <c r="AZ72" s="299" t="s">
        <v>5241</v>
      </c>
      <c r="BA72" s="299"/>
      <c r="BB72" s="299"/>
      <c r="BC72" s="299"/>
      <c r="BD72" s="299"/>
      <c r="BE72" s="299"/>
      <c r="BF72" s="299"/>
      <c r="BG72" s="299"/>
      <c r="BH72" s="300"/>
      <c r="BI72" s="301" t="str">
        <f t="shared" si="17"/>
        <v>-5800</v>
      </c>
      <c r="BJ72" s="301" t="e">
        <f ca="1">VLOOKUP(A72,資産数量・単位記入シート!$A$3:$AD$1000,30,)</f>
        <v>#N/A</v>
      </c>
      <c r="BK72" s="301">
        <f ca="1">SUMIF(公営の設計監督費!$A$2:$B$1956,工事情報入力シート!BI72,公営の設計監督費!$B$2:$B$1956)</f>
        <v>0</v>
      </c>
    </row>
    <row r="73" spans="1:63" ht="20.25" customHeight="1">
      <c r="A73" s="288" t="str">
        <f t="shared" ca="1" si="1"/>
        <v>----------</v>
      </c>
      <c r="B73" s="289" t="str">
        <f t="shared" ca="1" si="2"/>
        <v/>
      </c>
      <c r="C73" s="290"/>
      <c r="D73" s="291"/>
      <c r="E73" s="292">
        <v>5900</v>
      </c>
      <c r="F73" s="293"/>
      <c r="G73" s="293"/>
      <c r="H73" s="293"/>
      <c r="I73" s="294"/>
      <c r="J73" s="294"/>
      <c r="K73" s="294"/>
      <c r="L73" s="295"/>
      <c r="M73" s="296" t="str">
        <f t="shared" ca="1" si="3"/>
        <v/>
      </c>
      <c r="N73" s="296" t="str">
        <f ca="1">IFERROR(IF(INDIRECT(ADDRESS(ROW(),$M$1))&lt;&gt;"",INDIRECT(ADDRESS(ROW(),$M$1))*VLOOKUP(INDIRECT(ADDRESS(ROW(),$I$1)),リスト!$A:$B,2,FALSE),""),"")</f>
        <v/>
      </c>
      <c r="O73" s="295"/>
      <c r="P73" s="296" t="str">
        <f t="shared" ca="1" si="4"/>
        <v/>
      </c>
      <c r="Q73" s="294"/>
      <c r="R73" s="295"/>
      <c r="S73" s="296" t="str">
        <f t="shared" ca="1" si="5"/>
        <v/>
      </c>
      <c r="T73" s="296" t="str">
        <f ca="1">IFERROR(IF(INDIRECT(ADDRESS(ROW(),$S$1))&lt;&gt;"",INDIRECT(ADDRESS(ROW(),$S$1))*VLOOKUP(INDIRECT(ADDRESS(ROW(),$I$1)),リスト!$A:$B,2,FALSE),""),"")</f>
        <v/>
      </c>
      <c r="U73" s="295"/>
      <c r="V73" s="296" t="str">
        <f t="shared" ca="1" si="6"/>
        <v/>
      </c>
      <c r="W73" s="295"/>
      <c r="X73" s="295"/>
      <c r="Y73" s="297" t="str">
        <f t="shared" ca="1" si="18"/>
        <v/>
      </c>
      <c r="Z73" s="293"/>
      <c r="AA73" s="298" t="str">
        <f t="shared" ca="1" si="7"/>
        <v/>
      </c>
      <c r="AB73" s="293"/>
      <c r="AC73" s="298" t="str">
        <f t="shared" ca="1" si="8"/>
        <v/>
      </c>
      <c r="AD73" s="293"/>
      <c r="AE73" s="298" t="str">
        <f t="shared" ca="1" si="9"/>
        <v/>
      </c>
      <c r="AF73" s="293"/>
      <c r="AG73" s="293"/>
      <c r="AH73" s="298" t="str">
        <f t="shared" ca="1" si="10"/>
        <v/>
      </c>
      <c r="AI73" s="293"/>
      <c r="AJ73" s="298" t="str">
        <f t="shared" ca="1" si="11"/>
        <v/>
      </c>
      <c r="AK73" s="298" t="str">
        <f t="shared" ca="1" si="0"/>
        <v/>
      </c>
      <c r="AL73" s="293"/>
      <c r="AM73" s="298" t="str">
        <f t="shared" ca="1" si="12"/>
        <v/>
      </c>
      <c r="AN73" s="293"/>
      <c r="AO73" s="298" t="str">
        <f t="shared" ca="1" si="19"/>
        <v/>
      </c>
      <c r="AP73" s="293"/>
      <c r="AQ73" s="298" t="str">
        <f t="shared" ca="1" si="13"/>
        <v/>
      </c>
      <c r="AR73" s="293"/>
      <c r="AS73" s="298" t="str">
        <f t="shared" ca="1" si="14"/>
        <v/>
      </c>
      <c r="AT73" s="293"/>
      <c r="AU73" s="298" t="str">
        <f t="shared" ca="1" si="15"/>
        <v/>
      </c>
      <c r="AV73" s="293"/>
      <c r="AW73" s="298" t="str">
        <f t="shared" ca="1" si="16"/>
        <v/>
      </c>
      <c r="AX73" s="293"/>
      <c r="AY73" s="299"/>
      <c r="AZ73" s="299" t="s">
        <v>5241</v>
      </c>
      <c r="BA73" s="299"/>
      <c r="BB73" s="299"/>
      <c r="BC73" s="299"/>
      <c r="BD73" s="299"/>
      <c r="BE73" s="299"/>
      <c r="BF73" s="299"/>
      <c r="BG73" s="299"/>
      <c r="BH73" s="300"/>
      <c r="BI73" s="301" t="str">
        <f t="shared" si="17"/>
        <v>-5900</v>
      </c>
      <c r="BJ73" s="301" t="e">
        <f ca="1">VLOOKUP(A73,資産数量・単位記入シート!$A$3:$AD$1000,30,)</f>
        <v>#N/A</v>
      </c>
      <c r="BK73" s="301">
        <f ca="1">SUMIF(公営の設計監督費!$A$2:$B$1956,工事情報入力シート!BI73,公営の設計監督費!$B$2:$B$1956)</f>
        <v>0</v>
      </c>
    </row>
    <row r="74" spans="1:63" ht="20.25" customHeight="1">
      <c r="A74" s="288" t="str">
        <f t="shared" ca="1" si="1"/>
        <v>----------</v>
      </c>
      <c r="B74" s="289" t="str">
        <f t="shared" ca="1" si="2"/>
        <v/>
      </c>
      <c r="C74" s="290"/>
      <c r="D74" s="291"/>
      <c r="E74" s="292">
        <v>6000</v>
      </c>
      <c r="F74" s="293"/>
      <c r="G74" s="293"/>
      <c r="H74" s="293"/>
      <c r="I74" s="294"/>
      <c r="J74" s="294"/>
      <c r="K74" s="294"/>
      <c r="L74" s="295"/>
      <c r="M74" s="296" t="str">
        <f t="shared" ca="1" si="3"/>
        <v/>
      </c>
      <c r="N74" s="296" t="str">
        <f ca="1">IFERROR(IF(INDIRECT(ADDRESS(ROW(),$M$1))&lt;&gt;"",INDIRECT(ADDRESS(ROW(),$M$1))*VLOOKUP(INDIRECT(ADDRESS(ROW(),$I$1)),リスト!$A:$B,2,FALSE),""),"")</f>
        <v/>
      </c>
      <c r="O74" s="295"/>
      <c r="P74" s="296" t="str">
        <f t="shared" ca="1" si="4"/>
        <v/>
      </c>
      <c r="Q74" s="294"/>
      <c r="R74" s="295"/>
      <c r="S74" s="296" t="str">
        <f t="shared" ca="1" si="5"/>
        <v/>
      </c>
      <c r="T74" s="296" t="str">
        <f ca="1">IFERROR(IF(INDIRECT(ADDRESS(ROW(),$S$1))&lt;&gt;"",INDIRECT(ADDRESS(ROW(),$S$1))*VLOOKUP(INDIRECT(ADDRESS(ROW(),$I$1)),リスト!$A:$B,2,FALSE),""),"")</f>
        <v/>
      </c>
      <c r="U74" s="295"/>
      <c r="V74" s="296" t="str">
        <f t="shared" ca="1" si="6"/>
        <v/>
      </c>
      <c r="W74" s="295"/>
      <c r="X74" s="295"/>
      <c r="Y74" s="297" t="str">
        <f t="shared" ca="1" si="18"/>
        <v/>
      </c>
      <c r="Z74" s="293"/>
      <c r="AA74" s="298" t="str">
        <f t="shared" ca="1" si="7"/>
        <v/>
      </c>
      <c r="AB74" s="293"/>
      <c r="AC74" s="298" t="str">
        <f t="shared" ca="1" si="8"/>
        <v/>
      </c>
      <c r="AD74" s="293"/>
      <c r="AE74" s="298" t="str">
        <f t="shared" ca="1" si="9"/>
        <v/>
      </c>
      <c r="AF74" s="293"/>
      <c r="AG74" s="293"/>
      <c r="AH74" s="298" t="str">
        <f t="shared" ca="1" si="10"/>
        <v/>
      </c>
      <c r="AI74" s="293"/>
      <c r="AJ74" s="298" t="str">
        <f t="shared" ca="1" si="11"/>
        <v/>
      </c>
      <c r="AK74" s="298" t="str">
        <f t="shared" ca="1" si="0"/>
        <v/>
      </c>
      <c r="AL74" s="293"/>
      <c r="AM74" s="298" t="str">
        <f t="shared" ca="1" si="12"/>
        <v/>
      </c>
      <c r="AN74" s="293"/>
      <c r="AO74" s="298" t="str">
        <f t="shared" ca="1" si="19"/>
        <v/>
      </c>
      <c r="AP74" s="293"/>
      <c r="AQ74" s="298" t="str">
        <f t="shared" ca="1" si="13"/>
        <v/>
      </c>
      <c r="AR74" s="293"/>
      <c r="AS74" s="298" t="str">
        <f t="shared" ca="1" si="14"/>
        <v/>
      </c>
      <c r="AT74" s="293"/>
      <c r="AU74" s="298" t="str">
        <f t="shared" ca="1" si="15"/>
        <v/>
      </c>
      <c r="AV74" s="293"/>
      <c r="AW74" s="298" t="str">
        <f t="shared" ca="1" si="16"/>
        <v/>
      </c>
      <c r="AX74" s="293"/>
      <c r="AY74" s="299"/>
      <c r="AZ74" s="299" t="s">
        <v>5241</v>
      </c>
      <c r="BA74" s="299"/>
      <c r="BB74" s="299"/>
      <c r="BC74" s="299"/>
      <c r="BD74" s="299"/>
      <c r="BE74" s="299"/>
      <c r="BF74" s="299"/>
      <c r="BG74" s="299"/>
      <c r="BH74" s="300"/>
      <c r="BI74" s="301" t="str">
        <f t="shared" si="17"/>
        <v>-6000</v>
      </c>
      <c r="BJ74" s="301" t="e">
        <f ca="1">VLOOKUP(A74,資産数量・単位記入シート!$A$3:$AD$1000,30,)</f>
        <v>#N/A</v>
      </c>
      <c r="BK74" s="301">
        <f ca="1">SUMIF(公営の設計監督費!$A$2:$B$1956,工事情報入力シート!BI74,公営の設計監督費!$B$2:$B$1956)</f>
        <v>0</v>
      </c>
    </row>
    <row r="75" spans="1:63" ht="20.25" customHeight="1">
      <c r="A75" s="288" t="str">
        <f t="shared" ca="1" si="1"/>
        <v>----------</v>
      </c>
      <c r="B75" s="289" t="str">
        <f t="shared" ca="1" si="2"/>
        <v/>
      </c>
      <c r="C75" s="290"/>
      <c r="D75" s="291"/>
      <c r="E75" s="292">
        <v>6100</v>
      </c>
      <c r="F75" s="293"/>
      <c r="G75" s="293"/>
      <c r="H75" s="293"/>
      <c r="I75" s="294"/>
      <c r="J75" s="294"/>
      <c r="K75" s="294"/>
      <c r="L75" s="295"/>
      <c r="M75" s="296" t="str">
        <f t="shared" ca="1" si="3"/>
        <v/>
      </c>
      <c r="N75" s="296" t="str">
        <f ca="1">IFERROR(IF(INDIRECT(ADDRESS(ROW(),$M$1))&lt;&gt;"",INDIRECT(ADDRESS(ROW(),$M$1))*VLOOKUP(INDIRECT(ADDRESS(ROW(),$I$1)),リスト!$A:$B,2,FALSE),""),"")</f>
        <v/>
      </c>
      <c r="O75" s="295"/>
      <c r="P75" s="296" t="str">
        <f t="shared" ca="1" si="4"/>
        <v/>
      </c>
      <c r="Q75" s="294"/>
      <c r="R75" s="295"/>
      <c r="S75" s="296" t="str">
        <f t="shared" ca="1" si="5"/>
        <v/>
      </c>
      <c r="T75" s="296" t="str">
        <f ca="1">IFERROR(IF(INDIRECT(ADDRESS(ROW(),$S$1))&lt;&gt;"",INDIRECT(ADDRESS(ROW(),$S$1))*VLOOKUP(INDIRECT(ADDRESS(ROW(),$I$1)),リスト!$A:$B,2,FALSE),""),"")</f>
        <v/>
      </c>
      <c r="U75" s="295"/>
      <c r="V75" s="296" t="str">
        <f t="shared" ca="1" si="6"/>
        <v/>
      </c>
      <c r="W75" s="295"/>
      <c r="X75" s="295"/>
      <c r="Y75" s="297" t="str">
        <f t="shared" ca="1" si="18"/>
        <v/>
      </c>
      <c r="Z75" s="293"/>
      <c r="AA75" s="298" t="str">
        <f t="shared" ca="1" si="7"/>
        <v/>
      </c>
      <c r="AB75" s="293"/>
      <c r="AC75" s="298" t="str">
        <f t="shared" ca="1" si="8"/>
        <v/>
      </c>
      <c r="AD75" s="293"/>
      <c r="AE75" s="298" t="str">
        <f t="shared" ca="1" si="9"/>
        <v/>
      </c>
      <c r="AF75" s="293"/>
      <c r="AG75" s="293"/>
      <c r="AH75" s="298" t="str">
        <f t="shared" ca="1" si="10"/>
        <v/>
      </c>
      <c r="AI75" s="293"/>
      <c r="AJ75" s="298" t="str">
        <f t="shared" ca="1" si="11"/>
        <v/>
      </c>
      <c r="AK75" s="298" t="str">
        <f t="shared" ca="1" si="0"/>
        <v/>
      </c>
      <c r="AL75" s="293"/>
      <c r="AM75" s="298" t="str">
        <f t="shared" ca="1" si="12"/>
        <v/>
      </c>
      <c r="AN75" s="293"/>
      <c r="AO75" s="298" t="str">
        <f t="shared" ca="1" si="19"/>
        <v/>
      </c>
      <c r="AP75" s="293"/>
      <c r="AQ75" s="298" t="str">
        <f t="shared" ca="1" si="13"/>
        <v/>
      </c>
      <c r="AR75" s="293"/>
      <c r="AS75" s="298" t="str">
        <f t="shared" ca="1" si="14"/>
        <v/>
      </c>
      <c r="AT75" s="293"/>
      <c r="AU75" s="298" t="str">
        <f t="shared" ca="1" si="15"/>
        <v/>
      </c>
      <c r="AV75" s="293"/>
      <c r="AW75" s="298" t="str">
        <f t="shared" ca="1" si="16"/>
        <v/>
      </c>
      <c r="AX75" s="293"/>
      <c r="AY75" s="299"/>
      <c r="AZ75" s="299" t="s">
        <v>5241</v>
      </c>
      <c r="BA75" s="299"/>
      <c r="BB75" s="299"/>
      <c r="BC75" s="299"/>
      <c r="BD75" s="299"/>
      <c r="BE75" s="299"/>
      <c r="BF75" s="299"/>
      <c r="BG75" s="299"/>
      <c r="BH75" s="300"/>
      <c r="BI75" s="301" t="str">
        <f t="shared" si="17"/>
        <v>-6100</v>
      </c>
      <c r="BJ75" s="301" t="e">
        <f ca="1">VLOOKUP(A75,資産数量・単位記入シート!$A$3:$AD$1000,30,)</f>
        <v>#N/A</v>
      </c>
      <c r="BK75" s="301">
        <f ca="1">SUMIF(公営の設計監督費!$A$2:$B$1956,工事情報入力シート!BI75,公営の設計監督費!$B$2:$B$1956)</f>
        <v>0</v>
      </c>
    </row>
    <row r="76" spans="1:63" ht="20.25" customHeight="1">
      <c r="A76" s="288" t="str">
        <f t="shared" ca="1" si="1"/>
        <v>----------</v>
      </c>
      <c r="B76" s="289" t="str">
        <f t="shared" ca="1" si="2"/>
        <v/>
      </c>
      <c r="C76" s="290"/>
      <c r="D76" s="291"/>
      <c r="E76" s="292">
        <v>6200</v>
      </c>
      <c r="F76" s="293"/>
      <c r="G76" s="293"/>
      <c r="H76" s="293"/>
      <c r="I76" s="294"/>
      <c r="J76" s="294"/>
      <c r="K76" s="294"/>
      <c r="L76" s="295"/>
      <c r="M76" s="296" t="str">
        <f t="shared" ca="1" si="3"/>
        <v/>
      </c>
      <c r="N76" s="296" t="str">
        <f ca="1">IFERROR(IF(INDIRECT(ADDRESS(ROW(),$M$1))&lt;&gt;"",INDIRECT(ADDRESS(ROW(),$M$1))*VLOOKUP(INDIRECT(ADDRESS(ROW(),$I$1)),リスト!$A:$B,2,FALSE),""),"")</f>
        <v/>
      </c>
      <c r="O76" s="295"/>
      <c r="P76" s="296" t="str">
        <f t="shared" ca="1" si="4"/>
        <v/>
      </c>
      <c r="Q76" s="294"/>
      <c r="R76" s="295"/>
      <c r="S76" s="296" t="str">
        <f t="shared" ca="1" si="5"/>
        <v/>
      </c>
      <c r="T76" s="296" t="str">
        <f ca="1">IFERROR(IF(INDIRECT(ADDRESS(ROW(),$S$1))&lt;&gt;"",INDIRECT(ADDRESS(ROW(),$S$1))*VLOOKUP(INDIRECT(ADDRESS(ROW(),$I$1)),リスト!$A:$B,2,FALSE),""),"")</f>
        <v/>
      </c>
      <c r="U76" s="295"/>
      <c r="V76" s="296" t="str">
        <f t="shared" ca="1" si="6"/>
        <v/>
      </c>
      <c r="W76" s="295"/>
      <c r="X76" s="295"/>
      <c r="Y76" s="297" t="str">
        <f t="shared" ca="1" si="18"/>
        <v/>
      </c>
      <c r="Z76" s="293"/>
      <c r="AA76" s="298" t="str">
        <f t="shared" ca="1" si="7"/>
        <v/>
      </c>
      <c r="AB76" s="293"/>
      <c r="AC76" s="298" t="str">
        <f t="shared" ca="1" si="8"/>
        <v/>
      </c>
      <c r="AD76" s="293"/>
      <c r="AE76" s="298" t="str">
        <f t="shared" ca="1" si="9"/>
        <v/>
      </c>
      <c r="AF76" s="293"/>
      <c r="AG76" s="293"/>
      <c r="AH76" s="298" t="str">
        <f t="shared" ca="1" si="10"/>
        <v/>
      </c>
      <c r="AI76" s="293"/>
      <c r="AJ76" s="298" t="str">
        <f t="shared" ca="1" si="11"/>
        <v/>
      </c>
      <c r="AK76" s="298" t="str">
        <f t="shared" ca="1" si="0"/>
        <v/>
      </c>
      <c r="AL76" s="293"/>
      <c r="AM76" s="298" t="str">
        <f t="shared" ca="1" si="12"/>
        <v/>
      </c>
      <c r="AN76" s="293"/>
      <c r="AO76" s="298" t="str">
        <f t="shared" ca="1" si="19"/>
        <v/>
      </c>
      <c r="AP76" s="293"/>
      <c r="AQ76" s="298" t="str">
        <f t="shared" ca="1" si="13"/>
        <v/>
      </c>
      <c r="AR76" s="293"/>
      <c r="AS76" s="298" t="str">
        <f t="shared" ca="1" si="14"/>
        <v/>
      </c>
      <c r="AT76" s="293"/>
      <c r="AU76" s="298" t="str">
        <f t="shared" ca="1" si="15"/>
        <v/>
      </c>
      <c r="AV76" s="293"/>
      <c r="AW76" s="298" t="str">
        <f t="shared" ca="1" si="16"/>
        <v/>
      </c>
      <c r="AX76" s="293"/>
      <c r="AY76" s="299"/>
      <c r="AZ76" s="299" t="s">
        <v>5241</v>
      </c>
      <c r="BA76" s="299"/>
      <c r="BB76" s="299"/>
      <c r="BC76" s="299"/>
      <c r="BD76" s="299"/>
      <c r="BE76" s="299"/>
      <c r="BF76" s="299"/>
      <c r="BG76" s="299"/>
      <c r="BH76" s="300"/>
      <c r="BI76" s="301" t="str">
        <f t="shared" si="17"/>
        <v>-6200</v>
      </c>
      <c r="BJ76" s="301" t="e">
        <f ca="1">VLOOKUP(A76,資産数量・単位記入シート!$A$3:$AD$1000,30,)</f>
        <v>#N/A</v>
      </c>
      <c r="BK76" s="301">
        <f ca="1">SUMIF(公営の設計監督費!$A$2:$B$1956,工事情報入力シート!BI76,公営の設計監督費!$B$2:$B$1956)</f>
        <v>0</v>
      </c>
    </row>
    <row r="77" spans="1:63" ht="20.25" customHeight="1">
      <c r="A77" s="288" t="str">
        <f t="shared" ca="1" si="1"/>
        <v>----------</v>
      </c>
      <c r="B77" s="289" t="str">
        <f t="shared" ca="1" si="2"/>
        <v/>
      </c>
      <c r="C77" s="290"/>
      <c r="D77" s="291"/>
      <c r="E77" s="292">
        <v>6300</v>
      </c>
      <c r="F77" s="293"/>
      <c r="G77" s="293"/>
      <c r="H77" s="293"/>
      <c r="I77" s="294"/>
      <c r="J77" s="294"/>
      <c r="K77" s="294"/>
      <c r="L77" s="295"/>
      <c r="M77" s="296" t="str">
        <f t="shared" ca="1" si="3"/>
        <v/>
      </c>
      <c r="N77" s="296" t="str">
        <f ca="1">IFERROR(IF(INDIRECT(ADDRESS(ROW(),$M$1))&lt;&gt;"",INDIRECT(ADDRESS(ROW(),$M$1))*VLOOKUP(INDIRECT(ADDRESS(ROW(),$I$1)),リスト!$A:$B,2,FALSE),""),"")</f>
        <v/>
      </c>
      <c r="O77" s="295"/>
      <c r="P77" s="296" t="str">
        <f t="shared" ca="1" si="4"/>
        <v/>
      </c>
      <c r="Q77" s="294"/>
      <c r="R77" s="295"/>
      <c r="S77" s="296" t="str">
        <f t="shared" ca="1" si="5"/>
        <v/>
      </c>
      <c r="T77" s="296" t="str">
        <f ca="1">IFERROR(IF(INDIRECT(ADDRESS(ROW(),$S$1))&lt;&gt;"",INDIRECT(ADDRESS(ROW(),$S$1))*VLOOKUP(INDIRECT(ADDRESS(ROW(),$I$1)),リスト!$A:$B,2,FALSE),""),"")</f>
        <v/>
      </c>
      <c r="U77" s="295"/>
      <c r="V77" s="296" t="str">
        <f t="shared" ca="1" si="6"/>
        <v/>
      </c>
      <c r="W77" s="295"/>
      <c r="X77" s="295"/>
      <c r="Y77" s="297" t="str">
        <f t="shared" ca="1" si="18"/>
        <v/>
      </c>
      <c r="Z77" s="293"/>
      <c r="AA77" s="298" t="str">
        <f t="shared" ca="1" si="7"/>
        <v/>
      </c>
      <c r="AB77" s="293"/>
      <c r="AC77" s="298" t="str">
        <f t="shared" ca="1" si="8"/>
        <v/>
      </c>
      <c r="AD77" s="293"/>
      <c r="AE77" s="298" t="str">
        <f t="shared" ca="1" si="9"/>
        <v/>
      </c>
      <c r="AF77" s="293"/>
      <c r="AG77" s="293"/>
      <c r="AH77" s="298" t="str">
        <f t="shared" ca="1" si="10"/>
        <v/>
      </c>
      <c r="AI77" s="293"/>
      <c r="AJ77" s="298" t="str">
        <f t="shared" ca="1" si="11"/>
        <v/>
      </c>
      <c r="AK77" s="298" t="str">
        <f t="shared" ca="1" si="0"/>
        <v/>
      </c>
      <c r="AL77" s="293"/>
      <c r="AM77" s="298" t="str">
        <f t="shared" ca="1" si="12"/>
        <v/>
      </c>
      <c r="AN77" s="293"/>
      <c r="AO77" s="298" t="str">
        <f t="shared" ca="1" si="19"/>
        <v/>
      </c>
      <c r="AP77" s="293"/>
      <c r="AQ77" s="298" t="str">
        <f t="shared" ca="1" si="13"/>
        <v/>
      </c>
      <c r="AR77" s="293"/>
      <c r="AS77" s="298" t="str">
        <f t="shared" ca="1" si="14"/>
        <v/>
      </c>
      <c r="AT77" s="293"/>
      <c r="AU77" s="298" t="str">
        <f t="shared" ca="1" si="15"/>
        <v/>
      </c>
      <c r="AV77" s="293"/>
      <c r="AW77" s="298" t="str">
        <f t="shared" ca="1" si="16"/>
        <v/>
      </c>
      <c r="AX77" s="293"/>
      <c r="AY77" s="299"/>
      <c r="AZ77" s="299" t="s">
        <v>5241</v>
      </c>
      <c r="BA77" s="299"/>
      <c r="BB77" s="299"/>
      <c r="BC77" s="299"/>
      <c r="BD77" s="299"/>
      <c r="BE77" s="299"/>
      <c r="BF77" s="299"/>
      <c r="BG77" s="299"/>
      <c r="BH77" s="300"/>
      <c r="BI77" s="301" t="str">
        <f t="shared" si="17"/>
        <v>-6300</v>
      </c>
      <c r="BJ77" s="301" t="e">
        <f ca="1">VLOOKUP(A77,資産数量・単位記入シート!$A$3:$AD$1000,30,)</f>
        <v>#N/A</v>
      </c>
      <c r="BK77" s="301">
        <f ca="1">SUMIF(公営の設計監督費!$A$2:$B$1956,工事情報入力シート!BI77,公営の設計監督費!$B$2:$B$1956)</f>
        <v>0</v>
      </c>
    </row>
    <row r="78" spans="1:63" ht="20.25" customHeight="1">
      <c r="A78" s="288" t="str">
        <f t="shared" ca="1" si="1"/>
        <v>----------</v>
      </c>
      <c r="B78" s="289" t="str">
        <f t="shared" ca="1" si="2"/>
        <v/>
      </c>
      <c r="C78" s="290"/>
      <c r="D78" s="291"/>
      <c r="E78" s="292">
        <v>6400</v>
      </c>
      <c r="F78" s="293"/>
      <c r="G78" s="293"/>
      <c r="H78" s="293"/>
      <c r="I78" s="294"/>
      <c r="J78" s="294"/>
      <c r="K78" s="294"/>
      <c r="L78" s="295"/>
      <c r="M78" s="296" t="str">
        <f t="shared" ca="1" si="3"/>
        <v/>
      </c>
      <c r="N78" s="296" t="str">
        <f ca="1">IFERROR(IF(INDIRECT(ADDRESS(ROW(),$M$1))&lt;&gt;"",INDIRECT(ADDRESS(ROW(),$M$1))*VLOOKUP(INDIRECT(ADDRESS(ROW(),$I$1)),リスト!$A:$B,2,FALSE),""),"")</f>
        <v/>
      </c>
      <c r="O78" s="295"/>
      <c r="P78" s="296" t="str">
        <f t="shared" ca="1" si="4"/>
        <v/>
      </c>
      <c r="Q78" s="294"/>
      <c r="R78" s="295"/>
      <c r="S78" s="296" t="str">
        <f t="shared" ca="1" si="5"/>
        <v/>
      </c>
      <c r="T78" s="296" t="str">
        <f ca="1">IFERROR(IF(INDIRECT(ADDRESS(ROW(),$S$1))&lt;&gt;"",INDIRECT(ADDRESS(ROW(),$S$1))*VLOOKUP(INDIRECT(ADDRESS(ROW(),$I$1)),リスト!$A:$B,2,FALSE),""),"")</f>
        <v/>
      </c>
      <c r="U78" s="295"/>
      <c r="V78" s="296" t="str">
        <f t="shared" ca="1" si="6"/>
        <v/>
      </c>
      <c r="W78" s="295"/>
      <c r="X78" s="295"/>
      <c r="Y78" s="297" t="str">
        <f t="shared" ca="1" si="18"/>
        <v/>
      </c>
      <c r="Z78" s="293"/>
      <c r="AA78" s="298" t="str">
        <f t="shared" ca="1" si="7"/>
        <v/>
      </c>
      <c r="AB78" s="293"/>
      <c r="AC78" s="298" t="str">
        <f t="shared" ca="1" si="8"/>
        <v/>
      </c>
      <c r="AD78" s="293"/>
      <c r="AE78" s="298" t="str">
        <f t="shared" ca="1" si="9"/>
        <v/>
      </c>
      <c r="AF78" s="293"/>
      <c r="AG78" s="293"/>
      <c r="AH78" s="298" t="str">
        <f t="shared" ca="1" si="10"/>
        <v/>
      </c>
      <c r="AI78" s="293"/>
      <c r="AJ78" s="298" t="str">
        <f t="shared" ca="1" si="11"/>
        <v/>
      </c>
      <c r="AK78" s="298" t="str">
        <f t="shared" ca="1" si="0"/>
        <v/>
      </c>
      <c r="AL78" s="293"/>
      <c r="AM78" s="298" t="str">
        <f t="shared" ca="1" si="12"/>
        <v/>
      </c>
      <c r="AN78" s="293"/>
      <c r="AO78" s="298" t="str">
        <f t="shared" ca="1" si="19"/>
        <v/>
      </c>
      <c r="AP78" s="293"/>
      <c r="AQ78" s="298" t="str">
        <f t="shared" ca="1" si="13"/>
        <v/>
      </c>
      <c r="AR78" s="293"/>
      <c r="AS78" s="298" t="str">
        <f t="shared" ca="1" si="14"/>
        <v/>
      </c>
      <c r="AT78" s="293"/>
      <c r="AU78" s="298" t="str">
        <f t="shared" ca="1" si="15"/>
        <v/>
      </c>
      <c r="AV78" s="293"/>
      <c r="AW78" s="298" t="str">
        <f t="shared" ca="1" si="16"/>
        <v/>
      </c>
      <c r="AX78" s="293"/>
      <c r="AY78" s="299"/>
      <c r="AZ78" s="299" t="s">
        <v>5241</v>
      </c>
      <c r="BA78" s="299"/>
      <c r="BB78" s="299"/>
      <c r="BC78" s="299"/>
      <c r="BD78" s="299"/>
      <c r="BE78" s="299"/>
      <c r="BF78" s="299"/>
      <c r="BG78" s="299"/>
      <c r="BH78" s="300"/>
      <c r="BI78" s="301" t="str">
        <f t="shared" si="17"/>
        <v>-6400</v>
      </c>
      <c r="BJ78" s="301" t="e">
        <f ca="1">VLOOKUP(A78,資産数量・単位記入シート!$A$3:$AD$1000,30,)</f>
        <v>#N/A</v>
      </c>
      <c r="BK78" s="301">
        <f ca="1">SUMIF(公営の設計監督費!$A$2:$B$1956,工事情報入力シート!BI78,公営の設計監督費!$B$2:$B$1956)</f>
        <v>0</v>
      </c>
    </row>
    <row r="79" spans="1:63" ht="20.25" customHeight="1">
      <c r="A79" s="288" t="str">
        <f t="shared" ref="A79:A142" ca="1" si="20">CONCATENATE(INDIRECT(ADDRESS(ROW(),$G$1)), "-", INDIRECT(ADDRESS(ROW(),$H$1)), "-", INDIRECT(ADDRESS(ROW(),$AK$1)), "-", INDIRECT(ADDRESS(ROW(),$AB$1)), "-", INDIRECT(ADDRESS(ROW(),$AD$1)), "-", INDIRECT(ADDRESS(ROW(),$AL$1)), "-", INDIRECT(ADDRESS(ROW(),$AP$1)), "-", INDIRECT(ADDRESS(ROW(),$AR$1)), "-", INDIRECT(ADDRESS(ROW(),$AT$1)), "-", INDIRECT(ADDRESS(ROW(),$AV$1)), "-", INDIRECT(ADDRESS(ROW(),$AX$1)))</f>
        <v>----------</v>
      </c>
      <c r="B79" s="289" t="str">
        <f t="shared" ca="1" si="2"/>
        <v/>
      </c>
      <c r="C79" s="290"/>
      <c r="D79" s="291"/>
      <c r="E79" s="292">
        <v>6500</v>
      </c>
      <c r="F79" s="293"/>
      <c r="G79" s="293"/>
      <c r="H79" s="293"/>
      <c r="I79" s="294"/>
      <c r="J79" s="294"/>
      <c r="K79" s="294"/>
      <c r="L79" s="295"/>
      <c r="M79" s="296" t="str">
        <f t="shared" ca="1" si="3"/>
        <v/>
      </c>
      <c r="N79" s="296" t="str">
        <f ca="1">IFERROR(IF(INDIRECT(ADDRESS(ROW(),$M$1))&lt;&gt;"",INDIRECT(ADDRESS(ROW(),$M$1))*VLOOKUP(INDIRECT(ADDRESS(ROW(),$I$1)),リスト!$A:$B,2,FALSE),""),"")</f>
        <v/>
      </c>
      <c r="O79" s="295"/>
      <c r="P79" s="296" t="str">
        <f t="shared" ca="1" si="4"/>
        <v/>
      </c>
      <c r="Q79" s="294"/>
      <c r="R79" s="295"/>
      <c r="S79" s="296" t="str">
        <f t="shared" ca="1" si="5"/>
        <v/>
      </c>
      <c r="T79" s="296" t="str">
        <f ca="1">IFERROR(IF(INDIRECT(ADDRESS(ROW(),$S$1))&lt;&gt;"",INDIRECT(ADDRESS(ROW(),$S$1))*VLOOKUP(INDIRECT(ADDRESS(ROW(),$I$1)),リスト!$A:$B,2,FALSE),""),"")</f>
        <v/>
      </c>
      <c r="U79" s="295"/>
      <c r="V79" s="296" t="str">
        <f t="shared" ca="1" si="6"/>
        <v/>
      </c>
      <c r="W79" s="295"/>
      <c r="X79" s="295"/>
      <c r="Y79" s="297" t="str">
        <f t="shared" ca="1" si="18"/>
        <v/>
      </c>
      <c r="Z79" s="293"/>
      <c r="AA79" s="298" t="str">
        <f t="shared" ca="1" si="7"/>
        <v/>
      </c>
      <c r="AB79" s="293"/>
      <c r="AC79" s="298" t="str">
        <f t="shared" ca="1" si="8"/>
        <v/>
      </c>
      <c r="AD79" s="293"/>
      <c r="AE79" s="298" t="str">
        <f t="shared" ca="1" si="9"/>
        <v/>
      </c>
      <c r="AF79" s="293"/>
      <c r="AG79" s="293"/>
      <c r="AH79" s="298" t="str">
        <f t="shared" ca="1" si="10"/>
        <v/>
      </c>
      <c r="AI79" s="293"/>
      <c r="AJ79" s="298" t="str">
        <f t="shared" ca="1" si="11"/>
        <v/>
      </c>
      <c r="AK79" s="298" t="str">
        <f t="shared" ref="AK79:AK142" ca="1" si="21">IF(INDIRECT(ADDRESS(ROW(),$AD$1))&lt;&gt;"",CONCATENATE($E$7, "-", INDIRECT(ADDRESS(ROW(),$AF$1)), INDIRECT(ADDRESS(ROW(),$Z$1)), "-", INDIRECT(ADDRESS(ROW(),$AG$1)), INDIRECT(ADDRESS(ROW(),$AI$1))),"")</f>
        <v/>
      </c>
      <c r="AL79" s="293"/>
      <c r="AM79" s="298" t="str">
        <f t="shared" ca="1" si="12"/>
        <v/>
      </c>
      <c r="AN79" s="293"/>
      <c r="AO79" s="298" t="str">
        <f t="shared" ca="1" si="19"/>
        <v/>
      </c>
      <c r="AP79" s="293"/>
      <c r="AQ79" s="298" t="str">
        <f t="shared" ca="1" si="13"/>
        <v/>
      </c>
      <c r="AR79" s="293"/>
      <c r="AS79" s="298" t="str">
        <f t="shared" ca="1" si="14"/>
        <v/>
      </c>
      <c r="AT79" s="293"/>
      <c r="AU79" s="298" t="str">
        <f t="shared" ca="1" si="15"/>
        <v/>
      </c>
      <c r="AV79" s="293"/>
      <c r="AW79" s="298" t="str">
        <f t="shared" ca="1" si="16"/>
        <v/>
      </c>
      <c r="AX79" s="293"/>
      <c r="AY79" s="299"/>
      <c r="AZ79" s="299" t="s">
        <v>5241</v>
      </c>
      <c r="BA79" s="299"/>
      <c r="BB79" s="299"/>
      <c r="BC79" s="299"/>
      <c r="BD79" s="299"/>
      <c r="BE79" s="299"/>
      <c r="BF79" s="299"/>
      <c r="BG79" s="299"/>
      <c r="BH79" s="300"/>
      <c r="BI79" s="301" t="str">
        <f t="shared" si="17"/>
        <v>-6500</v>
      </c>
      <c r="BJ79" s="301" t="e">
        <f ca="1">VLOOKUP(A79,資産数量・単位記入シート!$A$3:$AD$1000,30,)</f>
        <v>#N/A</v>
      </c>
      <c r="BK79" s="301">
        <f ca="1">SUMIF(公営の設計監督費!$A$2:$B$1956,工事情報入力シート!BI79,公営の設計監督費!$B$2:$B$1956)</f>
        <v>0</v>
      </c>
    </row>
    <row r="80" spans="1:63" ht="20.25" customHeight="1">
      <c r="A80" s="288" t="str">
        <f t="shared" ca="1" si="20"/>
        <v>----------</v>
      </c>
      <c r="B80" s="289" t="str">
        <f t="shared" ref="B80:B143" ca="1" si="22">IFERROR(IF(VLOOKUP(INDIRECT(ADDRESS(ROW(),$Z$1)),INDIRECT("財務分類コード!$A:$C"),3,FALSE)&lt;&gt;"",IF(ISNUMBER(MATCH(INDIRECT(ADDRESS(ROW(),$A$1)),OFFSET($A$1,$B$14,0,ROW()-$B$14-1,1),0)),"",ROW()),""),"")</f>
        <v/>
      </c>
      <c r="C80" s="290"/>
      <c r="D80" s="291"/>
      <c r="E80" s="292">
        <v>6600</v>
      </c>
      <c r="F80" s="293"/>
      <c r="G80" s="293"/>
      <c r="H80" s="293"/>
      <c r="I80" s="294"/>
      <c r="J80" s="294"/>
      <c r="K80" s="294"/>
      <c r="L80" s="295"/>
      <c r="M80" s="296" t="str">
        <f t="shared" ref="M80:M143" ca="1" si="23">IF(OR(INDIRECT(ADDRESS(ROW(),$K$1))&lt;&gt;"",INDIRECT(ADDRESS(ROW(),$L$1))&lt;&gt;""),INDIRECT(ADDRESS(ROW(),$K$1))*INDIRECT(ADDRESS(ROW(),$L$1)),"")</f>
        <v/>
      </c>
      <c r="N80" s="296" t="str">
        <f ca="1">IFERROR(IF(INDIRECT(ADDRESS(ROW(),$M$1))&lt;&gt;"",INDIRECT(ADDRESS(ROW(),$M$1))*VLOOKUP(INDIRECT(ADDRESS(ROW(),$I$1)),リスト!$A:$B,2,FALSE),""),"")</f>
        <v/>
      </c>
      <c r="O80" s="295"/>
      <c r="P80" s="296" t="str">
        <f t="shared" ref="P80:P143" ca="1" si="24">IF(AND(INDIRECT(ADDRESS(ROW(),$O$1))&lt;&gt;"",INDIRECT(ADDRESS(ROW(),$M$1))&lt;&gt;""),INDIRECT(ADDRESS(ROW(),$M$1))-INDIRECT(ADDRESS(ROW(),$O$1)),"")</f>
        <v/>
      </c>
      <c r="Q80" s="294"/>
      <c r="R80" s="295"/>
      <c r="S80" s="296" t="str">
        <f t="shared" ref="S80:S143" ca="1" si="25">IF(OR(INDIRECT(ADDRESS(ROW(),$Q$1))&lt;&gt;"",INDIRECT(ADDRESS(ROW(),$R$1))&lt;&gt;""),INDIRECT(ADDRESS(ROW(),$Q$1))*INDIRECT(ADDRESS(ROW(),$R$1)),"")</f>
        <v/>
      </c>
      <c r="T80" s="296" t="str">
        <f ca="1">IFERROR(IF(INDIRECT(ADDRESS(ROW(),$S$1))&lt;&gt;"",INDIRECT(ADDRESS(ROW(),$S$1))*VLOOKUP(INDIRECT(ADDRESS(ROW(),$I$1)),リスト!$A:$B,2,FALSE),""),"")</f>
        <v/>
      </c>
      <c r="U80" s="295"/>
      <c r="V80" s="296" t="str">
        <f t="shared" ref="V80:V143" ca="1" si="26">IF(AND(INDIRECT(ADDRESS(ROW(),$U$1))&lt;&gt;"",INDIRECT(ADDRESS(ROW(),$S$1))&lt;&gt;""),INDIRECT(ADDRESS(ROW(),$S$1))-INDIRECT(ADDRESS(ROW(),$U$1)),"")</f>
        <v/>
      </c>
      <c r="W80" s="295"/>
      <c r="X80" s="295"/>
      <c r="Y80" s="297" t="str">
        <f t="shared" ref="Y80:Y143" ca="1" si="27">IFERROR(IF(VLOOKUP(INDIRECT(ADDRESS(ROW(),$Z$1)),INDIRECT("財務分類コード!$A:$D"),3,FALSE)&lt;&gt;"",IF(OR(INDIRECT(ADDRESS(ROW(),$S$1))=0,INDIRECT(ADDRESS(ROW(),$S$1))=""),"",INDIRECT(ADDRESS(ROW(),$S$1))-INDIRECT(ADDRESS(ROW(),$X$1))),""),"")</f>
        <v/>
      </c>
      <c r="Z80" s="293"/>
      <c r="AA80" s="298" t="str">
        <f t="shared" ref="AA80:AA143" ca="1" si="28">IFERROR(VLOOKUP(INDIRECT(ADDRESS(ROW(),$Z$1)),INDIRECT("財務分類コード!$A:$B"),2,FALSE),"")</f>
        <v/>
      </c>
      <c r="AB80" s="293"/>
      <c r="AC80" s="298" t="str">
        <f t="shared" ref="AC80:AC143" ca="1" si="29">IFERROR(VLOOKUP(INDIRECT(ADDRESS(ROW(),$AB$1)),INDIRECT("資産クラスコード!$A:$B"),2,FALSE),"")</f>
        <v/>
      </c>
      <c r="AD80" s="293"/>
      <c r="AE80" s="298" t="str">
        <f t="shared" ref="AE80:AE143" ca="1" si="30">IFERROR(VLOOKUP(INDIRECT(ADDRESS(ROW(),$AD$1)),INDIRECT("勘定科目コード!$A:$B"),2,FALSE),"")</f>
        <v/>
      </c>
      <c r="AF80" s="293"/>
      <c r="AG80" s="293"/>
      <c r="AH80" s="298" t="str">
        <f t="shared" ref="AH80:AH143" ca="1" si="31">IFERROR(VLOOKUP(INDIRECT(ADDRESS(ROW(),$AG$1)),INDIRECT("予算掌理部署コード!$A:$B"),2,FALSE),"")</f>
        <v/>
      </c>
      <c r="AI80" s="293"/>
      <c r="AJ80" s="298" t="str">
        <f t="shared" ref="AJ80:AJ143" ca="1" si="32">IFERROR(VLOOKUP(INDIRECT(ADDRESS(ROW(),$AI$1)),INDIRECT("WBS第2階層コード!$A:$B"),2,FALSE),"")</f>
        <v/>
      </c>
      <c r="AK80" s="298" t="str">
        <f t="shared" ca="1" si="21"/>
        <v/>
      </c>
      <c r="AL80" s="293"/>
      <c r="AM80" s="298" t="str">
        <f t="shared" ref="AM80:AM143" ca="1" si="33">IFERROR(VLOOKUP(INDIRECT(ADDRESS(ROW(),$AL$1)),INDIRECT("原価センタコード!$B:$C"),2,FALSE),"")</f>
        <v/>
      </c>
      <c r="AN80" s="293"/>
      <c r="AO80" s="298" t="str">
        <f t="shared" ca="1" si="19"/>
        <v/>
      </c>
      <c r="AP80" s="293"/>
      <c r="AQ80" s="298" t="str">
        <f t="shared" ref="AQ80:AQ143" ca="1" si="34">IFERROR(VLOOKUP(INDIRECT(ADDRESS(ROW(),$AP$1)),INDIRECT("事業コード!$A:$B"),2,FALSE),"")</f>
        <v/>
      </c>
      <c r="AR80" s="293"/>
      <c r="AS80" s="298" t="str">
        <f t="shared" ref="AS80:AS143" ca="1" si="35">IFERROR(VLOOKUP(INDIRECT(ADDRESS(ROW(),$AR$1)),INDIRECT("所管コード!$A:$B"),2,FALSE),"")</f>
        <v/>
      </c>
      <c r="AT80" s="293"/>
      <c r="AU80" s="298" t="str">
        <f t="shared" ref="AU80:AU143" ca="1" si="36">IFERROR(VLOOKUP(INDIRECT(ADDRESS(ROW(),$AT$1)),INDIRECT("所在コード!$A:$B"),2,FALSE),"")</f>
        <v/>
      </c>
      <c r="AV80" s="293"/>
      <c r="AW80" s="298" t="str">
        <f t="shared" ref="AW80:AW143" ca="1" si="37">IFERROR(VLOOKUP(INDIRECT(ADDRESS(ROW(),$AV$1)),INDIRECT("品目コード!$A:$B"),2,FALSE),"")</f>
        <v/>
      </c>
      <c r="AX80" s="293"/>
      <c r="AY80" s="299"/>
      <c r="AZ80" s="299" t="s">
        <v>5241</v>
      </c>
      <c r="BA80" s="299"/>
      <c r="BB80" s="299"/>
      <c r="BC80" s="299"/>
      <c r="BD80" s="299"/>
      <c r="BE80" s="299"/>
      <c r="BF80" s="299"/>
      <c r="BG80" s="299"/>
      <c r="BH80" s="300"/>
      <c r="BI80" s="301" t="str">
        <f t="shared" ref="BI80:BI143" si="38">CONCATENATE($E$6,"-",E80)</f>
        <v>-6600</v>
      </c>
      <c r="BJ80" s="301" t="e">
        <f ca="1">VLOOKUP(A80,資産数量・単位記入シート!$A$3:$AD$1000,30,)</f>
        <v>#N/A</v>
      </c>
      <c r="BK80" s="301">
        <f ca="1">SUMIF(公営の設計監督費!$A$2:$B$1956,工事情報入力シート!BI80,公営の設計監督費!$B$2:$B$1956)</f>
        <v>0</v>
      </c>
    </row>
    <row r="81" spans="1:63" ht="20.25" customHeight="1">
      <c r="A81" s="288" t="str">
        <f t="shared" ca="1" si="20"/>
        <v>----------</v>
      </c>
      <c r="B81" s="289" t="str">
        <f t="shared" ca="1" si="22"/>
        <v/>
      </c>
      <c r="C81" s="290"/>
      <c r="D81" s="291"/>
      <c r="E81" s="292">
        <v>6700</v>
      </c>
      <c r="F81" s="293"/>
      <c r="G81" s="293"/>
      <c r="H81" s="293"/>
      <c r="I81" s="294"/>
      <c r="J81" s="294"/>
      <c r="K81" s="294"/>
      <c r="L81" s="295"/>
      <c r="M81" s="296" t="str">
        <f t="shared" ca="1" si="23"/>
        <v/>
      </c>
      <c r="N81" s="296" t="str">
        <f ca="1">IFERROR(IF(INDIRECT(ADDRESS(ROW(),$M$1))&lt;&gt;"",INDIRECT(ADDRESS(ROW(),$M$1))*VLOOKUP(INDIRECT(ADDRESS(ROW(),$I$1)),リスト!$A:$B,2,FALSE),""),"")</f>
        <v/>
      </c>
      <c r="O81" s="295"/>
      <c r="P81" s="296" t="str">
        <f t="shared" ca="1" si="24"/>
        <v/>
      </c>
      <c r="Q81" s="294"/>
      <c r="R81" s="295"/>
      <c r="S81" s="296" t="str">
        <f t="shared" ca="1" si="25"/>
        <v/>
      </c>
      <c r="T81" s="296" t="str">
        <f ca="1">IFERROR(IF(INDIRECT(ADDRESS(ROW(),$S$1))&lt;&gt;"",INDIRECT(ADDRESS(ROW(),$S$1))*VLOOKUP(INDIRECT(ADDRESS(ROW(),$I$1)),リスト!$A:$B,2,FALSE),""),"")</f>
        <v/>
      </c>
      <c r="U81" s="295"/>
      <c r="V81" s="296" t="str">
        <f t="shared" ca="1" si="26"/>
        <v/>
      </c>
      <c r="W81" s="295"/>
      <c r="X81" s="295"/>
      <c r="Y81" s="297" t="str">
        <f t="shared" ca="1" si="27"/>
        <v/>
      </c>
      <c r="Z81" s="293"/>
      <c r="AA81" s="298" t="str">
        <f t="shared" ca="1" si="28"/>
        <v/>
      </c>
      <c r="AB81" s="293"/>
      <c r="AC81" s="298" t="str">
        <f t="shared" ca="1" si="29"/>
        <v/>
      </c>
      <c r="AD81" s="293"/>
      <c r="AE81" s="298" t="str">
        <f t="shared" ca="1" si="30"/>
        <v/>
      </c>
      <c r="AF81" s="293"/>
      <c r="AG81" s="293"/>
      <c r="AH81" s="298" t="str">
        <f t="shared" ca="1" si="31"/>
        <v/>
      </c>
      <c r="AI81" s="293"/>
      <c r="AJ81" s="298" t="str">
        <f t="shared" ca="1" si="32"/>
        <v/>
      </c>
      <c r="AK81" s="298" t="str">
        <f t="shared" ca="1" si="21"/>
        <v/>
      </c>
      <c r="AL81" s="293"/>
      <c r="AM81" s="298" t="str">
        <f t="shared" ca="1" si="33"/>
        <v/>
      </c>
      <c r="AN81" s="293"/>
      <c r="AO81" s="298" t="str">
        <f t="shared" ref="AO81:AO144" ca="1" si="39">IFERROR(VLOOKUP(INDIRECT(ADDRESS(ROW(),$AN$1)),INDIRECT("原価センタコード!$B:$C"),2,FALSE),"")</f>
        <v/>
      </c>
      <c r="AP81" s="293"/>
      <c r="AQ81" s="298" t="str">
        <f t="shared" ca="1" si="34"/>
        <v/>
      </c>
      <c r="AR81" s="293"/>
      <c r="AS81" s="298" t="str">
        <f t="shared" ca="1" si="35"/>
        <v/>
      </c>
      <c r="AT81" s="293"/>
      <c r="AU81" s="298" t="str">
        <f t="shared" ca="1" si="36"/>
        <v/>
      </c>
      <c r="AV81" s="293"/>
      <c r="AW81" s="298" t="str">
        <f t="shared" ca="1" si="37"/>
        <v/>
      </c>
      <c r="AX81" s="293"/>
      <c r="AY81" s="299"/>
      <c r="AZ81" s="299" t="s">
        <v>5241</v>
      </c>
      <c r="BA81" s="299"/>
      <c r="BB81" s="299"/>
      <c r="BC81" s="299"/>
      <c r="BD81" s="299"/>
      <c r="BE81" s="299"/>
      <c r="BF81" s="299"/>
      <c r="BG81" s="299"/>
      <c r="BH81" s="300"/>
      <c r="BI81" s="301" t="str">
        <f t="shared" si="38"/>
        <v>-6700</v>
      </c>
      <c r="BJ81" s="301" t="e">
        <f ca="1">VLOOKUP(A81,資産数量・単位記入シート!$A$3:$AD$1000,30,)</f>
        <v>#N/A</v>
      </c>
      <c r="BK81" s="301">
        <f ca="1">SUMIF(公営の設計監督費!$A$2:$B$1956,工事情報入力シート!BI81,公営の設計監督費!$B$2:$B$1956)</f>
        <v>0</v>
      </c>
    </row>
    <row r="82" spans="1:63" ht="20.25" customHeight="1">
      <c r="A82" s="288" t="str">
        <f t="shared" ca="1" si="20"/>
        <v>----------</v>
      </c>
      <c r="B82" s="289" t="str">
        <f t="shared" ca="1" si="22"/>
        <v/>
      </c>
      <c r="C82" s="290"/>
      <c r="D82" s="291"/>
      <c r="E82" s="292">
        <v>6800</v>
      </c>
      <c r="F82" s="293"/>
      <c r="G82" s="293"/>
      <c r="H82" s="293"/>
      <c r="I82" s="294"/>
      <c r="J82" s="294"/>
      <c r="K82" s="294"/>
      <c r="L82" s="295"/>
      <c r="M82" s="296" t="str">
        <f t="shared" ca="1" si="23"/>
        <v/>
      </c>
      <c r="N82" s="296" t="str">
        <f ca="1">IFERROR(IF(INDIRECT(ADDRESS(ROW(),$M$1))&lt;&gt;"",INDIRECT(ADDRESS(ROW(),$M$1))*VLOOKUP(INDIRECT(ADDRESS(ROW(),$I$1)),リスト!$A:$B,2,FALSE),""),"")</f>
        <v/>
      </c>
      <c r="O82" s="295"/>
      <c r="P82" s="296" t="str">
        <f t="shared" ca="1" si="24"/>
        <v/>
      </c>
      <c r="Q82" s="294"/>
      <c r="R82" s="295"/>
      <c r="S82" s="296" t="str">
        <f t="shared" ca="1" si="25"/>
        <v/>
      </c>
      <c r="T82" s="296" t="str">
        <f ca="1">IFERROR(IF(INDIRECT(ADDRESS(ROW(),$S$1))&lt;&gt;"",INDIRECT(ADDRESS(ROW(),$S$1))*VLOOKUP(INDIRECT(ADDRESS(ROW(),$I$1)),リスト!$A:$B,2,FALSE),""),"")</f>
        <v/>
      </c>
      <c r="U82" s="295"/>
      <c r="V82" s="296" t="str">
        <f t="shared" ca="1" si="26"/>
        <v/>
      </c>
      <c r="W82" s="295"/>
      <c r="X82" s="295"/>
      <c r="Y82" s="297" t="str">
        <f t="shared" ca="1" si="27"/>
        <v/>
      </c>
      <c r="Z82" s="293"/>
      <c r="AA82" s="298" t="str">
        <f t="shared" ca="1" si="28"/>
        <v/>
      </c>
      <c r="AB82" s="293"/>
      <c r="AC82" s="298" t="str">
        <f t="shared" ca="1" si="29"/>
        <v/>
      </c>
      <c r="AD82" s="293"/>
      <c r="AE82" s="298" t="str">
        <f t="shared" ca="1" si="30"/>
        <v/>
      </c>
      <c r="AF82" s="293"/>
      <c r="AG82" s="293"/>
      <c r="AH82" s="298" t="str">
        <f t="shared" ca="1" si="31"/>
        <v/>
      </c>
      <c r="AI82" s="293"/>
      <c r="AJ82" s="298" t="str">
        <f t="shared" ca="1" si="32"/>
        <v/>
      </c>
      <c r="AK82" s="298" t="str">
        <f t="shared" ca="1" si="21"/>
        <v/>
      </c>
      <c r="AL82" s="293"/>
      <c r="AM82" s="298" t="str">
        <f t="shared" ca="1" si="33"/>
        <v/>
      </c>
      <c r="AN82" s="293"/>
      <c r="AO82" s="298" t="str">
        <f t="shared" ca="1" si="39"/>
        <v/>
      </c>
      <c r="AP82" s="293"/>
      <c r="AQ82" s="298" t="str">
        <f t="shared" ca="1" si="34"/>
        <v/>
      </c>
      <c r="AR82" s="293"/>
      <c r="AS82" s="298" t="str">
        <f t="shared" ca="1" si="35"/>
        <v/>
      </c>
      <c r="AT82" s="293"/>
      <c r="AU82" s="298" t="str">
        <f t="shared" ca="1" si="36"/>
        <v/>
      </c>
      <c r="AV82" s="293"/>
      <c r="AW82" s="298" t="str">
        <f t="shared" ca="1" si="37"/>
        <v/>
      </c>
      <c r="AX82" s="293"/>
      <c r="AY82" s="299"/>
      <c r="AZ82" s="299" t="s">
        <v>5241</v>
      </c>
      <c r="BA82" s="299"/>
      <c r="BB82" s="299"/>
      <c r="BC82" s="299"/>
      <c r="BD82" s="299"/>
      <c r="BE82" s="299"/>
      <c r="BF82" s="299"/>
      <c r="BG82" s="299"/>
      <c r="BH82" s="300"/>
      <c r="BI82" s="301" t="str">
        <f t="shared" si="38"/>
        <v>-6800</v>
      </c>
      <c r="BJ82" s="301" t="e">
        <f ca="1">VLOOKUP(A82,資産数量・単位記入シート!$A$3:$AD$1000,30,)</f>
        <v>#N/A</v>
      </c>
      <c r="BK82" s="301">
        <f ca="1">SUMIF(公営の設計監督費!$A$2:$B$1956,工事情報入力シート!BI82,公営の設計監督費!$B$2:$B$1956)</f>
        <v>0</v>
      </c>
    </row>
    <row r="83" spans="1:63" ht="20.25" customHeight="1">
      <c r="A83" s="288" t="str">
        <f t="shared" ca="1" si="20"/>
        <v>----------</v>
      </c>
      <c r="B83" s="289" t="str">
        <f t="shared" ca="1" si="22"/>
        <v/>
      </c>
      <c r="C83" s="290"/>
      <c r="D83" s="291"/>
      <c r="E83" s="292">
        <v>6900</v>
      </c>
      <c r="F83" s="293"/>
      <c r="G83" s="293"/>
      <c r="H83" s="293"/>
      <c r="I83" s="294"/>
      <c r="J83" s="294"/>
      <c r="K83" s="294"/>
      <c r="L83" s="295"/>
      <c r="M83" s="296" t="str">
        <f t="shared" ca="1" si="23"/>
        <v/>
      </c>
      <c r="N83" s="296" t="str">
        <f ca="1">IFERROR(IF(INDIRECT(ADDRESS(ROW(),$M$1))&lt;&gt;"",INDIRECT(ADDRESS(ROW(),$M$1))*VLOOKUP(INDIRECT(ADDRESS(ROW(),$I$1)),リスト!$A:$B,2,FALSE),""),"")</f>
        <v/>
      </c>
      <c r="O83" s="295"/>
      <c r="P83" s="296" t="str">
        <f t="shared" ca="1" si="24"/>
        <v/>
      </c>
      <c r="Q83" s="294"/>
      <c r="R83" s="295"/>
      <c r="S83" s="296" t="str">
        <f t="shared" ca="1" si="25"/>
        <v/>
      </c>
      <c r="T83" s="296" t="str">
        <f ca="1">IFERROR(IF(INDIRECT(ADDRESS(ROW(),$S$1))&lt;&gt;"",INDIRECT(ADDRESS(ROW(),$S$1))*VLOOKUP(INDIRECT(ADDRESS(ROW(),$I$1)),リスト!$A:$B,2,FALSE),""),"")</f>
        <v/>
      </c>
      <c r="U83" s="295"/>
      <c r="V83" s="296" t="str">
        <f t="shared" ca="1" si="26"/>
        <v/>
      </c>
      <c r="W83" s="295"/>
      <c r="X83" s="295"/>
      <c r="Y83" s="297" t="str">
        <f t="shared" ca="1" si="27"/>
        <v/>
      </c>
      <c r="Z83" s="293"/>
      <c r="AA83" s="298" t="str">
        <f t="shared" ca="1" si="28"/>
        <v/>
      </c>
      <c r="AB83" s="293"/>
      <c r="AC83" s="298" t="str">
        <f t="shared" ca="1" si="29"/>
        <v/>
      </c>
      <c r="AD83" s="293"/>
      <c r="AE83" s="298" t="str">
        <f t="shared" ca="1" si="30"/>
        <v/>
      </c>
      <c r="AF83" s="293"/>
      <c r="AG83" s="293"/>
      <c r="AH83" s="298" t="str">
        <f t="shared" ca="1" si="31"/>
        <v/>
      </c>
      <c r="AI83" s="293"/>
      <c r="AJ83" s="298" t="str">
        <f t="shared" ca="1" si="32"/>
        <v/>
      </c>
      <c r="AK83" s="298" t="str">
        <f t="shared" ca="1" si="21"/>
        <v/>
      </c>
      <c r="AL83" s="293"/>
      <c r="AM83" s="298" t="str">
        <f t="shared" ca="1" si="33"/>
        <v/>
      </c>
      <c r="AN83" s="293"/>
      <c r="AO83" s="298" t="str">
        <f t="shared" ca="1" si="39"/>
        <v/>
      </c>
      <c r="AP83" s="293"/>
      <c r="AQ83" s="298" t="str">
        <f t="shared" ca="1" si="34"/>
        <v/>
      </c>
      <c r="AR83" s="293"/>
      <c r="AS83" s="298" t="str">
        <f t="shared" ca="1" si="35"/>
        <v/>
      </c>
      <c r="AT83" s="293"/>
      <c r="AU83" s="298" t="str">
        <f t="shared" ca="1" si="36"/>
        <v/>
      </c>
      <c r="AV83" s="293"/>
      <c r="AW83" s="298" t="str">
        <f t="shared" ca="1" si="37"/>
        <v/>
      </c>
      <c r="AX83" s="293"/>
      <c r="AY83" s="299"/>
      <c r="AZ83" s="299" t="s">
        <v>5241</v>
      </c>
      <c r="BA83" s="299"/>
      <c r="BB83" s="299"/>
      <c r="BC83" s="299"/>
      <c r="BD83" s="299"/>
      <c r="BE83" s="299"/>
      <c r="BF83" s="299"/>
      <c r="BG83" s="299"/>
      <c r="BH83" s="300"/>
      <c r="BI83" s="301" t="str">
        <f t="shared" si="38"/>
        <v>-6900</v>
      </c>
      <c r="BJ83" s="301" t="e">
        <f ca="1">VLOOKUP(A83,資産数量・単位記入シート!$A$3:$AD$1000,30,)</f>
        <v>#N/A</v>
      </c>
      <c r="BK83" s="301">
        <f ca="1">SUMIF(公営の設計監督費!$A$2:$B$1956,工事情報入力シート!BI83,公営の設計監督費!$B$2:$B$1956)</f>
        <v>0</v>
      </c>
    </row>
    <row r="84" spans="1:63" ht="20.25" customHeight="1">
      <c r="A84" s="288" t="str">
        <f t="shared" ca="1" si="20"/>
        <v>----------</v>
      </c>
      <c r="B84" s="289" t="str">
        <f t="shared" ca="1" si="22"/>
        <v/>
      </c>
      <c r="C84" s="290"/>
      <c r="D84" s="291"/>
      <c r="E84" s="292">
        <v>7000</v>
      </c>
      <c r="F84" s="293"/>
      <c r="G84" s="293"/>
      <c r="H84" s="293"/>
      <c r="I84" s="294"/>
      <c r="J84" s="294"/>
      <c r="K84" s="294"/>
      <c r="L84" s="295"/>
      <c r="M84" s="296" t="str">
        <f t="shared" ca="1" si="23"/>
        <v/>
      </c>
      <c r="N84" s="296" t="str">
        <f ca="1">IFERROR(IF(INDIRECT(ADDRESS(ROW(),$M$1))&lt;&gt;"",INDIRECT(ADDRESS(ROW(),$M$1))*VLOOKUP(INDIRECT(ADDRESS(ROW(),$I$1)),リスト!$A:$B,2,FALSE),""),"")</f>
        <v/>
      </c>
      <c r="O84" s="295"/>
      <c r="P84" s="296" t="str">
        <f t="shared" ca="1" si="24"/>
        <v/>
      </c>
      <c r="Q84" s="294"/>
      <c r="R84" s="295"/>
      <c r="S84" s="296" t="str">
        <f t="shared" ca="1" si="25"/>
        <v/>
      </c>
      <c r="T84" s="296" t="str">
        <f ca="1">IFERROR(IF(INDIRECT(ADDRESS(ROW(),$S$1))&lt;&gt;"",INDIRECT(ADDRESS(ROW(),$S$1))*VLOOKUP(INDIRECT(ADDRESS(ROW(),$I$1)),リスト!$A:$B,2,FALSE),""),"")</f>
        <v/>
      </c>
      <c r="U84" s="295"/>
      <c r="V84" s="296" t="str">
        <f t="shared" ca="1" si="26"/>
        <v/>
      </c>
      <c r="W84" s="295"/>
      <c r="X84" s="295"/>
      <c r="Y84" s="297" t="str">
        <f t="shared" ca="1" si="27"/>
        <v/>
      </c>
      <c r="Z84" s="293"/>
      <c r="AA84" s="298" t="str">
        <f t="shared" ca="1" si="28"/>
        <v/>
      </c>
      <c r="AB84" s="293"/>
      <c r="AC84" s="298" t="str">
        <f t="shared" ca="1" si="29"/>
        <v/>
      </c>
      <c r="AD84" s="293"/>
      <c r="AE84" s="298" t="str">
        <f t="shared" ca="1" si="30"/>
        <v/>
      </c>
      <c r="AF84" s="293"/>
      <c r="AG84" s="293"/>
      <c r="AH84" s="298" t="str">
        <f t="shared" ca="1" si="31"/>
        <v/>
      </c>
      <c r="AI84" s="293"/>
      <c r="AJ84" s="298" t="str">
        <f t="shared" ca="1" si="32"/>
        <v/>
      </c>
      <c r="AK84" s="298" t="str">
        <f t="shared" ca="1" si="21"/>
        <v/>
      </c>
      <c r="AL84" s="293"/>
      <c r="AM84" s="298" t="str">
        <f t="shared" ca="1" si="33"/>
        <v/>
      </c>
      <c r="AN84" s="293"/>
      <c r="AO84" s="298" t="str">
        <f t="shared" ca="1" si="39"/>
        <v/>
      </c>
      <c r="AP84" s="293"/>
      <c r="AQ84" s="298" t="str">
        <f t="shared" ca="1" si="34"/>
        <v/>
      </c>
      <c r="AR84" s="293"/>
      <c r="AS84" s="298" t="str">
        <f t="shared" ca="1" si="35"/>
        <v/>
      </c>
      <c r="AT84" s="293"/>
      <c r="AU84" s="298" t="str">
        <f t="shared" ca="1" si="36"/>
        <v/>
      </c>
      <c r="AV84" s="293"/>
      <c r="AW84" s="298" t="str">
        <f t="shared" ca="1" si="37"/>
        <v/>
      </c>
      <c r="AX84" s="293"/>
      <c r="AY84" s="299"/>
      <c r="AZ84" s="299" t="s">
        <v>5241</v>
      </c>
      <c r="BA84" s="299"/>
      <c r="BB84" s="299"/>
      <c r="BC84" s="299"/>
      <c r="BD84" s="299"/>
      <c r="BE84" s="299"/>
      <c r="BF84" s="299"/>
      <c r="BG84" s="299"/>
      <c r="BH84" s="300"/>
      <c r="BI84" s="301" t="str">
        <f t="shared" si="38"/>
        <v>-7000</v>
      </c>
      <c r="BJ84" s="301" t="e">
        <f ca="1">VLOOKUP(A84,資産数量・単位記入シート!$A$3:$AD$1000,30,)</f>
        <v>#N/A</v>
      </c>
      <c r="BK84" s="301">
        <f ca="1">SUMIF(公営の設計監督費!$A$2:$B$1956,工事情報入力シート!BI84,公営の設計監督費!$B$2:$B$1956)</f>
        <v>0</v>
      </c>
    </row>
    <row r="85" spans="1:63" ht="20.25" customHeight="1">
      <c r="A85" s="288" t="str">
        <f t="shared" ca="1" si="20"/>
        <v>----------</v>
      </c>
      <c r="B85" s="289" t="str">
        <f t="shared" ca="1" si="22"/>
        <v/>
      </c>
      <c r="C85" s="290"/>
      <c r="D85" s="291"/>
      <c r="E85" s="292">
        <v>7100</v>
      </c>
      <c r="F85" s="293"/>
      <c r="G85" s="293"/>
      <c r="H85" s="293"/>
      <c r="I85" s="294"/>
      <c r="J85" s="294"/>
      <c r="K85" s="294"/>
      <c r="L85" s="295"/>
      <c r="M85" s="296" t="str">
        <f t="shared" ca="1" si="23"/>
        <v/>
      </c>
      <c r="N85" s="296" t="str">
        <f ca="1">IFERROR(IF(INDIRECT(ADDRESS(ROW(),$M$1))&lt;&gt;"",INDIRECT(ADDRESS(ROW(),$M$1))*VLOOKUP(INDIRECT(ADDRESS(ROW(),$I$1)),リスト!$A:$B,2,FALSE),""),"")</f>
        <v/>
      </c>
      <c r="O85" s="295"/>
      <c r="P85" s="296" t="str">
        <f t="shared" ca="1" si="24"/>
        <v/>
      </c>
      <c r="Q85" s="294"/>
      <c r="R85" s="295"/>
      <c r="S85" s="296" t="str">
        <f t="shared" ca="1" si="25"/>
        <v/>
      </c>
      <c r="T85" s="296" t="str">
        <f ca="1">IFERROR(IF(INDIRECT(ADDRESS(ROW(),$S$1))&lt;&gt;"",INDIRECT(ADDRESS(ROW(),$S$1))*VLOOKUP(INDIRECT(ADDRESS(ROW(),$I$1)),リスト!$A:$B,2,FALSE),""),"")</f>
        <v/>
      </c>
      <c r="U85" s="295"/>
      <c r="V85" s="296" t="str">
        <f t="shared" ca="1" si="26"/>
        <v/>
      </c>
      <c r="W85" s="295"/>
      <c r="X85" s="295"/>
      <c r="Y85" s="297" t="str">
        <f t="shared" ca="1" si="27"/>
        <v/>
      </c>
      <c r="Z85" s="293"/>
      <c r="AA85" s="298" t="str">
        <f t="shared" ca="1" si="28"/>
        <v/>
      </c>
      <c r="AB85" s="293"/>
      <c r="AC85" s="298" t="str">
        <f t="shared" ca="1" si="29"/>
        <v/>
      </c>
      <c r="AD85" s="293"/>
      <c r="AE85" s="298" t="str">
        <f t="shared" ca="1" si="30"/>
        <v/>
      </c>
      <c r="AF85" s="293"/>
      <c r="AG85" s="293"/>
      <c r="AH85" s="298" t="str">
        <f t="shared" ca="1" si="31"/>
        <v/>
      </c>
      <c r="AI85" s="293"/>
      <c r="AJ85" s="298" t="str">
        <f t="shared" ca="1" si="32"/>
        <v/>
      </c>
      <c r="AK85" s="298" t="str">
        <f t="shared" ca="1" si="21"/>
        <v/>
      </c>
      <c r="AL85" s="293"/>
      <c r="AM85" s="298" t="str">
        <f t="shared" ca="1" si="33"/>
        <v/>
      </c>
      <c r="AN85" s="293"/>
      <c r="AO85" s="298" t="str">
        <f t="shared" ca="1" si="39"/>
        <v/>
      </c>
      <c r="AP85" s="293"/>
      <c r="AQ85" s="298" t="str">
        <f t="shared" ca="1" si="34"/>
        <v/>
      </c>
      <c r="AR85" s="293"/>
      <c r="AS85" s="298" t="str">
        <f t="shared" ca="1" si="35"/>
        <v/>
      </c>
      <c r="AT85" s="293"/>
      <c r="AU85" s="298" t="str">
        <f t="shared" ca="1" si="36"/>
        <v/>
      </c>
      <c r="AV85" s="293"/>
      <c r="AW85" s="298" t="str">
        <f t="shared" ca="1" si="37"/>
        <v/>
      </c>
      <c r="AX85" s="293"/>
      <c r="AY85" s="299"/>
      <c r="AZ85" s="299" t="s">
        <v>5241</v>
      </c>
      <c r="BA85" s="299"/>
      <c r="BB85" s="299"/>
      <c r="BC85" s="299"/>
      <c r="BD85" s="299"/>
      <c r="BE85" s="299"/>
      <c r="BF85" s="299"/>
      <c r="BG85" s="299"/>
      <c r="BH85" s="300"/>
      <c r="BI85" s="301" t="str">
        <f t="shared" si="38"/>
        <v>-7100</v>
      </c>
      <c r="BJ85" s="301" t="e">
        <f ca="1">VLOOKUP(A85,資産数量・単位記入シート!$A$3:$AD$1000,30,)</f>
        <v>#N/A</v>
      </c>
      <c r="BK85" s="301">
        <f ca="1">SUMIF(公営の設計監督費!$A$2:$B$1956,工事情報入力シート!BI85,公営の設計監督費!$B$2:$B$1956)</f>
        <v>0</v>
      </c>
    </row>
    <row r="86" spans="1:63" ht="20.25" customHeight="1">
      <c r="A86" s="288" t="str">
        <f t="shared" ca="1" si="20"/>
        <v>----------</v>
      </c>
      <c r="B86" s="289" t="str">
        <f t="shared" ca="1" si="22"/>
        <v/>
      </c>
      <c r="C86" s="290"/>
      <c r="D86" s="291"/>
      <c r="E86" s="292">
        <v>7200</v>
      </c>
      <c r="F86" s="293"/>
      <c r="G86" s="293"/>
      <c r="H86" s="293"/>
      <c r="I86" s="294"/>
      <c r="J86" s="294"/>
      <c r="K86" s="294"/>
      <c r="L86" s="295"/>
      <c r="M86" s="296" t="str">
        <f t="shared" ca="1" si="23"/>
        <v/>
      </c>
      <c r="N86" s="296" t="str">
        <f ca="1">IFERROR(IF(INDIRECT(ADDRESS(ROW(),$M$1))&lt;&gt;"",INDIRECT(ADDRESS(ROW(),$M$1))*VLOOKUP(INDIRECT(ADDRESS(ROW(),$I$1)),リスト!$A:$B,2,FALSE),""),"")</f>
        <v/>
      </c>
      <c r="O86" s="295"/>
      <c r="P86" s="296" t="str">
        <f t="shared" ca="1" si="24"/>
        <v/>
      </c>
      <c r="Q86" s="294"/>
      <c r="R86" s="295"/>
      <c r="S86" s="296" t="str">
        <f t="shared" ca="1" si="25"/>
        <v/>
      </c>
      <c r="T86" s="296" t="str">
        <f ca="1">IFERROR(IF(INDIRECT(ADDRESS(ROW(),$S$1))&lt;&gt;"",INDIRECT(ADDRESS(ROW(),$S$1))*VLOOKUP(INDIRECT(ADDRESS(ROW(),$I$1)),リスト!$A:$B,2,FALSE),""),"")</f>
        <v/>
      </c>
      <c r="U86" s="295"/>
      <c r="V86" s="296" t="str">
        <f t="shared" ca="1" si="26"/>
        <v/>
      </c>
      <c r="W86" s="295"/>
      <c r="X86" s="295"/>
      <c r="Y86" s="297" t="str">
        <f t="shared" ca="1" si="27"/>
        <v/>
      </c>
      <c r="Z86" s="293"/>
      <c r="AA86" s="298" t="str">
        <f t="shared" ca="1" si="28"/>
        <v/>
      </c>
      <c r="AB86" s="293"/>
      <c r="AC86" s="298" t="str">
        <f t="shared" ca="1" si="29"/>
        <v/>
      </c>
      <c r="AD86" s="293"/>
      <c r="AE86" s="298" t="str">
        <f t="shared" ca="1" si="30"/>
        <v/>
      </c>
      <c r="AF86" s="293"/>
      <c r="AG86" s="293"/>
      <c r="AH86" s="298" t="str">
        <f t="shared" ca="1" si="31"/>
        <v/>
      </c>
      <c r="AI86" s="293"/>
      <c r="AJ86" s="298" t="str">
        <f t="shared" ca="1" si="32"/>
        <v/>
      </c>
      <c r="AK86" s="298" t="str">
        <f t="shared" ca="1" si="21"/>
        <v/>
      </c>
      <c r="AL86" s="293"/>
      <c r="AM86" s="298" t="str">
        <f t="shared" ca="1" si="33"/>
        <v/>
      </c>
      <c r="AN86" s="293"/>
      <c r="AO86" s="298" t="str">
        <f t="shared" ca="1" si="39"/>
        <v/>
      </c>
      <c r="AP86" s="293"/>
      <c r="AQ86" s="298" t="str">
        <f t="shared" ca="1" si="34"/>
        <v/>
      </c>
      <c r="AR86" s="293"/>
      <c r="AS86" s="298" t="str">
        <f t="shared" ca="1" si="35"/>
        <v/>
      </c>
      <c r="AT86" s="293"/>
      <c r="AU86" s="298" t="str">
        <f t="shared" ca="1" si="36"/>
        <v/>
      </c>
      <c r="AV86" s="293"/>
      <c r="AW86" s="298" t="str">
        <f t="shared" ca="1" si="37"/>
        <v/>
      </c>
      <c r="AX86" s="293"/>
      <c r="AY86" s="299"/>
      <c r="AZ86" s="299" t="s">
        <v>5241</v>
      </c>
      <c r="BA86" s="299"/>
      <c r="BB86" s="299"/>
      <c r="BC86" s="299"/>
      <c r="BD86" s="299"/>
      <c r="BE86" s="299"/>
      <c r="BF86" s="299"/>
      <c r="BG86" s="299"/>
      <c r="BH86" s="300"/>
      <c r="BI86" s="301" t="str">
        <f t="shared" si="38"/>
        <v>-7200</v>
      </c>
      <c r="BJ86" s="301" t="e">
        <f ca="1">VLOOKUP(A86,資産数量・単位記入シート!$A$3:$AD$1000,30,)</f>
        <v>#N/A</v>
      </c>
      <c r="BK86" s="301">
        <f ca="1">SUMIF(公営の設計監督費!$A$2:$B$1956,工事情報入力シート!BI86,公営の設計監督費!$B$2:$B$1956)</f>
        <v>0</v>
      </c>
    </row>
    <row r="87" spans="1:63" ht="20.25" customHeight="1">
      <c r="A87" s="288" t="str">
        <f t="shared" ca="1" si="20"/>
        <v>----------</v>
      </c>
      <c r="B87" s="289" t="str">
        <f t="shared" ca="1" si="22"/>
        <v/>
      </c>
      <c r="C87" s="290"/>
      <c r="D87" s="291"/>
      <c r="E87" s="292">
        <v>7300</v>
      </c>
      <c r="F87" s="293"/>
      <c r="G87" s="293"/>
      <c r="H87" s="293"/>
      <c r="I87" s="294"/>
      <c r="J87" s="294"/>
      <c r="K87" s="294"/>
      <c r="L87" s="295"/>
      <c r="M87" s="296" t="str">
        <f t="shared" ca="1" si="23"/>
        <v/>
      </c>
      <c r="N87" s="296" t="str">
        <f ca="1">IFERROR(IF(INDIRECT(ADDRESS(ROW(),$M$1))&lt;&gt;"",INDIRECT(ADDRESS(ROW(),$M$1))*VLOOKUP(INDIRECT(ADDRESS(ROW(),$I$1)),リスト!$A:$B,2,FALSE),""),"")</f>
        <v/>
      </c>
      <c r="O87" s="295"/>
      <c r="P87" s="296" t="str">
        <f t="shared" ca="1" si="24"/>
        <v/>
      </c>
      <c r="Q87" s="294"/>
      <c r="R87" s="295"/>
      <c r="S87" s="296" t="str">
        <f t="shared" ca="1" si="25"/>
        <v/>
      </c>
      <c r="T87" s="296" t="str">
        <f ca="1">IFERROR(IF(INDIRECT(ADDRESS(ROW(),$S$1))&lt;&gt;"",INDIRECT(ADDRESS(ROW(),$S$1))*VLOOKUP(INDIRECT(ADDRESS(ROW(),$I$1)),リスト!$A:$B,2,FALSE),""),"")</f>
        <v/>
      </c>
      <c r="U87" s="295"/>
      <c r="V87" s="296" t="str">
        <f t="shared" ca="1" si="26"/>
        <v/>
      </c>
      <c r="W87" s="295"/>
      <c r="X87" s="295"/>
      <c r="Y87" s="297" t="str">
        <f t="shared" ca="1" si="27"/>
        <v/>
      </c>
      <c r="Z87" s="293"/>
      <c r="AA87" s="298" t="str">
        <f t="shared" ca="1" si="28"/>
        <v/>
      </c>
      <c r="AB87" s="293"/>
      <c r="AC87" s="298" t="str">
        <f t="shared" ca="1" si="29"/>
        <v/>
      </c>
      <c r="AD87" s="293"/>
      <c r="AE87" s="298" t="str">
        <f t="shared" ca="1" si="30"/>
        <v/>
      </c>
      <c r="AF87" s="293"/>
      <c r="AG87" s="293"/>
      <c r="AH87" s="298" t="str">
        <f t="shared" ca="1" si="31"/>
        <v/>
      </c>
      <c r="AI87" s="293"/>
      <c r="AJ87" s="298" t="str">
        <f t="shared" ca="1" si="32"/>
        <v/>
      </c>
      <c r="AK87" s="298" t="str">
        <f t="shared" ca="1" si="21"/>
        <v/>
      </c>
      <c r="AL87" s="293"/>
      <c r="AM87" s="298" t="str">
        <f t="shared" ca="1" si="33"/>
        <v/>
      </c>
      <c r="AN87" s="293"/>
      <c r="AO87" s="298" t="str">
        <f t="shared" ca="1" si="39"/>
        <v/>
      </c>
      <c r="AP87" s="293"/>
      <c r="AQ87" s="298" t="str">
        <f t="shared" ca="1" si="34"/>
        <v/>
      </c>
      <c r="AR87" s="293"/>
      <c r="AS87" s="298" t="str">
        <f t="shared" ca="1" si="35"/>
        <v/>
      </c>
      <c r="AT87" s="293"/>
      <c r="AU87" s="298" t="str">
        <f t="shared" ca="1" si="36"/>
        <v/>
      </c>
      <c r="AV87" s="293"/>
      <c r="AW87" s="298" t="str">
        <f t="shared" ca="1" si="37"/>
        <v/>
      </c>
      <c r="AX87" s="293"/>
      <c r="AY87" s="299"/>
      <c r="AZ87" s="299" t="s">
        <v>5241</v>
      </c>
      <c r="BA87" s="299"/>
      <c r="BB87" s="299"/>
      <c r="BC87" s="299"/>
      <c r="BD87" s="299"/>
      <c r="BE87" s="299"/>
      <c r="BF87" s="299"/>
      <c r="BG87" s="299"/>
      <c r="BH87" s="300"/>
      <c r="BI87" s="301" t="str">
        <f t="shared" si="38"/>
        <v>-7300</v>
      </c>
      <c r="BJ87" s="301" t="e">
        <f ca="1">VLOOKUP(A87,資産数量・単位記入シート!$A$3:$AD$1000,30,)</f>
        <v>#N/A</v>
      </c>
      <c r="BK87" s="301">
        <f ca="1">SUMIF(公営の設計監督費!$A$2:$B$1956,工事情報入力シート!BI87,公営の設計監督費!$B$2:$B$1956)</f>
        <v>0</v>
      </c>
    </row>
    <row r="88" spans="1:63" ht="20.25" customHeight="1">
      <c r="A88" s="288" t="str">
        <f t="shared" ca="1" si="20"/>
        <v>----------</v>
      </c>
      <c r="B88" s="289" t="str">
        <f t="shared" ca="1" si="22"/>
        <v/>
      </c>
      <c r="C88" s="290"/>
      <c r="D88" s="291"/>
      <c r="E88" s="292">
        <v>7400</v>
      </c>
      <c r="F88" s="293"/>
      <c r="G88" s="293"/>
      <c r="H88" s="293"/>
      <c r="I88" s="294"/>
      <c r="J88" s="294"/>
      <c r="K88" s="294"/>
      <c r="L88" s="295"/>
      <c r="M88" s="296" t="str">
        <f t="shared" ca="1" si="23"/>
        <v/>
      </c>
      <c r="N88" s="296" t="str">
        <f ca="1">IFERROR(IF(INDIRECT(ADDRESS(ROW(),$M$1))&lt;&gt;"",INDIRECT(ADDRESS(ROW(),$M$1))*VLOOKUP(INDIRECT(ADDRESS(ROW(),$I$1)),リスト!$A:$B,2,FALSE),""),"")</f>
        <v/>
      </c>
      <c r="O88" s="295"/>
      <c r="P88" s="296" t="str">
        <f t="shared" ca="1" si="24"/>
        <v/>
      </c>
      <c r="Q88" s="294"/>
      <c r="R88" s="295"/>
      <c r="S88" s="296" t="str">
        <f t="shared" ca="1" si="25"/>
        <v/>
      </c>
      <c r="T88" s="296" t="str">
        <f ca="1">IFERROR(IF(INDIRECT(ADDRESS(ROW(),$S$1))&lt;&gt;"",INDIRECT(ADDRESS(ROW(),$S$1))*VLOOKUP(INDIRECT(ADDRESS(ROW(),$I$1)),リスト!$A:$B,2,FALSE),""),"")</f>
        <v/>
      </c>
      <c r="U88" s="295"/>
      <c r="V88" s="296" t="str">
        <f t="shared" ca="1" si="26"/>
        <v/>
      </c>
      <c r="W88" s="295"/>
      <c r="X88" s="295"/>
      <c r="Y88" s="297" t="str">
        <f t="shared" ca="1" si="27"/>
        <v/>
      </c>
      <c r="Z88" s="293"/>
      <c r="AA88" s="298" t="str">
        <f t="shared" ca="1" si="28"/>
        <v/>
      </c>
      <c r="AB88" s="293"/>
      <c r="AC88" s="298" t="str">
        <f t="shared" ca="1" si="29"/>
        <v/>
      </c>
      <c r="AD88" s="293"/>
      <c r="AE88" s="298" t="str">
        <f t="shared" ca="1" si="30"/>
        <v/>
      </c>
      <c r="AF88" s="293"/>
      <c r="AG88" s="293"/>
      <c r="AH88" s="298" t="str">
        <f t="shared" ca="1" si="31"/>
        <v/>
      </c>
      <c r="AI88" s="293"/>
      <c r="AJ88" s="298" t="str">
        <f t="shared" ca="1" si="32"/>
        <v/>
      </c>
      <c r="AK88" s="298" t="str">
        <f t="shared" ca="1" si="21"/>
        <v/>
      </c>
      <c r="AL88" s="293"/>
      <c r="AM88" s="298" t="str">
        <f t="shared" ca="1" si="33"/>
        <v/>
      </c>
      <c r="AN88" s="293"/>
      <c r="AO88" s="298" t="str">
        <f t="shared" ca="1" si="39"/>
        <v/>
      </c>
      <c r="AP88" s="293"/>
      <c r="AQ88" s="298" t="str">
        <f t="shared" ca="1" si="34"/>
        <v/>
      </c>
      <c r="AR88" s="293"/>
      <c r="AS88" s="298" t="str">
        <f t="shared" ca="1" si="35"/>
        <v/>
      </c>
      <c r="AT88" s="293"/>
      <c r="AU88" s="298" t="str">
        <f t="shared" ca="1" si="36"/>
        <v/>
      </c>
      <c r="AV88" s="293"/>
      <c r="AW88" s="298" t="str">
        <f t="shared" ca="1" si="37"/>
        <v/>
      </c>
      <c r="AX88" s="293"/>
      <c r="AY88" s="299"/>
      <c r="AZ88" s="299" t="s">
        <v>5241</v>
      </c>
      <c r="BA88" s="299"/>
      <c r="BB88" s="299"/>
      <c r="BC88" s="299"/>
      <c r="BD88" s="299"/>
      <c r="BE88" s="299"/>
      <c r="BF88" s="299"/>
      <c r="BG88" s="299"/>
      <c r="BH88" s="300"/>
      <c r="BI88" s="301" t="str">
        <f t="shared" si="38"/>
        <v>-7400</v>
      </c>
      <c r="BJ88" s="301" t="e">
        <f ca="1">VLOOKUP(A88,資産数量・単位記入シート!$A$3:$AD$1000,30,)</f>
        <v>#N/A</v>
      </c>
      <c r="BK88" s="301">
        <f ca="1">SUMIF(公営の設計監督費!$A$2:$B$1956,工事情報入力シート!BI88,公営の設計監督費!$B$2:$B$1956)</f>
        <v>0</v>
      </c>
    </row>
    <row r="89" spans="1:63" ht="20.25" customHeight="1">
      <c r="A89" s="288" t="str">
        <f t="shared" ca="1" si="20"/>
        <v>----------</v>
      </c>
      <c r="B89" s="289" t="str">
        <f t="shared" ca="1" si="22"/>
        <v/>
      </c>
      <c r="C89" s="290"/>
      <c r="D89" s="291"/>
      <c r="E89" s="292">
        <v>7500</v>
      </c>
      <c r="F89" s="293"/>
      <c r="G89" s="293"/>
      <c r="H89" s="293"/>
      <c r="I89" s="294"/>
      <c r="J89" s="294"/>
      <c r="K89" s="294"/>
      <c r="L89" s="295"/>
      <c r="M89" s="296" t="str">
        <f t="shared" ca="1" si="23"/>
        <v/>
      </c>
      <c r="N89" s="296" t="str">
        <f ca="1">IFERROR(IF(INDIRECT(ADDRESS(ROW(),$M$1))&lt;&gt;"",INDIRECT(ADDRESS(ROW(),$M$1))*VLOOKUP(INDIRECT(ADDRESS(ROW(),$I$1)),リスト!$A:$B,2,FALSE),""),"")</f>
        <v/>
      </c>
      <c r="O89" s="295"/>
      <c r="P89" s="296" t="str">
        <f t="shared" ca="1" si="24"/>
        <v/>
      </c>
      <c r="Q89" s="294"/>
      <c r="R89" s="295"/>
      <c r="S89" s="296" t="str">
        <f t="shared" ca="1" si="25"/>
        <v/>
      </c>
      <c r="T89" s="296" t="str">
        <f ca="1">IFERROR(IF(INDIRECT(ADDRESS(ROW(),$S$1))&lt;&gt;"",INDIRECT(ADDRESS(ROW(),$S$1))*VLOOKUP(INDIRECT(ADDRESS(ROW(),$I$1)),リスト!$A:$B,2,FALSE),""),"")</f>
        <v/>
      </c>
      <c r="U89" s="295"/>
      <c r="V89" s="296" t="str">
        <f t="shared" ca="1" si="26"/>
        <v/>
      </c>
      <c r="W89" s="295"/>
      <c r="X89" s="295"/>
      <c r="Y89" s="297" t="str">
        <f t="shared" ca="1" si="27"/>
        <v/>
      </c>
      <c r="Z89" s="293"/>
      <c r="AA89" s="298" t="str">
        <f t="shared" ca="1" si="28"/>
        <v/>
      </c>
      <c r="AB89" s="293"/>
      <c r="AC89" s="298" t="str">
        <f t="shared" ca="1" si="29"/>
        <v/>
      </c>
      <c r="AD89" s="293"/>
      <c r="AE89" s="298" t="str">
        <f t="shared" ca="1" si="30"/>
        <v/>
      </c>
      <c r="AF89" s="293"/>
      <c r="AG89" s="293"/>
      <c r="AH89" s="298" t="str">
        <f t="shared" ca="1" si="31"/>
        <v/>
      </c>
      <c r="AI89" s="293"/>
      <c r="AJ89" s="298" t="str">
        <f t="shared" ca="1" si="32"/>
        <v/>
      </c>
      <c r="AK89" s="298" t="str">
        <f t="shared" ca="1" si="21"/>
        <v/>
      </c>
      <c r="AL89" s="293"/>
      <c r="AM89" s="298" t="str">
        <f t="shared" ca="1" si="33"/>
        <v/>
      </c>
      <c r="AN89" s="293"/>
      <c r="AO89" s="298" t="str">
        <f t="shared" ca="1" si="39"/>
        <v/>
      </c>
      <c r="AP89" s="293"/>
      <c r="AQ89" s="298" t="str">
        <f t="shared" ca="1" si="34"/>
        <v/>
      </c>
      <c r="AR89" s="293"/>
      <c r="AS89" s="298" t="str">
        <f t="shared" ca="1" si="35"/>
        <v/>
      </c>
      <c r="AT89" s="293"/>
      <c r="AU89" s="298" t="str">
        <f t="shared" ca="1" si="36"/>
        <v/>
      </c>
      <c r="AV89" s="293"/>
      <c r="AW89" s="298" t="str">
        <f t="shared" ca="1" si="37"/>
        <v/>
      </c>
      <c r="AX89" s="293"/>
      <c r="AY89" s="299"/>
      <c r="AZ89" s="299" t="s">
        <v>5241</v>
      </c>
      <c r="BA89" s="299"/>
      <c r="BB89" s="299"/>
      <c r="BC89" s="299"/>
      <c r="BD89" s="299"/>
      <c r="BE89" s="299"/>
      <c r="BF89" s="299"/>
      <c r="BG89" s="299"/>
      <c r="BH89" s="300"/>
      <c r="BI89" s="301" t="str">
        <f t="shared" si="38"/>
        <v>-7500</v>
      </c>
      <c r="BJ89" s="301" t="e">
        <f ca="1">VLOOKUP(A89,資産数量・単位記入シート!$A$3:$AD$1000,30,)</f>
        <v>#N/A</v>
      </c>
      <c r="BK89" s="301">
        <f ca="1">SUMIF(公営の設計監督費!$A$2:$B$1956,工事情報入力シート!BI89,公営の設計監督費!$B$2:$B$1956)</f>
        <v>0</v>
      </c>
    </row>
    <row r="90" spans="1:63" ht="20.25" customHeight="1">
      <c r="A90" s="288" t="str">
        <f t="shared" ca="1" si="20"/>
        <v>----------</v>
      </c>
      <c r="B90" s="289" t="str">
        <f t="shared" ca="1" si="22"/>
        <v/>
      </c>
      <c r="C90" s="290"/>
      <c r="D90" s="291"/>
      <c r="E90" s="292">
        <v>7600</v>
      </c>
      <c r="F90" s="293"/>
      <c r="G90" s="293"/>
      <c r="H90" s="293"/>
      <c r="I90" s="294"/>
      <c r="J90" s="294"/>
      <c r="K90" s="294"/>
      <c r="L90" s="295"/>
      <c r="M90" s="296" t="str">
        <f t="shared" ca="1" si="23"/>
        <v/>
      </c>
      <c r="N90" s="296" t="str">
        <f ca="1">IFERROR(IF(INDIRECT(ADDRESS(ROW(),$M$1))&lt;&gt;"",INDIRECT(ADDRESS(ROW(),$M$1))*VLOOKUP(INDIRECT(ADDRESS(ROW(),$I$1)),リスト!$A:$B,2,FALSE),""),"")</f>
        <v/>
      </c>
      <c r="O90" s="295"/>
      <c r="P90" s="296" t="str">
        <f t="shared" ca="1" si="24"/>
        <v/>
      </c>
      <c r="Q90" s="294"/>
      <c r="R90" s="295"/>
      <c r="S90" s="296" t="str">
        <f t="shared" ca="1" si="25"/>
        <v/>
      </c>
      <c r="T90" s="296" t="str">
        <f ca="1">IFERROR(IF(INDIRECT(ADDRESS(ROW(),$S$1))&lt;&gt;"",INDIRECT(ADDRESS(ROW(),$S$1))*VLOOKUP(INDIRECT(ADDRESS(ROW(),$I$1)),リスト!$A:$B,2,FALSE),""),"")</f>
        <v/>
      </c>
      <c r="U90" s="295"/>
      <c r="V90" s="296" t="str">
        <f t="shared" ca="1" si="26"/>
        <v/>
      </c>
      <c r="W90" s="295"/>
      <c r="X90" s="295"/>
      <c r="Y90" s="297" t="str">
        <f t="shared" ca="1" si="27"/>
        <v/>
      </c>
      <c r="Z90" s="293"/>
      <c r="AA90" s="298" t="str">
        <f t="shared" ca="1" si="28"/>
        <v/>
      </c>
      <c r="AB90" s="293"/>
      <c r="AC90" s="298" t="str">
        <f t="shared" ca="1" si="29"/>
        <v/>
      </c>
      <c r="AD90" s="293"/>
      <c r="AE90" s="298" t="str">
        <f t="shared" ca="1" si="30"/>
        <v/>
      </c>
      <c r="AF90" s="293"/>
      <c r="AG90" s="293"/>
      <c r="AH90" s="298" t="str">
        <f t="shared" ca="1" si="31"/>
        <v/>
      </c>
      <c r="AI90" s="293"/>
      <c r="AJ90" s="298" t="str">
        <f t="shared" ca="1" si="32"/>
        <v/>
      </c>
      <c r="AK90" s="298" t="str">
        <f t="shared" ca="1" si="21"/>
        <v/>
      </c>
      <c r="AL90" s="293"/>
      <c r="AM90" s="298" t="str">
        <f t="shared" ca="1" si="33"/>
        <v/>
      </c>
      <c r="AN90" s="293"/>
      <c r="AO90" s="298" t="str">
        <f t="shared" ca="1" si="39"/>
        <v/>
      </c>
      <c r="AP90" s="293"/>
      <c r="AQ90" s="298" t="str">
        <f t="shared" ca="1" si="34"/>
        <v/>
      </c>
      <c r="AR90" s="293"/>
      <c r="AS90" s="298" t="str">
        <f t="shared" ca="1" si="35"/>
        <v/>
      </c>
      <c r="AT90" s="293"/>
      <c r="AU90" s="298" t="str">
        <f t="shared" ca="1" si="36"/>
        <v/>
      </c>
      <c r="AV90" s="293"/>
      <c r="AW90" s="298" t="str">
        <f t="shared" ca="1" si="37"/>
        <v/>
      </c>
      <c r="AX90" s="293"/>
      <c r="AY90" s="299"/>
      <c r="AZ90" s="299" t="s">
        <v>5241</v>
      </c>
      <c r="BA90" s="299"/>
      <c r="BB90" s="299"/>
      <c r="BC90" s="299"/>
      <c r="BD90" s="299"/>
      <c r="BE90" s="299"/>
      <c r="BF90" s="299"/>
      <c r="BG90" s="299"/>
      <c r="BH90" s="300"/>
      <c r="BI90" s="301" t="str">
        <f t="shared" si="38"/>
        <v>-7600</v>
      </c>
      <c r="BJ90" s="301" t="e">
        <f ca="1">VLOOKUP(A90,資産数量・単位記入シート!$A$3:$AD$1000,30,)</f>
        <v>#N/A</v>
      </c>
      <c r="BK90" s="301">
        <f ca="1">SUMIF(公営の設計監督費!$A$2:$B$1956,工事情報入力シート!BI90,公営の設計監督費!$B$2:$B$1956)</f>
        <v>0</v>
      </c>
    </row>
    <row r="91" spans="1:63" ht="20.25" customHeight="1">
      <c r="A91" s="288" t="str">
        <f t="shared" ca="1" si="20"/>
        <v>----------</v>
      </c>
      <c r="B91" s="289" t="str">
        <f t="shared" ca="1" si="22"/>
        <v/>
      </c>
      <c r="C91" s="290"/>
      <c r="D91" s="291"/>
      <c r="E91" s="292">
        <v>7700</v>
      </c>
      <c r="F91" s="293"/>
      <c r="G91" s="293"/>
      <c r="H91" s="293"/>
      <c r="I91" s="294"/>
      <c r="J91" s="294"/>
      <c r="K91" s="294"/>
      <c r="L91" s="295"/>
      <c r="M91" s="296" t="str">
        <f t="shared" ca="1" si="23"/>
        <v/>
      </c>
      <c r="N91" s="296" t="str">
        <f ca="1">IFERROR(IF(INDIRECT(ADDRESS(ROW(),$M$1))&lt;&gt;"",INDIRECT(ADDRESS(ROW(),$M$1))*VLOOKUP(INDIRECT(ADDRESS(ROW(),$I$1)),リスト!$A:$B,2,FALSE),""),"")</f>
        <v/>
      </c>
      <c r="O91" s="295"/>
      <c r="P91" s="296" t="str">
        <f t="shared" ca="1" si="24"/>
        <v/>
      </c>
      <c r="Q91" s="294"/>
      <c r="R91" s="295"/>
      <c r="S91" s="296" t="str">
        <f t="shared" ca="1" si="25"/>
        <v/>
      </c>
      <c r="T91" s="296" t="str">
        <f ca="1">IFERROR(IF(INDIRECT(ADDRESS(ROW(),$S$1))&lt;&gt;"",INDIRECT(ADDRESS(ROW(),$S$1))*VLOOKUP(INDIRECT(ADDRESS(ROW(),$I$1)),リスト!$A:$B,2,FALSE),""),"")</f>
        <v/>
      </c>
      <c r="U91" s="295"/>
      <c r="V91" s="296" t="str">
        <f t="shared" ca="1" si="26"/>
        <v/>
      </c>
      <c r="W91" s="295"/>
      <c r="X91" s="295"/>
      <c r="Y91" s="297" t="str">
        <f t="shared" ca="1" si="27"/>
        <v/>
      </c>
      <c r="Z91" s="293"/>
      <c r="AA91" s="298" t="str">
        <f t="shared" ca="1" si="28"/>
        <v/>
      </c>
      <c r="AB91" s="293"/>
      <c r="AC91" s="298" t="str">
        <f t="shared" ca="1" si="29"/>
        <v/>
      </c>
      <c r="AD91" s="293"/>
      <c r="AE91" s="298" t="str">
        <f t="shared" ca="1" si="30"/>
        <v/>
      </c>
      <c r="AF91" s="293"/>
      <c r="AG91" s="293"/>
      <c r="AH91" s="298" t="str">
        <f t="shared" ca="1" si="31"/>
        <v/>
      </c>
      <c r="AI91" s="293"/>
      <c r="AJ91" s="298" t="str">
        <f t="shared" ca="1" si="32"/>
        <v/>
      </c>
      <c r="AK91" s="298" t="str">
        <f t="shared" ca="1" si="21"/>
        <v/>
      </c>
      <c r="AL91" s="293"/>
      <c r="AM91" s="298" t="str">
        <f t="shared" ca="1" si="33"/>
        <v/>
      </c>
      <c r="AN91" s="293"/>
      <c r="AO91" s="298" t="str">
        <f t="shared" ca="1" si="39"/>
        <v/>
      </c>
      <c r="AP91" s="293"/>
      <c r="AQ91" s="298" t="str">
        <f t="shared" ca="1" si="34"/>
        <v/>
      </c>
      <c r="AR91" s="293"/>
      <c r="AS91" s="298" t="str">
        <f t="shared" ca="1" si="35"/>
        <v/>
      </c>
      <c r="AT91" s="293"/>
      <c r="AU91" s="298" t="str">
        <f t="shared" ca="1" si="36"/>
        <v/>
      </c>
      <c r="AV91" s="293"/>
      <c r="AW91" s="298" t="str">
        <f t="shared" ca="1" si="37"/>
        <v/>
      </c>
      <c r="AX91" s="293"/>
      <c r="AY91" s="299"/>
      <c r="AZ91" s="299" t="s">
        <v>5241</v>
      </c>
      <c r="BA91" s="299"/>
      <c r="BB91" s="299"/>
      <c r="BC91" s="299"/>
      <c r="BD91" s="299"/>
      <c r="BE91" s="299"/>
      <c r="BF91" s="299"/>
      <c r="BG91" s="299"/>
      <c r="BH91" s="300"/>
      <c r="BI91" s="301" t="str">
        <f t="shared" si="38"/>
        <v>-7700</v>
      </c>
      <c r="BJ91" s="301" t="e">
        <f ca="1">VLOOKUP(A91,資産数量・単位記入シート!$A$3:$AD$1000,30,)</f>
        <v>#N/A</v>
      </c>
      <c r="BK91" s="301">
        <f ca="1">SUMIF(公営の設計監督費!$A$2:$B$1956,工事情報入力シート!BI91,公営の設計監督費!$B$2:$B$1956)</f>
        <v>0</v>
      </c>
    </row>
    <row r="92" spans="1:63" ht="20.25" customHeight="1">
      <c r="A92" s="288" t="str">
        <f t="shared" ca="1" si="20"/>
        <v>----------</v>
      </c>
      <c r="B92" s="289" t="str">
        <f t="shared" ca="1" si="22"/>
        <v/>
      </c>
      <c r="C92" s="290"/>
      <c r="D92" s="291"/>
      <c r="E92" s="292">
        <v>7800</v>
      </c>
      <c r="F92" s="293"/>
      <c r="G92" s="293"/>
      <c r="H92" s="293"/>
      <c r="I92" s="294"/>
      <c r="J92" s="294"/>
      <c r="K92" s="294"/>
      <c r="L92" s="295"/>
      <c r="M92" s="296" t="str">
        <f t="shared" ca="1" si="23"/>
        <v/>
      </c>
      <c r="N92" s="296" t="str">
        <f ca="1">IFERROR(IF(INDIRECT(ADDRESS(ROW(),$M$1))&lt;&gt;"",INDIRECT(ADDRESS(ROW(),$M$1))*VLOOKUP(INDIRECT(ADDRESS(ROW(),$I$1)),リスト!$A:$B,2,FALSE),""),"")</f>
        <v/>
      </c>
      <c r="O92" s="295"/>
      <c r="P92" s="296" t="str">
        <f t="shared" ca="1" si="24"/>
        <v/>
      </c>
      <c r="Q92" s="294"/>
      <c r="R92" s="295"/>
      <c r="S92" s="296" t="str">
        <f t="shared" ca="1" si="25"/>
        <v/>
      </c>
      <c r="T92" s="296" t="str">
        <f ca="1">IFERROR(IF(INDIRECT(ADDRESS(ROW(),$S$1))&lt;&gt;"",INDIRECT(ADDRESS(ROW(),$S$1))*VLOOKUP(INDIRECT(ADDRESS(ROW(),$I$1)),リスト!$A:$B,2,FALSE),""),"")</f>
        <v/>
      </c>
      <c r="U92" s="295"/>
      <c r="V92" s="296" t="str">
        <f t="shared" ca="1" si="26"/>
        <v/>
      </c>
      <c r="W92" s="295"/>
      <c r="X92" s="295"/>
      <c r="Y92" s="297" t="str">
        <f t="shared" ca="1" si="27"/>
        <v/>
      </c>
      <c r="Z92" s="293"/>
      <c r="AA92" s="298" t="str">
        <f t="shared" ca="1" si="28"/>
        <v/>
      </c>
      <c r="AB92" s="293"/>
      <c r="AC92" s="298" t="str">
        <f t="shared" ca="1" si="29"/>
        <v/>
      </c>
      <c r="AD92" s="293"/>
      <c r="AE92" s="298" t="str">
        <f t="shared" ca="1" si="30"/>
        <v/>
      </c>
      <c r="AF92" s="293"/>
      <c r="AG92" s="293"/>
      <c r="AH92" s="298" t="str">
        <f t="shared" ca="1" si="31"/>
        <v/>
      </c>
      <c r="AI92" s="293"/>
      <c r="AJ92" s="298" t="str">
        <f t="shared" ca="1" si="32"/>
        <v/>
      </c>
      <c r="AK92" s="298" t="str">
        <f t="shared" ca="1" si="21"/>
        <v/>
      </c>
      <c r="AL92" s="293"/>
      <c r="AM92" s="298" t="str">
        <f t="shared" ca="1" si="33"/>
        <v/>
      </c>
      <c r="AN92" s="293"/>
      <c r="AO92" s="298" t="str">
        <f t="shared" ca="1" si="39"/>
        <v/>
      </c>
      <c r="AP92" s="293"/>
      <c r="AQ92" s="298" t="str">
        <f t="shared" ca="1" si="34"/>
        <v/>
      </c>
      <c r="AR92" s="293"/>
      <c r="AS92" s="298" t="str">
        <f t="shared" ca="1" si="35"/>
        <v/>
      </c>
      <c r="AT92" s="293"/>
      <c r="AU92" s="298" t="str">
        <f t="shared" ca="1" si="36"/>
        <v/>
      </c>
      <c r="AV92" s="293"/>
      <c r="AW92" s="298" t="str">
        <f t="shared" ca="1" si="37"/>
        <v/>
      </c>
      <c r="AX92" s="293"/>
      <c r="AY92" s="299"/>
      <c r="AZ92" s="299" t="s">
        <v>5241</v>
      </c>
      <c r="BA92" s="299"/>
      <c r="BB92" s="299"/>
      <c r="BC92" s="299"/>
      <c r="BD92" s="299"/>
      <c r="BE92" s="299"/>
      <c r="BF92" s="299"/>
      <c r="BG92" s="299"/>
      <c r="BH92" s="300"/>
      <c r="BI92" s="301" t="str">
        <f t="shared" si="38"/>
        <v>-7800</v>
      </c>
      <c r="BJ92" s="301" t="e">
        <f ca="1">VLOOKUP(A92,資産数量・単位記入シート!$A$3:$AD$1000,30,)</f>
        <v>#N/A</v>
      </c>
      <c r="BK92" s="301">
        <f ca="1">SUMIF(公営の設計監督費!$A$2:$B$1956,工事情報入力シート!BI92,公営の設計監督費!$B$2:$B$1956)</f>
        <v>0</v>
      </c>
    </row>
    <row r="93" spans="1:63" ht="20.25" customHeight="1">
      <c r="A93" s="288" t="str">
        <f t="shared" ca="1" si="20"/>
        <v>----------</v>
      </c>
      <c r="B93" s="289" t="str">
        <f t="shared" ca="1" si="22"/>
        <v/>
      </c>
      <c r="C93" s="290"/>
      <c r="D93" s="291"/>
      <c r="E93" s="292">
        <v>7900</v>
      </c>
      <c r="F93" s="293"/>
      <c r="G93" s="293"/>
      <c r="H93" s="293"/>
      <c r="I93" s="294"/>
      <c r="J93" s="294"/>
      <c r="K93" s="294"/>
      <c r="L93" s="295"/>
      <c r="M93" s="296" t="str">
        <f t="shared" ca="1" si="23"/>
        <v/>
      </c>
      <c r="N93" s="296" t="str">
        <f ca="1">IFERROR(IF(INDIRECT(ADDRESS(ROW(),$M$1))&lt;&gt;"",INDIRECT(ADDRESS(ROW(),$M$1))*VLOOKUP(INDIRECT(ADDRESS(ROW(),$I$1)),リスト!$A:$B,2,FALSE),""),"")</f>
        <v/>
      </c>
      <c r="O93" s="295"/>
      <c r="P93" s="296" t="str">
        <f t="shared" ca="1" si="24"/>
        <v/>
      </c>
      <c r="Q93" s="294"/>
      <c r="R93" s="295"/>
      <c r="S93" s="296" t="str">
        <f t="shared" ca="1" si="25"/>
        <v/>
      </c>
      <c r="T93" s="296" t="str">
        <f ca="1">IFERROR(IF(INDIRECT(ADDRESS(ROW(),$S$1))&lt;&gt;"",INDIRECT(ADDRESS(ROW(),$S$1))*VLOOKUP(INDIRECT(ADDRESS(ROW(),$I$1)),リスト!$A:$B,2,FALSE),""),"")</f>
        <v/>
      </c>
      <c r="U93" s="295"/>
      <c r="V93" s="296" t="str">
        <f t="shared" ca="1" si="26"/>
        <v/>
      </c>
      <c r="W93" s="295"/>
      <c r="X93" s="295"/>
      <c r="Y93" s="297" t="str">
        <f t="shared" ca="1" si="27"/>
        <v/>
      </c>
      <c r="Z93" s="293"/>
      <c r="AA93" s="298" t="str">
        <f t="shared" ca="1" si="28"/>
        <v/>
      </c>
      <c r="AB93" s="293"/>
      <c r="AC93" s="298" t="str">
        <f t="shared" ca="1" si="29"/>
        <v/>
      </c>
      <c r="AD93" s="293"/>
      <c r="AE93" s="298" t="str">
        <f t="shared" ca="1" si="30"/>
        <v/>
      </c>
      <c r="AF93" s="293"/>
      <c r="AG93" s="293"/>
      <c r="AH93" s="298" t="str">
        <f t="shared" ca="1" si="31"/>
        <v/>
      </c>
      <c r="AI93" s="293"/>
      <c r="AJ93" s="298" t="str">
        <f t="shared" ca="1" si="32"/>
        <v/>
      </c>
      <c r="AK93" s="298" t="str">
        <f t="shared" ca="1" si="21"/>
        <v/>
      </c>
      <c r="AL93" s="293"/>
      <c r="AM93" s="298" t="str">
        <f t="shared" ca="1" si="33"/>
        <v/>
      </c>
      <c r="AN93" s="293"/>
      <c r="AO93" s="298" t="str">
        <f t="shared" ca="1" si="39"/>
        <v/>
      </c>
      <c r="AP93" s="293"/>
      <c r="AQ93" s="298" t="str">
        <f t="shared" ca="1" si="34"/>
        <v/>
      </c>
      <c r="AR93" s="293"/>
      <c r="AS93" s="298" t="str">
        <f t="shared" ca="1" si="35"/>
        <v/>
      </c>
      <c r="AT93" s="293"/>
      <c r="AU93" s="298" t="str">
        <f t="shared" ca="1" si="36"/>
        <v/>
      </c>
      <c r="AV93" s="293"/>
      <c r="AW93" s="298" t="str">
        <f t="shared" ca="1" si="37"/>
        <v/>
      </c>
      <c r="AX93" s="293"/>
      <c r="AY93" s="299"/>
      <c r="AZ93" s="299" t="s">
        <v>5241</v>
      </c>
      <c r="BA93" s="299"/>
      <c r="BB93" s="299"/>
      <c r="BC93" s="299"/>
      <c r="BD93" s="299"/>
      <c r="BE93" s="299"/>
      <c r="BF93" s="299"/>
      <c r="BG93" s="299"/>
      <c r="BH93" s="300"/>
      <c r="BI93" s="301" t="str">
        <f t="shared" si="38"/>
        <v>-7900</v>
      </c>
      <c r="BJ93" s="301" t="e">
        <f ca="1">VLOOKUP(A93,資産数量・単位記入シート!$A$3:$AD$1000,30,)</f>
        <v>#N/A</v>
      </c>
      <c r="BK93" s="301">
        <f ca="1">SUMIF(公営の設計監督費!$A$2:$B$1956,工事情報入力シート!BI93,公営の設計監督費!$B$2:$B$1956)</f>
        <v>0</v>
      </c>
    </row>
    <row r="94" spans="1:63" ht="20.25" customHeight="1">
      <c r="A94" s="288" t="str">
        <f t="shared" ca="1" si="20"/>
        <v>----------</v>
      </c>
      <c r="B94" s="289" t="str">
        <f t="shared" ca="1" si="22"/>
        <v/>
      </c>
      <c r="C94" s="290"/>
      <c r="D94" s="291"/>
      <c r="E94" s="292">
        <v>8000</v>
      </c>
      <c r="F94" s="293"/>
      <c r="G94" s="293"/>
      <c r="H94" s="293"/>
      <c r="I94" s="294"/>
      <c r="J94" s="294"/>
      <c r="K94" s="294"/>
      <c r="L94" s="295"/>
      <c r="M94" s="296" t="str">
        <f t="shared" ca="1" si="23"/>
        <v/>
      </c>
      <c r="N94" s="296" t="str">
        <f ca="1">IFERROR(IF(INDIRECT(ADDRESS(ROW(),$M$1))&lt;&gt;"",INDIRECT(ADDRESS(ROW(),$M$1))*VLOOKUP(INDIRECT(ADDRESS(ROW(),$I$1)),リスト!$A:$B,2,FALSE),""),"")</f>
        <v/>
      </c>
      <c r="O94" s="295"/>
      <c r="P94" s="296" t="str">
        <f t="shared" ca="1" si="24"/>
        <v/>
      </c>
      <c r="Q94" s="294"/>
      <c r="R94" s="295"/>
      <c r="S94" s="296" t="str">
        <f t="shared" ca="1" si="25"/>
        <v/>
      </c>
      <c r="T94" s="296" t="str">
        <f ca="1">IFERROR(IF(INDIRECT(ADDRESS(ROW(),$S$1))&lt;&gt;"",INDIRECT(ADDRESS(ROW(),$S$1))*VLOOKUP(INDIRECT(ADDRESS(ROW(),$I$1)),リスト!$A:$B,2,FALSE),""),"")</f>
        <v/>
      </c>
      <c r="U94" s="295"/>
      <c r="V94" s="296" t="str">
        <f t="shared" ca="1" si="26"/>
        <v/>
      </c>
      <c r="W94" s="295"/>
      <c r="X94" s="295"/>
      <c r="Y94" s="297" t="str">
        <f t="shared" ca="1" si="27"/>
        <v/>
      </c>
      <c r="Z94" s="293"/>
      <c r="AA94" s="298" t="str">
        <f t="shared" ca="1" si="28"/>
        <v/>
      </c>
      <c r="AB94" s="293"/>
      <c r="AC94" s="298" t="str">
        <f t="shared" ca="1" si="29"/>
        <v/>
      </c>
      <c r="AD94" s="293"/>
      <c r="AE94" s="298" t="str">
        <f t="shared" ca="1" si="30"/>
        <v/>
      </c>
      <c r="AF94" s="293"/>
      <c r="AG94" s="293"/>
      <c r="AH94" s="298" t="str">
        <f t="shared" ca="1" si="31"/>
        <v/>
      </c>
      <c r="AI94" s="293"/>
      <c r="AJ94" s="298" t="str">
        <f t="shared" ca="1" si="32"/>
        <v/>
      </c>
      <c r="AK94" s="298" t="str">
        <f t="shared" ca="1" si="21"/>
        <v/>
      </c>
      <c r="AL94" s="293"/>
      <c r="AM94" s="298" t="str">
        <f t="shared" ca="1" si="33"/>
        <v/>
      </c>
      <c r="AN94" s="293"/>
      <c r="AO94" s="298" t="str">
        <f t="shared" ca="1" si="39"/>
        <v/>
      </c>
      <c r="AP94" s="293"/>
      <c r="AQ94" s="298" t="str">
        <f t="shared" ca="1" si="34"/>
        <v/>
      </c>
      <c r="AR94" s="293"/>
      <c r="AS94" s="298" t="str">
        <f t="shared" ca="1" si="35"/>
        <v/>
      </c>
      <c r="AT94" s="293"/>
      <c r="AU94" s="298" t="str">
        <f t="shared" ca="1" si="36"/>
        <v/>
      </c>
      <c r="AV94" s="293"/>
      <c r="AW94" s="298" t="str">
        <f t="shared" ca="1" si="37"/>
        <v/>
      </c>
      <c r="AX94" s="293"/>
      <c r="AY94" s="299"/>
      <c r="AZ94" s="299" t="s">
        <v>5241</v>
      </c>
      <c r="BA94" s="299"/>
      <c r="BB94" s="299"/>
      <c r="BC94" s="299"/>
      <c r="BD94" s="299"/>
      <c r="BE94" s="299"/>
      <c r="BF94" s="299"/>
      <c r="BG94" s="299"/>
      <c r="BH94" s="300"/>
      <c r="BI94" s="301" t="str">
        <f t="shared" si="38"/>
        <v>-8000</v>
      </c>
      <c r="BJ94" s="301" t="e">
        <f ca="1">VLOOKUP(A94,資産数量・単位記入シート!$A$3:$AD$1000,30,)</f>
        <v>#N/A</v>
      </c>
      <c r="BK94" s="301">
        <f ca="1">SUMIF(公営の設計監督費!$A$2:$B$1956,工事情報入力シート!BI94,公営の設計監督費!$B$2:$B$1956)</f>
        <v>0</v>
      </c>
    </row>
    <row r="95" spans="1:63" ht="20.25" customHeight="1">
      <c r="A95" s="288" t="str">
        <f t="shared" ca="1" si="20"/>
        <v>----------</v>
      </c>
      <c r="B95" s="289" t="str">
        <f t="shared" ca="1" si="22"/>
        <v/>
      </c>
      <c r="C95" s="290"/>
      <c r="D95" s="291"/>
      <c r="E95" s="292">
        <v>8100</v>
      </c>
      <c r="F95" s="293"/>
      <c r="G95" s="293"/>
      <c r="H95" s="293"/>
      <c r="I95" s="294"/>
      <c r="J95" s="294"/>
      <c r="K95" s="294"/>
      <c r="L95" s="295"/>
      <c r="M95" s="296" t="str">
        <f t="shared" ca="1" si="23"/>
        <v/>
      </c>
      <c r="N95" s="296" t="str">
        <f ca="1">IFERROR(IF(INDIRECT(ADDRESS(ROW(),$M$1))&lt;&gt;"",INDIRECT(ADDRESS(ROW(),$M$1))*VLOOKUP(INDIRECT(ADDRESS(ROW(),$I$1)),リスト!$A:$B,2,FALSE),""),"")</f>
        <v/>
      </c>
      <c r="O95" s="295"/>
      <c r="P95" s="296" t="str">
        <f t="shared" ca="1" si="24"/>
        <v/>
      </c>
      <c r="Q95" s="294"/>
      <c r="R95" s="295"/>
      <c r="S95" s="296" t="str">
        <f t="shared" ca="1" si="25"/>
        <v/>
      </c>
      <c r="T95" s="296" t="str">
        <f ca="1">IFERROR(IF(INDIRECT(ADDRESS(ROW(),$S$1))&lt;&gt;"",INDIRECT(ADDRESS(ROW(),$S$1))*VLOOKUP(INDIRECT(ADDRESS(ROW(),$I$1)),リスト!$A:$B,2,FALSE),""),"")</f>
        <v/>
      </c>
      <c r="U95" s="295"/>
      <c r="V95" s="296" t="str">
        <f t="shared" ca="1" si="26"/>
        <v/>
      </c>
      <c r="W95" s="295"/>
      <c r="X95" s="295"/>
      <c r="Y95" s="297" t="str">
        <f t="shared" ca="1" si="27"/>
        <v/>
      </c>
      <c r="Z95" s="293"/>
      <c r="AA95" s="298" t="str">
        <f t="shared" ca="1" si="28"/>
        <v/>
      </c>
      <c r="AB95" s="293"/>
      <c r="AC95" s="298" t="str">
        <f t="shared" ca="1" si="29"/>
        <v/>
      </c>
      <c r="AD95" s="293"/>
      <c r="AE95" s="298" t="str">
        <f t="shared" ca="1" si="30"/>
        <v/>
      </c>
      <c r="AF95" s="293"/>
      <c r="AG95" s="293"/>
      <c r="AH95" s="298" t="str">
        <f t="shared" ca="1" si="31"/>
        <v/>
      </c>
      <c r="AI95" s="293"/>
      <c r="AJ95" s="298" t="str">
        <f t="shared" ca="1" si="32"/>
        <v/>
      </c>
      <c r="AK95" s="298" t="str">
        <f t="shared" ca="1" si="21"/>
        <v/>
      </c>
      <c r="AL95" s="293"/>
      <c r="AM95" s="298" t="str">
        <f t="shared" ca="1" si="33"/>
        <v/>
      </c>
      <c r="AN95" s="293"/>
      <c r="AO95" s="298" t="str">
        <f t="shared" ca="1" si="39"/>
        <v/>
      </c>
      <c r="AP95" s="293"/>
      <c r="AQ95" s="298" t="str">
        <f t="shared" ca="1" si="34"/>
        <v/>
      </c>
      <c r="AR95" s="293"/>
      <c r="AS95" s="298" t="str">
        <f t="shared" ca="1" si="35"/>
        <v/>
      </c>
      <c r="AT95" s="293"/>
      <c r="AU95" s="298" t="str">
        <f t="shared" ca="1" si="36"/>
        <v/>
      </c>
      <c r="AV95" s="293"/>
      <c r="AW95" s="298" t="str">
        <f t="shared" ca="1" si="37"/>
        <v/>
      </c>
      <c r="AX95" s="293"/>
      <c r="AY95" s="299"/>
      <c r="AZ95" s="299" t="s">
        <v>5241</v>
      </c>
      <c r="BA95" s="299"/>
      <c r="BB95" s="299"/>
      <c r="BC95" s="299"/>
      <c r="BD95" s="299"/>
      <c r="BE95" s="299"/>
      <c r="BF95" s="299"/>
      <c r="BG95" s="299"/>
      <c r="BH95" s="300"/>
      <c r="BI95" s="301" t="str">
        <f t="shared" si="38"/>
        <v>-8100</v>
      </c>
      <c r="BJ95" s="301" t="e">
        <f ca="1">VLOOKUP(A95,資産数量・単位記入シート!$A$3:$AD$1000,30,)</f>
        <v>#N/A</v>
      </c>
      <c r="BK95" s="301">
        <f ca="1">SUMIF(公営の設計監督費!$A$2:$B$1956,工事情報入力シート!BI95,公営の設計監督費!$B$2:$B$1956)</f>
        <v>0</v>
      </c>
    </row>
    <row r="96" spans="1:63" ht="20.25" customHeight="1">
      <c r="A96" s="288" t="str">
        <f t="shared" ca="1" si="20"/>
        <v>----------</v>
      </c>
      <c r="B96" s="289" t="str">
        <f t="shared" ca="1" si="22"/>
        <v/>
      </c>
      <c r="C96" s="290"/>
      <c r="D96" s="291"/>
      <c r="E96" s="292">
        <v>8200</v>
      </c>
      <c r="F96" s="293"/>
      <c r="G96" s="293"/>
      <c r="H96" s="293"/>
      <c r="I96" s="294"/>
      <c r="J96" s="294"/>
      <c r="K96" s="294"/>
      <c r="L96" s="295"/>
      <c r="M96" s="296" t="str">
        <f t="shared" ca="1" si="23"/>
        <v/>
      </c>
      <c r="N96" s="296" t="str">
        <f ca="1">IFERROR(IF(INDIRECT(ADDRESS(ROW(),$M$1))&lt;&gt;"",INDIRECT(ADDRESS(ROW(),$M$1))*VLOOKUP(INDIRECT(ADDRESS(ROW(),$I$1)),リスト!$A:$B,2,FALSE),""),"")</f>
        <v/>
      </c>
      <c r="O96" s="295"/>
      <c r="P96" s="296" t="str">
        <f t="shared" ca="1" si="24"/>
        <v/>
      </c>
      <c r="Q96" s="294"/>
      <c r="R96" s="295"/>
      <c r="S96" s="296" t="str">
        <f t="shared" ca="1" si="25"/>
        <v/>
      </c>
      <c r="T96" s="296" t="str">
        <f ca="1">IFERROR(IF(INDIRECT(ADDRESS(ROW(),$S$1))&lt;&gt;"",INDIRECT(ADDRESS(ROW(),$S$1))*VLOOKUP(INDIRECT(ADDRESS(ROW(),$I$1)),リスト!$A:$B,2,FALSE),""),"")</f>
        <v/>
      </c>
      <c r="U96" s="295"/>
      <c r="V96" s="296" t="str">
        <f t="shared" ca="1" si="26"/>
        <v/>
      </c>
      <c r="W96" s="295"/>
      <c r="X96" s="295"/>
      <c r="Y96" s="297" t="str">
        <f t="shared" ca="1" si="27"/>
        <v/>
      </c>
      <c r="Z96" s="293"/>
      <c r="AA96" s="298" t="str">
        <f t="shared" ca="1" si="28"/>
        <v/>
      </c>
      <c r="AB96" s="293"/>
      <c r="AC96" s="298" t="str">
        <f t="shared" ca="1" si="29"/>
        <v/>
      </c>
      <c r="AD96" s="293"/>
      <c r="AE96" s="298" t="str">
        <f t="shared" ca="1" si="30"/>
        <v/>
      </c>
      <c r="AF96" s="293"/>
      <c r="AG96" s="293"/>
      <c r="AH96" s="298" t="str">
        <f t="shared" ca="1" si="31"/>
        <v/>
      </c>
      <c r="AI96" s="293"/>
      <c r="AJ96" s="298" t="str">
        <f t="shared" ca="1" si="32"/>
        <v/>
      </c>
      <c r="AK96" s="298" t="str">
        <f t="shared" ca="1" si="21"/>
        <v/>
      </c>
      <c r="AL96" s="293"/>
      <c r="AM96" s="298" t="str">
        <f t="shared" ca="1" si="33"/>
        <v/>
      </c>
      <c r="AN96" s="293"/>
      <c r="AO96" s="298" t="str">
        <f t="shared" ca="1" si="39"/>
        <v/>
      </c>
      <c r="AP96" s="293"/>
      <c r="AQ96" s="298" t="str">
        <f t="shared" ca="1" si="34"/>
        <v/>
      </c>
      <c r="AR96" s="293"/>
      <c r="AS96" s="298" t="str">
        <f t="shared" ca="1" si="35"/>
        <v/>
      </c>
      <c r="AT96" s="293"/>
      <c r="AU96" s="298" t="str">
        <f t="shared" ca="1" si="36"/>
        <v/>
      </c>
      <c r="AV96" s="293"/>
      <c r="AW96" s="298" t="str">
        <f t="shared" ca="1" si="37"/>
        <v/>
      </c>
      <c r="AX96" s="293"/>
      <c r="AY96" s="299"/>
      <c r="AZ96" s="299" t="s">
        <v>5241</v>
      </c>
      <c r="BA96" s="299"/>
      <c r="BB96" s="299"/>
      <c r="BC96" s="299"/>
      <c r="BD96" s="299"/>
      <c r="BE96" s="299"/>
      <c r="BF96" s="299"/>
      <c r="BG96" s="299"/>
      <c r="BH96" s="300"/>
      <c r="BI96" s="301" t="str">
        <f t="shared" si="38"/>
        <v>-8200</v>
      </c>
      <c r="BJ96" s="301" t="e">
        <f ca="1">VLOOKUP(A96,資産数量・単位記入シート!$A$3:$AD$1000,30,)</f>
        <v>#N/A</v>
      </c>
      <c r="BK96" s="301">
        <f ca="1">SUMIF(公営の設計監督費!$A$2:$B$1956,工事情報入力シート!BI96,公営の設計監督費!$B$2:$B$1956)</f>
        <v>0</v>
      </c>
    </row>
    <row r="97" spans="1:63" ht="20.25" customHeight="1">
      <c r="A97" s="288" t="str">
        <f t="shared" ca="1" si="20"/>
        <v>----------</v>
      </c>
      <c r="B97" s="289" t="str">
        <f t="shared" ca="1" si="22"/>
        <v/>
      </c>
      <c r="C97" s="290"/>
      <c r="D97" s="291"/>
      <c r="E97" s="292">
        <v>8300</v>
      </c>
      <c r="F97" s="293"/>
      <c r="G97" s="293"/>
      <c r="H97" s="293"/>
      <c r="I97" s="294"/>
      <c r="J97" s="294"/>
      <c r="K97" s="294"/>
      <c r="L97" s="295"/>
      <c r="M97" s="296" t="str">
        <f t="shared" ca="1" si="23"/>
        <v/>
      </c>
      <c r="N97" s="296" t="str">
        <f ca="1">IFERROR(IF(INDIRECT(ADDRESS(ROW(),$M$1))&lt;&gt;"",INDIRECT(ADDRESS(ROW(),$M$1))*VLOOKUP(INDIRECT(ADDRESS(ROW(),$I$1)),リスト!$A:$B,2,FALSE),""),"")</f>
        <v/>
      </c>
      <c r="O97" s="295"/>
      <c r="P97" s="296" t="str">
        <f t="shared" ca="1" si="24"/>
        <v/>
      </c>
      <c r="Q97" s="294"/>
      <c r="R97" s="295"/>
      <c r="S97" s="296" t="str">
        <f t="shared" ca="1" si="25"/>
        <v/>
      </c>
      <c r="T97" s="296" t="str">
        <f ca="1">IFERROR(IF(INDIRECT(ADDRESS(ROW(),$S$1))&lt;&gt;"",INDIRECT(ADDRESS(ROW(),$S$1))*VLOOKUP(INDIRECT(ADDRESS(ROW(),$I$1)),リスト!$A:$B,2,FALSE),""),"")</f>
        <v/>
      </c>
      <c r="U97" s="295"/>
      <c r="V97" s="296" t="str">
        <f t="shared" ca="1" si="26"/>
        <v/>
      </c>
      <c r="W97" s="295"/>
      <c r="X97" s="295"/>
      <c r="Y97" s="297" t="str">
        <f t="shared" ca="1" si="27"/>
        <v/>
      </c>
      <c r="Z97" s="293"/>
      <c r="AA97" s="298" t="str">
        <f t="shared" ca="1" si="28"/>
        <v/>
      </c>
      <c r="AB97" s="293"/>
      <c r="AC97" s="298" t="str">
        <f t="shared" ca="1" si="29"/>
        <v/>
      </c>
      <c r="AD97" s="293"/>
      <c r="AE97" s="298" t="str">
        <f t="shared" ca="1" si="30"/>
        <v/>
      </c>
      <c r="AF97" s="293"/>
      <c r="AG97" s="293"/>
      <c r="AH97" s="298" t="str">
        <f t="shared" ca="1" si="31"/>
        <v/>
      </c>
      <c r="AI97" s="293"/>
      <c r="AJ97" s="298" t="str">
        <f t="shared" ca="1" si="32"/>
        <v/>
      </c>
      <c r="AK97" s="298" t="str">
        <f t="shared" ca="1" si="21"/>
        <v/>
      </c>
      <c r="AL97" s="293"/>
      <c r="AM97" s="298" t="str">
        <f t="shared" ca="1" si="33"/>
        <v/>
      </c>
      <c r="AN97" s="293"/>
      <c r="AO97" s="298" t="str">
        <f t="shared" ca="1" si="39"/>
        <v/>
      </c>
      <c r="AP97" s="293"/>
      <c r="AQ97" s="298" t="str">
        <f t="shared" ca="1" si="34"/>
        <v/>
      </c>
      <c r="AR97" s="293"/>
      <c r="AS97" s="298" t="str">
        <f t="shared" ca="1" si="35"/>
        <v/>
      </c>
      <c r="AT97" s="293"/>
      <c r="AU97" s="298" t="str">
        <f t="shared" ca="1" si="36"/>
        <v/>
      </c>
      <c r="AV97" s="293"/>
      <c r="AW97" s="298" t="str">
        <f t="shared" ca="1" si="37"/>
        <v/>
      </c>
      <c r="AX97" s="293"/>
      <c r="AY97" s="299"/>
      <c r="AZ97" s="299" t="s">
        <v>5241</v>
      </c>
      <c r="BA97" s="299"/>
      <c r="BB97" s="299"/>
      <c r="BC97" s="299"/>
      <c r="BD97" s="299"/>
      <c r="BE97" s="299"/>
      <c r="BF97" s="299"/>
      <c r="BG97" s="299"/>
      <c r="BH97" s="300"/>
      <c r="BI97" s="301" t="str">
        <f t="shared" si="38"/>
        <v>-8300</v>
      </c>
      <c r="BJ97" s="301" t="e">
        <f ca="1">VLOOKUP(A97,資産数量・単位記入シート!$A$3:$AD$1000,30,)</f>
        <v>#N/A</v>
      </c>
      <c r="BK97" s="301">
        <f ca="1">SUMIF(公営の設計監督費!$A$2:$B$1956,工事情報入力シート!BI97,公営の設計監督費!$B$2:$B$1956)</f>
        <v>0</v>
      </c>
    </row>
    <row r="98" spans="1:63" ht="20.25" customHeight="1">
      <c r="A98" s="288" t="str">
        <f t="shared" ca="1" si="20"/>
        <v>----------</v>
      </c>
      <c r="B98" s="289" t="str">
        <f t="shared" ca="1" si="22"/>
        <v/>
      </c>
      <c r="C98" s="290"/>
      <c r="D98" s="291"/>
      <c r="E98" s="292">
        <v>8400</v>
      </c>
      <c r="F98" s="293"/>
      <c r="G98" s="293"/>
      <c r="H98" s="293"/>
      <c r="I98" s="294"/>
      <c r="J98" s="294"/>
      <c r="K98" s="294"/>
      <c r="L98" s="295"/>
      <c r="M98" s="296" t="str">
        <f t="shared" ca="1" si="23"/>
        <v/>
      </c>
      <c r="N98" s="296" t="str">
        <f ca="1">IFERROR(IF(INDIRECT(ADDRESS(ROW(),$M$1))&lt;&gt;"",INDIRECT(ADDRESS(ROW(),$M$1))*VLOOKUP(INDIRECT(ADDRESS(ROW(),$I$1)),リスト!$A:$B,2,FALSE),""),"")</f>
        <v/>
      </c>
      <c r="O98" s="295"/>
      <c r="P98" s="296" t="str">
        <f t="shared" ca="1" si="24"/>
        <v/>
      </c>
      <c r="Q98" s="294"/>
      <c r="R98" s="295"/>
      <c r="S98" s="296" t="str">
        <f t="shared" ca="1" si="25"/>
        <v/>
      </c>
      <c r="T98" s="296" t="str">
        <f ca="1">IFERROR(IF(INDIRECT(ADDRESS(ROW(),$S$1))&lt;&gt;"",INDIRECT(ADDRESS(ROW(),$S$1))*VLOOKUP(INDIRECT(ADDRESS(ROW(),$I$1)),リスト!$A:$B,2,FALSE),""),"")</f>
        <v/>
      </c>
      <c r="U98" s="295"/>
      <c r="V98" s="296" t="str">
        <f t="shared" ca="1" si="26"/>
        <v/>
      </c>
      <c r="W98" s="295"/>
      <c r="X98" s="295"/>
      <c r="Y98" s="297" t="str">
        <f t="shared" ca="1" si="27"/>
        <v/>
      </c>
      <c r="Z98" s="293"/>
      <c r="AA98" s="298" t="str">
        <f t="shared" ca="1" si="28"/>
        <v/>
      </c>
      <c r="AB98" s="293"/>
      <c r="AC98" s="298" t="str">
        <f t="shared" ca="1" si="29"/>
        <v/>
      </c>
      <c r="AD98" s="293"/>
      <c r="AE98" s="298" t="str">
        <f t="shared" ca="1" si="30"/>
        <v/>
      </c>
      <c r="AF98" s="293"/>
      <c r="AG98" s="293"/>
      <c r="AH98" s="298" t="str">
        <f t="shared" ca="1" si="31"/>
        <v/>
      </c>
      <c r="AI98" s="293"/>
      <c r="AJ98" s="298" t="str">
        <f t="shared" ca="1" si="32"/>
        <v/>
      </c>
      <c r="AK98" s="298" t="str">
        <f t="shared" ca="1" si="21"/>
        <v/>
      </c>
      <c r="AL98" s="293"/>
      <c r="AM98" s="298" t="str">
        <f t="shared" ca="1" si="33"/>
        <v/>
      </c>
      <c r="AN98" s="293"/>
      <c r="AO98" s="298" t="str">
        <f t="shared" ca="1" si="39"/>
        <v/>
      </c>
      <c r="AP98" s="293"/>
      <c r="AQ98" s="298" t="str">
        <f t="shared" ca="1" si="34"/>
        <v/>
      </c>
      <c r="AR98" s="293"/>
      <c r="AS98" s="298" t="str">
        <f t="shared" ca="1" si="35"/>
        <v/>
      </c>
      <c r="AT98" s="293"/>
      <c r="AU98" s="298" t="str">
        <f t="shared" ca="1" si="36"/>
        <v/>
      </c>
      <c r="AV98" s="293"/>
      <c r="AW98" s="298" t="str">
        <f t="shared" ca="1" si="37"/>
        <v/>
      </c>
      <c r="AX98" s="293"/>
      <c r="AY98" s="299"/>
      <c r="AZ98" s="299" t="s">
        <v>5241</v>
      </c>
      <c r="BA98" s="299"/>
      <c r="BB98" s="299"/>
      <c r="BC98" s="299"/>
      <c r="BD98" s="299"/>
      <c r="BE98" s="299"/>
      <c r="BF98" s="299"/>
      <c r="BG98" s="299"/>
      <c r="BH98" s="300"/>
      <c r="BI98" s="301" t="str">
        <f t="shared" si="38"/>
        <v>-8400</v>
      </c>
      <c r="BJ98" s="301" t="e">
        <f ca="1">VLOOKUP(A98,資産数量・単位記入シート!$A$3:$AD$1000,30,)</f>
        <v>#N/A</v>
      </c>
      <c r="BK98" s="301">
        <f ca="1">SUMIF(公営の設計監督費!$A$2:$B$1956,工事情報入力シート!BI98,公営の設計監督費!$B$2:$B$1956)</f>
        <v>0</v>
      </c>
    </row>
    <row r="99" spans="1:63" ht="20.25" customHeight="1">
      <c r="A99" s="288" t="str">
        <f t="shared" ca="1" si="20"/>
        <v>----------</v>
      </c>
      <c r="B99" s="289" t="str">
        <f t="shared" ca="1" si="22"/>
        <v/>
      </c>
      <c r="C99" s="290"/>
      <c r="D99" s="291"/>
      <c r="E99" s="292">
        <v>8500</v>
      </c>
      <c r="F99" s="293"/>
      <c r="G99" s="293"/>
      <c r="H99" s="293"/>
      <c r="I99" s="294"/>
      <c r="J99" s="294"/>
      <c r="K99" s="294"/>
      <c r="L99" s="295"/>
      <c r="M99" s="296" t="str">
        <f t="shared" ca="1" si="23"/>
        <v/>
      </c>
      <c r="N99" s="296" t="str">
        <f ca="1">IFERROR(IF(INDIRECT(ADDRESS(ROW(),$M$1))&lt;&gt;"",INDIRECT(ADDRESS(ROW(),$M$1))*VLOOKUP(INDIRECT(ADDRESS(ROW(),$I$1)),リスト!$A:$B,2,FALSE),""),"")</f>
        <v/>
      </c>
      <c r="O99" s="295"/>
      <c r="P99" s="296" t="str">
        <f t="shared" ca="1" si="24"/>
        <v/>
      </c>
      <c r="Q99" s="294"/>
      <c r="R99" s="295"/>
      <c r="S99" s="296" t="str">
        <f t="shared" ca="1" si="25"/>
        <v/>
      </c>
      <c r="T99" s="296" t="str">
        <f ca="1">IFERROR(IF(INDIRECT(ADDRESS(ROW(),$S$1))&lt;&gt;"",INDIRECT(ADDRESS(ROW(),$S$1))*VLOOKUP(INDIRECT(ADDRESS(ROW(),$I$1)),リスト!$A:$B,2,FALSE),""),"")</f>
        <v/>
      </c>
      <c r="U99" s="295"/>
      <c r="V99" s="296" t="str">
        <f t="shared" ca="1" si="26"/>
        <v/>
      </c>
      <c r="W99" s="295"/>
      <c r="X99" s="295"/>
      <c r="Y99" s="297" t="str">
        <f t="shared" ca="1" si="27"/>
        <v/>
      </c>
      <c r="Z99" s="293"/>
      <c r="AA99" s="298" t="str">
        <f t="shared" ca="1" si="28"/>
        <v/>
      </c>
      <c r="AB99" s="293"/>
      <c r="AC99" s="298" t="str">
        <f t="shared" ca="1" si="29"/>
        <v/>
      </c>
      <c r="AD99" s="293"/>
      <c r="AE99" s="298" t="str">
        <f t="shared" ca="1" si="30"/>
        <v/>
      </c>
      <c r="AF99" s="293"/>
      <c r="AG99" s="293"/>
      <c r="AH99" s="298" t="str">
        <f t="shared" ca="1" si="31"/>
        <v/>
      </c>
      <c r="AI99" s="293"/>
      <c r="AJ99" s="298" t="str">
        <f t="shared" ca="1" si="32"/>
        <v/>
      </c>
      <c r="AK99" s="298" t="str">
        <f t="shared" ca="1" si="21"/>
        <v/>
      </c>
      <c r="AL99" s="293"/>
      <c r="AM99" s="298" t="str">
        <f t="shared" ca="1" si="33"/>
        <v/>
      </c>
      <c r="AN99" s="293"/>
      <c r="AO99" s="298" t="str">
        <f t="shared" ca="1" si="39"/>
        <v/>
      </c>
      <c r="AP99" s="293"/>
      <c r="AQ99" s="298" t="str">
        <f t="shared" ca="1" si="34"/>
        <v/>
      </c>
      <c r="AR99" s="293"/>
      <c r="AS99" s="298" t="str">
        <f t="shared" ca="1" si="35"/>
        <v/>
      </c>
      <c r="AT99" s="293"/>
      <c r="AU99" s="298" t="str">
        <f t="shared" ca="1" si="36"/>
        <v/>
      </c>
      <c r="AV99" s="293"/>
      <c r="AW99" s="298" t="str">
        <f t="shared" ca="1" si="37"/>
        <v/>
      </c>
      <c r="AX99" s="293"/>
      <c r="AY99" s="299"/>
      <c r="AZ99" s="299" t="s">
        <v>5241</v>
      </c>
      <c r="BA99" s="299"/>
      <c r="BB99" s="299"/>
      <c r="BC99" s="299"/>
      <c r="BD99" s="299"/>
      <c r="BE99" s="299"/>
      <c r="BF99" s="299"/>
      <c r="BG99" s="299"/>
      <c r="BH99" s="300"/>
      <c r="BI99" s="301" t="str">
        <f t="shared" si="38"/>
        <v>-8500</v>
      </c>
      <c r="BJ99" s="301" t="e">
        <f ca="1">VLOOKUP(A99,資産数量・単位記入シート!$A$3:$AD$1000,30,)</f>
        <v>#N/A</v>
      </c>
      <c r="BK99" s="301">
        <f ca="1">SUMIF(公営の設計監督費!$A$2:$B$1956,工事情報入力シート!BI99,公営の設計監督費!$B$2:$B$1956)</f>
        <v>0</v>
      </c>
    </row>
    <row r="100" spans="1:63" ht="20.25" customHeight="1">
      <c r="A100" s="288" t="str">
        <f t="shared" ca="1" si="20"/>
        <v>----------</v>
      </c>
      <c r="B100" s="289" t="str">
        <f t="shared" ca="1" si="22"/>
        <v/>
      </c>
      <c r="C100" s="290"/>
      <c r="D100" s="291"/>
      <c r="E100" s="292">
        <v>8600</v>
      </c>
      <c r="F100" s="293"/>
      <c r="G100" s="293"/>
      <c r="H100" s="293"/>
      <c r="I100" s="294"/>
      <c r="J100" s="294"/>
      <c r="K100" s="294"/>
      <c r="L100" s="295"/>
      <c r="M100" s="296" t="str">
        <f t="shared" ca="1" si="23"/>
        <v/>
      </c>
      <c r="N100" s="296" t="str">
        <f ca="1">IFERROR(IF(INDIRECT(ADDRESS(ROW(),$M$1))&lt;&gt;"",INDIRECT(ADDRESS(ROW(),$M$1))*VLOOKUP(INDIRECT(ADDRESS(ROW(),$I$1)),リスト!$A:$B,2,FALSE),""),"")</f>
        <v/>
      </c>
      <c r="O100" s="295"/>
      <c r="P100" s="296" t="str">
        <f t="shared" ca="1" si="24"/>
        <v/>
      </c>
      <c r="Q100" s="294"/>
      <c r="R100" s="295"/>
      <c r="S100" s="296" t="str">
        <f t="shared" ca="1" si="25"/>
        <v/>
      </c>
      <c r="T100" s="296" t="str">
        <f ca="1">IFERROR(IF(INDIRECT(ADDRESS(ROW(),$S$1))&lt;&gt;"",INDIRECT(ADDRESS(ROW(),$S$1))*VLOOKUP(INDIRECT(ADDRESS(ROW(),$I$1)),リスト!$A:$B,2,FALSE),""),"")</f>
        <v/>
      </c>
      <c r="U100" s="295"/>
      <c r="V100" s="296" t="str">
        <f t="shared" ca="1" si="26"/>
        <v/>
      </c>
      <c r="W100" s="295"/>
      <c r="X100" s="295"/>
      <c r="Y100" s="297" t="str">
        <f t="shared" ca="1" si="27"/>
        <v/>
      </c>
      <c r="Z100" s="293"/>
      <c r="AA100" s="298" t="str">
        <f t="shared" ca="1" si="28"/>
        <v/>
      </c>
      <c r="AB100" s="293"/>
      <c r="AC100" s="298" t="str">
        <f t="shared" ca="1" si="29"/>
        <v/>
      </c>
      <c r="AD100" s="293"/>
      <c r="AE100" s="298" t="str">
        <f t="shared" ca="1" si="30"/>
        <v/>
      </c>
      <c r="AF100" s="293"/>
      <c r="AG100" s="293"/>
      <c r="AH100" s="298" t="str">
        <f t="shared" ca="1" si="31"/>
        <v/>
      </c>
      <c r="AI100" s="293"/>
      <c r="AJ100" s="298" t="str">
        <f t="shared" ca="1" si="32"/>
        <v/>
      </c>
      <c r="AK100" s="298" t="str">
        <f t="shared" ca="1" si="21"/>
        <v/>
      </c>
      <c r="AL100" s="293"/>
      <c r="AM100" s="298" t="str">
        <f t="shared" ca="1" si="33"/>
        <v/>
      </c>
      <c r="AN100" s="293"/>
      <c r="AO100" s="298" t="str">
        <f t="shared" ca="1" si="39"/>
        <v/>
      </c>
      <c r="AP100" s="293"/>
      <c r="AQ100" s="298" t="str">
        <f t="shared" ca="1" si="34"/>
        <v/>
      </c>
      <c r="AR100" s="293"/>
      <c r="AS100" s="298" t="str">
        <f t="shared" ca="1" si="35"/>
        <v/>
      </c>
      <c r="AT100" s="293"/>
      <c r="AU100" s="298" t="str">
        <f t="shared" ca="1" si="36"/>
        <v/>
      </c>
      <c r="AV100" s="293"/>
      <c r="AW100" s="298" t="str">
        <f t="shared" ca="1" si="37"/>
        <v/>
      </c>
      <c r="AX100" s="293"/>
      <c r="AY100" s="299"/>
      <c r="AZ100" s="299" t="s">
        <v>5241</v>
      </c>
      <c r="BA100" s="299"/>
      <c r="BB100" s="299"/>
      <c r="BC100" s="299"/>
      <c r="BD100" s="299"/>
      <c r="BE100" s="299"/>
      <c r="BF100" s="299"/>
      <c r="BG100" s="299"/>
      <c r="BH100" s="300"/>
      <c r="BI100" s="301" t="str">
        <f t="shared" si="38"/>
        <v>-8600</v>
      </c>
      <c r="BJ100" s="301" t="e">
        <f ca="1">VLOOKUP(A100,資産数量・単位記入シート!$A$3:$AD$1000,30,)</f>
        <v>#N/A</v>
      </c>
      <c r="BK100" s="301">
        <f ca="1">SUMIF(公営の設計監督費!$A$2:$B$1956,工事情報入力シート!BI100,公営の設計監督費!$B$2:$B$1956)</f>
        <v>0</v>
      </c>
    </row>
    <row r="101" spans="1:63" ht="20.25" customHeight="1">
      <c r="A101" s="288" t="str">
        <f t="shared" ca="1" si="20"/>
        <v>----------</v>
      </c>
      <c r="B101" s="289" t="str">
        <f t="shared" ca="1" si="22"/>
        <v/>
      </c>
      <c r="C101" s="290"/>
      <c r="D101" s="291"/>
      <c r="E101" s="292">
        <v>8700</v>
      </c>
      <c r="F101" s="293"/>
      <c r="G101" s="293"/>
      <c r="H101" s="293"/>
      <c r="I101" s="294"/>
      <c r="J101" s="294"/>
      <c r="K101" s="294"/>
      <c r="L101" s="295"/>
      <c r="M101" s="296" t="str">
        <f t="shared" ca="1" si="23"/>
        <v/>
      </c>
      <c r="N101" s="296" t="str">
        <f ca="1">IFERROR(IF(INDIRECT(ADDRESS(ROW(),$M$1))&lt;&gt;"",INDIRECT(ADDRESS(ROW(),$M$1))*VLOOKUP(INDIRECT(ADDRESS(ROW(),$I$1)),リスト!$A:$B,2,FALSE),""),"")</f>
        <v/>
      </c>
      <c r="O101" s="295"/>
      <c r="P101" s="296" t="str">
        <f t="shared" ca="1" si="24"/>
        <v/>
      </c>
      <c r="Q101" s="294"/>
      <c r="R101" s="295"/>
      <c r="S101" s="296" t="str">
        <f t="shared" ca="1" si="25"/>
        <v/>
      </c>
      <c r="T101" s="296" t="str">
        <f ca="1">IFERROR(IF(INDIRECT(ADDRESS(ROW(),$S$1))&lt;&gt;"",INDIRECT(ADDRESS(ROW(),$S$1))*VLOOKUP(INDIRECT(ADDRESS(ROW(),$I$1)),リスト!$A:$B,2,FALSE),""),"")</f>
        <v/>
      </c>
      <c r="U101" s="295"/>
      <c r="V101" s="296" t="str">
        <f t="shared" ca="1" si="26"/>
        <v/>
      </c>
      <c r="W101" s="295"/>
      <c r="X101" s="295"/>
      <c r="Y101" s="297" t="str">
        <f t="shared" ca="1" si="27"/>
        <v/>
      </c>
      <c r="Z101" s="293"/>
      <c r="AA101" s="298" t="str">
        <f t="shared" ca="1" si="28"/>
        <v/>
      </c>
      <c r="AB101" s="293"/>
      <c r="AC101" s="298" t="str">
        <f t="shared" ca="1" si="29"/>
        <v/>
      </c>
      <c r="AD101" s="293"/>
      <c r="AE101" s="298" t="str">
        <f t="shared" ca="1" si="30"/>
        <v/>
      </c>
      <c r="AF101" s="293"/>
      <c r="AG101" s="293"/>
      <c r="AH101" s="298" t="str">
        <f t="shared" ca="1" si="31"/>
        <v/>
      </c>
      <c r="AI101" s="293"/>
      <c r="AJ101" s="298" t="str">
        <f t="shared" ca="1" si="32"/>
        <v/>
      </c>
      <c r="AK101" s="298" t="str">
        <f t="shared" ca="1" si="21"/>
        <v/>
      </c>
      <c r="AL101" s="293"/>
      <c r="AM101" s="298" t="str">
        <f t="shared" ca="1" si="33"/>
        <v/>
      </c>
      <c r="AN101" s="293"/>
      <c r="AO101" s="298" t="str">
        <f t="shared" ca="1" si="39"/>
        <v/>
      </c>
      <c r="AP101" s="293"/>
      <c r="AQ101" s="298" t="str">
        <f t="shared" ca="1" si="34"/>
        <v/>
      </c>
      <c r="AR101" s="293"/>
      <c r="AS101" s="298" t="str">
        <f t="shared" ca="1" si="35"/>
        <v/>
      </c>
      <c r="AT101" s="293"/>
      <c r="AU101" s="298" t="str">
        <f t="shared" ca="1" si="36"/>
        <v/>
      </c>
      <c r="AV101" s="293"/>
      <c r="AW101" s="298" t="str">
        <f t="shared" ca="1" si="37"/>
        <v/>
      </c>
      <c r="AX101" s="293"/>
      <c r="AY101" s="299"/>
      <c r="AZ101" s="299" t="s">
        <v>5241</v>
      </c>
      <c r="BA101" s="299"/>
      <c r="BB101" s="299"/>
      <c r="BC101" s="299"/>
      <c r="BD101" s="299"/>
      <c r="BE101" s="299"/>
      <c r="BF101" s="299"/>
      <c r="BG101" s="299"/>
      <c r="BH101" s="300"/>
      <c r="BI101" s="301" t="str">
        <f t="shared" si="38"/>
        <v>-8700</v>
      </c>
      <c r="BJ101" s="301" t="e">
        <f ca="1">VLOOKUP(A101,資産数量・単位記入シート!$A$3:$AD$1000,30,)</f>
        <v>#N/A</v>
      </c>
      <c r="BK101" s="301">
        <f ca="1">SUMIF(公営の設計監督費!$A$2:$B$1956,工事情報入力シート!BI101,公営の設計監督費!$B$2:$B$1956)</f>
        <v>0</v>
      </c>
    </row>
    <row r="102" spans="1:63" ht="20.25" customHeight="1">
      <c r="A102" s="288" t="str">
        <f t="shared" ca="1" si="20"/>
        <v>----------</v>
      </c>
      <c r="B102" s="289" t="str">
        <f t="shared" ca="1" si="22"/>
        <v/>
      </c>
      <c r="C102" s="290"/>
      <c r="D102" s="291"/>
      <c r="E102" s="292">
        <v>8800</v>
      </c>
      <c r="F102" s="293"/>
      <c r="G102" s="293"/>
      <c r="H102" s="293"/>
      <c r="I102" s="294"/>
      <c r="J102" s="294"/>
      <c r="K102" s="294"/>
      <c r="L102" s="295"/>
      <c r="M102" s="296" t="str">
        <f t="shared" ca="1" si="23"/>
        <v/>
      </c>
      <c r="N102" s="296" t="str">
        <f ca="1">IFERROR(IF(INDIRECT(ADDRESS(ROW(),$M$1))&lt;&gt;"",INDIRECT(ADDRESS(ROW(),$M$1))*VLOOKUP(INDIRECT(ADDRESS(ROW(),$I$1)),リスト!$A:$B,2,FALSE),""),"")</f>
        <v/>
      </c>
      <c r="O102" s="295"/>
      <c r="P102" s="296" t="str">
        <f t="shared" ca="1" si="24"/>
        <v/>
      </c>
      <c r="Q102" s="294"/>
      <c r="R102" s="295"/>
      <c r="S102" s="296" t="str">
        <f t="shared" ca="1" si="25"/>
        <v/>
      </c>
      <c r="T102" s="296" t="str">
        <f ca="1">IFERROR(IF(INDIRECT(ADDRESS(ROW(),$S$1))&lt;&gt;"",INDIRECT(ADDRESS(ROW(),$S$1))*VLOOKUP(INDIRECT(ADDRESS(ROW(),$I$1)),リスト!$A:$B,2,FALSE),""),"")</f>
        <v/>
      </c>
      <c r="U102" s="295"/>
      <c r="V102" s="296" t="str">
        <f t="shared" ca="1" si="26"/>
        <v/>
      </c>
      <c r="W102" s="295"/>
      <c r="X102" s="295"/>
      <c r="Y102" s="297" t="str">
        <f t="shared" ca="1" si="27"/>
        <v/>
      </c>
      <c r="Z102" s="293"/>
      <c r="AA102" s="298" t="str">
        <f t="shared" ca="1" si="28"/>
        <v/>
      </c>
      <c r="AB102" s="293"/>
      <c r="AC102" s="298" t="str">
        <f t="shared" ca="1" si="29"/>
        <v/>
      </c>
      <c r="AD102" s="293"/>
      <c r="AE102" s="298" t="str">
        <f t="shared" ca="1" si="30"/>
        <v/>
      </c>
      <c r="AF102" s="293"/>
      <c r="AG102" s="293"/>
      <c r="AH102" s="298" t="str">
        <f t="shared" ca="1" si="31"/>
        <v/>
      </c>
      <c r="AI102" s="293"/>
      <c r="AJ102" s="298" t="str">
        <f t="shared" ca="1" si="32"/>
        <v/>
      </c>
      <c r="AK102" s="298" t="str">
        <f t="shared" ca="1" si="21"/>
        <v/>
      </c>
      <c r="AL102" s="293"/>
      <c r="AM102" s="298" t="str">
        <f t="shared" ca="1" si="33"/>
        <v/>
      </c>
      <c r="AN102" s="293"/>
      <c r="AO102" s="298" t="str">
        <f t="shared" ca="1" si="39"/>
        <v/>
      </c>
      <c r="AP102" s="293"/>
      <c r="AQ102" s="298" t="str">
        <f t="shared" ca="1" si="34"/>
        <v/>
      </c>
      <c r="AR102" s="293"/>
      <c r="AS102" s="298" t="str">
        <f t="shared" ca="1" si="35"/>
        <v/>
      </c>
      <c r="AT102" s="293"/>
      <c r="AU102" s="298" t="str">
        <f t="shared" ca="1" si="36"/>
        <v/>
      </c>
      <c r="AV102" s="293"/>
      <c r="AW102" s="298" t="str">
        <f t="shared" ca="1" si="37"/>
        <v/>
      </c>
      <c r="AX102" s="293"/>
      <c r="AY102" s="299"/>
      <c r="AZ102" s="299" t="s">
        <v>5241</v>
      </c>
      <c r="BA102" s="299"/>
      <c r="BB102" s="299"/>
      <c r="BC102" s="299"/>
      <c r="BD102" s="299"/>
      <c r="BE102" s="299"/>
      <c r="BF102" s="299"/>
      <c r="BG102" s="299"/>
      <c r="BH102" s="300"/>
      <c r="BI102" s="301" t="str">
        <f t="shared" si="38"/>
        <v>-8800</v>
      </c>
      <c r="BJ102" s="301" t="e">
        <f ca="1">VLOOKUP(A102,資産数量・単位記入シート!$A$3:$AD$1000,30,)</f>
        <v>#N/A</v>
      </c>
      <c r="BK102" s="301">
        <f ca="1">SUMIF(公営の設計監督費!$A$2:$B$1956,工事情報入力シート!BI102,公営の設計監督費!$B$2:$B$1956)</f>
        <v>0</v>
      </c>
    </row>
    <row r="103" spans="1:63" ht="20.25" customHeight="1">
      <c r="A103" s="288" t="str">
        <f t="shared" ca="1" si="20"/>
        <v>----------</v>
      </c>
      <c r="B103" s="289" t="str">
        <f t="shared" ca="1" si="22"/>
        <v/>
      </c>
      <c r="C103" s="290"/>
      <c r="D103" s="291"/>
      <c r="E103" s="292">
        <v>8900</v>
      </c>
      <c r="F103" s="293"/>
      <c r="G103" s="293"/>
      <c r="H103" s="293"/>
      <c r="I103" s="294"/>
      <c r="J103" s="294"/>
      <c r="K103" s="294"/>
      <c r="L103" s="295"/>
      <c r="M103" s="296" t="str">
        <f t="shared" ca="1" si="23"/>
        <v/>
      </c>
      <c r="N103" s="296" t="str">
        <f ca="1">IFERROR(IF(INDIRECT(ADDRESS(ROW(),$M$1))&lt;&gt;"",INDIRECT(ADDRESS(ROW(),$M$1))*VLOOKUP(INDIRECT(ADDRESS(ROW(),$I$1)),リスト!$A:$B,2,FALSE),""),"")</f>
        <v/>
      </c>
      <c r="O103" s="295"/>
      <c r="P103" s="296" t="str">
        <f t="shared" ca="1" si="24"/>
        <v/>
      </c>
      <c r="Q103" s="294"/>
      <c r="R103" s="295"/>
      <c r="S103" s="296" t="str">
        <f t="shared" ca="1" si="25"/>
        <v/>
      </c>
      <c r="T103" s="296" t="str">
        <f ca="1">IFERROR(IF(INDIRECT(ADDRESS(ROW(),$S$1))&lt;&gt;"",INDIRECT(ADDRESS(ROW(),$S$1))*VLOOKUP(INDIRECT(ADDRESS(ROW(),$I$1)),リスト!$A:$B,2,FALSE),""),"")</f>
        <v/>
      </c>
      <c r="U103" s="295"/>
      <c r="V103" s="296" t="str">
        <f t="shared" ca="1" si="26"/>
        <v/>
      </c>
      <c r="W103" s="295"/>
      <c r="X103" s="295"/>
      <c r="Y103" s="297" t="str">
        <f t="shared" ca="1" si="27"/>
        <v/>
      </c>
      <c r="Z103" s="293"/>
      <c r="AA103" s="298" t="str">
        <f t="shared" ca="1" si="28"/>
        <v/>
      </c>
      <c r="AB103" s="293"/>
      <c r="AC103" s="298" t="str">
        <f t="shared" ca="1" si="29"/>
        <v/>
      </c>
      <c r="AD103" s="293"/>
      <c r="AE103" s="298" t="str">
        <f t="shared" ca="1" si="30"/>
        <v/>
      </c>
      <c r="AF103" s="293"/>
      <c r="AG103" s="293"/>
      <c r="AH103" s="298" t="str">
        <f t="shared" ca="1" si="31"/>
        <v/>
      </c>
      <c r="AI103" s="293"/>
      <c r="AJ103" s="298" t="str">
        <f t="shared" ca="1" si="32"/>
        <v/>
      </c>
      <c r="AK103" s="298" t="str">
        <f t="shared" ca="1" si="21"/>
        <v/>
      </c>
      <c r="AL103" s="293"/>
      <c r="AM103" s="298" t="str">
        <f t="shared" ca="1" si="33"/>
        <v/>
      </c>
      <c r="AN103" s="293"/>
      <c r="AO103" s="298" t="str">
        <f t="shared" ca="1" si="39"/>
        <v/>
      </c>
      <c r="AP103" s="293"/>
      <c r="AQ103" s="298" t="str">
        <f t="shared" ca="1" si="34"/>
        <v/>
      </c>
      <c r="AR103" s="293"/>
      <c r="AS103" s="298" t="str">
        <f t="shared" ca="1" si="35"/>
        <v/>
      </c>
      <c r="AT103" s="293"/>
      <c r="AU103" s="298" t="str">
        <f t="shared" ca="1" si="36"/>
        <v/>
      </c>
      <c r="AV103" s="293"/>
      <c r="AW103" s="298" t="str">
        <f t="shared" ca="1" si="37"/>
        <v/>
      </c>
      <c r="AX103" s="293"/>
      <c r="AY103" s="299"/>
      <c r="AZ103" s="299" t="s">
        <v>5241</v>
      </c>
      <c r="BA103" s="299"/>
      <c r="BB103" s="299"/>
      <c r="BC103" s="299"/>
      <c r="BD103" s="299"/>
      <c r="BE103" s="299"/>
      <c r="BF103" s="299"/>
      <c r="BG103" s="299"/>
      <c r="BH103" s="300"/>
      <c r="BI103" s="301" t="str">
        <f t="shared" si="38"/>
        <v>-8900</v>
      </c>
      <c r="BJ103" s="301" t="e">
        <f ca="1">VLOOKUP(A103,資産数量・単位記入シート!$A$3:$AD$1000,30,)</f>
        <v>#N/A</v>
      </c>
      <c r="BK103" s="301">
        <f ca="1">SUMIF(公営の設計監督費!$A$2:$B$1956,工事情報入力シート!BI103,公営の設計監督費!$B$2:$B$1956)</f>
        <v>0</v>
      </c>
    </row>
    <row r="104" spans="1:63" ht="20.25" customHeight="1">
      <c r="A104" s="288" t="str">
        <f t="shared" ca="1" si="20"/>
        <v>----------</v>
      </c>
      <c r="B104" s="289" t="str">
        <f t="shared" ca="1" si="22"/>
        <v/>
      </c>
      <c r="C104" s="290"/>
      <c r="D104" s="291"/>
      <c r="E104" s="292">
        <v>9000</v>
      </c>
      <c r="F104" s="293"/>
      <c r="G104" s="293"/>
      <c r="H104" s="293"/>
      <c r="I104" s="294"/>
      <c r="J104" s="294"/>
      <c r="K104" s="294"/>
      <c r="L104" s="295"/>
      <c r="M104" s="296" t="str">
        <f t="shared" ca="1" si="23"/>
        <v/>
      </c>
      <c r="N104" s="296" t="str">
        <f ca="1">IFERROR(IF(INDIRECT(ADDRESS(ROW(),$M$1))&lt;&gt;"",INDIRECT(ADDRESS(ROW(),$M$1))*VLOOKUP(INDIRECT(ADDRESS(ROW(),$I$1)),リスト!$A:$B,2,FALSE),""),"")</f>
        <v/>
      </c>
      <c r="O104" s="295"/>
      <c r="P104" s="296" t="str">
        <f t="shared" ca="1" si="24"/>
        <v/>
      </c>
      <c r="Q104" s="294"/>
      <c r="R104" s="295"/>
      <c r="S104" s="296" t="str">
        <f t="shared" ca="1" si="25"/>
        <v/>
      </c>
      <c r="T104" s="296" t="str">
        <f ca="1">IFERROR(IF(INDIRECT(ADDRESS(ROW(),$S$1))&lt;&gt;"",INDIRECT(ADDRESS(ROW(),$S$1))*VLOOKUP(INDIRECT(ADDRESS(ROW(),$I$1)),リスト!$A:$B,2,FALSE),""),"")</f>
        <v/>
      </c>
      <c r="U104" s="295"/>
      <c r="V104" s="296" t="str">
        <f t="shared" ca="1" si="26"/>
        <v/>
      </c>
      <c r="W104" s="295"/>
      <c r="X104" s="295"/>
      <c r="Y104" s="297" t="str">
        <f t="shared" ca="1" si="27"/>
        <v/>
      </c>
      <c r="Z104" s="293"/>
      <c r="AA104" s="298" t="str">
        <f t="shared" ca="1" si="28"/>
        <v/>
      </c>
      <c r="AB104" s="293"/>
      <c r="AC104" s="298" t="str">
        <f t="shared" ca="1" si="29"/>
        <v/>
      </c>
      <c r="AD104" s="293"/>
      <c r="AE104" s="298" t="str">
        <f t="shared" ca="1" si="30"/>
        <v/>
      </c>
      <c r="AF104" s="293"/>
      <c r="AG104" s="293"/>
      <c r="AH104" s="298" t="str">
        <f t="shared" ca="1" si="31"/>
        <v/>
      </c>
      <c r="AI104" s="293"/>
      <c r="AJ104" s="298" t="str">
        <f t="shared" ca="1" si="32"/>
        <v/>
      </c>
      <c r="AK104" s="298" t="str">
        <f t="shared" ca="1" si="21"/>
        <v/>
      </c>
      <c r="AL104" s="293"/>
      <c r="AM104" s="298" t="str">
        <f t="shared" ca="1" si="33"/>
        <v/>
      </c>
      <c r="AN104" s="293"/>
      <c r="AO104" s="298" t="str">
        <f t="shared" ca="1" si="39"/>
        <v/>
      </c>
      <c r="AP104" s="293"/>
      <c r="AQ104" s="298" t="str">
        <f t="shared" ca="1" si="34"/>
        <v/>
      </c>
      <c r="AR104" s="293"/>
      <c r="AS104" s="298" t="str">
        <f t="shared" ca="1" si="35"/>
        <v/>
      </c>
      <c r="AT104" s="293"/>
      <c r="AU104" s="298" t="str">
        <f t="shared" ca="1" si="36"/>
        <v/>
      </c>
      <c r="AV104" s="293"/>
      <c r="AW104" s="298" t="str">
        <f t="shared" ca="1" si="37"/>
        <v/>
      </c>
      <c r="AX104" s="293"/>
      <c r="AY104" s="299"/>
      <c r="AZ104" s="299" t="s">
        <v>5241</v>
      </c>
      <c r="BA104" s="299"/>
      <c r="BB104" s="299"/>
      <c r="BC104" s="299"/>
      <c r="BD104" s="299"/>
      <c r="BE104" s="299"/>
      <c r="BF104" s="299"/>
      <c r="BG104" s="299"/>
      <c r="BH104" s="300"/>
      <c r="BI104" s="301" t="str">
        <f t="shared" si="38"/>
        <v>-9000</v>
      </c>
      <c r="BJ104" s="301" t="e">
        <f ca="1">VLOOKUP(A104,資産数量・単位記入シート!$A$3:$AD$1000,30,)</f>
        <v>#N/A</v>
      </c>
      <c r="BK104" s="301">
        <f ca="1">SUMIF(公営の設計監督費!$A$2:$B$1956,工事情報入力シート!BI104,公営の設計監督費!$B$2:$B$1956)</f>
        <v>0</v>
      </c>
    </row>
    <row r="105" spans="1:63" ht="20.25" customHeight="1">
      <c r="A105" s="288" t="str">
        <f t="shared" ca="1" si="20"/>
        <v>----------</v>
      </c>
      <c r="B105" s="289" t="str">
        <f t="shared" ca="1" si="22"/>
        <v/>
      </c>
      <c r="C105" s="290"/>
      <c r="D105" s="291"/>
      <c r="E105" s="292">
        <v>9100</v>
      </c>
      <c r="F105" s="293"/>
      <c r="G105" s="293"/>
      <c r="H105" s="293"/>
      <c r="I105" s="294"/>
      <c r="J105" s="294"/>
      <c r="K105" s="294"/>
      <c r="L105" s="295"/>
      <c r="M105" s="296" t="str">
        <f t="shared" ca="1" si="23"/>
        <v/>
      </c>
      <c r="N105" s="296" t="str">
        <f ca="1">IFERROR(IF(INDIRECT(ADDRESS(ROW(),$M$1))&lt;&gt;"",INDIRECT(ADDRESS(ROW(),$M$1))*VLOOKUP(INDIRECT(ADDRESS(ROW(),$I$1)),リスト!$A:$B,2,FALSE),""),"")</f>
        <v/>
      </c>
      <c r="O105" s="295"/>
      <c r="P105" s="296" t="str">
        <f t="shared" ca="1" si="24"/>
        <v/>
      </c>
      <c r="Q105" s="294"/>
      <c r="R105" s="295"/>
      <c r="S105" s="296" t="str">
        <f t="shared" ca="1" si="25"/>
        <v/>
      </c>
      <c r="T105" s="296" t="str">
        <f ca="1">IFERROR(IF(INDIRECT(ADDRESS(ROW(),$S$1))&lt;&gt;"",INDIRECT(ADDRESS(ROW(),$S$1))*VLOOKUP(INDIRECT(ADDRESS(ROW(),$I$1)),リスト!$A:$B,2,FALSE),""),"")</f>
        <v/>
      </c>
      <c r="U105" s="295"/>
      <c r="V105" s="296" t="str">
        <f t="shared" ca="1" si="26"/>
        <v/>
      </c>
      <c r="W105" s="295"/>
      <c r="X105" s="295"/>
      <c r="Y105" s="297" t="str">
        <f t="shared" ca="1" si="27"/>
        <v/>
      </c>
      <c r="Z105" s="293"/>
      <c r="AA105" s="298" t="str">
        <f t="shared" ca="1" si="28"/>
        <v/>
      </c>
      <c r="AB105" s="293"/>
      <c r="AC105" s="298" t="str">
        <f t="shared" ca="1" si="29"/>
        <v/>
      </c>
      <c r="AD105" s="293"/>
      <c r="AE105" s="298" t="str">
        <f t="shared" ca="1" si="30"/>
        <v/>
      </c>
      <c r="AF105" s="293"/>
      <c r="AG105" s="293"/>
      <c r="AH105" s="298" t="str">
        <f t="shared" ca="1" si="31"/>
        <v/>
      </c>
      <c r="AI105" s="293"/>
      <c r="AJ105" s="298" t="str">
        <f t="shared" ca="1" si="32"/>
        <v/>
      </c>
      <c r="AK105" s="298" t="str">
        <f t="shared" ca="1" si="21"/>
        <v/>
      </c>
      <c r="AL105" s="293"/>
      <c r="AM105" s="298" t="str">
        <f t="shared" ca="1" si="33"/>
        <v/>
      </c>
      <c r="AN105" s="293"/>
      <c r="AO105" s="298" t="str">
        <f t="shared" ca="1" si="39"/>
        <v/>
      </c>
      <c r="AP105" s="293"/>
      <c r="AQ105" s="298" t="str">
        <f t="shared" ca="1" si="34"/>
        <v/>
      </c>
      <c r="AR105" s="293"/>
      <c r="AS105" s="298" t="str">
        <f t="shared" ca="1" si="35"/>
        <v/>
      </c>
      <c r="AT105" s="293"/>
      <c r="AU105" s="298" t="str">
        <f t="shared" ca="1" si="36"/>
        <v/>
      </c>
      <c r="AV105" s="293"/>
      <c r="AW105" s="298" t="str">
        <f t="shared" ca="1" si="37"/>
        <v/>
      </c>
      <c r="AX105" s="293"/>
      <c r="AY105" s="299"/>
      <c r="AZ105" s="299" t="s">
        <v>5241</v>
      </c>
      <c r="BA105" s="299"/>
      <c r="BB105" s="299"/>
      <c r="BC105" s="299"/>
      <c r="BD105" s="299"/>
      <c r="BE105" s="299"/>
      <c r="BF105" s="299"/>
      <c r="BG105" s="299"/>
      <c r="BH105" s="300"/>
      <c r="BI105" s="301" t="str">
        <f t="shared" si="38"/>
        <v>-9100</v>
      </c>
      <c r="BJ105" s="301" t="e">
        <f ca="1">VLOOKUP(A105,資産数量・単位記入シート!$A$3:$AD$1000,30,)</f>
        <v>#N/A</v>
      </c>
      <c r="BK105" s="301">
        <f ca="1">SUMIF(公営の設計監督費!$A$2:$B$1956,工事情報入力シート!BI105,公営の設計監督費!$B$2:$B$1956)</f>
        <v>0</v>
      </c>
    </row>
    <row r="106" spans="1:63" ht="20.25" customHeight="1">
      <c r="A106" s="288" t="str">
        <f t="shared" ca="1" si="20"/>
        <v>----------</v>
      </c>
      <c r="B106" s="289" t="str">
        <f t="shared" ca="1" si="22"/>
        <v/>
      </c>
      <c r="C106" s="290"/>
      <c r="D106" s="291"/>
      <c r="E106" s="292">
        <v>9200</v>
      </c>
      <c r="F106" s="293"/>
      <c r="G106" s="293"/>
      <c r="H106" s="293"/>
      <c r="I106" s="294"/>
      <c r="J106" s="294"/>
      <c r="K106" s="294"/>
      <c r="L106" s="295"/>
      <c r="M106" s="296" t="str">
        <f t="shared" ca="1" si="23"/>
        <v/>
      </c>
      <c r="N106" s="296" t="str">
        <f ca="1">IFERROR(IF(INDIRECT(ADDRESS(ROW(),$M$1))&lt;&gt;"",INDIRECT(ADDRESS(ROW(),$M$1))*VLOOKUP(INDIRECT(ADDRESS(ROW(),$I$1)),リスト!$A:$B,2,FALSE),""),"")</f>
        <v/>
      </c>
      <c r="O106" s="295"/>
      <c r="P106" s="296" t="str">
        <f t="shared" ca="1" si="24"/>
        <v/>
      </c>
      <c r="Q106" s="294"/>
      <c r="R106" s="295"/>
      <c r="S106" s="296" t="str">
        <f t="shared" ca="1" si="25"/>
        <v/>
      </c>
      <c r="T106" s="296" t="str">
        <f ca="1">IFERROR(IF(INDIRECT(ADDRESS(ROW(),$S$1))&lt;&gt;"",INDIRECT(ADDRESS(ROW(),$S$1))*VLOOKUP(INDIRECT(ADDRESS(ROW(),$I$1)),リスト!$A:$B,2,FALSE),""),"")</f>
        <v/>
      </c>
      <c r="U106" s="295"/>
      <c r="V106" s="296" t="str">
        <f t="shared" ca="1" si="26"/>
        <v/>
      </c>
      <c r="W106" s="295"/>
      <c r="X106" s="295"/>
      <c r="Y106" s="297" t="str">
        <f t="shared" ca="1" si="27"/>
        <v/>
      </c>
      <c r="Z106" s="293"/>
      <c r="AA106" s="298" t="str">
        <f t="shared" ca="1" si="28"/>
        <v/>
      </c>
      <c r="AB106" s="293"/>
      <c r="AC106" s="298" t="str">
        <f t="shared" ca="1" si="29"/>
        <v/>
      </c>
      <c r="AD106" s="293"/>
      <c r="AE106" s="298" t="str">
        <f t="shared" ca="1" si="30"/>
        <v/>
      </c>
      <c r="AF106" s="293"/>
      <c r="AG106" s="293"/>
      <c r="AH106" s="298" t="str">
        <f t="shared" ca="1" si="31"/>
        <v/>
      </c>
      <c r="AI106" s="293"/>
      <c r="AJ106" s="298" t="str">
        <f t="shared" ca="1" si="32"/>
        <v/>
      </c>
      <c r="AK106" s="298" t="str">
        <f t="shared" ca="1" si="21"/>
        <v/>
      </c>
      <c r="AL106" s="293"/>
      <c r="AM106" s="298" t="str">
        <f t="shared" ca="1" si="33"/>
        <v/>
      </c>
      <c r="AN106" s="293"/>
      <c r="AO106" s="298" t="str">
        <f t="shared" ca="1" si="39"/>
        <v/>
      </c>
      <c r="AP106" s="293"/>
      <c r="AQ106" s="298" t="str">
        <f t="shared" ca="1" si="34"/>
        <v/>
      </c>
      <c r="AR106" s="293"/>
      <c r="AS106" s="298" t="str">
        <f t="shared" ca="1" si="35"/>
        <v/>
      </c>
      <c r="AT106" s="293"/>
      <c r="AU106" s="298" t="str">
        <f t="shared" ca="1" si="36"/>
        <v/>
      </c>
      <c r="AV106" s="293"/>
      <c r="AW106" s="298" t="str">
        <f t="shared" ca="1" si="37"/>
        <v/>
      </c>
      <c r="AX106" s="293"/>
      <c r="AY106" s="299"/>
      <c r="AZ106" s="299" t="s">
        <v>5241</v>
      </c>
      <c r="BA106" s="299"/>
      <c r="BB106" s="299"/>
      <c r="BC106" s="299"/>
      <c r="BD106" s="299"/>
      <c r="BE106" s="299"/>
      <c r="BF106" s="299"/>
      <c r="BG106" s="299"/>
      <c r="BH106" s="300"/>
      <c r="BI106" s="301" t="str">
        <f t="shared" si="38"/>
        <v>-9200</v>
      </c>
      <c r="BJ106" s="301" t="e">
        <f ca="1">VLOOKUP(A106,資産数量・単位記入シート!$A$3:$AD$1000,30,)</f>
        <v>#N/A</v>
      </c>
      <c r="BK106" s="301">
        <f ca="1">SUMIF(公営の設計監督費!$A$2:$B$1956,工事情報入力シート!BI106,公営の設計監督費!$B$2:$B$1956)</f>
        <v>0</v>
      </c>
    </row>
    <row r="107" spans="1:63" ht="20.25" customHeight="1">
      <c r="A107" s="288" t="str">
        <f t="shared" ca="1" si="20"/>
        <v>----------</v>
      </c>
      <c r="B107" s="289" t="str">
        <f t="shared" ca="1" si="22"/>
        <v/>
      </c>
      <c r="C107" s="290"/>
      <c r="D107" s="291"/>
      <c r="E107" s="292">
        <v>9300</v>
      </c>
      <c r="F107" s="293"/>
      <c r="G107" s="293"/>
      <c r="H107" s="293"/>
      <c r="I107" s="294"/>
      <c r="J107" s="294"/>
      <c r="K107" s="294"/>
      <c r="L107" s="295"/>
      <c r="M107" s="296" t="str">
        <f t="shared" ca="1" si="23"/>
        <v/>
      </c>
      <c r="N107" s="296" t="str">
        <f ca="1">IFERROR(IF(INDIRECT(ADDRESS(ROW(),$M$1))&lt;&gt;"",INDIRECT(ADDRESS(ROW(),$M$1))*VLOOKUP(INDIRECT(ADDRESS(ROW(),$I$1)),リスト!$A:$B,2,FALSE),""),"")</f>
        <v/>
      </c>
      <c r="O107" s="295"/>
      <c r="P107" s="296" t="str">
        <f t="shared" ca="1" si="24"/>
        <v/>
      </c>
      <c r="Q107" s="294"/>
      <c r="R107" s="295"/>
      <c r="S107" s="296" t="str">
        <f t="shared" ca="1" si="25"/>
        <v/>
      </c>
      <c r="T107" s="296" t="str">
        <f ca="1">IFERROR(IF(INDIRECT(ADDRESS(ROW(),$S$1))&lt;&gt;"",INDIRECT(ADDRESS(ROW(),$S$1))*VLOOKUP(INDIRECT(ADDRESS(ROW(),$I$1)),リスト!$A:$B,2,FALSE),""),"")</f>
        <v/>
      </c>
      <c r="U107" s="295"/>
      <c r="V107" s="296" t="str">
        <f t="shared" ca="1" si="26"/>
        <v/>
      </c>
      <c r="W107" s="295"/>
      <c r="X107" s="295"/>
      <c r="Y107" s="297" t="str">
        <f t="shared" ca="1" si="27"/>
        <v/>
      </c>
      <c r="Z107" s="293"/>
      <c r="AA107" s="298" t="str">
        <f t="shared" ca="1" si="28"/>
        <v/>
      </c>
      <c r="AB107" s="293"/>
      <c r="AC107" s="298" t="str">
        <f t="shared" ca="1" si="29"/>
        <v/>
      </c>
      <c r="AD107" s="293"/>
      <c r="AE107" s="298" t="str">
        <f t="shared" ca="1" si="30"/>
        <v/>
      </c>
      <c r="AF107" s="293"/>
      <c r="AG107" s="293"/>
      <c r="AH107" s="298" t="str">
        <f t="shared" ca="1" si="31"/>
        <v/>
      </c>
      <c r="AI107" s="293"/>
      <c r="AJ107" s="298" t="str">
        <f t="shared" ca="1" si="32"/>
        <v/>
      </c>
      <c r="AK107" s="298" t="str">
        <f t="shared" ca="1" si="21"/>
        <v/>
      </c>
      <c r="AL107" s="293"/>
      <c r="AM107" s="298" t="str">
        <f t="shared" ca="1" si="33"/>
        <v/>
      </c>
      <c r="AN107" s="293"/>
      <c r="AO107" s="298" t="str">
        <f t="shared" ca="1" si="39"/>
        <v/>
      </c>
      <c r="AP107" s="293"/>
      <c r="AQ107" s="298" t="str">
        <f t="shared" ca="1" si="34"/>
        <v/>
      </c>
      <c r="AR107" s="293"/>
      <c r="AS107" s="298" t="str">
        <f t="shared" ca="1" si="35"/>
        <v/>
      </c>
      <c r="AT107" s="293"/>
      <c r="AU107" s="298" t="str">
        <f t="shared" ca="1" si="36"/>
        <v/>
      </c>
      <c r="AV107" s="293"/>
      <c r="AW107" s="298" t="str">
        <f t="shared" ca="1" si="37"/>
        <v/>
      </c>
      <c r="AX107" s="293"/>
      <c r="AY107" s="299"/>
      <c r="AZ107" s="299" t="s">
        <v>5241</v>
      </c>
      <c r="BA107" s="299"/>
      <c r="BB107" s="299"/>
      <c r="BC107" s="299"/>
      <c r="BD107" s="299"/>
      <c r="BE107" s="299"/>
      <c r="BF107" s="299"/>
      <c r="BG107" s="299"/>
      <c r="BH107" s="300"/>
      <c r="BI107" s="301" t="str">
        <f t="shared" si="38"/>
        <v>-9300</v>
      </c>
      <c r="BJ107" s="301" t="e">
        <f ca="1">VLOOKUP(A107,資産数量・単位記入シート!$A$3:$AD$1000,30,)</f>
        <v>#N/A</v>
      </c>
      <c r="BK107" s="301">
        <f ca="1">SUMIF(公営の設計監督費!$A$2:$B$1956,工事情報入力シート!BI107,公営の設計監督費!$B$2:$B$1956)</f>
        <v>0</v>
      </c>
    </row>
    <row r="108" spans="1:63" ht="20.25" customHeight="1">
      <c r="A108" s="288" t="str">
        <f t="shared" ca="1" si="20"/>
        <v>----------</v>
      </c>
      <c r="B108" s="289" t="str">
        <f t="shared" ca="1" si="22"/>
        <v/>
      </c>
      <c r="C108" s="290"/>
      <c r="D108" s="291"/>
      <c r="E108" s="292">
        <v>9400</v>
      </c>
      <c r="F108" s="293"/>
      <c r="G108" s="293"/>
      <c r="H108" s="293"/>
      <c r="I108" s="294"/>
      <c r="J108" s="294"/>
      <c r="K108" s="294"/>
      <c r="L108" s="295"/>
      <c r="M108" s="296" t="str">
        <f t="shared" ca="1" si="23"/>
        <v/>
      </c>
      <c r="N108" s="296" t="str">
        <f ca="1">IFERROR(IF(INDIRECT(ADDRESS(ROW(),$M$1))&lt;&gt;"",INDIRECT(ADDRESS(ROW(),$M$1))*VLOOKUP(INDIRECT(ADDRESS(ROW(),$I$1)),リスト!$A:$B,2,FALSE),""),"")</f>
        <v/>
      </c>
      <c r="O108" s="295"/>
      <c r="P108" s="296" t="str">
        <f t="shared" ca="1" si="24"/>
        <v/>
      </c>
      <c r="Q108" s="294"/>
      <c r="R108" s="295"/>
      <c r="S108" s="296" t="str">
        <f t="shared" ca="1" si="25"/>
        <v/>
      </c>
      <c r="T108" s="296" t="str">
        <f ca="1">IFERROR(IF(INDIRECT(ADDRESS(ROW(),$S$1))&lt;&gt;"",INDIRECT(ADDRESS(ROW(),$S$1))*VLOOKUP(INDIRECT(ADDRESS(ROW(),$I$1)),リスト!$A:$B,2,FALSE),""),"")</f>
        <v/>
      </c>
      <c r="U108" s="295"/>
      <c r="V108" s="296" t="str">
        <f t="shared" ca="1" si="26"/>
        <v/>
      </c>
      <c r="W108" s="295"/>
      <c r="X108" s="295"/>
      <c r="Y108" s="297" t="str">
        <f t="shared" ca="1" si="27"/>
        <v/>
      </c>
      <c r="Z108" s="293"/>
      <c r="AA108" s="298" t="str">
        <f t="shared" ca="1" si="28"/>
        <v/>
      </c>
      <c r="AB108" s="293"/>
      <c r="AC108" s="298" t="str">
        <f t="shared" ca="1" si="29"/>
        <v/>
      </c>
      <c r="AD108" s="293"/>
      <c r="AE108" s="298" t="str">
        <f t="shared" ca="1" si="30"/>
        <v/>
      </c>
      <c r="AF108" s="293"/>
      <c r="AG108" s="293"/>
      <c r="AH108" s="298" t="str">
        <f t="shared" ca="1" si="31"/>
        <v/>
      </c>
      <c r="AI108" s="293"/>
      <c r="AJ108" s="298" t="str">
        <f t="shared" ca="1" si="32"/>
        <v/>
      </c>
      <c r="AK108" s="298" t="str">
        <f t="shared" ca="1" si="21"/>
        <v/>
      </c>
      <c r="AL108" s="293"/>
      <c r="AM108" s="298" t="str">
        <f t="shared" ca="1" si="33"/>
        <v/>
      </c>
      <c r="AN108" s="293"/>
      <c r="AO108" s="298" t="str">
        <f t="shared" ca="1" si="39"/>
        <v/>
      </c>
      <c r="AP108" s="293"/>
      <c r="AQ108" s="298" t="str">
        <f t="shared" ca="1" si="34"/>
        <v/>
      </c>
      <c r="AR108" s="293"/>
      <c r="AS108" s="298" t="str">
        <f t="shared" ca="1" si="35"/>
        <v/>
      </c>
      <c r="AT108" s="293"/>
      <c r="AU108" s="298" t="str">
        <f t="shared" ca="1" si="36"/>
        <v/>
      </c>
      <c r="AV108" s="293"/>
      <c r="AW108" s="298" t="str">
        <f t="shared" ca="1" si="37"/>
        <v/>
      </c>
      <c r="AX108" s="293"/>
      <c r="AY108" s="299"/>
      <c r="AZ108" s="299" t="s">
        <v>5241</v>
      </c>
      <c r="BA108" s="299"/>
      <c r="BB108" s="299"/>
      <c r="BC108" s="299"/>
      <c r="BD108" s="299"/>
      <c r="BE108" s="299"/>
      <c r="BF108" s="299"/>
      <c r="BG108" s="299"/>
      <c r="BH108" s="300"/>
      <c r="BI108" s="301" t="str">
        <f t="shared" si="38"/>
        <v>-9400</v>
      </c>
      <c r="BJ108" s="301" t="e">
        <f ca="1">VLOOKUP(A108,資産数量・単位記入シート!$A$3:$AD$1000,30,)</f>
        <v>#N/A</v>
      </c>
      <c r="BK108" s="301">
        <f ca="1">SUMIF(公営の設計監督費!$A$2:$B$1956,工事情報入力シート!BI108,公営の設計監督費!$B$2:$B$1956)</f>
        <v>0</v>
      </c>
    </row>
    <row r="109" spans="1:63" ht="20.25" customHeight="1">
      <c r="A109" s="288" t="str">
        <f t="shared" ca="1" si="20"/>
        <v>----------</v>
      </c>
      <c r="B109" s="289" t="str">
        <f t="shared" ca="1" si="22"/>
        <v/>
      </c>
      <c r="C109" s="290"/>
      <c r="D109" s="291"/>
      <c r="E109" s="292">
        <v>9500</v>
      </c>
      <c r="F109" s="293"/>
      <c r="G109" s="293"/>
      <c r="H109" s="293"/>
      <c r="I109" s="294"/>
      <c r="J109" s="294"/>
      <c r="K109" s="294"/>
      <c r="L109" s="295"/>
      <c r="M109" s="296" t="str">
        <f t="shared" ca="1" si="23"/>
        <v/>
      </c>
      <c r="N109" s="296" t="str">
        <f ca="1">IFERROR(IF(INDIRECT(ADDRESS(ROW(),$M$1))&lt;&gt;"",INDIRECT(ADDRESS(ROW(),$M$1))*VLOOKUP(INDIRECT(ADDRESS(ROW(),$I$1)),リスト!$A:$B,2,FALSE),""),"")</f>
        <v/>
      </c>
      <c r="O109" s="295"/>
      <c r="P109" s="296" t="str">
        <f t="shared" ca="1" si="24"/>
        <v/>
      </c>
      <c r="Q109" s="294"/>
      <c r="R109" s="295"/>
      <c r="S109" s="296" t="str">
        <f t="shared" ca="1" si="25"/>
        <v/>
      </c>
      <c r="T109" s="296" t="str">
        <f ca="1">IFERROR(IF(INDIRECT(ADDRESS(ROW(),$S$1))&lt;&gt;"",INDIRECT(ADDRESS(ROW(),$S$1))*VLOOKUP(INDIRECT(ADDRESS(ROW(),$I$1)),リスト!$A:$B,2,FALSE),""),"")</f>
        <v/>
      </c>
      <c r="U109" s="295"/>
      <c r="V109" s="296" t="str">
        <f t="shared" ca="1" si="26"/>
        <v/>
      </c>
      <c r="W109" s="295"/>
      <c r="X109" s="295"/>
      <c r="Y109" s="297" t="str">
        <f t="shared" ca="1" si="27"/>
        <v/>
      </c>
      <c r="Z109" s="293"/>
      <c r="AA109" s="298" t="str">
        <f t="shared" ca="1" si="28"/>
        <v/>
      </c>
      <c r="AB109" s="293"/>
      <c r="AC109" s="298" t="str">
        <f t="shared" ca="1" si="29"/>
        <v/>
      </c>
      <c r="AD109" s="293"/>
      <c r="AE109" s="298" t="str">
        <f t="shared" ca="1" si="30"/>
        <v/>
      </c>
      <c r="AF109" s="293"/>
      <c r="AG109" s="293"/>
      <c r="AH109" s="298" t="str">
        <f t="shared" ca="1" si="31"/>
        <v/>
      </c>
      <c r="AI109" s="293"/>
      <c r="AJ109" s="298" t="str">
        <f t="shared" ca="1" si="32"/>
        <v/>
      </c>
      <c r="AK109" s="298" t="str">
        <f t="shared" ca="1" si="21"/>
        <v/>
      </c>
      <c r="AL109" s="293"/>
      <c r="AM109" s="298" t="str">
        <f t="shared" ca="1" si="33"/>
        <v/>
      </c>
      <c r="AN109" s="293"/>
      <c r="AO109" s="298" t="str">
        <f t="shared" ca="1" si="39"/>
        <v/>
      </c>
      <c r="AP109" s="293"/>
      <c r="AQ109" s="298" t="str">
        <f t="shared" ca="1" si="34"/>
        <v/>
      </c>
      <c r="AR109" s="293"/>
      <c r="AS109" s="298" t="str">
        <f t="shared" ca="1" si="35"/>
        <v/>
      </c>
      <c r="AT109" s="293"/>
      <c r="AU109" s="298" t="str">
        <f t="shared" ca="1" si="36"/>
        <v/>
      </c>
      <c r="AV109" s="293"/>
      <c r="AW109" s="298" t="str">
        <f t="shared" ca="1" si="37"/>
        <v/>
      </c>
      <c r="AX109" s="293"/>
      <c r="AY109" s="299"/>
      <c r="AZ109" s="299" t="s">
        <v>5241</v>
      </c>
      <c r="BA109" s="299"/>
      <c r="BB109" s="299"/>
      <c r="BC109" s="299"/>
      <c r="BD109" s="299"/>
      <c r="BE109" s="299"/>
      <c r="BF109" s="299"/>
      <c r="BG109" s="299"/>
      <c r="BH109" s="300"/>
      <c r="BI109" s="301" t="str">
        <f t="shared" si="38"/>
        <v>-9500</v>
      </c>
      <c r="BJ109" s="301" t="e">
        <f ca="1">VLOOKUP(A109,資産数量・単位記入シート!$A$3:$AD$1000,30,)</f>
        <v>#N/A</v>
      </c>
      <c r="BK109" s="301">
        <f ca="1">SUMIF(公営の設計監督費!$A$2:$B$1956,工事情報入力シート!BI109,公営の設計監督費!$B$2:$B$1956)</f>
        <v>0</v>
      </c>
    </row>
    <row r="110" spans="1:63" ht="20.25" customHeight="1">
      <c r="A110" s="288" t="str">
        <f t="shared" ca="1" si="20"/>
        <v>----------</v>
      </c>
      <c r="B110" s="289" t="str">
        <f t="shared" ca="1" si="22"/>
        <v/>
      </c>
      <c r="C110" s="290"/>
      <c r="D110" s="291"/>
      <c r="E110" s="292">
        <v>9600</v>
      </c>
      <c r="F110" s="293"/>
      <c r="G110" s="293"/>
      <c r="H110" s="293"/>
      <c r="I110" s="294"/>
      <c r="J110" s="294"/>
      <c r="K110" s="294"/>
      <c r="L110" s="295"/>
      <c r="M110" s="296" t="str">
        <f t="shared" ca="1" si="23"/>
        <v/>
      </c>
      <c r="N110" s="296" t="str">
        <f ca="1">IFERROR(IF(INDIRECT(ADDRESS(ROW(),$M$1))&lt;&gt;"",INDIRECT(ADDRESS(ROW(),$M$1))*VLOOKUP(INDIRECT(ADDRESS(ROW(),$I$1)),リスト!$A:$B,2,FALSE),""),"")</f>
        <v/>
      </c>
      <c r="O110" s="295"/>
      <c r="P110" s="296" t="str">
        <f t="shared" ca="1" si="24"/>
        <v/>
      </c>
      <c r="Q110" s="294"/>
      <c r="R110" s="295"/>
      <c r="S110" s="296" t="str">
        <f t="shared" ca="1" si="25"/>
        <v/>
      </c>
      <c r="T110" s="296" t="str">
        <f ca="1">IFERROR(IF(INDIRECT(ADDRESS(ROW(),$S$1))&lt;&gt;"",INDIRECT(ADDRESS(ROW(),$S$1))*VLOOKUP(INDIRECT(ADDRESS(ROW(),$I$1)),リスト!$A:$B,2,FALSE),""),"")</f>
        <v/>
      </c>
      <c r="U110" s="295"/>
      <c r="V110" s="296" t="str">
        <f t="shared" ca="1" si="26"/>
        <v/>
      </c>
      <c r="W110" s="295"/>
      <c r="X110" s="295"/>
      <c r="Y110" s="297" t="str">
        <f t="shared" ca="1" si="27"/>
        <v/>
      </c>
      <c r="Z110" s="293"/>
      <c r="AA110" s="298" t="str">
        <f t="shared" ca="1" si="28"/>
        <v/>
      </c>
      <c r="AB110" s="293"/>
      <c r="AC110" s="298" t="str">
        <f t="shared" ca="1" si="29"/>
        <v/>
      </c>
      <c r="AD110" s="293"/>
      <c r="AE110" s="298" t="str">
        <f t="shared" ca="1" si="30"/>
        <v/>
      </c>
      <c r="AF110" s="293"/>
      <c r="AG110" s="293"/>
      <c r="AH110" s="298" t="str">
        <f t="shared" ca="1" si="31"/>
        <v/>
      </c>
      <c r="AI110" s="293"/>
      <c r="AJ110" s="298" t="str">
        <f t="shared" ca="1" si="32"/>
        <v/>
      </c>
      <c r="AK110" s="298" t="str">
        <f t="shared" ca="1" si="21"/>
        <v/>
      </c>
      <c r="AL110" s="293"/>
      <c r="AM110" s="298" t="str">
        <f t="shared" ca="1" si="33"/>
        <v/>
      </c>
      <c r="AN110" s="293"/>
      <c r="AO110" s="298" t="str">
        <f t="shared" ca="1" si="39"/>
        <v/>
      </c>
      <c r="AP110" s="293"/>
      <c r="AQ110" s="298" t="str">
        <f t="shared" ca="1" si="34"/>
        <v/>
      </c>
      <c r="AR110" s="293"/>
      <c r="AS110" s="298" t="str">
        <f t="shared" ca="1" si="35"/>
        <v/>
      </c>
      <c r="AT110" s="293"/>
      <c r="AU110" s="298" t="str">
        <f t="shared" ca="1" si="36"/>
        <v/>
      </c>
      <c r="AV110" s="293"/>
      <c r="AW110" s="298" t="str">
        <f t="shared" ca="1" si="37"/>
        <v/>
      </c>
      <c r="AX110" s="293"/>
      <c r="AY110" s="299"/>
      <c r="AZ110" s="299" t="s">
        <v>5241</v>
      </c>
      <c r="BA110" s="299"/>
      <c r="BB110" s="299"/>
      <c r="BC110" s="299"/>
      <c r="BD110" s="299"/>
      <c r="BE110" s="299"/>
      <c r="BF110" s="299"/>
      <c r="BG110" s="299"/>
      <c r="BH110" s="300"/>
      <c r="BI110" s="301" t="str">
        <f t="shared" si="38"/>
        <v>-9600</v>
      </c>
      <c r="BJ110" s="301" t="e">
        <f ca="1">VLOOKUP(A110,資産数量・単位記入シート!$A$3:$AD$1000,30,)</f>
        <v>#N/A</v>
      </c>
      <c r="BK110" s="301">
        <f ca="1">SUMIF(公営の設計監督費!$A$2:$B$1956,工事情報入力シート!BI110,公営の設計監督費!$B$2:$B$1956)</f>
        <v>0</v>
      </c>
    </row>
    <row r="111" spans="1:63" ht="20.25" customHeight="1">
      <c r="A111" s="288" t="str">
        <f t="shared" ca="1" si="20"/>
        <v>----------</v>
      </c>
      <c r="B111" s="289" t="str">
        <f t="shared" ca="1" si="22"/>
        <v/>
      </c>
      <c r="C111" s="290"/>
      <c r="D111" s="291"/>
      <c r="E111" s="292">
        <v>9700</v>
      </c>
      <c r="F111" s="293"/>
      <c r="G111" s="293"/>
      <c r="H111" s="293"/>
      <c r="I111" s="294"/>
      <c r="J111" s="294"/>
      <c r="K111" s="294"/>
      <c r="L111" s="295"/>
      <c r="M111" s="296" t="str">
        <f t="shared" ca="1" si="23"/>
        <v/>
      </c>
      <c r="N111" s="296" t="str">
        <f ca="1">IFERROR(IF(INDIRECT(ADDRESS(ROW(),$M$1))&lt;&gt;"",INDIRECT(ADDRESS(ROW(),$M$1))*VLOOKUP(INDIRECT(ADDRESS(ROW(),$I$1)),リスト!$A:$B,2,FALSE),""),"")</f>
        <v/>
      </c>
      <c r="O111" s="295"/>
      <c r="P111" s="296" t="str">
        <f t="shared" ca="1" si="24"/>
        <v/>
      </c>
      <c r="Q111" s="294"/>
      <c r="R111" s="295"/>
      <c r="S111" s="296" t="str">
        <f t="shared" ca="1" si="25"/>
        <v/>
      </c>
      <c r="T111" s="296" t="str">
        <f ca="1">IFERROR(IF(INDIRECT(ADDRESS(ROW(),$S$1))&lt;&gt;"",INDIRECT(ADDRESS(ROW(),$S$1))*VLOOKUP(INDIRECT(ADDRESS(ROW(),$I$1)),リスト!$A:$B,2,FALSE),""),"")</f>
        <v/>
      </c>
      <c r="U111" s="295"/>
      <c r="V111" s="296" t="str">
        <f t="shared" ca="1" si="26"/>
        <v/>
      </c>
      <c r="W111" s="295"/>
      <c r="X111" s="295"/>
      <c r="Y111" s="297" t="str">
        <f t="shared" ca="1" si="27"/>
        <v/>
      </c>
      <c r="Z111" s="293"/>
      <c r="AA111" s="298" t="str">
        <f t="shared" ca="1" si="28"/>
        <v/>
      </c>
      <c r="AB111" s="293"/>
      <c r="AC111" s="298" t="str">
        <f t="shared" ca="1" si="29"/>
        <v/>
      </c>
      <c r="AD111" s="293"/>
      <c r="AE111" s="298" t="str">
        <f t="shared" ca="1" si="30"/>
        <v/>
      </c>
      <c r="AF111" s="293"/>
      <c r="AG111" s="293"/>
      <c r="AH111" s="298" t="str">
        <f t="shared" ca="1" si="31"/>
        <v/>
      </c>
      <c r="AI111" s="293"/>
      <c r="AJ111" s="298" t="str">
        <f t="shared" ca="1" si="32"/>
        <v/>
      </c>
      <c r="AK111" s="298" t="str">
        <f t="shared" ca="1" si="21"/>
        <v/>
      </c>
      <c r="AL111" s="293"/>
      <c r="AM111" s="298" t="str">
        <f t="shared" ca="1" si="33"/>
        <v/>
      </c>
      <c r="AN111" s="293"/>
      <c r="AO111" s="298" t="str">
        <f t="shared" ca="1" si="39"/>
        <v/>
      </c>
      <c r="AP111" s="293"/>
      <c r="AQ111" s="298" t="str">
        <f t="shared" ca="1" si="34"/>
        <v/>
      </c>
      <c r="AR111" s="293"/>
      <c r="AS111" s="298" t="str">
        <f t="shared" ca="1" si="35"/>
        <v/>
      </c>
      <c r="AT111" s="293"/>
      <c r="AU111" s="298" t="str">
        <f t="shared" ca="1" si="36"/>
        <v/>
      </c>
      <c r="AV111" s="293"/>
      <c r="AW111" s="298" t="str">
        <f t="shared" ca="1" si="37"/>
        <v/>
      </c>
      <c r="AX111" s="293"/>
      <c r="AY111" s="299"/>
      <c r="AZ111" s="299" t="s">
        <v>5241</v>
      </c>
      <c r="BA111" s="299"/>
      <c r="BB111" s="299"/>
      <c r="BC111" s="299"/>
      <c r="BD111" s="299"/>
      <c r="BE111" s="299"/>
      <c r="BF111" s="299"/>
      <c r="BG111" s="299"/>
      <c r="BH111" s="300"/>
      <c r="BI111" s="301" t="str">
        <f t="shared" si="38"/>
        <v>-9700</v>
      </c>
      <c r="BJ111" s="301" t="e">
        <f ca="1">VLOOKUP(A111,資産数量・単位記入シート!$A$3:$AD$1000,30,)</f>
        <v>#N/A</v>
      </c>
      <c r="BK111" s="301">
        <f ca="1">SUMIF(公営の設計監督費!$A$2:$B$1956,工事情報入力シート!BI111,公営の設計監督費!$B$2:$B$1956)</f>
        <v>0</v>
      </c>
    </row>
    <row r="112" spans="1:63" ht="20.25" customHeight="1">
      <c r="A112" s="288" t="str">
        <f t="shared" ca="1" si="20"/>
        <v>----------</v>
      </c>
      <c r="B112" s="289" t="str">
        <f t="shared" ca="1" si="22"/>
        <v/>
      </c>
      <c r="C112" s="290"/>
      <c r="D112" s="291"/>
      <c r="E112" s="292">
        <v>9800</v>
      </c>
      <c r="F112" s="293"/>
      <c r="G112" s="293"/>
      <c r="H112" s="293"/>
      <c r="I112" s="294"/>
      <c r="J112" s="294"/>
      <c r="K112" s="294"/>
      <c r="L112" s="295"/>
      <c r="M112" s="296" t="str">
        <f t="shared" ca="1" si="23"/>
        <v/>
      </c>
      <c r="N112" s="296" t="str">
        <f ca="1">IFERROR(IF(INDIRECT(ADDRESS(ROW(),$M$1))&lt;&gt;"",INDIRECT(ADDRESS(ROW(),$M$1))*VLOOKUP(INDIRECT(ADDRESS(ROW(),$I$1)),リスト!$A:$B,2,FALSE),""),"")</f>
        <v/>
      </c>
      <c r="O112" s="295"/>
      <c r="P112" s="296" t="str">
        <f t="shared" ca="1" si="24"/>
        <v/>
      </c>
      <c r="Q112" s="294"/>
      <c r="R112" s="295"/>
      <c r="S112" s="296" t="str">
        <f t="shared" ca="1" si="25"/>
        <v/>
      </c>
      <c r="T112" s="296" t="str">
        <f ca="1">IFERROR(IF(INDIRECT(ADDRESS(ROW(),$S$1))&lt;&gt;"",INDIRECT(ADDRESS(ROW(),$S$1))*VLOOKUP(INDIRECT(ADDRESS(ROW(),$I$1)),リスト!$A:$B,2,FALSE),""),"")</f>
        <v/>
      </c>
      <c r="U112" s="295"/>
      <c r="V112" s="296" t="str">
        <f t="shared" ca="1" si="26"/>
        <v/>
      </c>
      <c r="W112" s="295"/>
      <c r="X112" s="295"/>
      <c r="Y112" s="297" t="str">
        <f t="shared" ca="1" si="27"/>
        <v/>
      </c>
      <c r="Z112" s="293"/>
      <c r="AA112" s="298" t="str">
        <f t="shared" ca="1" si="28"/>
        <v/>
      </c>
      <c r="AB112" s="293"/>
      <c r="AC112" s="298" t="str">
        <f t="shared" ca="1" si="29"/>
        <v/>
      </c>
      <c r="AD112" s="293"/>
      <c r="AE112" s="298" t="str">
        <f t="shared" ca="1" si="30"/>
        <v/>
      </c>
      <c r="AF112" s="293"/>
      <c r="AG112" s="293"/>
      <c r="AH112" s="298" t="str">
        <f t="shared" ca="1" si="31"/>
        <v/>
      </c>
      <c r="AI112" s="293"/>
      <c r="AJ112" s="298" t="str">
        <f t="shared" ca="1" si="32"/>
        <v/>
      </c>
      <c r="AK112" s="298" t="str">
        <f t="shared" ca="1" si="21"/>
        <v/>
      </c>
      <c r="AL112" s="293"/>
      <c r="AM112" s="298" t="str">
        <f t="shared" ca="1" si="33"/>
        <v/>
      </c>
      <c r="AN112" s="293"/>
      <c r="AO112" s="298" t="str">
        <f t="shared" ca="1" si="39"/>
        <v/>
      </c>
      <c r="AP112" s="293"/>
      <c r="AQ112" s="298" t="str">
        <f t="shared" ca="1" si="34"/>
        <v/>
      </c>
      <c r="AR112" s="293"/>
      <c r="AS112" s="298" t="str">
        <f t="shared" ca="1" si="35"/>
        <v/>
      </c>
      <c r="AT112" s="293"/>
      <c r="AU112" s="298" t="str">
        <f t="shared" ca="1" si="36"/>
        <v/>
      </c>
      <c r="AV112" s="293"/>
      <c r="AW112" s="298" t="str">
        <f t="shared" ca="1" si="37"/>
        <v/>
      </c>
      <c r="AX112" s="293"/>
      <c r="AY112" s="299"/>
      <c r="AZ112" s="299" t="s">
        <v>5241</v>
      </c>
      <c r="BA112" s="299"/>
      <c r="BB112" s="299"/>
      <c r="BC112" s="299"/>
      <c r="BD112" s="299"/>
      <c r="BE112" s="299"/>
      <c r="BF112" s="299"/>
      <c r="BG112" s="299"/>
      <c r="BH112" s="300"/>
      <c r="BI112" s="301" t="str">
        <f t="shared" si="38"/>
        <v>-9800</v>
      </c>
      <c r="BJ112" s="301" t="e">
        <f ca="1">VLOOKUP(A112,資産数量・単位記入シート!$A$3:$AD$1000,30,)</f>
        <v>#N/A</v>
      </c>
      <c r="BK112" s="301">
        <f ca="1">SUMIF(公営の設計監督費!$A$2:$B$1956,工事情報入力シート!BI112,公営の設計監督費!$B$2:$B$1956)</f>
        <v>0</v>
      </c>
    </row>
    <row r="113" spans="1:63" ht="20.25" customHeight="1">
      <c r="A113" s="288" t="str">
        <f t="shared" ca="1" si="20"/>
        <v>----------</v>
      </c>
      <c r="B113" s="289" t="str">
        <f t="shared" ca="1" si="22"/>
        <v/>
      </c>
      <c r="C113" s="290"/>
      <c r="D113" s="291"/>
      <c r="E113" s="292">
        <v>9900</v>
      </c>
      <c r="F113" s="293"/>
      <c r="G113" s="293"/>
      <c r="H113" s="293"/>
      <c r="I113" s="294"/>
      <c r="J113" s="294"/>
      <c r="K113" s="294"/>
      <c r="L113" s="295"/>
      <c r="M113" s="296" t="str">
        <f t="shared" ca="1" si="23"/>
        <v/>
      </c>
      <c r="N113" s="296" t="str">
        <f ca="1">IFERROR(IF(INDIRECT(ADDRESS(ROW(),$M$1))&lt;&gt;"",INDIRECT(ADDRESS(ROW(),$M$1))*VLOOKUP(INDIRECT(ADDRESS(ROW(),$I$1)),リスト!$A:$B,2,FALSE),""),"")</f>
        <v/>
      </c>
      <c r="O113" s="295"/>
      <c r="P113" s="296" t="str">
        <f t="shared" ca="1" si="24"/>
        <v/>
      </c>
      <c r="Q113" s="294"/>
      <c r="R113" s="295"/>
      <c r="S113" s="296" t="str">
        <f t="shared" ca="1" si="25"/>
        <v/>
      </c>
      <c r="T113" s="296" t="str">
        <f ca="1">IFERROR(IF(INDIRECT(ADDRESS(ROW(),$S$1))&lt;&gt;"",INDIRECT(ADDRESS(ROW(),$S$1))*VLOOKUP(INDIRECT(ADDRESS(ROW(),$I$1)),リスト!$A:$B,2,FALSE),""),"")</f>
        <v/>
      </c>
      <c r="U113" s="295"/>
      <c r="V113" s="296" t="str">
        <f t="shared" ca="1" si="26"/>
        <v/>
      </c>
      <c r="W113" s="295"/>
      <c r="X113" s="295"/>
      <c r="Y113" s="297" t="str">
        <f t="shared" ca="1" si="27"/>
        <v/>
      </c>
      <c r="Z113" s="293"/>
      <c r="AA113" s="298" t="str">
        <f t="shared" ca="1" si="28"/>
        <v/>
      </c>
      <c r="AB113" s="293"/>
      <c r="AC113" s="298" t="str">
        <f t="shared" ca="1" si="29"/>
        <v/>
      </c>
      <c r="AD113" s="293"/>
      <c r="AE113" s="298" t="str">
        <f t="shared" ca="1" si="30"/>
        <v/>
      </c>
      <c r="AF113" s="293"/>
      <c r="AG113" s="293"/>
      <c r="AH113" s="298" t="str">
        <f t="shared" ca="1" si="31"/>
        <v/>
      </c>
      <c r="AI113" s="293"/>
      <c r="AJ113" s="298" t="str">
        <f t="shared" ca="1" si="32"/>
        <v/>
      </c>
      <c r="AK113" s="298" t="str">
        <f t="shared" ca="1" si="21"/>
        <v/>
      </c>
      <c r="AL113" s="293"/>
      <c r="AM113" s="298" t="str">
        <f t="shared" ca="1" si="33"/>
        <v/>
      </c>
      <c r="AN113" s="293"/>
      <c r="AO113" s="298" t="str">
        <f t="shared" ca="1" si="39"/>
        <v/>
      </c>
      <c r="AP113" s="293"/>
      <c r="AQ113" s="298" t="str">
        <f t="shared" ca="1" si="34"/>
        <v/>
      </c>
      <c r="AR113" s="293"/>
      <c r="AS113" s="298" t="str">
        <f t="shared" ca="1" si="35"/>
        <v/>
      </c>
      <c r="AT113" s="293"/>
      <c r="AU113" s="298" t="str">
        <f t="shared" ca="1" si="36"/>
        <v/>
      </c>
      <c r="AV113" s="293"/>
      <c r="AW113" s="298" t="str">
        <f t="shared" ca="1" si="37"/>
        <v/>
      </c>
      <c r="AX113" s="293"/>
      <c r="AY113" s="299"/>
      <c r="AZ113" s="299" t="s">
        <v>5241</v>
      </c>
      <c r="BA113" s="299"/>
      <c r="BB113" s="299"/>
      <c r="BC113" s="299"/>
      <c r="BD113" s="299"/>
      <c r="BE113" s="299"/>
      <c r="BF113" s="299"/>
      <c r="BG113" s="299"/>
      <c r="BH113" s="300"/>
      <c r="BI113" s="301" t="str">
        <f t="shared" si="38"/>
        <v>-9900</v>
      </c>
      <c r="BJ113" s="301" t="e">
        <f ca="1">VLOOKUP(A113,資産数量・単位記入シート!$A$3:$AD$1000,30,)</f>
        <v>#N/A</v>
      </c>
      <c r="BK113" s="301">
        <f ca="1">SUMIF(公営の設計監督費!$A$2:$B$1956,工事情報入力シート!BI113,公営の設計監督費!$B$2:$B$1956)</f>
        <v>0</v>
      </c>
    </row>
    <row r="114" spans="1:63" ht="20.25" customHeight="1">
      <c r="A114" s="288" t="str">
        <f t="shared" ca="1" si="20"/>
        <v>----------</v>
      </c>
      <c r="B114" s="289" t="str">
        <f t="shared" ca="1" si="22"/>
        <v/>
      </c>
      <c r="C114" s="290"/>
      <c r="D114" s="291"/>
      <c r="E114" s="292">
        <v>10000</v>
      </c>
      <c r="F114" s="293"/>
      <c r="G114" s="293"/>
      <c r="H114" s="293"/>
      <c r="I114" s="294"/>
      <c r="J114" s="294"/>
      <c r="K114" s="294"/>
      <c r="L114" s="295"/>
      <c r="M114" s="296" t="str">
        <f t="shared" ca="1" si="23"/>
        <v/>
      </c>
      <c r="N114" s="296" t="str">
        <f ca="1">IFERROR(IF(INDIRECT(ADDRESS(ROW(),$M$1))&lt;&gt;"",INDIRECT(ADDRESS(ROW(),$M$1))*VLOOKUP(INDIRECT(ADDRESS(ROW(),$I$1)),リスト!$A:$B,2,FALSE),""),"")</f>
        <v/>
      </c>
      <c r="O114" s="295"/>
      <c r="P114" s="296" t="str">
        <f t="shared" ca="1" si="24"/>
        <v/>
      </c>
      <c r="Q114" s="294"/>
      <c r="R114" s="295"/>
      <c r="S114" s="296" t="str">
        <f t="shared" ca="1" si="25"/>
        <v/>
      </c>
      <c r="T114" s="296" t="str">
        <f ca="1">IFERROR(IF(INDIRECT(ADDRESS(ROW(),$S$1))&lt;&gt;"",INDIRECT(ADDRESS(ROW(),$S$1))*VLOOKUP(INDIRECT(ADDRESS(ROW(),$I$1)),リスト!$A:$B,2,FALSE),""),"")</f>
        <v/>
      </c>
      <c r="U114" s="295"/>
      <c r="V114" s="296" t="str">
        <f t="shared" ca="1" si="26"/>
        <v/>
      </c>
      <c r="W114" s="295"/>
      <c r="X114" s="295"/>
      <c r="Y114" s="297" t="str">
        <f t="shared" ca="1" si="27"/>
        <v/>
      </c>
      <c r="Z114" s="293"/>
      <c r="AA114" s="298" t="str">
        <f t="shared" ca="1" si="28"/>
        <v/>
      </c>
      <c r="AB114" s="293"/>
      <c r="AC114" s="298" t="str">
        <f t="shared" ca="1" si="29"/>
        <v/>
      </c>
      <c r="AD114" s="293"/>
      <c r="AE114" s="298" t="str">
        <f t="shared" ca="1" si="30"/>
        <v/>
      </c>
      <c r="AF114" s="293"/>
      <c r="AG114" s="293"/>
      <c r="AH114" s="298" t="str">
        <f t="shared" ca="1" si="31"/>
        <v/>
      </c>
      <c r="AI114" s="293"/>
      <c r="AJ114" s="298" t="str">
        <f t="shared" ca="1" si="32"/>
        <v/>
      </c>
      <c r="AK114" s="298" t="str">
        <f t="shared" ca="1" si="21"/>
        <v/>
      </c>
      <c r="AL114" s="293"/>
      <c r="AM114" s="298" t="str">
        <f t="shared" ca="1" si="33"/>
        <v/>
      </c>
      <c r="AN114" s="293"/>
      <c r="AO114" s="298" t="str">
        <f t="shared" ca="1" si="39"/>
        <v/>
      </c>
      <c r="AP114" s="293"/>
      <c r="AQ114" s="298" t="str">
        <f t="shared" ca="1" si="34"/>
        <v/>
      </c>
      <c r="AR114" s="293"/>
      <c r="AS114" s="298" t="str">
        <f t="shared" ca="1" si="35"/>
        <v/>
      </c>
      <c r="AT114" s="293"/>
      <c r="AU114" s="298" t="str">
        <f t="shared" ca="1" si="36"/>
        <v/>
      </c>
      <c r="AV114" s="293"/>
      <c r="AW114" s="298" t="str">
        <f t="shared" ca="1" si="37"/>
        <v/>
      </c>
      <c r="AX114" s="293"/>
      <c r="AY114" s="299"/>
      <c r="AZ114" s="299" t="s">
        <v>5241</v>
      </c>
      <c r="BA114" s="299"/>
      <c r="BB114" s="299"/>
      <c r="BC114" s="299"/>
      <c r="BD114" s="299"/>
      <c r="BE114" s="299"/>
      <c r="BF114" s="299"/>
      <c r="BG114" s="299"/>
      <c r="BH114" s="300"/>
      <c r="BI114" s="301" t="str">
        <f t="shared" si="38"/>
        <v>-10000</v>
      </c>
      <c r="BJ114" s="301" t="e">
        <f ca="1">VLOOKUP(A114,資産数量・単位記入シート!$A$3:$AD$1000,30,)</f>
        <v>#N/A</v>
      </c>
      <c r="BK114" s="301">
        <f ca="1">SUMIF(公営の設計監督費!$A$2:$B$1956,工事情報入力シート!BI114,公営の設計監督費!$B$2:$B$1956)</f>
        <v>0</v>
      </c>
    </row>
    <row r="115" spans="1:63" ht="20.25" customHeight="1">
      <c r="A115" s="288" t="str">
        <f t="shared" ca="1" si="20"/>
        <v>----------</v>
      </c>
      <c r="B115" s="289" t="str">
        <f t="shared" ca="1" si="22"/>
        <v/>
      </c>
      <c r="C115" s="290"/>
      <c r="D115" s="291"/>
      <c r="E115" s="292">
        <v>10100</v>
      </c>
      <c r="F115" s="293"/>
      <c r="G115" s="293"/>
      <c r="H115" s="293"/>
      <c r="I115" s="294"/>
      <c r="J115" s="294"/>
      <c r="K115" s="294"/>
      <c r="L115" s="295"/>
      <c r="M115" s="296" t="str">
        <f t="shared" ca="1" si="23"/>
        <v/>
      </c>
      <c r="N115" s="296" t="str">
        <f ca="1">IFERROR(IF(INDIRECT(ADDRESS(ROW(),$M$1))&lt;&gt;"",INDIRECT(ADDRESS(ROW(),$M$1))*VLOOKUP(INDIRECT(ADDRESS(ROW(),$I$1)),リスト!$A:$B,2,FALSE),""),"")</f>
        <v/>
      </c>
      <c r="O115" s="295"/>
      <c r="P115" s="296" t="str">
        <f t="shared" ca="1" si="24"/>
        <v/>
      </c>
      <c r="Q115" s="294"/>
      <c r="R115" s="295"/>
      <c r="S115" s="296" t="str">
        <f t="shared" ca="1" si="25"/>
        <v/>
      </c>
      <c r="T115" s="296" t="str">
        <f ca="1">IFERROR(IF(INDIRECT(ADDRESS(ROW(),$S$1))&lt;&gt;"",INDIRECT(ADDRESS(ROW(),$S$1))*VLOOKUP(INDIRECT(ADDRESS(ROW(),$I$1)),リスト!$A:$B,2,FALSE),""),"")</f>
        <v/>
      </c>
      <c r="U115" s="295"/>
      <c r="V115" s="296" t="str">
        <f t="shared" ca="1" si="26"/>
        <v/>
      </c>
      <c r="W115" s="295"/>
      <c r="X115" s="295"/>
      <c r="Y115" s="297" t="str">
        <f t="shared" ca="1" si="27"/>
        <v/>
      </c>
      <c r="Z115" s="293"/>
      <c r="AA115" s="298" t="str">
        <f t="shared" ca="1" si="28"/>
        <v/>
      </c>
      <c r="AB115" s="293"/>
      <c r="AC115" s="298" t="str">
        <f t="shared" ca="1" si="29"/>
        <v/>
      </c>
      <c r="AD115" s="293"/>
      <c r="AE115" s="298" t="str">
        <f t="shared" ca="1" si="30"/>
        <v/>
      </c>
      <c r="AF115" s="293"/>
      <c r="AG115" s="293"/>
      <c r="AH115" s="298" t="str">
        <f t="shared" ca="1" si="31"/>
        <v/>
      </c>
      <c r="AI115" s="293"/>
      <c r="AJ115" s="298" t="str">
        <f t="shared" ca="1" si="32"/>
        <v/>
      </c>
      <c r="AK115" s="298" t="str">
        <f t="shared" ca="1" si="21"/>
        <v/>
      </c>
      <c r="AL115" s="293"/>
      <c r="AM115" s="298" t="str">
        <f t="shared" ca="1" si="33"/>
        <v/>
      </c>
      <c r="AN115" s="293"/>
      <c r="AO115" s="298" t="str">
        <f t="shared" ca="1" si="39"/>
        <v/>
      </c>
      <c r="AP115" s="293"/>
      <c r="AQ115" s="298" t="str">
        <f t="shared" ca="1" si="34"/>
        <v/>
      </c>
      <c r="AR115" s="293"/>
      <c r="AS115" s="298" t="str">
        <f t="shared" ca="1" si="35"/>
        <v/>
      </c>
      <c r="AT115" s="293"/>
      <c r="AU115" s="298" t="str">
        <f t="shared" ca="1" si="36"/>
        <v/>
      </c>
      <c r="AV115" s="293"/>
      <c r="AW115" s="298" t="str">
        <f t="shared" ca="1" si="37"/>
        <v/>
      </c>
      <c r="AX115" s="293"/>
      <c r="AY115" s="299"/>
      <c r="AZ115" s="299" t="s">
        <v>5241</v>
      </c>
      <c r="BA115" s="299"/>
      <c r="BB115" s="299"/>
      <c r="BC115" s="299"/>
      <c r="BD115" s="299"/>
      <c r="BE115" s="299"/>
      <c r="BF115" s="299"/>
      <c r="BG115" s="299"/>
      <c r="BH115" s="300"/>
      <c r="BI115" s="301" t="str">
        <f t="shared" si="38"/>
        <v>-10100</v>
      </c>
      <c r="BJ115" s="301" t="e">
        <f ca="1">VLOOKUP(A115,資産数量・単位記入シート!$A$3:$AD$1000,30,)</f>
        <v>#N/A</v>
      </c>
      <c r="BK115" s="301">
        <f ca="1">SUMIF(公営の設計監督費!$A$2:$B$1956,工事情報入力シート!BI115,公営の設計監督費!$B$2:$B$1956)</f>
        <v>0</v>
      </c>
    </row>
    <row r="116" spans="1:63" ht="20.25" customHeight="1">
      <c r="A116" s="288" t="str">
        <f t="shared" ca="1" si="20"/>
        <v>----------</v>
      </c>
      <c r="B116" s="289" t="str">
        <f t="shared" ca="1" si="22"/>
        <v/>
      </c>
      <c r="C116" s="290"/>
      <c r="D116" s="291"/>
      <c r="E116" s="292">
        <v>10200</v>
      </c>
      <c r="F116" s="293"/>
      <c r="G116" s="293"/>
      <c r="H116" s="293"/>
      <c r="I116" s="294"/>
      <c r="J116" s="294"/>
      <c r="K116" s="294"/>
      <c r="L116" s="295"/>
      <c r="M116" s="296" t="str">
        <f t="shared" ca="1" si="23"/>
        <v/>
      </c>
      <c r="N116" s="296" t="str">
        <f ca="1">IFERROR(IF(INDIRECT(ADDRESS(ROW(),$M$1))&lt;&gt;"",INDIRECT(ADDRESS(ROW(),$M$1))*VLOOKUP(INDIRECT(ADDRESS(ROW(),$I$1)),リスト!$A:$B,2,FALSE),""),"")</f>
        <v/>
      </c>
      <c r="O116" s="295"/>
      <c r="P116" s="296" t="str">
        <f t="shared" ca="1" si="24"/>
        <v/>
      </c>
      <c r="Q116" s="294"/>
      <c r="R116" s="295"/>
      <c r="S116" s="296" t="str">
        <f t="shared" ca="1" si="25"/>
        <v/>
      </c>
      <c r="T116" s="296" t="str">
        <f ca="1">IFERROR(IF(INDIRECT(ADDRESS(ROW(),$S$1))&lt;&gt;"",INDIRECT(ADDRESS(ROW(),$S$1))*VLOOKUP(INDIRECT(ADDRESS(ROW(),$I$1)),リスト!$A:$B,2,FALSE),""),"")</f>
        <v/>
      </c>
      <c r="U116" s="295"/>
      <c r="V116" s="296" t="str">
        <f t="shared" ca="1" si="26"/>
        <v/>
      </c>
      <c r="W116" s="295"/>
      <c r="X116" s="295"/>
      <c r="Y116" s="297" t="str">
        <f t="shared" ca="1" si="27"/>
        <v/>
      </c>
      <c r="Z116" s="293"/>
      <c r="AA116" s="298" t="str">
        <f t="shared" ca="1" si="28"/>
        <v/>
      </c>
      <c r="AB116" s="293"/>
      <c r="AC116" s="298" t="str">
        <f t="shared" ca="1" si="29"/>
        <v/>
      </c>
      <c r="AD116" s="293"/>
      <c r="AE116" s="298" t="str">
        <f t="shared" ca="1" si="30"/>
        <v/>
      </c>
      <c r="AF116" s="293"/>
      <c r="AG116" s="293"/>
      <c r="AH116" s="298" t="str">
        <f t="shared" ca="1" si="31"/>
        <v/>
      </c>
      <c r="AI116" s="293"/>
      <c r="AJ116" s="298" t="str">
        <f t="shared" ca="1" si="32"/>
        <v/>
      </c>
      <c r="AK116" s="298" t="str">
        <f t="shared" ca="1" si="21"/>
        <v/>
      </c>
      <c r="AL116" s="293"/>
      <c r="AM116" s="298" t="str">
        <f t="shared" ca="1" si="33"/>
        <v/>
      </c>
      <c r="AN116" s="293"/>
      <c r="AO116" s="298" t="str">
        <f t="shared" ca="1" si="39"/>
        <v/>
      </c>
      <c r="AP116" s="293"/>
      <c r="AQ116" s="298" t="str">
        <f t="shared" ca="1" si="34"/>
        <v/>
      </c>
      <c r="AR116" s="293"/>
      <c r="AS116" s="298" t="str">
        <f t="shared" ca="1" si="35"/>
        <v/>
      </c>
      <c r="AT116" s="293"/>
      <c r="AU116" s="298" t="str">
        <f t="shared" ca="1" si="36"/>
        <v/>
      </c>
      <c r="AV116" s="293"/>
      <c r="AW116" s="298" t="str">
        <f t="shared" ca="1" si="37"/>
        <v/>
      </c>
      <c r="AX116" s="293"/>
      <c r="AY116" s="299"/>
      <c r="AZ116" s="299" t="s">
        <v>5241</v>
      </c>
      <c r="BA116" s="299"/>
      <c r="BB116" s="299"/>
      <c r="BC116" s="299"/>
      <c r="BD116" s="299"/>
      <c r="BE116" s="299"/>
      <c r="BF116" s="299"/>
      <c r="BG116" s="299"/>
      <c r="BH116" s="300"/>
      <c r="BI116" s="301" t="str">
        <f t="shared" si="38"/>
        <v>-10200</v>
      </c>
      <c r="BJ116" s="301" t="e">
        <f ca="1">VLOOKUP(A116,資産数量・単位記入シート!$A$3:$AD$1000,30,)</f>
        <v>#N/A</v>
      </c>
      <c r="BK116" s="301">
        <f ca="1">SUMIF(公営の設計監督費!$A$2:$B$1956,工事情報入力シート!BI116,公営の設計監督費!$B$2:$B$1956)</f>
        <v>0</v>
      </c>
    </row>
    <row r="117" spans="1:63" ht="20.25" customHeight="1">
      <c r="A117" s="288" t="str">
        <f t="shared" ca="1" si="20"/>
        <v>----------</v>
      </c>
      <c r="B117" s="289" t="str">
        <f t="shared" ca="1" si="22"/>
        <v/>
      </c>
      <c r="C117" s="290"/>
      <c r="D117" s="291"/>
      <c r="E117" s="292">
        <v>10300</v>
      </c>
      <c r="F117" s="293"/>
      <c r="G117" s="293"/>
      <c r="H117" s="293"/>
      <c r="I117" s="294"/>
      <c r="J117" s="294"/>
      <c r="K117" s="294"/>
      <c r="L117" s="295"/>
      <c r="M117" s="296" t="str">
        <f t="shared" ca="1" si="23"/>
        <v/>
      </c>
      <c r="N117" s="296" t="str">
        <f ca="1">IFERROR(IF(INDIRECT(ADDRESS(ROW(),$M$1))&lt;&gt;"",INDIRECT(ADDRESS(ROW(),$M$1))*VLOOKUP(INDIRECT(ADDRESS(ROW(),$I$1)),リスト!$A:$B,2,FALSE),""),"")</f>
        <v/>
      </c>
      <c r="O117" s="295"/>
      <c r="P117" s="296" t="str">
        <f t="shared" ca="1" si="24"/>
        <v/>
      </c>
      <c r="Q117" s="294"/>
      <c r="R117" s="295"/>
      <c r="S117" s="296" t="str">
        <f t="shared" ca="1" si="25"/>
        <v/>
      </c>
      <c r="T117" s="296" t="str">
        <f ca="1">IFERROR(IF(INDIRECT(ADDRESS(ROW(),$S$1))&lt;&gt;"",INDIRECT(ADDRESS(ROW(),$S$1))*VLOOKUP(INDIRECT(ADDRESS(ROW(),$I$1)),リスト!$A:$B,2,FALSE),""),"")</f>
        <v/>
      </c>
      <c r="U117" s="295"/>
      <c r="V117" s="296" t="str">
        <f t="shared" ca="1" si="26"/>
        <v/>
      </c>
      <c r="W117" s="295"/>
      <c r="X117" s="295"/>
      <c r="Y117" s="297" t="str">
        <f t="shared" ca="1" si="27"/>
        <v/>
      </c>
      <c r="Z117" s="293"/>
      <c r="AA117" s="298" t="str">
        <f t="shared" ca="1" si="28"/>
        <v/>
      </c>
      <c r="AB117" s="293"/>
      <c r="AC117" s="298" t="str">
        <f t="shared" ca="1" si="29"/>
        <v/>
      </c>
      <c r="AD117" s="293"/>
      <c r="AE117" s="298" t="str">
        <f t="shared" ca="1" si="30"/>
        <v/>
      </c>
      <c r="AF117" s="293"/>
      <c r="AG117" s="293"/>
      <c r="AH117" s="298" t="str">
        <f t="shared" ca="1" si="31"/>
        <v/>
      </c>
      <c r="AI117" s="293"/>
      <c r="AJ117" s="298" t="str">
        <f t="shared" ca="1" si="32"/>
        <v/>
      </c>
      <c r="AK117" s="298" t="str">
        <f t="shared" ca="1" si="21"/>
        <v/>
      </c>
      <c r="AL117" s="293"/>
      <c r="AM117" s="298" t="str">
        <f t="shared" ca="1" si="33"/>
        <v/>
      </c>
      <c r="AN117" s="293"/>
      <c r="AO117" s="298" t="str">
        <f t="shared" ca="1" si="39"/>
        <v/>
      </c>
      <c r="AP117" s="293"/>
      <c r="AQ117" s="298" t="str">
        <f t="shared" ca="1" si="34"/>
        <v/>
      </c>
      <c r="AR117" s="293"/>
      <c r="AS117" s="298" t="str">
        <f t="shared" ca="1" si="35"/>
        <v/>
      </c>
      <c r="AT117" s="293"/>
      <c r="AU117" s="298" t="str">
        <f t="shared" ca="1" si="36"/>
        <v/>
      </c>
      <c r="AV117" s="293"/>
      <c r="AW117" s="298" t="str">
        <f t="shared" ca="1" si="37"/>
        <v/>
      </c>
      <c r="AX117" s="293"/>
      <c r="AY117" s="299"/>
      <c r="AZ117" s="299" t="s">
        <v>5241</v>
      </c>
      <c r="BA117" s="299"/>
      <c r="BB117" s="299"/>
      <c r="BC117" s="299"/>
      <c r="BD117" s="299"/>
      <c r="BE117" s="299"/>
      <c r="BF117" s="299"/>
      <c r="BG117" s="299"/>
      <c r="BH117" s="300"/>
      <c r="BI117" s="301" t="str">
        <f t="shared" si="38"/>
        <v>-10300</v>
      </c>
      <c r="BJ117" s="301" t="e">
        <f ca="1">VLOOKUP(A117,資産数量・単位記入シート!$A$3:$AD$1000,30,)</f>
        <v>#N/A</v>
      </c>
      <c r="BK117" s="301">
        <f ca="1">SUMIF(公営の設計監督費!$A$2:$B$1956,工事情報入力シート!BI117,公営の設計監督費!$B$2:$B$1956)</f>
        <v>0</v>
      </c>
    </row>
    <row r="118" spans="1:63" ht="20.25" customHeight="1">
      <c r="A118" s="288" t="str">
        <f t="shared" ca="1" si="20"/>
        <v>----------</v>
      </c>
      <c r="B118" s="289" t="str">
        <f t="shared" ca="1" si="22"/>
        <v/>
      </c>
      <c r="C118" s="290"/>
      <c r="D118" s="291"/>
      <c r="E118" s="292">
        <v>10400</v>
      </c>
      <c r="F118" s="293"/>
      <c r="G118" s="293"/>
      <c r="H118" s="293"/>
      <c r="I118" s="294"/>
      <c r="J118" s="294"/>
      <c r="K118" s="294"/>
      <c r="L118" s="295"/>
      <c r="M118" s="296" t="str">
        <f t="shared" ca="1" si="23"/>
        <v/>
      </c>
      <c r="N118" s="296" t="str">
        <f ca="1">IFERROR(IF(INDIRECT(ADDRESS(ROW(),$M$1))&lt;&gt;"",INDIRECT(ADDRESS(ROW(),$M$1))*VLOOKUP(INDIRECT(ADDRESS(ROW(),$I$1)),リスト!$A:$B,2,FALSE),""),"")</f>
        <v/>
      </c>
      <c r="O118" s="295"/>
      <c r="P118" s="296" t="str">
        <f t="shared" ca="1" si="24"/>
        <v/>
      </c>
      <c r="Q118" s="294"/>
      <c r="R118" s="295"/>
      <c r="S118" s="296" t="str">
        <f t="shared" ca="1" si="25"/>
        <v/>
      </c>
      <c r="T118" s="296" t="str">
        <f ca="1">IFERROR(IF(INDIRECT(ADDRESS(ROW(),$S$1))&lt;&gt;"",INDIRECT(ADDRESS(ROW(),$S$1))*VLOOKUP(INDIRECT(ADDRESS(ROW(),$I$1)),リスト!$A:$B,2,FALSE),""),"")</f>
        <v/>
      </c>
      <c r="U118" s="295"/>
      <c r="V118" s="296" t="str">
        <f t="shared" ca="1" si="26"/>
        <v/>
      </c>
      <c r="W118" s="295"/>
      <c r="X118" s="295"/>
      <c r="Y118" s="297" t="str">
        <f t="shared" ca="1" si="27"/>
        <v/>
      </c>
      <c r="Z118" s="293"/>
      <c r="AA118" s="298" t="str">
        <f t="shared" ca="1" si="28"/>
        <v/>
      </c>
      <c r="AB118" s="293"/>
      <c r="AC118" s="298" t="str">
        <f t="shared" ca="1" si="29"/>
        <v/>
      </c>
      <c r="AD118" s="293"/>
      <c r="AE118" s="298" t="str">
        <f t="shared" ca="1" si="30"/>
        <v/>
      </c>
      <c r="AF118" s="293"/>
      <c r="AG118" s="293"/>
      <c r="AH118" s="298" t="str">
        <f t="shared" ca="1" si="31"/>
        <v/>
      </c>
      <c r="AI118" s="293"/>
      <c r="AJ118" s="298" t="str">
        <f t="shared" ca="1" si="32"/>
        <v/>
      </c>
      <c r="AK118" s="298" t="str">
        <f t="shared" ca="1" si="21"/>
        <v/>
      </c>
      <c r="AL118" s="293"/>
      <c r="AM118" s="298" t="str">
        <f t="shared" ca="1" si="33"/>
        <v/>
      </c>
      <c r="AN118" s="293"/>
      <c r="AO118" s="298" t="str">
        <f t="shared" ca="1" si="39"/>
        <v/>
      </c>
      <c r="AP118" s="293"/>
      <c r="AQ118" s="298" t="str">
        <f t="shared" ca="1" si="34"/>
        <v/>
      </c>
      <c r="AR118" s="293"/>
      <c r="AS118" s="298" t="str">
        <f t="shared" ca="1" si="35"/>
        <v/>
      </c>
      <c r="AT118" s="293"/>
      <c r="AU118" s="298" t="str">
        <f t="shared" ca="1" si="36"/>
        <v/>
      </c>
      <c r="AV118" s="293"/>
      <c r="AW118" s="298" t="str">
        <f t="shared" ca="1" si="37"/>
        <v/>
      </c>
      <c r="AX118" s="293"/>
      <c r="AY118" s="299"/>
      <c r="AZ118" s="299" t="s">
        <v>5241</v>
      </c>
      <c r="BA118" s="299"/>
      <c r="BB118" s="299"/>
      <c r="BC118" s="299"/>
      <c r="BD118" s="299"/>
      <c r="BE118" s="299"/>
      <c r="BF118" s="299"/>
      <c r="BG118" s="299"/>
      <c r="BH118" s="300"/>
      <c r="BI118" s="301" t="str">
        <f t="shared" si="38"/>
        <v>-10400</v>
      </c>
      <c r="BJ118" s="301" t="e">
        <f ca="1">VLOOKUP(A118,資産数量・単位記入シート!$A$3:$AD$1000,30,)</f>
        <v>#N/A</v>
      </c>
      <c r="BK118" s="301">
        <f ca="1">SUMIF(公営の設計監督費!$A$2:$B$1956,工事情報入力シート!BI118,公営の設計監督費!$B$2:$B$1956)</f>
        <v>0</v>
      </c>
    </row>
    <row r="119" spans="1:63" ht="20.25" customHeight="1">
      <c r="A119" s="288" t="str">
        <f t="shared" ca="1" si="20"/>
        <v>----------</v>
      </c>
      <c r="B119" s="289" t="str">
        <f t="shared" ca="1" si="22"/>
        <v/>
      </c>
      <c r="C119" s="290"/>
      <c r="D119" s="291"/>
      <c r="E119" s="292">
        <v>10500</v>
      </c>
      <c r="F119" s="293"/>
      <c r="G119" s="293"/>
      <c r="H119" s="293"/>
      <c r="I119" s="294"/>
      <c r="J119" s="294"/>
      <c r="K119" s="294"/>
      <c r="L119" s="295"/>
      <c r="M119" s="296" t="str">
        <f t="shared" ca="1" si="23"/>
        <v/>
      </c>
      <c r="N119" s="296" t="str">
        <f ca="1">IFERROR(IF(INDIRECT(ADDRESS(ROW(),$M$1))&lt;&gt;"",INDIRECT(ADDRESS(ROW(),$M$1))*VLOOKUP(INDIRECT(ADDRESS(ROW(),$I$1)),リスト!$A:$B,2,FALSE),""),"")</f>
        <v/>
      </c>
      <c r="O119" s="295"/>
      <c r="P119" s="296" t="str">
        <f t="shared" ca="1" si="24"/>
        <v/>
      </c>
      <c r="Q119" s="294"/>
      <c r="R119" s="295"/>
      <c r="S119" s="296" t="str">
        <f t="shared" ca="1" si="25"/>
        <v/>
      </c>
      <c r="T119" s="296" t="str">
        <f ca="1">IFERROR(IF(INDIRECT(ADDRESS(ROW(),$S$1))&lt;&gt;"",INDIRECT(ADDRESS(ROW(),$S$1))*VLOOKUP(INDIRECT(ADDRESS(ROW(),$I$1)),リスト!$A:$B,2,FALSE),""),"")</f>
        <v/>
      </c>
      <c r="U119" s="295"/>
      <c r="V119" s="296" t="str">
        <f t="shared" ca="1" si="26"/>
        <v/>
      </c>
      <c r="W119" s="295"/>
      <c r="X119" s="295"/>
      <c r="Y119" s="297" t="str">
        <f t="shared" ca="1" si="27"/>
        <v/>
      </c>
      <c r="Z119" s="293"/>
      <c r="AA119" s="298" t="str">
        <f t="shared" ca="1" si="28"/>
        <v/>
      </c>
      <c r="AB119" s="293"/>
      <c r="AC119" s="298" t="str">
        <f t="shared" ca="1" si="29"/>
        <v/>
      </c>
      <c r="AD119" s="293"/>
      <c r="AE119" s="298" t="str">
        <f t="shared" ca="1" si="30"/>
        <v/>
      </c>
      <c r="AF119" s="293"/>
      <c r="AG119" s="293"/>
      <c r="AH119" s="298" t="str">
        <f t="shared" ca="1" si="31"/>
        <v/>
      </c>
      <c r="AI119" s="293"/>
      <c r="AJ119" s="298" t="str">
        <f t="shared" ca="1" si="32"/>
        <v/>
      </c>
      <c r="AK119" s="298" t="str">
        <f t="shared" ca="1" si="21"/>
        <v/>
      </c>
      <c r="AL119" s="293"/>
      <c r="AM119" s="298" t="str">
        <f t="shared" ca="1" si="33"/>
        <v/>
      </c>
      <c r="AN119" s="293"/>
      <c r="AO119" s="298" t="str">
        <f t="shared" ca="1" si="39"/>
        <v/>
      </c>
      <c r="AP119" s="293"/>
      <c r="AQ119" s="298" t="str">
        <f t="shared" ca="1" si="34"/>
        <v/>
      </c>
      <c r="AR119" s="293"/>
      <c r="AS119" s="298" t="str">
        <f t="shared" ca="1" si="35"/>
        <v/>
      </c>
      <c r="AT119" s="293"/>
      <c r="AU119" s="298" t="str">
        <f t="shared" ca="1" si="36"/>
        <v/>
      </c>
      <c r="AV119" s="293"/>
      <c r="AW119" s="298" t="str">
        <f t="shared" ca="1" si="37"/>
        <v/>
      </c>
      <c r="AX119" s="293"/>
      <c r="AY119" s="299"/>
      <c r="AZ119" s="299" t="s">
        <v>5241</v>
      </c>
      <c r="BA119" s="299"/>
      <c r="BB119" s="299"/>
      <c r="BC119" s="299"/>
      <c r="BD119" s="299"/>
      <c r="BE119" s="299"/>
      <c r="BF119" s="299"/>
      <c r="BG119" s="299"/>
      <c r="BH119" s="300"/>
      <c r="BI119" s="301" t="str">
        <f t="shared" si="38"/>
        <v>-10500</v>
      </c>
      <c r="BJ119" s="301" t="e">
        <f ca="1">VLOOKUP(A119,資産数量・単位記入シート!$A$3:$AD$1000,30,)</f>
        <v>#N/A</v>
      </c>
      <c r="BK119" s="301">
        <f ca="1">SUMIF(公営の設計監督費!$A$2:$B$1956,工事情報入力シート!BI119,公営の設計監督費!$B$2:$B$1956)</f>
        <v>0</v>
      </c>
    </row>
    <row r="120" spans="1:63" ht="20.25" customHeight="1">
      <c r="A120" s="288" t="str">
        <f t="shared" ca="1" si="20"/>
        <v>----------</v>
      </c>
      <c r="B120" s="289" t="str">
        <f t="shared" ca="1" si="22"/>
        <v/>
      </c>
      <c r="C120" s="290"/>
      <c r="D120" s="291"/>
      <c r="E120" s="292">
        <v>10600</v>
      </c>
      <c r="F120" s="293"/>
      <c r="G120" s="293"/>
      <c r="H120" s="293"/>
      <c r="I120" s="294"/>
      <c r="J120" s="294"/>
      <c r="K120" s="294"/>
      <c r="L120" s="295"/>
      <c r="M120" s="296" t="str">
        <f t="shared" ca="1" si="23"/>
        <v/>
      </c>
      <c r="N120" s="296" t="str">
        <f ca="1">IFERROR(IF(INDIRECT(ADDRESS(ROW(),$M$1))&lt;&gt;"",INDIRECT(ADDRESS(ROW(),$M$1))*VLOOKUP(INDIRECT(ADDRESS(ROW(),$I$1)),リスト!$A:$B,2,FALSE),""),"")</f>
        <v/>
      </c>
      <c r="O120" s="295"/>
      <c r="P120" s="296" t="str">
        <f t="shared" ca="1" si="24"/>
        <v/>
      </c>
      <c r="Q120" s="294"/>
      <c r="R120" s="295"/>
      <c r="S120" s="296" t="str">
        <f t="shared" ca="1" si="25"/>
        <v/>
      </c>
      <c r="T120" s="296" t="str">
        <f ca="1">IFERROR(IF(INDIRECT(ADDRESS(ROW(),$S$1))&lt;&gt;"",INDIRECT(ADDRESS(ROW(),$S$1))*VLOOKUP(INDIRECT(ADDRESS(ROW(),$I$1)),リスト!$A:$B,2,FALSE),""),"")</f>
        <v/>
      </c>
      <c r="U120" s="295"/>
      <c r="V120" s="296" t="str">
        <f t="shared" ca="1" si="26"/>
        <v/>
      </c>
      <c r="W120" s="295"/>
      <c r="X120" s="295"/>
      <c r="Y120" s="297" t="str">
        <f t="shared" ca="1" si="27"/>
        <v/>
      </c>
      <c r="Z120" s="293"/>
      <c r="AA120" s="298" t="str">
        <f t="shared" ca="1" si="28"/>
        <v/>
      </c>
      <c r="AB120" s="293"/>
      <c r="AC120" s="298" t="str">
        <f t="shared" ca="1" si="29"/>
        <v/>
      </c>
      <c r="AD120" s="293"/>
      <c r="AE120" s="298" t="str">
        <f t="shared" ca="1" si="30"/>
        <v/>
      </c>
      <c r="AF120" s="293"/>
      <c r="AG120" s="293"/>
      <c r="AH120" s="298" t="str">
        <f t="shared" ca="1" si="31"/>
        <v/>
      </c>
      <c r="AI120" s="293"/>
      <c r="AJ120" s="298" t="str">
        <f t="shared" ca="1" si="32"/>
        <v/>
      </c>
      <c r="AK120" s="298" t="str">
        <f t="shared" ca="1" si="21"/>
        <v/>
      </c>
      <c r="AL120" s="293"/>
      <c r="AM120" s="298" t="str">
        <f t="shared" ca="1" si="33"/>
        <v/>
      </c>
      <c r="AN120" s="293"/>
      <c r="AO120" s="298" t="str">
        <f t="shared" ca="1" si="39"/>
        <v/>
      </c>
      <c r="AP120" s="293"/>
      <c r="AQ120" s="298" t="str">
        <f t="shared" ca="1" si="34"/>
        <v/>
      </c>
      <c r="AR120" s="293"/>
      <c r="AS120" s="298" t="str">
        <f t="shared" ca="1" si="35"/>
        <v/>
      </c>
      <c r="AT120" s="293"/>
      <c r="AU120" s="298" t="str">
        <f t="shared" ca="1" si="36"/>
        <v/>
      </c>
      <c r="AV120" s="293"/>
      <c r="AW120" s="298" t="str">
        <f t="shared" ca="1" si="37"/>
        <v/>
      </c>
      <c r="AX120" s="293"/>
      <c r="AY120" s="299"/>
      <c r="AZ120" s="299" t="s">
        <v>5241</v>
      </c>
      <c r="BA120" s="299"/>
      <c r="BB120" s="299"/>
      <c r="BC120" s="299"/>
      <c r="BD120" s="299"/>
      <c r="BE120" s="299"/>
      <c r="BF120" s="299"/>
      <c r="BG120" s="299"/>
      <c r="BH120" s="300"/>
      <c r="BI120" s="301" t="str">
        <f t="shared" si="38"/>
        <v>-10600</v>
      </c>
      <c r="BJ120" s="301" t="e">
        <f ca="1">VLOOKUP(A120,資産数量・単位記入シート!$A$3:$AD$1000,30,)</f>
        <v>#N/A</v>
      </c>
      <c r="BK120" s="301">
        <f ca="1">SUMIF(公営の設計監督費!$A$2:$B$1956,工事情報入力シート!BI120,公営の設計監督費!$B$2:$B$1956)</f>
        <v>0</v>
      </c>
    </row>
    <row r="121" spans="1:63" ht="20.25" customHeight="1">
      <c r="A121" s="288" t="str">
        <f t="shared" ca="1" si="20"/>
        <v>----------</v>
      </c>
      <c r="B121" s="289" t="str">
        <f t="shared" ca="1" si="22"/>
        <v/>
      </c>
      <c r="C121" s="290"/>
      <c r="D121" s="291"/>
      <c r="E121" s="292">
        <v>10700</v>
      </c>
      <c r="F121" s="293"/>
      <c r="G121" s="293"/>
      <c r="H121" s="293"/>
      <c r="I121" s="294"/>
      <c r="J121" s="294"/>
      <c r="K121" s="294"/>
      <c r="L121" s="295"/>
      <c r="M121" s="296" t="str">
        <f t="shared" ca="1" si="23"/>
        <v/>
      </c>
      <c r="N121" s="296" t="str">
        <f ca="1">IFERROR(IF(INDIRECT(ADDRESS(ROW(),$M$1))&lt;&gt;"",INDIRECT(ADDRESS(ROW(),$M$1))*VLOOKUP(INDIRECT(ADDRESS(ROW(),$I$1)),リスト!$A:$B,2,FALSE),""),"")</f>
        <v/>
      </c>
      <c r="O121" s="295"/>
      <c r="P121" s="296" t="str">
        <f t="shared" ca="1" si="24"/>
        <v/>
      </c>
      <c r="Q121" s="294"/>
      <c r="R121" s="295"/>
      <c r="S121" s="296" t="str">
        <f t="shared" ca="1" si="25"/>
        <v/>
      </c>
      <c r="T121" s="296" t="str">
        <f ca="1">IFERROR(IF(INDIRECT(ADDRESS(ROW(),$S$1))&lt;&gt;"",INDIRECT(ADDRESS(ROW(),$S$1))*VLOOKUP(INDIRECT(ADDRESS(ROW(),$I$1)),リスト!$A:$B,2,FALSE),""),"")</f>
        <v/>
      </c>
      <c r="U121" s="295"/>
      <c r="V121" s="296" t="str">
        <f t="shared" ca="1" si="26"/>
        <v/>
      </c>
      <c r="W121" s="295"/>
      <c r="X121" s="295"/>
      <c r="Y121" s="297" t="str">
        <f t="shared" ca="1" si="27"/>
        <v/>
      </c>
      <c r="Z121" s="293"/>
      <c r="AA121" s="298" t="str">
        <f t="shared" ca="1" si="28"/>
        <v/>
      </c>
      <c r="AB121" s="293"/>
      <c r="AC121" s="298" t="str">
        <f t="shared" ca="1" si="29"/>
        <v/>
      </c>
      <c r="AD121" s="293"/>
      <c r="AE121" s="298" t="str">
        <f t="shared" ca="1" si="30"/>
        <v/>
      </c>
      <c r="AF121" s="293"/>
      <c r="AG121" s="293"/>
      <c r="AH121" s="298" t="str">
        <f t="shared" ca="1" si="31"/>
        <v/>
      </c>
      <c r="AI121" s="293"/>
      <c r="AJ121" s="298" t="str">
        <f t="shared" ca="1" si="32"/>
        <v/>
      </c>
      <c r="AK121" s="298" t="str">
        <f t="shared" ca="1" si="21"/>
        <v/>
      </c>
      <c r="AL121" s="293"/>
      <c r="AM121" s="298" t="str">
        <f t="shared" ca="1" si="33"/>
        <v/>
      </c>
      <c r="AN121" s="293"/>
      <c r="AO121" s="298" t="str">
        <f t="shared" ca="1" si="39"/>
        <v/>
      </c>
      <c r="AP121" s="293"/>
      <c r="AQ121" s="298" t="str">
        <f t="shared" ca="1" si="34"/>
        <v/>
      </c>
      <c r="AR121" s="293"/>
      <c r="AS121" s="298" t="str">
        <f t="shared" ca="1" si="35"/>
        <v/>
      </c>
      <c r="AT121" s="293"/>
      <c r="AU121" s="298" t="str">
        <f t="shared" ca="1" si="36"/>
        <v/>
      </c>
      <c r="AV121" s="293"/>
      <c r="AW121" s="298" t="str">
        <f t="shared" ca="1" si="37"/>
        <v/>
      </c>
      <c r="AX121" s="293"/>
      <c r="AY121" s="299"/>
      <c r="AZ121" s="299" t="s">
        <v>5241</v>
      </c>
      <c r="BA121" s="299"/>
      <c r="BB121" s="299"/>
      <c r="BC121" s="299"/>
      <c r="BD121" s="299"/>
      <c r="BE121" s="299"/>
      <c r="BF121" s="299"/>
      <c r="BG121" s="299"/>
      <c r="BH121" s="300"/>
      <c r="BI121" s="301" t="str">
        <f t="shared" si="38"/>
        <v>-10700</v>
      </c>
      <c r="BJ121" s="301" t="e">
        <f ca="1">VLOOKUP(A121,資産数量・単位記入シート!$A$3:$AD$1000,30,)</f>
        <v>#N/A</v>
      </c>
      <c r="BK121" s="301">
        <f ca="1">SUMIF(公営の設計監督費!$A$2:$B$1956,工事情報入力シート!BI121,公営の設計監督費!$B$2:$B$1956)</f>
        <v>0</v>
      </c>
    </row>
    <row r="122" spans="1:63" ht="20.25" customHeight="1">
      <c r="A122" s="288" t="str">
        <f t="shared" ca="1" si="20"/>
        <v>----------</v>
      </c>
      <c r="B122" s="289" t="str">
        <f t="shared" ca="1" si="22"/>
        <v/>
      </c>
      <c r="C122" s="290"/>
      <c r="D122" s="291"/>
      <c r="E122" s="292">
        <v>10800</v>
      </c>
      <c r="F122" s="293"/>
      <c r="G122" s="293"/>
      <c r="H122" s="293"/>
      <c r="I122" s="294"/>
      <c r="J122" s="294"/>
      <c r="K122" s="294"/>
      <c r="L122" s="295"/>
      <c r="M122" s="296" t="str">
        <f t="shared" ca="1" si="23"/>
        <v/>
      </c>
      <c r="N122" s="296" t="str">
        <f ca="1">IFERROR(IF(INDIRECT(ADDRESS(ROW(),$M$1))&lt;&gt;"",INDIRECT(ADDRESS(ROW(),$M$1))*VLOOKUP(INDIRECT(ADDRESS(ROW(),$I$1)),リスト!$A:$B,2,FALSE),""),"")</f>
        <v/>
      </c>
      <c r="O122" s="295"/>
      <c r="P122" s="296" t="str">
        <f t="shared" ca="1" si="24"/>
        <v/>
      </c>
      <c r="Q122" s="294"/>
      <c r="R122" s="295"/>
      <c r="S122" s="296" t="str">
        <f t="shared" ca="1" si="25"/>
        <v/>
      </c>
      <c r="T122" s="296" t="str">
        <f ca="1">IFERROR(IF(INDIRECT(ADDRESS(ROW(),$S$1))&lt;&gt;"",INDIRECT(ADDRESS(ROW(),$S$1))*VLOOKUP(INDIRECT(ADDRESS(ROW(),$I$1)),リスト!$A:$B,2,FALSE),""),"")</f>
        <v/>
      </c>
      <c r="U122" s="295"/>
      <c r="V122" s="296" t="str">
        <f t="shared" ca="1" si="26"/>
        <v/>
      </c>
      <c r="W122" s="295"/>
      <c r="X122" s="295"/>
      <c r="Y122" s="297" t="str">
        <f t="shared" ca="1" si="27"/>
        <v/>
      </c>
      <c r="Z122" s="293"/>
      <c r="AA122" s="298" t="str">
        <f t="shared" ca="1" si="28"/>
        <v/>
      </c>
      <c r="AB122" s="293"/>
      <c r="AC122" s="298" t="str">
        <f t="shared" ca="1" si="29"/>
        <v/>
      </c>
      <c r="AD122" s="293"/>
      <c r="AE122" s="298" t="str">
        <f t="shared" ca="1" si="30"/>
        <v/>
      </c>
      <c r="AF122" s="293"/>
      <c r="AG122" s="293"/>
      <c r="AH122" s="298" t="str">
        <f t="shared" ca="1" si="31"/>
        <v/>
      </c>
      <c r="AI122" s="293"/>
      <c r="AJ122" s="298" t="str">
        <f t="shared" ca="1" si="32"/>
        <v/>
      </c>
      <c r="AK122" s="298" t="str">
        <f t="shared" ca="1" si="21"/>
        <v/>
      </c>
      <c r="AL122" s="293"/>
      <c r="AM122" s="298" t="str">
        <f t="shared" ca="1" si="33"/>
        <v/>
      </c>
      <c r="AN122" s="293"/>
      <c r="AO122" s="298" t="str">
        <f t="shared" ca="1" si="39"/>
        <v/>
      </c>
      <c r="AP122" s="293"/>
      <c r="AQ122" s="298" t="str">
        <f t="shared" ca="1" si="34"/>
        <v/>
      </c>
      <c r="AR122" s="293"/>
      <c r="AS122" s="298" t="str">
        <f t="shared" ca="1" si="35"/>
        <v/>
      </c>
      <c r="AT122" s="293"/>
      <c r="AU122" s="298" t="str">
        <f t="shared" ca="1" si="36"/>
        <v/>
      </c>
      <c r="AV122" s="293"/>
      <c r="AW122" s="298" t="str">
        <f t="shared" ca="1" si="37"/>
        <v/>
      </c>
      <c r="AX122" s="293"/>
      <c r="AY122" s="299"/>
      <c r="AZ122" s="299" t="s">
        <v>5241</v>
      </c>
      <c r="BA122" s="299"/>
      <c r="BB122" s="299"/>
      <c r="BC122" s="299"/>
      <c r="BD122" s="299"/>
      <c r="BE122" s="299"/>
      <c r="BF122" s="299"/>
      <c r="BG122" s="299"/>
      <c r="BH122" s="300"/>
      <c r="BI122" s="301" t="str">
        <f t="shared" si="38"/>
        <v>-10800</v>
      </c>
      <c r="BJ122" s="301" t="e">
        <f ca="1">VLOOKUP(A122,資産数量・単位記入シート!$A$3:$AD$1000,30,)</f>
        <v>#N/A</v>
      </c>
      <c r="BK122" s="301">
        <f ca="1">SUMIF(公営の設計監督費!$A$2:$B$1956,工事情報入力シート!BI122,公営の設計監督費!$B$2:$B$1956)</f>
        <v>0</v>
      </c>
    </row>
    <row r="123" spans="1:63" ht="20.25" customHeight="1">
      <c r="A123" s="288" t="str">
        <f t="shared" ca="1" si="20"/>
        <v>----------</v>
      </c>
      <c r="B123" s="289" t="str">
        <f t="shared" ca="1" si="22"/>
        <v/>
      </c>
      <c r="C123" s="290"/>
      <c r="D123" s="291"/>
      <c r="E123" s="292">
        <v>10900</v>
      </c>
      <c r="F123" s="293"/>
      <c r="G123" s="293"/>
      <c r="H123" s="293"/>
      <c r="I123" s="294"/>
      <c r="J123" s="294"/>
      <c r="K123" s="294"/>
      <c r="L123" s="295"/>
      <c r="M123" s="296" t="str">
        <f t="shared" ca="1" si="23"/>
        <v/>
      </c>
      <c r="N123" s="296" t="str">
        <f ca="1">IFERROR(IF(INDIRECT(ADDRESS(ROW(),$M$1))&lt;&gt;"",INDIRECT(ADDRESS(ROW(),$M$1))*VLOOKUP(INDIRECT(ADDRESS(ROW(),$I$1)),リスト!$A:$B,2,FALSE),""),"")</f>
        <v/>
      </c>
      <c r="O123" s="295"/>
      <c r="P123" s="296" t="str">
        <f t="shared" ca="1" si="24"/>
        <v/>
      </c>
      <c r="Q123" s="294"/>
      <c r="R123" s="295"/>
      <c r="S123" s="296" t="str">
        <f t="shared" ca="1" si="25"/>
        <v/>
      </c>
      <c r="T123" s="296" t="str">
        <f ca="1">IFERROR(IF(INDIRECT(ADDRESS(ROW(),$S$1))&lt;&gt;"",INDIRECT(ADDRESS(ROW(),$S$1))*VLOOKUP(INDIRECT(ADDRESS(ROW(),$I$1)),リスト!$A:$B,2,FALSE),""),"")</f>
        <v/>
      </c>
      <c r="U123" s="295"/>
      <c r="V123" s="296" t="str">
        <f t="shared" ca="1" si="26"/>
        <v/>
      </c>
      <c r="W123" s="295"/>
      <c r="X123" s="295"/>
      <c r="Y123" s="297" t="str">
        <f t="shared" ca="1" si="27"/>
        <v/>
      </c>
      <c r="Z123" s="293"/>
      <c r="AA123" s="298" t="str">
        <f t="shared" ca="1" si="28"/>
        <v/>
      </c>
      <c r="AB123" s="293"/>
      <c r="AC123" s="298" t="str">
        <f t="shared" ca="1" si="29"/>
        <v/>
      </c>
      <c r="AD123" s="293"/>
      <c r="AE123" s="298" t="str">
        <f t="shared" ca="1" si="30"/>
        <v/>
      </c>
      <c r="AF123" s="293"/>
      <c r="AG123" s="293"/>
      <c r="AH123" s="298" t="str">
        <f t="shared" ca="1" si="31"/>
        <v/>
      </c>
      <c r="AI123" s="293"/>
      <c r="AJ123" s="298" t="str">
        <f t="shared" ca="1" si="32"/>
        <v/>
      </c>
      <c r="AK123" s="298" t="str">
        <f t="shared" ca="1" si="21"/>
        <v/>
      </c>
      <c r="AL123" s="293"/>
      <c r="AM123" s="298" t="str">
        <f t="shared" ca="1" si="33"/>
        <v/>
      </c>
      <c r="AN123" s="293"/>
      <c r="AO123" s="298" t="str">
        <f t="shared" ca="1" si="39"/>
        <v/>
      </c>
      <c r="AP123" s="293"/>
      <c r="AQ123" s="298" t="str">
        <f t="shared" ca="1" si="34"/>
        <v/>
      </c>
      <c r="AR123" s="293"/>
      <c r="AS123" s="298" t="str">
        <f t="shared" ca="1" si="35"/>
        <v/>
      </c>
      <c r="AT123" s="293"/>
      <c r="AU123" s="298" t="str">
        <f t="shared" ca="1" si="36"/>
        <v/>
      </c>
      <c r="AV123" s="293"/>
      <c r="AW123" s="298" t="str">
        <f t="shared" ca="1" si="37"/>
        <v/>
      </c>
      <c r="AX123" s="293"/>
      <c r="AY123" s="299"/>
      <c r="AZ123" s="299" t="s">
        <v>5241</v>
      </c>
      <c r="BA123" s="299"/>
      <c r="BB123" s="299"/>
      <c r="BC123" s="299"/>
      <c r="BD123" s="299"/>
      <c r="BE123" s="299"/>
      <c r="BF123" s="299"/>
      <c r="BG123" s="299"/>
      <c r="BH123" s="300"/>
      <c r="BI123" s="301" t="str">
        <f t="shared" si="38"/>
        <v>-10900</v>
      </c>
      <c r="BJ123" s="301" t="e">
        <f ca="1">VLOOKUP(A123,資産数量・単位記入シート!$A$3:$AD$1000,30,)</f>
        <v>#N/A</v>
      </c>
      <c r="BK123" s="301">
        <f ca="1">SUMIF(公営の設計監督費!$A$2:$B$1956,工事情報入力シート!BI123,公営の設計監督費!$B$2:$B$1956)</f>
        <v>0</v>
      </c>
    </row>
    <row r="124" spans="1:63" ht="20.25" customHeight="1">
      <c r="A124" s="288" t="str">
        <f t="shared" ca="1" si="20"/>
        <v>----------</v>
      </c>
      <c r="B124" s="289" t="str">
        <f t="shared" ca="1" si="22"/>
        <v/>
      </c>
      <c r="C124" s="290"/>
      <c r="D124" s="291"/>
      <c r="E124" s="292">
        <v>11000</v>
      </c>
      <c r="F124" s="293"/>
      <c r="G124" s="293"/>
      <c r="H124" s="293"/>
      <c r="I124" s="294"/>
      <c r="J124" s="294"/>
      <c r="K124" s="294"/>
      <c r="L124" s="295"/>
      <c r="M124" s="296" t="str">
        <f t="shared" ca="1" si="23"/>
        <v/>
      </c>
      <c r="N124" s="296" t="str">
        <f ca="1">IFERROR(IF(INDIRECT(ADDRESS(ROW(),$M$1))&lt;&gt;"",INDIRECT(ADDRESS(ROW(),$M$1))*VLOOKUP(INDIRECT(ADDRESS(ROW(),$I$1)),リスト!$A:$B,2,FALSE),""),"")</f>
        <v/>
      </c>
      <c r="O124" s="295"/>
      <c r="P124" s="296" t="str">
        <f t="shared" ca="1" si="24"/>
        <v/>
      </c>
      <c r="Q124" s="294"/>
      <c r="R124" s="295"/>
      <c r="S124" s="296" t="str">
        <f t="shared" ca="1" si="25"/>
        <v/>
      </c>
      <c r="T124" s="296" t="str">
        <f ca="1">IFERROR(IF(INDIRECT(ADDRESS(ROW(),$S$1))&lt;&gt;"",INDIRECT(ADDRESS(ROW(),$S$1))*VLOOKUP(INDIRECT(ADDRESS(ROW(),$I$1)),リスト!$A:$B,2,FALSE),""),"")</f>
        <v/>
      </c>
      <c r="U124" s="295"/>
      <c r="V124" s="296" t="str">
        <f t="shared" ca="1" si="26"/>
        <v/>
      </c>
      <c r="W124" s="295"/>
      <c r="X124" s="295"/>
      <c r="Y124" s="297" t="str">
        <f t="shared" ca="1" si="27"/>
        <v/>
      </c>
      <c r="Z124" s="293"/>
      <c r="AA124" s="298" t="str">
        <f t="shared" ca="1" si="28"/>
        <v/>
      </c>
      <c r="AB124" s="293"/>
      <c r="AC124" s="298" t="str">
        <f t="shared" ca="1" si="29"/>
        <v/>
      </c>
      <c r="AD124" s="293"/>
      <c r="AE124" s="298" t="str">
        <f t="shared" ca="1" si="30"/>
        <v/>
      </c>
      <c r="AF124" s="293"/>
      <c r="AG124" s="293"/>
      <c r="AH124" s="298" t="str">
        <f t="shared" ca="1" si="31"/>
        <v/>
      </c>
      <c r="AI124" s="293"/>
      <c r="AJ124" s="298" t="str">
        <f t="shared" ca="1" si="32"/>
        <v/>
      </c>
      <c r="AK124" s="298" t="str">
        <f t="shared" ca="1" si="21"/>
        <v/>
      </c>
      <c r="AL124" s="293"/>
      <c r="AM124" s="298" t="str">
        <f t="shared" ca="1" si="33"/>
        <v/>
      </c>
      <c r="AN124" s="293"/>
      <c r="AO124" s="298" t="str">
        <f t="shared" ca="1" si="39"/>
        <v/>
      </c>
      <c r="AP124" s="293"/>
      <c r="AQ124" s="298" t="str">
        <f t="shared" ca="1" si="34"/>
        <v/>
      </c>
      <c r="AR124" s="293"/>
      <c r="AS124" s="298" t="str">
        <f t="shared" ca="1" si="35"/>
        <v/>
      </c>
      <c r="AT124" s="293"/>
      <c r="AU124" s="298" t="str">
        <f t="shared" ca="1" si="36"/>
        <v/>
      </c>
      <c r="AV124" s="293"/>
      <c r="AW124" s="298" t="str">
        <f t="shared" ca="1" si="37"/>
        <v/>
      </c>
      <c r="AX124" s="293"/>
      <c r="AY124" s="299"/>
      <c r="AZ124" s="299" t="s">
        <v>5241</v>
      </c>
      <c r="BA124" s="299"/>
      <c r="BB124" s="299"/>
      <c r="BC124" s="299"/>
      <c r="BD124" s="299"/>
      <c r="BE124" s="299"/>
      <c r="BF124" s="299"/>
      <c r="BG124" s="299"/>
      <c r="BH124" s="300"/>
      <c r="BI124" s="301" t="str">
        <f t="shared" si="38"/>
        <v>-11000</v>
      </c>
      <c r="BJ124" s="301" t="e">
        <f ca="1">VLOOKUP(A124,資産数量・単位記入シート!$A$3:$AD$1000,30,)</f>
        <v>#N/A</v>
      </c>
      <c r="BK124" s="301">
        <f ca="1">SUMIF(公営の設計監督費!$A$2:$B$1956,工事情報入力シート!BI124,公営の設計監督費!$B$2:$B$1956)</f>
        <v>0</v>
      </c>
    </row>
    <row r="125" spans="1:63" ht="20.25" customHeight="1">
      <c r="A125" s="288" t="str">
        <f t="shared" ca="1" si="20"/>
        <v>----------</v>
      </c>
      <c r="B125" s="289" t="str">
        <f t="shared" ca="1" si="22"/>
        <v/>
      </c>
      <c r="C125" s="290"/>
      <c r="D125" s="291"/>
      <c r="E125" s="292">
        <v>11100</v>
      </c>
      <c r="F125" s="293"/>
      <c r="G125" s="293"/>
      <c r="H125" s="293"/>
      <c r="I125" s="294"/>
      <c r="J125" s="294"/>
      <c r="K125" s="294"/>
      <c r="L125" s="295"/>
      <c r="M125" s="296" t="str">
        <f t="shared" ca="1" si="23"/>
        <v/>
      </c>
      <c r="N125" s="296" t="str">
        <f ca="1">IFERROR(IF(INDIRECT(ADDRESS(ROW(),$M$1))&lt;&gt;"",INDIRECT(ADDRESS(ROW(),$M$1))*VLOOKUP(INDIRECT(ADDRESS(ROW(),$I$1)),リスト!$A:$B,2,FALSE),""),"")</f>
        <v/>
      </c>
      <c r="O125" s="295"/>
      <c r="P125" s="296" t="str">
        <f t="shared" ca="1" si="24"/>
        <v/>
      </c>
      <c r="Q125" s="294"/>
      <c r="R125" s="295"/>
      <c r="S125" s="296" t="str">
        <f t="shared" ca="1" si="25"/>
        <v/>
      </c>
      <c r="T125" s="296" t="str">
        <f ca="1">IFERROR(IF(INDIRECT(ADDRESS(ROW(),$S$1))&lt;&gt;"",INDIRECT(ADDRESS(ROW(),$S$1))*VLOOKUP(INDIRECT(ADDRESS(ROW(),$I$1)),リスト!$A:$B,2,FALSE),""),"")</f>
        <v/>
      </c>
      <c r="U125" s="295"/>
      <c r="V125" s="296" t="str">
        <f t="shared" ca="1" si="26"/>
        <v/>
      </c>
      <c r="W125" s="295"/>
      <c r="X125" s="295"/>
      <c r="Y125" s="297" t="str">
        <f t="shared" ca="1" si="27"/>
        <v/>
      </c>
      <c r="Z125" s="293"/>
      <c r="AA125" s="298" t="str">
        <f t="shared" ca="1" si="28"/>
        <v/>
      </c>
      <c r="AB125" s="293"/>
      <c r="AC125" s="298" t="str">
        <f t="shared" ca="1" si="29"/>
        <v/>
      </c>
      <c r="AD125" s="293"/>
      <c r="AE125" s="298" t="str">
        <f t="shared" ca="1" si="30"/>
        <v/>
      </c>
      <c r="AF125" s="293"/>
      <c r="AG125" s="293"/>
      <c r="AH125" s="298" t="str">
        <f t="shared" ca="1" si="31"/>
        <v/>
      </c>
      <c r="AI125" s="293"/>
      <c r="AJ125" s="298" t="str">
        <f t="shared" ca="1" si="32"/>
        <v/>
      </c>
      <c r="AK125" s="298" t="str">
        <f t="shared" ca="1" si="21"/>
        <v/>
      </c>
      <c r="AL125" s="293"/>
      <c r="AM125" s="298" t="str">
        <f t="shared" ca="1" si="33"/>
        <v/>
      </c>
      <c r="AN125" s="293"/>
      <c r="AO125" s="298" t="str">
        <f t="shared" ca="1" si="39"/>
        <v/>
      </c>
      <c r="AP125" s="293"/>
      <c r="AQ125" s="298" t="str">
        <f t="shared" ca="1" si="34"/>
        <v/>
      </c>
      <c r="AR125" s="293"/>
      <c r="AS125" s="298" t="str">
        <f t="shared" ca="1" si="35"/>
        <v/>
      </c>
      <c r="AT125" s="293"/>
      <c r="AU125" s="298" t="str">
        <f t="shared" ca="1" si="36"/>
        <v/>
      </c>
      <c r="AV125" s="293"/>
      <c r="AW125" s="298" t="str">
        <f t="shared" ca="1" si="37"/>
        <v/>
      </c>
      <c r="AX125" s="293"/>
      <c r="AY125" s="299"/>
      <c r="AZ125" s="299" t="s">
        <v>5241</v>
      </c>
      <c r="BA125" s="299"/>
      <c r="BB125" s="299"/>
      <c r="BC125" s="299"/>
      <c r="BD125" s="299"/>
      <c r="BE125" s="299"/>
      <c r="BF125" s="299"/>
      <c r="BG125" s="299"/>
      <c r="BH125" s="300"/>
      <c r="BI125" s="301" t="str">
        <f t="shared" si="38"/>
        <v>-11100</v>
      </c>
      <c r="BJ125" s="301" t="e">
        <f ca="1">VLOOKUP(A125,資産数量・単位記入シート!$A$3:$AD$1000,30,)</f>
        <v>#N/A</v>
      </c>
      <c r="BK125" s="301">
        <f ca="1">SUMIF(公営の設計監督費!$A$2:$B$1956,工事情報入力シート!BI125,公営の設計監督費!$B$2:$B$1956)</f>
        <v>0</v>
      </c>
    </row>
    <row r="126" spans="1:63" ht="20.25" customHeight="1">
      <c r="A126" s="288" t="str">
        <f t="shared" ca="1" si="20"/>
        <v>----------</v>
      </c>
      <c r="B126" s="289" t="str">
        <f t="shared" ca="1" si="22"/>
        <v/>
      </c>
      <c r="C126" s="290"/>
      <c r="D126" s="291"/>
      <c r="E126" s="292">
        <v>11200</v>
      </c>
      <c r="F126" s="293"/>
      <c r="G126" s="293"/>
      <c r="H126" s="293"/>
      <c r="I126" s="294"/>
      <c r="J126" s="294"/>
      <c r="K126" s="294"/>
      <c r="L126" s="295"/>
      <c r="M126" s="296" t="str">
        <f t="shared" ca="1" si="23"/>
        <v/>
      </c>
      <c r="N126" s="296" t="str">
        <f ca="1">IFERROR(IF(INDIRECT(ADDRESS(ROW(),$M$1))&lt;&gt;"",INDIRECT(ADDRESS(ROW(),$M$1))*VLOOKUP(INDIRECT(ADDRESS(ROW(),$I$1)),リスト!$A:$B,2,FALSE),""),"")</f>
        <v/>
      </c>
      <c r="O126" s="295"/>
      <c r="P126" s="296" t="str">
        <f t="shared" ca="1" si="24"/>
        <v/>
      </c>
      <c r="Q126" s="294"/>
      <c r="R126" s="295"/>
      <c r="S126" s="296" t="str">
        <f t="shared" ca="1" si="25"/>
        <v/>
      </c>
      <c r="T126" s="296" t="str">
        <f ca="1">IFERROR(IF(INDIRECT(ADDRESS(ROW(),$S$1))&lt;&gt;"",INDIRECT(ADDRESS(ROW(),$S$1))*VLOOKUP(INDIRECT(ADDRESS(ROW(),$I$1)),リスト!$A:$B,2,FALSE),""),"")</f>
        <v/>
      </c>
      <c r="U126" s="295"/>
      <c r="V126" s="296" t="str">
        <f t="shared" ca="1" si="26"/>
        <v/>
      </c>
      <c r="W126" s="295"/>
      <c r="X126" s="295"/>
      <c r="Y126" s="297" t="str">
        <f t="shared" ca="1" si="27"/>
        <v/>
      </c>
      <c r="Z126" s="293"/>
      <c r="AA126" s="298" t="str">
        <f t="shared" ca="1" si="28"/>
        <v/>
      </c>
      <c r="AB126" s="293"/>
      <c r="AC126" s="298" t="str">
        <f t="shared" ca="1" si="29"/>
        <v/>
      </c>
      <c r="AD126" s="293"/>
      <c r="AE126" s="298" t="str">
        <f t="shared" ca="1" si="30"/>
        <v/>
      </c>
      <c r="AF126" s="293"/>
      <c r="AG126" s="293"/>
      <c r="AH126" s="298" t="str">
        <f t="shared" ca="1" si="31"/>
        <v/>
      </c>
      <c r="AI126" s="293"/>
      <c r="AJ126" s="298" t="str">
        <f t="shared" ca="1" si="32"/>
        <v/>
      </c>
      <c r="AK126" s="298" t="str">
        <f t="shared" ca="1" si="21"/>
        <v/>
      </c>
      <c r="AL126" s="293"/>
      <c r="AM126" s="298" t="str">
        <f t="shared" ca="1" si="33"/>
        <v/>
      </c>
      <c r="AN126" s="293"/>
      <c r="AO126" s="298" t="str">
        <f t="shared" ca="1" si="39"/>
        <v/>
      </c>
      <c r="AP126" s="293"/>
      <c r="AQ126" s="298" t="str">
        <f t="shared" ca="1" si="34"/>
        <v/>
      </c>
      <c r="AR126" s="293"/>
      <c r="AS126" s="298" t="str">
        <f t="shared" ca="1" si="35"/>
        <v/>
      </c>
      <c r="AT126" s="293"/>
      <c r="AU126" s="298" t="str">
        <f t="shared" ca="1" si="36"/>
        <v/>
      </c>
      <c r="AV126" s="293"/>
      <c r="AW126" s="298" t="str">
        <f t="shared" ca="1" si="37"/>
        <v/>
      </c>
      <c r="AX126" s="293"/>
      <c r="AY126" s="299"/>
      <c r="AZ126" s="299" t="s">
        <v>5241</v>
      </c>
      <c r="BA126" s="299"/>
      <c r="BB126" s="299"/>
      <c r="BC126" s="299"/>
      <c r="BD126" s="299"/>
      <c r="BE126" s="299"/>
      <c r="BF126" s="299"/>
      <c r="BG126" s="299"/>
      <c r="BH126" s="300"/>
      <c r="BI126" s="301" t="str">
        <f t="shared" si="38"/>
        <v>-11200</v>
      </c>
      <c r="BJ126" s="301" t="e">
        <f ca="1">VLOOKUP(A126,資産数量・単位記入シート!$A$3:$AD$1000,30,)</f>
        <v>#N/A</v>
      </c>
      <c r="BK126" s="301">
        <f ca="1">SUMIF(公営の設計監督費!$A$2:$B$1956,工事情報入力シート!BI126,公営の設計監督費!$B$2:$B$1956)</f>
        <v>0</v>
      </c>
    </row>
    <row r="127" spans="1:63" ht="20.25" customHeight="1">
      <c r="A127" s="288" t="str">
        <f t="shared" ca="1" si="20"/>
        <v>----------</v>
      </c>
      <c r="B127" s="289" t="str">
        <f t="shared" ca="1" si="22"/>
        <v/>
      </c>
      <c r="C127" s="290"/>
      <c r="D127" s="291"/>
      <c r="E127" s="292">
        <v>11300</v>
      </c>
      <c r="F127" s="293"/>
      <c r="G127" s="293"/>
      <c r="H127" s="293"/>
      <c r="I127" s="294"/>
      <c r="J127" s="294"/>
      <c r="K127" s="294"/>
      <c r="L127" s="295"/>
      <c r="M127" s="296" t="str">
        <f t="shared" ca="1" si="23"/>
        <v/>
      </c>
      <c r="N127" s="296" t="str">
        <f ca="1">IFERROR(IF(INDIRECT(ADDRESS(ROW(),$M$1))&lt;&gt;"",INDIRECT(ADDRESS(ROW(),$M$1))*VLOOKUP(INDIRECT(ADDRESS(ROW(),$I$1)),リスト!$A:$B,2,FALSE),""),"")</f>
        <v/>
      </c>
      <c r="O127" s="295"/>
      <c r="P127" s="296" t="str">
        <f t="shared" ca="1" si="24"/>
        <v/>
      </c>
      <c r="Q127" s="294"/>
      <c r="R127" s="295"/>
      <c r="S127" s="296" t="str">
        <f t="shared" ca="1" si="25"/>
        <v/>
      </c>
      <c r="T127" s="296" t="str">
        <f ca="1">IFERROR(IF(INDIRECT(ADDRESS(ROW(),$S$1))&lt;&gt;"",INDIRECT(ADDRESS(ROW(),$S$1))*VLOOKUP(INDIRECT(ADDRESS(ROW(),$I$1)),リスト!$A:$B,2,FALSE),""),"")</f>
        <v/>
      </c>
      <c r="U127" s="295"/>
      <c r="V127" s="296" t="str">
        <f t="shared" ca="1" si="26"/>
        <v/>
      </c>
      <c r="W127" s="295"/>
      <c r="X127" s="295"/>
      <c r="Y127" s="297" t="str">
        <f t="shared" ca="1" si="27"/>
        <v/>
      </c>
      <c r="Z127" s="293"/>
      <c r="AA127" s="298" t="str">
        <f t="shared" ca="1" si="28"/>
        <v/>
      </c>
      <c r="AB127" s="293"/>
      <c r="AC127" s="298" t="str">
        <f t="shared" ca="1" si="29"/>
        <v/>
      </c>
      <c r="AD127" s="293"/>
      <c r="AE127" s="298" t="str">
        <f t="shared" ca="1" si="30"/>
        <v/>
      </c>
      <c r="AF127" s="293"/>
      <c r="AG127" s="293"/>
      <c r="AH127" s="298" t="str">
        <f t="shared" ca="1" si="31"/>
        <v/>
      </c>
      <c r="AI127" s="293"/>
      <c r="AJ127" s="298" t="str">
        <f t="shared" ca="1" si="32"/>
        <v/>
      </c>
      <c r="AK127" s="298" t="str">
        <f t="shared" ca="1" si="21"/>
        <v/>
      </c>
      <c r="AL127" s="293"/>
      <c r="AM127" s="298" t="str">
        <f t="shared" ca="1" si="33"/>
        <v/>
      </c>
      <c r="AN127" s="293"/>
      <c r="AO127" s="298" t="str">
        <f t="shared" ca="1" si="39"/>
        <v/>
      </c>
      <c r="AP127" s="293"/>
      <c r="AQ127" s="298" t="str">
        <f t="shared" ca="1" si="34"/>
        <v/>
      </c>
      <c r="AR127" s="293"/>
      <c r="AS127" s="298" t="str">
        <f t="shared" ca="1" si="35"/>
        <v/>
      </c>
      <c r="AT127" s="293"/>
      <c r="AU127" s="298" t="str">
        <f t="shared" ca="1" si="36"/>
        <v/>
      </c>
      <c r="AV127" s="293"/>
      <c r="AW127" s="298" t="str">
        <f t="shared" ca="1" si="37"/>
        <v/>
      </c>
      <c r="AX127" s="293"/>
      <c r="AY127" s="299"/>
      <c r="AZ127" s="299" t="s">
        <v>5241</v>
      </c>
      <c r="BA127" s="299"/>
      <c r="BB127" s="299"/>
      <c r="BC127" s="299"/>
      <c r="BD127" s="299"/>
      <c r="BE127" s="299"/>
      <c r="BF127" s="299"/>
      <c r="BG127" s="299"/>
      <c r="BH127" s="300"/>
      <c r="BI127" s="301" t="str">
        <f t="shared" si="38"/>
        <v>-11300</v>
      </c>
      <c r="BJ127" s="301" t="e">
        <f ca="1">VLOOKUP(A127,資産数量・単位記入シート!$A$3:$AD$1000,30,)</f>
        <v>#N/A</v>
      </c>
      <c r="BK127" s="301">
        <f ca="1">SUMIF(公営の設計監督費!$A$2:$B$1956,工事情報入力シート!BI127,公営の設計監督費!$B$2:$B$1956)</f>
        <v>0</v>
      </c>
    </row>
    <row r="128" spans="1:63" ht="20.25" customHeight="1">
      <c r="A128" s="288" t="str">
        <f t="shared" ca="1" si="20"/>
        <v>----------</v>
      </c>
      <c r="B128" s="289" t="str">
        <f t="shared" ca="1" si="22"/>
        <v/>
      </c>
      <c r="C128" s="290"/>
      <c r="D128" s="291"/>
      <c r="E128" s="292">
        <v>11400</v>
      </c>
      <c r="F128" s="293"/>
      <c r="G128" s="293"/>
      <c r="H128" s="293"/>
      <c r="I128" s="294"/>
      <c r="J128" s="294"/>
      <c r="K128" s="294"/>
      <c r="L128" s="295"/>
      <c r="M128" s="296" t="str">
        <f t="shared" ca="1" si="23"/>
        <v/>
      </c>
      <c r="N128" s="296" t="str">
        <f ca="1">IFERROR(IF(INDIRECT(ADDRESS(ROW(),$M$1))&lt;&gt;"",INDIRECT(ADDRESS(ROW(),$M$1))*VLOOKUP(INDIRECT(ADDRESS(ROW(),$I$1)),リスト!$A:$B,2,FALSE),""),"")</f>
        <v/>
      </c>
      <c r="O128" s="295"/>
      <c r="P128" s="296" t="str">
        <f t="shared" ca="1" si="24"/>
        <v/>
      </c>
      <c r="Q128" s="294"/>
      <c r="R128" s="295"/>
      <c r="S128" s="296" t="str">
        <f t="shared" ca="1" si="25"/>
        <v/>
      </c>
      <c r="T128" s="296" t="str">
        <f ca="1">IFERROR(IF(INDIRECT(ADDRESS(ROW(),$S$1))&lt;&gt;"",INDIRECT(ADDRESS(ROW(),$S$1))*VLOOKUP(INDIRECT(ADDRESS(ROW(),$I$1)),リスト!$A:$B,2,FALSE),""),"")</f>
        <v/>
      </c>
      <c r="U128" s="295"/>
      <c r="V128" s="296" t="str">
        <f t="shared" ca="1" si="26"/>
        <v/>
      </c>
      <c r="W128" s="295"/>
      <c r="X128" s="295"/>
      <c r="Y128" s="297" t="str">
        <f t="shared" ca="1" si="27"/>
        <v/>
      </c>
      <c r="Z128" s="293"/>
      <c r="AA128" s="298" t="str">
        <f t="shared" ca="1" si="28"/>
        <v/>
      </c>
      <c r="AB128" s="293"/>
      <c r="AC128" s="298" t="str">
        <f t="shared" ca="1" si="29"/>
        <v/>
      </c>
      <c r="AD128" s="293"/>
      <c r="AE128" s="298" t="str">
        <f t="shared" ca="1" si="30"/>
        <v/>
      </c>
      <c r="AF128" s="293"/>
      <c r="AG128" s="293"/>
      <c r="AH128" s="298" t="str">
        <f t="shared" ca="1" si="31"/>
        <v/>
      </c>
      <c r="AI128" s="293"/>
      <c r="AJ128" s="298" t="str">
        <f t="shared" ca="1" si="32"/>
        <v/>
      </c>
      <c r="AK128" s="298" t="str">
        <f t="shared" ca="1" si="21"/>
        <v/>
      </c>
      <c r="AL128" s="293"/>
      <c r="AM128" s="298" t="str">
        <f t="shared" ca="1" si="33"/>
        <v/>
      </c>
      <c r="AN128" s="293"/>
      <c r="AO128" s="298" t="str">
        <f t="shared" ca="1" si="39"/>
        <v/>
      </c>
      <c r="AP128" s="293"/>
      <c r="AQ128" s="298" t="str">
        <f t="shared" ca="1" si="34"/>
        <v/>
      </c>
      <c r="AR128" s="293"/>
      <c r="AS128" s="298" t="str">
        <f t="shared" ca="1" si="35"/>
        <v/>
      </c>
      <c r="AT128" s="293"/>
      <c r="AU128" s="298" t="str">
        <f t="shared" ca="1" si="36"/>
        <v/>
      </c>
      <c r="AV128" s="293"/>
      <c r="AW128" s="298" t="str">
        <f t="shared" ca="1" si="37"/>
        <v/>
      </c>
      <c r="AX128" s="293"/>
      <c r="AY128" s="299"/>
      <c r="AZ128" s="299" t="s">
        <v>5241</v>
      </c>
      <c r="BA128" s="299"/>
      <c r="BB128" s="299"/>
      <c r="BC128" s="299"/>
      <c r="BD128" s="299"/>
      <c r="BE128" s="299"/>
      <c r="BF128" s="299"/>
      <c r="BG128" s="299"/>
      <c r="BH128" s="300"/>
      <c r="BI128" s="301" t="str">
        <f t="shared" si="38"/>
        <v>-11400</v>
      </c>
      <c r="BJ128" s="301" t="e">
        <f ca="1">VLOOKUP(A128,資産数量・単位記入シート!$A$3:$AD$1000,30,)</f>
        <v>#N/A</v>
      </c>
      <c r="BK128" s="301">
        <f ca="1">SUMIF(公営の設計監督費!$A$2:$B$1956,工事情報入力シート!BI128,公営の設計監督費!$B$2:$B$1956)</f>
        <v>0</v>
      </c>
    </row>
    <row r="129" spans="1:63" ht="20.25" customHeight="1">
      <c r="A129" s="288" t="str">
        <f t="shared" ca="1" si="20"/>
        <v>----------</v>
      </c>
      <c r="B129" s="289" t="str">
        <f t="shared" ca="1" si="22"/>
        <v/>
      </c>
      <c r="C129" s="290"/>
      <c r="D129" s="291"/>
      <c r="E129" s="292">
        <v>11500</v>
      </c>
      <c r="F129" s="293"/>
      <c r="G129" s="293"/>
      <c r="H129" s="293"/>
      <c r="I129" s="294"/>
      <c r="J129" s="294"/>
      <c r="K129" s="294"/>
      <c r="L129" s="295"/>
      <c r="M129" s="296" t="str">
        <f t="shared" ca="1" si="23"/>
        <v/>
      </c>
      <c r="N129" s="296" t="str">
        <f ca="1">IFERROR(IF(INDIRECT(ADDRESS(ROW(),$M$1))&lt;&gt;"",INDIRECT(ADDRESS(ROW(),$M$1))*VLOOKUP(INDIRECT(ADDRESS(ROW(),$I$1)),リスト!$A:$B,2,FALSE),""),"")</f>
        <v/>
      </c>
      <c r="O129" s="295"/>
      <c r="P129" s="296" t="str">
        <f t="shared" ca="1" si="24"/>
        <v/>
      </c>
      <c r="Q129" s="294"/>
      <c r="R129" s="295"/>
      <c r="S129" s="296" t="str">
        <f t="shared" ca="1" si="25"/>
        <v/>
      </c>
      <c r="T129" s="296" t="str">
        <f ca="1">IFERROR(IF(INDIRECT(ADDRESS(ROW(),$S$1))&lt;&gt;"",INDIRECT(ADDRESS(ROW(),$S$1))*VLOOKUP(INDIRECT(ADDRESS(ROW(),$I$1)),リスト!$A:$B,2,FALSE),""),"")</f>
        <v/>
      </c>
      <c r="U129" s="295"/>
      <c r="V129" s="296" t="str">
        <f t="shared" ca="1" si="26"/>
        <v/>
      </c>
      <c r="W129" s="295"/>
      <c r="X129" s="295"/>
      <c r="Y129" s="297" t="str">
        <f t="shared" ca="1" si="27"/>
        <v/>
      </c>
      <c r="Z129" s="293"/>
      <c r="AA129" s="298" t="str">
        <f t="shared" ca="1" si="28"/>
        <v/>
      </c>
      <c r="AB129" s="293"/>
      <c r="AC129" s="298" t="str">
        <f t="shared" ca="1" si="29"/>
        <v/>
      </c>
      <c r="AD129" s="293"/>
      <c r="AE129" s="298" t="str">
        <f t="shared" ca="1" si="30"/>
        <v/>
      </c>
      <c r="AF129" s="293"/>
      <c r="AG129" s="293"/>
      <c r="AH129" s="298" t="str">
        <f t="shared" ca="1" si="31"/>
        <v/>
      </c>
      <c r="AI129" s="293"/>
      <c r="AJ129" s="298" t="str">
        <f t="shared" ca="1" si="32"/>
        <v/>
      </c>
      <c r="AK129" s="298" t="str">
        <f t="shared" ca="1" si="21"/>
        <v/>
      </c>
      <c r="AL129" s="293"/>
      <c r="AM129" s="298" t="str">
        <f t="shared" ca="1" si="33"/>
        <v/>
      </c>
      <c r="AN129" s="293"/>
      <c r="AO129" s="298" t="str">
        <f t="shared" ca="1" si="39"/>
        <v/>
      </c>
      <c r="AP129" s="293"/>
      <c r="AQ129" s="298" t="str">
        <f t="shared" ca="1" si="34"/>
        <v/>
      </c>
      <c r="AR129" s="293"/>
      <c r="AS129" s="298" t="str">
        <f t="shared" ca="1" si="35"/>
        <v/>
      </c>
      <c r="AT129" s="293"/>
      <c r="AU129" s="298" t="str">
        <f t="shared" ca="1" si="36"/>
        <v/>
      </c>
      <c r="AV129" s="293"/>
      <c r="AW129" s="298" t="str">
        <f t="shared" ca="1" si="37"/>
        <v/>
      </c>
      <c r="AX129" s="293"/>
      <c r="AY129" s="299"/>
      <c r="AZ129" s="299" t="s">
        <v>5241</v>
      </c>
      <c r="BA129" s="299"/>
      <c r="BB129" s="299"/>
      <c r="BC129" s="299"/>
      <c r="BD129" s="299"/>
      <c r="BE129" s="299"/>
      <c r="BF129" s="299"/>
      <c r="BG129" s="299"/>
      <c r="BH129" s="300"/>
      <c r="BI129" s="301" t="str">
        <f t="shared" si="38"/>
        <v>-11500</v>
      </c>
      <c r="BJ129" s="301" t="e">
        <f ca="1">VLOOKUP(A129,資産数量・単位記入シート!$A$3:$AD$1000,30,)</f>
        <v>#N/A</v>
      </c>
      <c r="BK129" s="301">
        <f ca="1">SUMIF(公営の設計監督費!$A$2:$B$1956,工事情報入力シート!BI129,公営の設計監督費!$B$2:$B$1956)</f>
        <v>0</v>
      </c>
    </row>
    <row r="130" spans="1:63" ht="20.25" customHeight="1">
      <c r="A130" s="288" t="str">
        <f t="shared" ca="1" si="20"/>
        <v>----------</v>
      </c>
      <c r="B130" s="289" t="str">
        <f t="shared" ca="1" si="22"/>
        <v/>
      </c>
      <c r="C130" s="290"/>
      <c r="D130" s="291"/>
      <c r="E130" s="292">
        <v>11600</v>
      </c>
      <c r="F130" s="293"/>
      <c r="G130" s="293"/>
      <c r="H130" s="293"/>
      <c r="I130" s="294"/>
      <c r="J130" s="294"/>
      <c r="K130" s="294"/>
      <c r="L130" s="295"/>
      <c r="M130" s="296" t="str">
        <f t="shared" ca="1" si="23"/>
        <v/>
      </c>
      <c r="N130" s="296" t="str">
        <f ca="1">IFERROR(IF(INDIRECT(ADDRESS(ROW(),$M$1))&lt;&gt;"",INDIRECT(ADDRESS(ROW(),$M$1))*VLOOKUP(INDIRECT(ADDRESS(ROW(),$I$1)),リスト!$A:$B,2,FALSE),""),"")</f>
        <v/>
      </c>
      <c r="O130" s="295"/>
      <c r="P130" s="296" t="str">
        <f t="shared" ca="1" si="24"/>
        <v/>
      </c>
      <c r="Q130" s="294"/>
      <c r="R130" s="295"/>
      <c r="S130" s="296" t="str">
        <f t="shared" ca="1" si="25"/>
        <v/>
      </c>
      <c r="T130" s="296" t="str">
        <f ca="1">IFERROR(IF(INDIRECT(ADDRESS(ROW(),$S$1))&lt;&gt;"",INDIRECT(ADDRESS(ROW(),$S$1))*VLOOKUP(INDIRECT(ADDRESS(ROW(),$I$1)),リスト!$A:$B,2,FALSE),""),"")</f>
        <v/>
      </c>
      <c r="U130" s="295"/>
      <c r="V130" s="296" t="str">
        <f t="shared" ca="1" si="26"/>
        <v/>
      </c>
      <c r="W130" s="295"/>
      <c r="X130" s="295"/>
      <c r="Y130" s="297" t="str">
        <f t="shared" ca="1" si="27"/>
        <v/>
      </c>
      <c r="Z130" s="293"/>
      <c r="AA130" s="298" t="str">
        <f t="shared" ca="1" si="28"/>
        <v/>
      </c>
      <c r="AB130" s="293"/>
      <c r="AC130" s="298" t="str">
        <f t="shared" ca="1" si="29"/>
        <v/>
      </c>
      <c r="AD130" s="293"/>
      <c r="AE130" s="298" t="str">
        <f t="shared" ca="1" si="30"/>
        <v/>
      </c>
      <c r="AF130" s="293"/>
      <c r="AG130" s="293"/>
      <c r="AH130" s="298" t="str">
        <f t="shared" ca="1" si="31"/>
        <v/>
      </c>
      <c r="AI130" s="293"/>
      <c r="AJ130" s="298" t="str">
        <f t="shared" ca="1" si="32"/>
        <v/>
      </c>
      <c r="AK130" s="298" t="str">
        <f t="shared" ca="1" si="21"/>
        <v/>
      </c>
      <c r="AL130" s="293"/>
      <c r="AM130" s="298" t="str">
        <f t="shared" ca="1" si="33"/>
        <v/>
      </c>
      <c r="AN130" s="293"/>
      <c r="AO130" s="298" t="str">
        <f t="shared" ca="1" si="39"/>
        <v/>
      </c>
      <c r="AP130" s="293"/>
      <c r="AQ130" s="298" t="str">
        <f t="shared" ca="1" si="34"/>
        <v/>
      </c>
      <c r="AR130" s="293"/>
      <c r="AS130" s="298" t="str">
        <f t="shared" ca="1" si="35"/>
        <v/>
      </c>
      <c r="AT130" s="293"/>
      <c r="AU130" s="298" t="str">
        <f t="shared" ca="1" si="36"/>
        <v/>
      </c>
      <c r="AV130" s="293"/>
      <c r="AW130" s="298" t="str">
        <f t="shared" ca="1" si="37"/>
        <v/>
      </c>
      <c r="AX130" s="293"/>
      <c r="AY130" s="299"/>
      <c r="AZ130" s="299" t="s">
        <v>5241</v>
      </c>
      <c r="BA130" s="299"/>
      <c r="BB130" s="299"/>
      <c r="BC130" s="299"/>
      <c r="BD130" s="299"/>
      <c r="BE130" s="299"/>
      <c r="BF130" s="299"/>
      <c r="BG130" s="299"/>
      <c r="BH130" s="300"/>
      <c r="BI130" s="301" t="str">
        <f t="shared" si="38"/>
        <v>-11600</v>
      </c>
      <c r="BJ130" s="301" t="e">
        <f ca="1">VLOOKUP(A130,資産数量・単位記入シート!$A$3:$AD$1000,30,)</f>
        <v>#N/A</v>
      </c>
      <c r="BK130" s="301">
        <f ca="1">SUMIF(公営の設計監督費!$A$2:$B$1956,工事情報入力シート!BI130,公営の設計監督費!$B$2:$B$1956)</f>
        <v>0</v>
      </c>
    </row>
    <row r="131" spans="1:63" ht="20.25" customHeight="1">
      <c r="A131" s="288" t="str">
        <f t="shared" ca="1" si="20"/>
        <v>----------</v>
      </c>
      <c r="B131" s="289" t="str">
        <f t="shared" ca="1" si="22"/>
        <v/>
      </c>
      <c r="C131" s="290"/>
      <c r="D131" s="291"/>
      <c r="E131" s="292">
        <v>11700</v>
      </c>
      <c r="F131" s="293"/>
      <c r="G131" s="293"/>
      <c r="H131" s="293"/>
      <c r="I131" s="294"/>
      <c r="J131" s="294"/>
      <c r="K131" s="294"/>
      <c r="L131" s="295"/>
      <c r="M131" s="296" t="str">
        <f t="shared" ca="1" si="23"/>
        <v/>
      </c>
      <c r="N131" s="296" t="str">
        <f ca="1">IFERROR(IF(INDIRECT(ADDRESS(ROW(),$M$1))&lt;&gt;"",INDIRECT(ADDRESS(ROW(),$M$1))*VLOOKUP(INDIRECT(ADDRESS(ROW(),$I$1)),リスト!$A:$B,2,FALSE),""),"")</f>
        <v/>
      </c>
      <c r="O131" s="295"/>
      <c r="P131" s="296" t="str">
        <f t="shared" ca="1" si="24"/>
        <v/>
      </c>
      <c r="Q131" s="294"/>
      <c r="R131" s="295"/>
      <c r="S131" s="296" t="str">
        <f t="shared" ca="1" si="25"/>
        <v/>
      </c>
      <c r="T131" s="296" t="str">
        <f ca="1">IFERROR(IF(INDIRECT(ADDRESS(ROW(),$S$1))&lt;&gt;"",INDIRECT(ADDRESS(ROW(),$S$1))*VLOOKUP(INDIRECT(ADDRESS(ROW(),$I$1)),リスト!$A:$B,2,FALSE),""),"")</f>
        <v/>
      </c>
      <c r="U131" s="295"/>
      <c r="V131" s="296" t="str">
        <f t="shared" ca="1" si="26"/>
        <v/>
      </c>
      <c r="W131" s="295"/>
      <c r="X131" s="295"/>
      <c r="Y131" s="297" t="str">
        <f t="shared" ca="1" si="27"/>
        <v/>
      </c>
      <c r="Z131" s="293"/>
      <c r="AA131" s="298" t="str">
        <f t="shared" ca="1" si="28"/>
        <v/>
      </c>
      <c r="AB131" s="293"/>
      <c r="AC131" s="298" t="str">
        <f t="shared" ca="1" si="29"/>
        <v/>
      </c>
      <c r="AD131" s="293"/>
      <c r="AE131" s="298" t="str">
        <f t="shared" ca="1" si="30"/>
        <v/>
      </c>
      <c r="AF131" s="293"/>
      <c r="AG131" s="293"/>
      <c r="AH131" s="298" t="str">
        <f t="shared" ca="1" si="31"/>
        <v/>
      </c>
      <c r="AI131" s="293"/>
      <c r="AJ131" s="298" t="str">
        <f t="shared" ca="1" si="32"/>
        <v/>
      </c>
      <c r="AK131" s="298" t="str">
        <f t="shared" ca="1" si="21"/>
        <v/>
      </c>
      <c r="AL131" s="293"/>
      <c r="AM131" s="298" t="str">
        <f t="shared" ca="1" si="33"/>
        <v/>
      </c>
      <c r="AN131" s="293"/>
      <c r="AO131" s="298" t="str">
        <f t="shared" ca="1" si="39"/>
        <v/>
      </c>
      <c r="AP131" s="293"/>
      <c r="AQ131" s="298" t="str">
        <f t="shared" ca="1" si="34"/>
        <v/>
      </c>
      <c r="AR131" s="293"/>
      <c r="AS131" s="298" t="str">
        <f t="shared" ca="1" si="35"/>
        <v/>
      </c>
      <c r="AT131" s="293"/>
      <c r="AU131" s="298" t="str">
        <f t="shared" ca="1" si="36"/>
        <v/>
      </c>
      <c r="AV131" s="293"/>
      <c r="AW131" s="298" t="str">
        <f t="shared" ca="1" si="37"/>
        <v/>
      </c>
      <c r="AX131" s="293"/>
      <c r="AY131" s="299"/>
      <c r="AZ131" s="299" t="s">
        <v>5241</v>
      </c>
      <c r="BA131" s="299"/>
      <c r="BB131" s="299"/>
      <c r="BC131" s="299"/>
      <c r="BD131" s="299"/>
      <c r="BE131" s="299"/>
      <c r="BF131" s="299"/>
      <c r="BG131" s="299"/>
      <c r="BH131" s="300"/>
      <c r="BI131" s="301" t="str">
        <f t="shared" si="38"/>
        <v>-11700</v>
      </c>
      <c r="BJ131" s="301" t="e">
        <f ca="1">VLOOKUP(A131,資産数量・単位記入シート!$A$3:$AD$1000,30,)</f>
        <v>#N/A</v>
      </c>
      <c r="BK131" s="301">
        <f ca="1">SUMIF(公営の設計監督費!$A$2:$B$1956,工事情報入力シート!BI131,公営の設計監督費!$B$2:$B$1956)</f>
        <v>0</v>
      </c>
    </row>
    <row r="132" spans="1:63" ht="20.25" customHeight="1">
      <c r="A132" s="288" t="str">
        <f t="shared" ca="1" si="20"/>
        <v>----------</v>
      </c>
      <c r="B132" s="289" t="str">
        <f t="shared" ca="1" si="22"/>
        <v/>
      </c>
      <c r="C132" s="290"/>
      <c r="D132" s="291"/>
      <c r="E132" s="292">
        <v>11800</v>
      </c>
      <c r="F132" s="293"/>
      <c r="G132" s="293"/>
      <c r="H132" s="293"/>
      <c r="I132" s="294"/>
      <c r="J132" s="294"/>
      <c r="K132" s="294"/>
      <c r="L132" s="295"/>
      <c r="M132" s="296" t="str">
        <f t="shared" ca="1" si="23"/>
        <v/>
      </c>
      <c r="N132" s="296" t="str">
        <f ca="1">IFERROR(IF(INDIRECT(ADDRESS(ROW(),$M$1))&lt;&gt;"",INDIRECT(ADDRESS(ROW(),$M$1))*VLOOKUP(INDIRECT(ADDRESS(ROW(),$I$1)),リスト!$A:$B,2,FALSE),""),"")</f>
        <v/>
      </c>
      <c r="O132" s="295"/>
      <c r="P132" s="296" t="str">
        <f t="shared" ca="1" si="24"/>
        <v/>
      </c>
      <c r="Q132" s="294"/>
      <c r="R132" s="295"/>
      <c r="S132" s="296" t="str">
        <f t="shared" ca="1" si="25"/>
        <v/>
      </c>
      <c r="T132" s="296" t="str">
        <f ca="1">IFERROR(IF(INDIRECT(ADDRESS(ROW(),$S$1))&lt;&gt;"",INDIRECT(ADDRESS(ROW(),$S$1))*VLOOKUP(INDIRECT(ADDRESS(ROW(),$I$1)),リスト!$A:$B,2,FALSE),""),"")</f>
        <v/>
      </c>
      <c r="U132" s="295"/>
      <c r="V132" s="296" t="str">
        <f t="shared" ca="1" si="26"/>
        <v/>
      </c>
      <c r="W132" s="295"/>
      <c r="X132" s="295"/>
      <c r="Y132" s="297" t="str">
        <f t="shared" ca="1" si="27"/>
        <v/>
      </c>
      <c r="Z132" s="293"/>
      <c r="AA132" s="298" t="str">
        <f t="shared" ca="1" si="28"/>
        <v/>
      </c>
      <c r="AB132" s="293"/>
      <c r="AC132" s="298" t="str">
        <f t="shared" ca="1" si="29"/>
        <v/>
      </c>
      <c r="AD132" s="293"/>
      <c r="AE132" s="298" t="str">
        <f t="shared" ca="1" si="30"/>
        <v/>
      </c>
      <c r="AF132" s="293"/>
      <c r="AG132" s="293"/>
      <c r="AH132" s="298" t="str">
        <f t="shared" ca="1" si="31"/>
        <v/>
      </c>
      <c r="AI132" s="293"/>
      <c r="AJ132" s="298" t="str">
        <f t="shared" ca="1" si="32"/>
        <v/>
      </c>
      <c r="AK132" s="298" t="str">
        <f t="shared" ca="1" si="21"/>
        <v/>
      </c>
      <c r="AL132" s="293"/>
      <c r="AM132" s="298" t="str">
        <f t="shared" ca="1" si="33"/>
        <v/>
      </c>
      <c r="AN132" s="293"/>
      <c r="AO132" s="298" t="str">
        <f t="shared" ca="1" si="39"/>
        <v/>
      </c>
      <c r="AP132" s="293"/>
      <c r="AQ132" s="298" t="str">
        <f t="shared" ca="1" si="34"/>
        <v/>
      </c>
      <c r="AR132" s="293"/>
      <c r="AS132" s="298" t="str">
        <f t="shared" ca="1" si="35"/>
        <v/>
      </c>
      <c r="AT132" s="293"/>
      <c r="AU132" s="298" t="str">
        <f t="shared" ca="1" si="36"/>
        <v/>
      </c>
      <c r="AV132" s="293"/>
      <c r="AW132" s="298" t="str">
        <f t="shared" ca="1" si="37"/>
        <v/>
      </c>
      <c r="AX132" s="293"/>
      <c r="AY132" s="299"/>
      <c r="AZ132" s="299" t="s">
        <v>5241</v>
      </c>
      <c r="BA132" s="299"/>
      <c r="BB132" s="299"/>
      <c r="BC132" s="299"/>
      <c r="BD132" s="299"/>
      <c r="BE132" s="299"/>
      <c r="BF132" s="299"/>
      <c r="BG132" s="299"/>
      <c r="BH132" s="300"/>
      <c r="BI132" s="301" t="str">
        <f t="shared" si="38"/>
        <v>-11800</v>
      </c>
      <c r="BJ132" s="301" t="e">
        <f ca="1">VLOOKUP(A132,資産数量・単位記入シート!$A$3:$AD$1000,30,)</f>
        <v>#N/A</v>
      </c>
      <c r="BK132" s="301">
        <f ca="1">SUMIF(公営の設計監督費!$A$2:$B$1956,工事情報入力シート!BI132,公営の設計監督費!$B$2:$B$1956)</f>
        <v>0</v>
      </c>
    </row>
    <row r="133" spans="1:63" ht="20.25" customHeight="1">
      <c r="A133" s="288" t="str">
        <f t="shared" ca="1" si="20"/>
        <v>----------</v>
      </c>
      <c r="B133" s="289" t="str">
        <f t="shared" ca="1" si="22"/>
        <v/>
      </c>
      <c r="C133" s="290"/>
      <c r="D133" s="291"/>
      <c r="E133" s="292">
        <v>11900</v>
      </c>
      <c r="F133" s="293"/>
      <c r="G133" s="293"/>
      <c r="H133" s="293"/>
      <c r="I133" s="294"/>
      <c r="J133" s="294"/>
      <c r="K133" s="294"/>
      <c r="L133" s="295"/>
      <c r="M133" s="296" t="str">
        <f t="shared" ca="1" si="23"/>
        <v/>
      </c>
      <c r="N133" s="296" t="str">
        <f ca="1">IFERROR(IF(INDIRECT(ADDRESS(ROW(),$M$1))&lt;&gt;"",INDIRECT(ADDRESS(ROW(),$M$1))*VLOOKUP(INDIRECT(ADDRESS(ROW(),$I$1)),リスト!$A:$B,2,FALSE),""),"")</f>
        <v/>
      </c>
      <c r="O133" s="295"/>
      <c r="P133" s="296" t="str">
        <f t="shared" ca="1" si="24"/>
        <v/>
      </c>
      <c r="Q133" s="294"/>
      <c r="R133" s="295"/>
      <c r="S133" s="296" t="str">
        <f t="shared" ca="1" si="25"/>
        <v/>
      </c>
      <c r="T133" s="296" t="str">
        <f ca="1">IFERROR(IF(INDIRECT(ADDRESS(ROW(),$S$1))&lt;&gt;"",INDIRECT(ADDRESS(ROW(),$S$1))*VLOOKUP(INDIRECT(ADDRESS(ROW(),$I$1)),リスト!$A:$B,2,FALSE),""),"")</f>
        <v/>
      </c>
      <c r="U133" s="295"/>
      <c r="V133" s="296" t="str">
        <f t="shared" ca="1" si="26"/>
        <v/>
      </c>
      <c r="W133" s="295"/>
      <c r="X133" s="295"/>
      <c r="Y133" s="297" t="str">
        <f t="shared" ca="1" si="27"/>
        <v/>
      </c>
      <c r="Z133" s="293"/>
      <c r="AA133" s="298" t="str">
        <f t="shared" ca="1" si="28"/>
        <v/>
      </c>
      <c r="AB133" s="293"/>
      <c r="AC133" s="298" t="str">
        <f t="shared" ca="1" si="29"/>
        <v/>
      </c>
      <c r="AD133" s="293"/>
      <c r="AE133" s="298" t="str">
        <f t="shared" ca="1" si="30"/>
        <v/>
      </c>
      <c r="AF133" s="293"/>
      <c r="AG133" s="293"/>
      <c r="AH133" s="298" t="str">
        <f t="shared" ca="1" si="31"/>
        <v/>
      </c>
      <c r="AI133" s="293"/>
      <c r="AJ133" s="298" t="str">
        <f t="shared" ca="1" si="32"/>
        <v/>
      </c>
      <c r="AK133" s="298" t="str">
        <f t="shared" ca="1" si="21"/>
        <v/>
      </c>
      <c r="AL133" s="293"/>
      <c r="AM133" s="298" t="str">
        <f t="shared" ca="1" si="33"/>
        <v/>
      </c>
      <c r="AN133" s="293"/>
      <c r="AO133" s="298" t="str">
        <f t="shared" ca="1" si="39"/>
        <v/>
      </c>
      <c r="AP133" s="293"/>
      <c r="AQ133" s="298" t="str">
        <f t="shared" ca="1" si="34"/>
        <v/>
      </c>
      <c r="AR133" s="293"/>
      <c r="AS133" s="298" t="str">
        <f t="shared" ca="1" si="35"/>
        <v/>
      </c>
      <c r="AT133" s="293"/>
      <c r="AU133" s="298" t="str">
        <f t="shared" ca="1" si="36"/>
        <v/>
      </c>
      <c r="AV133" s="293"/>
      <c r="AW133" s="298" t="str">
        <f t="shared" ca="1" si="37"/>
        <v/>
      </c>
      <c r="AX133" s="293"/>
      <c r="AY133" s="299"/>
      <c r="AZ133" s="299" t="s">
        <v>5241</v>
      </c>
      <c r="BA133" s="299"/>
      <c r="BB133" s="299"/>
      <c r="BC133" s="299"/>
      <c r="BD133" s="299"/>
      <c r="BE133" s="299"/>
      <c r="BF133" s="299"/>
      <c r="BG133" s="299"/>
      <c r="BH133" s="300"/>
      <c r="BI133" s="301" t="str">
        <f t="shared" si="38"/>
        <v>-11900</v>
      </c>
      <c r="BJ133" s="301" t="e">
        <f ca="1">VLOOKUP(A133,資産数量・単位記入シート!$A$3:$AD$1000,30,)</f>
        <v>#N/A</v>
      </c>
      <c r="BK133" s="301">
        <f ca="1">SUMIF(公営の設計監督費!$A$2:$B$1956,工事情報入力シート!BI133,公営の設計監督費!$B$2:$B$1956)</f>
        <v>0</v>
      </c>
    </row>
    <row r="134" spans="1:63" ht="20.25" customHeight="1">
      <c r="A134" s="288" t="str">
        <f t="shared" ca="1" si="20"/>
        <v>----------</v>
      </c>
      <c r="B134" s="289" t="str">
        <f t="shared" ca="1" si="22"/>
        <v/>
      </c>
      <c r="C134" s="290"/>
      <c r="D134" s="291"/>
      <c r="E134" s="292">
        <v>12000</v>
      </c>
      <c r="F134" s="293"/>
      <c r="G134" s="293"/>
      <c r="H134" s="293"/>
      <c r="I134" s="294"/>
      <c r="J134" s="294"/>
      <c r="K134" s="294"/>
      <c r="L134" s="295"/>
      <c r="M134" s="296" t="str">
        <f t="shared" ca="1" si="23"/>
        <v/>
      </c>
      <c r="N134" s="296" t="str">
        <f ca="1">IFERROR(IF(INDIRECT(ADDRESS(ROW(),$M$1))&lt;&gt;"",INDIRECT(ADDRESS(ROW(),$M$1))*VLOOKUP(INDIRECT(ADDRESS(ROW(),$I$1)),リスト!$A:$B,2,FALSE),""),"")</f>
        <v/>
      </c>
      <c r="O134" s="295"/>
      <c r="P134" s="296" t="str">
        <f t="shared" ca="1" si="24"/>
        <v/>
      </c>
      <c r="Q134" s="294"/>
      <c r="R134" s="295"/>
      <c r="S134" s="296" t="str">
        <f t="shared" ca="1" si="25"/>
        <v/>
      </c>
      <c r="T134" s="296" t="str">
        <f ca="1">IFERROR(IF(INDIRECT(ADDRESS(ROW(),$S$1))&lt;&gt;"",INDIRECT(ADDRESS(ROW(),$S$1))*VLOOKUP(INDIRECT(ADDRESS(ROW(),$I$1)),リスト!$A:$B,2,FALSE),""),"")</f>
        <v/>
      </c>
      <c r="U134" s="295"/>
      <c r="V134" s="296" t="str">
        <f t="shared" ca="1" si="26"/>
        <v/>
      </c>
      <c r="W134" s="295"/>
      <c r="X134" s="295"/>
      <c r="Y134" s="297" t="str">
        <f t="shared" ca="1" si="27"/>
        <v/>
      </c>
      <c r="Z134" s="293"/>
      <c r="AA134" s="298" t="str">
        <f t="shared" ca="1" si="28"/>
        <v/>
      </c>
      <c r="AB134" s="293"/>
      <c r="AC134" s="298" t="str">
        <f t="shared" ca="1" si="29"/>
        <v/>
      </c>
      <c r="AD134" s="293"/>
      <c r="AE134" s="298" t="str">
        <f t="shared" ca="1" si="30"/>
        <v/>
      </c>
      <c r="AF134" s="293"/>
      <c r="AG134" s="293"/>
      <c r="AH134" s="298" t="str">
        <f t="shared" ca="1" si="31"/>
        <v/>
      </c>
      <c r="AI134" s="293"/>
      <c r="AJ134" s="298" t="str">
        <f t="shared" ca="1" si="32"/>
        <v/>
      </c>
      <c r="AK134" s="298" t="str">
        <f t="shared" ca="1" si="21"/>
        <v/>
      </c>
      <c r="AL134" s="293"/>
      <c r="AM134" s="298" t="str">
        <f t="shared" ca="1" si="33"/>
        <v/>
      </c>
      <c r="AN134" s="293"/>
      <c r="AO134" s="298" t="str">
        <f t="shared" ca="1" si="39"/>
        <v/>
      </c>
      <c r="AP134" s="293"/>
      <c r="AQ134" s="298" t="str">
        <f t="shared" ca="1" si="34"/>
        <v/>
      </c>
      <c r="AR134" s="293"/>
      <c r="AS134" s="298" t="str">
        <f t="shared" ca="1" si="35"/>
        <v/>
      </c>
      <c r="AT134" s="293"/>
      <c r="AU134" s="298" t="str">
        <f t="shared" ca="1" si="36"/>
        <v/>
      </c>
      <c r="AV134" s="293"/>
      <c r="AW134" s="298" t="str">
        <f t="shared" ca="1" si="37"/>
        <v/>
      </c>
      <c r="AX134" s="293"/>
      <c r="AY134" s="299"/>
      <c r="AZ134" s="299" t="s">
        <v>5241</v>
      </c>
      <c r="BA134" s="299"/>
      <c r="BB134" s="299"/>
      <c r="BC134" s="299"/>
      <c r="BD134" s="299"/>
      <c r="BE134" s="299"/>
      <c r="BF134" s="299"/>
      <c r="BG134" s="299"/>
      <c r="BH134" s="300"/>
      <c r="BI134" s="301" t="str">
        <f t="shared" si="38"/>
        <v>-12000</v>
      </c>
      <c r="BJ134" s="301" t="e">
        <f ca="1">VLOOKUP(A134,資産数量・単位記入シート!$A$3:$AD$1000,30,)</f>
        <v>#N/A</v>
      </c>
      <c r="BK134" s="301">
        <f ca="1">SUMIF(公営の設計監督費!$A$2:$B$1956,工事情報入力シート!BI134,公営の設計監督費!$B$2:$B$1956)</f>
        <v>0</v>
      </c>
    </row>
    <row r="135" spans="1:63" ht="20.25" customHeight="1">
      <c r="A135" s="288" t="str">
        <f t="shared" ca="1" si="20"/>
        <v>----------</v>
      </c>
      <c r="B135" s="289" t="str">
        <f t="shared" ca="1" si="22"/>
        <v/>
      </c>
      <c r="C135" s="290"/>
      <c r="D135" s="291"/>
      <c r="E135" s="292">
        <v>12100</v>
      </c>
      <c r="F135" s="293"/>
      <c r="G135" s="293"/>
      <c r="H135" s="293"/>
      <c r="I135" s="294"/>
      <c r="J135" s="294"/>
      <c r="K135" s="294"/>
      <c r="L135" s="295"/>
      <c r="M135" s="296" t="str">
        <f t="shared" ca="1" si="23"/>
        <v/>
      </c>
      <c r="N135" s="296" t="str">
        <f ca="1">IFERROR(IF(INDIRECT(ADDRESS(ROW(),$M$1))&lt;&gt;"",INDIRECT(ADDRESS(ROW(),$M$1))*VLOOKUP(INDIRECT(ADDRESS(ROW(),$I$1)),リスト!$A:$B,2,FALSE),""),"")</f>
        <v/>
      </c>
      <c r="O135" s="295"/>
      <c r="P135" s="296" t="str">
        <f t="shared" ca="1" si="24"/>
        <v/>
      </c>
      <c r="Q135" s="294"/>
      <c r="R135" s="295"/>
      <c r="S135" s="296" t="str">
        <f t="shared" ca="1" si="25"/>
        <v/>
      </c>
      <c r="T135" s="296" t="str">
        <f ca="1">IFERROR(IF(INDIRECT(ADDRESS(ROW(),$S$1))&lt;&gt;"",INDIRECT(ADDRESS(ROW(),$S$1))*VLOOKUP(INDIRECT(ADDRESS(ROW(),$I$1)),リスト!$A:$B,2,FALSE),""),"")</f>
        <v/>
      </c>
      <c r="U135" s="295"/>
      <c r="V135" s="296" t="str">
        <f t="shared" ca="1" si="26"/>
        <v/>
      </c>
      <c r="W135" s="295"/>
      <c r="X135" s="295"/>
      <c r="Y135" s="297" t="str">
        <f t="shared" ca="1" si="27"/>
        <v/>
      </c>
      <c r="Z135" s="293"/>
      <c r="AA135" s="298" t="str">
        <f t="shared" ca="1" si="28"/>
        <v/>
      </c>
      <c r="AB135" s="293"/>
      <c r="AC135" s="298" t="str">
        <f t="shared" ca="1" si="29"/>
        <v/>
      </c>
      <c r="AD135" s="293"/>
      <c r="AE135" s="298" t="str">
        <f t="shared" ca="1" si="30"/>
        <v/>
      </c>
      <c r="AF135" s="293"/>
      <c r="AG135" s="293"/>
      <c r="AH135" s="298" t="str">
        <f t="shared" ca="1" si="31"/>
        <v/>
      </c>
      <c r="AI135" s="293"/>
      <c r="AJ135" s="298" t="str">
        <f t="shared" ca="1" si="32"/>
        <v/>
      </c>
      <c r="AK135" s="298" t="str">
        <f t="shared" ca="1" si="21"/>
        <v/>
      </c>
      <c r="AL135" s="293"/>
      <c r="AM135" s="298" t="str">
        <f t="shared" ca="1" si="33"/>
        <v/>
      </c>
      <c r="AN135" s="293"/>
      <c r="AO135" s="298" t="str">
        <f t="shared" ca="1" si="39"/>
        <v/>
      </c>
      <c r="AP135" s="293"/>
      <c r="AQ135" s="298" t="str">
        <f t="shared" ca="1" si="34"/>
        <v/>
      </c>
      <c r="AR135" s="293"/>
      <c r="AS135" s="298" t="str">
        <f t="shared" ca="1" si="35"/>
        <v/>
      </c>
      <c r="AT135" s="293"/>
      <c r="AU135" s="298" t="str">
        <f t="shared" ca="1" si="36"/>
        <v/>
      </c>
      <c r="AV135" s="293"/>
      <c r="AW135" s="298" t="str">
        <f t="shared" ca="1" si="37"/>
        <v/>
      </c>
      <c r="AX135" s="293"/>
      <c r="AY135" s="299"/>
      <c r="AZ135" s="299" t="s">
        <v>5241</v>
      </c>
      <c r="BA135" s="299"/>
      <c r="BB135" s="299"/>
      <c r="BC135" s="299"/>
      <c r="BD135" s="299"/>
      <c r="BE135" s="299"/>
      <c r="BF135" s="299"/>
      <c r="BG135" s="299"/>
      <c r="BH135" s="300"/>
      <c r="BI135" s="301" t="str">
        <f t="shared" si="38"/>
        <v>-12100</v>
      </c>
      <c r="BJ135" s="301" t="e">
        <f ca="1">VLOOKUP(A135,資産数量・単位記入シート!$A$3:$AD$1000,30,)</f>
        <v>#N/A</v>
      </c>
      <c r="BK135" s="301">
        <f ca="1">SUMIF(公営の設計監督費!$A$2:$B$1956,工事情報入力シート!BI135,公営の設計監督費!$B$2:$B$1956)</f>
        <v>0</v>
      </c>
    </row>
    <row r="136" spans="1:63" ht="20.25" customHeight="1">
      <c r="A136" s="288" t="str">
        <f t="shared" ca="1" si="20"/>
        <v>----------</v>
      </c>
      <c r="B136" s="289" t="str">
        <f t="shared" ca="1" si="22"/>
        <v/>
      </c>
      <c r="C136" s="290"/>
      <c r="D136" s="291"/>
      <c r="E136" s="292">
        <v>12200</v>
      </c>
      <c r="F136" s="293"/>
      <c r="G136" s="293"/>
      <c r="H136" s="293"/>
      <c r="I136" s="294"/>
      <c r="J136" s="294"/>
      <c r="K136" s="294"/>
      <c r="L136" s="295"/>
      <c r="M136" s="296" t="str">
        <f t="shared" ca="1" si="23"/>
        <v/>
      </c>
      <c r="N136" s="296" t="str">
        <f ca="1">IFERROR(IF(INDIRECT(ADDRESS(ROW(),$M$1))&lt;&gt;"",INDIRECT(ADDRESS(ROW(),$M$1))*VLOOKUP(INDIRECT(ADDRESS(ROW(),$I$1)),リスト!$A:$B,2,FALSE),""),"")</f>
        <v/>
      </c>
      <c r="O136" s="295"/>
      <c r="P136" s="296" t="str">
        <f t="shared" ca="1" si="24"/>
        <v/>
      </c>
      <c r="Q136" s="294"/>
      <c r="R136" s="295"/>
      <c r="S136" s="296" t="str">
        <f t="shared" ca="1" si="25"/>
        <v/>
      </c>
      <c r="T136" s="296" t="str">
        <f ca="1">IFERROR(IF(INDIRECT(ADDRESS(ROW(),$S$1))&lt;&gt;"",INDIRECT(ADDRESS(ROW(),$S$1))*VLOOKUP(INDIRECT(ADDRESS(ROW(),$I$1)),リスト!$A:$B,2,FALSE),""),"")</f>
        <v/>
      </c>
      <c r="U136" s="295"/>
      <c r="V136" s="296" t="str">
        <f t="shared" ca="1" si="26"/>
        <v/>
      </c>
      <c r="W136" s="295"/>
      <c r="X136" s="295"/>
      <c r="Y136" s="297" t="str">
        <f t="shared" ca="1" si="27"/>
        <v/>
      </c>
      <c r="Z136" s="293"/>
      <c r="AA136" s="298" t="str">
        <f t="shared" ca="1" si="28"/>
        <v/>
      </c>
      <c r="AB136" s="293"/>
      <c r="AC136" s="298" t="str">
        <f t="shared" ca="1" si="29"/>
        <v/>
      </c>
      <c r="AD136" s="293"/>
      <c r="AE136" s="298" t="str">
        <f t="shared" ca="1" si="30"/>
        <v/>
      </c>
      <c r="AF136" s="293"/>
      <c r="AG136" s="293"/>
      <c r="AH136" s="298" t="str">
        <f t="shared" ca="1" si="31"/>
        <v/>
      </c>
      <c r="AI136" s="293"/>
      <c r="AJ136" s="298" t="str">
        <f t="shared" ca="1" si="32"/>
        <v/>
      </c>
      <c r="AK136" s="298" t="str">
        <f t="shared" ca="1" si="21"/>
        <v/>
      </c>
      <c r="AL136" s="293"/>
      <c r="AM136" s="298" t="str">
        <f t="shared" ca="1" si="33"/>
        <v/>
      </c>
      <c r="AN136" s="293"/>
      <c r="AO136" s="298" t="str">
        <f t="shared" ca="1" si="39"/>
        <v/>
      </c>
      <c r="AP136" s="293"/>
      <c r="AQ136" s="298" t="str">
        <f t="shared" ca="1" si="34"/>
        <v/>
      </c>
      <c r="AR136" s="293"/>
      <c r="AS136" s="298" t="str">
        <f t="shared" ca="1" si="35"/>
        <v/>
      </c>
      <c r="AT136" s="293"/>
      <c r="AU136" s="298" t="str">
        <f t="shared" ca="1" si="36"/>
        <v/>
      </c>
      <c r="AV136" s="293"/>
      <c r="AW136" s="298" t="str">
        <f t="shared" ca="1" si="37"/>
        <v/>
      </c>
      <c r="AX136" s="293"/>
      <c r="AY136" s="299"/>
      <c r="AZ136" s="299" t="s">
        <v>5241</v>
      </c>
      <c r="BA136" s="299"/>
      <c r="BB136" s="299"/>
      <c r="BC136" s="299"/>
      <c r="BD136" s="299"/>
      <c r="BE136" s="299"/>
      <c r="BF136" s="299"/>
      <c r="BG136" s="299"/>
      <c r="BH136" s="300"/>
      <c r="BI136" s="301" t="str">
        <f t="shared" si="38"/>
        <v>-12200</v>
      </c>
      <c r="BJ136" s="301" t="e">
        <f ca="1">VLOOKUP(A136,資産数量・単位記入シート!$A$3:$AD$1000,30,)</f>
        <v>#N/A</v>
      </c>
      <c r="BK136" s="301">
        <f ca="1">SUMIF(公営の設計監督費!$A$2:$B$1956,工事情報入力シート!BI136,公営の設計監督費!$B$2:$B$1956)</f>
        <v>0</v>
      </c>
    </row>
    <row r="137" spans="1:63" ht="20.25" customHeight="1">
      <c r="A137" s="288" t="str">
        <f t="shared" ca="1" si="20"/>
        <v>----------</v>
      </c>
      <c r="B137" s="289" t="str">
        <f t="shared" ca="1" si="22"/>
        <v/>
      </c>
      <c r="C137" s="290"/>
      <c r="D137" s="291"/>
      <c r="E137" s="292">
        <v>12300</v>
      </c>
      <c r="F137" s="293"/>
      <c r="G137" s="293"/>
      <c r="H137" s="293"/>
      <c r="I137" s="294"/>
      <c r="J137" s="294"/>
      <c r="K137" s="294"/>
      <c r="L137" s="295"/>
      <c r="M137" s="296" t="str">
        <f t="shared" ca="1" si="23"/>
        <v/>
      </c>
      <c r="N137" s="296" t="str">
        <f ca="1">IFERROR(IF(INDIRECT(ADDRESS(ROW(),$M$1))&lt;&gt;"",INDIRECT(ADDRESS(ROW(),$M$1))*VLOOKUP(INDIRECT(ADDRESS(ROW(),$I$1)),リスト!$A:$B,2,FALSE),""),"")</f>
        <v/>
      </c>
      <c r="O137" s="295"/>
      <c r="P137" s="296" t="str">
        <f t="shared" ca="1" si="24"/>
        <v/>
      </c>
      <c r="Q137" s="294"/>
      <c r="R137" s="295"/>
      <c r="S137" s="296" t="str">
        <f t="shared" ca="1" si="25"/>
        <v/>
      </c>
      <c r="T137" s="296" t="str">
        <f ca="1">IFERROR(IF(INDIRECT(ADDRESS(ROW(),$S$1))&lt;&gt;"",INDIRECT(ADDRESS(ROW(),$S$1))*VLOOKUP(INDIRECT(ADDRESS(ROW(),$I$1)),リスト!$A:$B,2,FALSE),""),"")</f>
        <v/>
      </c>
      <c r="U137" s="295"/>
      <c r="V137" s="296" t="str">
        <f t="shared" ca="1" si="26"/>
        <v/>
      </c>
      <c r="W137" s="295"/>
      <c r="X137" s="295"/>
      <c r="Y137" s="297" t="str">
        <f t="shared" ca="1" si="27"/>
        <v/>
      </c>
      <c r="Z137" s="293"/>
      <c r="AA137" s="298" t="str">
        <f t="shared" ca="1" si="28"/>
        <v/>
      </c>
      <c r="AB137" s="293"/>
      <c r="AC137" s="298" t="str">
        <f t="shared" ca="1" si="29"/>
        <v/>
      </c>
      <c r="AD137" s="293"/>
      <c r="AE137" s="298" t="str">
        <f t="shared" ca="1" si="30"/>
        <v/>
      </c>
      <c r="AF137" s="293"/>
      <c r="AG137" s="293"/>
      <c r="AH137" s="298" t="str">
        <f t="shared" ca="1" si="31"/>
        <v/>
      </c>
      <c r="AI137" s="293"/>
      <c r="AJ137" s="298" t="str">
        <f t="shared" ca="1" si="32"/>
        <v/>
      </c>
      <c r="AK137" s="298" t="str">
        <f t="shared" ca="1" si="21"/>
        <v/>
      </c>
      <c r="AL137" s="293"/>
      <c r="AM137" s="298" t="str">
        <f t="shared" ca="1" si="33"/>
        <v/>
      </c>
      <c r="AN137" s="293"/>
      <c r="AO137" s="298" t="str">
        <f t="shared" ca="1" si="39"/>
        <v/>
      </c>
      <c r="AP137" s="293"/>
      <c r="AQ137" s="298" t="str">
        <f t="shared" ca="1" si="34"/>
        <v/>
      </c>
      <c r="AR137" s="293"/>
      <c r="AS137" s="298" t="str">
        <f t="shared" ca="1" si="35"/>
        <v/>
      </c>
      <c r="AT137" s="293"/>
      <c r="AU137" s="298" t="str">
        <f t="shared" ca="1" si="36"/>
        <v/>
      </c>
      <c r="AV137" s="293"/>
      <c r="AW137" s="298" t="str">
        <f t="shared" ca="1" si="37"/>
        <v/>
      </c>
      <c r="AX137" s="293"/>
      <c r="AY137" s="299"/>
      <c r="AZ137" s="299" t="s">
        <v>5241</v>
      </c>
      <c r="BA137" s="299"/>
      <c r="BB137" s="299"/>
      <c r="BC137" s="299"/>
      <c r="BD137" s="299"/>
      <c r="BE137" s="299"/>
      <c r="BF137" s="299"/>
      <c r="BG137" s="299"/>
      <c r="BH137" s="300"/>
      <c r="BI137" s="301" t="str">
        <f t="shared" si="38"/>
        <v>-12300</v>
      </c>
      <c r="BJ137" s="301" t="e">
        <f ca="1">VLOOKUP(A137,資産数量・単位記入シート!$A$3:$AD$1000,30,)</f>
        <v>#N/A</v>
      </c>
      <c r="BK137" s="301">
        <f ca="1">SUMIF(公営の設計監督費!$A$2:$B$1956,工事情報入力シート!BI137,公営の設計監督費!$B$2:$B$1956)</f>
        <v>0</v>
      </c>
    </row>
    <row r="138" spans="1:63" ht="20.25" customHeight="1">
      <c r="A138" s="288" t="str">
        <f t="shared" ca="1" si="20"/>
        <v>----------</v>
      </c>
      <c r="B138" s="289" t="str">
        <f t="shared" ca="1" si="22"/>
        <v/>
      </c>
      <c r="C138" s="290"/>
      <c r="D138" s="291"/>
      <c r="E138" s="292">
        <v>12400</v>
      </c>
      <c r="F138" s="293"/>
      <c r="G138" s="293"/>
      <c r="H138" s="293"/>
      <c r="I138" s="294"/>
      <c r="J138" s="294"/>
      <c r="K138" s="294"/>
      <c r="L138" s="295"/>
      <c r="M138" s="296" t="str">
        <f t="shared" ca="1" si="23"/>
        <v/>
      </c>
      <c r="N138" s="296" t="str">
        <f ca="1">IFERROR(IF(INDIRECT(ADDRESS(ROW(),$M$1))&lt;&gt;"",INDIRECT(ADDRESS(ROW(),$M$1))*VLOOKUP(INDIRECT(ADDRESS(ROW(),$I$1)),リスト!$A:$B,2,FALSE),""),"")</f>
        <v/>
      </c>
      <c r="O138" s="295"/>
      <c r="P138" s="296" t="str">
        <f t="shared" ca="1" si="24"/>
        <v/>
      </c>
      <c r="Q138" s="294"/>
      <c r="R138" s="295"/>
      <c r="S138" s="296" t="str">
        <f t="shared" ca="1" si="25"/>
        <v/>
      </c>
      <c r="T138" s="296" t="str">
        <f ca="1">IFERROR(IF(INDIRECT(ADDRESS(ROW(),$S$1))&lt;&gt;"",INDIRECT(ADDRESS(ROW(),$S$1))*VLOOKUP(INDIRECT(ADDRESS(ROW(),$I$1)),リスト!$A:$B,2,FALSE),""),"")</f>
        <v/>
      </c>
      <c r="U138" s="295"/>
      <c r="V138" s="296" t="str">
        <f t="shared" ca="1" si="26"/>
        <v/>
      </c>
      <c r="W138" s="295"/>
      <c r="X138" s="295"/>
      <c r="Y138" s="297" t="str">
        <f t="shared" ca="1" si="27"/>
        <v/>
      </c>
      <c r="Z138" s="293"/>
      <c r="AA138" s="298" t="str">
        <f t="shared" ca="1" si="28"/>
        <v/>
      </c>
      <c r="AB138" s="293"/>
      <c r="AC138" s="298" t="str">
        <f t="shared" ca="1" si="29"/>
        <v/>
      </c>
      <c r="AD138" s="293"/>
      <c r="AE138" s="298" t="str">
        <f t="shared" ca="1" si="30"/>
        <v/>
      </c>
      <c r="AF138" s="293"/>
      <c r="AG138" s="293"/>
      <c r="AH138" s="298" t="str">
        <f t="shared" ca="1" si="31"/>
        <v/>
      </c>
      <c r="AI138" s="293"/>
      <c r="AJ138" s="298" t="str">
        <f t="shared" ca="1" si="32"/>
        <v/>
      </c>
      <c r="AK138" s="298" t="str">
        <f t="shared" ca="1" si="21"/>
        <v/>
      </c>
      <c r="AL138" s="293"/>
      <c r="AM138" s="298" t="str">
        <f t="shared" ca="1" si="33"/>
        <v/>
      </c>
      <c r="AN138" s="293"/>
      <c r="AO138" s="298" t="str">
        <f t="shared" ca="1" si="39"/>
        <v/>
      </c>
      <c r="AP138" s="293"/>
      <c r="AQ138" s="298" t="str">
        <f t="shared" ca="1" si="34"/>
        <v/>
      </c>
      <c r="AR138" s="293"/>
      <c r="AS138" s="298" t="str">
        <f t="shared" ca="1" si="35"/>
        <v/>
      </c>
      <c r="AT138" s="293"/>
      <c r="AU138" s="298" t="str">
        <f t="shared" ca="1" si="36"/>
        <v/>
      </c>
      <c r="AV138" s="293"/>
      <c r="AW138" s="298" t="str">
        <f t="shared" ca="1" si="37"/>
        <v/>
      </c>
      <c r="AX138" s="293"/>
      <c r="AY138" s="299"/>
      <c r="AZ138" s="299" t="s">
        <v>5241</v>
      </c>
      <c r="BA138" s="299"/>
      <c r="BB138" s="299"/>
      <c r="BC138" s="299"/>
      <c r="BD138" s="299"/>
      <c r="BE138" s="299"/>
      <c r="BF138" s="299"/>
      <c r="BG138" s="299"/>
      <c r="BH138" s="300"/>
      <c r="BI138" s="301" t="str">
        <f t="shared" si="38"/>
        <v>-12400</v>
      </c>
      <c r="BJ138" s="301" t="e">
        <f ca="1">VLOOKUP(A138,資産数量・単位記入シート!$A$3:$AD$1000,30,)</f>
        <v>#N/A</v>
      </c>
      <c r="BK138" s="301">
        <f ca="1">SUMIF(公営の設計監督費!$A$2:$B$1956,工事情報入力シート!BI138,公営の設計監督費!$B$2:$B$1956)</f>
        <v>0</v>
      </c>
    </row>
    <row r="139" spans="1:63" ht="20.25" customHeight="1">
      <c r="A139" s="288" t="str">
        <f t="shared" ca="1" si="20"/>
        <v>----------</v>
      </c>
      <c r="B139" s="289" t="str">
        <f t="shared" ca="1" si="22"/>
        <v/>
      </c>
      <c r="C139" s="290"/>
      <c r="D139" s="291"/>
      <c r="E139" s="292">
        <v>12500</v>
      </c>
      <c r="F139" s="293"/>
      <c r="G139" s="293"/>
      <c r="H139" s="293"/>
      <c r="I139" s="294"/>
      <c r="J139" s="294"/>
      <c r="K139" s="294"/>
      <c r="L139" s="295"/>
      <c r="M139" s="296" t="str">
        <f t="shared" ca="1" si="23"/>
        <v/>
      </c>
      <c r="N139" s="296" t="str">
        <f ca="1">IFERROR(IF(INDIRECT(ADDRESS(ROW(),$M$1))&lt;&gt;"",INDIRECT(ADDRESS(ROW(),$M$1))*VLOOKUP(INDIRECT(ADDRESS(ROW(),$I$1)),リスト!$A:$B,2,FALSE),""),"")</f>
        <v/>
      </c>
      <c r="O139" s="295"/>
      <c r="P139" s="296" t="str">
        <f t="shared" ca="1" si="24"/>
        <v/>
      </c>
      <c r="Q139" s="294"/>
      <c r="R139" s="295"/>
      <c r="S139" s="296" t="str">
        <f t="shared" ca="1" si="25"/>
        <v/>
      </c>
      <c r="T139" s="296" t="str">
        <f ca="1">IFERROR(IF(INDIRECT(ADDRESS(ROW(),$S$1))&lt;&gt;"",INDIRECT(ADDRESS(ROW(),$S$1))*VLOOKUP(INDIRECT(ADDRESS(ROW(),$I$1)),リスト!$A:$B,2,FALSE),""),"")</f>
        <v/>
      </c>
      <c r="U139" s="295"/>
      <c r="V139" s="296" t="str">
        <f t="shared" ca="1" si="26"/>
        <v/>
      </c>
      <c r="W139" s="295"/>
      <c r="X139" s="295"/>
      <c r="Y139" s="297" t="str">
        <f t="shared" ca="1" si="27"/>
        <v/>
      </c>
      <c r="Z139" s="293"/>
      <c r="AA139" s="298" t="str">
        <f t="shared" ca="1" si="28"/>
        <v/>
      </c>
      <c r="AB139" s="293"/>
      <c r="AC139" s="298" t="str">
        <f t="shared" ca="1" si="29"/>
        <v/>
      </c>
      <c r="AD139" s="293"/>
      <c r="AE139" s="298" t="str">
        <f t="shared" ca="1" si="30"/>
        <v/>
      </c>
      <c r="AF139" s="293"/>
      <c r="AG139" s="293"/>
      <c r="AH139" s="298" t="str">
        <f t="shared" ca="1" si="31"/>
        <v/>
      </c>
      <c r="AI139" s="293"/>
      <c r="AJ139" s="298" t="str">
        <f t="shared" ca="1" si="32"/>
        <v/>
      </c>
      <c r="AK139" s="298" t="str">
        <f t="shared" ca="1" si="21"/>
        <v/>
      </c>
      <c r="AL139" s="293"/>
      <c r="AM139" s="298" t="str">
        <f t="shared" ca="1" si="33"/>
        <v/>
      </c>
      <c r="AN139" s="293"/>
      <c r="AO139" s="298" t="str">
        <f t="shared" ca="1" si="39"/>
        <v/>
      </c>
      <c r="AP139" s="293"/>
      <c r="AQ139" s="298" t="str">
        <f t="shared" ca="1" si="34"/>
        <v/>
      </c>
      <c r="AR139" s="293"/>
      <c r="AS139" s="298" t="str">
        <f t="shared" ca="1" si="35"/>
        <v/>
      </c>
      <c r="AT139" s="293"/>
      <c r="AU139" s="298" t="str">
        <f t="shared" ca="1" si="36"/>
        <v/>
      </c>
      <c r="AV139" s="293"/>
      <c r="AW139" s="298" t="str">
        <f t="shared" ca="1" si="37"/>
        <v/>
      </c>
      <c r="AX139" s="293"/>
      <c r="AY139" s="299"/>
      <c r="AZ139" s="299" t="s">
        <v>5241</v>
      </c>
      <c r="BA139" s="299"/>
      <c r="BB139" s="299"/>
      <c r="BC139" s="299"/>
      <c r="BD139" s="299"/>
      <c r="BE139" s="299"/>
      <c r="BF139" s="299"/>
      <c r="BG139" s="299"/>
      <c r="BH139" s="300"/>
      <c r="BI139" s="301" t="str">
        <f t="shared" si="38"/>
        <v>-12500</v>
      </c>
      <c r="BJ139" s="301" t="e">
        <f ca="1">VLOOKUP(A139,資産数量・単位記入シート!$A$3:$AD$1000,30,)</f>
        <v>#N/A</v>
      </c>
      <c r="BK139" s="301">
        <f ca="1">SUMIF(公営の設計監督費!$A$2:$B$1956,工事情報入力シート!BI139,公営の設計監督費!$B$2:$B$1956)</f>
        <v>0</v>
      </c>
    </row>
    <row r="140" spans="1:63" ht="20.25" customHeight="1">
      <c r="A140" s="288" t="str">
        <f t="shared" ca="1" si="20"/>
        <v>----------</v>
      </c>
      <c r="B140" s="289" t="str">
        <f t="shared" ca="1" si="22"/>
        <v/>
      </c>
      <c r="C140" s="290"/>
      <c r="D140" s="291"/>
      <c r="E140" s="292">
        <v>12600</v>
      </c>
      <c r="F140" s="293"/>
      <c r="G140" s="293"/>
      <c r="H140" s="293"/>
      <c r="I140" s="294"/>
      <c r="J140" s="294"/>
      <c r="K140" s="294"/>
      <c r="L140" s="295"/>
      <c r="M140" s="296" t="str">
        <f t="shared" ca="1" si="23"/>
        <v/>
      </c>
      <c r="N140" s="296" t="str">
        <f ca="1">IFERROR(IF(INDIRECT(ADDRESS(ROW(),$M$1))&lt;&gt;"",INDIRECT(ADDRESS(ROW(),$M$1))*VLOOKUP(INDIRECT(ADDRESS(ROW(),$I$1)),リスト!$A:$B,2,FALSE),""),"")</f>
        <v/>
      </c>
      <c r="O140" s="295"/>
      <c r="P140" s="296" t="str">
        <f t="shared" ca="1" si="24"/>
        <v/>
      </c>
      <c r="Q140" s="294"/>
      <c r="R140" s="295"/>
      <c r="S140" s="296" t="str">
        <f t="shared" ca="1" si="25"/>
        <v/>
      </c>
      <c r="T140" s="296" t="str">
        <f ca="1">IFERROR(IF(INDIRECT(ADDRESS(ROW(),$S$1))&lt;&gt;"",INDIRECT(ADDRESS(ROW(),$S$1))*VLOOKUP(INDIRECT(ADDRESS(ROW(),$I$1)),リスト!$A:$B,2,FALSE),""),"")</f>
        <v/>
      </c>
      <c r="U140" s="295"/>
      <c r="V140" s="296" t="str">
        <f t="shared" ca="1" si="26"/>
        <v/>
      </c>
      <c r="W140" s="295"/>
      <c r="X140" s="295"/>
      <c r="Y140" s="297" t="str">
        <f t="shared" ca="1" si="27"/>
        <v/>
      </c>
      <c r="Z140" s="293"/>
      <c r="AA140" s="298" t="str">
        <f t="shared" ca="1" si="28"/>
        <v/>
      </c>
      <c r="AB140" s="293"/>
      <c r="AC140" s="298" t="str">
        <f t="shared" ca="1" si="29"/>
        <v/>
      </c>
      <c r="AD140" s="293"/>
      <c r="AE140" s="298" t="str">
        <f t="shared" ca="1" si="30"/>
        <v/>
      </c>
      <c r="AF140" s="293"/>
      <c r="AG140" s="293"/>
      <c r="AH140" s="298" t="str">
        <f t="shared" ca="1" si="31"/>
        <v/>
      </c>
      <c r="AI140" s="293"/>
      <c r="AJ140" s="298" t="str">
        <f t="shared" ca="1" si="32"/>
        <v/>
      </c>
      <c r="AK140" s="298" t="str">
        <f t="shared" ca="1" si="21"/>
        <v/>
      </c>
      <c r="AL140" s="293"/>
      <c r="AM140" s="298" t="str">
        <f t="shared" ca="1" si="33"/>
        <v/>
      </c>
      <c r="AN140" s="293"/>
      <c r="AO140" s="298" t="str">
        <f t="shared" ca="1" si="39"/>
        <v/>
      </c>
      <c r="AP140" s="293"/>
      <c r="AQ140" s="298" t="str">
        <f t="shared" ca="1" si="34"/>
        <v/>
      </c>
      <c r="AR140" s="293"/>
      <c r="AS140" s="298" t="str">
        <f t="shared" ca="1" si="35"/>
        <v/>
      </c>
      <c r="AT140" s="293"/>
      <c r="AU140" s="298" t="str">
        <f t="shared" ca="1" si="36"/>
        <v/>
      </c>
      <c r="AV140" s="293"/>
      <c r="AW140" s="298" t="str">
        <f t="shared" ca="1" si="37"/>
        <v/>
      </c>
      <c r="AX140" s="293"/>
      <c r="AY140" s="299"/>
      <c r="AZ140" s="299" t="s">
        <v>5241</v>
      </c>
      <c r="BA140" s="299"/>
      <c r="BB140" s="299"/>
      <c r="BC140" s="299"/>
      <c r="BD140" s="299"/>
      <c r="BE140" s="299"/>
      <c r="BF140" s="299"/>
      <c r="BG140" s="299"/>
      <c r="BH140" s="300"/>
      <c r="BI140" s="301" t="str">
        <f t="shared" si="38"/>
        <v>-12600</v>
      </c>
      <c r="BJ140" s="301" t="e">
        <f ca="1">VLOOKUP(A140,資産数量・単位記入シート!$A$3:$AD$1000,30,)</f>
        <v>#N/A</v>
      </c>
      <c r="BK140" s="301">
        <f ca="1">SUMIF(公営の設計監督費!$A$2:$B$1956,工事情報入力シート!BI140,公営の設計監督費!$B$2:$B$1956)</f>
        <v>0</v>
      </c>
    </row>
    <row r="141" spans="1:63" ht="20.25" customHeight="1">
      <c r="A141" s="288" t="str">
        <f t="shared" ca="1" si="20"/>
        <v>----------</v>
      </c>
      <c r="B141" s="289" t="str">
        <f t="shared" ca="1" si="22"/>
        <v/>
      </c>
      <c r="C141" s="290"/>
      <c r="D141" s="291"/>
      <c r="E141" s="292">
        <v>12700</v>
      </c>
      <c r="F141" s="293"/>
      <c r="G141" s="293"/>
      <c r="H141" s="293"/>
      <c r="I141" s="294"/>
      <c r="J141" s="294"/>
      <c r="K141" s="294"/>
      <c r="L141" s="295"/>
      <c r="M141" s="296" t="str">
        <f t="shared" ca="1" si="23"/>
        <v/>
      </c>
      <c r="N141" s="296" t="str">
        <f ca="1">IFERROR(IF(INDIRECT(ADDRESS(ROW(),$M$1))&lt;&gt;"",INDIRECT(ADDRESS(ROW(),$M$1))*VLOOKUP(INDIRECT(ADDRESS(ROW(),$I$1)),リスト!$A:$B,2,FALSE),""),"")</f>
        <v/>
      </c>
      <c r="O141" s="295"/>
      <c r="P141" s="296" t="str">
        <f t="shared" ca="1" si="24"/>
        <v/>
      </c>
      <c r="Q141" s="294"/>
      <c r="R141" s="295"/>
      <c r="S141" s="296" t="str">
        <f t="shared" ca="1" si="25"/>
        <v/>
      </c>
      <c r="T141" s="296" t="str">
        <f ca="1">IFERROR(IF(INDIRECT(ADDRESS(ROW(),$S$1))&lt;&gt;"",INDIRECT(ADDRESS(ROW(),$S$1))*VLOOKUP(INDIRECT(ADDRESS(ROW(),$I$1)),リスト!$A:$B,2,FALSE),""),"")</f>
        <v/>
      </c>
      <c r="U141" s="295"/>
      <c r="V141" s="296" t="str">
        <f t="shared" ca="1" si="26"/>
        <v/>
      </c>
      <c r="W141" s="295"/>
      <c r="X141" s="295"/>
      <c r="Y141" s="297" t="str">
        <f t="shared" ca="1" si="27"/>
        <v/>
      </c>
      <c r="Z141" s="293"/>
      <c r="AA141" s="298" t="str">
        <f t="shared" ca="1" si="28"/>
        <v/>
      </c>
      <c r="AB141" s="293"/>
      <c r="AC141" s="298" t="str">
        <f t="shared" ca="1" si="29"/>
        <v/>
      </c>
      <c r="AD141" s="293"/>
      <c r="AE141" s="298" t="str">
        <f t="shared" ca="1" si="30"/>
        <v/>
      </c>
      <c r="AF141" s="293"/>
      <c r="AG141" s="293"/>
      <c r="AH141" s="298" t="str">
        <f t="shared" ca="1" si="31"/>
        <v/>
      </c>
      <c r="AI141" s="293"/>
      <c r="AJ141" s="298" t="str">
        <f t="shared" ca="1" si="32"/>
        <v/>
      </c>
      <c r="AK141" s="298" t="str">
        <f t="shared" ca="1" si="21"/>
        <v/>
      </c>
      <c r="AL141" s="293"/>
      <c r="AM141" s="298" t="str">
        <f t="shared" ca="1" si="33"/>
        <v/>
      </c>
      <c r="AN141" s="293"/>
      <c r="AO141" s="298" t="str">
        <f t="shared" ca="1" si="39"/>
        <v/>
      </c>
      <c r="AP141" s="293"/>
      <c r="AQ141" s="298" t="str">
        <f t="shared" ca="1" si="34"/>
        <v/>
      </c>
      <c r="AR141" s="293"/>
      <c r="AS141" s="298" t="str">
        <f t="shared" ca="1" si="35"/>
        <v/>
      </c>
      <c r="AT141" s="293"/>
      <c r="AU141" s="298" t="str">
        <f t="shared" ca="1" si="36"/>
        <v/>
      </c>
      <c r="AV141" s="293"/>
      <c r="AW141" s="298" t="str">
        <f t="shared" ca="1" si="37"/>
        <v/>
      </c>
      <c r="AX141" s="293"/>
      <c r="AY141" s="299"/>
      <c r="AZ141" s="299" t="s">
        <v>5241</v>
      </c>
      <c r="BA141" s="299"/>
      <c r="BB141" s="299"/>
      <c r="BC141" s="299"/>
      <c r="BD141" s="299"/>
      <c r="BE141" s="299"/>
      <c r="BF141" s="299"/>
      <c r="BG141" s="299"/>
      <c r="BH141" s="300"/>
      <c r="BI141" s="301" t="str">
        <f t="shared" si="38"/>
        <v>-12700</v>
      </c>
      <c r="BJ141" s="301" t="e">
        <f ca="1">VLOOKUP(A141,資産数量・単位記入シート!$A$3:$AD$1000,30,)</f>
        <v>#N/A</v>
      </c>
      <c r="BK141" s="301">
        <f ca="1">SUMIF(公営の設計監督費!$A$2:$B$1956,工事情報入力シート!BI141,公営の設計監督費!$B$2:$B$1956)</f>
        <v>0</v>
      </c>
    </row>
    <row r="142" spans="1:63" ht="20.25" customHeight="1">
      <c r="A142" s="288" t="str">
        <f t="shared" ca="1" si="20"/>
        <v>----------</v>
      </c>
      <c r="B142" s="289" t="str">
        <f t="shared" ca="1" si="22"/>
        <v/>
      </c>
      <c r="C142" s="290"/>
      <c r="D142" s="291"/>
      <c r="E142" s="292">
        <v>12800</v>
      </c>
      <c r="F142" s="293"/>
      <c r="G142" s="293"/>
      <c r="H142" s="293"/>
      <c r="I142" s="294"/>
      <c r="J142" s="294"/>
      <c r="K142" s="294"/>
      <c r="L142" s="295"/>
      <c r="M142" s="296" t="str">
        <f t="shared" ca="1" si="23"/>
        <v/>
      </c>
      <c r="N142" s="296" t="str">
        <f ca="1">IFERROR(IF(INDIRECT(ADDRESS(ROW(),$M$1))&lt;&gt;"",INDIRECT(ADDRESS(ROW(),$M$1))*VLOOKUP(INDIRECT(ADDRESS(ROW(),$I$1)),リスト!$A:$B,2,FALSE),""),"")</f>
        <v/>
      </c>
      <c r="O142" s="295"/>
      <c r="P142" s="296" t="str">
        <f t="shared" ca="1" si="24"/>
        <v/>
      </c>
      <c r="Q142" s="294"/>
      <c r="R142" s="295"/>
      <c r="S142" s="296" t="str">
        <f t="shared" ca="1" si="25"/>
        <v/>
      </c>
      <c r="T142" s="296" t="str">
        <f ca="1">IFERROR(IF(INDIRECT(ADDRESS(ROW(),$S$1))&lt;&gt;"",INDIRECT(ADDRESS(ROW(),$S$1))*VLOOKUP(INDIRECT(ADDRESS(ROW(),$I$1)),リスト!$A:$B,2,FALSE),""),"")</f>
        <v/>
      </c>
      <c r="U142" s="295"/>
      <c r="V142" s="296" t="str">
        <f t="shared" ca="1" si="26"/>
        <v/>
      </c>
      <c r="W142" s="295"/>
      <c r="X142" s="295"/>
      <c r="Y142" s="297" t="str">
        <f t="shared" ca="1" si="27"/>
        <v/>
      </c>
      <c r="Z142" s="293"/>
      <c r="AA142" s="298" t="str">
        <f t="shared" ca="1" si="28"/>
        <v/>
      </c>
      <c r="AB142" s="293"/>
      <c r="AC142" s="298" t="str">
        <f t="shared" ca="1" si="29"/>
        <v/>
      </c>
      <c r="AD142" s="293"/>
      <c r="AE142" s="298" t="str">
        <f t="shared" ca="1" si="30"/>
        <v/>
      </c>
      <c r="AF142" s="293"/>
      <c r="AG142" s="293"/>
      <c r="AH142" s="298" t="str">
        <f t="shared" ca="1" si="31"/>
        <v/>
      </c>
      <c r="AI142" s="293"/>
      <c r="AJ142" s="298" t="str">
        <f t="shared" ca="1" si="32"/>
        <v/>
      </c>
      <c r="AK142" s="298" t="str">
        <f t="shared" ca="1" si="21"/>
        <v/>
      </c>
      <c r="AL142" s="293"/>
      <c r="AM142" s="298" t="str">
        <f t="shared" ca="1" si="33"/>
        <v/>
      </c>
      <c r="AN142" s="293"/>
      <c r="AO142" s="298" t="str">
        <f t="shared" ca="1" si="39"/>
        <v/>
      </c>
      <c r="AP142" s="293"/>
      <c r="AQ142" s="298" t="str">
        <f t="shared" ca="1" si="34"/>
        <v/>
      </c>
      <c r="AR142" s="293"/>
      <c r="AS142" s="298" t="str">
        <f t="shared" ca="1" si="35"/>
        <v/>
      </c>
      <c r="AT142" s="293"/>
      <c r="AU142" s="298" t="str">
        <f t="shared" ca="1" si="36"/>
        <v/>
      </c>
      <c r="AV142" s="293"/>
      <c r="AW142" s="298" t="str">
        <f t="shared" ca="1" si="37"/>
        <v/>
      </c>
      <c r="AX142" s="293"/>
      <c r="AY142" s="299"/>
      <c r="AZ142" s="299" t="s">
        <v>5241</v>
      </c>
      <c r="BA142" s="299"/>
      <c r="BB142" s="299"/>
      <c r="BC142" s="299"/>
      <c r="BD142" s="299"/>
      <c r="BE142" s="299"/>
      <c r="BF142" s="299"/>
      <c r="BG142" s="299"/>
      <c r="BH142" s="300"/>
      <c r="BI142" s="301" t="str">
        <f t="shared" si="38"/>
        <v>-12800</v>
      </c>
      <c r="BJ142" s="301" t="e">
        <f ca="1">VLOOKUP(A142,資産数量・単位記入シート!$A$3:$AD$1000,30,)</f>
        <v>#N/A</v>
      </c>
      <c r="BK142" s="301">
        <f ca="1">SUMIF(公営の設計監督費!$A$2:$B$1956,工事情報入力シート!BI142,公営の設計監督費!$B$2:$B$1956)</f>
        <v>0</v>
      </c>
    </row>
    <row r="143" spans="1:63" ht="20.25" customHeight="1">
      <c r="A143" s="288" t="str">
        <f t="shared" ref="A143:A206" ca="1" si="40">CONCATENATE(INDIRECT(ADDRESS(ROW(),$G$1)), "-", INDIRECT(ADDRESS(ROW(),$H$1)), "-", INDIRECT(ADDRESS(ROW(),$AK$1)), "-", INDIRECT(ADDRESS(ROW(),$AB$1)), "-", INDIRECT(ADDRESS(ROW(),$AD$1)), "-", INDIRECT(ADDRESS(ROW(),$AL$1)), "-", INDIRECT(ADDRESS(ROW(),$AP$1)), "-", INDIRECT(ADDRESS(ROW(),$AR$1)), "-", INDIRECT(ADDRESS(ROW(),$AT$1)), "-", INDIRECT(ADDRESS(ROW(),$AV$1)), "-", INDIRECT(ADDRESS(ROW(),$AX$1)))</f>
        <v>----------</v>
      </c>
      <c r="B143" s="289" t="str">
        <f t="shared" ca="1" si="22"/>
        <v/>
      </c>
      <c r="C143" s="290"/>
      <c r="D143" s="291"/>
      <c r="E143" s="292">
        <v>12900</v>
      </c>
      <c r="F143" s="293"/>
      <c r="G143" s="293"/>
      <c r="H143" s="293"/>
      <c r="I143" s="294"/>
      <c r="J143" s="294"/>
      <c r="K143" s="294"/>
      <c r="L143" s="295"/>
      <c r="M143" s="296" t="str">
        <f t="shared" ca="1" si="23"/>
        <v/>
      </c>
      <c r="N143" s="296" t="str">
        <f ca="1">IFERROR(IF(INDIRECT(ADDRESS(ROW(),$M$1))&lt;&gt;"",INDIRECT(ADDRESS(ROW(),$M$1))*VLOOKUP(INDIRECT(ADDRESS(ROW(),$I$1)),リスト!$A:$B,2,FALSE),""),"")</f>
        <v/>
      </c>
      <c r="O143" s="295"/>
      <c r="P143" s="296" t="str">
        <f t="shared" ca="1" si="24"/>
        <v/>
      </c>
      <c r="Q143" s="294"/>
      <c r="R143" s="295"/>
      <c r="S143" s="296" t="str">
        <f t="shared" ca="1" si="25"/>
        <v/>
      </c>
      <c r="T143" s="296" t="str">
        <f ca="1">IFERROR(IF(INDIRECT(ADDRESS(ROW(),$S$1))&lt;&gt;"",INDIRECT(ADDRESS(ROW(),$S$1))*VLOOKUP(INDIRECT(ADDRESS(ROW(),$I$1)),リスト!$A:$B,2,FALSE),""),"")</f>
        <v/>
      </c>
      <c r="U143" s="295"/>
      <c r="V143" s="296" t="str">
        <f t="shared" ca="1" si="26"/>
        <v/>
      </c>
      <c r="W143" s="295"/>
      <c r="X143" s="295"/>
      <c r="Y143" s="297" t="str">
        <f t="shared" ca="1" si="27"/>
        <v/>
      </c>
      <c r="Z143" s="293"/>
      <c r="AA143" s="298" t="str">
        <f t="shared" ca="1" si="28"/>
        <v/>
      </c>
      <c r="AB143" s="293"/>
      <c r="AC143" s="298" t="str">
        <f t="shared" ca="1" si="29"/>
        <v/>
      </c>
      <c r="AD143" s="293"/>
      <c r="AE143" s="298" t="str">
        <f t="shared" ca="1" si="30"/>
        <v/>
      </c>
      <c r="AF143" s="293"/>
      <c r="AG143" s="293"/>
      <c r="AH143" s="298" t="str">
        <f t="shared" ca="1" si="31"/>
        <v/>
      </c>
      <c r="AI143" s="293"/>
      <c r="AJ143" s="298" t="str">
        <f t="shared" ca="1" si="32"/>
        <v/>
      </c>
      <c r="AK143" s="298" t="str">
        <f t="shared" ref="AK143:AK206" ca="1" si="41">IF(INDIRECT(ADDRESS(ROW(),$AD$1))&lt;&gt;"",CONCATENATE($E$7, "-", INDIRECT(ADDRESS(ROW(),$AF$1)), INDIRECT(ADDRESS(ROW(),$Z$1)), "-", INDIRECT(ADDRESS(ROW(),$AG$1)), INDIRECT(ADDRESS(ROW(),$AI$1))),"")</f>
        <v/>
      </c>
      <c r="AL143" s="293"/>
      <c r="AM143" s="298" t="str">
        <f t="shared" ca="1" si="33"/>
        <v/>
      </c>
      <c r="AN143" s="293"/>
      <c r="AO143" s="298" t="str">
        <f t="shared" ca="1" si="39"/>
        <v/>
      </c>
      <c r="AP143" s="293"/>
      <c r="AQ143" s="298" t="str">
        <f t="shared" ca="1" si="34"/>
        <v/>
      </c>
      <c r="AR143" s="293"/>
      <c r="AS143" s="298" t="str">
        <f t="shared" ca="1" si="35"/>
        <v/>
      </c>
      <c r="AT143" s="293"/>
      <c r="AU143" s="298" t="str">
        <f t="shared" ca="1" si="36"/>
        <v/>
      </c>
      <c r="AV143" s="293"/>
      <c r="AW143" s="298" t="str">
        <f t="shared" ca="1" si="37"/>
        <v/>
      </c>
      <c r="AX143" s="293"/>
      <c r="AY143" s="299"/>
      <c r="AZ143" s="299" t="s">
        <v>5241</v>
      </c>
      <c r="BA143" s="299"/>
      <c r="BB143" s="299"/>
      <c r="BC143" s="299"/>
      <c r="BD143" s="299"/>
      <c r="BE143" s="299"/>
      <c r="BF143" s="299"/>
      <c r="BG143" s="299"/>
      <c r="BH143" s="300"/>
      <c r="BI143" s="301" t="str">
        <f t="shared" si="38"/>
        <v>-12900</v>
      </c>
      <c r="BJ143" s="301" t="e">
        <f ca="1">VLOOKUP(A143,資産数量・単位記入シート!$A$3:$AD$1000,30,)</f>
        <v>#N/A</v>
      </c>
      <c r="BK143" s="301">
        <f ca="1">SUMIF(公営の設計監督費!$A$2:$B$1956,工事情報入力シート!BI143,公営の設計監督費!$B$2:$B$1956)</f>
        <v>0</v>
      </c>
    </row>
    <row r="144" spans="1:63" ht="20.25" customHeight="1">
      <c r="A144" s="288" t="str">
        <f t="shared" ca="1" si="40"/>
        <v>----------</v>
      </c>
      <c r="B144" s="289" t="str">
        <f t="shared" ref="B144:B207" ca="1" si="42">IFERROR(IF(VLOOKUP(INDIRECT(ADDRESS(ROW(),$Z$1)),INDIRECT("財務分類コード!$A:$C"),3,FALSE)&lt;&gt;"",IF(ISNUMBER(MATCH(INDIRECT(ADDRESS(ROW(),$A$1)),OFFSET($A$1,$B$14,0,ROW()-$B$14-1,1),0)),"",ROW()),""),"")</f>
        <v/>
      </c>
      <c r="C144" s="290"/>
      <c r="D144" s="291"/>
      <c r="E144" s="292">
        <v>13000</v>
      </c>
      <c r="F144" s="293"/>
      <c r="G144" s="293"/>
      <c r="H144" s="293"/>
      <c r="I144" s="294"/>
      <c r="J144" s="294"/>
      <c r="K144" s="294"/>
      <c r="L144" s="295"/>
      <c r="M144" s="296" t="str">
        <f t="shared" ref="M144:M207" ca="1" si="43">IF(OR(INDIRECT(ADDRESS(ROW(),$K$1))&lt;&gt;"",INDIRECT(ADDRESS(ROW(),$L$1))&lt;&gt;""),INDIRECT(ADDRESS(ROW(),$K$1))*INDIRECT(ADDRESS(ROW(),$L$1)),"")</f>
        <v/>
      </c>
      <c r="N144" s="296" t="str">
        <f ca="1">IFERROR(IF(INDIRECT(ADDRESS(ROW(),$M$1))&lt;&gt;"",INDIRECT(ADDRESS(ROW(),$M$1))*VLOOKUP(INDIRECT(ADDRESS(ROW(),$I$1)),リスト!$A:$B,2,FALSE),""),"")</f>
        <v/>
      </c>
      <c r="O144" s="295"/>
      <c r="P144" s="296" t="str">
        <f t="shared" ref="P144:P207" ca="1" si="44">IF(AND(INDIRECT(ADDRESS(ROW(),$O$1))&lt;&gt;"",INDIRECT(ADDRESS(ROW(),$M$1))&lt;&gt;""),INDIRECT(ADDRESS(ROW(),$M$1))-INDIRECT(ADDRESS(ROW(),$O$1)),"")</f>
        <v/>
      </c>
      <c r="Q144" s="294"/>
      <c r="R144" s="295"/>
      <c r="S144" s="296" t="str">
        <f t="shared" ref="S144:S207" ca="1" si="45">IF(OR(INDIRECT(ADDRESS(ROW(),$Q$1))&lt;&gt;"",INDIRECT(ADDRESS(ROW(),$R$1))&lt;&gt;""),INDIRECT(ADDRESS(ROW(),$Q$1))*INDIRECT(ADDRESS(ROW(),$R$1)),"")</f>
        <v/>
      </c>
      <c r="T144" s="296" t="str">
        <f ca="1">IFERROR(IF(INDIRECT(ADDRESS(ROW(),$S$1))&lt;&gt;"",INDIRECT(ADDRESS(ROW(),$S$1))*VLOOKUP(INDIRECT(ADDRESS(ROW(),$I$1)),リスト!$A:$B,2,FALSE),""),"")</f>
        <v/>
      </c>
      <c r="U144" s="295"/>
      <c r="V144" s="296" t="str">
        <f t="shared" ref="V144:V207" ca="1" si="46">IF(AND(INDIRECT(ADDRESS(ROW(),$U$1))&lt;&gt;"",INDIRECT(ADDRESS(ROW(),$S$1))&lt;&gt;""),INDIRECT(ADDRESS(ROW(),$S$1))-INDIRECT(ADDRESS(ROW(),$U$1)),"")</f>
        <v/>
      </c>
      <c r="W144" s="295"/>
      <c r="X144" s="295"/>
      <c r="Y144" s="297" t="str">
        <f t="shared" ref="Y144:Y207" ca="1" si="47">IFERROR(IF(VLOOKUP(INDIRECT(ADDRESS(ROW(),$Z$1)),INDIRECT("財務分類コード!$A:$D"),3,FALSE)&lt;&gt;"",IF(OR(INDIRECT(ADDRESS(ROW(),$S$1))=0,INDIRECT(ADDRESS(ROW(),$S$1))=""),"",INDIRECT(ADDRESS(ROW(),$S$1))-INDIRECT(ADDRESS(ROW(),$X$1))),""),"")</f>
        <v/>
      </c>
      <c r="Z144" s="293"/>
      <c r="AA144" s="298" t="str">
        <f t="shared" ref="AA144:AA207" ca="1" si="48">IFERROR(VLOOKUP(INDIRECT(ADDRESS(ROW(),$Z$1)),INDIRECT("財務分類コード!$A:$B"),2,FALSE),"")</f>
        <v/>
      </c>
      <c r="AB144" s="293"/>
      <c r="AC144" s="298" t="str">
        <f t="shared" ref="AC144:AC207" ca="1" si="49">IFERROR(VLOOKUP(INDIRECT(ADDRESS(ROW(),$AB$1)),INDIRECT("資産クラスコード!$A:$B"),2,FALSE),"")</f>
        <v/>
      </c>
      <c r="AD144" s="293"/>
      <c r="AE144" s="298" t="str">
        <f t="shared" ref="AE144:AE207" ca="1" si="50">IFERROR(VLOOKUP(INDIRECT(ADDRESS(ROW(),$AD$1)),INDIRECT("勘定科目コード!$A:$B"),2,FALSE),"")</f>
        <v/>
      </c>
      <c r="AF144" s="293"/>
      <c r="AG144" s="293"/>
      <c r="AH144" s="298" t="str">
        <f t="shared" ref="AH144:AH207" ca="1" si="51">IFERROR(VLOOKUP(INDIRECT(ADDRESS(ROW(),$AG$1)),INDIRECT("予算掌理部署コード!$A:$B"),2,FALSE),"")</f>
        <v/>
      </c>
      <c r="AI144" s="293"/>
      <c r="AJ144" s="298" t="str">
        <f t="shared" ref="AJ144:AJ207" ca="1" si="52">IFERROR(VLOOKUP(INDIRECT(ADDRESS(ROW(),$AI$1)),INDIRECT("WBS第2階層コード!$A:$B"),2,FALSE),"")</f>
        <v/>
      </c>
      <c r="AK144" s="298" t="str">
        <f t="shared" ca="1" si="41"/>
        <v/>
      </c>
      <c r="AL144" s="293"/>
      <c r="AM144" s="298" t="str">
        <f t="shared" ref="AM144:AM207" ca="1" si="53">IFERROR(VLOOKUP(INDIRECT(ADDRESS(ROW(),$AL$1)),INDIRECT("原価センタコード!$B:$C"),2,FALSE),"")</f>
        <v/>
      </c>
      <c r="AN144" s="293"/>
      <c r="AO144" s="298" t="str">
        <f t="shared" ca="1" si="39"/>
        <v/>
      </c>
      <c r="AP144" s="293"/>
      <c r="AQ144" s="298" t="str">
        <f t="shared" ref="AQ144:AQ207" ca="1" si="54">IFERROR(VLOOKUP(INDIRECT(ADDRESS(ROW(),$AP$1)),INDIRECT("事業コード!$A:$B"),2,FALSE),"")</f>
        <v/>
      </c>
      <c r="AR144" s="293"/>
      <c r="AS144" s="298" t="str">
        <f t="shared" ref="AS144:AS207" ca="1" si="55">IFERROR(VLOOKUP(INDIRECT(ADDRESS(ROW(),$AR$1)),INDIRECT("所管コード!$A:$B"),2,FALSE),"")</f>
        <v/>
      </c>
      <c r="AT144" s="293"/>
      <c r="AU144" s="298" t="str">
        <f t="shared" ref="AU144:AU207" ca="1" si="56">IFERROR(VLOOKUP(INDIRECT(ADDRESS(ROW(),$AT$1)),INDIRECT("所在コード!$A:$B"),2,FALSE),"")</f>
        <v/>
      </c>
      <c r="AV144" s="293"/>
      <c r="AW144" s="298" t="str">
        <f t="shared" ref="AW144:AW207" ca="1" si="57">IFERROR(VLOOKUP(INDIRECT(ADDRESS(ROW(),$AV$1)),INDIRECT("品目コード!$A:$B"),2,FALSE),"")</f>
        <v/>
      </c>
      <c r="AX144" s="293"/>
      <c r="AY144" s="299"/>
      <c r="AZ144" s="299" t="s">
        <v>5241</v>
      </c>
      <c r="BA144" s="299"/>
      <c r="BB144" s="299"/>
      <c r="BC144" s="299"/>
      <c r="BD144" s="299"/>
      <c r="BE144" s="299"/>
      <c r="BF144" s="299"/>
      <c r="BG144" s="299"/>
      <c r="BH144" s="300"/>
      <c r="BI144" s="301" t="str">
        <f t="shared" ref="BI144:BI207" si="58">CONCATENATE($E$6,"-",E144)</f>
        <v>-13000</v>
      </c>
      <c r="BJ144" s="301" t="e">
        <f ca="1">VLOOKUP(A144,資産数量・単位記入シート!$A$3:$AD$1000,30,)</f>
        <v>#N/A</v>
      </c>
      <c r="BK144" s="301">
        <f ca="1">SUMIF(公営の設計監督費!$A$2:$B$1956,工事情報入力シート!BI144,公営の設計監督費!$B$2:$B$1956)</f>
        <v>0</v>
      </c>
    </row>
    <row r="145" spans="1:63" ht="20.25" customHeight="1">
      <c r="A145" s="288" t="str">
        <f t="shared" ca="1" si="40"/>
        <v>----------</v>
      </c>
      <c r="B145" s="289" t="str">
        <f t="shared" ca="1" si="42"/>
        <v/>
      </c>
      <c r="C145" s="290"/>
      <c r="D145" s="291"/>
      <c r="E145" s="292">
        <v>13100</v>
      </c>
      <c r="F145" s="293"/>
      <c r="G145" s="293"/>
      <c r="H145" s="293"/>
      <c r="I145" s="294"/>
      <c r="J145" s="294"/>
      <c r="K145" s="294"/>
      <c r="L145" s="295"/>
      <c r="M145" s="296" t="str">
        <f t="shared" ca="1" si="43"/>
        <v/>
      </c>
      <c r="N145" s="296" t="str">
        <f ca="1">IFERROR(IF(INDIRECT(ADDRESS(ROW(),$M$1))&lt;&gt;"",INDIRECT(ADDRESS(ROW(),$M$1))*VLOOKUP(INDIRECT(ADDRESS(ROW(),$I$1)),リスト!$A:$B,2,FALSE),""),"")</f>
        <v/>
      </c>
      <c r="O145" s="295"/>
      <c r="P145" s="296" t="str">
        <f t="shared" ca="1" si="44"/>
        <v/>
      </c>
      <c r="Q145" s="294"/>
      <c r="R145" s="295"/>
      <c r="S145" s="296" t="str">
        <f t="shared" ca="1" si="45"/>
        <v/>
      </c>
      <c r="T145" s="296" t="str">
        <f ca="1">IFERROR(IF(INDIRECT(ADDRESS(ROW(),$S$1))&lt;&gt;"",INDIRECT(ADDRESS(ROW(),$S$1))*VLOOKUP(INDIRECT(ADDRESS(ROW(),$I$1)),リスト!$A:$B,2,FALSE),""),"")</f>
        <v/>
      </c>
      <c r="U145" s="295"/>
      <c r="V145" s="296" t="str">
        <f t="shared" ca="1" si="46"/>
        <v/>
      </c>
      <c r="W145" s="295"/>
      <c r="X145" s="295"/>
      <c r="Y145" s="297" t="str">
        <f t="shared" ca="1" si="47"/>
        <v/>
      </c>
      <c r="Z145" s="293"/>
      <c r="AA145" s="298" t="str">
        <f t="shared" ca="1" si="48"/>
        <v/>
      </c>
      <c r="AB145" s="293"/>
      <c r="AC145" s="298" t="str">
        <f t="shared" ca="1" si="49"/>
        <v/>
      </c>
      <c r="AD145" s="293"/>
      <c r="AE145" s="298" t="str">
        <f t="shared" ca="1" si="50"/>
        <v/>
      </c>
      <c r="AF145" s="293"/>
      <c r="AG145" s="293"/>
      <c r="AH145" s="298" t="str">
        <f t="shared" ca="1" si="51"/>
        <v/>
      </c>
      <c r="AI145" s="293"/>
      <c r="AJ145" s="298" t="str">
        <f t="shared" ca="1" si="52"/>
        <v/>
      </c>
      <c r="AK145" s="298" t="str">
        <f t="shared" ca="1" si="41"/>
        <v/>
      </c>
      <c r="AL145" s="293"/>
      <c r="AM145" s="298" t="str">
        <f t="shared" ca="1" si="53"/>
        <v/>
      </c>
      <c r="AN145" s="293"/>
      <c r="AO145" s="298" t="str">
        <f t="shared" ref="AO145:AO208" ca="1" si="59">IFERROR(VLOOKUP(INDIRECT(ADDRESS(ROW(),$AN$1)),INDIRECT("原価センタコード!$B:$C"),2,FALSE),"")</f>
        <v/>
      </c>
      <c r="AP145" s="293"/>
      <c r="AQ145" s="298" t="str">
        <f t="shared" ca="1" si="54"/>
        <v/>
      </c>
      <c r="AR145" s="293"/>
      <c r="AS145" s="298" t="str">
        <f t="shared" ca="1" si="55"/>
        <v/>
      </c>
      <c r="AT145" s="293"/>
      <c r="AU145" s="298" t="str">
        <f t="shared" ca="1" si="56"/>
        <v/>
      </c>
      <c r="AV145" s="293"/>
      <c r="AW145" s="298" t="str">
        <f t="shared" ca="1" si="57"/>
        <v/>
      </c>
      <c r="AX145" s="293"/>
      <c r="AY145" s="299"/>
      <c r="AZ145" s="299" t="s">
        <v>5241</v>
      </c>
      <c r="BA145" s="299"/>
      <c r="BB145" s="299"/>
      <c r="BC145" s="299"/>
      <c r="BD145" s="299"/>
      <c r="BE145" s="299"/>
      <c r="BF145" s="299"/>
      <c r="BG145" s="299"/>
      <c r="BH145" s="300"/>
      <c r="BI145" s="301" t="str">
        <f t="shared" si="58"/>
        <v>-13100</v>
      </c>
      <c r="BJ145" s="301" t="e">
        <f ca="1">VLOOKUP(A145,資産数量・単位記入シート!$A$3:$AD$1000,30,)</f>
        <v>#N/A</v>
      </c>
      <c r="BK145" s="301">
        <f ca="1">SUMIF(公営の設計監督費!$A$2:$B$1956,工事情報入力シート!BI145,公営の設計監督費!$B$2:$B$1956)</f>
        <v>0</v>
      </c>
    </row>
    <row r="146" spans="1:63" ht="20.25" customHeight="1">
      <c r="A146" s="288" t="str">
        <f t="shared" ca="1" si="40"/>
        <v>----------</v>
      </c>
      <c r="B146" s="289" t="str">
        <f t="shared" ca="1" si="42"/>
        <v/>
      </c>
      <c r="C146" s="290"/>
      <c r="D146" s="291"/>
      <c r="E146" s="292">
        <v>13200</v>
      </c>
      <c r="F146" s="293"/>
      <c r="G146" s="293"/>
      <c r="H146" s="293"/>
      <c r="I146" s="294"/>
      <c r="J146" s="294"/>
      <c r="K146" s="294"/>
      <c r="L146" s="295"/>
      <c r="M146" s="296" t="str">
        <f t="shared" ca="1" si="43"/>
        <v/>
      </c>
      <c r="N146" s="296" t="str">
        <f ca="1">IFERROR(IF(INDIRECT(ADDRESS(ROW(),$M$1))&lt;&gt;"",INDIRECT(ADDRESS(ROW(),$M$1))*VLOOKUP(INDIRECT(ADDRESS(ROW(),$I$1)),リスト!$A:$B,2,FALSE),""),"")</f>
        <v/>
      </c>
      <c r="O146" s="295"/>
      <c r="P146" s="296" t="str">
        <f t="shared" ca="1" si="44"/>
        <v/>
      </c>
      <c r="Q146" s="294"/>
      <c r="R146" s="295"/>
      <c r="S146" s="296" t="str">
        <f t="shared" ca="1" si="45"/>
        <v/>
      </c>
      <c r="T146" s="296" t="str">
        <f ca="1">IFERROR(IF(INDIRECT(ADDRESS(ROW(),$S$1))&lt;&gt;"",INDIRECT(ADDRESS(ROW(),$S$1))*VLOOKUP(INDIRECT(ADDRESS(ROW(),$I$1)),リスト!$A:$B,2,FALSE),""),"")</f>
        <v/>
      </c>
      <c r="U146" s="295"/>
      <c r="V146" s="296" t="str">
        <f t="shared" ca="1" si="46"/>
        <v/>
      </c>
      <c r="W146" s="295"/>
      <c r="X146" s="295"/>
      <c r="Y146" s="297" t="str">
        <f t="shared" ca="1" si="47"/>
        <v/>
      </c>
      <c r="Z146" s="293"/>
      <c r="AA146" s="298" t="str">
        <f t="shared" ca="1" si="48"/>
        <v/>
      </c>
      <c r="AB146" s="293"/>
      <c r="AC146" s="298" t="str">
        <f t="shared" ca="1" si="49"/>
        <v/>
      </c>
      <c r="AD146" s="293"/>
      <c r="AE146" s="298" t="str">
        <f t="shared" ca="1" si="50"/>
        <v/>
      </c>
      <c r="AF146" s="293"/>
      <c r="AG146" s="293"/>
      <c r="AH146" s="298" t="str">
        <f t="shared" ca="1" si="51"/>
        <v/>
      </c>
      <c r="AI146" s="293"/>
      <c r="AJ146" s="298" t="str">
        <f t="shared" ca="1" si="52"/>
        <v/>
      </c>
      <c r="AK146" s="298" t="str">
        <f t="shared" ca="1" si="41"/>
        <v/>
      </c>
      <c r="AL146" s="293"/>
      <c r="AM146" s="298" t="str">
        <f t="shared" ca="1" si="53"/>
        <v/>
      </c>
      <c r="AN146" s="293"/>
      <c r="AO146" s="298" t="str">
        <f t="shared" ca="1" si="59"/>
        <v/>
      </c>
      <c r="AP146" s="293"/>
      <c r="AQ146" s="298" t="str">
        <f t="shared" ca="1" si="54"/>
        <v/>
      </c>
      <c r="AR146" s="293"/>
      <c r="AS146" s="298" t="str">
        <f t="shared" ca="1" si="55"/>
        <v/>
      </c>
      <c r="AT146" s="293"/>
      <c r="AU146" s="298" t="str">
        <f t="shared" ca="1" si="56"/>
        <v/>
      </c>
      <c r="AV146" s="293"/>
      <c r="AW146" s="298" t="str">
        <f t="shared" ca="1" si="57"/>
        <v/>
      </c>
      <c r="AX146" s="293"/>
      <c r="AY146" s="299"/>
      <c r="AZ146" s="299" t="s">
        <v>5241</v>
      </c>
      <c r="BA146" s="299"/>
      <c r="BB146" s="299"/>
      <c r="BC146" s="299"/>
      <c r="BD146" s="299"/>
      <c r="BE146" s="299"/>
      <c r="BF146" s="299"/>
      <c r="BG146" s="299"/>
      <c r="BH146" s="300"/>
      <c r="BI146" s="301" t="str">
        <f t="shared" si="58"/>
        <v>-13200</v>
      </c>
      <c r="BJ146" s="301" t="e">
        <f ca="1">VLOOKUP(A146,資産数量・単位記入シート!$A$3:$AD$1000,30,)</f>
        <v>#N/A</v>
      </c>
      <c r="BK146" s="301">
        <f ca="1">SUMIF(公営の設計監督費!$A$2:$B$1956,工事情報入力シート!BI146,公営の設計監督費!$B$2:$B$1956)</f>
        <v>0</v>
      </c>
    </row>
    <row r="147" spans="1:63" ht="20.25" customHeight="1">
      <c r="A147" s="288" t="str">
        <f t="shared" ca="1" si="40"/>
        <v>----------</v>
      </c>
      <c r="B147" s="289" t="str">
        <f t="shared" ca="1" si="42"/>
        <v/>
      </c>
      <c r="C147" s="290"/>
      <c r="D147" s="291"/>
      <c r="E147" s="292">
        <v>13300</v>
      </c>
      <c r="F147" s="293"/>
      <c r="G147" s="293"/>
      <c r="H147" s="293"/>
      <c r="I147" s="294"/>
      <c r="J147" s="294"/>
      <c r="K147" s="294"/>
      <c r="L147" s="295"/>
      <c r="M147" s="296" t="str">
        <f t="shared" ca="1" si="43"/>
        <v/>
      </c>
      <c r="N147" s="296" t="str">
        <f ca="1">IFERROR(IF(INDIRECT(ADDRESS(ROW(),$M$1))&lt;&gt;"",INDIRECT(ADDRESS(ROW(),$M$1))*VLOOKUP(INDIRECT(ADDRESS(ROW(),$I$1)),リスト!$A:$B,2,FALSE),""),"")</f>
        <v/>
      </c>
      <c r="O147" s="295"/>
      <c r="P147" s="296" t="str">
        <f t="shared" ca="1" si="44"/>
        <v/>
      </c>
      <c r="Q147" s="294"/>
      <c r="R147" s="295"/>
      <c r="S147" s="296" t="str">
        <f t="shared" ca="1" si="45"/>
        <v/>
      </c>
      <c r="T147" s="296" t="str">
        <f ca="1">IFERROR(IF(INDIRECT(ADDRESS(ROW(),$S$1))&lt;&gt;"",INDIRECT(ADDRESS(ROW(),$S$1))*VLOOKUP(INDIRECT(ADDRESS(ROW(),$I$1)),リスト!$A:$B,2,FALSE),""),"")</f>
        <v/>
      </c>
      <c r="U147" s="295"/>
      <c r="V147" s="296" t="str">
        <f t="shared" ca="1" si="46"/>
        <v/>
      </c>
      <c r="W147" s="295"/>
      <c r="X147" s="295"/>
      <c r="Y147" s="297" t="str">
        <f t="shared" ca="1" si="47"/>
        <v/>
      </c>
      <c r="Z147" s="293"/>
      <c r="AA147" s="298" t="str">
        <f t="shared" ca="1" si="48"/>
        <v/>
      </c>
      <c r="AB147" s="293"/>
      <c r="AC147" s="298" t="str">
        <f t="shared" ca="1" si="49"/>
        <v/>
      </c>
      <c r="AD147" s="293"/>
      <c r="AE147" s="298" t="str">
        <f t="shared" ca="1" si="50"/>
        <v/>
      </c>
      <c r="AF147" s="293"/>
      <c r="AG147" s="293"/>
      <c r="AH147" s="298" t="str">
        <f t="shared" ca="1" si="51"/>
        <v/>
      </c>
      <c r="AI147" s="293"/>
      <c r="AJ147" s="298" t="str">
        <f t="shared" ca="1" si="52"/>
        <v/>
      </c>
      <c r="AK147" s="298" t="str">
        <f t="shared" ca="1" si="41"/>
        <v/>
      </c>
      <c r="AL147" s="293"/>
      <c r="AM147" s="298" t="str">
        <f t="shared" ca="1" si="53"/>
        <v/>
      </c>
      <c r="AN147" s="293"/>
      <c r="AO147" s="298" t="str">
        <f t="shared" ca="1" si="59"/>
        <v/>
      </c>
      <c r="AP147" s="293"/>
      <c r="AQ147" s="298" t="str">
        <f t="shared" ca="1" si="54"/>
        <v/>
      </c>
      <c r="AR147" s="293"/>
      <c r="AS147" s="298" t="str">
        <f t="shared" ca="1" si="55"/>
        <v/>
      </c>
      <c r="AT147" s="293"/>
      <c r="AU147" s="298" t="str">
        <f t="shared" ca="1" si="56"/>
        <v/>
      </c>
      <c r="AV147" s="293"/>
      <c r="AW147" s="298" t="str">
        <f t="shared" ca="1" si="57"/>
        <v/>
      </c>
      <c r="AX147" s="293"/>
      <c r="AY147" s="299"/>
      <c r="AZ147" s="299" t="s">
        <v>5241</v>
      </c>
      <c r="BA147" s="299"/>
      <c r="BB147" s="299"/>
      <c r="BC147" s="299"/>
      <c r="BD147" s="299"/>
      <c r="BE147" s="299"/>
      <c r="BF147" s="299"/>
      <c r="BG147" s="299"/>
      <c r="BH147" s="300"/>
      <c r="BI147" s="301" t="str">
        <f t="shared" si="58"/>
        <v>-13300</v>
      </c>
      <c r="BJ147" s="301" t="e">
        <f ca="1">VLOOKUP(A147,資産数量・単位記入シート!$A$3:$AD$1000,30,)</f>
        <v>#N/A</v>
      </c>
      <c r="BK147" s="301">
        <f ca="1">SUMIF(公営の設計監督費!$A$2:$B$1956,工事情報入力シート!BI147,公営の設計監督費!$B$2:$B$1956)</f>
        <v>0</v>
      </c>
    </row>
    <row r="148" spans="1:63" ht="20.25" customHeight="1">
      <c r="A148" s="288" t="str">
        <f t="shared" ca="1" si="40"/>
        <v>----------</v>
      </c>
      <c r="B148" s="289" t="str">
        <f t="shared" ca="1" si="42"/>
        <v/>
      </c>
      <c r="C148" s="290"/>
      <c r="D148" s="291"/>
      <c r="E148" s="292">
        <v>13400</v>
      </c>
      <c r="F148" s="293"/>
      <c r="G148" s="293"/>
      <c r="H148" s="293"/>
      <c r="I148" s="294"/>
      <c r="J148" s="294"/>
      <c r="K148" s="294"/>
      <c r="L148" s="295"/>
      <c r="M148" s="296" t="str">
        <f t="shared" ca="1" si="43"/>
        <v/>
      </c>
      <c r="N148" s="296" t="str">
        <f ca="1">IFERROR(IF(INDIRECT(ADDRESS(ROW(),$M$1))&lt;&gt;"",INDIRECT(ADDRESS(ROW(),$M$1))*VLOOKUP(INDIRECT(ADDRESS(ROW(),$I$1)),リスト!$A:$B,2,FALSE),""),"")</f>
        <v/>
      </c>
      <c r="O148" s="295"/>
      <c r="P148" s="296" t="str">
        <f t="shared" ca="1" si="44"/>
        <v/>
      </c>
      <c r="Q148" s="294"/>
      <c r="R148" s="295"/>
      <c r="S148" s="296" t="str">
        <f t="shared" ca="1" si="45"/>
        <v/>
      </c>
      <c r="T148" s="296" t="str">
        <f ca="1">IFERROR(IF(INDIRECT(ADDRESS(ROW(),$S$1))&lt;&gt;"",INDIRECT(ADDRESS(ROW(),$S$1))*VLOOKUP(INDIRECT(ADDRESS(ROW(),$I$1)),リスト!$A:$B,2,FALSE),""),"")</f>
        <v/>
      </c>
      <c r="U148" s="295"/>
      <c r="V148" s="296" t="str">
        <f t="shared" ca="1" si="46"/>
        <v/>
      </c>
      <c r="W148" s="295"/>
      <c r="X148" s="295"/>
      <c r="Y148" s="297" t="str">
        <f t="shared" ca="1" si="47"/>
        <v/>
      </c>
      <c r="Z148" s="293"/>
      <c r="AA148" s="298" t="str">
        <f t="shared" ca="1" si="48"/>
        <v/>
      </c>
      <c r="AB148" s="293"/>
      <c r="AC148" s="298" t="str">
        <f t="shared" ca="1" si="49"/>
        <v/>
      </c>
      <c r="AD148" s="293"/>
      <c r="AE148" s="298" t="str">
        <f t="shared" ca="1" si="50"/>
        <v/>
      </c>
      <c r="AF148" s="293"/>
      <c r="AG148" s="293"/>
      <c r="AH148" s="298" t="str">
        <f t="shared" ca="1" si="51"/>
        <v/>
      </c>
      <c r="AI148" s="293"/>
      <c r="AJ148" s="298" t="str">
        <f t="shared" ca="1" si="52"/>
        <v/>
      </c>
      <c r="AK148" s="298" t="str">
        <f t="shared" ca="1" si="41"/>
        <v/>
      </c>
      <c r="AL148" s="293"/>
      <c r="AM148" s="298" t="str">
        <f t="shared" ca="1" si="53"/>
        <v/>
      </c>
      <c r="AN148" s="293"/>
      <c r="AO148" s="298" t="str">
        <f t="shared" ca="1" si="59"/>
        <v/>
      </c>
      <c r="AP148" s="293"/>
      <c r="AQ148" s="298" t="str">
        <f t="shared" ca="1" si="54"/>
        <v/>
      </c>
      <c r="AR148" s="293"/>
      <c r="AS148" s="298" t="str">
        <f t="shared" ca="1" si="55"/>
        <v/>
      </c>
      <c r="AT148" s="293"/>
      <c r="AU148" s="298" t="str">
        <f t="shared" ca="1" si="56"/>
        <v/>
      </c>
      <c r="AV148" s="293"/>
      <c r="AW148" s="298" t="str">
        <f t="shared" ca="1" si="57"/>
        <v/>
      </c>
      <c r="AX148" s="293"/>
      <c r="AY148" s="299"/>
      <c r="AZ148" s="299" t="s">
        <v>5241</v>
      </c>
      <c r="BA148" s="299"/>
      <c r="BB148" s="299"/>
      <c r="BC148" s="299"/>
      <c r="BD148" s="299"/>
      <c r="BE148" s="299"/>
      <c r="BF148" s="299"/>
      <c r="BG148" s="299"/>
      <c r="BH148" s="300"/>
      <c r="BI148" s="301" t="str">
        <f t="shared" si="58"/>
        <v>-13400</v>
      </c>
      <c r="BJ148" s="301" t="e">
        <f ca="1">VLOOKUP(A148,資産数量・単位記入シート!$A$3:$AD$1000,30,)</f>
        <v>#N/A</v>
      </c>
      <c r="BK148" s="301">
        <f ca="1">SUMIF(公営の設計監督費!$A$2:$B$1956,工事情報入力シート!BI148,公営の設計監督費!$B$2:$B$1956)</f>
        <v>0</v>
      </c>
    </row>
    <row r="149" spans="1:63" ht="20.25" customHeight="1">
      <c r="A149" s="288" t="str">
        <f t="shared" ca="1" si="40"/>
        <v>----------</v>
      </c>
      <c r="B149" s="289" t="str">
        <f t="shared" ca="1" si="42"/>
        <v/>
      </c>
      <c r="C149" s="290"/>
      <c r="D149" s="291"/>
      <c r="E149" s="292">
        <v>13500</v>
      </c>
      <c r="F149" s="293"/>
      <c r="G149" s="293"/>
      <c r="H149" s="293"/>
      <c r="I149" s="294"/>
      <c r="J149" s="294"/>
      <c r="K149" s="294"/>
      <c r="L149" s="295"/>
      <c r="M149" s="296" t="str">
        <f t="shared" ca="1" si="43"/>
        <v/>
      </c>
      <c r="N149" s="296" t="str">
        <f ca="1">IFERROR(IF(INDIRECT(ADDRESS(ROW(),$M$1))&lt;&gt;"",INDIRECT(ADDRESS(ROW(),$M$1))*VLOOKUP(INDIRECT(ADDRESS(ROW(),$I$1)),リスト!$A:$B,2,FALSE),""),"")</f>
        <v/>
      </c>
      <c r="O149" s="295"/>
      <c r="P149" s="296" t="str">
        <f t="shared" ca="1" si="44"/>
        <v/>
      </c>
      <c r="Q149" s="294"/>
      <c r="R149" s="295"/>
      <c r="S149" s="296" t="str">
        <f t="shared" ca="1" si="45"/>
        <v/>
      </c>
      <c r="T149" s="296" t="str">
        <f ca="1">IFERROR(IF(INDIRECT(ADDRESS(ROW(),$S$1))&lt;&gt;"",INDIRECT(ADDRESS(ROW(),$S$1))*VLOOKUP(INDIRECT(ADDRESS(ROW(),$I$1)),リスト!$A:$B,2,FALSE),""),"")</f>
        <v/>
      </c>
      <c r="U149" s="295"/>
      <c r="V149" s="296" t="str">
        <f t="shared" ca="1" si="46"/>
        <v/>
      </c>
      <c r="W149" s="295"/>
      <c r="X149" s="295"/>
      <c r="Y149" s="297" t="str">
        <f t="shared" ca="1" si="47"/>
        <v/>
      </c>
      <c r="Z149" s="293"/>
      <c r="AA149" s="298" t="str">
        <f t="shared" ca="1" si="48"/>
        <v/>
      </c>
      <c r="AB149" s="293"/>
      <c r="AC149" s="298" t="str">
        <f t="shared" ca="1" si="49"/>
        <v/>
      </c>
      <c r="AD149" s="293"/>
      <c r="AE149" s="298" t="str">
        <f t="shared" ca="1" si="50"/>
        <v/>
      </c>
      <c r="AF149" s="293"/>
      <c r="AG149" s="293"/>
      <c r="AH149" s="298" t="str">
        <f t="shared" ca="1" si="51"/>
        <v/>
      </c>
      <c r="AI149" s="293"/>
      <c r="AJ149" s="298" t="str">
        <f t="shared" ca="1" si="52"/>
        <v/>
      </c>
      <c r="AK149" s="298" t="str">
        <f t="shared" ca="1" si="41"/>
        <v/>
      </c>
      <c r="AL149" s="293"/>
      <c r="AM149" s="298" t="str">
        <f t="shared" ca="1" si="53"/>
        <v/>
      </c>
      <c r="AN149" s="293"/>
      <c r="AO149" s="298" t="str">
        <f t="shared" ca="1" si="59"/>
        <v/>
      </c>
      <c r="AP149" s="293"/>
      <c r="AQ149" s="298" t="str">
        <f t="shared" ca="1" si="54"/>
        <v/>
      </c>
      <c r="AR149" s="293"/>
      <c r="AS149" s="298" t="str">
        <f t="shared" ca="1" si="55"/>
        <v/>
      </c>
      <c r="AT149" s="293"/>
      <c r="AU149" s="298" t="str">
        <f t="shared" ca="1" si="56"/>
        <v/>
      </c>
      <c r="AV149" s="293"/>
      <c r="AW149" s="298" t="str">
        <f t="shared" ca="1" si="57"/>
        <v/>
      </c>
      <c r="AX149" s="293"/>
      <c r="AY149" s="299"/>
      <c r="AZ149" s="299" t="s">
        <v>5241</v>
      </c>
      <c r="BA149" s="299"/>
      <c r="BB149" s="299"/>
      <c r="BC149" s="299"/>
      <c r="BD149" s="299"/>
      <c r="BE149" s="299"/>
      <c r="BF149" s="299"/>
      <c r="BG149" s="299"/>
      <c r="BH149" s="300"/>
      <c r="BI149" s="301" t="str">
        <f t="shared" si="58"/>
        <v>-13500</v>
      </c>
      <c r="BJ149" s="301" t="e">
        <f ca="1">VLOOKUP(A149,資産数量・単位記入シート!$A$3:$AD$1000,30,)</f>
        <v>#N/A</v>
      </c>
      <c r="BK149" s="301">
        <f ca="1">SUMIF(公営の設計監督費!$A$2:$B$1956,工事情報入力シート!BI149,公営の設計監督費!$B$2:$B$1956)</f>
        <v>0</v>
      </c>
    </row>
    <row r="150" spans="1:63" ht="20.25" customHeight="1">
      <c r="A150" s="288" t="str">
        <f t="shared" ca="1" si="40"/>
        <v>----------</v>
      </c>
      <c r="B150" s="289" t="str">
        <f t="shared" ca="1" si="42"/>
        <v/>
      </c>
      <c r="C150" s="290"/>
      <c r="D150" s="291"/>
      <c r="E150" s="292">
        <v>13600</v>
      </c>
      <c r="F150" s="293"/>
      <c r="G150" s="293"/>
      <c r="H150" s="293"/>
      <c r="I150" s="294"/>
      <c r="J150" s="294"/>
      <c r="K150" s="294"/>
      <c r="L150" s="295"/>
      <c r="M150" s="296" t="str">
        <f t="shared" ca="1" si="43"/>
        <v/>
      </c>
      <c r="N150" s="296" t="str">
        <f ca="1">IFERROR(IF(INDIRECT(ADDRESS(ROW(),$M$1))&lt;&gt;"",INDIRECT(ADDRESS(ROW(),$M$1))*VLOOKUP(INDIRECT(ADDRESS(ROW(),$I$1)),リスト!$A:$B,2,FALSE),""),"")</f>
        <v/>
      </c>
      <c r="O150" s="295"/>
      <c r="P150" s="296" t="str">
        <f t="shared" ca="1" si="44"/>
        <v/>
      </c>
      <c r="Q150" s="294"/>
      <c r="R150" s="295"/>
      <c r="S150" s="296" t="str">
        <f t="shared" ca="1" si="45"/>
        <v/>
      </c>
      <c r="T150" s="296" t="str">
        <f ca="1">IFERROR(IF(INDIRECT(ADDRESS(ROW(),$S$1))&lt;&gt;"",INDIRECT(ADDRESS(ROW(),$S$1))*VLOOKUP(INDIRECT(ADDRESS(ROW(),$I$1)),リスト!$A:$B,2,FALSE),""),"")</f>
        <v/>
      </c>
      <c r="U150" s="295"/>
      <c r="V150" s="296" t="str">
        <f t="shared" ca="1" si="46"/>
        <v/>
      </c>
      <c r="W150" s="295"/>
      <c r="X150" s="295"/>
      <c r="Y150" s="297" t="str">
        <f t="shared" ca="1" si="47"/>
        <v/>
      </c>
      <c r="Z150" s="293"/>
      <c r="AA150" s="298" t="str">
        <f t="shared" ca="1" si="48"/>
        <v/>
      </c>
      <c r="AB150" s="293"/>
      <c r="AC150" s="298" t="str">
        <f t="shared" ca="1" si="49"/>
        <v/>
      </c>
      <c r="AD150" s="293"/>
      <c r="AE150" s="298" t="str">
        <f t="shared" ca="1" si="50"/>
        <v/>
      </c>
      <c r="AF150" s="293"/>
      <c r="AG150" s="293"/>
      <c r="AH150" s="298" t="str">
        <f t="shared" ca="1" si="51"/>
        <v/>
      </c>
      <c r="AI150" s="293"/>
      <c r="AJ150" s="298" t="str">
        <f t="shared" ca="1" si="52"/>
        <v/>
      </c>
      <c r="AK150" s="298" t="str">
        <f t="shared" ca="1" si="41"/>
        <v/>
      </c>
      <c r="AL150" s="293"/>
      <c r="AM150" s="298" t="str">
        <f t="shared" ca="1" si="53"/>
        <v/>
      </c>
      <c r="AN150" s="293"/>
      <c r="AO150" s="298" t="str">
        <f t="shared" ca="1" si="59"/>
        <v/>
      </c>
      <c r="AP150" s="293"/>
      <c r="AQ150" s="298" t="str">
        <f t="shared" ca="1" si="54"/>
        <v/>
      </c>
      <c r="AR150" s="293"/>
      <c r="AS150" s="298" t="str">
        <f t="shared" ca="1" si="55"/>
        <v/>
      </c>
      <c r="AT150" s="293"/>
      <c r="AU150" s="298" t="str">
        <f t="shared" ca="1" si="56"/>
        <v/>
      </c>
      <c r="AV150" s="293"/>
      <c r="AW150" s="298" t="str">
        <f t="shared" ca="1" si="57"/>
        <v/>
      </c>
      <c r="AX150" s="293"/>
      <c r="AY150" s="299"/>
      <c r="AZ150" s="299" t="s">
        <v>5241</v>
      </c>
      <c r="BA150" s="299"/>
      <c r="BB150" s="299"/>
      <c r="BC150" s="299"/>
      <c r="BD150" s="299"/>
      <c r="BE150" s="299"/>
      <c r="BF150" s="299"/>
      <c r="BG150" s="299"/>
      <c r="BH150" s="300"/>
      <c r="BI150" s="301" t="str">
        <f t="shared" si="58"/>
        <v>-13600</v>
      </c>
      <c r="BJ150" s="301" t="e">
        <f ca="1">VLOOKUP(A150,資産数量・単位記入シート!$A$3:$AD$1000,30,)</f>
        <v>#N/A</v>
      </c>
      <c r="BK150" s="301">
        <f ca="1">SUMIF(公営の設計監督費!$A$2:$B$1956,工事情報入力シート!BI150,公営の設計監督費!$B$2:$B$1956)</f>
        <v>0</v>
      </c>
    </row>
    <row r="151" spans="1:63" ht="20.25" customHeight="1">
      <c r="A151" s="288" t="str">
        <f t="shared" ca="1" si="40"/>
        <v>----------</v>
      </c>
      <c r="B151" s="289" t="str">
        <f t="shared" ca="1" si="42"/>
        <v/>
      </c>
      <c r="C151" s="290"/>
      <c r="D151" s="291"/>
      <c r="E151" s="292">
        <v>13700</v>
      </c>
      <c r="F151" s="293"/>
      <c r="G151" s="293"/>
      <c r="H151" s="293"/>
      <c r="I151" s="294"/>
      <c r="J151" s="294"/>
      <c r="K151" s="294"/>
      <c r="L151" s="295"/>
      <c r="M151" s="296" t="str">
        <f t="shared" ca="1" si="43"/>
        <v/>
      </c>
      <c r="N151" s="296" t="str">
        <f ca="1">IFERROR(IF(INDIRECT(ADDRESS(ROW(),$M$1))&lt;&gt;"",INDIRECT(ADDRESS(ROW(),$M$1))*VLOOKUP(INDIRECT(ADDRESS(ROW(),$I$1)),リスト!$A:$B,2,FALSE),""),"")</f>
        <v/>
      </c>
      <c r="O151" s="295"/>
      <c r="P151" s="296" t="str">
        <f t="shared" ca="1" si="44"/>
        <v/>
      </c>
      <c r="Q151" s="294"/>
      <c r="R151" s="295"/>
      <c r="S151" s="296" t="str">
        <f t="shared" ca="1" si="45"/>
        <v/>
      </c>
      <c r="T151" s="296" t="str">
        <f ca="1">IFERROR(IF(INDIRECT(ADDRESS(ROW(),$S$1))&lt;&gt;"",INDIRECT(ADDRESS(ROW(),$S$1))*VLOOKUP(INDIRECT(ADDRESS(ROW(),$I$1)),リスト!$A:$B,2,FALSE),""),"")</f>
        <v/>
      </c>
      <c r="U151" s="295"/>
      <c r="V151" s="296" t="str">
        <f t="shared" ca="1" si="46"/>
        <v/>
      </c>
      <c r="W151" s="295"/>
      <c r="X151" s="295"/>
      <c r="Y151" s="297" t="str">
        <f t="shared" ca="1" si="47"/>
        <v/>
      </c>
      <c r="Z151" s="293"/>
      <c r="AA151" s="298" t="str">
        <f t="shared" ca="1" si="48"/>
        <v/>
      </c>
      <c r="AB151" s="293"/>
      <c r="AC151" s="298" t="str">
        <f t="shared" ca="1" si="49"/>
        <v/>
      </c>
      <c r="AD151" s="293"/>
      <c r="AE151" s="298" t="str">
        <f t="shared" ca="1" si="50"/>
        <v/>
      </c>
      <c r="AF151" s="293"/>
      <c r="AG151" s="293"/>
      <c r="AH151" s="298" t="str">
        <f t="shared" ca="1" si="51"/>
        <v/>
      </c>
      <c r="AI151" s="293"/>
      <c r="AJ151" s="298" t="str">
        <f t="shared" ca="1" si="52"/>
        <v/>
      </c>
      <c r="AK151" s="298" t="str">
        <f t="shared" ca="1" si="41"/>
        <v/>
      </c>
      <c r="AL151" s="293"/>
      <c r="AM151" s="298" t="str">
        <f t="shared" ca="1" si="53"/>
        <v/>
      </c>
      <c r="AN151" s="293"/>
      <c r="AO151" s="298" t="str">
        <f t="shared" ca="1" si="59"/>
        <v/>
      </c>
      <c r="AP151" s="293"/>
      <c r="AQ151" s="298" t="str">
        <f t="shared" ca="1" si="54"/>
        <v/>
      </c>
      <c r="AR151" s="293"/>
      <c r="AS151" s="298" t="str">
        <f t="shared" ca="1" si="55"/>
        <v/>
      </c>
      <c r="AT151" s="293"/>
      <c r="AU151" s="298" t="str">
        <f t="shared" ca="1" si="56"/>
        <v/>
      </c>
      <c r="AV151" s="293"/>
      <c r="AW151" s="298" t="str">
        <f t="shared" ca="1" si="57"/>
        <v/>
      </c>
      <c r="AX151" s="293"/>
      <c r="AY151" s="299"/>
      <c r="AZ151" s="299" t="s">
        <v>5241</v>
      </c>
      <c r="BA151" s="299"/>
      <c r="BB151" s="299"/>
      <c r="BC151" s="299"/>
      <c r="BD151" s="299"/>
      <c r="BE151" s="299"/>
      <c r="BF151" s="299"/>
      <c r="BG151" s="299"/>
      <c r="BH151" s="300"/>
      <c r="BI151" s="301" t="str">
        <f t="shared" si="58"/>
        <v>-13700</v>
      </c>
      <c r="BJ151" s="301" t="e">
        <f ca="1">VLOOKUP(A151,資産数量・単位記入シート!$A$3:$AD$1000,30,)</f>
        <v>#N/A</v>
      </c>
      <c r="BK151" s="301">
        <f ca="1">SUMIF(公営の設計監督費!$A$2:$B$1956,工事情報入力シート!BI151,公営の設計監督費!$B$2:$B$1956)</f>
        <v>0</v>
      </c>
    </row>
    <row r="152" spans="1:63" ht="20.25" customHeight="1">
      <c r="A152" s="288" t="str">
        <f t="shared" ca="1" si="40"/>
        <v>----------</v>
      </c>
      <c r="B152" s="289" t="str">
        <f t="shared" ca="1" si="42"/>
        <v/>
      </c>
      <c r="C152" s="290"/>
      <c r="D152" s="291"/>
      <c r="E152" s="292">
        <v>13800</v>
      </c>
      <c r="F152" s="293"/>
      <c r="G152" s="293"/>
      <c r="H152" s="293"/>
      <c r="I152" s="294"/>
      <c r="J152" s="294"/>
      <c r="K152" s="294"/>
      <c r="L152" s="295"/>
      <c r="M152" s="296" t="str">
        <f t="shared" ca="1" si="43"/>
        <v/>
      </c>
      <c r="N152" s="296" t="str">
        <f ca="1">IFERROR(IF(INDIRECT(ADDRESS(ROW(),$M$1))&lt;&gt;"",INDIRECT(ADDRESS(ROW(),$M$1))*VLOOKUP(INDIRECT(ADDRESS(ROW(),$I$1)),リスト!$A:$B,2,FALSE),""),"")</f>
        <v/>
      </c>
      <c r="O152" s="295"/>
      <c r="P152" s="296" t="str">
        <f t="shared" ca="1" si="44"/>
        <v/>
      </c>
      <c r="Q152" s="294"/>
      <c r="R152" s="295"/>
      <c r="S152" s="296" t="str">
        <f t="shared" ca="1" si="45"/>
        <v/>
      </c>
      <c r="T152" s="296" t="str">
        <f ca="1">IFERROR(IF(INDIRECT(ADDRESS(ROW(),$S$1))&lt;&gt;"",INDIRECT(ADDRESS(ROW(),$S$1))*VLOOKUP(INDIRECT(ADDRESS(ROW(),$I$1)),リスト!$A:$B,2,FALSE),""),"")</f>
        <v/>
      </c>
      <c r="U152" s="295"/>
      <c r="V152" s="296" t="str">
        <f t="shared" ca="1" si="46"/>
        <v/>
      </c>
      <c r="W152" s="295"/>
      <c r="X152" s="295"/>
      <c r="Y152" s="297" t="str">
        <f t="shared" ca="1" si="47"/>
        <v/>
      </c>
      <c r="Z152" s="293"/>
      <c r="AA152" s="298" t="str">
        <f t="shared" ca="1" si="48"/>
        <v/>
      </c>
      <c r="AB152" s="293"/>
      <c r="AC152" s="298" t="str">
        <f t="shared" ca="1" si="49"/>
        <v/>
      </c>
      <c r="AD152" s="293"/>
      <c r="AE152" s="298" t="str">
        <f t="shared" ca="1" si="50"/>
        <v/>
      </c>
      <c r="AF152" s="293"/>
      <c r="AG152" s="293"/>
      <c r="AH152" s="298" t="str">
        <f t="shared" ca="1" si="51"/>
        <v/>
      </c>
      <c r="AI152" s="293"/>
      <c r="AJ152" s="298" t="str">
        <f t="shared" ca="1" si="52"/>
        <v/>
      </c>
      <c r="AK152" s="298" t="str">
        <f t="shared" ca="1" si="41"/>
        <v/>
      </c>
      <c r="AL152" s="293"/>
      <c r="AM152" s="298" t="str">
        <f t="shared" ca="1" si="53"/>
        <v/>
      </c>
      <c r="AN152" s="293"/>
      <c r="AO152" s="298" t="str">
        <f t="shared" ca="1" si="59"/>
        <v/>
      </c>
      <c r="AP152" s="293"/>
      <c r="AQ152" s="298" t="str">
        <f t="shared" ca="1" si="54"/>
        <v/>
      </c>
      <c r="AR152" s="293"/>
      <c r="AS152" s="298" t="str">
        <f t="shared" ca="1" si="55"/>
        <v/>
      </c>
      <c r="AT152" s="293"/>
      <c r="AU152" s="298" t="str">
        <f t="shared" ca="1" si="56"/>
        <v/>
      </c>
      <c r="AV152" s="293"/>
      <c r="AW152" s="298" t="str">
        <f t="shared" ca="1" si="57"/>
        <v/>
      </c>
      <c r="AX152" s="293"/>
      <c r="AY152" s="299"/>
      <c r="AZ152" s="299" t="s">
        <v>5241</v>
      </c>
      <c r="BA152" s="299"/>
      <c r="BB152" s="299"/>
      <c r="BC152" s="299"/>
      <c r="BD152" s="299"/>
      <c r="BE152" s="299"/>
      <c r="BF152" s="299"/>
      <c r="BG152" s="299"/>
      <c r="BH152" s="300"/>
      <c r="BI152" s="301" t="str">
        <f t="shared" si="58"/>
        <v>-13800</v>
      </c>
      <c r="BJ152" s="301" t="e">
        <f ca="1">VLOOKUP(A152,資産数量・単位記入シート!$A$3:$AD$1000,30,)</f>
        <v>#N/A</v>
      </c>
      <c r="BK152" s="301">
        <f ca="1">SUMIF(公営の設計監督費!$A$2:$B$1956,工事情報入力シート!BI152,公営の設計監督費!$B$2:$B$1956)</f>
        <v>0</v>
      </c>
    </row>
    <row r="153" spans="1:63" ht="20.25" customHeight="1">
      <c r="A153" s="288" t="str">
        <f t="shared" ca="1" si="40"/>
        <v>----------</v>
      </c>
      <c r="B153" s="289" t="str">
        <f t="shared" ca="1" si="42"/>
        <v/>
      </c>
      <c r="C153" s="290"/>
      <c r="D153" s="291"/>
      <c r="E153" s="292">
        <v>13900</v>
      </c>
      <c r="F153" s="293"/>
      <c r="G153" s="293"/>
      <c r="H153" s="293"/>
      <c r="I153" s="294"/>
      <c r="J153" s="294"/>
      <c r="K153" s="294"/>
      <c r="L153" s="295"/>
      <c r="M153" s="296" t="str">
        <f t="shared" ca="1" si="43"/>
        <v/>
      </c>
      <c r="N153" s="296" t="str">
        <f ca="1">IFERROR(IF(INDIRECT(ADDRESS(ROW(),$M$1))&lt;&gt;"",INDIRECT(ADDRESS(ROW(),$M$1))*VLOOKUP(INDIRECT(ADDRESS(ROW(),$I$1)),リスト!$A:$B,2,FALSE),""),"")</f>
        <v/>
      </c>
      <c r="O153" s="295"/>
      <c r="P153" s="296" t="str">
        <f t="shared" ca="1" si="44"/>
        <v/>
      </c>
      <c r="Q153" s="294"/>
      <c r="R153" s="295"/>
      <c r="S153" s="296" t="str">
        <f t="shared" ca="1" si="45"/>
        <v/>
      </c>
      <c r="T153" s="296" t="str">
        <f ca="1">IFERROR(IF(INDIRECT(ADDRESS(ROW(),$S$1))&lt;&gt;"",INDIRECT(ADDRESS(ROW(),$S$1))*VLOOKUP(INDIRECT(ADDRESS(ROW(),$I$1)),リスト!$A:$B,2,FALSE),""),"")</f>
        <v/>
      </c>
      <c r="U153" s="295"/>
      <c r="V153" s="296" t="str">
        <f t="shared" ca="1" si="46"/>
        <v/>
      </c>
      <c r="W153" s="295"/>
      <c r="X153" s="295"/>
      <c r="Y153" s="297" t="str">
        <f t="shared" ca="1" si="47"/>
        <v/>
      </c>
      <c r="Z153" s="293"/>
      <c r="AA153" s="298" t="str">
        <f t="shared" ca="1" si="48"/>
        <v/>
      </c>
      <c r="AB153" s="293"/>
      <c r="AC153" s="298" t="str">
        <f t="shared" ca="1" si="49"/>
        <v/>
      </c>
      <c r="AD153" s="293"/>
      <c r="AE153" s="298" t="str">
        <f t="shared" ca="1" si="50"/>
        <v/>
      </c>
      <c r="AF153" s="293"/>
      <c r="AG153" s="293"/>
      <c r="AH153" s="298" t="str">
        <f t="shared" ca="1" si="51"/>
        <v/>
      </c>
      <c r="AI153" s="293"/>
      <c r="AJ153" s="298" t="str">
        <f t="shared" ca="1" si="52"/>
        <v/>
      </c>
      <c r="AK153" s="298" t="str">
        <f t="shared" ca="1" si="41"/>
        <v/>
      </c>
      <c r="AL153" s="293"/>
      <c r="AM153" s="298" t="str">
        <f t="shared" ca="1" si="53"/>
        <v/>
      </c>
      <c r="AN153" s="293"/>
      <c r="AO153" s="298" t="str">
        <f t="shared" ca="1" si="59"/>
        <v/>
      </c>
      <c r="AP153" s="293"/>
      <c r="AQ153" s="298" t="str">
        <f t="shared" ca="1" si="54"/>
        <v/>
      </c>
      <c r="AR153" s="293"/>
      <c r="AS153" s="298" t="str">
        <f t="shared" ca="1" si="55"/>
        <v/>
      </c>
      <c r="AT153" s="293"/>
      <c r="AU153" s="298" t="str">
        <f t="shared" ca="1" si="56"/>
        <v/>
      </c>
      <c r="AV153" s="293"/>
      <c r="AW153" s="298" t="str">
        <f t="shared" ca="1" si="57"/>
        <v/>
      </c>
      <c r="AX153" s="293"/>
      <c r="AY153" s="299"/>
      <c r="AZ153" s="299" t="s">
        <v>5241</v>
      </c>
      <c r="BA153" s="299"/>
      <c r="BB153" s="299"/>
      <c r="BC153" s="299"/>
      <c r="BD153" s="299"/>
      <c r="BE153" s="299"/>
      <c r="BF153" s="299"/>
      <c r="BG153" s="299"/>
      <c r="BH153" s="300"/>
      <c r="BI153" s="301" t="str">
        <f t="shared" si="58"/>
        <v>-13900</v>
      </c>
      <c r="BJ153" s="301" t="e">
        <f ca="1">VLOOKUP(A153,資産数量・単位記入シート!$A$3:$AD$1000,30,)</f>
        <v>#N/A</v>
      </c>
      <c r="BK153" s="301">
        <f ca="1">SUMIF(公営の設計監督費!$A$2:$B$1956,工事情報入力シート!BI153,公営の設計監督費!$B$2:$B$1956)</f>
        <v>0</v>
      </c>
    </row>
    <row r="154" spans="1:63" ht="20.25" customHeight="1">
      <c r="A154" s="288" t="str">
        <f t="shared" ca="1" si="40"/>
        <v>----------</v>
      </c>
      <c r="B154" s="289" t="str">
        <f t="shared" ca="1" si="42"/>
        <v/>
      </c>
      <c r="C154" s="290"/>
      <c r="D154" s="291"/>
      <c r="E154" s="292">
        <v>14000</v>
      </c>
      <c r="F154" s="293"/>
      <c r="G154" s="293"/>
      <c r="H154" s="293"/>
      <c r="I154" s="294"/>
      <c r="J154" s="294"/>
      <c r="K154" s="294"/>
      <c r="L154" s="295"/>
      <c r="M154" s="296" t="str">
        <f t="shared" ca="1" si="43"/>
        <v/>
      </c>
      <c r="N154" s="296" t="str">
        <f ca="1">IFERROR(IF(INDIRECT(ADDRESS(ROW(),$M$1))&lt;&gt;"",INDIRECT(ADDRESS(ROW(),$M$1))*VLOOKUP(INDIRECT(ADDRESS(ROW(),$I$1)),リスト!$A:$B,2,FALSE),""),"")</f>
        <v/>
      </c>
      <c r="O154" s="295"/>
      <c r="P154" s="296" t="str">
        <f t="shared" ca="1" si="44"/>
        <v/>
      </c>
      <c r="Q154" s="294"/>
      <c r="R154" s="295"/>
      <c r="S154" s="296" t="str">
        <f t="shared" ca="1" si="45"/>
        <v/>
      </c>
      <c r="T154" s="296" t="str">
        <f ca="1">IFERROR(IF(INDIRECT(ADDRESS(ROW(),$S$1))&lt;&gt;"",INDIRECT(ADDRESS(ROW(),$S$1))*VLOOKUP(INDIRECT(ADDRESS(ROW(),$I$1)),リスト!$A:$B,2,FALSE),""),"")</f>
        <v/>
      </c>
      <c r="U154" s="295"/>
      <c r="V154" s="296" t="str">
        <f t="shared" ca="1" si="46"/>
        <v/>
      </c>
      <c r="W154" s="295"/>
      <c r="X154" s="295"/>
      <c r="Y154" s="297" t="str">
        <f t="shared" ca="1" si="47"/>
        <v/>
      </c>
      <c r="Z154" s="293"/>
      <c r="AA154" s="298" t="str">
        <f t="shared" ca="1" si="48"/>
        <v/>
      </c>
      <c r="AB154" s="293"/>
      <c r="AC154" s="298" t="str">
        <f t="shared" ca="1" si="49"/>
        <v/>
      </c>
      <c r="AD154" s="293"/>
      <c r="AE154" s="298" t="str">
        <f t="shared" ca="1" si="50"/>
        <v/>
      </c>
      <c r="AF154" s="293"/>
      <c r="AG154" s="293"/>
      <c r="AH154" s="298" t="str">
        <f t="shared" ca="1" si="51"/>
        <v/>
      </c>
      <c r="AI154" s="293"/>
      <c r="AJ154" s="298" t="str">
        <f t="shared" ca="1" si="52"/>
        <v/>
      </c>
      <c r="AK154" s="298" t="str">
        <f t="shared" ca="1" si="41"/>
        <v/>
      </c>
      <c r="AL154" s="293"/>
      <c r="AM154" s="298" t="str">
        <f t="shared" ca="1" si="53"/>
        <v/>
      </c>
      <c r="AN154" s="293"/>
      <c r="AO154" s="298" t="str">
        <f t="shared" ca="1" si="59"/>
        <v/>
      </c>
      <c r="AP154" s="293"/>
      <c r="AQ154" s="298" t="str">
        <f t="shared" ca="1" si="54"/>
        <v/>
      </c>
      <c r="AR154" s="293"/>
      <c r="AS154" s="298" t="str">
        <f t="shared" ca="1" si="55"/>
        <v/>
      </c>
      <c r="AT154" s="293"/>
      <c r="AU154" s="298" t="str">
        <f t="shared" ca="1" si="56"/>
        <v/>
      </c>
      <c r="AV154" s="293"/>
      <c r="AW154" s="298" t="str">
        <f t="shared" ca="1" si="57"/>
        <v/>
      </c>
      <c r="AX154" s="293"/>
      <c r="AY154" s="299"/>
      <c r="AZ154" s="299" t="s">
        <v>5241</v>
      </c>
      <c r="BA154" s="299"/>
      <c r="BB154" s="299"/>
      <c r="BC154" s="299"/>
      <c r="BD154" s="299"/>
      <c r="BE154" s="299"/>
      <c r="BF154" s="299"/>
      <c r="BG154" s="299"/>
      <c r="BH154" s="300"/>
      <c r="BI154" s="301" t="str">
        <f t="shared" si="58"/>
        <v>-14000</v>
      </c>
      <c r="BJ154" s="301" t="e">
        <f ca="1">VLOOKUP(A154,資産数量・単位記入シート!$A$3:$AD$1000,30,)</f>
        <v>#N/A</v>
      </c>
      <c r="BK154" s="301">
        <f ca="1">SUMIF(公営の設計監督費!$A$2:$B$1956,工事情報入力シート!BI154,公営の設計監督費!$B$2:$B$1956)</f>
        <v>0</v>
      </c>
    </row>
    <row r="155" spans="1:63" ht="20.25" customHeight="1">
      <c r="A155" s="288" t="str">
        <f t="shared" ca="1" si="40"/>
        <v>----------</v>
      </c>
      <c r="B155" s="289" t="str">
        <f t="shared" ca="1" si="42"/>
        <v/>
      </c>
      <c r="C155" s="290"/>
      <c r="D155" s="291"/>
      <c r="E155" s="292">
        <v>14100</v>
      </c>
      <c r="F155" s="293"/>
      <c r="G155" s="293"/>
      <c r="H155" s="293"/>
      <c r="I155" s="294"/>
      <c r="J155" s="294"/>
      <c r="K155" s="294"/>
      <c r="L155" s="295"/>
      <c r="M155" s="296" t="str">
        <f t="shared" ca="1" si="43"/>
        <v/>
      </c>
      <c r="N155" s="296" t="str">
        <f ca="1">IFERROR(IF(INDIRECT(ADDRESS(ROW(),$M$1))&lt;&gt;"",INDIRECT(ADDRESS(ROW(),$M$1))*VLOOKUP(INDIRECT(ADDRESS(ROW(),$I$1)),リスト!$A:$B,2,FALSE),""),"")</f>
        <v/>
      </c>
      <c r="O155" s="295"/>
      <c r="P155" s="296" t="str">
        <f t="shared" ca="1" si="44"/>
        <v/>
      </c>
      <c r="Q155" s="294"/>
      <c r="R155" s="295"/>
      <c r="S155" s="296" t="str">
        <f t="shared" ca="1" si="45"/>
        <v/>
      </c>
      <c r="T155" s="296" t="str">
        <f ca="1">IFERROR(IF(INDIRECT(ADDRESS(ROW(),$S$1))&lt;&gt;"",INDIRECT(ADDRESS(ROW(),$S$1))*VLOOKUP(INDIRECT(ADDRESS(ROW(),$I$1)),リスト!$A:$B,2,FALSE),""),"")</f>
        <v/>
      </c>
      <c r="U155" s="295"/>
      <c r="V155" s="296" t="str">
        <f t="shared" ca="1" si="46"/>
        <v/>
      </c>
      <c r="W155" s="295"/>
      <c r="X155" s="295"/>
      <c r="Y155" s="297" t="str">
        <f t="shared" ca="1" si="47"/>
        <v/>
      </c>
      <c r="Z155" s="293"/>
      <c r="AA155" s="298" t="str">
        <f t="shared" ca="1" si="48"/>
        <v/>
      </c>
      <c r="AB155" s="293"/>
      <c r="AC155" s="298" t="str">
        <f t="shared" ca="1" si="49"/>
        <v/>
      </c>
      <c r="AD155" s="293"/>
      <c r="AE155" s="298" t="str">
        <f t="shared" ca="1" si="50"/>
        <v/>
      </c>
      <c r="AF155" s="293"/>
      <c r="AG155" s="293"/>
      <c r="AH155" s="298" t="str">
        <f t="shared" ca="1" si="51"/>
        <v/>
      </c>
      <c r="AI155" s="293"/>
      <c r="AJ155" s="298" t="str">
        <f t="shared" ca="1" si="52"/>
        <v/>
      </c>
      <c r="AK155" s="298" t="str">
        <f t="shared" ca="1" si="41"/>
        <v/>
      </c>
      <c r="AL155" s="293"/>
      <c r="AM155" s="298" t="str">
        <f t="shared" ca="1" si="53"/>
        <v/>
      </c>
      <c r="AN155" s="293"/>
      <c r="AO155" s="298" t="str">
        <f t="shared" ca="1" si="59"/>
        <v/>
      </c>
      <c r="AP155" s="293"/>
      <c r="AQ155" s="298" t="str">
        <f t="shared" ca="1" si="54"/>
        <v/>
      </c>
      <c r="AR155" s="293"/>
      <c r="AS155" s="298" t="str">
        <f t="shared" ca="1" si="55"/>
        <v/>
      </c>
      <c r="AT155" s="293"/>
      <c r="AU155" s="298" t="str">
        <f t="shared" ca="1" si="56"/>
        <v/>
      </c>
      <c r="AV155" s="293"/>
      <c r="AW155" s="298" t="str">
        <f t="shared" ca="1" si="57"/>
        <v/>
      </c>
      <c r="AX155" s="293"/>
      <c r="AY155" s="299"/>
      <c r="AZ155" s="299" t="s">
        <v>5241</v>
      </c>
      <c r="BA155" s="299"/>
      <c r="BB155" s="299"/>
      <c r="BC155" s="299"/>
      <c r="BD155" s="299"/>
      <c r="BE155" s="299"/>
      <c r="BF155" s="299"/>
      <c r="BG155" s="299"/>
      <c r="BH155" s="300"/>
      <c r="BI155" s="301" t="str">
        <f t="shared" si="58"/>
        <v>-14100</v>
      </c>
      <c r="BJ155" s="301" t="e">
        <f ca="1">VLOOKUP(A155,資産数量・単位記入シート!$A$3:$AD$1000,30,)</f>
        <v>#N/A</v>
      </c>
      <c r="BK155" s="301">
        <f ca="1">SUMIF(公営の設計監督費!$A$2:$B$1956,工事情報入力シート!BI155,公営の設計監督費!$B$2:$B$1956)</f>
        <v>0</v>
      </c>
    </row>
    <row r="156" spans="1:63" ht="20.25" customHeight="1">
      <c r="A156" s="288" t="str">
        <f t="shared" ca="1" si="40"/>
        <v>----------</v>
      </c>
      <c r="B156" s="289" t="str">
        <f t="shared" ca="1" si="42"/>
        <v/>
      </c>
      <c r="C156" s="290"/>
      <c r="D156" s="291"/>
      <c r="E156" s="292">
        <v>14200</v>
      </c>
      <c r="F156" s="293"/>
      <c r="G156" s="293"/>
      <c r="H156" s="293"/>
      <c r="I156" s="294"/>
      <c r="J156" s="294"/>
      <c r="K156" s="294"/>
      <c r="L156" s="295"/>
      <c r="M156" s="296" t="str">
        <f t="shared" ca="1" si="43"/>
        <v/>
      </c>
      <c r="N156" s="296" t="str">
        <f ca="1">IFERROR(IF(INDIRECT(ADDRESS(ROW(),$M$1))&lt;&gt;"",INDIRECT(ADDRESS(ROW(),$M$1))*VLOOKUP(INDIRECT(ADDRESS(ROW(),$I$1)),リスト!$A:$B,2,FALSE),""),"")</f>
        <v/>
      </c>
      <c r="O156" s="295"/>
      <c r="P156" s="296" t="str">
        <f t="shared" ca="1" si="44"/>
        <v/>
      </c>
      <c r="Q156" s="294"/>
      <c r="R156" s="295"/>
      <c r="S156" s="296" t="str">
        <f t="shared" ca="1" si="45"/>
        <v/>
      </c>
      <c r="T156" s="296" t="str">
        <f ca="1">IFERROR(IF(INDIRECT(ADDRESS(ROW(),$S$1))&lt;&gt;"",INDIRECT(ADDRESS(ROW(),$S$1))*VLOOKUP(INDIRECT(ADDRESS(ROW(),$I$1)),リスト!$A:$B,2,FALSE),""),"")</f>
        <v/>
      </c>
      <c r="U156" s="295"/>
      <c r="V156" s="296" t="str">
        <f t="shared" ca="1" si="46"/>
        <v/>
      </c>
      <c r="W156" s="295"/>
      <c r="X156" s="295"/>
      <c r="Y156" s="297" t="str">
        <f t="shared" ca="1" si="47"/>
        <v/>
      </c>
      <c r="Z156" s="293"/>
      <c r="AA156" s="298" t="str">
        <f t="shared" ca="1" si="48"/>
        <v/>
      </c>
      <c r="AB156" s="293"/>
      <c r="AC156" s="298" t="str">
        <f t="shared" ca="1" si="49"/>
        <v/>
      </c>
      <c r="AD156" s="293"/>
      <c r="AE156" s="298" t="str">
        <f t="shared" ca="1" si="50"/>
        <v/>
      </c>
      <c r="AF156" s="293"/>
      <c r="AG156" s="293"/>
      <c r="AH156" s="298" t="str">
        <f t="shared" ca="1" si="51"/>
        <v/>
      </c>
      <c r="AI156" s="293"/>
      <c r="AJ156" s="298" t="str">
        <f t="shared" ca="1" si="52"/>
        <v/>
      </c>
      <c r="AK156" s="298" t="str">
        <f t="shared" ca="1" si="41"/>
        <v/>
      </c>
      <c r="AL156" s="293"/>
      <c r="AM156" s="298" t="str">
        <f t="shared" ca="1" si="53"/>
        <v/>
      </c>
      <c r="AN156" s="293"/>
      <c r="AO156" s="298" t="str">
        <f t="shared" ca="1" si="59"/>
        <v/>
      </c>
      <c r="AP156" s="293"/>
      <c r="AQ156" s="298" t="str">
        <f t="shared" ca="1" si="54"/>
        <v/>
      </c>
      <c r="AR156" s="293"/>
      <c r="AS156" s="298" t="str">
        <f t="shared" ca="1" si="55"/>
        <v/>
      </c>
      <c r="AT156" s="293"/>
      <c r="AU156" s="298" t="str">
        <f t="shared" ca="1" si="56"/>
        <v/>
      </c>
      <c r="AV156" s="293"/>
      <c r="AW156" s="298" t="str">
        <f t="shared" ca="1" si="57"/>
        <v/>
      </c>
      <c r="AX156" s="293"/>
      <c r="AY156" s="299"/>
      <c r="AZ156" s="299" t="s">
        <v>5241</v>
      </c>
      <c r="BA156" s="299"/>
      <c r="BB156" s="299"/>
      <c r="BC156" s="299"/>
      <c r="BD156" s="299"/>
      <c r="BE156" s="299"/>
      <c r="BF156" s="299"/>
      <c r="BG156" s="299"/>
      <c r="BH156" s="300"/>
      <c r="BI156" s="301" t="str">
        <f t="shared" si="58"/>
        <v>-14200</v>
      </c>
      <c r="BJ156" s="301" t="e">
        <f ca="1">VLOOKUP(A156,資産数量・単位記入シート!$A$3:$AD$1000,30,)</f>
        <v>#N/A</v>
      </c>
      <c r="BK156" s="301">
        <f ca="1">SUMIF(公営の設計監督費!$A$2:$B$1956,工事情報入力シート!BI156,公営の設計監督費!$B$2:$B$1956)</f>
        <v>0</v>
      </c>
    </row>
    <row r="157" spans="1:63" ht="20.25" customHeight="1">
      <c r="A157" s="288" t="str">
        <f t="shared" ca="1" si="40"/>
        <v>----------</v>
      </c>
      <c r="B157" s="289" t="str">
        <f t="shared" ca="1" si="42"/>
        <v/>
      </c>
      <c r="C157" s="290"/>
      <c r="D157" s="291"/>
      <c r="E157" s="292">
        <v>14300</v>
      </c>
      <c r="F157" s="293"/>
      <c r="G157" s="293"/>
      <c r="H157" s="293"/>
      <c r="I157" s="294"/>
      <c r="J157" s="294"/>
      <c r="K157" s="294"/>
      <c r="L157" s="295"/>
      <c r="M157" s="296" t="str">
        <f t="shared" ca="1" si="43"/>
        <v/>
      </c>
      <c r="N157" s="296" t="str">
        <f ca="1">IFERROR(IF(INDIRECT(ADDRESS(ROW(),$M$1))&lt;&gt;"",INDIRECT(ADDRESS(ROW(),$M$1))*VLOOKUP(INDIRECT(ADDRESS(ROW(),$I$1)),リスト!$A:$B,2,FALSE),""),"")</f>
        <v/>
      </c>
      <c r="O157" s="295"/>
      <c r="P157" s="296" t="str">
        <f t="shared" ca="1" si="44"/>
        <v/>
      </c>
      <c r="Q157" s="294"/>
      <c r="R157" s="295"/>
      <c r="S157" s="296" t="str">
        <f t="shared" ca="1" si="45"/>
        <v/>
      </c>
      <c r="T157" s="296" t="str">
        <f ca="1">IFERROR(IF(INDIRECT(ADDRESS(ROW(),$S$1))&lt;&gt;"",INDIRECT(ADDRESS(ROW(),$S$1))*VLOOKUP(INDIRECT(ADDRESS(ROW(),$I$1)),リスト!$A:$B,2,FALSE),""),"")</f>
        <v/>
      </c>
      <c r="U157" s="295"/>
      <c r="V157" s="296" t="str">
        <f t="shared" ca="1" si="46"/>
        <v/>
      </c>
      <c r="W157" s="295"/>
      <c r="X157" s="295"/>
      <c r="Y157" s="297" t="str">
        <f t="shared" ca="1" si="47"/>
        <v/>
      </c>
      <c r="Z157" s="293"/>
      <c r="AA157" s="298" t="str">
        <f t="shared" ca="1" si="48"/>
        <v/>
      </c>
      <c r="AB157" s="293"/>
      <c r="AC157" s="298" t="str">
        <f t="shared" ca="1" si="49"/>
        <v/>
      </c>
      <c r="AD157" s="293"/>
      <c r="AE157" s="298" t="str">
        <f t="shared" ca="1" si="50"/>
        <v/>
      </c>
      <c r="AF157" s="293"/>
      <c r="AG157" s="293"/>
      <c r="AH157" s="298" t="str">
        <f t="shared" ca="1" si="51"/>
        <v/>
      </c>
      <c r="AI157" s="293"/>
      <c r="AJ157" s="298" t="str">
        <f t="shared" ca="1" si="52"/>
        <v/>
      </c>
      <c r="AK157" s="298" t="str">
        <f t="shared" ca="1" si="41"/>
        <v/>
      </c>
      <c r="AL157" s="293"/>
      <c r="AM157" s="298" t="str">
        <f t="shared" ca="1" si="53"/>
        <v/>
      </c>
      <c r="AN157" s="293"/>
      <c r="AO157" s="298" t="str">
        <f t="shared" ca="1" si="59"/>
        <v/>
      </c>
      <c r="AP157" s="293"/>
      <c r="AQ157" s="298" t="str">
        <f t="shared" ca="1" si="54"/>
        <v/>
      </c>
      <c r="AR157" s="293"/>
      <c r="AS157" s="298" t="str">
        <f t="shared" ca="1" si="55"/>
        <v/>
      </c>
      <c r="AT157" s="293"/>
      <c r="AU157" s="298" t="str">
        <f t="shared" ca="1" si="56"/>
        <v/>
      </c>
      <c r="AV157" s="293"/>
      <c r="AW157" s="298" t="str">
        <f t="shared" ca="1" si="57"/>
        <v/>
      </c>
      <c r="AX157" s="293"/>
      <c r="AY157" s="299"/>
      <c r="AZ157" s="299" t="s">
        <v>5241</v>
      </c>
      <c r="BA157" s="299"/>
      <c r="BB157" s="299"/>
      <c r="BC157" s="299"/>
      <c r="BD157" s="299"/>
      <c r="BE157" s="299"/>
      <c r="BF157" s="299"/>
      <c r="BG157" s="299"/>
      <c r="BH157" s="300"/>
      <c r="BI157" s="301" t="str">
        <f t="shared" si="58"/>
        <v>-14300</v>
      </c>
      <c r="BJ157" s="301" t="e">
        <f ca="1">VLOOKUP(A157,資産数量・単位記入シート!$A$3:$AD$1000,30,)</f>
        <v>#N/A</v>
      </c>
      <c r="BK157" s="301">
        <f ca="1">SUMIF(公営の設計監督費!$A$2:$B$1956,工事情報入力シート!BI157,公営の設計監督費!$B$2:$B$1956)</f>
        <v>0</v>
      </c>
    </row>
    <row r="158" spans="1:63" ht="20.25" customHeight="1">
      <c r="A158" s="288" t="str">
        <f t="shared" ca="1" si="40"/>
        <v>----------</v>
      </c>
      <c r="B158" s="289" t="str">
        <f t="shared" ca="1" si="42"/>
        <v/>
      </c>
      <c r="C158" s="290"/>
      <c r="D158" s="291"/>
      <c r="E158" s="292">
        <v>14400</v>
      </c>
      <c r="F158" s="293"/>
      <c r="G158" s="293"/>
      <c r="H158" s="293"/>
      <c r="I158" s="294"/>
      <c r="J158" s="294"/>
      <c r="K158" s="294"/>
      <c r="L158" s="295"/>
      <c r="M158" s="296" t="str">
        <f t="shared" ca="1" si="43"/>
        <v/>
      </c>
      <c r="N158" s="296" t="str">
        <f ca="1">IFERROR(IF(INDIRECT(ADDRESS(ROW(),$M$1))&lt;&gt;"",INDIRECT(ADDRESS(ROW(),$M$1))*VLOOKUP(INDIRECT(ADDRESS(ROW(),$I$1)),リスト!$A:$B,2,FALSE),""),"")</f>
        <v/>
      </c>
      <c r="O158" s="295"/>
      <c r="P158" s="296" t="str">
        <f t="shared" ca="1" si="44"/>
        <v/>
      </c>
      <c r="Q158" s="294"/>
      <c r="R158" s="295"/>
      <c r="S158" s="296" t="str">
        <f t="shared" ca="1" si="45"/>
        <v/>
      </c>
      <c r="T158" s="296" t="str">
        <f ca="1">IFERROR(IF(INDIRECT(ADDRESS(ROW(),$S$1))&lt;&gt;"",INDIRECT(ADDRESS(ROW(),$S$1))*VLOOKUP(INDIRECT(ADDRESS(ROW(),$I$1)),リスト!$A:$B,2,FALSE),""),"")</f>
        <v/>
      </c>
      <c r="U158" s="295"/>
      <c r="V158" s="296" t="str">
        <f t="shared" ca="1" si="46"/>
        <v/>
      </c>
      <c r="W158" s="295"/>
      <c r="X158" s="295"/>
      <c r="Y158" s="297" t="str">
        <f t="shared" ca="1" si="47"/>
        <v/>
      </c>
      <c r="Z158" s="293"/>
      <c r="AA158" s="298" t="str">
        <f t="shared" ca="1" si="48"/>
        <v/>
      </c>
      <c r="AB158" s="293"/>
      <c r="AC158" s="298" t="str">
        <f t="shared" ca="1" si="49"/>
        <v/>
      </c>
      <c r="AD158" s="293"/>
      <c r="AE158" s="298" t="str">
        <f t="shared" ca="1" si="50"/>
        <v/>
      </c>
      <c r="AF158" s="293"/>
      <c r="AG158" s="293"/>
      <c r="AH158" s="298" t="str">
        <f t="shared" ca="1" si="51"/>
        <v/>
      </c>
      <c r="AI158" s="293"/>
      <c r="AJ158" s="298" t="str">
        <f t="shared" ca="1" si="52"/>
        <v/>
      </c>
      <c r="AK158" s="298" t="str">
        <f t="shared" ca="1" si="41"/>
        <v/>
      </c>
      <c r="AL158" s="293"/>
      <c r="AM158" s="298" t="str">
        <f t="shared" ca="1" si="53"/>
        <v/>
      </c>
      <c r="AN158" s="293"/>
      <c r="AO158" s="298" t="str">
        <f t="shared" ca="1" si="59"/>
        <v/>
      </c>
      <c r="AP158" s="293"/>
      <c r="AQ158" s="298" t="str">
        <f t="shared" ca="1" si="54"/>
        <v/>
      </c>
      <c r="AR158" s="293"/>
      <c r="AS158" s="298" t="str">
        <f t="shared" ca="1" si="55"/>
        <v/>
      </c>
      <c r="AT158" s="293"/>
      <c r="AU158" s="298" t="str">
        <f t="shared" ca="1" si="56"/>
        <v/>
      </c>
      <c r="AV158" s="293"/>
      <c r="AW158" s="298" t="str">
        <f t="shared" ca="1" si="57"/>
        <v/>
      </c>
      <c r="AX158" s="293"/>
      <c r="AY158" s="299"/>
      <c r="AZ158" s="299" t="s">
        <v>5241</v>
      </c>
      <c r="BA158" s="299"/>
      <c r="BB158" s="299"/>
      <c r="BC158" s="299"/>
      <c r="BD158" s="299"/>
      <c r="BE158" s="299"/>
      <c r="BF158" s="299"/>
      <c r="BG158" s="299"/>
      <c r="BH158" s="300"/>
      <c r="BI158" s="301" t="str">
        <f t="shared" si="58"/>
        <v>-14400</v>
      </c>
      <c r="BJ158" s="301" t="e">
        <f ca="1">VLOOKUP(A158,資産数量・単位記入シート!$A$3:$AD$1000,30,)</f>
        <v>#N/A</v>
      </c>
      <c r="BK158" s="301">
        <f ca="1">SUMIF(公営の設計監督費!$A$2:$B$1956,工事情報入力シート!BI158,公営の設計監督費!$B$2:$B$1956)</f>
        <v>0</v>
      </c>
    </row>
    <row r="159" spans="1:63" ht="20.25" customHeight="1">
      <c r="A159" s="288" t="str">
        <f t="shared" ca="1" si="40"/>
        <v>----------</v>
      </c>
      <c r="B159" s="289" t="str">
        <f t="shared" ca="1" si="42"/>
        <v/>
      </c>
      <c r="C159" s="290"/>
      <c r="D159" s="291"/>
      <c r="E159" s="292">
        <v>14500</v>
      </c>
      <c r="F159" s="293"/>
      <c r="G159" s="293"/>
      <c r="H159" s="293"/>
      <c r="I159" s="294"/>
      <c r="J159" s="294"/>
      <c r="K159" s="294"/>
      <c r="L159" s="295"/>
      <c r="M159" s="296" t="str">
        <f t="shared" ca="1" si="43"/>
        <v/>
      </c>
      <c r="N159" s="296" t="str">
        <f ca="1">IFERROR(IF(INDIRECT(ADDRESS(ROW(),$M$1))&lt;&gt;"",INDIRECT(ADDRESS(ROW(),$M$1))*VLOOKUP(INDIRECT(ADDRESS(ROW(),$I$1)),リスト!$A:$B,2,FALSE),""),"")</f>
        <v/>
      </c>
      <c r="O159" s="295"/>
      <c r="P159" s="296" t="str">
        <f t="shared" ca="1" si="44"/>
        <v/>
      </c>
      <c r="Q159" s="294"/>
      <c r="R159" s="295"/>
      <c r="S159" s="296" t="str">
        <f t="shared" ca="1" si="45"/>
        <v/>
      </c>
      <c r="T159" s="296" t="str">
        <f ca="1">IFERROR(IF(INDIRECT(ADDRESS(ROW(),$S$1))&lt;&gt;"",INDIRECT(ADDRESS(ROW(),$S$1))*VLOOKUP(INDIRECT(ADDRESS(ROW(),$I$1)),リスト!$A:$B,2,FALSE),""),"")</f>
        <v/>
      </c>
      <c r="U159" s="295"/>
      <c r="V159" s="296" t="str">
        <f t="shared" ca="1" si="46"/>
        <v/>
      </c>
      <c r="W159" s="295"/>
      <c r="X159" s="295"/>
      <c r="Y159" s="297" t="str">
        <f t="shared" ca="1" si="47"/>
        <v/>
      </c>
      <c r="Z159" s="293"/>
      <c r="AA159" s="298" t="str">
        <f t="shared" ca="1" si="48"/>
        <v/>
      </c>
      <c r="AB159" s="293"/>
      <c r="AC159" s="298" t="str">
        <f t="shared" ca="1" si="49"/>
        <v/>
      </c>
      <c r="AD159" s="293"/>
      <c r="AE159" s="298" t="str">
        <f t="shared" ca="1" si="50"/>
        <v/>
      </c>
      <c r="AF159" s="293"/>
      <c r="AG159" s="293"/>
      <c r="AH159" s="298" t="str">
        <f t="shared" ca="1" si="51"/>
        <v/>
      </c>
      <c r="AI159" s="293"/>
      <c r="AJ159" s="298" t="str">
        <f t="shared" ca="1" si="52"/>
        <v/>
      </c>
      <c r="AK159" s="298" t="str">
        <f t="shared" ca="1" si="41"/>
        <v/>
      </c>
      <c r="AL159" s="293"/>
      <c r="AM159" s="298" t="str">
        <f t="shared" ca="1" si="53"/>
        <v/>
      </c>
      <c r="AN159" s="293"/>
      <c r="AO159" s="298" t="str">
        <f t="shared" ca="1" si="59"/>
        <v/>
      </c>
      <c r="AP159" s="293"/>
      <c r="AQ159" s="298" t="str">
        <f t="shared" ca="1" si="54"/>
        <v/>
      </c>
      <c r="AR159" s="293"/>
      <c r="AS159" s="298" t="str">
        <f t="shared" ca="1" si="55"/>
        <v/>
      </c>
      <c r="AT159" s="293"/>
      <c r="AU159" s="298" t="str">
        <f t="shared" ca="1" si="56"/>
        <v/>
      </c>
      <c r="AV159" s="293"/>
      <c r="AW159" s="298" t="str">
        <f t="shared" ca="1" si="57"/>
        <v/>
      </c>
      <c r="AX159" s="293"/>
      <c r="AY159" s="299"/>
      <c r="AZ159" s="299" t="s">
        <v>5241</v>
      </c>
      <c r="BA159" s="299"/>
      <c r="BB159" s="299"/>
      <c r="BC159" s="299"/>
      <c r="BD159" s="299"/>
      <c r="BE159" s="299"/>
      <c r="BF159" s="299"/>
      <c r="BG159" s="299"/>
      <c r="BH159" s="300"/>
      <c r="BI159" s="301" t="str">
        <f t="shared" si="58"/>
        <v>-14500</v>
      </c>
      <c r="BJ159" s="301" t="e">
        <f ca="1">VLOOKUP(A159,資産数量・単位記入シート!$A$3:$AD$1000,30,)</f>
        <v>#N/A</v>
      </c>
      <c r="BK159" s="301">
        <f ca="1">SUMIF(公営の設計監督費!$A$2:$B$1956,工事情報入力シート!BI159,公営の設計監督費!$B$2:$B$1956)</f>
        <v>0</v>
      </c>
    </row>
    <row r="160" spans="1:63" ht="20.25" customHeight="1">
      <c r="A160" s="288" t="str">
        <f t="shared" ca="1" si="40"/>
        <v>----------</v>
      </c>
      <c r="B160" s="289" t="str">
        <f t="shared" ca="1" si="42"/>
        <v/>
      </c>
      <c r="C160" s="290"/>
      <c r="D160" s="291"/>
      <c r="E160" s="292">
        <v>14600</v>
      </c>
      <c r="F160" s="293"/>
      <c r="G160" s="293"/>
      <c r="H160" s="293"/>
      <c r="I160" s="294"/>
      <c r="J160" s="294"/>
      <c r="K160" s="294"/>
      <c r="L160" s="295"/>
      <c r="M160" s="296" t="str">
        <f t="shared" ca="1" si="43"/>
        <v/>
      </c>
      <c r="N160" s="296" t="str">
        <f ca="1">IFERROR(IF(INDIRECT(ADDRESS(ROW(),$M$1))&lt;&gt;"",INDIRECT(ADDRESS(ROW(),$M$1))*VLOOKUP(INDIRECT(ADDRESS(ROW(),$I$1)),リスト!$A:$B,2,FALSE),""),"")</f>
        <v/>
      </c>
      <c r="O160" s="295"/>
      <c r="P160" s="296" t="str">
        <f t="shared" ca="1" si="44"/>
        <v/>
      </c>
      <c r="Q160" s="294"/>
      <c r="R160" s="295"/>
      <c r="S160" s="296" t="str">
        <f t="shared" ca="1" si="45"/>
        <v/>
      </c>
      <c r="T160" s="296" t="str">
        <f ca="1">IFERROR(IF(INDIRECT(ADDRESS(ROW(),$S$1))&lt;&gt;"",INDIRECT(ADDRESS(ROW(),$S$1))*VLOOKUP(INDIRECT(ADDRESS(ROW(),$I$1)),リスト!$A:$B,2,FALSE),""),"")</f>
        <v/>
      </c>
      <c r="U160" s="295"/>
      <c r="V160" s="296" t="str">
        <f t="shared" ca="1" si="46"/>
        <v/>
      </c>
      <c r="W160" s="295"/>
      <c r="X160" s="295"/>
      <c r="Y160" s="297" t="str">
        <f t="shared" ca="1" si="47"/>
        <v/>
      </c>
      <c r="Z160" s="293"/>
      <c r="AA160" s="298" t="str">
        <f t="shared" ca="1" si="48"/>
        <v/>
      </c>
      <c r="AB160" s="293"/>
      <c r="AC160" s="298" t="str">
        <f t="shared" ca="1" si="49"/>
        <v/>
      </c>
      <c r="AD160" s="293"/>
      <c r="AE160" s="298" t="str">
        <f t="shared" ca="1" si="50"/>
        <v/>
      </c>
      <c r="AF160" s="293"/>
      <c r="AG160" s="293"/>
      <c r="AH160" s="298" t="str">
        <f t="shared" ca="1" si="51"/>
        <v/>
      </c>
      <c r="AI160" s="293"/>
      <c r="AJ160" s="298" t="str">
        <f t="shared" ca="1" si="52"/>
        <v/>
      </c>
      <c r="AK160" s="298" t="str">
        <f t="shared" ca="1" si="41"/>
        <v/>
      </c>
      <c r="AL160" s="293"/>
      <c r="AM160" s="298" t="str">
        <f t="shared" ca="1" si="53"/>
        <v/>
      </c>
      <c r="AN160" s="293"/>
      <c r="AO160" s="298" t="str">
        <f t="shared" ca="1" si="59"/>
        <v/>
      </c>
      <c r="AP160" s="293"/>
      <c r="AQ160" s="298" t="str">
        <f t="shared" ca="1" si="54"/>
        <v/>
      </c>
      <c r="AR160" s="293"/>
      <c r="AS160" s="298" t="str">
        <f t="shared" ca="1" si="55"/>
        <v/>
      </c>
      <c r="AT160" s="293"/>
      <c r="AU160" s="298" t="str">
        <f t="shared" ca="1" si="56"/>
        <v/>
      </c>
      <c r="AV160" s="293"/>
      <c r="AW160" s="298" t="str">
        <f t="shared" ca="1" si="57"/>
        <v/>
      </c>
      <c r="AX160" s="293"/>
      <c r="AY160" s="299"/>
      <c r="AZ160" s="299" t="s">
        <v>5241</v>
      </c>
      <c r="BA160" s="299"/>
      <c r="BB160" s="299"/>
      <c r="BC160" s="299"/>
      <c r="BD160" s="299"/>
      <c r="BE160" s="299"/>
      <c r="BF160" s="299"/>
      <c r="BG160" s="299"/>
      <c r="BH160" s="300"/>
      <c r="BI160" s="301" t="str">
        <f t="shared" si="58"/>
        <v>-14600</v>
      </c>
      <c r="BJ160" s="301" t="e">
        <f ca="1">VLOOKUP(A160,資産数量・単位記入シート!$A$3:$AD$1000,30,)</f>
        <v>#N/A</v>
      </c>
      <c r="BK160" s="301">
        <f ca="1">SUMIF(公営の設計監督費!$A$2:$B$1956,工事情報入力シート!BI160,公営の設計監督費!$B$2:$B$1956)</f>
        <v>0</v>
      </c>
    </row>
    <row r="161" spans="1:63" ht="20.25" customHeight="1">
      <c r="A161" s="288" t="str">
        <f t="shared" ca="1" si="40"/>
        <v>----------</v>
      </c>
      <c r="B161" s="289" t="str">
        <f t="shared" ca="1" si="42"/>
        <v/>
      </c>
      <c r="C161" s="290"/>
      <c r="D161" s="291"/>
      <c r="E161" s="292">
        <v>14700</v>
      </c>
      <c r="F161" s="293"/>
      <c r="G161" s="293"/>
      <c r="H161" s="293"/>
      <c r="I161" s="294"/>
      <c r="J161" s="294"/>
      <c r="K161" s="294"/>
      <c r="L161" s="295"/>
      <c r="M161" s="296" t="str">
        <f t="shared" ca="1" si="43"/>
        <v/>
      </c>
      <c r="N161" s="296" t="str">
        <f ca="1">IFERROR(IF(INDIRECT(ADDRESS(ROW(),$M$1))&lt;&gt;"",INDIRECT(ADDRESS(ROW(),$M$1))*VLOOKUP(INDIRECT(ADDRESS(ROW(),$I$1)),リスト!$A:$B,2,FALSE),""),"")</f>
        <v/>
      </c>
      <c r="O161" s="295"/>
      <c r="P161" s="296" t="str">
        <f t="shared" ca="1" si="44"/>
        <v/>
      </c>
      <c r="Q161" s="294"/>
      <c r="R161" s="295"/>
      <c r="S161" s="296" t="str">
        <f t="shared" ca="1" si="45"/>
        <v/>
      </c>
      <c r="T161" s="296" t="str">
        <f ca="1">IFERROR(IF(INDIRECT(ADDRESS(ROW(),$S$1))&lt;&gt;"",INDIRECT(ADDRESS(ROW(),$S$1))*VLOOKUP(INDIRECT(ADDRESS(ROW(),$I$1)),リスト!$A:$B,2,FALSE),""),"")</f>
        <v/>
      </c>
      <c r="U161" s="295"/>
      <c r="V161" s="296" t="str">
        <f t="shared" ca="1" si="46"/>
        <v/>
      </c>
      <c r="W161" s="295"/>
      <c r="X161" s="295"/>
      <c r="Y161" s="297" t="str">
        <f t="shared" ca="1" si="47"/>
        <v/>
      </c>
      <c r="Z161" s="293"/>
      <c r="AA161" s="298" t="str">
        <f t="shared" ca="1" si="48"/>
        <v/>
      </c>
      <c r="AB161" s="293"/>
      <c r="AC161" s="298" t="str">
        <f t="shared" ca="1" si="49"/>
        <v/>
      </c>
      <c r="AD161" s="293"/>
      <c r="AE161" s="298" t="str">
        <f t="shared" ca="1" si="50"/>
        <v/>
      </c>
      <c r="AF161" s="293"/>
      <c r="AG161" s="293"/>
      <c r="AH161" s="298" t="str">
        <f t="shared" ca="1" si="51"/>
        <v/>
      </c>
      <c r="AI161" s="293"/>
      <c r="AJ161" s="298" t="str">
        <f t="shared" ca="1" si="52"/>
        <v/>
      </c>
      <c r="AK161" s="298" t="str">
        <f t="shared" ca="1" si="41"/>
        <v/>
      </c>
      <c r="AL161" s="293"/>
      <c r="AM161" s="298" t="str">
        <f t="shared" ca="1" si="53"/>
        <v/>
      </c>
      <c r="AN161" s="293"/>
      <c r="AO161" s="298" t="str">
        <f t="shared" ca="1" si="59"/>
        <v/>
      </c>
      <c r="AP161" s="293"/>
      <c r="AQ161" s="298" t="str">
        <f t="shared" ca="1" si="54"/>
        <v/>
      </c>
      <c r="AR161" s="293"/>
      <c r="AS161" s="298" t="str">
        <f t="shared" ca="1" si="55"/>
        <v/>
      </c>
      <c r="AT161" s="293"/>
      <c r="AU161" s="298" t="str">
        <f t="shared" ca="1" si="56"/>
        <v/>
      </c>
      <c r="AV161" s="293"/>
      <c r="AW161" s="298" t="str">
        <f t="shared" ca="1" si="57"/>
        <v/>
      </c>
      <c r="AX161" s="293"/>
      <c r="AY161" s="299"/>
      <c r="AZ161" s="299" t="s">
        <v>5241</v>
      </c>
      <c r="BA161" s="299"/>
      <c r="BB161" s="299"/>
      <c r="BC161" s="299"/>
      <c r="BD161" s="299"/>
      <c r="BE161" s="299"/>
      <c r="BF161" s="299"/>
      <c r="BG161" s="299"/>
      <c r="BH161" s="300"/>
      <c r="BI161" s="301" t="str">
        <f t="shared" si="58"/>
        <v>-14700</v>
      </c>
      <c r="BJ161" s="301" t="e">
        <f ca="1">VLOOKUP(A161,資産数量・単位記入シート!$A$3:$AD$1000,30,)</f>
        <v>#N/A</v>
      </c>
      <c r="BK161" s="301">
        <f ca="1">SUMIF(公営の設計監督費!$A$2:$B$1956,工事情報入力シート!BI161,公営の設計監督費!$B$2:$B$1956)</f>
        <v>0</v>
      </c>
    </row>
    <row r="162" spans="1:63" ht="20.25" customHeight="1">
      <c r="A162" s="288" t="str">
        <f t="shared" ca="1" si="40"/>
        <v>----------</v>
      </c>
      <c r="B162" s="289" t="str">
        <f t="shared" ca="1" si="42"/>
        <v/>
      </c>
      <c r="C162" s="290"/>
      <c r="D162" s="291"/>
      <c r="E162" s="292">
        <v>14800</v>
      </c>
      <c r="F162" s="293"/>
      <c r="G162" s="293"/>
      <c r="H162" s="293"/>
      <c r="I162" s="294"/>
      <c r="J162" s="294"/>
      <c r="K162" s="294"/>
      <c r="L162" s="295"/>
      <c r="M162" s="296" t="str">
        <f t="shared" ca="1" si="43"/>
        <v/>
      </c>
      <c r="N162" s="296" t="str">
        <f ca="1">IFERROR(IF(INDIRECT(ADDRESS(ROW(),$M$1))&lt;&gt;"",INDIRECT(ADDRESS(ROW(),$M$1))*VLOOKUP(INDIRECT(ADDRESS(ROW(),$I$1)),リスト!$A:$B,2,FALSE),""),"")</f>
        <v/>
      </c>
      <c r="O162" s="295"/>
      <c r="P162" s="296" t="str">
        <f t="shared" ca="1" si="44"/>
        <v/>
      </c>
      <c r="Q162" s="294"/>
      <c r="R162" s="295"/>
      <c r="S162" s="296" t="str">
        <f t="shared" ca="1" si="45"/>
        <v/>
      </c>
      <c r="T162" s="296" t="str">
        <f ca="1">IFERROR(IF(INDIRECT(ADDRESS(ROW(),$S$1))&lt;&gt;"",INDIRECT(ADDRESS(ROW(),$S$1))*VLOOKUP(INDIRECT(ADDRESS(ROW(),$I$1)),リスト!$A:$B,2,FALSE),""),"")</f>
        <v/>
      </c>
      <c r="U162" s="295"/>
      <c r="V162" s="296" t="str">
        <f t="shared" ca="1" si="46"/>
        <v/>
      </c>
      <c r="W162" s="295"/>
      <c r="X162" s="295"/>
      <c r="Y162" s="297" t="str">
        <f t="shared" ca="1" si="47"/>
        <v/>
      </c>
      <c r="Z162" s="293"/>
      <c r="AA162" s="298" t="str">
        <f t="shared" ca="1" si="48"/>
        <v/>
      </c>
      <c r="AB162" s="293"/>
      <c r="AC162" s="298" t="str">
        <f t="shared" ca="1" si="49"/>
        <v/>
      </c>
      <c r="AD162" s="293"/>
      <c r="AE162" s="298" t="str">
        <f t="shared" ca="1" si="50"/>
        <v/>
      </c>
      <c r="AF162" s="293"/>
      <c r="AG162" s="293"/>
      <c r="AH162" s="298" t="str">
        <f t="shared" ca="1" si="51"/>
        <v/>
      </c>
      <c r="AI162" s="293"/>
      <c r="AJ162" s="298" t="str">
        <f t="shared" ca="1" si="52"/>
        <v/>
      </c>
      <c r="AK162" s="298" t="str">
        <f t="shared" ca="1" si="41"/>
        <v/>
      </c>
      <c r="AL162" s="293"/>
      <c r="AM162" s="298" t="str">
        <f t="shared" ca="1" si="53"/>
        <v/>
      </c>
      <c r="AN162" s="293"/>
      <c r="AO162" s="298" t="str">
        <f t="shared" ca="1" si="59"/>
        <v/>
      </c>
      <c r="AP162" s="293"/>
      <c r="AQ162" s="298" t="str">
        <f t="shared" ca="1" si="54"/>
        <v/>
      </c>
      <c r="AR162" s="293"/>
      <c r="AS162" s="298" t="str">
        <f t="shared" ca="1" si="55"/>
        <v/>
      </c>
      <c r="AT162" s="293"/>
      <c r="AU162" s="298" t="str">
        <f t="shared" ca="1" si="56"/>
        <v/>
      </c>
      <c r="AV162" s="293"/>
      <c r="AW162" s="298" t="str">
        <f t="shared" ca="1" si="57"/>
        <v/>
      </c>
      <c r="AX162" s="293"/>
      <c r="AY162" s="299"/>
      <c r="AZ162" s="299" t="s">
        <v>5241</v>
      </c>
      <c r="BA162" s="299"/>
      <c r="BB162" s="299"/>
      <c r="BC162" s="299"/>
      <c r="BD162" s="299"/>
      <c r="BE162" s="299"/>
      <c r="BF162" s="299"/>
      <c r="BG162" s="299"/>
      <c r="BH162" s="300"/>
      <c r="BI162" s="301" t="str">
        <f t="shared" si="58"/>
        <v>-14800</v>
      </c>
      <c r="BJ162" s="301" t="e">
        <f ca="1">VLOOKUP(A162,資産数量・単位記入シート!$A$3:$AD$1000,30,)</f>
        <v>#N/A</v>
      </c>
      <c r="BK162" s="301">
        <f ca="1">SUMIF(公営の設計監督費!$A$2:$B$1956,工事情報入力シート!BI162,公営の設計監督費!$B$2:$B$1956)</f>
        <v>0</v>
      </c>
    </row>
    <row r="163" spans="1:63" ht="20.25" customHeight="1">
      <c r="A163" s="288" t="str">
        <f t="shared" ca="1" si="40"/>
        <v>----------</v>
      </c>
      <c r="B163" s="289" t="str">
        <f t="shared" ca="1" si="42"/>
        <v/>
      </c>
      <c r="C163" s="290"/>
      <c r="D163" s="291"/>
      <c r="E163" s="292">
        <v>14900</v>
      </c>
      <c r="F163" s="293"/>
      <c r="G163" s="293"/>
      <c r="H163" s="293"/>
      <c r="I163" s="294"/>
      <c r="J163" s="294"/>
      <c r="K163" s="294"/>
      <c r="L163" s="295"/>
      <c r="M163" s="296" t="str">
        <f t="shared" ca="1" si="43"/>
        <v/>
      </c>
      <c r="N163" s="296" t="str">
        <f ca="1">IFERROR(IF(INDIRECT(ADDRESS(ROW(),$M$1))&lt;&gt;"",INDIRECT(ADDRESS(ROW(),$M$1))*VLOOKUP(INDIRECT(ADDRESS(ROW(),$I$1)),リスト!$A:$B,2,FALSE),""),"")</f>
        <v/>
      </c>
      <c r="O163" s="295"/>
      <c r="P163" s="296" t="str">
        <f t="shared" ca="1" si="44"/>
        <v/>
      </c>
      <c r="Q163" s="294"/>
      <c r="R163" s="295"/>
      <c r="S163" s="296" t="str">
        <f t="shared" ca="1" si="45"/>
        <v/>
      </c>
      <c r="T163" s="296" t="str">
        <f ca="1">IFERROR(IF(INDIRECT(ADDRESS(ROW(),$S$1))&lt;&gt;"",INDIRECT(ADDRESS(ROW(),$S$1))*VLOOKUP(INDIRECT(ADDRESS(ROW(),$I$1)),リスト!$A:$B,2,FALSE),""),"")</f>
        <v/>
      </c>
      <c r="U163" s="295"/>
      <c r="V163" s="296" t="str">
        <f t="shared" ca="1" si="46"/>
        <v/>
      </c>
      <c r="W163" s="295"/>
      <c r="X163" s="295"/>
      <c r="Y163" s="297" t="str">
        <f t="shared" ca="1" si="47"/>
        <v/>
      </c>
      <c r="Z163" s="293"/>
      <c r="AA163" s="298" t="str">
        <f t="shared" ca="1" si="48"/>
        <v/>
      </c>
      <c r="AB163" s="293"/>
      <c r="AC163" s="298" t="str">
        <f t="shared" ca="1" si="49"/>
        <v/>
      </c>
      <c r="AD163" s="293"/>
      <c r="AE163" s="298" t="str">
        <f t="shared" ca="1" si="50"/>
        <v/>
      </c>
      <c r="AF163" s="293"/>
      <c r="AG163" s="293"/>
      <c r="AH163" s="298" t="str">
        <f t="shared" ca="1" si="51"/>
        <v/>
      </c>
      <c r="AI163" s="293"/>
      <c r="AJ163" s="298" t="str">
        <f t="shared" ca="1" si="52"/>
        <v/>
      </c>
      <c r="AK163" s="298" t="str">
        <f t="shared" ca="1" si="41"/>
        <v/>
      </c>
      <c r="AL163" s="293"/>
      <c r="AM163" s="298" t="str">
        <f t="shared" ca="1" si="53"/>
        <v/>
      </c>
      <c r="AN163" s="293"/>
      <c r="AO163" s="298" t="str">
        <f t="shared" ca="1" si="59"/>
        <v/>
      </c>
      <c r="AP163" s="293"/>
      <c r="AQ163" s="298" t="str">
        <f t="shared" ca="1" si="54"/>
        <v/>
      </c>
      <c r="AR163" s="293"/>
      <c r="AS163" s="298" t="str">
        <f t="shared" ca="1" si="55"/>
        <v/>
      </c>
      <c r="AT163" s="293"/>
      <c r="AU163" s="298" t="str">
        <f t="shared" ca="1" si="56"/>
        <v/>
      </c>
      <c r="AV163" s="293"/>
      <c r="AW163" s="298" t="str">
        <f t="shared" ca="1" si="57"/>
        <v/>
      </c>
      <c r="AX163" s="293"/>
      <c r="AY163" s="299"/>
      <c r="AZ163" s="299" t="s">
        <v>5241</v>
      </c>
      <c r="BA163" s="299"/>
      <c r="BB163" s="299"/>
      <c r="BC163" s="299"/>
      <c r="BD163" s="299"/>
      <c r="BE163" s="299"/>
      <c r="BF163" s="299"/>
      <c r="BG163" s="299"/>
      <c r="BH163" s="300"/>
      <c r="BI163" s="301" t="str">
        <f t="shared" si="58"/>
        <v>-14900</v>
      </c>
      <c r="BJ163" s="301" t="e">
        <f ca="1">VLOOKUP(A163,資産数量・単位記入シート!$A$3:$AD$1000,30,)</f>
        <v>#N/A</v>
      </c>
      <c r="BK163" s="301">
        <f ca="1">SUMIF(公営の設計監督費!$A$2:$B$1956,工事情報入力シート!BI163,公営の設計監督費!$B$2:$B$1956)</f>
        <v>0</v>
      </c>
    </row>
    <row r="164" spans="1:63" ht="20.25" customHeight="1">
      <c r="A164" s="288" t="str">
        <f t="shared" ca="1" si="40"/>
        <v>----------</v>
      </c>
      <c r="B164" s="289" t="str">
        <f t="shared" ca="1" si="42"/>
        <v/>
      </c>
      <c r="C164" s="290"/>
      <c r="D164" s="291"/>
      <c r="E164" s="292">
        <v>15000</v>
      </c>
      <c r="F164" s="293"/>
      <c r="G164" s="293"/>
      <c r="H164" s="293"/>
      <c r="I164" s="294"/>
      <c r="J164" s="294"/>
      <c r="K164" s="294"/>
      <c r="L164" s="295"/>
      <c r="M164" s="296" t="str">
        <f t="shared" ca="1" si="43"/>
        <v/>
      </c>
      <c r="N164" s="296" t="str">
        <f ca="1">IFERROR(IF(INDIRECT(ADDRESS(ROW(),$M$1))&lt;&gt;"",INDIRECT(ADDRESS(ROW(),$M$1))*VLOOKUP(INDIRECT(ADDRESS(ROW(),$I$1)),リスト!$A:$B,2,FALSE),""),"")</f>
        <v/>
      </c>
      <c r="O164" s="295"/>
      <c r="P164" s="296" t="str">
        <f t="shared" ca="1" si="44"/>
        <v/>
      </c>
      <c r="Q164" s="294"/>
      <c r="R164" s="295"/>
      <c r="S164" s="296" t="str">
        <f t="shared" ca="1" si="45"/>
        <v/>
      </c>
      <c r="T164" s="296" t="str">
        <f ca="1">IFERROR(IF(INDIRECT(ADDRESS(ROW(),$S$1))&lt;&gt;"",INDIRECT(ADDRESS(ROW(),$S$1))*VLOOKUP(INDIRECT(ADDRESS(ROW(),$I$1)),リスト!$A:$B,2,FALSE),""),"")</f>
        <v/>
      </c>
      <c r="U164" s="295"/>
      <c r="V164" s="296" t="str">
        <f t="shared" ca="1" si="46"/>
        <v/>
      </c>
      <c r="W164" s="295"/>
      <c r="X164" s="295"/>
      <c r="Y164" s="297" t="str">
        <f t="shared" ca="1" si="47"/>
        <v/>
      </c>
      <c r="Z164" s="293"/>
      <c r="AA164" s="298" t="str">
        <f t="shared" ca="1" si="48"/>
        <v/>
      </c>
      <c r="AB164" s="293"/>
      <c r="AC164" s="298" t="str">
        <f t="shared" ca="1" si="49"/>
        <v/>
      </c>
      <c r="AD164" s="293"/>
      <c r="AE164" s="298" t="str">
        <f t="shared" ca="1" si="50"/>
        <v/>
      </c>
      <c r="AF164" s="293"/>
      <c r="AG164" s="293"/>
      <c r="AH164" s="298" t="str">
        <f t="shared" ca="1" si="51"/>
        <v/>
      </c>
      <c r="AI164" s="293"/>
      <c r="AJ164" s="298" t="str">
        <f t="shared" ca="1" si="52"/>
        <v/>
      </c>
      <c r="AK164" s="298" t="str">
        <f t="shared" ca="1" si="41"/>
        <v/>
      </c>
      <c r="AL164" s="293"/>
      <c r="AM164" s="298" t="str">
        <f t="shared" ca="1" si="53"/>
        <v/>
      </c>
      <c r="AN164" s="293"/>
      <c r="AO164" s="298" t="str">
        <f t="shared" ca="1" si="59"/>
        <v/>
      </c>
      <c r="AP164" s="293"/>
      <c r="AQ164" s="298" t="str">
        <f t="shared" ca="1" si="54"/>
        <v/>
      </c>
      <c r="AR164" s="293"/>
      <c r="AS164" s="298" t="str">
        <f t="shared" ca="1" si="55"/>
        <v/>
      </c>
      <c r="AT164" s="293"/>
      <c r="AU164" s="298" t="str">
        <f t="shared" ca="1" si="56"/>
        <v/>
      </c>
      <c r="AV164" s="293"/>
      <c r="AW164" s="298" t="str">
        <f t="shared" ca="1" si="57"/>
        <v/>
      </c>
      <c r="AX164" s="293"/>
      <c r="AY164" s="299"/>
      <c r="AZ164" s="299" t="s">
        <v>5241</v>
      </c>
      <c r="BA164" s="299"/>
      <c r="BB164" s="299"/>
      <c r="BC164" s="299"/>
      <c r="BD164" s="299"/>
      <c r="BE164" s="299"/>
      <c r="BF164" s="299"/>
      <c r="BG164" s="299"/>
      <c r="BH164" s="300"/>
      <c r="BI164" s="301" t="str">
        <f t="shared" si="58"/>
        <v>-15000</v>
      </c>
      <c r="BJ164" s="301" t="e">
        <f ca="1">VLOOKUP(A164,資産数量・単位記入シート!$A$3:$AD$1000,30,)</f>
        <v>#N/A</v>
      </c>
      <c r="BK164" s="301">
        <f ca="1">SUMIF(公営の設計監督費!$A$2:$B$1956,工事情報入力シート!BI164,公営の設計監督費!$B$2:$B$1956)</f>
        <v>0</v>
      </c>
    </row>
    <row r="165" spans="1:63" ht="20.25" customHeight="1">
      <c r="A165" s="288" t="str">
        <f t="shared" ca="1" si="40"/>
        <v>----------</v>
      </c>
      <c r="B165" s="289" t="str">
        <f t="shared" ca="1" si="42"/>
        <v/>
      </c>
      <c r="C165" s="290"/>
      <c r="D165" s="291"/>
      <c r="E165" s="292">
        <v>15100</v>
      </c>
      <c r="F165" s="293"/>
      <c r="G165" s="293"/>
      <c r="H165" s="293"/>
      <c r="I165" s="294"/>
      <c r="J165" s="294"/>
      <c r="K165" s="294"/>
      <c r="L165" s="295"/>
      <c r="M165" s="296" t="str">
        <f t="shared" ca="1" si="43"/>
        <v/>
      </c>
      <c r="N165" s="296" t="str">
        <f ca="1">IFERROR(IF(INDIRECT(ADDRESS(ROW(),$M$1))&lt;&gt;"",INDIRECT(ADDRESS(ROW(),$M$1))*VLOOKUP(INDIRECT(ADDRESS(ROW(),$I$1)),リスト!$A:$B,2,FALSE),""),"")</f>
        <v/>
      </c>
      <c r="O165" s="295"/>
      <c r="P165" s="296" t="str">
        <f t="shared" ca="1" si="44"/>
        <v/>
      </c>
      <c r="Q165" s="294"/>
      <c r="R165" s="295"/>
      <c r="S165" s="296" t="str">
        <f t="shared" ca="1" si="45"/>
        <v/>
      </c>
      <c r="T165" s="296" t="str">
        <f ca="1">IFERROR(IF(INDIRECT(ADDRESS(ROW(),$S$1))&lt;&gt;"",INDIRECT(ADDRESS(ROW(),$S$1))*VLOOKUP(INDIRECT(ADDRESS(ROW(),$I$1)),リスト!$A:$B,2,FALSE),""),"")</f>
        <v/>
      </c>
      <c r="U165" s="295"/>
      <c r="V165" s="296" t="str">
        <f t="shared" ca="1" si="46"/>
        <v/>
      </c>
      <c r="W165" s="295"/>
      <c r="X165" s="295"/>
      <c r="Y165" s="297" t="str">
        <f t="shared" ca="1" si="47"/>
        <v/>
      </c>
      <c r="Z165" s="293"/>
      <c r="AA165" s="298" t="str">
        <f t="shared" ca="1" si="48"/>
        <v/>
      </c>
      <c r="AB165" s="293"/>
      <c r="AC165" s="298" t="str">
        <f t="shared" ca="1" si="49"/>
        <v/>
      </c>
      <c r="AD165" s="293"/>
      <c r="AE165" s="298" t="str">
        <f t="shared" ca="1" si="50"/>
        <v/>
      </c>
      <c r="AF165" s="293"/>
      <c r="AG165" s="293"/>
      <c r="AH165" s="298" t="str">
        <f t="shared" ca="1" si="51"/>
        <v/>
      </c>
      <c r="AI165" s="293"/>
      <c r="AJ165" s="298" t="str">
        <f t="shared" ca="1" si="52"/>
        <v/>
      </c>
      <c r="AK165" s="298" t="str">
        <f t="shared" ca="1" si="41"/>
        <v/>
      </c>
      <c r="AL165" s="293"/>
      <c r="AM165" s="298" t="str">
        <f t="shared" ca="1" si="53"/>
        <v/>
      </c>
      <c r="AN165" s="293"/>
      <c r="AO165" s="298" t="str">
        <f t="shared" ca="1" si="59"/>
        <v/>
      </c>
      <c r="AP165" s="293"/>
      <c r="AQ165" s="298" t="str">
        <f t="shared" ca="1" si="54"/>
        <v/>
      </c>
      <c r="AR165" s="293"/>
      <c r="AS165" s="298" t="str">
        <f t="shared" ca="1" si="55"/>
        <v/>
      </c>
      <c r="AT165" s="293"/>
      <c r="AU165" s="298" t="str">
        <f t="shared" ca="1" si="56"/>
        <v/>
      </c>
      <c r="AV165" s="293"/>
      <c r="AW165" s="298" t="str">
        <f t="shared" ca="1" si="57"/>
        <v/>
      </c>
      <c r="AX165" s="293"/>
      <c r="AY165" s="299"/>
      <c r="AZ165" s="299" t="s">
        <v>5241</v>
      </c>
      <c r="BA165" s="299"/>
      <c r="BB165" s="299"/>
      <c r="BC165" s="299"/>
      <c r="BD165" s="299"/>
      <c r="BE165" s="299"/>
      <c r="BF165" s="299"/>
      <c r="BG165" s="299"/>
      <c r="BH165" s="300"/>
      <c r="BI165" s="301" t="str">
        <f t="shared" si="58"/>
        <v>-15100</v>
      </c>
      <c r="BJ165" s="301" t="e">
        <f ca="1">VLOOKUP(A165,資産数量・単位記入シート!$A$3:$AD$1000,30,)</f>
        <v>#N/A</v>
      </c>
      <c r="BK165" s="301">
        <f ca="1">SUMIF(公営の設計監督費!$A$2:$B$1956,工事情報入力シート!BI165,公営の設計監督費!$B$2:$B$1956)</f>
        <v>0</v>
      </c>
    </row>
    <row r="166" spans="1:63" ht="20.25" customHeight="1">
      <c r="A166" s="288" t="str">
        <f t="shared" ca="1" si="40"/>
        <v>----------</v>
      </c>
      <c r="B166" s="289" t="str">
        <f t="shared" ca="1" si="42"/>
        <v/>
      </c>
      <c r="C166" s="290"/>
      <c r="D166" s="291"/>
      <c r="E166" s="292">
        <v>15200</v>
      </c>
      <c r="F166" s="293"/>
      <c r="G166" s="293"/>
      <c r="H166" s="293"/>
      <c r="I166" s="294"/>
      <c r="J166" s="294"/>
      <c r="K166" s="294"/>
      <c r="L166" s="295"/>
      <c r="M166" s="296" t="str">
        <f t="shared" ca="1" si="43"/>
        <v/>
      </c>
      <c r="N166" s="296" t="str">
        <f ca="1">IFERROR(IF(INDIRECT(ADDRESS(ROW(),$M$1))&lt;&gt;"",INDIRECT(ADDRESS(ROW(),$M$1))*VLOOKUP(INDIRECT(ADDRESS(ROW(),$I$1)),リスト!$A:$B,2,FALSE),""),"")</f>
        <v/>
      </c>
      <c r="O166" s="295"/>
      <c r="P166" s="296" t="str">
        <f t="shared" ca="1" si="44"/>
        <v/>
      </c>
      <c r="Q166" s="294"/>
      <c r="R166" s="295"/>
      <c r="S166" s="296" t="str">
        <f t="shared" ca="1" si="45"/>
        <v/>
      </c>
      <c r="T166" s="296" t="str">
        <f ca="1">IFERROR(IF(INDIRECT(ADDRESS(ROW(),$S$1))&lt;&gt;"",INDIRECT(ADDRESS(ROW(),$S$1))*VLOOKUP(INDIRECT(ADDRESS(ROW(),$I$1)),リスト!$A:$B,2,FALSE),""),"")</f>
        <v/>
      </c>
      <c r="U166" s="295"/>
      <c r="V166" s="296" t="str">
        <f t="shared" ca="1" si="46"/>
        <v/>
      </c>
      <c r="W166" s="295"/>
      <c r="X166" s="295"/>
      <c r="Y166" s="297" t="str">
        <f t="shared" ca="1" si="47"/>
        <v/>
      </c>
      <c r="Z166" s="293"/>
      <c r="AA166" s="298" t="str">
        <f t="shared" ca="1" si="48"/>
        <v/>
      </c>
      <c r="AB166" s="293"/>
      <c r="AC166" s="298" t="str">
        <f t="shared" ca="1" si="49"/>
        <v/>
      </c>
      <c r="AD166" s="293"/>
      <c r="AE166" s="298" t="str">
        <f t="shared" ca="1" si="50"/>
        <v/>
      </c>
      <c r="AF166" s="293"/>
      <c r="AG166" s="293"/>
      <c r="AH166" s="298" t="str">
        <f t="shared" ca="1" si="51"/>
        <v/>
      </c>
      <c r="AI166" s="293"/>
      <c r="AJ166" s="298" t="str">
        <f t="shared" ca="1" si="52"/>
        <v/>
      </c>
      <c r="AK166" s="298" t="str">
        <f t="shared" ca="1" si="41"/>
        <v/>
      </c>
      <c r="AL166" s="293"/>
      <c r="AM166" s="298" t="str">
        <f t="shared" ca="1" si="53"/>
        <v/>
      </c>
      <c r="AN166" s="293"/>
      <c r="AO166" s="298" t="str">
        <f t="shared" ca="1" si="59"/>
        <v/>
      </c>
      <c r="AP166" s="293"/>
      <c r="AQ166" s="298" t="str">
        <f t="shared" ca="1" si="54"/>
        <v/>
      </c>
      <c r="AR166" s="293"/>
      <c r="AS166" s="298" t="str">
        <f t="shared" ca="1" si="55"/>
        <v/>
      </c>
      <c r="AT166" s="293"/>
      <c r="AU166" s="298" t="str">
        <f t="shared" ca="1" si="56"/>
        <v/>
      </c>
      <c r="AV166" s="293"/>
      <c r="AW166" s="298" t="str">
        <f t="shared" ca="1" si="57"/>
        <v/>
      </c>
      <c r="AX166" s="293"/>
      <c r="AY166" s="299"/>
      <c r="AZ166" s="299" t="s">
        <v>5241</v>
      </c>
      <c r="BA166" s="299"/>
      <c r="BB166" s="299"/>
      <c r="BC166" s="299"/>
      <c r="BD166" s="299"/>
      <c r="BE166" s="299"/>
      <c r="BF166" s="299"/>
      <c r="BG166" s="299"/>
      <c r="BH166" s="300"/>
      <c r="BI166" s="301" t="str">
        <f t="shared" si="58"/>
        <v>-15200</v>
      </c>
      <c r="BJ166" s="301" t="e">
        <f ca="1">VLOOKUP(A166,資産数量・単位記入シート!$A$3:$AD$1000,30,)</f>
        <v>#N/A</v>
      </c>
      <c r="BK166" s="301">
        <f ca="1">SUMIF(公営の設計監督費!$A$2:$B$1956,工事情報入力シート!BI166,公営の設計監督費!$B$2:$B$1956)</f>
        <v>0</v>
      </c>
    </row>
    <row r="167" spans="1:63" ht="20.25" customHeight="1">
      <c r="A167" s="288" t="str">
        <f t="shared" ca="1" si="40"/>
        <v>----------</v>
      </c>
      <c r="B167" s="289" t="str">
        <f t="shared" ca="1" si="42"/>
        <v/>
      </c>
      <c r="C167" s="290"/>
      <c r="D167" s="291"/>
      <c r="E167" s="292">
        <v>15300</v>
      </c>
      <c r="F167" s="293"/>
      <c r="G167" s="293"/>
      <c r="H167" s="293"/>
      <c r="I167" s="294"/>
      <c r="J167" s="294"/>
      <c r="K167" s="294"/>
      <c r="L167" s="295"/>
      <c r="M167" s="296" t="str">
        <f t="shared" ca="1" si="43"/>
        <v/>
      </c>
      <c r="N167" s="296" t="str">
        <f ca="1">IFERROR(IF(INDIRECT(ADDRESS(ROW(),$M$1))&lt;&gt;"",INDIRECT(ADDRESS(ROW(),$M$1))*VLOOKUP(INDIRECT(ADDRESS(ROW(),$I$1)),リスト!$A:$B,2,FALSE),""),"")</f>
        <v/>
      </c>
      <c r="O167" s="295"/>
      <c r="P167" s="296" t="str">
        <f t="shared" ca="1" si="44"/>
        <v/>
      </c>
      <c r="Q167" s="294"/>
      <c r="R167" s="295"/>
      <c r="S167" s="296" t="str">
        <f t="shared" ca="1" si="45"/>
        <v/>
      </c>
      <c r="T167" s="296" t="str">
        <f ca="1">IFERROR(IF(INDIRECT(ADDRESS(ROW(),$S$1))&lt;&gt;"",INDIRECT(ADDRESS(ROW(),$S$1))*VLOOKUP(INDIRECT(ADDRESS(ROW(),$I$1)),リスト!$A:$B,2,FALSE),""),"")</f>
        <v/>
      </c>
      <c r="U167" s="295"/>
      <c r="V167" s="296" t="str">
        <f t="shared" ca="1" si="46"/>
        <v/>
      </c>
      <c r="W167" s="295"/>
      <c r="X167" s="295"/>
      <c r="Y167" s="297" t="str">
        <f t="shared" ca="1" si="47"/>
        <v/>
      </c>
      <c r="Z167" s="293"/>
      <c r="AA167" s="298" t="str">
        <f t="shared" ca="1" si="48"/>
        <v/>
      </c>
      <c r="AB167" s="293"/>
      <c r="AC167" s="298" t="str">
        <f t="shared" ca="1" si="49"/>
        <v/>
      </c>
      <c r="AD167" s="293"/>
      <c r="AE167" s="298" t="str">
        <f t="shared" ca="1" si="50"/>
        <v/>
      </c>
      <c r="AF167" s="293"/>
      <c r="AG167" s="293"/>
      <c r="AH167" s="298" t="str">
        <f t="shared" ca="1" si="51"/>
        <v/>
      </c>
      <c r="AI167" s="293"/>
      <c r="AJ167" s="298" t="str">
        <f t="shared" ca="1" si="52"/>
        <v/>
      </c>
      <c r="AK167" s="298" t="str">
        <f t="shared" ca="1" si="41"/>
        <v/>
      </c>
      <c r="AL167" s="293"/>
      <c r="AM167" s="298" t="str">
        <f t="shared" ca="1" si="53"/>
        <v/>
      </c>
      <c r="AN167" s="293"/>
      <c r="AO167" s="298" t="str">
        <f t="shared" ca="1" si="59"/>
        <v/>
      </c>
      <c r="AP167" s="293"/>
      <c r="AQ167" s="298" t="str">
        <f t="shared" ca="1" si="54"/>
        <v/>
      </c>
      <c r="AR167" s="293"/>
      <c r="AS167" s="298" t="str">
        <f t="shared" ca="1" si="55"/>
        <v/>
      </c>
      <c r="AT167" s="293"/>
      <c r="AU167" s="298" t="str">
        <f t="shared" ca="1" si="56"/>
        <v/>
      </c>
      <c r="AV167" s="293"/>
      <c r="AW167" s="298" t="str">
        <f t="shared" ca="1" si="57"/>
        <v/>
      </c>
      <c r="AX167" s="293"/>
      <c r="AY167" s="299"/>
      <c r="AZ167" s="299" t="s">
        <v>5241</v>
      </c>
      <c r="BA167" s="299"/>
      <c r="BB167" s="299"/>
      <c r="BC167" s="299"/>
      <c r="BD167" s="299"/>
      <c r="BE167" s="299"/>
      <c r="BF167" s="299"/>
      <c r="BG167" s="299"/>
      <c r="BH167" s="300"/>
      <c r="BI167" s="301" t="str">
        <f t="shared" si="58"/>
        <v>-15300</v>
      </c>
      <c r="BJ167" s="301" t="e">
        <f ca="1">VLOOKUP(A167,資産数量・単位記入シート!$A$3:$AD$1000,30,)</f>
        <v>#N/A</v>
      </c>
      <c r="BK167" s="301">
        <f ca="1">SUMIF(公営の設計監督費!$A$2:$B$1956,工事情報入力シート!BI167,公営の設計監督費!$B$2:$B$1956)</f>
        <v>0</v>
      </c>
    </row>
    <row r="168" spans="1:63" ht="20.25" customHeight="1">
      <c r="A168" s="288" t="str">
        <f t="shared" ca="1" si="40"/>
        <v>----------</v>
      </c>
      <c r="B168" s="289" t="str">
        <f t="shared" ca="1" si="42"/>
        <v/>
      </c>
      <c r="C168" s="290"/>
      <c r="D168" s="291"/>
      <c r="E168" s="292">
        <v>15400</v>
      </c>
      <c r="F168" s="293"/>
      <c r="G168" s="293"/>
      <c r="H168" s="293"/>
      <c r="I168" s="294"/>
      <c r="J168" s="294"/>
      <c r="K168" s="294"/>
      <c r="L168" s="295"/>
      <c r="M168" s="296" t="str">
        <f t="shared" ca="1" si="43"/>
        <v/>
      </c>
      <c r="N168" s="296" t="str">
        <f ca="1">IFERROR(IF(INDIRECT(ADDRESS(ROW(),$M$1))&lt;&gt;"",INDIRECT(ADDRESS(ROW(),$M$1))*VLOOKUP(INDIRECT(ADDRESS(ROW(),$I$1)),リスト!$A:$B,2,FALSE),""),"")</f>
        <v/>
      </c>
      <c r="O168" s="295"/>
      <c r="P168" s="296" t="str">
        <f t="shared" ca="1" si="44"/>
        <v/>
      </c>
      <c r="Q168" s="294"/>
      <c r="R168" s="295"/>
      <c r="S168" s="296" t="str">
        <f t="shared" ca="1" si="45"/>
        <v/>
      </c>
      <c r="T168" s="296" t="str">
        <f ca="1">IFERROR(IF(INDIRECT(ADDRESS(ROW(),$S$1))&lt;&gt;"",INDIRECT(ADDRESS(ROW(),$S$1))*VLOOKUP(INDIRECT(ADDRESS(ROW(),$I$1)),リスト!$A:$B,2,FALSE),""),"")</f>
        <v/>
      </c>
      <c r="U168" s="295"/>
      <c r="V168" s="296" t="str">
        <f t="shared" ca="1" si="46"/>
        <v/>
      </c>
      <c r="W168" s="295"/>
      <c r="X168" s="295"/>
      <c r="Y168" s="297" t="str">
        <f t="shared" ca="1" si="47"/>
        <v/>
      </c>
      <c r="Z168" s="293"/>
      <c r="AA168" s="298" t="str">
        <f t="shared" ca="1" si="48"/>
        <v/>
      </c>
      <c r="AB168" s="293"/>
      <c r="AC168" s="298" t="str">
        <f t="shared" ca="1" si="49"/>
        <v/>
      </c>
      <c r="AD168" s="293"/>
      <c r="AE168" s="298" t="str">
        <f t="shared" ca="1" si="50"/>
        <v/>
      </c>
      <c r="AF168" s="293"/>
      <c r="AG168" s="293"/>
      <c r="AH168" s="298" t="str">
        <f t="shared" ca="1" si="51"/>
        <v/>
      </c>
      <c r="AI168" s="293"/>
      <c r="AJ168" s="298" t="str">
        <f t="shared" ca="1" si="52"/>
        <v/>
      </c>
      <c r="AK168" s="298" t="str">
        <f t="shared" ca="1" si="41"/>
        <v/>
      </c>
      <c r="AL168" s="293"/>
      <c r="AM168" s="298" t="str">
        <f t="shared" ca="1" si="53"/>
        <v/>
      </c>
      <c r="AN168" s="293"/>
      <c r="AO168" s="298" t="str">
        <f t="shared" ca="1" si="59"/>
        <v/>
      </c>
      <c r="AP168" s="293"/>
      <c r="AQ168" s="298" t="str">
        <f t="shared" ca="1" si="54"/>
        <v/>
      </c>
      <c r="AR168" s="293"/>
      <c r="AS168" s="298" t="str">
        <f t="shared" ca="1" si="55"/>
        <v/>
      </c>
      <c r="AT168" s="293"/>
      <c r="AU168" s="298" t="str">
        <f t="shared" ca="1" si="56"/>
        <v/>
      </c>
      <c r="AV168" s="293"/>
      <c r="AW168" s="298" t="str">
        <f t="shared" ca="1" si="57"/>
        <v/>
      </c>
      <c r="AX168" s="293"/>
      <c r="AY168" s="299"/>
      <c r="AZ168" s="299" t="s">
        <v>5241</v>
      </c>
      <c r="BA168" s="299"/>
      <c r="BB168" s="299"/>
      <c r="BC168" s="299"/>
      <c r="BD168" s="299"/>
      <c r="BE168" s="299"/>
      <c r="BF168" s="299"/>
      <c r="BG168" s="299"/>
      <c r="BH168" s="300"/>
      <c r="BI168" s="301" t="str">
        <f t="shared" si="58"/>
        <v>-15400</v>
      </c>
      <c r="BJ168" s="301" t="e">
        <f ca="1">VLOOKUP(A168,資産数量・単位記入シート!$A$3:$AD$1000,30,)</f>
        <v>#N/A</v>
      </c>
      <c r="BK168" s="301">
        <f ca="1">SUMIF(公営の設計監督費!$A$2:$B$1956,工事情報入力シート!BI168,公営の設計監督費!$B$2:$B$1956)</f>
        <v>0</v>
      </c>
    </row>
    <row r="169" spans="1:63" ht="20.25" customHeight="1">
      <c r="A169" s="288" t="str">
        <f t="shared" ca="1" si="40"/>
        <v>----------</v>
      </c>
      <c r="B169" s="289" t="str">
        <f t="shared" ca="1" si="42"/>
        <v/>
      </c>
      <c r="C169" s="290"/>
      <c r="D169" s="291"/>
      <c r="E169" s="292">
        <v>15500</v>
      </c>
      <c r="F169" s="293"/>
      <c r="G169" s="293"/>
      <c r="H169" s="293"/>
      <c r="I169" s="294"/>
      <c r="J169" s="294"/>
      <c r="K169" s="294"/>
      <c r="L169" s="295"/>
      <c r="M169" s="296" t="str">
        <f t="shared" ca="1" si="43"/>
        <v/>
      </c>
      <c r="N169" s="296" t="str">
        <f ca="1">IFERROR(IF(INDIRECT(ADDRESS(ROW(),$M$1))&lt;&gt;"",INDIRECT(ADDRESS(ROW(),$M$1))*VLOOKUP(INDIRECT(ADDRESS(ROW(),$I$1)),リスト!$A:$B,2,FALSE),""),"")</f>
        <v/>
      </c>
      <c r="O169" s="295"/>
      <c r="P169" s="296" t="str">
        <f t="shared" ca="1" si="44"/>
        <v/>
      </c>
      <c r="Q169" s="294"/>
      <c r="R169" s="295"/>
      <c r="S169" s="296" t="str">
        <f t="shared" ca="1" si="45"/>
        <v/>
      </c>
      <c r="T169" s="296" t="str">
        <f ca="1">IFERROR(IF(INDIRECT(ADDRESS(ROW(),$S$1))&lt;&gt;"",INDIRECT(ADDRESS(ROW(),$S$1))*VLOOKUP(INDIRECT(ADDRESS(ROW(),$I$1)),リスト!$A:$B,2,FALSE),""),"")</f>
        <v/>
      </c>
      <c r="U169" s="295"/>
      <c r="V169" s="296" t="str">
        <f t="shared" ca="1" si="46"/>
        <v/>
      </c>
      <c r="W169" s="295"/>
      <c r="X169" s="295"/>
      <c r="Y169" s="297" t="str">
        <f t="shared" ca="1" si="47"/>
        <v/>
      </c>
      <c r="Z169" s="293"/>
      <c r="AA169" s="298" t="str">
        <f t="shared" ca="1" si="48"/>
        <v/>
      </c>
      <c r="AB169" s="293"/>
      <c r="AC169" s="298" t="str">
        <f t="shared" ca="1" si="49"/>
        <v/>
      </c>
      <c r="AD169" s="293"/>
      <c r="AE169" s="298" t="str">
        <f t="shared" ca="1" si="50"/>
        <v/>
      </c>
      <c r="AF169" s="293"/>
      <c r="AG169" s="293"/>
      <c r="AH169" s="298" t="str">
        <f t="shared" ca="1" si="51"/>
        <v/>
      </c>
      <c r="AI169" s="293"/>
      <c r="AJ169" s="298" t="str">
        <f t="shared" ca="1" si="52"/>
        <v/>
      </c>
      <c r="AK169" s="298" t="str">
        <f t="shared" ca="1" si="41"/>
        <v/>
      </c>
      <c r="AL169" s="293"/>
      <c r="AM169" s="298" t="str">
        <f t="shared" ca="1" si="53"/>
        <v/>
      </c>
      <c r="AN169" s="293"/>
      <c r="AO169" s="298" t="str">
        <f t="shared" ca="1" si="59"/>
        <v/>
      </c>
      <c r="AP169" s="293"/>
      <c r="AQ169" s="298" t="str">
        <f t="shared" ca="1" si="54"/>
        <v/>
      </c>
      <c r="AR169" s="293"/>
      <c r="AS169" s="298" t="str">
        <f t="shared" ca="1" si="55"/>
        <v/>
      </c>
      <c r="AT169" s="293"/>
      <c r="AU169" s="298" t="str">
        <f t="shared" ca="1" si="56"/>
        <v/>
      </c>
      <c r="AV169" s="293"/>
      <c r="AW169" s="298" t="str">
        <f t="shared" ca="1" si="57"/>
        <v/>
      </c>
      <c r="AX169" s="293"/>
      <c r="AY169" s="299"/>
      <c r="AZ169" s="299" t="s">
        <v>5241</v>
      </c>
      <c r="BA169" s="299"/>
      <c r="BB169" s="299"/>
      <c r="BC169" s="299"/>
      <c r="BD169" s="299"/>
      <c r="BE169" s="299"/>
      <c r="BF169" s="299"/>
      <c r="BG169" s="299"/>
      <c r="BH169" s="300"/>
      <c r="BI169" s="301" t="str">
        <f t="shared" si="58"/>
        <v>-15500</v>
      </c>
      <c r="BJ169" s="301" t="e">
        <f ca="1">VLOOKUP(A169,資産数量・単位記入シート!$A$3:$AD$1000,30,)</f>
        <v>#N/A</v>
      </c>
      <c r="BK169" s="301">
        <f ca="1">SUMIF(公営の設計監督費!$A$2:$B$1956,工事情報入力シート!BI169,公営の設計監督費!$B$2:$B$1956)</f>
        <v>0</v>
      </c>
    </row>
    <row r="170" spans="1:63" ht="20.25" customHeight="1">
      <c r="A170" s="288" t="str">
        <f t="shared" ca="1" si="40"/>
        <v>----------</v>
      </c>
      <c r="B170" s="289" t="str">
        <f t="shared" ca="1" si="42"/>
        <v/>
      </c>
      <c r="C170" s="290"/>
      <c r="D170" s="291"/>
      <c r="E170" s="292">
        <v>15600</v>
      </c>
      <c r="F170" s="293"/>
      <c r="G170" s="293"/>
      <c r="H170" s="293"/>
      <c r="I170" s="294"/>
      <c r="J170" s="294"/>
      <c r="K170" s="294"/>
      <c r="L170" s="295"/>
      <c r="M170" s="296" t="str">
        <f t="shared" ca="1" si="43"/>
        <v/>
      </c>
      <c r="N170" s="296" t="str">
        <f ca="1">IFERROR(IF(INDIRECT(ADDRESS(ROW(),$M$1))&lt;&gt;"",INDIRECT(ADDRESS(ROW(),$M$1))*VLOOKUP(INDIRECT(ADDRESS(ROW(),$I$1)),リスト!$A:$B,2,FALSE),""),"")</f>
        <v/>
      </c>
      <c r="O170" s="295"/>
      <c r="P170" s="296" t="str">
        <f t="shared" ca="1" si="44"/>
        <v/>
      </c>
      <c r="Q170" s="294"/>
      <c r="R170" s="295"/>
      <c r="S170" s="296" t="str">
        <f t="shared" ca="1" si="45"/>
        <v/>
      </c>
      <c r="T170" s="296" t="str">
        <f ca="1">IFERROR(IF(INDIRECT(ADDRESS(ROW(),$S$1))&lt;&gt;"",INDIRECT(ADDRESS(ROW(),$S$1))*VLOOKUP(INDIRECT(ADDRESS(ROW(),$I$1)),リスト!$A:$B,2,FALSE),""),"")</f>
        <v/>
      </c>
      <c r="U170" s="295"/>
      <c r="V170" s="296" t="str">
        <f t="shared" ca="1" si="46"/>
        <v/>
      </c>
      <c r="W170" s="295"/>
      <c r="X170" s="295"/>
      <c r="Y170" s="297" t="str">
        <f t="shared" ca="1" si="47"/>
        <v/>
      </c>
      <c r="Z170" s="293"/>
      <c r="AA170" s="298" t="str">
        <f t="shared" ca="1" si="48"/>
        <v/>
      </c>
      <c r="AB170" s="293"/>
      <c r="AC170" s="298" t="str">
        <f t="shared" ca="1" si="49"/>
        <v/>
      </c>
      <c r="AD170" s="293"/>
      <c r="AE170" s="298" t="str">
        <f t="shared" ca="1" si="50"/>
        <v/>
      </c>
      <c r="AF170" s="293"/>
      <c r="AG170" s="293"/>
      <c r="AH170" s="298" t="str">
        <f t="shared" ca="1" si="51"/>
        <v/>
      </c>
      <c r="AI170" s="293"/>
      <c r="AJ170" s="298" t="str">
        <f t="shared" ca="1" si="52"/>
        <v/>
      </c>
      <c r="AK170" s="298" t="str">
        <f t="shared" ca="1" si="41"/>
        <v/>
      </c>
      <c r="AL170" s="293"/>
      <c r="AM170" s="298" t="str">
        <f t="shared" ca="1" si="53"/>
        <v/>
      </c>
      <c r="AN170" s="293"/>
      <c r="AO170" s="298" t="str">
        <f t="shared" ca="1" si="59"/>
        <v/>
      </c>
      <c r="AP170" s="293"/>
      <c r="AQ170" s="298" t="str">
        <f t="shared" ca="1" si="54"/>
        <v/>
      </c>
      <c r="AR170" s="293"/>
      <c r="AS170" s="298" t="str">
        <f t="shared" ca="1" si="55"/>
        <v/>
      </c>
      <c r="AT170" s="293"/>
      <c r="AU170" s="298" t="str">
        <f t="shared" ca="1" si="56"/>
        <v/>
      </c>
      <c r="AV170" s="293"/>
      <c r="AW170" s="298" t="str">
        <f t="shared" ca="1" si="57"/>
        <v/>
      </c>
      <c r="AX170" s="293"/>
      <c r="AY170" s="299"/>
      <c r="AZ170" s="299" t="s">
        <v>5241</v>
      </c>
      <c r="BA170" s="299"/>
      <c r="BB170" s="299"/>
      <c r="BC170" s="299"/>
      <c r="BD170" s="299"/>
      <c r="BE170" s="299"/>
      <c r="BF170" s="299"/>
      <c r="BG170" s="299"/>
      <c r="BH170" s="300"/>
      <c r="BI170" s="301" t="str">
        <f t="shared" si="58"/>
        <v>-15600</v>
      </c>
      <c r="BJ170" s="301" t="e">
        <f ca="1">VLOOKUP(A170,資産数量・単位記入シート!$A$3:$AD$1000,30,)</f>
        <v>#N/A</v>
      </c>
      <c r="BK170" s="301">
        <f ca="1">SUMIF(公営の設計監督費!$A$2:$B$1956,工事情報入力シート!BI170,公営の設計監督費!$B$2:$B$1956)</f>
        <v>0</v>
      </c>
    </row>
    <row r="171" spans="1:63" ht="20.25" customHeight="1">
      <c r="A171" s="288" t="str">
        <f t="shared" ca="1" si="40"/>
        <v>----------</v>
      </c>
      <c r="B171" s="289" t="str">
        <f t="shared" ca="1" si="42"/>
        <v/>
      </c>
      <c r="C171" s="290"/>
      <c r="D171" s="291"/>
      <c r="E171" s="292">
        <v>15700</v>
      </c>
      <c r="F171" s="293"/>
      <c r="G171" s="293"/>
      <c r="H171" s="293"/>
      <c r="I171" s="294"/>
      <c r="J171" s="294"/>
      <c r="K171" s="294"/>
      <c r="L171" s="295"/>
      <c r="M171" s="296" t="str">
        <f t="shared" ca="1" si="43"/>
        <v/>
      </c>
      <c r="N171" s="296" t="str">
        <f ca="1">IFERROR(IF(INDIRECT(ADDRESS(ROW(),$M$1))&lt;&gt;"",INDIRECT(ADDRESS(ROW(),$M$1))*VLOOKUP(INDIRECT(ADDRESS(ROW(),$I$1)),リスト!$A:$B,2,FALSE),""),"")</f>
        <v/>
      </c>
      <c r="O171" s="295"/>
      <c r="P171" s="296" t="str">
        <f t="shared" ca="1" si="44"/>
        <v/>
      </c>
      <c r="Q171" s="294"/>
      <c r="R171" s="295"/>
      <c r="S171" s="296" t="str">
        <f t="shared" ca="1" si="45"/>
        <v/>
      </c>
      <c r="T171" s="296" t="str">
        <f ca="1">IFERROR(IF(INDIRECT(ADDRESS(ROW(),$S$1))&lt;&gt;"",INDIRECT(ADDRESS(ROW(),$S$1))*VLOOKUP(INDIRECT(ADDRESS(ROW(),$I$1)),リスト!$A:$B,2,FALSE),""),"")</f>
        <v/>
      </c>
      <c r="U171" s="295"/>
      <c r="V171" s="296" t="str">
        <f t="shared" ca="1" si="46"/>
        <v/>
      </c>
      <c r="W171" s="295"/>
      <c r="X171" s="295"/>
      <c r="Y171" s="297" t="str">
        <f t="shared" ca="1" si="47"/>
        <v/>
      </c>
      <c r="Z171" s="293"/>
      <c r="AA171" s="298" t="str">
        <f t="shared" ca="1" si="48"/>
        <v/>
      </c>
      <c r="AB171" s="293"/>
      <c r="AC171" s="298" t="str">
        <f t="shared" ca="1" si="49"/>
        <v/>
      </c>
      <c r="AD171" s="293"/>
      <c r="AE171" s="298" t="str">
        <f t="shared" ca="1" si="50"/>
        <v/>
      </c>
      <c r="AF171" s="293"/>
      <c r="AG171" s="293"/>
      <c r="AH171" s="298" t="str">
        <f t="shared" ca="1" si="51"/>
        <v/>
      </c>
      <c r="AI171" s="293"/>
      <c r="AJ171" s="298" t="str">
        <f t="shared" ca="1" si="52"/>
        <v/>
      </c>
      <c r="AK171" s="298" t="str">
        <f t="shared" ca="1" si="41"/>
        <v/>
      </c>
      <c r="AL171" s="293"/>
      <c r="AM171" s="298" t="str">
        <f t="shared" ca="1" si="53"/>
        <v/>
      </c>
      <c r="AN171" s="293"/>
      <c r="AO171" s="298" t="str">
        <f t="shared" ca="1" si="59"/>
        <v/>
      </c>
      <c r="AP171" s="293"/>
      <c r="AQ171" s="298" t="str">
        <f t="shared" ca="1" si="54"/>
        <v/>
      </c>
      <c r="AR171" s="293"/>
      <c r="AS171" s="298" t="str">
        <f t="shared" ca="1" si="55"/>
        <v/>
      </c>
      <c r="AT171" s="293"/>
      <c r="AU171" s="298" t="str">
        <f t="shared" ca="1" si="56"/>
        <v/>
      </c>
      <c r="AV171" s="293"/>
      <c r="AW171" s="298" t="str">
        <f t="shared" ca="1" si="57"/>
        <v/>
      </c>
      <c r="AX171" s="293"/>
      <c r="AY171" s="299"/>
      <c r="AZ171" s="299" t="s">
        <v>5241</v>
      </c>
      <c r="BA171" s="299"/>
      <c r="BB171" s="299"/>
      <c r="BC171" s="299"/>
      <c r="BD171" s="299"/>
      <c r="BE171" s="299"/>
      <c r="BF171" s="299"/>
      <c r="BG171" s="299"/>
      <c r="BH171" s="300"/>
      <c r="BI171" s="301" t="str">
        <f t="shared" si="58"/>
        <v>-15700</v>
      </c>
      <c r="BJ171" s="301" t="e">
        <f ca="1">VLOOKUP(A171,資産数量・単位記入シート!$A$3:$AD$1000,30,)</f>
        <v>#N/A</v>
      </c>
      <c r="BK171" s="301">
        <f ca="1">SUMIF(公営の設計監督費!$A$2:$B$1956,工事情報入力シート!BI171,公営の設計監督費!$B$2:$B$1956)</f>
        <v>0</v>
      </c>
    </row>
    <row r="172" spans="1:63" ht="20.25" customHeight="1">
      <c r="A172" s="288" t="str">
        <f t="shared" ca="1" si="40"/>
        <v>----------</v>
      </c>
      <c r="B172" s="289" t="str">
        <f t="shared" ca="1" si="42"/>
        <v/>
      </c>
      <c r="C172" s="290"/>
      <c r="D172" s="291"/>
      <c r="E172" s="292">
        <v>15800</v>
      </c>
      <c r="F172" s="293"/>
      <c r="G172" s="293"/>
      <c r="H172" s="293"/>
      <c r="I172" s="294"/>
      <c r="J172" s="294"/>
      <c r="K172" s="294"/>
      <c r="L172" s="295"/>
      <c r="M172" s="296" t="str">
        <f t="shared" ca="1" si="43"/>
        <v/>
      </c>
      <c r="N172" s="296" t="str">
        <f ca="1">IFERROR(IF(INDIRECT(ADDRESS(ROW(),$M$1))&lt;&gt;"",INDIRECT(ADDRESS(ROW(),$M$1))*VLOOKUP(INDIRECT(ADDRESS(ROW(),$I$1)),リスト!$A:$B,2,FALSE),""),"")</f>
        <v/>
      </c>
      <c r="O172" s="295"/>
      <c r="P172" s="296" t="str">
        <f t="shared" ca="1" si="44"/>
        <v/>
      </c>
      <c r="Q172" s="294"/>
      <c r="R172" s="295"/>
      <c r="S172" s="296" t="str">
        <f t="shared" ca="1" si="45"/>
        <v/>
      </c>
      <c r="T172" s="296" t="str">
        <f ca="1">IFERROR(IF(INDIRECT(ADDRESS(ROW(),$S$1))&lt;&gt;"",INDIRECT(ADDRESS(ROW(),$S$1))*VLOOKUP(INDIRECT(ADDRESS(ROW(),$I$1)),リスト!$A:$B,2,FALSE),""),"")</f>
        <v/>
      </c>
      <c r="U172" s="295"/>
      <c r="V172" s="296" t="str">
        <f t="shared" ca="1" si="46"/>
        <v/>
      </c>
      <c r="W172" s="295"/>
      <c r="X172" s="295"/>
      <c r="Y172" s="297" t="str">
        <f t="shared" ca="1" si="47"/>
        <v/>
      </c>
      <c r="Z172" s="293"/>
      <c r="AA172" s="298" t="str">
        <f t="shared" ca="1" si="48"/>
        <v/>
      </c>
      <c r="AB172" s="293"/>
      <c r="AC172" s="298" t="str">
        <f t="shared" ca="1" si="49"/>
        <v/>
      </c>
      <c r="AD172" s="293"/>
      <c r="AE172" s="298" t="str">
        <f t="shared" ca="1" si="50"/>
        <v/>
      </c>
      <c r="AF172" s="293"/>
      <c r="AG172" s="293"/>
      <c r="AH172" s="298" t="str">
        <f t="shared" ca="1" si="51"/>
        <v/>
      </c>
      <c r="AI172" s="293"/>
      <c r="AJ172" s="298" t="str">
        <f t="shared" ca="1" si="52"/>
        <v/>
      </c>
      <c r="AK172" s="298" t="str">
        <f t="shared" ca="1" si="41"/>
        <v/>
      </c>
      <c r="AL172" s="293"/>
      <c r="AM172" s="298" t="str">
        <f t="shared" ca="1" si="53"/>
        <v/>
      </c>
      <c r="AN172" s="293"/>
      <c r="AO172" s="298" t="str">
        <f t="shared" ca="1" si="59"/>
        <v/>
      </c>
      <c r="AP172" s="293"/>
      <c r="AQ172" s="298" t="str">
        <f t="shared" ca="1" si="54"/>
        <v/>
      </c>
      <c r="AR172" s="293"/>
      <c r="AS172" s="298" t="str">
        <f t="shared" ca="1" si="55"/>
        <v/>
      </c>
      <c r="AT172" s="293"/>
      <c r="AU172" s="298" t="str">
        <f t="shared" ca="1" si="56"/>
        <v/>
      </c>
      <c r="AV172" s="293"/>
      <c r="AW172" s="298" t="str">
        <f t="shared" ca="1" si="57"/>
        <v/>
      </c>
      <c r="AX172" s="293"/>
      <c r="AY172" s="299"/>
      <c r="AZ172" s="299" t="s">
        <v>5241</v>
      </c>
      <c r="BA172" s="299"/>
      <c r="BB172" s="299"/>
      <c r="BC172" s="299"/>
      <c r="BD172" s="299"/>
      <c r="BE172" s="299"/>
      <c r="BF172" s="299"/>
      <c r="BG172" s="299"/>
      <c r="BH172" s="300"/>
      <c r="BI172" s="301" t="str">
        <f t="shared" si="58"/>
        <v>-15800</v>
      </c>
      <c r="BJ172" s="301" t="e">
        <f ca="1">VLOOKUP(A172,資産数量・単位記入シート!$A$3:$AD$1000,30,)</f>
        <v>#N/A</v>
      </c>
      <c r="BK172" s="301">
        <f ca="1">SUMIF(公営の設計監督費!$A$2:$B$1956,工事情報入力シート!BI172,公営の設計監督費!$B$2:$B$1956)</f>
        <v>0</v>
      </c>
    </row>
    <row r="173" spans="1:63" ht="20.25" customHeight="1">
      <c r="A173" s="288" t="str">
        <f t="shared" ca="1" si="40"/>
        <v>----------</v>
      </c>
      <c r="B173" s="289" t="str">
        <f t="shared" ca="1" si="42"/>
        <v/>
      </c>
      <c r="C173" s="290"/>
      <c r="D173" s="291"/>
      <c r="E173" s="292">
        <v>15900</v>
      </c>
      <c r="F173" s="293"/>
      <c r="G173" s="293"/>
      <c r="H173" s="293"/>
      <c r="I173" s="294"/>
      <c r="J173" s="294"/>
      <c r="K173" s="294"/>
      <c r="L173" s="295"/>
      <c r="M173" s="296" t="str">
        <f t="shared" ca="1" si="43"/>
        <v/>
      </c>
      <c r="N173" s="296" t="str">
        <f ca="1">IFERROR(IF(INDIRECT(ADDRESS(ROW(),$M$1))&lt;&gt;"",INDIRECT(ADDRESS(ROW(),$M$1))*VLOOKUP(INDIRECT(ADDRESS(ROW(),$I$1)),リスト!$A:$B,2,FALSE),""),"")</f>
        <v/>
      </c>
      <c r="O173" s="295"/>
      <c r="P173" s="296" t="str">
        <f t="shared" ca="1" si="44"/>
        <v/>
      </c>
      <c r="Q173" s="294"/>
      <c r="R173" s="295"/>
      <c r="S173" s="296" t="str">
        <f t="shared" ca="1" si="45"/>
        <v/>
      </c>
      <c r="T173" s="296" t="str">
        <f ca="1">IFERROR(IF(INDIRECT(ADDRESS(ROW(),$S$1))&lt;&gt;"",INDIRECT(ADDRESS(ROW(),$S$1))*VLOOKUP(INDIRECT(ADDRESS(ROW(),$I$1)),リスト!$A:$B,2,FALSE),""),"")</f>
        <v/>
      </c>
      <c r="U173" s="295"/>
      <c r="V173" s="296" t="str">
        <f t="shared" ca="1" si="46"/>
        <v/>
      </c>
      <c r="W173" s="295"/>
      <c r="X173" s="295"/>
      <c r="Y173" s="297" t="str">
        <f t="shared" ca="1" si="47"/>
        <v/>
      </c>
      <c r="Z173" s="293"/>
      <c r="AA173" s="298" t="str">
        <f t="shared" ca="1" si="48"/>
        <v/>
      </c>
      <c r="AB173" s="293"/>
      <c r="AC173" s="298" t="str">
        <f t="shared" ca="1" si="49"/>
        <v/>
      </c>
      <c r="AD173" s="293"/>
      <c r="AE173" s="298" t="str">
        <f t="shared" ca="1" si="50"/>
        <v/>
      </c>
      <c r="AF173" s="293"/>
      <c r="AG173" s="293"/>
      <c r="AH173" s="298" t="str">
        <f t="shared" ca="1" si="51"/>
        <v/>
      </c>
      <c r="AI173" s="293"/>
      <c r="AJ173" s="298" t="str">
        <f t="shared" ca="1" si="52"/>
        <v/>
      </c>
      <c r="AK173" s="298" t="str">
        <f t="shared" ca="1" si="41"/>
        <v/>
      </c>
      <c r="AL173" s="293"/>
      <c r="AM173" s="298" t="str">
        <f t="shared" ca="1" si="53"/>
        <v/>
      </c>
      <c r="AN173" s="293"/>
      <c r="AO173" s="298" t="str">
        <f t="shared" ca="1" si="59"/>
        <v/>
      </c>
      <c r="AP173" s="293"/>
      <c r="AQ173" s="298" t="str">
        <f t="shared" ca="1" si="54"/>
        <v/>
      </c>
      <c r="AR173" s="293"/>
      <c r="AS173" s="298" t="str">
        <f t="shared" ca="1" si="55"/>
        <v/>
      </c>
      <c r="AT173" s="293"/>
      <c r="AU173" s="298" t="str">
        <f t="shared" ca="1" si="56"/>
        <v/>
      </c>
      <c r="AV173" s="293"/>
      <c r="AW173" s="298" t="str">
        <f t="shared" ca="1" si="57"/>
        <v/>
      </c>
      <c r="AX173" s="293"/>
      <c r="AY173" s="299"/>
      <c r="AZ173" s="299" t="s">
        <v>5241</v>
      </c>
      <c r="BA173" s="299"/>
      <c r="BB173" s="299"/>
      <c r="BC173" s="299"/>
      <c r="BD173" s="299"/>
      <c r="BE173" s="299"/>
      <c r="BF173" s="299"/>
      <c r="BG173" s="299"/>
      <c r="BH173" s="300"/>
      <c r="BI173" s="301" t="str">
        <f t="shared" si="58"/>
        <v>-15900</v>
      </c>
      <c r="BJ173" s="301" t="e">
        <f ca="1">VLOOKUP(A173,資産数量・単位記入シート!$A$3:$AD$1000,30,)</f>
        <v>#N/A</v>
      </c>
      <c r="BK173" s="301">
        <f ca="1">SUMIF(公営の設計監督費!$A$2:$B$1956,工事情報入力シート!BI173,公営の設計監督費!$B$2:$B$1956)</f>
        <v>0</v>
      </c>
    </row>
    <row r="174" spans="1:63" ht="20.25" customHeight="1">
      <c r="A174" s="288" t="str">
        <f t="shared" ca="1" si="40"/>
        <v>----------</v>
      </c>
      <c r="B174" s="289" t="str">
        <f t="shared" ca="1" si="42"/>
        <v/>
      </c>
      <c r="C174" s="290"/>
      <c r="D174" s="291"/>
      <c r="E174" s="292">
        <v>16000</v>
      </c>
      <c r="F174" s="293"/>
      <c r="G174" s="293"/>
      <c r="H174" s="293"/>
      <c r="I174" s="294"/>
      <c r="J174" s="294"/>
      <c r="K174" s="294"/>
      <c r="L174" s="295"/>
      <c r="M174" s="296" t="str">
        <f t="shared" ca="1" si="43"/>
        <v/>
      </c>
      <c r="N174" s="296" t="str">
        <f ca="1">IFERROR(IF(INDIRECT(ADDRESS(ROW(),$M$1))&lt;&gt;"",INDIRECT(ADDRESS(ROW(),$M$1))*VLOOKUP(INDIRECT(ADDRESS(ROW(),$I$1)),リスト!$A:$B,2,FALSE),""),"")</f>
        <v/>
      </c>
      <c r="O174" s="295"/>
      <c r="P174" s="296" t="str">
        <f t="shared" ca="1" si="44"/>
        <v/>
      </c>
      <c r="Q174" s="294"/>
      <c r="R174" s="295"/>
      <c r="S174" s="296" t="str">
        <f t="shared" ca="1" si="45"/>
        <v/>
      </c>
      <c r="T174" s="296" t="str">
        <f ca="1">IFERROR(IF(INDIRECT(ADDRESS(ROW(),$S$1))&lt;&gt;"",INDIRECT(ADDRESS(ROW(),$S$1))*VLOOKUP(INDIRECT(ADDRESS(ROW(),$I$1)),リスト!$A:$B,2,FALSE),""),"")</f>
        <v/>
      </c>
      <c r="U174" s="295"/>
      <c r="V174" s="296" t="str">
        <f t="shared" ca="1" si="46"/>
        <v/>
      </c>
      <c r="W174" s="295"/>
      <c r="X174" s="295"/>
      <c r="Y174" s="297" t="str">
        <f t="shared" ca="1" si="47"/>
        <v/>
      </c>
      <c r="Z174" s="293"/>
      <c r="AA174" s="298" t="str">
        <f t="shared" ca="1" si="48"/>
        <v/>
      </c>
      <c r="AB174" s="293"/>
      <c r="AC174" s="298" t="str">
        <f t="shared" ca="1" si="49"/>
        <v/>
      </c>
      <c r="AD174" s="293"/>
      <c r="AE174" s="298" t="str">
        <f t="shared" ca="1" si="50"/>
        <v/>
      </c>
      <c r="AF174" s="293"/>
      <c r="AG174" s="293"/>
      <c r="AH174" s="298" t="str">
        <f t="shared" ca="1" si="51"/>
        <v/>
      </c>
      <c r="AI174" s="293"/>
      <c r="AJ174" s="298" t="str">
        <f t="shared" ca="1" si="52"/>
        <v/>
      </c>
      <c r="AK174" s="298" t="str">
        <f t="shared" ca="1" si="41"/>
        <v/>
      </c>
      <c r="AL174" s="293"/>
      <c r="AM174" s="298" t="str">
        <f t="shared" ca="1" si="53"/>
        <v/>
      </c>
      <c r="AN174" s="293"/>
      <c r="AO174" s="298" t="str">
        <f t="shared" ca="1" si="59"/>
        <v/>
      </c>
      <c r="AP174" s="293"/>
      <c r="AQ174" s="298" t="str">
        <f t="shared" ca="1" si="54"/>
        <v/>
      </c>
      <c r="AR174" s="293"/>
      <c r="AS174" s="298" t="str">
        <f t="shared" ca="1" si="55"/>
        <v/>
      </c>
      <c r="AT174" s="293"/>
      <c r="AU174" s="298" t="str">
        <f t="shared" ca="1" si="56"/>
        <v/>
      </c>
      <c r="AV174" s="293"/>
      <c r="AW174" s="298" t="str">
        <f t="shared" ca="1" si="57"/>
        <v/>
      </c>
      <c r="AX174" s="293"/>
      <c r="AY174" s="299"/>
      <c r="AZ174" s="299" t="s">
        <v>5241</v>
      </c>
      <c r="BA174" s="299"/>
      <c r="BB174" s="299"/>
      <c r="BC174" s="299"/>
      <c r="BD174" s="299"/>
      <c r="BE174" s="299"/>
      <c r="BF174" s="299"/>
      <c r="BG174" s="299"/>
      <c r="BH174" s="300"/>
      <c r="BI174" s="301" t="str">
        <f t="shared" si="58"/>
        <v>-16000</v>
      </c>
      <c r="BJ174" s="301" t="e">
        <f ca="1">VLOOKUP(A174,資産数量・単位記入シート!$A$3:$AD$1000,30,)</f>
        <v>#N/A</v>
      </c>
      <c r="BK174" s="301">
        <f ca="1">SUMIF(公営の設計監督費!$A$2:$B$1956,工事情報入力シート!BI174,公営の設計監督費!$B$2:$B$1956)</f>
        <v>0</v>
      </c>
    </row>
    <row r="175" spans="1:63" ht="20.25" customHeight="1">
      <c r="A175" s="288" t="str">
        <f t="shared" ca="1" si="40"/>
        <v>----------</v>
      </c>
      <c r="B175" s="289" t="str">
        <f t="shared" ca="1" si="42"/>
        <v/>
      </c>
      <c r="C175" s="290"/>
      <c r="D175" s="291"/>
      <c r="E175" s="292">
        <v>16100</v>
      </c>
      <c r="F175" s="293"/>
      <c r="G175" s="293"/>
      <c r="H175" s="293"/>
      <c r="I175" s="294"/>
      <c r="J175" s="294"/>
      <c r="K175" s="294"/>
      <c r="L175" s="295"/>
      <c r="M175" s="296" t="str">
        <f t="shared" ca="1" si="43"/>
        <v/>
      </c>
      <c r="N175" s="296" t="str">
        <f ca="1">IFERROR(IF(INDIRECT(ADDRESS(ROW(),$M$1))&lt;&gt;"",INDIRECT(ADDRESS(ROW(),$M$1))*VLOOKUP(INDIRECT(ADDRESS(ROW(),$I$1)),リスト!$A:$B,2,FALSE),""),"")</f>
        <v/>
      </c>
      <c r="O175" s="295"/>
      <c r="P175" s="296" t="str">
        <f t="shared" ca="1" si="44"/>
        <v/>
      </c>
      <c r="Q175" s="294"/>
      <c r="R175" s="295"/>
      <c r="S175" s="296" t="str">
        <f t="shared" ca="1" si="45"/>
        <v/>
      </c>
      <c r="T175" s="296" t="str">
        <f ca="1">IFERROR(IF(INDIRECT(ADDRESS(ROW(),$S$1))&lt;&gt;"",INDIRECT(ADDRESS(ROW(),$S$1))*VLOOKUP(INDIRECT(ADDRESS(ROW(),$I$1)),リスト!$A:$B,2,FALSE),""),"")</f>
        <v/>
      </c>
      <c r="U175" s="295"/>
      <c r="V175" s="296" t="str">
        <f t="shared" ca="1" si="46"/>
        <v/>
      </c>
      <c r="W175" s="295"/>
      <c r="X175" s="295"/>
      <c r="Y175" s="297" t="str">
        <f t="shared" ca="1" si="47"/>
        <v/>
      </c>
      <c r="Z175" s="293"/>
      <c r="AA175" s="298" t="str">
        <f t="shared" ca="1" si="48"/>
        <v/>
      </c>
      <c r="AB175" s="293"/>
      <c r="AC175" s="298" t="str">
        <f t="shared" ca="1" si="49"/>
        <v/>
      </c>
      <c r="AD175" s="293"/>
      <c r="AE175" s="298" t="str">
        <f t="shared" ca="1" si="50"/>
        <v/>
      </c>
      <c r="AF175" s="293"/>
      <c r="AG175" s="293"/>
      <c r="AH175" s="298" t="str">
        <f t="shared" ca="1" si="51"/>
        <v/>
      </c>
      <c r="AI175" s="293"/>
      <c r="AJ175" s="298" t="str">
        <f t="shared" ca="1" si="52"/>
        <v/>
      </c>
      <c r="AK175" s="298" t="str">
        <f t="shared" ca="1" si="41"/>
        <v/>
      </c>
      <c r="AL175" s="293"/>
      <c r="AM175" s="298" t="str">
        <f t="shared" ca="1" si="53"/>
        <v/>
      </c>
      <c r="AN175" s="293"/>
      <c r="AO175" s="298" t="str">
        <f t="shared" ca="1" si="59"/>
        <v/>
      </c>
      <c r="AP175" s="293"/>
      <c r="AQ175" s="298" t="str">
        <f t="shared" ca="1" si="54"/>
        <v/>
      </c>
      <c r="AR175" s="293"/>
      <c r="AS175" s="298" t="str">
        <f t="shared" ca="1" si="55"/>
        <v/>
      </c>
      <c r="AT175" s="293"/>
      <c r="AU175" s="298" t="str">
        <f t="shared" ca="1" si="56"/>
        <v/>
      </c>
      <c r="AV175" s="293"/>
      <c r="AW175" s="298" t="str">
        <f t="shared" ca="1" si="57"/>
        <v/>
      </c>
      <c r="AX175" s="293"/>
      <c r="AY175" s="299"/>
      <c r="AZ175" s="299" t="s">
        <v>5241</v>
      </c>
      <c r="BA175" s="299"/>
      <c r="BB175" s="299"/>
      <c r="BC175" s="299"/>
      <c r="BD175" s="299"/>
      <c r="BE175" s="299"/>
      <c r="BF175" s="299"/>
      <c r="BG175" s="299"/>
      <c r="BH175" s="300"/>
      <c r="BI175" s="301" t="str">
        <f t="shared" si="58"/>
        <v>-16100</v>
      </c>
      <c r="BJ175" s="301" t="e">
        <f ca="1">VLOOKUP(A175,資産数量・単位記入シート!$A$3:$AD$1000,30,)</f>
        <v>#N/A</v>
      </c>
      <c r="BK175" s="301">
        <f ca="1">SUMIF(公営の設計監督費!$A$2:$B$1956,工事情報入力シート!BI175,公営の設計監督費!$B$2:$B$1956)</f>
        <v>0</v>
      </c>
    </row>
    <row r="176" spans="1:63" ht="20.25" customHeight="1">
      <c r="A176" s="288" t="str">
        <f t="shared" ca="1" si="40"/>
        <v>----------</v>
      </c>
      <c r="B176" s="289" t="str">
        <f t="shared" ca="1" si="42"/>
        <v/>
      </c>
      <c r="C176" s="290"/>
      <c r="D176" s="291"/>
      <c r="E176" s="292">
        <v>16200</v>
      </c>
      <c r="F176" s="293"/>
      <c r="G176" s="293"/>
      <c r="H176" s="293"/>
      <c r="I176" s="294"/>
      <c r="J176" s="294"/>
      <c r="K176" s="294"/>
      <c r="L176" s="295"/>
      <c r="M176" s="296" t="str">
        <f t="shared" ca="1" si="43"/>
        <v/>
      </c>
      <c r="N176" s="296" t="str">
        <f ca="1">IFERROR(IF(INDIRECT(ADDRESS(ROW(),$M$1))&lt;&gt;"",INDIRECT(ADDRESS(ROW(),$M$1))*VLOOKUP(INDIRECT(ADDRESS(ROW(),$I$1)),リスト!$A:$B,2,FALSE),""),"")</f>
        <v/>
      </c>
      <c r="O176" s="295"/>
      <c r="P176" s="296" t="str">
        <f t="shared" ca="1" si="44"/>
        <v/>
      </c>
      <c r="Q176" s="294"/>
      <c r="R176" s="295"/>
      <c r="S176" s="296" t="str">
        <f t="shared" ca="1" si="45"/>
        <v/>
      </c>
      <c r="T176" s="296" t="str">
        <f ca="1">IFERROR(IF(INDIRECT(ADDRESS(ROW(),$S$1))&lt;&gt;"",INDIRECT(ADDRESS(ROW(),$S$1))*VLOOKUP(INDIRECT(ADDRESS(ROW(),$I$1)),リスト!$A:$B,2,FALSE),""),"")</f>
        <v/>
      </c>
      <c r="U176" s="295"/>
      <c r="V176" s="296" t="str">
        <f t="shared" ca="1" si="46"/>
        <v/>
      </c>
      <c r="W176" s="295"/>
      <c r="X176" s="295"/>
      <c r="Y176" s="297" t="str">
        <f t="shared" ca="1" si="47"/>
        <v/>
      </c>
      <c r="Z176" s="293"/>
      <c r="AA176" s="298" t="str">
        <f t="shared" ca="1" si="48"/>
        <v/>
      </c>
      <c r="AB176" s="293"/>
      <c r="AC176" s="298" t="str">
        <f t="shared" ca="1" si="49"/>
        <v/>
      </c>
      <c r="AD176" s="293"/>
      <c r="AE176" s="298" t="str">
        <f t="shared" ca="1" si="50"/>
        <v/>
      </c>
      <c r="AF176" s="293"/>
      <c r="AG176" s="293"/>
      <c r="AH176" s="298" t="str">
        <f t="shared" ca="1" si="51"/>
        <v/>
      </c>
      <c r="AI176" s="293"/>
      <c r="AJ176" s="298" t="str">
        <f t="shared" ca="1" si="52"/>
        <v/>
      </c>
      <c r="AK176" s="298" t="str">
        <f t="shared" ca="1" si="41"/>
        <v/>
      </c>
      <c r="AL176" s="293"/>
      <c r="AM176" s="298" t="str">
        <f t="shared" ca="1" si="53"/>
        <v/>
      </c>
      <c r="AN176" s="293"/>
      <c r="AO176" s="298" t="str">
        <f t="shared" ca="1" si="59"/>
        <v/>
      </c>
      <c r="AP176" s="293"/>
      <c r="AQ176" s="298" t="str">
        <f t="shared" ca="1" si="54"/>
        <v/>
      </c>
      <c r="AR176" s="293"/>
      <c r="AS176" s="298" t="str">
        <f t="shared" ca="1" si="55"/>
        <v/>
      </c>
      <c r="AT176" s="293"/>
      <c r="AU176" s="298" t="str">
        <f t="shared" ca="1" si="56"/>
        <v/>
      </c>
      <c r="AV176" s="293"/>
      <c r="AW176" s="298" t="str">
        <f t="shared" ca="1" si="57"/>
        <v/>
      </c>
      <c r="AX176" s="293"/>
      <c r="AY176" s="299"/>
      <c r="AZ176" s="299" t="s">
        <v>5241</v>
      </c>
      <c r="BA176" s="299"/>
      <c r="BB176" s="299"/>
      <c r="BC176" s="299"/>
      <c r="BD176" s="299"/>
      <c r="BE176" s="299"/>
      <c r="BF176" s="299"/>
      <c r="BG176" s="299"/>
      <c r="BH176" s="300"/>
      <c r="BI176" s="301" t="str">
        <f t="shared" si="58"/>
        <v>-16200</v>
      </c>
      <c r="BJ176" s="301" t="e">
        <f ca="1">VLOOKUP(A176,資産数量・単位記入シート!$A$3:$AD$1000,30,)</f>
        <v>#N/A</v>
      </c>
      <c r="BK176" s="301">
        <f ca="1">SUMIF(公営の設計監督費!$A$2:$B$1956,工事情報入力シート!BI176,公営の設計監督費!$B$2:$B$1956)</f>
        <v>0</v>
      </c>
    </row>
    <row r="177" spans="1:63" ht="20.25" customHeight="1">
      <c r="A177" s="288" t="str">
        <f t="shared" ca="1" si="40"/>
        <v>----------</v>
      </c>
      <c r="B177" s="289" t="str">
        <f t="shared" ca="1" si="42"/>
        <v/>
      </c>
      <c r="C177" s="290"/>
      <c r="D177" s="291"/>
      <c r="E177" s="292">
        <v>16300</v>
      </c>
      <c r="F177" s="293"/>
      <c r="G177" s="293"/>
      <c r="H177" s="293"/>
      <c r="I177" s="294"/>
      <c r="J177" s="294"/>
      <c r="K177" s="294"/>
      <c r="L177" s="295"/>
      <c r="M177" s="296" t="str">
        <f t="shared" ca="1" si="43"/>
        <v/>
      </c>
      <c r="N177" s="296" t="str">
        <f ca="1">IFERROR(IF(INDIRECT(ADDRESS(ROW(),$M$1))&lt;&gt;"",INDIRECT(ADDRESS(ROW(),$M$1))*VLOOKUP(INDIRECT(ADDRESS(ROW(),$I$1)),リスト!$A:$B,2,FALSE),""),"")</f>
        <v/>
      </c>
      <c r="O177" s="295"/>
      <c r="P177" s="296" t="str">
        <f t="shared" ca="1" si="44"/>
        <v/>
      </c>
      <c r="Q177" s="294"/>
      <c r="R177" s="295"/>
      <c r="S177" s="296" t="str">
        <f t="shared" ca="1" si="45"/>
        <v/>
      </c>
      <c r="T177" s="296" t="str">
        <f ca="1">IFERROR(IF(INDIRECT(ADDRESS(ROW(),$S$1))&lt;&gt;"",INDIRECT(ADDRESS(ROW(),$S$1))*VLOOKUP(INDIRECT(ADDRESS(ROW(),$I$1)),リスト!$A:$B,2,FALSE),""),"")</f>
        <v/>
      </c>
      <c r="U177" s="295"/>
      <c r="V177" s="296" t="str">
        <f t="shared" ca="1" si="46"/>
        <v/>
      </c>
      <c r="W177" s="295"/>
      <c r="X177" s="295"/>
      <c r="Y177" s="297" t="str">
        <f t="shared" ca="1" si="47"/>
        <v/>
      </c>
      <c r="Z177" s="293"/>
      <c r="AA177" s="298" t="str">
        <f t="shared" ca="1" si="48"/>
        <v/>
      </c>
      <c r="AB177" s="293"/>
      <c r="AC177" s="298" t="str">
        <f t="shared" ca="1" si="49"/>
        <v/>
      </c>
      <c r="AD177" s="293"/>
      <c r="AE177" s="298" t="str">
        <f t="shared" ca="1" si="50"/>
        <v/>
      </c>
      <c r="AF177" s="293"/>
      <c r="AG177" s="293"/>
      <c r="AH177" s="298" t="str">
        <f t="shared" ca="1" si="51"/>
        <v/>
      </c>
      <c r="AI177" s="293"/>
      <c r="AJ177" s="298" t="str">
        <f t="shared" ca="1" si="52"/>
        <v/>
      </c>
      <c r="AK177" s="298" t="str">
        <f t="shared" ca="1" si="41"/>
        <v/>
      </c>
      <c r="AL177" s="293"/>
      <c r="AM177" s="298" t="str">
        <f t="shared" ca="1" si="53"/>
        <v/>
      </c>
      <c r="AN177" s="293"/>
      <c r="AO177" s="298" t="str">
        <f t="shared" ca="1" si="59"/>
        <v/>
      </c>
      <c r="AP177" s="293"/>
      <c r="AQ177" s="298" t="str">
        <f t="shared" ca="1" si="54"/>
        <v/>
      </c>
      <c r="AR177" s="293"/>
      <c r="AS177" s="298" t="str">
        <f t="shared" ca="1" si="55"/>
        <v/>
      </c>
      <c r="AT177" s="293"/>
      <c r="AU177" s="298" t="str">
        <f t="shared" ca="1" si="56"/>
        <v/>
      </c>
      <c r="AV177" s="293"/>
      <c r="AW177" s="298" t="str">
        <f t="shared" ca="1" si="57"/>
        <v/>
      </c>
      <c r="AX177" s="293"/>
      <c r="AY177" s="299"/>
      <c r="AZ177" s="299" t="s">
        <v>5241</v>
      </c>
      <c r="BA177" s="299"/>
      <c r="BB177" s="299"/>
      <c r="BC177" s="299"/>
      <c r="BD177" s="299"/>
      <c r="BE177" s="299"/>
      <c r="BF177" s="299"/>
      <c r="BG177" s="299"/>
      <c r="BH177" s="300"/>
      <c r="BI177" s="301" t="str">
        <f t="shared" si="58"/>
        <v>-16300</v>
      </c>
      <c r="BJ177" s="301" t="e">
        <f ca="1">VLOOKUP(A177,資産数量・単位記入シート!$A$3:$AD$1000,30,)</f>
        <v>#N/A</v>
      </c>
      <c r="BK177" s="301">
        <f ca="1">SUMIF(公営の設計監督費!$A$2:$B$1956,工事情報入力シート!BI177,公営の設計監督費!$B$2:$B$1956)</f>
        <v>0</v>
      </c>
    </row>
    <row r="178" spans="1:63" ht="20.25" customHeight="1">
      <c r="A178" s="288" t="str">
        <f t="shared" ca="1" si="40"/>
        <v>----------</v>
      </c>
      <c r="B178" s="289" t="str">
        <f t="shared" ca="1" si="42"/>
        <v/>
      </c>
      <c r="C178" s="290"/>
      <c r="D178" s="291"/>
      <c r="E178" s="292">
        <v>16400</v>
      </c>
      <c r="F178" s="293"/>
      <c r="G178" s="293"/>
      <c r="H178" s="293"/>
      <c r="I178" s="294"/>
      <c r="J178" s="294"/>
      <c r="K178" s="294"/>
      <c r="L178" s="295"/>
      <c r="M178" s="296" t="str">
        <f t="shared" ca="1" si="43"/>
        <v/>
      </c>
      <c r="N178" s="296" t="str">
        <f ca="1">IFERROR(IF(INDIRECT(ADDRESS(ROW(),$M$1))&lt;&gt;"",INDIRECT(ADDRESS(ROW(),$M$1))*VLOOKUP(INDIRECT(ADDRESS(ROW(),$I$1)),リスト!$A:$B,2,FALSE),""),"")</f>
        <v/>
      </c>
      <c r="O178" s="295"/>
      <c r="P178" s="296" t="str">
        <f t="shared" ca="1" si="44"/>
        <v/>
      </c>
      <c r="Q178" s="294"/>
      <c r="R178" s="295"/>
      <c r="S178" s="296" t="str">
        <f t="shared" ca="1" si="45"/>
        <v/>
      </c>
      <c r="T178" s="296" t="str">
        <f ca="1">IFERROR(IF(INDIRECT(ADDRESS(ROW(),$S$1))&lt;&gt;"",INDIRECT(ADDRESS(ROW(),$S$1))*VLOOKUP(INDIRECT(ADDRESS(ROW(),$I$1)),リスト!$A:$B,2,FALSE),""),"")</f>
        <v/>
      </c>
      <c r="U178" s="295"/>
      <c r="V178" s="296" t="str">
        <f t="shared" ca="1" si="46"/>
        <v/>
      </c>
      <c r="W178" s="295"/>
      <c r="X178" s="295"/>
      <c r="Y178" s="297" t="str">
        <f t="shared" ca="1" si="47"/>
        <v/>
      </c>
      <c r="Z178" s="293"/>
      <c r="AA178" s="298" t="str">
        <f t="shared" ca="1" si="48"/>
        <v/>
      </c>
      <c r="AB178" s="293"/>
      <c r="AC178" s="298" t="str">
        <f t="shared" ca="1" si="49"/>
        <v/>
      </c>
      <c r="AD178" s="293"/>
      <c r="AE178" s="298" t="str">
        <f t="shared" ca="1" si="50"/>
        <v/>
      </c>
      <c r="AF178" s="293"/>
      <c r="AG178" s="293"/>
      <c r="AH178" s="298" t="str">
        <f t="shared" ca="1" si="51"/>
        <v/>
      </c>
      <c r="AI178" s="293"/>
      <c r="AJ178" s="298" t="str">
        <f t="shared" ca="1" si="52"/>
        <v/>
      </c>
      <c r="AK178" s="298" t="str">
        <f t="shared" ca="1" si="41"/>
        <v/>
      </c>
      <c r="AL178" s="293"/>
      <c r="AM178" s="298" t="str">
        <f t="shared" ca="1" si="53"/>
        <v/>
      </c>
      <c r="AN178" s="293"/>
      <c r="AO178" s="298" t="str">
        <f t="shared" ca="1" si="59"/>
        <v/>
      </c>
      <c r="AP178" s="293"/>
      <c r="AQ178" s="298" t="str">
        <f t="shared" ca="1" si="54"/>
        <v/>
      </c>
      <c r="AR178" s="293"/>
      <c r="AS178" s="298" t="str">
        <f t="shared" ca="1" si="55"/>
        <v/>
      </c>
      <c r="AT178" s="293"/>
      <c r="AU178" s="298" t="str">
        <f t="shared" ca="1" si="56"/>
        <v/>
      </c>
      <c r="AV178" s="293"/>
      <c r="AW178" s="298" t="str">
        <f t="shared" ca="1" si="57"/>
        <v/>
      </c>
      <c r="AX178" s="293"/>
      <c r="AY178" s="299"/>
      <c r="AZ178" s="299" t="s">
        <v>5241</v>
      </c>
      <c r="BA178" s="299"/>
      <c r="BB178" s="299"/>
      <c r="BC178" s="299"/>
      <c r="BD178" s="299"/>
      <c r="BE178" s="299"/>
      <c r="BF178" s="299"/>
      <c r="BG178" s="299"/>
      <c r="BH178" s="300"/>
      <c r="BI178" s="301" t="str">
        <f t="shared" si="58"/>
        <v>-16400</v>
      </c>
      <c r="BJ178" s="301" t="e">
        <f ca="1">VLOOKUP(A178,資産数量・単位記入シート!$A$3:$AD$1000,30,)</f>
        <v>#N/A</v>
      </c>
      <c r="BK178" s="301">
        <f ca="1">SUMIF(公営の設計監督費!$A$2:$B$1956,工事情報入力シート!BI178,公営の設計監督費!$B$2:$B$1956)</f>
        <v>0</v>
      </c>
    </row>
    <row r="179" spans="1:63" ht="20.25" customHeight="1">
      <c r="A179" s="288" t="str">
        <f t="shared" ca="1" si="40"/>
        <v>----------</v>
      </c>
      <c r="B179" s="289" t="str">
        <f t="shared" ca="1" si="42"/>
        <v/>
      </c>
      <c r="C179" s="290"/>
      <c r="D179" s="291"/>
      <c r="E179" s="292">
        <v>16500</v>
      </c>
      <c r="F179" s="293"/>
      <c r="G179" s="293"/>
      <c r="H179" s="293"/>
      <c r="I179" s="294"/>
      <c r="J179" s="294"/>
      <c r="K179" s="294"/>
      <c r="L179" s="295"/>
      <c r="M179" s="296" t="str">
        <f t="shared" ca="1" si="43"/>
        <v/>
      </c>
      <c r="N179" s="296" t="str">
        <f ca="1">IFERROR(IF(INDIRECT(ADDRESS(ROW(),$M$1))&lt;&gt;"",INDIRECT(ADDRESS(ROW(),$M$1))*VLOOKUP(INDIRECT(ADDRESS(ROW(),$I$1)),リスト!$A:$B,2,FALSE),""),"")</f>
        <v/>
      </c>
      <c r="O179" s="295"/>
      <c r="P179" s="296" t="str">
        <f t="shared" ca="1" si="44"/>
        <v/>
      </c>
      <c r="Q179" s="294"/>
      <c r="R179" s="295"/>
      <c r="S179" s="296" t="str">
        <f t="shared" ca="1" si="45"/>
        <v/>
      </c>
      <c r="T179" s="296" t="str">
        <f ca="1">IFERROR(IF(INDIRECT(ADDRESS(ROW(),$S$1))&lt;&gt;"",INDIRECT(ADDRESS(ROW(),$S$1))*VLOOKUP(INDIRECT(ADDRESS(ROW(),$I$1)),リスト!$A:$B,2,FALSE),""),"")</f>
        <v/>
      </c>
      <c r="U179" s="295"/>
      <c r="V179" s="296" t="str">
        <f t="shared" ca="1" si="46"/>
        <v/>
      </c>
      <c r="W179" s="295"/>
      <c r="X179" s="295"/>
      <c r="Y179" s="297" t="str">
        <f t="shared" ca="1" si="47"/>
        <v/>
      </c>
      <c r="Z179" s="293"/>
      <c r="AA179" s="298" t="str">
        <f t="shared" ca="1" si="48"/>
        <v/>
      </c>
      <c r="AB179" s="293"/>
      <c r="AC179" s="298" t="str">
        <f t="shared" ca="1" si="49"/>
        <v/>
      </c>
      <c r="AD179" s="293"/>
      <c r="AE179" s="298" t="str">
        <f t="shared" ca="1" si="50"/>
        <v/>
      </c>
      <c r="AF179" s="293"/>
      <c r="AG179" s="293"/>
      <c r="AH179" s="298" t="str">
        <f t="shared" ca="1" si="51"/>
        <v/>
      </c>
      <c r="AI179" s="293"/>
      <c r="AJ179" s="298" t="str">
        <f t="shared" ca="1" si="52"/>
        <v/>
      </c>
      <c r="AK179" s="298" t="str">
        <f t="shared" ca="1" si="41"/>
        <v/>
      </c>
      <c r="AL179" s="293"/>
      <c r="AM179" s="298" t="str">
        <f t="shared" ca="1" si="53"/>
        <v/>
      </c>
      <c r="AN179" s="293"/>
      <c r="AO179" s="298" t="str">
        <f t="shared" ca="1" si="59"/>
        <v/>
      </c>
      <c r="AP179" s="293"/>
      <c r="AQ179" s="298" t="str">
        <f t="shared" ca="1" si="54"/>
        <v/>
      </c>
      <c r="AR179" s="293"/>
      <c r="AS179" s="298" t="str">
        <f t="shared" ca="1" si="55"/>
        <v/>
      </c>
      <c r="AT179" s="293"/>
      <c r="AU179" s="298" t="str">
        <f t="shared" ca="1" si="56"/>
        <v/>
      </c>
      <c r="AV179" s="293"/>
      <c r="AW179" s="298" t="str">
        <f t="shared" ca="1" si="57"/>
        <v/>
      </c>
      <c r="AX179" s="293"/>
      <c r="AY179" s="299"/>
      <c r="AZ179" s="299" t="s">
        <v>5241</v>
      </c>
      <c r="BA179" s="299"/>
      <c r="BB179" s="299"/>
      <c r="BC179" s="299"/>
      <c r="BD179" s="299"/>
      <c r="BE179" s="299"/>
      <c r="BF179" s="299"/>
      <c r="BG179" s="299"/>
      <c r="BH179" s="300"/>
      <c r="BI179" s="301" t="str">
        <f t="shared" si="58"/>
        <v>-16500</v>
      </c>
      <c r="BJ179" s="301" t="e">
        <f ca="1">VLOOKUP(A179,資産数量・単位記入シート!$A$3:$AD$1000,30,)</f>
        <v>#N/A</v>
      </c>
      <c r="BK179" s="301">
        <f ca="1">SUMIF(公営の設計監督費!$A$2:$B$1956,工事情報入力シート!BI179,公営の設計監督費!$B$2:$B$1956)</f>
        <v>0</v>
      </c>
    </row>
    <row r="180" spans="1:63" ht="20.25" customHeight="1">
      <c r="A180" s="288" t="str">
        <f t="shared" ca="1" si="40"/>
        <v>----------</v>
      </c>
      <c r="B180" s="289" t="str">
        <f t="shared" ca="1" si="42"/>
        <v/>
      </c>
      <c r="C180" s="290"/>
      <c r="D180" s="291"/>
      <c r="E180" s="292">
        <v>16600</v>
      </c>
      <c r="F180" s="293"/>
      <c r="G180" s="293"/>
      <c r="H180" s="293"/>
      <c r="I180" s="294"/>
      <c r="J180" s="294"/>
      <c r="K180" s="294"/>
      <c r="L180" s="295"/>
      <c r="M180" s="296" t="str">
        <f t="shared" ca="1" si="43"/>
        <v/>
      </c>
      <c r="N180" s="296" t="str">
        <f ca="1">IFERROR(IF(INDIRECT(ADDRESS(ROW(),$M$1))&lt;&gt;"",INDIRECT(ADDRESS(ROW(),$M$1))*VLOOKUP(INDIRECT(ADDRESS(ROW(),$I$1)),リスト!$A:$B,2,FALSE),""),"")</f>
        <v/>
      </c>
      <c r="O180" s="295"/>
      <c r="P180" s="296" t="str">
        <f t="shared" ca="1" si="44"/>
        <v/>
      </c>
      <c r="Q180" s="294"/>
      <c r="R180" s="295"/>
      <c r="S180" s="296" t="str">
        <f t="shared" ca="1" si="45"/>
        <v/>
      </c>
      <c r="T180" s="296" t="str">
        <f ca="1">IFERROR(IF(INDIRECT(ADDRESS(ROW(),$S$1))&lt;&gt;"",INDIRECT(ADDRESS(ROW(),$S$1))*VLOOKUP(INDIRECT(ADDRESS(ROW(),$I$1)),リスト!$A:$B,2,FALSE),""),"")</f>
        <v/>
      </c>
      <c r="U180" s="295"/>
      <c r="V180" s="296" t="str">
        <f t="shared" ca="1" si="46"/>
        <v/>
      </c>
      <c r="W180" s="295"/>
      <c r="X180" s="295"/>
      <c r="Y180" s="297" t="str">
        <f t="shared" ca="1" si="47"/>
        <v/>
      </c>
      <c r="Z180" s="293"/>
      <c r="AA180" s="298" t="str">
        <f t="shared" ca="1" si="48"/>
        <v/>
      </c>
      <c r="AB180" s="293"/>
      <c r="AC180" s="298" t="str">
        <f t="shared" ca="1" si="49"/>
        <v/>
      </c>
      <c r="AD180" s="293"/>
      <c r="AE180" s="298" t="str">
        <f t="shared" ca="1" si="50"/>
        <v/>
      </c>
      <c r="AF180" s="293"/>
      <c r="AG180" s="293"/>
      <c r="AH180" s="298" t="str">
        <f t="shared" ca="1" si="51"/>
        <v/>
      </c>
      <c r="AI180" s="293"/>
      <c r="AJ180" s="298" t="str">
        <f t="shared" ca="1" si="52"/>
        <v/>
      </c>
      <c r="AK180" s="298" t="str">
        <f t="shared" ca="1" si="41"/>
        <v/>
      </c>
      <c r="AL180" s="293"/>
      <c r="AM180" s="298" t="str">
        <f t="shared" ca="1" si="53"/>
        <v/>
      </c>
      <c r="AN180" s="293"/>
      <c r="AO180" s="298" t="str">
        <f t="shared" ca="1" si="59"/>
        <v/>
      </c>
      <c r="AP180" s="293"/>
      <c r="AQ180" s="298" t="str">
        <f t="shared" ca="1" si="54"/>
        <v/>
      </c>
      <c r="AR180" s="293"/>
      <c r="AS180" s="298" t="str">
        <f t="shared" ca="1" si="55"/>
        <v/>
      </c>
      <c r="AT180" s="293"/>
      <c r="AU180" s="298" t="str">
        <f t="shared" ca="1" si="56"/>
        <v/>
      </c>
      <c r="AV180" s="293"/>
      <c r="AW180" s="298" t="str">
        <f t="shared" ca="1" si="57"/>
        <v/>
      </c>
      <c r="AX180" s="293"/>
      <c r="AY180" s="299"/>
      <c r="AZ180" s="299" t="s">
        <v>5241</v>
      </c>
      <c r="BA180" s="299"/>
      <c r="BB180" s="299"/>
      <c r="BC180" s="299"/>
      <c r="BD180" s="299"/>
      <c r="BE180" s="299"/>
      <c r="BF180" s="299"/>
      <c r="BG180" s="299"/>
      <c r="BH180" s="300"/>
      <c r="BI180" s="301" t="str">
        <f t="shared" si="58"/>
        <v>-16600</v>
      </c>
      <c r="BJ180" s="301" t="e">
        <f ca="1">VLOOKUP(A180,資産数量・単位記入シート!$A$3:$AD$1000,30,)</f>
        <v>#N/A</v>
      </c>
      <c r="BK180" s="301">
        <f ca="1">SUMIF(公営の設計監督費!$A$2:$B$1956,工事情報入力シート!BI180,公営の設計監督費!$B$2:$B$1956)</f>
        <v>0</v>
      </c>
    </row>
    <row r="181" spans="1:63" ht="20.25" customHeight="1">
      <c r="A181" s="288" t="str">
        <f t="shared" ca="1" si="40"/>
        <v>----------</v>
      </c>
      <c r="B181" s="289" t="str">
        <f t="shared" ca="1" si="42"/>
        <v/>
      </c>
      <c r="C181" s="290"/>
      <c r="D181" s="291"/>
      <c r="E181" s="292">
        <v>16700</v>
      </c>
      <c r="F181" s="293"/>
      <c r="G181" s="293"/>
      <c r="H181" s="293"/>
      <c r="I181" s="294"/>
      <c r="J181" s="294"/>
      <c r="K181" s="294"/>
      <c r="L181" s="295"/>
      <c r="M181" s="296" t="str">
        <f t="shared" ca="1" si="43"/>
        <v/>
      </c>
      <c r="N181" s="296" t="str">
        <f ca="1">IFERROR(IF(INDIRECT(ADDRESS(ROW(),$M$1))&lt;&gt;"",INDIRECT(ADDRESS(ROW(),$M$1))*VLOOKUP(INDIRECT(ADDRESS(ROW(),$I$1)),リスト!$A:$B,2,FALSE),""),"")</f>
        <v/>
      </c>
      <c r="O181" s="295"/>
      <c r="P181" s="296" t="str">
        <f t="shared" ca="1" si="44"/>
        <v/>
      </c>
      <c r="Q181" s="294"/>
      <c r="R181" s="295"/>
      <c r="S181" s="296" t="str">
        <f t="shared" ca="1" si="45"/>
        <v/>
      </c>
      <c r="T181" s="296" t="str">
        <f ca="1">IFERROR(IF(INDIRECT(ADDRESS(ROW(),$S$1))&lt;&gt;"",INDIRECT(ADDRESS(ROW(),$S$1))*VLOOKUP(INDIRECT(ADDRESS(ROW(),$I$1)),リスト!$A:$B,2,FALSE),""),"")</f>
        <v/>
      </c>
      <c r="U181" s="295"/>
      <c r="V181" s="296" t="str">
        <f t="shared" ca="1" si="46"/>
        <v/>
      </c>
      <c r="W181" s="295"/>
      <c r="X181" s="295"/>
      <c r="Y181" s="297" t="str">
        <f t="shared" ca="1" si="47"/>
        <v/>
      </c>
      <c r="Z181" s="293"/>
      <c r="AA181" s="298" t="str">
        <f t="shared" ca="1" si="48"/>
        <v/>
      </c>
      <c r="AB181" s="293"/>
      <c r="AC181" s="298" t="str">
        <f t="shared" ca="1" si="49"/>
        <v/>
      </c>
      <c r="AD181" s="293"/>
      <c r="AE181" s="298" t="str">
        <f t="shared" ca="1" si="50"/>
        <v/>
      </c>
      <c r="AF181" s="293"/>
      <c r="AG181" s="293"/>
      <c r="AH181" s="298" t="str">
        <f t="shared" ca="1" si="51"/>
        <v/>
      </c>
      <c r="AI181" s="293"/>
      <c r="AJ181" s="298" t="str">
        <f t="shared" ca="1" si="52"/>
        <v/>
      </c>
      <c r="AK181" s="298" t="str">
        <f t="shared" ca="1" si="41"/>
        <v/>
      </c>
      <c r="AL181" s="293"/>
      <c r="AM181" s="298" t="str">
        <f t="shared" ca="1" si="53"/>
        <v/>
      </c>
      <c r="AN181" s="293"/>
      <c r="AO181" s="298" t="str">
        <f t="shared" ca="1" si="59"/>
        <v/>
      </c>
      <c r="AP181" s="293"/>
      <c r="AQ181" s="298" t="str">
        <f t="shared" ca="1" si="54"/>
        <v/>
      </c>
      <c r="AR181" s="293"/>
      <c r="AS181" s="298" t="str">
        <f t="shared" ca="1" si="55"/>
        <v/>
      </c>
      <c r="AT181" s="293"/>
      <c r="AU181" s="298" t="str">
        <f t="shared" ca="1" si="56"/>
        <v/>
      </c>
      <c r="AV181" s="293"/>
      <c r="AW181" s="298" t="str">
        <f t="shared" ca="1" si="57"/>
        <v/>
      </c>
      <c r="AX181" s="293"/>
      <c r="AY181" s="299"/>
      <c r="AZ181" s="299" t="s">
        <v>5241</v>
      </c>
      <c r="BA181" s="299"/>
      <c r="BB181" s="299"/>
      <c r="BC181" s="299"/>
      <c r="BD181" s="299"/>
      <c r="BE181" s="299"/>
      <c r="BF181" s="299"/>
      <c r="BG181" s="299"/>
      <c r="BH181" s="300"/>
      <c r="BI181" s="301" t="str">
        <f t="shared" si="58"/>
        <v>-16700</v>
      </c>
      <c r="BJ181" s="301" t="e">
        <f ca="1">VLOOKUP(A181,資産数量・単位記入シート!$A$3:$AD$1000,30,)</f>
        <v>#N/A</v>
      </c>
      <c r="BK181" s="301">
        <f ca="1">SUMIF(公営の設計監督費!$A$2:$B$1956,工事情報入力シート!BI181,公営の設計監督費!$B$2:$B$1956)</f>
        <v>0</v>
      </c>
    </row>
    <row r="182" spans="1:63" ht="20.25" customHeight="1">
      <c r="A182" s="288" t="str">
        <f t="shared" ca="1" si="40"/>
        <v>----------</v>
      </c>
      <c r="B182" s="289" t="str">
        <f t="shared" ca="1" si="42"/>
        <v/>
      </c>
      <c r="C182" s="290"/>
      <c r="D182" s="291"/>
      <c r="E182" s="292">
        <v>16800</v>
      </c>
      <c r="F182" s="293"/>
      <c r="G182" s="293"/>
      <c r="H182" s="293"/>
      <c r="I182" s="294"/>
      <c r="J182" s="294"/>
      <c r="K182" s="294"/>
      <c r="L182" s="295"/>
      <c r="M182" s="296" t="str">
        <f t="shared" ca="1" si="43"/>
        <v/>
      </c>
      <c r="N182" s="296" t="str">
        <f ca="1">IFERROR(IF(INDIRECT(ADDRESS(ROW(),$M$1))&lt;&gt;"",INDIRECT(ADDRESS(ROW(),$M$1))*VLOOKUP(INDIRECT(ADDRESS(ROW(),$I$1)),リスト!$A:$B,2,FALSE),""),"")</f>
        <v/>
      </c>
      <c r="O182" s="295"/>
      <c r="P182" s="296" t="str">
        <f t="shared" ca="1" si="44"/>
        <v/>
      </c>
      <c r="Q182" s="294"/>
      <c r="R182" s="295"/>
      <c r="S182" s="296" t="str">
        <f t="shared" ca="1" si="45"/>
        <v/>
      </c>
      <c r="T182" s="296" t="str">
        <f ca="1">IFERROR(IF(INDIRECT(ADDRESS(ROW(),$S$1))&lt;&gt;"",INDIRECT(ADDRESS(ROW(),$S$1))*VLOOKUP(INDIRECT(ADDRESS(ROW(),$I$1)),リスト!$A:$B,2,FALSE),""),"")</f>
        <v/>
      </c>
      <c r="U182" s="295"/>
      <c r="V182" s="296" t="str">
        <f t="shared" ca="1" si="46"/>
        <v/>
      </c>
      <c r="W182" s="295"/>
      <c r="X182" s="295"/>
      <c r="Y182" s="297" t="str">
        <f t="shared" ca="1" si="47"/>
        <v/>
      </c>
      <c r="Z182" s="293"/>
      <c r="AA182" s="298" t="str">
        <f t="shared" ca="1" si="48"/>
        <v/>
      </c>
      <c r="AB182" s="293"/>
      <c r="AC182" s="298" t="str">
        <f t="shared" ca="1" si="49"/>
        <v/>
      </c>
      <c r="AD182" s="293"/>
      <c r="AE182" s="298" t="str">
        <f t="shared" ca="1" si="50"/>
        <v/>
      </c>
      <c r="AF182" s="293"/>
      <c r="AG182" s="293"/>
      <c r="AH182" s="298" t="str">
        <f t="shared" ca="1" si="51"/>
        <v/>
      </c>
      <c r="AI182" s="293"/>
      <c r="AJ182" s="298" t="str">
        <f t="shared" ca="1" si="52"/>
        <v/>
      </c>
      <c r="AK182" s="298" t="str">
        <f t="shared" ca="1" si="41"/>
        <v/>
      </c>
      <c r="AL182" s="293"/>
      <c r="AM182" s="298" t="str">
        <f t="shared" ca="1" si="53"/>
        <v/>
      </c>
      <c r="AN182" s="293"/>
      <c r="AO182" s="298" t="str">
        <f t="shared" ca="1" si="59"/>
        <v/>
      </c>
      <c r="AP182" s="293"/>
      <c r="AQ182" s="298" t="str">
        <f t="shared" ca="1" si="54"/>
        <v/>
      </c>
      <c r="AR182" s="293"/>
      <c r="AS182" s="298" t="str">
        <f t="shared" ca="1" si="55"/>
        <v/>
      </c>
      <c r="AT182" s="293"/>
      <c r="AU182" s="298" t="str">
        <f t="shared" ca="1" si="56"/>
        <v/>
      </c>
      <c r="AV182" s="293"/>
      <c r="AW182" s="298" t="str">
        <f t="shared" ca="1" si="57"/>
        <v/>
      </c>
      <c r="AX182" s="293"/>
      <c r="AY182" s="299"/>
      <c r="AZ182" s="299" t="s">
        <v>5241</v>
      </c>
      <c r="BA182" s="299"/>
      <c r="BB182" s="299"/>
      <c r="BC182" s="299"/>
      <c r="BD182" s="299"/>
      <c r="BE182" s="299"/>
      <c r="BF182" s="299"/>
      <c r="BG182" s="299"/>
      <c r="BH182" s="300"/>
      <c r="BI182" s="301" t="str">
        <f t="shared" si="58"/>
        <v>-16800</v>
      </c>
      <c r="BJ182" s="301" t="e">
        <f ca="1">VLOOKUP(A182,資産数量・単位記入シート!$A$3:$AD$1000,30,)</f>
        <v>#N/A</v>
      </c>
      <c r="BK182" s="301">
        <f ca="1">SUMIF(公営の設計監督費!$A$2:$B$1956,工事情報入力シート!BI182,公営の設計監督費!$B$2:$B$1956)</f>
        <v>0</v>
      </c>
    </row>
    <row r="183" spans="1:63" ht="20.25" customHeight="1">
      <c r="A183" s="288" t="str">
        <f t="shared" ca="1" si="40"/>
        <v>----------</v>
      </c>
      <c r="B183" s="289" t="str">
        <f t="shared" ca="1" si="42"/>
        <v/>
      </c>
      <c r="C183" s="290"/>
      <c r="D183" s="291"/>
      <c r="E183" s="292">
        <v>16900</v>
      </c>
      <c r="F183" s="293"/>
      <c r="G183" s="293"/>
      <c r="H183" s="293"/>
      <c r="I183" s="294"/>
      <c r="J183" s="294"/>
      <c r="K183" s="294"/>
      <c r="L183" s="295"/>
      <c r="M183" s="296" t="str">
        <f t="shared" ca="1" si="43"/>
        <v/>
      </c>
      <c r="N183" s="296" t="str">
        <f ca="1">IFERROR(IF(INDIRECT(ADDRESS(ROW(),$M$1))&lt;&gt;"",INDIRECT(ADDRESS(ROW(),$M$1))*VLOOKUP(INDIRECT(ADDRESS(ROW(),$I$1)),リスト!$A:$B,2,FALSE),""),"")</f>
        <v/>
      </c>
      <c r="O183" s="295"/>
      <c r="P183" s="296" t="str">
        <f t="shared" ca="1" si="44"/>
        <v/>
      </c>
      <c r="Q183" s="294"/>
      <c r="R183" s="295"/>
      <c r="S183" s="296" t="str">
        <f t="shared" ca="1" si="45"/>
        <v/>
      </c>
      <c r="T183" s="296" t="str">
        <f ca="1">IFERROR(IF(INDIRECT(ADDRESS(ROW(),$S$1))&lt;&gt;"",INDIRECT(ADDRESS(ROW(),$S$1))*VLOOKUP(INDIRECT(ADDRESS(ROW(),$I$1)),リスト!$A:$B,2,FALSE),""),"")</f>
        <v/>
      </c>
      <c r="U183" s="295"/>
      <c r="V183" s="296" t="str">
        <f t="shared" ca="1" si="46"/>
        <v/>
      </c>
      <c r="W183" s="295"/>
      <c r="X183" s="295"/>
      <c r="Y183" s="297" t="str">
        <f t="shared" ca="1" si="47"/>
        <v/>
      </c>
      <c r="Z183" s="293"/>
      <c r="AA183" s="298" t="str">
        <f t="shared" ca="1" si="48"/>
        <v/>
      </c>
      <c r="AB183" s="293"/>
      <c r="AC183" s="298" t="str">
        <f t="shared" ca="1" si="49"/>
        <v/>
      </c>
      <c r="AD183" s="293"/>
      <c r="AE183" s="298" t="str">
        <f t="shared" ca="1" si="50"/>
        <v/>
      </c>
      <c r="AF183" s="293"/>
      <c r="AG183" s="293"/>
      <c r="AH183" s="298" t="str">
        <f t="shared" ca="1" si="51"/>
        <v/>
      </c>
      <c r="AI183" s="293"/>
      <c r="AJ183" s="298" t="str">
        <f t="shared" ca="1" si="52"/>
        <v/>
      </c>
      <c r="AK183" s="298" t="str">
        <f t="shared" ca="1" si="41"/>
        <v/>
      </c>
      <c r="AL183" s="293"/>
      <c r="AM183" s="298" t="str">
        <f t="shared" ca="1" si="53"/>
        <v/>
      </c>
      <c r="AN183" s="293"/>
      <c r="AO183" s="298" t="str">
        <f t="shared" ca="1" si="59"/>
        <v/>
      </c>
      <c r="AP183" s="293"/>
      <c r="AQ183" s="298" t="str">
        <f t="shared" ca="1" si="54"/>
        <v/>
      </c>
      <c r="AR183" s="293"/>
      <c r="AS183" s="298" t="str">
        <f t="shared" ca="1" si="55"/>
        <v/>
      </c>
      <c r="AT183" s="293"/>
      <c r="AU183" s="298" t="str">
        <f t="shared" ca="1" si="56"/>
        <v/>
      </c>
      <c r="AV183" s="293"/>
      <c r="AW183" s="298" t="str">
        <f t="shared" ca="1" si="57"/>
        <v/>
      </c>
      <c r="AX183" s="293"/>
      <c r="AY183" s="299"/>
      <c r="AZ183" s="299" t="s">
        <v>5241</v>
      </c>
      <c r="BA183" s="299"/>
      <c r="BB183" s="299"/>
      <c r="BC183" s="299"/>
      <c r="BD183" s="299"/>
      <c r="BE183" s="299"/>
      <c r="BF183" s="299"/>
      <c r="BG183" s="299"/>
      <c r="BH183" s="300"/>
      <c r="BI183" s="301" t="str">
        <f t="shared" si="58"/>
        <v>-16900</v>
      </c>
      <c r="BJ183" s="301" t="e">
        <f ca="1">VLOOKUP(A183,資産数量・単位記入シート!$A$3:$AD$1000,30,)</f>
        <v>#N/A</v>
      </c>
      <c r="BK183" s="301">
        <f ca="1">SUMIF(公営の設計監督費!$A$2:$B$1956,工事情報入力シート!BI183,公営の設計監督費!$B$2:$B$1956)</f>
        <v>0</v>
      </c>
    </row>
    <row r="184" spans="1:63" ht="20.25" customHeight="1">
      <c r="A184" s="288" t="str">
        <f t="shared" ca="1" si="40"/>
        <v>----------</v>
      </c>
      <c r="B184" s="289" t="str">
        <f t="shared" ca="1" si="42"/>
        <v/>
      </c>
      <c r="C184" s="290"/>
      <c r="D184" s="291"/>
      <c r="E184" s="292">
        <v>17000</v>
      </c>
      <c r="F184" s="293"/>
      <c r="G184" s="293"/>
      <c r="H184" s="293"/>
      <c r="I184" s="294"/>
      <c r="J184" s="294"/>
      <c r="K184" s="294"/>
      <c r="L184" s="295"/>
      <c r="M184" s="296" t="str">
        <f t="shared" ca="1" si="43"/>
        <v/>
      </c>
      <c r="N184" s="296" t="str">
        <f ca="1">IFERROR(IF(INDIRECT(ADDRESS(ROW(),$M$1))&lt;&gt;"",INDIRECT(ADDRESS(ROW(),$M$1))*VLOOKUP(INDIRECT(ADDRESS(ROW(),$I$1)),リスト!$A:$B,2,FALSE),""),"")</f>
        <v/>
      </c>
      <c r="O184" s="295"/>
      <c r="P184" s="296" t="str">
        <f t="shared" ca="1" si="44"/>
        <v/>
      </c>
      <c r="Q184" s="294"/>
      <c r="R184" s="295"/>
      <c r="S184" s="296" t="str">
        <f t="shared" ca="1" si="45"/>
        <v/>
      </c>
      <c r="T184" s="296" t="str">
        <f ca="1">IFERROR(IF(INDIRECT(ADDRESS(ROW(),$S$1))&lt;&gt;"",INDIRECT(ADDRESS(ROW(),$S$1))*VLOOKUP(INDIRECT(ADDRESS(ROW(),$I$1)),リスト!$A:$B,2,FALSE),""),"")</f>
        <v/>
      </c>
      <c r="U184" s="295"/>
      <c r="V184" s="296" t="str">
        <f t="shared" ca="1" si="46"/>
        <v/>
      </c>
      <c r="W184" s="295"/>
      <c r="X184" s="295"/>
      <c r="Y184" s="297" t="str">
        <f t="shared" ca="1" si="47"/>
        <v/>
      </c>
      <c r="Z184" s="293"/>
      <c r="AA184" s="298" t="str">
        <f t="shared" ca="1" si="48"/>
        <v/>
      </c>
      <c r="AB184" s="293"/>
      <c r="AC184" s="298" t="str">
        <f t="shared" ca="1" si="49"/>
        <v/>
      </c>
      <c r="AD184" s="293"/>
      <c r="AE184" s="298" t="str">
        <f t="shared" ca="1" si="50"/>
        <v/>
      </c>
      <c r="AF184" s="293"/>
      <c r="AG184" s="293"/>
      <c r="AH184" s="298" t="str">
        <f t="shared" ca="1" si="51"/>
        <v/>
      </c>
      <c r="AI184" s="293"/>
      <c r="AJ184" s="298" t="str">
        <f t="shared" ca="1" si="52"/>
        <v/>
      </c>
      <c r="AK184" s="298" t="str">
        <f t="shared" ca="1" si="41"/>
        <v/>
      </c>
      <c r="AL184" s="293"/>
      <c r="AM184" s="298" t="str">
        <f t="shared" ca="1" si="53"/>
        <v/>
      </c>
      <c r="AN184" s="293"/>
      <c r="AO184" s="298" t="str">
        <f t="shared" ca="1" si="59"/>
        <v/>
      </c>
      <c r="AP184" s="293"/>
      <c r="AQ184" s="298" t="str">
        <f t="shared" ca="1" si="54"/>
        <v/>
      </c>
      <c r="AR184" s="293"/>
      <c r="AS184" s="298" t="str">
        <f t="shared" ca="1" si="55"/>
        <v/>
      </c>
      <c r="AT184" s="293"/>
      <c r="AU184" s="298" t="str">
        <f t="shared" ca="1" si="56"/>
        <v/>
      </c>
      <c r="AV184" s="293"/>
      <c r="AW184" s="298" t="str">
        <f t="shared" ca="1" si="57"/>
        <v/>
      </c>
      <c r="AX184" s="293"/>
      <c r="AY184" s="299"/>
      <c r="AZ184" s="299" t="s">
        <v>5241</v>
      </c>
      <c r="BA184" s="299"/>
      <c r="BB184" s="299"/>
      <c r="BC184" s="299"/>
      <c r="BD184" s="299"/>
      <c r="BE184" s="299"/>
      <c r="BF184" s="299"/>
      <c r="BG184" s="299"/>
      <c r="BH184" s="300"/>
      <c r="BI184" s="301" t="str">
        <f t="shared" si="58"/>
        <v>-17000</v>
      </c>
      <c r="BJ184" s="301" t="e">
        <f ca="1">VLOOKUP(A184,資産数量・単位記入シート!$A$3:$AD$1000,30,)</f>
        <v>#N/A</v>
      </c>
      <c r="BK184" s="301">
        <f ca="1">SUMIF(公営の設計監督費!$A$2:$B$1956,工事情報入力シート!BI184,公営の設計監督費!$B$2:$B$1956)</f>
        <v>0</v>
      </c>
    </row>
    <row r="185" spans="1:63" ht="20.25" customHeight="1">
      <c r="A185" s="288" t="str">
        <f t="shared" ca="1" si="40"/>
        <v>----------</v>
      </c>
      <c r="B185" s="289" t="str">
        <f t="shared" ca="1" si="42"/>
        <v/>
      </c>
      <c r="C185" s="290"/>
      <c r="D185" s="291"/>
      <c r="E185" s="292">
        <v>17100</v>
      </c>
      <c r="F185" s="293"/>
      <c r="G185" s="293"/>
      <c r="H185" s="293"/>
      <c r="I185" s="294"/>
      <c r="J185" s="294"/>
      <c r="K185" s="294"/>
      <c r="L185" s="295"/>
      <c r="M185" s="296" t="str">
        <f t="shared" ca="1" si="43"/>
        <v/>
      </c>
      <c r="N185" s="296" t="str">
        <f ca="1">IFERROR(IF(INDIRECT(ADDRESS(ROW(),$M$1))&lt;&gt;"",INDIRECT(ADDRESS(ROW(),$M$1))*VLOOKUP(INDIRECT(ADDRESS(ROW(),$I$1)),リスト!$A:$B,2,FALSE),""),"")</f>
        <v/>
      </c>
      <c r="O185" s="295"/>
      <c r="P185" s="296" t="str">
        <f t="shared" ca="1" si="44"/>
        <v/>
      </c>
      <c r="Q185" s="294"/>
      <c r="R185" s="295"/>
      <c r="S185" s="296" t="str">
        <f t="shared" ca="1" si="45"/>
        <v/>
      </c>
      <c r="T185" s="296" t="str">
        <f ca="1">IFERROR(IF(INDIRECT(ADDRESS(ROW(),$S$1))&lt;&gt;"",INDIRECT(ADDRESS(ROW(),$S$1))*VLOOKUP(INDIRECT(ADDRESS(ROW(),$I$1)),リスト!$A:$B,2,FALSE),""),"")</f>
        <v/>
      </c>
      <c r="U185" s="295"/>
      <c r="V185" s="296" t="str">
        <f t="shared" ca="1" si="46"/>
        <v/>
      </c>
      <c r="W185" s="295"/>
      <c r="X185" s="295"/>
      <c r="Y185" s="297" t="str">
        <f t="shared" ca="1" si="47"/>
        <v/>
      </c>
      <c r="Z185" s="293"/>
      <c r="AA185" s="298" t="str">
        <f t="shared" ca="1" si="48"/>
        <v/>
      </c>
      <c r="AB185" s="293"/>
      <c r="AC185" s="298" t="str">
        <f t="shared" ca="1" si="49"/>
        <v/>
      </c>
      <c r="AD185" s="293"/>
      <c r="AE185" s="298" t="str">
        <f t="shared" ca="1" si="50"/>
        <v/>
      </c>
      <c r="AF185" s="293"/>
      <c r="AG185" s="293"/>
      <c r="AH185" s="298" t="str">
        <f t="shared" ca="1" si="51"/>
        <v/>
      </c>
      <c r="AI185" s="293"/>
      <c r="AJ185" s="298" t="str">
        <f t="shared" ca="1" si="52"/>
        <v/>
      </c>
      <c r="AK185" s="298" t="str">
        <f t="shared" ca="1" si="41"/>
        <v/>
      </c>
      <c r="AL185" s="293"/>
      <c r="AM185" s="298" t="str">
        <f t="shared" ca="1" si="53"/>
        <v/>
      </c>
      <c r="AN185" s="293"/>
      <c r="AO185" s="298" t="str">
        <f t="shared" ca="1" si="59"/>
        <v/>
      </c>
      <c r="AP185" s="293"/>
      <c r="AQ185" s="298" t="str">
        <f t="shared" ca="1" si="54"/>
        <v/>
      </c>
      <c r="AR185" s="293"/>
      <c r="AS185" s="298" t="str">
        <f t="shared" ca="1" si="55"/>
        <v/>
      </c>
      <c r="AT185" s="293"/>
      <c r="AU185" s="298" t="str">
        <f t="shared" ca="1" si="56"/>
        <v/>
      </c>
      <c r="AV185" s="293"/>
      <c r="AW185" s="298" t="str">
        <f t="shared" ca="1" si="57"/>
        <v/>
      </c>
      <c r="AX185" s="293"/>
      <c r="AY185" s="299"/>
      <c r="AZ185" s="299" t="s">
        <v>5241</v>
      </c>
      <c r="BA185" s="299"/>
      <c r="BB185" s="299"/>
      <c r="BC185" s="299"/>
      <c r="BD185" s="299"/>
      <c r="BE185" s="299"/>
      <c r="BF185" s="299"/>
      <c r="BG185" s="299"/>
      <c r="BH185" s="300"/>
      <c r="BI185" s="301" t="str">
        <f t="shared" si="58"/>
        <v>-17100</v>
      </c>
      <c r="BJ185" s="301" t="e">
        <f ca="1">VLOOKUP(A185,資産数量・単位記入シート!$A$3:$AD$1000,30,)</f>
        <v>#N/A</v>
      </c>
      <c r="BK185" s="301">
        <f ca="1">SUMIF(公営の設計監督費!$A$2:$B$1956,工事情報入力シート!BI185,公営の設計監督費!$B$2:$B$1956)</f>
        <v>0</v>
      </c>
    </row>
    <row r="186" spans="1:63" ht="20.25" customHeight="1">
      <c r="A186" s="288" t="str">
        <f t="shared" ca="1" si="40"/>
        <v>----------</v>
      </c>
      <c r="B186" s="289" t="str">
        <f t="shared" ca="1" si="42"/>
        <v/>
      </c>
      <c r="C186" s="290"/>
      <c r="D186" s="291"/>
      <c r="E186" s="292">
        <v>17200</v>
      </c>
      <c r="F186" s="293"/>
      <c r="G186" s="293"/>
      <c r="H186" s="293"/>
      <c r="I186" s="294"/>
      <c r="J186" s="294"/>
      <c r="K186" s="294"/>
      <c r="L186" s="295"/>
      <c r="M186" s="296" t="str">
        <f t="shared" ca="1" si="43"/>
        <v/>
      </c>
      <c r="N186" s="296" t="str">
        <f ca="1">IFERROR(IF(INDIRECT(ADDRESS(ROW(),$M$1))&lt;&gt;"",INDIRECT(ADDRESS(ROW(),$M$1))*VLOOKUP(INDIRECT(ADDRESS(ROW(),$I$1)),リスト!$A:$B,2,FALSE),""),"")</f>
        <v/>
      </c>
      <c r="O186" s="295"/>
      <c r="P186" s="296" t="str">
        <f t="shared" ca="1" si="44"/>
        <v/>
      </c>
      <c r="Q186" s="294"/>
      <c r="R186" s="295"/>
      <c r="S186" s="296" t="str">
        <f t="shared" ca="1" si="45"/>
        <v/>
      </c>
      <c r="T186" s="296" t="str">
        <f ca="1">IFERROR(IF(INDIRECT(ADDRESS(ROW(),$S$1))&lt;&gt;"",INDIRECT(ADDRESS(ROW(),$S$1))*VLOOKUP(INDIRECT(ADDRESS(ROW(),$I$1)),リスト!$A:$B,2,FALSE),""),"")</f>
        <v/>
      </c>
      <c r="U186" s="295"/>
      <c r="V186" s="296" t="str">
        <f t="shared" ca="1" si="46"/>
        <v/>
      </c>
      <c r="W186" s="295"/>
      <c r="X186" s="295"/>
      <c r="Y186" s="297" t="str">
        <f t="shared" ca="1" si="47"/>
        <v/>
      </c>
      <c r="Z186" s="293"/>
      <c r="AA186" s="298" t="str">
        <f t="shared" ca="1" si="48"/>
        <v/>
      </c>
      <c r="AB186" s="293"/>
      <c r="AC186" s="298" t="str">
        <f t="shared" ca="1" si="49"/>
        <v/>
      </c>
      <c r="AD186" s="293"/>
      <c r="AE186" s="298" t="str">
        <f t="shared" ca="1" si="50"/>
        <v/>
      </c>
      <c r="AF186" s="293"/>
      <c r="AG186" s="293"/>
      <c r="AH186" s="298" t="str">
        <f t="shared" ca="1" si="51"/>
        <v/>
      </c>
      <c r="AI186" s="293"/>
      <c r="AJ186" s="298" t="str">
        <f t="shared" ca="1" si="52"/>
        <v/>
      </c>
      <c r="AK186" s="298" t="str">
        <f t="shared" ca="1" si="41"/>
        <v/>
      </c>
      <c r="AL186" s="293"/>
      <c r="AM186" s="298" t="str">
        <f t="shared" ca="1" si="53"/>
        <v/>
      </c>
      <c r="AN186" s="293"/>
      <c r="AO186" s="298" t="str">
        <f t="shared" ca="1" si="59"/>
        <v/>
      </c>
      <c r="AP186" s="293"/>
      <c r="AQ186" s="298" t="str">
        <f t="shared" ca="1" si="54"/>
        <v/>
      </c>
      <c r="AR186" s="293"/>
      <c r="AS186" s="298" t="str">
        <f t="shared" ca="1" si="55"/>
        <v/>
      </c>
      <c r="AT186" s="293"/>
      <c r="AU186" s="298" t="str">
        <f t="shared" ca="1" si="56"/>
        <v/>
      </c>
      <c r="AV186" s="293"/>
      <c r="AW186" s="298" t="str">
        <f t="shared" ca="1" si="57"/>
        <v/>
      </c>
      <c r="AX186" s="293"/>
      <c r="AY186" s="299"/>
      <c r="AZ186" s="299" t="s">
        <v>5241</v>
      </c>
      <c r="BA186" s="299"/>
      <c r="BB186" s="299"/>
      <c r="BC186" s="299"/>
      <c r="BD186" s="299"/>
      <c r="BE186" s="299"/>
      <c r="BF186" s="299"/>
      <c r="BG186" s="299"/>
      <c r="BH186" s="300"/>
      <c r="BI186" s="301" t="str">
        <f t="shared" si="58"/>
        <v>-17200</v>
      </c>
      <c r="BJ186" s="301" t="e">
        <f ca="1">VLOOKUP(A186,資産数量・単位記入シート!$A$3:$AD$1000,30,)</f>
        <v>#N/A</v>
      </c>
      <c r="BK186" s="301">
        <f ca="1">SUMIF(公営の設計監督費!$A$2:$B$1956,工事情報入力シート!BI186,公営の設計監督費!$B$2:$B$1956)</f>
        <v>0</v>
      </c>
    </row>
    <row r="187" spans="1:63" ht="20.25" customHeight="1">
      <c r="A187" s="288" t="str">
        <f t="shared" ca="1" si="40"/>
        <v>----------</v>
      </c>
      <c r="B187" s="289" t="str">
        <f t="shared" ca="1" si="42"/>
        <v/>
      </c>
      <c r="C187" s="290"/>
      <c r="D187" s="291"/>
      <c r="E187" s="292">
        <v>17300</v>
      </c>
      <c r="F187" s="293"/>
      <c r="G187" s="293"/>
      <c r="H187" s="293"/>
      <c r="I187" s="294"/>
      <c r="J187" s="294"/>
      <c r="K187" s="294"/>
      <c r="L187" s="295"/>
      <c r="M187" s="296" t="str">
        <f t="shared" ca="1" si="43"/>
        <v/>
      </c>
      <c r="N187" s="296" t="str">
        <f ca="1">IFERROR(IF(INDIRECT(ADDRESS(ROW(),$M$1))&lt;&gt;"",INDIRECT(ADDRESS(ROW(),$M$1))*VLOOKUP(INDIRECT(ADDRESS(ROW(),$I$1)),リスト!$A:$B,2,FALSE),""),"")</f>
        <v/>
      </c>
      <c r="O187" s="295"/>
      <c r="P187" s="296" t="str">
        <f t="shared" ca="1" si="44"/>
        <v/>
      </c>
      <c r="Q187" s="294"/>
      <c r="R187" s="295"/>
      <c r="S187" s="296" t="str">
        <f t="shared" ca="1" si="45"/>
        <v/>
      </c>
      <c r="T187" s="296" t="str">
        <f ca="1">IFERROR(IF(INDIRECT(ADDRESS(ROW(),$S$1))&lt;&gt;"",INDIRECT(ADDRESS(ROW(),$S$1))*VLOOKUP(INDIRECT(ADDRESS(ROW(),$I$1)),リスト!$A:$B,2,FALSE),""),"")</f>
        <v/>
      </c>
      <c r="U187" s="295"/>
      <c r="V187" s="296" t="str">
        <f t="shared" ca="1" si="46"/>
        <v/>
      </c>
      <c r="W187" s="295"/>
      <c r="X187" s="295"/>
      <c r="Y187" s="297" t="str">
        <f t="shared" ca="1" si="47"/>
        <v/>
      </c>
      <c r="Z187" s="293"/>
      <c r="AA187" s="298" t="str">
        <f t="shared" ca="1" si="48"/>
        <v/>
      </c>
      <c r="AB187" s="293"/>
      <c r="AC187" s="298" t="str">
        <f t="shared" ca="1" si="49"/>
        <v/>
      </c>
      <c r="AD187" s="293"/>
      <c r="AE187" s="298" t="str">
        <f t="shared" ca="1" si="50"/>
        <v/>
      </c>
      <c r="AF187" s="293"/>
      <c r="AG187" s="293"/>
      <c r="AH187" s="298" t="str">
        <f t="shared" ca="1" si="51"/>
        <v/>
      </c>
      <c r="AI187" s="293"/>
      <c r="AJ187" s="298" t="str">
        <f t="shared" ca="1" si="52"/>
        <v/>
      </c>
      <c r="AK187" s="298" t="str">
        <f t="shared" ca="1" si="41"/>
        <v/>
      </c>
      <c r="AL187" s="293"/>
      <c r="AM187" s="298" t="str">
        <f t="shared" ca="1" si="53"/>
        <v/>
      </c>
      <c r="AN187" s="293"/>
      <c r="AO187" s="298" t="str">
        <f t="shared" ca="1" si="59"/>
        <v/>
      </c>
      <c r="AP187" s="293"/>
      <c r="AQ187" s="298" t="str">
        <f t="shared" ca="1" si="54"/>
        <v/>
      </c>
      <c r="AR187" s="293"/>
      <c r="AS187" s="298" t="str">
        <f t="shared" ca="1" si="55"/>
        <v/>
      </c>
      <c r="AT187" s="293"/>
      <c r="AU187" s="298" t="str">
        <f t="shared" ca="1" si="56"/>
        <v/>
      </c>
      <c r="AV187" s="293"/>
      <c r="AW187" s="298" t="str">
        <f t="shared" ca="1" si="57"/>
        <v/>
      </c>
      <c r="AX187" s="293"/>
      <c r="AY187" s="299"/>
      <c r="AZ187" s="299" t="s">
        <v>5241</v>
      </c>
      <c r="BA187" s="299"/>
      <c r="BB187" s="299"/>
      <c r="BC187" s="299"/>
      <c r="BD187" s="299"/>
      <c r="BE187" s="299"/>
      <c r="BF187" s="299"/>
      <c r="BG187" s="299"/>
      <c r="BH187" s="300"/>
      <c r="BI187" s="301" t="str">
        <f t="shared" si="58"/>
        <v>-17300</v>
      </c>
      <c r="BJ187" s="301" t="e">
        <f ca="1">VLOOKUP(A187,資産数量・単位記入シート!$A$3:$AD$1000,30,)</f>
        <v>#N/A</v>
      </c>
      <c r="BK187" s="301">
        <f ca="1">SUMIF(公営の設計監督費!$A$2:$B$1956,工事情報入力シート!BI187,公営の設計監督費!$B$2:$B$1956)</f>
        <v>0</v>
      </c>
    </row>
    <row r="188" spans="1:63" ht="20.25" customHeight="1">
      <c r="A188" s="288" t="str">
        <f t="shared" ca="1" si="40"/>
        <v>----------</v>
      </c>
      <c r="B188" s="289" t="str">
        <f t="shared" ca="1" si="42"/>
        <v/>
      </c>
      <c r="C188" s="290"/>
      <c r="D188" s="291"/>
      <c r="E188" s="292">
        <v>17400</v>
      </c>
      <c r="F188" s="293"/>
      <c r="G188" s="293"/>
      <c r="H188" s="293"/>
      <c r="I188" s="294"/>
      <c r="J188" s="294"/>
      <c r="K188" s="294"/>
      <c r="L188" s="295"/>
      <c r="M188" s="296" t="str">
        <f t="shared" ca="1" si="43"/>
        <v/>
      </c>
      <c r="N188" s="296" t="str">
        <f ca="1">IFERROR(IF(INDIRECT(ADDRESS(ROW(),$M$1))&lt;&gt;"",INDIRECT(ADDRESS(ROW(),$M$1))*VLOOKUP(INDIRECT(ADDRESS(ROW(),$I$1)),リスト!$A:$B,2,FALSE),""),"")</f>
        <v/>
      </c>
      <c r="O188" s="295"/>
      <c r="P188" s="296" t="str">
        <f t="shared" ca="1" si="44"/>
        <v/>
      </c>
      <c r="Q188" s="294"/>
      <c r="R188" s="295"/>
      <c r="S188" s="296" t="str">
        <f t="shared" ca="1" si="45"/>
        <v/>
      </c>
      <c r="T188" s="296" t="str">
        <f ca="1">IFERROR(IF(INDIRECT(ADDRESS(ROW(),$S$1))&lt;&gt;"",INDIRECT(ADDRESS(ROW(),$S$1))*VLOOKUP(INDIRECT(ADDRESS(ROW(),$I$1)),リスト!$A:$B,2,FALSE),""),"")</f>
        <v/>
      </c>
      <c r="U188" s="295"/>
      <c r="V188" s="296" t="str">
        <f t="shared" ca="1" si="46"/>
        <v/>
      </c>
      <c r="W188" s="295"/>
      <c r="X188" s="295"/>
      <c r="Y188" s="297" t="str">
        <f t="shared" ca="1" si="47"/>
        <v/>
      </c>
      <c r="Z188" s="293"/>
      <c r="AA188" s="298" t="str">
        <f t="shared" ca="1" si="48"/>
        <v/>
      </c>
      <c r="AB188" s="293"/>
      <c r="AC188" s="298" t="str">
        <f t="shared" ca="1" si="49"/>
        <v/>
      </c>
      <c r="AD188" s="293"/>
      <c r="AE188" s="298" t="str">
        <f t="shared" ca="1" si="50"/>
        <v/>
      </c>
      <c r="AF188" s="293"/>
      <c r="AG188" s="293"/>
      <c r="AH188" s="298" t="str">
        <f t="shared" ca="1" si="51"/>
        <v/>
      </c>
      <c r="AI188" s="293"/>
      <c r="AJ188" s="298" t="str">
        <f t="shared" ca="1" si="52"/>
        <v/>
      </c>
      <c r="AK188" s="298" t="str">
        <f t="shared" ca="1" si="41"/>
        <v/>
      </c>
      <c r="AL188" s="293"/>
      <c r="AM188" s="298" t="str">
        <f t="shared" ca="1" si="53"/>
        <v/>
      </c>
      <c r="AN188" s="293"/>
      <c r="AO188" s="298" t="str">
        <f t="shared" ca="1" si="59"/>
        <v/>
      </c>
      <c r="AP188" s="293"/>
      <c r="AQ188" s="298" t="str">
        <f t="shared" ca="1" si="54"/>
        <v/>
      </c>
      <c r="AR188" s="293"/>
      <c r="AS188" s="298" t="str">
        <f t="shared" ca="1" si="55"/>
        <v/>
      </c>
      <c r="AT188" s="293"/>
      <c r="AU188" s="298" t="str">
        <f t="shared" ca="1" si="56"/>
        <v/>
      </c>
      <c r="AV188" s="293"/>
      <c r="AW188" s="298" t="str">
        <f t="shared" ca="1" si="57"/>
        <v/>
      </c>
      <c r="AX188" s="293"/>
      <c r="AY188" s="299"/>
      <c r="AZ188" s="299" t="s">
        <v>5241</v>
      </c>
      <c r="BA188" s="299"/>
      <c r="BB188" s="299"/>
      <c r="BC188" s="299"/>
      <c r="BD188" s="299"/>
      <c r="BE188" s="299"/>
      <c r="BF188" s="299"/>
      <c r="BG188" s="299"/>
      <c r="BH188" s="300"/>
      <c r="BI188" s="301" t="str">
        <f t="shared" si="58"/>
        <v>-17400</v>
      </c>
      <c r="BJ188" s="301" t="e">
        <f ca="1">VLOOKUP(A188,資産数量・単位記入シート!$A$3:$AD$1000,30,)</f>
        <v>#N/A</v>
      </c>
      <c r="BK188" s="301">
        <f ca="1">SUMIF(公営の設計監督費!$A$2:$B$1956,工事情報入力シート!BI188,公営の設計監督費!$B$2:$B$1956)</f>
        <v>0</v>
      </c>
    </row>
    <row r="189" spans="1:63" ht="20.25" customHeight="1">
      <c r="A189" s="288" t="str">
        <f t="shared" ca="1" si="40"/>
        <v>----------</v>
      </c>
      <c r="B189" s="289" t="str">
        <f t="shared" ca="1" si="42"/>
        <v/>
      </c>
      <c r="C189" s="290"/>
      <c r="D189" s="291"/>
      <c r="E189" s="292">
        <v>17500</v>
      </c>
      <c r="F189" s="293"/>
      <c r="G189" s="293"/>
      <c r="H189" s="293"/>
      <c r="I189" s="294"/>
      <c r="J189" s="294"/>
      <c r="K189" s="294"/>
      <c r="L189" s="295"/>
      <c r="M189" s="296" t="str">
        <f t="shared" ca="1" si="43"/>
        <v/>
      </c>
      <c r="N189" s="296" t="str">
        <f ca="1">IFERROR(IF(INDIRECT(ADDRESS(ROW(),$M$1))&lt;&gt;"",INDIRECT(ADDRESS(ROW(),$M$1))*VLOOKUP(INDIRECT(ADDRESS(ROW(),$I$1)),リスト!$A:$B,2,FALSE),""),"")</f>
        <v/>
      </c>
      <c r="O189" s="295"/>
      <c r="P189" s="296" t="str">
        <f t="shared" ca="1" si="44"/>
        <v/>
      </c>
      <c r="Q189" s="294"/>
      <c r="R189" s="295"/>
      <c r="S189" s="296" t="str">
        <f t="shared" ca="1" si="45"/>
        <v/>
      </c>
      <c r="T189" s="296" t="str">
        <f ca="1">IFERROR(IF(INDIRECT(ADDRESS(ROW(),$S$1))&lt;&gt;"",INDIRECT(ADDRESS(ROW(),$S$1))*VLOOKUP(INDIRECT(ADDRESS(ROW(),$I$1)),リスト!$A:$B,2,FALSE),""),"")</f>
        <v/>
      </c>
      <c r="U189" s="295"/>
      <c r="V189" s="296" t="str">
        <f t="shared" ca="1" si="46"/>
        <v/>
      </c>
      <c r="W189" s="295"/>
      <c r="X189" s="295"/>
      <c r="Y189" s="297" t="str">
        <f t="shared" ca="1" si="47"/>
        <v/>
      </c>
      <c r="Z189" s="293"/>
      <c r="AA189" s="298" t="str">
        <f t="shared" ca="1" si="48"/>
        <v/>
      </c>
      <c r="AB189" s="293"/>
      <c r="AC189" s="298" t="str">
        <f t="shared" ca="1" si="49"/>
        <v/>
      </c>
      <c r="AD189" s="293"/>
      <c r="AE189" s="298" t="str">
        <f t="shared" ca="1" si="50"/>
        <v/>
      </c>
      <c r="AF189" s="293"/>
      <c r="AG189" s="293"/>
      <c r="AH189" s="298" t="str">
        <f t="shared" ca="1" si="51"/>
        <v/>
      </c>
      <c r="AI189" s="293"/>
      <c r="AJ189" s="298" t="str">
        <f t="shared" ca="1" si="52"/>
        <v/>
      </c>
      <c r="AK189" s="298" t="str">
        <f t="shared" ca="1" si="41"/>
        <v/>
      </c>
      <c r="AL189" s="293"/>
      <c r="AM189" s="298" t="str">
        <f t="shared" ca="1" si="53"/>
        <v/>
      </c>
      <c r="AN189" s="293"/>
      <c r="AO189" s="298" t="str">
        <f t="shared" ca="1" si="59"/>
        <v/>
      </c>
      <c r="AP189" s="293"/>
      <c r="AQ189" s="298" t="str">
        <f t="shared" ca="1" si="54"/>
        <v/>
      </c>
      <c r="AR189" s="293"/>
      <c r="AS189" s="298" t="str">
        <f t="shared" ca="1" si="55"/>
        <v/>
      </c>
      <c r="AT189" s="293"/>
      <c r="AU189" s="298" t="str">
        <f t="shared" ca="1" si="56"/>
        <v/>
      </c>
      <c r="AV189" s="293"/>
      <c r="AW189" s="298" t="str">
        <f t="shared" ca="1" si="57"/>
        <v/>
      </c>
      <c r="AX189" s="293"/>
      <c r="AY189" s="299"/>
      <c r="AZ189" s="299" t="s">
        <v>5241</v>
      </c>
      <c r="BA189" s="299"/>
      <c r="BB189" s="299"/>
      <c r="BC189" s="299"/>
      <c r="BD189" s="299"/>
      <c r="BE189" s="299"/>
      <c r="BF189" s="299"/>
      <c r="BG189" s="299"/>
      <c r="BH189" s="300"/>
      <c r="BI189" s="301" t="str">
        <f t="shared" si="58"/>
        <v>-17500</v>
      </c>
      <c r="BJ189" s="301" t="e">
        <f ca="1">VLOOKUP(A189,資産数量・単位記入シート!$A$3:$AD$1000,30,)</f>
        <v>#N/A</v>
      </c>
      <c r="BK189" s="301">
        <f ca="1">SUMIF(公営の設計監督費!$A$2:$B$1956,工事情報入力シート!BI189,公営の設計監督費!$B$2:$B$1956)</f>
        <v>0</v>
      </c>
    </row>
    <row r="190" spans="1:63" ht="20.25" customHeight="1">
      <c r="A190" s="288" t="str">
        <f t="shared" ca="1" si="40"/>
        <v>----------</v>
      </c>
      <c r="B190" s="289" t="str">
        <f t="shared" ca="1" si="42"/>
        <v/>
      </c>
      <c r="C190" s="290"/>
      <c r="D190" s="291"/>
      <c r="E190" s="292">
        <v>17600</v>
      </c>
      <c r="F190" s="293"/>
      <c r="G190" s="293"/>
      <c r="H190" s="293"/>
      <c r="I190" s="294"/>
      <c r="J190" s="294"/>
      <c r="K190" s="294"/>
      <c r="L190" s="295"/>
      <c r="M190" s="296" t="str">
        <f t="shared" ca="1" si="43"/>
        <v/>
      </c>
      <c r="N190" s="296" t="str">
        <f ca="1">IFERROR(IF(INDIRECT(ADDRESS(ROW(),$M$1))&lt;&gt;"",INDIRECT(ADDRESS(ROW(),$M$1))*VLOOKUP(INDIRECT(ADDRESS(ROW(),$I$1)),リスト!$A:$B,2,FALSE),""),"")</f>
        <v/>
      </c>
      <c r="O190" s="295"/>
      <c r="P190" s="296" t="str">
        <f t="shared" ca="1" si="44"/>
        <v/>
      </c>
      <c r="Q190" s="294"/>
      <c r="R190" s="295"/>
      <c r="S190" s="296" t="str">
        <f t="shared" ca="1" si="45"/>
        <v/>
      </c>
      <c r="T190" s="296" t="str">
        <f ca="1">IFERROR(IF(INDIRECT(ADDRESS(ROW(),$S$1))&lt;&gt;"",INDIRECT(ADDRESS(ROW(),$S$1))*VLOOKUP(INDIRECT(ADDRESS(ROW(),$I$1)),リスト!$A:$B,2,FALSE),""),"")</f>
        <v/>
      </c>
      <c r="U190" s="295"/>
      <c r="V190" s="296" t="str">
        <f t="shared" ca="1" si="46"/>
        <v/>
      </c>
      <c r="W190" s="295"/>
      <c r="X190" s="295"/>
      <c r="Y190" s="297" t="str">
        <f t="shared" ca="1" si="47"/>
        <v/>
      </c>
      <c r="Z190" s="293"/>
      <c r="AA190" s="298" t="str">
        <f t="shared" ca="1" si="48"/>
        <v/>
      </c>
      <c r="AB190" s="293"/>
      <c r="AC190" s="298" t="str">
        <f t="shared" ca="1" si="49"/>
        <v/>
      </c>
      <c r="AD190" s="293"/>
      <c r="AE190" s="298" t="str">
        <f t="shared" ca="1" si="50"/>
        <v/>
      </c>
      <c r="AF190" s="293"/>
      <c r="AG190" s="293"/>
      <c r="AH190" s="298" t="str">
        <f t="shared" ca="1" si="51"/>
        <v/>
      </c>
      <c r="AI190" s="293"/>
      <c r="AJ190" s="298" t="str">
        <f t="shared" ca="1" si="52"/>
        <v/>
      </c>
      <c r="AK190" s="298" t="str">
        <f t="shared" ca="1" si="41"/>
        <v/>
      </c>
      <c r="AL190" s="293"/>
      <c r="AM190" s="298" t="str">
        <f t="shared" ca="1" si="53"/>
        <v/>
      </c>
      <c r="AN190" s="293"/>
      <c r="AO190" s="298" t="str">
        <f t="shared" ca="1" si="59"/>
        <v/>
      </c>
      <c r="AP190" s="293"/>
      <c r="AQ190" s="298" t="str">
        <f t="shared" ca="1" si="54"/>
        <v/>
      </c>
      <c r="AR190" s="293"/>
      <c r="AS190" s="298" t="str">
        <f t="shared" ca="1" si="55"/>
        <v/>
      </c>
      <c r="AT190" s="293"/>
      <c r="AU190" s="298" t="str">
        <f t="shared" ca="1" si="56"/>
        <v/>
      </c>
      <c r="AV190" s="293"/>
      <c r="AW190" s="298" t="str">
        <f t="shared" ca="1" si="57"/>
        <v/>
      </c>
      <c r="AX190" s="293"/>
      <c r="AY190" s="299"/>
      <c r="AZ190" s="299" t="s">
        <v>5241</v>
      </c>
      <c r="BA190" s="299"/>
      <c r="BB190" s="299"/>
      <c r="BC190" s="299"/>
      <c r="BD190" s="299"/>
      <c r="BE190" s="299"/>
      <c r="BF190" s="299"/>
      <c r="BG190" s="299"/>
      <c r="BH190" s="300"/>
      <c r="BI190" s="301" t="str">
        <f t="shared" si="58"/>
        <v>-17600</v>
      </c>
      <c r="BJ190" s="301" t="e">
        <f ca="1">VLOOKUP(A190,資産数量・単位記入シート!$A$3:$AD$1000,30,)</f>
        <v>#N/A</v>
      </c>
      <c r="BK190" s="301">
        <f ca="1">SUMIF(公営の設計監督費!$A$2:$B$1956,工事情報入力シート!BI190,公営の設計監督費!$B$2:$B$1956)</f>
        <v>0</v>
      </c>
    </row>
    <row r="191" spans="1:63" ht="20.25" customHeight="1">
      <c r="A191" s="288" t="str">
        <f t="shared" ca="1" si="40"/>
        <v>----------</v>
      </c>
      <c r="B191" s="289" t="str">
        <f t="shared" ca="1" si="42"/>
        <v/>
      </c>
      <c r="C191" s="290"/>
      <c r="D191" s="291"/>
      <c r="E191" s="292">
        <v>17700</v>
      </c>
      <c r="F191" s="293"/>
      <c r="G191" s="293"/>
      <c r="H191" s="293"/>
      <c r="I191" s="294"/>
      <c r="J191" s="294"/>
      <c r="K191" s="294"/>
      <c r="L191" s="295"/>
      <c r="M191" s="296" t="str">
        <f t="shared" ca="1" si="43"/>
        <v/>
      </c>
      <c r="N191" s="296" t="str">
        <f ca="1">IFERROR(IF(INDIRECT(ADDRESS(ROW(),$M$1))&lt;&gt;"",INDIRECT(ADDRESS(ROW(),$M$1))*VLOOKUP(INDIRECT(ADDRESS(ROW(),$I$1)),リスト!$A:$B,2,FALSE),""),"")</f>
        <v/>
      </c>
      <c r="O191" s="295"/>
      <c r="P191" s="296" t="str">
        <f t="shared" ca="1" si="44"/>
        <v/>
      </c>
      <c r="Q191" s="294"/>
      <c r="R191" s="295"/>
      <c r="S191" s="296" t="str">
        <f t="shared" ca="1" si="45"/>
        <v/>
      </c>
      <c r="T191" s="296" t="str">
        <f ca="1">IFERROR(IF(INDIRECT(ADDRESS(ROW(),$S$1))&lt;&gt;"",INDIRECT(ADDRESS(ROW(),$S$1))*VLOOKUP(INDIRECT(ADDRESS(ROW(),$I$1)),リスト!$A:$B,2,FALSE),""),"")</f>
        <v/>
      </c>
      <c r="U191" s="295"/>
      <c r="V191" s="296" t="str">
        <f t="shared" ca="1" si="46"/>
        <v/>
      </c>
      <c r="W191" s="295"/>
      <c r="X191" s="295"/>
      <c r="Y191" s="297" t="str">
        <f t="shared" ca="1" si="47"/>
        <v/>
      </c>
      <c r="Z191" s="293"/>
      <c r="AA191" s="298" t="str">
        <f t="shared" ca="1" si="48"/>
        <v/>
      </c>
      <c r="AB191" s="293"/>
      <c r="AC191" s="298" t="str">
        <f t="shared" ca="1" si="49"/>
        <v/>
      </c>
      <c r="AD191" s="293"/>
      <c r="AE191" s="298" t="str">
        <f t="shared" ca="1" si="50"/>
        <v/>
      </c>
      <c r="AF191" s="293"/>
      <c r="AG191" s="293"/>
      <c r="AH191" s="298" t="str">
        <f t="shared" ca="1" si="51"/>
        <v/>
      </c>
      <c r="AI191" s="293"/>
      <c r="AJ191" s="298" t="str">
        <f t="shared" ca="1" si="52"/>
        <v/>
      </c>
      <c r="AK191" s="298" t="str">
        <f t="shared" ca="1" si="41"/>
        <v/>
      </c>
      <c r="AL191" s="293"/>
      <c r="AM191" s="298" t="str">
        <f t="shared" ca="1" si="53"/>
        <v/>
      </c>
      <c r="AN191" s="293"/>
      <c r="AO191" s="298" t="str">
        <f t="shared" ca="1" si="59"/>
        <v/>
      </c>
      <c r="AP191" s="293"/>
      <c r="AQ191" s="298" t="str">
        <f t="shared" ca="1" si="54"/>
        <v/>
      </c>
      <c r="AR191" s="293"/>
      <c r="AS191" s="298" t="str">
        <f t="shared" ca="1" si="55"/>
        <v/>
      </c>
      <c r="AT191" s="293"/>
      <c r="AU191" s="298" t="str">
        <f t="shared" ca="1" si="56"/>
        <v/>
      </c>
      <c r="AV191" s="293"/>
      <c r="AW191" s="298" t="str">
        <f t="shared" ca="1" si="57"/>
        <v/>
      </c>
      <c r="AX191" s="293"/>
      <c r="AY191" s="299"/>
      <c r="AZ191" s="299" t="s">
        <v>5241</v>
      </c>
      <c r="BA191" s="299"/>
      <c r="BB191" s="299"/>
      <c r="BC191" s="299"/>
      <c r="BD191" s="299"/>
      <c r="BE191" s="299"/>
      <c r="BF191" s="299"/>
      <c r="BG191" s="299"/>
      <c r="BH191" s="300"/>
      <c r="BI191" s="301" t="str">
        <f t="shared" si="58"/>
        <v>-17700</v>
      </c>
      <c r="BJ191" s="301" t="e">
        <f ca="1">VLOOKUP(A191,資産数量・単位記入シート!$A$3:$AD$1000,30,)</f>
        <v>#N/A</v>
      </c>
      <c r="BK191" s="301">
        <f ca="1">SUMIF(公営の設計監督費!$A$2:$B$1956,工事情報入力シート!BI191,公営の設計監督費!$B$2:$B$1956)</f>
        <v>0</v>
      </c>
    </row>
    <row r="192" spans="1:63" ht="20.25" customHeight="1">
      <c r="A192" s="288" t="str">
        <f t="shared" ca="1" si="40"/>
        <v>----------</v>
      </c>
      <c r="B192" s="289" t="str">
        <f t="shared" ca="1" si="42"/>
        <v/>
      </c>
      <c r="C192" s="290"/>
      <c r="D192" s="291"/>
      <c r="E192" s="292">
        <v>17800</v>
      </c>
      <c r="F192" s="293"/>
      <c r="G192" s="293"/>
      <c r="H192" s="293"/>
      <c r="I192" s="294"/>
      <c r="J192" s="294"/>
      <c r="K192" s="294"/>
      <c r="L192" s="295"/>
      <c r="M192" s="296" t="str">
        <f t="shared" ca="1" si="43"/>
        <v/>
      </c>
      <c r="N192" s="296" t="str">
        <f ca="1">IFERROR(IF(INDIRECT(ADDRESS(ROW(),$M$1))&lt;&gt;"",INDIRECT(ADDRESS(ROW(),$M$1))*VLOOKUP(INDIRECT(ADDRESS(ROW(),$I$1)),リスト!$A:$B,2,FALSE),""),"")</f>
        <v/>
      </c>
      <c r="O192" s="295"/>
      <c r="P192" s="296" t="str">
        <f t="shared" ca="1" si="44"/>
        <v/>
      </c>
      <c r="Q192" s="294"/>
      <c r="R192" s="295"/>
      <c r="S192" s="296" t="str">
        <f t="shared" ca="1" si="45"/>
        <v/>
      </c>
      <c r="T192" s="296" t="str">
        <f ca="1">IFERROR(IF(INDIRECT(ADDRESS(ROW(),$S$1))&lt;&gt;"",INDIRECT(ADDRESS(ROW(),$S$1))*VLOOKUP(INDIRECT(ADDRESS(ROW(),$I$1)),リスト!$A:$B,2,FALSE),""),"")</f>
        <v/>
      </c>
      <c r="U192" s="295"/>
      <c r="V192" s="296" t="str">
        <f t="shared" ca="1" si="46"/>
        <v/>
      </c>
      <c r="W192" s="295"/>
      <c r="X192" s="295"/>
      <c r="Y192" s="297" t="str">
        <f t="shared" ca="1" si="47"/>
        <v/>
      </c>
      <c r="Z192" s="293"/>
      <c r="AA192" s="298" t="str">
        <f t="shared" ca="1" si="48"/>
        <v/>
      </c>
      <c r="AB192" s="293"/>
      <c r="AC192" s="298" t="str">
        <f t="shared" ca="1" si="49"/>
        <v/>
      </c>
      <c r="AD192" s="293"/>
      <c r="AE192" s="298" t="str">
        <f t="shared" ca="1" si="50"/>
        <v/>
      </c>
      <c r="AF192" s="293"/>
      <c r="AG192" s="293"/>
      <c r="AH192" s="298" t="str">
        <f t="shared" ca="1" si="51"/>
        <v/>
      </c>
      <c r="AI192" s="293"/>
      <c r="AJ192" s="298" t="str">
        <f t="shared" ca="1" si="52"/>
        <v/>
      </c>
      <c r="AK192" s="298" t="str">
        <f t="shared" ca="1" si="41"/>
        <v/>
      </c>
      <c r="AL192" s="293"/>
      <c r="AM192" s="298" t="str">
        <f t="shared" ca="1" si="53"/>
        <v/>
      </c>
      <c r="AN192" s="293"/>
      <c r="AO192" s="298" t="str">
        <f t="shared" ca="1" si="59"/>
        <v/>
      </c>
      <c r="AP192" s="293"/>
      <c r="AQ192" s="298" t="str">
        <f t="shared" ca="1" si="54"/>
        <v/>
      </c>
      <c r="AR192" s="293"/>
      <c r="AS192" s="298" t="str">
        <f t="shared" ca="1" si="55"/>
        <v/>
      </c>
      <c r="AT192" s="293"/>
      <c r="AU192" s="298" t="str">
        <f t="shared" ca="1" si="56"/>
        <v/>
      </c>
      <c r="AV192" s="293"/>
      <c r="AW192" s="298" t="str">
        <f t="shared" ca="1" si="57"/>
        <v/>
      </c>
      <c r="AX192" s="293"/>
      <c r="AY192" s="299"/>
      <c r="AZ192" s="299" t="s">
        <v>5241</v>
      </c>
      <c r="BA192" s="299"/>
      <c r="BB192" s="299"/>
      <c r="BC192" s="299"/>
      <c r="BD192" s="299"/>
      <c r="BE192" s="299"/>
      <c r="BF192" s="299"/>
      <c r="BG192" s="299"/>
      <c r="BH192" s="300"/>
      <c r="BI192" s="301" t="str">
        <f t="shared" si="58"/>
        <v>-17800</v>
      </c>
      <c r="BJ192" s="301" t="e">
        <f ca="1">VLOOKUP(A192,資産数量・単位記入シート!$A$3:$AD$1000,30,)</f>
        <v>#N/A</v>
      </c>
      <c r="BK192" s="301">
        <f ca="1">SUMIF(公営の設計監督費!$A$2:$B$1956,工事情報入力シート!BI192,公営の設計監督費!$B$2:$B$1956)</f>
        <v>0</v>
      </c>
    </row>
    <row r="193" spans="1:63" ht="20.25" customHeight="1">
      <c r="A193" s="288" t="str">
        <f t="shared" ca="1" si="40"/>
        <v>----------</v>
      </c>
      <c r="B193" s="289" t="str">
        <f t="shared" ca="1" si="42"/>
        <v/>
      </c>
      <c r="C193" s="290"/>
      <c r="D193" s="291"/>
      <c r="E193" s="292">
        <v>17900</v>
      </c>
      <c r="F193" s="293"/>
      <c r="G193" s="293"/>
      <c r="H193" s="293"/>
      <c r="I193" s="294"/>
      <c r="J193" s="294"/>
      <c r="K193" s="294"/>
      <c r="L193" s="295"/>
      <c r="M193" s="296" t="str">
        <f t="shared" ca="1" si="43"/>
        <v/>
      </c>
      <c r="N193" s="296" t="str">
        <f ca="1">IFERROR(IF(INDIRECT(ADDRESS(ROW(),$M$1))&lt;&gt;"",INDIRECT(ADDRESS(ROW(),$M$1))*VLOOKUP(INDIRECT(ADDRESS(ROW(),$I$1)),リスト!$A:$B,2,FALSE),""),"")</f>
        <v/>
      </c>
      <c r="O193" s="295"/>
      <c r="P193" s="296" t="str">
        <f t="shared" ca="1" si="44"/>
        <v/>
      </c>
      <c r="Q193" s="294"/>
      <c r="R193" s="295"/>
      <c r="S193" s="296" t="str">
        <f t="shared" ca="1" si="45"/>
        <v/>
      </c>
      <c r="T193" s="296" t="str">
        <f ca="1">IFERROR(IF(INDIRECT(ADDRESS(ROW(),$S$1))&lt;&gt;"",INDIRECT(ADDRESS(ROW(),$S$1))*VLOOKUP(INDIRECT(ADDRESS(ROW(),$I$1)),リスト!$A:$B,2,FALSE),""),"")</f>
        <v/>
      </c>
      <c r="U193" s="295"/>
      <c r="V193" s="296" t="str">
        <f t="shared" ca="1" si="46"/>
        <v/>
      </c>
      <c r="W193" s="295"/>
      <c r="X193" s="295"/>
      <c r="Y193" s="297" t="str">
        <f t="shared" ca="1" si="47"/>
        <v/>
      </c>
      <c r="Z193" s="293"/>
      <c r="AA193" s="298" t="str">
        <f t="shared" ca="1" si="48"/>
        <v/>
      </c>
      <c r="AB193" s="293"/>
      <c r="AC193" s="298" t="str">
        <f t="shared" ca="1" si="49"/>
        <v/>
      </c>
      <c r="AD193" s="293"/>
      <c r="AE193" s="298" t="str">
        <f t="shared" ca="1" si="50"/>
        <v/>
      </c>
      <c r="AF193" s="293"/>
      <c r="AG193" s="293"/>
      <c r="AH193" s="298" t="str">
        <f t="shared" ca="1" si="51"/>
        <v/>
      </c>
      <c r="AI193" s="293"/>
      <c r="AJ193" s="298" t="str">
        <f t="shared" ca="1" si="52"/>
        <v/>
      </c>
      <c r="AK193" s="298" t="str">
        <f t="shared" ca="1" si="41"/>
        <v/>
      </c>
      <c r="AL193" s="293"/>
      <c r="AM193" s="298" t="str">
        <f t="shared" ca="1" si="53"/>
        <v/>
      </c>
      <c r="AN193" s="293"/>
      <c r="AO193" s="298" t="str">
        <f t="shared" ca="1" si="59"/>
        <v/>
      </c>
      <c r="AP193" s="293"/>
      <c r="AQ193" s="298" t="str">
        <f t="shared" ca="1" si="54"/>
        <v/>
      </c>
      <c r="AR193" s="293"/>
      <c r="AS193" s="298" t="str">
        <f t="shared" ca="1" si="55"/>
        <v/>
      </c>
      <c r="AT193" s="293"/>
      <c r="AU193" s="298" t="str">
        <f t="shared" ca="1" si="56"/>
        <v/>
      </c>
      <c r="AV193" s="293"/>
      <c r="AW193" s="298" t="str">
        <f t="shared" ca="1" si="57"/>
        <v/>
      </c>
      <c r="AX193" s="293"/>
      <c r="AY193" s="299"/>
      <c r="AZ193" s="299" t="s">
        <v>5241</v>
      </c>
      <c r="BA193" s="299"/>
      <c r="BB193" s="299"/>
      <c r="BC193" s="299"/>
      <c r="BD193" s="299"/>
      <c r="BE193" s="299"/>
      <c r="BF193" s="299"/>
      <c r="BG193" s="299"/>
      <c r="BH193" s="300"/>
      <c r="BI193" s="301" t="str">
        <f t="shared" si="58"/>
        <v>-17900</v>
      </c>
      <c r="BJ193" s="301" t="e">
        <f ca="1">VLOOKUP(A193,資産数量・単位記入シート!$A$3:$AD$1000,30,)</f>
        <v>#N/A</v>
      </c>
      <c r="BK193" s="301">
        <f ca="1">SUMIF(公営の設計監督費!$A$2:$B$1956,工事情報入力シート!BI193,公営の設計監督費!$B$2:$B$1956)</f>
        <v>0</v>
      </c>
    </row>
    <row r="194" spans="1:63" ht="20.25" customHeight="1">
      <c r="A194" s="288" t="str">
        <f t="shared" ca="1" si="40"/>
        <v>----------</v>
      </c>
      <c r="B194" s="289" t="str">
        <f t="shared" ca="1" si="42"/>
        <v/>
      </c>
      <c r="C194" s="290"/>
      <c r="D194" s="291"/>
      <c r="E194" s="292">
        <v>18000</v>
      </c>
      <c r="F194" s="293"/>
      <c r="G194" s="293"/>
      <c r="H194" s="293"/>
      <c r="I194" s="294"/>
      <c r="J194" s="294"/>
      <c r="K194" s="294"/>
      <c r="L194" s="295"/>
      <c r="M194" s="296" t="str">
        <f t="shared" ca="1" si="43"/>
        <v/>
      </c>
      <c r="N194" s="296" t="str">
        <f ca="1">IFERROR(IF(INDIRECT(ADDRESS(ROW(),$M$1))&lt;&gt;"",INDIRECT(ADDRESS(ROW(),$M$1))*VLOOKUP(INDIRECT(ADDRESS(ROW(),$I$1)),リスト!$A:$B,2,FALSE),""),"")</f>
        <v/>
      </c>
      <c r="O194" s="295"/>
      <c r="P194" s="296" t="str">
        <f t="shared" ca="1" si="44"/>
        <v/>
      </c>
      <c r="Q194" s="294"/>
      <c r="R194" s="295"/>
      <c r="S194" s="296" t="str">
        <f t="shared" ca="1" si="45"/>
        <v/>
      </c>
      <c r="T194" s="296" t="str">
        <f ca="1">IFERROR(IF(INDIRECT(ADDRESS(ROW(),$S$1))&lt;&gt;"",INDIRECT(ADDRESS(ROW(),$S$1))*VLOOKUP(INDIRECT(ADDRESS(ROW(),$I$1)),リスト!$A:$B,2,FALSE),""),"")</f>
        <v/>
      </c>
      <c r="U194" s="295"/>
      <c r="V194" s="296" t="str">
        <f t="shared" ca="1" si="46"/>
        <v/>
      </c>
      <c r="W194" s="295"/>
      <c r="X194" s="295"/>
      <c r="Y194" s="297" t="str">
        <f t="shared" ca="1" si="47"/>
        <v/>
      </c>
      <c r="Z194" s="293"/>
      <c r="AA194" s="298" t="str">
        <f t="shared" ca="1" si="48"/>
        <v/>
      </c>
      <c r="AB194" s="293"/>
      <c r="AC194" s="298" t="str">
        <f t="shared" ca="1" si="49"/>
        <v/>
      </c>
      <c r="AD194" s="293"/>
      <c r="AE194" s="298" t="str">
        <f t="shared" ca="1" si="50"/>
        <v/>
      </c>
      <c r="AF194" s="293"/>
      <c r="AG194" s="293"/>
      <c r="AH194" s="298" t="str">
        <f t="shared" ca="1" si="51"/>
        <v/>
      </c>
      <c r="AI194" s="293"/>
      <c r="AJ194" s="298" t="str">
        <f t="shared" ca="1" si="52"/>
        <v/>
      </c>
      <c r="AK194" s="298" t="str">
        <f t="shared" ca="1" si="41"/>
        <v/>
      </c>
      <c r="AL194" s="293"/>
      <c r="AM194" s="298" t="str">
        <f t="shared" ca="1" si="53"/>
        <v/>
      </c>
      <c r="AN194" s="293"/>
      <c r="AO194" s="298" t="str">
        <f t="shared" ca="1" si="59"/>
        <v/>
      </c>
      <c r="AP194" s="293"/>
      <c r="AQ194" s="298" t="str">
        <f t="shared" ca="1" si="54"/>
        <v/>
      </c>
      <c r="AR194" s="293"/>
      <c r="AS194" s="298" t="str">
        <f t="shared" ca="1" si="55"/>
        <v/>
      </c>
      <c r="AT194" s="293"/>
      <c r="AU194" s="298" t="str">
        <f t="shared" ca="1" si="56"/>
        <v/>
      </c>
      <c r="AV194" s="293"/>
      <c r="AW194" s="298" t="str">
        <f t="shared" ca="1" si="57"/>
        <v/>
      </c>
      <c r="AX194" s="293"/>
      <c r="AY194" s="299"/>
      <c r="AZ194" s="299" t="s">
        <v>5241</v>
      </c>
      <c r="BA194" s="299"/>
      <c r="BB194" s="299"/>
      <c r="BC194" s="299"/>
      <c r="BD194" s="299"/>
      <c r="BE194" s="299"/>
      <c r="BF194" s="299"/>
      <c r="BG194" s="299"/>
      <c r="BH194" s="300"/>
      <c r="BI194" s="301" t="str">
        <f t="shared" si="58"/>
        <v>-18000</v>
      </c>
      <c r="BJ194" s="301" t="e">
        <f ca="1">VLOOKUP(A194,資産数量・単位記入シート!$A$3:$AD$1000,30,)</f>
        <v>#N/A</v>
      </c>
      <c r="BK194" s="301">
        <f ca="1">SUMIF(公営の設計監督費!$A$2:$B$1956,工事情報入力シート!BI194,公営の設計監督費!$B$2:$B$1956)</f>
        <v>0</v>
      </c>
    </row>
    <row r="195" spans="1:63" ht="20.25" customHeight="1">
      <c r="A195" s="288" t="str">
        <f t="shared" ca="1" si="40"/>
        <v>----------</v>
      </c>
      <c r="B195" s="289" t="str">
        <f t="shared" ca="1" si="42"/>
        <v/>
      </c>
      <c r="C195" s="290"/>
      <c r="D195" s="291"/>
      <c r="E195" s="292">
        <v>18100</v>
      </c>
      <c r="F195" s="293"/>
      <c r="G195" s="293"/>
      <c r="H195" s="293"/>
      <c r="I195" s="294"/>
      <c r="J195" s="294"/>
      <c r="K195" s="294"/>
      <c r="L195" s="295"/>
      <c r="M195" s="296" t="str">
        <f t="shared" ca="1" si="43"/>
        <v/>
      </c>
      <c r="N195" s="296" t="str">
        <f ca="1">IFERROR(IF(INDIRECT(ADDRESS(ROW(),$M$1))&lt;&gt;"",INDIRECT(ADDRESS(ROW(),$M$1))*VLOOKUP(INDIRECT(ADDRESS(ROW(),$I$1)),リスト!$A:$B,2,FALSE),""),"")</f>
        <v/>
      </c>
      <c r="O195" s="295"/>
      <c r="P195" s="296" t="str">
        <f t="shared" ca="1" si="44"/>
        <v/>
      </c>
      <c r="Q195" s="294"/>
      <c r="R195" s="295"/>
      <c r="S195" s="296" t="str">
        <f t="shared" ca="1" si="45"/>
        <v/>
      </c>
      <c r="T195" s="296" t="str">
        <f ca="1">IFERROR(IF(INDIRECT(ADDRESS(ROW(),$S$1))&lt;&gt;"",INDIRECT(ADDRESS(ROW(),$S$1))*VLOOKUP(INDIRECT(ADDRESS(ROW(),$I$1)),リスト!$A:$B,2,FALSE),""),"")</f>
        <v/>
      </c>
      <c r="U195" s="295"/>
      <c r="V195" s="296" t="str">
        <f t="shared" ca="1" si="46"/>
        <v/>
      </c>
      <c r="W195" s="295"/>
      <c r="X195" s="295"/>
      <c r="Y195" s="297" t="str">
        <f t="shared" ca="1" si="47"/>
        <v/>
      </c>
      <c r="Z195" s="293"/>
      <c r="AA195" s="298" t="str">
        <f t="shared" ca="1" si="48"/>
        <v/>
      </c>
      <c r="AB195" s="293"/>
      <c r="AC195" s="298" t="str">
        <f t="shared" ca="1" si="49"/>
        <v/>
      </c>
      <c r="AD195" s="293"/>
      <c r="AE195" s="298" t="str">
        <f t="shared" ca="1" si="50"/>
        <v/>
      </c>
      <c r="AF195" s="293"/>
      <c r="AG195" s="293"/>
      <c r="AH195" s="298" t="str">
        <f t="shared" ca="1" si="51"/>
        <v/>
      </c>
      <c r="AI195" s="293"/>
      <c r="AJ195" s="298" t="str">
        <f t="shared" ca="1" si="52"/>
        <v/>
      </c>
      <c r="AK195" s="298" t="str">
        <f t="shared" ca="1" si="41"/>
        <v/>
      </c>
      <c r="AL195" s="293"/>
      <c r="AM195" s="298" t="str">
        <f t="shared" ca="1" si="53"/>
        <v/>
      </c>
      <c r="AN195" s="293"/>
      <c r="AO195" s="298" t="str">
        <f t="shared" ca="1" si="59"/>
        <v/>
      </c>
      <c r="AP195" s="293"/>
      <c r="AQ195" s="298" t="str">
        <f t="shared" ca="1" si="54"/>
        <v/>
      </c>
      <c r="AR195" s="293"/>
      <c r="AS195" s="298" t="str">
        <f t="shared" ca="1" si="55"/>
        <v/>
      </c>
      <c r="AT195" s="293"/>
      <c r="AU195" s="298" t="str">
        <f t="shared" ca="1" si="56"/>
        <v/>
      </c>
      <c r="AV195" s="293"/>
      <c r="AW195" s="298" t="str">
        <f t="shared" ca="1" si="57"/>
        <v/>
      </c>
      <c r="AX195" s="293"/>
      <c r="AY195" s="299"/>
      <c r="AZ195" s="299" t="s">
        <v>5241</v>
      </c>
      <c r="BA195" s="299"/>
      <c r="BB195" s="299"/>
      <c r="BC195" s="299"/>
      <c r="BD195" s="299"/>
      <c r="BE195" s="299"/>
      <c r="BF195" s="299"/>
      <c r="BG195" s="299"/>
      <c r="BH195" s="300"/>
      <c r="BI195" s="301" t="str">
        <f t="shared" si="58"/>
        <v>-18100</v>
      </c>
      <c r="BJ195" s="301" t="e">
        <f ca="1">VLOOKUP(A195,資産数量・単位記入シート!$A$3:$AD$1000,30,)</f>
        <v>#N/A</v>
      </c>
      <c r="BK195" s="301">
        <f ca="1">SUMIF(公営の設計監督費!$A$2:$B$1956,工事情報入力シート!BI195,公営の設計監督費!$B$2:$B$1956)</f>
        <v>0</v>
      </c>
    </row>
    <row r="196" spans="1:63" ht="20.25" customHeight="1">
      <c r="A196" s="288" t="str">
        <f t="shared" ca="1" si="40"/>
        <v>----------</v>
      </c>
      <c r="B196" s="289" t="str">
        <f t="shared" ca="1" si="42"/>
        <v/>
      </c>
      <c r="C196" s="290"/>
      <c r="D196" s="291"/>
      <c r="E196" s="292">
        <v>18200</v>
      </c>
      <c r="F196" s="293"/>
      <c r="G196" s="293"/>
      <c r="H196" s="293"/>
      <c r="I196" s="294"/>
      <c r="J196" s="294"/>
      <c r="K196" s="294"/>
      <c r="L196" s="295"/>
      <c r="M196" s="296" t="str">
        <f t="shared" ca="1" si="43"/>
        <v/>
      </c>
      <c r="N196" s="296" t="str">
        <f ca="1">IFERROR(IF(INDIRECT(ADDRESS(ROW(),$M$1))&lt;&gt;"",INDIRECT(ADDRESS(ROW(),$M$1))*VLOOKUP(INDIRECT(ADDRESS(ROW(),$I$1)),リスト!$A:$B,2,FALSE),""),"")</f>
        <v/>
      </c>
      <c r="O196" s="295"/>
      <c r="P196" s="296" t="str">
        <f t="shared" ca="1" si="44"/>
        <v/>
      </c>
      <c r="Q196" s="294"/>
      <c r="R196" s="295"/>
      <c r="S196" s="296" t="str">
        <f t="shared" ca="1" si="45"/>
        <v/>
      </c>
      <c r="T196" s="296" t="str">
        <f ca="1">IFERROR(IF(INDIRECT(ADDRESS(ROW(),$S$1))&lt;&gt;"",INDIRECT(ADDRESS(ROW(),$S$1))*VLOOKUP(INDIRECT(ADDRESS(ROW(),$I$1)),リスト!$A:$B,2,FALSE),""),"")</f>
        <v/>
      </c>
      <c r="U196" s="295"/>
      <c r="V196" s="296" t="str">
        <f t="shared" ca="1" si="46"/>
        <v/>
      </c>
      <c r="W196" s="295"/>
      <c r="X196" s="295"/>
      <c r="Y196" s="297" t="str">
        <f t="shared" ca="1" si="47"/>
        <v/>
      </c>
      <c r="Z196" s="293"/>
      <c r="AA196" s="298" t="str">
        <f t="shared" ca="1" si="48"/>
        <v/>
      </c>
      <c r="AB196" s="293"/>
      <c r="AC196" s="298" t="str">
        <f t="shared" ca="1" si="49"/>
        <v/>
      </c>
      <c r="AD196" s="293"/>
      <c r="AE196" s="298" t="str">
        <f t="shared" ca="1" si="50"/>
        <v/>
      </c>
      <c r="AF196" s="293"/>
      <c r="AG196" s="293"/>
      <c r="AH196" s="298" t="str">
        <f t="shared" ca="1" si="51"/>
        <v/>
      </c>
      <c r="AI196" s="293"/>
      <c r="AJ196" s="298" t="str">
        <f t="shared" ca="1" si="52"/>
        <v/>
      </c>
      <c r="AK196" s="298" t="str">
        <f t="shared" ca="1" si="41"/>
        <v/>
      </c>
      <c r="AL196" s="293"/>
      <c r="AM196" s="298" t="str">
        <f t="shared" ca="1" si="53"/>
        <v/>
      </c>
      <c r="AN196" s="293"/>
      <c r="AO196" s="298" t="str">
        <f t="shared" ca="1" si="59"/>
        <v/>
      </c>
      <c r="AP196" s="293"/>
      <c r="AQ196" s="298" t="str">
        <f t="shared" ca="1" si="54"/>
        <v/>
      </c>
      <c r="AR196" s="293"/>
      <c r="AS196" s="298" t="str">
        <f t="shared" ca="1" si="55"/>
        <v/>
      </c>
      <c r="AT196" s="293"/>
      <c r="AU196" s="298" t="str">
        <f t="shared" ca="1" si="56"/>
        <v/>
      </c>
      <c r="AV196" s="293"/>
      <c r="AW196" s="298" t="str">
        <f t="shared" ca="1" si="57"/>
        <v/>
      </c>
      <c r="AX196" s="293"/>
      <c r="AY196" s="299"/>
      <c r="AZ196" s="299" t="s">
        <v>5241</v>
      </c>
      <c r="BA196" s="299"/>
      <c r="BB196" s="299"/>
      <c r="BC196" s="299"/>
      <c r="BD196" s="299"/>
      <c r="BE196" s="299"/>
      <c r="BF196" s="299"/>
      <c r="BG196" s="299"/>
      <c r="BH196" s="300"/>
      <c r="BI196" s="301" t="str">
        <f t="shared" si="58"/>
        <v>-18200</v>
      </c>
      <c r="BJ196" s="301" t="e">
        <f ca="1">VLOOKUP(A196,資産数量・単位記入シート!$A$3:$AD$1000,30,)</f>
        <v>#N/A</v>
      </c>
      <c r="BK196" s="301">
        <f ca="1">SUMIF(公営の設計監督費!$A$2:$B$1956,工事情報入力シート!BI196,公営の設計監督費!$B$2:$B$1956)</f>
        <v>0</v>
      </c>
    </row>
    <row r="197" spans="1:63" ht="20.25" customHeight="1">
      <c r="A197" s="288" t="str">
        <f t="shared" ca="1" si="40"/>
        <v>----------</v>
      </c>
      <c r="B197" s="289" t="str">
        <f t="shared" ca="1" si="42"/>
        <v/>
      </c>
      <c r="C197" s="290"/>
      <c r="D197" s="291"/>
      <c r="E197" s="292">
        <v>18300</v>
      </c>
      <c r="F197" s="293"/>
      <c r="G197" s="293"/>
      <c r="H197" s="293"/>
      <c r="I197" s="294"/>
      <c r="J197" s="294"/>
      <c r="K197" s="294"/>
      <c r="L197" s="295"/>
      <c r="M197" s="296" t="str">
        <f t="shared" ca="1" si="43"/>
        <v/>
      </c>
      <c r="N197" s="296" t="str">
        <f ca="1">IFERROR(IF(INDIRECT(ADDRESS(ROW(),$M$1))&lt;&gt;"",INDIRECT(ADDRESS(ROW(),$M$1))*VLOOKUP(INDIRECT(ADDRESS(ROW(),$I$1)),リスト!$A:$B,2,FALSE),""),"")</f>
        <v/>
      </c>
      <c r="O197" s="295"/>
      <c r="P197" s="296" t="str">
        <f t="shared" ca="1" si="44"/>
        <v/>
      </c>
      <c r="Q197" s="294"/>
      <c r="R197" s="295"/>
      <c r="S197" s="296" t="str">
        <f t="shared" ca="1" si="45"/>
        <v/>
      </c>
      <c r="T197" s="296" t="str">
        <f ca="1">IFERROR(IF(INDIRECT(ADDRESS(ROW(),$S$1))&lt;&gt;"",INDIRECT(ADDRESS(ROW(),$S$1))*VLOOKUP(INDIRECT(ADDRESS(ROW(),$I$1)),リスト!$A:$B,2,FALSE),""),"")</f>
        <v/>
      </c>
      <c r="U197" s="295"/>
      <c r="V197" s="296" t="str">
        <f t="shared" ca="1" si="46"/>
        <v/>
      </c>
      <c r="W197" s="295"/>
      <c r="X197" s="295"/>
      <c r="Y197" s="297" t="str">
        <f t="shared" ca="1" si="47"/>
        <v/>
      </c>
      <c r="Z197" s="293"/>
      <c r="AA197" s="298" t="str">
        <f t="shared" ca="1" si="48"/>
        <v/>
      </c>
      <c r="AB197" s="293"/>
      <c r="AC197" s="298" t="str">
        <f t="shared" ca="1" si="49"/>
        <v/>
      </c>
      <c r="AD197" s="293"/>
      <c r="AE197" s="298" t="str">
        <f t="shared" ca="1" si="50"/>
        <v/>
      </c>
      <c r="AF197" s="293"/>
      <c r="AG197" s="293"/>
      <c r="AH197" s="298" t="str">
        <f t="shared" ca="1" si="51"/>
        <v/>
      </c>
      <c r="AI197" s="293"/>
      <c r="AJ197" s="298" t="str">
        <f t="shared" ca="1" si="52"/>
        <v/>
      </c>
      <c r="AK197" s="298" t="str">
        <f t="shared" ca="1" si="41"/>
        <v/>
      </c>
      <c r="AL197" s="293"/>
      <c r="AM197" s="298" t="str">
        <f t="shared" ca="1" si="53"/>
        <v/>
      </c>
      <c r="AN197" s="293"/>
      <c r="AO197" s="298" t="str">
        <f t="shared" ca="1" si="59"/>
        <v/>
      </c>
      <c r="AP197" s="293"/>
      <c r="AQ197" s="298" t="str">
        <f t="shared" ca="1" si="54"/>
        <v/>
      </c>
      <c r="AR197" s="293"/>
      <c r="AS197" s="298" t="str">
        <f t="shared" ca="1" si="55"/>
        <v/>
      </c>
      <c r="AT197" s="293"/>
      <c r="AU197" s="298" t="str">
        <f t="shared" ca="1" si="56"/>
        <v/>
      </c>
      <c r="AV197" s="293"/>
      <c r="AW197" s="298" t="str">
        <f t="shared" ca="1" si="57"/>
        <v/>
      </c>
      <c r="AX197" s="293"/>
      <c r="AY197" s="299"/>
      <c r="AZ197" s="299" t="s">
        <v>5241</v>
      </c>
      <c r="BA197" s="299"/>
      <c r="BB197" s="299"/>
      <c r="BC197" s="299"/>
      <c r="BD197" s="299"/>
      <c r="BE197" s="299"/>
      <c r="BF197" s="299"/>
      <c r="BG197" s="299"/>
      <c r="BH197" s="300"/>
      <c r="BI197" s="301" t="str">
        <f t="shared" si="58"/>
        <v>-18300</v>
      </c>
      <c r="BJ197" s="301" t="e">
        <f ca="1">VLOOKUP(A197,資産数量・単位記入シート!$A$3:$AD$1000,30,)</f>
        <v>#N/A</v>
      </c>
      <c r="BK197" s="301">
        <f ca="1">SUMIF(公営の設計監督費!$A$2:$B$1956,工事情報入力シート!BI197,公営の設計監督費!$B$2:$B$1956)</f>
        <v>0</v>
      </c>
    </row>
    <row r="198" spans="1:63" ht="20.25" customHeight="1">
      <c r="A198" s="288" t="str">
        <f t="shared" ca="1" si="40"/>
        <v>----------</v>
      </c>
      <c r="B198" s="289" t="str">
        <f t="shared" ca="1" si="42"/>
        <v/>
      </c>
      <c r="C198" s="290"/>
      <c r="D198" s="291"/>
      <c r="E198" s="292">
        <v>18400</v>
      </c>
      <c r="F198" s="293"/>
      <c r="G198" s="293"/>
      <c r="H198" s="293"/>
      <c r="I198" s="294"/>
      <c r="J198" s="294"/>
      <c r="K198" s="294"/>
      <c r="L198" s="295"/>
      <c r="M198" s="296" t="str">
        <f t="shared" ca="1" si="43"/>
        <v/>
      </c>
      <c r="N198" s="296" t="str">
        <f ca="1">IFERROR(IF(INDIRECT(ADDRESS(ROW(),$M$1))&lt;&gt;"",INDIRECT(ADDRESS(ROW(),$M$1))*VLOOKUP(INDIRECT(ADDRESS(ROW(),$I$1)),リスト!$A:$B,2,FALSE),""),"")</f>
        <v/>
      </c>
      <c r="O198" s="295"/>
      <c r="P198" s="296" t="str">
        <f t="shared" ca="1" si="44"/>
        <v/>
      </c>
      <c r="Q198" s="294"/>
      <c r="R198" s="295"/>
      <c r="S198" s="296" t="str">
        <f t="shared" ca="1" si="45"/>
        <v/>
      </c>
      <c r="T198" s="296" t="str">
        <f ca="1">IFERROR(IF(INDIRECT(ADDRESS(ROW(),$S$1))&lt;&gt;"",INDIRECT(ADDRESS(ROW(),$S$1))*VLOOKUP(INDIRECT(ADDRESS(ROW(),$I$1)),リスト!$A:$B,2,FALSE),""),"")</f>
        <v/>
      </c>
      <c r="U198" s="295"/>
      <c r="V198" s="296" t="str">
        <f t="shared" ca="1" si="46"/>
        <v/>
      </c>
      <c r="W198" s="295"/>
      <c r="X198" s="295"/>
      <c r="Y198" s="297" t="str">
        <f t="shared" ca="1" si="47"/>
        <v/>
      </c>
      <c r="Z198" s="293"/>
      <c r="AA198" s="298" t="str">
        <f t="shared" ca="1" si="48"/>
        <v/>
      </c>
      <c r="AB198" s="293"/>
      <c r="AC198" s="298" t="str">
        <f t="shared" ca="1" si="49"/>
        <v/>
      </c>
      <c r="AD198" s="293"/>
      <c r="AE198" s="298" t="str">
        <f t="shared" ca="1" si="50"/>
        <v/>
      </c>
      <c r="AF198" s="293"/>
      <c r="AG198" s="293"/>
      <c r="AH198" s="298" t="str">
        <f t="shared" ca="1" si="51"/>
        <v/>
      </c>
      <c r="AI198" s="293"/>
      <c r="AJ198" s="298" t="str">
        <f t="shared" ca="1" si="52"/>
        <v/>
      </c>
      <c r="AK198" s="298" t="str">
        <f t="shared" ca="1" si="41"/>
        <v/>
      </c>
      <c r="AL198" s="293"/>
      <c r="AM198" s="298" t="str">
        <f t="shared" ca="1" si="53"/>
        <v/>
      </c>
      <c r="AN198" s="293"/>
      <c r="AO198" s="298" t="str">
        <f t="shared" ca="1" si="59"/>
        <v/>
      </c>
      <c r="AP198" s="293"/>
      <c r="AQ198" s="298" t="str">
        <f t="shared" ca="1" si="54"/>
        <v/>
      </c>
      <c r="AR198" s="293"/>
      <c r="AS198" s="298" t="str">
        <f t="shared" ca="1" si="55"/>
        <v/>
      </c>
      <c r="AT198" s="293"/>
      <c r="AU198" s="298" t="str">
        <f t="shared" ca="1" si="56"/>
        <v/>
      </c>
      <c r="AV198" s="293"/>
      <c r="AW198" s="298" t="str">
        <f t="shared" ca="1" si="57"/>
        <v/>
      </c>
      <c r="AX198" s="293"/>
      <c r="AY198" s="299"/>
      <c r="AZ198" s="299" t="s">
        <v>5241</v>
      </c>
      <c r="BA198" s="299"/>
      <c r="BB198" s="299"/>
      <c r="BC198" s="299"/>
      <c r="BD198" s="299"/>
      <c r="BE198" s="299"/>
      <c r="BF198" s="299"/>
      <c r="BG198" s="299"/>
      <c r="BH198" s="300"/>
      <c r="BI198" s="301" t="str">
        <f t="shared" si="58"/>
        <v>-18400</v>
      </c>
      <c r="BJ198" s="301" t="e">
        <f ca="1">VLOOKUP(A198,資産数量・単位記入シート!$A$3:$AD$1000,30,)</f>
        <v>#N/A</v>
      </c>
      <c r="BK198" s="301">
        <f ca="1">SUMIF(公営の設計監督費!$A$2:$B$1956,工事情報入力シート!BI198,公営の設計監督費!$B$2:$B$1956)</f>
        <v>0</v>
      </c>
    </row>
    <row r="199" spans="1:63" ht="20.25" customHeight="1">
      <c r="A199" s="288" t="str">
        <f t="shared" ca="1" si="40"/>
        <v>----------</v>
      </c>
      <c r="B199" s="289" t="str">
        <f t="shared" ca="1" si="42"/>
        <v/>
      </c>
      <c r="C199" s="290"/>
      <c r="D199" s="291"/>
      <c r="E199" s="292">
        <v>18500</v>
      </c>
      <c r="F199" s="293"/>
      <c r="G199" s="293"/>
      <c r="H199" s="293"/>
      <c r="I199" s="294"/>
      <c r="J199" s="294"/>
      <c r="K199" s="294"/>
      <c r="L199" s="295"/>
      <c r="M199" s="296" t="str">
        <f t="shared" ca="1" si="43"/>
        <v/>
      </c>
      <c r="N199" s="296" t="str">
        <f ca="1">IFERROR(IF(INDIRECT(ADDRESS(ROW(),$M$1))&lt;&gt;"",INDIRECT(ADDRESS(ROW(),$M$1))*VLOOKUP(INDIRECT(ADDRESS(ROW(),$I$1)),リスト!$A:$B,2,FALSE),""),"")</f>
        <v/>
      </c>
      <c r="O199" s="295"/>
      <c r="P199" s="296" t="str">
        <f t="shared" ca="1" si="44"/>
        <v/>
      </c>
      <c r="Q199" s="294"/>
      <c r="R199" s="295"/>
      <c r="S199" s="296" t="str">
        <f t="shared" ca="1" si="45"/>
        <v/>
      </c>
      <c r="T199" s="296" t="str">
        <f ca="1">IFERROR(IF(INDIRECT(ADDRESS(ROW(),$S$1))&lt;&gt;"",INDIRECT(ADDRESS(ROW(),$S$1))*VLOOKUP(INDIRECT(ADDRESS(ROW(),$I$1)),リスト!$A:$B,2,FALSE),""),"")</f>
        <v/>
      </c>
      <c r="U199" s="295"/>
      <c r="V199" s="296" t="str">
        <f t="shared" ca="1" si="46"/>
        <v/>
      </c>
      <c r="W199" s="295"/>
      <c r="X199" s="295"/>
      <c r="Y199" s="297" t="str">
        <f t="shared" ca="1" si="47"/>
        <v/>
      </c>
      <c r="Z199" s="293"/>
      <c r="AA199" s="298" t="str">
        <f t="shared" ca="1" si="48"/>
        <v/>
      </c>
      <c r="AB199" s="293"/>
      <c r="AC199" s="298" t="str">
        <f t="shared" ca="1" si="49"/>
        <v/>
      </c>
      <c r="AD199" s="293"/>
      <c r="AE199" s="298" t="str">
        <f t="shared" ca="1" si="50"/>
        <v/>
      </c>
      <c r="AF199" s="293"/>
      <c r="AG199" s="293"/>
      <c r="AH199" s="298" t="str">
        <f t="shared" ca="1" si="51"/>
        <v/>
      </c>
      <c r="AI199" s="293"/>
      <c r="AJ199" s="298" t="str">
        <f t="shared" ca="1" si="52"/>
        <v/>
      </c>
      <c r="AK199" s="298" t="str">
        <f t="shared" ca="1" si="41"/>
        <v/>
      </c>
      <c r="AL199" s="293"/>
      <c r="AM199" s="298" t="str">
        <f t="shared" ca="1" si="53"/>
        <v/>
      </c>
      <c r="AN199" s="293"/>
      <c r="AO199" s="298" t="str">
        <f t="shared" ca="1" si="59"/>
        <v/>
      </c>
      <c r="AP199" s="293"/>
      <c r="AQ199" s="298" t="str">
        <f t="shared" ca="1" si="54"/>
        <v/>
      </c>
      <c r="AR199" s="293"/>
      <c r="AS199" s="298" t="str">
        <f t="shared" ca="1" si="55"/>
        <v/>
      </c>
      <c r="AT199" s="293"/>
      <c r="AU199" s="298" t="str">
        <f t="shared" ca="1" si="56"/>
        <v/>
      </c>
      <c r="AV199" s="293"/>
      <c r="AW199" s="298" t="str">
        <f t="shared" ca="1" si="57"/>
        <v/>
      </c>
      <c r="AX199" s="293"/>
      <c r="AY199" s="299"/>
      <c r="AZ199" s="299" t="s">
        <v>5241</v>
      </c>
      <c r="BA199" s="299"/>
      <c r="BB199" s="299"/>
      <c r="BC199" s="299"/>
      <c r="BD199" s="299"/>
      <c r="BE199" s="299"/>
      <c r="BF199" s="299"/>
      <c r="BG199" s="299"/>
      <c r="BH199" s="300"/>
      <c r="BI199" s="301" t="str">
        <f t="shared" si="58"/>
        <v>-18500</v>
      </c>
      <c r="BJ199" s="301" t="e">
        <f ca="1">VLOOKUP(A199,資産数量・単位記入シート!$A$3:$AD$1000,30,)</f>
        <v>#N/A</v>
      </c>
      <c r="BK199" s="301">
        <f ca="1">SUMIF(公営の設計監督費!$A$2:$B$1956,工事情報入力シート!BI199,公営の設計監督費!$B$2:$B$1956)</f>
        <v>0</v>
      </c>
    </row>
    <row r="200" spans="1:63" ht="20.25" customHeight="1">
      <c r="A200" s="288" t="str">
        <f t="shared" ca="1" si="40"/>
        <v>----------</v>
      </c>
      <c r="B200" s="289" t="str">
        <f t="shared" ca="1" si="42"/>
        <v/>
      </c>
      <c r="C200" s="290"/>
      <c r="D200" s="291"/>
      <c r="E200" s="292">
        <v>18600</v>
      </c>
      <c r="F200" s="293"/>
      <c r="G200" s="293"/>
      <c r="H200" s="293"/>
      <c r="I200" s="294"/>
      <c r="J200" s="294"/>
      <c r="K200" s="294"/>
      <c r="L200" s="295"/>
      <c r="M200" s="296" t="str">
        <f t="shared" ca="1" si="43"/>
        <v/>
      </c>
      <c r="N200" s="296" t="str">
        <f ca="1">IFERROR(IF(INDIRECT(ADDRESS(ROW(),$M$1))&lt;&gt;"",INDIRECT(ADDRESS(ROW(),$M$1))*VLOOKUP(INDIRECT(ADDRESS(ROW(),$I$1)),リスト!$A:$B,2,FALSE),""),"")</f>
        <v/>
      </c>
      <c r="O200" s="295"/>
      <c r="P200" s="296" t="str">
        <f t="shared" ca="1" si="44"/>
        <v/>
      </c>
      <c r="Q200" s="294"/>
      <c r="R200" s="295"/>
      <c r="S200" s="296" t="str">
        <f t="shared" ca="1" si="45"/>
        <v/>
      </c>
      <c r="T200" s="296" t="str">
        <f ca="1">IFERROR(IF(INDIRECT(ADDRESS(ROW(),$S$1))&lt;&gt;"",INDIRECT(ADDRESS(ROW(),$S$1))*VLOOKUP(INDIRECT(ADDRESS(ROW(),$I$1)),リスト!$A:$B,2,FALSE),""),"")</f>
        <v/>
      </c>
      <c r="U200" s="295"/>
      <c r="V200" s="296" t="str">
        <f t="shared" ca="1" si="46"/>
        <v/>
      </c>
      <c r="W200" s="295"/>
      <c r="X200" s="295"/>
      <c r="Y200" s="297" t="str">
        <f t="shared" ca="1" si="47"/>
        <v/>
      </c>
      <c r="Z200" s="293"/>
      <c r="AA200" s="298" t="str">
        <f t="shared" ca="1" si="48"/>
        <v/>
      </c>
      <c r="AB200" s="293"/>
      <c r="AC200" s="298" t="str">
        <f t="shared" ca="1" si="49"/>
        <v/>
      </c>
      <c r="AD200" s="293"/>
      <c r="AE200" s="298" t="str">
        <f t="shared" ca="1" si="50"/>
        <v/>
      </c>
      <c r="AF200" s="293"/>
      <c r="AG200" s="293"/>
      <c r="AH200" s="298" t="str">
        <f t="shared" ca="1" si="51"/>
        <v/>
      </c>
      <c r="AI200" s="293"/>
      <c r="AJ200" s="298" t="str">
        <f t="shared" ca="1" si="52"/>
        <v/>
      </c>
      <c r="AK200" s="298" t="str">
        <f t="shared" ca="1" si="41"/>
        <v/>
      </c>
      <c r="AL200" s="293"/>
      <c r="AM200" s="298" t="str">
        <f t="shared" ca="1" si="53"/>
        <v/>
      </c>
      <c r="AN200" s="293"/>
      <c r="AO200" s="298" t="str">
        <f t="shared" ca="1" si="59"/>
        <v/>
      </c>
      <c r="AP200" s="293"/>
      <c r="AQ200" s="298" t="str">
        <f t="shared" ca="1" si="54"/>
        <v/>
      </c>
      <c r="AR200" s="293"/>
      <c r="AS200" s="298" t="str">
        <f t="shared" ca="1" si="55"/>
        <v/>
      </c>
      <c r="AT200" s="293"/>
      <c r="AU200" s="298" t="str">
        <f t="shared" ca="1" si="56"/>
        <v/>
      </c>
      <c r="AV200" s="293"/>
      <c r="AW200" s="298" t="str">
        <f t="shared" ca="1" si="57"/>
        <v/>
      </c>
      <c r="AX200" s="293"/>
      <c r="AY200" s="299"/>
      <c r="AZ200" s="299" t="s">
        <v>5241</v>
      </c>
      <c r="BA200" s="299"/>
      <c r="BB200" s="299"/>
      <c r="BC200" s="299"/>
      <c r="BD200" s="299"/>
      <c r="BE200" s="299"/>
      <c r="BF200" s="299"/>
      <c r="BG200" s="299"/>
      <c r="BH200" s="300"/>
      <c r="BI200" s="301" t="str">
        <f t="shared" si="58"/>
        <v>-18600</v>
      </c>
      <c r="BJ200" s="301" t="e">
        <f ca="1">VLOOKUP(A200,資産数量・単位記入シート!$A$3:$AD$1000,30,)</f>
        <v>#N/A</v>
      </c>
      <c r="BK200" s="301">
        <f ca="1">SUMIF(公営の設計監督費!$A$2:$B$1956,工事情報入力シート!BI200,公営の設計監督費!$B$2:$B$1956)</f>
        <v>0</v>
      </c>
    </row>
    <row r="201" spans="1:63" ht="20.25" customHeight="1">
      <c r="A201" s="288" t="str">
        <f t="shared" ca="1" si="40"/>
        <v>----------</v>
      </c>
      <c r="B201" s="289" t="str">
        <f t="shared" ca="1" si="42"/>
        <v/>
      </c>
      <c r="C201" s="290"/>
      <c r="D201" s="291"/>
      <c r="E201" s="292">
        <v>18700</v>
      </c>
      <c r="F201" s="293"/>
      <c r="G201" s="293"/>
      <c r="H201" s="293"/>
      <c r="I201" s="294"/>
      <c r="J201" s="294"/>
      <c r="K201" s="294"/>
      <c r="L201" s="295"/>
      <c r="M201" s="296" t="str">
        <f t="shared" ca="1" si="43"/>
        <v/>
      </c>
      <c r="N201" s="296" t="str">
        <f ca="1">IFERROR(IF(INDIRECT(ADDRESS(ROW(),$M$1))&lt;&gt;"",INDIRECT(ADDRESS(ROW(),$M$1))*VLOOKUP(INDIRECT(ADDRESS(ROW(),$I$1)),リスト!$A:$B,2,FALSE),""),"")</f>
        <v/>
      </c>
      <c r="O201" s="295"/>
      <c r="P201" s="296" t="str">
        <f t="shared" ca="1" si="44"/>
        <v/>
      </c>
      <c r="Q201" s="294"/>
      <c r="R201" s="295"/>
      <c r="S201" s="296" t="str">
        <f t="shared" ca="1" si="45"/>
        <v/>
      </c>
      <c r="T201" s="296" t="str">
        <f ca="1">IFERROR(IF(INDIRECT(ADDRESS(ROW(),$S$1))&lt;&gt;"",INDIRECT(ADDRESS(ROW(),$S$1))*VLOOKUP(INDIRECT(ADDRESS(ROW(),$I$1)),リスト!$A:$B,2,FALSE),""),"")</f>
        <v/>
      </c>
      <c r="U201" s="295"/>
      <c r="V201" s="296" t="str">
        <f t="shared" ca="1" si="46"/>
        <v/>
      </c>
      <c r="W201" s="295"/>
      <c r="X201" s="295"/>
      <c r="Y201" s="297" t="str">
        <f t="shared" ca="1" si="47"/>
        <v/>
      </c>
      <c r="Z201" s="293"/>
      <c r="AA201" s="298" t="str">
        <f t="shared" ca="1" si="48"/>
        <v/>
      </c>
      <c r="AB201" s="293"/>
      <c r="AC201" s="298" t="str">
        <f t="shared" ca="1" si="49"/>
        <v/>
      </c>
      <c r="AD201" s="293"/>
      <c r="AE201" s="298" t="str">
        <f t="shared" ca="1" si="50"/>
        <v/>
      </c>
      <c r="AF201" s="293"/>
      <c r="AG201" s="293"/>
      <c r="AH201" s="298" t="str">
        <f t="shared" ca="1" si="51"/>
        <v/>
      </c>
      <c r="AI201" s="293"/>
      <c r="AJ201" s="298" t="str">
        <f t="shared" ca="1" si="52"/>
        <v/>
      </c>
      <c r="AK201" s="298" t="str">
        <f t="shared" ca="1" si="41"/>
        <v/>
      </c>
      <c r="AL201" s="293"/>
      <c r="AM201" s="298" t="str">
        <f t="shared" ca="1" si="53"/>
        <v/>
      </c>
      <c r="AN201" s="293"/>
      <c r="AO201" s="298" t="str">
        <f t="shared" ca="1" si="59"/>
        <v/>
      </c>
      <c r="AP201" s="293"/>
      <c r="AQ201" s="298" t="str">
        <f t="shared" ca="1" si="54"/>
        <v/>
      </c>
      <c r="AR201" s="293"/>
      <c r="AS201" s="298" t="str">
        <f t="shared" ca="1" si="55"/>
        <v/>
      </c>
      <c r="AT201" s="293"/>
      <c r="AU201" s="298" t="str">
        <f t="shared" ca="1" si="56"/>
        <v/>
      </c>
      <c r="AV201" s="293"/>
      <c r="AW201" s="298" t="str">
        <f t="shared" ca="1" si="57"/>
        <v/>
      </c>
      <c r="AX201" s="293"/>
      <c r="AY201" s="299"/>
      <c r="AZ201" s="299" t="s">
        <v>5241</v>
      </c>
      <c r="BA201" s="299"/>
      <c r="BB201" s="299"/>
      <c r="BC201" s="299"/>
      <c r="BD201" s="299"/>
      <c r="BE201" s="299"/>
      <c r="BF201" s="299"/>
      <c r="BG201" s="299"/>
      <c r="BH201" s="300"/>
      <c r="BI201" s="301" t="str">
        <f t="shared" si="58"/>
        <v>-18700</v>
      </c>
      <c r="BJ201" s="301" t="e">
        <f ca="1">VLOOKUP(A201,資産数量・単位記入シート!$A$3:$AD$1000,30,)</f>
        <v>#N/A</v>
      </c>
      <c r="BK201" s="301">
        <f ca="1">SUMIF(公営の設計監督費!$A$2:$B$1956,工事情報入力シート!BI201,公営の設計監督費!$B$2:$B$1956)</f>
        <v>0</v>
      </c>
    </row>
    <row r="202" spans="1:63" ht="20.25" customHeight="1">
      <c r="A202" s="288" t="str">
        <f t="shared" ca="1" si="40"/>
        <v>----------</v>
      </c>
      <c r="B202" s="289" t="str">
        <f t="shared" ca="1" si="42"/>
        <v/>
      </c>
      <c r="C202" s="290"/>
      <c r="D202" s="291"/>
      <c r="E202" s="292">
        <v>18800</v>
      </c>
      <c r="F202" s="293"/>
      <c r="G202" s="293"/>
      <c r="H202" s="293"/>
      <c r="I202" s="294"/>
      <c r="J202" s="294"/>
      <c r="K202" s="294"/>
      <c r="L202" s="295"/>
      <c r="M202" s="296" t="str">
        <f t="shared" ca="1" si="43"/>
        <v/>
      </c>
      <c r="N202" s="296" t="str">
        <f ca="1">IFERROR(IF(INDIRECT(ADDRESS(ROW(),$M$1))&lt;&gt;"",INDIRECT(ADDRESS(ROW(),$M$1))*VLOOKUP(INDIRECT(ADDRESS(ROW(),$I$1)),リスト!$A:$B,2,FALSE),""),"")</f>
        <v/>
      </c>
      <c r="O202" s="295"/>
      <c r="P202" s="296" t="str">
        <f t="shared" ca="1" si="44"/>
        <v/>
      </c>
      <c r="Q202" s="294"/>
      <c r="R202" s="295"/>
      <c r="S202" s="296" t="str">
        <f t="shared" ca="1" si="45"/>
        <v/>
      </c>
      <c r="T202" s="296" t="str">
        <f ca="1">IFERROR(IF(INDIRECT(ADDRESS(ROW(),$S$1))&lt;&gt;"",INDIRECT(ADDRESS(ROW(),$S$1))*VLOOKUP(INDIRECT(ADDRESS(ROW(),$I$1)),リスト!$A:$B,2,FALSE),""),"")</f>
        <v/>
      </c>
      <c r="U202" s="295"/>
      <c r="V202" s="296" t="str">
        <f t="shared" ca="1" si="46"/>
        <v/>
      </c>
      <c r="W202" s="295"/>
      <c r="X202" s="295"/>
      <c r="Y202" s="297" t="str">
        <f t="shared" ca="1" si="47"/>
        <v/>
      </c>
      <c r="Z202" s="293"/>
      <c r="AA202" s="298" t="str">
        <f t="shared" ca="1" si="48"/>
        <v/>
      </c>
      <c r="AB202" s="293"/>
      <c r="AC202" s="298" t="str">
        <f t="shared" ca="1" si="49"/>
        <v/>
      </c>
      <c r="AD202" s="293"/>
      <c r="AE202" s="298" t="str">
        <f t="shared" ca="1" si="50"/>
        <v/>
      </c>
      <c r="AF202" s="293"/>
      <c r="AG202" s="293"/>
      <c r="AH202" s="298" t="str">
        <f t="shared" ca="1" si="51"/>
        <v/>
      </c>
      <c r="AI202" s="293"/>
      <c r="AJ202" s="298" t="str">
        <f t="shared" ca="1" si="52"/>
        <v/>
      </c>
      <c r="AK202" s="298" t="str">
        <f t="shared" ca="1" si="41"/>
        <v/>
      </c>
      <c r="AL202" s="293"/>
      <c r="AM202" s="298" t="str">
        <f t="shared" ca="1" si="53"/>
        <v/>
      </c>
      <c r="AN202" s="293"/>
      <c r="AO202" s="298" t="str">
        <f t="shared" ca="1" si="59"/>
        <v/>
      </c>
      <c r="AP202" s="293"/>
      <c r="AQ202" s="298" t="str">
        <f t="shared" ca="1" si="54"/>
        <v/>
      </c>
      <c r="AR202" s="293"/>
      <c r="AS202" s="298" t="str">
        <f t="shared" ca="1" si="55"/>
        <v/>
      </c>
      <c r="AT202" s="293"/>
      <c r="AU202" s="298" t="str">
        <f t="shared" ca="1" si="56"/>
        <v/>
      </c>
      <c r="AV202" s="293"/>
      <c r="AW202" s="298" t="str">
        <f t="shared" ca="1" si="57"/>
        <v/>
      </c>
      <c r="AX202" s="293"/>
      <c r="AY202" s="299"/>
      <c r="AZ202" s="299" t="s">
        <v>5241</v>
      </c>
      <c r="BA202" s="299"/>
      <c r="BB202" s="299"/>
      <c r="BC202" s="299"/>
      <c r="BD202" s="299"/>
      <c r="BE202" s="299"/>
      <c r="BF202" s="299"/>
      <c r="BG202" s="299"/>
      <c r="BH202" s="300"/>
      <c r="BI202" s="301" t="str">
        <f t="shared" si="58"/>
        <v>-18800</v>
      </c>
      <c r="BJ202" s="301" t="e">
        <f ca="1">VLOOKUP(A202,資産数量・単位記入シート!$A$3:$AD$1000,30,)</f>
        <v>#N/A</v>
      </c>
      <c r="BK202" s="301">
        <f ca="1">SUMIF(公営の設計監督費!$A$2:$B$1956,工事情報入力シート!BI202,公営の設計監督費!$B$2:$B$1956)</f>
        <v>0</v>
      </c>
    </row>
    <row r="203" spans="1:63" ht="20.25" customHeight="1">
      <c r="A203" s="288" t="str">
        <f t="shared" ca="1" si="40"/>
        <v>----------</v>
      </c>
      <c r="B203" s="289" t="str">
        <f t="shared" ca="1" si="42"/>
        <v/>
      </c>
      <c r="C203" s="290"/>
      <c r="D203" s="291"/>
      <c r="E203" s="292">
        <v>18900</v>
      </c>
      <c r="F203" s="293"/>
      <c r="G203" s="293"/>
      <c r="H203" s="293"/>
      <c r="I203" s="294"/>
      <c r="J203" s="294"/>
      <c r="K203" s="294"/>
      <c r="L203" s="295"/>
      <c r="M203" s="296" t="str">
        <f t="shared" ca="1" si="43"/>
        <v/>
      </c>
      <c r="N203" s="296" t="str">
        <f ca="1">IFERROR(IF(INDIRECT(ADDRESS(ROW(),$M$1))&lt;&gt;"",INDIRECT(ADDRESS(ROW(),$M$1))*VLOOKUP(INDIRECT(ADDRESS(ROW(),$I$1)),リスト!$A:$B,2,FALSE),""),"")</f>
        <v/>
      </c>
      <c r="O203" s="295"/>
      <c r="P203" s="296" t="str">
        <f t="shared" ca="1" si="44"/>
        <v/>
      </c>
      <c r="Q203" s="294"/>
      <c r="R203" s="295"/>
      <c r="S203" s="296" t="str">
        <f t="shared" ca="1" si="45"/>
        <v/>
      </c>
      <c r="T203" s="296" t="str">
        <f ca="1">IFERROR(IF(INDIRECT(ADDRESS(ROW(),$S$1))&lt;&gt;"",INDIRECT(ADDRESS(ROW(),$S$1))*VLOOKUP(INDIRECT(ADDRESS(ROW(),$I$1)),リスト!$A:$B,2,FALSE),""),"")</f>
        <v/>
      </c>
      <c r="U203" s="295"/>
      <c r="V203" s="296" t="str">
        <f t="shared" ca="1" si="46"/>
        <v/>
      </c>
      <c r="W203" s="295"/>
      <c r="X203" s="295"/>
      <c r="Y203" s="297" t="str">
        <f t="shared" ca="1" si="47"/>
        <v/>
      </c>
      <c r="Z203" s="293"/>
      <c r="AA203" s="298" t="str">
        <f t="shared" ca="1" si="48"/>
        <v/>
      </c>
      <c r="AB203" s="293"/>
      <c r="AC203" s="298" t="str">
        <f t="shared" ca="1" si="49"/>
        <v/>
      </c>
      <c r="AD203" s="293"/>
      <c r="AE203" s="298" t="str">
        <f t="shared" ca="1" si="50"/>
        <v/>
      </c>
      <c r="AF203" s="293"/>
      <c r="AG203" s="293"/>
      <c r="AH203" s="298" t="str">
        <f t="shared" ca="1" si="51"/>
        <v/>
      </c>
      <c r="AI203" s="293"/>
      <c r="AJ203" s="298" t="str">
        <f t="shared" ca="1" si="52"/>
        <v/>
      </c>
      <c r="AK203" s="298" t="str">
        <f t="shared" ca="1" si="41"/>
        <v/>
      </c>
      <c r="AL203" s="293"/>
      <c r="AM203" s="298" t="str">
        <f t="shared" ca="1" si="53"/>
        <v/>
      </c>
      <c r="AN203" s="293"/>
      <c r="AO203" s="298" t="str">
        <f t="shared" ca="1" si="59"/>
        <v/>
      </c>
      <c r="AP203" s="293"/>
      <c r="AQ203" s="298" t="str">
        <f t="shared" ca="1" si="54"/>
        <v/>
      </c>
      <c r="AR203" s="293"/>
      <c r="AS203" s="298" t="str">
        <f t="shared" ca="1" si="55"/>
        <v/>
      </c>
      <c r="AT203" s="293"/>
      <c r="AU203" s="298" t="str">
        <f t="shared" ca="1" si="56"/>
        <v/>
      </c>
      <c r="AV203" s="293"/>
      <c r="AW203" s="298" t="str">
        <f t="shared" ca="1" si="57"/>
        <v/>
      </c>
      <c r="AX203" s="293"/>
      <c r="AY203" s="299"/>
      <c r="AZ203" s="299" t="s">
        <v>5241</v>
      </c>
      <c r="BA203" s="299"/>
      <c r="BB203" s="299"/>
      <c r="BC203" s="299"/>
      <c r="BD203" s="299"/>
      <c r="BE203" s="299"/>
      <c r="BF203" s="299"/>
      <c r="BG203" s="299"/>
      <c r="BH203" s="300"/>
      <c r="BI203" s="301" t="str">
        <f t="shared" si="58"/>
        <v>-18900</v>
      </c>
      <c r="BJ203" s="301" t="e">
        <f ca="1">VLOOKUP(A203,資産数量・単位記入シート!$A$3:$AD$1000,30,)</f>
        <v>#N/A</v>
      </c>
      <c r="BK203" s="301">
        <f ca="1">SUMIF(公営の設計監督費!$A$2:$B$1956,工事情報入力シート!BI203,公営の設計監督費!$B$2:$B$1956)</f>
        <v>0</v>
      </c>
    </row>
    <row r="204" spans="1:63" ht="20.25" customHeight="1">
      <c r="A204" s="288" t="str">
        <f t="shared" ca="1" si="40"/>
        <v>----------</v>
      </c>
      <c r="B204" s="289" t="str">
        <f t="shared" ca="1" si="42"/>
        <v/>
      </c>
      <c r="C204" s="290"/>
      <c r="D204" s="291"/>
      <c r="E204" s="292">
        <v>19000</v>
      </c>
      <c r="F204" s="293"/>
      <c r="G204" s="293"/>
      <c r="H204" s="293"/>
      <c r="I204" s="294"/>
      <c r="J204" s="294"/>
      <c r="K204" s="294"/>
      <c r="L204" s="295"/>
      <c r="M204" s="296" t="str">
        <f t="shared" ca="1" si="43"/>
        <v/>
      </c>
      <c r="N204" s="296" t="str">
        <f ca="1">IFERROR(IF(INDIRECT(ADDRESS(ROW(),$M$1))&lt;&gt;"",INDIRECT(ADDRESS(ROW(),$M$1))*VLOOKUP(INDIRECT(ADDRESS(ROW(),$I$1)),リスト!$A:$B,2,FALSE),""),"")</f>
        <v/>
      </c>
      <c r="O204" s="295"/>
      <c r="P204" s="296" t="str">
        <f t="shared" ca="1" si="44"/>
        <v/>
      </c>
      <c r="Q204" s="294"/>
      <c r="R204" s="295"/>
      <c r="S204" s="296" t="str">
        <f t="shared" ca="1" si="45"/>
        <v/>
      </c>
      <c r="T204" s="296" t="str">
        <f ca="1">IFERROR(IF(INDIRECT(ADDRESS(ROW(),$S$1))&lt;&gt;"",INDIRECT(ADDRESS(ROW(),$S$1))*VLOOKUP(INDIRECT(ADDRESS(ROW(),$I$1)),リスト!$A:$B,2,FALSE),""),"")</f>
        <v/>
      </c>
      <c r="U204" s="295"/>
      <c r="V204" s="296" t="str">
        <f t="shared" ca="1" si="46"/>
        <v/>
      </c>
      <c r="W204" s="295"/>
      <c r="X204" s="295"/>
      <c r="Y204" s="297" t="str">
        <f t="shared" ca="1" si="47"/>
        <v/>
      </c>
      <c r="Z204" s="293"/>
      <c r="AA204" s="298" t="str">
        <f t="shared" ca="1" si="48"/>
        <v/>
      </c>
      <c r="AB204" s="293"/>
      <c r="AC204" s="298" t="str">
        <f t="shared" ca="1" si="49"/>
        <v/>
      </c>
      <c r="AD204" s="293"/>
      <c r="AE204" s="298" t="str">
        <f t="shared" ca="1" si="50"/>
        <v/>
      </c>
      <c r="AF204" s="293"/>
      <c r="AG204" s="293"/>
      <c r="AH204" s="298" t="str">
        <f t="shared" ca="1" si="51"/>
        <v/>
      </c>
      <c r="AI204" s="293"/>
      <c r="AJ204" s="298" t="str">
        <f t="shared" ca="1" si="52"/>
        <v/>
      </c>
      <c r="AK204" s="298" t="str">
        <f t="shared" ca="1" si="41"/>
        <v/>
      </c>
      <c r="AL204" s="293"/>
      <c r="AM204" s="298" t="str">
        <f t="shared" ca="1" si="53"/>
        <v/>
      </c>
      <c r="AN204" s="293"/>
      <c r="AO204" s="298" t="str">
        <f t="shared" ca="1" si="59"/>
        <v/>
      </c>
      <c r="AP204" s="293"/>
      <c r="AQ204" s="298" t="str">
        <f t="shared" ca="1" si="54"/>
        <v/>
      </c>
      <c r="AR204" s="293"/>
      <c r="AS204" s="298" t="str">
        <f t="shared" ca="1" si="55"/>
        <v/>
      </c>
      <c r="AT204" s="293"/>
      <c r="AU204" s="298" t="str">
        <f t="shared" ca="1" si="56"/>
        <v/>
      </c>
      <c r="AV204" s="293"/>
      <c r="AW204" s="298" t="str">
        <f t="shared" ca="1" si="57"/>
        <v/>
      </c>
      <c r="AX204" s="293"/>
      <c r="AY204" s="299"/>
      <c r="AZ204" s="299" t="s">
        <v>5241</v>
      </c>
      <c r="BA204" s="299"/>
      <c r="BB204" s="299"/>
      <c r="BC204" s="299"/>
      <c r="BD204" s="299"/>
      <c r="BE204" s="299"/>
      <c r="BF204" s="299"/>
      <c r="BG204" s="299"/>
      <c r="BH204" s="300"/>
      <c r="BI204" s="301" t="str">
        <f t="shared" si="58"/>
        <v>-19000</v>
      </c>
      <c r="BJ204" s="301" t="e">
        <f ca="1">VLOOKUP(A204,資産数量・単位記入シート!$A$3:$AD$1000,30,)</f>
        <v>#N/A</v>
      </c>
      <c r="BK204" s="301">
        <f ca="1">SUMIF(公営の設計監督費!$A$2:$B$1956,工事情報入力シート!BI204,公営の設計監督費!$B$2:$B$1956)</f>
        <v>0</v>
      </c>
    </row>
    <row r="205" spans="1:63" ht="20.25" customHeight="1">
      <c r="A205" s="288" t="str">
        <f t="shared" ca="1" si="40"/>
        <v>----------</v>
      </c>
      <c r="B205" s="289" t="str">
        <f t="shared" ca="1" si="42"/>
        <v/>
      </c>
      <c r="C205" s="290"/>
      <c r="D205" s="291"/>
      <c r="E205" s="292">
        <v>19100</v>
      </c>
      <c r="F205" s="293"/>
      <c r="G205" s="293"/>
      <c r="H205" s="293"/>
      <c r="I205" s="294"/>
      <c r="J205" s="294"/>
      <c r="K205" s="294"/>
      <c r="L205" s="295"/>
      <c r="M205" s="296" t="str">
        <f t="shared" ca="1" si="43"/>
        <v/>
      </c>
      <c r="N205" s="296" t="str">
        <f ca="1">IFERROR(IF(INDIRECT(ADDRESS(ROW(),$M$1))&lt;&gt;"",INDIRECT(ADDRESS(ROW(),$M$1))*VLOOKUP(INDIRECT(ADDRESS(ROW(),$I$1)),リスト!$A:$B,2,FALSE),""),"")</f>
        <v/>
      </c>
      <c r="O205" s="295"/>
      <c r="P205" s="296" t="str">
        <f t="shared" ca="1" si="44"/>
        <v/>
      </c>
      <c r="Q205" s="294"/>
      <c r="R205" s="295"/>
      <c r="S205" s="296" t="str">
        <f t="shared" ca="1" si="45"/>
        <v/>
      </c>
      <c r="T205" s="296" t="str">
        <f ca="1">IFERROR(IF(INDIRECT(ADDRESS(ROW(),$S$1))&lt;&gt;"",INDIRECT(ADDRESS(ROW(),$S$1))*VLOOKUP(INDIRECT(ADDRESS(ROW(),$I$1)),リスト!$A:$B,2,FALSE),""),"")</f>
        <v/>
      </c>
      <c r="U205" s="295"/>
      <c r="V205" s="296" t="str">
        <f t="shared" ca="1" si="46"/>
        <v/>
      </c>
      <c r="W205" s="295"/>
      <c r="X205" s="295"/>
      <c r="Y205" s="297" t="str">
        <f t="shared" ca="1" si="47"/>
        <v/>
      </c>
      <c r="Z205" s="293"/>
      <c r="AA205" s="298" t="str">
        <f t="shared" ca="1" si="48"/>
        <v/>
      </c>
      <c r="AB205" s="293"/>
      <c r="AC205" s="298" t="str">
        <f t="shared" ca="1" si="49"/>
        <v/>
      </c>
      <c r="AD205" s="293"/>
      <c r="AE205" s="298" t="str">
        <f t="shared" ca="1" si="50"/>
        <v/>
      </c>
      <c r="AF205" s="293"/>
      <c r="AG205" s="293"/>
      <c r="AH205" s="298" t="str">
        <f t="shared" ca="1" si="51"/>
        <v/>
      </c>
      <c r="AI205" s="293"/>
      <c r="AJ205" s="298" t="str">
        <f t="shared" ca="1" si="52"/>
        <v/>
      </c>
      <c r="AK205" s="298" t="str">
        <f t="shared" ca="1" si="41"/>
        <v/>
      </c>
      <c r="AL205" s="293"/>
      <c r="AM205" s="298" t="str">
        <f t="shared" ca="1" si="53"/>
        <v/>
      </c>
      <c r="AN205" s="293"/>
      <c r="AO205" s="298" t="str">
        <f t="shared" ca="1" si="59"/>
        <v/>
      </c>
      <c r="AP205" s="293"/>
      <c r="AQ205" s="298" t="str">
        <f t="shared" ca="1" si="54"/>
        <v/>
      </c>
      <c r="AR205" s="293"/>
      <c r="AS205" s="298" t="str">
        <f t="shared" ca="1" si="55"/>
        <v/>
      </c>
      <c r="AT205" s="293"/>
      <c r="AU205" s="298" t="str">
        <f t="shared" ca="1" si="56"/>
        <v/>
      </c>
      <c r="AV205" s="293"/>
      <c r="AW205" s="298" t="str">
        <f t="shared" ca="1" si="57"/>
        <v/>
      </c>
      <c r="AX205" s="293"/>
      <c r="AY205" s="299"/>
      <c r="AZ205" s="299" t="s">
        <v>5241</v>
      </c>
      <c r="BA205" s="299"/>
      <c r="BB205" s="299"/>
      <c r="BC205" s="299"/>
      <c r="BD205" s="299"/>
      <c r="BE205" s="299"/>
      <c r="BF205" s="299"/>
      <c r="BG205" s="299"/>
      <c r="BH205" s="300"/>
      <c r="BI205" s="301" t="str">
        <f t="shared" si="58"/>
        <v>-19100</v>
      </c>
      <c r="BJ205" s="301" t="e">
        <f ca="1">VLOOKUP(A205,資産数量・単位記入シート!$A$3:$AD$1000,30,)</f>
        <v>#N/A</v>
      </c>
      <c r="BK205" s="301">
        <f ca="1">SUMIF(公営の設計監督費!$A$2:$B$1956,工事情報入力シート!BI205,公営の設計監督費!$B$2:$B$1956)</f>
        <v>0</v>
      </c>
    </row>
    <row r="206" spans="1:63" ht="20.25" customHeight="1">
      <c r="A206" s="288" t="str">
        <f t="shared" ca="1" si="40"/>
        <v>----------</v>
      </c>
      <c r="B206" s="289" t="str">
        <f t="shared" ca="1" si="42"/>
        <v/>
      </c>
      <c r="C206" s="290"/>
      <c r="D206" s="291"/>
      <c r="E206" s="292">
        <v>19200</v>
      </c>
      <c r="F206" s="293"/>
      <c r="G206" s="293"/>
      <c r="H206" s="293"/>
      <c r="I206" s="294"/>
      <c r="J206" s="294"/>
      <c r="K206" s="294"/>
      <c r="L206" s="295"/>
      <c r="M206" s="296" t="str">
        <f t="shared" ca="1" si="43"/>
        <v/>
      </c>
      <c r="N206" s="296" t="str">
        <f ca="1">IFERROR(IF(INDIRECT(ADDRESS(ROW(),$M$1))&lt;&gt;"",INDIRECT(ADDRESS(ROW(),$M$1))*VLOOKUP(INDIRECT(ADDRESS(ROW(),$I$1)),リスト!$A:$B,2,FALSE),""),"")</f>
        <v/>
      </c>
      <c r="O206" s="295"/>
      <c r="P206" s="296" t="str">
        <f t="shared" ca="1" si="44"/>
        <v/>
      </c>
      <c r="Q206" s="294"/>
      <c r="R206" s="295"/>
      <c r="S206" s="296" t="str">
        <f t="shared" ca="1" si="45"/>
        <v/>
      </c>
      <c r="T206" s="296" t="str">
        <f ca="1">IFERROR(IF(INDIRECT(ADDRESS(ROW(),$S$1))&lt;&gt;"",INDIRECT(ADDRESS(ROW(),$S$1))*VLOOKUP(INDIRECT(ADDRESS(ROW(),$I$1)),リスト!$A:$B,2,FALSE),""),"")</f>
        <v/>
      </c>
      <c r="U206" s="295"/>
      <c r="V206" s="296" t="str">
        <f t="shared" ca="1" si="46"/>
        <v/>
      </c>
      <c r="W206" s="295"/>
      <c r="X206" s="295"/>
      <c r="Y206" s="297" t="str">
        <f t="shared" ca="1" si="47"/>
        <v/>
      </c>
      <c r="Z206" s="293"/>
      <c r="AA206" s="298" t="str">
        <f t="shared" ca="1" si="48"/>
        <v/>
      </c>
      <c r="AB206" s="293"/>
      <c r="AC206" s="298" t="str">
        <f t="shared" ca="1" si="49"/>
        <v/>
      </c>
      <c r="AD206" s="293"/>
      <c r="AE206" s="298" t="str">
        <f t="shared" ca="1" si="50"/>
        <v/>
      </c>
      <c r="AF206" s="293"/>
      <c r="AG206" s="293"/>
      <c r="AH206" s="298" t="str">
        <f t="shared" ca="1" si="51"/>
        <v/>
      </c>
      <c r="AI206" s="293"/>
      <c r="AJ206" s="298" t="str">
        <f t="shared" ca="1" si="52"/>
        <v/>
      </c>
      <c r="AK206" s="298" t="str">
        <f t="shared" ca="1" si="41"/>
        <v/>
      </c>
      <c r="AL206" s="293"/>
      <c r="AM206" s="298" t="str">
        <f t="shared" ca="1" si="53"/>
        <v/>
      </c>
      <c r="AN206" s="293"/>
      <c r="AO206" s="298" t="str">
        <f t="shared" ca="1" si="59"/>
        <v/>
      </c>
      <c r="AP206" s="293"/>
      <c r="AQ206" s="298" t="str">
        <f t="shared" ca="1" si="54"/>
        <v/>
      </c>
      <c r="AR206" s="293"/>
      <c r="AS206" s="298" t="str">
        <f t="shared" ca="1" si="55"/>
        <v/>
      </c>
      <c r="AT206" s="293"/>
      <c r="AU206" s="298" t="str">
        <f t="shared" ca="1" si="56"/>
        <v/>
      </c>
      <c r="AV206" s="293"/>
      <c r="AW206" s="298" t="str">
        <f t="shared" ca="1" si="57"/>
        <v/>
      </c>
      <c r="AX206" s="293"/>
      <c r="AY206" s="299"/>
      <c r="AZ206" s="299" t="s">
        <v>5241</v>
      </c>
      <c r="BA206" s="299"/>
      <c r="BB206" s="299"/>
      <c r="BC206" s="299"/>
      <c r="BD206" s="299"/>
      <c r="BE206" s="299"/>
      <c r="BF206" s="299"/>
      <c r="BG206" s="299"/>
      <c r="BH206" s="300"/>
      <c r="BI206" s="301" t="str">
        <f t="shared" si="58"/>
        <v>-19200</v>
      </c>
      <c r="BJ206" s="301" t="e">
        <f ca="1">VLOOKUP(A206,資産数量・単位記入シート!$A$3:$AD$1000,30,)</f>
        <v>#N/A</v>
      </c>
      <c r="BK206" s="301">
        <f ca="1">SUMIF(公営の設計監督費!$A$2:$B$1956,工事情報入力シート!BI206,公営の設計監督費!$B$2:$B$1956)</f>
        <v>0</v>
      </c>
    </row>
    <row r="207" spans="1:63" ht="20.25" customHeight="1">
      <c r="A207" s="288" t="str">
        <f t="shared" ref="A207:A270" ca="1" si="60">CONCATENATE(INDIRECT(ADDRESS(ROW(),$G$1)), "-", INDIRECT(ADDRESS(ROW(),$H$1)), "-", INDIRECT(ADDRESS(ROW(),$AK$1)), "-", INDIRECT(ADDRESS(ROW(),$AB$1)), "-", INDIRECT(ADDRESS(ROW(),$AD$1)), "-", INDIRECT(ADDRESS(ROW(),$AL$1)), "-", INDIRECT(ADDRESS(ROW(),$AP$1)), "-", INDIRECT(ADDRESS(ROW(),$AR$1)), "-", INDIRECT(ADDRESS(ROW(),$AT$1)), "-", INDIRECT(ADDRESS(ROW(),$AV$1)), "-", INDIRECT(ADDRESS(ROW(),$AX$1)))</f>
        <v>----------</v>
      </c>
      <c r="B207" s="289" t="str">
        <f t="shared" ca="1" si="42"/>
        <v/>
      </c>
      <c r="C207" s="290"/>
      <c r="D207" s="291"/>
      <c r="E207" s="292">
        <v>19300</v>
      </c>
      <c r="F207" s="293"/>
      <c r="G207" s="293"/>
      <c r="H207" s="293"/>
      <c r="I207" s="294"/>
      <c r="J207" s="294"/>
      <c r="K207" s="294"/>
      <c r="L207" s="295"/>
      <c r="M207" s="296" t="str">
        <f t="shared" ca="1" si="43"/>
        <v/>
      </c>
      <c r="N207" s="296" t="str">
        <f ca="1">IFERROR(IF(INDIRECT(ADDRESS(ROW(),$M$1))&lt;&gt;"",INDIRECT(ADDRESS(ROW(),$M$1))*VLOOKUP(INDIRECT(ADDRESS(ROW(),$I$1)),リスト!$A:$B,2,FALSE),""),"")</f>
        <v/>
      </c>
      <c r="O207" s="295"/>
      <c r="P207" s="296" t="str">
        <f t="shared" ca="1" si="44"/>
        <v/>
      </c>
      <c r="Q207" s="294"/>
      <c r="R207" s="295"/>
      <c r="S207" s="296" t="str">
        <f t="shared" ca="1" si="45"/>
        <v/>
      </c>
      <c r="T207" s="296" t="str">
        <f ca="1">IFERROR(IF(INDIRECT(ADDRESS(ROW(),$S$1))&lt;&gt;"",INDIRECT(ADDRESS(ROW(),$S$1))*VLOOKUP(INDIRECT(ADDRESS(ROW(),$I$1)),リスト!$A:$B,2,FALSE),""),"")</f>
        <v/>
      </c>
      <c r="U207" s="295"/>
      <c r="V207" s="296" t="str">
        <f t="shared" ca="1" si="46"/>
        <v/>
      </c>
      <c r="W207" s="295"/>
      <c r="X207" s="295"/>
      <c r="Y207" s="297" t="str">
        <f t="shared" ca="1" si="47"/>
        <v/>
      </c>
      <c r="Z207" s="293"/>
      <c r="AA207" s="298" t="str">
        <f t="shared" ca="1" si="48"/>
        <v/>
      </c>
      <c r="AB207" s="293"/>
      <c r="AC207" s="298" t="str">
        <f t="shared" ca="1" si="49"/>
        <v/>
      </c>
      <c r="AD207" s="293"/>
      <c r="AE207" s="298" t="str">
        <f t="shared" ca="1" si="50"/>
        <v/>
      </c>
      <c r="AF207" s="293"/>
      <c r="AG207" s="293"/>
      <c r="AH207" s="298" t="str">
        <f t="shared" ca="1" si="51"/>
        <v/>
      </c>
      <c r="AI207" s="293"/>
      <c r="AJ207" s="298" t="str">
        <f t="shared" ca="1" si="52"/>
        <v/>
      </c>
      <c r="AK207" s="298" t="str">
        <f t="shared" ref="AK207:AK270" ca="1" si="61">IF(INDIRECT(ADDRESS(ROW(),$AD$1))&lt;&gt;"",CONCATENATE($E$7, "-", INDIRECT(ADDRESS(ROW(),$AF$1)), INDIRECT(ADDRESS(ROW(),$Z$1)), "-", INDIRECT(ADDRESS(ROW(),$AG$1)), INDIRECT(ADDRESS(ROW(),$AI$1))),"")</f>
        <v/>
      </c>
      <c r="AL207" s="293"/>
      <c r="AM207" s="298" t="str">
        <f t="shared" ca="1" si="53"/>
        <v/>
      </c>
      <c r="AN207" s="293"/>
      <c r="AO207" s="298" t="str">
        <f t="shared" ca="1" si="59"/>
        <v/>
      </c>
      <c r="AP207" s="293"/>
      <c r="AQ207" s="298" t="str">
        <f t="shared" ca="1" si="54"/>
        <v/>
      </c>
      <c r="AR207" s="293"/>
      <c r="AS207" s="298" t="str">
        <f t="shared" ca="1" si="55"/>
        <v/>
      </c>
      <c r="AT207" s="293"/>
      <c r="AU207" s="298" t="str">
        <f t="shared" ca="1" si="56"/>
        <v/>
      </c>
      <c r="AV207" s="293"/>
      <c r="AW207" s="298" t="str">
        <f t="shared" ca="1" si="57"/>
        <v/>
      </c>
      <c r="AX207" s="293"/>
      <c r="AY207" s="299"/>
      <c r="AZ207" s="299" t="s">
        <v>5241</v>
      </c>
      <c r="BA207" s="299"/>
      <c r="BB207" s="299"/>
      <c r="BC207" s="299"/>
      <c r="BD207" s="299"/>
      <c r="BE207" s="299"/>
      <c r="BF207" s="299"/>
      <c r="BG207" s="299"/>
      <c r="BH207" s="300"/>
      <c r="BI207" s="301" t="str">
        <f t="shared" si="58"/>
        <v>-19300</v>
      </c>
      <c r="BJ207" s="301" t="e">
        <f ca="1">VLOOKUP(A207,資産数量・単位記入シート!$A$3:$AD$1000,30,)</f>
        <v>#N/A</v>
      </c>
      <c r="BK207" s="301">
        <f ca="1">SUMIF(公営の設計監督費!$A$2:$B$1956,工事情報入力シート!BI207,公営の設計監督費!$B$2:$B$1956)</f>
        <v>0</v>
      </c>
    </row>
    <row r="208" spans="1:63" ht="20.25" customHeight="1">
      <c r="A208" s="288" t="str">
        <f t="shared" ca="1" si="60"/>
        <v>----------</v>
      </c>
      <c r="B208" s="289" t="str">
        <f t="shared" ref="B208:B271" ca="1" si="62">IFERROR(IF(VLOOKUP(INDIRECT(ADDRESS(ROW(),$Z$1)),INDIRECT("財務分類コード!$A:$C"),3,FALSE)&lt;&gt;"",IF(ISNUMBER(MATCH(INDIRECT(ADDRESS(ROW(),$A$1)),OFFSET($A$1,$B$14,0,ROW()-$B$14-1,1),0)),"",ROW()),""),"")</f>
        <v/>
      </c>
      <c r="C208" s="290"/>
      <c r="D208" s="291"/>
      <c r="E208" s="292">
        <v>19400</v>
      </c>
      <c r="F208" s="293"/>
      <c r="G208" s="293"/>
      <c r="H208" s="293"/>
      <c r="I208" s="294"/>
      <c r="J208" s="294"/>
      <c r="K208" s="294"/>
      <c r="L208" s="295"/>
      <c r="M208" s="296" t="str">
        <f t="shared" ref="M208:M271" ca="1" si="63">IF(OR(INDIRECT(ADDRESS(ROW(),$K$1))&lt;&gt;"",INDIRECT(ADDRESS(ROW(),$L$1))&lt;&gt;""),INDIRECT(ADDRESS(ROW(),$K$1))*INDIRECT(ADDRESS(ROW(),$L$1)),"")</f>
        <v/>
      </c>
      <c r="N208" s="296" t="str">
        <f ca="1">IFERROR(IF(INDIRECT(ADDRESS(ROW(),$M$1))&lt;&gt;"",INDIRECT(ADDRESS(ROW(),$M$1))*VLOOKUP(INDIRECT(ADDRESS(ROW(),$I$1)),リスト!$A:$B,2,FALSE),""),"")</f>
        <v/>
      </c>
      <c r="O208" s="295"/>
      <c r="P208" s="296" t="str">
        <f t="shared" ref="P208:P271" ca="1" si="64">IF(AND(INDIRECT(ADDRESS(ROW(),$O$1))&lt;&gt;"",INDIRECT(ADDRESS(ROW(),$M$1))&lt;&gt;""),INDIRECT(ADDRESS(ROW(),$M$1))-INDIRECT(ADDRESS(ROW(),$O$1)),"")</f>
        <v/>
      </c>
      <c r="Q208" s="294"/>
      <c r="R208" s="295"/>
      <c r="S208" s="296" t="str">
        <f t="shared" ref="S208:S271" ca="1" si="65">IF(OR(INDIRECT(ADDRESS(ROW(),$Q$1))&lt;&gt;"",INDIRECT(ADDRESS(ROW(),$R$1))&lt;&gt;""),INDIRECT(ADDRESS(ROW(),$Q$1))*INDIRECT(ADDRESS(ROW(),$R$1)),"")</f>
        <v/>
      </c>
      <c r="T208" s="296" t="str">
        <f ca="1">IFERROR(IF(INDIRECT(ADDRESS(ROW(),$S$1))&lt;&gt;"",INDIRECT(ADDRESS(ROW(),$S$1))*VLOOKUP(INDIRECT(ADDRESS(ROW(),$I$1)),リスト!$A:$B,2,FALSE),""),"")</f>
        <v/>
      </c>
      <c r="U208" s="295"/>
      <c r="V208" s="296" t="str">
        <f t="shared" ref="V208:V271" ca="1" si="66">IF(AND(INDIRECT(ADDRESS(ROW(),$U$1))&lt;&gt;"",INDIRECT(ADDRESS(ROW(),$S$1))&lt;&gt;""),INDIRECT(ADDRESS(ROW(),$S$1))-INDIRECT(ADDRESS(ROW(),$U$1)),"")</f>
        <v/>
      </c>
      <c r="W208" s="295"/>
      <c r="X208" s="295"/>
      <c r="Y208" s="297" t="str">
        <f t="shared" ref="Y208:Y271" ca="1" si="67">IFERROR(IF(VLOOKUP(INDIRECT(ADDRESS(ROW(),$Z$1)),INDIRECT("財務分類コード!$A:$D"),3,FALSE)&lt;&gt;"",IF(OR(INDIRECT(ADDRESS(ROW(),$S$1))=0,INDIRECT(ADDRESS(ROW(),$S$1))=""),"",INDIRECT(ADDRESS(ROW(),$S$1))-INDIRECT(ADDRESS(ROW(),$X$1))),""),"")</f>
        <v/>
      </c>
      <c r="Z208" s="293"/>
      <c r="AA208" s="298" t="str">
        <f t="shared" ref="AA208:AA271" ca="1" si="68">IFERROR(VLOOKUP(INDIRECT(ADDRESS(ROW(),$Z$1)),INDIRECT("財務分類コード!$A:$B"),2,FALSE),"")</f>
        <v/>
      </c>
      <c r="AB208" s="293"/>
      <c r="AC208" s="298" t="str">
        <f t="shared" ref="AC208:AC271" ca="1" si="69">IFERROR(VLOOKUP(INDIRECT(ADDRESS(ROW(),$AB$1)),INDIRECT("資産クラスコード!$A:$B"),2,FALSE),"")</f>
        <v/>
      </c>
      <c r="AD208" s="293"/>
      <c r="AE208" s="298" t="str">
        <f t="shared" ref="AE208:AE271" ca="1" si="70">IFERROR(VLOOKUP(INDIRECT(ADDRESS(ROW(),$AD$1)),INDIRECT("勘定科目コード!$A:$B"),2,FALSE),"")</f>
        <v/>
      </c>
      <c r="AF208" s="293"/>
      <c r="AG208" s="293"/>
      <c r="AH208" s="298" t="str">
        <f t="shared" ref="AH208:AH271" ca="1" si="71">IFERROR(VLOOKUP(INDIRECT(ADDRESS(ROW(),$AG$1)),INDIRECT("予算掌理部署コード!$A:$B"),2,FALSE),"")</f>
        <v/>
      </c>
      <c r="AI208" s="293"/>
      <c r="AJ208" s="298" t="str">
        <f t="shared" ref="AJ208:AJ271" ca="1" si="72">IFERROR(VLOOKUP(INDIRECT(ADDRESS(ROW(),$AI$1)),INDIRECT("WBS第2階層コード!$A:$B"),2,FALSE),"")</f>
        <v/>
      </c>
      <c r="AK208" s="298" t="str">
        <f t="shared" ca="1" si="61"/>
        <v/>
      </c>
      <c r="AL208" s="293"/>
      <c r="AM208" s="298" t="str">
        <f t="shared" ref="AM208:AM271" ca="1" si="73">IFERROR(VLOOKUP(INDIRECT(ADDRESS(ROW(),$AL$1)),INDIRECT("原価センタコード!$B:$C"),2,FALSE),"")</f>
        <v/>
      </c>
      <c r="AN208" s="293"/>
      <c r="AO208" s="298" t="str">
        <f t="shared" ca="1" si="59"/>
        <v/>
      </c>
      <c r="AP208" s="293"/>
      <c r="AQ208" s="298" t="str">
        <f t="shared" ref="AQ208:AQ271" ca="1" si="74">IFERROR(VLOOKUP(INDIRECT(ADDRESS(ROW(),$AP$1)),INDIRECT("事業コード!$A:$B"),2,FALSE),"")</f>
        <v/>
      </c>
      <c r="AR208" s="293"/>
      <c r="AS208" s="298" t="str">
        <f t="shared" ref="AS208:AS271" ca="1" si="75">IFERROR(VLOOKUP(INDIRECT(ADDRESS(ROW(),$AR$1)),INDIRECT("所管コード!$A:$B"),2,FALSE),"")</f>
        <v/>
      </c>
      <c r="AT208" s="293"/>
      <c r="AU208" s="298" t="str">
        <f t="shared" ref="AU208:AU271" ca="1" si="76">IFERROR(VLOOKUP(INDIRECT(ADDRESS(ROW(),$AT$1)),INDIRECT("所在コード!$A:$B"),2,FALSE),"")</f>
        <v/>
      </c>
      <c r="AV208" s="293"/>
      <c r="AW208" s="298" t="str">
        <f t="shared" ref="AW208:AW271" ca="1" si="77">IFERROR(VLOOKUP(INDIRECT(ADDRESS(ROW(),$AV$1)),INDIRECT("品目コード!$A:$B"),2,FALSE),"")</f>
        <v/>
      </c>
      <c r="AX208" s="293"/>
      <c r="AY208" s="299"/>
      <c r="AZ208" s="299" t="s">
        <v>5241</v>
      </c>
      <c r="BA208" s="299"/>
      <c r="BB208" s="299"/>
      <c r="BC208" s="299"/>
      <c r="BD208" s="299"/>
      <c r="BE208" s="299"/>
      <c r="BF208" s="299"/>
      <c r="BG208" s="299"/>
      <c r="BH208" s="300"/>
      <c r="BI208" s="301" t="str">
        <f t="shared" ref="BI208:BI271" si="78">CONCATENATE($E$6,"-",E208)</f>
        <v>-19400</v>
      </c>
      <c r="BJ208" s="301" t="e">
        <f ca="1">VLOOKUP(A208,資産数量・単位記入シート!$A$3:$AD$1000,30,)</f>
        <v>#N/A</v>
      </c>
      <c r="BK208" s="301">
        <f ca="1">SUMIF(公営の設計監督費!$A$2:$B$1956,工事情報入力シート!BI208,公営の設計監督費!$B$2:$B$1956)</f>
        <v>0</v>
      </c>
    </row>
    <row r="209" spans="1:63" ht="20.25" customHeight="1">
      <c r="A209" s="288" t="str">
        <f t="shared" ca="1" si="60"/>
        <v>----------</v>
      </c>
      <c r="B209" s="289" t="str">
        <f t="shared" ca="1" si="62"/>
        <v/>
      </c>
      <c r="C209" s="290"/>
      <c r="D209" s="291"/>
      <c r="E209" s="292">
        <v>19500</v>
      </c>
      <c r="F209" s="293"/>
      <c r="G209" s="293"/>
      <c r="H209" s="293"/>
      <c r="I209" s="294"/>
      <c r="J209" s="294"/>
      <c r="K209" s="294"/>
      <c r="L209" s="295"/>
      <c r="M209" s="296" t="str">
        <f t="shared" ca="1" si="63"/>
        <v/>
      </c>
      <c r="N209" s="296" t="str">
        <f ca="1">IFERROR(IF(INDIRECT(ADDRESS(ROW(),$M$1))&lt;&gt;"",INDIRECT(ADDRESS(ROW(),$M$1))*VLOOKUP(INDIRECT(ADDRESS(ROW(),$I$1)),リスト!$A:$B,2,FALSE),""),"")</f>
        <v/>
      </c>
      <c r="O209" s="295"/>
      <c r="P209" s="296" t="str">
        <f t="shared" ca="1" si="64"/>
        <v/>
      </c>
      <c r="Q209" s="294"/>
      <c r="R209" s="295"/>
      <c r="S209" s="296" t="str">
        <f t="shared" ca="1" si="65"/>
        <v/>
      </c>
      <c r="T209" s="296" t="str">
        <f ca="1">IFERROR(IF(INDIRECT(ADDRESS(ROW(),$S$1))&lt;&gt;"",INDIRECT(ADDRESS(ROW(),$S$1))*VLOOKUP(INDIRECT(ADDRESS(ROW(),$I$1)),リスト!$A:$B,2,FALSE),""),"")</f>
        <v/>
      </c>
      <c r="U209" s="295"/>
      <c r="V209" s="296" t="str">
        <f t="shared" ca="1" si="66"/>
        <v/>
      </c>
      <c r="W209" s="295"/>
      <c r="X209" s="295"/>
      <c r="Y209" s="297" t="str">
        <f t="shared" ca="1" si="67"/>
        <v/>
      </c>
      <c r="Z209" s="293"/>
      <c r="AA209" s="298" t="str">
        <f t="shared" ca="1" si="68"/>
        <v/>
      </c>
      <c r="AB209" s="293"/>
      <c r="AC209" s="298" t="str">
        <f t="shared" ca="1" si="69"/>
        <v/>
      </c>
      <c r="AD209" s="293"/>
      <c r="AE209" s="298" t="str">
        <f t="shared" ca="1" si="70"/>
        <v/>
      </c>
      <c r="AF209" s="293"/>
      <c r="AG209" s="293"/>
      <c r="AH209" s="298" t="str">
        <f t="shared" ca="1" si="71"/>
        <v/>
      </c>
      <c r="AI209" s="293"/>
      <c r="AJ209" s="298" t="str">
        <f t="shared" ca="1" si="72"/>
        <v/>
      </c>
      <c r="AK209" s="298" t="str">
        <f t="shared" ca="1" si="61"/>
        <v/>
      </c>
      <c r="AL209" s="293"/>
      <c r="AM209" s="298" t="str">
        <f t="shared" ca="1" si="73"/>
        <v/>
      </c>
      <c r="AN209" s="293"/>
      <c r="AO209" s="298" t="str">
        <f t="shared" ref="AO209:AO272" ca="1" si="79">IFERROR(VLOOKUP(INDIRECT(ADDRESS(ROW(),$AN$1)),INDIRECT("原価センタコード!$B:$C"),2,FALSE),"")</f>
        <v/>
      </c>
      <c r="AP209" s="293"/>
      <c r="AQ209" s="298" t="str">
        <f t="shared" ca="1" si="74"/>
        <v/>
      </c>
      <c r="AR209" s="293"/>
      <c r="AS209" s="298" t="str">
        <f t="shared" ca="1" si="75"/>
        <v/>
      </c>
      <c r="AT209" s="293"/>
      <c r="AU209" s="298" t="str">
        <f t="shared" ca="1" si="76"/>
        <v/>
      </c>
      <c r="AV209" s="293"/>
      <c r="AW209" s="298" t="str">
        <f t="shared" ca="1" si="77"/>
        <v/>
      </c>
      <c r="AX209" s="293"/>
      <c r="AY209" s="299"/>
      <c r="AZ209" s="299" t="s">
        <v>5241</v>
      </c>
      <c r="BA209" s="299"/>
      <c r="BB209" s="299"/>
      <c r="BC209" s="299"/>
      <c r="BD209" s="299"/>
      <c r="BE209" s="299"/>
      <c r="BF209" s="299"/>
      <c r="BG209" s="299"/>
      <c r="BH209" s="300"/>
      <c r="BI209" s="301" t="str">
        <f t="shared" si="78"/>
        <v>-19500</v>
      </c>
      <c r="BJ209" s="301" t="e">
        <f ca="1">VLOOKUP(A209,資産数量・単位記入シート!$A$3:$AD$1000,30,)</f>
        <v>#N/A</v>
      </c>
      <c r="BK209" s="301">
        <f ca="1">SUMIF(公営の設計監督費!$A$2:$B$1956,工事情報入力シート!BI209,公営の設計監督費!$B$2:$B$1956)</f>
        <v>0</v>
      </c>
    </row>
    <row r="210" spans="1:63" ht="20.25" customHeight="1">
      <c r="A210" s="288" t="str">
        <f t="shared" ca="1" si="60"/>
        <v>----------</v>
      </c>
      <c r="B210" s="289" t="str">
        <f t="shared" ca="1" si="62"/>
        <v/>
      </c>
      <c r="C210" s="290"/>
      <c r="D210" s="291"/>
      <c r="E210" s="292">
        <v>19600</v>
      </c>
      <c r="F210" s="293"/>
      <c r="G210" s="293"/>
      <c r="H210" s="293"/>
      <c r="I210" s="294"/>
      <c r="J210" s="294"/>
      <c r="K210" s="294"/>
      <c r="L210" s="295"/>
      <c r="M210" s="296" t="str">
        <f t="shared" ca="1" si="63"/>
        <v/>
      </c>
      <c r="N210" s="296" t="str">
        <f ca="1">IFERROR(IF(INDIRECT(ADDRESS(ROW(),$M$1))&lt;&gt;"",INDIRECT(ADDRESS(ROW(),$M$1))*VLOOKUP(INDIRECT(ADDRESS(ROW(),$I$1)),リスト!$A:$B,2,FALSE),""),"")</f>
        <v/>
      </c>
      <c r="O210" s="295"/>
      <c r="P210" s="296" t="str">
        <f t="shared" ca="1" si="64"/>
        <v/>
      </c>
      <c r="Q210" s="294"/>
      <c r="R210" s="295"/>
      <c r="S210" s="296" t="str">
        <f t="shared" ca="1" si="65"/>
        <v/>
      </c>
      <c r="T210" s="296" t="str">
        <f ca="1">IFERROR(IF(INDIRECT(ADDRESS(ROW(),$S$1))&lt;&gt;"",INDIRECT(ADDRESS(ROW(),$S$1))*VLOOKUP(INDIRECT(ADDRESS(ROW(),$I$1)),リスト!$A:$B,2,FALSE),""),"")</f>
        <v/>
      </c>
      <c r="U210" s="295"/>
      <c r="V210" s="296" t="str">
        <f t="shared" ca="1" si="66"/>
        <v/>
      </c>
      <c r="W210" s="295"/>
      <c r="X210" s="295"/>
      <c r="Y210" s="297" t="str">
        <f t="shared" ca="1" si="67"/>
        <v/>
      </c>
      <c r="Z210" s="293"/>
      <c r="AA210" s="298" t="str">
        <f t="shared" ca="1" si="68"/>
        <v/>
      </c>
      <c r="AB210" s="293"/>
      <c r="AC210" s="298" t="str">
        <f t="shared" ca="1" si="69"/>
        <v/>
      </c>
      <c r="AD210" s="293"/>
      <c r="AE210" s="298" t="str">
        <f t="shared" ca="1" si="70"/>
        <v/>
      </c>
      <c r="AF210" s="293"/>
      <c r="AG210" s="293"/>
      <c r="AH210" s="298" t="str">
        <f t="shared" ca="1" si="71"/>
        <v/>
      </c>
      <c r="AI210" s="293"/>
      <c r="AJ210" s="298" t="str">
        <f t="shared" ca="1" si="72"/>
        <v/>
      </c>
      <c r="AK210" s="298" t="str">
        <f t="shared" ca="1" si="61"/>
        <v/>
      </c>
      <c r="AL210" s="293"/>
      <c r="AM210" s="298" t="str">
        <f t="shared" ca="1" si="73"/>
        <v/>
      </c>
      <c r="AN210" s="293"/>
      <c r="AO210" s="298" t="str">
        <f t="shared" ca="1" si="79"/>
        <v/>
      </c>
      <c r="AP210" s="293"/>
      <c r="AQ210" s="298" t="str">
        <f t="shared" ca="1" si="74"/>
        <v/>
      </c>
      <c r="AR210" s="293"/>
      <c r="AS210" s="298" t="str">
        <f t="shared" ca="1" si="75"/>
        <v/>
      </c>
      <c r="AT210" s="293"/>
      <c r="AU210" s="298" t="str">
        <f t="shared" ca="1" si="76"/>
        <v/>
      </c>
      <c r="AV210" s="293"/>
      <c r="AW210" s="298" t="str">
        <f t="shared" ca="1" si="77"/>
        <v/>
      </c>
      <c r="AX210" s="293"/>
      <c r="AY210" s="299"/>
      <c r="AZ210" s="299" t="s">
        <v>5241</v>
      </c>
      <c r="BA210" s="299"/>
      <c r="BB210" s="299"/>
      <c r="BC210" s="299"/>
      <c r="BD210" s="299"/>
      <c r="BE210" s="299"/>
      <c r="BF210" s="299"/>
      <c r="BG210" s="299"/>
      <c r="BH210" s="300"/>
      <c r="BI210" s="301" t="str">
        <f t="shared" si="78"/>
        <v>-19600</v>
      </c>
      <c r="BJ210" s="301" t="e">
        <f ca="1">VLOOKUP(A210,資産数量・単位記入シート!$A$3:$AD$1000,30,)</f>
        <v>#N/A</v>
      </c>
      <c r="BK210" s="301">
        <f ca="1">SUMIF(公営の設計監督費!$A$2:$B$1956,工事情報入力シート!BI210,公営の設計監督費!$B$2:$B$1956)</f>
        <v>0</v>
      </c>
    </row>
    <row r="211" spans="1:63" ht="20.25" customHeight="1">
      <c r="A211" s="288" t="str">
        <f t="shared" ca="1" si="60"/>
        <v>----------</v>
      </c>
      <c r="B211" s="289" t="str">
        <f t="shared" ca="1" si="62"/>
        <v/>
      </c>
      <c r="C211" s="290"/>
      <c r="D211" s="291"/>
      <c r="E211" s="292">
        <v>19700</v>
      </c>
      <c r="F211" s="293"/>
      <c r="G211" s="293"/>
      <c r="H211" s="293"/>
      <c r="I211" s="294"/>
      <c r="J211" s="294"/>
      <c r="K211" s="294"/>
      <c r="L211" s="295"/>
      <c r="M211" s="296" t="str">
        <f t="shared" ca="1" si="63"/>
        <v/>
      </c>
      <c r="N211" s="296" t="str">
        <f ca="1">IFERROR(IF(INDIRECT(ADDRESS(ROW(),$M$1))&lt;&gt;"",INDIRECT(ADDRESS(ROW(),$M$1))*VLOOKUP(INDIRECT(ADDRESS(ROW(),$I$1)),リスト!$A:$B,2,FALSE),""),"")</f>
        <v/>
      </c>
      <c r="O211" s="295"/>
      <c r="P211" s="296" t="str">
        <f t="shared" ca="1" si="64"/>
        <v/>
      </c>
      <c r="Q211" s="294"/>
      <c r="R211" s="295"/>
      <c r="S211" s="296" t="str">
        <f t="shared" ca="1" si="65"/>
        <v/>
      </c>
      <c r="T211" s="296" t="str">
        <f ca="1">IFERROR(IF(INDIRECT(ADDRESS(ROW(),$S$1))&lt;&gt;"",INDIRECT(ADDRESS(ROW(),$S$1))*VLOOKUP(INDIRECT(ADDRESS(ROW(),$I$1)),リスト!$A:$B,2,FALSE),""),"")</f>
        <v/>
      </c>
      <c r="U211" s="295"/>
      <c r="V211" s="296" t="str">
        <f t="shared" ca="1" si="66"/>
        <v/>
      </c>
      <c r="W211" s="295"/>
      <c r="X211" s="295"/>
      <c r="Y211" s="297" t="str">
        <f t="shared" ca="1" si="67"/>
        <v/>
      </c>
      <c r="Z211" s="293"/>
      <c r="AA211" s="298" t="str">
        <f t="shared" ca="1" si="68"/>
        <v/>
      </c>
      <c r="AB211" s="293"/>
      <c r="AC211" s="298" t="str">
        <f t="shared" ca="1" si="69"/>
        <v/>
      </c>
      <c r="AD211" s="293"/>
      <c r="AE211" s="298" t="str">
        <f t="shared" ca="1" si="70"/>
        <v/>
      </c>
      <c r="AF211" s="293"/>
      <c r="AG211" s="293"/>
      <c r="AH211" s="298" t="str">
        <f t="shared" ca="1" si="71"/>
        <v/>
      </c>
      <c r="AI211" s="293"/>
      <c r="AJ211" s="298" t="str">
        <f t="shared" ca="1" si="72"/>
        <v/>
      </c>
      <c r="AK211" s="298" t="str">
        <f t="shared" ca="1" si="61"/>
        <v/>
      </c>
      <c r="AL211" s="293"/>
      <c r="AM211" s="298" t="str">
        <f t="shared" ca="1" si="73"/>
        <v/>
      </c>
      <c r="AN211" s="293"/>
      <c r="AO211" s="298" t="str">
        <f t="shared" ca="1" si="79"/>
        <v/>
      </c>
      <c r="AP211" s="293"/>
      <c r="AQ211" s="298" t="str">
        <f t="shared" ca="1" si="74"/>
        <v/>
      </c>
      <c r="AR211" s="293"/>
      <c r="AS211" s="298" t="str">
        <f t="shared" ca="1" si="75"/>
        <v/>
      </c>
      <c r="AT211" s="293"/>
      <c r="AU211" s="298" t="str">
        <f t="shared" ca="1" si="76"/>
        <v/>
      </c>
      <c r="AV211" s="293"/>
      <c r="AW211" s="298" t="str">
        <f t="shared" ca="1" si="77"/>
        <v/>
      </c>
      <c r="AX211" s="293"/>
      <c r="AY211" s="299"/>
      <c r="AZ211" s="299" t="s">
        <v>5241</v>
      </c>
      <c r="BA211" s="299"/>
      <c r="BB211" s="299"/>
      <c r="BC211" s="299"/>
      <c r="BD211" s="299"/>
      <c r="BE211" s="299"/>
      <c r="BF211" s="299"/>
      <c r="BG211" s="299"/>
      <c r="BH211" s="300"/>
      <c r="BI211" s="301" t="str">
        <f t="shared" si="78"/>
        <v>-19700</v>
      </c>
      <c r="BJ211" s="301" t="e">
        <f ca="1">VLOOKUP(A211,資産数量・単位記入シート!$A$3:$AD$1000,30,)</f>
        <v>#N/A</v>
      </c>
      <c r="BK211" s="301">
        <f ca="1">SUMIF(公営の設計監督費!$A$2:$B$1956,工事情報入力シート!BI211,公営の設計監督費!$B$2:$B$1956)</f>
        <v>0</v>
      </c>
    </row>
    <row r="212" spans="1:63" ht="20.25" customHeight="1">
      <c r="A212" s="288" t="str">
        <f t="shared" ca="1" si="60"/>
        <v>----------</v>
      </c>
      <c r="B212" s="289" t="str">
        <f t="shared" ca="1" si="62"/>
        <v/>
      </c>
      <c r="C212" s="290"/>
      <c r="D212" s="291"/>
      <c r="E212" s="292">
        <v>19800</v>
      </c>
      <c r="F212" s="293"/>
      <c r="G212" s="293"/>
      <c r="H212" s="293"/>
      <c r="I212" s="294"/>
      <c r="J212" s="294"/>
      <c r="K212" s="294"/>
      <c r="L212" s="295"/>
      <c r="M212" s="296" t="str">
        <f t="shared" ca="1" si="63"/>
        <v/>
      </c>
      <c r="N212" s="296" t="str">
        <f ca="1">IFERROR(IF(INDIRECT(ADDRESS(ROW(),$M$1))&lt;&gt;"",INDIRECT(ADDRESS(ROW(),$M$1))*VLOOKUP(INDIRECT(ADDRESS(ROW(),$I$1)),リスト!$A:$B,2,FALSE),""),"")</f>
        <v/>
      </c>
      <c r="O212" s="295"/>
      <c r="P212" s="296" t="str">
        <f t="shared" ca="1" si="64"/>
        <v/>
      </c>
      <c r="Q212" s="294"/>
      <c r="R212" s="295"/>
      <c r="S212" s="296" t="str">
        <f t="shared" ca="1" si="65"/>
        <v/>
      </c>
      <c r="T212" s="296" t="str">
        <f ca="1">IFERROR(IF(INDIRECT(ADDRESS(ROW(),$S$1))&lt;&gt;"",INDIRECT(ADDRESS(ROW(),$S$1))*VLOOKUP(INDIRECT(ADDRESS(ROW(),$I$1)),リスト!$A:$B,2,FALSE),""),"")</f>
        <v/>
      </c>
      <c r="U212" s="295"/>
      <c r="V212" s="296" t="str">
        <f t="shared" ca="1" si="66"/>
        <v/>
      </c>
      <c r="W212" s="295"/>
      <c r="X212" s="295"/>
      <c r="Y212" s="297" t="str">
        <f t="shared" ca="1" si="67"/>
        <v/>
      </c>
      <c r="Z212" s="293"/>
      <c r="AA212" s="298" t="str">
        <f t="shared" ca="1" si="68"/>
        <v/>
      </c>
      <c r="AB212" s="293"/>
      <c r="AC212" s="298" t="str">
        <f t="shared" ca="1" si="69"/>
        <v/>
      </c>
      <c r="AD212" s="293"/>
      <c r="AE212" s="298" t="str">
        <f t="shared" ca="1" si="70"/>
        <v/>
      </c>
      <c r="AF212" s="293"/>
      <c r="AG212" s="293"/>
      <c r="AH212" s="298" t="str">
        <f t="shared" ca="1" si="71"/>
        <v/>
      </c>
      <c r="AI212" s="293"/>
      <c r="AJ212" s="298" t="str">
        <f t="shared" ca="1" si="72"/>
        <v/>
      </c>
      <c r="AK212" s="298" t="str">
        <f t="shared" ca="1" si="61"/>
        <v/>
      </c>
      <c r="AL212" s="293"/>
      <c r="AM212" s="298" t="str">
        <f t="shared" ca="1" si="73"/>
        <v/>
      </c>
      <c r="AN212" s="293"/>
      <c r="AO212" s="298" t="str">
        <f t="shared" ca="1" si="79"/>
        <v/>
      </c>
      <c r="AP212" s="293"/>
      <c r="AQ212" s="298" t="str">
        <f t="shared" ca="1" si="74"/>
        <v/>
      </c>
      <c r="AR212" s="293"/>
      <c r="AS212" s="298" t="str">
        <f t="shared" ca="1" si="75"/>
        <v/>
      </c>
      <c r="AT212" s="293"/>
      <c r="AU212" s="298" t="str">
        <f t="shared" ca="1" si="76"/>
        <v/>
      </c>
      <c r="AV212" s="293"/>
      <c r="AW212" s="298" t="str">
        <f t="shared" ca="1" si="77"/>
        <v/>
      </c>
      <c r="AX212" s="293"/>
      <c r="AY212" s="299"/>
      <c r="AZ212" s="299" t="s">
        <v>5241</v>
      </c>
      <c r="BA212" s="299"/>
      <c r="BB212" s="299"/>
      <c r="BC212" s="299"/>
      <c r="BD212" s="299"/>
      <c r="BE212" s="299"/>
      <c r="BF212" s="299"/>
      <c r="BG212" s="299"/>
      <c r="BH212" s="300"/>
      <c r="BI212" s="301" t="str">
        <f t="shared" si="78"/>
        <v>-19800</v>
      </c>
      <c r="BJ212" s="301" t="e">
        <f ca="1">VLOOKUP(A212,資産数量・単位記入シート!$A$3:$AD$1000,30,)</f>
        <v>#N/A</v>
      </c>
      <c r="BK212" s="301">
        <f ca="1">SUMIF(公営の設計監督費!$A$2:$B$1956,工事情報入力シート!BI212,公営の設計監督費!$B$2:$B$1956)</f>
        <v>0</v>
      </c>
    </row>
    <row r="213" spans="1:63" ht="20.25" customHeight="1">
      <c r="A213" s="288" t="str">
        <f t="shared" ca="1" si="60"/>
        <v>----------</v>
      </c>
      <c r="B213" s="289" t="str">
        <f t="shared" ca="1" si="62"/>
        <v/>
      </c>
      <c r="C213" s="290"/>
      <c r="D213" s="291"/>
      <c r="E213" s="292">
        <v>19900</v>
      </c>
      <c r="F213" s="293"/>
      <c r="G213" s="293"/>
      <c r="H213" s="293"/>
      <c r="I213" s="294"/>
      <c r="J213" s="294"/>
      <c r="K213" s="294"/>
      <c r="L213" s="295"/>
      <c r="M213" s="296" t="str">
        <f t="shared" ca="1" si="63"/>
        <v/>
      </c>
      <c r="N213" s="296" t="str">
        <f ca="1">IFERROR(IF(INDIRECT(ADDRESS(ROW(),$M$1))&lt;&gt;"",INDIRECT(ADDRESS(ROW(),$M$1))*VLOOKUP(INDIRECT(ADDRESS(ROW(),$I$1)),リスト!$A:$B,2,FALSE),""),"")</f>
        <v/>
      </c>
      <c r="O213" s="295"/>
      <c r="P213" s="296" t="str">
        <f t="shared" ca="1" si="64"/>
        <v/>
      </c>
      <c r="Q213" s="294"/>
      <c r="R213" s="295"/>
      <c r="S213" s="296" t="str">
        <f t="shared" ca="1" si="65"/>
        <v/>
      </c>
      <c r="T213" s="296" t="str">
        <f ca="1">IFERROR(IF(INDIRECT(ADDRESS(ROW(),$S$1))&lt;&gt;"",INDIRECT(ADDRESS(ROW(),$S$1))*VLOOKUP(INDIRECT(ADDRESS(ROW(),$I$1)),リスト!$A:$B,2,FALSE),""),"")</f>
        <v/>
      </c>
      <c r="U213" s="295"/>
      <c r="V213" s="296" t="str">
        <f t="shared" ca="1" si="66"/>
        <v/>
      </c>
      <c r="W213" s="295"/>
      <c r="X213" s="295"/>
      <c r="Y213" s="297" t="str">
        <f t="shared" ca="1" si="67"/>
        <v/>
      </c>
      <c r="Z213" s="293"/>
      <c r="AA213" s="298" t="str">
        <f t="shared" ca="1" si="68"/>
        <v/>
      </c>
      <c r="AB213" s="293"/>
      <c r="AC213" s="298" t="str">
        <f t="shared" ca="1" si="69"/>
        <v/>
      </c>
      <c r="AD213" s="293"/>
      <c r="AE213" s="298" t="str">
        <f t="shared" ca="1" si="70"/>
        <v/>
      </c>
      <c r="AF213" s="293"/>
      <c r="AG213" s="293"/>
      <c r="AH213" s="298" t="str">
        <f t="shared" ca="1" si="71"/>
        <v/>
      </c>
      <c r="AI213" s="293"/>
      <c r="AJ213" s="298" t="str">
        <f t="shared" ca="1" si="72"/>
        <v/>
      </c>
      <c r="AK213" s="298" t="str">
        <f t="shared" ca="1" si="61"/>
        <v/>
      </c>
      <c r="AL213" s="293"/>
      <c r="AM213" s="298" t="str">
        <f t="shared" ca="1" si="73"/>
        <v/>
      </c>
      <c r="AN213" s="293"/>
      <c r="AO213" s="298" t="str">
        <f t="shared" ca="1" si="79"/>
        <v/>
      </c>
      <c r="AP213" s="293"/>
      <c r="AQ213" s="298" t="str">
        <f t="shared" ca="1" si="74"/>
        <v/>
      </c>
      <c r="AR213" s="293"/>
      <c r="AS213" s="298" t="str">
        <f t="shared" ca="1" si="75"/>
        <v/>
      </c>
      <c r="AT213" s="293"/>
      <c r="AU213" s="298" t="str">
        <f t="shared" ca="1" si="76"/>
        <v/>
      </c>
      <c r="AV213" s="293"/>
      <c r="AW213" s="298" t="str">
        <f t="shared" ca="1" si="77"/>
        <v/>
      </c>
      <c r="AX213" s="293"/>
      <c r="AY213" s="299"/>
      <c r="AZ213" s="299" t="s">
        <v>5241</v>
      </c>
      <c r="BA213" s="299"/>
      <c r="BB213" s="299"/>
      <c r="BC213" s="299"/>
      <c r="BD213" s="299"/>
      <c r="BE213" s="299"/>
      <c r="BF213" s="299"/>
      <c r="BG213" s="299"/>
      <c r="BH213" s="300"/>
      <c r="BI213" s="301" t="str">
        <f t="shared" si="78"/>
        <v>-19900</v>
      </c>
      <c r="BJ213" s="301" t="e">
        <f ca="1">VLOOKUP(A213,資産数量・単位記入シート!$A$3:$AD$1000,30,)</f>
        <v>#N/A</v>
      </c>
      <c r="BK213" s="301">
        <f ca="1">SUMIF(公営の設計監督費!$A$2:$B$1956,工事情報入力シート!BI213,公営の設計監督費!$B$2:$B$1956)</f>
        <v>0</v>
      </c>
    </row>
    <row r="214" spans="1:63" ht="20.25" customHeight="1">
      <c r="A214" s="288" t="str">
        <f t="shared" ca="1" si="60"/>
        <v>----------</v>
      </c>
      <c r="B214" s="289" t="str">
        <f t="shared" ca="1" si="62"/>
        <v/>
      </c>
      <c r="C214" s="290"/>
      <c r="D214" s="291"/>
      <c r="E214" s="292">
        <v>20000</v>
      </c>
      <c r="F214" s="293"/>
      <c r="G214" s="293"/>
      <c r="H214" s="293"/>
      <c r="I214" s="294"/>
      <c r="J214" s="294"/>
      <c r="K214" s="294"/>
      <c r="L214" s="295"/>
      <c r="M214" s="296" t="str">
        <f t="shared" ca="1" si="63"/>
        <v/>
      </c>
      <c r="N214" s="296" t="str">
        <f ca="1">IFERROR(IF(INDIRECT(ADDRESS(ROW(),$M$1))&lt;&gt;"",INDIRECT(ADDRESS(ROW(),$M$1))*VLOOKUP(INDIRECT(ADDRESS(ROW(),$I$1)),リスト!$A:$B,2,FALSE),""),"")</f>
        <v/>
      </c>
      <c r="O214" s="295"/>
      <c r="P214" s="296" t="str">
        <f t="shared" ca="1" si="64"/>
        <v/>
      </c>
      <c r="Q214" s="294"/>
      <c r="R214" s="295"/>
      <c r="S214" s="296" t="str">
        <f t="shared" ca="1" si="65"/>
        <v/>
      </c>
      <c r="T214" s="296" t="str">
        <f ca="1">IFERROR(IF(INDIRECT(ADDRESS(ROW(),$S$1))&lt;&gt;"",INDIRECT(ADDRESS(ROW(),$S$1))*VLOOKUP(INDIRECT(ADDRESS(ROW(),$I$1)),リスト!$A:$B,2,FALSE),""),"")</f>
        <v/>
      </c>
      <c r="U214" s="295"/>
      <c r="V214" s="296" t="str">
        <f t="shared" ca="1" si="66"/>
        <v/>
      </c>
      <c r="W214" s="295"/>
      <c r="X214" s="295"/>
      <c r="Y214" s="297" t="str">
        <f t="shared" ca="1" si="67"/>
        <v/>
      </c>
      <c r="Z214" s="293"/>
      <c r="AA214" s="298" t="str">
        <f t="shared" ca="1" si="68"/>
        <v/>
      </c>
      <c r="AB214" s="293"/>
      <c r="AC214" s="298" t="str">
        <f t="shared" ca="1" si="69"/>
        <v/>
      </c>
      <c r="AD214" s="293"/>
      <c r="AE214" s="298" t="str">
        <f t="shared" ca="1" si="70"/>
        <v/>
      </c>
      <c r="AF214" s="293"/>
      <c r="AG214" s="293"/>
      <c r="AH214" s="298" t="str">
        <f t="shared" ca="1" si="71"/>
        <v/>
      </c>
      <c r="AI214" s="293"/>
      <c r="AJ214" s="298" t="str">
        <f t="shared" ca="1" si="72"/>
        <v/>
      </c>
      <c r="AK214" s="298" t="str">
        <f t="shared" ca="1" si="61"/>
        <v/>
      </c>
      <c r="AL214" s="293"/>
      <c r="AM214" s="298" t="str">
        <f t="shared" ca="1" si="73"/>
        <v/>
      </c>
      <c r="AN214" s="293"/>
      <c r="AO214" s="298" t="str">
        <f t="shared" ca="1" si="79"/>
        <v/>
      </c>
      <c r="AP214" s="293"/>
      <c r="AQ214" s="298" t="str">
        <f t="shared" ca="1" si="74"/>
        <v/>
      </c>
      <c r="AR214" s="293"/>
      <c r="AS214" s="298" t="str">
        <f t="shared" ca="1" si="75"/>
        <v/>
      </c>
      <c r="AT214" s="293"/>
      <c r="AU214" s="298" t="str">
        <f t="shared" ca="1" si="76"/>
        <v/>
      </c>
      <c r="AV214" s="293"/>
      <c r="AW214" s="298" t="str">
        <f t="shared" ca="1" si="77"/>
        <v/>
      </c>
      <c r="AX214" s="293"/>
      <c r="AY214" s="299"/>
      <c r="AZ214" s="299" t="s">
        <v>5241</v>
      </c>
      <c r="BA214" s="299"/>
      <c r="BB214" s="299"/>
      <c r="BC214" s="299"/>
      <c r="BD214" s="299"/>
      <c r="BE214" s="299"/>
      <c r="BF214" s="299"/>
      <c r="BG214" s="299"/>
      <c r="BH214" s="300"/>
      <c r="BI214" s="301" t="str">
        <f t="shared" si="78"/>
        <v>-20000</v>
      </c>
      <c r="BJ214" s="301" t="e">
        <f ca="1">VLOOKUP(A214,資産数量・単位記入シート!$A$3:$AD$1000,30,)</f>
        <v>#N/A</v>
      </c>
      <c r="BK214" s="301">
        <f ca="1">SUMIF(公営の設計監督費!$A$2:$B$1956,工事情報入力シート!BI214,公営の設計監督費!$B$2:$B$1956)</f>
        <v>0</v>
      </c>
    </row>
    <row r="215" spans="1:63" ht="20.25" customHeight="1">
      <c r="A215" s="288" t="str">
        <f t="shared" ca="1" si="60"/>
        <v>----------</v>
      </c>
      <c r="B215" s="289" t="str">
        <f t="shared" ca="1" si="62"/>
        <v/>
      </c>
      <c r="C215" s="290"/>
      <c r="D215" s="291"/>
      <c r="E215" s="292">
        <v>20100</v>
      </c>
      <c r="F215" s="293"/>
      <c r="G215" s="293"/>
      <c r="H215" s="293"/>
      <c r="I215" s="294"/>
      <c r="J215" s="294"/>
      <c r="K215" s="294"/>
      <c r="L215" s="295"/>
      <c r="M215" s="296" t="str">
        <f t="shared" ca="1" si="63"/>
        <v/>
      </c>
      <c r="N215" s="296" t="str">
        <f ca="1">IFERROR(IF(INDIRECT(ADDRESS(ROW(),$M$1))&lt;&gt;"",INDIRECT(ADDRESS(ROW(),$M$1))*VLOOKUP(INDIRECT(ADDRESS(ROW(),$I$1)),リスト!$A:$B,2,FALSE),""),"")</f>
        <v/>
      </c>
      <c r="O215" s="295"/>
      <c r="P215" s="296" t="str">
        <f t="shared" ca="1" si="64"/>
        <v/>
      </c>
      <c r="Q215" s="294"/>
      <c r="R215" s="295"/>
      <c r="S215" s="296" t="str">
        <f t="shared" ca="1" si="65"/>
        <v/>
      </c>
      <c r="T215" s="296" t="str">
        <f ca="1">IFERROR(IF(INDIRECT(ADDRESS(ROW(),$S$1))&lt;&gt;"",INDIRECT(ADDRESS(ROW(),$S$1))*VLOOKUP(INDIRECT(ADDRESS(ROW(),$I$1)),リスト!$A:$B,2,FALSE),""),"")</f>
        <v/>
      </c>
      <c r="U215" s="295"/>
      <c r="V215" s="296" t="str">
        <f t="shared" ca="1" si="66"/>
        <v/>
      </c>
      <c r="W215" s="295"/>
      <c r="X215" s="295"/>
      <c r="Y215" s="297" t="str">
        <f t="shared" ca="1" si="67"/>
        <v/>
      </c>
      <c r="Z215" s="293"/>
      <c r="AA215" s="298" t="str">
        <f t="shared" ca="1" si="68"/>
        <v/>
      </c>
      <c r="AB215" s="293"/>
      <c r="AC215" s="298" t="str">
        <f t="shared" ca="1" si="69"/>
        <v/>
      </c>
      <c r="AD215" s="293"/>
      <c r="AE215" s="298" t="str">
        <f t="shared" ca="1" si="70"/>
        <v/>
      </c>
      <c r="AF215" s="293"/>
      <c r="AG215" s="293"/>
      <c r="AH215" s="298" t="str">
        <f t="shared" ca="1" si="71"/>
        <v/>
      </c>
      <c r="AI215" s="293"/>
      <c r="AJ215" s="298" t="str">
        <f t="shared" ca="1" si="72"/>
        <v/>
      </c>
      <c r="AK215" s="298" t="str">
        <f t="shared" ca="1" si="61"/>
        <v/>
      </c>
      <c r="AL215" s="293"/>
      <c r="AM215" s="298" t="str">
        <f t="shared" ca="1" si="73"/>
        <v/>
      </c>
      <c r="AN215" s="293"/>
      <c r="AO215" s="298" t="str">
        <f t="shared" ca="1" si="79"/>
        <v/>
      </c>
      <c r="AP215" s="293"/>
      <c r="AQ215" s="298" t="str">
        <f t="shared" ca="1" si="74"/>
        <v/>
      </c>
      <c r="AR215" s="293"/>
      <c r="AS215" s="298" t="str">
        <f t="shared" ca="1" si="75"/>
        <v/>
      </c>
      <c r="AT215" s="293"/>
      <c r="AU215" s="298" t="str">
        <f t="shared" ca="1" si="76"/>
        <v/>
      </c>
      <c r="AV215" s="293"/>
      <c r="AW215" s="298" t="str">
        <f t="shared" ca="1" si="77"/>
        <v/>
      </c>
      <c r="AX215" s="293"/>
      <c r="AY215" s="299"/>
      <c r="AZ215" s="299" t="s">
        <v>5241</v>
      </c>
      <c r="BA215" s="299"/>
      <c r="BB215" s="299"/>
      <c r="BC215" s="299"/>
      <c r="BD215" s="299"/>
      <c r="BE215" s="299"/>
      <c r="BF215" s="299"/>
      <c r="BG215" s="299"/>
      <c r="BH215" s="300"/>
      <c r="BI215" s="301" t="str">
        <f t="shared" si="78"/>
        <v>-20100</v>
      </c>
      <c r="BJ215" s="301" t="e">
        <f ca="1">VLOOKUP(A215,資産数量・単位記入シート!$A$3:$AD$1000,30,)</f>
        <v>#N/A</v>
      </c>
      <c r="BK215" s="301">
        <f ca="1">SUMIF(公営の設計監督費!$A$2:$B$1956,工事情報入力シート!BI215,公営の設計監督費!$B$2:$B$1956)</f>
        <v>0</v>
      </c>
    </row>
    <row r="216" spans="1:63" ht="20.25" customHeight="1">
      <c r="A216" s="288" t="str">
        <f t="shared" ca="1" si="60"/>
        <v>----------</v>
      </c>
      <c r="B216" s="289" t="str">
        <f t="shared" ca="1" si="62"/>
        <v/>
      </c>
      <c r="C216" s="290"/>
      <c r="D216" s="291"/>
      <c r="E216" s="292">
        <v>20200</v>
      </c>
      <c r="F216" s="293"/>
      <c r="G216" s="293"/>
      <c r="H216" s="293"/>
      <c r="I216" s="294"/>
      <c r="J216" s="294"/>
      <c r="K216" s="294"/>
      <c r="L216" s="295"/>
      <c r="M216" s="296" t="str">
        <f t="shared" ca="1" si="63"/>
        <v/>
      </c>
      <c r="N216" s="296" t="str">
        <f ca="1">IFERROR(IF(INDIRECT(ADDRESS(ROW(),$M$1))&lt;&gt;"",INDIRECT(ADDRESS(ROW(),$M$1))*VLOOKUP(INDIRECT(ADDRESS(ROW(),$I$1)),リスト!$A:$B,2,FALSE),""),"")</f>
        <v/>
      </c>
      <c r="O216" s="295"/>
      <c r="P216" s="296" t="str">
        <f t="shared" ca="1" si="64"/>
        <v/>
      </c>
      <c r="Q216" s="294"/>
      <c r="R216" s="295"/>
      <c r="S216" s="296" t="str">
        <f t="shared" ca="1" si="65"/>
        <v/>
      </c>
      <c r="T216" s="296" t="str">
        <f ca="1">IFERROR(IF(INDIRECT(ADDRESS(ROW(),$S$1))&lt;&gt;"",INDIRECT(ADDRESS(ROW(),$S$1))*VLOOKUP(INDIRECT(ADDRESS(ROW(),$I$1)),リスト!$A:$B,2,FALSE),""),"")</f>
        <v/>
      </c>
      <c r="U216" s="295"/>
      <c r="V216" s="296" t="str">
        <f t="shared" ca="1" si="66"/>
        <v/>
      </c>
      <c r="W216" s="295"/>
      <c r="X216" s="295"/>
      <c r="Y216" s="297" t="str">
        <f t="shared" ca="1" si="67"/>
        <v/>
      </c>
      <c r="Z216" s="293"/>
      <c r="AA216" s="298" t="str">
        <f t="shared" ca="1" si="68"/>
        <v/>
      </c>
      <c r="AB216" s="293"/>
      <c r="AC216" s="298" t="str">
        <f t="shared" ca="1" si="69"/>
        <v/>
      </c>
      <c r="AD216" s="293"/>
      <c r="AE216" s="298" t="str">
        <f t="shared" ca="1" si="70"/>
        <v/>
      </c>
      <c r="AF216" s="293"/>
      <c r="AG216" s="293"/>
      <c r="AH216" s="298" t="str">
        <f t="shared" ca="1" si="71"/>
        <v/>
      </c>
      <c r="AI216" s="293"/>
      <c r="AJ216" s="298" t="str">
        <f t="shared" ca="1" si="72"/>
        <v/>
      </c>
      <c r="AK216" s="298" t="str">
        <f t="shared" ca="1" si="61"/>
        <v/>
      </c>
      <c r="AL216" s="293"/>
      <c r="AM216" s="298" t="str">
        <f t="shared" ca="1" si="73"/>
        <v/>
      </c>
      <c r="AN216" s="293"/>
      <c r="AO216" s="298" t="str">
        <f t="shared" ca="1" si="79"/>
        <v/>
      </c>
      <c r="AP216" s="293"/>
      <c r="AQ216" s="298" t="str">
        <f t="shared" ca="1" si="74"/>
        <v/>
      </c>
      <c r="AR216" s="293"/>
      <c r="AS216" s="298" t="str">
        <f t="shared" ca="1" si="75"/>
        <v/>
      </c>
      <c r="AT216" s="293"/>
      <c r="AU216" s="298" t="str">
        <f t="shared" ca="1" si="76"/>
        <v/>
      </c>
      <c r="AV216" s="293"/>
      <c r="AW216" s="298" t="str">
        <f t="shared" ca="1" si="77"/>
        <v/>
      </c>
      <c r="AX216" s="293"/>
      <c r="AY216" s="299"/>
      <c r="AZ216" s="299" t="s">
        <v>5241</v>
      </c>
      <c r="BA216" s="299"/>
      <c r="BB216" s="299"/>
      <c r="BC216" s="299"/>
      <c r="BD216" s="299"/>
      <c r="BE216" s="299"/>
      <c r="BF216" s="299"/>
      <c r="BG216" s="299"/>
      <c r="BH216" s="300"/>
      <c r="BI216" s="301" t="str">
        <f t="shared" si="78"/>
        <v>-20200</v>
      </c>
      <c r="BJ216" s="301" t="e">
        <f ca="1">VLOOKUP(A216,資産数量・単位記入シート!$A$3:$AD$1000,30,)</f>
        <v>#N/A</v>
      </c>
      <c r="BK216" s="301">
        <f ca="1">SUMIF(公営の設計監督費!$A$2:$B$1956,工事情報入力シート!BI216,公営の設計監督費!$B$2:$B$1956)</f>
        <v>0</v>
      </c>
    </row>
    <row r="217" spans="1:63" ht="20.25" customHeight="1">
      <c r="A217" s="288" t="str">
        <f t="shared" ca="1" si="60"/>
        <v>----------</v>
      </c>
      <c r="B217" s="289" t="str">
        <f t="shared" ca="1" si="62"/>
        <v/>
      </c>
      <c r="C217" s="290"/>
      <c r="D217" s="291"/>
      <c r="E217" s="292">
        <v>20300</v>
      </c>
      <c r="F217" s="293"/>
      <c r="G217" s="293"/>
      <c r="H217" s="293"/>
      <c r="I217" s="294"/>
      <c r="J217" s="294"/>
      <c r="K217" s="294"/>
      <c r="L217" s="295"/>
      <c r="M217" s="296" t="str">
        <f t="shared" ca="1" si="63"/>
        <v/>
      </c>
      <c r="N217" s="296" t="str">
        <f ca="1">IFERROR(IF(INDIRECT(ADDRESS(ROW(),$M$1))&lt;&gt;"",INDIRECT(ADDRESS(ROW(),$M$1))*VLOOKUP(INDIRECT(ADDRESS(ROW(),$I$1)),リスト!$A:$B,2,FALSE),""),"")</f>
        <v/>
      </c>
      <c r="O217" s="295"/>
      <c r="P217" s="296" t="str">
        <f t="shared" ca="1" si="64"/>
        <v/>
      </c>
      <c r="Q217" s="294"/>
      <c r="R217" s="295"/>
      <c r="S217" s="296" t="str">
        <f t="shared" ca="1" si="65"/>
        <v/>
      </c>
      <c r="T217" s="296" t="str">
        <f ca="1">IFERROR(IF(INDIRECT(ADDRESS(ROW(),$S$1))&lt;&gt;"",INDIRECT(ADDRESS(ROW(),$S$1))*VLOOKUP(INDIRECT(ADDRESS(ROW(),$I$1)),リスト!$A:$B,2,FALSE),""),"")</f>
        <v/>
      </c>
      <c r="U217" s="295"/>
      <c r="V217" s="296" t="str">
        <f t="shared" ca="1" si="66"/>
        <v/>
      </c>
      <c r="W217" s="295"/>
      <c r="X217" s="295"/>
      <c r="Y217" s="297" t="str">
        <f t="shared" ca="1" si="67"/>
        <v/>
      </c>
      <c r="Z217" s="293"/>
      <c r="AA217" s="298" t="str">
        <f t="shared" ca="1" si="68"/>
        <v/>
      </c>
      <c r="AB217" s="293"/>
      <c r="AC217" s="298" t="str">
        <f t="shared" ca="1" si="69"/>
        <v/>
      </c>
      <c r="AD217" s="293"/>
      <c r="AE217" s="298" t="str">
        <f t="shared" ca="1" si="70"/>
        <v/>
      </c>
      <c r="AF217" s="293"/>
      <c r="AG217" s="293"/>
      <c r="AH217" s="298" t="str">
        <f t="shared" ca="1" si="71"/>
        <v/>
      </c>
      <c r="AI217" s="293"/>
      <c r="AJ217" s="298" t="str">
        <f t="shared" ca="1" si="72"/>
        <v/>
      </c>
      <c r="AK217" s="298" t="str">
        <f t="shared" ca="1" si="61"/>
        <v/>
      </c>
      <c r="AL217" s="293"/>
      <c r="AM217" s="298" t="str">
        <f t="shared" ca="1" si="73"/>
        <v/>
      </c>
      <c r="AN217" s="293"/>
      <c r="AO217" s="298" t="str">
        <f t="shared" ca="1" si="79"/>
        <v/>
      </c>
      <c r="AP217" s="293"/>
      <c r="AQ217" s="298" t="str">
        <f t="shared" ca="1" si="74"/>
        <v/>
      </c>
      <c r="AR217" s="293"/>
      <c r="AS217" s="298" t="str">
        <f t="shared" ca="1" si="75"/>
        <v/>
      </c>
      <c r="AT217" s="293"/>
      <c r="AU217" s="298" t="str">
        <f t="shared" ca="1" si="76"/>
        <v/>
      </c>
      <c r="AV217" s="293"/>
      <c r="AW217" s="298" t="str">
        <f t="shared" ca="1" si="77"/>
        <v/>
      </c>
      <c r="AX217" s="293"/>
      <c r="AY217" s="299"/>
      <c r="AZ217" s="299" t="s">
        <v>5241</v>
      </c>
      <c r="BA217" s="299"/>
      <c r="BB217" s="299"/>
      <c r="BC217" s="299"/>
      <c r="BD217" s="299"/>
      <c r="BE217" s="299"/>
      <c r="BF217" s="299"/>
      <c r="BG217" s="299"/>
      <c r="BH217" s="300"/>
      <c r="BI217" s="301" t="str">
        <f t="shared" si="78"/>
        <v>-20300</v>
      </c>
      <c r="BJ217" s="301" t="e">
        <f ca="1">VLOOKUP(A217,資産数量・単位記入シート!$A$3:$AD$1000,30,)</f>
        <v>#N/A</v>
      </c>
      <c r="BK217" s="301">
        <f ca="1">SUMIF(公営の設計監督費!$A$2:$B$1956,工事情報入力シート!BI217,公営の設計監督費!$B$2:$B$1956)</f>
        <v>0</v>
      </c>
    </row>
    <row r="218" spans="1:63" ht="20.25" customHeight="1">
      <c r="A218" s="288" t="str">
        <f t="shared" ca="1" si="60"/>
        <v>----------</v>
      </c>
      <c r="B218" s="289" t="str">
        <f t="shared" ca="1" si="62"/>
        <v/>
      </c>
      <c r="C218" s="290"/>
      <c r="D218" s="291"/>
      <c r="E218" s="292">
        <v>20400</v>
      </c>
      <c r="F218" s="293"/>
      <c r="G218" s="293"/>
      <c r="H218" s="293"/>
      <c r="I218" s="294"/>
      <c r="J218" s="294"/>
      <c r="K218" s="294"/>
      <c r="L218" s="295"/>
      <c r="M218" s="296" t="str">
        <f t="shared" ca="1" si="63"/>
        <v/>
      </c>
      <c r="N218" s="296" t="str">
        <f ca="1">IFERROR(IF(INDIRECT(ADDRESS(ROW(),$M$1))&lt;&gt;"",INDIRECT(ADDRESS(ROW(),$M$1))*VLOOKUP(INDIRECT(ADDRESS(ROW(),$I$1)),リスト!$A:$B,2,FALSE),""),"")</f>
        <v/>
      </c>
      <c r="O218" s="295"/>
      <c r="P218" s="296" t="str">
        <f t="shared" ca="1" si="64"/>
        <v/>
      </c>
      <c r="Q218" s="294"/>
      <c r="R218" s="295"/>
      <c r="S218" s="296" t="str">
        <f t="shared" ca="1" si="65"/>
        <v/>
      </c>
      <c r="T218" s="296" t="str">
        <f ca="1">IFERROR(IF(INDIRECT(ADDRESS(ROW(),$S$1))&lt;&gt;"",INDIRECT(ADDRESS(ROW(),$S$1))*VLOOKUP(INDIRECT(ADDRESS(ROW(),$I$1)),リスト!$A:$B,2,FALSE),""),"")</f>
        <v/>
      </c>
      <c r="U218" s="295"/>
      <c r="V218" s="296" t="str">
        <f t="shared" ca="1" si="66"/>
        <v/>
      </c>
      <c r="W218" s="295"/>
      <c r="X218" s="295"/>
      <c r="Y218" s="297" t="str">
        <f t="shared" ca="1" si="67"/>
        <v/>
      </c>
      <c r="Z218" s="293"/>
      <c r="AA218" s="298" t="str">
        <f t="shared" ca="1" si="68"/>
        <v/>
      </c>
      <c r="AB218" s="293"/>
      <c r="AC218" s="298" t="str">
        <f t="shared" ca="1" si="69"/>
        <v/>
      </c>
      <c r="AD218" s="293"/>
      <c r="AE218" s="298" t="str">
        <f t="shared" ca="1" si="70"/>
        <v/>
      </c>
      <c r="AF218" s="293"/>
      <c r="AG218" s="293"/>
      <c r="AH218" s="298" t="str">
        <f t="shared" ca="1" si="71"/>
        <v/>
      </c>
      <c r="AI218" s="293"/>
      <c r="AJ218" s="298" t="str">
        <f t="shared" ca="1" si="72"/>
        <v/>
      </c>
      <c r="AK218" s="298" t="str">
        <f t="shared" ca="1" si="61"/>
        <v/>
      </c>
      <c r="AL218" s="293"/>
      <c r="AM218" s="298" t="str">
        <f t="shared" ca="1" si="73"/>
        <v/>
      </c>
      <c r="AN218" s="293"/>
      <c r="AO218" s="298" t="str">
        <f t="shared" ca="1" si="79"/>
        <v/>
      </c>
      <c r="AP218" s="293"/>
      <c r="AQ218" s="298" t="str">
        <f t="shared" ca="1" si="74"/>
        <v/>
      </c>
      <c r="AR218" s="293"/>
      <c r="AS218" s="298" t="str">
        <f t="shared" ca="1" si="75"/>
        <v/>
      </c>
      <c r="AT218" s="293"/>
      <c r="AU218" s="298" t="str">
        <f t="shared" ca="1" si="76"/>
        <v/>
      </c>
      <c r="AV218" s="293"/>
      <c r="AW218" s="298" t="str">
        <f t="shared" ca="1" si="77"/>
        <v/>
      </c>
      <c r="AX218" s="293"/>
      <c r="AY218" s="299"/>
      <c r="AZ218" s="299" t="s">
        <v>5241</v>
      </c>
      <c r="BA218" s="299"/>
      <c r="BB218" s="299"/>
      <c r="BC218" s="299"/>
      <c r="BD218" s="299"/>
      <c r="BE218" s="299"/>
      <c r="BF218" s="299"/>
      <c r="BG218" s="299"/>
      <c r="BH218" s="300"/>
      <c r="BI218" s="301" t="str">
        <f t="shared" si="78"/>
        <v>-20400</v>
      </c>
      <c r="BJ218" s="301" t="e">
        <f ca="1">VLOOKUP(A218,資産数量・単位記入シート!$A$3:$AD$1000,30,)</f>
        <v>#N/A</v>
      </c>
      <c r="BK218" s="301">
        <f ca="1">SUMIF(公営の設計監督費!$A$2:$B$1956,工事情報入力シート!BI218,公営の設計監督費!$B$2:$B$1956)</f>
        <v>0</v>
      </c>
    </row>
    <row r="219" spans="1:63" ht="20.25" customHeight="1">
      <c r="A219" s="288" t="str">
        <f t="shared" ca="1" si="60"/>
        <v>----------</v>
      </c>
      <c r="B219" s="289" t="str">
        <f t="shared" ca="1" si="62"/>
        <v/>
      </c>
      <c r="C219" s="290"/>
      <c r="D219" s="291"/>
      <c r="E219" s="292">
        <v>20500</v>
      </c>
      <c r="F219" s="293"/>
      <c r="G219" s="293"/>
      <c r="H219" s="293"/>
      <c r="I219" s="294"/>
      <c r="J219" s="294"/>
      <c r="K219" s="294"/>
      <c r="L219" s="295"/>
      <c r="M219" s="296" t="str">
        <f t="shared" ca="1" si="63"/>
        <v/>
      </c>
      <c r="N219" s="296" t="str">
        <f ca="1">IFERROR(IF(INDIRECT(ADDRESS(ROW(),$M$1))&lt;&gt;"",INDIRECT(ADDRESS(ROW(),$M$1))*VLOOKUP(INDIRECT(ADDRESS(ROW(),$I$1)),リスト!$A:$B,2,FALSE),""),"")</f>
        <v/>
      </c>
      <c r="O219" s="295"/>
      <c r="P219" s="296" t="str">
        <f t="shared" ca="1" si="64"/>
        <v/>
      </c>
      <c r="Q219" s="294"/>
      <c r="R219" s="295"/>
      <c r="S219" s="296" t="str">
        <f t="shared" ca="1" si="65"/>
        <v/>
      </c>
      <c r="T219" s="296" t="str">
        <f ca="1">IFERROR(IF(INDIRECT(ADDRESS(ROW(),$S$1))&lt;&gt;"",INDIRECT(ADDRESS(ROW(),$S$1))*VLOOKUP(INDIRECT(ADDRESS(ROW(),$I$1)),リスト!$A:$B,2,FALSE),""),"")</f>
        <v/>
      </c>
      <c r="U219" s="295"/>
      <c r="V219" s="296" t="str">
        <f t="shared" ca="1" si="66"/>
        <v/>
      </c>
      <c r="W219" s="295"/>
      <c r="X219" s="295"/>
      <c r="Y219" s="297" t="str">
        <f t="shared" ca="1" si="67"/>
        <v/>
      </c>
      <c r="Z219" s="293"/>
      <c r="AA219" s="298" t="str">
        <f t="shared" ca="1" si="68"/>
        <v/>
      </c>
      <c r="AB219" s="293"/>
      <c r="AC219" s="298" t="str">
        <f t="shared" ca="1" si="69"/>
        <v/>
      </c>
      <c r="AD219" s="293"/>
      <c r="AE219" s="298" t="str">
        <f t="shared" ca="1" si="70"/>
        <v/>
      </c>
      <c r="AF219" s="293"/>
      <c r="AG219" s="293"/>
      <c r="AH219" s="298" t="str">
        <f t="shared" ca="1" si="71"/>
        <v/>
      </c>
      <c r="AI219" s="293"/>
      <c r="AJ219" s="298" t="str">
        <f t="shared" ca="1" si="72"/>
        <v/>
      </c>
      <c r="AK219" s="298" t="str">
        <f t="shared" ca="1" si="61"/>
        <v/>
      </c>
      <c r="AL219" s="293"/>
      <c r="AM219" s="298" t="str">
        <f t="shared" ca="1" si="73"/>
        <v/>
      </c>
      <c r="AN219" s="293"/>
      <c r="AO219" s="298" t="str">
        <f t="shared" ca="1" si="79"/>
        <v/>
      </c>
      <c r="AP219" s="293"/>
      <c r="AQ219" s="298" t="str">
        <f t="shared" ca="1" si="74"/>
        <v/>
      </c>
      <c r="AR219" s="293"/>
      <c r="AS219" s="298" t="str">
        <f t="shared" ca="1" si="75"/>
        <v/>
      </c>
      <c r="AT219" s="293"/>
      <c r="AU219" s="298" t="str">
        <f t="shared" ca="1" si="76"/>
        <v/>
      </c>
      <c r="AV219" s="293"/>
      <c r="AW219" s="298" t="str">
        <f t="shared" ca="1" si="77"/>
        <v/>
      </c>
      <c r="AX219" s="293"/>
      <c r="AY219" s="299"/>
      <c r="AZ219" s="299" t="s">
        <v>5241</v>
      </c>
      <c r="BA219" s="299"/>
      <c r="BB219" s="299"/>
      <c r="BC219" s="299"/>
      <c r="BD219" s="299"/>
      <c r="BE219" s="299"/>
      <c r="BF219" s="299"/>
      <c r="BG219" s="299"/>
      <c r="BH219" s="300"/>
      <c r="BI219" s="301" t="str">
        <f t="shared" si="78"/>
        <v>-20500</v>
      </c>
      <c r="BJ219" s="301" t="e">
        <f ca="1">VLOOKUP(A219,資産数量・単位記入シート!$A$3:$AD$1000,30,)</f>
        <v>#N/A</v>
      </c>
      <c r="BK219" s="301">
        <f ca="1">SUMIF(公営の設計監督費!$A$2:$B$1956,工事情報入力シート!BI219,公営の設計監督費!$B$2:$B$1956)</f>
        <v>0</v>
      </c>
    </row>
    <row r="220" spans="1:63" ht="20.25" customHeight="1">
      <c r="A220" s="288" t="str">
        <f t="shared" ca="1" si="60"/>
        <v>----------</v>
      </c>
      <c r="B220" s="289" t="str">
        <f t="shared" ca="1" si="62"/>
        <v/>
      </c>
      <c r="C220" s="290"/>
      <c r="D220" s="291"/>
      <c r="E220" s="292">
        <v>20600</v>
      </c>
      <c r="F220" s="293"/>
      <c r="G220" s="293"/>
      <c r="H220" s="293"/>
      <c r="I220" s="294"/>
      <c r="J220" s="294"/>
      <c r="K220" s="294"/>
      <c r="L220" s="295"/>
      <c r="M220" s="296" t="str">
        <f t="shared" ca="1" si="63"/>
        <v/>
      </c>
      <c r="N220" s="296" t="str">
        <f ca="1">IFERROR(IF(INDIRECT(ADDRESS(ROW(),$M$1))&lt;&gt;"",INDIRECT(ADDRESS(ROW(),$M$1))*VLOOKUP(INDIRECT(ADDRESS(ROW(),$I$1)),リスト!$A:$B,2,FALSE),""),"")</f>
        <v/>
      </c>
      <c r="O220" s="295"/>
      <c r="P220" s="296" t="str">
        <f t="shared" ca="1" si="64"/>
        <v/>
      </c>
      <c r="Q220" s="294"/>
      <c r="R220" s="295"/>
      <c r="S220" s="296" t="str">
        <f t="shared" ca="1" si="65"/>
        <v/>
      </c>
      <c r="T220" s="296" t="str">
        <f ca="1">IFERROR(IF(INDIRECT(ADDRESS(ROW(),$S$1))&lt;&gt;"",INDIRECT(ADDRESS(ROW(),$S$1))*VLOOKUP(INDIRECT(ADDRESS(ROW(),$I$1)),リスト!$A:$B,2,FALSE),""),"")</f>
        <v/>
      </c>
      <c r="U220" s="295"/>
      <c r="V220" s="296" t="str">
        <f t="shared" ca="1" si="66"/>
        <v/>
      </c>
      <c r="W220" s="295"/>
      <c r="X220" s="295"/>
      <c r="Y220" s="297" t="str">
        <f t="shared" ca="1" si="67"/>
        <v/>
      </c>
      <c r="Z220" s="293"/>
      <c r="AA220" s="298" t="str">
        <f t="shared" ca="1" si="68"/>
        <v/>
      </c>
      <c r="AB220" s="293"/>
      <c r="AC220" s="298" t="str">
        <f t="shared" ca="1" si="69"/>
        <v/>
      </c>
      <c r="AD220" s="293"/>
      <c r="AE220" s="298" t="str">
        <f t="shared" ca="1" si="70"/>
        <v/>
      </c>
      <c r="AF220" s="293"/>
      <c r="AG220" s="293"/>
      <c r="AH220" s="298" t="str">
        <f t="shared" ca="1" si="71"/>
        <v/>
      </c>
      <c r="AI220" s="293"/>
      <c r="AJ220" s="298" t="str">
        <f t="shared" ca="1" si="72"/>
        <v/>
      </c>
      <c r="AK220" s="298" t="str">
        <f t="shared" ca="1" si="61"/>
        <v/>
      </c>
      <c r="AL220" s="293"/>
      <c r="AM220" s="298" t="str">
        <f t="shared" ca="1" si="73"/>
        <v/>
      </c>
      <c r="AN220" s="293"/>
      <c r="AO220" s="298" t="str">
        <f t="shared" ca="1" si="79"/>
        <v/>
      </c>
      <c r="AP220" s="293"/>
      <c r="AQ220" s="298" t="str">
        <f t="shared" ca="1" si="74"/>
        <v/>
      </c>
      <c r="AR220" s="293"/>
      <c r="AS220" s="298" t="str">
        <f t="shared" ca="1" si="75"/>
        <v/>
      </c>
      <c r="AT220" s="293"/>
      <c r="AU220" s="298" t="str">
        <f t="shared" ca="1" si="76"/>
        <v/>
      </c>
      <c r="AV220" s="293"/>
      <c r="AW220" s="298" t="str">
        <f t="shared" ca="1" si="77"/>
        <v/>
      </c>
      <c r="AX220" s="293"/>
      <c r="AY220" s="299"/>
      <c r="AZ220" s="299" t="s">
        <v>5241</v>
      </c>
      <c r="BA220" s="299"/>
      <c r="BB220" s="299"/>
      <c r="BC220" s="299"/>
      <c r="BD220" s="299"/>
      <c r="BE220" s="299"/>
      <c r="BF220" s="299"/>
      <c r="BG220" s="299"/>
      <c r="BH220" s="300"/>
      <c r="BI220" s="301" t="str">
        <f t="shared" si="78"/>
        <v>-20600</v>
      </c>
      <c r="BJ220" s="301" t="e">
        <f ca="1">VLOOKUP(A220,資産数量・単位記入シート!$A$3:$AD$1000,30,)</f>
        <v>#N/A</v>
      </c>
      <c r="BK220" s="301">
        <f ca="1">SUMIF(公営の設計監督費!$A$2:$B$1956,工事情報入力シート!BI220,公営の設計監督費!$B$2:$B$1956)</f>
        <v>0</v>
      </c>
    </row>
    <row r="221" spans="1:63" ht="20.25" customHeight="1">
      <c r="A221" s="288" t="str">
        <f t="shared" ca="1" si="60"/>
        <v>----------</v>
      </c>
      <c r="B221" s="289" t="str">
        <f t="shared" ca="1" si="62"/>
        <v/>
      </c>
      <c r="C221" s="290"/>
      <c r="D221" s="291"/>
      <c r="E221" s="292">
        <v>20700</v>
      </c>
      <c r="F221" s="293"/>
      <c r="G221" s="293"/>
      <c r="H221" s="293"/>
      <c r="I221" s="294"/>
      <c r="J221" s="294"/>
      <c r="K221" s="294"/>
      <c r="L221" s="295"/>
      <c r="M221" s="296" t="str">
        <f t="shared" ca="1" si="63"/>
        <v/>
      </c>
      <c r="N221" s="296" t="str">
        <f ca="1">IFERROR(IF(INDIRECT(ADDRESS(ROW(),$M$1))&lt;&gt;"",INDIRECT(ADDRESS(ROW(),$M$1))*VLOOKUP(INDIRECT(ADDRESS(ROW(),$I$1)),リスト!$A:$B,2,FALSE),""),"")</f>
        <v/>
      </c>
      <c r="O221" s="295"/>
      <c r="P221" s="296" t="str">
        <f t="shared" ca="1" si="64"/>
        <v/>
      </c>
      <c r="Q221" s="294"/>
      <c r="R221" s="295"/>
      <c r="S221" s="296" t="str">
        <f t="shared" ca="1" si="65"/>
        <v/>
      </c>
      <c r="T221" s="296" t="str">
        <f ca="1">IFERROR(IF(INDIRECT(ADDRESS(ROW(),$S$1))&lt;&gt;"",INDIRECT(ADDRESS(ROW(),$S$1))*VLOOKUP(INDIRECT(ADDRESS(ROW(),$I$1)),リスト!$A:$B,2,FALSE),""),"")</f>
        <v/>
      </c>
      <c r="U221" s="295"/>
      <c r="V221" s="296" t="str">
        <f t="shared" ca="1" si="66"/>
        <v/>
      </c>
      <c r="W221" s="295"/>
      <c r="X221" s="295"/>
      <c r="Y221" s="297" t="str">
        <f t="shared" ca="1" si="67"/>
        <v/>
      </c>
      <c r="Z221" s="293"/>
      <c r="AA221" s="298" t="str">
        <f t="shared" ca="1" si="68"/>
        <v/>
      </c>
      <c r="AB221" s="293"/>
      <c r="AC221" s="298" t="str">
        <f t="shared" ca="1" si="69"/>
        <v/>
      </c>
      <c r="AD221" s="293"/>
      <c r="AE221" s="298" t="str">
        <f t="shared" ca="1" si="70"/>
        <v/>
      </c>
      <c r="AF221" s="293"/>
      <c r="AG221" s="293"/>
      <c r="AH221" s="298" t="str">
        <f t="shared" ca="1" si="71"/>
        <v/>
      </c>
      <c r="AI221" s="293"/>
      <c r="AJ221" s="298" t="str">
        <f t="shared" ca="1" si="72"/>
        <v/>
      </c>
      <c r="AK221" s="298" t="str">
        <f t="shared" ca="1" si="61"/>
        <v/>
      </c>
      <c r="AL221" s="293"/>
      <c r="AM221" s="298" t="str">
        <f t="shared" ca="1" si="73"/>
        <v/>
      </c>
      <c r="AN221" s="293"/>
      <c r="AO221" s="298" t="str">
        <f t="shared" ca="1" si="79"/>
        <v/>
      </c>
      <c r="AP221" s="293"/>
      <c r="AQ221" s="298" t="str">
        <f t="shared" ca="1" si="74"/>
        <v/>
      </c>
      <c r="AR221" s="293"/>
      <c r="AS221" s="298" t="str">
        <f t="shared" ca="1" si="75"/>
        <v/>
      </c>
      <c r="AT221" s="293"/>
      <c r="AU221" s="298" t="str">
        <f t="shared" ca="1" si="76"/>
        <v/>
      </c>
      <c r="AV221" s="293"/>
      <c r="AW221" s="298" t="str">
        <f t="shared" ca="1" si="77"/>
        <v/>
      </c>
      <c r="AX221" s="293"/>
      <c r="AY221" s="299"/>
      <c r="AZ221" s="299" t="s">
        <v>5241</v>
      </c>
      <c r="BA221" s="299"/>
      <c r="BB221" s="299"/>
      <c r="BC221" s="299"/>
      <c r="BD221" s="299"/>
      <c r="BE221" s="299"/>
      <c r="BF221" s="299"/>
      <c r="BG221" s="299"/>
      <c r="BH221" s="300"/>
      <c r="BI221" s="301" t="str">
        <f t="shared" si="78"/>
        <v>-20700</v>
      </c>
      <c r="BJ221" s="301" t="e">
        <f ca="1">VLOOKUP(A221,資産数量・単位記入シート!$A$3:$AD$1000,30,)</f>
        <v>#N/A</v>
      </c>
      <c r="BK221" s="301">
        <f ca="1">SUMIF(公営の設計監督費!$A$2:$B$1956,工事情報入力シート!BI221,公営の設計監督費!$B$2:$B$1956)</f>
        <v>0</v>
      </c>
    </row>
    <row r="222" spans="1:63" ht="20.25" customHeight="1">
      <c r="A222" s="288" t="str">
        <f t="shared" ca="1" si="60"/>
        <v>----------</v>
      </c>
      <c r="B222" s="289" t="str">
        <f t="shared" ca="1" si="62"/>
        <v/>
      </c>
      <c r="C222" s="290"/>
      <c r="D222" s="291"/>
      <c r="E222" s="292">
        <v>20800</v>
      </c>
      <c r="F222" s="293"/>
      <c r="G222" s="293"/>
      <c r="H222" s="293"/>
      <c r="I222" s="294"/>
      <c r="J222" s="294"/>
      <c r="K222" s="294"/>
      <c r="L222" s="295"/>
      <c r="M222" s="296" t="str">
        <f t="shared" ca="1" si="63"/>
        <v/>
      </c>
      <c r="N222" s="296" t="str">
        <f ca="1">IFERROR(IF(INDIRECT(ADDRESS(ROW(),$M$1))&lt;&gt;"",INDIRECT(ADDRESS(ROW(),$M$1))*VLOOKUP(INDIRECT(ADDRESS(ROW(),$I$1)),リスト!$A:$B,2,FALSE),""),"")</f>
        <v/>
      </c>
      <c r="O222" s="295"/>
      <c r="P222" s="296" t="str">
        <f t="shared" ca="1" si="64"/>
        <v/>
      </c>
      <c r="Q222" s="294"/>
      <c r="R222" s="295"/>
      <c r="S222" s="296" t="str">
        <f t="shared" ca="1" si="65"/>
        <v/>
      </c>
      <c r="T222" s="296" t="str">
        <f ca="1">IFERROR(IF(INDIRECT(ADDRESS(ROW(),$S$1))&lt;&gt;"",INDIRECT(ADDRESS(ROW(),$S$1))*VLOOKUP(INDIRECT(ADDRESS(ROW(),$I$1)),リスト!$A:$B,2,FALSE),""),"")</f>
        <v/>
      </c>
      <c r="U222" s="295"/>
      <c r="V222" s="296" t="str">
        <f t="shared" ca="1" si="66"/>
        <v/>
      </c>
      <c r="W222" s="295"/>
      <c r="X222" s="295"/>
      <c r="Y222" s="297" t="str">
        <f t="shared" ca="1" si="67"/>
        <v/>
      </c>
      <c r="Z222" s="293"/>
      <c r="AA222" s="298" t="str">
        <f t="shared" ca="1" si="68"/>
        <v/>
      </c>
      <c r="AB222" s="293"/>
      <c r="AC222" s="298" t="str">
        <f t="shared" ca="1" si="69"/>
        <v/>
      </c>
      <c r="AD222" s="293"/>
      <c r="AE222" s="298" t="str">
        <f t="shared" ca="1" si="70"/>
        <v/>
      </c>
      <c r="AF222" s="293"/>
      <c r="AG222" s="293"/>
      <c r="AH222" s="298" t="str">
        <f t="shared" ca="1" si="71"/>
        <v/>
      </c>
      <c r="AI222" s="293"/>
      <c r="AJ222" s="298" t="str">
        <f t="shared" ca="1" si="72"/>
        <v/>
      </c>
      <c r="AK222" s="298" t="str">
        <f t="shared" ca="1" si="61"/>
        <v/>
      </c>
      <c r="AL222" s="293"/>
      <c r="AM222" s="298" t="str">
        <f t="shared" ca="1" si="73"/>
        <v/>
      </c>
      <c r="AN222" s="293"/>
      <c r="AO222" s="298" t="str">
        <f t="shared" ca="1" si="79"/>
        <v/>
      </c>
      <c r="AP222" s="293"/>
      <c r="AQ222" s="298" t="str">
        <f t="shared" ca="1" si="74"/>
        <v/>
      </c>
      <c r="AR222" s="293"/>
      <c r="AS222" s="298" t="str">
        <f t="shared" ca="1" si="75"/>
        <v/>
      </c>
      <c r="AT222" s="293"/>
      <c r="AU222" s="298" t="str">
        <f t="shared" ca="1" si="76"/>
        <v/>
      </c>
      <c r="AV222" s="293"/>
      <c r="AW222" s="298" t="str">
        <f t="shared" ca="1" si="77"/>
        <v/>
      </c>
      <c r="AX222" s="293"/>
      <c r="AY222" s="299"/>
      <c r="AZ222" s="299" t="s">
        <v>5241</v>
      </c>
      <c r="BA222" s="299"/>
      <c r="BB222" s="299"/>
      <c r="BC222" s="299"/>
      <c r="BD222" s="299"/>
      <c r="BE222" s="299"/>
      <c r="BF222" s="299"/>
      <c r="BG222" s="299"/>
      <c r="BH222" s="300"/>
      <c r="BI222" s="301" t="str">
        <f t="shared" si="78"/>
        <v>-20800</v>
      </c>
      <c r="BJ222" s="301" t="e">
        <f ca="1">VLOOKUP(A222,資産数量・単位記入シート!$A$3:$AD$1000,30,)</f>
        <v>#N/A</v>
      </c>
      <c r="BK222" s="301">
        <f ca="1">SUMIF(公営の設計監督費!$A$2:$B$1956,工事情報入力シート!BI222,公営の設計監督費!$B$2:$B$1956)</f>
        <v>0</v>
      </c>
    </row>
    <row r="223" spans="1:63" ht="20.25" customHeight="1">
      <c r="A223" s="288" t="str">
        <f t="shared" ca="1" si="60"/>
        <v>----------</v>
      </c>
      <c r="B223" s="289" t="str">
        <f t="shared" ca="1" si="62"/>
        <v/>
      </c>
      <c r="C223" s="290"/>
      <c r="D223" s="291"/>
      <c r="E223" s="292">
        <v>20900</v>
      </c>
      <c r="F223" s="293"/>
      <c r="G223" s="293"/>
      <c r="H223" s="293"/>
      <c r="I223" s="294"/>
      <c r="J223" s="294"/>
      <c r="K223" s="294"/>
      <c r="L223" s="295"/>
      <c r="M223" s="296" t="str">
        <f t="shared" ca="1" si="63"/>
        <v/>
      </c>
      <c r="N223" s="296" t="str">
        <f ca="1">IFERROR(IF(INDIRECT(ADDRESS(ROW(),$M$1))&lt;&gt;"",INDIRECT(ADDRESS(ROW(),$M$1))*VLOOKUP(INDIRECT(ADDRESS(ROW(),$I$1)),リスト!$A:$B,2,FALSE),""),"")</f>
        <v/>
      </c>
      <c r="O223" s="295"/>
      <c r="P223" s="296" t="str">
        <f t="shared" ca="1" si="64"/>
        <v/>
      </c>
      <c r="Q223" s="294"/>
      <c r="R223" s="295"/>
      <c r="S223" s="296" t="str">
        <f t="shared" ca="1" si="65"/>
        <v/>
      </c>
      <c r="T223" s="296" t="str">
        <f ca="1">IFERROR(IF(INDIRECT(ADDRESS(ROW(),$S$1))&lt;&gt;"",INDIRECT(ADDRESS(ROW(),$S$1))*VLOOKUP(INDIRECT(ADDRESS(ROW(),$I$1)),リスト!$A:$B,2,FALSE),""),"")</f>
        <v/>
      </c>
      <c r="U223" s="295"/>
      <c r="V223" s="296" t="str">
        <f t="shared" ca="1" si="66"/>
        <v/>
      </c>
      <c r="W223" s="295"/>
      <c r="X223" s="295"/>
      <c r="Y223" s="297" t="str">
        <f t="shared" ca="1" si="67"/>
        <v/>
      </c>
      <c r="Z223" s="293"/>
      <c r="AA223" s="298" t="str">
        <f t="shared" ca="1" si="68"/>
        <v/>
      </c>
      <c r="AB223" s="293"/>
      <c r="AC223" s="298" t="str">
        <f t="shared" ca="1" si="69"/>
        <v/>
      </c>
      <c r="AD223" s="293"/>
      <c r="AE223" s="298" t="str">
        <f t="shared" ca="1" si="70"/>
        <v/>
      </c>
      <c r="AF223" s="293"/>
      <c r="AG223" s="293"/>
      <c r="AH223" s="298" t="str">
        <f t="shared" ca="1" si="71"/>
        <v/>
      </c>
      <c r="AI223" s="293"/>
      <c r="AJ223" s="298" t="str">
        <f t="shared" ca="1" si="72"/>
        <v/>
      </c>
      <c r="AK223" s="298" t="str">
        <f t="shared" ca="1" si="61"/>
        <v/>
      </c>
      <c r="AL223" s="293"/>
      <c r="AM223" s="298" t="str">
        <f t="shared" ca="1" si="73"/>
        <v/>
      </c>
      <c r="AN223" s="293"/>
      <c r="AO223" s="298" t="str">
        <f t="shared" ca="1" si="79"/>
        <v/>
      </c>
      <c r="AP223" s="293"/>
      <c r="AQ223" s="298" t="str">
        <f t="shared" ca="1" si="74"/>
        <v/>
      </c>
      <c r="AR223" s="293"/>
      <c r="AS223" s="298" t="str">
        <f t="shared" ca="1" si="75"/>
        <v/>
      </c>
      <c r="AT223" s="293"/>
      <c r="AU223" s="298" t="str">
        <f t="shared" ca="1" si="76"/>
        <v/>
      </c>
      <c r="AV223" s="293"/>
      <c r="AW223" s="298" t="str">
        <f t="shared" ca="1" si="77"/>
        <v/>
      </c>
      <c r="AX223" s="293"/>
      <c r="AY223" s="299"/>
      <c r="AZ223" s="299" t="s">
        <v>5241</v>
      </c>
      <c r="BA223" s="299"/>
      <c r="BB223" s="299"/>
      <c r="BC223" s="299"/>
      <c r="BD223" s="299"/>
      <c r="BE223" s="299"/>
      <c r="BF223" s="299"/>
      <c r="BG223" s="299"/>
      <c r="BH223" s="300"/>
      <c r="BI223" s="301" t="str">
        <f t="shared" si="78"/>
        <v>-20900</v>
      </c>
      <c r="BJ223" s="301" t="e">
        <f ca="1">VLOOKUP(A223,資産数量・単位記入シート!$A$3:$AD$1000,30,)</f>
        <v>#N/A</v>
      </c>
      <c r="BK223" s="301">
        <f ca="1">SUMIF(公営の設計監督費!$A$2:$B$1956,工事情報入力シート!BI223,公営の設計監督費!$B$2:$B$1956)</f>
        <v>0</v>
      </c>
    </row>
    <row r="224" spans="1:63" ht="20.25" customHeight="1">
      <c r="A224" s="288" t="str">
        <f t="shared" ca="1" si="60"/>
        <v>----------</v>
      </c>
      <c r="B224" s="289" t="str">
        <f t="shared" ca="1" si="62"/>
        <v/>
      </c>
      <c r="C224" s="290"/>
      <c r="D224" s="291"/>
      <c r="E224" s="292">
        <v>21000</v>
      </c>
      <c r="F224" s="293"/>
      <c r="G224" s="293"/>
      <c r="H224" s="293"/>
      <c r="I224" s="294"/>
      <c r="J224" s="294"/>
      <c r="K224" s="294"/>
      <c r="L224" s="295"/>
      <c r="M224" s="296" t="str">
        <f t="shared" ca="1" si="63"/>
        <v/>
      </c>
      <c r="N224" s="296" t="str">
        <f ca="1">IFERROR(IF(INDIRECT(ADDRESS(ROW(),$M$1))&lt;&gt;"",INDIRECT(ADDRESS(ROW(),$M$1))*VLOOKUP(INDIRECT(ADDRESS(ROW(),$I$1)),リスト!$A:$B,2,FALSE),""),"")</f>
        <v/>
      </c>
      <c r="O224" s="295"/>
      <c r="P224" s="296" t="str">
        <f t="shared" ca="1" si="64"/>
        <v/>
      </c>
      <c r="Q224" s="294"/>
      <c r="R224" s="295"/>
      <c r="S224" s="296" t="str">
        <f t="shared" ca="1" si="65"/>
        <v/>
      </c>
      <c r="T224" s="296" t="str">
        <f ca="1">IFERROR(IF(INDIRECT(ADDRESS(ROW(),$S$1))&lt;&gt;"",INDIRECT(ADDRESS(ROW(),$S$1))*VLOOKUP(INDIRECT(ADDRESS(ROW(),$I$1)),リスト!$A:$B,2,FALSE),""),"")</f>
        <v/>
      </c>
      <c r="U224" s="295"/>
      <c r="V224" s="296" t="str">
        <f t="shared" ca="1" si="66"/>
        <v/>
      </c>
      <c r="W224" s="295"/>
      <c r="X224" s="295"/>
      <c r="Y224" s="297" t="str">
        <f t="shared" ca="1" si="67"/>
        <v/>
      </c>
      <c r="Z224" s="293"/>
      <c r="AA224" s="298" t="str">
        <f t="shared" ca="1" si="68"/>
        <v/>
      </c>
      <c r="AB224" s="293"/>
      <c r="AC224" s="298" t="str">
        <f t="shared" ca="1" si="69"/>
        <v/>
      </c>
      <c r="AD224" s="293"/>
      <c r="AE224" s="298" t="str">
        <f t="shared" ca="1" si="70"/>
        <v/>
      </c>
      <c r="AF224" s="293"/>
      <c r="AG224" s="293"/>
      <c r="AH224" s="298" t="str">
        <f t="shared" ca="1" si="71"/>
        <v/>
      </c>
      <c r="AI224" s="293"/>
      <c r="AJ224" s="298" t="str">
        <f t="shared" ca="1" si="72"/>
        <v/>
      </c>
      <c r="AK224" s="298" t="str">
        <f t="shared" ca="1" si="61"/>
        <v/>
      </c>
      <c r="AL224" s="293"/>
      <c r="AM224" s="298" t="str">
        <f t="shared" ca="1" si="73"/>
        <v/>
      </c>
      <c r="AN224" s="293"/>
      <c r="AO224" s="298" t="str">
        <f t="shared" ca="1" si="79"/>
        <v/>
      </c>
      <c r="AP224" s="293"/>
      <c r="AQ224" s="298" t="str">
        <f t="shared" ca="1" si="74"/>
        <v/>
      </c>
      <c r="AR224" s="293"/>
      <c r="AS224" s="298" t="str">
        <f t="shared" ca="1" si="75"/>
        <v/>
      </c>
      <c r="AT224" s="293"/>
      <c r="AU224" s="298" t="str">
        <f t="shared" ca="1" si="76"/>
        <v/>
      </c>
      <c r="AV224" s="293"/>
      <c r="AW224" s="298" t="str">
        <f t="shared" ca="1" si="77"/>
        <v/>
      </c>
      <c r="AX224" s="293"/>
      <c r="AY224" s="299"/>
      <c r="AZ224" s="299" t="s">
        <v>5241</v>
      </c>
      <c r="BA224" s="299"/>
      <c r="BB224" s="299"/>
      <c r="BC224" s="299"/>
      <c r="BD224" s="299"/>
      <c r="BE224" s="299"/>
      <c r="BF224" s="299"/>
      <c r="BG224" s="299"/>
      <c r="BH224" s="300"/>
      <c r="BI224" s="301" t="str">
        <f t="shared" si="78"/>
        <v>-21000</v>
      </c>
      <c r="BJ224" s="301" t="e">
        <f ca="1">VLOOKUP(A224,資産数量・単位記入シート!$A$3:$AD$1000,30,)</f>
        <v>#N/A</v>
      </c>
      <c r="BK224" s="301">
        <f ca="1">SUMIF(公営の設計監督費!$A$2:$B$1956,工事情報入力シート!BI224,公営の設計監督費!$B$2:$B$1956)</f>
        <v>0</v>
      </c>
    </row>
    <row r="225" spans="1:63" ht="20.25" customHeight="1">
      <c r="A225" s="288" t="str">
        <f t="shared" ca="1" si="60"/>
        <v>----------</v>
      </c>
      <c r="B225" s="289" t="str">
        <f t="shared" ca="1" si="62"/>
        <v/>
      </c>
      <c r="C225" s="290"/>
      <c r="D225" s="291"/>
      <c r="E225" s="292">
        <v>21100</v>
      </c>
      <c r="F225" s="293"/>
      <c r="G225" s="293"/>
      <c r="H225" s="293"/>
      <c r="I225" s="294"/>
      <c r="J225" s="294"/>
      <c r="K225" s="294"/>
      <c r="L225" s="295"/>
      <c r="M225" s="296" t="str">
        <f t="shared" ca="1" si="63"/>
        <v/>
      </c>
      <c r="N225" s="296" t="str">
        <f ca="1">IFERROR(IF(INDIRECT(ADDRESS(ROW(),$M$1))&lt;&gt;"",INDIRECT(ADDRESS(ROW(),$M$1))*VLOOKUP(INDIRECT(ADDRESS(ROW(),$I$1)),リスト!$A:$B,2,FALSE),""),"")</f>
        <v/>
      </c>
      <c r="O225" s="295"/>
      <c r="P225" s="296" t="str">
        <f t="shared" ca="1" si="64"/>
        <v/>
      </c>
      <c r="Q225" s="294"/>
      <c r="R225" s="295"/>
      <c r="S225" s="296" t="str">
        <f t="shared" ca="1" si="65"/>
        <v/>
      </c>
      <c r="T225" s="296" t="str">
        <f ca="1">IFERROR(IF(INDIRECT(ADDRESS(ROW(),$S$1))&lt;&gt;"",INDIRECT(ADDRESS(ROW(),$S$1))*VLOOKUP(INDIRECT(ADDRESS(ROW(),$I$1)),リスト!$A:$B,2,FALSE),""),"")</f>
        <v/>
      </c>
      <c r="U225" s="295"/>
      <c r="V225" s="296" t="str">
        <f t="shared" ca="1" si="66"/>
        <v/>
      </c>
      <c r="W225" s="295"/>
      <c r="X225" s="295"/>
      <c r="Y225" s="297" t="str">
        <f t="shared" ca="1" si="67"/>
        <v/>
      </c>
      <c r="Z225" s="293"/>
      <c r="AA225" s="298" t="str">
        <f t="shared" ca="1" si="68"/>
        <v/>
      </c>
      <c r="AB225" s="293"/>
      <c r="AC225" s="298" t="str">
        <f t="shared" ca="1" si="69"/>
        <v/>
      </c>
      <c r="AD225" s="293"/>
      <c r="AE225" s="298" t="str">
        <f t="shared" ca="1" si="70"/>
        <v/>
      </c>
      <c r="AF225" s="293"/>
      <c r="AG225" s="293"/>
      <c r="AH225" s="298" t="str">
        <f t="shared" ca="1" si="71"/>
        <v/>
      </c>
      <c r="AI225" s="293"/>
      <c r="AJ225" s="298" t="str">
        <f t="shared" ca="1" si="72"/>
        <v/>
      </c>
      <c r="AK225" s="298" t="str">
        <f t="shared" ca="1" si="61"/>
        <v/>
      </c>
      <c r="AL225" s="293"/>
      <c r="AM225" s="298" t="str">
        <f t="shared" ca="1" si="73"/>
        <v/>
      </c>
      <c r="AN225" s="293"/>
      <c r="AO225" s="298" t="str">
        <f t="shared" ca="1" si="79"/>
        <v/>
      </c>
      <c r="AP225" s="293"/>
      <c r="AQ225" s="298" t="str">
        <f t="shared" ca="1" si="74"/>
        <v/>
      </c>
      <c r="AR225" s="293"/>
      <c r="AS225" s="298" t="str">
        <f t="shared" ca="1" si="75"/>
        <v/>
      </c>
      <c r="AT225" s="293"/>
      <c r="AU225" s="298" t="str">
        <f t="shared" ca="1" si="76"/>
        <v/>
      </c>
      <c r="AV225" s="293"/>
      <c r="AW225" s="298" t="str">
        <f t="shared" ca="1" si="77"/>
        <v/>
      </c>
      <c r="AX225" s="293"/>
      <c r="AY225" s="299"/>
      <c r="AZ225" s="299" t="s">
        <v>5241</v>
      </c>
      <c r="BA225" s="299"/>
      <c r="BB225" s="299"/>
      <c r="BC225" s="299"/>
      <c r="BD225" s="299"/>
      <c r="BE225" s="299"/>
      <c r="BF225" s="299"/>
      <c r="BG225" s="299"/>
      <c r="BH225" s="300"/>
      <c r="BI225" s="301" t="str">
        <f t="shared" si="78"/>
        <v>-21100</v>
      </c>
      <c r="BJ225" s="301" t="e">
        <f ca="1">VLOOKUP(A225,資産数量・単位記入シート!$A$3:$AD$1000,30,)</f>
        <v>#N/A</v>
      </c>
      <c r="BK225" s="301">
        <f ca="1">SUMIF(公営の設計監督費!$A$2:$B$1956,工事情報入力シート!BI225,公営の設計監督費!$B$2:$B$1956)</f>
        <v>0</v>
      </c>
    </row>
    <row r="226" spans="1:63" ht="20.25" customHeight="1">
      <c r="A226" s="288" t="str">
        <f t="shared" ca="1" si="60"/>
        <v>----------</v>
      </c>
      <c r="B226" s="289" t="str">
        <f t="shared" ca="1" si="62"/>
        <v/>
      </c>
      <c r="C226" s="290"/>
      <c r="D226" s="291"/>
      <c r="E226" s="292">
        <v>21200</v>
      </c>
      <c r="F226" s="293"/>
      <c r="G226" s="293"/>
      <c r="H226" s="293"/>
      <c r="I226" s="294"/>
      <c r="J226" s="294"/>
      <c r="K226" s="294"/>
      <c r="L226" s="295"/>
      <c r="M226" s="296" t="str">
        <f t="shared" ca="1" si="63"/>
        <v/>
      </c>
      <c r="N226" s="296" t="str">
        <f ca="1">IFERROR(IF(INDIRECT(ADDRESS(ROW(),$M$1))&lt;&gt;"",INDIRECT(ADDRESS(ROW(),$M$1))*VLOOKUP(INDIRECT(ADDRESS(ROW(),$I$1)),リスト!$A:$B,2,FALSE),""),"")</f>
        <v/>
      </c>
      <c r="O226" s="295"/>
      <c r="P226" s="296" t="str">
        <f t="shared" ca="1" si="64"/>
        <v/>
      </c>
      <c r="Q226" s="294"/>
      <c r="R226" s="295"/>
      <c r="S226" s="296" t="str">
        <f t="shared" ca="1" si="65"/>
        <v/>
      </c>
      <c r="T226" s="296" t="str">
        <f ca="1">IFERROR(IF(INDIRECT(ADDRESS(ROW(),$S$1))&lt;&gt;"",INDIRECT(ADDRESS(ROW(),$S$1))*VLOOKUP(INDIRECT(ADDRESS(ROW(),$I$1)),リスト!$A:$B,2,FALSE),""),"")</f>
        <v/>
      </c>
      <c r="U226" s="295"/>
      <c r="V226" s="296" t="str">
        <f t="shared" ca="1" si="66"/>
        <v/>
      </c>
      <c r="W226" s="295"/>
      <c r="X226" s="295"/>
      <c r="Y226" s="297" t="str">
        <f t="shared" ca="1" si="67"/>
        <v/>
      </c>
      <c r="Z226" s="293"/>
      <c r="AA226" s="298" t="str">
        <f t="shared" ca="1" si="68"/>
        <v/>
      </c>
      <c r="AB226" s="293"/>
      <c r="AC226" s="298" t="str">
        <f t="shared" ca="1" si="69"/>
        <v/>
      </c>
      <c r="AD226" s="293"/>
      <c r="AE226" s="298" t="str">
        <f t="shared" ca="1" si="70"/>
        <v/>
      </c>
      <c r="AF226" s="293"/>
      <c r="AG226" s="293"/>
      <c r="AH226" s="298" t="str">
        <f t="shared" ca="1" si="71"/>
        <v/>
      </c>
      <c r="AI226" s="293"/>
      <c r="AJ226" s="298" t="str">
        <f t="shared" ca="1" si="72"/>
        <v/>
      </c>
      <c r="AK226" s="298" t="str">
        <f t="shared" ca="1" si="61"/>
        <v/>
      </c>
      <c r="AL226" s="293"/>
      <c r="AM226" s="298" t="str">
        <f t="shared" ca="1" si="73"/>
        <v/>
      </c>
      <c r="AN226" s="293"/>
      <c r="AO226" s="298" t="str">
        <f t="shared" ca="1" si="79"/>
        <v/>
      </c>
      <c r="AP226" s="293"/>
      <c r="AQ226" s="298" t="str">
        <f t="shared" ca="1" si="74"/>
        <v/>
      </c>
      <c r="AR226" s="293"/>
      <c r="AS226" s="298" t="str">
        <f t="shared" ca="1" si="75"/>
        <v/>
      </c>
      <c r="AT226" s="293"/>
      <c r="AU226" s="298" t="str">
        <f t="shared" ca="1" si="76"/>
        <v/>
      </c>
      <c r="AV226" s="293"/>
      <c r="AW226" s="298" t="str">
        <f t="shared" ca="1" si="77"/>
        <v/>
      </c>
      <c r="AX226" s="293"/>
      <c r="AY226" s="299"/>
      <c r="AZ226" s="299" t="s">
        <v>5241</v>
      </c>
      <c r="BA226" s="299"/>
      <c r="BB226" s="299"/>
      <c r="BC226" s="299"/>
      <c r="BD226" s="299"/>
      <c r="BE226" s="299"/>
      <c r="BF226" s="299"/>
      <c r="BG226" s="299"/>
      <c r="BH226" s="300"/>
      <c r="BI226" s="301" t="str">
        <f t="shared" si="78"/>
        <v>-21200</v>
      </c>
      <c r="BJ226" s="301" t="e">
        <f ca="1">VLOOKUP(A226,資産数量・単位記入シート!$A$3:$AD$1000,30,)</f>
        <v>#N/A</v>
      </c>
      <c r="BK226" s="301">
        <f ca="1">SUMIF(公営の設計監督費!$A$2:$B$1956,工事情報入力シート!BI226,公営の設計監督費!$B$2:$B$1956)</f>
        <v>0</v>
      </c>
    </row>
    <row r="227" spans="1:63" ht="20.25" customHeight="1">
      <c r="A227" s="288" t="str">
        <f t="shared" ca="1" si="60"/>
        <v>----------</v>
      </c>
      <c r="B227" s="289" t="str">
        <f t="shared" ca="1" si="62"/>
        <v/>
      </c>
      <c r="C227" s="290"/>
      <c r="D227" s="291"/>
      <c r="E227" s="292">
        <v>21300</v>
      </c>
      <c r="F227" s="293"/>
      <c r="G227" s="293"/>
      <c r="H227" s="293"/>
      <c r="I227" s="294"/>
      <c r="J227" s="294"/>
      <c r="K227" s="294"/>
      <c r="L227" s="295"/>
      <c r="M227" s="296" t="str">
        <f t="shared" ca="1" si="63"/>
        <v/>
      </c>
      <c r="N227" s="296" t="str">
        <f ca="1">IFERROR(IF(INDIRECT(ADDRESS(ROW(),$M$1))&lt;&gt;"",INDIRECT(ADDRESS(ROW(),$M$1))*VLOOKUP(INDIRECT(ADDRESS(ROW(),$I$1)),リスト!$A:$B,2,FALSE),""),"")</f>
        <v/>
      </c>
      <c r="O227" s="295"/>
      <c r="P227" s="296" t="str">
        <f t="shared" ca="1" si="64"/>
        <v/>
      </c>
      <c r="Q227" s="294"/>
      <c r="R227" s="295"/>
      <c r="S227" s="296" t="str">
        <f t="shared" ca="1" si="65"/>
        <v/>
      </c>
      <c r="T227" s="296" t="str">
        <f ca="1">IFERROR(IF(INDIRECT(ADDRESS(ROW(),$S$1))&lt;&gt;"",INDIRECT(ADDRESS(ROW(),$S$1))*VLOOKUP(INDIRECT(ADDRESS(ROW(),$I$1)),リスト!$A:$B,2,FALSE),""),"")</f>
        <v/>
      </c>
      <c r="U227" s="295"/>
      <c r="V227" s="296" t="str">
        <f t="shared" ca="1" si="66"/>
        <v/>
      </c>
      <c r="W227" s="295"/>
      <c r="X227" s="295"/>
      <c r="Y227" s="297" t="str">
        <f t="shared" ca="1" si="67"/>
        <v/>
      </c>
      <c r="Z227" s="293"/>
      <c r="AA227" s="298" t="str">
        <f t="shared" ca="1" si="68"/>
        <v/>
      </c>
      <c r="AB227" s="293"/>
      <c r="AC227" s="298" t="str">
        <f t="shared" ca="1" si="69"/>
        <v/>
      </c>
      <c r="AD227" s="293"/>
      <c r="AE227" s="298" t="str">
        <f t="shared" ca="1" si="70"/>
        <v/>
      </c>
      <c r="AF227" s="293"/>
      <c r="AG227" s="293"/>
      <c r="AH227" s="298" t="str">
        <f t="shared" ca="1" si="71"/>
        <v/>
      </c>
      <c r="AI227" s="293"/>
      <c r="AJ227" s="298" t="str">
        <f t="shared" ca="1" si="72"/>
        <v/>
      </c>
      <c r="AK227" s="298" t="str">
        <f t="shared" ca="1" si="61"/>
        <v/>
      </c>
      <c r="AL227" s="293"/>
      <c r="AM227" s="298" t="str">
        <f t="shared" ca="1" si="73"/>
        <v/>
      </c>
      <c r="AN227" s="293"/>
      <c r="AO227" s="298" t="str">
        <f t="shared" ca="1" si="79"/>
        <v/>
      </c>
      <c r="AP227" s="293"/>
      <c r="AQ227" s="298" t="str">
        <f t="shared" ca="1" si="74"/>
        <v/>
      </c>
      <c r="AR227" s="293"/>
      <c r="AS227" s="298" t="str">
        <f t="shared" ca="1" si="75"/>
        <v/>
      </c>
      <c r="AT227" s="293"/>
      <c r="AU227" s="298" t="str">
        <f t="shared" ca="1" si="76"/>
        <v/>
      </c>
      <c r="AV227" s="293"/>
      <c r="AW227" s="298" t="str">
        <f t="shared" ca="1" si="77"/>
        <v/>
      </c>
      <c r="AX227" s="293"/>
      <c r="AY227" s="299"/>
      <c r="AZ227" s="299" t="s">
        <v>5241</v>
      </c>
      <c r="BA227" s="299"/>
      <c r="BB227" s="299"/>
      <c r="BC227" s="299"/>
      <c r="BD227" s="299"/>
      <c r="BE227" s="299"/>
      <c r="BF227" s="299"/>
      <c r="BG227" s="299"/>
      <c r="BH227" s="300"/>
      <c r="BI227" s="301" t="str">
        <f t="shared" si="78"/>
        <v>-21300</v>
      </c>
      <c r="BJ227" s="301" t="e">
        <f ca="1">VLOOKUP(A227,資産数量・単位記入シート!$A$3:$AD$1000,30,)</f>
        <v>#N/A</v>
      </c>
      <c r="BK227" s="301">
        <f ca="1">SUMIF(公営の設計監督費!$A$2:$B$1956,工事情報入力シート!BI227,公営の設計監督費!$B$2:$B$1956)</f>
        <v>0</v>
      </c>
    </row>
    <row r="228" spans="1:63" ht="20.25" customHeight="1">
      <c r="A228" s="288" t="str">
        <f t="shared" ca="1" si="60"/>
        <v>----------</v>
      </c>
      <c r="B228" s="289" t="str">
        <f t="shared" ca="1" si="62"/>
        <v/>
      </c>
      <c r="C228" s="290"/>
      <c r="D228" s="291"/>
      <c r="E228" s="292">
        <v>21400</v>
      </c>
      <c r="F228" s="293"/>
      <c r="G228" s="293"/>
      <c r="H228" s="293"/>
      <c r="I228" s="294"/>
      <c r="J228" s="294"/>
      <c r="K228" s="294"/>
      <c r="L228" s="295"/>
      <c r="M228" s="296" t="str">
        <f t="shared" ca="1" si="63"/>
        <v/>
      </c>
      <c r="N228" s="296" t="str">
        <f ca="1">IFERROR(IF(INDIRECT(ADDRESS(ROW(),$M$1))&lt;&gt;"",INDIRECT(ADDRESS(ROW(),$M$1))*VLOOKUP(INDIRECT(ADDRESS(ROW(),$I$1)),リスト!$A:$B,2,FALSE),""),"")</f>
        <v/>
      </c>
      <c r="O228" s="295"/>
      <c r="P228" s="296" t="str">
        <f t="shared" ca="1" si="64"/>
        <v/>
      </c>
      <c r="Q228" s="294"/>
      <c r="R228" s="295"/>
      <c r="S228" s="296" t="str">
        <f t="shared" ca="1" si="65"/>
        <v/>
      </c>
      <c r="T228" s="296" t="str">
        <f ca="1">IFERROR(IF(INDIRECT(ADDRESS(ROW(),$S$1))&lt;&gt;"",INDIRECT(ADDRESS(ROW(),$S$1))*VLOOKUP(INDIRECT(ADDRESS(ROW(),$I$1)),リスト!$A:$B,2,FALSE),""),"")</f>
        <v/>
      </c>
      <c r="U228" s="295"/>
      <c r="V228" s="296" t="str">
        <f t="shared" ca="1" si="66"/>
        <v/>
      </c>
      <c r="W228" s="295"/>
      <c r="X228" s="295"/>
      <c r="Y228" s="297" t="str">
        <f t="shared" ca="1" si="67"/>
        <v/>
      </c>
      <c r="Z228" s="293"/>
      <c r="AA228" s="298" t="str">
        <f t="shared" ca="1" si="68"/>
        <v/>
      </c>
      <c r="AB228" s="293"/>
      <c r="AC228" s="298" t="str">
        <f t="shared" ca="1" si="69"/>
        <v/>
      </c>
      <c r="AD228" s="293"/>
      <c r="AE228" s="298" t="str">
        <f t="shared" ca="1" si="70"/>
        <v/>
      </c>
      <c r="AF228" s="293"/>
      <c r="AG228" s="293"/>
      <c r="AH228" s="298" t="str">
        <f t="shared" ca="1" si="71"/>
        <v/>
      </c>
      <c r="AI228" s="293"/>
      <c r="AJ228" s="298" t="str">
        <f t="shared" ca="1" si="72"/>
        <v/>
      </c>
      <c r="AK228" s="298" t="str">
        <f t="shared" ca="1" si="61"/>
        <v/>
      </c>
      <c r="AL228" s="293"/>
      <c r="AM228" s="298" t="str">
        <f t="shared" ca="1" si="73"/>
        <v/>
      </c>
      <c r="AN228" s="293"/>
      <c r="AO228" s="298" t="str">
        <f t="shared" ca="1" si="79"/>
        <v/>
      </c>
      <c r="AP228" s="293"/>
      <c r="AQ228" s="298" t="str">
        <f t="shared" ca="1" si="74"/>
        <v/>
      </c>
      <c r="AR228" s="293"/>
      <c r="AS228" s="298" t="str">
        <f t="shared" ca="1" si="75"/>
        <v/>
      </c>
      <c r="AT228" s="293"/>
      <c r="AU228" s="298" t="str">
        <f t="shared" ca="1" si="76"/>
        <v/>
      </c>
      <c r="AV228" s="293"/>
      <c r="AW228" s="298" t="str">
        <f t="shared" ca="1" si="77"/>
        <v/>
      </c>
      <c r="AX228" s="293"/>
      <c r="AY228" s="299"/>
      <c r="AZ228" s="299" t="s">
        <v>5241</v>
      </c>
      <c r="BA228" s="299"/>
      <c r="BB228" s="299"/>
      <c r="BC228" s="299"/>
      <c r="BD228" s="299"/>
      <c r="BE228" s="299"/>
      <c r="BF228" s="299"/>
      <c r="BG228" s="299"/>
      <c r="BH228" s="300"/>
      <c r="BI228" s="301" t="str">
        <f t="shared" si="78"/>
        <v>-21400</v>
      </c>
      <c r="BJ228" s="301" t="e">
        <f ca="1">VLOOKUP(A228,資産数量・単位記入シート!$A$3:$AD$1000,30,)</f>
        <v>#N/A</v>
      </c>
      <c r="BK228" s="301">
        <f ca="1">SUMIF(公営の設計監督費!$A$2:$B$1956,工事情報入力シート!BI228,公営の設計監督費!$B$2:$B$1956)</f>
        <v>0</v>
      </c>
    </row>
    <row r="229" spans="1:63" ht="20.25" customHeight="1">
      <c r="A229" s="288" t="str">
        <f t="shared" ca="1" si="60"/>
        <v>----------</v>
      </c>
      <c r="B229" s="289" t="str">
        <f t="shared" ca="1" si="62"/>
        <v/>
      </c>
      <c r="C229" s="290"/>
      <c r="D229" s="291"/>
      <c r="E229" s="292">
        <v>21500</v>
      </c>
      <c r="F229" s="293"/>
      <c r="G229" s="293"/>
      <c r="H229" s="293"/>
      <c r="I229" s="294"/>
      <c r="J229" s="294"/>
      <c r="K229" s="294"/>
      <c r="L229" s="295"/>
      <c r="M229" s="296" t="str">
        <f t="shared" ca="1" si="63"/>
        <v/>
      </c>
      <c r="N229" s="296" t="str">
        <f ca="1">IFERROR(IF(INDIRECT(ADDRESS(ROW(),$M$1))&lt;&gt;"",INDIRECT(ADDRESS(ROW(),$M$1))*VLOOKUP(INDIRECT(ADDRESS(ROW(),$I$1)),リスト!$A:$B,2,FALSE),""),"")</f>
        <v/>
      </c>
      <c r="O229" s="295"/>
      <c r="P229" s="296" t="str">
        <f t="shared" ca="1" si="64"/>
        <v/>
      </c>
      <c r="Q229" s="294"/>
      <c r="R229" s="295"/>
      <c r="S229" s="296" t="str">
        <f t="shared" ca="1" si="65"/>
        <v/>
      </c>
      <c r="T229" s="296" t="str">
        <f ca="1">IFERROR(IF(INDIRECT(ADDRESS(ROW(),$S$1))&lt;&gt;"",INDIRECT(ADDRESS(ROW(),$S$1))*VLOOKUP(INDIRECT(ADDRESS(ROW(),$I$1)),リスト!$A:$B,2,FALSE),""),"")</f>
        <v/>
      </c>
      <c r="U229" s="295"/>
      <c r="V229" s="296" t="str">
        <f t="shared" ca="1" si="66"/>
        <v/>
      </c>
      <c r="W229" s="295"/>
      <c r="X229" s="295"/>
      <c r="Y229" s="297" t="str">
        <f t="shared" ca="1" si="67"/>
        <v/>
      </c>
      <c r="Z229" s="293"/>
      <c r="AA229" s="298" t="str">
        <f t="shared" ca="1" si="68"/>
        <v/>
      </c>
      <c r="AB229" s="293"/>
      <c r="AC229" s="298" t="str">
        <f t="shared" ca="1" si="69"/>
        <v/>
      </c>
      <c r="AD229" s="293"/>
      <c r="AE229" s="298" t="str">
        <f t="shared" ca="1" si="70"/>
        <v/>
      </c>
      <c r="AF229" s="293"/>
      <c r="AG229" s="293"/>
      <c r="AH229" s="298" t="str">
        <f t="shared" ca="1" si="71"/>
        <v/>
      </c>
      <c r="AI229" s="293"/>
      <c r="AJ229" s="298" t="str">
        <f t="shared" ca="1" si="72"/>
        <v/>
      </c>
      <c r="AK229" s="298" t="str">
        <f t="shared" ca="1" si="61"/>
        <v/>
      </c>
      <c r="AL229" s="293"/>
      <c r="AM229" s="298" t="str">
        <f t="shared" ca="1" si="73"/>
        <v/>
      </c>
      <c r="AN229" s="293"/>
      <c r="AO229" s="298" t="str">
        <f t="shared" ca="1" si="79"/>
        <v/>
      </c>
      <c r="AP229" s="293"/>
      <c r="AQ229" s="298" t="str">
        <f t="shared" ca="1" si="74"/>
        <v/>
      </c>
      <c r="AR229" s="293"/>
      <c r="AS229" s="298" t="str">
        <f t="shared" ca="1" si="75"/>
        <v/>
      </c>
      <c r="AT229" s="293"/>
      <c r="AU229" s="298" t="str">
        <f t="shared" ca="1" si="76"/>
        <v/>
      </c>
      <c r="AV229" s="293"/>
      <c r="AW229" s="298" t="str">
        <f t="shared" ca="1" si="77"/>
        <v/>
      </c>
      <c r="AX229" s="293"/>
      <c r="AY229" s="299"/>
      <c r="AZ229" s="299" t="s">
        <v>5241</v>
      </c>
      <c r="BA229" s="299"/>
      <c r="BB229" s="299"/>
      <c r="BC229" s="299"/>
      <c r="BD229" s="299"/>
      <c r="BE229" s="299"/>
      <c r="BF229" s="299"/>
      <c r="BG229" s="299"/>
      <c r="BH229" s="300"/>
      <c r="BI229" s="301" t="str">
        <f t="shared" si="78"/>
        <v>-21500</v>
      </c>
      <c r="BJ229" s="301" t="e">
        <f ca="1">VLOOKUP(A229,資産数量・単位記入シート!$A$3:$AD$1000,30,)</f>
        <v>#N/A</v>
      </c>
      <c r="BK229" s="301">
        <f ca="1">SUMIF(公営の設計監督費!$A$2:$B$1956,工事情報入力シート!BI229,公営の設計監督費!$B$2:$B$1956)</f>
        <v>0</v>
      </c>
    </row>
    <row r="230" spans="1:63" ht="20.25" customHeight="1">
      <c r="A230" s="288" t="str">
        <f t="shared" ca="1" si="60"/>
        <v>----------</v>
      </c>
      <c r="B230" s="289" t="str">
        <f t="shared" ca="1" si="62"/>
        <v/>
      </c>
      <c r="C230" s="290"/>
      <c r="D230" s="291"/>
      <c r="E230" s="292">
        <v>21600</v>
      </c>
      <c r="F230" s="293"/>
      <c r="G230" s="293"/>
      <c r="H230" s="293"/>
      <c r="I230" s="294"/>
      <c r="J230" s="294"/>
      <c r="K230" s="294"/>
      <c r="L230" s="295"/>
      <c r="M230" s="296" t="str">
        <f t="shared" ca="1" si="63"/>
        <v/>
      </c>
      <c r="N230" s="296" t="str">
        <f ca="1">IFERROR(IF(INDIRECT(ADDRESS(ROW(),$M$1))&lt;&gt;"",INDIRECT(ADDRESS(ROW(),$M$1))*VLOOKUP(INDIRECT(ADDRESS(ROW(),$I$1)),リスト!$A:$B,2,FALSE),""),"")</f>
        <v/>
      </c>
      <c r="O230" s="295"/>
      <c r="P230" s="296" t="str">
        <f t="shared" ca="1" si="64"/>
        <v/>
      </c>
      <c r="Q230" s="294"/>
      <c r="R230" s="295"/>
      <c r="S230" s="296" t="str">
        <f t="shared" ca="1" si="65"/>
        <v/>
      </c>
      <c r="T230" s="296" t="str">
        <f ca="1">IFERROR(IF(INDIRECT(ADDRESS(ROW(),$S$1))&lt;&gt;"",INDIRECT(ADDRESS(ROW(),$S$1))*VLOOKUP(INDIRECT(ADDRESS(ROW(),$I$1)),リスト!$A:$B,2,FALSE),""),"")</f>
        <v/>
      </c>
      <c r="U230" s="295"/>
      <c r="V230" s="296" t="str">
        <f t="shared" ca="1" si="66"/>
        <v/>
      </c>
      <c r="W230" s="295"/>
      <c r="X230" s="295"/>
      <c r="Y230" s="297" t="str">
        <f t="shared" ca="1" si="67"/>
        <v/>
      </c>
      <c r="Z230" s="293"/>
      <c r="AA230" s="298" t="str">
        <f t="shared" ca="1" si="68"/>
        <v/>
      </c>
      <c r="AB230" s="293"/>
      <c r="AC230" s="298" t="str">
        <f t="shared" ca="1" si="69"/>
        <v/>
      </c>
      <c r="AD230" s="293"/>
      <c r="AE230" s="298" t="str">
        <f t="shared" ca="1" si="70"/>
        <v/>
      </c>
      <c r="AF230" s="293"/>
      <c r="AG230" s="293"/>
      <c r="AH230" s="298" t="str">
        <f t="shared" ca="1" si="71"/>
        <v/>
      </c>
      <c r="AI230" s="293"/>
      <c r="AJ230" s="298" t="str">
        <f t="shared" ca="1" si="72"/>
        <v/>
      </c>
      <c r="AK230" s="298" t="str">
        <f t="shared" ca="1" si="61"/>
        <v/>
      </c>
      <c r="AL230" s="293"/>
      <c r="AM230" s="298" t="str">
        <f t="shared" ca="1" si="73"/>
        <v/>
      </c>
      <c r="AN230" s="293"/>
      <c r="AO230" s="298" t="str">
        <f t="shared" ca="1" si="79"/>
        <v/>
      </c>
      <c r="AP230" s="293"/>
      <c r="AQ230" s="298" t="str">
        <f t="shared" ca="1" si="74"/>
        <v/>
      </c>
      <c r="AR230" s="293"/>
      <c r="AS230" s="298" t="str">
        <f t="shared" ca="1" si="75"/>
        <v/>
      </c>
      <c r="AT230" s="293"/>
      <c r="AU230" s="298" t="str">
        <f t="shared" ca="1" si="76"/>
        <v/>
      </c>
      <c r="AV230" s="293"/>
      <c r="AW230" s="298" t="str">
        <f t="shared" ca="1" si="77"/>
        <v/>
      </c>
      <c r="AX230" s="293"/>
      <c r="AY230" s="299"/>
      <c r="AZ230" s="299" t="s">
        <v>5241</v>
      </c>
      <c r="BA230" s="299"/>
      <c r="BB230" s="299"/>
      <c r="BC230" s="299"/>
      <c r="BD230" s="299"/>
      <c r="BE230" s="299"/>
      <c r="BF230" s="299"/>
      <c r="BG230" s="299"/>
      <c r="BH230" s="300"/>
      <c r="BI230" s="301" t="str">
        <f t="shared" si="78"/>
        <v>-21600</v>
      </c>
      <c r="BJ230" s="301" t="e">
        <f ca="1">VLOOKUP(A230,資産数量・単位記入シート!$A$3:$AD$1000,30,)</f>
        <v>#N/A</v>
      </c>
      <c r="BK230" s="301">
        <f ca="1">SUMIF(公営の設計監督費!$A$2:$B$1956,工事情報入力シート!BI230,公営の設計監督費!$B$2:$B$1956)</f>
        <v>0</v>
      </c>
    </row>
    <row r="231" spans="1:63" ht="20.25" customHeight="1">
      <c r="A231" s="288" t="str">
        <f t="shared" ca="1" si="60"/>
        <v>----------</v>
      </c>
      <c r="B231" s="289" t="str">
        <f t="shared" ca="1" si="62"/>
        <v/>
      </c>
      <c r="C231" s="290"/>
      <c r="D231" s="291"/>
      <c r="E231" s="292">
        <v>21700</v>
      </c>
      <c r="F231" s="293"/>
      <c r="G231" s="293"/>
      <c r="H231" s="293"/>
      <c r="I231" s="294"/>
      <c r="J231" s="294"/>
      <c r="K231" s="294"/>
      <c r="L231" s="295"/>
      <c r="M231" s="296" t="str">
        <f t="shared" ca="1" si="63"/>
        <v/>
      </c>
      <c r="N231" s="296" t="str">
        <f ca="1">IFERROR(IF(INDIRECT(ADDRESS(ROW(),$M$1))&lt;&gt;"",INDIRECT(ADDRESS(ROW(),$M$1))*VLOOKUP(INDIRECT(ADDRESS(ROW(),$I$1)),リスト!$A:$B,2,FALSE),""),"")</f>
        <v/>
      </c>
      <c r="O231" s="295"/>
      <c r="P231" s="296" t="str">
        <f t="shared" ca="1" si="64"/>
        <v/>
      </c>
      <c r="Q231" s="294"/>
      <c r="R231" s="295"/>
      <c r="S231" s="296" t="str">
        <f t="shared" ca="1" si="65"/>
        <v/>
      </c>
      <c r="T231" s="296" t="str">
        <f ca="1">IFERROR(IF(INDIRECT(ADDRESS(ROW(),$S$1))&lt;&gt;"",INDIRECT(ADDRESS(ROW(),$S$1))*VLOOKUP(INDIRECT(ADDRESS(ROW(),$I$1)),リスト!$A:$B,2,FALSE),""),"")</f>
        <v/>
      </c>
      <c r="U231" s="295"/>
      <c r="V231" s="296" t="str">
        <f t="shared" ca="1" si="66"/>
        <v/>
      </c>
      <c r="W231" s="295"/>
      <c r="X231" s="295"/>
      <c r="Y231" s="297" t="str">
        <f t="shared" ca="1" si="67"/>
        <v/>
      </c>
      <c r="Z231" s="293"/>
      <c r="AA231" s="298" t="str">
        <f t="shared" ca="1" si="68"/>
        <v/>
      </c>
      <c r="AB231" s="293"/>
      <c r="AC231" s="298" t="str">
        <f t="shared" ca="1" si="69"/>
        <v/>
      </c>
      <c r="AD231" s="293"/>
      <c r="AE231" s="298" t="str">
        <f t="shared" ca="1" si="70"/>
        <v/>
      </c>
      <c r="AF231" s="293"/>
      <c r="AG231" s="293"/>
      <c r="AH231" s="298" t="str">
        <f t="shared" ca="1" si="71"/>
        <v/>
      </c>
      <c r="AI231" s="293"/>
      <c r="AJ231" s="298" t="str">
        <f t="shared" ca="1" si="72"/>
        <v/>
      </c>
      <c r="AK231" s="298" t="str">
        <f t="shared" ca="1" si="61"/>
        <v/>
      </c>
      <c r="AL231" s="293"/>
      <c r="AM231" s="298" t="str">
        <f t="shared" ca="1" si="73"/>
        <v/>
      </c>
      <c r="AN231" s="293"/>
      <c r="AO231" s="298" t="str">
        <f t="shared" ca="1" si="79"/>
        <v/>
      </c>
      <c r="AP231" s="293"/>
      <c r="AQ231" s="298" t="str">
        <f t="shared" ca="1" si="74"/>
        <v/>
      </c>
      <c r="AR231" s="293"/>
      <c r="AS231" s="298" t="str">
        <f t="shared" ca="1" si="75"/>
        <v/>
      </c>
      <c r="AT231" s="293"/>
      <c r="AU231" s="298" t="str">
        <f t="shared" ca="1" si="76"/>
        <v/>
      </c>
      <c r="AV231" s="293"/>
      <c r="AW231" s="298" t="str">
        <f t="shared" ca="1" si="77"/>
        <v/>
      </c>
      <c r="AX231" s="293"/>
      <c r="AY231" s="299"/>
      <c r="AZ231" s="299" t="s">
        <v>5241</v>
      </c>
      <c r="BA231" s="299"/>
      <c r="BB231" s="299"/>
      <c r="BC231" s="299"/>
      <c r="BD231" s="299"/>
      <c r="BE231" s="299"/>
      <c r="BF231" s="299"/>
      <c r="BG231" s="299"/>
      <c r="BH231" s="300"/>
      <c r="BI231" s="301" t="str">
        <f t="shared" si="78"/>
        <v>-21700</v>
      </c>
      <c r="BJ231" s="301" t="e">
        <f ca="1">VLOOKUP(A231,資産数量・単位記入シート!$A$3:$AD$1000,30,)</f>
        <v>#N/A</v>
      </c>
      <c r="BK231" s="301">
        <f ca="1">SUMIF(公営の設計監督費!$A$2:$B$1956,工事情報入力シート!BI231,公営の設計監督費!$B$2:$B$1956)</f>
        <v>0</v>
      </c>
    </row>
    <row r="232" spans="1:63" ht="20.25" customHeight="1">
      <c r="A232" s="288" t="str">
        <f t="shared" ca="1" si="60"/>
        <v>----------</v>
      </c>
      <c r="B232" s="289" t="str">
        <f t="shared" ca="1" si="62"/>
        <v/>
      </c>
      <c r="C232" s="290"/>
      <c r="D232" s="291"/>
      <c r="E232" s="292">
        <v>21800</v>
      </c>
      <c r="F232" s="293"/>
      <c r="G232" s="293"/>
      <c r="H232" s="293"/>
      <c r="I232" s="294"/>
      <c r="J232" s="294"/>
      <c r="K232" s="294"/>
      <c r="L232" s="295"/>
      <c r="M232" s="296" t="str">
        <f t="shared" ca="1" si="63"/>
        <v/>
      </c>
      <c r="N232" s="296" t="str">
        <f ca="1">IFERROR(IF(INDIRECT(ADDRESS(ROW(),$M$1))&lt;&gt;"",INDIRECT(ADDRESS(ROW(),$M$1))*VLOOKUP(INDIRECT(ADDRESS(ROW(),$I$1)),リスト!$A:$B,2,FALSE),""),"")</f>
        <v/>
      </c>
      <c r="O232" s="295"/>
      <c r="P232" s="296" t="str">
        <f t="shared" ca="1" si="64"/>
        <v/>
      </c>
      <c r="Q232" s="294"/>
      <c r="R232" s="295"/>
      <c r="S232" s="296" t="str">
        <f t="shared" ca="1" si="65"/>
        <v/>
      </c>
      <c r="T232" s="296" t="str">
        <f ca="1">IFERROR(IF(INDIRECT(ADDRESS(ROW(),$S$1))&lt;&gt;"",INDIRECT(ADDRESS(ROW(),$S$1))*VLOOKUP(INDIRECT(ADDRESS(ROW(),$I$1)),リスト!$A:$B,2,FALSE),""),"")</f>
        <v/>
      </c>
      <c r="U232" s="295"/>
      <c r="V232" s="296" t="str">
        <f t="shared" ca="1" si="66"/>
        <v/>
      </c>
      <c r="W232" s="295"/>
      <c r="X232" s="295"/>
      <c r="Y232" s="297" t="str">
        <f t="shared" ca="1" si="67"/>
        <v/>
      </c>
      <c r="Z232" s="293"/>
      <c r="AA232" s="298" t="str">
        <f t="shared" ca="1" si="68"/>
        <v/>
      </c>
      <c r="AB232" s="293"/>
      <c r="AC232" s="298" t="str">
        <f t="shared" ca="1" si="69"/>
        <v/>
      </c>
      <c r="AD232" s="293"/>
      <c r="AE232" s="298" t="str">
        <f t="shared" ca="1" si="70"/>
        <v/>
      </c>
      <c r="AF232" s="293"/>
      <c r="AG232" s="293"/>
      <c r="AH232" s="298" t="str">
        <f t="shared" ca="1" si="71"/>
        <v/>
      </c>
      <c r="AI232" s="293"/>
      <c r="AJ232" s="298" t="str">
        <f t="shared" ca="1" si="72"/>
        <v/>
      </c>
      <c r="AK232" s="298" t="str">
        <f t="shared" ca="1" si="61"/>
        <v/>
      </c>
      <c r="AL232" s="293"/>
      <c r="AM232" s="298" t="str">
        <f t="shared" ca="1" si="73"/>
        <v/>
      </c>
      <c r="AN232" s="293"/>
      <c r="AO232" s="298" t="str">
        <f t="shared" ca="1" si="79"/>
        <v/>
      </c>
      <c r="AP232" s="293"/>
      <c r="AQ232" s="298" t="str">
        <f t="shared" ca="1" si="74"/>
        <v/>
      </c>
      <c r="AR232" s="293"/>
      <c r="AS232" s="298" t="str">
        <f t="shared" ca="1" si="75"/>
        <v/>
      </c>
      <c r="AT232" s="293"/>
      <c r="AU232" s="298" t="str">
        <f t="shared" ca="1" si="76"/>
        <v/>
      </c>
      <c r="AV232" s="293"/>
      <c r="AW232" s="298" t="str">
        <f t="shared" ca="1" si="77"/>
        <v/>
      </c>
      <c r="AX232" s="293"/>
      <c r="AY232" s="299"/>
      <c r="AZ232" s="299" t="s">
        <v>5241</v>
      </c>
      <c r="BA232" s="299"/>
      <c r="BB232" s="299"/>
      <c r="BC232" s="299"/>
      <c r="BD232" s="299"/>
      <c r="BE232" s="299"/>
      <c r="BF232" s="299"/>
      <c r="BG232" s="299"/>
      <c r="BH232" s="300"/>
      <c r="BI232" s="301" t="str">
        <f t="shared" si="78"/>
        <v>-21800</v>
      </c>
      <c r="BJ232" s="301" t="e">
        <f ca="1">VLOOKUP(A232,資産数量・単位記入シート!$A$3:$AD$1000,30,)</f>
        <v>#N/A</v>
      </c>
      <c r="BK232" s="301">
        <f ca="1">SUMIF(公営の設計監督費!$A$2:$B$1956,工事情報入力シート!BI232,公営の設計監督費!$B$2:$B$1956)</f>
        <v>0</v>
      </c>
    </row>
    <row r="233" spans="1:63" ht="20.25" customHeight="1">
      <c r="A233" s="288" t="str">
        <f t="shared" ca="1" si="60"/>
        <v>----------</v>
      </c>
      <c r="B233" s="289" t="str">
        <f t="shared" ca="1" si="62"/>
        <v/>
      </c>
      <c r="C233" s="290"/>
      <c r="D233" s="291"/>
      <c r="E233" s="292">
        <v>21900</v>
      </c>
      <c r="F233" s="293"/>
      <c r="G233" s="293"/>
      <c r="H233" s="293"/>
      <c r="I233" s="294"/>
      <c r="J233" s="294"/>
      <c r="K233" s="294"/>
      <c r="L233" s="295"/>
      <c r="M233" s="296" t="str">
        <f t="shared" ca="1" si="63"/>
        <v/>
      </c>
      <c r="N233" s="296" t="str">
        <f ca="1">IFERROR(IF(INDIRECT(ADDRESS(ROW(),$M$1))&lt;&gt;"",INDIRECT(ADDRESS(ROW(),$M$1))*VLOOKUP(INDIRECT(ADDRESS(ROW(),$I$1)),リスト!$A:$B,2,FALSE),""),"")</f>
        <v/>
      </c>
      <c r="O233" s="295"/>
      <c r="P233" s="296" t="str">
        <f t="shared" ca="1" si="64"/>
        <v/>
      </c>
      <c r="Q233" s="294"/>
      <c r="R233" s="295"/>
      <c r="S233" s="296" t="str">
        <f t="shared" ca="1" si="65"/>
        <v/>
      </c>
      <c r="T233" s="296" t="str">
        <f ca="1">IFERROR(IF(INDIRECT(ADDRESS(ROW(),$S$1))&lt;&gt;"",INDIRECT(ADDRESS(ROW(),$S$1))*VLOOKUP(INDIRECT(ADDRESS(ROW(),$I$1)),リスト!$A:$B,2,FALSE),""),"")</f>
        <v/>
      </c>
      <c r="U233" s="295"/>
      <c r="V233" s="296" t="str">
        <f t="shared" ca="1" si="66"/>
        <v/>
      </c>
      <c r="W233" s="295"/>
      <c r="X233" s="295"/>
      <c r="Y233" s="297" t="str">
        <f t="shared" ca="1" si="67"/>
        <v/>
      </c>
      <c r="Z233" s="293"/>
      <c r="AA233" s="298" t="str">
        <f t="shared" ca="1" si="68"/>
        <v/>
      </c>
      <c r="AB233" s="293"/>
      <c r="AC233" s="298" t="str">
        <f t="shared" ca="1" si="69"/>
        <v/>
      </c>
      <c r="AD233" s="293"/>
      <c r="AE233" s="298" t="str">
        <f t="shared" ca="1" si="70"/>
        <v/>
      </c>
      <c r="AF233" s="293"/>
      <c r="AG233" s="293"/>
      <c r="AH233" s="298" t="str">
        <f t="shared" ca="1" si="71"/>
        <v/>
      </c>
      <c r="AI233" s="293"/>
      <c r="AJ233" s="298" t="str">
        <f t="shared" ca="1" si="72"/>
        <v/>
      </c>
      <c r="AK233" s="298" t="str">
        <f t="shared" ca="1" si="61"/>
        <v/>
      </c>
      <c r="AL233" s="293"/>
      <c r="AM233" s="298" t="str">
        <f t="shared" ca="1" si="73"/>
        <v/>
      </c>
      <c r="AN233" s="293"/>
      <c r="AO233" s="298" t="str">
        <f t="shared" ca="1" si="79"/>
        <v/>
      </c>
      <c r="AP233" s="293"/>
      <c r="AQ233" s="298" t="str">
        <f t="shared" ca="1" si="74"/>
        <v/>
      </c>
      <c r="AR233" s="293"/>
      <c r="AS233" s="298" t="str">
        <f t="shared" ca="1" si="75"/>
        <v/>
      </c>
      <c r="AT233" s="293"/>
      <c r="AU233" s="298" t="str">
        <f t="shared" ca="1" si="76"/>
        <v/>
      </c>
      <c r="AV233" s="293"/>
      <c r="AW233" s="298" t="str">
        <f t="shared" ca="1" si="77"/>
        <v/>
      </c>
      <c r="AX233" s="293"/>
      <c r="AY233" s="299"/>
      <c r="AZ233" s="299" t="s">
        <v>5241</v>
      </c>
      <c r="BA233" s="299"/>
      <c r="BB233" s="299"/>
      <c r="BC233" s="299"/>
      <c r="BD233" s="299"/>
      <c r="BE233" s="299"/>
      <c r="BF233" s="299"/>
      <c r="BG233" s="299"/>
      <c r="BH233" s="300"/>
      <c r="BI233" s="301" t="str">
        <f t="shared" si="78"/>
        <v>-21900</v>
      </c>
      <c r="BJ233" s="301" t="e">
        <f ca="1">VLOOKUP(A233,資産数量・単位記入シート!$A$3:$AD$1000,30,)</f>
        <v>#N/A</v>
      </c>
      <c r="BK233" s="301">
        <f ca="1">SUMIF(公営の設計監督費!$A$2:$B$1956,工事情報入力シート!BI233,公営の設計監督費!$B$2:$B$1956)</f>
        <v>0</v>
      </c>
    </row>
    <row r="234" spans="1:63" ht="20.25" customHeight="1">
      <c r="A234" s="288" t="str">
        <f t="shared" ca="1" si="60"/>
        <v>----------</v>
      </c>
      <c r="B234" s="289" t="str">
        <f t="shared" ca="1" si="62"/>
        <v/>
      </c>
      <c r="C234" s="290"/>
      <c r="D234" s="291"/>
      <c r="E234" s="292">
        <v>22000</v>
      </c>
      <c r="F234" s="293"/>
      <c r="G234" s="293"/>
      <c r="H234" s="293"/>
      <c r="I234" s="294"/>
      <c r="J234" s="294"/>
      <c r="K234" s="294"/>
      <c r="L234" s="295"/>
      <c r="M234" s="296" t="str">
        <f t="shared" ca="1" si="63"/>
        <v/>
      </c>
      <c r="N234" s="296" t="str">
        <f ca="1">IFERROR(IF(INDIRECT(ADDRESS(ROW(),$M$1))&lt;&gt;"",INDIRECT(ADDRESS(ROW(),$M$1))*VLOOKUP(INDIRECT(ADDRESS(ROW(),$I$1)),リスト!$A:$B,2,FALSE),""),"")</f>
        <v/>
      </c>
      <c r="O234" s="295"/>
      <c r="P234" s="296" t="str">
        <f t="shared" ca="1" si="64"/>
        <v/>
      </c>
      <c r="Q234" s="294"/>
      <c r="R234" s="295"/>
      <c r="S234" s="296" t="str">
        <f t="shared" ca="1" si="65"/>
        <v/>
      </c>
      <c r="T234" s="296" t="str">
        <f ca="1">IFERROR(IF(INDIRECT(ADDRESS(ROW(),$S$1))&lt;&gt;"",INDIRECT(ADDRESS(ROW(),$S$1))*VLOOKUP(INDIRECT(ADDRESS(ROW(),$I$1)),リスト!$A:$B,2,FALSE),""),"")</f>
        <v/>
      </c>
      <c r="U234" s="295"/>
      <c r="V234" s="296" t="str">
        <f t="shared" ca="1" si="66"/>
        <v/>
      </c>
      <c r="W234" s="295"/>
      <c r="X234" s="295"/>
      <c r="Y234" s="297" t="str">
        <f t="shared" ca="1" si="67"/>
        <v/>
      </c>
      <c r="Z234" s="293"/>
      <c r="AA234" s="298" t="str">
        <f t="shared" ca="1" si="68"/>
        <v/>
      </c>
      <c r="AB234" s="293"/>
      <c r="AC234" s="298" t="str">
        <f t="shared" ca="1" si="69"/>
        <v/>
      </c>
      <c r="AD234" s="293"/>
      <c r="AE234" s="298" t="str">
        <f t="shared" ca="1" si="70"/>
        <v/>
      </c>
      <c r="AF234" s="293"/>
      <c r="AG234" s="293"/>
      <c r="AH234" s="298" t="str">
        <f t="shared" ca="1" si="71"/>
        <v/>
      </c>
      <c r="AI234" s="293"/>
      <c r="AJ234" s="298" t="str">
        <f t="shared" ca="1" si="72"/>
        <v/>
      </c>
      <c r="AK234" s="298" t="str">
        <f t="shared" ca="1" si="61"/>
        <v/>
      </c>
      <c r="AL234" s="293"/>
      <c r="AM234" s="298" t="str">
        <f t="shared" ca="1" si="73"/>
        <v/>
      </c>
      <c r="AN234" s="293"/>
      <c r="AO234" s="298" t="str">
        <f t="shared" ca="1" si="79"/>
        <v/>
      </c>
      <c r="AP234" s="293"/>
      <c r="AQ234" s="298" t="str">
        <f t="shared" ca="1" si="74"/>
        <v/>
      </c>
      <c r="AR234" s="293"/>
      <c r="AS234" s="298" t="str">
        <f t="shared" ca="1" si="75"/>
        <v/>
      </c>
      <c r="AT234" s="293"/>
      <c r="AU234" s="298" t="str">
        <f t="shared" ca="1" si="76"/>
        <v/>
      </c>
      <c r="AV234" s="293"/>
      <c r="AW234" s="298" t="str">
        <f t="shared" ca="1" si="77"/>
        <v/>
      </c>
      <c r="AX234" s="293"/>
      <c r="AY234" s="299"/>
      <c r="AZ234" s="299" t="s">
        <v>5241</v>
      </c>
      <c r="BA234" s="299"/>
      <c r="BB234" s="299"/>
      <c r="BC234" s="299"/>
      <c r="BD234" s="299"/>
      <c r="BE234" s="299"/>
      <c r="BF234" s="299"/>
      <c r="BG234" s="299"/>
      <c r="BH234" s="300"/>
      <c r="BI234" s="301" t="str">
        <f t="shared" si="78"/>
        <v>-22000</v>
      </c>
      <c r="BJ234" s="301" t="e">
        <f ca="1">VLOOKUP(A234,資産数量・単位記入シート!$A$3:$AD$1000,30,)</f>
        <v>#N/A</v>
      </c>
      <c r="BK234" s="301">
        <f ca="1">SUMIF(公営の設計監督費!$A$2:$B$1956,工事情報入力シート!BI234,公営の設計監督費!$B$2:$B$1956)</f>
        <v>0</v>
      </c>
    </row>
    <row r="235" spans="1:63" ht="20.25" customHeight="1">
      <c r="A235" s="288" t="str">
        <f t="shared" ca="1" si="60"/>
        <v>----------</v>
      </c>
      <c r="B235" s="289" t="str">
        <f t="shared" ca="1" si="62"/>
        <v/>
      </c>
      <c r="C235" s="290"/>
      <c r="D235" s="291"/>
      <c r="E235" s="292">
        <v>22100</v>
      </c>
      <c r="F235" s="293"/>
      <c r="G235" s="293"/>
      <c r="H235" s="293"/>
      <c r="I235" s="294"/>
      <c r="J235" s="294"/>
      <c r="K235" s="294"/>
      <c r="L235" s="295"/>
      <c r="M235" s="296" t="str">
        <f t="shared" ca="1" si="63"/>
        <v/>
      </c>
      <c r="N235" s="296" t="str">
        <f ca="1">IFERROR(IF(INDIRECT(ADDRESS(ROW(),$M$1))&lt;&gt;"",INDIRECT(ADDRESS(ROW(),$M$1))*VLOOKUP(INDIRECT(ADDRESS(ROW(),$I$1)),リスト!$A:$B,2,FALSE),""),"")</f>
        <v/>
      </c>
      <c r="O235" s="295"/>
      <c r="P235" s="296" t="str">
        <f t="shared" ca="1" si="64"/>
        <v/>
      </c>
      <c r="Q235" s="294"/>
      <c r="R235" s="295"/>
      <c r="S235" s="296" t="str">
        <f t="shared" ca="1" si="65"/>
        <v/>
      </c>
      <c r="T235" s="296" t="str">
        <f ca="1">IFERROR(IF(INDIRECT(ADDRESS(ROW(),$S$1))&lt;&gt;"",INDIRECT(ADDRESS(ROW(),$S$1))*VLOOKUP(INDIRECT(ADDRESS(ROW(),$I$1)),リスト!$A:$B,2,FALSE),""),"")</f>
        <v/>
      </c>
      <c r="U235" s="295"/>
      <c r="V235" s="296" t="str">
        <f t="shared" ca="1" si="66"/>
        <v/>
      </c>
      <c r="W235" s="295"/>
      <c r="X235" s="295"/>
      <c r="Y235" s="297" t="str">
        <f t="shared" ca="1" si="67"/>
        <v/>
      </c>
      <c r="Z235" s="293"/>
      <c r="AA235" s="298" t="str">
        <f t="shared" ca="1" si="68"/>
        <v/>
      </c>
      <c r="AB235" s="293"/>
      <c r="AC235" s="298" t="str">
        <f t="shared" ca="1" si="69"/>
        <v/>
      </c>
      <c r="AD235" s="293"/>
      <c r="AE235" s="298" t="str">
        <f t="shared" ca="1" si="70"/>
        <v/>
      </c>
      <c r="AF235" s="293"/>
      <c r="AG235" s="293"/>
      <c r="AH235" s="298" t="str">
        <f t="shared" ca="1" si="71"/>
        <v/>
      </c>
      <c r="AI235" s="293"/>
      <c r="AJ235" s="298" t="str">
        <f t="shared" ca="1" si="72"/>
        <v/>
      </c>
      <c r="AK235" s="298" t="str">
        <f t="shared" ca="1" si="61"/>
        <v/>
      </c>
      <c r="AL235" s="293"/>
      <c r="AM235" s="298" t="str">
        <f t="shared" ca="1" si="73"/>
        <v/>
      </c>
      <c r="AN235" s="293"/>
      <c r="AO235" s="298" t="str">
        <f t="shared" ca="1" si="79"/>
        <v/>
      </c>
      <c r="AP235" s="293"/>
      <c r="AQ235" s="298" t="str">
        <f t="shared" ca="1" si="74"/>
        <v/>
      </c>
      <c r="AR235" s="293"/>
      <c r="AS235" s="298" t="str">
        <f t="shared" ca="1" si="75"/>
        <v/>
      </c>
      <c r="AT235" s="293"/>
      <c r="AU235" s="298" t="str">
        <f t="shared" ca="1" si="76"/>
        <v/>
      </c>
      <c r="AV235" s="293"/>
      <c r="AW235" s="298" t="str">
        <f t="shared" ca="1" si="77"/>
        <v/>
      </c>
      <c r="AX235" s="293"/>
      <c r="AY235" s="299"/>
      <c r="AZ235" s="299" t="s">
        <v>5241</v>
      </c>
      <c r="BA235" s="299"/>
      <c r="BB235" s="299"/>
      <c r="BC235" s="299"/>
      <c r="BD235" s="299"/>
      <c r="BE235" s="299"/>
      <c r="BF235" s="299"/>
      <c r="BG235" s="299"/>
      <c r="BH235" s="300"/>
      <c r="BI235" s="301" t="str">
        <f t="shared" si="78"/>
        <v>-22100</v>
      </c>
      <c r="BJ235" s="301" t="e">
        <f ca="1">VLOOKUP(A235,資産数量・単位記入シート!$A$3:$AD$1000,30,)</f>
        <v>#N/A</v>
      </c>
      <c r="BK235" s="301">
        <f ca="1">SUMIF(公営の設計監督費!$A$2:$B$1956,工事情報入力シート!BI235,公営の設計監督費!$B$2:$B$1956)</f>
        <v>0</v>
      </c>
    </row>
    <row r="236" spans="1:63" ht="20.25" customHeight="1">
      <c r="A236" s="288" t="str">
        <f t="shared" ca="1" si="60"/>
        <v>----------</v>
      </c>
      <c r="B236" s="289" t="str">
        <f t="shared" ca="1" si="62"/>
        <v/>
      </c>
      <c r="C236" s="290"/>
      <c r="D236" s="291"/>
      <c r="E236" s="292">
        <v>22200</v>
      </c>
      <c r="F236" s="293"/>
      <c r="G236" s="293"/>
      <c r="H236" s="293"/>
      <c r="I236" s="294"/>
      <c r="J236" s="294"/>
      <c r="K236" s="294"/>
      <c r="L236" s="295"/>
      <c r="M236" s="296" t="str">
        <f t="shared" ca="1" si="63"/>
        <v/>
      </c>
      <c r="N236" s="296" t="str">
        <f ca="1">IFERROR(IF(INDIRECT(ADDRESS(ROW(),$M$1))&lt;&gt;"",INDIRECT(ADDRESS(ROW(),$M$1))*VLOOKUP(INDIRECT(ADDRESS(ROW(),$I$1)),リスト!$A:$B,2,FALSE),""),"")</f>
        <v/>
      </c>
      <c r="O236" s="295"/>
      <c r="P236" s="296" t="str">
        <f t="shared" ca="1" si="64"/>
        <v/>
      </c>
      <c r="Q236" s="294"/>
      <c r="R236" s="295"/>
      <c r="S236" s="296" t="str">
        <f t="shared" ca="1" si="65"/>
        <v/>
      </c>
      <c r="T236" s="296" t="str">
        <f ca="1">IFERROR(IF(INDIRECT(ADDRESS(ROW(),$S$1))&lt;&gt;"",INDIRECT(ADDRESS(ROW(),$S$1))*VLOOKUP(INDIRECT(ADDRESS(ROW(),$I$1)),リスト!$A:$B,2,FALSE),""),"")</f>
        <v/>
      </c>
      <c r="U236" s="295"/>
      <c r="V236" s="296" t="str">
        <f t="shared" ca="1" si="66"/>
        <v/>
      </c>
      <c r="W236" s="295"/>
      <c r="X236" s="295"/>
      <c r="Y236" s="297" t="str">
        <f t="shared" ca="1" si="67"/>
        <v/>
      </c>
      <c r="Z236" s="293"/>
      <c r="AA236" s="298" t="str">
        <f t="shared" ca="1" si="68"/>
        <v/>
      </c>
      <c r="AB236" s="293"/>
      <c r="AC236" s="298" t="str">
        <f t="shared" ca="1" si="69"/>
        <v/>
      </c>
      <c r="AD236" s="293"/>
      <c r="AE236" s="298" t="str">
        <f t="shared" ca="1" si="70"/>
        <v/>
      </c>
      <c r="AF236" s="293"/>
      <c r="AG236" s="293"/>
      <c r="AH236" s="298" t="str">
        <f t="shared" ca="1" si="71"/>
        <v/>
      </c>
      <c r="AI236" s="293"/>
      <c r="AJ236" s="298" t="str">
        <f t="shared" ca="1" si="72"/>
        <v/>
      </c>
      <c r="AK236" s="298" t="str">
        <f t="shared" ca="1" si="61"/>
        <v/>
      </c>
      <c r="AL236" s="293"/>
      <c r="AM236" s="298" t="str">
        <f t="shared" ca="1" si="73"/>
        <v/>
      </c>
      <c r="AN236" s="293"/>
      <c r="AO236" s="298" t="str">
        <f t="shared" ca="1" si="79"/>
        <v/>
      </c>
      <c r="AP236" s="293"/>
      <c r="AQ236" s="298" t="str">
        <f t="shared" ca="1" si="74"/>
        <v/>
      </c>
      <c r="AR236" s="293"/>
      <c r="AS236" s="298" t="str">
        <f t="shared" ca="1" si="75"/>
        <v/>
      </c>
      <c r="AT236" s="293"/>
      <c r="AU236" s="298" t="str">
        <f t="shared" ca="1" si="76"/>
        <v/>
      </c>
      <c r="AV236" s="293"/>
      <c r="AW236" s="298" t="str">
        <f t="shared" ca="1" si="77"/>
        <v/>
      </c>
      <c r="AX236" s="293"/>
      <c r="AY236" s="299"/>
      <c r="AZ236" s="299" t="s">
        <v>5241</v>
      </c>
      <c r="BA236" s="299"/>
      <c r="BB236" s="299"/>
      <c r="BC236" s="299"/>
      <c r="BD236" s="299"/>
      <c r="BE236" s="299"/>
      <c r="BF236" s="299"/>
      <c r="BG236" s="299"/>
      <c r="BH236" s="300"/>
      <c r="BI236" s="301" t="str">
        <f t="shared" si="78"/>
        <v>-22200</v>
      </c>
      <c r="BJ236" s="301" t="e">
        <f ca="1">VLOOKUP(A236,資産数量・単位記入シート!$A$3:$AD$1000,30,)</f>
        <v>#N/A</v>
      </c>
      <c r="BK236" s="301">
        <f ca="1">SUMIF(公営の設計監督費!$A$2:$B$1956,工事情報入力シート!BI236,公営の設計監督費!$B$2:$B$1956)</f>
        <v>0</v>
      </c>
    </row>
    <row r="237" spans="1:63" ht="20.25" customHeight="1">
      <c r="A237" s="288" t="str">
        <f t="shared" ca="1" si="60"/>
        <v>----------</v>
      </c>
      <c r="B237" s="289" t="str">
        <f t="shared" ca="1" si="62"/>
        <v/>
      </c>
      <c r="C237" s="290"/>
      <c r="D237" s="291"/>
      <c r="E237" s="292">
        <v>22300</v>
      </c>
      <c r="F237" s="293"/>
      <c r="G237" s="293"/>
      <c r="H237" s="293"/>
      <c r="I237" s="294"/>
      <c r="J237" s="294"/>
      <c r="K237" s="294"/>
      <c r="L237" s="295"/>
      <c r="M237" s="296" t="str">
        <f t="shared" ca="1" si="63"/>
        <v/>
      </c>
      <c r="N237" s="296" t="str">
        <f ca="1">IFERROR(IF(INDIRECT(ADDRESS(ROW(),$M$1))&lt;&gt;"",INDIRECT(ADDRESS(ROW(),$M$1))*VLOOKUP(INDIRECT(ADDRESS(ROW(),$I$1)),リスト!$A:$B,2,FALSE),""),"")</f>
        <v/>
      </c>
      <c r="O237" s="295"/>
      <c r="P237" s="296" t="str">
        <f t="shared" ca="1" si="64"/>
        <v/>
      </c>
      <c r="Q237" s="294"/>
      <c r="R237" s="295"/>
      <c r="S237" s="296" t="str">
        <f t="shared" ca="1" si="65"/>
        <v/>
      </c>
      <c r="T237" s="296" t="str">
        <f ca="1">IFERROR(IF(INDIRECT(ADDRESS(ROW(),$S$1))&lt;&gt;"",INDIRECT(ADDRESS(ROW(),$S$1))*VLOOKUP(INDIRECT(ADDRESS(ROW(),$I$1)),リスト!$A:$B,2,FALSE),""),"")</f>
        <v/>
      </c>
      <c r="U237" s="295"/>
      <c r="V237" s="296" t="str">
        <f t="shared" ca="1" si="66"/>
        <v/>
      </c>
      <c r="W237" s="295"/>
      <c r="X237" s="295"/>
      <c r="Y237" s="297" t="str">
        <f t="shared" ca="1" si="67"/>
        <v/>
      </c>
      <c r="Z237" s="293"/>
      <c r="AA237" s="298" t="str">
        <f t="shared" ca="1" si="68"/>
        <v/>
      </c>
      <c r="AB237" s="293"/>
      <c r="AC237" s="298" t="str">
        <f t="shared" ca="1" si="69"/>
        <v/>
      </c>
      <c r="AD237" s="293"/>
      <c r="AE237" s="298" t="str">
        <f t="shared" ca="1" si="70"/>
        <v/>
      </c>
      <c r="AF237" s="293"/>
      <c r="AG237" s="293"/>
      <c r="AH237" s="298" t="str">
        <f t="shared" ca="1" si="71"/>
        <v/>
      </c>
      <c r="AI237" s="293"/>
      <c r="AJ237" s="298" t="str">
        <f t="shared" ca="1" si="72"/>
        <v/>
      </c>
      <c r="AK237" s="298" t="str">
        <f t="shared" ca="1" si="61"/>
        <v/>
      </c>
      <c r="AL237" s="293"/>
      <c r="AM237" s="298" t="str">
        <f t="shared" ca="1" si="73"/>
        <v/>
      </c>
      <c r="AN237" s="293"/>
      <c r="AO237" s="298" t="str">
        <f t="shared" ca="1" si="79"/>
        <v/>
      </c>
      <c r="AP237" s="293"/>
      <c r="AQ237" s="298" t="str">
        <f t="shared" ca="1" si="74"/>
        <v/>
      </c>
      <c r="AR237" s="293"/>
      <c r="AS237" s="298" t="str">
        <f t="shared" ca="1" si="75"/>
        <v/>
      </c>
      <c r="AT237" s="293"/>
      <c r="AU237" s="298" t="str">
        <f t="shared" ca="1" si="76"/>
        <v/>
      </c>
      <c r="AV237" s="293"/>
      <c r="AW237" s="298" t="str">
        <f t="shared" ca="1" si="77"/>
        <v/>
      </c>
      <c r="AX237" s="293"/>
      <c r="AY237" s="299"/>
      <c r="AZ237" s="299" t="s">
        <v>5241</v>
      </c>
      <c r="BA237" s="299"/>
      <c r="BB237" s="299"/>
      <c r="BC237" s="299"/>
      <c r="BD237" s="299"/>
      <c r="BE237" s="299"/>
      <c r="BF237" s="299"/>
      <c r="BG237" s="299"/>
      <c r="BH237" s="300"/>
      <c r="BI237" s="301" t="str">
        <f t="shared" si="78"/>
        <v>-22300</v>
      </c>
      <c r="BJ237" s="301" t="e">
        <f ca="1">VLOOKUP(A237,資産数量・単位記入シート!$A$3:$AD$1000,30,)</f>
        <v>#N/A</v>
      </c>
      <c r="BK237" s="301">
        <f ca="1">SUMIF(公営の設計監督費!$A$2:$B$1956,工事情報入力シート!BI237,公営の設計監督費!$B$2:$B$1956)</f>
        <v>0</v>
      </c>
    </row>
    <row r="238" spans="1:63" ht="20.25" customHeight="1">
      <c r="A238" s="288" t="str">
        <f t="shared" ca="1" si="60"/>
        <v>----------</v>
      </c>
      <c r="B238" s="289" t="str">
        <f t="shared" ca="1" si="62"/>
        <v/>
      </c>
      <c r="C238" s="290"/>
      <c r="D238" s="291"/>
      <c r="E238" s="292">
        <v>22400</v>
      </c>
      <c r="F238" s="293"/>
      <c r="G238" s="293"/>
      <c r="H238" s="293"/>
      <c r="I238" s="294"/>
      <c r="J238" s="294"/>
      <c r="K238" s="294"/>
      <c r="L238" s="295"/>
      <c r="M238" s="296" t="str">
        <f t="shared" ca="1" si="63"/>
        <v/>
      </c>
      <c r="N238" s="296" t="str">
        <f ca="1">IFERROR(IF(INDIRECT(ADDRESS(ROW(),$M$1))&lt;&gt;"",INDIRECT(ADDRESS(ROW(),$M$1))*VLOOKUP(INDIRECT(ADDRESS(ROW(),$I$1)),リスト!$A:$B,2,FALSE),""),"")</f>
        <v/>
      </c>
      <c r="O238" s="295"/>
      <c r="P238" s="296" t="str">
        <f t="shared" ca="1" si="64"/>
        <v/>
      </c>
      <c r="Q238" s="294"/>
      <c r="R238" s="295"/>
      <c r="S238" s="296" t="str">
        <f t="shared" ca="1" si="65"/>
        <v/>
      </c>
      <c r="T238" s="296" t="str">
        <f ca="1">IFERROR(IF(INDIRECT(ADDRESS(ROW(),$S$1))&lt;&gt;"",INDIRECT(ADDRESS(ROW(),$S$1))*VLOOKUP(INDIRECT(ADDRESS(ROW(),$I$1)),リスト!$A:$B,2,FALSE),""),"")</f>
        <v/>
      </c>
      <c r="U238" s="295"/>
      <c r="V238" s="296" t="str">
        <f t="shared" ca="1" si="66"/>
        <v/>
      </c>
      <c r="W238" s="295"/>
      <c r="X238" s="295"/>
      <c r="Y238" s="297" t="str">
        <f t="shared" ca="1" si="67"/>
        <v/>
      </c>
      <c r="Z238" s="293"/>
      <c r="AA238" s="298" t="str">
        <f t="shared" ca="1" si="68"/>
        <v/>
      </c>
      <c r="AB238" s="293"/>
      <c r="AC238" s="298" t="str">
        <f t="shared" ca="1" si="69"/>
        <v/>
      </c>
      <c r="AD238" s="293"/>
      <c r="AE238" s="298" t="str">
        <f t="shared" ca="1" si="70"/>
        <v/>
      </c>
      <c r="AF238" s="293"/>
      <c r="AG238" s="293"/>
      <c r="AH238" s="298" t="str">
        <f t="shared" ca="1" si="71"/>
        <v/>
      </c>
      <c r="AI238" s="293"/>
      <c r="AJ238" s="298" t="str">
        <f t="shared" ca="1" si="72"/>
        <v/>
      </c>
      <c r="AK238" s="298" t="str">
        <f t="shared" ca="1" si="61"/>
        <v/>
      </c>
      <c r="AL238" s="293"/>
      <c r="AM238" s="298" t="str">
        <f t="shared" ca="1" si="73"/>
        <v/>
      </c>
      <c r="AN238" s="293"/>
      <c r="AO238" s="298" t="str">
        <f t="shared" ca="1" si="79"/>
        <v/>
      </c>
      <c r="AP238" s="293"/>
      <c r="AQ238" s="298" t="str">
        <f t="shared" ca="1" si="74"/>
        <v/>
      </c>
      <c r="AR238" s="293"/>
      <c r="AS238" s="298" t="str">
        <f t="shared" ca="1" si="75"/>
        <v/>
      </c>
      <c r="AT238" s="293"/>
      <c r="AU238" s="298" t="str">
        <f t="shared" ca="1" si="76"/>
        <v/>
      </c>
      <c r="AV238" s="293"/>
      <c r="AW238" s="298" t="str">
        <f t="shared" ca="1" si="77"/>
        <v/>
      </c>
      <c r="AX238" s="293"/>
      <c r="AY238" s="299"/>
      <c r="AZ238" s="299" t="s">
        <v>5241</v>
      </c>
      <c r="BA238" s="299"/>
      <c r="BB238" s="299"/>
      <c r="BC238" s="299"/>
      <c r="BD238" s="299"/>
      <c r="BE238" s="299"/>
      <c r="BF238" s="299"/>
      <c r="BG238" s="299"/>
      <c r="BH238" s="300"/>
      <c r="BI238" s="301" t="str">
        <f t="shared" si="78"/>
        <v>-22400</v>
      </c>
      <c r="BJ238" s="301" t="e">
        <f ca="1">VLOOKUP(A238,資産数量・単位記入シート!$A$3:$AD$1000,30,)</f>
        <v>#N/A</v>
      </c>
      <c r="BK238" s="301">
        <f ca="1">SUMIF(公営の設計監督費!$A$2:$B$1956,工事情報入力シート!BI238,公営の設計監督費!$B$2:$B$1956)</f>
        <v>0</v>
      </c>
    </row>
    <row r="239" spans="1:63" ht="20.25" customHeight="1">
      <c r="A239" s="288" t="str">
        <f t="shared" ca="1" si="60"/>
        <v>----------</v>
      </c>
      <c r="B239" s="289" t="str">
        <f t="shared" ca="1" si="62"/>
        <v/>
      </c>
      <c r="C239" s="290"/>
      <c r="D239" s="291"/>
      <c r="E239" s="292">
        <v>22500</v>
      </c>
      <c r="F239" s="293"/>
      <c r="G239" s="293"/>
      <c r="H239" s="293"/>
      <c r="I239" s="294"/>
      <c r="J239" s="294"/>
      <c r="K239" s="294"/>
      <c r="L239" s="295"/>
      <c r="M239" s="296" t="str">
        <f t="shared" ca="1" si="63"/>
        <v/>
      </c>
      <c r="N239" s="296" t="str">
        <f ca="1">IFERROR(IF(INDIRECT(ADDRESS(ROW(),$M$1))&lt;&gt;"",INDIRECT(ADDRESS(ROW(),$M$1))*VLOOKUP(INDIRECT(ADDRESS(ROW(),$I$1)),リスト!$A:$B,2,FALSE),""),"")</f>
        <v/>
      </c>
      <c r="O239" s="295"/>
      <c r="P239" s="296" t="str">
        <f t="shared" ca="1" si="64"/>
        <v/>
      </c>
      <c r="Q239" s="294"/>
      <c r="R239" s="295"/>
      <c r="S239" s="296" t="str">
        <f t="shared" ca="1" si="65"/>
        <v/>
      </c>
      <c r="T239" s="296" t="str">
        <f ca="1">IFERROR(IF(INDIRECT(ADDRESS(ROW(),$S$1))&lt;&gt;"",INDIRECT(ADDRESS(ROW(),$S$1))*VLOOKUP(INDIRECT(ADDRESS(ROW(),$I$1)),リスト!$A:$B,2,FALSE),""),"")</f>
        <v/>
      </c>
      <c r="U239" s="295"/>
      <c r="V239" s="296" t="str">
        <f t="shared" ca="1" si="66"/>
        <v/>
      </c>
      <c r="W239" s="295"/>
      <c r="X239" s="295"/>
      <c r="Y239" s="297" t="str">
        <f t="shared" ca="1" si="67"/>
        <v/>
      </c>
      <c r="Z239" s="293"/>
      <c r="AA239" s="298" t="str">
        <f t="shared" ca="1" si="68"/>
        <v/>
      </c>
      <c r="AB239" s="293"/>
      <c r="AC239" s="298" t="str">
        <f t="shared" ca="1" si="69"/>
        <v/>
      </c>
      <c r="AD239" s="293"/>
      <c r="AE239" s="298" t="str">
        <f t="shared" ca="1" si="70"/>
        <v/>
      </c>
      <c r="AF239" s="293"/>
      <c r="AG239" s="293"/>
      <c r="AH239" s="298" t="str">
        <f t="shared" ca="1" si="71"/>
        <v/>
      </c>
      <c r="AI239" s="293"/>
      <c r="AJ239" s="298" t="str">
        <f t="shared" ca="1" si="72"/>
        <v/>
      </c>
      <c r="AK239" s="298" t="str">
        <f t="shared" ca="1" si="61"/>
        <v/>
      </c>
      <c r="AL239" s="293"/>
      <c r="AM239" s="298" t="str">
        <f t="shared" ca="1" si="73"/>
        <v/>
      </c>
      <c r="AN239" s="293"/>
      <c r="AO239" s="298" t="str">
        <f t="shared" ca="1" si="79"/>
        <v/>
      </c>
      <c r="AP239" s="293"/>
      <c r="AQ239" s="298" t="str">
        <f t="shared" ca="1" si="74"/>
        <v/>
      </c>
      <c r="AR239" s="293"/>
      <c r="AS239" s="298" t="str">
        <f t="shared" ca="1" si="75"/>
        <v/>
      </c>
      <c r="AT239" s="293"/>
      <c r="AU239" s="298" t="str">
        <f t="shared" ca="1" si="76"/>
        <v/>
      </c>
      <c r="AV239" s="293"/>
      <c r="AW239" s="298" t="str">
        <f t="shared" ca="1" si="77"/>
        <v/>
      </c>
      <c r="AX239" s="293"/>
      <c r="AY239" s="299"/>
      <c r="AZ239" s="299" t="s">
        <v>5241</v>
      </c>
      <c r="BA239" s="299"/>
      <c r="BB239" s="299"/>
      <c r="BC239" s="299"/>
      <c r="BD239" s="299"/>
      <c r="BE239" s="299"/>
      <c r="BF239" s="299"/>
      <c r="BG239" s="299"/>
      <c r="BH239" s="300"/>
      <c r="BI239" s="301" t="str">
        <f t="shared" si="78"/>
        <v>-22500</v>
      </c>
      <c r="BJ239" s="301" t="e">
        <f ca="1">VLOOKUP(A239,資産数量・単位記入シート!$A$3:$AD$1000,30,)</f>
        <v>#N/A</v>
      </c>
      <c r="BK239" s="301">
        <f ca="1">SUMIF(公営の設計監督費!$A$2:$B$1956,工事情報入力シート!BI239,公営の設計監督費!$B$2:$B$1956)</f>
        <v>0</v>
      </c>
    </row>
    <row r="240" spans="1:63" ht="20.25" customHeight="1">
      <c r="A240" s="288" t="str">
        <f t="shared" ca="1" si="60"/>
        <v>----------</v>
      </c>
      <c r="B240" s="289" t="str">
        <f t="shared" ca="1" si="62"/>
        <v/>
      </c>
      <c r="C240" s="290"/>
      <c r="D240" s="291"/>
      <c r="E240" s="292">
        <v>22600</v>
      </c>
      <c r="F240" s="293"/>
      <c r="G240" s="293"/>
      <c r="H240" s="293"/>
      <c r="I240" s="294"/>
      <c r="J240" s="294"/>
      <c r="K240" s="294"/>
      <c r="L240" s="295"/>
      <c r="M240" s="296" t="str">
        <f t="shared" ca="1" si="63"/>
        <v/>
      </c>
      <c r="N240" s="296" t="str">
        <f ca="1">IFERROR(IF(INDIRECT(ADDRESS(ROW(),$M$1))&lt;&gt;"",INDIRECT(ADDRESS(ROW(),$M$1))*VLOOKUP(INDIRECT(ADDRESS(ROW(),$I$1)),リスト!$A:$B,2,FALSE),""),"")</f>
        <v/>
      </c>
      <c r="O240" s="295"/>
      <c r="P240" s="296" t="str">
        <f t="shared" ca="1" si="64"/>
        <v/>
      </c>
      <c r="Q240" s="294"/>
      <c r="R240" s="295"/>
      <c r="S240" s="296" t="str">
        <f t="shared" ca="1" si="65"/>
        <v/>
      </c>
      <c r="T240" s="296" t="str">
        <f ca="1">IFERROR(IF(INDIRECT(ADDRESS(ROW(),$S$1))&lt;&gt;"",INDIRECT(ADDRESS(ROW(),$S$1))*VLOOKUP(INDIRECT(ADDRESS(ROW(),$I$1)),リスト!$A:$B,2,FALSE),""),"")</f>
        <v/>
      </c>
      <c r="U240" s="295"/>
      <c r="V240" s="296" t="str">
        <f t="shared" ca="1" si="66"/>
        <v/>
      </c>
      <c r="W240" s="295"/>
      <c r="X240" s="295"/>
      <c r="Y240" s="297" t="str">
        <f t="shared" ca="1" si="67"/>
        <v/>
      </c>
      <c r="Z240" s="293"/>
      <c r="AA240" s="298" t="str">
        <f t="shared" ca="1" si="68"/>
        <v/>
      </c>
      <c r="AB240" s="293"/>
      <c r="AC240" s="298" t="str">
        <f t="shared" ca="1" si="69"/>
        <v/>
      </c>
      <c r="AD240" s="293"/>
      <c r="AE240" s="298" t="str">
        <f t="shared" ca="1" si="70"/>
        <v/>
      </c>
      <c r="AF240" s="293"/>
      <c r="AG240" s="293"/>
      <c r="AH240" s="298" t="str">
        <f t="shared" ca="1" si="71"/>
        <v/>
      </c>
      <c r="AI240" s="293"/>
      <c r="AJ240" s="298" t="str">
        <f t="shared" ca="1" si="72"/>
        <v/>
      </c>
      <c r="AK240" s="298" t="str">
        <f t="shared" ca="1" si="61"/>
        <v/>
      </c>
      <c r="AL240" s="293"/>
      <c r="AM240" s="298" t="str">
        <f t="shared" ca="1" si="73"/>
        <v/>
      </c>
      <c r="AN240" s="293"/>
      <c r="AO240" s="298" t="str">
        <f t="shared" ca="1" si="79"/>
        <v/>
      </c>
      <c r="AP240" s="293"/>
      <c r="AQ240" s="298" t="str">
        <f t="shared" ca="1" si="74"/>
        <v/>
      </c>
      <c r="AR240" s="293"/>
      <c r="AS240" s="298" t="str">
        <f t="shared" ca="1" si="75"/>
        <v/>
      </c>
      <c r="AT240" s="293"/>
      <c r="AU240" s="298" t="str">
        <f t="shared" ca="1" si="76"/>
        <v/>
      </c>
      <c r="AV240" s="293"/>
      <c r="AW240" s="298" t="str">
        <f t="shared" ca="1" si="77"/>
        <v/>
      </c>
      <c r="AX240" s="293"/>
      <c r="AY240" s="299"/>
      <c r="AZ240" s="299" t="s">
        <v>5241</v>
      </c>
      <c r="BA240" s="299"/>
      <c r="BB240" s="299"/>
      <c r="BC240" s="299"/>
      <c r="BD240" s="299"/>
      <c r="BE240" s="299"/>
      <c r="BF240" s="299"/>
      <c r="BG240" s="299"/>
      <c r="BH240" s="300"/>
      <c r="BI240" s="301" t="str">
        <f t="shared" si="78"/>
        <v>-22600</v>
      </c>
      <c r="BJ240" s="301" t="e">
        <f ca="1">VLOOKUP(A240,資産数量・単位記入シート!$A$3:$AD$1000,30,)</f>
        <v>#N/A</v>
      </c>
      <c r="BK240" s="301">
        <f ca="1">SUMIF(公営の設計監督費!$A$2:$B$1956,工事情報入力シート!BI240,公営の設計監督費!$B$2:$B$1956)</f>
        <v>0</v>
      </c>
    </row>
    <row r="241" spans="1:63" ht="20.25" customHeight="1">
      <c r="A241" s="288" t="str">
        <f t="shared" ca="1" si="60"/>
        <v>----------</v>
      </c>
      <c r="B241" s="289" t="str">
        <f t="shared" ca="1" si="62"/>
        <v/>
      </c>
      <c r="C241" s="290"/>
      <c r="D241" s="291"/>
      <c r="E241" s="292">
        <v>22700</v>
      </c>
      <c r="F241" s="293"/>
      <c r="G241" s="293"/>
      <c r="H241" s="293"/>
      <c r="I241" s="294"/>
      <c r="J241" s="294"/>
      <c r="K241" s="294"/>
      <c r="L241" s="295"/>
      <c r="M241" s="296" t="str">
        <f t="shared" ca="1" si="63"/>
        <v/>
      </c>
      <c r="N241" s="296" t="str">
        <f ca="1">IFERROR(IF(INDIRECT(ADDRESS(ROW(),$M$1))&lt;&gt;"",INDIRECT(ADDRESS(ROW(),$M$1))*VLOOKUP(INDIRECT(ADDRESS(ROW(),$I$1)),リスト!$A:$B,2,FALSE),""),"")</f>
        <v/>
      </c>
      <c r="O241" s="295"/>
      <c r="P241" s="296" t="str">
        <f t="shared" ca="1" si="64"/>
        <v/>
      </c>
      <c r="Q241" s="294"/>
      <c r="R241" s="295"/>
      <c r="S241" s="296" t="str">
        <f t="shared" ca="1" si="65"/>
        <v/>
      </c>
      <c r="T241" s="296" t="str">
        <f ca="1">IFERROR(IF(INDIRECT(ADDRESS(ROW(),$S$1))&lt;&gt;"",INDIRECT(ADDRESS(ROW(),$S$1))*VLOOKUP(INDIRECT(ADDRESS(ROW(),$I$1)),リスト!$A:$B,2,FALSE),""),"")</f>
        <v/>
      </c>
      <c r="U241" s="295"/>
      <c r="V241" s="296" t="str">
        <f t="shared" ca="1" si="66"/>
        <v/>
      </c>
      <c r="W241" s="295"/>
      <c r="X241" s="295"/>
      <c r="Y241" s="297" t="str">
        <f t="shared" ca="1" si="67"/>
        <v/>
      </c>
      <c r="Z241" s="293"/>
      <c r="AA241" s="298" t="str">
        <f t="shared" ca="1" si="68"/>
        <v/>
      </c>
      <c r="AB241" s="293"/>
      <c r="AC241" s="298" t="str">
        <f t="shared" ca="1" si="69"/>
        <v/>
      </c>
      <c r="AD241" s="293"/>
      <c r="AE241" s="298" t="str">
        <f t="shared" ca="1" si="70"/>
        <v/>
      </c>
      <c r="AF241" s="293"/>
      <c r="AG241" s="293"/>
      <c r="AH241" s="298" t="str">
        <f t="shared" ca="1" si="71"/>
        <v/>
      </c>
      <c r="AI241" s="293"/>
      <c r="AJ241" s="298" t="str">
        <f t="shared" ca="1" si="72"/>
        <v/>
      </c>
      <c r="AK241" s="298" t="str">
        <f t="shared" ca="1" si="61"/>
        <v/>
      </c>
      <c r="AL241" s="293"/>
      <c r="AM241" s="298" t="str">
        <f t="shared" ca="1" si="73"/>
        <v/>
      </c>
      <c r="AN241" s="293"/>
      <c r="AO241" s="298" t="str">
        <f t="shared" ca="1" si="79"/>
        <v/>
      </c>
      <c r="AP241" s="293"/>
      <c r="AQ241" s="298" t="str">
        <f t="shared" ca="1" si="74"/>
        <v/>
      </c>
      <c r="AR241" s="293"/>
      <c r="AS241" s="298" t="str">
        <f t="shared" ca="1" si="75"/>
        <v/>
      </c>
      <c r="AT241" s="293"/>
      <c r="AU241" s="298" t="str">
        <f t="shared" ca="1" si="76"/>
        <v/>
      </c>
      <c r="AV241" s="293"/>
      <c r="AW241" s="298" t="str">
        <f t="shared" ca="1" si="77"/>
        <v/>
      </c>
      <c r="AX241" s="293"/>
      <c r="AY241" s="299"/>
      <c r="AZ241" s="299" t="s">
        <v>5241</v>
      </c>
      <c r="BA241" s="299"/>
      <c r="BB241" s="299"/>
      <c r="BC241" s="299"/>
      <c r="BD241" s="299"/>
      <c r="BE241" s="299"/>
      <c r="BF241" s="299"/>
      <c r="BG241" s="299"/>
      <c r="BH241" s="300"/>
      <c r="BI241" s="301" t="str">
        <f t="shared" si="78"/>
        <v>-22700</v>
      </c>
      <c r="BJ241" s="301" t="e">
        <f ca="1">VLOOKUP(A241,資産数量・単位記入シート!$A$3:$AD$1000,30,)</f>
        <v>#N/A</v>
      </c>
      <c r="BK241" s="301">
        <f ca="1">SUMIF(公営の設計監督費!$A$2:$B$1956,工事情報入力シート!BI241,公営の設計監督費!$B$2:$B$1956)</f>
        <v>0</v>
      </c>
    </row>
    <row r="242" spans="1:63" ht="20.25" customHeight="1">
      <c r="A242" s="288" t="str">
        <f t="shared" ca="1" si="60"/>
        <v>----------</v>
      </c>
      <c r="B242" s="289" t="str">
        <f t="shared" ca="1" si="62"/>
        <v/>
      </c>
      <c r="C242" s="290"/>
      <c r="D242" s="291"/>
      <c r="E242" s="292">
        <v>22800</v>
      </c>
      <c r="F242" s="293"/>
      <c r="G242" s="293"/>
      <c r="H242" s="293"/>
      <c r="I242" s="294"/>
      <c r="J242" s="294"/>
      <c r="K242" s="294"/>
      <c r="L242" s="295"/>
      <c r="M242" s="296" t="str">
        <f t="shared" ca="1" si="63"/>
        <v/>
      </c>
      <c r="N242" s="296" t="str">
        <f ca="1">IFERROR(IF(INDIRECT(ADDRESS(ROW(),$M$1))&lt;&gt;"",INDIRECT(ADDRESS(ROW(),$M$1))*VLOOKUP(INDIRECT(ADDRESS(ROW(),$I$1)),リスト!$A:$B,2,FALSE),""),"")</f>
        <v/>
      </c>
      <c r="O242" s="295"/>
      <c r="P242" s="296" t="str">
        <f t="shared" ca="1" si="64"/>
        <v/>
      </c>
      <c r="Q242" s="294"/>
      <c r="R242" s="295"/>
      <c r="S242" s="296" t="str">
        <f t="shared" ca="1" si="65"/>
        <v/>
      </c>
      <c r="T242" s="296" t="str">
        <f ca="1">IFERROR(IF(INDIRECT(ADDRESS(ROW(),$S$1))&lt;&gt;"",INDIRECT(ADDRESS(ROW(),$S$1))*VLOOKUP(INDIRECT(ADDRESS(ROW(),$I$1)),リスト!$A:$B,2,FALSE),""),"")</f>
        <v/>
      </c>
      <c r="U242" s="295"/>
      <c r="V242" s="296" t="str">
        <f t="shared" ca="1" si="66"/>
        <v/>
      </c>
      <c r="W242" s="295"/>
      <c r="X242" s="295"/>
      <c r="Y242" s="297" t="str">
        <f t="shared" ca="1" si="67"/>
        <v/>
      </c>
      <c r="Z242" s="293"/>
      <c r="AA242" s="298" t="str">
        <f t="shared" ca="1" si="68"/>
        <v/>
      </c>
      <c r="AB242" s="293"/>
      <c r="AC242" s="298" t="str">
        <f t="shared" ca="1" si="69"/>
        <v/>
      </c>
      <c r="AD242" s="293"/>
      <c r="AE242" s="298" t="str">
        <f t="shared" ca="1" si="70"/>
        <v/>
      </c>
      <c r="AF242" s="293"/>
      <c r="AG242" s="293"/>
      <c r="AH242" s="298" t="str">
        <f t="shared" ca="1" si="71"/>
        <v/>
      </c>
      <c r="AI242" s="293"/>
      <c r="AJ242" s="298" t="str">
        <f t="shared" ca="1" si="72"/>
        <v/>
      </c>
      <c r="AK242" s="298" t="str">
        <f t="shared" ca="1" si="61"/>
        <v/>
      </c>
      <c r="AL242" s="293"/>
      <c r="AM242" s="298" t="str">
        <f t="shared" ca="1" si="73"/>
        <v/>
      </c>
      <c r="AN242" s="293"/>
      <c r="AO242" s="298" t="str">
        <f t="shared" ca="1" si="79"/>
        <v/>
      </c>
      <c r="AP242" s="293"/>
      <c r="AQ242" s="298" t="str">
        <f t="shared" ca="1" si="74"/>
        <v/>
      </c>
      <c r="AR242" s="293"/>
      <c r="AS242" s="298" t="str">
        <f t="shared" ca="1" si="75"/>
        <v/>
      </c>
      <c r="AT242" s="293"/>
      <c r="AU242" s="298" t="str">
        <f t="shared" ca="1" si="76"/>
        <v/>
      </c>
      <c r="AV242" s="293"/>
      <c r="AW242" s="298" t="str">
        <f t="shared" ca="1" si="77"/>
        <v/>
      </c>
      <c r="AX242" s="293"/>
      <c r="AY242" s="299"/>
      <c r="AZ242" s="299" t="s">
        <v>5241</v>
      </c>
      <c r="BA242" s="299"/>
      <c r="BB242" s="299"/>
      <c r="BC242" s="299"/>
      <c r="BD242" s="299"/>
      <c r="BE242" s="299"/>
      <c r="BF242" s="299"/>
      <c r="BG242" s="299"/>
      <c r="BH242" s="300"/>
      <c r="BI242" s="301" t="str">
        <f t="shared" si="78"/>
        <v>-22800</v>
      </c>
      <c r="BJ242" s="301" t="e">
        <f ca="1">VLOOKUP(A242,資産数量・単位記入シート!$A$3:$AD$1000,30,)</f>
        <v>#N/A</v>
      </c>
      <c r="BK242" s="301">
        <f ca="1">SUMIF(公営の設計監督費!$A$2:$B$1956,工事情報入力シート!BI242,公営の設計監督費!$B$2:$B$1956)</f>
        <v>0</v>
      </c>
    </row>
    <row r="243" spans="1:63" ht="20.25" customHeight="1">
      <c r="A243" s="288" t="str">
        <f t="shared" ca="1" si="60"/>
        <v>----------</v>
      </c>
      <c r="B243" s="289" t="str">
        <f t="shared" ca="1" si="62"/>
        <v/>
      </c>
      <c r="C243" s="290"/>
      <c r="D243" s="291"/>
      <c r="E243" s="292">
        <v>22900</v>
      </c>
      <c r="F243" s="293"/>
      <c r="G243" s="293"/>
      <c r="H243" s="293"/>
      <c r="I243" s="294"/>
      <c r="J243" s="294"/>
      <c r="K243" s="294"/>
      <c r="L243" s="295"/>
      <c r="M243" s="296" t="str">
        <f t="shared" ca="1" si="63"/>
        <v/>
      </c>
      <c r="N243" s="296" t="str">
        <f ca="1">IFERROR(IF(INDIRECT(ADDRESS(ROW(),$M$1))&lt;&gt;"",INDIRECT(ADDRESS(ROW(),$M$1))*VLOOKUP(INDIRECT(ADDRESS(ROW(),$I$1)),リスト!$A:$B,2,FALSE),""),"")</f>
        <v/>
      </c>
      <c r="O243" s="295"/>
      <c r="P243" s="296" t="str">
        <f t="shared" ca="1" si="64"/>
        <v/>
      </c>
      <c r="Q243" s="294"/>
      <c r="R243" s="295"/>
      <c r="S243" s="296" t="str">
        <f t="shared" ca="1" si="65"/>
        <v/>
      </c>
      <c r="T243" s="296" t="str">
        <f ca="1">IFERROR(IF(INDIRECT(ADDRESS(ROW(),$S$1))&lt;&gt;"",INDIRECT(ADDRESS(ROW(),$S$1))*VLOOKUP(INDIRECT(ADDRESS(ROW(),$I$1)),リスト!$A:$B,2,FALSE),""),"")</f>
        <v/>
      </c>
      <c r="U243" s="295"/>
      <c r="V243" s="296" t="str">
        <f t="shared" ca="1" si="66"/>
        <v/>
      </c>
      <c r="W243" s="295"/>
      <c r="X243" s="295"/>
      <c r="Y243" s="297" t="str">
        <f t="shared" ca="1" si="67"/>
        <v/>
      </c>
      <c r="Z243" s="293"/>
      <c r="AA243" s="298" t="str">
        <f t="shared" ca="1" si="68"/>
        <v/>
      </c>
      <c r="AB243" s="293"/>
      <c r="AC243" s="298" t="str">
        <f t="shared" ca="1" si="69"/>
        <v/>
      </c>
      <c r="AD243" s="293"/>
      <c r="AE243" s="298" t="str">
        <f t="shared" ca="1" si="70"/>
        <v/>
      </c>
      <c r="AF243" s="293"/>
      <c r="AG243" s="293"/>
      <c r="AH243" s="298" t="str">
        <f t="shared" ca="1" si="71"/>
        <v/>
      </c>
      <c r="AI243" s="293"/>
      <c r="AJ243" s="298" t="str">
        <f t="shared" ca="1" si="72"/>
        <v/>
      </c>
      <c r="AK243" s="298" t="str">
        <f t="shared" ca="1" si="61"/>
        <v/>
      </c>
      <c r="AL243" s="293"/>
      <c r="AM243" s="298" t="str">
        <f t="shared" ca="1" si="73"/>
        <v/>
      </c>
      <c r="AN243" s="293"/>
      <c r="AO243" s="298" t="str">
        <f t="shared" ca="1" si="79"/>
        <v/>
      </c>
      <c r="AP243" s="293"/>
      <c r="AQ243" s="298" t="str">
        <f t="shared" ca="1" si="74"/>
        <v/>
      </c>
      <c r="AR243" s="293"/>
      <c r="AS243" s="298" t="str">
        <f t="shared" ca="1" si="75"/>
        <v/>
      </c>
      <c r="AT243" s="293"/>
      <c r="AU243" s="298" t="str">
        <f t="shared" ca="1" si="76"/>
        <v/>
      </c>
      <c r="AV243" s="293"/>
      <c r="AW243" s="298" t="str">
        <f t="shared" ca="1" si="77"/>
        <v/>
      </c>
      <c r="AX243" s="293"/>
      <c r="AY243" s="299"/>
      <c r="AZ243" s="299" t="s">
        <v>5241</v>
      </c>
      <c r="BA243" s="299"/>
      <c r="BB243" s="299"/>
      <c r="BC243" s="299"/>
      <c r="BD243" s="299"/>
      <c r="BE243" s="299"/>
      <c r="BF243" s="299"/>
      <c r="BG243" s="299"/>
      <c r="BH243" s="300"/>
      <c r="BI243" s="301" t="str">
        <f t="shared" si="78"/>
        <v>-22900</v>
      </c>
      <c r="BJ243" s="301" t="e">
        <f ca="1">VLOOKUP(A243,資産数量・単位記入シート!$A$3:$AD$1000,30,)</f>
        <v>#N/A</v>
      </c>
      <c r="BK243" s="301">
        <f ca="1">SUMIF(公営の設計監督費!$A$2:$B$1956,工事情報入力シート!BI243,公営の設計監督費!$B$2:$B$1956)</f>
        <v>0</v>
      </c>
    </row>
    <row r="244" spans="1:63" ht="20.25" customHeight="1">
      <c r="A244" s="288" t="str">
        <f t="shared" ca="1" si="60"/>
        <v>----------</v>
      </c>
      <c r="B244" s="289" t="str">
        <f t="shared" ca="1" si="62"/>
        <v/>
      </c>
      <c r="C244" s="290"/>
      <c r="D244" s="291"/>
      <c r="E244" s="292">
        <v>23000</v>
      </c>
      <c r="F244" s="293"/>
      <c r="G244" s="293"/>
      <c r="H244" s="293"/>
      <c r="I244" s="294"/>
      <c r="J244" s="294"/>
      <c r="K244" s="294"/>
      <c r="L244" s="295"/>
      <c r="M244" s="296" t="str">
        <f t="shared" ca="1" si="63"/>
        <v/>
      </c>
      <c r="N244" s="296" t="str">
        <f ca="1">IFERROR(IF(INDIRECT(ADDRESS(ROW(),$M$1))&lt;&gt;"",INDIRECT(ADDRESS(ROW(),$M$1))*VLOOKUP(INDIRECT(ADDRESS(ROW(),$I$1)),リスト!$A:$B,2,FALSE),""),"")</f>
        <v/>
      </c>
      <c r="O244" s="295"/>
      <c r="P244" s="296" t="str">
        <f t="shared" ca="1" si="64"/>
        <v/>
      </c>
      <c r="Q244" s="294"/>
      <c r="R244" s="295"/>
      <c r="S244" s="296" t="str">
        <f t="shared" ca="1" si="65"/>
        <v/>
      </c>
      <c r="T244" s="296" t="str">
        <f ca="1">IFERROR(IF(INDIRECT(ADDRESS(ROW(),$S$1))&lt;&gt;"",INDIRECT(ADDRESS(ROW(),$S$1))*VLOOKUP(INDIRECT(ADDRESS(ROW(),$I$1)),リスト!$A:$B,2,FALSE),""),"")</f>
        <v/>
      </c>
      <c r="U244" s="295"/>
      <c r="V244" s="296" t="str">
        <f t="shared" ca="1" si="66"/>
        <v/>
      </c>
      <c r="W244" s="295"/>
      <c r="X244" s="295"/>
      <c r="Y244" s="297" t="str">
        <f t="shared" ca="1" si="67"/>
        <v/>
      </c>
      <c r="Z244" s="293"/>
      <c r="AA244" s="298" t="str">
        <f t="shared" ca="1" si="68"/>
        <v/>
      </c>
      <c r="AB244" s="293"/>
      <c r="AC244" s="298" t="str">
        <f t="shared" ca="1" si="69"/>
        <v/>
      </c>
      <c r="AD244" s="293"/>
      <c r="AE244" s="298" t="str">
        <f t="shared" ca="1" si="70"/>
        <v/>
      </c>
      <c r="AF244" s="293"/>
      <c r="AG244" s="293"/>
      <c r="AH244" s="298" t="str">
        <f t="shared" ca="1" si="71"/>
        <v/>
      </c>
      <c r="AI244" s="293"/>
      <c r="AJ244" s="298" t="str">
        <f t="shared" ca="1" si="72"/>
        <v/>
      </c>
      <c r="AK244" s="298" t="str">
        <f t="shared" ca="1" si="61"/>
        <v/>
      </c>
      <c r="AL244" s="293"/>
      <c r="AM244" s="298" t="str">
        <f t="shared" ca="1" si="73"/>
        <v/>
      </c>
      <c r="AN244" s="293"/>
      <c r="AO244" s="298" t="str">
        <f t="shared" ca="1" si="79"/>
        <v/>
      </c>
      <c r="AP244" s="293"/>
      <c r="AQ244" s="298" t="str">
        <f t="shared" ca="1" si="74"/>
        <v/>
      </c>
      <c r="AR244" s="293"/>
      <c r="AS244" s="298" t="str">
        <f t="shared" ca="1" si="75"/>
        <v/>
      </c>
      <c r="AT244" s="293"/>
      <c r="AU244" s="298" t="str">
        <f t="shared" ca="1" si="76"/>
        <v/>
      </c>
      <c r="AV244" s="293"/>
      <c r="AW244" s="298" t="str">
        <f t="shared" ca="1" si="77"/>
        <v/>
      </c>
      <c r="AX244" s="293"/>
      <c r="AY244" s="299"/>
      <c r="AZ244" s="299" t="s">
        <v>5241</v>
      </c>
      <c r="BA244" s="299"/>
      <c r="BB244" s="299"/>
      <c r="BC244" s="299"/>
      <c r="BD244" s="299"/>
      <c r="BE244" s="299"/>
      <c r="BF244" s="299"/>
      <c r="BG244" s="299"/>
      <c r="BH244" s="300"/>
      <c r="BI244" s="301" t="str">
        <f t="shared" si="78"/>
        <v>-23000</v>
      </c>
      <c r="BJ244" s="301" t="e">
        <f ca="1">VLOOKUP(A244,資産数量・単位記入シート!$A$3:$AD$1000,30,)</f>
        <v>#N/A</v>
      </c>
      <c r="BK244" s="301">
        <f ca="1">SUMIF(公営の設計監督費!$A$2:$B$1956,工事情報入力シート!BI244,公営の設計監督費!$B$2:$B$1956)</f>
        <v>0</v>
      </c>
    </row>
    <row r="245" spans="1:63" ht="20.25" customHeight="1">
      <c r="A245" s="288" t="str">
        <f t="shared" ca="1" si="60"/>
        <v>----------</v>
      </c>
      <c r="B245" s="289" t="str">
        <f t="shared" ca="1" si="62"/>
        <v/>
      </c>
      <c r="C245" s="290"/>
      <c r="D245" s="291"/>
      <c r="E245" s="292">
        <v>23100</v>
      </c>
      <c r="F245" s="293"/>
      <c r="G245" s="293"/>
      <c r="H245" s="293"/>
      <c r="I245" s="294"/>
      <c r="J245" s="294"/>
      <c r="K245" s="294"/>
      <c r="L245" s="295"/>
      <c r="M245" s="296" t="str">
        <f t="shared" ca="1" si="63"/>
        <v/>
      </c>
      <c r="N245" s="296" t="str">
        <f ca="1">IFERROR(IF(INDIRECT(ADDRESS(ROW(),$M$1))&lt;&gt;"",INDIRECT(ADDRESS(ROW(),$M$1))*VLOOKUP(INDIRECT(ADDRESS(ROW(),$I$1)),リスト!$A:$B,2,FALSE),""),"")</f>
        <v/>
      </c>
      <c r="O245" s="295"/>
      <c r="P245" s="296" t="str">
        <f t="shared" ca="1" si="64"/>
        <v/>
      </c>
      <c r="Q245" s="294"/>
      <c r="R245" s="295"/>
      <c r="S245" s="296" t="str">
        <f t="shared" ca="1" si="65"/>
        <v/>
      </c>
      <c r="T245" s="296" t="str">
        <f ca="1">IFERROR(IF(INDIRECT(ADDRESS(ROW(),$S$1))&lt;&gt;"",INDIRECT(ADDRESS(ROW(),$S$1))*VLOOKUP(INDIRECT(ADDRESS(ROW(),$I$1)),リスト!$A:$B,2,FALSE),""),"")</f>
        <v/>
      </c>
      <c r="U245" s="295"/>
      <c r="V245" s="296" t="str">
        <f t="shared" ca="1" si="66"/>
        <v/>
      </c>
      <c r="W245" s="295"/>
      <c r="X245" s="295"/>
      <c r="Y245" s="297" t="str">
        <f t="shared" ca="1" si="67"/>
        <v/>
      </c>
      <c r="Z245" s="293"/>
      <c r="AA245" s="298" t="str">
        <f t="shared" ca="1" si="68"/>
        <v/>
      </c>
      <c r="AB245" s="293"/>
      <c r="AC245" s="298" t="str">
        <f t="shared" ca="1" si="69"/>
        <v/>
      </c>
      <c r="AD245" s="293"/>
      <c r="AE245" s="298" t="str">
        <f t="shared" ca="1" si="70"/>
        <v/>
      </c>
      <c r="AF245" s="293"/>
      <c r="AG245" s="293"/>
      <c r="AH245" s="298" t="str">
        <f t="shared" ca="1" si="71"/>
        <v/>
      </c>
      <c r="AI245" s="293"/>
      <c r="AJ245" s="298" t="str">
        <f t="shared" ca="1" si="72"/>
        <v/>
      </c>
      <c r="AK245" s="298" t="str">
        <f t="shared" ca="1" si="61"/>
        <v/>
      </c>
      <c r="AL245" s="293"/>
      <c r="AM245" s="298" t="str">
        <f t="shared" ca="1" si="73"/>
        <v/>
      </c>
      <c r="AN245" s="293"/>
      <c r="AO245" s="298" t="str">
        <f t="shared" ca="1" si="79"/>
        <v/>
      </c>
      <c r="AP245" s="293"/>
      <c r="AQ245" s="298" t="str">
        <f t="shared" ca="1" si="74"/>
        <v/>
      </c>
      <c r="AR245" s="293"/>
      <c r="AS245" s="298" t="str">
        <f t="shared" ca="1" si="75"/>
        <v/>
      </c>
      <c r="AT245" s="293"/>
      <c r="AU245" s="298" t="str">
        <f t="shared" ca="1" si="76"/>
        <v/>
      </c>
      <c r="AV245" s="293"/>
      <c r="AW245" s="298" t="str">
        <f t="shared" ca="1" si="77"/>
        <v/>
      </c>
      <c r="AX245" s="293"/>
      <c r="AY245" s="299"/>
      <c r="AZ245" s="299" t="s">
        <v>5241</v>
      </c>
      <c r="BA245" s="299"/>
      <c r="BB245" s="299"/>
      <c r="BC245" s="299"/>
      <c r="BD245" s="299"/>
      <c r="BE245" s="299"/>
      <c r="BF245" s="299"/>
      <c r="BG245" s="299"/>
      <c r="BH245" s="300"/>
      <c r="BI245" s="301" t="str">
        <f t="shared" si="78"/>
        <v>-23100</v>
      </c>
      <c r="BJ245" s="301" t="e">
        <f ca="1">VLOOKUP(A245,資産数量・単位記入シート!$A$3:$AD$1000,30,)</f>
        <v>#N/A</v>
      </c>
      <c r="BK245" s="301">
        <f ca="1">SUMIF(公営の設計監督費!$A$2:$B$1956,工事情報入力シート!BI245,公営の設計監督費!$B$2:$B$1956)</f>
        <v>0</v>
      </c>
    </row>
    <row r="246" spans="1:63" ht="20.25" customHeight="1">
      <c r="A246" s="288" t="str">
        <f t="shared" ca="1" si="60"/>
        <v>----------</v>
      </c>
      <c r="B246" s="289" t="str">
        <f t="shared" ca="1" si="62"/>
        <v/>
      </c>
      <c r="C246" s="290"/>
      <c r="D246" s="291"/>
      <c r="E246" s="292">
        <v>23200</v>
      </c>
      <c r="F246" s="293"/>
      <c r="G246" s="293"/>
      <c r="H246" s="293"/>
      <c r="I246" s="294"/>
      <c r="J246" s="294"/>
      <c r="K246" s="294"/>
      <c r="L246" s="295"/>
      <c r="M246" s="296" t="str">
        <f t="shared" ca="1" si="63"/>
        <v/>
      </c>
      <c r="N246" s="296" t="str">
        <f ca="1">IFERROR(IF(INDIRECT(ADDRESS(ROW(),$M$1))&lt;&gt;"",INDIRECT(ADDRESS(ROW(),$M$1))*VLOOKUP(INDIRECT(ADDRESS(ROW(),$I$1)),リスト!$A:$B,2,FALSE),""),"")</f>
        <v/>
      </c>
      <c r="O246" s="295"/>
      <c r="P246" s="296" t="str">
        <f t="shared" ca="1" si="64"/>
        <v/>
      </c>
      <c r="Q246" s="294"/>
      <c r="R246" s="295"/>
      <c r="S246" s="296" t="str">
        <f t="shared" ca="1" si="65"/>
        <v/>
      </c>
      <c r="T246" s="296" t="str">
        <f ca="1">IFERROR(IF(INDIRECT(ADDRESS(ROW(),$S$1))&lt;&gt;"",INDIRECT(ADDRESS(ROW(),$S$1))*VLOOKUP(INDIRECT(ADDRESS(ROW(),$I$1)),リスト!$A:$B,2,FALSE),""),"")</f>
        <v/>
      </c>
      <c r="U246" s="295"/>
      <c r="V246" s="296" t="str">
        <f t="shared" ca="1" si="66"/>
        <v/>
      </c>
      <c r="W246" s="295"/>
      <c r="X246" s="295"/>
      <c r="Y246" s="297" t="str">
        <f t="shared" ca="1" si="67"/>
        <v/>
      </c>
      <c r="Z246" s="293"/>
      <c r="AA246" s="298" t="str">
        <f t="shared" ca="1" si="68"/>
        <v/>
      </c>
      <c r="AB246" s="293"/>
      <c r="AC246" s="298" t="str">
        <f t="shared" ca="1" si="69"/>
        <v/>
      </c>
      <c r="AD246" s="293"/>
      <c r="AE246" s="298" t="str">
        <f t="shared" ca="1" si="70"/>
        <v/>
      </c>
      <c r="AF246" s="293"/>
      <c r="AG246" s="293"/>
      <c r="AH246" s="298" t="str">
        <f t="shared" ca="1" si="71"/>
        <v/>
      </c>
      <c r="AI246" s="293"/>
      <c r="AJ246" s="298" t="str">
        <f t="shared" ca="1" si="72"/>
        <v/>
      </c>
      <c r="AK246" s="298" t="str">
        <f t="shared" ca="1" si="61"/>
        <v/>
      </c>
      <c r="AL246" s="293"/>
      <c r="AM246" s="298" t="str">
        <f t="shared" ca="1" si="73"/>
        <v/>
      </c>
      <c r="AN246" s="293"/>
      <c r="AO246" s="298" t="str">
        <f t="shared" ca="1" si="79"/>
        <v/>
      </c>
      <c r="AP246" s="293"/>
      <c r="AQ246" s="298" t="str">
        <f t="shared" ca="1" si="74"/>
        <v/>
      </c>
      <c r="AR246" s="293"/>
      <c r="AS246" s="298" t="str">
        <f t="shared" ca="1" si="75"/>
        <v/>
      </c>
      <c r="AT246" s="293"/>
      <c r="AU246" s="298" t="str">
        <f t="shared" ca="1" si="76"/>
        <v/>
      </c>
      <c r="AV246" s="293"/>
      <c r="AW246" s="298" t="str">
        <f t="shared" ca="1" si="77"/>
        <v/>
      </c>
      <c r="AX246" s="293"/>
      <c r="AY246" s="299"/>
      <c r="AZ246" s="299" t="s">
        <v>5241</v>
      </c>
      <c r="BA246" s="299"/>
      <c r="BB246" s="299"/>
      <c r="BC246" s="299"/>
      <c r="BD246" s="299"/>
      <c r="BE246" s="299"/>
      <c r="BF246" s="299"/>
      <c r="BG246" s="299"/>
      <c r="BH246" s="300"/>
      <c r="BI246" s="301" t="str">
        <f t="shared" si="78"/>
        <v>-23200</v>
      </c>
      <c r="BJ246" s="301" t="e">
        <f ca="1">VLOOKUP(A246,資産数量・単位記入シート!$A$3:$AD$1000,30,)</f>
        <v>#N/A</v>
      </c>
      <c r="BK246" s="301">
        <f ca="1">SUMIF(公営の設計監督費!$A$2:$B$1956,工事情報入力シート!BI246,公営の設計監督費!$B$2:$B$1956)</f>
        <v>0</v>
      </c>
    </row>
    <row r="247" spans="1:63" ht="20.25" customHeight="1">
      <c r="A247" s="288" t="str">
        <f t="shared" ca="1" si="60"/>
        <v>----------</v>
      </c>
      <c r="B247" s="289" t="str">
        <f t="shared" ca="1" si="62"/>
        <v/>
      </c>
      <c r="C247" s="290"/>
      <c r="D247" s="291"/>
      <c r="E247" s="292">
        <v>23300</v>
      </c>
      <c r="F247" s="293"/>
      <c r="G247" s="293"/>
      <c r="H247" s="293"/>
      <c r="I247" s="294"/>
      <c r="J247" s="294"/>
      <c r="K247" s="294"/>
      <c r="L247" s="295"/>
      <c r="M247" s="296" t="str">
        <f t="shared" ca="1" si="63"/>
        <v/>
      </c>
      <c r="N247" s="296" t="str">
        <f ca="1">IFERROR(IF(INDIRECT(ADDRESS(ROW(),$M$1))&lt;&gt;"",INDIRECT(ADDRESS(ROW(),$M$1))*VLOOKUP(INDIRECT(ADDRESS(ROW(),$I$1)),リスト!$A:$B,2,FALSE),""),"")</f>
        <v/>
      </c>
      <c r="O247" s="295"/>
      <c r="P247" s="296" t="str">
        <f t="shared" ca="1" si="64"/>
        <v/>
      </c>
      <c r="Q247" s="294"/>
      <c r="R247" s="295"/>
      <c r="S247" s="296" t="str">
        <f t="shared" ca="1" si="65"/>
        <v/>
      </c>
      <c r="T247" s="296" t="str">
        <f ca="1">IFERROR(IF(INDIRECT(ADDRESS(ROW(),$S$1))&lt;&gt;"",INDIRECT(ADDRESS(ROW(),$S$1))*VLOOKUP(INDIRECT(ADDRESS(ROW(),$I$1)),リスト!$A:$B,2,FALSE),""),"")</f>
        <v/>
      </c>
      <c r="U247" s="295"/>
      <c r="V247" s="296" t="str">
        <f t="shared" ca="1" si="66"/>
        <v/>
      </c>
      <c r="W247" s="295"/>
      <c r="X247" s="295"/>
      <c r="Y247" s="297" t="str">
        <f t="shared" ca="1" si="67"/>
        <v/>
      </c>
      <c r="Z247" s="293"/>
      <c r="AA247" s="298" t="str">
        <f t="shared" ca="1" si="68"/>
        <v/>
      </c>
      <c r="AB247" s="293"/>
      <c r="AC247" s="298" t="str">
        <f t="shared" ca="1" si="69"/>
        <v/>
      </c>
      <c r="AD247" s="293"/>
      <c r="AE247" s="298" t="str">
        <f t="shared" ca="1" si="70"/>
        <v/>
      </c>
      <c r="AF247" s="293"/>
      <c r="AG247" s="293"/>
      <c r="AH247" s="298" t="str">
        <f t="shared" ca="1" si="71"/>
        <v/>
      </c>
      <c r="AI247" s="293"/>
      <c r="AJ247" s="298" t="str">
        <f t="shared" ca="1" si="72"/>
        <v/>
      </c>
      <c r="AK247" s="298" t="str">
        <f t="shared" ca="1" si="61"/>
        <v/>
      </c>
      <c r="AL247" s="293"/>
      <c r="AM247" s="298" t="str">
        <f t="shared" ca="1" si="73"/>
        <v/>
      </c>
      <c r="AN247" s="293"/>
      <c r="AO247" s="298" t="str">
        <f t="shared" ca="1" si="79"/>
        <v/>
      </c>
      <c r="AP247" s="293"/>
      <c r="AQ247" s="298" t="str">
        <f t="shared" ca="1" si="74"/>
        <v/>
      </c>
      <c r="AR247" s="293"/>
      <c r="AS247" s="298" t="str">
        <f t="shared" ca="1" si="75"/>
        <v/>
      </c>
      <c r="AT247" s="293"/>
      <c r="AU247" s="298" t="str">
        <f t="shared" ca="1" si="76"/>
        <v/>
      </c>
      <c r="AV247" s="293"/>
      <c r="AW247" s="298" t="str">
        <f t="shared" ca="1" si="77"/>
        <v/>
      </c>
      <c r="AX247" s="293"/>
      <c r="AY247" s="299"/>
      <c r="AZ247" s="299" t="s">
        <v>5241</v>
      </c>
      <c r="BA247" s="299"/>
      <c r="BB247" s="299"/>
      <c r="BC247" s="299"/>
      <c r="BD247" s="299"/>
      <c r="BE247" s="299"/>
      <c r="BF247" s="299"/>
      <c r="BG247" s="299"/>
      <c r="BH247" s="300"/>
      <c r="BI247" s="301" t="str">
        <f t="shared" si="78"/>
        <v>-23300</v>
      </c>
      <c r="BJ247" s="301" t="e">
        <f ca="1">VLOOKUP(A247,資産数量・単位記入シート!$A$3:$AD$1000,30,)</f>
        <v>#N/A</v>
      </c>
      <c r="BK247" s="301">
        <f ca="1">SUMIF(公営の設計監督費!$A$2:$B$1956,工事情報入力シート!BI247,公営の設計監督費!$B$2:$B$1956)</f>
        <v>0</v>
      </c>
    </row>
    <row r="248" spans="1:63" ht="20.25" customHeight="1">
      <c r="A248" s="288" t="str">
        <f t="shared" ca="1" si="60"/>
        <v>----------</v>
      </c>
      <c r="B248" s="289" t="str">
        <f t="shared" ca="1" si="62"/>
        <v/>
      </c>
      <c r="C248" s="290"/>
      <c r="D248" s="291"/>
      <c r="E248" s="292">
        <v>23400</v>
      </c>
      <c r="F248" s="293"/>
      <c r="G248" s="293"/>
      <c r="H248" s="293"/>
      <c r="I248" s="294"/>
      <c r="J248" s="294"/>
      <c r="K248" s="294"/>
      <c r="L248" s="295"/>
      <c r="M248" s="296" t="str">
        <f t="shared" ca="1" si="63"/>
        <v/>
      </c>
      <c r="N248" s="296" t="str">
        <f ca="1">IFERROR(IF(INDIRECT(ADDRESS(ROW(),$M$1))&lt;&gt;"",INDIRECT(ADDRESS(ROW(),$M$1))*VLOOKUP(INDIRECT(ADDRESS(ROW(),$I$1)),リスト!$A:$B,2,FALSE),""),"")</f>
        <v/>
      </c>
      <c r="O248" s="295"/>
      <c r="P248" s="296" t="str">
        <f t="shared" ca="1" si="64"/>
        <v/>
      </c>
      <c r="Q248" s="294"/>
      <c r="R248" s="295"/>
      <c r="S248" s="296" t="str">
        <f t="shared" ca="1" si="65"/>
        <v/>
      </c>
      <c r="T248" s="296" t="str">
        <f ca="1">IFERROR(IF(INDIRECT(ADDRESS(ROW(),$S$1))&lt;&gt;"",INDIRECT(ADDRESS(ROW(),$S$1))*VLOOKUP(INDIRECT(ADDRESS(ROW(),$I$1)),リスト!$A:$B,2,FALSE),""),"")</f>
        <v/>
      </c>
      <c r="U248" s="295"/>
      <c r="V248" s="296" t="str">
        <f t="shared" ca="1" si="66"/>
        <v/>
      </c>
      <c r="W248" s="295"/>
      <c r="X248" s="295"/>
      <c r="Y248" s="297" t="str">
        <f t="shared" ca="1" si="67"/>
        <v/>
      </c>
      <c r="Z248" s="293"/>
      <c r="AA248" s="298" t="str">
        <f t="shared" ca="1" si="68"/>
        <v/>
      </c>
      <c r="AB248" s="293"/>
      <c r="AC248" s="298" t="str">
        <f t="shared" ca="1" si="69"/>
        <v/>
      </c>
      <c r="AD248" s="293"/>
      <c r="AE248" s="298" t="str">
        <f t="shared" ca="1" si="70"/>
        <v/>
      </c>
      <c r="AF248" s="293"/>
      <c r="AG248" s="293"/>
      <c r="AH248" s="298" t="str">
        <f t="shared" ca="1" si="71"/>
        <v/>
      </c>
      <c r="AI248" s="293"/>
      <c r="AJ248" s="298" t="str">
        <f t="shared" ca="1" si="72"/>
        <v/>
      </c>
      <c r="AK248" s="298" t="str">
        <f t="shared" ca="1" si="61"/>
        <v/>
      </c>
      <c r="AL248" s="293"/>
      <c r="AM248" s="298" t="str">
        <f t="shared" ca="1" si="73"/>
        <v/>
      </c>
      <c r="AN248" s="293"/>
      <c r="AO248" s="298" t="str">
        <f t="shared" ca="1" si="79"/>
        <v/>
      </c>
      <c r="AP248" s="293"/>
      <c r="AQ248" s="298" t="str">
        <f t="shared" ca="1" si="74"/>
        <v/>
      </c>
      <c r="AR248" s="293"/>
      <c r="AS248" s="298" t="str">
        <f t="shared" ca="1" si="75"/>
        <v/>
      </c>
      <c r="AT248" s="293"/>
      <c r="AU248" s="298" t="str">
        <f t="shared" ca="1" si="76"/>
        <v/>
      </c>
      <c r="AV248" s="293"/>
      <c r="AW248" s="298" t="str">
        <f t="shared" ca="1" si="77"/>
        <v/>
      </c>
      <c r="AX248" s="293"/>
      <c r="AY248" s="299"/>
      <c r="AZ248" s="299" t="s">
        <v>5241</v>
      </c>
      <c r="BA248" s="299"/>
      <c r="BB248" s="299"/>
      <c r="BC248" s="299"/>
      <c r="BD248" s="299"/>
      <c r="BE248" s="299"/>
      <c r="BF248" s="299"/>
      <c r="BG248" s="299"/>
      <c r="BH248" s="300"/>
      <c r="BI248" s="301" t="str">
        <f t="shared" si="78"/>
        <v>-23400</v>
      </c>
      <c r="BJ248" s="301" t="e">
        <f ca="1">VLOOKUP(A248,資産数量・単位記入シート!$A$3:$AD$1000,30,)</f>
        <v>#N/A</v>
      </c>
      <c r="BK248" s="301">
        <f ca="1">SUMIF(公営の設計監督費!$A$2:$B$1956,工事情報入力シート!BI248,公営の設計監督費!$B$2:$B$1956)</f>
        <v>0</v>
      </c>
    </row>
    <row r="249" spans="1:63" ht="20.25" customHeight="1">
      <c r="A249" s="288" t="str">
        <f t="shared" ca="1" si="60"/>
        <v>----------</v>
      </c>
      <c r="B249" s="289" t="str">
        <f t="shared" ca="1" si="62"/>
        <v/>
      </c>
      <c r="C249" s="290"/>
      <c r="D249" s="291"/>
      <c r="E249" s="292">
        <v>23500</v>
      </c>
      <c r="F249" s="293"/>
      <c r="G249" s="293"/>
      <c r="H249" s="293"/>
      <c r="I249" s="294"/>
      <c r="J249" s="294"/>
      <c r="K249" s="294"/>
      <c r="L249" s="295"/>
      <c r="M249" s="296" t="str">
        <f t="shared" ca="1" si="63"/>
        <v/>
      </c>
      <c r="N249" s="296" t="str">
        <f ca="1">IFERROR(IF(INDIRECT(ADDRESS(ROW(),$M$1))&lt;&gt;"",INDIRECT(ADDRESS(ROW(),$M$1))*VLOOKUP(INDIRECT(ADDRESS(ROW(),$I$1)),リスト!$A:$B,2,FALSE),""),"")</f>
        <v/>
      </c>
      <c r="O249" s="295"/>
      <c r="P249" s="296" t="str">
        <f t="shared" ca="1" si="64"/>
        <v/>
      </c>
      <c r="Q249" s="294"/>
      <c r="R249" s="295"/>
      <c r="S249" s="296" t="str">
        <f t="shared" ca="1" si="65"/>
        <v/>
      </c>
      <c r="T249" s="296" t="str">
        <f ca="1">IFERROR(IF(INDIRECT(ADDRESS(ROW(),$S$1))&lt;&gt;"",INDIRECT(ADDRESS(ROW(),$S$1))*VLOOKUP(INDIRECT(ADDRESS(ROW(),$I$1)),リスト!$A:$B,2,FALSE),""),"")</f>
        <v/>
      </c>
      <c r="U249" s="295"/>
      <c r="V249" s="296" t="str">
        <f t="shared" ca="1" si="66"/>
        <v/>
      </c>
      <c r="W249" s="295"/>
      <c r="X249" s="295"/>
      <c r="Y249" s="297" t="str">
        <f t="shared" ca="1" si="67"/>
        <v/>
      </c>
      <c r="Z249" s="293"/>
      <c r="AA249" s="298" t="str">
        <f t="shared" ca="1" si="68"/>
        <v/>
      </c>
      <c r="AB249" s="293"/>
      <c r="AC249" s="298" t="str">
        <f t="shared" ca="1" si="69"/>
        <v/>
      </c>
      <c r="AD249" s="293"/>
      <c r="AE249" s="298" t="str">
        <f t="shared" ca="1" si="70"/>
        <v/>
      </c>
      <c r="AF249" s="293"/>
      <c r="AG249" s="293"/>
      <c r="AH249" s="298" t="str">
        <f t="shared" ca="1" si="71"/>
        <v/>
      </c>
      <c r="AI249" s="293"/>
      <c r="AJ249" s="298" t="str">
        <f t="shared" ca="1" si="72"/>
        <v/>
      </c>
      <c r="AK249" s="298" t="str">
        <f t="shared" ca="1" si="61"/>
        <v/>
      </c>
      <c r="AL249" s="293"/>
      <c r="AM249" s="298" t="str">
        <f t="shared" ca="1" si="73"/>
        <v/>
      </c>
      <c r="AN249" s="293"/>
      <c r="AO249" s="298" t="str">
        <f t="shared" ca="1" si="79"/>
        <v/>
      </c>
      <c r="AP249" s="293"/>
      <c r="AQ249" s="298" t="str">
        <f t="shared" ca="1" si="74"/>
        <v/>
      </c>
      <c r="AR249" s="293"/>
      <c r="AS249" s="298" t="str">
        <f t="shared" ca="1" si="75"/>
        <v/>
      </c>
      <c r="AT249" s="293"/>
      <c r="AU249" s="298" t="str">
        <f t="shared" ca="1" si="76"/>
        <v/>
      </c>
      <c r="AV249" s="293"/>
      <c r="AW249" s="298" t="str">
        <f t="shared" ca="1" si="77"/>
        <v/>
      </c>
      <c r="AX249" s="293"/>
      <c r="AY249" s="299"/>
      <c r="AZ249" s="299" t="s">
        <v>5241</v>
      </c>
      <c r="BA249" s="299"/>
      <c r="BB249" s="299"/>
      <c r="BC249" s="299"/>
      <c r="BD249" s="299"/>
      <c r="BE249" s="299"/>
      <c r="BF249" s="299"/>
      <c r="BG249" s="299"/>
      <c r="BH249" s="300"/>
      <c r="BI249" s="301" t="str">
        <f t="shared" si="78"/>
        <v>-23500</v>
      </c>
      <c r="BJ249" s="301" t="e">
        <f ca="1">VLOOKUP(A249,資産数量・単位記入シート!$A$3:$AD$1000,30,)</f>
        <v>#N/A</v>
      </c>
      <c r="BK249" s="301">
        <f ca="1">SUMIF(公営の設計監督費!$A$2:$B$1956,工事情報入力シート!BI249,公営の設計監督費!$B$2:$B$1956)</f>
        <v>0</v>
      </c>
    </row>
    <row r="250" spans="1:63" ht="20.25" customHeight="1">
      <c r="A250" s="288" t="str">
        <f t="shared" ca="1" si="60"/>
        <v>----------</v>
      </c>
      <c r="B250" s="289" t="str">
        <f t="shared" ca="1" si="62"/>
        <v/>
      </c>
      <c r="C250" s="290"/>
      <c r="D250" s="291"/>
      <c r="E250" s="292">
        <v>23600</v>
      </c>
      <c r="F250" s="293"/>
      <c r="G250" s="293"/>
      <c r="H250" s="293"/>
      <c r="I250" s="294"/>
      <c r="J250" s="294"/>
      <c r="K250" s="294"/>
      <c r="L250" s="295"/>
      <c r="M250" s="296" t="str">
        <f t="shared" ca="1" si="63"/>
        <v/>
      </c>
      <c r="N250" s="296" t="str">
        <f ca="1">IFERROR(IF(INDIRECT(ADDRESS(ROW(),$M$1))&lt;&gt;"",INDIRECT(ADDRESS(ROW(),$M$1))*VLOOKUP(INDIRECT(ADDRESS(ROW(),$I$1)),リスト!$A:$B,2,FALSE),""),"")</f>
        <v/>
      </c>
      <c r="O250" s="295"/>
      <c r="P250" s="296" t="str">
        <f t="shared" ca="1" si="64"/>
        <v/>
      </c>
      <c r="Q250" s="294"/>
      <c r="R250" s="295"/>
      <c r="S250" s="296" t="str">
        <f t="shared" ca="1" si="65"/>
        <v/>
      </c>
      <c r="T250" s="296" t="str">
        <f ca="1">IFERROR(IF(INDIRECT(ADDRESS(ROW(),$S$1))&lt;&gt;"",INDIRECT(ADDRESS(ROW(),$S$1))*VLOOKUP(INDIRECT(ADDRESS(ROW(),$I$1)),リスト!$A:$B,2,FALSE),""),"")</f>
        <v/>
      </c>
      <c r="U250" s="295"/>
      <c r="V250" s="296" t="str">
        <f t="shared" ca="1" si="66"/>
        <v/>
      </c>
      <c r="W250" s="295"/>
      <c r="X250" s="295"/>
      <c r="Y250" s="297" t="str">
        <f t="shared" ca="1" si="67"/>
        <v/>
      </c>
      <c r="Z250" s="293"/>
      <c r="AA250" s="298" t="str">
        <f t="shared" ca="1" si="68"/>
        <v/>
      </c>
      <c r="AB250" s="293"/>
      <c r="AC250" s="298" t="str">
        <f t="shared" ca="1" si="69"/>
        <v/>
      </c>
      <c r="AD250" s="293"/>
      <c r="AE250" s="298" t="str">
        <f t="shared" ca="1" si="70"/>
        <v/>
      </c>
      <c r="AF250" s="293"/>
      <c r="AG250" s="293"/>
      <c r="AH250" s="298" t="str">
        <f t="shared" ca="1" si="71"/>
        <v/>
      </c>
      <c r="AI250" s="293"/>
      <c r="AJ250" s="298" t="str">
        <f t="shared" ca="1" si="72"/>
        <v/>
      </c>
      <c r="AK250" s="298" t="str">
        <f t="shared" ca="1" si="61"/>
        <v/>
      </c>
      <c r="AL250" s="293"/>
      <c r="AM250" s="298" t="str">
        <f t="shared" ca="1" si="73"/>
        <v/>
      </c>
      <c r="AN250" s="293"/>
      <c r="AO250" s="298" t="str">
        <f t="shared" ca="1" si="79"/>
        <v/>
      </c>
      <c r="AP250" s="293"/>
      <c r="AQ250" s="298" t="str">
        <f t="shared" ca="1" si="74"/>
        <v/>
      </c>
      <c r="AR250" s="293"/>
      <c r="AS250" s="298" t="str">
        <f t="shared" ca="1" si="75"/>
        <v/>
      </c>
      <c r="AT250" s="293"/>
      <c r="AU250" s="298" t="str">
        <f t="shared" ca="1" si="76"/>
        <v/>
      </c>
      <c r="AV250" s="293"/>
      <c r="AW250" s="298" t="str">
        <f t="shared" ca="1" si="77"/>
        <v/>
      </c>
      <c r="AX250" s="293"/>
      <c r="AY250" s="299"/>
      <c r="AZ250" s="299" t="s">
        <v>5241</v>
      </c>
      <c r="BA250" s="299"/>
      <c r="BB250" s="299"/>
      <c r="BC250" s="299"/>
      <c r="BD250" s="299"/>
      <c r="BE250" s="299"/>
      <c r="BF250" s="299"/>
      <c r="BG250" s="299"/>
      <c r="BH250" s="300"/>
      <c r="BI250" s="301" t="str">
        <f t="shared" si="78"/>
        <v>-23600</v>
      </c>
      <c r="BJ250" s="301" t="e">
        <f ca="1">VLOOKUP(A250,資産数量・単位記入シート!$A$3:$AD$1000,30,)</f>
        <v>#N/A</v>
      </c>
      <c r="BK250" s="301">
        <f ca="1">SUMIF(公営の設計監督費!$A$2:$B$1956,工事情報入力シート!BI250,公営の設計監督費!$B$2:$B$1956)</f>
        <v>0</v>
      </c>
    </row>
    <row r="251" spans="1:63" ht="20.25" customHeight="1">
      <c r="A251" s="288" t="str">
        <f t="shared" ca="1" si="60"/>
        <v>----------</v>
      </c>
      <c r="B251" s="289" t="str">
        <f t="shared" ca="1" si="62"/>
        <v/>
      </c>
      <c r="C251" s="290"/>
      <c r="D251" s="291"/>
      <c r="E251" s="292">
        <v>23700</v>
      </c>
      <c r="F251" s="293"/>
      <c r="G251" s="293"/>
      <c r="H251" s="293"/>
      <c r="I251" s="294"/>
      <c r="J251" s="294"/>
      <c r="K251" s="294"/>
      <c r="L251" s="295"/>
      <c r="M251" s="296" t="str">
        <f t="shared" ca="1" si="63"/>
        <v/>
      </c>
      <c r="N251" s="296" t="str">
        <f ca="1">IFERROR(IF(INDIRECT(ADDRESS(ROW(),$M$1))&lt;&gt;"",INDIRECT(ADDRESS(ROW(),$M$1))*VLOOKUP(INDIRECT(ADDRESS(ROW(),$I$1)),リスト!$A:$B,2,FALSE),""),"")</f>
        <v/>
      </c>
      <c r="O251" s="295"/>
      <c r="P251" s="296" t="str">
        <f t="shared" ca="1" si="64"/>
        <v/>
      </c>
      <c r="Q251" s="294"/>
      <c r="R251" s="295"/>
      <c r="S251" s="296" t="str">
        <f t="shared" ca="1" si="65"/>
        <v/>
      </c>
      <c r="T251" s="296" t="str">
        <f ca="1">IFERROR(IF(INDIRECT(ADDRESS(ROW(),$S$1))&lt;&gt;"",INDIRECT(ADDRESS(ROW(),$S$1))*VLOOKUP(INDIRECT(ADDRESS(ROW(),$I$1)),リスト!$A:$B,2,FALSE),""),"")</f>
        <v/>
      </c>
      <c r="U251" s="295"/>
      <c r="V251" s="296" t="str">
        <f t="shared" ca="1" si="66"/>
        <v/>
      </c>
      <c r="W251" s="295"/>
      <c r="X251" s="295"/>
      <c r="Y251" s="297" t="str">
        <f t="shared" ca="1" si="67"/>
        <v/>
      </c>
      <c r="Z251" s="293"/>
      <c r="AA251" s="298" t="str">
        <f t="shared" ca="1" si="68"/>
        <v/>
      </c>
      <c r="AB251" s="293"/>
      <c r="AC251" s="298" t="str">
        <f t="shared" ca="1" si="69"/>
        <v/>
      </c>
      <c r="AD251" s="293"/>
      <c r="AE251" s="298" t="str">
        <f t="shared" ca="1" si="70"/>
        <v/>
      </c>
      <c r="AF251" s="293"/>
      <c r="AG251" s="293"/>
      <c r="AH251" s="298" t="str">
        <f t="shared" ca="1" si="71"/>
        <v/>
      </c>
      <c r="AI251" s="293"/>
      <c r="AJ251" s="298" t="str">
        <f t="shared" ca="1" si="72"/>
        <v/>
      </c>
      <c r="AK251" s="298" t="str">
        <f t="shared" ca="1" si="61"/>
        <v/>
      </c>
      <c r="AL251" s="293"/>
      <c r="AM251" s="298" t="str">
        <f t="shared" ca="1" si="73"/>
        <v/>
      </c>
      <c r="AN251" s="293"/>
      <c r="AO251" s="298" t="str">
        <f t="shared" ca="1" si="79"/>
        <v/>
      </c>
      <c r="AP251" s="293"/>
      <c r="AQ251" s="298" t="str">
        <f t="shared" ca="1" si="74"/>
        <v/>
      </c>
      <c r="AR251" s="293"/>
      <c r="AS251" s="298" t="str">
        <f t="shared" ca="1" si="75"/>
        <v/>
      </c>
      <c r="AT251" s="293"/>
      <c r="AU251" s="298" t="str">
        <f t="shared" ca="1" si="76"/>
        <v/>
      </c>
      <c r="AV251" s="293"/>
      <c r="AW251" s="298" t="str">
        <f t="shared" ca="1" si="77"/>
        <v/>
      </c>
      <c r="AX251" s="293"/>
      <c r="AY251" s="299"/>
      <c r="AZ251" s="299" t="s">
        <v>5241</v>
      </c>
      <c r="BA251" s="299"/>
      <c r="BB251" s="299"/>
      <c r="BC251" s="299"/>
      <c r="BD251" s="299"/>
      <c r="BE251" s="299"/>
      <c r="BF251" s="299"/>
      <c r="BG251" s="299"/>
      <c r="BH251" s="300"/>
      <c r="BI251" s="301" t="str">
        <f t="shared" si="78"/>
        <v>-23700</v>
      </c>
      <c r="BJ251" s="301" t="e">
        <f ca="1">VLOOKUP(A251,資産数量・単位記入シート!$A$3:$AD$1000,30,)</f>
        <v>#N/A</v>
      </c>
      <c r="BK251" s="301">
        <f ca="1">SUMIF(公営の設計監督費!$A$2:$B$1956,工事情報入力シート!BI251,公営の設計監督費!$B$2:$B$1956)</f>
        <v>0</v>
      </c>
    </row>
    <row r="252" spans="1:63" ht="20.25" customHeight="1">
      <c r="A252" s="288" t="str">
        <f t="shared" ca="1" si="60"/>
        <v>----------</v>
      </c>
      <c r="B252" s="289" t="str">
        <f t="shared" ca="1" si="62"/>
        <v/>
      </c>
      <c r="C252" s="290"/>
      <c r="D252" s="291"/>
      <c r="E252" s="292">
        <v>23800</v>
      </c>
      <c r="F252" s="293"/>
      <c r="G252" s="293"/>
      <c r="H252" s="293"/>
      <c r="I252" s="294"/>
      <c r="J252" s="294"/>
      <c r="K252" s="294"/>
      <c r="L252" s="295"/>
      <c r="M252" s="296" t="str">
        <f t="shared" ca="1" si="63"/>
        <v/>
      </c>
      <c r="N252" s="296" t="str">
        <f ca="1">IFERROR(IF(INDIRECT(ADDRESS(ROW(),$M$1))&lt;&gt;"",INDIRECT(ADDRESS(ROW(),$M$1))*VLOOKUP(INDIRECT(ADDRESS(ROW(),$I$1)),リスト!$A:$B,2,FALSE),""),"")</f>
        <v/>
      </c>
      <c r="O252" s="295"/>
      <c r="P252" s="296" t="str">
        <f t="shared" ca="1" si="64"/>
        <v/>
      </c>
      <c r="Q252" s="294"/>
      <c r="R252" s="295"/>
      <c r="S252" s="296" t="str">
        <f t="shared" ca="1" si="65"/>
        <v/>
      </c>
      <c r="T252" s="296" t="str">
        <f ca="1">IFERROR(IF(INDIRECT(ADDRESS(ROW(),$S$1))&lt;&gt;"",INDIRECT(ADDRESS(ROW(),$S$1))*VLOOKUP(INDIRECT(ADDRESS(ROW(),$I$1)),リスト!$A:$B,2,FALSE),""),"")</f>
        <v/>
      </c>
      <c r="U252" s="295"/>
      <c r="V252" s="296" t="str">
        <f t="shared" ca="1" si="66"/>
        <v/>
      </c>
      <c r="W252" s="295"/>
      <c r="X252" s="295"/>
      <c r="Y252" s="297" t="str">
        <f t="shared" ca="1" si="67"/>
        <v/>
      </c>
      <c r="Z252" s="293"/>
      <c r="AA252" s="298" t="str">
        <f t="shared" ca="1" si="68"/>
        <v/>
      </c>
      <c r="AB252" s="293"/>
      <c r="AC252" s="298" t="str">
        <f t="shared" ca="1" si="69"/>
        <v/>
      </c>
      <c r="AD252" s="293"/>
      <c r="AE252" s="298" t="str">
        <f t="shared" ca="1" si="70"/>
        <v/>
      </c>
      <c r="AF252" s="293"/>
      <c r="AG252" s="293"/>
      <c r="AH252" s="298" t="str">
        <f t="shared" ca="1" si="71"/>
        <v/>
      </c>
      <c r="AI252" s="293"/>
      <c r="AJ252" s="298" t="str">
        <f t="shared" ca="1" si="72"/>
        <v/>
      </c>
      <c r="AK252" s="298" t="str">
        <f t="shared" ca="1" si="61"/>
        <v/>
      </c>
      <c r="AL252" s="293"/>
      <c r="AM252" s="298" t="str">
        <f t="shared" ca="1" si="73"/>
        <v/>
      </c>
      <c r="AN252" s="293"/>
      <c r="AO252" s="298" t="str">
        <f t="shared" ca="1" si="79"/>
        <v/>
      </c>
      <c r="AP252" s="293"/>
      <c r="AQ252" s="298" t="str">
        <f t="shared" ca="1" si="74"/>
        <v/>
      </c>
      <c r="AR252" s="293"/>
      <c r="AS252" s="298" t="str">
        <f t="shared" ca="1" si="75"/>
        <v/>
      </c>
      <c r="AT252" s="293"/>
      <c r="AU252" s="298" t="str">
        <f t="shared" ca="1" si="76"/>
        <v/>
      </c>
      <c r="AV252" s="293"/>
      <c r="AW252" s="298" t="str">
        <f t="shared" ca="1" si="77"/>
        <v/>
      </c>
      <c r="AX252" s="293"/>
      <c r="AY252" s="299"/>
      <c r="AZ252" s="299" t="s">
        <v>5241</v>
      </c>
      <c r="BA252" s="299"/>
      <c r="BB252" s="299"/>
      <c r="BC252" s="299"/>
      <c r="BD252" s="299"/>
      <c r="BE252" s="299"/>
      <c r="BF252" s="299"/>
      <c r="BG252" s="299"/>
      <c r="BH252" s="300"/>
      <c r="BI252" s="301" t="str">
        <f t="shared" si="78"/>
        <v>-23800</v>
      </c>
      <c r="BJ252" s="301" t="e">
        <f ca="1">VLOOKUP(A252,資産数量・単位記入シート!$A$3:$AD$1000,30,)</f>
        <v>#N/A</v>
      </c>
      <c r="BK252" s="301">
        <f ca="1">SUMIF(公営の設計監督費!$A$2:$B$1956,工事情報入力シート!BI252,公営の設計監督費!$B$2:$B$1956)</f>
        <v>0</v>
      </c>
    </row>
    <row r="253" spans="1:63" ht="20.25" customHeight="1">
      <c r="A253" s="288" t="str">
        <f t="shared" ca="1" si="60"/>
        <v>----------</v>
      </c>
      <c r="B253" s="289" t="str">
        <f t="shared" ca="1" si="62"/>
        <v/>
      </c>
      <c r="C253" s="290"/>
      <c r="D253" s="291"/>
      <c r="E253" s="292">
        <v>23900</v>
      </c>
      <c r="F253" s="293"/>
      <c r="G253" s="293"/>
      <c r="H253" s="293"/>
      <c r="I253" s="294"/>
      <c r="J253" s="294"/>
      <c r="K253" s="294"/>
      <c r="L253" s="295"/>
      <c r="M253" s="296" t="str">
        <f t="shared" ca="1" si="63"/>
        <v/>
      </c>
      <c r="N253" s="296" t="str">
        <f ca="1">IFERROR(IF(INDIRECT(ADDRESS(ROW(),$M$1))&lt;&gt;"",INDIRECT(ADDRESS(ROW(),$M$1))*VLOOKUP(INDIRECT(ADDRESS(ROW(),$I$1)),リスト!$A:$B,2,FALSE),""),"")</f>
        <v/>
      </c>
      <c r="O253" s="295"/>
      <c r="P253" s="296" t="str">
        <f t="shared" ca="1" si="64"/>
        <v/>
      </c>
      <c r="Q253" s="294"/>
      <c r="R253" s="295"/>
      <c r="S253" s="296" t="str">
        <f t="shared" ca="1" si="65"/>
        <v/>
      </c>
      <c r="T253" s="296" t="str">
        <f ca="1">IFERROR(IF(INDIRECT(ADDRESS(ROW(),$S$1))&lt;&gt;"",INDIRECT(ADDRESS(ROW(),$S$1))*VLOOKUP(INDIRECT(ADDRESS(ROW(),$I$1)),リスト!$A:$B,2,FALSE),""),"")</f>
        <v/>
      </c>
      <c r="U253" s="295"/>
      <c r="V253" s="296" t="str">
        <f t="shared" ca="1" si="66"/>
        <v/>
      </c>
      <c r="W253" s="295"/>
      <c r="X253" s="295"/>
      <c r="Y253" s="297" t="str">
        <f t="shared" ca="1" si="67"/>
        <v/>
      </c>
      <c r="Z253" s="293"/>
      <c r="AA253" s="298" t="str">
        <f t="shared" ca="1" si="68"/>
        <v/>
      </c>
      <c r="AB253" s="293"/>
      <c r="AC253" s="298" t="str">
        <f t="shared" ca="1" si="69"/>
        <v/>
      </c>
      <c r="AD253" s="293"/>
      <c r="AE253" s="298" t="str">
        <f t="shared" ca="1" si="70"/>
        <v/>
      </c>
      <c r="AF253" s="293"/>
      <c r="AG253" s="293"/>
      <c r="AH253" s="298" t="str">
        <f t="shared" ca="1" si="71"/>
        <v/>
      </c>
      <c r="AI253" s="293"/>
      <c r="AJ253" s="298" t="str">
        <f t="shared" ca="1" si="72"/>
        <v/>
      </c>
      <c r="AK253" s="298" t="str">
        <f t="shared" ca="1" si="61"/>
        <v/>
      </c>
      <c r="AL253" s="293"/>
      <c r="AM253" s="298" t="str">
        <f t="shared" ca="1" si="73"/>
        <v/>
      </c>
      <c r="AN253" s="293"/>
      <c r="AO253" s="298" t="str">
        <f t="shared" ca="1" si="79"/>
        <v/>
      </c>
      <c r="AP253" s="293"/>
      <c r="AQ253" s="298" t="str">
        <f t="shared" ca="1" si="74"/>
        <v/>
      </c>
      <c r="AR253" s="293"/>
      <c r="AS253" s="298" t="str">
        <f t="shared" ca="1" si="75"/>
        <v/>
      </c>
      <c r="AT253" s="293"/>
      <c r="AU253" s="298" t="str">
        <f t="shared" ca="1" si="76"/>
        <v/>
      </c>
      <c r="AV253" s="293"/>
      <c r="AW253" s="298" t="str">
        <f t="shared" ca="1" si="77"/>
        <v/>
      </c>
      <c r="AX253" s="293"/>
      <c r="AY253" s="299"/>
      <c r="AZ253" s="299" t="s">
        <v>5241</v>
      </c>
      <c r="BA253" s="299"/>
      <c r="BB253" s="299"/>
      <c r="BC253" s="299"/>
      <c r="BD253" s="299"/>
      <c r="BE253" s="299"/>
      <c r="BF253" s="299"/>
      <c r="BG253" s="299"/>
      <c r="BH253" s="300"/>
      <c r="BI253" s="301" t="str">
        <f t="shared" si="78"/>
        <v>-23900</v>
      </c>
      <c r="BJ253" s="301" t="e">
        <f ca="1">VLOOKUP(A253,資産数量・単位記入シート!$A$3:$AD$1000,30,)</f>
        <v>#N/A</v>
      </c>
      <c r="BK253" s="301">
        <f ca="1">SUMIF(公営の設計監督費!$A$2:$B$1956,工事情報入力シート!BI253,公営の設計監督費!$B$2:$B$1956)</f>
        <v>0</v>
      </c>
    </row>
    <row r="254" spans="1:63" ht="20.25" customHeight="1">
      <c r="A254" s="288" t="str">
        <f t="shared" ca="1" si="60"/>
        <v>----------</v>
      </c>
      <c r="B254" s="289" t="str">
        <f t="shared" ca="1" si="62"/>
        <v/>
      </c>
      <c r="C254" s="290"/>
      <c r="D254" s="291"/>
      <c r="E254" s="292">
        <v>24000</v>
      </c>
      <c r="F254" s="293"/>
      <c r="G254" s="293"/>
      <c r="H254" s="293"/>
      <c r="I254" s="294"/>
      <c r="J254" s="294"/>
      <c r="K254" s="294"/>
      <c r="L254" s="295"/>
      <c r="M254" s="296" t="str">
        <f t="shared" ca="1" si="63"/>
        <v/>
      </c>
      <c r="N254" s="296" t="str">
        <f ca="1">IFERROR(IF(INDIRECT(ADDRESS(ROW(),$M$1))&lt;&gt;"",INDIRECT(ADDRESS(ROW(),$M$1))*VLOOKUP(INDIRECT(ADDRESS(ROW(),$I$1)),リスト!$A:$B,2,FALSE),""),"")</f>
        <v/>
      </c>
      <c r="O254" s="295"/>
      <c r="P254" s="296" t="str">
        <f t="shared" ca="1" si="64"/>
        <v/>
      </c>
      <c r="Q254" s="294"/>
      <c r="R254" s="295"/>
      <c r="S254" s="296" t="str">
        <f t="shared" ca="1" si="65"/>
        <v/>
      </c>
      <c r="T254" s="296" t="str">
        <f ca="1">IFERROR(IF(INDIRECT(ADDRESS(ROW(),$S$1))&lt;&gt;"",INDIRECT(ADDRESS(ROW(),$S$1))*VLOOKUP(INDIRECT(ADDRESS(ROW(),$I$1)),リスト!$A:$B,2,FALSE),""),"")</f>
        <v/>
      </c>
      <c r="U254" s="295"/>
      <c r="V254" s="296" t="str">
        <f t="shared" ca="1" si="66"/>
        <v/>
      </c>
      <c r="W254" s="295"/>
      <c r="X254" s="295"/>
      <c r="Y254" s="297" t="str">
        <f t="shared" ca="1" si="67"/>
        <v/>
      </c>
      <c r="Z254" s="293"/>
      <c r="AA254" s="298" t="str">
        <f t="shared" ca="1" si="68"/>
        <v/>
      </c>
      <c r="AB254" s="293"/>
      <c r="AC254" s="298" t="str">
        <f t="shared" ca="1" si="69"/>
        <v/>
      </c>
      <c r="AD254" s="293"/>
      <c r="AE254" s="298" t="str">
        <f t="shared" ca="1" si="70"/>
        <v/>
      </c>
      <c r="AF254" s="293"/>
      <c r="AG254" s="293"/>
      <c r="AH254" s="298" t="str">
        <f t="shared" ca="1" si="71"/>
        <v/>
      </c>
      <c r="AI254" s="293"/>
      <c r="AJ254" s="298" t="str">
        <f t="shared" ca="1" si="72"/>
        <v/>
      </c>
      <c r="AK254" s="298" t="str">
        <f t="shared" ca="1" si="61"/>
        <v/>
      </c>
      <c r="AL254" s="293"/>
      <c r="AM254" s="298" t="str">
        <f t="shared" ca="1" si="73"/>
        <v/>
      </c>
      <c r="AN254" s="293"/>
      <c r="AO254" s="298" t="str">
        <f t="shared" ca="1" si="79"/>
        <v/>
      </c>
      <c r="AP254" s="293"/>
      <c r="AQ254" s="298" t="str">
        <f t="shared" ca="1" si="74"/>
        <v/>
      </c>
      <c r="AR254" s="293"/>
      <c r="AS254" s="298" t="str">
        <f t="shared" ca="1" si="75"/>
        <v/>
      </c>
      <c r="AT254" s="293"/>
      <c r="AU254" s="298" t="str">
        <f t="shared" ca="1" si="76"/>
        <v/>
      </c>
      <c r="AV254" s="293"/>
      <c r="AW254" s="298" t="str">
        <f t="shared" ca="1" si="77"/>
        <v/>
      </c>
      <c r="AX254" s="293"/>
      <c r="AY254" s="299"/>
      <c r="AZ254" s="299" t="s">
        <v>5241</v>
      </c>
      <c r="BA254" s="299"/>
      <c r="BB254" s="299"/>
      <c r="BC254" s="299"/>
      <c r="BD254" s="299"/>
      <c r="BE254" s="299"/>
      <c r="BF254" s="299"/>
      <c r="BG254" s="299"/>
      <c r="BH254" s="300"/>
      <c r="BI254" s="301" t="str">
        <f t="shared" si="78"/>
        <v>-24000</v>
      </c>
      <c r="BJ254" s="301" t="e">
        <f ca="1">VLOOKUP(A254,資産数量・単位記入シート!$A$3:$AD$1000,30,)</f>
        <v>#N/A</v>
      </c>
      <c r="BK254" s="301">
        <f ca="1">SUMIF(公営の設計監督費!$A$2:$B$1956,工事情報入力シート!BI254,公営の設計監督費!$B$2:$B$1956)</f>
        <v>0</v>
      </c>
    </row>
    <row r="255" spans="1:63" ht="20.25" customHeight="1">
      <c r="A255" s="288" t="str">
        <f t="shared" ca="1" si="60"/>
        <v>----------</v>
      </c>
      <c r="B255" s="289" t="str">
        <f t="shared" ca="1" si="62"/>
        <v/>
      </c>
      <c r="C255" s="290"/>
      <c r="D255" s="291"/>
      <c r="E255" s="292">
        <v>24100</v>
      </c>
      <c r="F255" s="293"/>
      <c r="G255" s="293"/>
      <c r="H255" s="293"/>
      <c r="I255" s="294"/>
      <c r="J255" s="294"/>
      <c r="K255" s="294"/>
      <c r="L255" s="295"/>
      <c r="M255" s="296" t="str">
        <f t="shared" ca="1" si="63"/>
        <v/>
      </c>
      <c r="N255" s="296" t="str">
        <f ca="1">IFERROR(IF(INDIRECT(ADDRESS(ROW(),$M$1))&lt;&gt;"",INDIRECT(ADDRESS(ROW(),$M$1))*VLOOKUP(INDIRECT(ADDRESS(ROW(),$I$1)),リスト!$A:$B,2,FALSE),""),"")</f>
        <v/>
      </c>
      <c r="O255" s="295"/>
      <c r="P255" s="296" t="str">
        <f t="shared" ca="1" si="64"/>
        <v/>
      </c>
      <c r="Q255" s="294"/>
      <c r="R255" s="295"/>
      <c r="S255" s="296" t="str">
        <f t="shared" ca="1" si="65"/>
        <v/>
      </c>
      <c r="T255" s="296" t="str">
        <f ca="1">IFERROR(IF(INDIRECT(ADDRESS(ROW(),$S$1))&lt;&gt;"",INDIRECT(ADDRESS(ROW(),$S$1))*VLOOKUP(INDIRECT(ADDRESS(ROW(),$I$1)),リスト!$A:$B,2,FALSE),""),"")</f>
        <v/>
      </c>
      <c r="U255" s="295"/>
      <c r="V255" s="296" t="str">
        <f t="shared" ca="1" si="66"/>
        <v/>
      </c>
      <c r="W255" s="295"/>
      <c r="X255" s="295"/>
      <c r="Y255" s="297" t="str">
        <f t="shared" ca="1" si="67"/>
        <v/>
      </c>
      <c r="Z255" s="293"/>
      <c r="AA255" s="298" t="str">
        <f t="shared" ca="1" si="68"/>
        <v/>
      </c>
      <c r="AB255" s="293"/>
      <c r="AC255" s="298" t="str">
        <f t="shared" ca="1" si="69"/>
        <v/>
      </c>
      <c r="AD255" s="293"/>
      <c r="AE255" s="298" t="str">
        <f t="shared" ca="1" si="70"/>
        <v/>
      </c>
      <c r="AF255" s="293"/>
      <c r="AG255" s="293"/>
      <c r="AH255" s="298" t="str">
        <f t="shared" ca="1" si="71"/>
        <v/>
      </c>
      <c r="AI255" s="293"/>
      <c r="AJ255" s="298" t="str">
        <f t="shared" ca="1" si="72"/>
        <v/>
      </c>
      <c r="AK255" s="298" t="str">
        <f t="shared" ca="1" si="61"/>
        <v/>
      </c>
      <c r="AL255" s="293"/>
      <c r="AM255" s="298" t="str">
        <f t="shared" ca="1" si="73"/>
        <v/>
      </c>
      <c r="AN255" s="293"/>
      <c r="AO255" s="298" t="str">
        <f t="shared" ca="1" si="79"/>
        <v/>
      </c>
      <c r="AP255" s="293"/>
      <c r="AQ255" s="298" t="str">
        <f t="shared" ca="1" si="74"/>
        <v/>
      </c>
      <c r="AR255" s="293"/>
      <c r="AS255" s="298" t="str">
        <f t="shared" ca="1" si="75"/>
        <v/>
      </c>
      <c r="AT255" s="293"/>
      <c r="AU255" s="298" t="str">
        <f t="shared" ca="1" si="76"/>
        <v/>
      </c>
      <c r="AV255" s="293"/>
      <c r="AW255" s="298" t="str">
        <f t="shared" ca="1" si="77"/>
        <v/>
      </c>
      <c r="AX255" s="293"/>
      <c r="AY255" s="299"/>
      <c r="AZ255" s="299" t="s">
        <v>5241</v>
      </c>
      <c r="BA255" s="299"/>
      <c r="BB255" s="299"/>
      <c r="BC255" s="299"/>
      <c r="BD255" s="299"/>
      <c r="BE255" s="299"/>
      <c r="BF255" s="299"/>
      <c r="BG255" s="299"/>
      <c r="BH255" s="300"/>
      <c r="BI255" s="301" t="str">
        <f t="shared" si="78"/>
        <v>-24100</v>
      </c>
      <c r="BJ255" s="301" t="e">
        <f ca="1">VLOOKUP(A255,資産数量・単位記入シート!$A$3:$AD$1000,30,)</f>
        <v>#N/A</v>
      </c>
      <c r="BK255" s="301">
        <f ca="1">SUMIF(公営の設計監督費!$A$2:$B$1956,工事情報入力シート!BI255,公営の設計監督費!$B$2:$B$1956)</f>
        <v>0</v>
      </c>
    </row>
    <row r="256" spans="1:63" ht="20.25" customHeight="1">
      <c r="A256" s="288" t="str">
        <f t="shared" ca="1" si="60"/>
        <v>----------</v>
      </c>
      <c r="B256" s="289" t="str">
        <f t="shared" ca="1" si="62"/>
        <v/>
      </c>
      <c r="C256" s="290"/>
      <c r="D256" s="291"/>
      <c r="E256" s="292">
        <v>24200</v>
      </c>
      <c r="F256" s="293"/>
      <c r="G256" s="293"/>
      <c r="H256" s="293"/>
      <c r="I256" s="294"/>
      <c r="J256" s="294"/>
      <c r="K256" s="294"/>
      <c r="L256" s="295"/>
      <c r="M256" s="296" t="str">
        <f t="shared" ca="1" si="63"/>
        <v/>
      </c>
      <c r="N256" s="296" t="str">
        <f ca="1">IFERROR(IF(INDIRECT(ADDRESS(ROW(),$M$1))&lt;&gt;"",INDIRECT(ADDRESS(ROW(),$M$1))*VLOOKUP(INDIRECT(ADDRESS(ROW(),$I$1)),リスト!$A:$B,2,FALSE),""),"")</f>
        <v/>
      </c>
      <c r="O256" s="295"/>
      <c r="P256" s="296" t="str">
        <f t="shared" ca="1" si="64"/>
        <v/>
      </c>
      <c r="Q256" s="294"/>
      <c r="R256" s="295"/>
      <c r="S256" s="296" t="str">
        <f t="shared" ca="1" si="65"/>
        <v/>
      </c>
      <c r="T256" s="296" t="str">
        <f ca="1">IFERROR(IF(INDIRECT(ADDRESS(ROW(),$S$1))&lt;&gt;"",INDIRECT(ADDRESS(ROW(),$S$1))*VLOOKUP(INDIRECT(ADDRESS(ROW(),$I$1)),リスト!$A:$B,2,FALSE),""),"")</f>
        <v/>
      </c>
      <c r="U256" s="295"/>
      <c r="V256" s="296" t="str">
        <f t="shared" ca="1" si="66"/>
        <v/>
      </c>
      <c r="W256" s="295"/>
      <c r="X256" s="295"/>
      <c r="Y256" s="297" t="str">
        <f t="shared" ca="1" si="67"/>
        <v/>
      </c>
      <c r="Z256" s="293"/>
      <c r="AA256" s="298" t="str">
        <f t="shared" ca="1" si="68"/>
        <v/>
      </c>
      <c r="AB256" s="293"/>
      <c r="AC256" s="298" t="str">
        <f t="shared" ca="1" si="69"/>
        <v/>
      </c>
      <c r="AD256" s="293"/>
      <c r="AE256" s="298" t="str">
        <f t="shared" ca="1" si="70"/>
        <v/>
      </c>
      <c r="AF256" s="293"/>
      <c r="AG256" s="293"/>
      <c r="AH256" s="298" t="str">
        <f t="shared" ca="1" si="71"/>
        <v/>
      </c>
      <c r="AI256" s="293"/>
      <c r="AJ256" s="298" t="str">
        <f t="shared" ca="1" si="72"/>
        <v/>
      </c>
      <c r="AK256" s="298" t="str">
        <f t="shared" ca="1" si="61"/>
        <v/>
      </c>
      <c r="AL256" s="293"/>
      <c r="AM256" s="298" t="str">
        <f t="shared" ca="1" si="73"/>
        <v/>
      </c>
      <c r="AN256" s="293"/>
      <c r="AO256" s="298" t="str">
        <f t="shared" ca="1" si="79"/>
        <v/>
      </c>
      <c r="AP256" s="293"/>
      <c r="AQ256" s="298" t="str">
        <f t="shared" ca="1" si="74"/>
        <v/>
      </c>
      <c r="AR256" s="293"/>
      <c r="AS256" s="298" t="str">
        <f t="shared" ca="1" si="75"/>
        <v/>
      </c>
      <c r="AT256" s="293"/>
      <c r="AU256" s="298" t="str">
        <f t="shared" ca="1" si="76"/>
        <v/>
      </c>
      <c r="AV256" s="293"/>
      <c r="AW256" s="298" t="str">
        <f t="shared" ca="1" si="77"/>
        <v/>
      </c>
      <c r="AX256" s="293"/>
      <c r="AY256" s="299"/>
      <c r="AZ256" s="299" t="s">
        <v>5241</v>
      </c>
      <c r="BA256" s="299"/>
      <c r="BB256" s="299"/>
      <c r="BC256" s="299"/>
      <c r="BD256" s="299"/>
      <c r="BE256" s="299"/>
      <c r="BF256" s="299"/>
      <c r="BG256" s="299"/>
      <c r="BH256" s="300"/>
      <c r="BI256" s="301" t="str">
        <f t="shared" si="78"/>
        <v>-24200</v>
      </c>
      <c r="BJ256" s="301" t="e">
        <f ca="1">VLOOKUP(A256,資産数量・単位記入シート!$A$3:$AD$1000,30,)</f>
        <v>#N/A</v>
      </c>
      <c r="BK256" s="301">
        <f ca="1">SUMIF(公営の設計監督費!$A$2:$B$1956,工事情報入力シート!BI256,公営の設計監督費!$B$2:$B$1956)</f>
        <v>0</v>
      </c>
    </row>
    <row r="257" spans="1:63" ht="20.25" customHeight="1">
      <c r="A257" s="288" t="str">
        <f t="shared" ca="1" si="60"/>
        <v>----------</v>
      </c>
      <c r="B257" s="289" t="str">
        <f t="shared" ca="1" si="62"/>
        <v/>
      </c>
      <c r="C257" s="290"/>
      <c r="D257" s="291"/>
      <c r="E257" s="292">
        <v>24300</v>
      </c>
      <c r="F257" s="293"/>
      <c r="G257" s="293"/>
      <c r="H257" s="293"/>
      <c r="I257" s="294"/>
      <c r="J257" s="294"/>
      <c r="K257" s="294"/>
      <c r="L257" s="295"/>
      <c r="M257" s="296" t="str">
        <f t="shared" ca="1" si="63"/>
        <v/>
      </c>
      <c r="N257" s="296" t="str">
        <f ca="1">IFERROR(IF(INDIRECT(ADDRESS(ROW(),$M$1))&lt;&gt;"",INDIRECT(ADDRESS(ROW(),$M$1))*VLOOKUP(INDIRECT(ADDRESS(ROW(),$I$1)),リスト!$A:$B,2,FALSE),""),"")</f>
        <v/>
      </c>
      <c r="O257" s="295"/>
      <c r="P257" s="296" t="str">
        <f t="shared" ca="1" si="64"/>
        <v/>
      </c>
      <c r="Q257" s="294"/>
      <c r="R257" s="295"/>
      <c r="S257" s="296" t="str">
        <f t="shared" ca="1" si="65"/>
        <v/>
      </c>
      <c r="T257" s="296" t="str">
        <f ca="1">IFERROR(IF(INDIRECT(ADDRESS(ROW(),$S$1))&lt;&gt;"",INDIRECT(ADDRESS(ROW(),$S$1))*VLOOKUP(INDIRECT(ADDRESS(ROW(),$I$1)),リスト!$A:$B,2,FALSE),""),"")</f>
        <v/>
      </c>
      <c r="U257" s="295"/>
      <c r="V257" s="296" t="str">
        <f t="shared" ca="1" si="66"/>
        <v/>
      </c>
      <c r="W257" s="295"/>
      <c r="X257" s="295"/>
      <c r="Y257" s="297" t="str">
        <f t="shared" ca="1" si="67"/>
        <v/>
      </c>
      <c r="Z257" s="293"/>
      <c r="AA257" s="298" t="str">
        <f t="shared" ca="1" si="68"/>
        <v/>
      </c>
      <c r="AB257" s="293"/>
      <c r="AC257" s="298" t="str">
        <f t="shared" ca="1" si="69"/>
        <v/>
      </c>
      <c r="AD257" s="293"/>
      <c r="AE257" s="298" t="str">
        <f t="shared" ca="1" si="70"/>
        <v/>
      </c>
      <c r="AF257" s="293"/>
      <c r="AG257" s="293"/>
      <c r="AH257" s="298" t="str">
        <f t="shared" ca="1" si="71"/>
        <v/>
      </c>
      <c r="AI257" s="293"/>
      <c r="AJ257" s="298" t="str">
        <f t="shared" ca="1" si="72"/>
        <v/>
      </c>
      <c r="AK257" s="298" t="str">
        <f t="shared" ca="1" si="61"/>
        <v/>
      </c>
      <c r="AL257" s="293"/>
      <c r="AM257" s="298" t="str">
        <f t="shared" ca="1" si="73"/>
        <v/>
      </c>
      <c r="AN257" s="293"/>
      <c r="AO257" s="298" t="str">
        <f t="shared" ca="1" si="79"/>
        <v/>
      </c>
      <c r="AP257" s="293"/>
      <c r="AQ257" s="298" t="str">
        <f t="shared" ca="1" si="74"/>
        <v/>
      </c>
      <c r="AR257" s="293"/>
      <c r="AS257" s="298" t="str">
        <f t="shared" ca="1" si="75"/>
        <v/>
      </c>
      <c r="AT257" s="293"/>
      <c r="AU257" s="298" t="str">
        <f t="shared" ca="1" si="76"/>
        <v/>
      </c>
      <c r="AV257" s="293"/>
      <c r="AW257" s="298" t="str">
        <f t="shared" ca="1" si="77"/>
        <v/>
      </c>
      <c r="AX257" s="293"/>
      <c r="AY257" s="299"/>
      <c r="AZ257" s="299" t="s">
        <v>5241</v>
      </c>
      <c r="BA257" s="299"/>
      <c r="BB257" s="299"/>
      <c r="BC257" s="299"/>
      <c r="BD257" s="299"/>
      <c r="BE257" s="299"/>
      <c r="BF257" s="299"/>
      <c r="BG257" s="299"/>
      <c r="BH257" s="300"/>
      <c r="BI257" s="301" t="str">
        <f t="shared" si="78"/>
        <v>-24300</v>
      </c>
      <c r="BJ257" s="301" t="e">
        <f ca="1">VLOOKUP(A257,資産数量・単位記入シート!$A$3:$AD$1000,30,)</f>
        <v>#N/A</v>
      </c>
      <c r="BK257" s="301">
        <f ca="1">SUMIF(公営の設計監督費!$A$2:$B$1956,工事情報入力シート!BI257,公営の設計監督費!$B$2:$B$1956)</f>
        <v>0</v>
      </c>
    </row>
    <row r="258" spans="1:63" ht="20.25" customHeight="1">
      <c r="A258" s="288" t="str">
        <f t="shared" ca="1" si="60"/>
        <v>----------</v>
      </c>
      <c r="B258" s="289" t="str">
        <f t="shared" ca="1" si="62"/>
        <v/>
      </c>
      <c r="C258" s="290"/>
      <c r="D258" s="291"/>
      <c r="E258" s="292">
        <v>24400</v>
      </c>
      <c r="F258" s="293"/>
      <c r="G258" s="293"/>
      <c r="H258" s="293"/>
      <c r="I258" s="294"/>
      <c r="J258" s="294"/>
      <c r="K258" s="294"/>
      <c r="L258" s="295"/>
      <c r="M258" s="296" t="str">
        <f t="shared" ca="1" si="63"/>
        <v/>
      </c>
      <c r="N258" s="296" t="str">
        <f ca="1">IFERROR(IF(INDIRECT(ADDRESS(ROW(),$M$1))&lt;&gt;"",INDIRECT(ADDRESS(ROW(),$M$1))*VLOOKUP(INDIRECT(ADDRESS(ROW(),$I$1)),リスト!$A:$B,2,FALSE),""),"")</f>
        <v/>
      </c>
      <c r="O258" s="295"/>
      <c r="P258" s="296" t="str">
        <f t="shared" ca="1" si="64"/>
        <v/>
      </c>
      <c r="Q258" s="294"/>
      <c r="R258" s="295"/>
      <c r="S258" s="296" t="str">
        <f t="shared" ca="1" si="65"/>
        <v/>
      </c>
      <c r="T258" s="296" t="str">
        <f ca="1">IFERROR(IF(INDIRECT(ADDRESS(ROW(),$S$1))&lt;&gt;"",INDIRECT(ADDRESS(ROW(),$S$1))*VLOOKUP(INDIRECT(ADDRESS(ROW(),$I$1)),リスト!$A:$B,2,FALSE),""),"")</f>
        <v/>
      </c>
      <c r="U258" s="295"/>
      <c r="V258" s="296" t="str">
        <f t="shared" ca="1" si="66"/>
        <v/>
      </c>
      <c r="W258" s="295"/>
      <c r="X258" s="295"/>
      <c r="Y258" s="297" t="str">
        <f t="shared" ca="1" si="67"/>
        <v/>
      </c>
      <c r="Z258" s="293"/>
      <c r="AA258" s="298" t="str">
        <f t="shared" ca="1" si="68"/>
        <v/>
      </c>
      <c r="AB258" s="293"/>
      <c r="AC258" s="298" t="str">
        <f t="shared" ca="1" si="69"/>
        <v/>
      </c>
      <c r="AD258" s="293"/>
      <c r="AE258" s="298" t="str">
        <f t="shared" ca="1" si="70"/>
        <v/>
      </c>
      <c r="AF258" s="293"/>
      <c r="AG258" s="293"/>
      <c r="AH258" s="298" t="str">
        <f t="shared" ca="1" si="71"/>
        <v/>
      </c>
      <c r="AI258" s="293"/>
      <c r="AJ258" s="298" t="str">
        <f t="shared" ca="1" si="72"/>
        <v/>
      </c>
      <c r="AK258" s="298" t="str">
        <f t="shared" ca="1" si="61"/>
        <v/>
      </c>
      <c r="AL258" s="293"/>
      <c r="AM258" s="298" t="str">
        <f t="shared" ca="1" si="73"/>
        <v/>
      </c>
      <c r="AN258" s="293"/>
      <c r="AO258" s="298" t="str">
        <f t="shared" ca="1" si="79"/>
        <v/>
      </c>
      <c r="AP258" s="293"/>
      <c r="AQ258" s="298" t="str">
        <f t="shared" ca="1" si="74"/>
        <v/>
      </c>
      <c r="AR258" s="293"/>
      <c r="AS258" s="298" t="str">
        <f t="shared" ca="1" si="75"/>
        <v/>
      </c>
      <c r="AT258" s="293"/>
      <c r="AU258" s="298" t="str">
        <f t="shared" ca="1" si="76"/>
        <v/>
      </c>
      <c r="AV258" s="293"/>
      <c r="AW258" s="298" t="str">
        <f t="shared" ca="1" si="77"/>
        <v/>
      </c>
      <c r="AX258" s="293"/>
      <c r="AY258" s="299"/>
      <c r="AZ258" s="299" t="s">
        <v>5241</v>
      </c>
      <c r="BA258" s="299"/>
      <c r="BB258" s="299"/>
      <c r="BC258" s="299"/>
      <c r="BD258" s="299"/>
      <c r="BE258" s="299"/>
      <c r="BF258" s="299"/>
      <c r="BG258" s="299"/>
      <c r="BH258" s="300"/>
      <c r="BI258" s="301" t="str">
        <f t="shared" si="78"/>
        <v>-24400</v>
      </c>
      <c r="BJ258" s="301" t="e">
        <f ca="1">VLOOKUP(A258,資産数量・単位記入シート!$A$3:$AD$1000,30,)</f>
        <v>#N/A</v>
      </c>
      <c r="BK258" s="301">
        <f ca="1">SUMIF(公営の設計監督費!$A$2:$B$1956,工事情報入力シート!BI258,公営の設計監督費!$B$2:$B$1956)</f>
        <v>0</v>
      </c>
    </row>
    <row r="259" spans="1:63" ht="20.25" customHeight="1">
      <c r="A259" s="288" t="str">
        <f t="shared" ca="1" si="60"/>
        <v>----------</v>
      </c>
      <c r="B259" s="289" t="str">
        <f t="shared" ca="1" si="62"/>
        <v/>
      </c>
      <c r="C259" s="290"/>
      <c r="D259" s="291"/>
      <c r="E259" s="292">
        <v>24500</v>
      </c>
      <c r="F259" s="293"/>
      <c r="G259" s="293"/>
      <c r="H259" s="293"/>
      <c r="I259" s="294"/>
      <c r="J259" s="294"/>
      <c r="K259" s="294"/>
      <c r="L259" s="295"/>
      <c r="M259" s="296" t="str">
        <f t="shared" ca="1" si="63"/>
        <v/>
      </c>
      <c r="N259" s="296" t="str">
        <f ca="1">IFERROR(IF(INDIRECT(ADDRESS(ROW(),$M$1))&lt;&gt;"",INDIRECT(ADDRESS(ROW(),$M$1))*VLOOKUP(INDIRECT(ADDRESS(ROW(),$I$1)),リスト!$A:$B,2,FALSE),""),"")</f>
        <v/>
      </c>
      <c r="O259" s="295"/>
      <c r="P259" s="296" t="str">
        <f t="shared" ca="1" si="64"/>
        <v/>
      </c>
      <c r="Q259" s="294"/>
      <c r="R259" s="295"/>
      <c r="S259" s="296" t="str">
        <f t="shared" ca="1" si="65"/>
        <v/>
      </c>
      <c r="T259" s="296" t="str">
        <f ca="1">IFERROR(IF(INDIRECT(ADDRESS(ROW(),$S$1))&lt;&gt;"",INDIRECT(ADDRESS(ROW(),$S$1))*VLOOKUP(INDIRECT(ADDRESS(ROW(),$I$1)),リスト!$A:$B,2,FALSE),""),"")</f>
        <v/>
      </c>
      <c r="U259" s="295"/>
      <c r="V259" s="296" t="str">
        <f t="shared" ca="1" si="66"/>
        <v/>
      </c>
      <c r="W259" s="295"/>
      <c r="X259" s="295"/>
      <c r="Y259" s="297" t="str">
        <f t="shared" ca="1" si="67"/>
        <v/>
      </c>
      <c r="Z259" s="293"/>
      <c r="AA259" s="298" t="str">
        <f t="shared" ca="1" si="68"/>
        <v/>
      </c>
      <c r="AB259" s="293"/>
      <c r="AC259" s="298" t="str">
        <f t="shared" ca="1" si="69"/>
        <v/>
      </c>
      <c r="AD259" s="293"/>
      <c r="AE259" s="298" t="str">
        <f t="shared" ca="1" si="70"/>
        <v/>
      </c>
      <c r="AF259" s="293"/>
      <c r="AG259" s="293"/>
      <c r="AH259" s="298" t="str">
        <f t="shared" ca="1" si="71"/>
        <v/>
      </c>
      <c r="AI259" s="293"/>
      <c r="AJ259" s="298" t="str">
        <f t="shared" ca="1" si="72"/>
        <v/>
      </c>
      <c r="AK259" s="298" t="str">
        <f t="shared" ca="1" si="61"/>
        <v/>
      </c>
      <c r="AL259" s="293"/>
      <c r="AM259" s="298" t="str">
        <f t="shared" ca="1" si="73"/>
        <v/>
      </c>
      <c r="AN259" s="293"/>
      <c r="AO259" s="298" t="str">
        <f t="shared" ca="1" si="79"/>
        <v/>
      </c>
      <c r="AP259" s="293"/>
      <c r="AQ259" s="298" t="str">
        <f t="shared" ca="1" si="74"/>
        <v/>
      </c>
      <c r="AR259" s="293"/>
      <c r="AS259" s="298" t="str">
        <f t="shared" ca="1" si="75"/>
        <v/>
      </c>
      <c r="AT259" s="293"/>
      <c r="AU259" s="298" t="str">
        <f t="shared" ca="1" si="76"/>
        <v/>
      </c>
      <c r="AV259" s="293"/>
      <c r="AW259" s="298" t="str">
        <f t="shared" ca="1" si="77"/>
        <v/>
      </c>
      <c r="AX259" s="293"/>
      <c r="AY259" s="299"/>
      <c r="AZ259" s="299" t="s">
        <v>5241</v>
      </c>
      <c r="BA259" s="299"/>
      <c r="BB259" s="299"/>
      <c r="BC259" s="299"/>
      <c r="BD259" s="299"/>
      <c r="BE259" s="299"/>
      <c r="BF259" s="299"/>
      <c r="BG259" s="299"/>
      <c r="BH259" s="300"/>
      <c r="BI259" s="301" t="str">
        <f t="shared" si="78"/>
        <v>-24500</v>
      </c>
      <c r="BJ259" s="301" t="e">
        <f ca="1">VLOOKUP(A259,資産数量・単位記入シート!$A$3:$AD$1000,30,)</f>
        <v>#N/A</v>
      </c>
      <c r="BK259" s="301">
        <f ca="1">SUMIF(公営の設計監督費!$A$2:$B$1956,工事情報入力シート!BI259,公営の設計監督費!$B$2:$B$1956)</f>
        <v>0</v>
      </c>
    </row>
    <row r="260" spans="1:63" ht="20.25" customHeight="1">
      <c r="A260" s="288" t="str">
        <f t="shared" ca="1" si="60"/>
        <v>----------</v>
      </c>
      <c r="B260" s="289" t="str">
        <f t="shared" ca="1" si="62"/>
        <v/>
      </c>
      <c r="C260" s="290"/>
      <c r="D260" s="291"/>
      <c r="E260" s="292">
        <v>24600</v>
      </c>
      <c r="F260" s="293"/>
      <c r="G260" s="293"/>
      <c r="H260" s="293"/>
      <c r="I260" s="294"/>
      <c r="J260" s="294"/>
      <c r="K260" s="294"/>
      <c r="L260" s="295"/>
      <c r="M260" s="296" t="str">
        <f t="shared" ca="1" si="63"/>
        <v/>
      </c>
      <c r="N260" s="296" t="str">
        <f ca="1">IFERROR(IF(INDIRECT(ADDRESS(ROW(),$M$1))&lt;&gt;"",INDIRECT(ADDRESS(ROW(),$M$1))*VLOOKUP(INDIRECT(ADDRESS(ROW(),$I$1)),リスト!$A:$B,2,FALSE),""),"")</f>
        <v/>
      </c>
      <c r="O260" s="295"/>
      <c r="P260" s="296" t="str">
        <f t="shared" ca="1" si="64"/>
        <v/>
      </c>
      <c r="Q260" s="294"/>
      <c r="R260" s="295"/>
      <c r="S260" s="296" t="str">
        <f t="shared" ca="1" si="65"/>
        <v/>
      </c>
      <c r="T260" s="296" t="str">
        <f ca="1">IFERROR(IF(INDIRECT(ADDRESS(ROW(),$S$1))&lt;&gt;"",INDIRECT(ADDRESS(ROW(),$S$1))*VLOOKUP(INDIRECT(ADDRESS(ROW(),$I$1)),リスト!$A:$B,2,FALSE),""),"")</f>
        <v/>
      </c>
      <c r="U260" s="295"/>
      <c r="V260" s="296" t="str">
        <f t="shared" ca="1" si="66"/>
        <v/>
      </c>
      <c r="W260" s="295"/>
      <c r="X260" s="295"/>
      <c r="Y260" s="297" t="str">
        <f t="shared" ca="1" si="67"/>
        <v/>
      </c>
      <c r="Z260" s="293"/>
      <c r="AA260" s="298" t="str">
        <f t="shared" ca="1" si="68"/>
        <v/>
      </c>
      <c r="AB260" s="293"/>
      <c r="AC260" s="298" t="str">
        <f t="shared" ca="1" si="69"/>
        <v/>
      </c>
      <c r="AD260" s="293"/>
      <c r="AE260" s="298" t="str">
        <f t="shared" ca="1" si="70"/>
        <v/>
      </c>
      <c r="AF260" s="293"/>
      <c r="AG260" s="293"/>
      <c r="AH260" s="298" t="str">
        <f t="shared" ca="1" si="71"/>
        <v/>
      </c>
      <c r="AI260" s="293"/>
      <c r="AJ260" s="298" t="str">
        <f t="shared" ca="1" si="72"/>
        <v/>
      </c>
      <c r="AK260" s="298" t="str">
        <f t="shared" ca="1" si="61"/>
        <v/>
      </c>
      <c r="AL260" s="293"/>
      <c r="AM260" s="298" t="str">
        <f t="shared" ca="1" si="73"/>
        <v/>
      </c>
      <c r="AN260" s="293"/>
      <c r="AO260" s="298" t="str">
        <f t="shared" ca="1" si="79"/>
        <v/>
      </c>
      <c r="AP260" s="293"/>
      <c r="AQ260" s="298" t="str">
        <f t="shared" ca="1" si="74"/>
        <v/>
      </c>
      <c r="AR260" s="293"/>
      <c r="AS260" s="298" t="str">
        <f t="shared" ca="1" si="75"/>
        <v/>
      </c>
      <c r="AT260" s="293"/>
      <c r="AU260" s="298" t="str">
        <f t="shared" ca="1" si="76"/>
        <v/>
      </c>
      <c r="AV260" s="293"/>
      <c r="AW260" s="298" t="str">
        <f t="shared" ca="1" si="77"/>
        <v/>
      </c>
      <c r="AX260" s="293"/>
      <c r="AY260" s="299"/>
      <c r="AZ260" s="299" t="s">
        <v>5241</v>
      </c>
      <c r="BA260" s="299"/>
      <c r="BB260" s="299"/>
      <c r="BC260" s="299"/>
      <c r="BD260" s="299"/>
      <c r="BE260" s="299"/>
      <c r="BF260" s="299"/>
      <c r="BG260" s="299"/>
      <c r="BH260" s="300"/>
      <c r="BI260" s="301" t="str">
        <f t="shared" si="78"/>
        <v>-24600</v>
      </c>
      <c r="BJ260" s="301" t="e">
        <f ca="1">VLOOKUP(A260,資産数量・単位記入シート!$A$3:$AD$1000,30,)</f>
        <v>#N/A</v>
      </c>
      <c r="BK260" s="301">
        <f ca="1">SUMIF(公営の設計監督費!$A$2:$B$1956,工事情報入力シート!BI260,公営の設計監督費!$B$2:$B$1956)</f>
        <v>0</v>
      </c>
    </row>
    <row r="261" spans="1:63" ht="20.25" customHeight="1">
      <c r="A261" s="288" t="str">
        <f t="shared" ca="1" si="60"/>
        <v>----------</v>
      </c>
      <c r="B261" s="289" t="str">
        <f t="shared" ca="1" si="62"/>
        <v/>
      </c>
      <c r="C261" s="290"/>
      <c r="D261" s="291"/>
      <c r="E261" s="292">
        <v>24700</v>
      </c>
      <c r="F261" s="293"/>
      <c r="G261" s="293"/>
      <c r="H261" s="293"/>
      <c r="I261" s="294"/>
      <c r="J261" s="294"/>
      <c r="K261" s="294"/>
      <c r="L261" s="295"/>
      <c r="M261" s="296" t="str">
        <f t="shared" ca="1" si="63"/>
        <v/>
      </c>
      <c r="N261" s="296" t="str">
        <f ca="1">IFERROR(IF(INDIRECT(ADDRESS(ROW(),$M$1))&lt;&gt;"",INDIRECT(ADDRESS(ROW(),$M$1))*VLOOKUP(INDIRECT(ADDRESS(ROW(),$I$1)),リスト!$A:$B,2,FALSE),""),"")</f>
        <v/>
      </c>
      <c r="O261" s="295"/>
      <c r="P261" s="296" t="str">
        <f t="shared" ca="1" si="64"/>
        <v/>
      </c>
      <c r="Q261" s="294"/>
      <c r="R261" s="295"/>
      <c r="S261" s="296" t="str">
        <f t="shared" ca="1" si="65"/>
        <v/>
      </c>
      <c r="T261" s="296" t="str">
        <f ca="1">IFERROR(IF(INDIRECT(ADDRESS(ROW(),$S$1))&lt;&gt;"",INDIRECT(ADDRESS(ROW(),$S$1))*VLOOKUP(INDIRECT(ADDRESS(ROW(),$I$1)),リスト!$A:$B,2,FALSE),""),"")</f>
        <v/>
      </c>
      <c r="U261" s="295"/>
      <c r="V261" s="296" t="str">
        <f t="shared" ca="1" si="66"/>
        <v/>
      </c>
      <c r="W261" s="295"/>
      <c r="X261" s="295"/>
      <c r="Y261" s="297" t="str">
        <f t="shared" ca="1" si="67"/>
        <v/>
      </c>
      <c r="Z261" s="293"/>
      <c r="AA261" s="298" t="str">
        <f t="shared" ca="1" si="68"/>
        <v/>
      </c>
      <c r="AB261" s="293"/>
      <c r="AC261" s="298" t="str">
        <f t="shared" ca="1" si="69"/>
        <v/>
      </c>
      <c r="AD261" s="293"/>
      <c r="AE261" s="298" t="str">
        <f t="shared" ca="1" si="70"/>
        <v/>
      </c>
      <c r="AF261" s="293"/>
      <c r="AG261" s="293"/>
      <c r="AH261" s="298" t="str">
        <f t="shared" ca="1" si="71"/>
        <v/>
      </c>
      <c r="AI261" s="293"/>
      <c r="AJ261" s="298" t="str">
        <f t="shared" ca="1" si="72"/>
        <v/>
      </c>
      <c r="AK261" s="298" t="str">
        <f t="shared" ca="1" si="61"/>
        <v/>
      </c>
      <c r="AL261" s="293"/>
      <c r="AM261" s="298" t="str">
        <f t="shared" ca="1" si="73"/>
        <v/>
      </c>
      <c r="AN261" s="293"/>
      <c r="AO261" s="298" t="str">
        <f t="shared" ca="1" si="79"/>
        <v/>
      </c>
      <c r="AP261" s="293"/>
      <c r="AQ261" s="298" t="str">
        <f t="shared" ca="1" si="74"/>
        <v/>
      </c>
      <c r="AR261" s="293"/>
      <c r="AS261" s="298" t="str">
        <f t="shared" ca="1" si="75"/>
        <v/>
      </c>
      <c r="AT261" s="293"/>
      <c r="AU261" s="298" t="str">
        <f t="shared" ca="1" si="76"/>
        <v/>
      </c>
      <c r="AV261" s="293"/>
      <c r="AW261" s="298" t="str">
        <f t="shared" ca="1" si="77"/>
        <v/>
      </c>
      <c r="AX261" s="293"/>
      <c r="AY261" s="299"/>
      <c r="AZ261" s="299" t="s">
        <v>5241</v>
      </c>
      <c r="BA261" s="299"/>
      <c r="BB261" s="299"/>
      <c r="BC261" s="299"/>
      <c r="BD261" s="299"/>
      <c r="BE261" s="299"/>
      <c r="BF261" s="299"/>
      <c r="BG261" s="299"/>
      <c r="BH261" s="300"/>
      <c r="BI261" s="301" t="str">
        <f t="shared" si="78"/>
        <v>-24700</v>
      </c>
      <c r="BJ261" s="301" t="e">
        <f ca="1">VLOOKUP(A261,資産数量・単位記入シート!$A$3:$AD$1000,30,)</f>
        <v>#N/A</v>
      </c>
      <c r="BK261" s="301">
        <f ca="1">SUMIF(公営の設計監督費!$A$2:$B$1956,工事情報入力シート!BI261,公営の設計監督費!$B$2:$B$1956)</f>
        <v>0</v>
      </c>
    </row>
    <row r="262" spans="1:63" ht="20.25" customHeight="1">
      <c r="A262" s="288" t="str">
        <f t="shared" ca="1" si="60"/>
        <v>----------</v>
      </c>
      <c r="B262" s="289" t="str">
        <f t="shared" ca="1" si="62"/>
        <v/>
      </c>
      <c r="C262" s="290"/>
      <c r="D262" s="291"/>
      <c r="E262" s="292">
        <v>24800</v>
      </c>
      <c r="F262" s="293"/>
      <c r="G262" s="293"/>
      <c r="H262" s="293"/>
      <c r="I262" s="294"/>
      <c r="J262" s="294"/>
      <c r="K262" s="294"/>
      <c r="L262" s="295"/>
      <c r="M262" s="296" t="str">
        <f t="shared" ca="1" si="63"/>
        <v/>
      </c>
      <c r="N262" s="296" t="str">
        <f ca="1">IFERROR(IF(INDIRECT(ADDRESS(ROW(),$M$1))&lt;&gt;"",INDIRECT(ADDRESS(ROW(),$M$1))*VLOOKUP(INDIRECT(ADDRESS(ROW(),$I$1)),リスト!$A:$B,2,FALSE),""),"")</f>
        <v/>
      </c>
      <c r="O262" s="295"/>
      <c r="P262" s="296" t="str">
        <f t="shared" ca="1" si="64"/>
        <v/>
      </c>
      <c r="Q262" s="294"/>
      <c r="R262" s="295"/>
      <c r="S262" s="296" t="str">
        <f t="shared" ca="1" si="65"/>
        <v/>
      </c>
      <c r="T262" s="296" t="str">
        <f ca="1">IFERROR(IF(INDIRECT(ADDRESS(ROW(),$S$1))&lt;&gt;"",INDIRECT(ADDRESS(ROW(),$S$1))*VLOOKUP(INDIRECT(ADDRESS(ROW(),$I$1)),リスト!$A:$B,2,FALSE),""),"")</f>
        <v/>
      </c>
      <c r="U262" s="295"/>
      <c r="V262" s="296" t="str">
        <f t="shared" ca="1" si="66"/>
        <v/>
      </c>
      <c r="W262" s="295"/>
      <c r="X262" s="295"/>
      <c r="Y262" s="297" t="str">
        <f t="shared" ca="1" si="67"/>
        <v/>
      </c>
      <c r="Z262" s="293"/>
      <c r="AA262" s="298" t="str">
        <f t="shared" ca="1" si="68"/>
        <v/>
      </c>
      <c r="AB262" s="293"/>
      <c r="AC262" s="298" t="str">
        <f t="shared" ca="1" si="69"/>
        <v/>
      </c>
      <c r="AD262" s="293"/>
      <c r="AE262" s="298" t="str">
        <f t="shared" ca="1" si="70"/>
        <v/>
      </c>
      <c r="AF262" s="293"/>
      <c r="AG262" s="293"/>
      <c r="AH262" s="298" t="str">
        <f t="shared" ca="1" si="71"/>
        <v/>
      </c>
      <c r="AI262" s="293"/>
      <c r="AJ262" s="298" t="str">
        <f t="shared" ca="1" si="72"/>
        <v/>
      </c>
      <c r="AK262" s="298" t="str">
        <f t="shared" ca="1" si="61"/>
        <v/>
      </c>
      <c r="AL262" s="293"/>
      <c r="AM262" s="298" t="str">
        <f t="shared" ca="1" si="73"/>
        <v/>
      </c>
      <c r="AN262" s="293"/>
      <c r="AO262" s="298" t="str">
        <f t="shared" ca="1" si="79"/>
        <v/>
      </c>
      <c r="AP262" s="293"/>
      <c r="AQ262" s="298" t="str">
        <f t="shared" ca="1" si="74"/>
        <v/>
      </c>
      <c r="AR262" s="293"/>
      <c r="AS262" s="298" t="str">
        <f t="shared" ca="1" si="75"/>
        <v/>
      </c>
      <c r="AT262" s="293"/>
      <c r="AU262" s="298" t="str">
        <f t="shared" ca="1" si="76"/>
        <v/>
      </c>
      <c r="AV262" s="293"/>
      <c r="AW262" s="298" t="str">
        <f t="shared" ca="1" si="77"/>
        <v/>
      </c>
      <c r="AX262" s="293"/>
      <c r="AY262" s="299"/>
      <c r="AZ262" s="299" t="s">
        <v>5241</v>
      </c>
      <c r="BA262" s="299"/>
      <c r="BB262" s="299"/>
      <c r="BC262" s="299"/>
      <c r="BD262" s="299"/>
      <c r="BE262" s="299"/>
      <c r="BF262" s="299"/>
      <c r="BG262" s="299"/>
      <c r="BH262" s="300"/>
      <c r="BI262" s="301" t="str">
        <f t="shared" si="78"/>
        <v>-24800</v>
      </c>
      <c r="BJ262" s="301" t="e">
        <f ca="1">VLOOKUP(A262,資産数量・単位記入シート!$A$3:$AD$1000,30,)</f>
        <v>#N/A</v>
      </c>
      <c r="BK262" s="301">
        <f ca="1">SUMIF(公営の設計監督費!$A$2:$B$1956,工事情報入力シート!BI262,公営の設計監督費!$B$2:$B$1956)</f>
        <v>0</v>
      </c>
    </row>
    <row r="263" spans="1:63" ht="20.25" customHeight="1">
      <c r="A263" s="288" t="str">
        <f t="shared" ca="1" si="60"/>
        <v>----------</v>
      </c>
      <c r="B263" s="289" t="str">
        <f t="shared" ca="1" si="62"/>
        <v/>
      </c>
      <c r="C263" s="290"/>
      <c r="D263" s="291"/>
      <c r="E263" s="292">
        <v>24900</v>
      </c>
      <c r="F263" s="293"/>
      <c r="G263" s="293"/>
      <c r="H263" s="293"/>
      <c r="I263" s="294"/>
      <c r="J263" s="294"/>
      <c r="K263" s="294"/>
      <c r="L263" s="295"/>
      <c r="M263" s="296" t="str">
        <f t="shared" ca="1" si="63"/>
        <v/>
      </c>
      <c r="N263" s="296" t="str">
        <f ca="1">IFERROR(IF(INDIRECT(ADDRESS(ROW(),$M$1))&lt;&gt;"",INDIRECT(ADDRESS(ROW(),$M$1))*VLOOKUP(INDIRECT(ADDRESS(ROW(),$I$1)),リスト!$A:$B,2,FALSE),""),"")</f>
        <v/>
      </c>
      <c r="O263" s="295"/>
      <c r="P263" s="296" t="str">
        <f t="shared" ca="1" si="64"/>
        <v/>
      </c>
      <c r="Q263" s="294"/>
      <c r="R263" s="295"/>
      <c r="S263" s="296" t="str">
        <f t="shared" ca="1" si="65"/>
        <v/>
      </c>
      <c r="T263" s="296" t="str">
        <f ca="1">IFERROR(IF(INDIRECT(ADDRESS(ROW(),$S$1))&lt;&gt;"",INDIRECT(ADDRESS(ROW(),$S$1))*VLOOKUP(INDIRECT(ADDRESS(ROW(),$I$1)),リスト!$A:$B,2,FALSE),""),"")</f>
        <v/>
      </c>
      <c r="U263" s="295"/>
      <c r="V263" s="296" t="str">
        <f t="shared" ca="1" si="66"/>
        <v/>
      </c>
      <c r="W263" s="295"/>
      <c r="X263" s="295"/>
      <c r="Y263" s="297" t="str">
        <f t="shared" ca="1" si="67"/>
        <v/>
      </c>
      <c r="Z263" s="293"/>
      <c r="AA263" s="298" t="str">
        <f t="shared" ca="1" si="68"/>
        <v/>
      </c>
      <c r="AB263" s="293"/>
      <c r="AC263" s="298" t="str">
        <f t="shared" ca="1" si="69"/>
        <v/>
      </c>
      <c r="AD263" s="293"/>
      <c r="AE263" s="298" t="str">
        <f t="shared" ca="1" si="70"/>
        <v/>
      </c>
      <c r="AF263" s="293"/>
      <c r="AG263" s="293"/>
      <c r="AH263" s="298" t="str">
        <f t="shared" ca="1" si="71"/>
        <v/>
      </c>
      <c r="AI263" s="293"/>
      <c r="AJ263" s="298" t="str">
        <f t="shared" ca="1" si="72"/>
        <v/>
      </c>
      <c r="AK263" s="298" t="str">
        <f t="shared" ca="1" si="61"/>
        <v/>
      </c>
      <c r="AL263" s="293"/>
      <c r="AM263" s="298" t="str">
        <f t="shared" ca="1" si="73"/>
        <v/>
      </c>
      <c r="AN263" s="293"/>
      <c r="AO263" s="298" t="str">
        <f t="shared" ca="1" si="79"/>
        <v/>
      </c>
      <c r="AP263" s="293"/>
      <c r="AQ263" s="298" t="str">
        <f t="shared" ca="1" si="74"/>
        <v/>
      </c>
      <c r="AR263" s="293"/>
      <c r="AS263" s="298" t="str">
        <f t="shared" ca="1" si="75"/>
        <v/>
      </c>
      <c r="AT263" s="293"/>
      <c r="AU263" s="298" t="str">
        <f t="shared" ca="1" si="76"/>
        <v/>
      </c>
      <c r="AV263" s="293"/>
      <c r="AW263" s="298" t="str">
        <f t="shared" ca="1" si="77"/>
        <v/>
      </c>
      <c r="AX263" s="293"/>
      <c r="AY263" s="299"/>
      <c r="AZ263" s="299" t="s">
        <v>5241</v>
      </c>
      <c r="BA263" s="299"/>
      <c r="BB263" s="299"/>
      <c r="BC263" s="299"/>
      <c r="BD263" s="299"/>
      <c r="BE263" s="299"/>
      <c r="BF263" s="299"/>
      <c r="BG263" s="299"/>
      <c r="BH263" s="300"/>
      <c r="BI263" s="301" t="str">
        <f t="shared" si="78"/>
        <v>-24900</v>
      </c>
      <c r="BJ263" s="301" t="e">
        <f ca="1">VLOOKUP(A263,資産数量・単位記入シート!$A$3:$AD$1000,30,)</f>
        <v>#N/A</v>
      </c>
      <c r="BK263" s="301">
        <f ca="1">SUMIF(公営の設計監督費!$A$2:$B$1956,工事情報入力シート!BI263,公営の設計監督費!$B$2:$B$1956)</f>
        <v>0</v>
      </c>
    </row>
    <row r="264" spans="1:63" ht="20.25" customHeight="1">
      <c r="A264" s="288" t="str">
        <f t="shared" ca="1" si="60"/>
        <v>----------</v>
      </c>
      <c r="B264" s="289" t="str">
        <f t="shared" ca="1" si="62"/>
        <v/>
      </c>
      <c r="C264" s="290"/>
      <c r="D264" s="291"/>
      <c r="E264" s="292">
        <v>25000</v>
      </c>
      <c r="F264" s="293"/>
      <c r="G264" s="293"/>
      <c r="H264" s="293"/>
      <c r="I264" s="294"/>
      <c r="J264" s="294"/>
      <c r="K264" s="294"/>
      <c r="L264" s="295"/>
      <c r="M264" s="296" t="str">
        <f t="shared" ca="1" si="63"/>
        <v/>
      </c>
      <c r="N264" s="296" t="str">
        <f ca="1">IFERROR(IF(INDIRECT(ADDRESS(ROW(),$M$1))&lt;&gt;"",INDIRECT(ADDRESS(ROW(),$M$1))*VLOOKUP(INDIRECT(ADDRESS(ROW(),$I$1)),リスト!$A:$B,2,FALSE),""),"")</f>
        <v/>
      </c>
      <c r="O264" s="295"/>
      <c r="P264" s="296" t="str">
        <f t="shared" ca="1" si="64"/>
        <v/>
      </c>
      <c r="Q264" s="294"/>
      <c r="R264" s="295"/>
      <c r="S264" s="296" t="str">
        <f t="shared" ca="1" si="65"/>
        <v/>
      </c>
      <c r="T264" s="296" t="str">
        <f ca="1">IFERROR(IF(INDIRECT(ADDRESS(ROW(),$S$1))&lt;&gt;"",INDIRECT(ADDRESS(ROW(),$S$1))*VLOOKUP(INDIRECT(ADDRESS(ROW(),$I$1)),リスト!$A:$B,2,FALSE),""),"")</f>
        <v/>
      </c>
      <c r="U264" s="295"/>
      <c r="V264" s="296" t="str">
        <f t="shared" ca="1" si="66"/>
        <v/>
      </c>
      <c r="W264" s="295"/>
      <c r="X264" s="295"/>
      <c r="Y264" s="297" t="str">
        <f t="shared" ca="1" si="67"/>
        <v/>
      </c>
      <c r="Z264" s="293"/>
      <c r="AA264" s="298" t="str">
        <f t="shared" ca="1" si="68"/>
        <v/>
      </c>
      <c r="AB264" s="293"/>
      <c r="AC264" s="298" t="str">
        <f t="shared" ca="1" si="69"/>
        <v/>
      </c>
      <c r="AD264" s="293"/>
      <c r="AE264" s="298" t="str">
        <f t="shared" ca="1" si="70"/>
        <v/>
      </c>
      <c r="AF264" s="293"/>
      <c r="AG264" s="293"/>
      <c r="AH264" s="298" t="str">
        <f t="shared" ca="1" si="71"/>
        <v/>
      </c>
      <c r="AI264" s="293"/>
      <c r="AJ264" s="298" t="str">
        <f t="shared" ca="1" si="72"/>
        <v/>
      </c>
      <c r="AK264" s="298" t="str">
        <f t="shared" ca="1" si="61"/>
        <v/>
      </c>
      <c r="AL264" s="293"/>
      <c r="AM264" s="298" t="str">
        <f t="shared" ca="1" si="73"/>
        <v/>
      </c>
      <c r="AN264" s="293"/>
      <c r="AO264" s="298" t="str">
        <f t="shared" ca="1" si="79"/>
        <v/>
      </c>
      <c r="AP264" s="293"/>
      <c r="AQ264" s="298" t="str">
        <f t="shared" ca="1" si="74"/>
        <v/>
      </c>
      <c r="AR264" s="293"/>
      <c r="AS264" s="298" t="str">
        <f t="shared" ca="1" si="75"/>
        <v/>
      </c>
      <c r="AT264" s="293"/>
      <c r="AU264" s="298" t="str">
        <f t="shared" ca="1" si="76"/>
        <v/>
      </c>
      <c r="AV264" s="293"/>
      <c r="AW264" s="298" t="str">
        <f t="shared" ca="1" si="77"/>
        <v/>
      </c>
      <c r="AX264" s="293"/>
      <c r="AY264" s="299"/>
      <c r="AZ264" s="299" t="s">
        <v>5241</v>
      </c>
      <c r="BA264" s="299"/>
      <c r="BB264" s="299"/>
      <c r="BC264" s="299"/>
      <c r="BD264" s="299"/>
      <c r="BE264" s="299"/>
      <c r="BF264" s="299"/>
      <c r="BG264" s="299"/>
      <c r="BH264" s="300"/>
      <c r="BI264" s="301" t="str">
        <f t="shared" si="78"/>
        <v>-25000</v>
      </c>
      <c r="BJ264" s="301" t="e">
        <f ca="1">VLOOKUP(A264,資産数量・単位記入シート!$A$3:$AD$1000,30,)</f>
        <v>#N/A</v>
      </c>
      <c r="BK264" s="301">
        <f ca="1">SUMIF(公営の設計監督費!$A$2:$B$1956,工事情報入力シート!BI264,公営の設計監督費!$B$2:$B$1956)</f>
        <v>0</v>
      </c>
    </row>
    <row r="265" spans="1:63" ht="20.25" customHeight="1">
      <c r="A265" s="288" t="str">
        <f t="shared" ca="1" si="60"/>
        <v>----------</v>
      </c>
      <c r="B265" s="289" t="str">
        <f t="shared" ca="1" si="62"/>
        <v/>
      </c>
      <c r="C265" s="290"/>
      <c r="D265" s="291"/>
      <c r="E265" s="292">
        <v>25100</v>
      </c>
      <c r="F265" s="293"/>
      <c r="G265" s="293"/>
      <c r="H265" s="293"/>
      <c r="I265" s="294"/>
      <c r="J265" s="294"/>
      <c r="K265" s="294"/>
      <c r="L265" s="295"/>
      <c r="M265" s="296" t="str">
        <f t="shared" ca="1" si="63"/>
        <v/>
      </c>
      <c r="N265" s="296" t="str">
        <f ca="1">IFERROR(IF(INDIRECT(ADDRESS(ROW(),$M$1))&lt;&gt;"",INDIRECT(ADDRESS(ROW(),$M$1))*VLOOKUP(INDIRECT(ADDRESS(ROW(),$I$1)),リスト!$A:$B,2,FALSE),""),"")</f>
        <v/>
      </c>
      <c r="O265" s="295"/>
      <c r="P265" s="296" t="str">
        <f t="shared" ca="1" si="64"/>
        <v/>
      </c>
      <c r="Q265" s="294"/>
      <c r="R265" s="295"/>
      <c r="S265" s="296" t="str">
        <f t="shared" ca="1" si="65"/>
        <v/>
      </c>
      <c r="T265" s="296" t="str">
        <f ca="1">IFERROR(IF(INDIRECT(ADDRESS(ROW(),$S$1))&lt;&gt;"",INDIRECT(ADDRESS(ROW(),$S$1))*VLOOKUP(INDIRECT(ADDRESS(ROW(),$I$1)),リスト!$A:$B,2,FALSE),""),"")</f>
        <v/>
      </c>
      <c r="U265" s="295"/>
      <c r="V265" s="296" t="str">
        <f t="shared" ca="1" si="66"/>
        <v/>
      </c>
      <c r="W265" s="295"/>
      <c r="X265" s="295"/>
      <c r="Y265" s="297" t="str">
        <f t="shared" ca="1" si="67"/>
        <v/>
      </c>
      <c r="Z265" s="293"/>
      <c r="AA265" s="298" t="str">
        <f t="shared" ca="1" si="68"/>
        <v/>
      </c>
      <c r="AB265" s="293"/>
      <c r="AC265" s="298" t="str">
        <f t="shared" ca="1" si="69"/>
        <v/>
      </c>
      <c r="AD265" s="293"/>
      <c r="AE265" s="298" t="str">
        <f t="shared" ca="1" si="70"/>
        <v/>
      </c>
      <c r="AF265" s="293"/>
      <c r="AG265" s="293"/>
      <c r="AH265" s="298" t="str">
        <f t="shared" ca="1" si="71"/>
        <v/>
      </c>
      <c r="AI265" s="293"/>
      <c r="AJ265" s="298" t="str">
        <f t="shared" ca="1" si="72"/>
        <v/>
      </c>
      <c r="AK265" s="298" t="str">
        <f t="shared" ca="1" si="61"/>
        <v/>
      </c>
      <c r="AL265" s="293"/>
      <c r="AM265" s="298" t="str">
        <f t="shared" ca="1" si="73"/>
        <v/>
      </c>
      <c r="AN265" s="293"/>
      <c r="AO265" s="298" t="str">
        <f t="shared" ca="1" si="79"/>
        <v/>
      </c>
      <c r="AP265" s="293"/>
      <c r="AQ265" s="298" t="str">
        <f t="shared" ca="1" si="74"/>
        <v/>
      </c>
      <c r="AR265" s="293"/>
      <c r="AS265" s="298" t="str">
        <f t="shared" ca="1" si="75"/>
        <v/>
      </c>
      <c r="AT265" s="293"/>
      <c r="AU265" s="298" t="str">
        <f t="shared" ca="1" si="76"/>
        <v/>
      </c>
      <c r="AV265" s="293"/>
      <c r="AW265" s="298" t="str">
        <f t="shared" ca="1" si="77"/>
        <v/>
      </c>
      <c r="AX265" s="293"/>
      <c r="AY265" s="299"/>
      <c r="AZ265" s="299" t="s">
        <v>5241</v>
      </c>
      <c r="BA265" s="299"/>
      <c r="BB265" s="299"/>
      <c r="BC265" s="299"/>
      <c r="BD265" s="299"/>
      <c r="BE265" s="299"/>
      <c r="BF265" s="299"/>
      <c r="BG265" s="299"/>
      <c r="BH265" s="300"/>
      <c r="BI265" s="301" t="str">
        <f t="shared" si="78"/>
        <v>-25100</v>
      </c>
      <c r="BJ265" s="301" t="e">
        <f ca="1">VLOOKUP(A265,資産数量・単位記入シート!$A$3:$AD$1000,30,)</f>
        <v>#N/A</v>
      </c>
      <c r="BK265" s="301">
        <f ca="1">SUMIF(公営の設計監督費!$A$2:$B$1956,工事情報入力シート!BI265,公営の設計監督費!$B$2:$B$1956)</f>
        <v>0</v>
      </c>
    </row>
    <row r="266" spans="1:63" ht="20.25" customHeight="1">
      <c r="A266" s="288" t="str">
        <f t="shared" ca="1" si="60"/>
        <v>----------</v>
      </c>
      <c r="B266" s="289" t="str">
        <f t="shared" ca="1" si="62"/>
        <v/>
      </c>
      <c r="C266" s="290"/>
      <c r="D266" s="291"/>
      <c r="E266" s="292">
        <v>25200</v>
      </c>
      <c r="F266" s="293"/>
      <c r="G266" s="293"/>
      <c r="H266" s="293"/>
      <c r="I266" s="294"/>
      <c r="J266" s="294"/>
      <c r="K266" s="294"/>
      <c r="L266" s="295"/>
      <c r="M266" s="296" t="str">
        <f t="shared" ca="1" si="63"/>
        <v/>
      </c>
      <c r="N266" s="296" t="str">
        <f ca="1">IFERROR(IF(INDIRECT(ADDRESS(ROW(),$M$1))&lt;&gt;"",INDIRECT(ADDRESS(ROW(),$M$1))*VLOOKUP(INDIRECT(ADDRESS(ROW(),$I$1)),リスト!$A:$B,2,FALSE),""),"")</f>
        <v/>
      </c>
      <c r="O266" s="295"/>
      <c r="P266" s="296" t="str">
        <f t="shared" ca="1" si="64"/>
        <v/>
      </c>
      <c r="Q266" s="294"/>
      <c r="R266" s="295"/>
      <c r="S266" s="296" t="str">
        <f t="shared" ca="1" si="65"/>
        <v/>
      </c>
      <c r="T266" s="296" t="str">
        <f ca="1">IFERROR(IF(INDIRECT(ADDRESS(ROW(),$S$1))&lt;&gt;"",INDIRECT(ADDRESS(ROW(),$S$1))*VLOOKUP(INDIRECT(ADDRESS(ROW(),$I$1)),リスト!$A:$B,2,FALSE),""),"")</f>
        <v/>
      </c>
      <c r="U266" s="295"/>
      <c r="V266" s="296" t="str">
        <f t="shared" ca="1" si="66"/>
        <v/>
      </c>
      <c r="W266" s="295"/>
      <c r="X266" s="295"/>
      <c r="Y266" s="297" t="str">
        <f t="shared" ca="1" si="67"/>
        <v/>
      </c>
      <c r="Z266" s="293"/>
      <c r="AA266" s="298" t="str">
        <f t="shared" ca="1" si="68"/>
        <v/>
      </c>
      <c r="AB266" s="293"/>
      <c r="AC266" s="298" t="str">
        <f t="shared" ca="1" si="69"/>
        <v/>
      </c>
      <c r="AD266" s="293"/>
      <c r="AE266" s="298" t="str">
        <f t="shared" ca="1" si="70"/>
        <v/>
      </c>
      <c r="AF266" s="293"/>
      <c r="AG266" s="293"/>
      <c r="AH266" s="298" t="str">
        <f t="shared" ca="1" si="71"/>
        <v/>
      </c>
      <c r="AI266" s="293"/>
      <c r="AJ266" s="298" t="str">
        <f t="shared" ca="1" si="72"/>
        <v/>
      </c>
      <c r="AK266" s="298" t="str">
        <f t="shared" ca="1" si="61"/>
        <v/>
      </c>
      <c r="AL266" s="293"/>
      <c r="AM266" s="298" t="str">
        <f t="shared" ca="1" si="73"/>
        <v/>
      </c>
      <c r="AN266" s="293"/>
      <c r="AO266" s="298" t="str">
        <f t="shared" ca="1" si="79"/>
        <v/>
      </c>
      <c r="AP266" s="293"/>
      <c r="AQ266" s="298" t="str">
        <f t="shared" ca="1" si="74"/>
        <v/>
      </c>
      <c r="AR266" s="293"/>
      <c r="AS266" s="298" t="str">
        <f t="shared" ca="1" si="75"/>
        <v/>
      </c>
      <c r="AT266" s="293"/>
      <c r="AU266" s="298" t="str">
        <f t="shared" ca="1" si="76"/>
        <v/>
      </c>
      <c r="AV266" s="293"/>
      <c r="AW266" s="298" t="str">
        <f t="shared" ca="1" si="77"/>
        <v/>
      </c>
      <c r="AX266" s="293"/>
      <c r="AY266" s="299"/>
      <c r="AZ266" s="299" t="s">
        <v>5241</v>
      </c>
      <c r="BA266" s="299"/>
      <c r="BB266" s="299"/>
      <c r="BC266" s="299"/>
      <c r="BD266" s="299"/>
      <c r="BE266" s="299"/>
      <c r="BF266" s="299"/>
      <c r="BG266" s="299"/>
      <c r="BH266" s="300"/>
      <c r="BI266" s="301" t="str">
        <f t="shared" si="78"/>
        <v>-25200</v>
      </c>
      <c r="BJ266" s="301" t="e">
        <f ca="1">VLOOKUP(A266,資産数量・単位記入シート!$A$3:$AD$1000,30,)</f>
        <v>#N/A</v>
      </c>
      <c r="BK266" s="301">
        <f ca="1">SUMIF(公営の設計監督費!$A$2:$B$1956,工事情報入力シート!BI266,公営の設計監督費!$B$2:$B$1956)</f>
        <v>0</v>
      </c>
    </row>
    <row r="267" spans="1:63" ht="20.25" customHeight="1">
      <c r="A267" s="288" t="str">
        <f t="shared" ca="1" si="60"/>
        <v>----------</v>
      </c>
      <c r="B267" s="289" t="str">
        <f t="shared" ca="1" si="62"/>
        <v/>
      </c>
      <c r="C267" s="290"/>
      <c r="D267" s="291"/>
      <c r="E267" s="292">
        <v>25300</v>
      </c>
      <c r="F267" s="293"/>
      <c r="G267" s="293"/>
      <c r="H267" s="293"/>
      <c r="I267" s="294"/>
      <c r="J267" s="294"/>
      <c r="K267" s="294"/>
      <c r="L267" s="295"/>
      <c r="M267" s="296" t="str">
        <f t="shared" ca="1" si="63"/>
        <v/>
      </c>
      <c r="N267" s="296" t="str">
        <f ca="1">IFERROR(IF(INDIRECT(ADDRESS(ROW(),$M$1))&lt;&gt;"",INDIRECT(ADDRESS(ROW(),$M$1))*VLOOKUP(INDIRECT(ADDRESS(ROW(),$I$1)),リスト!$A:$B,2,FALSE),""),"")</f>
        <v/>
      </c>
      <c r="O267" s="295"/>
      <c r="P267" s="296" t="str">
        <f t="shared" ca="1" si="64"/>
        <v/>
      </c>
      <c r="Q267" s="294"/>
      <c r="R267" s="295"/>
      <c r="S267" s="296" t="str">
        <f t="shared" ca="1" si="65"/>
        <v/>
      </c>
      <c r="T267" s="296" t="str">
        <f ca="1">IFERROR(IF(INDIRECT(ADDRESS(ROW(),$S$1))&lt;&gt;"",INDIRECT(ADDRESS(ROW(),$S$1))*VLOOKUP(INDIRECT(ADDRESS(ROW(),$I$1)),リスト!$A:$B,2,FALSE),""),"")</f>
        <v/>
      </c>
      <c r="U267" s="295"/>
      <c r="V267" s="296" t="str">
        <f t="shared" ca="1" si="66"/>
        <v/>
      </c>
      <c r="W267" s="295"/>
      <c r="X267" s="295"/>
      <c r="Y267" s="297" t="str">
        <f t="shared" ca="1" si="67"/>
        <v/>
      </c>
      <c r="Z267" s="293"/>
      <c r="AA267" s="298" t="str">
        <f t="shared" ca="1" si="68"/>
        <v/>
      </c>
      <c r="AB267" s="293"/>
      <c r="AC267" s="298" t="str">
        <f t="shared" ca="1" si="69"/>
        <v/>
      </c>
      <c r="AD267" s="293"/>
      <c r="AE267" s="298" t="str">
        <f t="shared" ca="1" si="70"/>
        <v/>
      </c>
      <c r="AF267" s="293"/>
      <c r="AG267" s="293"/>
      <c r="AH267" s="298" t="str">
        <f t="shared" ca="1" si="71"/>
        <v/>
      </c>
      <c r="AI267" s="293"/>
      <c r="AJ267" s="298" t="str">
        <f t="shared" ca="1" si="72"/>
        <v/>
      </c>
      <c r="AK267" s="298" t="str">
        <f t="shared" ca="1" si="61"/>
        <v/>
      </c>
      <c r="AL267" s="293"/>
      <c r="AM267" s="298" t="str">
        <f t="shared" ca="1" si="73"/>
        <v/>
      </c>
      <c r="AN267" s="293"/>
      <c r="AO267" s="298" t="str">
        <f t="shared" ca="1" si="79"/>
        <v/>
      </c>
      <c r="AP267" s="293"/>
      <c r="AQ267" s="298" t="str">
        <f t="shared" ca="1" si="74"/>
        <v/>
      </c>
      <c r="AR267" s="293"/>
      <c r="AS267" s="298" t="str">
        <f t="shared" ca="1" si="75"/>
        <v/>
      </c>
      <c r="AT267" s="293"/>
      <c r="AU267" s="298" t="str">
        <f t="shared" ca="1" si="76"/>
        <v/>
      </c>
      <c r="AV267" s="293"/>
      <c r="AW267" s="298" t="str">
        <f t="shared" ca="1" si="77"/>
        <v/>
      </c>
      <c r="AX267" s="293"/>
      <c r="AY267" s="299"/>
      <c r="AZ267" s="299" t="s">
        <v>5241</v>
      </c>
      <c r="BA267" s="299"/>
      <c r="BB267" s="299"/>
      <c r="BC267" s="299"/>
      <c r="BD267" s="299"/>
      <c r="BE267" s="299"/>
      <c r="BF267" s="299"/>
      <c r="BG267" s="299"/>
      <c r="BH267" s="300"/>
      <c r="BI267" s="301" t="str">
        <f t="shared" si="78"/>
        <v>-25300</v>
      </c>
      <c r="BJ267" s="301" t="e">
        <f ca="1">VLOOKUP(A267,資産数量・単位記入シート!$A$3:$AD$1000,30,)</f>
        <v>#N/A</v>
      </c>
      <c r="BK267" s="301">
        <f ca="1">SUMIF(公営の設計監督費!$A$2:$B$1956,工事情報入力シート!BI267,公営の設計監督費!$B$2:$B$1956)</f>
        <v>0</v>
      </c>
    </row>
    <row r="268" spans="1:63" ht="20.25" customHeight="1">
      <c r="A268" s="288" t="str">
        <f t="shared" ca="1" si="60"/>
        <v>----------</v>
      </c>
      <c r="B268" s="289" t="str">
        <f t="shared" ca="1" si="62"/>
        <v/>
      </c>
      <c r="C268" s="290"/>
      <c r="D268" s="291"/>
      <c r="E268" s="292">
        <v>25400</v>
      </c>
      <c r="F268" s="293"/>
      <c r="G268" s="293"/>
      <c r="H268" s="293"/>
      <c r="I268" s="294"/>
      <c r="J268" s="294"/>
      <c r="K268" s="294"/>
      <c r="L268" s="295"/>
      <c r="M268" s="296" t="str">
        <f t="shared" ca="1" si="63"/>
        <v/>
      </c>
      <c r="N268" s="296" t="str">
        <f ca="1">IFERROR(IF(INDIRECT(ADDRESS(ROW(),$M$1))&lt;&gt;"",INDIRECT(ADDRESS(ROW(),$M$1))*VLOOKUP(INDIRECT(ADDRESS(ROW(),$I$1)),リスト!$A:$B,2,FALSE),""),"")</f>
        <v/>
      </c>
      <c r="O268" s="295"/>
      <c r="P268" s="296" t="str">
        <f t="shared" ca="1" si="64"/>
        <v/>
      </c>
      <c r="Q268" s="294"/>
      <c r="R268" s="295"/>
      <c r="S268" s="296" t="str">
        <f t="shared" ca="1" si="65"/>
        <v/>
      </c>
      <c r="T268" s="296" t="str">
        <f ca="1">IFERROR(IF(INDIRECT(ADDRESS(ROW(),$S$1))&lt;&gt;"",INDIRECT(ADDRESS(ROW(),$S$1))*VLOOKUP(INDIRECT(ADDRESS(ROW(),$I$1)),リスト!$A:$B,2,FALSE),""),"")</f>
        <v/>
      </c>
      <c r="U268" s="295"/>
      <c r="V268" s="296" t="str">
        <f t="shared" ca="1" si="66"/>
        <v/>
      </c>
      <c r="W268" s="295"/>
      <c r="X268" s="295"/>
      <c r="Y268" s="297" t="str">
        <f t="shared" ca="1" si="67"/>
        <v/>
      </c>
      <c r="Z268" s="293"/>
      <c r="AA268" s="298" t="str">
        <f t="shared" ca="1" si="68"/>
        <v/>
      </c>
      <c r="AB268" s="293"/>
      <c r="AC268" s="298" t="str">
        <f t="shared" ca="1" si="69"/>
        <v/>
      </c>
      <c r="AD268" s="293"/>
      <c r="AE268" s="298" t="str">
        <f t="shared" ca="1" si="70"/>
        <v/>
      </c>
      <c r="AF268" s="293"/>
      <c r="AG268" s="293"/>
      <c r="AH268" s="298" t="str">
        <f t="shared" ca="1" si="71"/>
        <v/>
      </c>
      <c r="AI268" s="293"/>
      <c r="AJ268" s="298" t="str">
        <f t="shared" ca="1" si="72"/>
        <v/>
      </c>
      <c r="AK268" s="298" t="str">
        <f t="shared" ca="1" si="61"/>
        <v/>
      </c>
      <c r="AL268" s="293"/>
      <c r="AM268" s="298" t="str">
        <f t="shared" ca="1" si="73"/>
        <v/>
      </c>
      <c r="AN268" s="293"/>
      <c r="AO268" s="298" t="str">
        <f t="shared" ca="1" si="79"/>
        <v/>
      </c>
      <c r="AP268" s="293"/>
      <c r="AQ268" s="298" t="str">
        <f t="shared" ca="1" si="74"/>
        <v/>
      </c>
      <c r="AR268" s="293"/>
      <c r="AS268" s="298" t="str">
        <f t="shared" ca="1" si="75"/>
        <v/>
      </c>
      <c r="AT268" s="293"/>
      <c r="AU268" s="298" t="str">
        <f t="shared" ca="1" si="76"/>
        <v/>
      </c>
      <c r="AV268" s="293"/>
      <c r="AW268" s="298" t="str">
        <f t="shared" ca="1" si="77"/>
        <v/>
      </c>
      <c r="AX268" s="293"/>
      <c r="AY268" s="299"/>
      <c r="AZ268" s="299" t="s">
        <v>5241</v>
      </c>
      <c r="BA268" s="299"/>
      <c r="BB268" s="299"/>
      <c r="BC268" s="299"/>
      <c r="BD268" s="299"/>
      <c r="BE268" s="299"/>
      <c r="BF268" s="299"/>
      <c r="BG268" s="299"/>
      <c r="BH268" s="300"/>
      <c r="BI268" s="301" t="str">
        <f t="shared" si="78"/>
        <v>-25400</v>
      </c>
      <c r="BJ268" s="301" t="e">
        <f ca="1">VLOOKUP(A268,資産数量・単位記入シート!$A$3:$AD$1000,30,)</f>
        <v>#N/A</v>
      </c>
      <c r="BK268" s="301">
        <f ca="1">SUMIF(公営の設計監督費!$A$2:$B$1956,工事情報入力シート!BI268,公営の設計監督費!$B$2:$B$1956)</f>
        <v>0</v>
      </c>
    </row>
    <row r="269" spans="1:63" ht="20.25" customHeight="1">
      <c r="A269" s="288" t="str">
        <f t="shared" ca="1" si="60"/>
        <v>----------</v>
      </c>
      <c r="B269" s="289" t="str">
        <f t="shared" ca="1" si="62"/>
        <v/>
      </c>
      <c r="C269" s="290"/>
      <c r="D269" s="291"/>
      <c r="E269" s="292">
        <v>25500</v>
      </c>
      <c r="F269" s="293"/>
      <c r="G269" s="293"/>
      <c r="H269" s="293"/>
      <c r="I269" s="294"/>
      <c r="J269" s="294"/>
      <c r="K269" s="294"/>
      <c r="L269" s="295"/>
      <c r="M269" s="296" t="str">
        <f t="shared" ca="1" si="63"/>
        <v/>
      </c>
      <c r="N269" s="296" t="str">
        <f ca="1">IFERROR(IF(INDIRECT(ADDRESS(ROW(),$M$1))&lt;&gt;"",INDIRECT(ADDRESS(ROW(),$M$1))*VLOOKUP(INDIRECT(ADDRESS(ROW(),$I$1)),リスト!$A:$B,2,FALSE),""),"")</f>
        <v/>
      </c>
      <c r="O269" s="295"/>
      <c r="P269" s="296" t="str">
        <f t="shared" ca="1" si="64"/>
        <v/>
      </c>
      <c r="Q269" s="294"/>
      <c r="R269" s="295"/>
      <c r="S269" s="296" t="str">
        <f t="shared" ca="1" si="65"/>
        <v/>
      </c>
      <c r="T269" s="296" t="str">
        <f ca="1">IFERROR(IF(INDIRECT(ADDRESS(ROW(),$S$1))&lt;&gt;"",INDIRECT(ADDRESS(ROW(),$S$1))*VLOOKUP(INDIRECT(ADDRESS(ROW(),$I$1)),リスト!$A:$B,2,FALSE),""),"")</f>
        <v/>
      </c>
      <c r="U269" s="295"/>
      <c r="V269" s="296" t="str">
        <f t="shared" ca="1" si="66"/>
        <v/>
      </c>
      <c r="W269" s="295"/>
      <c r="X269" s="295"/>
      <c r="Y269" s="297" t="str">
        <f t="shared" ca="1" si="67"/>
        <v/>
      </c>
      <c r="Z269" s="293"/>
      <c r="AA269" s="298" t="str">
        <f t="shared" ca="1" si="68"/>
        <v/>
      </c>
      <c r="AB269" s="293"/>
      <c r="AC269" s="298" t="str">
        <f t="shared" ca="1" si="69"/>
        <v/>
      </c>
      <c r="AD269" s="293"/>
      <c r="AE269" s="298" t="str">
        <f t="shared" ca="1" si="70"/>
        <v/>
      </c>
      <c r="AF269" s="293"/>
      <c r="AG269" s="293"/>
      <c r="AH269" s="298" t="str">
        <f t="shared" ca="1" si="71"/>
        <v/>
      </c>
      <c r="AI269" s="293"/>
      <c r="AJ269" s="298" t="str">
        <f t="shared" ca="1" si="72"/>
        <v/>
      </c>
      <c r="AK269" s="298" t="str">
        <f t="shared" ca="1" si="61"/>
        <v/>
      </c>
      <c r="AL269" s="293"/>
      <c r="AM269" s="298" t="str">
        <f t="shared" ca="1" si="73"/>
        <v/>
      </c>
      <c r="AN269" s="293"/>
      <c r="AO269" s="298" t="str">
        <f t="shared" ca="1" si="79"/>
        <v/>
      </c>
      <c r="AP269" s="293"/>
      <c r="AQ269" s="298" t="str">
        <f t="shared" ca="1" si="74"/>
        <v/>
      </c>
      <c r="AR269" s="293"/>
      <c r="AS269" s="298" t="str">
        <f t="shared" ca="1" si="75"/>
        <v/>
      </c>
      <c r="AT269" s="293"/>
      <c r="AU269" s="298" t="str">
        <f t="shared" ca="1" si="76"/>
        <v/>
      </c>
      <c r="AV269" s="293"/>
      <c r="AW269" s="298" t="str">
        <f t="shared" ca="1" si="77"/>
        <v/>
      </c>
      <c r="AX269" s="293"/>
      <c r="AY269" s="299"/>
      <c r="AZ269" s="299" t="s">
        <v>5241</v>
      </c>
      <c r="BA269" s="299"/>
      <c r="BB269" s="299"/>
      <c r="BC269" s="299"/>
      <c r="BD269" s="299"/>
      <c r="BE269" s="299"/>
      <c r="BF269" s="299"/>
      <c r="BG269" s="299"/>
      <c r="BH269" s="300"/>
      <c r="BI269" s="301" t="str">
        <f t="shared" si="78"/>
        <v>-25500</v>
      </c>
      <c r="BJ269" s="301" t="e">
        <f ca="1">VLOOKUP(A269,資産数量・単位記入シート!$A$3:$AD$1000,30,)</f>
        <v>#N/A</v>
      </c>
      <c r="BK269" s="301">
        <f ca="1">SUMIF(公営の設計監督費!$A$2:$B$1956,工事情報入力シート!BI269,公営の設計監督費!$B$2:$B$1956)</f>
        <v>0</v>
      </c>
    </row>
    <row r="270" spans="1:63" ht="20.25" customHeight="1">
      <c r="A270" s="288" t="str">
        <f t="shared" ca="1" si="60"/>
        <v>----------</v>
      </c>
      <c r="B270" s="289" t="str">
        <f t="shared" ca="1" si="62"/>
        <v/>
      </c>
      <c r="C270" s="290"/>
      <c r="D270" s="291"/>
      <c r="E270" s="292">
        <v>25600</v>
      </c>
      <c r="F270" s="293"/>
      <c r="G270" s="293"/>
      <c r="H270" s="293"/>
      <c r="I270" s="294"/>
      <c r="J270" s="294"/>
      <c r="K270" s="294"/>
      <c r="L270" s="295"/>
      <c r="M270" s="296" t="str">
        <f t="shared" ca="1" si="63"/>
        <v/>
      </c>
      <c r="N270" s="296" t="str">
        <f ca="1">IFERROR(IF(INDIRECT(ADDRESS(ROW(),$M$1))&lt;&gt;"",INDIRECT(ADDRESS(ROW(),$M$1))*VLOOKUP(INDIRECT(ADDRESS(ROW(),$I$1)),リスト!$A:$B,2,FALSE),""),"")</f>
        <v/>
      </c>
      <c r="O270" s="295"/>
      <c r="P270" s="296" t="str">
        <f t="shared" ca="1" si="64"/>
        <v/>
      </c>
      <c r="Q270" s="294"/>
      <c r="R270" s="295"/>
      <c r="S270" s="296" t="str">
        <f t="shared" ca="1" si="65"/>
        <v/>
      </c>
      <c r="T270" s="296" t="str">
        <f ca="1">IFERROR(IF(INDIRECT(ADDRESS(ROW(),$S$1))&lt;&gt;"",INDIRECT(ADDRESS(ROW(),$S$1))*VLOOKUP(INDIRECT(ADDRESS(ROW(),$I$1)),リスト!$A:$B,2,FALSE),""),"")</f>
        <v/>
      </c>
      <c r="U270" s="295"/>
      <c r="V270" s="296" t="str">
        <f t="shared" ca="1" si="66"/>
        <v/>
      </c>
      <c r="W270" s="295"/>
      <c r="X270" s="295"/>
      <c r="Y270" s="297" t="str">
        <f t="shared" ca="1" si="67"/>
        <v/>
      </c>
      <c r="Z270" s="293"/>
      <c r="AA270" s="298" t="str">
        <f t="shared" ca="1" si="68"/>
        <v/>
      </c>
      <c r="AB270" s="293"/>
      <c r="AC270" s="298" t="str">
        <f t="shared" ca="1" si="69"/>
        <v/>
      </c>
      <c r="AD270" s="293"/>
      <c r="AE270" s="298" t="str">
        <f t="shared" ca="1" si="70"/>
        <v/>
      </c>
      <c r="AF270" s="293"/>
      <c r="AG270" s="293"/>
      <c r="AH270" s="298" t="str">
        <f t="shared" ca="1" si="71"/>
        <v/>
      </c>
      <c r="AI270" s="293"/>
      <c r="AJ270" s="298" t="str">
        <f t="shared" ca="1" si="72"/>
        <v/>
      </c>
      <c r="AK270" s="298" t="str">
        <f t="shared" ca="1" si="61"/>
        <v/>
      </c>
      <c r="AL270" s="293"/>
      <c r="AM270" s="298" t="str">
        <f t="shared" ca="1" si="73"/>
        <v/>
      </c>
      <c r="AN270" s="293"/>
      <c r="AO270" s="298" t="str">
        <f t="shared" ca="1" si="79"/>
        <v/>
      </c>
      <c r="AP270" s="293"/>
      <c r="AQ270" s="298" t="str">
        <f t="shared" ca="1" si="74"/>
        <v/>
      </c>
      <c r="AR270" s="293"/>
      <c r="AS270" s="298" t="str">
        <f t="shared" ca="1" si="75"/>
        <v/>
      </c>
      <c r="AT270" s="293"/>
      <c r="AU270" s="298" t="str">
        <f t="shared" ca="1" si="76"/>
        <v/>
      </c>
      <c r="AV270" s="293"/>
      <c r="AW270" s="298" t="str">
        <f t="shared" ca="1" si="77"/>
        <v/>
      </c>
      <c r="AX270" s="293"/>
      <c r="AY270" s="299"/>
      <c r="AZ270" s="299" t="s">
        <v>5241</v>
      </c>
      <c r="BA270" s="299"/>
      <c r="BB270" s="299"/>
      <c r="BC270" s="299"/>
      <c r="BD270" s="299"/>
      <c r="BE270" s="299"/>
      <c r="BF270" s="299"/>
      <c r="BG270" s="299"/>
      <c r="BH270" s="300"/>
      <c r="BI270" s="301" t="str">
        <f t="shared" si="78"/>
        <v>-25600</v>
      </c>
      <c r="BJ270" s="301" t="e">
        <f ca="1">VLOOKUP(A270,資産数量・単位記入シート!$A$3:$AD$1000,30,)</f>
        <v>#N/A</v>
      </c>
      <c r="BK270" s="301">
        <f ca="1">SUMIF(公営の設計監督費!$A$2:$B$1956,工事情報入力シート!BI270,公営の設計監督費!$B$2:$B$1956)</f>
        <v>0</v>
      </c>
    </row>
    <row r="271" spans="1:63" ht="20.25" customHeight="1">
      <c r="A271" s="288" t="str">
        <f t="shared" ref="A271:A334" ca="1" si="80">CONCATENATE(INDIRECT(ADDRESS(ROW(),$G$1)), "-", INDIRECT(ADDRESS(ROW(),$H$1)), "-", INDIRECT(ADDRESS(ROW(),$AK$1)), "-", INDIRECT(ADDRESS(ROW(),$AB$1)), "-", INDIRECT(ADDRESS(ROW(),$AD$1)), "-", INDIRECT(ADDRESS(ROW(),$AL$1)), "-", INDIRECT(ADDRESS(ROW(),$AP$1)), "-", INDIRECT(ADDRESS(ROW(),$AR$1)), "-", INDIRECT(ADDRESS(ROW(),$AT$1)), "-", INDIRECT(ADDRESS(ROW(),$AV$1)), "-", INDIRECT(ADDRESS(ROW(),$AX$1)))</f>
        <v>----------</v>
      </c>
      <c r="B271" s="289" t="str">
        <f t="shared" ca="1" si="62"/>
        <v/>
      </c>
      <c r="C271" s="290"/>
      <c r="D271" s="291"/>
      <c r="E271" s="292">
        <v>25700</v>
      </c>
      <c r="F271" s="293"/>
      <c r="G271" s="293"/>
      <c r="H271" s="293"/>
      <c r="I271" s="294"/>
      <c r="J271" s="294"/>
      <c r="K271" s="294"/>
      <c r="L271" s="295"/>
      <c r="M271" s="296" t="str">
        <f t="shared" ca="1" si="63"/>
        <v/>
      </c>
      <c r="N271" s="296" t="str">
        <f ca="1">IFERROR(IF(INDIRECT(ADDRESS(ROW(),$M$1))&lt;&gt;"",INDIRECT(ADDRESS(ROW(),$M$1))*VLOOKUP(INDIRECT(ADDRESS(ROW(),$I$1)),リスト!$A:$B,2,FALSE),""),"")</f>
        <v/>
      </c>
      <c r="O271" s="295"/>
      <c r="P271" s="296" t="str">
        <f t="shared" ca="1" si="64"/>
        <v/>
      </c>
      <c r="Q271" s="294"/>
      <c r="R271" s="295"/>
      <c r="S271" s="296" t="str">
        <f t="shared" ca="1" si="65"/>
        <v/>
      </c>
      <c r="T271" s="296" t="str">
        <f ca="1">IFERROR(IF(INDIRECT(ADDRESS(ROW(),$S$1))&lt;&gt;"",INDIRECT(ADDRESS(ROW(),$S$1))*VLOOKUP(INDIRECT(ADDRESS(ROW(),$I$1)),リスト!$A:$B,2,FALSE),""),"")</f>
        <v/>
      </c>
      <c r="U271" s="295"/>
      <c r="V271" s="296" t="str">
        <f t="shared" ca="1" si="66"/>
        <v/>
      </c>
      <c r="W271" s="295"/>
      <c r="X271" s="295"/>
      <c r="Y271" s="297" t="str">
        <f t="shared" ca="1" si="67"/>
        <v/>
      </c>
      <c r="Z271" s="293"/>
      <c r="AA271" s="298" t="str">
        <f t="shared" ca="1" si="68"/>
        <v/>
      </c>
      <c r="AB271" s="293"/>
      <c r="AC271" s="298" t="str">
        <f t="shared" ca="1" si="69"/>
        <v/>
      </c>
      <c r="AD271" s="293"/>
      <c r="AE271" s="298" t="str">
        <f t="shared" ca="1" si="70"/>
        <v/>
      </c>
      <c r="AF271" s="293"/>
      <c r="AG271" s="293"/>
      <c r="AH271" s="298" t="str">
        <f t="shared" ca="1" si="71"/>
        <v/>
      </c>
      <c r="AI271" s="293"/>
      <c r="AJ271" s="298" t="str">
        <f t="shared" ca="1" si="72"/>
        <v/>
      </c>
      <c r="AK271" s="298" t="str">
        <f t="shared" ref="AK271:AK334" ca="1" si="81">IF(INDIRECT(ADDRESS(ROW(),$AD$1))&lt;&gt;"",CONCATENATE($E$7, "-", INDIRECT(ADDRESS(ROW(),$AF$1)), INDIRECT(ADDRESS(ROW(),$Z$1)), "-", INDIRECT(ADDRESS(ROW(),$AG$1)), INDIRECT(ADDRESS(ROW(),$AI$1))),"")</f>
        <v/>
      </c>
      <c r="AL271" s="293"/>
      <c r="AM271" s="298" t="str">
        <f t="shared" ca="1" si="73"/>
        <v/>
      </c>
      <c r="AN271" s="293"/>
      <c r="AO271" s="298" t="str">
        <f t="shared" ca="1" si="79"/>
        <v/>
      </c>
      <c r="AP271" s="293"/>
      <c r="AQ271" s="298" t="str">
        <f t="shared" ca="1" si="74"/>
        <v/>
      </c>
      <c r="AR271" s="293"/>
      <c r="AS271" s="298" t="str">
        <f t="shared" ca="1" si="75"/>
        <v/>
      </c>
      <c r="AT271" s="293"/>
      <c r="AU271" s="298" t="str">
        <f t="shared" ca="1" si="76"/>
        <v/>
      </c>
      <c r="AV271" s="293"/>
      <c r="AW271" s="298" t="str">
        <f t="shared" ca="1" si="77"/>
        <v/>
      </c>
      <c r="AX271" s="293"/>
      <c r="AY271" s="299"/>
      <c r="AZ271" s="299" t="s">
        <v>5241</v>
      </c>
      <c r="BA271" s="299"/>
      <c r="BB271" s="299"/>
      <c r="BC271" s="299"/>
      <c r="BD271" s="299"/>
      <c r="BE271" s="299"/>
      <c r="BF271" s="299"/>
      <c r="BG271" s="299"/>
      <c r="BH271" s="300"/>
      <c r="BI271" s="301" t="str">
        <f t="shared" si="78"/>
        <v>-25700</v>
      </c>
      <c r="BJ271" s="301" t="e">
        <f ca="1">VLOOKUP(A271,資産数量・単位記入シート!$A$3:$AD$1000,30,)</f>
        <v>#N/A</v>
      </c>
      <c r="BK271" s="301">
        <f ca="1">SUMIF(公営の設計監督費!$A$2:$B$1956,工事情報入力シート!BI271,公営の設計監督費!$B$2:$B$1956)</f>
        <v>0</v>
      </c>
    </row>
    <row r="272" spans="1:63" ht="20.25" customHeight="1">
      <c r="A272" s="288" t="str">
        <f t="shared" ca="1" si="80"/>
        <v>----------</v>
      </c>
      <c r="B272" s="289" t="str">
        <f t="shared" ref="B272:B335" ca="1" si="82">IFERROR(IF(VLOOKUP(INDIRECT(ADDRESS(ROW(),$Z$1)),INDIRECT("財務分類コード!$A:$C"),3,FALSE)&lt;&gt;"",IF(ISNUMBER(MATCH(INDIRECT(ADDRESS(ROW(),$A$1)),OFFSET($A$1,$B$14,0,ROW()-$B$14-1,1),0)),"",ROW()),""),"")</f>
        <v/>
      </c>
      <c r="C272" s="290"/>
      <c r="D272" s="291"/>
      <c r="E272" s="292">
        <v>25800</v>
      </c>
      <c r="F272" s="293"/>
      <c r="G272" s="293"/>
      <c r="H272" s="293"/>
      <c r="I272" s="294"/>
      <c r="J272" s="294"/>
      <c r="K272" s="294"/>
      <c r="L272" s="295"/>
      <c r="M272" s="296" t="str">
        <f t="shared" ref="M272:M335" ca="1" si="83">IF(OR(INDIRECT(ADDRESS(ROW(),$K$1))&lt;&gt;"",INDIRECT(ADDRESS(ROW(),$L$1))&lt;&gt;""),INDIRECT(ADDRESS(ROW(),$K$1))*INDIRECT(ADDRESS(ROW(),$L$1)),"")</f>
        <v/>
      </c>
      <c r="N272" s="296" t="str">
        <f ca="1">IFERROR(IF(INDIRECT(ADDRESS(ROW(),$M$1))&lt;&gt;"",INDIRECT(ADDRESS(ROW(),$M$1))*VLOOKUP(INDIRECT(ADDRESS(ROW(),$I$1)),リスト!$A:$B,2,FALSE),""),"")</f>
        <v/>
      </c>
      <c r="O272" s="295"/>
      <c r="P272" s="296" t="str">
        <f t="shared" ref="P272:P335" ca="1" si="84">IF(AND(INDIRECT(ADDRESS(ROW(),$O$1))&lt;&gt;"",INDIRECT(ADDRESS(ROW(),$M$1))&lt;&gt;""),INDIRECT(ADDRESS(ROW(),$M$1))-INDIRECT(ADDRESS(ROW(),$O$1)),"")</f>
        <v/>
      </c>
      <c r="Q272" s="294"/>
      <c r="R272" s="295"/>
      <c r="S272" s="296" t="str">
        <f t="shared" ref="S272:S335" ca="1" si="85">IF(OR(INDIRECT(ADDRESS(ROW(),$Q$1))&lt;&gt;"",INDIRECT(ADDRESS(ROW(),$R$1))&lt;&gt;""),INDIRECT(ADDRESS(ROW(),$Q$1))*INDIRECT(ADDRESS(ROW(),$R$1)),"")</f>
        <v/>
      </c>
      <c r="T272" s="296" t="str">
        <f ca="1">IFERROR(IF(INDIRECT(ADDRESS(ROW(),$S$1))&lt;&gt;"",INDIRECT(ADDRESS(ROW(),$S$1))*VLOOKUP(INDIRECT(ADDRESS(ROW(),$I$1)),リスト!$A:$B,2,FALSE),""),"")</f>
        <v/>
      </c>
      <c r="U272" s="295"/>
      <c r="V272" s="296" t="str">
        <f t="shared" ref="V272:V335" ca="1" si="86">IF(AND(INDIRECT(ADDRESS(ROW(),$U$1))&lt;&gt;"",INDIRECT(ADDRESS(ROW(),$S$1))&lt;&gt;""),INDIRECT(ADDRESS(ROW(),$S$1))-INDIRECT(ADDRESS(ROW(),$U$1)),"")</f>
        <v/>
      </c>
      <c r="W272" s="295"/>
      <c r="X272" s="295"/>
      <c r="Y272" s="297" t="str">
        <f t="shared" ref="Y272:Y335" ca="1" si="87">IFERROR(IF(VLOOKUP(INDIRECT(ADDRESS(ROW(),$Z$1)),INDIRECT("財務分類コード!$A:$D"),3,FALSE)&lt;&gt;"",IF(OR(INDIRECT(ADDRESS(ROW(),$S$1))=0,INDIRECT(ADDRESS(ROW(),$S$1))=""),"",INDIRECT(ADDRESS(ROW(),$S$1))-INDIRECT(ADDRESS(ROW(),$X$1))),""),"")</f>
        <v/>
      </c>
      <c r="Z272" s="293"/>
      <c r="AA272" s="298" t="str">
        <f t="shared" ref="AA272:AA335" ca="1" si="88">IFERROR(VLOOKUP(INDIRECT(ADDRESS(ROW(),$Z$1)),INDIRECT("財務分類コード!$A:$B"),2,FALSE),"")</f>
        <v/>
      </c>
      <c r="AB272" s="293"/>
      <c r="AC272" s="298" t="str">
        <f t="shared" ref="AC272:AC335" ca="1" si="89">IFERROR(VLOOKUP(INDIRECT(ADDRESS(ROW(),$AB$1)),INDIRECT("資産クラスコード!$A:$B"),2,FALSE),"")</f>
        <v/>
      </c>
      <c r="AD272" s="293"/>
      <c r="AE272" s="298" t="str">
        <f t="shared" ref="AE272:AE335" ca="1" si="90">IFERROR(VLOOKUP(INDIRECT(ADDRESS(ROW(),$AD$1)),INDIRECT("勘定科目コード!$A:$B"),2,FALSE),"")</f>
        <v/>
      </c>
      <c r="AF272" s="293"/>
      <c r="AG272" s="293"/>
      <c r="AH272" s="298" t="str">
        <f t="shared" ref="AH272:AH335" ca="1" si="91">IFERROR(VLOOKUP(INDIRECT(ADDRESS(ROW(),$AG$1)),INDIRECT("予算掌理部署コード!$A:$B"),2,FALSE),"")</f>
        <v/>
      </c>
      <c r="AI272" s="293"/>
      <c r="AJ272" s="298" t="str">
        <f t="shared" ref="AJ272:AJ335" ca="1" si="92">IFERROR(VLOOKUP(INDIRECT(ADDRESS(ROW(),$AI$1)),INDIRECT("WBS第2階層コード!$A:$B"),2,FALSE),"")</f>
        <v/>
      </c>
      <c r="AK272" s="298" t="str">
        <f t="shared" ca="1" si="81"/>
        <v/>
      </c>
      <c r="AL272" s="293"/>
      <c r="AM272" s="298" t="str">
        <f t="shared" ref="AM272:AM335" ca="1" si="93">IFERROR(VLOOKUP(INDIRECT(ADDRESS(ROW(),$AL$1)),INDIRECT("原価センタコード!$B:$C"),2,FALSE),"")</f>
        <v/>
      </c>
      <c r="AN272" s="293"/>
      <c r="AO272" s="298" t="str">
        <f t="shared" ca="1" si="79"/>
        <v/>
      </c>
      <c r="AP272" s="293"/>
      <c r="AQ272" s="298" t="str">
        <f t="shared" ref="AQ272:AQ335" ca="1" si="94">IFERROR(VLOOKUP(INDIRECT(ADDRESS(ROW(),$AP$1)),INDIRECT("事業コード!$A:$B"),2,FALSE),"")</f>
        <v/>
      </c>
      <c r="AR272" s="293"/>
      <c r="AS272" s="298" t="str">
        <f t="shared" ref="AS272:AS335" ca="1" si="95">IFERROR(VLOOKUP(INDIRECT(ADDRESS(ROW(),$AR$1)),INDIRECT("所管コード!$A:$B"),2,FALSE),"")</f>
        <v/>
      </c>
      <c r="AT272" s="293"/>
      <c r="AU272" s="298" t="str">
        <f t="shared" ref="AU272:AU335" ca="1" si="96">IFERROR(VLOOKUP(INDIRECT(ADDRESS(ROW(),$AT$1)),INDIRECT("所在コード!$A:$B"),2,FALSE),"")</f>
        <v/>
      </c>
      <c r="AV272" s="293"/>
      <c r="AW272" s="298" t="str">
        <f t="shared" ref="AW272:AW335" ca="1" si="97">IFERROR(VLOOKUP(INDIRECT(ADDRESS(ROW(),$AV$1)),INDIRECT("品目コード!$A:$B"),2,FALSE),"")</f>
        <v/>
      </c>
      <c r="AX272" s="293"/>
      <c r="AY272" s="299"/>
      <c r="AZ272" s="299" t="s">
        <v>5241</v>
      </c>
      <c r="BA272" s="299"/>
      <c r="BB272" s="299"/>
      <c r="BC272" s="299"/>
      <c r="BD272" s="299"/>
      <c r="BE272" s="299"/>
      <c r="BF272" s="299"/>
      <c r="BG272" s="299"/>
      <c r="BH272" s="300"/>
      <c r="BI272" s="301" t="str">
        <f t="shared" ref="BI272:BI335" si="98">CONCATENATE($E$6,"-",E272)</f>
        <v>-25800</v>
      </c>
      <c r="BJ272" s="301" t="e">
        <f ca="1">VLOOKUP(A272,資産数量・単位記入シート!$A$3:$AD$1000,30,)</f>
        <v>#N/A</v>
      </c>
      <c r="BK272" s="301">
        <f ca="1">SUMIF(公営の設計監督費!$A$2:$B$1956,工事情報入力シート!BI272,公営の設計監督費!$B$2:$B$1956)</f>
        <v>0</v>
      </c>
    </row>
    <row r="273" spans="1:63" ht="20.25" customHeight="1">
      <c r="A273" s="288" t="str">
        <f t="shared" ca="1" si="80"/>
        <v>----------</v>
      </c>
      <c r="B273" s="289" t="str">
        <f t="shared" ca="1" si="82"/>
        <v/>
      </c>
      <c r="C273" s="290"/>
      <c r="D273" s="291"/>
      <c r="E273" s="292">
        <v>25900</v>
      </c>
      <c r="F273" s="293"/>
      <c r="G273" s="293"/>
      <c r="H273" s="293"/>
      <c r="I273" s="294"/>
      <c r="J273" s="294"/>
      <c r="K273" s="294"/>
      <c r="L273" s="295"/>
      <c r="M273" s="296" t="str">
        <f t="shared" ca="1" si="83"/>
        <v/>
      </c>
      <c r="N273" s="296" t="str">
        <f ca="1">IFERROR(IF(INDIRECT(ADDRESS(ROW(),$M$1))&lt;&gt;"",INDIRECT(ADDRESS(ROW(),$M$1))*VLOOKUP(INDIRECT(ADDRESS(ROW(),$I$1)),リスト!$A:$B,2,FALSE),""),"")</f>
        <v/>
      </c>
      <c r="O273" s="295"/>
      <c r="P273" s="296" t="str">
        <f t="shared" ca="1" si="84"/>
        <v/>
      </c>
      <c r="Q273" s="294"/>
      <c r="R273" s="295"/>
      <c r="S273" s="296" t="str">
        <f t="shared" ca="1" si="85"/>
        <v/>
      </c>
      <c r="T273" s="296" t="str">
        <f ca="1">IFERROR(IF(INDIRECT(ADDRESS(ROW(),$S$1))&lt;&gt;"",INDIRECT(ADDRESS(ROW(),$S$1))*VLOOKUP(INDIRECT(ADDRESS(ROW(),$I$1)),リスト!$A:$B,2,FALSE),""),"")</f>
        <v/>
      </c>
      <c r="U273" s="295"/>
      <c r="V273" s="296" t="str">
        <f t="shared" ca="1" si="86"/>
        <v/>
      </c>
      <c r="W273" s="295"/>
      <c r="X273" s="295"/>
      <c r="Y273" s="297" t="str">
        <f t="shared" ca="1" si="87"/>
        <v/>
      </c>
      <c r="Z273" s="293"/>
      <c r="AA273" s="298" t="str">
        <f t="shared" ca="1" si="88"/>
        <v/>
      </c>
      <c r="AB273" s="293"/>
      <c r="AC273" s="298" t="str">
        <f t="shared" ca="1" si="89"/>
        <v/>
      </c>
      <c r="AD273" s="293"/>
      <c r="AE273" s="298" t="str">
        <f t="shared" ca="1" si="90"/>
        <v/>
      </c>
      <c r="AF273" s="293"/>
      <c r="AG273" s="293"/>
      <c r="AH273" s="298" t="str">
        <f t="shared" ca="1" si="91"/>
        <v/>
      </c>
      <c r="AI273" s="293"/>
      <c r="AJ273" s="298" t="str">
        <f t="shared" ca="1" si="92"/>
        <v/>
      </c>
      <c r="AK273" s="298" t="str">
        <f t="shared" ca="1" si="81"/>
        <v/>
      </c>
      <c r="AL273" s="293"/>
      <c r="AM273" s="298" t="str">
        <f t="shared" ca="1" si="93"/>
        <v/>
      </c>
      <c r="AN273" s="293"/>
      <c r="AO273" s="298" t="str">
        <f t="shared" ref="AO273:AO336" ca="1" si="99">IFERROR(VLOOKUP(INDIRECT(ADDRESS(ROW(),$AN$1)),INDIRECT("原価センタコード!$B:$C"),2,FALSE),"")</f>
        <v/>
      </c>
      <c r="AP273" s="293"/>
      <c r="AQ273" s="298" t="str">
        <f t="shared" ca="1" si="94"/>
        <v/>
      </c>
      <c r="AR273" s="293"/>
      <c r="AS273" s="298" t="str">
        <f t="shared" ca="1" si="95"/>
        <v/>
      </c>
      <c r="AT273" s="293"/>
      <c r="AU273" s="298" t="str">
        <f t="shared" ca="1" si="96"/>
        <v/>
      </c>
      <c r="AV273" s="293"/>
      <c r="AW273" s="298" t="str">
        <f t="shared" ca="1" si="97"/>
        <v/>
      </c>
      <c r="AX273" s="293"/>
      <c r="AY273" s="299"/>
      <c r="AZ273" s="299" t="s">
        <v>5241</v>
      </c>
      <c r="BA273" s="299"/>
      <c r="BB273" s="299"/>
      <c r="BC273" s="299"/>
      <c r="BD273" s="299"/>
      <c r="BE273" s="299"/>
      <c r="BF273" s="299"/>
      <c r="BG273" s="299"/>
      <c r="BH273" s="300"/>
      <c r="BI273" s="301" t="str">
        <f t="shared" si="98"/>
        <v>-25900</v>
      </c>
      <c r="BJ273" s="301" t="e">
        <f ca="1">VLOOKUP(A273,資産数量・単位記入シート!$A$3:$AD$1000,30,)</f>
        <v>#N/A</v>
      </c>
      <c r="BK273" s="301">
        <f ca="1">SUMIF(公営の設計監督費!$A$2:$B$1956,工事情報入力シート!BI273,公営の設計監督費!$B$2:$B$1956)</f>
        <v>0</v>
      </c>
    </row>
    <row r="274" spans="1:63" ht="20.25" customHeight="1">
      <c r="A274" s="288" t="str">
        <f t="shared" ca="1" si="80"/>
        <v>----------</v>
      </c>
      <c r="B274" s="289" t="str">
        <f t="shared" ca="1" si="82"/>
        <v/>
      </c>
      <c r="C274" s="290"/>
      <c r="D274" s="291"/>
      <c r="E274" s="292">
        <v>26000</v>
      </c>
      <c r="F274" s="293"/>
      <c r="G274" s="293"/>
      <c r="H274" s="293"/>
      <c r="I274" s="294"/>
      <c r="J274" s="294"/>
      <c r="K274" s="294"/>
      <c r="L274" s="295"/>
      <c r="M274" s="296" t="str">
        <f t="shared" ca="1" si="83"/>
        <v/>
      </c>
      <c r="N274" s="296" t="str">
        <f ca="1">IFERROR(IF(INDIRECT(ADDRESS(ROW(),$M$1))&lt;&gt;"",INDIRECT(ADDRESS(ROW(),$M$1))*VLOOKUP(INDIRECT(ADDRESS(ROW(),$I$1)),リスト!$A:$B,2,FALSE),""),"")</f>
        <v/>
      </c>
      <c r="O274" s="295"/>
      <c r="P274" s="296" t="str">
        <f t="shared" ca="1" si="84"/>
        <v/>
      </c>
      <c r="Q274" s="294"/>
      <c r="R274" s="295"/>
      <c r="S274" s="296" t="str">
        <f t="shared" ca="1" si="85"/>
        <v/>
      </c>
      <c r="T274" s="296" t="str">
        <f ca="1">IFERROR(IF(INDIRECT(ADDRESS(ROW(),$S$1))&lt;&gt;"",INDIRECT(ADDRESS(ROW(),$S$1))*VLOOKUP(INDIRECT(ADDRESS(ROW(),$I$1)),リスト!$A:$B,2,FALSE),""),"")</f>
        <v/>
      </c>
      <c r="U274" s="295"/>
      <c r="V274" s="296" t="str">
        <f t="shared" ca="1" si="86"/>
        <v/>
      </c>
      <c r="W274" s="295"/>
      <c r="X274" s="295"/>
      <c r="Y274" s="297" t="str">
        <f t="shared" ca="1" si="87"/>
        <v/>
      </c>
      <c r="Z274" s="293"/>
      <c r="AA274" s="298" t="str">
        <f t="shared" ca="1" si="88"/>
        <v/>
      </c>
      <c r="AB274" s="293"/>
      <c r="AC274" s="298" t="str">
        <f t="shared" ca="1" si="89"/>
        <v/>
      </c>
      <c r="AD274" s="293"/>
      <c r="AE274" s="298" t="str">
        <f t="shared" ca="1" si="90"/>
        <v/>
      </c>
      <c r="AF274" s="293"/>
      <c r="AG274" s="293"/>
      <c r="AH274" s="298" t="str">
        <f t="shared" ca="1" si="91"/>
        <v/>
      </c>
      <c r="AI274" s="293"/>
      <c r="AJ274" s="298" t="str">
        <f t="shared" ca="1" si="92"/>
        <v/>
      </c>
      <c r="AK274" s="298" t="str">
        <f t="shared" ca="1" si="81"/>
        <v/>
      </c>
      <c r="AL274" s="293"/>
      <c r="AM274" s="298" t="str">
        <f t="shared" ca="1" si="93"/>
        <v/>
      </c>
      <c r="AN274" s="293"/>
      <c r="AO274" s="298" t="str">
        <f t="shared" ca="1" si="99"/>
        <v/>
      </c>
      <c r="AP274" s="293"/>
      <c r="AQ274" s="298" t="str">
        <f t="shared" ca="1" si="94"/>
        <v/>
      </c>
      <c r="AR274" s="293"/>
      <c r="AS274" s="298" t="str">
        <f t="shared" ca="1" si="95"/>
        <v/>
      </c>
      <c r="AT274" s="293"/>
      <c r="AU274" s="298" t="str">
        <f t="shared" ca="1" si="96"/>
        <v/>
      </c>
      <c r="AV274" s="293"/>
      <c r="AW274" s="298" t="str">
        <f t="shared" ca="1" si="97"/>
        <v/>
      </c>
      <c r="AX274" s="293"/>
      <c r="AY274" s="299"/>
      <c r="AZ274" s="299" t="s">
        <v>5241</v>
      </c>
      <c r="BA274" s="299"/>
      <c r="BB274" s="299"/>
      <c r="BC274" s="299"/>
      <c r="BD274" s="299"/>
      <c r="BE274" s="299"/>
      <c r="BF274" s="299"/>
      <c r="BG274" s="299"/>
      <c r="BH274" s="300"/>
      <c r="BI274" s="301" t="str">
        <f t="shared" si="98"/>
        <v>-26000</v>
      </c>
      <c r="BJ274" s="301" t="e">
        <f ca="1">VLOOKUP(A274,資産数量・単位記入シート!$A$3:$AD$1000,30,)</f>
        <v>#N/A</v>
      </c>
      <c r="BK274" s="301">
        <f ca="1">SUMIF(公営の設計監督費!$A$2:$B$1956,工事情報入力シート!BI274,公営の設計監督費!$B$2:$B$1956)</f>
        <v>0</v>
      </c>
    </row>
    <row r="275" spans="1:63" ht="20.25" customHeight="1">
      <c r="A275" s="288" t="str">
        <f t="shared" ca="1" si="80"/>
        <v>----------</v>
      </c>
      <c r="B275" s="289" t="str">
        <f t="shared" ca="1" si="82"/>
        <v/>
      </c>
      <c r="C275" s="290"/>
      <c r="D275" s="291"/>
      <c r="E275" s="292">
        <v>26100</v>
      </c>
      <c r="F275" s="293"/>
      <c r="G275" s="293"/>
      <c r="H275" s="293"/>
      <c r="I275" s="294"/>
      <c r="J275" s="294"/>
      <c r="K275" s="294"/>
      <c r="L275" s="295"/>
      <c r="M275" s="296" t="str">
        <f t="shared" ca="1" si="83"/>
        <v/>
      </c>
      <c r="N275" s="296" t="str">
        <f ca="1">IFERROR(IF(INDIRECT(ADDRESS(ROW(),$M$1))&lt;&gt;"",INDIRECT(ADDRESS(ROW(),$M$1))*VLOOKUP(INDIRECT(ADDRESS(ROW(),$I$1)),リスト!$A:$B,2,FALSE),""),"")</f>
        <v/>
      </c>
      <c r="O275" s="295"/>
      <c r="P275" s="296" t="str">
        <f t="shared" ca="1" si="84"/>
        <v/>
      </c>
      <c r="Q275" s="294"/>
      <c r="R275" s="295"/>
      <c r="S275" s="296" t="str">
        <f t="shared" ca="1" si="85"/>
        <v/>
      </c>
      <c r="T275" s="296" t="str">
        <f ca="1">IFERROR(IF(INDIRECT(ADDRESS(ROW(),$S$1))&lt;&gt;"",INDIRECT(ADDRESS(ROW(),$S$1))*VLOOKUP(INDIRECT(ADDRESS(ROW(),$I$1)),リスト!$A:$B,2,FALSE),""),"")</f>
        <v/>
      </c>
      <c r="U275" s="295"/>
      <c r="V275" s="296" t="str">
        <f t="shared" ca="1" si="86"/>
        <v/>
      </c>
      <c r="W275" s="295"/>
      <c r="X275" s="295"/>
      <c r="Y275" s="297" t="str">
        <f t="shared" ca="1" si="87"/>
        <v/>
      </c>
      <c r="Z275" s="293"/>
      <c r="AA275" s="298" t="str">
        <f t="shared" ca="1" si="88"/>
        <v/>
      </c>
      <c r="AB275" s="293"/>
      <c r="AC275" s="298" t="str">
        <f t="shared" ca="1" si="89"/>
        <v/>
      </c>
      <c r="AD275" s="293"/>
      <c r="AE275" s="298" t="str">
        <f t="shared" ca="1" si="90"/>
        <v/>
      </c>
      <c r="AF275" s="293"/>
      <c r="AG275" s="293"/>
      <c r="AH275" s="298" t="str">
        <f t="shared" ca="1" si="91"/>
        <v/>
      </c>
      <c r="AI275" s="293"/>
      <c r="AJ275" s="298" t="str">
        <f t="shared" ca="1" si="92"/>
        <v/>
      </c>
      <c r="AK275" s="298" t="str">
        <f t="shared" ca="1" si="81"/>
        <v/>
      </c>
      <c r="AL275" s="293"/>
      <c r="AM275" s="298" t="str">
        <f t="shared" ca="1" si="93"/>
        <v/>
      </c>
      <c r="AN275" s="293"/>
      <c r="AO275" s="298" t="str">
        <f t="shared" ca="1" si="99"/>
        <v/>
      </c>
      <c r="AP275" s="293"/>
      <c r="AQ275" s="298" t="str">
        <f t="shared" ca="1" si="94"/>
        <v/>
      </c>
      <c r="AR275" s="293"/>
      <c r="AS275" s="298" t="str">
        <f t="shared" ca="1" si="95"/>
        <v/>
      </c>
      <c r="AT275" s="293"/>
      <c r="AU275" s="298" t="str">
        <f t="shared" ca="1" si="96"/>
        <v/>
      </c>
      <c r="AV275" s="293"/>
      <c r="AW275" s="298" t="str">
        <f t="shared" ca="1" si="97"/>
        <v/>
      </c>
      <c r="AX275" s="293"/>
      <c r="AY275" s="299"/>
      <c r="AZ275" s="299" t="s">
        <v>5241</v>
      </c>
      <c r="BA275" s="299"/>
      <c r="BB275" s="299"/>
      <c r="BC275" s="299"/>
      <c r="BD275" s="299"/>
      <c r="BE275" s="299"/>
      <c r="BF275" s="299"/>
      <c r="BG275" s="299"/>
      <c r="BH275" s="300"/>
      <c r="BI275" s="301" t="str">
        <f t="shared" si="98"/>
        <v>-26100</v>
      </c>
      <c r="BJ275" s="301" t="e">
        <f ca="1">VLOOKUP(A275,資産数量・単位記入シート!$A$3:$AD$1000,30,)</f>
        <v>#N/A</v>
      </c>
      <c r="BK275" s="301">
        <f ca="1">SUMIF(公営の設計監督費!$A$2:$B$1956,工事情報入力シート!BI275,公営の設計監督費!$B$2:$B$1956)</f>
        <v>0</v>
      </c>
    </row>
    <row r="276" spans="1:63" ht="20.25" customHeight="1">
      <c r="A276" s="288" t="str">
        <f t="shared" ca="1" si="80"/>
        <v>----------</v>
      </c>
      <c r="B276" s="289" t="str">
        <f t="shared" ca="1" si="82"/>
        <v/>
      </c>
      <c r="C276" s="290"/>
      <c r="D276" s="291"/>
      <c r="E276" s="292">
        <v>26200</v>
      </c>
      <c r="F276" s="293"/>
      <c r="G276" s="293"/>
      <c r="H276" s="293"/>
      <c r="I276" s="294"/>
      <c r="J276" s="294"/>
      <c r="K276" s="294"/>
      <c r="L276" s="295"/>
      <c r="M276" s="296" t="str">
        <f t="shared" ca="1" si="83"/>
        <v/>
      </c>
      <c r="N276" s="296" t="str">
        <f ca="1">IFERROR(IF(INDIRECT(ADDRESS(ROW(),$M$1))&lt;&gt;"",INDIRECT(ADDRESS(ROW(),$M$1))*VLOOKUP(INDIRECT(ADDRESS(ROW(),$I$1)),リスト!$A:$B,2,FALSE),""),"")</f>
        <v/>
      </c>
      <c r="O276" s="295"/>
      <c r="P276" s="296" t="str">
        <f t="shared" ca="1" si="84"/>
        <v/>
      </c>
      <c r="Q276" s="294"/>
      <c r="R276" s="295"/>
      <c r="S276" s="296" t="str">
        <f t="shared" ca="1" si="85"/>
        <v/>
      </c>
      <c r="T276" s="296" t="str">
        <f ca="1">IFERROR(IF(INDIRECT(ADDRESS(ROW(),$S$1))&lt;&gt;"",INDIRECT(ADDRESS(ROW(),$S$1))*VLOOKUP(INDIRECT(ADDRESS(ROW(),$I$1)),リスト!$A:$B,2,FALSE),""),"")</f>
        <v/>
      </c>
      <c r="U276" s="295"/>
      <c r="V276" s="296" t="str">
        <f t="shared" ca="1" si="86"/>
        <v/>
      </c>
      <c r="W276" s="295"/>
      <c r="X276" s="295"/>
      <c r="Y276" s="297" t="str">
        <f t="shared" ca="1" si="87"/>
        <v/>
      </c>
      <c r="Z276" s="293"/>
      <c r="AA276" s="298" t="str">
        <f t="shared" ca="1" si="88"/>
        <v/>
      </c>
      <c r="AB276" s="293"/>
      <c r="AC276" s="298" t="str">
        <f t="shared" ca="1" si="89"/>
        <v/>
      </c>
      <c r="AD276" s="293"/>
      <c r="AE276" s="298" t="str">
        <f t="shared" ca="1" si="90"/>
        <v/>
      </c>
      <c r="AF276" s="293"/>
      <c r="AG276" s="293"/>
      <c r="AH276" s="298" t="str">
        <f t="shared" ca="1" si="91"/>
        <v/>
      </c>
      <c r="AI276" s="293"/>
      <c r="AJ276" s="298" t="str">
        <f t="shared" ca="1" si="92"/>
        <v/>
      </c>
      <c r="AK276" s="298" t="str">
        <f t="shared" ca="1" si="81"/>
        <v/>
      </c>
      <c r="AL276" s="293"/>
      <c r="AM276" s="298" t="str">
        <f t="shared" ca="1" si="93"/>
        <v/>
      </c>
      <c r="AN276" s="293"/>
      <c r="AO276" s="298" t="str">
        <f t="shared" ca="1" si="99"/>
        <v/>
      </c>
      <c r="AP276" s="293"/>
      <c r="AQ276" s="298" t="str">
        <f t="shared" ca="1" si="94"/>
        <v/>
      </c>
      <c r="AR276" s="293"/>
      <c r="AS276" s="298" t="str">
        <f t="shared" ca="1" si="95"/>
        <v/>
      </c>
      <c r="AT276" s="293"/>
      <c r="AU276" s="298" t="str">
        <f t="shared" ca="1" si="96"/>
        <v/>
      </c>
      <c r="AV276" s="293"/>
      <c r="AW276" s="298" t="str">
        <f t="shared" ca="1" si="97"/>
        <v/>
      </c>
      <c r="AX276" s="293"/>
      <c r="AY276" s="299"/>
      <c r="AZ276" s="299" t="s">
        <v>5241</v>
      </c>
      <c r="BA276" s="299"/>
      <c r="BB276" s="299"/>
      <c r="BC276" s="299"/>
      <c r="BD276" s="299"/>
      <c r="BE276" s="299"/>
      <c r="BF276" s="299"/>
      <c r="BG276" s="299"/>
      <c r="BH276" s="300"/>
      <c r="BI276" s="301" t="str">
        <f t="shared" si="98"/>
        <v>-26200</v>
      </c>
      <c r="BJ276" s="301" t="e">
        <f ca="1">VLOOKUP(A276,資産数量・単位記入シート!$A$3:$AD$1000,30,)</f>
        <v>#N/A</v>
      </c>
      <c r="BK276" s="301">
        <f ca="1">SUMIF(公営の設計監督費!$A$2:$B$1956,工事情報入力シート!BI276,公営の設計監督費!$B$2:$B$1956)</f>
        <v>0</v>
      </c>
    </row>
    <row r="277" spans="1:63" ht="20.25" customHeight="1">
      <c r="A277" s="288" t="str">
        <f t="shared" ca="1" si="80"/>
        <v>----------</v>
      </c>
      <c r="B277" s="289" t="str">
        <f t="shared" ca="1" si="82"/>
        <v/>
      </c>
      <c r="C277" s="290"/>
      <c r="D277" s="291"/>
      <c r="E277" s="292">
        <v>26300</v>
      </c>
      <c r="F277" s="293"/>
      <c r="G277" s="293"/>
      <c r="H277" s="293"/>
      <c r="I277" s="294"/>
      <c r="J277" s="294"/>
      <c r="K277" s="294"/>
      <c r="L277" s="295"/>
      <c r="M277" s="296" t="str">
        <f t="shared" ca="1" si="83"/>
        <v/>
      </c>
      <c r="N277" s="296" t="str">
        <f ca="1">IFERROR(IF(INDIRECT(ADDRESS(ROW(),$M$1))&lt;&gt;"",INDIRECT(ADDRESS(ROW(),$M$1))*VLOOKUP(INDIRECT(ADDRESS(ROW(),$I$1)),リスト!$A:$B,2,FALSE),""),"")</f>
        <v/>
      </c>
      <c r="O277" s="295"/>
      <c r="P277" s="296" t="str">
        <f t="shared" ca="1" si="84"/>
        <v/>
      </c>
      <c r="Q277" s="294"/>
      <c r="R277" s="295"/>
      <c r="S277" s="296" t="str">
        <f t="shared" ca="1" si="85"/>
        <v/>
      </c>
      <c r="T277" s="296" t="str">
        <f ca="1">IFERROR(IF(INDIRECT(ADDRESS(ROW(),$S$1))&lt;&gt;"",INDIRECT(ADDRESS(ROW(),$S$1))*VLOOKUP(INDIRECT(ADDRESS(ROW(),$I$1)),リスト!$A:$B,2,FALSE),""),"")</f>
        <v/>
      </c>
      <c r="U277" s="295"/>
      <c r="V277" s="296" t="str">
        <f t="shared" ca="1" si="86"/>
        <v/>
      </c>
      <c r="W277" s="295"/>
      <c r="X277" s="295"/>
      <c r="Y277" s="297" t="str">
        <f t="shared" ca="1" si="87"/>
        <v/>
      </c>
      <c r="Z277" s="293"/>
      <c r="AA277" s="298" t="str">
        <f t="shared" ca="1" si="88"/>
        <v/>
      </c>
      <c r="AB277" s="293"/>
      <c r="AC277" s="298" t="str">
        <f t="shared" ca="1" si="89"/>
        <v/>
      </c>
      <c r="AD277" s="293"/>
      <c r="AE277" s="298" t="str">
        <f t="shared" ca="1" si="90"/>
        <v/>
      </c>
      <c r="AF277" s="293"/>
      <c r="AG277" s="293"/>
      <c r="AH277" s="298" t="str">
        <f t="shared" ca="1" si="91"/>
        <v/>
      </c>
      <c r="AI277" s="293"/>
      <c r="AJ277" s="298" t="str">
        <f t="shared" ca="1" si="92"/>
        <v/>
      </c>
      <c r="AK277" s="298" t="str">
        <f t="shared" ca="1" si="81"/>
        <v/>
      </c>
      <c r="AL277" s="293"/>
      <c r="AM277" s="298" t="str">
        <f t="shared" ca="1" si="93"/>
        <v/>
      </c>
      <c r="AN277" s="293"/>
      <c r="AO277" s="298" t="str">
        <f t="shared" ca="1" si="99"/>
        <v/>
      </c>
      <c r="AP277" s="293"/>
      <c r="AQ277" s="298" t="str">
        <f t="shared" ca="1" si="94"/>
        <v/>
      </c>
      <c r="AR277" s="293"/>
      <c r="AS277" s="298" t="str">
        <f t="shared" ca="1" si="95"/>
        <v/>
      </c>
      <c r="AT277" s="293"/>
      <c r="AU277" s="298" t="str">
        <f t="shared" ca="1" si="96"/>
        <v/>
      </c>
      <c r="AV277" s="293"/>
      <c r="AW277" s="298" t="str">
        <f t="shared" ca="1" si="97"/>
        <v/>
      </c>
      <c r="AX277" s="293"/>
      <c r="AY277" s="299"/>
      <c r="AZ277" s="299" t="s">
        <v>5241</v>
      </c>
      <c r="BA277" s="299"/>
      <c r="BB277" s="299"/>
      <c r="BC277" s="299"/>
      <c r="BD277" s="299"/>
      <c r="BE277" s="299"/>
      <c r="BF277" s="299"/>
      <c r="BG277" s="299"/>
      <c r="BH277" s="300"/>
      <c r="BI277" s="301" t="str">
        <f t="shared" si="98"/>
        <v>-26300</v>
      </c>
      <c r="BJ277" s="301" t="e">
        <f ca="1">VLOOKUP(A277,資産数量・単位記入シート!$A$3:$AD$1000,30,)</f>
        <v>#N/A</v>
      </c>
      <c r="BK277" s="301">
        <f ca="1">SUMIF(公営の設計監督費!$A$2:$B$1956,工事情報入力シート!BI277,公営の設計監督費!$B$2:$B$1956)</f>
        <v>0</v>
      </c>
    </row>
    <row r="278" spans="1:63" ht="20.25" customHeight="1">
      <c r="A278" s="288" t="str">
        <f t="shared" ca="1" si="80"/>
        <v>----------</v>
      </c>
      <c r="B278" s="289" t="str">
        <f t="shared" ca="1" si="82"/>
        <v/>
      </c>
      <c r="C278" s="290"/>
      <c r="D278" s="291"/>
      <c r="E278" s="292">
        <v>26400</v>
      </c>
      <c r="F278" s="293"/>
      <c r="G278" s="293"/>
      <c r="H278" s="293"/>
      <c r="I278" s="294"/>
      <c r="J278" s="294"/>
      <c r="K278" s="294"/>
      <c r="L278" s="295"/>
      <c r="M278" s="296" t="str">
        <f t="shared" ca="1" si="83"/>
        <v/>
      </c>
      <c r="N278" s="296" t="str">
        <f ca="1">IFERROR(IF(INDIRECT(ADDRESS(ROW(),$M$1))&lt;&gt;"",INDIRECT(ADDRESS(ROW(),$M$1))*VLOOKUP(INDIRECT(ADDRESS(ROW(),$I$1)),リスト!$A:$B,2,FALSE),""),"")</f>
        <v/>
      </c>
      <c r="O278" s="295"/>
      <c r="P278" s="296" t="str">
        <f t="shared" ca="1" si="84"/>
        <v/>
      </c>
      <c r="Q278" s="294"/>
      <c r="R278" s="295"/>
      <c r="S278" s="296" t="str">
        <f t="shared" ca="1" si="85"/>
        <v/>
      </c>
      <c r="T278" s="296" t="str">
        <f ca="1">IFERROR(IF(INDIRECT(ADDRESS(ROW(),$S$1))&lt;&gt;"",INDIRECT(ADDRESS(ROW(),$S$1))*VLOOKUP(INDIRECT(ADDRESS(ROW(),$I$1)),リスト!$A:$B,2,FALSE),""),"")</f>
        <v/>
      </c>
      <c r="U278" s="295"/>
      <c r="V278" s="296" t="str">
        <f t="shared" ca="1" si="86"/>
        <v/>
      </c>
      <c r="W278" s="295"/>
      <c r="X278" s="295"/>
      <c r="Y278" s="297" t="str">
        <f t="shared" ca="1" si="87"/>
        <v/>
      </c>
      <c r="Z278" s="293"/>
      <c r="AA278" s="298" t="str">
        <f t="shared" ca="1" si="88"/>
        <v/>
      </c>
      <c r="AB278" s="293"/>
      <c r="AC278" s="298" t="str">
        <f t="shared" ca="1" si="89"/>
        <v/>
      </c>
      <c r="AD278" s="293"/>
      <c r="AE278" s="298" t="str">
        <f t="shared" ca="1" si="90"/>
        <v/>
      </c>
      <c r="AF278" s="293"/>
      <c r="AG278" s="293"/>
      <c r="AH278" s="298" t="str">
        <f t="shared" ca="1" si="91"/>
        <v/>
      </c>
      <c r="AI278" s="293"/>
      <c r="AJ278" s="298" t="str">
        <f t="shared" ca="1" si="92"/>
        <v/>
      </c>
      <c r="AK278" s="298" t="str">
        <f t="shared" ca="1" si="81"/>
        <v/>
      </c>
      <c r="AL278" s="293"/>
      <c r="AM278" s="298" t="str">
        <f t="shared" ca="1" si="93"/>
        <v/>
      </c>
      <c r="AN278" s="293"/>
      <c r="AO278" s="298" t="str">
        <f t="shared" ca="1" si="99"/>
        <v/>
      </c>
      <c r="AP278" s="293"/>
      <c r="AQ278" s="298" t="str">
        <f t="shared" ca="1" si="94"/>
        <v/>
      </c>
      <c r="AR278" s="293"/>
      <c r="AS278" s="298" t="str">
        <f t="shared" ca="1" si="95"/>
        <v/>
      </c>
      <c r="AT278" s="293"/>
      <c r="AU278" s="298" t="str">
        <f t="shared" ca="1" si="96"/>
        <v/>
      </c>
      <c r="AV278" s="293"/>
      <c r="AW278" s="298" t="str">
        <f t="shared" ca="1" si="97"/>
        <v/>
      </c>
      <c r="AX278" s="293"/>
      <c r="AY278" s="299"/>
      <c r="AZ278" s="299" t="s">
        <v>5241</v>
      </c>
      <c r="BA278" s="299"/>
      <c r="BB278" s="299"/>
      <c r="BC278" s="299"/>
      <c r="BD278" s="299"/>
      <c r="BE278" s="299"/>
      <c r="BF278" s="299"/>
      <c r="BG278" s="299"/>
      <c r="BH278" s="300"/>
      <c r="BI278" s="301" t="str">
        <f t="shared" si="98"/>
        <v>-26400</v>
      </c>
      <c r="BJ278" s="301" t="e">
        <f ca="1">VLOOKUP(A278,資産数量・単位記入シート!$A$3:$AD$1000,30,)</f>
        <v>#N/A</v>
      </c>
      <c r="BK278" s="301">
        <f ca="1">SUMIF(公営の設計監督費!$A$2:$B$1956,工事情報入力シート!BI278,公営の設計監督費!$B$2:$B$1956)</f>
        <v>0</v>
      </c>
    </row>
    <row r="279" spans="1:63" ht="20.25" customHeight="1">
      <c r="A279" s="288" t="str">
        <f t="shared" ca="1" si="80"/>
        <v>----------</v>
      </c>
      <c r="B279" s="289" t="str">
        <f t="shared" ca="1" si="82"/>
        <v/>
      </c>
      <c r="C279" s="290"/>
      <c r="D279" s="291"/>
      <c r="E279" s="292">
        <v>26500</v>
      </c>
      <c r="F279" s="293"/>
      <c r="G279" s="293"/>
      <c r="H279" s="293"/>
      <c r="I279" s="294"/>
      <c r="J279" s="294"/>
      <c r="K279" s="294"/>
      <c r="L279" s="295"/>
      <c r="M279" s="296" t="str">
        <f t="shared" ca="1" si="83"/>
        <v/>
      </c>
      <c r="N279" s="296" t="str">
        <f ca="1">IFERROR(IF(INDIRECT(ADDRESS(ROW(),$M$1))&lt;&gt;"",INDIRECT(ADDRESS(ROW(),$M$1))*VLOOKUP(INDIRECT(ADDRESS(ROW(),$I$1)),リスト!$A:$B,2,FALSE),""),"")</f>
        <v/>
      </c>
      <c r="O279" s="295"/>
      <c r="P279" s="296" t="str">
        <f t="shared" ca="1" si="84"/>
        <v/>
      </c>
      <c r="Q279" s="294"/>
      <c r="R279" s="295"/>
      <c r="S279" s="296" t="str">
        <f t="shared" ca="1" si="85"/>
        <v/>
      </c>
      <c r="T279" s="296" t="str">
        <f ca="1">IFERROR(IF(INDIRECT(ADDRESS(ROW(),$S$1))&lt;&gt;"",INDIRECT(ADDRESS(ROW(),$S$1))*VLOOKUP(INDIRECT(ADDRESS(ROW(),$I$1)),リスト!$A:$B,2,FALSE),""),"")</f>
        <v/>
      </c>
      <c r="U279" s="295"/>
      <c r="V279" s="296" t="str">
        <f t="shared" ca="1" si="86"/>
        <v/>
      </c>
      <c r="W279" s="295"/>
      <c r="X279" s="295"/>
      <c r="Y279" s="297" t="str">
        <f t="shared" ca="1" si="87"/>
        <v/>
      </c>
      <c r="Z279" s="293"/>
      <c r="AA279" s="298" t="str">
        <f t="shared" ca="1" si="88"/>
        <v/>
      </c>
      <c r="AB279" s="293"/>
      <c r="AC279" s="298" t="str">
        <f t="shared" ca="1" si="89"/>
        <v/>
      </c>
      <c r="AD279" s="293"/>
      <c r="AE279" s="298" t="str">
        <f t="shared" ca="1" si="90"/>
        <v/>
      </c>
      <c r="AF279" s="293"/>
      <c r="AG279" s="293"/>
      <c r="AH279" s="298" t="str">
        <f t="shared" ca="1" si="91"/>
        <v/>
      </c>
      <c r="AI279" s="293"/>
      <c r="AJ279" s="298" t="str">
        <f t="shared" ca="1" si="92"/>
        <v/>
      </c>
      <c r="AK279" s="298" t="str">
        <f t="shared" ca="1" si="81"/>
        <v/>
      </c>
      <c r="AL279" s="293"/>
      <c r="AM279" s="298" t="str">
        <f t="shared" ca="1" si="93"/>
        <v/>
      </c>
      <c r="AN279" s="293"/>
      <c r="AO279" s="298" t="str">
        <f t="shared" ca="1" si="99"/>
        <v/>
      </c>
      <c r="AP279" s="293"/>
      <c r="AQ279" s="298" t="str">
        <f t="shared" ca="1" si="94"/>
        <v/>
      </c>
      <c r="AR279" s="293"/>
      <c r="AS279" s="298" t="str">
        <f t="shared" ca="1" si="95"/>
        <v/>
      </c>
      <c r="AT279" s="293"/>
      <c r="AU279" s="298" t="str">
        <f t="shared" ca="1" si="96"/>
        <v/>
      </c>
      <c r="AV279" s="293"/>
      <c r="AW279" s="298" t="str">
        <f t="shared" ca="1" si="97"/>
        <v/>
      </c>
      <c r="AX279" s="293"/>
      <c r="AY279" s="299"/>
      <c r="AZ279" s="299" t="s">
        <v>5241</v>
      </c>
      <c r="BA279" s="299"/>
      <c r="BB279" s="299"/>
      <c r="BC279" s="299"/>
      <c r="BD279" s="299"/>
      <c r="BE279" s="299"/>
      <c r="BF279" s="299"/>
      <c r="BG279" s="299"/>
      <c r="BH279" s="300"/>
      <c r="BI279" s="301" t="str">
        <f t="shared" si="98"/>
        <v>-26500</v>
      </c>
      <c r="BJ279" s="301" t="e">
        <f ca="1">VLOOKUP(A279,資産数量・単位記入シート!$A$3:$AD$1000,30,)</f>
        <v>#N/A</v>
      </c>
      <c r="BK279" s="301">
        <f ca="1">SUMIF(公営の設計監督費!$A$2:$B$1956,工事情報入力シート!BI279,公営の設計監督費!$B$2:$B$1956)</f>
        <v>0</v>
      </c>
    </row>
    <row r="280" spans="1:63" ht="20.25" customHeight="1">
      <c r="A280" s="288" t="str">
        <f t="shared" ca="1" si="80"/>
        <v>----------</v>
      </c>
      <c r="B280" s="289" t="str">
        <f t="shared" ca="1" si="82"/>
        <v/>
      </c>
      <c r="C280" s="290"/>
      <c r="D280" s="291"/>
      <c r="E280" s="292">
        <v>26600</v>
      </c>
      <c r="F280" s="293"/>
      <c r="G280" s="293"/>
      <c r="H280" s="293"/>
      <c r="I280" s="294"/>
      <c r="J280" s="294"/>
      <c r="K280" s="294"/>
      <c r="L280" s="295"/>
      <c r="M280" s="296" t="str">
        <f t="shared" ca="1" si="83"/>
        <v/>
      </c>
      <c r="N280" s="296" t="str">
        <f ca="1">IFERROR(IF(INDIRECT(ADDRESS(ROW(),$M$1))&lt;&gt;"",INDIRECT(ADDRESS(ROW(),$M$1))*VLOOKUP(INDIRECT(ADDRESS(ROW(),$I$1)),リスト!$A:$B,2,FALSE),""),"")</f>
        <v/>
      </c>
      <c r="O280" s="295"/>
      <c r="P280" s="296" t="str">
        <f t="shared" ca="1" si="84"/>
        <v/>
      </c>
      <c r="Q280" s="294"/>
      <c r="R280" s="295"/>
      <c r="S280" s="296" t="str">
        <f t="shared" ca="1" si="85"/>
        <v/>
      </c>
      <c r="T280" s="296" t="str">
        <f ca="1">IFERROR(IF(INDIRECT(ADDRESS(ROW(),$S$1))&lt;&gt;"",INDIRECT(ADDRESS(ROW(),$S$1))*VLOOKUP(INDIRECT(ADDRESS(ROW(),$I$1)),リスト!$A:$B,2,FALSE),""),"")</f>
        <v/>
      </c>
      <c r="U280" s="295"/>
      <c r="V280" s="296" t="str">
        <f t="shared" ca="1" si="86"/>
        <v/>
      </c>
      <c r="W280" s="295"/>
      <c r="X280" s="295"/>
      <c r="Y280" s="297" t="str">
        <f t="shared" ca="1" si="87"/>
        <v/>
      </c>
      <c r="Z280" s="293"/>
      <c r="AA280" s="298" t="str">
        <f t="shared" ca="1" si="88"/>
        <v/>
      </c>
      <c r="AB280" s="293"/>
      <c r="AC280" s="298" t="str">
        <f t="shared" ca="1" si="89"/>
        <v/>
      </c>
      <c r="AD280" s="293"/>
      <c r="AE280" s="298" t="str">
        <f t="shared" ca="1" si="90"/>
        <v/>
      </c>
      <c r="AF280" s="293"/>
      <c r="AG280" s="293"/>
      <c r="AH280" s="298" t="str">
        <f t="shared" ca="1" si="91"/>
        <v/>
      </c>
      <c r="AI280" s="293"/>
      <c r="AJ280" s="298" t="str">
        <f t="shared" ca="1" si="92"/>
        <v/>
      </c>
      <c r="AK280" s="298" t="str">
        <f t="shared" ca="1" si="81"/>
        <v/>
      </c>
      <c r="AL280" s="293"/>
      <c r="AM280" s="298" t="str">
        <f t="shared" ca="1" si="93"/>
        <v/>
      </c>
      <c r="AN280" s="293"/>
      <c r="AO280" s="298" t="str">
        <f t="shared" ca="1" si="99"/>
        <v/>
      </c>
      <c r="AP280" s="293"/>
      <c r="AQ280" s="298" t="str">
        <f t="shared" ca="1" si="94"/>
        <v/>
      </c>
      <c r="AR280" s="293"/>
      <c r="AS280" s="298" t="str">
        <f t="shared" ca="1" si="95"/>
        <v/>
      </c>
      <c r="AT280" s="293"/>
      <c r="AU280" s="298" t="str">
        <f t="shared" ca="1" si="96"/>
        <v/>
      </c>
      <c r="AV280" s="293"/>
      <c r="AW280" s="298" t="str">
        <f t="shared" ca="1" si="97"/>
        <v/>
      </c>
      <c r="AX280" s="293"/>
      <c r="AY280" s="299"/>
      <c r="AZ280" s="299" t="s">
        <v>5241</v>
      </c>
      <c r="BA280" s="299"/>
      <c r="BB280" s="299"/>
      <c r="BC280" s="299"/>
      <c r="BD280" s="299"/>
      <c r="BE280" s="299"/>
      <c r="BF280" s="299"/>
      <c r="BG280" s="299"/>
      <c r="BH280" s="300"/>
      <c r="BI280" s="301" t="str">
        <f t="shared" si="98"/>
        <v>-26600</v>
      </c>
      <c r="BJ280" s="301" t="e">
        <f ca="1">VLOOKUP(A280,資産数量・単位記入シート!$A$3:$AD$1000,30,)</f>
        <v>#N/A</v>
      </c>
      <c r="BK280" s="301">
        <f ca="1">SUMIF(公営の設計監督費!$A$2:$B$1956,工事情報入力シート!BI280,公営の設計監督費!$B$2:$B$1956)</f>
        <v>0</v>
      </c>
    </row>
    <row r="281" spans="1:63" ht="20.25" customHeight="1">
      <c r="A281" s="288" t="str">
        <f t="shared" ca="1" si="80"/>
        <v>----------</v>
      </c>
      <c r="B281" s="289" t="str">
        <f t="shared" ca="1" si="82"/>
        <v/>
      </c>
      <c r="C281" s="290"/>
      <c r="D281" s="291"/>
      <c r="E281" s="292">
        <v>26700</v>
      </c>
      <c r="F281" s="293"/>
      <c r="G281" s="293"/>
      <c r="H281" s="293"/>
      <c r="I281" s="294"/>
      <c r="J281" s="294"/>
      <c r="K281" s="294"/>
      <c r="L281" s="295"/>
      <c r="M281" s="296" t="str">
        <f t="shared" ca="1" si="83"/>
        <v/>
      </c>
      <c r="N281" s="296" t="str">
        <f ca="1">IFERROR(IF(INDIRECT(ADDRESS(ROW(),$M$1))&lt;&gt;"",INDIRECT(ADDRESS(ROW(),$M$1))*VLOOKUP(INDIRECT(ADDRESS(ROW(),$I$1)),リスト!$A:$B,2,FALSE),""),"")</f>
        <v/>
      </c>
      <c r="O281" s="295"/>
      <c r="P281" s="296" t="str">
        <f t="shared" ca="1" si="84"/>
        <v/>
      </c>
      <c r="Q281" s="294"/>
      <c r="R281" s="295"/>
      <c r="S281" s="296" t="str">
        <f t="shared" ca="1" si="85"/>
        <v/>
      </c>
      <c r="T281" s="296" t="str">
        <f ca="1">IFERROR(IF(INDIRECT(ADDRESS(ROW(),$S$1))&lt;&gt;"",INDIRECT(ADDRESS(ROW(),$S$1))*VLOOKUP(INDIRECT(ADDRESS(ROW(),$I$1)),リスト!$A:$B,2,FALSE),""),"")</f>
        <v/>
      </c>
      <c r="U281" s="295"/>
      <c r="V281" s="296" t="str">
        <f t="shared" ca="1" si="86"/>
        <v/>
      </c>
      <c r="W281" s="295"/>
      <c r="X281" s="295"/>
      <c r="Y281" s="297" t="str">
        <f t="shared" ca="1" si="87"/>
        <v/>
      </c>
      <c r="Z281" s="293"/>
      <c r="AA281" s="298" t="str">
        <f t="shared" ca="1" si="88"/>
        <v/>
      </c>
      <c r="AB281" s="293"/>
      <c r="AC281" s="298" t="str">
        <f t="shared" ca="1" si="89"/>
        <v/>
      </c>
      <c r="AD281" s="293"/>
      <c r="AE281" s="298" t="str">
        <f t="shared" ca="1" si="90"/>
        <v/>
      </c>
      <c r="AF281" s="293"/>
      <c r="AG281" s="293"/>
      <c r="AH281" s="298" t="str">
        <f t="shared" ca="1" si="91"/>
        <v/>
      </c>
      <c r="AI281" s="293"/>
      <c r="AJ281" s="298" t="str">
        <f t="shared" ca="1" si="92"/>
        <v/>
      </c>
      <c r="AK281" s="298" t="str">
        <f t="shared" ca="1" si="81"/>
        <v/>
      </c>
      <c r="AL281" s="293"/>
      <c r="AM281" s="298" t="str">
        <f t="shared" ca="1" si="93"/>
        <v/>
      </c>
      <c r="AN281" s="293"/>
      <c r="AO281" s="298" t="str">
        <f t="shared" ca="1" si="99"/>
        <v/>
      </c>
      <c r="AP281" s="293"/>
      <c r="AQ281" s="298" t="str">
        <f t="shared" ca="1" si="94"/>
        <v/>
      </c>
      <c r="AR281" s="293"/>
      <c r="AS281" s="298" t="str">
        <f t="shared" ca="1" si="95"/>
        <v/>
      </c>
      <c r="AT281" s="293"/>
      <c r="AU281" s="298" t="str">
        <f t="shared" ca="1" si="96"/>
        <v/>
      </c>
      <c r="AV281" s="293"/>
      <c r="AW281" s="298" t="str">
        <f t="shared" ca="1" si="97"/>
        <v/>
      </c>
      <c r="AX281" s="293"/>
      <c r="AY281" s="299"/>
      <c r="AZ281" s="299" t="s">
        <v>5241</v>
      </c>
      <c r="BA281" s="299"/>
      <c r="BB281" s="299"/>
      <c r="BC281" s="299"/>
      <c r="BD281" s="299"/>
      <c r="BE281" s="299"/>
      <c r="BF281" s="299"/>
      <c r="BG281" s="299"/>
      <c r="BH281" s="300"/>
      <c r="BI281" s="301" t="str">
        <f t="shared" si="98"/>
        <v>-26700</v>
      </c>
      <c r="BJ281" s="301" t="e">
        <f ca="1">VLOOKUP(A281,資産数量・単位記入シート!$A$3:$AD$1000,30,)</f>
        <v>#N/A</v>
      </c>
      <c r="BK281" s="301">
        <f ca="1">SUMIF(公営の設計監督費!$A$2:$B$1956,工事情報入力シート!BI281,公営の設計監督費!$B$2:$B$1956)</f>
        <v>0</v>
      </c>
    </row>
    <row r="282" spans="1:63" ht="20.25" customHeight="1">
      <c r="A282" s="288" t="str">
        <f t="shared" ca="1" si="80"/>
        <v>----------</v>
      </c>
      <c r="B282" s="289" t="str">
        <f t="shared" ca="1" si="82"/>
        <v/>
      </c>
      <c r="C282" s="290"/>
      <c r="D282" s="291"/>
      <c r="E282" s="292">
        <v>26800</v>
      </c>
      <c r="F282" s="293"/>
      <c r="G282" s="293"/>
      <c r="H282" s="293"/>
      <c r="I282" s="294"/>
      <c r="J282" s="294"/>
      <c r="K282" s="294"/>
      <c r="L282" s="295"/>
      <c r="M282" s="296" t="str">
        <f t="shared" ca="1" si="83"/>
        <v/>
      </c>
      <c r="N282" s="296" t="str">
        <f ca="1">IFERROR(IF(INDIRECT(ADDRESS(ROW(),$M$1))&lt;&gt;"",INDIRECT(ADDRESS(ROW(),$M$1))*VLOOKUP(INDIRECT(ADDRESS(ROW(),$I$1)),リスト!$A:$B,2,FALSE),""),"")</f>
        <v/>
      </c>
      <c r="O282" s="295"/>
      <c r="P282" s="296" t="str">
        <f t="shared" ca="1" si="84"/>
        <v/>
      </c>
      <c r="Q282" s="294"/>
      <c r="R282" s="295"/>
      <c r="S282" s="296" t="str">
        <f t="shared" ca="1" si="85"/>
        <v/>
      </c>
      <c r="T282" s="296" t="str">
        <f ca="1">IFERROR(IF(INDIRECT(ADDRESS(ROW(),$S$1))&lt;&gt;"",INDIRECT(ADDRESS(ROW(),$S$1))*VLOOKUP(INDIRECT(ADDRESS(ROW(),$I$1)),リスト!$A:$B,2,FALSE),""),"")</f>
        <v/>
      </c>
      <c r="U282" s="295"/>
      <c r="V282" s="296" t="str">
        <f t="shared" ca="1" si="86"/>
        <v/>
      </c>
      <c r="W282" s="295"/>
      <c r="X282" s="295"/>
      <c r="Y282" s="297" t="str">
        <f t="shared" ca="1" si="87"/>
        <v/>
      </c>
      <c r="Z282" s="293"/>
      <c r="AA282" s="298" t="str">
        <f t="shared" ca="1" si="88"/>
        <v/>
      </c>
      <c r="AB282" s="293"/>
      <c r="AC282" s="298" t="str">
        <f t="shared" ca="1" si="89"/>
        <v/>
      </c>
      <c r="AD282" s="293"/>
      <c r="AE282" s="298" t="str">
        <f t="shared" ca="1" si="90"/>
        <v/>
      </c>
      <c r="AF282" s="293"/>
      <c r="AG282" s="293"/>
      <c r="AH282" s="298" t="str">
        <f t="shared" ca="1" si="91"/>
        <v/>
      </c>
      <c r="AI282" s="293"/>
      <c r="AJ282" s="298" t="str">
        <f t="shared" ca="1" si="92"/>
        <v/>
      </c>
      <c r="AK282" s="298" t="str">
        <f t="shared" ca="1" si="81"/>
        <v/>
      </c>
      <c r="AL282" s="293"/>
      <c r="AM282" s="298" t="str">
        <f t="shared" ca="1" si="93"/>
        <v/>
      </c>
      <c r="AN282" s="293"/>
      <c r="AO282" s="298" t="str">
        <f t="shared" ca="1" si="99"/>
        <v/>
      </c>
      <c r="AP282" s="293"/>
      <c r="AQ282" s="298" t="str">
        <f t="shared" ca="1" si="94"/>
        <v/>
      </c>
      <c r="AR282" s="293"/>
      <c r="AS282" s="298" t="str">
        <f t="shared" ca="1" si="95"/>
        <v/>
      </c>
      <c r="AT282" s="293"/>
      <c r="AU282" s="298" t="str">
        <f t="shared" ca="1" si="96"/>
        <v/>
      </c>
      <c r="AV282" s="293"/>
      <c r="AW282" s="298" t="str">
        <f t="shared" ca="1" si="97"/>
        <v/>
      </c>
      <c r="AX282" s="293"/>
      <c r="AY282" s="299"/>
      <c r="AZ282" s="299" t="s">
        <v>5241</v>
      </c>
      <c r="BA282" s="299"/>
      <c r="BB282" s="299"/>
      <c r="BC282" s="299"/>
      <c r="BD282" s="299"/>
      <c r="BE282" s="299"/>
      <c r="BF282" s="299"/>
      <c r="BG282" s="299"/>
      <c r="BH282" s="300"/>
      <c r="BI282" s="301" t="str">
        <f t="shared" si="98"/>
        <v>-26800</v>
      </c>
      <c r="BJ282" s="301" t="e">
        <f ca="1">VLOOKUP(A282,資産数量・単位記入シート!$A$3:$AD$1000,30,)</f>
        <v>#N/A</v>
      </c>
      <c r="BK282" s="301">
        <f ca="1">SUMIF(公営の設計監督費!$A$2:$B$1956,工事情報入力シート!BI282,公営の設計監督費!$B$2:$B$1956)</f>
        <v>0</v>
      </c>
    </row>
    <row r="283" spans="1:63" ht="20.25" customHeight="1">
      <c r="A283" s="288" t="str">
        <f t="shared" ca="1" si="80"/>
        <v>----------</v>
      </c>
      <c r="B283" s="289" t="str">
        <f t="shared" ca="1" si="82"/>
        <v/>
      </c>
      <c r="C283" s="290"/>
      <c r="D283" s="291"/>
      <c r="E283" s="292">
        <v>26900</v>
      </c>
      <c r="F283" s="293"/>
      <c r="G283" s="293"/>
      <c r="H283" s="293"/>
      <c r="I283" s="294"/>
      <c r="J283" s="294"/>
      <c r="K283" s="294"/>
      <c r="L283" s="295"/>
      <c r="M283" s="296" t="str">
        <f t="shared" ca="1" si="83"/>
        <v/>
      </c>
      <c r="N283" s="296" t="str">
        <f ca="1">IFERROR(IF(INDIRECT(ADDRESS(ROW(),$M$1))&lt;&gt;"",INDIRECT(ADDRESS(ROW(),$M$1))*VLOOKUP(INDIRECT(ADDRESS(ROW(),$I$1)),リスト!$A:$B,2,FALSE),""),"")</f>
        <v/>
      </c>
      <c r="O283" s="295"/>
      <c r="P283" s="296" t="str">
        <f t="shared" ca="1" si="84"/>
        <v/>
      </c>
      <c r="Q283" s="294"/>
      <c r="R283" s="295"/>
      <c r="S283" s="296" t="str">
        <f t="shared" ca="1" si="85"/>
        <v/>
      </c>
      <c r="T283" s="296" t="str">
        <f ca="1">IFERROR(IF(INDIRECT(ADDRESS(ROW(),$S$1))&lt;&gt;"",INDIRECT(ADDRESS(ROW(),$S$1))*VLOOKUP(INDIRECT(ADDRESS(ROW(),$I$1)),リスト!$A:$B,2,FALSE),""),"")</f>
        <v/>
      </c>
      <c r="U283" s="295"/>
      <c r="V283" s="296" t="str">
        <f t="shared" ca="1" si="86"/>
        <v/>
      </c>
      <c r="W283" s="295"/>
      <c r="X283" s="295"/>
      <c r="Y283" s="297" t="str">
        <f t="shared" ca="1" si="87"/>
        <v/>
      </c>
      <c r="Z283" s="293"/>
      <c r="AA283" s="298" t="str">
        <f t="shared" ca="1" si="88"/>
        <v/>
      </c>
      <c r="AB283" s="293"/>
      <c r="AC283" s="298" t="str">
        <f t="shared" ca="1" si="89"/>
        <v/>
      </c>
      <c r="AD283" s="293"/>
      <c r="AE283" s="298" t="str">
        <f t="shared" ca="1" si="90"/>
        <v/>
      </c>
      <c r="AF283" s="293"/>
      <c r="AG283" s="293"/>
      <c r="AH283" s="298" t="str">
        <f t="shared" ca="1" si="91"/>
        <v/>
      </c>
      <c r="AI283" s="293"/>
      <c r="AJ283" s="298" t="str">
        <f t="shared" ca="1" si="92"/>
        <v/>
      </c>
      <c r="AK283" s="298" t="str">
        <f t="shared" ca="1" si="81"/>
        <v/>
      </c>
      <c r="AL283" s="293"/>
      <c r="AM283" s="298" t="str">
        <f t="shared" ca="1" si="93"/>
        <v/>
      </c>
      <c r="AN283" s="293"/>
      <c r="AO283" s="298" t="str">
        <f t="shared" ca="1" si="99"/>
        <v/>
      </c>
      <c r="AP283" s="293"/>
      <c r="AQ283" s="298" t="str">
        <f t="shared" ca="1" si="94"/>
        <v/>
      </c>
      <c r="AR283" s="293"/>
      <c r="AS283" s="298" t="str">
        <f t="shared" ca="1" si="95"/>
        <v/>
      </c>
      <c r="AT283" s="293"/>
      <c r="AU283" s="298" t="str">
        <f t="shared" ca="1" si="96"/>
        <v/>
      </c>
      <c r="AV283" s="293"/>
      <c r="AW283" s="298" t="str">
        <f t="shared" ca="1" si="97"/>
        <v/>
      </c>
      <c r="AX283" s="293"/>
      <c r="AY283" s="299"/>
      <c r="AZ283" s="299" t="s">
        <v>5241</v>
      </c>
      <c r="BA283" s="299"/>
      <c r="BB283" s="299"/>
      <c r="BC283" s="299"/>
      <c r="BD283" s="299"/>
      <c r="BE283" s="299"/>
      <c r="BF283" s="299"/>
      <c r="BG283" s="299"/>
      <c r="BH283" s="300"/>
      <c r="BI283" s="301" t="str">
        <f t="shared" si="98"/>
        <v>-26900</v>
      </c>
      <c r="BJ283" s="301" t="e">
        <f ca="1">VLOOKUP(A283,資産数量・単位記入シート!$A$3:$AD$1000,30,)</f>
        <v>#N/A</v>
      </c>
      <c r="BK283" s="301">
        <f ca="1">SUMIF(公営の設計監督費!$A$2:$B$1956,工事情報入力シート!BI283,公営の設計監督費!$B$2:$B$1956)</f>
        <v>0</v>
      </c>
    </row>
    <row r="284" spans="1:63" ht="20.25" customHeight="1">
      <c r="A284" s="288" t="str">
        <f t="shared" ca="1" si="80"/>
        <v>----------</v>
      </c>
      <c r="B284" s="289" t="str">
        <f t="shared" ca="1" si="82"/>
        <v/>
      </c>
      <c r="C284" s="290"/>
      <c r="D284" s="291"/>
      <c r="E284" s="292">
        <v>27000</v>
      </c>
      <c r="F284" s="293"/>
      <c r="G284" s="293"/>
      <c r="H284" s="293"/>
      <c r="I284" s="294"/>
      <c r="J284" s="294"/>
      <c r="K284" s="294"/>
      <c r="L284" s="295"/>
      <c r="M284" s="296" t="str">
        <f t="shared" ca="1" si="83"/>
        <v/>
      </c>
      <c r="N284" s="296" t="str">
        <f ca="1">IFERROR(IF(INDIRECT(ADDRESS(ROW(),$M$1))&lt;&gt;"",INDIRECT(ADDRESS(ROW(),$M$1))*VLOOKUP(INDIRECT(ADDRESS(ROW(),$I$1)),リスト!$A:$B,2,FALSE),""),"")</f>
        <v/>
      </c>
      <c r="O284" s="295"/>
      <c r="P284" s="296" t="str">
        <f t="shared" ca="1" si="84"/>
        <v/>
      </c>
      <c r="Q284" s="294"/>
      <c r="R284" s="295"/>
      <c r="S284" s="296" t="str">
        <f t="shared" ca="1" si="85"/>
        <v/>
      </c>
      <c r="T284" s="296" t="str">
        <f ca="1">IFERROR(IF(INDIRECT(ADDRESS(ROW(),$S$1))&lt;&gt;"",INDIRECT(ADDRESS(ROW(),$S$1))*VLOOKUP(INDIRECT(ADDRESS(ROW(),$I$1)),リスト!$A:$B,2,FALSE),""),"")</f>
        <v/>
      </c>
      <c r="U284" s="295"/>
      <c r="V284" s="296" t="str">
        <f t="shared" ca="1" si="86"/>
        <v/>
      </c>
      <c r="W284" s="295"/>
      <c r="X284" s="295"/>
      <c r="Y284" s="297" t="str">
        <f t="shared" ca="1" si="87"/>
        <v/>
      </c>
      <c r="Z284" s="293"/>
      <c r="AA284" s="298" t="str">
        <f t="shared" ca="1" si="88"/>
        <v/>
      </c>
      <c r="AB284" s="293"/>
      <c r="AC284" s="298" t="str">
        <f t="shared" ca="1" si="89"/>
        <v/>
      </c>
      <c r="AD284" s="293"/>
      <c r="AE284" s="298" t="str">
        <f t="shared" ca="1" si="90"/>
        <v/>
      </c>
      <c r="AF284" s="293"/>
      <c r="AG284" s="293"/>
      <c r="AH284" s="298" t="str">
        <f t="shared" ca="1" si="91"/>
        <v/>
      </c>
      <c r="AI284" s="293"/>
      <c r="AJ284" s="298" t="str">
        <f t="shared" ca="1" si="92"/>
        <v/>
      </c>
      <c r="AK284" s="298" t="str">
        <f t="shared" ca="1" si="81"/>
        <v/>
      </c>
      <c r="AL284" s="293"/>
      <c r="AM284" s="298" t="str">
        <f t="shared" ca="1" si="93"/>
        <v/>
      </c>
      <c r="AN284" s="293"/>
      <c r="AO284" s="298" t="str">
        <f t="shared" ca="1" si="99"/>
        <v/>
      </c>
      <c r="AP284" s="293"/>
      <c r="AQ284" s="298" t="str">
        <f t="shared" ca="1" si="94"/>
        <v/>
      </c>
      <c r="AR284" s="293"/>
      <c r="AS284" s="298" t="str">
        <f t="shared" ca="1" si="95"/>
        <v/>
      </c>
      <c r="AT284" s="293"/>
      <c r="AU284" s="298" t="str">
        <f t="shared" ca="1" si="96"/>
        <v/>
      </c>
      <c r="AV284" s="293"/>
      <c r="AW284" s="298" t="str">
        <f t="shared" ca="1" si="97"/>
        <v/>
      </c>
      <c r="AX284" s="293"/>
      <c r="AY284" s="299"/>
      <c r="AZ284" s="299" t="s">
        <v>5241</v>
      </c>
      <c r="BA284" s="299"/>
      <c r="BB284" s="299"/>
      <c r="BC284" s="299"/>
      <c r="BD284" s="299"/>
      <c r="BE284" s="299"/>
      <c r="BF284" s="299"/>
      <c r="BG284" s="299"/>
      <c r="BH284" s="300"/>
      <c r="BI284" s="301" t="str">
        <f t="shared" si="98"/>
        <v>-27000</v>
      </c>
      <c r="BJ284" s="301" t="e">
        <f ca="1">VLOOKUP(A284,資産数量・単位記入シート!$A$3:$AD$1000,30,)</f>
        <v>#N/A</v>
      </c>
      <c r="BK284" s="301">
        <f ca="1">SUMIF(公営の設計監督費!$A$2:$B$1956,工事情報入力シート!BI284,公営の設計監督費!$B$2:$B$1956)</f>
        <v>0</v>
      </c>
    </row>
    <row r="285" spans="1:63" ht="20.25" customHeight="1">
      <c r="A285" s="288" t="str">
        <f t="shared" ca="1" si="80"/>
        <v>----------</v>
      </c>
      <c r="B285" s="289" t="str">
        <f t="shared" ca="1" si="82"/>
        <v/>
      </c>
      <c r="C285" s="290"/>
      <c r="D285" s="291"/>
      <c r="E285" s="292">
        <v>27100</v>
      </c>
      <c r="F285" s="293"/>
      <c r="G285" s="293"/>
      <c r="H285" s="293"/>
      <c r="I285" s="294"/>
      <c r="J285" s="294"/>
      <c r="K285" s="294"/>
      <c r="L285" s="295"/>
      <c r="M285" s="296" t="str">
        <f t="shared" ca="1" si="83"/>
        <v/>
      </c>
      <c r="N285" s="296" t="str">
        <f ca="1">IFERROR(IF(INDIRECT(ADDRESS(ROW(),$M$1))&lt;&gt;"",INDIRECT(ADDRESS(ROW(),$M$1))*VLOOKUP(INDIRECT(ADDRESS(ROW(),$I$1)),リスト!$A:$B,2,FALSE),""),"")</f>
        <v/>
      </c>
      <c r="O285" s="295"/>
      <c r="P285" s="296" t="str">
        <f t="shared" ca="1" si="84"/>
        <v/>
      </c>
      <c r="Q285" s="294"/>
      <c r="R285" s="295"/>
      <c r="S285" s="296" t="str">
        <f t="shared" ca="1" si="85"/>
        <v/>
      </c>
      <c r="T285" s="296" t="str">
        <f ca="1">IFERROR(IF(INDIRECT(ADDRESS(ROW(),$S$1))&lt;&gt;"",INDIRECT(ADDRESS(ROW(),$S$1))*VLOOKUP(INDIRECT(ADDRESS(ROW(),$I$1)),リスト!$A:$B,2,FALSE),""),"")</f>
        <v/>
      </c>
      <c r="U285" s="295"/>
      <c r="V285" s="296" t="str">
        <f t="shared" ca="1" si="86"/>
        <v/>
      </c>
      <c r="W285" s="295"/>
      <c r="X285" s="295"/>
      <c r="Y285" s="297" t="str">
        <f t="shared" ca="1" si="87"/>
        <v/>
      </c>
      <c r="Z285" s="293"/>
      <c r="AA285" s="298" t="str">
        <f t="shared" ca="1" si="88"/>
        <v/>
      </c>
      <c r="AB285" s="293"/>
      <c r="AC285" s="298" t="str">
        <f t="shared" ca="1" si="89"/>
        <v/>
      </c>
      <c r="AD285" s="293"/>
      <c r="AE285" s="298" t="str">
        <f t="shared" ca="1" si="90"/>
        <v/>
      </c>
      <c r="AF285" s="293"/>
      <c r="AG285" s="293"/>
      <c r="AH285" s="298" t="str">
        <f t="shared" ca="1" si="91"/>
        <v/>
      </c>
      <c r="AI285" s="293"/>
      <c r="AJ285" s="298" t="str">
        <f t="shared" ca="1" si="92"/>
        <v/>
      </c>
      <c r="AK285" s="298" t="str">
        <f t="shared" ca="1" si="81"/>
        <v/>
      </c>
      <c r="AL285" s="293"/>
      <c r="AM285" s="298" t="str">
        <f t="shared" ca="1" si="93"/>
        <v/>
      </c>
      <c r="AN285" s="293"/>
      <c r="AO285" s="298" t="str">
        <f t="shared" ca="1" si="99"/>
        <v/>
      </c>
      <c r="AP285" s="293"/>
      <c r="AQ285" s="298" t="str">
        <f t="shared" ca="1" si="94"/>
        <v/>
      </c>
      <c r="AR285" s="293"/>
      <c r="AS285" s="298" t="str">
        <f t="shared" ca="1" si="95"/>
        <v/>
      </c>
      <c r="AT285" s="293"/>
      <c r="AU285" s="298" t="str">
        <f t="shared" ca="1" si="96"/>
        <v/>
      </c>
      <c r="AV285" s="293"/>
      <c r="AW285" s="298" t="str">
        <f t="shared" ca="1" si="97"/>
        <v/>
      </c>
      <c r="AX285" s="293"/>
      <c r="AY285" s="299"/>
      <c r="AZ285" s="299" t="s">
        <v>5241</v>
      </c>
      <c r="BA285" s="299"/>
      <c r="BB285" s="299"/>
      <c r="BC285" s="299"/>
      <c r="BD285" s="299"/>
      <c r="BE285" s="299"/>
      <c r="BF285" s="299"/>
      <c r="BG285" s="299"/>
      <c r="BH285" s="300"/>
      <c r="BI285" s="301" t="str">
        <f t="shared" si="98"/>
        <v>-27100</v>
      </c>
      <c r="BJ285" s="301" t="e">
        <f ca="1">VLOOKUP(A285,資産数量・単位記入シート!$A$3:$AD$1000,30,)</f>
        <v>#N/A</v>
      </c>
      <c r="BK285" s="301">
        <f ca="1">SUMIF(公営の設計監督費!$A$2:$B$1956,工事情報入力シート!BI285,公営の設計監督費!$B$2:$B$1956)</f>
        <v>0</v>
      </c>
    </row>
    <row r="286" spans="1:63" ht="20.25" customHeight="1">
      <c r="A286" s="288" t="str">
        <f t="shared" ca="1" si="80"/>
        <v>----------</v>
      </c>
      <c r="B286" s="289" t="str">
        <f t="shared" ca="1" si="82"/>
        <v/>
      </c>
      <c r="C286" s="290"/>
      <c r="D286" s="291"/>
      <c r="E286" s="292">
        <v>27200</v>
      </c>
      <c r="F286" s="293"/>
      <c r="G286" s="293"/>
      <c r="H286" s="293"/>
      <c r="I286" s="294"/>
      <c r="J286" s="294"/>
      <c r="K286" s="294"/>
      <c r="L286" s="295"/>
      <c r="M286" s="296" t="str">
        <f t="shared" ca="1" si="83"/>
        <v/>
      </c>
      <c r="N286" s="296" t="str">
        <f ca="1">IFERROR(IF(INDIRECT(ADDRESS(ROW(),$M$1))&lt;&gt;"",INDIRECT(ADDRESS(ROW(),$M$1))*VLOOKUP(INDIRECT(ADDRESS(ROW(),$I$1)),リスト!$A:$B,2,FALSE),""),"")</f>
        <v/>
      </c>
      <c r="O286" s="295"/>
      <c r="P286" s="296" t="str">
        <f t="shared" ca="1" si="84"/>
        <v/>
      </c>
      <c r="Q286" s="294"/>
      <c r="R286" s="295"/>
      <c r="S286" s="296" t="str">
        <f t="shared" ca="1" si="85"/>
        <v/>
      </c>
      <c r="T286" s="296" t="str">
        <f ca="1">IFERROR(IF(INDIRECT(ADDRESS(ROW(),$S$1))&lt;&gt;"",INDIRECT(ADDRESS(ROW(),$S$1))*VLOOKUP(INDIRECT(ADDRESS(ROW(),$I$1)),リスト!$A:$B,2,FALSE),""),"")</f>
        <v/>
      </c>
      <c r="U286" s="295"/>
      <c r="V286" s="296" t="str">
        <f t="shared" ca="1" si="86"/>
        <v/>
      </c>
      <c r="W286" s="295"/>
      <c r="X286" s="295"/>
      <c r="Y286" s="297" t="str">
        <f t="shared" ca="1" si="87"/>
        <v/>
      </c>
      <c r="Z286" s="293"/>
      <c r="AA286" s="298" t="str">
        <f t="shared" ca="1" si="88"/>
        <v/>
      </c>
      <c r="AB286" s="293"/>
      <c r="AC286" s="298" t="str">
        <f t="shared" ca="1" si="89"/>
        <v/>
      </c>
      <c r="AD286" s="293"/>
      <c r="AE286" s="298" t="str">
        <f t="shared" ca="1" si="90"/>
        <v/>
      </c>
      <c r="AF286" s="293"/>
      <c r="AG286" s="293"/>
      <c r="AH286" s="298" t="str">
        <f t="shared" ca="1" si="91"/>
        <v/>
      </c>
      <c r="AI286" s="293"/>
      <c r="AJ286" s="298" t="str">
        <f t="shared" ca="1" si="92"/>
        <v/>
      </c>
      <c r="AK286" s="298" t="str">
        <f t="shared" ca="1" si="81"/>
        <v/>
      </c>
      <c r="AL286" s="293"/>
      <c r="AM286" s="298" t="str">
        <f t="shared" ca="1" si="93"/>
        <v/>
      </c>
      <c r="AN286" s="293"/>
      <c r="AO286" s="298" t="str">
        <f t="shared" ca="1" si="99"/>
        <v/>
      </c>
      <c r="AP286" s="293"/>
      <c r="AQ286" s="298" t="str">
        <f t="shared" ca="1" si="94"/>
        <v/>
      </c>
      <c r="AR286" s="293"/>
      <c r="AS286" s="298" t="str">
        <f t="shared" ca="1" si="95"/>
        <v/>
      </c>
      <c r="AT286" s="293"/>
      <c r="AU286" s="298" t="str">
        <f t="shared" ca="1" si="96"/>
        <v/>
      </c>
      <c r="AV286" s="293"/>
      <c r="AW286" s="298" t="str">
        <f t="shared" ca="1" si="97"/>
        <v/>
      </c>
      <c r="AX286" s="293"/>
      <c r="AY286" s="299"/>
      <c r="AZ286" s="299" t="s">
        <v>5241</v>
      </c>
      <c r="BA286" s="299"/>
      <c r="BB286" s="299"/>
      <c r="BC286" s="299"/>
      <c r="BD286" s="299"/>
      <c r="BE286" s="299"/>
      <c r="BF286" s="299"/>
      <c r="BG286" s="299"/>
      <c r="BH286" s="300"/>
      <c r="BI286" s="301" t="str">
        <f t="shared" si="98"/>
        <v>-27200</v>
      </c>
      <c r="BJ286" s="301" t="e">
        <f ca="1">VLOOKUP(A286,資産数量・単位記入シート!$A$3:$AD$1000,30,)</f>
        <v>#N/A</v>
      </c>
      <c r="BK286" s="301">
        <f ca="1">SUMIF(公営の設計監督費!$A$2:$B$1956,工事情報入力シート!BI286,公営の設計監督費!$B$2:$B$1956)</f>
        <v>0</v>
      </c>
    </row>
    <row r="287" spans="1:63" ht="20.25" customHeight="1">
      <c r="A287" s="288" t="str">
        <f t="shared" ca="1" si="80"/>
        <v>----------</v>
      </c>
      <c r="B287" s="289" t="str">
        <f t="shared" ca="1" si="82"/>
        <v/>
      </c>
      <c r="C287" s="290"/>
      <c r="D287" s="291"/>
      <c r="E287" s="292">
        <v>27300</v>
      </c>
      <c r="F287" s="293"/>
      <c r="G287" s="293"/>
      <c r="H287" s="293"/>
      <c r="I287" s="294"/>
      <c r="J287" s="294"/>
      <c r="K287" s="294"/>
      <c r="L287" s="295"/>
      <c r="M287" s="296" t="str">
        <f t="shared" ca="1" si="83"/>
        <v/>
      </c>
      <c r="N287" s="296" t="str">
        <f ca="1">IFERROR(IF(INDIRECT(ADDRESS(ROW(),$M$1))&lt;&gt;"",INDIRECT(ADDRESS(ROW(),$M$1))*VLOOKUP(INDIRECT(ADDRESS(ROW(),$I$1)),リスト!$A:$B,2,FALSE),""),"")</f>
        <v/>
      </c>
      <c r="O287" s="295"/>
      <c r="P287" s="296" t="str">
        <f t="shared" ca="1" si="84"/>
        <v/>
      </c>
      <c r="Q287" s="294"/>
      <c r="R287" s="295"/>
      <c r="S287" s="296" t="str">
        <f t="shared" ca="1" si="85"/>
        <v/>
      </c>
      <c r="T287" s="296" t="str">
        <f ca="1">IFERROR(IF(INDIRECT(ADDRESS(ROW(),$S$1))&lt;&gt;"",INDIRECT(ADDRESS(ROW(),$S$1))*VLOOKUP(INDIRECT(ADDRESS(ROW(),$I$1)),リスト!$A:$B,2,FALSE),""),"")</f>
        <v/>
      </c>
      <c r="U287" s="295"/>
      <c r="V287" s="296" t="str">
        <f t="shared" ca="1" si="86"/>
        <v/>
      </c>
      <c r="W287" s="295"/>
      <c r="X287" s="295"/>
      <c r="Y287" s="297" t="str">
        <f t="shared" ca="1" si="87"/>
        <v/>
      </c>
      <c r="Z287" s="293"/>
      <c r="AA287" s="298" t="str">
        <f t="shared" ca="1" si="88"/>
        <v/>
      </c>
      <c r="AB287" s="293"/>
      <c r="AC287" s="298" t="str">
        <f t="shared" ca="1" si="89"/>
        <v/>
      </c>
      <c r="AD287" s="293"/>
      <c r="AE287" s="298" t="str">
        <f t="shared" ca="1" si="90"/>
        <v/>
      </c>
      <c r="AF287" s="293"/>
      <c r="AG287" s="293"/>
      <c r="AH287" s="298" t="str">
        <f t="shared" ca="1" si="91"/>
        <v/>
      </c>
      <c r="AI287" s="293"/>
      <c r="AJ287" s="298" t="str">
        <f t="shared" ca="1" si="92"/>
        <v/>
      </c>
      <c r="AK287" s="298" t="str">
        <f t="shared" ca="1" si="81"/>
        <v/>
      </c>
      <c r="AL287" s="293"/>
      <c r="AM287" s="298" t="str">
        <f t="shared" ca="1" si="93"/>
        <v/>
      </c>
      <c r="AN287" s="293"/>
      <c r="AO287" s="298" t="str">
        <f t="shared" ca="1" si="99"/>
        <v/>
      </c>
      <c r="AP287" s="293"/>
      <c r="AQ287" s="298" t="str">
        <f t="shared" ca="1" si="94"/>
        <v/>
      </c>
      <c r="AR287" s="293"/>
      <c r="AS287" s="298" t="str">
        <f t="shared" ca="1" si="95"/>
        <v/>
      </c>
      <c r="AT287" s="293"/>
      <c r="AU287" s="298" t="str">
        <f t="shared" ca="1" si="96"/>
        <v/>
      </c>
      <c r="AV287" s="293"/>
      <c r="AW287" s="298" t="str">
        <f t="shared" ca="1" si="97"/>
        <v/>
      </c>
      <c r="AX287" s="293"/>
      <c r="AY287" s="299"/>
      <c r="AZ287" s="299" t="s">
        <v>5241</v>
      </c>
      <c r="BA287" s="299"/>
      <c r="BB287" s="299"/>
      <c r="BC287" s="299"/>
      <c r="BD287" s="299"/>
      <c r="BE287" s="299"/>
      <c r="BF287" s="299"/>
      <c r="BG287" s="299"/>
      <c r="BH287" s="300"/>
      <c r="BI287" s="301" t="str">
        <f t="shared" si="98"/>
        <v>-27300</v>
      </c>
      <c r="BJ287" s="301" t="e">
        <f ca="1">VLOOKUP(A287,資産数量・単位記入シート!$A$3:$AD$1000,30,)</f>
        <v>#N/A</v>
      </c>
      <c r="BK287" s="301">
        <f ca="1">SUMIF(公営の設計監督費!$A$2:$B$1956,工事情報入力シート!BI287,公営の設計監督費!$B$2:$B$1956)</f>
        <v>0</v>
      </c>
    </row>
    <row r="288" spans="1:63" ht="20.25" customHeight="1">
      <c r="A288" s="288" t="str">
        <f t="shared" ca="1" si="80"/>
        <v>----------</v>
      </c>
      <c r="B288" s="289" t="str">
        <f t="shared" ca="1" si="82"/>
        <v/>
      </c>
      <c r="C288" s="290"/>
      <c r="D288" s="291"/>
      <c r="E288" s="292">
        <v>27400</v>
      </c>
      <c r="F288" s="293"/>
      <c r="G288" s="293"/>
      <c r="H288" s="293"/>
      <c r="I288" s="294"/>
      <c r="J288" s="294"/>
      <c r="K288" s="294"/>
      <c r="L288" s="295"/>
      <c r="M288" s="296" t="str">
        <f t="shared" ca="1" si="83"/>
        <v/>
      </c>
      <c r="N288" s="296" t="str">
        <f ca="1">IFERROR(IF(INDIRECT(ADDRESS(ROW(),$M$1))&lt;&gt;"",INDIRECT(ADDRESS(ROW(),$M$1))*VLOOKUP(INDIRECT(ADDRESS(ROW(),$I$1)),リスト!$A:$B,2,FALSE),""),"")</f>
        <v/>
      </c>
      <c r="O288" s="295"/>
      <c r="P288" s="296" t="str">
        <f t="shared" ca="1" si="84"/>
        <v/>
      </c>
      <c r="Q288" s="294"/>
      <c r="R288" s="295"/>
      <c r="S288" s="296" t="str">
        <f t="shared" ca="1" si="85"/>
        <v/>
      </c>
      <c r="T288" s="296" t="str">
        <f ca="1">IFERROR(IF(INDIRECT(ADDRESS(ROW(),$S$1))&lt;&gt;"",INDIRECT(ADDRESS(ROW(),$S$1))*VLOOKUP(INDIRECT(ADDRESS(ROW(),$I$1)),リスト!$A:$B,2,FALSE),""),"")</f>
        <v/>
      </c>
      <c r="U288" s="295"/>
      <c r="V288" s="296" t="str">
        <f t="shared" ca="1" si="86"/>
        <v/>
      </c>
      <c r="W288" s="295"/>
      <c r="X288" s="295"/>
      <c r="Y288" s="297" t="str">
        <f t="shared" ca="1" si="87"/>
        <v/>
      </c>
      <c r="Z288" s="293"/>
      <c r="AA288" s="298" t="str">
        <f t="shared" ca="1" si="88"/>
        <v/>
      </c>
      <c r="AB288" s="293"/>
      <c r="AC288" s="298" t="str">
        <f t="shared" ca="1" si="89"/>
        <v/>
      </c>
      <c r="AD288" s="293"/>
      <c r="AE288" s="298" t="str">
        <f t="shared" ca="1" si="90"/>
        <v/>
      </c>
      <c r="AF288" s="293"/>
      <c r="AG288" s="293"/>
      <c r="AH288" s="298" t="str">
        <f t="shared" ca="1" si="91"/>
        <v/>
      </c>
      <c r="AI288" s="293"/>
      <c r="AJ288" s="298" t="str">
        <f t="shared" ca="1" si="92"/>
        <v/>
      </c>
      <c r="AK288" s="298" t="str">
        <f t="shared" ca="1" si="81"/>
        <v/>
      </c>
      <c r="AL288" s="293"/>
      <c r="AM288" s="298" t="str">
        <f t="shared" ca="1" si="93"/>
        <v/>
      </c>
      <c r="AN288" s="293"/>
      <c r="AO288" s="298" t="str">
        <f t="shared" ca="1" si="99"/>
        <v/>
      </c>
      <c r="AP288" s="293"/>
      <c r="AQ288" s="298" t="str">
        <f t="shared" ca="1" si="94"/>
        <v/>
      </c>
      <c r="AR288" s="293"/>
      <c r="AS288" s="298" t="str">
        <f t="shared" ca="1" si="95"/>
        <v/>
      </c>
      <c r="AT288" s="293"/>
      <c r="AU288" s="298" t="str">
        <f t="shared" ca="1" si="96"/>
        <v/>
      </c>
      <c r="AV288" s="293"/>
      <c r="AW288" s="298" t="str">
        <f t="shared" ca="1" si="97"/>
        <v/>
      </c>
      <c r="AX288" s="293"/>
      <c r="AY288" s="299"/>
      <c r="AZ288" s="299" t="s">
        <v>5241</v>
      </c>
      <c r="BA288" s="299"/>
      <c r="BB288" s="299"/>
      <c r="BC288" s="299"/>
      <c r="BD288" s="299"/>
      <c r="BE288" s="299"/>
      <c r="BF288" s="299"/>
      <c r="BG288" s="299"/>
      <c r="BH288" s="300"/>
      <c r="BI288" s="301" t="str">
        <f t="shared" si="98"/>
        <v>-27400</v>
      </c>
      <c r="BJ288" s="301" t="e">
        <f ca="1">VLOOKUP(A288,資産数量・単位記入シート!$A$3:$AD$1000,30,)</f>
        <v>#N/A</v>
      </c>
      <c r="BK288" s="301">
        <f ca="1">SUMIF(公営の設計監督費!$A$2:$B$1956,工事情報入力シート!BI288,公営の設計監督費!$B$2:$B$1956)</f>
        <v>0</v>
      </c>
    </row>
    <row r="289" spans="1:63" ht="20.25" customHeight="1">
      <c r="A289" s="288" t="str">
        <f t="shared" ca="1" si="80"/>
        <v>----------</v>
      </c>
      <c r="B289" s="289" t="str">
        <f t="shared" ca="1" si="82"/>
        <v/>
      </c>
      <c r="C289" s="290"/>
      <c r="D289" s="291"/>
      <c r="E289" s="292">
        <v>27500</v>
      </c>
      <c r="F289" s="293"/>
      <c r="G289" s="293"/>
      <c r="H289" s="293"/>
      <c r="I289" s="294"/>
      <c r="J289" s="294"/>
      <c r="K289" s="294"/>
      <c r="L289" s="295"/>
      <c r="M289" s="296" t="str">
        <f t="shared" ca="1" si="83"/>
        <v/>
      </c>
      <c r="N289" s="296" t="str">
        <f ca="1">IFERROR(IF(INDIRECT(ADDRESS(ROW(),$M$1))&lt;&gt;"",INDIRECT(ADDRESS(ROW(),$M$1))*VLOOKUP(INDIRECT(ADDRESS(ROW(),$I$1)),リスト!$A:$B,2,FALSE),""),"")</f>
        <v/>
      </c>
      <c r="O289" s="295"/>
      <c r="P289" s="296" t="str">
        <f t="shared" ca="1" si="84"/>
        <v/>
      </c>
      <c r="Q289" s="294"/>
      <c r="R289" s="295"/>
      <c r="S289" s="296" t="str">
        <f t="shared" ca="1" si="85"/>
        <v/>
      </c>
      <c r="T289" s="296" t="str">
        <f ca="1">IFERROR(IF(INDIRECT(ADDRESS(ROW(),$S$1))&lt;&gt;"",INDIRECT(ADDRESS(ROW(),$S$1))*VLOOKUP(INDIRECT(ADDRESS(ROW(),$I$1)),リスト!$A:$B,2,FALSE),""),"")</f>
        <v/>
      </c>
      <c r="U289" s="295"/>
      <c r="V289" s="296" t="str">
        <f t="shared" ca="1" si="86"/>
        <v/>
      </c>
      <c r="W289" s="295"/>
      <c r="X289" s="295"/>
      <c r="Y289" s="297" t="str">
        <f t="shared" ca="1" si="87"/>
        <v/>
      </c>
      <c r="Z289" s="293"/>
      <c r="AA289" s="298" t="str">
        <f t="shared" ca="1" si="88"/>
        <v/>
      </c>
      <c r="AB289" s="293"/>
      <c r="AC289" s="298" t="str">
        <f t="shared" ca="1" si="89"/>
        <v/>
      </c>
      <c r="AD289" s="293"/>
      <c r="AE289" s="298" t="str">
        <f t="shared" ca="1" si="90"/>
        <v/>
      </c>
      <c r="AF289" s="293"/>
      <c r="AG289" s="293"/>
      <c r="AH289" s="298" t="str">
        <f t="shared" ca="1" si="91"/>
        <v/>
      </c>
      <c r="AI289" s="293"/>
      <c r="AJ289" s="298" t="str">
        <f t="shared" ca="1" si="92"/>
        <v/>
      </c>
      <c r="AK289" s="298" t="str">
        <f t="shared" ca="1" si="81"/>
        <v/>
      </c>
      <c r="AL289" s="293"/>
      <c r="AM289" s="298" t="str">
        <f t="shared" ca="1" si="93"/>
        <v/>
      </c>
      <c r="AN289" s="293"/>
      <c r="AO289" s="298" t="str">
        <f t="shared" ca="1" si="99"/>
        <v/>
      </c>
      <c r="AP289" s="293"/>
      <c r="AQ289" s="298" t="str">
        <f t="shared" ca="1" si="94"/>
        <v/>
      </c>
      <c r="AR289" s="293"/>
      <c r="AS289" s="298" t="str">
        <f t="shared" ca="1" si="95"/>
        <v/>
      </c>
      <c r="AT289" s="293"/>
      <c r="AU289" s="298" t="str">
        <f t="shared" ca="1" si="96"/>
        <v/>
      </c>
      <c r="AV289" s="293"/>
      <c r="AW289" s="298" t="str">
        <f t="shared" ca="1" si="97"/>
        <v/>
      </c>
      <c r="AX289" s="293"/>
      <c r="AY289" s="299"/>
      <c r="AZ289" s="299" t="s">
        <v>5241</v>
      </c>
      <c r="BA289" s="299"/>
      <c r="BB289" s="299"/>
      <c r="BC289" s="299"/>
      <c r="BD289" s="299"/>
      <c r="BE289" s="299"/>
      <c r="BF289" s="299"/>
      <c r="BG289" s="299"/>
      <c r="BH289" s="300"/>
      <c r="BI289" s="301" t="str">
        <f t="shared" si="98"/>
        <v>-27500</v>
      </c>
      <c r="BJ289" s="301" t="e">
        <f ca="1">VLOOKUP(A289,資産数量・単位記入シート!$A$3:$AD$1000,30,)</f>
        <v>#N/A</v>
      </c>
      <c r="BK289" s="301">
        <f ca="1">SUMIF(公営の設計監督費!$A$2:$B$1956,工事情報入力シート!BI289,公営の設計監督費!$B$2:$B$1956)</f>
        <v>0</v>
      </c>
    </row>
    <row r="290" spans="1:63" ht="20.25" customHeight="1">
      <c r="A290" s="288" t="str">
        <f t="shared" ca="1" si="80"/>
        <v>----------</v>
      </c>
      <c r="B290" s="289" t="str">
        <f t="shared" ca="1" si="82"/>
        <v/>
      </c>
      <c r="C290" s="290"/>
      <c r="D290" s="291"/>
      <c r="E290" s="292">
        <v>27600</v>
      </c>
      <c r="F290" s="293"/>
      <c r="G290" s="293"/>
      <c r="H290" s="293"/>
      <c r="I290" s="294"/>
      <c r="J290" s="294"/>
      <c r="K290" s="294"/>
      <c r="L290" s="295"/>
      <c r="M290" s="296" t="str">
        <f t="shared" ca="1" si="83"/>
        <v/>
      </c>
      <c r="N290" s="296" t="str">
        <f ca="1">IFERROR(IF(INDIRECT(ADDRESS(ROW(),$M$1))&lt;&gt;"",INDIRECT(ADDRESS(ROW(),$M$1))*VLOOKUP(INDIRECT(ADDRESS(ROW(),$I$1)),リスト!$A:$B,2,FALSE),""),"")</f>
        <v/>
      </c>
      <c r="O290" s="295"/>
      <c r="P290" s="296" t="str">
        <f t="shared" ca="1" si="84"/>
        <v/>
      </c>
      <c r="Q290" s="294"/>
      <c r="R290" s="295"/>
      <c r="S290" s="296" t="str">
        <f t="shared" ca="1" si="85"/>
        <v/>
      </c>
      <c r="T290" s="296" t="str">
        <f ca="1">IFERROR(IF(INDIRECT(ADDRESS(ROW(),$S$1))&lt;&gt;"",INDIRECT(ADDRESS(ROW(),$S$1))*VLOOKUP(INDIRECT(ADDRESS(ROW(),$I$1)),リスト!$A:$B,2,FALSE),""),"")</f>
        <v/>
      </c>
      <c r="U290" s="295"/>
      <c r="V290" s="296" t="str">
        <f t="shared" ca="1" si="86"/>
        <v/>
      </c>
      <c r="W290" s="295"/>
      <c r="X290" s="295"/>
      <c r="Y290" s="297" t="str">
        <f t="shared" ca="1" si="87"/>
        <v/>
      </c>
      <c r="Z290" s="293"/>
      <c r="AA290" s="298" t="str">
        <f t="shared" ca="1" si="88"/>
        <v/>
      </c>
      <c r="AB290" s="293"/>
      <c r="AC290" s="298" t="str">
        <f t="shared" ca="1" si="89"/>
        <v/>
      </c>
      <c r="AD290" s="293"/>
      <c r="AE290" s="298" t="str">
        <f t="shared" ca="1" si="90"/>
        <v/>
      </c>
      <c r="AF290" s="293"/>
      <c r="AG290" s="293"/>
      <c r="AH290" s="298" t="str">
        <f t="shared" ca="1" si="91"/>
        <v/>
      </c>
      <c r="AI290" s="293"/>
      <c r="AJ290" s="298" t="str">
        <f t="shared" ca="1" si="92"/>
        <v/>
      </c>
      <c r="AK290" s="298" t="str">
        <f t="shared" ca="1" si="81"/>
        <v/>
      </c>
      <c r="AL290" s="293"/>
      <c r="AM290" s="298" t="str">
        <f t="shared" ca="1" si="93"/>
        <v/>
      </c>
      <c r="AN290" s="293"/>
      <c r="AO290" s="298" t="str">
        <f t="shared" ca="1" si="99"/>
        <v/>
      </c>
      <c r="AP290" s="293"/>
      <c r="AQ290" s="298" t="str">
        <f t="shared" ca="1" si="94"/>
        <v/>
      </c>
      <c r="AR290" s="293"/>
      <c r="AS290" s="298" t="str">
        <f t="shared" ca="1" si="95"/>
        <v/>
      </c>
      <c r="AT290" s="293"/>
      <c r="AU290" s="298" t="str">
        <f t="shared" ca="1" si="96"/>
        <v/>
      </c>
      <c r="AV290" s="293"/>
      <c r="AW290" s="298" t="str">
        <f t="shared" ca="1" si="97"/>
        <v/>
      </c>
      <c r="AX290" s="293"/>
      <c r="AY290" s="299"/>
      <c r="AZ290" s="299" t="s">
        <v>5241</v>
      </c>
      <c r="BA290" s="299"/>
      <c r="BB290" s="299"/>
      <c r="BC290" s="299"/>
      <c r="BD290" s="299"/>
      <c r="BE290" s="299"/>
      <c r="BF290" s="299"/>
      <c r="BG290" s="299"/>
      <c r="BH290" s="300"/>
      <c r="BI290" s="301" t="str">
        <f t="shared" si="98"/>
        <v>-27600</v>
      </c>
      <c r="BJ290" s="301" t="e">
        <f ca="1">VLOOKUP(A290,資産数量・単位記入シート!$A$3:$AD$1000,30,)</f>
        <v>#N/A</v>
      </c>
      <c r="BK290" s="301">
        <f ca="1">SUMIF(公営の設計監督費!$A$2:$B$1956,工事情報入力シート!BI290,公営の設計監督費!$B$2:$B$1956)</f>
        <v>0</v>
      </c>
    </row>
    <row r="291" spans="1:63" ht="20.25" customHeight="1">
      <c r="A291" s="288" t="str">
        <f t="shared" ca="1" si="80"/>
        <v>----------</v>
      </c>
      <c r="B291" s="289" t="str">
        <f t="shared" ca="1" si="82"/>
        <v/>
      </c>
      <c r="C291" s="290"/>
      <c r="D291" s="291"/>
      <c r="E291" s="292">
        <v>27700</v>
      </c>
      <c r="F291" s="293"/>
      <c r="G291" s="293"/>
      <c r="H291" s="293"/>
      <c r="I291" s="294"/>
      <c r="J291" s="294"/>
      <c r="K291" s="294"/>
      <c r="L291" s="295"/>
      <c r="M291" s="296" t="str">
        <f t="shared" ca="1" si="83"/>
        <v/>
      </c>
      <c r="N291" s="296" t="str">
        <f ca="1">IFERROR(IF(INDIRECT(ADDRESS(ROW(),$M$1))&lt;&gt;"",INDIRECT(ADDRESS(ROW(),$M$1))*VLOOKUP(INDIRECT(ADDRESS(ROW(),$I$1)),リスト!$A:$B,2,FALSE),""),"")</f>
        <v/>
      </c>
      <c r="O291" s="295"/>
      <c r="P291" s="296" t="str">
        <f t="shared" ca="1" si="84"/>
        <v/>
      </c>
      <c r="Q291" s="294"/>
      <c r="R291" s="295"/>
      <c r="S291" s="296" t="str">
        <f t="shared" ca="1" si="85"/>
        <v/>
      </c>
      <c r="T291" s="296" t="str">
        <f ca="1">IFERROR(IF(INDIRECT(ADDRESS(ROW(),$S$1))&lt;&gt;"",INDIRECT(ADDRESS(ROW(),$S$1))*VLOOKUP(INDIRECT(ADDRESS(ROW(),$I$1)),リスト!$A:$B,2,FALSE),""),"")</f>
        <v/>
      </c>
      <c r="U291" s="295"/>
      <c r="V291" s="296" t="str">
        <f t="shared" ca="1" si="86"/>
        <v/>
      </c>
      <c r="W291" s="295"/>
      <c r="X291" s="295"/>
      <c r="Y291" s="297" t="str">
        <f t="shared" ca="1" si="87"/>
        <v/>
      </c>
      <c r="Z291" s="293"/>
      <c r="AA291" s="298" t="str">
        <f t="shared" ca="1" si="88"/>
        <v/>
      </c>
      <c r="AB291" s="293"/>
      <c r="AC291" s="298" t="str">
        <f t="shared" ca="1" si="89"/>
        <v/>
      </c>
      <c r="AD291" s="293"/>
      <c r="AE291" s="298" t="str">
        <f t="shared" ca="1" si="90"/>
        <v/>
      </c>
      <c r="AF291" s="293"/>
      <c r="AG291" s="293"/>
      <c r="AH291" s="298" t="str">
        <f t="shared" ca="1" si="91"/>
        <v/>
      </c>
      <c r="AI291" s="293"/>
      <c r="AJ291" s="298" t="str">
        <f t="shared" ca="1" si="92"/>
        <v/>
      </c>
      <c r="AK291" s="298" t="str">
        <f t="shared" ca="1" si="81"/>
        <v/>
      </c>
      <c r="AL291" s="293"/>
      <c r="AM291" s="298" t="str">
        <f t="shared" ca="1" si="93"/>
        <v/>
      </c>
      <c r="AN291" s="293"/>
      <c r="AO291" s="298" t="str">
        <f t="shared" ca="1" si="99"/>
        <v/>
      </c>
      <c r="AP291" s="293"/>
      <c r="AQ291" s="298" t="str">
        <f t="shared" ca="1" si="94"/>
        <v/>
      </c>
      <c r="AR291" s="293"/>
      <c r="AS291" s="298" t="str">
        <f t="shared" ca="1" si="95"/>
        <v/>
      </c>
      <c r="AT291" s="293"/>
      <c r="AU291" s="298" t="str">
        <f t="shared" ca="1" si="96"/>
        <v/>
      </c>
      <c r="AV291" s="293"/>
      <c r="AW291" s="298" t="str">
        <f t="shared" ca="1" si="97"/>
        <v/>
      </c>
      <c r="AX291" s="293"/>
      <c r="AY291" s="299"/>
      <c r="AZ291" s="299" t="s">
        <v>5241</v>
      </c>
      <c r="BA291" s="299"/>
      <c r="BB291" s="299"/>
      <c r="BC291" s="299"/>
      <c r="BD291" s="299"/>
      <c r="BE291" s="299"/>
      <c r="BF291" s="299"/>
      <c r="BG291" s="299"/>
      <c r="BH291" s="300"/>
      <c r="BI291" s="301" t="str">
        <f t="shared" si="98"/>
        <v>-27700</v>
      </c>
      <c r="BJ291" s="301" t="e">
        <f ca="1">VLOOKUP(A291,資産数量・単位記入シート!$A$3:$AD$1000,30,)</f>
        <v>#N/A</v>
      </c>
      <c r="BK291" s="301">
        <f ca="1">SUMIF(公営の設計監督費!$A$2:$B$1956,工事情報入力シート!BI291,公営の設計監督費!$B$2:$B$1956)</f>
        <v>0</v>
      </c>
    </row>
    <row r="292" spans="1:63" ht="20.25" customHeight="1">
      <c r="A292" s="288" t="str">
        <f t="shared" ca="1" si="80"/>
        <v>----------</v>
      </c>
      <c r="B292" s="289" t="str">
        <f t="shared" ca="1" si="82"/>
        <v/>
      </c>
      <c r="C292" s="290"/>
      <c r="D292" s="291"/>
      <c r="E292" s="292">
        <v>27800</v>
      </c>
      <c r="F292" s="293"/>
      <c r="G292" s="293"/>
      <c r="H292" s="293"/>
      <c r="I292" s="294"/>
      <c r="J292" s="294"/>
      <c r="K292" s="294"/>
      <c r="L292" s="295"/>
      <c r="M292" s="296" t="str">
        <f t="shared" ca="1" si="83"/>
        <v/>
      </c>
      <c r="N292" s="296" t="str">
        <f ca="1">IFERROR(IF(INDIRECT(ADDRESS(ROW(),$M$1))&lt;&gt;"",INDIRECT(ADDRESS(ROW(),$M$1))*VLOOKUP(INDIRECT(ADDRESS(ROW(),$I$1)),リスト!$A:$B,2,FALSE),""),"")</f>
        <v/>
      </c>
      <c r="O292" s="295"/>
      <c r="P292" s="296" t="str">
        <f t="shared" ca="1" si="84"/>
        <v/>
      </c>
      <c r="Q292" s="294"/>
      <c r="R292" s="295"/>
      <c r="S292" s="296" t="str">
        <f t="shared" ca="1" si="85"/>
        <v/>
      </c>
      <c r="T292" s="296" t="str">
        <f ca="1">IFERROR(IF(INDIRECT(ADDRESS(ROW(),$S$1))&lt;&gt;"",INDIRECT(ADDRESS(ROW(),$S$1))*VLOOKUP(INDIRECT(ADDRESS(ROW(),$I$1)),リスト!$A:$B,2,FALSE),""),"")</f>
        <v/>
      </c>
      <c r="U292" s="295"/>
      <c r="V292" s="296" t="str">
        <f t="shared" ca="1" si="86"/>
        <v/>
      </c>
      <c r="W292" s="295"/>
      <c r="X292" s="295"/>
      <c r="Y292" s="297" t="str">
        <f t="shared" ca="1" si="87"/>
        <v/>
      </c>
      <c r="Z292" s="293"/>
      <c r="AA292" s="298" t="str">
        <f t="shared" ca="1" si="88"/>
        <v/>
      </c>
      <c r="AB292" s="293"/>
      <c r="AC292" s="298" t="str">
        <f t="shared" ca="1" si="89"/>
        <v/>
      </c>
      <c r="AD292" s="293"/>
      <c r="AE292" s="298" t="str">
        <f t="shared" ca="1" si="90"/>
        <v/>
      </c>
      <c r="AF292" s="293"/>
      <c r="AG292" s="293"/>
      <c r="AH292" s="298" t="str">
        <f t="shared" ca="1" si="91"/>
        <v/>
      </c>
      <c r="AI292" s="293"/>
      <c r="AJ292" s="298" t="str">
        <f t="shared" ca="1" si="92"/>
        <v/>
      </c>
      <c r="AK292" s="298" t="str">
        <f t="shared" ca="1" si="81"/>
        <v/>
      </c>
      <c r="AL292" s="293"/>
      <c r="AM292" s="298" t="str">
        <f t="shared" ca="1" si="93"/>
        <v/>
      </c>
      <c r="AN292" s="293"/>
      <c r="AO292" s="298" t="str">
        <f t="shared" ca="1" si="99"/>
        <v/>
      </c>
      <c r="AP292" s="293"/>
      <c r="AQ292" s="298" t="str">
        <f t="shared" ca="1" si="94"/>
        <v/>
      </c>
      <c r="AR292" s="293"/>
      <c r="AS292" s="298" t="str">
        <f t="shared" ca="1" si="95"/>
        <v/>
      </c>
      <c r="AT292" s="293"/>
      <c r="AU292" s="298" t="str">
        <f t="shared" ca="1" si="96"/>
        <v/>
      </c>
      <c r="AV292" s="293"/>
      <c r="AW292" s="298" t="str">
        <f t="shared" ca="1" si="97"/>
        <v/>
      </c>
      <c r="AX292" s="293"/>
      <c r="AY292" s="299"/>
      <c r="AZ292" s="299" t="s">
        <v>5241</v>
      </c>
      <c r="BA292" s="299"/>
      <c r="BB292" s="299"/>
      <c r="BC292" s="299"/>
      <c r="BD292" s="299"/>
      <c r="BE292" s="299"/>
      <c r="BF292" s="299"/>
      <c r="BG292" s="299"/>
      <c r="BH292" s="300"/>
      <c r="BI292" s="301" t="str">
        <f t="shared" si="98"/>
        <v>-27800</v>
      </c>
      <c r="BJ292" s="301" t="e">
        <f ca="1">VLOOKUP(A292,資産数量・単位記入シート!$A$3:$AD$1000,30,)</f>
        <v>#N/A</v>
      </c>
      <c r="BK292" s="301">
        <f ca="1">SUMIF(公営の設計監督費!$A$2:$B$1956,工事情報入力シート!BI292,公営の設計監督費!$B$2:$B$1956)</f>
        <v>0</v>
      </c>
    </row>
    <row r="293" spans="1:63" ht="20.25" customHeight="1">
      <c r="A293" s="288" t="str">
        <f t="shared" ca="1" si="80"/>
        <v>----------</v>
      </c>
      <c r="B293" s="289" t="str">
        <f t="shared" ca="1" si="82"/>
        <v/>
      </c>
      <c r="C293" s="290"/>
      <c r="D293" s="291"/>
      <c r="E293" s="292">
        <v>27900</v>
      </c>
      <c r="F293" s="293"/>
      <c r="G293" s="293"/>
      <c r="H293" s="293"/>
      <c r="I293" s="294"/>
      <c r="J293" s="294"/>
      <c r="K293" s="294"/>
      <c r="L293" s="295"/>
      <c r="M293" s="296" t="str">
        <f t="shared" ca="1" si="83"/>
        <v/>
      </c>
      <c r="N293" s="296" t="str">
        <f ca="1">IFERROR(IF(INDIRECT(ADDRESS(ROW(),$M$1))&lt;&gt;"",INDIRECT(ADDRESS(ROW(),$M$1))*VLOOKUP(INDIRECT(ADDRESS(ROW(),$I$1)),リスト!$A:$B,2,FALSE),""),"")</f>
        <v/>
      </c>
      <c r="O293" s="295"/>
      <c r="P293" s="296" t="str">
        <f t="shared" ca="1" si="84"/>
        <v/>
      </c>
      <c r="Q293" s="294"/>
      <c r="R293" s="295"/>
      <c r="S293" s="296" t="str">
        <f t="shared" ca="1" si="85"/>
        <v/>
      </c>
      <c r="T293" s="296" t="str">
        <f ca="1">IFERROR(IF(INDIRECT(ADDRESS(ROW(),$S$1))&lt;&gt;"",INDIRECT(ADDRESS(ROW(),$S$1))*VLOOKUP(INDIRECT(ADDRESS(ROW(),$I$1)),リスト!$A:$B,2,FALSE),""),"")</f>
        <v/>
      </c>
      <c r="U293" s="295"/>
      <c r="V293" s="296" t="str">
        <f t="shared" ca="1" si="86"/>
        <v/>
      </c>
      <c r="W293" s="295"/>
      <c r="X293" s="295"/>
      <c r="Y293" s="297" t="str">
        <f t="shared" ca="1" si="87"/>
        <v/>
      </c>
      <c r="Z293" s="293"/>
      <c r="AA293" s="298" t="str">
        <f t="shared" ca="1" si="88"/>
        <v/>
      </c>
      <c r="AB293" s="293"/>
      <c r="AC293" s="298" t="str">
        <f t="shared" ca="1" si="89"/>
        <v/>
      </c>
      <c r="AD293" s="293"/>
      <c r="AE293" s="298" t="str">
        <f t="shared" ca="1" si="90"/>
        <v/>
      </c>
      <c r="AF293" s="293"/>
      <c r="AG293" s="293"/>
      <c r="AH293" s="298" t="str">
        <f t="shared" ca="1" si="91"/>
        <v/>
      </c>
      <c r="AI293" s="293"/>
      <c r="AJ293" s="298" t="str">
        <f t="shared" ca="1" si="92"/>
        <v/>
      </c>
      <c r="AK293" s="298" t="str">
        <f t="shared" ca="1" si="81"/>
        <v/>
      </c>
      <c r="AL293" s="293"/>
      <c r="AM293" s="298" t="str">
        <f t="shared" ca="1" si="93"/>
        <v/>
      </c>
      <c r="AN293" s="293"/>
      <c r="AO293" s="298" t="str">
        <f t="shared" ca="1" si="99"/>
        <v/>
      </c>
      <c r="AP293" s="293"/>
      <c r="AQ293" s="298" t="str">
        <f t="shared" ca="1" si="94"/>
        <v/>
      </c>
      <c r="AR293" s="293"/>
      <c r="AS293" s="298" t="str">
        <f t="shared" ca="1" si="95"/>
        <v/>
      </c>
      <c r="AT293" s="293"/>
      <c r="AU293" s="298" t="str">
        <f t="shared" ca="1" si="96"/>
        <v/>
      </c>
      <c r="AV293" s="293"/>
      <c r="AW293" s="298" t="str">
        <f t="shared" ca="1" si="97"/>
        <v/>
      </c>
      <c r="AX293" s="293"/>
      <c r="AY293" s="299"/>
      <c r="AZ293" s="299" t="s">
        <v>5241</v>
      </c>
      <c r="BA293" s="299"/>
      <c r="BB293" s="299"/>
      <c r="BC293" s="299"/>
      <c r="BD293" s="299"/>
      <c r="BE293" s="299"/>
      <c r="BF293" s="299"/>
      <c r="BG293" s="299"/>
      <c r="BH293" s="300"/>
      <c r="BI293" s="301" t="str">
        <f t="shared" si="98"/>
        <v>-27900</v>
      </c>
      <c r="BJ293" s="301" t="e">
        <f ca="1">VLOOKUP(A293,資産数量・単位記入シート!$A$3:$AD$1000,30,)</f>
        <v>#N/A</v>
      </c>
      <c r="BK293" s="301">
        <f ca="1">SUMIF(公営の設計監督費!$A$2:$B$1956,工事情報入力シート!BI293,公営の設計監督費!$B$2:$B$1956)</f>
        <v>0</v>
      </c>
    </row>
    <row r="294" spans="1:63" ht="20.25" customHeight="1">
      <c r="A294" s="288" t="str">
        <f t="shared" ca="1" si="80"/>
        <v>----------</v>
      </c>
      <c r="B294" s="289" t="str">
        <f t="shared" ca="1" si="82"/>
        <v/>
      </c>
      <c r="C294" s="290"/>
      <c r="D294" s="291"/>
      <c r="E294" s="292">
        <v>28000</v>
      </c>
      <c r="F294" s="293"/>
      <c r="G294" s="293"/>
      <c r="H294" s="293"/>
      <c r="I294" s="294"/>
      <c r="J294" s="294"/>
      <c r="K294" s="294"/>
      <c r="L294" s="295"/>
      <c r="M294" s="296" t="str">
        <f t="shared" ca="1" si="83"/>
        <v/>
      </c>
      <c r="N294" s="296" t="str">
        <f ca="1">IFERROR(IF(INDIRECT(ADDRESS(ROW(),$M$1))&lt;&gt;"",INDIRECT(ADDRESS(ROW(),$M$1))*VLOOKUP(INDIRECT(ADDRESS(ROW(),$I$1)),リスト!$A:$B,2,FALSE),""),"")</f>
        <v/>
      </c>
      <c r="O294" s="295"/>
      <c r="P294" s="296" t="str">
        <f t="shared" ca="1" si="84"/>
        <v/>
      </c>
      <c r="Q294" s="294"/>
      <c r="R294" s="295"/>
      <c r="S294" s="296" t="str">
        <f t="shared" ca="1" si="85"/>
        <v/>
      </c>
      <c r="T294" s="296" t="str">
        <f ca="1">IFERROR(IF(INDIRECT(ADDRESS(ROW(),$S$1))&lt;&gt;"",INDIRECT(ADDRESS(ROW(),$S$1))*VLOOKUP(INDIRECT(ADDRESS(ROW(),$I$1)),リスト!$A:$B,2,FALSE),""),"")</f>
        <v/>
      </c>
      <c r="U294" s="295"/>
      <c r="V294" s="296" t="str">
        <f t="shared" ca="1" si="86"/>
        <v/>
      </c>
      <c r="W294" s="295"/>
      <c r="X294" s="295"/>
      <c r="Y294" s="297" t="str">
        <f t="shared" ca="1" si="87"/>
        <v/>
      </c>
      <c r="Z294" s="293"/>
      <c r="AA294" s="298" t="str">
        <f t="shared" ca="1" si="88"/>
        <v/>
      </c>
      <c r="AB294" s="293"/>
      <c r="AC294" s="298" t="str">
        <f t="shared" ca="1" si="89"/>
        <v/>
      </c>
      <c r="AD294" s="293"/>
      <c r="AE294" s="298" t="str">
        <f t="shared" ca="1" si="90"/>
        <v/>
      </c>
      <c r="AF294" s="293"/>
      <c r="AG294" s="293"/>
      <c r="AH294" s="298" t="str">
        <f t="shared" ca="1" si="91"/>
        <v/>
      </c>
      <c r="AI294" s="293"/>
      <c r="AJ294" s="298" t="str">
        <f t="shared" ca="1" si="92"/>
        <v/>
      </c>
      <c r="AK294" s="298" t="str">
        <f t="shared" ca="1" si="81"/>
        <v/>
      </c>
      <c r="AL294" s="293"/>
      <c r="AM294" s="298" t="str">
        <f t="shared" ca="1" si="93"/>
        <v/>
      </c>
      <c r="AN294" s="293"/>
      <c r="AO294" s="298" t="str">
        <f t="shared" ca="1" si="99"/>
        <v/>
      </c>
      <c r="AP294" s="293"/>
      <c r="AQ294" s="298" t="str">
        <f t="shared" ca="1" si="94"/>
        <v/>
      </c>
      <c r="AR294" s="293"/>
      <c r="AS294" s="298" t="str">
        <f t="shared" ca="1" si="95"/>
        <v/>
      </c>
      <c r="AT294" s="293"/>
      <c r="AU294" s="298" t="str">
        <f t="shared" ca="1" si="96"/>
        <v/>
      </c>
      <c r="AV294" s="293"/>
      <c r="AW294" s="298" t="str">
        <f t="shared" ca="1" si="97"/>
        <v/>
      </c>
      <c r="AX294" s="293"/>
      <c r="AY294" s="299"/>
      <c r="AZ294" s="299" t="s">
        <v>5241</v>
      </c>
      <c r="BA294" s="299"/>
      <c r="BB294" s="299"/>
      <c r="BC294" s="299"/>
      <c r="BD294" s="299"/>
      <c r="BE294" s="299"/>
      <c r="BF294" s="299"/>
      <c r="BG294" s="299"/>
      <c r="BH294" s="300"/>
      <c r="BI294" s="301" t="str">
        <f t="shared" si="98"/>
        <v>-28000</v>
      </c>
      <c r="BJ294" s="301" t="e">
        <f ca="1">VLOOKUP(A294,資産数量・単位記入シート!$A$3:$AD$1000,30,)</f>
        <v>#N/A</v>
      </c>
      <c r="BK294" s="301">
        <f ca="1">SUMIF(公営の設計監督費!$A$2:$B$1956,工事情報入力シート!BI294,公営の設計監督費!$B$2:$B$1956)</f>
        <v>0</v>
      </c>
    </row>
    <row r="295" spans="1:63" ht="20.25" customHeight="1">
      <c r="A295" s="288" t="str">
        <f t="shared" ca="1" si="80"/>
        <v>----------</v>
      </c>
      <c r="B295" s="289" t="str">
        <f t="shared" ca="1" si="82"/>
        <v/>
      </c>
      <c r="C295" s="290"/>
      <c r="D295" s="291"/>
      <c r="E295" s="292">
        <v>28100</v>
      </c>
      <c r="F295" s="293"/>
      <c r="G295" s="293"/>
      <c r="H295" s="293"/>
      <c r="I295" s="294"/>
      <c r="J295" s="294"/>
      <c r="K295" s="294"/>
      <c r="L295" s="295"/>
      <c r="M295" s="296" t="str">
        <f t="shared" ca="1" si="83"/>
        <v/>
      </c>
      <c r="N295" s="296" t="str">
        <f ca="1">IFERROR(IF(INDIRECT(ADDRESS(ROW(),$M$1))&lt;&gt;"",INDIRECT(ADDRESS(ROW(),$M$1))*VLOOKUP(INDIRECT(ADDRESS(ROW(),$I$1)),リスト!$A:$B,2,FALSE),""),"")</f>
        <v/>
      </c>
      <c r="O295" s="295"/>
      <c r="P295" s="296" t="str">
        <f t="shared" ca="1" si="84"/>
        <v/>
      </c>
      <c r="Q295" s="294"/>
      <c r="R295" s="295"/>
      <c r="S295" s="296" t="str">
        <f t="shared" ca="1" si="85"/>
        <v/>
      </c>
      <c r="T295" s="296" t="str">
        <f ca="1">IFERROR(IF(INDIRECT(ADDRESS(ROW(),$S$1))&lt;&gt;"",INDIRECT(ADDRESS(ROW(),$S$1))*VLOOKUP(INDIRECT(ADDRESS(ROW(),$I$1)),リスト!$A:$B,2,FALSE),""),"")</f>
        <v/>
      </c>
      <c r="U295" s="295"/>
      <c r="V295" s="296" t="str">
        <f t="shared" ca="1" si="86"/>
        <v/>
      </c>
      <c r="W295" s="295"/>
      <c r="X295" s="295"/>
      <c r="Y295" s="297" t="str">
        <f t="shared" ca="1" si="87"/>
        <v/>
      </c>
      <c r="Z295" s="293"/>
      <c r="AA295" s="298" t="str">
        <f t="shared" ca="1" si="88"/>
        <v/>
      </c>
      <c r="AB295" s="293"/>
      <c r="AC295" s="298" t="str">
        <f t="shared" ca="1" si="89"/>
        <v/>
      </c>
      <c r="AD295" s="293"/>
      <c r="AE295" s="298" t="str">
        <f t="shared" ca="1" si="90"/>
        <v/>
      </c>
      <c r="AF295" s="293"/>
      <c r="AG295" s="293"/>
      <c r="AH295" s="298" t="str">
        <f t="shared" ca="1" si="91"/>
        <v/>
      </c>
      <c r="AI295" s="293"/>
      <c r="AJ295" s="298" t="str">
        <f t="shared" ca="1" si="92"/>
        <v/>
      </c>
      <c r="AK295" s="298" t="str">
        <f t="shared" ca="1" si="81"/>
        <v/>
      </c>
      <c r="AL295" s="293"/>
      <c r="AM295" s="298" t="str">
        <f t="shared" ca="1" si="93"/>
        <v/>
      </c>
      <c r="AN295" s="293"/>
      <c r="AO295" s="298" t="str">
        <f t="shared" ca="1" si="99"/>
        <v/>
      </c>
      <c r="AP295" s="293"/>
      <c r="AQ295" s="298" t="str">
        <f t="shared" ca="1" si="94"/>
        <v/>
      </c>
      <c r="AR295" s="293"/>
      <c r="AS295" s="298" t="str">
        <f t="shared" ca="1" si="95"/>
        <v/>
      </c>
      <c r="AT295" s="293"/>
      <c r="AU295" s="298" t="str">
        <f t="shared" ca="1" si="96"/>
        <v/>
      </c>
      <c r="AV295" s="293"/>
      <c r="AW295" s="298" t="str">
        <f t="shared" ca="1" si="97"/>
        <v/>
      </c>
      <c r="AX295" s="293"/>
      <c r="AY295" s="299"/>
      <c r="AZ295" s="299" t="s">
        <v>5241</v>
      </c>
      <c r="BA295" s="299"/>
      <c r="BB295" s="299"/>
      <c r="BC295" s="299"/>
      <c r="BD295" s="299"/>
      <c r="BE295" s="299"/>
      <c r="BF295" s="299"/>
      <c r="BG295" s="299"/>
      <c r="BH295" s="300"/>
      <c r="BI295" s="301" t="str">
        <f t="shared" si="98"/>
        <v>-28100</v>
      </c>
      <c r="BJ295" s="301" t="e">
        <f ca="1">VLOOKUP(A295,資産数量・単位記入シート!$A$3:$AD$1000,30,)</f>
        <v>#N/A</v>
      </c>
      <c r="BK295" s="301">
        <f ca="1">SUMIF(公営の設計監督費!$A$2:$B$1956,工事情報入力シート!BI295,公営の設計監督費!$B$2:$B$1956)</f>
        <v>0</v>
      </c>
    </row>
    <row r="296" spans="1:63" ht="20.25" customHeight="1">
      <c r="A296" s="288" t="str">
        <f t="shared" ca="1" si="80"/>
        <v>----------</v>
      </c>
      <c r="B296" s="289" t="str">
        <f t="shared" ca="1" si="82"/>
        <v/>
      </c>
      <c r="C296" s="290"/>
      <c r="D296" s="291"/>
      <c r="E296" s="292">
        <v>28200</v>
      </c>
      <c r="F296" s="293"/>
      <c r="G296" s="293"/>
      <c r="H296" s="293"/>
      <c r="I296" s="294"/>
      <c r="J296" s="294"/>
      <c r="K296" s="294"/>
      <c r="L296" s="295"/>
      <c r="M296" s="296" t="str">
        <f t="shared" ca="1" si="83"/>
        <v/>
      </c>
      <c r="N296" s="296" t="str">
        <f ca="1">IFERROR(IF(INDIRECT(ADDRESS(ROW(),$M$1))&lt;&gt;"",INDIRECT(ADDRESS(ROW(),$M$1))*VLOOKUP(INDIRECT(ADDRESS(ROW(),$I$1)),リスト!$A:$B,2,FALSE),""),"")</f>
        <v/>
      </c>
      <c r="O296" s="295"/>
      <c r="P296" s="296" t="str">
        <f t="shared" ca="1" si="84"/>
        <v/>
      </c>
      <c r="Q296" s="294"/>
      <c r="R296" s="295"/>
      <c r="S296" s="296" t="str">
        <f t="shared" ca="1" si="85"/>
        <v/>
      </c>
      <c r="T296" s="296" t="str">
        <f ca="1">IFERROR(IF(INDIRECT(ADDRESS(ROW(),$S$1))&lt;&gt;"",INDIRECT(ADDRESS(ROW(),$S$1))*VLOOKUP(INDIRECT(ADDRESS(ROW(),$I$1)),リスト!$A:$B,2,FALSE),""),"")</f>
        <v/>
      </c>
      <c r="U296" s="295"/>
      <c r="V296" s="296" t="str">
        <f t="shared" ca="1" si="86"/>
        <v/>
      </c>
      <c r="W296" s="295"/>
      <c r="X296" s="295"/>
      <c r="Y296" s="297" t="str">
        <f t="shared" ca="1" si="87"/>
        <v/>
      </c>
      <c r="Z296" s="293"/>
      <c r="AA296" s="298" t="str">
        <f t="shared" ca="1" si="88"/>
        <v/>
      </c>
      <c r="AB296" s="293"/>
      <c r="AC296" s="298" t="str">
        <f t="shared" ca="1" si="89"/>
        <v/>
      </c>
      <c r="AD296" s="293"/>
      <c r="AE296" s="298" t="str">
        <f t="shared" ca="1" si="90"/>
        <v/>
      </c>
      <c r="AF296" s="293"/>
      <c r="AG296" s="293"/>
      <c r="AH296" s="298" t="str">
        <f t="shared" ca="1" si="91"/>
        <v/>
      </c>
      <c r="AI296" s="293"/>
      <c r="AJ296" s="298" t="str">
        <f t="shared" ca="1" si="92"/>
        <v/>
      </c>
      <c r="AK296" s="298" t="str">
        <f t="shared" ca="1" si="81"/>
        <v/>
      </c>
      <c r="AL296" s="293"/>
      <c r="AM296" s="298" t="str">
        <f t="shared" ca="1" si="93"/>
        <v/>
      </c>
      <c r="AN296" s="293"/>
      <c r="AO296" s="298" t="str">
        <f t="shared" ca="1" si="99"/>
        <v/>
      </c>
      <c r="AP296" s="293"/>
      <c r="AQ296" s="298" t="str">
        <f t="shared" ca="1" si="94"/>
        <v/>
      </c>
      <c r="AR296" s="293"/>
      <c r="AS296" s="298" t="str">
        <f t="shared" ca="1" si="95"/>
        <v/>
      </c>
      <c r="AT296" s="293"/>
      <c r="AU296" s="298" t="str">
        <f t="shared" ca="1" si="96"/>
        <v/>
      </c>
      <c r="AV296" s="293"/>
      <c r="AW296" s="298" t="str">
        <f t="shared" ca="1" si="97"/>
        <v/>
      </c>
      <c r="AX296" s="293"/>
      <c r="AY296" s="299"/>
      <c r="AZ296" s="299" t="s">
        <v>5241</v>
      </c>
      <c r="BA296" s="299"/>
      <c r="BB296" s="299"/>
      <c r="BC296" s="299"/>
      <c r="BD296" s="299"/>
      <c r="BE296" s="299"/>
      <c r="BF296" s="299"/>
      <c r="BG296" s="299"/>
      <c r="BH296" s="300"/>
      <c r="BI296" s="301" t="str">
        <f t="shared" si="98"/>
        <v>-28200</v>
      </c>
      <c r="BJ296" s="301" t="e">
        <f ca="1">VLOOKUP(A296,資産数量・単位記入シート!$A$3:$AD$1000,30,)</f>
        <v>#N/A</v>
      </c>
      <c r="BK296" s="301">
        <f ca="1">SUMIF(公営の設計監督費!$A$2:$B$1956,工事情報入力シート!BI296,公営の設計監督費!$B$2:$B$1956)</f>
        <v>0</v>
      </c>
    </row>
    <row r="297" spans="1:63" ht="20.25" customHeight="1">
      <c r="A297" s="288" t="str">
        <f t="shared" ca="1" si="80"/>
        <v>----------</v>
      </c>
      <c r="B297" s="289" t="str">
        <f t="shared" ca="1" si="82"/>
        <v/>
      </c>
      <c r="C297" s="290"/>
      <c r="D297" s="291"/>
      <c r="E297" s="292">
        <v>28300</v>
      </c>
      <c r="F297" s="293"/>
      <c r="G297" s="293"/>
      <c r="H297" s="293"/>
      <c r="I297" s="294"/>
      <c r="J297" s="294"/>
      <c r="K297" s="294"/>
      <c r="L297" s="295"/>
      <c r="M297" s="296" t="str">
        <f t="shared" ca="1" si="83"/>
        <v/>
      </c>
      <c r="N297" s="296" t="str">
        <f ca="1">IFERROR(IF(INDIRECT(ADDRESS(ROW(),$M$1))&lt;&gt;"",INDIRECT(ADDRESS(ROW(),$M$1))*VLOOKUP(INDIRECT(ADDRESS(ROW(),$I$1)),リスト!$A:$B,2,FALSE),""),"")</f>
        <v/>
      </c>
      <c r="O297" s="295"/>
      <c r="P297" s="296" t="str">
        <f t="shared" ca="1" si="84"/>
        <v/>
      </c>
      <c r="Q297" s="294"/>
      <c r="R297" s="295"/>
      <c r="S297" s="296" t="str">
        <f t="shared" ca="1" si="85"/>
        <v/>
      </c>
      <c r="T297" s="296" t="str">
        <f ca="1">IFERROR(IF(INDIRECT(ADDRESS(ROW(),$S$1))&lt;&gt;"",INDIRECT(ADDRESS(ROW(),$S$1))*VLOOKUP(INDIRECT(ADDRESS(ROW(),$I$1)),リスト!$A:$B,2,FALSE),""),"")</f>
        <v/>
      </c>
      <c r="U297" s="295"/>
      <c r="V297" s="296" t="str">
        <f t="shared" ca="1" si="86"/>
        <v/>
      </c>
      <c r="W297" s="295"/>
      <c r="X297" s="295"/>
      <c r="Y297" s="297" t="str">
        <f t="shared" ca="1" si="87"/>
        <v/>
      </c>
      <c r="Z297" s="293"/>
      <c r="AA297" s="298" t="str">
        <f t="shared" ca="1" si="88"/>
        <v/>
      </c>
      <c r="AB297" s="293"/>
      <c r="AC297" s="298" t="str">
        <f t="shared" ca="1" si="89"/>
        <v/>
      </c>
      <c r="AD297" s="293"/>
      <c r="AE297" s="298" t="str">
        <f t="shared" ca="1" si="90"/>
        <v/>
      </c>
      <c r="AF297" s="293"/>
      <c r="AG297" s="293"/>
      <c r="AH297" s="298" t="str">
        <f t="shared" ca="1" si="91"/>
        <v/>
      </c>
      <c r="AI297" s="293"/>
      <c r="AJ297" s="298" t="str">
        <f t="shared" ca="1" si="92"/>
        <v/>
      </c>
      <c r="AK297" s="298" t="str">
        <f t="shared" ca="1" si="81"/>
        <v/>
      </c>
      <c r="AL297" s="293"/>
      <c r="AM297" s="298" t="str">
        <f t="shared" ca="1" si="93"/>
        <v/>
      </c>
      <c r="AN297" s="293"/>
      <c r="AO297" s="298" t="str">
        <f t="shared" ca="1" si="99"/>
        <v/>
      </c>
      <c r="AP297" s="293"/>
      <c r="AQ297" s="298" t="str">
        <f t="shared" ca="1" si="94"/>
        <v/>
      </c>
      <c r="AR297" s="293"/>
      <c r="AS297" s="298" t="str">
        <f t="shared" ca="1" si="95"/>
        <v/>
      </c>
      <c r="AT297" s="293"/>
      <c r="AU297" s="298" t="str">
        <f t="shared" ca="1" si="96"/>
        <v/>
      </c>
      <c r="AV297" s="293"/>
      <c r="AW297" s="298" t="str">
        <f t="shared" ca="1" si="97"/>
        <v/>
      </c>
      <c r="AX297" s="293"/>
      <c r="AY297" s="299"/>
      <c r="AZ297" s="299" t="s">
        <v>5241</v>
      </c>
      <c r="BA297" s="299"/>
      <c r="BB297" s="299"/>
      <c r="BC297" s="299"/>
      <c r="BD297" s="299"/>
      <c r="BE297" s="299"/>
      <c r="BF297" s="299"/>
      <c r="BG297" s="299"/>
      <c r="BH297" s="300"/>
      <c r="BI297" s="301" t="str">
        <f t="shared" si="98"/>
        <v>-28300</v>
      </c>
      <c r="BJ297" s="301" t="e">
        <f ca="1">VLOOKUP(A297,資産数量・単位記入シート!$A$3:$AD$1000,30,)</f>
        <v>#N/A</v>
      </c>
      <c r="BK297" s="301">
        <f ca="1">SUMIF(公営の設計監督費!$A$2:$B$1956,工事情報入力シート!BI297,公営の設計監督費!$B$2:$B$1956)</f>
        <v>0</v>
      </c>
    </row>
    <row r="298" spans="1:63" ht="20.25" customHeight="1">
      <c r="A298" s="288" t="str">
        <f t="shared" ca="1" si="80"/>
        <v>----------</v>
      </c>
      <c r="B298" s="289" t="str">
        <f t="shared" ca="1" si="82"/>
        <v/>
      </c>
      <c r="C298" s="290"/>
      <c r="D298" s="291"/>
      <c r="E298" s="292">
        <v>28400</v>
      </c>
      <c r="F298" s="293"/>
      <c r="G298" s="293"/>
      <c r="H298" s="293"/>
      <c r="I298" s="294"/>
      <c r="J298" s="294"/>
      <c r="K298" s="294"/>
      <c r="L298" s="295"/>
      <c r="M298" s="296" t="str">
        <f t="shared" ca="1" si="83"/>
        <v/>
      </c>
      <c r="N298" s="296" t="str">
        <f ca="1">IFERROR(IF(INDIRECT(ADDRESS(ROW(),$M$1))&lt;&gt;"",INDIRECT(ADDRESS(ROW(),$M$1))*VLOOKUP(INDIRECT(ADDRESS(ROW(),$I$1)),リスト!$A:$B,2,FALSE),""),"")</f>
        <v/>
      </c>
      <c r="O298" s="295"/>
      <c r="P298" s="296" t="str">
        <f t="shared" ca="1" si="84"/>
        <v/>
      </c>
      <c r="Q298" s="294"/>
      <c r="R298" s="295"/>
      <c r="S298" s="296" t="str">
        <f t="shared" ca="1" si="85"/>
        <v/>
      </c>
      <c r="T298" s="296" t="str">
        <f ca="1">IFERROR(IF(INDIRECT(ADDRESS(ROW(),$S$1))&lt;&gt;"",INDIRECT(ADDRESS(ROW(),$S$1))*VLOOKUP(INDIRECT(ADDRESS(ROW(),$I$1)),リスト!$A:$B,2,FALSE),""),"")</f>
        <v/>
      </c>
      <c r="U298" s="295"/>
      <c r="V298" s="296" t="str">
        <f t="shared" ca="1" si="86"/>
        <v/>
      </c>
      <c r="W298" s="295"/>
      <c r="X298" s="295"/>
      <c r="Y298" s="297" t="str">
        <f t="shared" ca="1" si="87"/>
        <v/>
      </c>
      <c r="Z298" s="293"/>
      <c r="AA298" s="298" t="str">
        <f t="shared" ca="1" si="88"/>
        <v/>
      </c>
      <c r="AB298" s="293"/>
      <c r="AC298" s="298" t="str">
        <f t="shared" ca="1" si="89"/>
        <v/>
      </c>
      <c r="AD298" s="293"/>
      <c r="AE298" s="298" t="str">
        <f t="shared" ca="1" si="90"/>
        <v/>
      </c>
      <c r="AF298" s="293"/>
      <c r="AG298" s="293"/>
      <c r="AH298" s="298" t="str">
        <f t="shared" ca="1" si="91"/>
        <v/>
      </c>
      <c r="AI298" s="293"/>
      <c r="AJ298" s="298" t="str">
        <f t="shared" ca="1" si="92"/>
        <v/>
      </c>
      <c r="AK298" s="298" t="str">
        <f t="shared" ca="1" si="81"/>
        <v/>
      </c>
      <c r="AL298" s="293"/>
      <c r="AM298" s="298" t="str">
        <f t="shared" ca="1" si="93"/>
        <v/>
      </c>
      <c r="AN298" s="293"/>
      <c r="AO298" s="298" t="str">
        <f t="shared" ca="1" si="99"/>
        <v/>
      </c>
      <c r="AP298" s="293"/>
      <c r="AQ298" s="298" t="str">
        <f t="shared" ca="1" si="94"/>
        <v/>
      </c>
      <c r="AR298" s="293"/>
      <c r="AS298" s="298" t="str">
        <f t="shared" ca="1" si="95"/>
        <v/>
      </c>
      <c r="AT298" s="293"/>
      <c r="AU298" s="298" t="str">
        <f t="shared" ca="1" si="96"/>
        <v/>
      </c>
      <c r="AV298" s="293"/>
      <c r="AW298" s="298" t="str">
        <f t="shared" ca="1" si="97"/>
        <v/>
      </c>
      <c r="AX298" s="293"/>
      <c r="AY298" s="299"/>
      <c r="AZ298" s="299" t="s">
        <v>5241</v>
      </c>
      <c r="BA298" s="299"/>
      <c r="BB298" s="299"/>
      <c r="BC298" s="299"/>
      <c r="BD298" s="299"/>
      <c r="BE298" s="299"/>
      <c r="BF298" s="299"/>
      <c r="BG298" s="299"/>
      <c r="BH298" s="300"/>
      <c r="BI298" s="301" t="str">
        <f t="shared" si="98"/>
        <v>-28400</v>
      </c>
      <c r="BJ298" s="301" t="e">
        <f ca="1">VLOOKUP(A298,資産数量・単位記入シート!$A$3:$AD$1000,30,)</f>
        <v>#N/A</v>
      </c>
      <c r="BK298" s="301">
        <f ca="1">SUMIF(公営の設計監督費!$A$2:$B$1956,工事情報入力シート!BI298,公営の設計監督費!$B$2:$B$1956)</f>
        <v>0</v>
      </c>
    </row>
    <row r="299" spans="1:63" ht="20.25" customHeight="1">
      <c r="A299" s="288" t="str">
        <f t="shared" ca="1" si="80"/>
        <v>----------</v>
      </c>
      <c r="B299" s="289" t="str">
        <f t="shared" ca="1" si="82"/>
        <v/>
      </c>
      <c r="C299" s="290"/>
      <c r="D299" s="291"/>
      <c r="E299" s="292">
        <v>28500</v>
      </c>
      <c r="F299" s="293"/>
      <c r="G299" s="293"/>
      <c r="H299" s="293"/>
      <c r="I299" s="294"/>
      <c r="J299" s="294"/>
      <c r="K299" s="294"/>
      <c r="L299" s="295"/>
      <c r="M299" s="296" t="str">
        <f t="shared" ca="1" si="83"/>
        <v/>
      </c>
      <c r="N299" s="296" t="str">
        <f ca="1">IFERROR(IF(INDIRECT(ADDRESS(ROW(),$M$1))&lt;&gt;"",INDIRECT(ADDRESS(ROW(),$M$1))*VLOOKUP(INDIRECT(ADDRESS(ROW(),$I$1)),リスト!$A:$B,2,FALSE),""),"")</f>
        <v/>
      </c>
      <c r="O299" s="295"/>
      <c r="P299" s="296" t="str">
        <f t="shared" ca="1" si="84"/>
        <v/>
      </c>
      <c r="Q299" s="294"/>
      <c r="R299" s="295"/>
      <c r="S299" s="296" t="str">
        <f t="shared" ca="1" si="85"/>
        <v/>
      </c>
      <c r="T299" s="296" t="str">
        <f ca="1">IFERROR(IF(INDIRECT(ADDRESS(ROW(),$S$1))&lt;&gt;"",INDIRECT(ADDRESS(ROW(),$S$1))*VLOOKUP(INDIRECT(ADDRESS(ROW(),$I$1)),リスト!$A:$B,2,FALSE),""),"")</f>
        <v/>
      </c>
      <c r="U299" s="295"/>
      <c r="V299" s="296" t="str">
        <f t="shared" ca="1" si="86"/>
        <v/>
      </c>
      <c r="W299" s="295"/>
      <c r="X299" s="295"/>
      <c r="Y299" s="297" t="str">
        <f t="shared" ca="1" si="87"/>
        <v/>
      </c>
      <c r="Z299" s="293"/>
      <c r="AA299" s="298" t="str">
        <f t="shared" ca="1" si="88"/>
        <v/>
      </c>
      <c r="AB299" s="293"/>
      <c r="AC299" s="298" t="str">
        <f t="shared" ca="1" si="89"/>
        <v/>
      </c>
      <c r="AD299" s="293"/>
      <c r="AE299" s="298" t="str">
        <f t="shared" ca="1" si="90"/>
        <v/>
      </c>
      <c r="AF299" s="293"/>
      <c r="AG299" s="293"/>
      <c r="AH299" s="298" t="str">
        <f t="shared" ca="1" si="91"/>
        <v/>
      </c>
      <c r="AI299" s="293"/>
      <c r="AJ299" s="298" t="str">
        <f t="shared" ca="1" si="92"/>
        <v/>
      </c>
      <c r="AK299" s="298" t="str">
        <f t="shared" ca="1" si="81"/>
        <v/>
      </c>
      <c r="AL299" s="293"/>
      <c r="AM299" s="298" t="str">
        <f t="shared" ca="1" si="93"/>
        <v/>
      </c>
      <c r="AN299" s="293"/>
      <c r="AO299" s="298" t="str">
        <f t="shared" ca="1" si="99"/>
        <v/>
      </c>
      <c r="AP299" s="293"/>
      <c r="AQ299" s="298" t="str">
        <f t="shared" ca="1" si="94"/>
        <v/>
      </c>
      <c r="AR299" s="293"/>
      <c r="AS299" s="298" t="str">
        <f t="shared" ca="1" si="95"/>
        <v/>
      </c>
      <c r="AT299" s="293"/>
      <c r="AU299" s="298" t="str">
        <f t="shared" ca="1" si="96"/>
        <v/>
      </c>
      <c r="AV299" s="293"/>
      <c r="AW299" s="298" t="str">
        <f t="shared" ca="1" si="97"/>
        <v/>
      </c>
      <c r="AX299" s="293"/>
      <c r="AY299" s="299"/>
      <c r="AZ299" s="299" t="s">
        <v>5241</v>
      </c>
      <c r="BA299" s="299"/>
      <c r="BB299" s="299"/>
      <c r="BC299" s="299"/>
      <c r="BD299" s="299"/>
      <c r="BE299" s="299"/>
      <c r="BF299" s="299"/>
      <c r="BG299" s="299"/>
      <c r="BH299" s="300"/>
      <c r="BI299" s="301" t="str">
        <f t="shared" si="98"/>
        <v>-28500</v>
      </c>
      <c r="BJ299" s="301" t="e">
        <f ca="1">VLOOKUP(A299,資産数量・単位記入シート!$A$3:$AD$1000,30,)</f>
        <v>#N/A</v>
      </c>
      <c r="BK299" s="301">
        <f ca="1">SUMIF(公営の設計監督費!$A$2:$B$1956,工事情報入力シート!BI299,公営の設計監督費!$B$2:$B$1956)</f>
        <v>0</v>
      </c>
    </row>
    <row r="300" spans="1:63" ht="20.25" customHeight="1">
      <c r="A300" s="288" t="str">
        <f t="shared" ca="1" si="80"/>
        <v>----------</v>
      </c>
      <c r="B300" s="289" t="str">
        <f t="shared" ca="1" si="82"/>
        <v/>
      </c>
      <c r="C300" s="290"/>
      <c r="D300" s="291"/>
      <c r="E300" s="292">
        <v>28600</v>
      </c>
      <c r="F300" s="293"/>
      <c r="G300" s="293"/>
      <c r="H300" s="293"/>
      <c r="I300" s="294"/>
      <c r="J300" s="294"/>
      <c r="K300" s="294"/>
      <c r="L300" s="295"/>
      <c r="M300" s="296" t="str">
        <f t="shared" ca="1" si="83"/>
        <v/>
      </c>
      <c r="N300" s="296" t="str">
        <f ca="1">IFERROR(IF(INDIRECT(ADDRESS(ROW(),$M$1))&lt;&gt;"",INDIRECT(ADDRESS(ROW(),$M$1))*VLOOKUP(INDIRECT(ADDRESS(ROW(),$I$1)),リスト!$A:$B,2,FALSE),""),"")</f>
        <v/>
      </c>
      <c r="O300" s="295"/>
      <c r="P300" s="296" t="str">
        <f t="shared" ca="1" si="84"/>
        <v/>
      </c>
      <c r="Q300" s="294"/>
      <c r="R300" s="295"/>
      <c r="S300" s="296" t="str">
        <f t="shared" ca="1" si="85"/>
        <v/>
      </c>
      <c r="T300" s="296" t="str">
        <f ca="1">IFERROR(IF(INDIRECT(ADDRESS(ROW(),$S$1))&lt;&gt;"",INDIRECT(ADDRESS(ROW(),$S$1))*VLOOKUP(INDIRECT(ADDRESS(ROW(),$I$1)),リスト!$A:$B,2,FALSE),""),"")</f>
        <v/>
      </c>
      <c r="U300" s="295"/>
      <c r="V300" s="296" t="str">
        <f t="shared" ca="1" si="86"/>
        <v/>
      </c>
      <c r="W300" s="295"/>
      <c r="X300" s="295"/>
      <c r="Y300" s="297" t="str">
        <f t="shared" ca="1" si="87"/>
        <v/>
      </c>
      <c r="Z300" s="293"/>
      <c r="AA300" s="298" t="str">
        <f t="shared" ca="1" si="88"/>
        <v/>
      </c>
      <c r="AB300" s="293"/>
      <c r="AC300" s="298" t="str">
        <f t="shared" ca="1" si="89"/>
        <v/>
      </c>
      <c r="AD300" s="293"/>
      <c r="AE300" s="298" t="str">
        <f t="shared" ca="1" si="90"/>
        <v/>
      </c>
      <c r="AF300" s="293"/>
      <c r="AG300" s="293"/>
      <c r="AH300" s="298" t="str">
        <f t="shared" ca="1" si="91"/>
        <v/>
      </c>
      <c r="AI300" s="293"/>
      <c r="AJ300" s="298" t="str">
        <f t="shared" ca="1" si="92"/>
        <v/>
      </c>
      <c r="AK300" s="298" t="str">
        <f t="shared" ca="1" si="81"/>
        <v/>
      </c>
      <c r="AL300" s="293"/>
      <c r="AM300" s="298" t="str">
        <f t="shared" ca="1" si="93"/>
        <v/>
      </c>
      <c r="AN300" s="293"/>
      <c r="AO300" s="298" t="str">
        <f t="shared" ca="1" si="99"/>
        <v/>
      </c>
      <c r="AP300" s="293"/>
      <c r="AQ300" s="298" t="str">
        <f t="shared" ca="1" si="94"/>
        <v/>
      </c>
      <c r="AR300" s="293"/>
      <c r="AS300" s="298" t="str">
        <f t="shared" ca="1" si="95"/>
        <v/>
      </c>
      <c r="AT300" s="293"/>
      <c r="AU300" s="298" t="str">
        <f t="shared" ca="1" si="96"/>
        <v/>
      </c>
      <c r="AV300" s="293"/>
      <c r="AW300" s="298" t="str">
        <f t="shared" ca="1" si="97"/>
        <v/>
      </c>
      <c r="AX300" s="293"/>
      <c r="AY300" s="299"/>
      <c r="AZ300" s="299" t="s">
        <v>5241</v>
      </c>
      <c r="BA300" s="299"/>
      <c r="BB300" s="299"/>
      <c r="BC300" s="299"/>
      <c r="BD300" s="299"/>
      <c r="BE300" s="299"/>
      <c r="BF300" s="299"/>
      <c r="BG300" s="299"/>
      <c r="BH300" s="300"/>
      <c r="BI300" s="301" t="str">
        <f t="shared" si="98"/>
        <v>-28600</v>
      </c>
      <c r="BJ300" s="301" t="e">
        <f ca="1">VLOOKUP(A300,資産数量・単位記入シート!$A$3:$AD$1000,30,)</f>
        <v>#N/A</v>
      </c>
      <c r="BK300" s="301">
        <f ca="1">SUMIF(公営の設計監督費!$A$2:$B$1956,工事情報入力シート!BI300,公営の設計監督費!$B$2:$B$1956)</f>
        <v>0</v>
      </c>
    </row>
    <row r="301" spans="1:63" ht="20.25" customHeight="1">
      <c r="A301" s="288" t="str">
        <f t="shared" ca="1" si="80"/>
        <v>----------</v>
      </c>
      <c r="B301" s="289" t="str">
        <f t="shared" ca="1" si="82"/>
        <v/>
      </c>
      <c r="C301" s="290"/>
      <c r="D301" s="291"/>
      <c r="E301" s="292">
        <v>28700</v>
      </c>
      <c r="F301" s="293"/>
      <c r="G301" s="293"/>
      <c r="H301" s="293"/>
      <c r="I301" s="294"/>
      <c r="J301" s="294"/>
      <c r="K301" s="294"/>
      <c r="L301" s="295"/>
      <c r="M301" s="296" t="str">
        <f t="shared" ca="1" si="83"/>
        <v/>
      </c>
      <c r="N301" s="296" t="str">
        <f ca="1">IFERROR(IF(INDIRECT(ADDRESS(ROW(),$M$1))&lt;&gt;"",INDIRECT(ADDRESS(ROW(),$M$1))*VLOOKUP(INDIRECT(ADDRESS(ROW(),$I$1)),リスト!$A:$B,2,FALSE),""),"")</f>
        <v/>
      </c>
      <c r="O301" s="295"/>
      <c r="P301" s="296" t="str">
        <f t="shared" ca="1" si="84"/>
        <v/>
      </c>
      <c r="Q301" s="294"/>
      <c r="R301" s="295"/>
      <c r="S301" s="296" t="str">
        <f t="shared" ca="1" si="85"/>
        <v/>
      </c>
      <c r="T301" s="296" t="str">
        <f ca="1">IFERROR(IF(INDIRECT(ADDRESS(ROW(),$S$1))&lt;&gt;"",INDIRECT(ADDRESS(ROW(),$S$1))*VLOOKUP(INDIRECT(ADDRESS(ROW(),$I$1)),リスト!$A:$B,2,FALSE),""),"")</f>
        <v/>
      </c>
      <c r="U301" s="295"/>
      <c r="V301" s="296" t="str">
        <f t="shared" ca="1" si="86"/>
        <v/>
      </c>
      <c r="W301" s="295"/>
      <c r="X301" s="295"/>
      <c r="Y301" s="297" t="str">
        <f t="shared" ca="1" si="87"/>
        <v/>
      </c>
      <c r="Z301" s="293"/>
      <c r="AA301" s="298" t="str">
        <f t="shared" ca="1" si="88"/>
        <v/>
      </c>
      <c r="AB301" s="293"/>
      <c r="AC301" s="298" t="str">
        <f t="shared" ca="1" si="89"/>
        <v/>
      </c>
      <c r="AD301" s="293"/>
      <c r="AE301" s="298" t="str">
        <f t="shared" ca="1" si="90"/>
        <v/>
      </c>
      <c r="AF301" s="293"/>
      <c r="AG301" s="293"/>
      <c r="AH301" s="298" t="str">
        <f t="shared" ca="1" si="91"/>
        <v/>
      </c>
      <c r="AI301" s="293"/>
      <c r="AJ301" s="298" t="str">
        <f t="shared" ca="1" si="92"/>
        <v/>
      </c>
      <c r="AK301" s="298" t="str">
        <f t="shared" ca="1" si="81"/>
        <v/>
      </c>
      <c r="AL301" s="293"/>
      <c r="AM301" s="298" t="str">
        <f t="shared" ca="1" si="93"/>
        <v/>
      </c>
      <c r="AN301" s="293"/>
      <c r="AO301" s="298" t="str">
        <f t="shared" ca="1" si="99"/>
        <v/>
      </c>
      <c r="AP301" s="293"/>
      <c r="AQ301" s="298" t="str">
        <f t="shared" ca="1" si="94"/>
        <v/>
      </c>
      <c r="AR301" s="293"/>
      <c r="AS301" s="298" t="str">
        <f t="shared" ca="1" si="95"/>
        <v/>
      </c>
      <c r="AT301" s="293"/>
      <c r="AU301" s="298" t="str">
        <f t="shared" ca="1" si="96"/>
        <v/>
      </c>
      <c r="AV301" s="293"/>
      <c r="AW301" s="298" t="str">
        <f t="shared" ca="1" si="97"/>
        <v/>
      </c>
      <c r="AX301" s="293"/>
      <c r="AY301" s="299"/>
      <c r="AZ301" s="299" t="s">
        <v>5241</v>
      </c>
      <c r="BA301" s="299"/>
      <c r="BB301" s="299"/>
      <c r="BC301" s="299"/>
      <c r="BD301" s="299"/>
      <c r="BE301" s="299"/>
      <c r="BF301" s="299"/>
      <c r="BG301" s="299"/>
      <c r="BH301" s="300"/>
      <c r="BI301" s="301" t="str">
        <f t="shared" si="98"/>
        <v>-28700</v>
      </c>
      <c r="BJ301" s="301" t="e">
        <f ca="1">VLOOKUP(A301,資産数量・単位記入シート!$A$3:$AD$1000,30,)</f>
        <v>#N/A</v>
      </c>
      <c r="BK301" s="301">
        <f ca="1">SUMIF(公営の設計監督費!$A$2:$B$1956,工事情報入力シート!BI301,公営の設計監督費!$B$2:$B$1956)</f>
        <v>0</v>
      </c>
    </row>
    <row r="302" spans="1:63" ht="20.25" customHeight="1">
      <c r="A302" s="288" t="str">
        <f t="shared" ca="1" si="80"/>
        <v>----------</v>
      </c>
      <c r="B302" s="289" t="str">
        <f t="shared" ca="1" si="82"/>
        <v/>
      </c>
      <c r="C302" s="290"/>
      <c r="D302" s="291"/>
      <c r="E302" s="292">
        <v>28800</v>
      </c>
      <c r="F302" s="293"/>
      <c r="G302" s="293"/>
      <c r="H302" s="293"/>
      <c r="I302" s="294"/>
      <c r="J302" s="294"/>
      <c r="K302" s="294"/>
      <c r="L302" s="295"/>
      <c r="M302" s="296" t="str">
        <f t="shared" ca="1" si="83"/>
        <v/>
      </c>
      <c r="N302" s="296" t="str">
        <f ca="1">IFERROR(IF(INDIRECT(ADDRESS(ROW(),$M$1))&lt;&gt;"",INDIRECT(ADDRESS(ROW(),$M$1))*VLOOKUP(INDIRECT(ADDRESS(ROW(),$I$1)),リスト!$A:$B,2,FALSE),""),"")</f>
        <v/>
      </c>
      <c r="O302" s="295"/>
      <c r="P302" s="296" t="str">
        <f t="shared" ca="1" si="84"/>
        <v/>
      </c>
      <c r="Q302" s="294"/>
      <c r="R302" s="295"/>
      <c r="S302" s="296" t="str">
        <f t="shared" ca="1" si="85"/>
        <v/>
      </c>
      <c r="T302" s="296" t="str">
        <f ca="1">IFERROR(IF(INDIRECT(ADDRESS(ROW(),$S$1))&lt;&gt;"",INDIRECT(ADDRESS(ROW(),$S$1))*VLOOKUP(INDIRECT(ADDRESS(ROW(),$I$1)),リスト!$A:$B,2,FALSE),""),"")</f>
        <v/>
      </c>
      <c r="U302" s="295"/>
      <c r="V302" s="296" t="str">
        <f t="shared" ca="1" si="86"/>
        <v/>
      </c>
      <c r="W302" s="295"/>
      <c r="X302" s="295"/>
      <c r="Y302" s="297" t="str">
        <f t="shared" ca="1" si="87"/>
        <v/>
      </c>
      <c r="Z302" s="293"/>
      <c r="AA302" s="298" t="str">
        <f t="shared" ca="1" si="88"/>
        <v/>
      </c>
      <c r="AB302" s="293"/>
      <c r="AC302" s="298" t="str">
        <f t="shared" ca="1" si="89"/>
        <v/>
      </c>
      <c r="AD302" s="293"/>
      <c r="AE302" s="298" t="str">
        <f t="shared" ca="1" si="90"/>
        <v/>
      </c>
      <c r="AF302" s="293"/>
      <c r="AG302" s="293"/>
      <c r="AH302" s="298" t="str">
        <f t="shared" ca="1" si="91"/>
        <v/>
      </c>
      <c r="AI302" s="293"/>
      <c r="AJ302" s="298" t="str">
        <f t="shared" ca="1" si="92"/>
        <v/>
      </c>
      <c r="AK302" s="298" t="str">
        <f t="shared" ca="1" si="81"/>
        <v/>
      </c>
      <c r="AL302" s="293"/>
      <c r="AM302" s="298" t="str">
        <f t="shared" ca="1" si="93"/>
        <v/>
      </c>
      <c r="AN302" s="293"/>
      <c r="AO302" s="298" t="str">
        <f t="shared" ca="1" si="99"/>
        <v/>
      </c>
      <c r="AP302" s="293"/>
      <c r="AQ302" s="298" t="str">
        <f t="shared" ca="1" si="94"/>
        <v/>
      </c>
      <c r="AR302" s="293"/>
      <c r="AS302" s="298" t="str">
        <f t="shared" ca="1" si="95"/>
        <v/>
      </c>
      <c r="AT302" s="293"/>
      <c r="AU302" s="298" t="str">
        <f t="shared" ca="1" si="96"/>
        <v/>
      </c>
      <c r="AV302" s="293"/>
      <c r="AW302" s="298" t="str">
        <f t="shared" ca="1" si="97"/>
        <v/>
      </c>
      <c r="AX302" s="293"/>
      <c r="AY302" s="299"/>
      <c r="AZ302" s="299" t="s">
        <v>5241</v>
      </c>
      <c r="BA302" s="299"/>
      <c r="BB302" s="299"/>
      <c r="BC302" s="299"/>
      <c r="BD302" s="299"/>
      <c r="BE302" s="299"/>
      <c r="BF302" s="299"/>
      <c r="BG302" s="299"/>
      <c r="BH302" s="300"/>
      <c r="BI302" s="301" t="str">
        <f t="shared" si="98"/>
        <v>-28800</v>
      </c>
      <c r="BJ302" s="301" t="e">
        <f ca="1">VLOOKUP(A302,資産数量・単位記入シート!$A$3:$AD$1000,30,)</f>
        <v>#N/A</v>
      </c>
      <c r="BK302" s="301">
        <f ca="1">SUMIF(公営の設計監督費!$A$2:$B$1956,工事情報入力シート!BI302,公営の設計監督費!$B$2:$B$1956)</f>
        <v>0</v>
      </c>
    </row>
    <row r="303" spans="1:63" ht="20.25" customHeight="1">
      <c r="A303" s="288" t="str">
        <f t="shared" ca="1" si="80"/>
        <v>----------</v>
      </c>
      <c r="B303" s="289" t="str">
        <f t="shared" ca="1" si="82"/>
        <v/>
      </c>
      <c r="C303" s="290"/>
      <c r="D303" s="291"/>
      <c r="E303" s="292">
        <v>28900</v>
      </c>
      <c r="F303" s="293"/>
      <c r="G303" s="293"/>
      <c r="H303" s="293"/>
      <c r="I303" s="294"/>
      <c r="J303" s="294"/>
      <c r="K303" s="294"/>
      <c r="L303" s="295"/>
      <c r="M303" s="296" t="str">
        <f t="shared" ca="1" si="83"/>
        <v/>
      </c>
      <c r="N303" s="296" t="str">
        <f ca="1">IFERROR(IF(INDIRECT(ADDRESS(ROW(),$M$1))&lt;&gt;"",INDIRECT(ADDRESS(ROW(),$M$1))*VLOOKUP(INDIRECT(ADDRESS(ROW(),$I$1)),リスト!$A:$B,2,FALSE),""),"")</f>
        <v/>
      </c>
      <c r="O303" s="295"/>
      <c r="P303" s="296" t="str">
        <f t="shared" ca="1" si="84"/>
        <v/>
      </c>
      <c r="Q303" s="294"/>
      <c r="R303" s="295"/>
      <c r="S303" s="296" t="str">
        <f t="shared" ca="1" si="85"/>
        <v/>
      </c>
      <c r="T303" s="296" t="str">
        <f ca="1">IFERROR(IF(INDIRECT(ADDRESS(ROW(),$S$1))&lt;&gt;"",INDIRECT(ADDRESS(ROW(),$S$1))*VLOOKUP(INDIRECT(ADDRESS(ROW(),$I$1)),リスト!$A:$B,2,FALSE),""),"")</f>
        <v/>
      </c>
      <c r="U303" s="295"/>
      <c r="V303" s="296" t="str">
        <f t="shared" ca="1" si="86"/>
        <v/>
      </c>
      <c r="W303" s="295"/>
      <c r="X303" s="295"/>
      <c r="Y303" s="297" t="str">
        <f t="shared" ca="1" si="87"/>
        <v/>
      </c>
      <c r="Z303" s="293"/>
      <c r="AA303" s="298" t="str">
        <f t="shared" ca="1" si="88"/>
        <v/>
      </c>
      <c r="AB303" s="293"/>
      <c r="AC303" s="298" t="str">
        <f t="shared" ca="1" si="89"/>
        <v/>
      </c>
      <c r="AD303" s="293"/>
      <c r="AE303" s="298" t="str">
        <f t="shared" ca="1" si="90"/>
        <v/>
      </c>
      <c r="AF303" s="293"/>
      <c r="AG303" s="293"/>
      <c r="AH303" s="298" t="str">
        <f t="shared" ca="1" si="91"/>
        <v/>
      </c>
      <c r="AI303" s="293"/>
      <c r="AJ303" s="298" t="str">
        <f t="shared" ca="1" si="92"/>
        <v/>
      </c>
      <c r="AK303" s="298" t="str">
        <f t="shared" ca="1" si="81"/>
        <v/>
      </c>
      <c r="AL303" s="293"/>
      <c r="AM303" s="298" t="str">
        <f t="shared" ca="1" si="93"/>
        <v/>
      </c>
      <c r="AN303" s="293"/>
      <c r="AO303" s="298" t="str">
        <f t="shared" ca="1" si="99"/>
        <v/>
      </c>
      <c r="AP303" s="293"/>
      <c r="AQ303" s="298" t="str">
        <f t="shared" ca="1" si="94"/>
        <v/>
      </c>
      <c r="AR303" s="293"/>
      <c r="AS303" s="298" t="str">
        <f t="shared" ca="1" si="95"/>
        <v/>
      </c>
      <c r="AT303" s="293"/>
      <c r="AU303" s="298" t="str">
        <f t="shared" ca="1" si="96"/>
        <v/>
      </c>
      <c r="AV303" s="293"/>
      <c r="AW303" s="298" t="str">
        <f t="shared" ca="1" si="97"/>
        <v/>
      </c>
      <c r="AX303" s="293"/>
      <c r="AY303" s="299"/>
      <c r="AZ303" s="299" t="s">
        <v>5241</v>
      </c>
      <c r="BA303" s="299"/>
      <c r="BB303" s="299"/>
      <c r="BC303" s="299"/>
      <c r="BD303" s="299"/>
      <c r="BE303" s="299"/>
      <c r="BF303" s="299"/>
      <c r="BG303" s="299"/>
      <c r="BH303" s="300"/>
      <c r="BI303" s="301" t="str">
        <f t="shared" si="98"/>
        <v>-28900</v>
      </c>
      <c r="BJ303" s="301" t="e">
        <f ca="1">VLOOKUP(A303,資産数量・単位記入シート!$A$3:$AD$1000,30,)</f>
        <v>#N/A</v>
      </c>
      <c r="BK303" s="301">
        <f ca="1">SUMIF(公営の設計監督費!$A$2:$B$1956,工事情報入力シート!BI303,公営の設計監督費!$B$2:$B$1956)</f>
        <v>0</v>
      </c>
    </row>
    <row r="304" spans="1:63" ht="20.25" customHeight="1">
      <c r="A304" s="288" t="str">
        <f t="shared" ca="1" si="80"/>
        <v>----------</v>
      </c>
      <c r="B304" s="289" t="str">
        <f t="shared" ca="1" si="82"/>
        <v/>
      </c>
      <c r="C304" s="290"/>
      <c r="D304" s="291"/>
      <c r="E304" s="292">
        <v>29000</v>
      </c>
      <c r="F304" s="293"/>
      <c r="G304" s="293"/>
      <c r="H304" s="293"/>
      <c r="I304" s="294"/>
      <c r="J304" s="294"/>
      <c r="K304" s="294"/>
      <c r="L304" s="295"/>
      <c r="M304" s="296" t="str">
        <f t="shared" ca="1" si="83"/>
        <v/>
      </c>
      <c r="N304" s="296" t="str">
        <f ca="1">IFERROR(IF(INDIRECT(ADDRESS(ROW(),$M$1))&lt;&gt;"",INDIRECT(ADDRESS(ROW(),$M$1))*VLOOKUP(INDIRECT(ADDRESS(ROW(),$I$1)),リスト!$A:$B,2,FALSE),""),"")</f>
        <v/>
      </c>
      <c r="O304" s="295"/>
      <c r="P304" s="296" t="str">
        <f t="shared" ca="1" si="84"/>
        <v/>
      </c>
      <c r="Q304" s="294"/>
      <c r="R304" s="295"/>
      <c r="S304" s="296" t="str">
        <f t="shared" ca="1" si="85"/>
        <v/>
      </c>
      <c r="T304" s="296" t="str">
        <f ca="1">IFERROR(IF(INDIRECT(ADDRESS(ROW(),$S$1))&lt;&gt;"",INDIRECT(ADDRESS(ROW(),$S$1))*VLOOKUP(INDIRECT(ADDRESS(ROW(),$I$1)),リスト!$A:$B,2,FALSE),""),"")</f>
        <v/>
      </c>
      <c r="U304" s="295"/>
      <c r="V304" s="296" t="str">
        <f t="shared" ca="1" si="86"/>
        <v/>
      </c>
      <c r="W304" s="295"/>
      <c r="X304" s="295"/>
      <c r="Y304" s="297" t="str">
        <f t="shared" ca="1" si="87"/>
        <v/>
      </c>
      <c r="Z304" s="293"/>
      <c r="AA304" s="298" t="str">
        <f t="shared" ca="1" si="88"/>
        <v/>
      </c>
      <c r="AB304" s="293"/>
      <c r="AC304" s="298" t="str">
        <f t="shared" ca="1" si="89"/>
        <v/>
      </c>
      <c r="AD304" s="293"/>
      <c r="AE304" s="298" t="str">
        <f t="shared" ca="1" si="90"/>
        <v/>
      </c>
      <c r="AF304" s="293"/>
      <c r="AG304" s="293"/>
      <c r="AH304" s="298" t="str">
        <f t="shared" ca="1" si="91"/>
        <v/>
      </c>
      <c r="AI304" s="293"/>
      <c r="AJ304" s="298" t="str">
        <f t="shared" ca="1" si="92"/>
        <v/>
      </c>
      <c r="AK304" s="298" t="str">
        <f t="shared" ca="1" si="81"/>
        <v/>
      </c>
      <c r="AL304" s="293"/>
      <c r="AM304" s="298" t="str">
        <f t="shared" ca="1" si="93"/>
        <v/>
      </c>
      <c r="AN304" s="293"/>
      <c r="AO304" s="298" t="str">
        <f t="shared" ca="1" si="99"/>
        <v/>
      </c>
      <c r="AP304" s="293"/>
      <c r="AQ304" s="298" t="str">
        <f t="shared" ca="1" si="94"/>
        <v/>
      </c>
      <c r="AR304" s="293"/>
      <c r="AS304" s="298" t="str">
        <f t="shared" ca="1" si="95"/>
        <v/>
      </c>
      <c r="AT304" s="293"/>
      <c r="AU304" s="298" t="str">
        <f t="shared" ca="1" si="96"/>
        <v/>
      </c>
      <c r="AV304" s="293"/>
      <c r="AW304" s="298" t="str">
        <f t="shared" ca="1" si="97"/>
        <v/>
      </c>
      <c r="AX304" s="293"/>
      <c r="AY304" s="299"/>
      <c r="AZ304" s="299" t="s">
        <v>5241</v>
      </c>
      <c r="BA304" s="299"/>
      <c r="BB304" s="299"/>
      <c r="BC304" s="299"/>
      <c r="BD304" s="299"/>
      <c r="BE304" s="299"/>
      <c r="BF304" s="299"/>
      <c r="BG304" s="299"/>
      <c r="BH304" s="300"/>
      <c r="BI304" s="301" t="str">
        <f t="shared" si="98"/>
        <v>-29000</v>
      </c>
      <c r="BJ304" s="301" t="e">
        <f ca="1">VLOOKUP(A304,資産数量・単位記入シート!$A$3:$AD$1000,30,)</f>
        <v>#N/A</v>
      </c>
      <c r="BK304" s="301">
        <f ca="1">SUMIF(公営の設計監督費!$A$2:$B$1956,工事情報入力シート!BI304,公営の設計監督費!$B$2:$B$1956)</f>
        <v>0</v>
      </c>
    </row>
    <row r="305" spans="1:63" ht="20.25" customHeight="1">
      <c r="A305" s="288" t="str">
        <f t="shared" ca="1" si="80"/>
        <v>----------</v>
      </c>
      <c r="B305" s="289" t="str">
        <f t="shared" ca="1" si="82"/>
        <v/>
      </c>
      <c r="C305" s="290"/>
      <c r="D305" s="291"/>
      <c r="E305" s="292">
        <v>29100</v>
      </c>
      <c r="F305" s="293"/>
      <c r="G305" s="293"/>
      <c r="H305" s="293"/>
      <c r="I305" s="294"/>
      <c r="J305" s="294"/>
      <c r="K305" s="294"/>
      <c r="L305" s="295"/>
      <c r="M305" s="296" t="str">
        <f t="shared" ca="1" si="83"/>
        <v/>
      </c>
      <c r="N305" s="296" t="str">
        <f ca="1">IFERROR(IF(INDIRECT(ADDRESS(ROW(),$M$1))&lt;&gt;"",INDIRECT(ADDRESS(ROW(),$M$1))*VLOOKUP(INDIRECT(ADDRESS(ROW(),$I$1)),リスト!$A:$B,2,FALSE),""),"")</f>
        <v/>
      </c>
      <c r="O305" s="295"/>
      <c r="P305" s="296" t="str">
        <f t="shared" ca="1" si="84"/>
        <v/>
      </c>
      <c r="Q305" s="294"/>
      <c r="R305" s="295"/>
      <c r="S305" s="296" t="str">
        <f t="shared" ca="1" si="85"/>
        <v/>
      </c>
      <c r="T305" s="296" t="str">
        <f ca="1">IFERROR(IF(INDIRECT(ADDRESS(ROW(),$S$1))&lt;&gt;"",INDIRECT(ADDRESS(ROW(),$S$1))*VLOOKUP(INDIRECT(ADDRESS(ROW(),$I$1)),リスト!$A:$B,2,FALSE),""),"")</f>
        <v/>
      </c>
      <c r="U305" s="295"/>
      <c r="V305" s="296" t="str">
        <f t="shared" ca="1" si="86"/>
        <v/>
      </c>
      <c r="W305" s="295"/>
      <c r="X305" s="295"/>
      <c r="Y305" s="297" t="str">
        <f t="shared" ca="1" si="87"/>
        <v/>
      </c>
      <c r="Z305" s="293"/>
      <c r="AA305" s="298" t="str">
        <f t="shared" ca="1" si="88"/>
        <v/>
      </c>
      <c r="AB305" s="293"/>
      <c r="AC305" s="298" t="str">
        <f t="shared" ca="1" si="89"/>
        <v/>
      </c>
      <c r="AD305" s="293"/>
      <c r="AE305" s="298" t="str">
        <f t="shared" ca="1" si="90"/>
        <v/>
      </c>
      <c r="AF305" s="293"/>
      <c r="AG305" s="293"/>
      <c r="AH305" s="298" t="str">
        <f t="shared" ca="1" si="91"/>
        <v/>
      </c>
      <c r="AI305" s="293"/>
      <c r="AJ305" s="298" t="str">
        <f t="shared" ca="1" si="92"/>
        <v/>
      </c>
      <c r="AK305" s="298" t="str">
        <f t="shared" ca="1" si="81"/>
        <v/>
      </c>
      <c r="AL305" s="293"/>
      <c r="AM305" s="298" t="str">
        <f t="shared" ca="1" si="93"/>
        <v/>
      </c>
      <c r="AN305" s="293"/>
      <c r="AO305" s="298" t="str">
        <f t="shared" ca="1" si="99"/>
        <v/>
      </c>
      <c r="AP305" s="293"/>
      <c r="AQ305" s="298" t="str">
        <f t="shared" ca="1" si="94"/>
        <v/>
      </c>
      <c r="AR305" s="293"/>
      <c r="AS305" s="298" t="str">
        <f t="shared" ca="1" si="95"/>
        <v/>
      </c>
      <c r="AT305" s="293"/>
      <c r="AU305" s="298" t="str">
        <f t="shared" ca="1" si="96"/>
        <v/>
      </c>
      <c r="AV305" s="293"/>
      <c r="AW305" s="298" t="str">
        <f t="shared" ca="1" si="97"/>
        <v/>
      </c>
      <c r="AX305" s="293"/>
      <c r="AY305" s="299"/>
      <c r="AZ305" s="299" t="s">
        <v>5241</v>
      </c>
      <c r="BA305" s="299"/>
      <c r="BB305" s="299"/>
      <c r="BC305" s="299"/>
      <c r="BD305" s="299"/>
      <c r="BE305" s="299"/>
      <c r="BF305" s="299"/>
      <c r="BG305" s="299"/>
      <c r="BH305" s="300"/>
      <c r="BI305" s="301" t="str">
        <f t="shared" si="98"/>
        <v>-29100</v>
      </c>
      <c r="BJ305" s="301" t="e">
        <f ca="1">VLOOKUP(A305,資産数量・単位記入シート!$A$3:$AD$1000,30,)</f>
        <v>#N/A</v>
      </c>
      <c r="BK305" s="301">
        <f ca="1">SUMIF(公営の設計監督費!$A$2:$B$1956,工事情報入力シート!BI305,公営の設計監督費!$B$2:$B$1956)</f>
        <v>0</v>
      </c>
    </row>
    <row r="306" spans="1:63" ht="20.25" customHeight="1">
      <c r="A306" s="288" t="str">
        <f t="shared" ca="1" si="80"/>
        <v>----------</v>
      </c>
      <c r="B306" s="289" t="str">
        <f t="shared" ca="1" si="82"/>
        <v/>
      </c>
      <c r="C306" s="290"/>
      <c r="D306" s="291"/>
      <c r="E306" s="292">
        <v>29200</v>
      </c>
      <c r="F306" s="293"/>
      <c r="G306" s="293"/>
      <c r="H306" s="293"/>
      <c r="I306" s="294"/>
      <c r="J306" s="294"/>
      <c r="K306" s="294"/>
      <c r="L306" s="295"/>
      <c r="M306" s="296" t="str">
        <f t="shared" ca="1" si="83"/>
        <v/>
      </c>
      <c r="N306" s="296" t="str">
        <f ca="1">IFERROR(IF(INDIRECT(ADDRESS(ROW(),$M$1))&lt;&gt;"",INDIRECT(ADDRESS(ROW(),$M$1))*VLOOKUP(INDIRECT(ADDRESS(ROW(),$I$1)),リスト!$A:$B,2,FALSE),""),"")</f>
        <v/>
      </c>
      <c r="O306" s="295"/>
      <c r="P306" s="296" t="str">
        <f t="shared" ca="1" si="84"/>
        <v/>
      </c>
      <c r="Q306" s="294"/>
      <c r="R306" s="295"/>
      <c r="S306" s="296" t="str">
        <f t="shared" ca="1" si="85"/>
        <v/>
      </c>
      <c r="T306" s="296" t="str">
        <f ca="1">IFERROR(IF(INDIRECT(ADDRESS(ROW(),$S$1))&lt;&gt;"",INDIRECT(ADDRESS(ROW(),$S$1))*VLOOKUP(INDIRECT(ADDRESS(ROW(),$I$1)),リスト!$A:$B,2,FALSE),""),"")</f>
        <v/>
      </c>
      <c r="U306" s="295"/>
      <c r="V306" s="296" t="str">
        <f t="shared" ca="1" si="86"/>
        <v/>
      </c>
      <c r="W306" s="295"/>
      <c r="X306" s="295"/>
      <c r="Y306" s="297" t="str">
        <f t="shared" ca="1" si="87"/>
        <v/>
      </c>
      <c r="Z306" s="293"/>
      <c r="AA306" s="298" t="str">
        <f t="shared" ca="1" si="88"/>
        <v/>
      </c>
      <c r="AB306" s="293"/>
      <c r="AC306" s="298" t="str">
        <f t="shared" ca="1" si="89"/>
        <v/>
      </c>
      <c r="AD306" s="293"/>
      <c r="AE306" s="298" t="str">
        <f t="shared" ca="1" si="90"/>
        <v/>
      </c>
      <c r="AF306" s="293"/>
      <c r="AG306" s="293"/>
      <c r="AH306" s="298" t="str">
        <f t="shared" ca="1" si="91"/>
        <v/>
      </c>
      <c r="AI306" s="293"/>
      <c r="AJ306" s="298" t="str">
        <f t="shared" ca="1" si="92"/>
        <v/>
      </c>
      <c r="AK306" s="298" t="str">
        <f t="shared" ca="1" si="81"/>
        <v/>
      </c>
      <c r="AL306" s="293"/>
      <c r="AM306" s="298" t="str">
        <f t="shared" ca="1" si="93"/>
        <v/>
      </c>
      <c r="AN306" s="293"/>
      <c r="AO306" s="298" t="str">
        <f t="shared" ca="1" si="99"/>
        <v/>
      </c>
      <c r="AP306" s="293"/>
      <c r="AQ306" s="298" t="str">
        <f t="shared" ca="1" si="94"/>
        <v/>
      </c>
      <c r="AR306" s="293"/>
      <c r="AS306" s="298" t="str">
        <f t="shared" ca="1" si="95"/>
        <v/>
      </c>
      <c r="AT306" s="293"/>
      <c r="AU306" s="298" t="str">
        <f t="shared" ca="1" si="96"/>
        <v/>
      </c>
      <c r="AV306" s="293"/>
      <c r="AW306" s="298" t="str">
        <f t="shared" ca="1" si="97"/>
        <v/>
      </c>
      <c r="AX306" s="293"/>
      <c r="AY306" s="299"/>
      <c r="AZ306" s="299" t="s">
        <v>5241</v>
      </c>
      <c r="BA306" s="299"/>
      <c r="BB306" s="299"/>
      <c r="BC306" s="299"/>
      <c r="BD306" s="299"/>
      <c r="BE306" s="299"/>
      <c r="BF306" s="299"/>
      <c r="BG306" s="299"/>
      <c r="BH306" s="300"/>
      <c r="BI306" s="301" t="str">
        <f t="shared" si="98"/>
        <v>-29200</v>
      </c>
      <c r="BJ306" s="301" t="e">
        <f ca="1">VLOOKUP(A306,資産数量・単位記入シート!$A$3:$AD$1000,30,)</f>
        <v>#N/A</v>
      </c>
      <c r="BK306" s="301">
        <f ca="1">SUMIF(公営の設計監督費!$A$2:$B$1956,工事情報入力シート!BI306,公営の設計監督費!$B$2:$B$1956)</f>
        <v>0</v>
      </c>
    </row>
    <row r="307" spans="1:63" ht="20.25" customHeight="1">
      <c r="A307" s="288" t="str">
        <f t="shared" ca="1" si="80"/>
        <v>----------</v>
      </c>
      <c r="B307" s="289" t="str">
        <f t="shared" ca="1" si="82"/>
        <v/>
      </c>
      <c r="C307" s="290"/>
      <c r="D307" s="291"/>
      <c r="E307" s="292">
        <v>29300</v>
      </c>
      <c r="F307" s="293"/>
      <c r="G307" s="293"/>
      <c r="H307" s="293"/>
      <c r="I307" s="294"/>
      <c r="J307" s="294"/>
      <c r="K307" s="294"/>
      <c r="L307" s="295"/>
      <c r="M307" s="296" t="str">
        <f t="shared" ca="1" si="83"/>
        <v/>
      </c>
      <c r="N307" s="296" t="str">
        <f ca="1">IFERROR(IF(INDIRECT(ADDRESS(ROW(),$M$1))&lt;&gt;"",INDIRECT(ADDRESS(ROW(),$M$1))*VLOOKUP(INDIRECT(ADDRESS(ROW(),$I$1)),リスト!$A:$B,2,FALSE),""),"")</f>
        <v/>
      </c>
      <c r="O307" s="295"/>
      <c r="P307" s="296" t="str">
        <f t="shared" ca="1" si="84"/>
        <v/>
      </c>
      <c r="Q307" s="294"/>
      <c r="R307" s="295"/>
      <c r="S307" s="296" t="str">
        <f t="shared" ca="1" si="85"/>
        <v/>
      </c>
      <c r="T307" s="296" t="str">
        <f ca="1">IFERROR(IF(INDIRECT(ADDRESS(ROW(),$S$1))&lt;&gt;"",INDIRECT(ADDRESS(ROW(),$S$1))*VLOOKUP(INDIRECT(ADDRESS(ROW(),$I$1)),リスト!$A:$B,2,FALSE),""),"")</f>
        <v/>
      </c>
      <c r="U307" s="295"/>
      <c r="V307" s="296" t="str">
        <f t="shared" ca="1" si="86"/>
        <v/>
      </c>
      <c r="W307" s="295"/>
      <c r="X307" s="295"/>
      <c r="Y307" s="297" t="str">
        <f t="shared" ca="1" si="87"/>
        <v/>
      </c>
      <c r="Z307" s="293"/>
      <c r="AA307" s="298" t="str">
        <f t="shared" ca="1" si="88"/>
        <v/>
      </c>
      <c r="AB307" s="293"/>
      <c r="AC307" s="298" t="str">
        <f t="shared" ca="1" si="89"/>
        <v/>
      </c>
      <c r="AD307" s="293"/>
      <c r="AE307" s="298" t="str">
        <f t="shared" ca="1" si="90"/>
        <v/>
      </c>
      <c r="AF307" s="293"/>
      <c r="AG307" s="293"/>
      <c r="AH307" s="298" t="str">
        <f t="shared" ca="1" si="91"/>
        <v/>
      </c>
      <c r="AI307" s="293"/>
      <c r="AJ307" s="298" t="str">
        <f t="shared" ca="1" si="92"/>
        <v/>
      </c>
      <c r="AK307" s="298" t="str">
        <f t="shared" ca="1" si="81"/>
        <v/>
      </c>
      <c r="AL307" s="293"/>
      <c r="AM307" s="298" t="str">
        <f t="shared" ca="1" si="93"/>
        <v/>
      </c>
      <c r="AN307" s="293"/>
      <c r="AO307" s="298" t="str">
        <f t="shared" ca="1" si="99"/>
        <v/>
      </c>
      <c r="AP307" s="293"/>
      <c r="AQ307" s="298" t="str">
        <f t="shared" ca="1" si="94"/>
        <v/>
      </c>
      <c r="AR307" s="293"/>
      <c r="AS307" s="298" t="str">
        <f t="shared" ca="1" si="95"/>
        <v/>
      </c>
      <c r="AT307" s="293"/>
      <c r="AU307" s="298" t="str">
        <f t="shared" ca="1" si="96"/>
        <v/>
      </c>
      <c r="AV307" s="293"/>
      <c r="AW307" s="298" t="str">
        <f t="shared" ca="1" si="97"/>
        <v/>
      </c>
      <c r="AX307" s="293"/>
      <c r="AY307" s="299"/>
      <c r="AZ307" s="299" t="s">
        <v>5241</v>
      </c>
      <c r="BA307" s="299"/>
      <c r="BB307" s="299"/>
      <c r="BC307" s="299"/>
      <c r="BD307" s="299"/>
      <c r="BE307" s="299"/>
      <c r="BF307" s="299"/>
      <c r="BG307" s="299"/>
      <c r="BH307" s="300"/>
      <c r="BI307" s="301" t="str">
        <f t="shared" si="98"/>
        <v>-29300</v>
      </c>
      <c r="BJ307" s="301" t="e">
        <f ca="1">VLOOKUP(A307,資産数量・単位記入シート!$A$3:$AD$1000,30,)</f>
        <v>#N/A</v>
      </c>
      <c r="BK307" s="301">
        <f ca="1">SUMIF(公営の設計監督費!$A$2:$B$1956,工事情報入力シート!BI307,公営の設計監督費!$B$2:$B$1956)</f>
        <v>0</v>
      </c>
    </row>
    <row r="308" spans="1:63" ht="20.25" customHeight="1">
      <c r="A308" s="288" t="str">
        <f t="shared" ca="1" si="80"/>
        <v>----------</v>
      </c>
      <c r="B308" s="289" t="str">
        <f t="shared" ca="1" si="82"/>
        <v/>
      </c>
      <c r="C308" s="290"/>
      <c r="D308" s="291"/>
      <c r="E308" s="292">
        <v>29400</v>
      </c>
      <c r="F308" s="293"/>
      <c r="G308" s="293"/>
      <c r="H308" s="293"/>
      <c r="I308" s="294"/>
      <c r="J308" s="294"/>
      <c r="K308" s="294"/>
      <c r="L308" s="295"/>
      <c r="M308" s="296" t="str">
        <f t="shared" ca="1" si="83"/>
        <v/>
      </c>
      <c r="N308" s="296" t="str">
        <f ca="1">IFERROR(IF(INDIRECT(ADDRESS(ROW(),$M$1))&lt;&gt;"",INDIRECT(ADDRESS(ROW(),$M$1))*VLOOKUP(INDIRECT(ADDRESS(ROW(),$I$1)),リスト!$A:$B,2,FALSE),""),"")</f>
        <v/>
      </c>
      <c r="O308" s="295"/>
      <c r="P308" s="296" t="str">
        <f t="shared" ca="1" si="84"/>
        <v/>
      </c>
      <c r="Q308" s="294"/>
      <c r="R308" s="295"/>
      <c r="S308" s="296" t="str">
        <f t="shared" ca="1" si="85"/>
        <v/>
      </c>
      <c r="T308" s="296" t="str">
        <f ca="1">IFERROR(IF(INDIRECT(ADDRESS(ROW(),$S$1))&lt;&gt;"",INDIRECT(ADDRESS(ROW(),$S$1))*VLOOKUP(INDIRECT(ADDRESS(ROW(),$I$1)),リスト!$A:$B,2,FALSE),""),"")</f>
        <v/>
      </c>
      <c r="U308" s="295"/>
      <c r="V308" s="296" t="str">
        <f t="shared" ca="1" si="86"/>
        <v/>
      </c>
      <c r="W308" s="295"/>
      <c r="X308" s="295"/>
      <c r="Y308" s="297" t="str">
        <f t="shared" ca="1" si="87"/>
        <v/>
      </c>
      <c r="Z308" s="293"/>
      <c r="AA308" s="298" t="str">
        <f t="shared" ca="1" si="88"/>
        <v/>
      </c>
      <c r="AB308" s="293"/>
      <c r="AC308" s="298" t="str">
        <f t="shared" ca="1" si="89"/>
        <v/>
      </c>
      <c r="AD308" s="293"/>
      <c r="AE308" s="298" t="str">
        <f t="shared" ca="1" si="90"/>
        <v/>
      </c>
      <c r="AF308" s="293"/>
      <c r="AG308" s="293"/>
      <c r="AH308" s="298" t="str">
        <f t="shared" ca="1" si="91"/>
        <v/>
      </c>
      <c r="AI308" s="293"/>
      <c r="AJ308" s="298" t="str">
        <f t="shared" ca="1" si="92"/>
        <v/>
      </c>
      <c r="AK308" s="298" t="str">
        <f t="shared" ca="1" si="81"/>
        <v/>
      </c>
      <c r="AL308" s="293"/>
      <c r="AM308" s="298" t="str">
        <f t="shared" ca="1" si="93"/>
        <v/>
      </c>
      <c r="AN308" s="293"/>
      <c r="AO308" s="298" t="str">
        <f t="shared" ca="1" si="99"/>
        <v/>
      </c>
      <c r="AP308" s="293"/>
      <c r="AQ308" s="298" t="str">
        <f t="shared" ca="1" si="94"/>
        <v/>
      </c>
      <c r="AR308" s="293"/>
      <c r="AS308" s="298" t="str">
        <f t="shared" ca="1" si="95"/>
        <v/>
      </c>
      <c r="AT308" s="293"/>
      <c r="AU308" s="298" t="str">
        <f t="shared" ca="1" si="96"/>
        <v/>
      </c>
      <c r="AV308" s="293"/>
      <c r="AW308" s="298" t="str">
        <f t="shared" ca="1" si="97"/>
        <v/>
      </c>
      <c r="AX308" s="293"/>
      <c r="AY308" s="299"/>
      <c r="AZ308" s="299" t="s">
        <v>5241</v>
      </c>
      <c r="BA308" s="299"/>
      <c r="BB308" s="299"/>
      <c r="BC308" s="299"/>
      <c r="BD308" s="299"/>
      <c r="BE308" s="299"/>
      <c r="BF308" s="299"/>
      <c r="BG308" s="299"/>
      <c r="BH308" s="300"/>
      <c r="BI308" s="301" t="str">
        <f t="shared" si="98"/>
        <v>-29400</v>
      </c>
      <c r="BJ308" s="301" t="e">
        <f ca="1">VLOOKUP(A308,資産数量・単位記入シート!$A$3:$AD$1000,30,)</f>
        <v>#N/A</v>
      </c>
      <c r="BK308" s="301">
        <f ca="1">SUMIF(公営の設計監督費!$A$2:$B$1956,工事情報入力シート!BI308,公営の設計監督費!$B$2:$B$1956)</f>
        <v>0</v>
      </c>
    </row>
    <row r="309" spans="1:63" ht="20.25" customHeight="1">
      <c r="A309" s="288" t="str">
        <f t="shared" ca="1" si="80"/>
        <v>----------</v>
      </c>
      <c r="B309" s="289" t="str">
        <f t="shared" ca="1" si="82"/>
        <v/>
      </c>
      <c r="C309" s="290"/>
      <c r="D309" s="291"/>
      <c r="E309" s="292">
        <v>29500</v>
      </c>
      <c r="F309" s="293"/>
      <c r="G309" s="293"/>
      <c r="H309" s="293"/>
      <c r="I309" s="294"/>
      <c r="J309" s="294"/>
      <c r="K309" s="294"/>
      <c r="L309" s="295"/>
      <c r="M309" s="296" t="str">
        <f t="shared" ca="1" si="83"/>
        <v/>
      </c>
      <c r="N309" s="296" t="str">
        <f ca="1">IFERROR(IF(INDIRECT(ADDRESS(ROW(),$M$1))&lt;&gt;"",INDIRECT(ADDRESS(ROW(),$M$1))*VLOOKUP(INDIRECT(ADDRESS(ROW(),$I$1)),リスト!$A:$B,2,FALSE),""),"")</f>
        <v/>
      </c>
      <c r="O309" s="295"/>
      <c r="P309" s="296" t="str">
        <f t="shared" ca="1" si="84"/>
        <v/>
      </c>
      <c r="Q309" s="294"/>
      <c r="R309" s="295"/>
      <c r="S309" s="296" t="str">
        <f t="shared" ca="1" si="85"/>
        <v/>
      </c>
      <c r="T309" s="296" t="str">
        <f ca="1">IFERROR(IF(INDIRECT(ADDRESS(ROW(),$S$1))&lt;&gt;"",INDIRECT(ADDRESS(ROW(),$S$1))*VLOOKUP(INDIRECT(ADDRESS(ROW(),$I$1)),リスト!$A:$B,2,FALSE),""),"")</f>
        <v/>
      </c>
      <c r="U309" s="295"/>
      <c r="V309" s="296" t="str">
        <f t="shared" ca="1" si="86"/>
        <v/>
      </c>
      <c r="W309" s="295"/>
      <c r="X309" s="295"/>
      <c r="Y309" s="297" t="str">
        <f t="shared" ca="1" si="87"/>
        <v/>
      </c>
      <c r="Z309" s="293"/>
      <c r="AA309" s="298" t="str">
        <f t="shared" ca="1" si="88"/>
        <v/>
      </c>
      <c r="AB309" s="293"/>
      <c r="AC309" s="298" t="str">
        <f t="shared" ca="1" si="89"/>
        <v/>
      </c>
      <c r="AD309" s="293"/>
      <c r="AE309" s="298" t="str">
        <f t="shared" ca="1" si="90"/>
        <v/>
      </c>
      <c r="AF309" s="293"/>
      <c r="AG309" s="293"/>
      <c r="AH309" s="298" t="str">
        <f t="shared" ca="1" si="91"/>
        <v/>
      </c>
      <c r="AI309" s="293"/>
      <c r="AJ309" s="298" t="str">
        <f t="shared" ca="1" si="92"/>
        <v/>
      </c>
      <c r="AK309" s="298" t="str">
        <f t="shared" ca="1" si="81"/>
        <v/>
      </c>
      <c r="AL309" s="293"/>
      <c r="AM309" s="298" t="str">
        <f t="shared" ca="1" si="93"/>
        <v/>
      </c>
      <c r="AN309" s="293"/>
      <c r="AO309" s="298" t="str">
        <f t="shared" ca="1" si="99"/>
        <v/>
      </c>
      <c r="AP309" s="293"/>
      <c r="AQ309" s="298" t="str">
        <f t="shared" ca="1" si="94"/>
        <v/>
      </c>
      <c r="AR309" s="293"/>
      <c r="AS309" s="298" t="str">
        <f t="shared" ca="1" si="95"/>
        <v/>
      </c>
      <c r="AT309" s="293"/>
      <c r="AU309" s="298" t="str">
        <f t="shared" ca="1" si="96"/>
        <v/>
      </c>
      <c r="AV309" s="293"/>
      <c r="AW309" s="298" t="str">
        <f t="shared" ca="1" si="97"/>
        <v/>
      </c>
      <c r="AX309" s="293"/>
      <c r="AY309" s="299"/>
      <c r="AZ309" s="299" t="s">
        <v>5241</v>
      </c>
      <c r="BA309" s="299"/>
      <c r="BB309" s="299"/>
      <c r="BC309" s="299"/>
      <c r="BD309" s="299"/>
      <c r="BE309" s="299"/>
      <c r="BF309" s="299"/>
      <c r="BG309" s="299"/>
      <c r="BH309" s="300"/>
      <c r="BI309" s="301" t="str">
        <f t="shared" si="98"/>
        <v>-29500</v>
      </c>
      <c r="BJ309" s="301" t="e">
        <f ca="1">VLOOKUP(A309,資産数量・単位記入シート!$A$3:$AD$1000,30,)</f>
        <v>#N/A</v>
      </c>
      <c r="BK309" s="301">
        <f ca="1">SUMIF(公営の設計監督費!$A$2:$B$1956,工事情報入力シート!BI309,公営の設計監督費!$B$2:$B$1956)</f>
        <v>0</v>
      </c>
    </row>
    <row r="310" spans="1:63" ht="20.25" customHeight="1">
      <c r="A310" s="288" t="str">
        <f t="shared" ca="1" si="80"/>
        <v>----------</v>
      </c>
      <c r="B310" s="289" t="str">
        <f t="shared" ca="1" si="82"/>
        <v/>
      </c>
      <c r="C310" s="290"/>
      <c r="D310" s="291"/>
      <c r="E310" s="292">
        <v>29600</v>
      </c>
      <c r="F310" s="293"/>
      <c r="G310" s="293"/>
      <c r="H310" s="293"/>
      <c r="I310" s="294"/>
      <c r="J310" s="294"/>
      <c r="K310" s="294"/>
      <c r="L310" s="295"/>
      <c r="M310" s="296" t="str">
        <f t="shared" ca="1" si="83"/>
        <v/>
      </c>
      <c r="N310" s="296" t="str">
        <f ca="1">IFERROR(IF(INDIRECT(ADDRESS(ROW(),$M$1))&lt;&gt;"",INDIRECT(ADDRESS(ROW(),$M$1))*VLOOKUP(INDIRECT(ADDRESS(ROW(),$I$1)),リスト!$A:$B,2,FALSE),""),"")</f>
        <v/>
      </c>
      <c r="O310" s="295"/>
      <c r="P310" s="296" t="str">
        <f t="shared" ca="1" si="84"/>
        <v/>
      </c>
      <c r="Q310" s="294"/>
      <c r="R310" s="295"/>
      <c r="S310" s="296" t="str">
        <f t="shared" ca="1" si="85"/>
        <v/>
      </c>
      <c r="T310" s="296" t="str">
        <f ca="1">IFERROR(IF(INDIRECT(ADDRESS(ROW(),$S$1))&lt;&gt;"",INDIRECT(ADDRESS(ROW(),$S$1))*VLOOKUP(INDIRECT(ADDRESS(ROW(),$I$1)),リスト!$A:$B,2,FALSE),""),"")</f>
        <v/>
      </c>
      <c r="U310" s="295"/>
      <c r="V310" s="296" t="str">
        <f t="shared" ca="1" si="86"/>
        <v/>
      </c>
      <c r="W310" s="295"/>
      <c r="X310" s="295"/>
      <c r="Y310" s="297" t="str">
        <f t="shared" ca="1" si="87"/>
        <v/>
      </c>
      <c r="Z310" s="293"/>
      <c r="AA310" s="298" t="str">
        <f t="shared" ca="1" si="88"/>
        <v/>
      </c>
      <c r="AB310" s="293"/>
      <c r="AC310" s="298" t="str">
        <f t="shared" ca="1" si="89"/>
        <v/>
      </c>
      <c r="AD310" s="293"/>
      <c r="AE310" s="298" t="str">
        <f t="shared" ca="1" si="90"/>
        <v/>
      </c>
      <c r="AF310" s="293"/>
      <c r="AG310" s="293"/>
      <c r="AH310" s="298" t="str">
        <f t="shared" ca="1" si="91"/>
        <v/>
      </c>
      <c r="AI310" s="293"/>
      <c r="AJ310" s="298" t="str">
        <f t="shared" ca="1" si="92"/>
        <v/>
      </c>
      <c r="AK310" s="298" t="str">
        <f t="shared" ca="1" si="81"/>
        <v/>
      </c>
      <c r="AL310" s="293"/>
      <c r="AM310" s="298" t="str">
        <f t="shared" ca="1" si="93"/>
        <v/>
      </c>
      <c r="AN310" s="293"/>
      <c r="AO310" s="298" t="str">
        <f t="shared" ca="1" si="99"/>
        <v/>
      </c>
      <c r="AP310" s="293"/>
      <c r="AQ310" s="298" t="str">
        <f t="shared" ca="1" si="94"/>
        <v/>
      </c>
      <c r="AR310" s="293"/>
      <c r="AS310" s="298" t="str">
        <f t="shared" ca="1" si="95"/>
        <v/>
      </c>
      <c r="AT310" s="293"/>
      <c r="AU310" s="298" t="str">
        <f t="shared" ca="1" si="96"/>
        <v/>
      </c>
      <c r="AV310" s="293"/>
      <c r="AW310" s="298" t="str">
        <f t="shared" ca="1" si="97"/>
        <v/>
      </c>
      <c r="AX310" s="293"/>
      <c r="AY310" s="299"/>
      <c r="AZ310" s="299" t="s">
        <v>5241</v>
      </c>
      <c r="BA310" s="299"/>
      <c r="BB310" s="299"/>
      <c r="BC310" s="299"/>
      <c r="BD310" s="299"/>
      <c r="BE310" s="299"/>
      <c r="BF310" s="299"/>
      <c r="BG310" s="299"/>
      <c r="BH310" s="300"/>
      <c r="BI310" s="301" t="str">
        <f t="shared" si="98"/>
        <v>-29600</v>
      </c>
      <c r="BJ310" s="301" t="e">
        <f ca="1">VLOOKUP(A310,資産数量・単位記入シート!$A$3:$AD$1000,30,)</f>
        <v>#N/A</v>
      </c>
      <c r="BK310" s="301">
        <f ca="1">SUMIF(公営の設計監督費!$A$2:$B$1956,工事情報入力シート!BI310,公営の設計監督費!$B$2:$B$1956)</f>
        <v>0</v>
      </c>
    </row>
    <row r="311" spans="1:63" ht="20.25" customHeight="1">
      <c r="A311" s="288" t="str">
        <f t="shared" ca="1" si="80"/>
        <v>----------</v>
      </c>
      <c r="B311" s="289" t="str">
        <f t="shared" ca="1" si="82"/>
        <v/>
      </c>
      <c r="C311" s="290"/>
      <c r="D311" s="291"/>
      <c r="E311" s="292">
        <v>29700</v>
      </c>
      <c r="F311" s="293"/>
      <c r="G311" s="293"/>
      <c r="H311" s="293"/>
      <c r="I311" s="294"/>
      <c r="J311" s="294"/>
      <c r="K311" s="294"/>
      <c r="L311" s="295"/>
      <c r="M311" s="296" t="str">
        <f t="shared" ca="1" si="83"/>
        <v/>
      </c>
      <c r="N311" s="296" t="str">
        <f ca="1">IFERROR(IF(INDIRECT(ADDRESS(ROW(),$M$1))&lt;&gt;"",INDIRECT(ADDRESS(ROW(),$M$1))*VLOOKUP(INDIRECT(ADDRESS(ROW(),$I$1)),リスト!$A:$B,2,FALSE),""),"")</f>
        <v/>
      </c>
      <c r="O311" s="295"/>
      <c r="P311" s="296" t="str">
        <f t="shared" ca="1" si="84"/>
        <v/>
      </c>
      <c r="Q311" s="294"/>
      <c r="R311" s="295"/>
      <c r="S311" s="296" t="str">
        <f t="shared" ca="1" si="85"/>
        <v/>
      </c>
      <c r="T311" s="296" t="str">
        <f ca="1">IFERROR(IF(INDIRECT(ADDRESS(ROW(),$S$1))&lt;&gt;"",INDIRECT(ADDRESS(ROW(),$S$1))*VLOOKUP(INDIRECT(ADDRESS(ROW(),$I$1)),リスト!$A:$B,2,FALSE),""),"")</f>
        <v/>
      </c>
      <c r="U311" s="295"/>
      <c r="V311" s="296" t="str">
        <f t="shared" ca="1" si="86"/>
        <v/>
      </c>
      <c r="W311" s="295"/>
      <c r="X311" s="295"/>
      <c r="Y311" s="297" t="str">
        <f t="shared" ca="1" si="87"/>
        <v/>
      </c>
      <c r="Z311" s="293"/>
      <c r="AA311" s="298" t="str">
        <f t="shared" ca="1" si="88"/>
        <v/>
      </c>
      <c r="AB311" s="293"/>
      <c r="AC311" s="298" t="str">
        <f t="shared" ca="1" si="89"/>
        <v/>
      </c>
      <c r="AD311" s="293"/>
      <c r="AE311" s="298" t="str">
        <f t="shared" ca="1" si="90"/>
        <v/>
      </c>
      <c r="AF311" s="293"/>
      <c r="AG311" s="293"/>
      <c r="AH311" s="298" t="str">
        <f t="shared" ca="1" si="91"/>
        <v/>
      </c>
      <c r="AI311" s="293"/>
      <c r="AJ311" s="298" t="str">
        <f t="shared" ca="1" si="92"/>
        <v/>
      </c>
      <c r="AK311" s="298" t="str">
        <f t="shared" ca="1" si="81"/>
        <v/>
      </c>
      <c r="AL311" s="293"/>
      <c r="AM311" s="298" t="str">
        <f t="shared" ca="1" si="93"/>
        <v/>
      </c>
      <c r="AN311" s="293"/>
      <c r="AO311" s="298" t="str">
        <f t="shared" ca="1" si="99"/>
        <v/>
      </c>
      <c r="AP311" s="293"/>
      <c r="AQ311" s="298" t="str">
        <f t="shared" ca="1" si="94"/>
        <v/>
      </c>
      <c r="AR311" s="293"/>
      <c r="AS311" s="298" t="str">
        <f t="shared" ca="1" si="95"/>
        <v/>
      </c>
      <c r="AT311" s="293"/>
      <c r="AU311" s="298" t="str">
        <f t="shared" ca="1" si="96"/>
        <v/>
      </c>
      <c r="AV311" s="293"/>
      <c r="AW311" s="298" t="str">
        <f t="shared" ca="1" si="97"/>
        <v/>
      </c>
      <c r="AX311" s="293"/>
      <c r="AY311" s="299"/>
      <c r="AZ311" s="299" t="s">
        <v>5241</v>
      </c>
      <c r="BA311" s="299"/>
      <c r="BB311" s="299"/>
      <c r="BC311" s="299"/>
      <c r="BD311" s="299"/>
      <c r="BE311" s="299"/>
      <c r="BF311" s="299"/>
      <c r="BG311" s="299"/>
      <c r="BH311" s="300"/>
      <c r="BI311" s="301" t="str">
        <f t="shared" si="98"/>
        <v>-29700</v>
      </c>
      <c r="BJ311" s="301" t="e">
        <f ca="1">VLOOKUP(A311,資産数量・単位記入シート!$A$3:$AD$1000,30,)</f>
        <v>#N/A</v>
      </c>
      <c r="BK311" s="301">
        <f ca="1">SUMIF(公営の設計監督費!$A$2:$B$1956,工事情報入力シート!BI311,公営の設計監督費!$B$2:$B$1956)</f>
        <v>0</v>
      </c>
    </row>
    <row r="312" spans="1:63" ht="20.25" customHeight="1">
      <c r="A312" s="288" t="str">
        <f t="shared" ca="1" si="80"/>
        <v>----------</v>
      </c>
      <c r="B312" s="289" t="str">
        <f t="shared" ca="1" si="82"/>
        <v/>
      </c>
      <c r="C312" s="290"/>
      <c r="D312" s="291"/>
      <c r="E312" s="292">
        <v>29800</v>
      </c>
      <c r="F312" s="293"/>
      <c r="G312" s="293"/>
      <c r="H312" s="293"/>
      <c r="I312" s="294"/>
      <c r="J312" s="294"/>
      <c r="K312" s="294"/>
      <c r="L312" s="295"/>
      <c r="M312" s="296" t="str">
        <f t="shared" ca="1" si="83"/>
        <v/>
      </c>
      <c r="N312" s="296" t="str">
        <f ca="1">IFERROR(IF(INDIRECT(ADDRESS(ROW(),$M$1))&lt;&gt;"",INDIRECT(ADDRESS(ROW(),$M$1))*VLOOKUP(INDIRECT(ADDRESS(ROW(),$I$1)),リスト!$A:$B,2,FALSE),""),"")</f>
        <v/>
      </c>
      <c r="O312" s="295"/>
      <c r="P312" s="296" t="str">
        <f t="shared" ca="1" si="84"/>
        <v/>
      </c>
      <c r="Q312" s="294"/>
      <c r="R312" s="295"/>
      <c r="S312" s="296" t="str">
        <f t="shared" ca="1" si="85"/>
        <v/>
      </c>
      <c r="T312" s="296" t="str">
        <f ca="1">IFERROR(IF(INDIRECT(ADDRESS(ROW(),$S$1))&lt;&gt;"",INDIRECT(ADDRESS(ROW(),$S$1))*VLOOKUP(INDIRECT(ADDRESS(ROW(),$I$1)),リスト!$A:$B,2,FALSE),""),"")</f>
        <v/>
      </c>
      <c r="U312" s="295"/>
      <c r="V312" s="296" t="str">
        <f t="shared" ca="1" si="86"/>
        <v/>
      </c>
      <c r="W312" s="295"/>
      <c r="X312" s="295"/>
      <c r="Y312" s="297" t="str">
        <f t="shared" ca="1" si="87"/>
        <v/>
      </c>
      <c r="Z312" s="293"/>
      <c r="AA312" s="298" t="str">
        <f t="shared" ca="1" si="88"/>
        <v/>
      </c>
      <c r="AB312" s="293"/>
      <c r="AC312" s="298" t="str">
        <f t="shared" ca="1" si="89"/>
        <v/>
      </c>
      <c r="AD312" s="293"/>
      <c r="AE312" s="298" t="str">
        <f t="shared" ca="1" si="90"/>
        <v/>
      </c>
      <c r="AF312" s="293"/>
      <c r="AG312" s="293"/>
      <c r="AH312" s="298" t="str">
        <f t="shared" ca="1" si="91"/>
        <v/>
      </c>
      <c r="AI312" s="293"/>
      <c r="AJ312" s="298" t="str">
        <f t="shared" ca="1" si="92"/>
        <v/>
      </c>
      <c r="AK312" s="298" t="str">
        <f t="shared" ca="1" si="81"/>
        <v/>
      </c>
      <c r="AL312" s="293"/>
      <c r="AM312" s="298" t="str">
        <f t="shared" ca="1" si="93"/>
        <v/>
      </c>
      <c r="AN312" s="293"/>
      <c r="AO312" s="298" t="str">
        <f t="shared" ca="1" si="99"/>
        <v/>
      </c>
      <c r="AP312" s="293"/>
      <c r="AQ312" s="298" t="str">
        <f t="shared" ca="1" si="94"/>
        <v/>
      </c>
      <c r="AR312" s="293"/>
      <c r="AS312" s="298" t="str">
        <f t="shared" ca="1" si="95"/>
        <v/>
      </c>
      <c r="AT312" s="293"/>
      <c r="AU312" s="298" t="str">
        <f t="shared" ca="1" si="96"/>
        <v/>
      </c>
      <c r="AV312" s="293"/>
      <c r="AW312" s="298" t="str">
        <f t="shared" ca="1" si="97"/>
        <v/>
      </c>
      <c r="AX312" s="293"/>
      <c r="AY312" s="299"/>
      <c r="AZ312" s="299" t="s">
        <v>5241</v>
      </c>
      <c r="BA312" s="299"/>
      <c r="BB312" s="299"/>
      <c r="BC312" s="299"/>
      <c r="BD312" s="299"/>
      <c r="BE312" s="299"/>
      <c r="BF312" s="299"/>
      <c r="BG312" s="299"/>
      <c r="BH312" s="300"/>
      <c r="BI312" s="301" t="str">
        <f t="shared" si="98"/>
        <v>-29800</v>
      </c>
      <c r="BJ312" s="301" t="e">
        <f ca="1">VLOOKUP(A312,資産数量・単位記入シート!$A$3:$AD$1000,30,)</f>
        <v>#N/A</v>
      </c>
      <c r="BK312" s="301">
        <f ca="1">SUMIF(公営の設計監督費!$A$2:$B$1956,工事情報入力シート!BI312,公営の設計監督費!$B$2:$B$1956)</f>
        <v>0</v>
      </c>
    </row>
    <row r="313" spans="1:63" ht="20.25" customHeight="1">
      <c r="A313" s="288" t="str">
        <f t="shared" ca="1" si="80"/>
        <v>----------</v>
      </c>
      <c r="B313" s="289" t="str">
        <f t="shared" ca="1" si="82"/>
        <v/>
      </c>
      <c r="C313" s="290"/>
      <c r="D313" s="291"/>
      <c r="E313" s="292">
        <v>29900</v>
      </c>
      <c r="F313" s="293"/>
      <c r="G313" s="293"/>
      <c r="H313" s="293"/>
      <c r="I313" s="294"/>
      <c r="J313" s="294"/>
      <c r="K313" s="294"/>
      <c r="L313" s="295"/>
      <c r="M313" s="296" t="str">
        <f t="shared" ca="1" si="83"/>
        <v/>
      </c>
      <c r="N313" s="296" t="str">
        <f ca="1">IFERROR(IF(INDIRECT(ADDRESS(ROW(),$M$1))&lt;&gt;"",INDIRECT(ADDRESS(ROW(),$M$1))*VLOOKUP(INDIRECT(ADDRESS(ROW(),$I$1)),リスト!$A:$B,2,FALSE),""),"")</f>
        <v/>
      </c>
      <c r="O313" s="295"/>
      <c r="P313" s="296" t="str">
        <f t="shared" ca="1" si="84"/>
        <v/>
      </c>
      <c r="Q313" s="294"/>
      <c r="R313" s="295"/>
      <c r="S313" s="296" t="str">
        <f t="shared" ca="1" si="85"/>
        <v/>
      </c>
      <c r="T313" s="296" t="str">
        <f ca="1">IFERROR(IF(INDIRECT(ADDRESS(ROW(),$S$1))&lt;&gt;"",INDIRECT(ADDRESS(ROW(),$S$1))*VLOOKUP(INDIRECT(ADDRESS(ROW(),$I$1)),リスト!$A:$B,2,FALSE),""),"")</f>
        <v/>
      </c>
      <c r="U313" s="295"/>
      <c r="V313" s="296" t="str">
        <f t="shared" ca="1" si="86"/>
        <v/>
      </c>
      <c r="W313" s="295"/>
      <c r="X313" s="295"/>
      <c r="Y313" s="297" t="str">
        <f t="shared" ca="1" si="87"/>
        <v/>
      </c>
      <c r="Z313" s="293"/>
      <c r="AA313" s="298" t="str">
        <f t="shared" ca="1" si="88"/>
        <v/>
      </c>
      <c r="AB313" s="293"/>
      <c r="AC313" s="298" t="str">
        <f t="shared" ca="1" si="89"/>
        <v/>
      </c>
      <c r="AD313" s="293"/>
      <c r="AE313" s="298" t="str">
        <f t="shared" ca="1" si="90"/>
        <v/>
      </c>
      <c r="AF313" s="293"/>
      <c r="AG313" s="293"/>
      <c r="AH313" s="298" t="str">
        <f t="shared" ca="1" si="91"/>
        <v/>
      </c>
      <c r="AI313" s="293"/>
      <c r="AJ313" s="298" t="str">
        <f t="shared" ca="1" si="92"/>
        <v/>
      </c>
      <c r="AK313" s="298" t="str">
        <f t="shared" ca="1" si="81"/>
        <v/>
      </c>
      <c r="AL313" s="293"/>
      <c r="AM313" s="298" t="str">
        <f t="shared" ca="1" si="93"/>
        <v/>
      </c>
      <c r="AN313" s="293"/>
      <c r="AO313" s="298" t="str">
        <f t="shared" ca="1" si="99"/>
        <v/>
      </c>
      <c r="AP313" s="293"/>
      <c r="AQ313" s="298" t="str">
        <f t="shared" ca="1" si="94"/>
        <v/>
      </c>
      <c r="AR313" s="293"/>
      <c r="AS313" s="298" t="str">
        <f t="shared" ca="1" si="95"/>
        <v/>
      </c>
      <c r="AT313" s="293"/>
      <c r="AU313" s="298" t="str">
        <f t="shared" ca="1" si="96"/>
        <v/>
      </c>
      <c r="AV313" s="293"/>
      <c r="AW313" s="298" t="str">
        <f t="shared" ca="1" si="97"/>
        <v/>
      </c>
      <c r="AX313" s="293"/>
      <c r="AY313" s="299"/>
      <c r="AZ313" s="299" t="s">
        <v>5241</v>
      </c>
      <c r="BA313" s="299"/>
      <c r="BB313" s="299"/>
      <c r="BC313" s="299"/>
      <c r="BD313" s="299"/>
      <c r="BE313" s="299"/>
      <c r="BF313" s="299"/>
      <c r="BG313" s="299"/>
      <c r="BH313" s="300"/>
      <c r="BI313" s="301" t="str">
        <f t="shared" si="98"/>
        <v>-29900</v>
      </c>
      <c r="BJ313" s="301" t="e">
        <f ca="1">VLOOKUP(A313,資産数量・単位記入シート!$A$3:$AD$1000,30,)</f>
        <v>#N/A</v>
      </c>
      <c r="BK313" s="301">
        <f ca="1">SUMIF(公営の設計監督費!$A$2:$B$1956,工事情報入力シート!BI313,公営の設計監督費!$B$2:$B$1956)</f>
        <v>0</v>
      </c>
    </row>
    <row r="314" spans="1:63" ht="20.25" customHeight="1">
      <c r="A314" s="288" t="str">
        <f t="shared" ca="1" si="80"/>
        <v>----------</v>
      </c>
      <c r="B314" s="289" t="str">
        <f t="shared" ca="1" si="82"/>
        <v/>
      </c>
      <c r="C314" s="290"/>
      <c r="D314" s="291"/>
      <c r="E314" s="292">
        <v>30000</v>
      </c>
      <c r="F314" s="293"/>
      <c r="G314" s="293"/>
      <c r="H314" s="293"/>
      <c r="I314" s="294"/>
      <c r="J314" s="294"/>
      <c r="K314" s="294"/>
      <c r="L314" s="295"/>
      <c r="M314" s="296" t="str">
        <f t="shared" ca="1" si="83"/>
        <v/>
      </c>
      <c r="N314" s="296" t="str">
        <f ca="1">IFERROR(IF(INDIRECT(ADDRESS(ROW(),$M$1))&lt;&gt;"",INDIRECT(ADDRESS(ROW(),$M$1))*VLOOKUP(INDIRECT(ADDRESS(ROW(),$I$1)),リスト!$A:$B,2,FALSE),""),"")</f>
        <v/>
      </c>
      <c r="O314" s="295"/>
      <c r="P314" s="296" t="str">
        <f t="shared" ca="1" si="84"/>
        <v/>
      </c>
      <c r="Q314" s="294"/>
      <c r="R314" s="295"/>
      <c r="S314" s="296" t="str">
        <f t="shared" ca="1" si="85"/>
        <v/>
      </c>
      <c r="T314" s="296" t="str">
        <f ca="1">IFERROR(IF(INDIRECT(ADDRESS(ROW(),$S$1))&lt;&gt;"",INDIRECT(ADDRESS(ROW(),$S$1))*VLOOKUP(INDIRECT(ADDRESS(ROW(),$I$1)),リスト!$A:$B,2,FALSE),""),"")</f>
        <v/>
      </c>
      <c r="U314" s="295"/>
      <c r="V314" s="296" t="str">
        <f t="shared" ca="1" si="86"/>
        <v/>
      </c>
      <c r="W314" s="295"/>
      <c r="X314" s="295"/>
      <c r="Y314" s="297" t="str">
        <f t="shared" ca="1" si="87"/>
        <v/>
      </c>
      <c r="Z314" s="293"/>
      <c r="AA314" s="298" t="str">
        <f t="shared" ca="1" si="88"/>
        <v/>
      </c>
      <c r="AB314" s="293"/>
      <c r="AC314" s="298" t="str">
        <f t="shared" ca="1" si="89"/>
        <v/>
      </c>
      <c r="AD314" s="293"/>
      <c r="AE314" s="298" t="str">
        <f t="shared" ca="1" si="90"/>
        <v/>
      </c>
      <c r="AF314" s="293"/>
      <c r="AG314" s="293"/>
      <c r="AH314" s="298" t="str">
        <f t="shared" ca="1" si="91"/>
        <v/>
      </c>
      <c r="AI314" s="293"/>
      <c r="AJ314" s="298" t="str">
        <f t="shared" ca="1" si="92"/>
        <v/>
      </c>
      <c r="AK314" s="298" t="str">
        <f t="shared" ca="1" si="81"/>
        <v/>
      </c>
      <c r="AL314" s="293"/>
      <c r="AM314" s="298" t="str">
        <f t="shared" ca="1" si="93"/>
        <v/>
      </c>
      <c r="AN314" s="293"/>
      <c r="AO314" s="298" t="str">
        <f t="shared" ca="1" si="99"/>
        <v/>
      </c>
      <c r="AP314" s="293"/>
      <c r="AQ314" s="298" t="str">
        <f t="shared" ca="1" si="94"/>
        <v/>
      </c>
      <c r="AR314" s="293"/>
      <c r="AS314" s="298" t="str">
        <f t="shared" ca="1" si="95"/>
        <v/>
      </c>
      <c r="AT314" s="293"/>
      <c r="AU314" s="298" t="str">
        <f t="shared" ca="1" si="96"/>
        <v/>
      </c>
      <c r="AV314" s="293"/>
      <c r="AW314" s="298" t="str">
        <f t="shared" ca="1" si="97"/>
        <v/>
      </c>
      <c r="AX314" s="293"/>
      <c r="AY314" s="299"/>
      <c r="AZ314" s="299" t="s">
        <v>5241</v>
      </c>
      <c r="BA314" s="299"/>
      <c r="BB314" s="299"/>
      <c r="BC314" s="299"/>
      <c r="BD314" s="299"/>
      <c r="BE314" s="299"/>
      <c r="BF314" s="299"/>
      <c r="BG314" s="299"/>
      <c r="BH314" s="300"/>
      <c r="BI314" s="301" t="str">
        <f t="shared" si="98"/>
        <v>-30000</v>
      </c>
      <c r="BJ314" s="301" t="e">
        <f ca="1">VLOOKUP(A314,資産数量・単位記入シート!$A$3:$AD$1000,30,)</f>
        <v>#N/A</v>
      </c>
      <c r="BK314" s="301">
        <f ca="1">SUMIF(公営の設計監督費!$A$2:$B$1956,工事情報入力シート!BI314,公営の設計監督費!$B$2:$B$1956)</f>
        <v>0</v>
      </c>
    </row>
    <row r="315" spans="1:63" ht="20.25" customHeight="1">
      <c r="A315" s="288" t="str">
        <f t="shared" ca="1" si="80"/>
        <v>----------</v>
      </c>
      <c r="B315" s="289" t="str">
        <f t="shared" ca="1" si="82"/>
        <v/>
      </c>
      <c r="C315" s="290"/>
      <c r="D315" s="291"/>
      <c r="E315" s="292">
        <v>30100</v>
      </c>
      <c r="F315" s="293"/>
      <c r="G315" s="293"/>
      <c r="H315" s="293"/>
      <c r="I315" s="294"/>
      <c r="J315" s="294"/>
      <c r="K315" s="294"/>
      <c r="L315" s="295"/>
      <c r="M315" s="296" t="str">
        <f t="shared" ca="1" si="83"/>
        <v/>
      </c>
      <c r="N315" s="296" t="str">
        <f ca="1">IFERROR(IF(INDIRECT(ADDRESS(ROW(),$M$1))&lt;&gt;"",INDIRECT(ADDRESS(ROW(),$M$1))*VLOOKUP(INDIRECT(ADDRESS(ROW(),$I$1)),リスト!$A:$B,2,FALSE),""),"")</f>
        <v/>
      </c>
      <c r="O315" s="295"/>
      <c r="P315" s="296" t="str">
        <f t="shared" ca="1" si="84"/>
        <v/>
      </c>
      <c r="Q315" s="294"/>
      <c r="R315" s="295"/>
      <c r="S315" s="296" t="str">
        <f t="shared" ca="1" si="85"/>
        <v/>
      </c>
      <c r="T315" s="296" t="str">
        <f ca="1">IFERROR(IF(INDIRECT(ADDRESS(ROW(),$S$1))&lt;&gt;"",INDIRECT(ADDRESS(ROW(),$S$1))*VLOOKUP(INDIRECT(ADDRESS(ROW(),$I$1)),リスト!$A:$B,2,FALSE),""),"")</f>
        <v/>
      </c>
      <c r="U315" s="295"/>
      <c r="V315" s="296" t="str">
        <f t="shared" ca="1" si="86"/>
        <v/>
      </c>
      <c r="W315" s="295"/>
      <c r="X315" s="295"/>
      <c r="Y315" s="297" t="str">
        <f t="shared" ca="1" si="87"/>
        <v/>
      </c>
      <c r="Z315" s="293"/>
      <c r="AA315" s="298" t="str">
        <f t="shared" ca="1" si="88"/>
        <v/>
      </c>
      <c r="AB315" s="293"/>
      <c r="AC315" s="298" t="str">
        <f t="shared" ca="1" si="89"/>
        <v/>
      </c>
      <c r="AD315" s="293"/>
      <c r="AE315" s="298" t="str">
        <f t="shared" ca="1" si="90"/>
        <v/>
      </c>
      <c r="AF315" s="293"/>
      <c r="AG315" s="293"/>
      <c r="AH315" s="298" t="str">
        <f t="shared" ca="1" si="91"/>
        <v/>
      </c>
      <c r="AI315" s="293"/>
      <c r="AJ315" s="298" t="str">
        <f t="shared" ca="1" si="92"/>
        <v/>
      </c>
      <c r="AK315" s="298" t="str">
        <f t="shared" ca="1" si="81"/>
        <v/>
      </c>
      <c r="AL315" s="293"/>
      <c r="AM315" s="298" t="str">
        <f t="shared" ca="1" si="93"/>
        <v/>
      </c>
      <c r="AN315" s="293"/>
      <c r="AO315" s="298" t="str">
        <f t="shared" ca="1" si="99"/>
        <v/>
      </c>
      <c r="AP315" s="293"/>
      <c r="AQ315" s="298" t="str">
        <f t="shared" ca="1" si="94"/>
        <v/>
      </c>
      <c r="AR315" s="293"/>
      <c r="AS315" s="298" t="str">
        <f t="shared" ca="1" si="95"/>
        <v/>
      </c>
      <c r="AT315" s="293"/>
      <c r="AU315" s="298" t="str">
        <f t="shared" ca="1" si="96"/>
        <v/>
      </c>
      <c r="AV315" s="293"/>
      <c r="AW315" s="298" t="str">
        <f t="shared" ca="1" si="97"/>
        <v/>
      </c>
      <c r="AX315" s="293"/>
      <c r="AY315" s="299"/>
      <c r="AZ315" s="299" t="s">
        <v>5241</v>
      </c>
      <c r="BA315" s="299"/>
      <c r="BB315" s="299"/>
      <c r="BC315" s="299"/>
      <c r="BD315" s="299"/>
      <c r="BE315" s="299"/>
      <c r="BF315" s="299"/>
      <c r="BG315" s="299"/>
      <c r="BH315" s="300"/>
      <c r="BI315" s="301" t="str">
        <f t="shared" si="98"/>
        <v>-30100</v>
      </c>
      <c r="BJ315" s="301" t="e">
        <f ca="1">VLOOKUP(A315,資産数量・単位記入シート!$A$3:$AD$1000,30,)</f>
        <v>#N/A</v>
      </c>
      <c r="BK315" s="301">
        <f ca="1">SUMIF(公営の設計監督費!$A$2:$B$1956,工事情報入力シート!BI315,公営の設計監督費!$B$2:$B$1956)</f>
        <v>0</v>
      </c>
    </row>
    <row r="316" spans="1:63" ht="20.25" customHeight="1">
      <c r="A316" s="288" t="str">
        <f t="shared" ca="1" si="80"/>
        <v>----------</v>
      </c>
      <c r="B316" s="289" t="str">
        <f t="shared" ca="1" si="82"/>
        <v/>
      </c>
      <c r="C316" s="290"/>
      <c r="D316" s="291"/>
      <c r="E316" s="292">
        <v>30200</v>
      </c>
      <c r="F316" s="293"/>
      <c r="G316" s="293"/>
      <c r="H316" s="293"/>
      <c r="I316" s="294"/>
      <c r="J316" s="294"/>
      <c r="K316" s="294"/>
      <c r="L316" s="295"/>
      <c r="M316" s="296" t="str">
        <f t="shared" ca="1" si="83"/>
        <v/>
      </c>
      <c r="N316" s="296" t="str">
        <f ca="1">IFERROR(IF(INDIRECT(ADDRESS(ROW(),$M$1))&lt;&gt;"",INDIRECT(ADDRESS(ROW(),$M$1))*VLOOKUP(INDIRECT(ADDRESS(ROW(),$I$1)),リスト!$A:$B,2,FALSE),""),"")</f>
        <v/>
      </c>
      <c r="O316" s="295"/>
      <c r="P316" s="296" t="str">
        <f t="shared" ca="1" si="84"/>
        <v/>
      </c>
      <c r="Q316" s="294"/>
      <c r="R316" s="295"/>
      <c r="S316" s="296" t="str">
        <f t="shared" ca="1" si="85"/>
        <v/>
      </c>
      <c r="T316" s="296" t="str">
        <f ca="1">IFERROR(IF(INDIRECT(ADDRESS(ROW(),$S$1))&lt;&gt;"",INDIRECT(ADDRESS(ROW(),$S$1))*VLOOKUP(INDIRECT(ADDRESS(ROW(),$I$1)),リスト!$A:$B,2,FALSE),""),"")</f>
        <v/>
      </c>
      <c r="U316" s="295"/>
      <c r="V316" s="296" t="str">
        <f t="shared" ca="1" si="86"/>
        <v/>
      </c>
      <c r="W316" s="295"/>
      <c r="X316" s="295"/>
      <c r="Y316" s="297" t="str">
        <f t="shared" ca="1" si="87"/>
        <v/>
      </c>
      <c r="Z316" s="293"/>
      <c r="AA316" s="298" t="str">
        <f t="shared" ca="1" si="88"/>
        <v/>
      </c>
      <c r="AB316" s="293"/>
      <c r="AC316" s="298" t="str">
        <f t="shared" ca="1" si="89"/>
        <v/>
      </c>
      <c r="AD316" s="293"/>
      <c r="AE316" s="298" t="str">
        <f t="shared" ca="1" si="90"/>
        <v/>
      </c>
      <c r="AF316" s="293"/>
      <c r="AG316" s="293"/>
      <c r="AH316" s="298" t="str">
        <f t="shared" ca="1" si="91"/>
        <v/>
      </c>
      <c r="AI316" s="293"/>
      <c r="AJ316" s="298" t="str">
        <f t="shared" ca="1" si="92"/>
        <v/>
      </c>
      <c r="AK316" s="298" t="str">
        <f t="shared" ca="1" si="81"/>
        <v/>
      </c>
      <c r="AL316" s="293"/>
      <c r="AM316" s="298" t="str">
        <f t="shared" ca="1" si="93"/>
        <v/>
      </c>
      <c r="AN316" s="293"/>
      <c r="AO316" s="298" t="str">
        <f t="shared" ca="1" si="99"/>
        <v/>
      </c>
      <c r="AP316" s="293"/>
      <c r="AQ316" s="298" t="str">
        <f t="shared" ca="1" si="94"/>
        <v/>
      </c>
      <c r="AR316" s="293"/>
      <c r="AS316" s="298" t="str">
        <f t="shared" ca="1" si="95"/>
        <v/>
      </c>
      <c r="AT316" s="293"/>
      <c r="AU316" s="298" t="str">
        <f t="shared" ca="1" si="96"/>
        <v/>
      </c>
      <c r="AV316" s="293"/>
      <c r="AW316" s="298" t="str">
        <f t="shared" ca="1" si="97"/>
        <v/>
      </c>
      <c r="AX316" s="293"/>
      <c r="AY316" s="299"/>
      <c r="AZ316" s="299" t="s">
        <v>5241</v>
      </c>
      <c r="BA316" s="299"/>
      <c r="BB316" s="299"/>
      <c r="BC316" s="299"/>
      <c r="BD316" s="299"/>
      <c r="BE316" s="299"/>
      <c r="BF316" s="299"/>
      <c r="BG316" s="299"/>
      <c r="BH316" s="300"/>
      <c r="BI316" s="301" t="str">
        <f t="shared" si="98"/>
        <v>-30200</v>
      </c>
      <c r="BJ316" s="301" t="e">
        <f ca="1">VLOOKUP(A316,資産数量・単位記入シート!$A$3:$AD$1000,30,)</f>
        <v>#N/A</v>
      </c>
      <c r="BK316" s="301">
        <f ca="1">SUMIF(公営の設計監督費!$A$2:$B$1956,工事情報入力シート!BI316,公営の設計監督費!$B$2:$B$1956)</f>
        <v>0</v>
      </c>
    </row>
    <row r="317" spans="1:63" ht="20.25" customHeight="1">
      <c r="A317" s="288" t="str">
        <f t="shared" ca="1" si="80"/>
        <v>----------</v>
      </c>
      <c r="B317" s="289" t="str">
        <f t="shared" ca="1" si="82"/>
        <v/>
      </c>
      <c r="C317" s="290"/>
      <c r="D317" s="291"/>
      <c r="E317" s="292">
        <v>30300</v>
      </c>
      <c r="F317" s="293"/>
      <c r="G317" s="293"/>
      <c r="H317" s="293"/>
      <c r="I317" s="294"/>
      <c r="J317" s="294"/>
      <c r="K317" s="294"/>
      <c r="L317" s="295"/>
      <c r="M317" s="296" t="str">
        <f t="shared" ca="1" si="83"/>
        <v/>
      </c>
      <c r="N317" s="296" t="str">
        <f ca="1">IFERROR(IF(INDIRECT(ADDRESS(ROW(),$M$1))&lt;&gt;"",INDIRECT(ADDRESS(ROW(),$M$1))*VLOOKUP(INDIRECT(ADDRESS(ROW(),$I$1)),リスト!$A:$B,2,FALSE),""),"")</f>
        <v/>
      </c>
      <c r="O317" s="295"/>
      <c r="P317" s="296" t="str">
        <f t="shared" ca="1" si="84"/>
        <v/>
      </c>
      <c r="Q317" s="294"/>
      <c r="R317" s="295"/>
      <c r="S317" s="296" t="str">
        <f t="shared" ca="1" si="85"/>
        <v/>
      </c>
      <c r="T317" s="296" t="str">
        <f ca="1">IFERROR(IF(INDIRECT(ADDRESS(ROW(),$S$1))&lt;&gt;"",INDIRECT(ADDRESS(ROW(),$S$1))*VLOOKUP(INDIRECT(ADDRESS(ROW(),$I$1)),リスト!$A:$B,2,FALSE),""),"")</f>
        <v/>
      </c>
      <c r="U317" s="295"/>
      <c r="V317" s="296" t="str">
        <f t="shared" ca="1" si="86"/>
        <v/>
      </c>
      <c r="W317" s="295"/>
      <c r="X317" s="295"/>
      <c r="Y317" s="297" t="str">
        <f t="shared" ca="1" si="87"/>
        <v/>
      </c>
      <c r="Z317" s="293"/>
      <c r="AA317" s="298" t="str">
        <f t="shared" ca="1" si="88"/>
        <v/>
      </c>
      <c r="AB317" s="293"/>
      <c r="AC317" s="298" t="str">
        <f t="shared" ca="1" si="89"/>
        <v/>
      </c>
      <c r="AD317" s="293"/>
      <c r="AE317" s="298" t="str">
        <f t="shared" ca="1" si="90"/>
        <v/>
      </c>
      <c r="AF317" s="293"/>
      <c r="AG317" s="293"/>
      <c r="AH317" s="298" t="str">
        <f t="shared" ca="1" si="91"/>
        <v/>
      </c>
      <c r="AI317" s="293"/>
      <c r="AJ317" s="298" t="str">
        <f t="shared" ca="1" si="92"/>
        <v/>
      </c>
      <c r="AK317" s="298" t="str">
        <f t="shared" ca="1" si="81"/>
        <v/>
      </c>
      <c r="AL317" s="293"/>
      <c r="AM317" s="298" t="str">
        <f t="shared" ca="1" si="93"/>
        <v/>
      </c>
      <c r="AN317" s="293"/>
      <c r="AO317" s="298" t="str">
        <f t="shared" ca="1" si="99"/>
        <v/>
      </c>
      <c r="AP317" s="293"/>
      <c r="AQ317" s="298" t="str">
        <f t="shared" ca="1" si="94"/>
        <v/>
      </c>
      <c r="AR317" s="293"/>
      <c r="AS317" s="298" t="str">
        <f t="shared" ca="1" si="95"/>
        <v/>
      </c>
      <c r="AT317" s="293"/>
      <c r="AU317" s="298" t="str">
        <f t="shared" ca="1" si="96"/>
        <v/>
      </c>
      <c r="AV317" s="293"/>
      <c r="AW317" s="298" t="str">
        <f t="shared" ca="1" si="97"/>
        <v/>
      </c>
      <c r="AX317" s="293"/>
      <c r="AY317" s="299"/>
      <c r="AZ317" s="299" t="s">
        <v>5241</v>
      </c>
      <c r="BA317" s="299"/>
      <c r="BB317" s="299"/>
      <c r="BC317" s="299"/>
      <c r="BD317" s="299"/>
      <c r="BE317" s="299"/>
      <c r="BF317" s="299"/>
      <c r="BG317" s="299"/>
      <c r="BH317" s="300"/>
      <c r="BI317" s="301" t="str">
        <f t="shared" si="98"/>
        <v>-30300</v>
      </c>
      <c r="BJ317" s="301" t="e">
        <f ca="1">VLOOKUP(A317,資産数量・単位記入シート!$A$3:$AD$1000,30,)</f>
        <v>#N/A</v>
      </c>
      <c r="BK317" s="301">
        <f ca="1">SUMIF(公営の設計監督費!$A$2:$B$1956,工事情報入力シート!BI317,公営の設計監督費!$B$2:$B$1956)</f>
        <v>0</v>
      </c>
    </row>
    <row r="318" spans="1:63" ht="20.25" customHeight="1">
      <c r="A318" s="288" t="str">
        <f t="shared" ca="1" si="80"/>
        <v>----------</v>
      </c>
      <c r="B318" s="289" t="str">
        <f t="shared" ca="1" si="82"/>
        <v/>
      </c>
      <c r="C318" s="290"/>
      <c r="D318" s="291"/>
      <c r="E318" s="292">
        <v>30400</v>
      </c>
      <c r="F318" s="293"/>
      <c r="G318" s="293"/>
      <c r="H318" s="293"/>
      <c r="I318" s="294"/>
      <c r="J318" s="294"/>
      <c r="K318" s="294"/>
      <c r="L318" s="295"/>
      <c r="M318" s="296" t="str">
        <f t="shared" ca="1" si="83"/>
        <v/>
      </c>
      <c r="N318" s="296" t="str">
        <f ca="1">IFERROR(IF(INDIRECT(ADDRESS(ROW(),$M$1))&lt;&gt;"",INDIRECT(ADDRESS(ROW(),$M$1))*VLOOKUP(INDIRECT(ADDRESS(ROW(),$I$1)),リスト!$A:$B,2,FALSE),""),"")</f>
        <v/>
      </c>
      <c r="O318" s="295"/>
      <c r="P318" s="296" t="str">
        <f t="shared" ca="1" si="84"/>
        <v/>
      </c>
      <c r="Q318" s="294"/>
      <c r="R318" s="295"/>
      <c r="S318" s="296" t="str">
        <f t="shared" ca="1" si="85"/>
        <v/>
      </c>
      <c r="T318" s="296" t="str">
        <f ca="1">IFERROR(IF(INDIRECT(ADDRESS(ROW(),$S$1))&lt;&gt;"",INDIRECT(ADDRESS(ROW(),$S$1))*VLOOKUP(INDIRECT(ADDRESS(ROW(),$I$1)),リスト!$A:$B,2,FALSE),""),"")</f>
        <v/>
      </c>
      <c r="U318" s="295"/>
      <c r="V318" s="296" t="str">
        <f t="shared" ca="1" si="86"/>
        <v/>
      </c>
      <c r="W318" s="295"/>
      <c r="X318" s="295"/>
      <c r="Y318" s="297" t="str">
        <f t="shared" ca="1" si="87"/>
        <v/>
      </c>
      <c r="Z318" s="293"/>
      <c r="AA318" s="298" t="str">
        <f t="shared" ca="1" si="88"/>
        <v/>
      </c>
      <c r="AB318" s="293"/>
      <c r="AC318" s="298" t="str">
        <f t="shared" ca="1" si="89"/>
        <v/>
      </c>
      <c r="AD318" s="293"/>
      <c r="AE318" s="298" t="str">
        <f t="shared" ca="1" si="90"/>
        <v/>
      </c>
      <c r="AF318" s="293"/>
      <c r="AG318" s="293"/>
      <c r="AH318" s="298" t="str">
        <f t="shared" ca="1" si="91"/>
        <v/>
      </c>
      <c r="AI318" s="293"/>
      <c r="AJ318" s="298" t="str">
        <f t="shared" ca="1" si="92"/>
        <v/>
      </c>
      <c r="AK318" s="298" t="str">
        <f t="shared" ca="1" si="81"/>
        <v/>
      </c>
      <c r="AL318" s="293"/>
      <c r="AM318" s="298" t="str">
        <f t="shared" ca="1" si="93"/>
        <v/>
      </c>
      <c r="AN318" s="293"/>
      <c r="AO318" s="298" t="str">
        <f t="shared" ca="1" si="99"/>
        <v/>
      </c>
      <c r="AP318" s="293"/>
      <c r="AQ318" s="298" t="str">
        <f t="shared" ca="1" si="94"/>
        <v/>
      </c>
      <c r="AR318" s="293"/>
      <c r="AS318" s="298" t="str">
        <f t="shared" ca="1" si="95"/>
        <v/>
      </c>
      <c r="AT318" s="293"/>
      <c r="AU318" s="298" t="str">
        <f t="shared" ca="1" si="96"/>
        <v/>
      </c>
      <c r="AV318" s="293"/>
      <c r="AW318" s="298" t="str">
        <f t="shared" ca="1" si="97"/>
        <v/>
      </c>
      <c r="AX318" s="293"/>
      <c r="AY318" s="299"/>
      <c r="AZ318" s="299" t="s">
        <v>5241</v>
      </c>
      <c r="BA318" s="299"/>
      <c r="BB318" s="299"/>
      <c r="BC318" s="299"/>
      <c r="BD318" s="299"/>
      <c r="BE318" s="299"/>
      <c r="BF318" s="299"/>
      <c r="BG318" s="299"/>
      <c r="BH318" s="300"/>
      <c r="BI318" s="301" t="str">
        <f t="shared" si="98"/>
        <v>-30400</v>
      </c>
      <c r="BJ318" s="301" t="e">
        <f ca="1">VLOOKUP(A318,資産数量・単位記入シート!$A$3:$AD$1000,30,)</f>
        <v>#N/A</v>
      </c>
      <c r="BK318" s="301">
        <f ca="1">SUMIF(公営の設計監督費!$A$2:$B$1956,工事情報入力シート!BI318,公営の設計監督費!$B$2:$B$1956)</f>
        <v>0</v>
      </c>
    </row>
    <row r="319" spans="1:63" ht="20.25" customHeight="1">
      <c r="A319" s="288" t="str">
        <f t="shared" ca="1" si="80"/>
        <v>----------</v>
      </c>
      <c r="B319" s="289" t="str">
        <f t="shared" ca="1" si="82"/>
        <v/>
      </c>
      <c r="C319" s="290"/>
      <c r="D319" s="291"/>
      <c r="E319" s="292">
        <v>30500</v>
      </c>
      <c r="F319" s="293"/>
      <c r="G319" s="293"/>
      <c r="H319" s="293"/>
      <c r="I319" s="294"/>
      <c r="J319" s="294"/>
      <c r="K319" s="294"/>
      <c r="L319" s="295"/>
      <c r="M319" s="296" t="str">
        <f t="shared" ca="1" si="83"/>
        <v/>
      </c>
      <c r="N319" s="296" t="str">
        <f ca="1">IFERROR(IF(INDIRECT(ADDRESS(ROW(),$M$1))&lt;&gt;"",INDIRECT(ADDRESS(ROW(),$M$1))*VLOOKUP(INDIRECT(ADDRESS(ROW(),$I$1)),リスト!$A:$B,2,FALSE),""),"")</f>
        <v/>
      </c>
      <c r="O319" s="295"/>
      <c r="P319" s="296" t="str">
        <f t="shared" ca="1" si="84"/>
        <v/>
      </c>
      <c r="Q319" s="294"/>
      <c r="R319" s="295"/>
      <c r="S319" s="296" t="str">
        <f t="shared" ca="1" si="85"/>
        <v/>
      </c>
      <c r="T319" s="296" t="str">
        <f ca="1">IFERROR(IF(INDIRECT(ADDRESS(ROW(),$S$1))&lt;&gt;"",INDIRECT(ADDRESS(ROW(),$S$1))*VLOOKUP(INDIRECT(ADDRESS(ROW(),$I$1)),リスト!$A:$B,2,FALSE),""),"")</f>
        <v/>
      </c>
      <c r="U319" s="295"/>
      <c r="V319" s="296" t="str">
        <f t="shared" ca="1" si="86"/>
        <v/>
      </c>
      <c r="W319" s="295"/>
      <c r="X319" s="295"/>
      <c r="Y319" s="297" t="str">
        <f t="shared" ca="1" si="87"/>
        <v/>
      </c>
      <c r="Z319" s="293"/>
      <c r="AA319" s="298" t="str">
        <f t="shared" ca="1" si="88"/>
        <v/>
      </c>
      <c r="AB319" s="293"/>
      <c r="AC319" s="298" t="str">
        <f t="shared" ca="1" si="89"/>
        <v/>
      </c>
      <c r="AD319" s="293"/>
      <c r="AE319" s="298" t="str">
        <f t="shared" ca="1" si="90"/>
        <v/>
      </c>
      <c r="AF319" s="293"/>
      <c r="AG319" s="293"/>
      <c r="AH319" s="298" t="str">
        <f t="shared" ca="1" si="91"/>
        <v/>
      </c>
      <c r="AI319" s="293"/>
      <c r="AJ319" s="298" t="str">
        <f t="shared" ca="1" si="92"/>
        <v/>
      </c>
      <c r="AK319" s="298" t="str">
        <f t="shared" ca="1" si="81"/>
        <v/>
      </c>
      <c r="AL319" s="293"/>
      <c r="AM319" s="298" t="str">
        <f t="shared" ca="1" si="93"/>
        <v/>
      </c>
      <c r="AN319" s="293"/>
      <c r="AO319" s="298" t="str">
        <f t="shared" ca="1" si="99"/>
        <v/>
      </c>
      <c r="AP319" s="293"/>
      <c r="AQ319" s="298" t="str">
        <f t="shared" ca="1" si="94"/>
        <v/>
      </c>
      <c r="AR319" s="293"/>
      <c r="AS319" s="298" t="str">
        <f t="shared" ca="1" si="95"/>
        <v/>
      </c>
      <c r="AT319" s="293"/>
      <c r="AU319" s="298" t="str">
        <f t="shared" ca="1" si="96"/>
        <v/>
      </c>
      <c r="AV319" s="293"/>
      <c r="AW319" s="298" t="str">
        <f t="shared" ca="1" si="97"/>
        <v/>
      </c>
      <c r="AX319" s="293"/>
      <c r="AY319" s="299"/>
      <c r="AZ319" s="299" t="s">
        <v>5241</v>
      </c>
      <c r="BA319" s="299"/>
      <c r="BB319" s="299"/>
      <c r="BC319" s="299"/>
      <c r="BD319" s="299"/>
      <c r="BE319" s="299"/>
      <c r="BF319" s="299"/>
      <c r="BG319" s="299"/>
      <c r="BH319" s="300"/>
      <c r="BI319" s="301" t="str">
        <f t="shared" si="98"/>
        <v>-30500</v>
      </c>
      <c r="BJ319" s="301" t="e">
        <f ca="1">VLOOKUP(A319,資産数量・単位記入シート!$A$3:$AD$1000,30,)</f>
        <v>#N/A</v>
      </c>
      <c r="BK319" s="301">
        <f ca="1">SUMIF(公営の設計監督費!$A$2:$B$1956,工事情報入力シート!BI319,公営の設計監督費!$B$2:$B$1956)</f>
        <v>0</v>
      </c>
    </row>
    <row r="320" spans="1:63" ht="20.25" customHeight="1">
      <c r="A320" s="288" t="str">
        <f t="shared" ca="1" si="80"/>
        <v>----------</v>
      </c>
      <c r="B320" s="289" t="str">
        <f t="shared" ca="1" si="82"/>
        <v/>
      </c>
      <c r="C320" s="290"/>
      <c r="D320" s="291"/>
      <c r="E320" s="292">
        <v>30600</v>
      </c>
      <c r="F320" s="293"/>
      <c r="G320" s="293"/>
      <c r="H320" s="293"/>
      <c r="I320" s="294"/>
      <c r="J320" s="294"/>
      <c r="K320" s="294"/>
      <c r="L320" s="295"/>
      <c r="M320" s="296" t="str">
        <f t="shared" ca="1" si="83"/>
        <v/>
      </c>
      <c r="N320" s="296" t="str">
        <f ca="1">IFERROR(IF(INDIRECT(ADDRESS(ROW(),$M$1))&lt;&gt;"",INDIRECT(ADDRESS(ROW(),$M$1))*VLOOKUP(INDIRECT(ADDRESS(ROW(),$I$1)),リスト!$A:$B,2,FALSE),""),"")</f>
        <v/>
      </c>
      <c r="O320" s="295"/>
      <c r="P320" s="296" t="str">
        <f t="shared" ca="1" si="84"/>
        <v/>
      </c>
      <c r="Q320" s="294"/>
      <c r="R320" s="295"/>
      <c r="S320" s="296" t="str">
        <f t="shared" ca="1" si="85"/>
        <v/>
      </c>
      <c r="T320" s="296" t="str">
        <f ca="1">IFERROR(IF(INDIRECT(ADDRESS(ROW(),$S$1))&lt;&gt;"",INDIRECT(ADDRESS(ROW(),$S$1))*VLOOKUP(INDIRECT(ADDRESS(ROW(),$I$1)),リスト!$A:$B,2,FALSE),""),"")</f>
        <v/>
      </c>
      <c r="U320" s="295"/>
      <c r="V320" s="296" t="str">
        <f t="shared" ca="1" si="86"/>
        <v/>
      </c>
      <c r="W320" s="295"/>
      <c r="X320" s="295"/>
      <c r="Y320" s="297" t="str">
        <f t="shared" ca="1" si="87"/>
        <v/>
      </c>
      <c r="Z320" s="293"/>
      <c r="AA320" s="298" t="str">
        <f t="shared" ca="1" si="88"/>
        <v/>
      </c>
      <c r="AB320" s="293"/>
      <c r="AC320" s="298" t="str">
        <f t="shared" ca="1" si="89"/>
        <v/>
      </c>
      <c r="AD320" s="293"/>
      <c r="AE320" s="298" t="str">
        <f t="shared" ca="1" si="90"/>
        <v/>
      </c>
      <c r="AF320" s="293"/>
      <c r="AG320" s="293"/>
      <c r="AH320" s="298" t="str">
        <f t="shared" ca="1" si="91"/>
        <v/>
      </c>
      <c r="AI320" s="293"/>
      <c r="AJ320" s="298" t="str">
        <f t="shared" ca="1" si="92"/>
        <v/>
      </c>
      <c r="AK320" s="298" t="str">
        <f t="shared" ca="1" si="81"/>
        <v/>
      </c>
      <c r="AL320" s="293"/>
      <c r="AM320" s="298" t="str">
        <f t="shared" ca="1" si="93"/>
        <v/>
      </c>
      <c r="AN320" s="293"/>
      <c r="AO320" s="298" t="str">
        <f t="shared" ca="1" si="99"/>
        <v/>
      </c>
      <c r="AP320" s="293"/>
      <c r="AQ320" s="298" t="str">
        <f t="shared" ca="1" si="94"/>
        <v/>
      </c>
      <c r="AR320" s="293"/>
      <c r="AS320" s="298" t="str">
        <f t="shared" ca="1" si="95"/>
        <v/>
      </c>
      <c r="AT320" s="293"/>
      <c r="AU320" s="298" t="str">
        <f t="shared" ca="1" si="96"/>
        <v/>
      </c>
      <c r="AV320" s="293"/>
      <c r="AW320" s="298" t="str">
        <f t="shared" ca="1" si="97"/>
        <v/>
      </c>
      <c r="AX320" s="293"/>
      <c r="AY320" s="299"/>
      <c r="AZ320" s="299" t="s">
        <v>5241</v>
      </c>
      <c r="BA320" s="299"/>
      <c r="BB320" s="299"/>
      <c r="BC320" s="299"/>
      <c r="BD320" s="299"/>
      <c r="BE320" s="299"/>
      <c r="BF320" s="299"/>
      <c r="BG320" s="299"/>
      <c r="BH320" s="300"/>
      <c r="BI320" s="301" t="str">
        <f t="shared" si="98"/>
        <v>-30600</v>
      </c>
      <c r="BJ320" s="301" t="e">
        <f ca="1">VLOOKUP(A320,資産数量・単位記入シート!$A$3:$AD$1000,30,)</f>
        <v>#N/A</v>
      </c>
      <c r="BK320" s="301">
        <f ca="1">SUMIF(公営の設計監督費!$A$2:$B$1956,工事情報入力シート!BI320,公営の設計監督費!$B$2:$B$1956)</f>
        <v>0</v>
      </c>
    </row>
    <row r="321" spans="1:63" ht="20.25" customHeight="1">
      <c r="A321" s="288" t="str">
        <f t="shared" ca="1" si="80"/>
        <v>----------</v>
      </c>
      <c r="B321" s="289" t="str">
        <f t="shared" ca="1" si="82"/>
        <v/>
      </c>
      <c r="C321" s="290"/>
      <c r="D321" s="291"/>
      <c r="E321" s="292">
        <v>30700</v>
      </c>
      <c r="F321" s="293"/>
      <c r="G321" s="293"/>
      <c r="H321" s="293"/>
      <c r="I321" s="294"/>
      <c r="J321" s="294"/>
      <c r="K321" s="294"/>
      <c r="L321" s="295"/>
      <c r="M321" s="296" t="str">
        <f t="shared" ca="1" si="83"/>
        <v/>
      </c>
      <c r="N321" s="296" t="str">
        <f ca="1">IFERROR(IF(INDIRECT(ADDRESS(ROW(),$M$1))&lt;&gt;"",INDIRECT(ADDRESS(ROW(),$M$1))*VLOOKUP(INDIRECT(ADDRESS(ROW(),$I$1)),リスト!$A:$B,2,FALSE),""),"")</f>
        <v/>
      </c>
      <c r="O321" s="295"/>
      <c r="P321" s="296" t="str">
        <f t="shared" ca="1" si="84"/>
        <v/>
      </c>
      <c r="Q321" s="294"/>
      <c r="R321" s="295"/>
      <c r="S321" s="296" t="str">
        <f t="shared" ca="1" si="85"/>
        <v/>
      </c>
      <c r="T321" s="296" t="str">
        <f ca="1">IFERROR(IF(INDIRECT(ADDRESS(ROW(),$S$1))&lt;&gt;"",INDIRECT(ADDRESS(ROW(),$S$1))*VLOOKUP(INDIRECT(ADDRESS(ROW(),$I$1)),リスト!$A:$B,2,FALSE),""),"")</f>
        <v/>
      </c>
      <c r="U321" s="295"/>
      <c r="V321" s="296" t="str">
        <f t="shared" ca="1" si="86"/>
        <v/>
      </c>
      <c r="W321" s="295"/>
      <c r="X321" s="295"/>
      <c r="Y321" s="297" t="str">
        <f t="shared" ca="1" si="87"/>
        <v/>
      </c>
      <c r="Z321" s="293"/>
      <c r="AA321" s="298" t="str">
        <f t="shared" ca="1" si="88"/>
        <v/>
      </c>
      <c r="AB321" s="293"/>
      <c r="AC321" s="298" t="str">
        <f t="shared" ca="1" si="89"/>
        <v/>
      </c>
      <c r="AD321" s="293"/>
      <c r="AE321" s="298" t="str">
        <f t="shared" ca="1" si="90"/>
        <v/>
      </c>
      <c r="AF321" s="293"/>
      <c r="AG321" s="293"/>
      <c r="AH321" s="298" t="str">
        <f t="shared" ca="1" si="91"/>
        <v/>
      </c>
      <c r="AI321" s="293"/>
      <c r="AJ321" s="298" t="str">
        <f t="shared" ca="1" si="92"/>
        <v/>
      </c>
      <c r="AK321" s="298" t="str">
        <f t="shared" ca="1" si="81"/>
        <v/>
      </c>
      <c r="AL321" s="293"/>
      <c r="AM321" s="298" t="str">
        <f t="shared" ca="1" si="93"/>
        <v/>
      </c>
      <c r="AN321" s="293"/>
      <c r="AO321" s="298" t="str">
        <f t="shared" ca="1" si="99"/>
        <v/>
      </c>
      <c r="AP321" s="293"/>
      <c r="AQ321" s="298" t="str">
        <f t="shared" ca="1" si="94"/>
        <v/>
      </c>
      <c r="AR321" s="293"/>
      <c r="AS321" s="298" t="str">
        <f t="shared" ca="1" si="95"/>
        <v/>
      </c>
      <c r="AT321" s="293"/>
      <c r="AU321" s="298" t="str">
        <f t="shared" ca="1" si="96"/>
        <v/>
      </c>
      <c r="AV321" s="293"/>
      <c r="AW321" s="298" t="str">
        <f t="shared" ca="1" si="97"/>
        <v/>
      </c>
      <c r="AX321" s="293"/>
      <c r="AY321" s="299"/>
      <c r="AZ321" s="299" t="s">
        <v>5241</v>
      </c>
      <c r="BA321" s="299"/>
      <c r="BB321" s="299"/>
      <c r="BC321" s="299"/>
      <c r="BD321" s="299"/>
      <c r="BE321" s="299"/>
      <c r="BF321" s="299"/>
      <c r="BG321" s="299"/>
      <c r="BH321" s="300"/>
      <c r="BI321" s="301" t="str">
        <f t="shared" si="98"/>
        <v>-30700</v>
      </c>
      <c r="BJ321" s="301" t="e">
        <f ca="1">VLOOKUP(A321,資産数量・単位記入シート!$A$3:$AD$1000,30,)</f>
        <v>#N/A</v>
      </c>
      <c r="BK321" s="301">
        <f ca="1">SUMIF(公営の設計監督費!$A$2:$B$1956,工事情報入力シート!BI321,公営の設計監督費!$B$2:$B$1956)</f>
        <v>0</v>
      </c>
    </row>
    <row r="322" spans="1:63" ht="20.25" customHeight="1">
      <c r="A322" s="288" t="str">
        <f t="shared" ca="1" si="80"/>
        <v>----------</v>
      </c>
      <c r="B322" s="289" t="str">
        <f t="shared" ca="1" si="82"/>
        <v/>
      </c>
      <c r="C322" s="290"/>
      <c r="D322" s="291"/>
      <c r="E322" s="292">
        <v>30800</v>
      </c>
      <c r="F322" s="293"/>
      <c r="G322" s="293"/>
      <c r="H322" s="293"/>
      <c r="I322" s="294"/>
      <c r="J322" s="294"/>
      <c r="K322" s="294"/>
      <c r="L322" s="295"/>
      <c r="M322" s="296" t="str">
        <f t="shared" ca="1" si="83"/>
        <v/>
      </c>
      <c r="N322" s="296" t="str">
        <f ca="1">IFERROR(IF(INDIRECT(ADDRESS(ROW(),$M$1))&lt;&gt;"",INDIRECT(ADDRESS(ROW(),$M$1))*VLOOKUP(INDIRECT(ADDRESS(ROW(),$I$1)),リスト!$A:$B,2,FALSE),""),"")</f>
        <v/>
      </c>
      <c r="O322" s="295"/>
      <c r="P322" s="296" t="str">
        <f t="shared" ca="1" si="84"/>
        <v/>
      </c>
      <c r="Q322" s="294"/>
      <c r="R322" s="295"/>
      <c r="S322" s="296" t="str">
        <f t="shared" ca="1" si="85"/>
        <v/>
      </c>
      <c r="T322" s="296" t="str">
        <f ca="1">IFERROR(IF(INDIRECT(ADDRESS(ROW(),$S$1))&lt;&gt;"",INDIRECT(ADDRESS(ROW(),$S$1))*VLOOKUP(INDIRECT(ADDRESS(ROW(),$I$1)),リスト!$A:$B,2,FALSE),""),"")</f>
        <v/>
      </c>
      <c r="U322" s="295"/>
      <c r="V322" s="296" t="str">
        <f t="shared" ca="1" si="86"/>
        <v/>
      </c>
      <c r="W322" s="295"/>
      <c r="X322" s="295"/>
      <c r="Y322" s="297" t="str">
        <f t="shared" ca="1" si="87"/>
        <v/>
      </c>
      <c r="Z322" s="293"/>
      <c r="AA322" s="298" t="str">
        <f t="shared" ca="1" si="88"/>
        <v/>
      </c>
      <c r="AB322" s="293"/>
      <c r="AC322" s="298" t="str">
        <f t="shared" ca="1" si="89"/>
        <v/>
      </c>
      <c r="AD322" s="293"/>
      <c r="AE322" s="298" t="str">
        <f t="shared" ca="1" si="90"/>
        <v/>
      </c>
      <c r="AF322" s="293"/>
      <c r="AG322" s="293"/>
      <c r="AH322" s="298" t="str">
        <f t="shared" ca="1" si="91"/>
        <v/>
      </c>
      <c r="AI322" s="293"/>
      <c r="AJ322" s="298" t="str">
        <f t="shared" ca="1" si="92"/>
        <v/>
      </c>
      <c r="AK322" s="298" t="str">
        <f t="shared" ca="1" si="81"/>
        <v/>
      </c>
      <c r="AL322" s="293"/>
      <c r="AM322" s="298" t="str">
        <f t="shared" ca="1" si="93"/>
        <v/>
      </c>
      <c r="AN322" s="293"/>
      <c r="AO322" s="298" t="str">
        <f t="shared" ca="1" si="99"/>
        <v/>
      </c>
      <c r="AP322" s="293"/>
      <c r="AQ322" s="298" t="str">
        <f t="shared" ca="1" si="94"/>
        <v/>
      </c>
      <c r="AR322" s="293"/>
      <c r="AS322" s="298" t="str">
        <f t="shared" ca="1" si="95"/>
        <v/>
      </c>
      <c r="AT322" s="293"/>
      <c r="AU322" s="298" t="str">
        <f t="shared" ca="1" si="96"/>
        <v/>
      </c>
      <c r="AV322" s="293"/>
      <c r="AW322" s="298" t="str">
        <f t="shared" ca="1" si="97"/>
        <v/>
      </c>
      <c r="AX322" s="293"/>
      <c r="AY322" s="299"/>
      <c r="AZ322" s="299" t="s">
        <v>5241</v>
      </c>
      <c r="BA322" s="299"/>
      <c r="BB322" s="299"/>
      <c r="BC322" s="299"/>
      <c r="BD322" s="299"/>
      <c r="BE322" s="299"/>
      <c r="BF322" s="299"/>
      <c r="BG322" s="299"/>
      <c r="BH322" s="300"/>
      <c r="BI322" s="301" t="str">
        <f t="shared" si="98"/>
        <v>-30800</v>
      </c>
      <c r="BJ322" s="301" t="e">
        <f ca="1">VLOOKUP(A322,資産数量・単位記入シート!$A$3:$AD$1000,30,)</f>
        <v>#N/A</v>
      </c>
      <c r="BK322" s="301">
        <f ca="1">SUMIF(公営の設計監督費!$A$2:$B$1956,工事情報入力シート!BI322,公営の設計監督費!$B$2:$B$1956)</f>
        <v>0</v>
      </c>
    </row>
    <row r="323" spans="1:63" ht="20.25" customHeight="1">
      <c r="A323" s="288" t="str">
        <f t="shared" ca="1" si="80"/>
        <v>----------</v>
      </c>
      <c r="B323" s="289" t="str">
        <f t="shared" ca="1" si="82"/>
        <v/>
      </c>
      <c r="C323" s="290"/>
      <c r="D323" s="291"/>
      <c r="E323" s="292">
        <v>30900</v>
      </c>
      <c r="F323" s="293"/>
      <c r="G323" s="293"/>
      <c r="H323" s="293"/>
      <c r="I323" s="294"/>
      <c r="J323" s="294"/>
      <c r="K323" s="294"/>
      <c r="L323" s="295"/>
      <c r="M323" s="296" t="str">
        <f t="shared" ca="1" si="83"/>
        <v/>
      </c>
      <c r="N323" s="296" t="str">
        <f ca="1">IFERROR(IF(INDIRECT(ADDRESS(ROW(),$M$1))&lt;&gt;"",INDIRECT(ADDRESS(ROW(),$M$1))*VLOOKUP(INDIRECT(ADDRESS(ROW(),$I$1)),リスト!$A:$B,2,FALSE),""),"")</f>
        <v/>
      </c>
      <c r="O323" s="295"/>
      <c r="P323" s="296" t="str">
        <f t="shared" ca="1" si="84"/>
        <v/>
      </c>
      <c r="Q323" s="294"/>
      <c r="R323" s="295"/>
      <c r="S323" s="296" t="str">
        <f t="shared" ca="1" si="85"/>
        <v/>
      </c>
      <c r="T323" s="296" t="str">
        <f ca="1">IFERROR(IF(INDIRECT(ADDRESS(ROW(),$S$1))&lt;&gt;"",INDIRECT(ADDRESS(ROW(),$S$1))*VLOOKUP(INDIRECT(ADDRESS(ROW(),$I$1)),リスト!$A:$B,2,FALSE),""),"")</f>
        <v/>
      </c>
      <c r="U323" s="295"/>
      <c r="V323" s="296" t="str">
        <f t="shared" ca="1" si="86"/>
        <v/>
      </c>
      <c r="W323" s="295"/>
      <c r="X323" s="295"/>
      <c r="Y323" s="297" t="str">
        <f t="shared" ca="1" si="87"/>
        <v/>
      </c>
      <c r="Z323" s="293"/>
      <c r="AA323" s="298" t="str">
        <f t="shared" ca="1" si="88"/>
        <v/>
      </c>
      <c r="AB323" s="293"/>
      <c r="AC323" s="298" t="str">
        <f t="shared" ca="1" si="89"/>
        <v/>
      </c>
      <c r="AD323" s="293"/>
      <c r="AE323" s="298" t="str">
        <f t="shared" ca="1" si="90"/>
        <v/>
      </c>
      <c r="AF323" s="293"/>
      <c r="AG323" s="293"/>
      <c r="AH323" s="298" t="str">
        <f t="shared" ca="1" si="91"/>
        <v/>
      </c>
      <c r="AI323" s="293"/>
      <c r="AJ323" s="298" t="str">
        <f t="shared" ca="1" si="92"/>
        <v/>
      </c>
      <c r="AK323" s="298" t="str">
        <f t="shared" ca="1" si="81"/>
        <v/>
      </c>
      <c r="AL323" s="293"/>
      <c r="AM323" s="298" t="str">
        <f t="shared" ca="1" si="93"/>
        <v/>
      </c>
      <c r="AN323" s="293"/>
      <c r="AO323" s="298" t="str">
        <f t="shared" ca="1" si="99"/>
        <v/>
      </c>
      <c r="AP323" s="293"/>
      <c r="AQ323" s="298" t="str">
        <f t="shared" ca="1" si="94"/>
        <v/>
      </c>
      <c r="AR323" s="293"/>
      <c r="AS323" s="298" t="str">
        <f t="shared" ca="1" si="95"/>
        <v/>
      </c>
      <c r="AT323" s="293"/>
      <c r="AU323" s="298" t="str">
        <f t="shared" ca="1" si="96"/>
        <v/>
      </c>
      <c r="AV323" s="293"/>
      <c r="AW323" s="298" t="str">
        <f t="shared" ca="1" si="97"/>
        <v/>
      </c>
      <c r="AX323" s="293"/>
      <c r="AY323" s="299"/>
      <c r="AZ323" s="299" t="s">
        <v>5241</v>
      </c>
      <c r="BA323" s="299"/>
      <c r="BB323" s="299"/>
      <c r="BC323" s="299"/>
      <c r="BD323" s="299"/>
      <c r="BE323" s="299"/>
      <c r="BF323" s="299"/>
      <c r="BG323" s="299"/>
      <c r="BH323" s="300"/>
      <c r="BI323" s="301" t="str">
        <f t="shared" si="98"/>
        <v>-30900</v>
      </c>
      <c r="BJ323" s="301" t="e">
        <f ca="1">VLOOKUP(A323,資産数量・単位記入シート!$A$3:$AD$1000,30,)</f>
        <v>#N/A</v>
      </c>
      <c r="BK323" s="301">
        <f ca="1">SUMIF(公営の設計監督費!$A$2:$B$1956,工事情報入力シート!BI323,公営の設計監督費!$B$2:$B$1956)</f>
        <v>0</v>
      </c>
    </row>
    <row r="324" spans="1:63" ht="20.25" customHeight="1">
      <c r="A324" s="288" t="str">
        <f t="shared" ca="1" si="80"/>
        <v>----------</v>
      </c>
      <c r="B324" s="289" t="str">
        <f t="shared" ca="1" si="82"/>
        <v/>
      </c>
      <c r="C324" s="290"/>
      <c r="D324" s="291"/>
      <c r="E324" s="292">
        <v>31000</v>
      </c>
      <c r="F324" s="293"/>
      <c r="G324" s="293"/>
      <c r="H324" s="293"/>
      <c r="I324" s="294"/>
      <c r="J324" s="294"/>
      <c r="K324" s="294"/>
      <c r="L324" s="295"/>
      <c r="M324" s="296" t="str">
        <f t="shared" ca="1" si="83"/>
        <v/>
      </c>
      <c r="N324" s="296" t="str">
        <f ca="1">IFERROR(IF(INDIRECT(ADDRESS(ROW(),$M$1))&lt;&gt;"",INDIRECT(ADDRESS(ROW(),$M$1))*VLOOKUP(INDIRECT(ADDRESS(ROW(),$I$1)),リスト!$A:$B,2,FALSE),""),"")</f>
        <v/>
      </c>
      <c r="O324" s="295"/>
      <c r="P324" s="296" t="str">
        <f t="shared" ca="1" si="84"/>
        <v/>
      </c>
      <c r="Q324" s="294"/>
      <c r="R324" s="295"/>
      <c r="S324" s="296" t="str">
        <f t="shared" ca="1" si="85"/>
        <v/>
      </c>
      <c r="T324" s="296" t="str">
        <f ca="1">IFERROR(IF(INDIRECT(ADDRESS(ROW(),$S$1))&lt;&gt;"",INDIRECT(ADDRESS(ROW(),$S$1))*VLOOKUP(INDIRECT(ADDRESS(ROW(),$I$1)),リスト!$A:$B,2,FALSE),""),"")</f>
        <v/>
      </c>
      <c r="U324" s="295"/>
      <c r="V324" s="296" t="str">
        <f t="shared" ca="1" si="86"/>
        <v/>
      </c>
      <c r="W324" s="295"/>
      <c r="X324" s="295"/>
      <c r="Y324" s="297" t="str">
        <f t="shared" ca="1" si="87"/>
        <v/>
      </c>
      <c r="Z324" s="293"/>
      <c r="AA324" s="298" t="str">
        <f t="shared" ca="1" si="88"/>
        <v/>
      </c>
      <c r="AB324" s="293"/>
      <c r="AC324" s="298" t="str">
        <f t="shared" ca="1" si="89"/>
        <v/>
      </c>
      <c r="AD324" s="293"/>
      <c r="AE324" s="298" t="str">
        <f t="shared" ca="1" si="90"/>
        <v/>
      </c>
      <c r="AF324" s="293"/>
      <c r="AG324" s="293"/>
      <c r="AH324" s="298" t="str">
        <f t="shared" ca="1" si="91"/>
        <v/>
      </c>
      <c r="AI324" s="293"/>
      <c r="AJ324" s="298" t="str">
        <f t="shared" ca="1" si="92"/>
        <v/>
      </c>
      <c r="AK324" s="298" t="str">
        <f t="shared" ca="1" si="81"/>
        <v/>
      </c>
      <c r="AL324" s="293"/>
      <c r="AM324" s="298" t="str">
        <f t="shared" ca="1" si="93"/>
        <v/>
      </c>
      <c r="AN324" s="293"/>
      <c r="AO324" s="298" t="str">
        <f t="shared" ca="1" si="99"/>
        <v/>
      </c>
      <c r="AP324" s="293"/>
      <c r="AQ324" s="298" t="str">
        <f t="shared" ca="1" si="94"/>
        <v/>
      </c>
      <c r="AR324" s="293"/>
      <c r="AS324" s="298" t="str">
        <f t="shared" ca="1" si="95"/>
        <v/>
      </c>
      <c r="AT324" s="293"/>
      <c r="AU324" s="298" t="str">
        <f t="shared" ca="1" si="96"/>
        <v/>
      </c>
      <c r="AV324" s="293"/>
      <c r="AW324" s="298" t="str">
        <f t="shared" ca="1" si="97"/>
        <v/>
      </c>
      <c r="AX324" s="293"/>
      <c r="AY324" s="299"/>
      <c r="AZ324" s="299" t="s">
        <v>5241</v>
      </c>
      <c r="BA324" s="299"/>
      <c r="BB324" s="299"/>
      <c r="BC324" s="299"/>
      <c r="BD324" s="299"/>
      <c r="BE324" s="299"/>
      <c r="BF324" s="299"/>
      <c r="BG324" s="299"/>
      <c r="BH324" s="300"/>
      <c r="BI324" s="301" t="str">
        <f t="shared" si="98"/>
        <v>-31000</v>
      </c>
      <c r="BJ324" s="301" t="e">
        <f ca="1">VLOOKUP(A324,資産数量・単位記入シート!$A$3:$AD$1000,30,)</f>
        <v>#N/A</v>
      </c>
      <c r="BK324" s="301">
        <f ca="1">SUMIF(公営の設計監督費!$A$2:$B$1956,工事情報入力シート!BI324,公営の設計監督費!$B$2:$B$1956)</f>
        <v>0</v>
      </c>
    </row>
    <row r="325" spans="1:63" ht="20.25" customHeight="1">
      <c r="A325" s="288" t="str">
        <f t="shared" ca="1" si="80"/>
        <v>----------</v>
      </c>
      <c r="B325" s="289" t="str">
        <f t="shared" ca="1" si="82"/>
        <v/>
      </c>
      <c r="C325" s="290"/>
      <c r="D325" s="291"/>
      <c r="E325" s="292">
        <v>31100</v>
      </c>
      <c r="F325" s="293"/>
      <c r="G325" s="293"/>
      <c r="H325" s="293"/>
      <c r="I325" s="294"/>
      <c r="J325" s="294"/>
      <c r="K325" s="294"/>
      <c r="L325" s="295"/>
      <c r="M325" s="296" t="str">
        <f t="shared" ca="1" si="83"/>
        <v/>
      </c>
      <c r="N325" s="296" t="str">
        <f ca="1">IFERROR(IF(INDIRECT(ADDRESS(ROW(),$M$1))&lt;&gt;"",INDIRECT(ADDRESS(ROW(),$M$1))*VLOOKUP(INDIRECT(ADDRESS(ROW(),$I$1)),リスト!$A:$B,2,FALSE),""),"")</f>
        <v/>
      </c>
      <c r="O325" s="295"/>
      <c r="P325" s="296" t="str">
        <f t="shared" ca="1" si="84"/>
        <v/>
      </c>
      <c r="Q325" s="294"/>
      <c r="R325" s="295"/>
      <c r="S325" s="296" t="str">
        <f t="shared" ca="1" si="85"/>
        <v/>
      </c>
      <c r="T325" s="296" t="str">
        <f ca="1">IFERROR(IF(INDIRECT(ADDRESS(ROW(),$S$1))&lt;&gt;"",INDIRECT(ADDRESS(ROW(),$S$1))*VLOOKUP(INDIRECT(ADDRESS(ROW(),$I$1)),リスト!$A:$B,2,FALSE),""),"")</f>
        <v/>
      </c>
      <c r="U325" s="295"/>
      <c r="V325" s="296" t="str">
        <f t="shared" ca="1" si="86"/>
        <v/>
      </c>
      <c r="W325" s="295"/>
      <c r="X325" s="295"/>
      <c r="Y325" s="297" t="str">
        <f t="shared" ca="1" si="87"/>
        <v/>
      </c>
      <c r="Z325" s="293"/>
      <c r="AA325" s="298" t="str">
        <f t="shared" ca="1" si="88"/>
        <v/>
      </c>
      <c r="AB325" s="293"/>
      <c r="AC325" s="298" t="str">
        <f t="shared" ca="1" si="89"/>
        <v/>
      </c>
      <c r="AD325" s="293"/>
      <c r="AE325" s="298" t="str">
        <f t="shared" ca="1" si="90"/>
        <v/>
      </c>
      <c r="AF325" s="293"/>
      <c r="AG325" s="293"/>
      <c r="AH325" s="298" t="str">
        <f t="shared" ca="1" si="91"/>
        <v/>
      </c>
      <c r="AI325" s="293"/>
      <c r="AJ325" s="298" t="str">
        <f t="shared" ca="1" si="92"/>
        <v/>
      </c>
      <c r="AK325" s="298" t="str">
        <f t="shared" ca="1" si="81"/>
        <v/>
      </c>
      <c r="AL325" s="293"/>
      <c r="AM325" s="298" t="str">
        <f t="shared" ca="1" si="93"/>
        <v/>
      </c>
      <c r="AN325" s="293"/>
      <c r="AO325" s="298" t="str">
        <f t="shared" ca="1" si="99"/>
        <v/>
      </c>
      <c r="AP325" s="293"/>
      <c r="AQ325" s="298" t="str">
        <f t="shared" ca="1" si="94"/>
        <v/>
      </c>
      <c r="AR325" s="293"/>
      <c r="AS325" s="298" t="str">
        <f t="shared" ca="1" si="95"/>
        <v/>
      </c>
      <c r="AT325" s="293"/>
      <c r="AU325" s="298" t="str">
        <f t="shared" ca="1" si="96"/>
        <v/>
      </c>
      <c r="AV325" s="293"/>
      <c r="AW325" s="298" t="str">
        <f t="shared" ca="1" si="97"/>
        <v/>
      </c>
      <c r="AX325" s="293"/>
      <c r="AY325" s="299"/>
      <c r="AZ325" s="299" t="s">
        <v>5241</v>
      </c>
      <c r="BA325" s="299"/>
      <c r="BB325" s="299"/>
      <c r="BC325" s="299"/>
      <c r="BD325" s="299"/>
      <c r="BE325" s="299"/>
      <c r="BF325" s="299"/>
      <c r="BG325" s="299"/>
      <c r="BH325" s="300"/>
      <c r="BI325" s="301" t="str">
        <f t="shared" si="98"/>
        <v>-31100</v>
      </c>
      <c r="BJ325" s="301" t="e">
        <f ca="1">VLOOKUP(A325,資産数量・単位記入シート!$A$3:$AD$1000,30,)</f>
        <v>#N/A</v>
      </c>
      <c r="BK325" s="301">
        <f ca="1">SUMIF(公営の設計監督費!$A$2:$B$1956,工事情報入力シート!BI325,公営の設計監督費!$B$2:$B$1956)</f>
        <v>0</v>
      </c>
    </row>
    <row r="326" spans="1:63" ht="20.25" customHeight="1">
      <c r="A326" s="288" t="str">
        <f t="shared" ca="1" si="80"/>
        <v>----------</v>
      </c>
      <c r="B326" s="289" t="str">
        <f t="shared" ca="1" si="82"/>
        <v/>
      </c>
      <c r="C326" s="290"/>
      <c r="D326" s="291"/>
      <c r="E326" s="292">
        <v>31200</v>
      </c>
      <c r="F326" s="293"/>
      <c r="G326" s="293"/>
      <c r="H326" s="293"/>
      <c r="I326" s="294"/>
      <c r="J326" s="294"/>
      <c r="K326" s="294"/>
      <c r="L326" s="295"/>
      <c r="M326" s="296" t="str">
        <f t="shared" ca="1" si="83"/>
        <v/>
      </c>
      <c r="N326" s="296" t="str">
        <f ca="1">IFERROR(IF(INDIRECT(ADDRESS(ROW(),$M$1))&lt;&gt;"",INDIRECT(ADDRESS(ROW(),$M$1))*VLOOKUP(INDIRECT(ADDRESS(ROW(),$I$1)),リスト!$A:$B,2,FALSE),""),"")</f>
        <v/>
      </c>
      <c r="O326" s="295"/>
      <c r="P326" s="296" t="str">
        <f t="shared" ca="1" si="84"/>
        <v/>
      </c>
      <c r="Q326" s="294"/>
      <c r="R326" s="295"/>
      <c r="S326" s="296" t="str">
        <f t="shared" ca="1" si="85"/>
        <v/>
      </c>
      <c r="T326" s="296" t="str">
        <f ca="1">IFERROR(IF(INDIRECT(ADDRESS(ROW(),$S$1))&lt;&gt;"",INDIRECT(ADDRESS(ROW(),$S$1))*VLOOKUP(INDIRECT(ADDRESS(ROW(),$I$1)),リスト!$A:$B,2,FALSE),""),"")</f>
        <v/>
      </c>
      <c r="U326" s="295"/>
      <c r="V326" s="296" t="str">
        <f t="shared" ca="1" si="86"/>
        <v/>
      </c>
      <c r="W326" s="295"/>
      <c r="X326" s="295"/>
      <c r="Y326" s="297" t="str">
        <f t="shared" ca="1" si="87"/>
        <v/>
      </c>
      <c r="Z326" s="293"/>
      <c r="AA326" s="298" t="str">
        <f t="shared" ca="1" si="88"/>
        <v/>
      </c>
      <c r="AB326" s="293"/>
      <c r="AC326" s="298" t="str">
        <f t="shared" ca="1" si="89"/>
        <v/>
      </c>
      <c r="AD326" s="293"/>
      <c r="AE326" s="298" t="str">
        <f t="shared" ca="1" si="90"/>
        <v/>
      </c>
      <c r="AF326" s="293"/>
      <c r="AG326" s="293"/>
      <c r="AH326" s="298" t="str">
        <f t="shared" ca="1" si="91"/>
        <v/>
      </c>
      <c r="AI326" s="293"/>
      <c r="AJ326" s="298" t="str">
        <f t="shared" ca="1" si="92"/>
        <v/>
      </c>
      <c r="AK326" s="298" t="str">
        <f t="shared" ca="1" si="81"/>
        <v/>
      </c>
      <c r="AL326" s="293"/>
      <c r="AM326" s="298" t="str">
        <f t="shared" ca="1" si="93"/>
        <v/>
      </c>
      <c r="AN326" s="293"/>
      <c r="AO326" s="298" t="str">
        <f t="shared" ca="1" si="99"/>
        <v/>
      </c>
      <c r="AP326" s="293"/>
      <c r="AQ326" s="298" t="str">
        <f t="shared" ca="1" si="94"/>
        <v/>
      </c>
      <c r="AR326" s="293"/>
      <c r="AS326" s="298" t="str">
        <f t="shared" ca="1" si="95"/>
        <v/>
      </c>
      <c r="AT326" s="293"/>
      <c r="AU326" s="298" t="str">
        <f t="shared" ca="1" si="96"/>
        <v/>
      </c>
      <c r="AV326" s="293"/>
      <c r="AW326" s="298" t="str">
        <f t="shared" ca="1" si="97"/>
        <v/>
      </c>
      <c r="AX326" s="293"/>
      <c r="AY326" s="299"/>
      <c r="AZ326" s="299" t="s">
        <v>5241</v>
      </c>
      <c r="BA326" s="299"/>
      <c r="BB326" s="299"/>
      <c r="BC326" s="299"/>
      <c r="BD326" s="299"/>
      <c r="BE326" s="299"/>
      <c r="BF326" s="299"/>
      <c r="BG326" s="299"/>
      <c r="BH326" s="300"/>
      <c r="BI326" s="301" t="str">
        <f t="shared" si="98"/>
        <v>-31200</v>
      </c>
      <c r="BJ326" s="301" t="e">
        <f ca="1">VLOOKUP(A326,資産数量・単位記入シート!$A$3:$AD$1000,30,)</f>
        <v>#N/A</v>
      </c>
      <c r="BK326" s="301">
        <f ca="1">SUMIF(公営の設計監督費!$A$2:$B$1956,工事情報入力シート!BI326,公営の設計監督費!$B$2:$B$1956)</f>
        <v>0</v>
      </c>
    </row>
    <row r="327" spans="1:63" ht="20.25" customHeight="1">
      <c r="A327" s="288" t="str">
        <f t="shared" ca="1" si="80"/>
        <v>----------</v>
      </c>
      <c r="B327" s="289" t="str">
        <f t="shared" ca="1" si="82"/>
        <v/>
      </c>
      <c r="C327" s="290"/>
      <c r="D327" s="291"/>
      <c r="E327" s="292">
        <v>31300</v>
      </c>
      <c r="F327" s="293"/>
      <c r="G327" s="293"/>
      <c r="H327" s="293"/>
      <c r="I327" s="294"/>
      <c r="J327" s="294"/>
      <c r="K327" s="294"/>
      <c r="L327" s="295"/>
      <c r="M327" s="296" t="str">
        <f t="shared" ca="1" si="83"/>
        <v/>
      </c>
      <c r="N327" s="296" t="str">
        <f ca="1">IFERROR(IF(INDIRECT(ADDRESS(ROW(),$M$1))&lt;&gt;"",INDIRECT(ADDRESS(ROW(),$M$1))*VLOOKUP(INDIRECT(ADDRESS(ROW(),$I$1)),リスト!$A:$B,2,FALSE),""),"")</f>
        <v/>
      </c>
      <c r="O327" s="295"/>
      <c r="P327" s="296" t="str">
        <f t="shared" ca="1" si="84"/>
        <v/>
      </c>
      <c r="Q327" s="294"/>
      <c r="R327" s="295"/>
      <c r="S327" s="296" t="str">
        <f t="shared" ca="1" si="85"/>
        <v/>
      </c>
      <c r="T327" s="296" t="str">
        <f ca="1">IFERROR(IF(INDIRECT(ADDRESS(ROW(),$S$1))&lt;&gt;"",INDIRECT(ADDRESS(ROW(),$S$1))*VLOOKUP(INDIRECT(ADDRESS(ROW(),$I$1)),リスト!$A:$B,2,FALSE),""),"")</f>
        <v/>
      </c>
      <c r="U327" s="295"/>
      <c r="V327" s="296" t="str">
        <f t="shared" ca="1" si="86"/>
        <v/>
      </c>
      <c r="W327" s="295"/>
      <c r="X327" s="295"/>
      <c r="Y327" s="297" t="str">
        <f t="shared" ca="1" si="87"/>
        <v/>
      </c>
      <c r="Z327" s="293"/>
      <c r="AA327" s="298" t="str">
        <f t="shared" ca="1" si="88"/>
        <v/>
      </c>
      <c r="AB327" s="293"/>
      <c r="AC327" s="298" t="str">
        <f t="shared" ca="1" si="89"/>
        <v/>
      </c>
      <c r="AD327" s="293"/>
      <c r="AE327" s="298" t="str">
        <f t="shared" ca="1" si="90"/>
        <v/>
      </c>
      <c r="AF327" s="293"/>
      <c r="AG327" s="293"/>
      <c r="AH327" s="298" t="str">
        <f t="shared" ca="1" si="91"/>
        <v/>
      </c>
      <c r="AI327" s="293"/>
      <c r="AJ327" s="298" t="str">
        <f t="shared" ca="1" si="92"/>
        <v/>
      </c>
      <c r="AK327" s="298" t="str">
        <f t="shared" ca="1" si="81"/>
        <v/>
      </c>
      <c r="AL327" s="293"/>
      <c r="AM327" s="298" t="str">
        <f t="shared" ca="1" si="93"/>
        <v/>
      </c>
      <c r="AN327" s="293"/>
      <c r="AO327" s="298" t="str">
        <f t="shared" ca="1" si="99"/>
        <v/>
      </c>
      <c r="AP327" s="293"/>
      <c r="AQ327" s="298" t="str">
        <f t="shared" ca="1" si="94"/>
        <v/>
      </c>
      <c r="AR327" s="293"/>
      <c r="AS327" s="298" t="str">
        <f t="shared" ca="1" si="95"/>
        <v/>
      </c>
      <c r="AT327" s="293"/>
      <c r="AU327" s="298" t="str">
        <f t="shared" ca="1" si="96"/>
        <v/>
      </c>
      <c r="AV327" s="293"/>
      <c r="AW327" s="298" t="str">
        <f t="shared" ca="1" si="97"/>
        <v/>
      </c>
      <c r="AX327" s="293"/>
      <c r="AY327" s="299"/>
      <c r="AZ327" s="299" t="s">
        <v>5241</v>
      </c>
      <c r="BA327" s="299"/>
      <c r="BB327" s="299"/>
      <c r="BC327" s="299"/>
      <c r="BD327" s="299"/>
      <c r="BE327" s="299"/>
      <c r="BF327" s="299"/>
      <c r="BG327" s="299"/>
      <c r="BH327" s="300"/>
      <c r="BI327" s="301" t="str">
        <f t="shared" si="98"/>
        <v>-31300</v>
      </c>
      <c r="BJ327" s="301" t="e">
        <f ca="1">VLOOKUP(A327,資産数量・単位記入シート!$A$3:$AD$1000,30,)</f>
        <v>#N/A</v>
      </c>
      <c r="BK327" s="301">
        <f ca="1">SUMIF(公営の設計監督費!$A$2:$B$1956,工事情報入力シート!BI327,公営の設計監督費!$B$2:$B$1956)</f>
        <v>0</v>
      </c>
    </row>
    <row r="328" spans="1:63" ht="20.25" customHeight="1">
      <c r="A328" s="288" t="str">
        <f t="shared" ca="1" si="80"/>
        <v>----------</v>
      </c>
      <c r="B328" s="289" t="str">
        <f t="shared" ca="1" si="82"/>
        <v/>
      </c>
      <c r="C328" s="290"/>
      <c r="D328" s="291"/>
      <c r="E328" s="292">
        <v>31400</v>
      </c>
      <c r="F328" s="293"/>
      <c r="G328" s="293"/>
      <c r="H328" s="293"/>
      <c r="I328" s="294"/>
      <c r="J328" s="294"/>
      <c r="K328" s="294"/>
      <c r="L328" s="295"/>
      <c r="M328" s="296" t="str">
        <f t="shared" ca="1" si="83"/>
        <v/>
      </c>
      <c r="N328" s="296" t="str">
        <f ca="1">IFERROR(IF(INDIRECT(ADDRESS(ROW(),$M$1))&lt;&gt;"",INDIRECT(ADDRESS(ROW(),$M$1))*VLOOKUP(INDIRECT(ADDRESS(ROW(),$I$1)),リスト!$A:$B,2,FALSE),""),"")</f>
        <v/>
      </c>
      <c r="O328" s="295"/>
      <c r="P328" s="296" t="str">
        <f t="shared" ca="1" si="84"/>
        <v/>
      </c>
      <c r="Q328" s="294"/>
      <c r="R328" s="295"/>
      <c r="S328" s="296" t="str">
        <f t="shared" ca="1" si="85"/>
        <v/>
      </c>
      <c r="T328" s="296" t="str">
        <f ca="1">IFERROR(IF(INDIRECT(ADDRESS(ROW(),$S$1))&lt;&gt;"",INDIRECT(ADDRESS(ROW(),$S$1))*VLOOKUP(INDIRECT(ADDRESS(ROW(),$I$1)),リスト!$A:$B,2,FALSE),""),"")</f>
        <v/>
      </c>
      <c r="U328" s="295"/>
      <c r="V328" s="296" t="str">
        <f t="shared" ca="1" si="86"/>
        <v/>
      </c>
      <c r="W328" s="295"/>
      <c r="X328" s="295"/>
      <c r="Y328" s="297" t="str">
        <f t="shared" ca="1" si="87"/>
        <v/>
      </c>
      <c r="Z328" s="293"/>
      <c r="AA328" s="298" t="str">
        <f t="shared" ca="1" si="88"/>
        <v/>
      </c>
      <c r="AB328" s="293"/>
      <c r="AC328" s="298" t="str">
        <f t="shared" ca="1" si="89"/>
        <v/>
      </c>
      <c r="AD328" s="293"/>
      <c r="AE328" s="298" t="str">
        <f t="shared" ca="1" si="90"/>
        <v/>
      </c>
      <c r="AF328" s="293"/>
      <c r="AG328" s="293"/>
      <c r="AH328" s="298" t="str">
        <f t="shared" ca="1" si="91"/>
        <v/>
      </c>
      <c r="AI328" s="293"/>
      <c r="AJ328" s="298" t="str">
        <f t="shared" ca="1" si="92"/>
        <v/>
      </c>
      <c r="AK328" s="298" t="str">
        <f t="shared" ca="1" si="81"/>
        <v/>
      </c>
      <c r="AL328" s="293"/>
      <c r="AM328" s="298" t="str">
        <f t="shared" ca="1" si="93"/>
        <v/>
      </c>
      <c r="AN328" s="293"/>
      <c r="AO328" s="298" t="str">
        <f t="shared" ca="1" si="99"/>
        <v/>
      </c>
      <c r="AP328" s="293"/>
      <c r="AQ328" s="298" t="str">
        <f t="shared" ca="1" si="94"/>
        <v/>
      </c>
      <c r="AR328" s="293"/>
      <c r="AS328" s="298" t="str">
        <f t="shared" ca="1" si="95"/>
        <v/>
      </c>
      <c r="AT328" s="293"/>
      <c r="AU328" s="298" t="str">
        <f t="shared" ca="1" si="96"/>
        <v/>
      </c>
      <c r="AV328" s="293"/>
      <c r="AW328" s="298" t="str">
        <f t="shared" ca="1" si="97"/>
        <v/>
      </c>
      <c r="AX328" s="293"/>
      <c r="AY328" s="299"/>
      <c r="AZ328" s="299" t="s">
        <v>5241</v>
      </c>
      <c r="BA328" s="299"/>
      <c r="BB328" s="299"/>
      <c r="BC328" s="299"/>
      <c r="BD328" s="299"/>
      <c r="BE328" s="299"/>
      <c r="BF328" s="299"/>
      <c r="BG328" s="299"/>
      <c r="BH328" s="300"/>
      <c r="BI328" s="301" t="str">
        <f t="shared" si="98"/>
        <v>-31400</v>
      </c>
      <c r="BJ328" s="301" t="e">
        <f ca="1">VLOOKUP(A328,資産数量・単位記入シート!$A$3:$AD$1000,30,)</f>
        <v>#N/A</v>
      </c>
      <c r="BK328" s="301">
        <f ca="1">SUMIF(公営の設計監督費!$A$2:$B$1956,工事情報入力シート!BI328,公営の設計監督費!$B$2:$B$1956)</f>
        <v>0</v>
      </c>
    </row>
    <row r="329" spans="1:63" ht="20.25" customHeight="1">
      <c r="A329" s="288" t="str">
        <f t="shared" ca="1" si="80"/>
        <v>----------</v>
      </c>
      <c r="B329" s="289" t="str">
        <f t="shared" ca="1" si="82"/>
        <v/>
      </c>
      <c r="C329" s="290"/>
      <c r="D329" s="291"/>
      <c r="E329" s="292">
        <v>31500</v>
      </c>
      <c r="F329" s="293"/>
      <c r="G329" s="293"/>
      <c r="H329" s="293"/>
      <c r="I329" s="294"/>
      <c r="J329" s="294"/>
      <c r="K329" s="294"/>
      <c r="L329" s="295"/>
      <c r="M329" s="296" t="str">
        <f t="shared" ca="1" si="83"/>
        <v/>
      </c>
      <c r="N329" s="296" t="str">
        <f ca="1">IFERROR(IF(INDIRECT(ADDRESS(ROW(),$M$1))&lt;&gt;"",INDIRECT(ADDRESS(ROW(),$M$1))*VLOOKUP(INDIRECT(ADDRESS(ROW(),$I$1)),リスト!$A:$B,2,FALSE),""),"")</f>
        <v/>
      </c>
      <c r="O329" s="295"/>
      <c r="P329" s="296" t="str">
        <f t="shared" ca="1" si="84"/>
        <v/>
      </c>
      <c r="Q329" s="294"/>
      <c r="R329" s="295"/>
      <c r="S329" s="296" t="str">
        <f t="shared" ca="1" si="85"/>
        <v/>
      </c>
      <c r="T329" s="296" t="str">
        <f ca="1">IFERROR(IF(INDIRECT(ADDRESS(ROW(),$S$1))&lt;&gt;"",INDIRECT(ADDRESS(ROW(),$S$1))*VLOOKUP(INDIRECT(ADDRESS(ROW(),$I$1)),リスト!$A:$B,2,FALSE),""),"")</f>
        <v/>
      </c>
      <c r="U329" s="295"/>
      <c r="V329" s="296" t="str">
        <f t="shared" ca="1" si="86"/>
        <v/>
      </c>
      <c r="W329" s="295"/>
      <c r="X329" s="295"/>
      <c r="Y329" s="297" t="str">
        <f t="shared" ca="1" si="87"/>
        <v/>
      </c>
      <c r="Z329" s="293"/>
      <c r="AA329" s="298" t="str">
        <f t="shared" ca="1" si="88"/>
        <v/>
      </c>
      <c r="AB329" s="293"/>
      <c r="AC329" s="298" t="str">
        <f t="shared" ca="1" si="89"/>
        <v/>
      </c>
      <c r="AD329" s="293"/>
      <c r="AE329" s="298" t="str">
        <f t="shared" ca="1" si="90"/>
        <v/>
      </c>
      <c r="AF329" s="293"/>
      <c r="AG329" s="293"/>
      <c r="AH329" s="298" t="str">
        <f t="shared" ca="1" si="91"/>
        <v/>
      </c>
      <c r="AI329" s="293"/>
      <c r="AJ329" s="298" t="str">
        <f t="shared" ca="1" si="92"/>
        <v/>
      </c>
      <c r="AK329" s="298" t="str">
        <f t="shared" ca="1" si="81"/>
        <v/>
      </c>
      <c r="AL329" s="293"/>
      <c r="AM329" s="298" t="str">
        <f t="shared" ca="1" si="93"/>
        <v/>
      </c>
      <c r="AN329" s="293"/>
      <c r="AO329" s="298" t="str">
        <f t="shared" ca="1" si="99"/>
        <v/>
      </c>
      <c r="AP329" s="293"/>
      <c r="AQ329" s="298" t="str">
        <f t="shared" ca="1" si="94"/>
        <v/>
      </c>
      <c r="AR329" s="293"/>
      <c r="AS329" s="298" t="str">
        <f t="shared" ca="1" si="95"/>
        <v/>
      </c>
      <c r="AT329" s="293"/>
      <c r="AU329" s="298" t="str">
        <f t="shared" ca="1" si="96"/>
        <v/>
      </c>
      <c r="AV329" s="293"/>
      <c r="AW329" s="298" t="str">
        <f t="shared" ca="1" si="97"/>
        <v/>
      </c>
      <c r="AX329" s="293"/>
      <c r="AY329" s="299"/>
      <c r="AZ329" s="299" t="s">
        <v>5241</v>
      </c>
      <c r="BA329" s="299"/>
      <c r="BB329" s="299"/>
      <c r="BC329" s="299"/>
      <c r="BD329" s="299"/>
      <c r="BE329" s="299"/>
      <c r="BF329" s="299"/>
      <c r="BG329" s="299"/>
      <c r="BH329" s="300"/>
      <c r="BI329" s="301" t="str">
        <f t="shared" si="98"/>
        <v>-31500</v>
      </c>
      <c r="BJ329" s="301" t="e">
        <f ca="1">VLOOKUP(A329,資産数量・単位記入シート!$A$3:$AD$1000,30,)</f>
        <v>#N/A</v>
      </c>
      <c r="BK329" s="301">
        <f ca="1">SUMIF(公営の設計監督費!$A$2:$B$1956,工事情報入力シート!BI329,公営の設計監督費!$B$2:$B$1956)</f>
        <v>0</v>
      </c>
    </row>
    <row r="330" spans="1:63" ht="20.25" customHeight="1">
      <c r="A330" s="288" t="str">
        <f t="shared" ca="1" si="80"/>
        <v>----------</v>
      </c>
      <c r="B330" s="289" t="str">
        <f t="shared" ca="1" si="82"/>
        <v/>
      </c>
      <c r="C330" s="290"/>
      <c r="D330" s="291"/>
      <c r="E330" s="292">
        <v>31600</v>
      </c>
      <c r="F330" s="293"/>
      <c r="G330" s="293"/>
      <c r="H330" s="293"/>
      <c r="I330" s="294"/>
      <c r="J330" s="294"/>
      <c r="K330" s="294"/>
      <c r="L330" s="295"/>
      <c r="M330" s="296" t="str">
        <f t="shared" ca="1" si="83"/>
        <v/>
      </c>
      <c r="N330" s="296" t="str">
        <f ca="1">IFERROR(IF(INDIRECT(ADDRESS(ROW(),$M$1))&lt;&gt;"",INDIRECT(ADDRESS(ROW(),$M$1))*VLOOKUP(INDIRECT(ADDRESS(ROW(),$I$1)),リスト!$A:$B,2,FALSE),""),"")</f>
        <v/>
      </c>
      <c r="O330" s="295"/>
      <c r="P330" s="296" t="str">
        <f t="shared" ca="1" si="84"/>
        <v/>
      </c>
      <c r="Q330" s="294"/>
      <c r="R330" s="295"/>
      <c r="S330" s="296" t="str">
        <f t="shared" ca="1" si="85"/>
        <v/>
      </c>
      <c r="T330" s="296" t="str">
        <f ca="1">IFERROR(IF(INDIRECT(ADDRESS(ROW(),$S$1))&lt;&gt;"",INDIRECT(ADDRESS(ROW(),$S$1))*VLOOKUP(INDIRECT(ADDRESS(ROW(),$I$1)),リスト!$A:$B,2,FALSE),""),"")</f>
        <v/>
      </c>
      <c r="U330" s="295"/>
      <c r="V330" s="296" t="str">
        <f t="shared" ca="1" si="86"/>
        <v/>
      </c>
      <c r="W330" s="295"/>
      <c r="X330" s="295"/>
      <c r="Y330" s="297" t="str">
        <f t="shared" ca="1" si="87"/>
        <v/>
      </c>
      <c r="Z330" s="293"/>
      <c r="AA330" s="298" t="str">
        <f t="shared" ca="1" si="88"/>
        <v/>
      </c>
      <c r="AB330" s="293"/>
      <c r="AC330" s="298" t="str">
        <f t="shared" ca="1" si="89"/>
        <v/>
      </c>
      <c r="AD330" s="293"/>
      <c r="AE330" s="298" t="str">
        <f t="shared" ca="1" si="90"/>
        <v/>
      </c>
      <c r="AF330" s="293"/>
      <c r="AG330" s="293"/>
      <c r="AH330" s="298" t="str">
        <f t="shared" ca="1" si="91"/>
        <v/>
      </c>
      <c r="AI330" s="293"/>
      <c r="AJ330" s="298" t="str">
        <f t="shared" ca="1" si="92"/>
        <v/>
      </c>
      <c r="AK330" s="298" t="str">
        <f t="shared" ca="1" si="81"/>
        <v/>
      </c>
      <c r="AL330" s="293"/>
      <c r="AM330" s="298" t="str">
        <f t="shared" ca="1" si="93"/>
        <v/>
      </c>
      <c r="AN330" s="293"/>
      <c r="AO330" s="298" t="str">
        <f t="shared" ca="1" si="99"/>
        <v/>
      </c>
      <c r="AP330" s="293"/>
      <c r="AQ330" s="298" t="str">
        <f t="shared" ca="1" si="94"/>
        <v/>
      </c>
      <c r="AR330" s="293"/>
      <c r="AS330" s="298" t="str">
        <f t="shared" ca="1" si="95"/>
        <v/>
      </c>
      <c r="AT330" s="293"/>
      <c r="AU330" s="298" t="str">
        <f t="shared" ca="1" si="96"/>
        <v/>
      </c>
      <c r="AV330" s="293"/>
      <c r="AW330" s="298" t="str">
        <f t="shared" ca="1" si="97"/>
        <v/>
      </c>
      <c r="AX330" s="293"/>
      <c r="AY330" s="299"/>
      <c r="AZ330" s="299" t="s">
        <v>5241</v>
      </c>
      <c r="BA330" s="299"/>
      <c r="BB330" s="299"/>
      <c r="BC330" s="299"/>
      <c r="BD330" s="299"/>
      <c r="BE330" s="299"/>
      <c r="BF330" s="299"/>
      <c r="BG330" s="299"/>
      <c r="BH330" s="300"/>
      <c r="BI330" s="301" t="str">
        <f t="shared" si="98"/>
        <v>-31600</v>
      </c>
      <c r="BJ330" s="301" t="e">
        <f ca="1">VLOOKUP(A330,資産数量・単位記入シート!$A$3:$AD$1000,30,)</f>
        <v>#N/A</v>
      </c>
      <c r="BK330" s="301">
        <f ca="1">SUMIF(公営の設計監督費!$A$2:$B$1956,工事情報入力シート!BI330,公営の設計監督費!$B$2:$B$1956)</f>
        <v>0</v>
      </c>
    </row>
    <row r="331" spans="1:63" ht="20.25" customHeight="1">
      <c r="A331" s="288" t="str">
        <f t="shared" ca="1" si="80"/>
        <v>----------</v>
      </c>
      <c r="B331" s="289" t="str">
        <f t="shared" ca="1" si="82"/>
        <v/>
      </c>
      <c r="C331" s="290"/>
      <c r="D331" s="291"/>
      <c r="E331" s="292">
        <v>31700</v>
      </c>
      <c r="F331" s="293"/>
      <c r="G331" s="293"/>
      <c r="H331" s="293"/>
      <c r="I331" s="294"/>
      <c r="J331" s="294"/>
      <c r="K331" s="294"/>
      <c r="L331" s="295"/>
      <c r="M331" s="296" t="str">
        <f t="shared" ca="1" si="83"/>
        <v/>
      </c>
      <c r="N331" s="296" t="str">
        <f ca="1">IFERROR(IF(INDIRECT(ADDRESS(ROW(),$M$1))&lt;&gt;"",INDIRECT(ADDRESS(ROW(),$M$1))*VLOOKUP(INDIRECT(ADDRESS(ROW(),$I$1)),リスト!$A:$B,2,FALSE),""),"")</f>
        <v/>
      </c>
      <c r="O331" s="295"/>
      <c r="P331" s="296" t="str">
        <f t="shared" ca="1" si="84"/>
        <v/>
      </c>
      <c r="Q331" s="294"/>
      <c r="R331" s="295"/>
      <c r="S331" s="296" t="str">
        <f t="shared" ca="1" si="85"/>
        <v/>
      </c>
      <c r="T331" s="296" t="str">
        <f ca="1">IFERROR(IF(INDIRECT(ADDRESS(ROW(),$S$1))&lt;&gt;"",INDIRECT(ADDRESS(ROW(),$S$1))*VLOOKUP(INDIRECT(ADDRESS(ROW(),$I$1)),リスト!$A:$B,2,FALSE),""),"")</f>
        <v/>
      </c>
      <c r="U331" s="295"/>
      <c r="V331" s="296" t="str">
        <f t="shared" ca="1" si="86"/>
        <v/>
      </c>
      <c r="W331" s="295"/>
      <c r="X331" s="295"/>
      <c r="Y331" s="297" t="str">
        <f t="shared" ca="1" si="87"/>
        <v/>
      </c>
      <c r="Z331" s="293"/>
      <c r="AA331" s="298" t="str">
        <f t="shared" ca="1" si="88"/>
        <v/>
      </c>
      <c r="AB331" s="293"/>
      <c r="AC331" s="298" t="str">
        <f t="shared" ca="1" si="89"/>
        <v/>
      </c>
      <c r="AD331" s="293"/>
      <c r="AE331" s="298" t="str">
        <f t="shared" ca="1" si="90"/>
        <v/>
      </c>
      <c r="AF331" s="293"/>
      <c r="AG331" s="293"/>
      <c r="AH331" s="298" t="str">
        <f t="shared" ca="1" si="91"/>
        <v/>
      </c>
      <c r="AI331" s="293"/>
      <c r="AJ331" s="298" t="str">
        <f t="shared" ca="1" si="92"/>
        <v/>
      </c>
      <c r="AK331" s="298" t="str">
        <f t="shared" ca="1" si="81"/>
        <v/>
      </c>
      <c r="AL331" s="293"/>
      <c r="AM331" s="298" t="str">
        <f t="shared" ca="1" si="93"/>
        <v/>
      </c>
      <c r="AN331" s="293"/>
      <c r="AO331" s="298" t="str">
        <f t="shared" ca="1" si="99"/>
        <v/>
      </c>
      <c r="AP331" s="293"/>
      <c r="AQ331" s="298" t="str">
        <f t="shared" ca="1" si="94"/>
        <v/>
      </c>
      <c r="AR331" s="293"/>
      <c r="AS331" s="298" t="str">
        <f t="shared" ca="1" si="95"/>
        <v/>
      </c>
      <c r="AT331" s="293"/>
      <c r="AU331" s="298" t="str">
        <f t="shared" ca="1" si="96"/>
        <v/>
      </c>
      <c r="AV331" s="293"/>
      <c r="AW331" s="298" t="str">
        <f t="shared" ca="1" si="97"/>
        <v/>
      </c>
      <c r="AX331" s="293"/>
      <c r="AY331" s="299"/>
      <c r="AZ331" s="299" t="s">
        <v>5241</v>
      </c>
      <c r="BA331" s="299"/>
      <c r="BB331" s="299"/>
      <c r="BC331" s="299"/>
      <c r="BD331" s="299"/>
      <c r="BE331" s="299"/>
      <c r="BF331" s="299"/>
      <c r="BG331" s="299"/>
      <c r="BH331" s="300"/>
      <c r="BI331" s="301" t="str">
        <f t="shared" si="98"/>
        <v>-31700</v>
      </c>
      <c r="BJ331" s="301" t="e">
        <f ca="1">VLOOKUP(A331,資産数量・単位記入シート!$A$3:$AD$1000,30,)</f>
        <v>#N/A</v>
      </c>
      <c r="BK331" s="301">
        <f ca="1">SUMIF(公営の設計監督費!$A$2:$B$1956,工事情報入力シート!BI331,公営の設計監督費!$B$2:$B$1956)</f>
        <v>0</v>
      </c>
    </row>
    <row r="332" spans="1:63" ht="20.25" customHeight="1">
      <c r="A332" s="288" t="str">
        <f t="shared" ca="1" si="80"/>
        <v>----------</v>
      </c>
      <c r="B332" s="289" t="str">
        <f t="shared" ca="1" si="82"/>
        <v/>
      </c>
      <c r="C332" s="290"/>
      <c r="D332" s="291"/>
      <c r="E332" s="292">
        <v>31800</v>
      </c>
      <c r="F332" s="293"/>
      <c r="G332" s="293"/>
      <c r="H332" s="293"/>
      <c r="I332" s="294"/>
      <c r="J332" s="294"/>
      <c r="K332" s="294"/>
      <c r="L332" s="295"/>
      <c r="M332" s="296" t="str">
        <f t="shared" ca="1" si="83"/>
        <v/>
      </c>
      <c r="N332" s="296" t="str">
        <f ca="1">IFERROR(IF(INDIRECT(ADDRESS(ROW(),$M$1))&lt;&gt;"",INDIRECT(ADDRESS(ROW(),$M$1))*VLOOKUP(INDIRECT(ADDRESS(ROW(),$I$1)),リスト!$A:$B,2,FALSE),""),"")</f>
        <v/>
      </c>
      <c r="O332" s="295"/>
      <c r="P332" s="296" t="str">
        <f t="shared" ca="1" si="84"/>
        <v/>
      </c>
      <c r="Q332" s="294"/>
      <c r="R332" s="295"/>
      <c r="S332" s="296" t="str">
        <f t="shared" ca="1" si="85"/>
        <v/>
      </c>
      <c r="T332" s="296" t="str">
        <f ca="1">IFERROR(IF(INDIRECT(ADDRESS(ROW(),$S$1))&lt;&gt;"",INDIRECT(ADDRESS(ROW(),$S$1))*VLOOKUP(INDIRECT(ADDRESS(ROW(),$I$1)),リスト!$A:$B,2,FALSE),""),"")</f>
        <v/>
      </c>
      <c r="U332" s="295"/>
      <c r="V332" s="296" t="str">
        <f t="shared" ca="1" si="86"/>
        <v/>
      </c>
      <c r="W332" s="295"/>
      <c r="X332" s="295"/>
      <c r="Y332" s="297" t="str">
        <f t="shared" ca="1" si="87"/>
        <v/>
      </c>
      <c r="Z332" s="293"/>
      <c r="AA332" s="298" t="str">
        <f t="shared" ca="1" si="88"/>
        <v/>
      </c>
      <c r="AB332" s="293"/>
      <c r="AC332" s="298" t="str">
        <f t="shared" ca="1" si="89"/>
        <v/>
      </c>
      <c r="AD332" s="293"/>
      <c r="AE332" s="298" t="str">
        <f t="shared" ca="1" si="90"/>
        <v/>
      </c>
      <c r="AF332" s="293"/>
      <c r="AG332" s="293"/>
      <c r="AH332" s="298" t="str">
        <f t="shared" ca="1" si="91"/>
        <v/>
      </c>
      <c r="AI332" s="293"/>
      <c r="AJ332" s="298" t="str">
        <f t="shared" ca="1" si="92"/>
        <v/>
      </c>
      <c r="AK332" s="298" t="str">
        <f t="shared" ca="1" si="81"/>
        <v/>
      </c>
      <c r="AL332" s="293"/>
      <c r="AM332" s="298" t="str">
        <f t="shared" ca="1" si="93"/>
        <v/>
      </c>
      <c r="AN332" s="293"/>
      <c r="AO332" s="298" t="str">
        <f t="shared" ca="1" si="99"/>
        <v/>
      </c>
      <c r="AP332" s="293"/>
      <c r="AQ332" s="298" t="str">
        <f t="shared" ca="1" si="94"/>
        <v/>
      </c>
      <c r="AR332" s="293"/>
      <c r="AS332" s="298" t="str">
        <f t="shared" ca="1" si="95"/>
        <v/>
      </c>
      <c r="AT332" s="293"/>
      <c r="AU332" s="298" t="str">
        <f t="shared" ca="1" si="96"/>
        <v/>
      </c>
      <c r="AV332" s="293"/>
      <c r="AW332" s="298" t="str">
        <f t="shared" ca="1" si="97"/>
        <v/>
      </c>
      <c r="AX332" s="293"/>
      <c r="AY332" s="299"/>
      <c r="AZ332" s="299" t="s">
        <v>5241</v>
      </c>
      <c r="BA332" s="299"/>
      <c r="BB332" s="299"/>
      <c r="BC332" s="299"/>
      <c r="BD332" s="299"/>
      <c r="BE332" s="299"/>
      <c r="BF332" s="299"/>
      <c r="BG332" s="299"/>
      <c r="BH332" s="300"/>
      <c r="BI332" s="301" t="str">
        <f t="shared" si="98"/>
        <v>-31800</v>
      </c>
      <c r="BJ332" s="301" t="e">
        <f ca="1">VLOOKUP(A332,資産数量・単位記入シート!$A$3:$AD$1000,30,)</f>
        <v>#N/A</v>
      </c>
      <c r="BK332" s="301">
        <f ca="1">SUMIF(公営の設計監督費!$A$2:$B$1956,工事情報入力シート!BI332,公営の設計監督費!$B$2:$B$1956)</f>
        <v>0</v>
      </c>
    </row>
    <row r="333" spans="1:63" ht="20.25" customHeight="1">
      <c r="A333" s="288" t="str">
        <f t="shared" ca="1" si="80"/>
        <v>----------</v>
      </c>
      <c r="B333" s="289" t="str">
        <f t="shared" ca="1" si="82"/>
        <v/>
      </c>
      <c r="C333" s="290"/>
      <c r="D333" s="291"/>
      <c r="E333" s="292">
        <v>31900</v>
      </c>
      <c r="F333" s="293"/>
      <c r="G333" s="293"/>
      <c r="H333" s="293"/>
      <c r="I333" s="294"/>
      <c r="J333" s="294"/>
      <c r="K333" s="294"/>
      <c r="L333" s="295"/>
      <c r="M333" s="296" t="str">
        <f t="shared" ca="1" si="83"/>
        <v/>
      </c>
      <c r="N333" s="296" t="str">
        <f ca="1">IFERROR(IF(INDIRECT(ADDRESS(ROW(),$M$1))&lt;&gt;"",INDIRECT(ADDRESS(ROW(),$M$1))*VLOOKUP(INDIRECT(ADDRESS(ROW(),$I$1)),リスト!$A:$B,2,FALSE),""),"")</f>
        <v/>
      </c>
      <c r="O333" s="295"/>
      <c r="P333" s="296" t="str">
        <f t="shared" ca="1" si="84"/>
        <v/>
      </c>
      <c r="Q333" s="294"/>
      <c r="R333" s="295"/>
      <c r="S333" s="296" t="str">
        <f t="shared" ca="1" si="85"/>
        <v/>
      </c>
      <c r="T333" s="296" t="str">
        <f ca="1">IFERROR(IF(INDIRECT(ADDRESS(ROW(),$S$1))&lt;&gt;"",INDIRECT(ADDRESS(ROW(),$S$1))*VLOOKUP(INDIRECT(ADDRESS(ROW(),$I$1)),リスト!$A:$B,2,FALSE),""),"")</f>
        <v/>
      </c>
      <c r="U333" s="295"/>
      <c r="V333" s="296" t="str">
        <f t="shared" ca="1" si="86"/>
        <v/>
      </c>
      <c r="W333" s="295"/>
      <c r="X333" s="295"/>
      <c r="Y333" s="297" t="str">
        <f t="shared" ca="1" si="87"/>
        <v/>
      </c>
      <c r="Z333" s="293"/>
      <c r="AA333" s="298" t="str">
        <f t="shared" ca="1" si="88"/>
        <v/>
      </c>
      <c r="AB333" s="293"/>
      <c r="AC333" s="298" t="str">
        <f t="shared" ca="1" si="89"/>
        <v/>
      </c>
      <c r="AD333" s="293"/>
      <c r="AE333" s="298" t="str">
        <f t="shared" ca="1" si="90"/>
        <v/>
      </c>
      <c r="AF333" s="293"/>
      <c r="AG333" s="293"/>
      <c r="AH333" s="298" t="str">
        <f t="shared" ca="1" si="91"/>
        <v/>
      </c>
      <c r="AI333" s="293"/>
      <c r="AJ333" s="298" t="str">
        <f t="shared" ca="1" si="92"/>
        <v/>
      </c>
      <c r="AK333" s="298" t="str">
        <f t="shared" ca="1" si="81"/>
        <v/>
      </c>
      <c r="AL333" s="293"/>
      <c r="AM333" s="298" t="str">
        <f t="shared" ca="1" si="93"/>
        <v/>
      </c>
      <c r="AN333" s="293"/>
      <c r="AO333" s="298" t="str">
        <f t="shared" ca="1" si="99"/>
        <v/>
      </c>
      <c r="AP333" s="293"/>
      <c r="AQ333" s="298" t="str">
        <f t="shared" ca="1" si="94"/>
        <v/>
      </c>
      <c r="AR333" s="293"/>
      <c r="AS333" s="298" t="str">
        <f t="shared" ca="1" si="95"/>
        <v/>
      </c>
      <c r="AT333" s="293"/>
      <c r="AU333" s="298" t="str">
        <f t="shared" ca="1" si="96"/>
        <v/>
      </c>
      <c r="AV333" s="293"/>
      <c r="AW333" s="298" t="str">
        <f t="shared" ca="1" si="97"/>
        <v/>
      </c>
      <c r="AX333" s="293"/>
      <c r="AY333" s="299"/>
      <c r="AZ333" s="299" t="s">
        <v>5241</v>
      </c>
      <c r="BA333" s="299"/>
      <c r="BB333" s="299"/>
      <c r="BC333" s="299"/>
      <c r="BD333" s="299"/>
      <c r="BE333" s="299"/>
      <c r="BF333" s="299"/>
      <c r="BG333" s="299"/>
      <c r="BH333" s="300"/>
      <c r="BI333" s="301" t="str">
        <f t="shared" si="98"/>
        <v>-31900</v>
      </c>
      <c r="BJ333" s="301" t="e">
        <f ca="1">VLOOKUP(A333,資産数量・単位記入シート!$A$3:$AD$1000,30,)</f>
        <v>#N/A</v>
      </c>
      <c r="BK333" s="301">
        <f ca="1">SUMIF(公営の設計監督費!$A$2:$B$1956,工事情報入力シート!BI333,公営の設計監督費!$B$2:$B$1956)</f>
        <v>0</v>
      </c>
    </row>
    <row r="334" spans="1:63" ht="20.25" customHeight="1">
      <c r="A334" s="288" t="str">
        <f t="shared" ca="1" si="80"/>
        <v>----------</v>
      </c>
      <c r="B334" s="289" t="str">
        <f t="shared" ca="1" si="82"/>
        <v/>
      </c>
      <c r="C334" s="290"/>
      <c r="D334" s="291"/>
      <c r="E334" s="292">
        <v>32000</v>
      </c>
      <c r="F334" s="293"/>
      <c r="G334" s="293"/>
      <c r="H334" s="293"/>
      <c r="I334" s="294"/>
      <c r="J334" s="294"/>
      <c r="K334" s="294"/>
      <c r="L334" s="295"/>
      <c r="M334" s="296" t="str">
        <f t="shared" ca="1" si="83"/>
        <v/>
      </c>
      <c r="N334" s="296" t="str">
        <f ca="1">IFERROR(IF(INDIRECT(ADDRESS(ROW(),$M$1))&lt;&gt;"",INDIRECT(ADDRESS(ROW(),$M$1))*VLOOKUP(INDIRECT(ADDRESS(ROW(),$I$1)),リスト!$A:$B,2,FALSE),""),"")</f>
        <v/>
      </c>
      <c r="O334" s="295"/>
      <c r="P334" s="296" t="str">
        <f t="shared" ca="1" si="84"/>
        <v/>
      </c>
      <c r="Q334" s="294"/>
      <c r="R334" s="295"/>
      <c r="S334" s="296" t="str">
        <f t="shared" ca="1" si="85"/>
        <v/>
      </c>
      <c r="T334" s="296" t="str">
        <f ca="1">IFERROR(IF(INDIRECT(ADDRESS(ROW(),$S$1))&lt;&gt;"",INDIRECT(ADDRESS(ROW(),$S$1))*VLOOKUP(INDIRECT(ADDRESS(ROW(),$I$1)),リスト!$A:$B,2,FALSE),""),"")</f>
        <v/>
      </c>
      <c r="U334" s="295"/>
      <c r="V334" s="296" t="str">
        <f t="shared" ca="1" si="86"/>
        <v/>
      </c>
      <c r="W334" s="295"/>
      <c r="X334" s="295"/>
      <c r="Y334" s="297" t="str">
        <f t="shared" ca="1" si="87"/>
        <v/>
      </c>
      <c r="Z334" s="293"/>
      <c r="AA334" s="298" t="str">
        <f t="shared" ca="1" si="88"/>
        <v/>
      </c>
      <c r="AB334" s="293"/>
      <c r="AC334" s="298" t="str">
        <f t="shared" ca="1" si="89"/>
        <v/>
      </c>
      <c r="AD334" s="293"/>
      <c r="AE334" s="298" t="str">
        <f t="shared" ca="1" si="90"/>
        <v/>
      </c>
      <c r="AF334" s="293"/>
      <c r="AG334" s="293"/>
      <c r="AH334" s="298" t="str">
        <f t="shared" ca="1" si="91"/>
        <v/>
      </c>
      <c r="AI334" s="293"/>
      <c r="AJ334" s="298" t="str">
        <f t="shared" ca="1" si="92"/>
        <v/>
      </c>
      <c r="AK334" s="298" t="str">
        <f t="shared" ca="1" si="81"/>
        <v/>
      </c>
      <c r="AL334" s="293"/>
      <c r="AM334" s="298" t="str">
        <f t="shared" ca="1" si="93"/>
        <v/>
      </c>
      <c r="AN334" s="293"/>
      <c r="AO334" s="298" t="str">
        <f t="shared" ca="1" si="99"/>
        <v/>
      </c>
      <c r="AP334" s="293"/>
      <c r="AQ334" s="298" t="str">
        <f t="shared" ca="1" si="94"/>
        <v/>
      </c>
      <c r="AR334" s="293"/>
      <c r="AS334" s="298" t="str">
        <f t="shared" ca="1" si="95"/>
        <v/>
      </c>
      <c r="AT334" s="293"/>
      <c r="AU334" s="298" t="str">
        <f t="shared" ca="1" si="96"/>
        <v/>
      </c>
      <c r="AV334" s="293"/>
      <c r="AW334" s="298" t="str">
        <f t="shared" ca="1" si="97"/>
        <v/>
      </c>
      <c r="AX334" s="293"/>
      <c r="AY334" s="299"/>
      <c r="AZ334" s="299" t="s">
        <v>5241</v>
      </c>
      <c r="BA334" s="299"/>
      <c r="BB334" s="299"/>
      <c r="BC334" s="299"/>
      <c r="BD334" s="299"/>
      <c r="BE334" s="299"/>
      <c r="BF334" s="299"/>
      <c r="BG334" s="299"/>
      <c r="BH334" s="300"/>
      <c r="BI334" s="301" t="str">
        <f t="shared" si="98"/>
        <v>-32000</v>
      </c>
      <c r="BJ334" s="301" t="e">
        <f ca="1">VLOOKUP(A334,資産数量・単位記入シート!$A$3:$AD$1000,30,)</f>
        <v>#N/A</v>
      </c>
      <c r="BK334" s="301">
        <f ca="1">SUMIF(公営の設計監督費!$A$2:$B$1956,工事情報入力シート!BI334,公営の設計監督費!$B$2:$B$1956)</f>
        <v>0</v>
      </c>
    </row>
    <row r="335" spans="1:63" ht="20.25" customHeight="1">
      <c r="A335" s="288" t="str">
        <f t="shared" ref="A335:A398" ca="1" si="100">CONCATENATE(INDIRECT(ADDRESS(ROW(),$G$1)), "-", INDIRECT(ADDRESS(ROW(),$H$1)), "-", INDIRECT(ADDRESS(ROW(),$AK$1)), "-", INDIRECT(ADDRESS(ROW(),$AB$1)), "-", INDIRECT(ADDRESS(ROW(),$AD$1)), "-", INDIRECT(ADDRESS(ROW(),$AL$1)), "-", INDIRECT(ADDRESS(ROW(),$AP$1)), "-", INDIRECT(ADDRESS(ROW(),$AR$1)), "-", INDIRECT(ADDRESS(ROW(),$AT$1)), "-", INDIRECT(ADDRESS(ROW(),$AV$1)), "-", INDIRECT(ADDRESS(ROW(),$AX$1)))</f>
        <v>----------</v>
      </c>
      <c r="B335" s="289" t="str">
        <f t="shared" ca="1" si="82"/>
        <v/>
      </c>
      <c r="C335" s="290"/>
      <c r="D335" s="291"/>
      <c r="E335" s="292">
        <v>32100</v>
      </c>
      <c r="F335" s="293"/>
      <c r="G335" s="293"/>
      <c r="H335" s="293"/>
      <c r="I335" s="294"/>
      <c r="J335" s="294"/>
      <c r="K335" s="294"/>
      <c r="L335" s="295"/>
      <c r="M335" s="296" t="str">
        <f t="shared" ca="1" si="83"/>
        <v/>
      </c>
      <c r="N335" s="296" t="str">
        <f ca="1">IFERROR(IF(INDIRECT(ADDRESS(ROW(),$M$1))&lt;&gt;"",INDIRECT(ADDRESS(ROW(),$M$1))*VLOOKUP(INDIRECT(ADDRESS(ROW(),$I$1)),リスト!$A:$B,2,FALSE),""),"")</f>
        <v/>
      </c>
      <c r="O335" s="295"/>
      <c r="P335" s="296" t="str">
        <f t="shared" ca="1" si="84"/>
        <v/>
      </c>
      <c r="Q335" s="294"/>
      <c r="R335" s="295"/>
      <c r="S335" s="296" t="str">
        <f t="shared" ca="1" si="85"/>
        <v/>
      </c>
      <c r="T335" s="296" t="str">
        <f ca="1">IFERROR(IF(INDIRECT(ADDRESS(ROW(),$S$1))&lt;&gt;"",INDIRECT(ADDRESS(ROW(),$S$1))*VLOOKUP(INDIRECT(ADDRESS(ROW(),$I$1)),リスト!$A:$B,2,FALSE),""),"")</f>
        <v/>
      </c>
      <c r="U335" s="295"/>
      <c r="V335" s="296" t="str">
        <f t="shared" ca="1" si="86"/>
        <v/>
      </c>
      <c r="W335" s="295"/>
      <c r="X335" s="295"/>
      <c r="Y335" s="297" t="str">
        <f t="shared" ca="1" si="87"/>
        <v/>
      </c>
      <c r="Z335" s="293"/>
      <c r="AA335" s="298" t="str">
        <f t="shared" ca="1" si="88"/>
        <v/>
      </c>
      <c r="AB335" s="293"/>
      <c r="AC335" s="298" t="str">
        <f t="shared" ca="1" si="89"/>
        <v/>
      </c>
      <c r="AD335" s="293"/>
      <c r="AE335" s="298" t="str">
        <f t="shared" ca="1" si="90"/>
        <v/>
      </c>
      <c r="AF335" s="293"/>
      <c r="AG335" s="293"/>
      <c r="AH335" s="298" t="str">
        <f t="shared" ca="1" si="91"/>
        <v/>
      </c>
      <c r="AI335" s="293"/>
      <c r="AJ335" s="298" t="str">
        <f t="shared" ca="1" si="92"/>
        <v/>
      </c>
      <c r="AK335" s="298" t="str">
        <f t="shared" ref="AK335:AK398" ca="1" si="101">IF(INDIRECT(ADDRESS(ROW(),$AD$1))&lt;&gt;"",CONCATENATE($E$7, "-", INDIRECT(ADDRESS(ROW(),$AF$1)), INDIRECT(ADDRESS(ROW(),$Z$1)), "-", INDIRECT(ADDRESS(ROW(),$AG$1)), INDIRECT(ADDRESS(ROW(),$AI$1))),"")</f>
        <v/>
      </c>
      <c r="AL335" s="293"/>
      <c r="AM335" s="298" t="str">
        <f t="shared" ca="1" si="93"/>
        <v/>
      </c>
      <c r="AN335" s="293"/>
      <c r="AO335" s="298" t="str">
        <f t="shared" ca="1" si="99"/>
        <v/>
      </c>
      <c r="AP335" s="293"/>
      <c r="AQ335" s="298" t="str">
        <f t="shared" ca="1" si="94"/>
        <v/>
      </c>
      <c r="AR335" s="293"/>
      <c r="AS335" s="298" t="str">
        <f t="shared" ca="1" si="95"/>
        <v/>
      </c>
      <c r="AT335" s="293"/>
      <c r="AU335" s="298" t="str">
        <f t="shared" ca="1" si="96"/>
        <v/>
      </c>
      <c r="AV335" s="293"/>
      <c r="AW335" s="298" t="str">
        <f t="shared" ca="1" si="97"/>
        <v/>
      </c>
      <c r="AX335" s="293"/>
      <c r="AY335" s="299"/>
      <c r="AZ335" s="299" t="s">
        <v>5241</v>
      </c>
      <c r="BA335" s="299"/>
      <c r="BB335" s="299"/>
      <c r="BC335" s="299"/>
      <c r="BD335" s="299"/>
      <c r="BE335" s="299"/>
      <c r="BF335" s="299"/>
      <c r="BG335" s="299"/>
      <c r="BH335" s="300"/>
      <c r="BI335" s="301" t="str">
        <f t="shared" si="98"/>
        <v>-32100</v>
      </c>
      <c r="BJ335" s="301" t="e">
        <f ca="1">VLOOKUP(A335,資産数量・単位記入シート!$A$3:$AD$1000,30,)</f>
        <v>#N/A</v>
      </c>
      <c r="BK335" s="301">
        <f ca="1">SUMIF(公営の設計監督費!$A$2:$B$1956,工事情報入力シート!BI335,公営の設計監督費!$B$2:$B$1956)</f>
        <v>0</v>
      </c>
    </row>
    <row r="336" spans="1:63" ht="20.25" customHeight="1">
      <c r="A336" s="288" t="str">
        <f t="shared" ca="1" si="100"/>
        <v>----------</v>
      </c>
      <c r="B336" s="289" t="str">
        <f t="shared" ref="B336:B399" ca="1" si="102">IFERROR(IF(VLOOKUP(INDIRECT(ADDRESS(ROW(),$Z$1)),INDIRECT("財務分類コード!$A:$C"),3,FALSE)&lt;&gt;"",IF(ISNUMBER(MATCH(INDIRECT(ADDRESS(ROW(),$A$1)),OFFSET($A$1,$B$14,0,ROW()-$B$14-1,1),0)),"",ROW()),""),"")</f>
        <v/>
      </c>
      <c r="C336" s="290"/>
      <c r="D336" s="291"/>
      <c r="E336" s="292">
        <v>32200</v>
      </c>
      <c r="F336" s="293"/>
      <c r="G336" s="293"/>
      <c r="H336" s="293"/>
      <c r="I336" s="294"/>
      <c r="J336" s="294"/>
      <c r="K336" s="294"/>
      <c r="L336" s="295"/>
      <c r="M336" s="296" t="str">
        <f t="shared" ref="M336:M399" ca="1" si="103">IF(OR(INDIRECT(ADDRESS(ROW(),$K$1))&lt;&gt;"",INDIRECT(ADDRESS(ROW(),$L$1))&lt;&gt;""),INDIRECT(ADDRESS(ROW(),$K$1))*INDIRECT(ADDRESS(ROW(),$L$1)),"")</f>
        <v/>
      </c>
      <c r="N336" s="296" t="str">
        <f ca="1">IFERROR(IF(INDIRECT(ADDRESS(ROW(),$M$1))&lt;&gt;"",INDIRECT(ADDRESS(ROW(),$M$1))*VLOOKUP(INDIRECT(ADDRESS(ROW(),$I$1)),リスト!$A:$B,2,FALSE),""),"")</f>
        <v/>
      </c>
      <c r="O336" s="295"/>
      <c r="P336" s="296" t="str">
        <f t="shared" ref="P336:P399" ca="1" si="104">IF(AND(INDIRECT(ADDRESS(ROW(),$O$1))&lt;&gt;"",INDIRECT(ADDRESS(ROW(),$M$1))&lt;&gt;""),INDIRECT(ADDRESS(ROW(),$M$1))-INDIRECT(ADDRESS(ROW(),$O$1)),"")</f>
        <v/>
      </c>
      <c r="Q336" s="294"/>
      <c r="R336" s="295"/>
      <c r="S336" s="296" t="str">
        <f t="shared" ref="S336:S399" ca="1" si="105">IF(OR(INDIRECT(ADDRESS(ROW(),$Q$1))&lt;&gt;"",INDIRECT(ADDRESS(ROW(),$R$1))&lt;&gt;""),INDIRECT(ADDRESS(ROW(),$Q$1))*INDIRECT(ADDRESS(ROW(),$R$1)),"")</f>
        <v/>
      </c>
      <c r="T336" s="296" t="str">
        <f ca="1">IFERROR(IF(INDIRECT(ADDRESS(ROW(),$S$1))&lt;&gt;"",INDIRECT(ADDRESS(ROW(),$S$1))*VLOOKUP(INDIRECT(ADDRESS(ROW(),$I$1)),リスト!$A:$B,2,FALSE),""),"")</f>
        <v/>
      </c>
      <c r="U336" s="295"/>
      <c r="V336" s="296" t="str">
        <f t="shared" ref="V336:V399" ca="1" si="106">IF(AND(INDIRECT(ADDRESS(ROW(),$U$1))&lt;&gt;"",INDIRECT(ADDRESS(ROW(),$S$1))&lt;&gt;""),INDIRECT(ADDRESS(ROW(),$S$1))-INDIRECT(ADDRESS(ROW(),$U$1)),"")</f>
        <v/>
      </c>
      <c r="W336" s="295"/>
      <c r="X336" s="295"/>
      <c r="Y336" s="297" t="str">
        <f t="shared" ref="Y336:Y399" ca="1" si="107">IFERROR(IF(VLOOKUP(INDIRECT(ADDRESS(ROW(),$Z$1)),INDIRECT("財務分類コード!$A:$D"),3,FALSE)&lt;&gt;"",IF(OR(INDIRECT(ADDRESS(ROW(),$S$1))=0,INDIRECT(ADDRESS(ROW(),$S$1))=""),"",INDIRECT(ADDRESS(ROW(),$S$1))-INDIRECT(ADDRESS(ROW(),$X$1))),""),"")</f>
        <v/>
      </c>
      <c r="Z336" s="293"/>
      <c r="AA336" s="298" t="str">
        <f t="shared" ref="AA336:AA399" ca="1" si="108">IFERROR(VLOOKUP(INDIRECT(ADDRESS(ROW(),$Z$1)),INDIRECT("財務分類コード!$A:$B"),2,FALSE),"")</f>
        <v/>
      </c>
      <c r="AB336" s="293"/>
      <c r="AC336" s="298" t="str">
        <f t="shared" ref="AC336:AC399" ca="1" si="109">IFERROR(VLOOKUP(INDIRECT(ADDRESS(ROW(),$AB$1)),INDIRECT("資産クラスコード!$A:$B"),2,FALSE),"")</f>
        <v/>
      </c>
      <c r="AD336" s="293"/>
      <c r="AE336" s="298" t="str">
        <f t="shared" ref="AE336:AE399" ca="1" si="110">IFERROR(VLOOKUP(INDIRECT(ADDRESS(ROW(),$AD$1)),INDIRECT("勘定科目コード!$A:$B"),2,FALSE),"")</f>
        <v/>
      </c>
      <c r="AF336" s="293"/>
      <c r="AG336" s="293"/>
      <c r="AH336" s="298" t="str">
        <f t="shared" ref="AH336:AH399" ca="1" si="111">IFERROR(VLOOKUP(INDIRECT(ADDRESS(ROW(),$AG$1)),INDIRECT("予算掌理部署コード!$A:$B"),2,FALSE),"")</f>
        <v/>
      </c>
      <c r="AI336" s="293"/>
      <c r="AJ336" s="298" t="str">
        <f t="shared" ref="AJ336:AJ399" ca="1" si="112">IFERROR(VLOOKUP(INDIRECT(ADDRESS(ROW(),$AI$1)),INDIRECT("WBS第2階層コード!$A:$B"),2,FALSE),"")</f>
        <v/>
      </c>
      <c r="AK336" s="298" t="str">
        <f t="shared" ca="1" si="101"/>
        <v/>
      </c>
      <c r="AL336" s="293"/>
      <c r="AM336" s="298" t="str">
        <f t="shared" ref="AM336:AM399" ca="1" si="113">IFERROR(VLOOKUP(INDIRECT(ADDRESS(ROW(),$AL$1)),INDIRECT("原価センタコード!$B:$C"),2,FALSE),"")</f>
        <v/>
      </c>
      <c r="AN336" s="293"/>
      <c r="AO336" s="298" t="str">
        <f t="shared" ca="1" si="99"/>
        <v/>
      </c>
      <c r="AP336" s="293"/>
      <c r="AQ336" s="298" t="str">
        <f t="shared" ref="AQ336:AQ399" ca="1" si="114">IFERROR(VLOOKUP(INDIRECT(ADDRESS(ROW(),$AP$1)),INDIRECT("事業コード!$A:$B"),2,FALSE),"")</f>
        <v/>
      </c>
      <c r="AR336" s="293"/>
      <c r="AS336" s="298" t="str">
        <f t="shared" ref="AS336:AS399" ca="1" si="115">IFERROR(VLOOKUP(INDIRECT(ADDRESS(ROW(),$AR$1)),INDIRECT("所管コード!$A:$B"),2,FALSE),"")</f>
        <v/>
      </c>
      <c r="AT336" s="293"/>
      <c r="AU336" s="298" t="str">
        <f t="shared" ref="AU336:AU399" ca="1" si="116">IFERROR(VLOOKUP(INDIRECT(ADDRESS(ROW(),$AT$1)),INDIRECT("所在コード!$A:$B"),2,FALSE),"")</f>
        <v/>
      </c>
      <c r="AV336" s="293"/>
      <c r="AW336" s="298" t="str">
        <f t="shared" ref="AW336:AW399" ca="1" si="117">IFERROR(VLOOKUP(INDIRECT(ADDRESS(ROW(),$AV$1)),INDIRECT("品目コード!$A:$B"),2,FALSE),"")</f>
        <v/>
      </c>
      <c r="AX336" s="293"/>
      <c r="AY336" s="299"/>
      <c r="AZ336" s="299" t="s">
        <v>5241</v>
      </c>
      <c r="BA336" s="299"/>
      <c r="BB336" s="299"/>
      <c r="BC336" s="299"/>
      <c r="BD336" s="299"/>
      <c r="BE336" s="299"/>
      <c r="BF336" s="299"/>
      <c r="BG336" s="299"/>
      <c r="BH336" s="300"/>
      <c r="BI336" s="301" t="str">
        <f t="shared" ref="BI336:BI399" si="118">CONCATENATE($E$6,"-",E336)</f>
        <v>-32200</v>
      </c>
      <c r="BJ336" s="301" t="e">
        <f ca="1">VLOOKUP(A336,資産数量・単位記入シート!$A$3:$AD$1000,30,)</f>
        <v>#N/A</v>
      </c>
      <c r="BK336" s="301">
        <f ca="1">SUMIF(公営の設計監督費!$A$2:$B$1956,工事情報入力シート!BI336,公営の設計監督費!$B$2:$B$1956)</f>
        <v>0</v>
      </c>
    </row>
    <row r="337" spans="1:63" ht="20.25" customHeight="1">
      <c r="A337" s="288" t="str">
        <f t="shared" ca="1" si="100"/>
        <v>----------</v>
      </c>
      <c r="B337" s="289" t="str">
        <f t="shared" ca="1" si="102"/>
        <v/>
      </c>
      <c r="C337" s="290"/>
      <c r="D337" s="291"/>
      <c r="E337" s="292">
        <v>32300</v>
      </c>
      <c r="F337" s="293"/>
      <c r="G337" s="293"/>
      <c r="H337" s="293"/>
      <c r="I337" s="294"/>
      <c r="J337" s="294"/>
      <c r="K337" s="294"/>
      <c r="L337" s="295"/>
      <c r="M337" s="296" t="str">
        <f t="shared" ca="1" si="103"/>
        <v/>
      </c>
      <c r="N337" s="296" t="str">
        <f ca="1">IFERROR(IF(INDIRECT(ADDRESS(ROW(),$M$1))&lt;&gt;"",INDIRECT(ADDRESS(ROW(),$M$1))*VLOOKUP(INDIRECT(ADDRESS(ROW(),$I$1)),リスト!$A:$B,2,FALSE),""),"")</f>
        <v/>
      </c>
      <c r="O337" s="295"/>
      <c r="P337" s="296" t="str">
        <f t="shared" ca="1" si="104"/>
        <v/>
      </c>
      <c r="Q337" s="294"/>
      <c r="R337" s="295"/>
      <c r="S337" s="296" t="str">
        <f t="shared" ca="1" si="105"/>
        <v/>
      </c>
      <c r="T337" s="296" t="str">
        <f ca="1">IFERROR(IF(INDIRECT(ADDRESS(ROW(),$S$1))&lt;&gt;"",INDIRECT(ADDRESS(ROW(),$S$1))*VLOOKUP(INDIRECT(ADDRESS(ROW(),$I$1)),リスト!$A:$B,2,FALSE),""),"")</f>
        <v/>
      </c>
      <c r="U337" s="295"/>
      <c r="V337" s="296" t="str">
        <f t="shared" ca="1" si="106"/>
        <v/>
      </c>
      <c r="W337" s="295"/>
      <c r="X337" s="295"/>
      <c r="Y337" s="297" t="str">
        <f t="shared" ca="1" si="107"/>
        <v/>
      </c>
      <c r="Z337" s="293"/>
      <c r="AA337" s="298" t="str">
        <f t="shared" ca="1" si="108"/>
        <v/>
      </c>
      <c r="AB337" s="293"/>
      <c r="AC337" s="298" t="str">
        <f t="shared" ca="1" si="109"/>
        <v/>
      </c>
      <c r="AD337" s="293"/>
      <c r="AE337" s="298" t="str">
        <f t="shared" ca="1" si="110"/>
        <v/>
      </c>
      <c r="AF337" s="293"/>
      <c r="AG337" s="293"/>
      <c r="AH337" s="298" t="str">
        <f t="shared" ca="1" si="111"/>
        <v/>
      </c>
      <c r="AI337" s="293"/>
      <c r="AJ337" s="298" t="str">
        <f t="shared" ca="1" si="112"/>
        <v/>
      </c>
      <c r="AK337" s="298" t="str">
        <f t="shared" ca="1" si="101"/>
        <v/>
      </c>
      <c r="AL337" s="293"/>
      <c r="AM337" s="298" t="str">
        <f t="shared" ca="1" si="113"/>
        <v/>
      </c>
      <c r="AN337" s="293"/>
      <c r="AO337" s="298" t="str">
        <f t="shared" ref="AO337:AO400" ca="1" si="119">IFERROR(VLOOKUP(INDIRECT(ADDRESS(ROW(),$AN$1)),INDIRECT("原価センタコード!$B:$C"),2,FALSE),"")</f>
        <v/>
      </c>
      <c r="AP337" s="293"/>
      <c r="AQ337" s="298" t="str">
        <f t="shared" ca="1" si="114"/>
        <v/>
      </c>
      <c r="AR337" s="293"/>
      <c r="AS337" s="298" t="str">
        <f t="shared" ca="1" si="115"/>
        <v/>
      </c>
      <c r="AT337" s="293"/>
      <c r="AU337" s="298" t="str">
        <f t="shared" ca="1" si="116"/>
        <v/>
      </c>
      <c r="AV337" s="293"/>
      <c r="AW337" s="298" t="str">
        <f t="shared" ca="1" si="117"/>
        <v/>
      </c>
      <c r="AX337" s="293"/>
      <c r="AY337" s="299"/>
      <c r="AZ337" s="299" t="s">
        <v>5241</v>
      </c>
      <c r="BA337" s="299"/>
      <c r="BB337" s="299"/>
      <c r="BC337" s="299"/>
      <c r="BD337" s="299"/>
      <c r="BE337" s="299"/>
      <c r="BF337" s="299"/>
      <c r="BG337" s="299"/>
      <c r="BH337" s="300"/>
      <c r="BI337" s="301" t="str">
        <f t="shared" si="118"/>
        <v>-32300</v>
      </c>
      <c r="BJ337" s="301" t="e">
        <f ca="1">VLOOKUP(A337,資産数量・単位記入シート!$A$3:$AD$1000,30,)</f>
        <v>#N/A</v>
      </c>
      <c r="BK337" s="301">
        <f ca="1">SUMIF(公営の設計監督費!$A$2:$B$1956,工事情報入力シート!BI337,公営の設計監督費!$B$2:$B$1956)</f>
        <v>0</v>
      </c>
    </row>
    <row r="338" spans="1:63" ht="20.25" customHeight="1">
      <c r="A338" s="288" t="str">
        <f t="shared" ca="1" si="100"/>
        <v>----------</v>
      </c>
      <c r="B338" s="289" t="str">
        <f t="shared" ca="1" si="102"/>
        <v/>
      </c>
      <c r="C338" s="290"/>
      <c r="D338" s="291"/>
      <c r="E338" s="292">
        <v>32400</v>
      </c>
      <c r="F338" s="293"/>
      <c r="G338" s="293"/>
      <c r="H338" s="293"/>
      <c r="I338" s="294"/>
      <c r="J338" s="294"/>
      <c r="K338" s="294"/>
      <c r="L338" s="295"/>
      <c r="M338" s="296" t="str">
        <f t="shared" ca="1" si="103"/>
        <v/>
      </c>
      <c r="N338" s="296" t="str">
        <f ca="1">IFERROR(IF(INDIRECT(ADDRESS(ROW(),$M$1))&lt;&gt;"",INDIRECT(ADDRESS(ROW(),$M$1))*VLOOKUP(INDIRECT(ADDRESS(ROW(),$I$1)),リスト!$A:$B,2,FALSE),""),"")</f>
        <v/>
      </c>
      <c r="O338" s="295"/>
      <c r="P338" s="296" t="str">
        <f t="shared" ca="1" si="104"/>
        <v/>
      </c>
      <c r="Q338" s="294"/>
      <c r="R338" s="295"/>
      <c r="S338" s="296" t="str">
        <f t="shared" ca="1" si="105"/>
        <v/>
      </c>
      <c r="T338" s="296" t="str">
        <f ca="1">IFERROR(IF(INDIRECT(ADDRESS(ROW(),$S$1))&lt;&gt;"",INDIRECT(ADDRESS(ROW(),$S$1))*VLOOKUP(INDIRECT(ADDRESS(ROW(),$I$1)),リスト!$A:$B,2,FALSE),""),"")</f>
        <v/>
      </c>
      <c r="U338" s="295"/>
      <c r="V338" s="296" t="str">
        <f t="shared" ca="1" si="106"/>
        <v/>
      </c>
      <c r="W338" s="295"/>
      <c r="X338" s="295"/>
      <c r="Y338" s="297" t="str">
        <f t="shared" ca="1" si="107"/>
        <v/>
      </c>
      <c r="Z338" s="293"/>
      <c r="AA338" s="298" t="str">
        <f t="shared" ca="1" si="108"/>
        <v/>
      </c>
      <c r="AB338" s="293"/>
      <c r="AC338" s="298" t="str">
        <f t="shared" ca="1" si="109"/>
        <v/>
      </c>
      <c r="AD338" s="293"/>
      <c r="AE338" s="298" t="str">
        <f t="shared" ca="1" si="110"/>
        <v/>
      </c>
      <c r="AF338" s="293"/>
      <c r="AG338" s="293"/>
      <c r="AH338" s="298" t="str">
        <f t="shared" ca="1" si="111"/>
        <v/>
      </c>
      <c r="AI338" s="293"/>
      <c r="AJ338" s="298" t="str">
        <f t="shared" ca="1" si="112"/>
        <v/>
      </c>
      <c r="AK338" s="298" t="str">
        <f t="shared" ca="1" si="101"/>
        <v/>
      </c>
      <c r="AL338" s="293"/>
      <c r="AM338" s="298" t="str">
        <f t="shared" ca="1" si="113"/>
        <v/>
      </c>
      <c r="AN338" s="293"/>
      <c r="AO338" s="298" t="str">
        <f t="shared" ca="1" si="119"/>
        <v/>
      </c>
      <c r="AP338" s="293"/>
      <c r="AQ338" s="298" t="str">
        <f t="shared" ca="1" si="114"/>
        <v/>
      </c>
      <c r="AR338" s="293"/>
      <c r="AS338" s="298" t="str">
        <f t="shared" ca="1" si="115"/>
        <v/>
      </c>
      <c r="AT338" s="293"/>
      <c r="AU338" s="298" t="str">
        <f t="shared" ca="1" si="116"/>
        <v/>
      </c>
      <c r="AV338" s="293"/>
      <c r="AW338" s="298" t="str">
        <f t="shared" ca="1" si="117"/>
        <v/>
      </c>
      <c r="AX338" s="293"/>
      <c r="AY338" s="299"/>
      <c r="AZ338" s="299" t="s">
        <v>5241</v>
      </c>
      <c r="BA338" s="299"/>
      <c r="BB338" s="299"/>
      <c r="BC338" s="299"/>
      <c r="BD338" s="299"/>
      <c r="BE338" s="299"/>
      <c r="BF338" s="299"/>
      <c r="BG338" s="299"/>
      <c r="BH338" s="300"/>
      <c r="BI338" s="301" t="str">
        <f t="shared" si="118"/>
        <v>-32400</v>
      </c>
      <c r="BJ338" s="301" t="e">
        <f ca="1">VLOOKUP(A338,資産数量・単位記入シート!$A$3:$AD$1000,30,)</f>
        <v>#N/A</v>
      </c>
      <c r="BK338" s="301">
        <f ca="1">SUMIF(公営の設計監督費!$A$2:$B$1956,工事情報入力シート!BI338,公営の設計監督費!$B$2:$B$1956)</f>
        <v>0</v>
      </c>
    </row>
    <row r="339" spans="1:63" ht="20.25" customHeight="1">
      <c r="A339" s="288" t="str">
        <f t="shared" ca="1" si="100"/>
        <v>----------</v>
      </c>
      <c r="B339" s="289" t="str">
        <f t="shared" ca="1" si="102"/>
        <v/>
      </c>
      <c r="C339" s="290"/>
      <c r="D339" s="291"/>
      <c r="E339" s="292">
        <v>32500</v>
      </c>
      <c r="F339" s="293"/>
      <c r="G339" s="293"/>
      <c r="H339" s="293"/>
      <c r="I339" s="294"/>
      <c r="J339" s="294"/>
      <c r="K339" s="294"/>
      <c r="L339" s="295"/>
      <c r="M339" s="296" t="str">
        <f t="shared" ca="1" si="103"/>
        <v/>
      </c>
      <c r="N339" s="296" t="str">
        <f ca="1">IFERROR(IF(INDIRECT(ADDRESS(ROW(),$M$1))&lt;&gt;"",INDIRECT(ADDRESS(ROW(),$M$1))*VLOOKUP(INDIRECT(ADDRESS(ROW(),$I$1)),リスト!$A:$B,2,FALSE),""),"")</f>
        <v/>
      </c>
      <c r="O339" s="295"/>
      <c r="P339" s="296" t="str">
        <f t="shared" ca="1" si="104"/>
        <v/>
      </c>
      <c r="Q339" s="294"/>
      <c r="R339" s="295"/>
      <c r="S339" s="296" t="str">
        <f t="shared" ca="1" si="105"/>
        <v/>
      </c>
      <c r="T339" s="296" t="str">
        <f ca="1">IFERROR(IF(INDIRECT(ADDRESS(ROW(),$S$1))&lt;&gt;"",INDIRECT(ADDRESS(ROW(),$S$1))*VLOOKUP(INDIRECT(ADDRESS(ROW(),$I$1)),リスト!$A:$B,2,FALSE),""),"")</f>
        <v/>
      </c>
      <c r="U339" s="295"/>
      <c r="V339" s="296" t="str">
        <f t="shared" ca="1" si="106"/>
        <v/>
      </c>
      <c r="W339" s="295"/>
      <c r="X339" s="295"/>
      <c r="Y339" s="297" t="str">
        <f t="shared" ca="1" si="107"/>
        <v/>
      </c>
      <c r="Z339" s="293"/>
      <c r="AA339" s="298" t="str">
        <f t="shared" ca="1" si="108"/>
        <v/>
      </c>
      <c r="AB339" s="293"/>
      <c r="AC339" s="298" t="str">
        <f t="shared" ca="1" si="109"/>
        <v/>
      </c>
      <c r="AD339" s="293"/>
      <c r="AE339" s="298" t="str">
        <f t="shared" ca="1" si="110"/>
        <v/>
      </c>
      <c r="AF339" s="293"/>
      <c r="AG339" s="293"/>
      <c r="AH339" s="298" t="str">
        <f t="shared" ca="1" si="111"/>
        <v/>
      </c>
      <c r="AI339" s="293"/>
      <c r="AJ339" s="298" t="str">
        <f t="shared" ca="1" si="112"/>
        <v/>
      </c>
      <c r="AK339" s="298" t="str">
        <f t="shared" ca="1" si="101"/>
        <v/>
      </c>
      <c r="AL339" s="293"/>
      <c r="AM339" s="298" t="str">
        <f t="shared" ca="1" si="113"/>
        <v/>
      </c>
      <c r="AN339" s="293"/>
      <c r="AO339" s="298" t="str">
        <f t="shared" ca="1" si="119"/>
        <v/>
      </c>
      <c r="AP339" s="293"/>
      <c r="AQ339" s="298" t="str">
        <f t="shared" ca="1" si="114"/>
        <v/>
      </c>
      <c r="AR339" s="293"/>
      <c r="AS339" s="298" t="str">
        <f t="shared" ca="1" si="115"/>
        <v/>
      </c>
      <c r="AT339" s="293"/>
      <c r="AU339" s="298" t="str">
        <f t="shared" ca="1" si="116"/>
        <v/>
      </c>
      <c r="AV339" s="293"/>
      <c r="AW339" s="298" t="str">
        <f t="shared" ca="1" si="117"/>
        <v/>
      </c>
      <c r="AX339" s="293"/>
      <c r="AY339" s="299"/>
      <c r="AZ339" s="299" t="s">
        <v>5241</v>
      </c>
      <c r="BA339" s="299"/>
      <c r="BB339" s="299"/>
      <c r="BC339" s="299"/>
      <c r="BD339" s="299"/>
      <c r="BE339" s="299"/>
      <c r="BF339" s="299"/>
      <c r="BG339" s="299"/>
      <c r="BH339" s="300"/>
      <c r="BI339" s="301" t="str">
        <f t="shared" si="118"/>
        <v>-32500</v>
      </c>
      <c r="BJ339" s="301" t="e">
        <f ca="1">VLOOKUP(A339,資産数量・単位記入シート!$A$3:$AD$1000,30,)</f>
        <v>#N/A</v>
      </c>
      <c r="BK339" s="301">
        <f ca="1">SUMIF(公営の設計監督費!$A$2:$B$1956,工事情報入力シート!BI339,公営の設計監督費!$B$2:$B$1956)</f>
        <v>0</v>
      </c>
    </row>
    <row r="340" spans="1:63" ht="20.25" customHeight="1">
      <c r="A340" s="288" t="str">
        <f t="shared" ca="1" si="100"/>
        <v>----------</v>
      </c>
      <c r="B340" s="289" t="str">
        <f t="shared" ca="1" si="102"/>
        <v/>
      </c>
      <c r="C340" s="290"/>
      <c r="D340" s="291"/>
      <c r="E340" s="292">
        <v>32600</v>
      </c>
      <c r="F340" s="293"/>
      <c r="G340" s="293"/>
      <c r="H340" s="293"/>
      <c r="I340" s="294"/>
      <c r="J340" s="294"/>
      <c r="K340" s="294"/>
      <c r="L340" s="295"/>
      <c r="M340" s="296" t="str">
        <f t="shared" ca="1" si="103"/>
        <v/>
      </c>
      <c r="N340" s="296" t="str">
        <f ca="1">IFERROR(IF(INDIRECT(ADDRESS(ROW(),$M$1))&lt;&gt;"",INDIRECT(ADDRESS(ROW(),$M$1))*VLOOKUP(INDIRECT(ADDRESS(ROW(),$I$1)),リスト!$A:$B,2,FALSE),""),"")</f>
        <v/>
      </c>
      <c r="O340" s="295"/>
      <c r="P340" s="296" t="str">
        <f t="shared" ca="1" si="104"/>
        <v/>
      </c>
      <c r="Q340" s="294"/>
      <c r="R340" s="295"/>
      <c r="S340" s="296" t="str">
        <f t="shared" ca="1" si="105"/>
        <v/>
      </c>
      <c r="T340" s="296" t="str">
        <f ca="1">IFERROR(IF(INDIRECT(ADDRESS(ROW(),$S$1))&lt;&gt;"",INDIRECT(ADDRESS(ROW(),$S$1))*VLOOKUP(INDIRECT(ADDRESS(ROW(),$I$1)),リスト!$A:$B,2,FALSE),""),"")</f>
        <v/>
      </c>
      <c r="U340" s="295"/>
      <c r="V340" s="296" t="str">
        <f t="shared" ca="1" si="106"/>
        <v/>
      </c>
      <c r="W340" s="295"/>
      <c r="X340" s="295"/>
      <c r="Y340" s="297" t="str">
        <f t="shared" ca="1" si="107"/>
        <v/>
      </c>
      <c r="Z340" s="293"/>
      <c r="AA340" s="298" t="str">
        <f t="shared" ca="1" si="108"/>
        <v/>
      </c>
      <c r="AB340" s="293"/>
      <c r="AC340" s="298" t="str">
        <f t="shared" ca="1" si="109"/>
        <v/>
      </c>
      <c r="AD340" s="293"/>
      <c r="AE340" s="298" t="str">
        <f t="shared" ca="1" si="110"/>
        <v/>
      </c>
      <c r="AF340" s="293"/>
      <c r="AG340" s="293"/>
      <c r="AH340" s="298" t="str">
        <f t="shared" ca="1" si="111"/>
        <v/>
      </c>
      <c r="AI340" s="293"/>
      <c r="AJ340" s="298" t="str">
        <f t="shared" ca="1" si="112"/>
        <v/>
      </c>
      <c r="AK340" s="298" t="str">
        <f t="shared" ca="1" si="101"/>
        <v/>
      </c>
      <c r="AL340" s="293"/>
      <c r="AM340" s="298" t="str">
        <f t="shared" ca="1" si="113"/>
        <v/>
      </c>
      <c r="AN340" s="293"/>
      <c r="AO340" s="298" t="str">
        <f t="shared" ca="1" si="119"/>
        <v/>
      </c>
      <c r="AP340" s="293"/>
      <c r="AQ340" s="298" t="str">
        <f t="shared" ca="1" si="114"/>
        <v/>
      </c>
      <c r="AR340" s="293"/>
      <c r="AS340" s="298" t="str">
        <f t="shared" ca="1" si="115"/>
        <v/>
      </c>
      <c r="AT340" s="293"/>
      <c r="AU340" s="298" t="str">
        <f t="shared" ca="1" si="116"/>
        <v/>
      </c>
      <c r="AV340" s="293"/>
      <c r="AW340" s="298" t="str">
        <f t="shared" ca="1" si="117"/>
        <v/>
      </c>
      <c r="AX340" s="293"/>
      <c r="AY340" s="299"/>
      <c r="AZ340" s="299" t="s">
        <v>5241</v>
      </c>
      <c r="BA340" s="299"/>
      <c r="BB340" s="299"/>
      <c r="BC340" s="299"/>
      <c r="BD340" s="299"/>
      <c r="BE340" s="299"/>
      <c r="BF340" s="299"/>
      <c r="BG340" s="299"/>
      <c r="BH340" s="300"/>
      <c r="BI340" s="301" t="str">
        <f t="shared" si="118"/>
        <v>-32600</v>
      </c>
      <c r="BJ340" s="301" t="e">
        <f ca="1">VLOOKUP(A340,資産数量・単位記入シート!$A$3:$AD$1000,30,)</f>
        <v>#N/A</v>
      </c>
      <c r="BK340" s="301">
        <f ca="1">SUMIF(公営の設計監督費!$A$2:$B$1956,工事情報入力シート!BI340,公営の設計監督費!$B$2:$B$1956)</f>
        <v>0</v>
      </c>
    </row>
    <row r="341" spans="1:63" ht="20.25" customHeight="1">
      <c r="A341" s="288" t="str">
        <f t="shared" ca="1" si="100"/>
        <v>----------</v>
      </c>
      <c r="B341" s="289" t="str">
        <f t="shared" ca="1" si="102"/>
        <v/>
      </c>
      <c r="C341" s="290"/>
      <c r="D341" s="291"/>
      <c r="E341" s="292">
        <v>32700</v>
      </c>
      <c r="F341" s="293"/>
      <c r="G341" s="293"/>
      <c r="H341" s="293"/>
      <c r="I341" s="294"/>
      <c r="J341" s="294"/>
      <c r="K341" s="294"/>
      <c r="L341" s="295"/>
      <c r="M341" s="296" t="str">
        <f t="shared" ca="1" si="103"/>
        <v/>
      </c>
      <c r="N341" s="296" t="str">
        <f ca="1">IFERROR(IF(INDIRECT(ADDRESS(ROW(),$M$1))&lt;&gt;"",INDIRECT(ADDRESS(ROW(),$M$1))*VLOOKUP(INDIRECT(ADDRESS(ROW(),$I$1)),リスト!$A:$B,2,FALSE),""),"")</f>
        <v/>
      </c>
      <c r="O341" s="295"/>
      <c r="P341" s="296" t="str">
        <f t="shared" ca="1" si="104"/>
        <v/>
      </c>
      <c r="Q341" s="294"/>
      <c r="R341" s="295"/>
      <c r="S341" s="296" t="str">
        <f t="shared" ca="1" si="105"/>
        <v/>
      </c>
      <c r="T341" s="296" t="str">
        <f ca="1">IFERROR(IF(INDIRECT(ADDRESS(ROW(),$S$1))&lt;&gt;"",INDIRECT(ADDRESS(ROW(),$S$1))*VLOOKUP(INDIRECT(ADDRESS(ROW(),$I$1)),リスト!$A:$B,2,FALSE),""),"")</f>
        <v/>
      </c>
      <c r="U341" s="295"/>
      <c r="V341" s="296" t="str">
        <f t="shared" ca="1" si="106"/>
        <v/>
      </c>
      <c r="W341" s="295"/>
      <c r="X341" s="295"/>
      <c r="Y341" s="297" t="str">
        <f t="shared" ca="1" si="107"/>
        <v/>
      </c>
      <c r="Z341" s="293"/>
      <c r="AA341" s="298" t="str">
        <f t="shared" ca="1" si="108"/>
        <v/>
      </c>
      <c r="AB341" s="293"/>
      <c r="AC341" s="298" t="str">
        <f t="shared" ca="1" si="109"/>
        <v/>
      </c>
      <c r="AD341" s="293"/>
      <c r="AE341" s="298" t="str">
        <f t="shared" ca="1" si="110"/>
        <v/>
      </c>
      <c r="AF341" s="293"/>
      <c r="AG341" s="293"/>
      <c r="AH341" s="298" t="str">
        <f t="shared" ca="1" si="111"/>
        <v/>
      </c>
      <c r="AI341" s="293"/>
      <c r="AJ341" s="298" t="str">
        <f t="shared" ca="1" si="112"/>
        <v/>
      </c>
      <c r="AK341" s="298" t="str">
        <f t="shared" ca="1" si="101"/>
        <v/>
      </c>
      <c r="AL341" s="293"/>
      <c r="AM341" s="298" t="str">
        <f t="shared" ca="1" si="113"/>
        <v/>
      </c>
      <c r="AN341" s="293"/>
      <c r="AO341" s="298" t="str">
        <f t="shared" ca="1" si="119"/>
        <v/>
      </c>
      <c r="AP341" s="293"/>
      <c r="AQ341" s="298" t="str">
        <f t="shared" ca="1" si="114"/>
        <v/>
      </c>
      <c r="AR341" s="293"/>
      <c r="AS341" s="298" t="str">
        <f t="shared" ca="1" si="115"/>
        <v/>
      </c>
      <c r="AT341" s="293"/>
      <c r="AU341" s="298" t="str">
        <f t="shared" ca="1" si="116"/>
        <v/>
      </c>
      <c r="AV341" s="293"/>
      <c r="AW341" s="298" t="str">
        <f t="shared" ca="1" si="117"/>
        <v/>
      </c>
      <c r="AX341" s="293"/>
      <c r="AY341" s="299"/>
      <c r="AZ341" s="299" t="s">
        <v>5241</v>
      </c>
      <c r="BA341" s="299"/>
      <c r="BB341" s="299"/>
      <c r="BC341" s="299"/>
      <c r="BD341" s="299"/>
      <c r="BE341" s="299"/>
      <c r="BF341" s="299"/>
      <c r="BG341" s="299"/>
      <c r="BH341" s="300"/>
      <c r="BI341" s="301" t="str">
        <f t="shared" si="118"/>
        <v>-32700</v>
      </c>
      <c r="BJ341" s="301" t="e">
        <f ca="1">VLOOKUP(A341,資産数量・単位記入シート!$A$3:$AD$1000,30,)</f>
        <v>#N/A</v>
      </c>
      <c r="BK341" s="301">
        <f ca="1">SUMIF(公営の設計監督費!$A$2:$B$1956,工事情報入力シート!BI341,公営の設計監督費!$B$2:$B$1956)</f>
        <v>0</v>
      </c>
    </row>
    <row r="342" spans="1:63" ht="20.25" customHeight="1">
      <c r="A342" s="288" t="str">
        <f t="shared" ca="1" si="100"/>
        <v>----------</v>
      </c>
      <c r="B342" s="289" t="str">
        <f t="shared" ca="1" si="102"/>
        <v/>
      </c>
      <c r="C342" s="290"/>
      <c r="D342" s="291"/>
      <c r="E342" s="292">
        <v>32800</v>
      </c>
      <c r="F342" s="293"/>
      <c r="G342" s="293"/>
      <c r="H342" s="293"/>
      <c r="I342" s="294"/>
      <c r="J342" s="294"/>
      <c r="K342" s="294"/>
      <c r="L342" s="295"/>
      <c r="M342" s="296" t="str">
        <f t="shared" ca="1" si="103"/>
        <v/>
      </c>
      <c r="N342" s="296" t="str">
        <f ca="1">IFERROR(IF(INDIRECT(ADDRESS(ROW(),$M$1))&lt;&gt;"",INDIRECT(ADDRESS(ROW(),$M$1))*VLOOKUP(INDIRECT(ADDRESS(ROW(),$I$1)),リスト!$A:$B,2,FALSE),""),"")</f>
        <v/>
      </c>
      <c r="O342" s="295"/>
      <c r="P342" s="296" t="str">
        <f t="shared" ca="1" si="104"/>
        <v/>
      </c>
      <c r="Q342" s="294"/>
      <c r="R342" s="295"/>
      <c r="S342" s="296" t="str">
        <f t="shared" ca="1" si="105"/>
        <v/>
      </c>
      <c r="T342" s="296" t="str">
        <f ca="1">IFERROR(IF(INDIRECT(ADDRESS(ROW(),$S$1))&lt;&gt;"",INDIRECT(ADDRESS(ROW(),$S$1))*VLOOKUP(INDIRECT(ADDRESS(ROW(),$I$1)),リスト!$A:$B,2,FALSE),""),"")</f>
        <v/>
      </c>
      <c r="U342" s="295"/>
      <c r="V342" s="296" t="str">
        <f t="shared" ca="1" si="106"/>
        <v/>
      </c>
      <c r="W342" s="295"/>
      <c r="X342" s="295"/>
      <c r="Y342" s="297" t="str">
        <f t="shared" ca="1" si="107"/>
        <v/>
      </c>
      <c r="Z342" s="293"/>
      <c r="AA342" s="298" t="str">
        <f t="shared" ca="1" si="108"/>
        <v/>
      </c>
      <c r="AB342" s="293"/>
      <c r="AC342" s="298" t="str">
        <f t="shared" ca="1" si="109"/>
        <v/>
      </c>
      <c r="AD342" s="293"/>
      <c r="AE342" s="298" t="str">
        <f t="shared" ca="1" si="110"/>
        <v/>
      </c>
      <c r="AF342" s="293"/>
      <c r="AG342" s="293"/>
      <c r="AH342" s="298" t="str">
        <f t="shared" ca="1" si="111"/>
        <v/>
      </c>
      <c r="AI342" s="293"/>
      <c r="AJ342" s="298" t="str">
        <f t="shared" ca="1" si="112"/>
        <v/>
      </c>
      <c r="AK342" s="298" t="str">
        <f t="shared" ca="1" si="101"/>
        <v/>
      </c>
      <c r="AL342" s="293"/>
      <c r="AM342" s="298" t="str">
        <f t="shared" ca="1" si="113"/>
        <v/>
      </c>
      <c r="AN342" s="293"/>
      <c r="AO342" s="298" t="str">
        <f t="shared" ca="1" si="119"/>
        <v/>
      </c>
      <c r="AP342" s="293"/>
      <c r="AQ342" s="298" t="str">
        <f t="shared" ca="1" si="114"/>
        <v/>
      </c>
      <c r="AR342" s="293"/>
      <c r="AS342" s="298" t="str">
        <f t="shared" ca="1" si="115"/>
        <v/>
      </c>
      <c r="AT342" s="293"/>
      <c r="AU342" s="298" t="str">
        <f t="shared" ca="1" si="116"/>
        <v/>
      </c>
      <c r="AV342" s="293"/>
      <c r="AW342" s="298" t="str">
        <f t="shared" ca="1" si="117"/>
        <v/>
      </c>
      <c r="AX342" s="293"/>
      <c r="AY342" s="299"/>
      <c r="AZ342" s="299" t="s">
        <v>5241</v>
      </c>
      <c r="BA342" s="299"/>
      <c r="BB342" s="299"/>
      <c r="BC342" s="299"/>
      <c r="BD342" s="299"/>
      <c r="BE342" s="299"/>
      <c r="BF342" s="299"/>
      <c r="BG342" s="299"/>
      <c r="BH342" s="300"/>
      <c r="BI342" s="301" t="str">
        <f t="shared" si="118"/>
        <v>-32800</v>
      </c>
      <c r="BJ342" s="301" t="e">
        <f ca="1">VLOOKUP(A342,資産数量・単位記入シート!$A$3:$AD$1000,30,)</f>
        <v>#N/A</v>
      </c>
      <c r="BK342" s="301">
        <f ca="1">SUMIF(公営の設計監督費!$A$2:$B$1956,工事情報入力シート!BI342,公営の設計監督費!$B$2:$B$1956)</f>
        <v>0</v>
      </c>
    </row>
    <row r="343" spans="1:63" ht="20.25" customHeight="1">
      <c r="A343" s="288" t="str">
        <f t="shared" ca="1" si="100"/>
        <v>----------</v>
      </c>
      <c r="B343" s="289" t="str">
        <f t="shared" ca="1" si="102"/>
        <v/>
      </c>
      <c r="C343" s="290"/>
      <c r="D343" s="291"/>
      <c r="E343" s="292">
        <v>32900</v>
      </c>
      <c r="F343" s="293"/>
      <c r="G343" s="293"/>
      <c r="H343" s="293"/>
      <c r="I343" s="294"/>
      <c r="J343" s="294"/>
      <c r="K343" s="294"/>
      <c r="L343" s="295"/>
      <c r="M343" s="296" t="str">
        <f t="shared" ca="1" si="103"/>
        <v/>
      </c>
      <c r="N343" s="296" t="str">
        <f ca="1">IFERROR(IF(INDIRECT(ADDRESS(ROW(),$M$1))&lt;&gt;"",INDIRECT(ADDRESS(ROW(),$M$1))*VLOOKUP(INDIRECT(ADDRESS(ROW(),$I$1)),リスト!$A:$B,2,FALSE),""),"")</f>
        <v/>
      </c>
      <c r="O343" s="295"/>
      <c r="P343" s="296" t="str">
        <f t="shared" ca="1" si="104"/>
        <v/>
      </c>
      <c r="Q343" s="294"/>
      <c r="R343" s="295"/>
      <c r="S343" s="296" t="str">
        <f t="shared" ca="1" si="105"/>
        <v/>
      </c>
      <c r="T343" s="296" t="str">
        <f ca="1">IFERROR(IF(INDIRECT(ADDRESS(ROW(),$S$1))&lt;&gt;"",INDIRECT(ADDRESS(ROW(),$S$1))*VLOOKUP(INDIRECT(ADDRESS(ROW(),$I$1)),リスト!$A:$B,2,FALSE),""),"")</f>
        <v/>
      </c>
      <c r="U343" s="295"/>
      <c r="V343" s="296" t="str">
        <f t="shared" ca="1" si="106"/>
        <v/>
      </c>
      <c r="W343" s="295"/>
      <c r="X343" s="295"/>
      <c r="Y343" s="297" t="str">
        <f t="shared" ca="1" si="107"/>
        <v/>
      </c>
      <c r="Z343" s="293"/>
      <c r="AA343" s="298" t="str">
        <f t="shared" ca="1" si="108"/>
        <v/>
      </c>
      <c r="AB343" s="293"/>
      <c r="AC343" s="298" t="str">
        <f t="shared" ca="1" si="109"/>
        <v/>
      </c>
      <c r="AD343" s="293"/>
      <c r="AE343" s="298" t="str">
        <f t="shared" ca="1" si="110"/>
        <v/>
      </c>
      <c r="AF343" s="293"/>
      <c r="AG343" s="293"/>
      <c r="AH343" s="298" t="str">
        <f t="shared" ca="1" si="111"/>
        <v/>
      </c>
      <c r="AI343" s="293"/>
      <c r="AJ343" s="298" t="str">
        <f t="shared" ca="1" si="112"/>
        <v/>
      </c>
      <c r="AK343" s="298" t="str">
        <f t="shared" ca="1" si="101"/>
        <v/>
      </c>
      <c r="AL343" s="293"/>
      <c r="AM343" s="298" t="str">
        <f t="shared" ca="1" si="113"/>
        <v/>
      </c>
      <c r="AN343" s="293"/>
      <c r="AO343" s="298" t="str">
        <f t="shared" ca="1" si="119"/>
        <v/>
      </c>
      <c r="AP343" s="293"/>
      <c r="AQ343" s="298" t="str">
        <f t="shared" ca="1" si="114"/>
        <v/>
      </c>
      <c r="AR343" s="293"/>
      <c r="AS343" s="298" t="str">
        <f t="shared" ca="1" si="115"/>
        <v/>
      </c>
      <c r="AT343" s="293"/>
      <c r="AU343" s="298" t="str">
        <f t="shared" ca="1" si="116"/>
        <v/>
      </c>
      <c r="AV343" s="293"/>
      <c r="AW343" s="298" t="str">
        <f t="shared" ca="1" si="117"/>
        <v/>
      </c>
      <c r="AX343" s="293"/>
      <c r="AY343" s="299"/>
      <c r="AZ343" s="299" t="s">
        <v>5241</v>
      </c>
      <c r="BA343" s="299"/>
      <c r="BB343" s="299"/>
      <c r="BC343" s="299"/>
      <c r="BD343" s="299"/>
      <c r="BE343" s="299"/>
      <c r="BF343" s="299"/>
      <c r="BG343" s="299"/>
      <c r="BH343" s="300"/>
      <c r="BI343" s="301" t="str">
        <f t="shared" si="118"/>
        <v>-32900</v>
      </c>
      <c r="BJ343" s="301" t="e">
        <f ca="1">VLOOKUP(A343,資産数量・単位記入シート!$A$3:$AD$1000,30,)</f>
        <v>#N/A</v>
      </c>
      <c r="BK343" s="301">
        <f ca="1">SUMIF(公営の設計監督費!$A$2:$B$1956,工事情報入力シート!BI343,公営の設計監督費!$B$2:$B$1956)</f>
        <v>0</v>
      </c>
    </row>
    <row r="344" spans="1:63" ht="20.25" customHeight="1">
      <c r="A344" s="288" t="str">
        <f t="shared" ca="1" si="100"/>
        <v>----------</v>
      </c>
      <c r="B344" s="289" t="str">
        <f t="shared" ca="1" si="102"/>
        <v/>
      </c>
      <c r="C344" s="290"/>
      <c r="D344" s="291"/>
      <c r="E344" s="292">
        <v>33000</v>
      </c>
      <c r="F344" s="293"/>
      <c r="G344" s="293"/>
      <c r="H344" s="293"/>
      <c r="I344" s="294"/>
      <c r="J344" s="294"/>
      <c r="K344" s="294"/>
      <c r="L344" s="295"/>
      <c r="M344" s="296" t="str">
        <f t="shared" ca="1" si="103"/>
        <v/>
      </c>
      <c r="N344" s="296" t="str">
        <f ca="1">IFERROR(IF(INDIRECT(ADDRESS(ROW(),$M$1))&lt;&gt;"",INDIRECT(ADDRESS(ROW(),$M$1))*VLOOKUP(INDIRECT(ADDRESS(ROW(),$I$1)),リスト!$A:$B,2,FALSE),""),"")</f>
        <v/>
      </c>
      <c r="O344" s="295"/>
      <c r="P344" s="296" t="str">
        <f t="shared" ca="1" si="104"/>
        <v/>
      </c>
      <c r="Q344" s="294"/>
      <c r="R344" s="295"/>
      <c r="S344" s="296" t="str">
        <f t="shared" ca="1" si="105"/>
        <v/>
      </c>
      <c r="T344" s="296" t="str">
        <f ca="1">IFERROR(IF(INDIRECT(ADDRESS(ROW(),$S$1))&lt;&gt;"",INDIRECT(ADDRESS(ROW(),$S$1))*VLOOKUP(INDIRECT(ADDRESS(ROW(),$I$1)),リスト!$A:$B,2,FALSE),""),"")</f>
        <v/>
      </c>
      <c r="U344" s="295"/>
      <c r="V344" s="296" t="str">
        <f t="shared" ca="1" si="106"/>
        <v/>
      </c>
      <c r="W344" s="295"/>
      <c r="X344" s="295"/>
      <c r="Y344" s="297" t="str">
        <f t="shared" ca="1" si="107"/>
        <v/>
      </c>
      <c r="Z344" s="293"/>
      <c r="AA344" s="298" t="str">
        <f t="shared" ca="1" si="108"/>
        <v/>
      </c>
      <c r="AB344" s="293"/>
      <c r="AC344" s="298" t="str">
        <f t="shared" ca="1" si="109"/>
        <v/>
      </c>
      <c r="AD344" s="293"/>
      <c r="AE344" s="298" t="str">
        <f t="shared" ca="1" si="110"/>
        <v/>
      </c>
      <c r="AF344" s="293"/>
      <c r="AG344" s="293"/>
      <c r="AH344" s="298" t="str">
        <f t="shared" ca="1" si="111"/>
        <v/>
      </c>
      <c r="AI344" s="293"/>
      <c r="AJ344" s="298" t="str">
        <f t="shared" ca="1" si="112"/>
        <v/>
      </c>
      <c r="AK344" s="298" t="str">
        <f t="shared" ca="1" si="101"/>
        <v/>
      </c>
      <c r="AL344" s="293"/>
      <c r="AM344" s="298" t="str">
        <f t="shared" ca="1" si="113"/>
        <v/>
      </c>
      <c r="AN344" s="293"/>
      <c r="AO344" s="298" t="str">
        <f t="shared" ca="1" si="119"/>
        <v/>
      </c>
      <c r="AP344" s="293"/>
      <c r="AQ344" s="298" t="str">
        <f t="shared" ca="1" si="114"/>
        <v/>
      </c>
      <c r="AR344" s="293"/>
      <c r="AS344" s="298" t="str">
        <f t="shared" ca="1" si="115"/>
        <v/>
      </c>
      <c r="AT344" s="293"/>
      <c r="AU344" s="298" t="str">
        <f t="shared" ca="1" si="116"/>
        <v/>
      </c>
      <c r="AV344" s="293"/>
      <c r="AW344" s="298" t="str">
        <f t="shared" ca="1" si="117"/>
        <v/>
      </c>
      <c r="AX344" s="293"/>
      <c r="AY344" s="299"/>
      <c r="AZ344" s="299" t="s">
        <v>5241</v>
      </c>
      <c r="BA344" s="299"/>
      <c r="BB344" s="299"/>
      <c r="BC344" s="299"/>
      <c r="BD344" s="299"/>
      <c r="BE344" s="299"/>
      <c r="BF344" s="299"/>
      <c r="BG344" s="299"/>
      <c r="BH344" s="300"/>
      <c r="BI344" s="301" t="str">
        <f t="shared" si="118"/>
        <v>-33000</v>
      </c>
      <c r="BJ344" s="301" t="e">
        <f ca="1">VLOOKUP(A344,資産数量・単位記入シート!$A$3:$AD$1000,30,)</f>
        <v>#N/A</v>
      </c>
      <c r="BK344" s="301">
        <f ca="1">SUMIF(公営の設計監督費!$A$2:$B$1956,工事情報入力シート!BI344,公営の設計監督費!$B$2:$B$1956)</f>
        <v>0</v>
      </c>
    </row>
    <row r="345" spans="1:63" ht="20.25" customHeight="1">
      <c r="A345" s="288" t="str">
        <f t="shared" ca="1" si="100"/>
        <v>----------</v>
      </c>
      <c r="B345" s="289" t="str">
        <f t="shared" ca="1" si="102"/>
        <v/>
      </c>
      <c r="C345" s="290"/>
      <c r="D345" s="291"/>
      <c r="E345" s="292">
        <v>33100</v>
      </c>
      <c r="F345" s="293"/>
      <c r="G345" s="293"/>
      <c r="H345" s="293"/>
      <c r="I345" s="294"/>
      <c r="J345" s="294"/>
      <c r="K345" s="294"/>
      <c r="L345" s="295"/>
      <c r="M345" s="296" t="str">
        <f t="shared" ca="1" si="103"/>
        <v/>
      </c>
      <c r="N345" s="296" t="str">
        <f ca="1">IFERROR(IF(INDIRECT(ADDRESS(ROW(),$M$1))&lt;&gt;"",INDIRECT(ADDRESS(ROW(),$M$1))*VLOOKUP(INDIRECT(ADDRESS(ROW(),$I$1)),リスト!$A:$B,2,FALSE),""),"")</f>
        <v/>
      </c>
      <c r="O345" s="295"/>
      <c r="P345" s="296" t="str">
        <f t="shared" ca="1" si="104"/>
        <v/>
      </c>
      <c r="Q345" s="294"/>
      <c r="R345" s="295"/>
      <c r="S345" s="296" t="str">
        <f t="shared" ca="1" si="105"/>
        <v/>
      </c>
      <c r="T345" s="296" t="str">
        <f ca="1">IFERROR(IF(INDIRECT(ADDRESS(ROW(),$S$1))&lt;&gt;"",INDIRECT(ADDRESS(ROW(),$S$1))*VLOOKUP(INDIRECT(ADDRESS(ROW(),$I$1)),リスト!$A:$B,2,FALSE),""),"")</f>
        <v/>
      </c>
      <c r="U345" s="295"/>
      <c r="V345" s="296" t="str">
        <f t="shared" ca="1" si="106"/>
        <v/>
      </c>
      <c r="W345" s="295"/>
      <c r="X345" s="295"/>
      <c r="Y345" s="297" t="str">
        <f t="shared" ca="1" si="107"/>
        <v/>
      </c>
      <c r="Z345" s="293"/>
      <c r="AA345" s="298" t="str">
        <f t="shared" ca="1" si="108"/>
        <v/>
      </c>
      <c r="AB345" s="293"/>
      <c r="AC345" s="298" t="str">
        <f t="shared" ca="1" si="109"/>
        <v/>
      </c>
      <c r="AD345" s="293"/>
      <c r="AE345" s="298" t="str">
        <f t="shared" ca="1" si="110"/>
        <v/>
      </c>
      <c r="AF345" s="293"/>
      <c r="AG345" s="293"/>
      <c r="AH345" s="298" t="str">
        <f t="shared" ca="1" si="111"/>
        <v/>
      </c>
      <c r="AI345" s="293"/>
      <c r="AJ345" s="298" t="str">
        <f t="shared" ca="1" si="112"/>
        <v/>
      </c>
      <c r="AK345" s="298" t="str">
        <f t="shared" ca="1" si="101"/>
        <v/>
      </c>
      <c r="AL345" s="293"/>
      <c r="AM345" s="298" t="str">
        <f t="shared" ca="1" si="113"/>
        <v/>
      </c>
      <c r="AN345" s="293"/>
      <c r="AO345" s="298" t="str">
        <f t="shared" ca="1" si="119"/>
        <v/>
      </c>
      <c r="AP345" s="293"/>
      <c r="AQ345" s="298" t="str">
        <f t="shared" ca="1" si="114"/>
        <v/>
      </c>
      <c r="AR345" s="293"/>
      <c r="AS345" s="298" t="str">
        <f t="shared" ca="1" si="115"/>
        <v/>
      </c>
      <c r="AT345" s="293"/>
      <c r="AU345" s="298" t="str">
        <f t="shared" ca="1" si="116"/>
        <v/>
      </c>
      <c r="AV345" s="293"/>
      <c r="AW345" s="298" t="str">
        <f t="shared" ca="1" si="117"/>
        <v/>
      </c>
      <c r="AX345" s="293"/>
      <c r="AY345" s="299"/>
      <c r="AZ345" s="299" t="s">
        <v>5241</v>
      </c>
      <c r="BA345" s="299"/>
      <c r="BB345" s="299"/>
      <c r="BC345" s="299"/>
      <c r="BD345" s="299"/>
      <c r="BE345" s="299"/>
      <c r="BF345" s="299"/>
      <c r="BG345" s="299"/>
      <c r="BH345" s="300"/>
      <c r="BI345" s="301" t="str">
        <f t="shared" si="118"/>
        <v>-33100</v>
      </c>
      <c r="BJ345" s="301" t="e">
        <f ca="1">VLOOKUP(A345,資産数量・単位記入シート!$A$3:$AD$1000,30,)</f>
        <v>#N/A</v>
      </c>
      <c r="BK345" s="301">
        <f ca="1">SUMIF(公営の設計監督費!$A$2:$B$1956,工事情報入力シート!BI345,公営の設計監督費!$B$2:$B$1956)</f>
        <v>0</v>
      </c>
    </row>
    <row r="346" spans="1:63" ht="20.25" customHeight="1">
      <c r="A346" s="288" t="str">
        <f t="shared" ca="1" si="100"/>
        <v>----------</v>
      </c>
      <c r="B346" s="289" t="str">
        <f t="shared" ca="1" si="102"/>
        <v/>
      </c>
      <c r="C346" s="290"/>
      <c r="D346" s="291"/>
      <c r="E346" s="292">
        <v>33200</v>
      </c>
      <c r="F346" s="293"/>
      <c r="G346" s="293"/>
      <c r="H346" s="293"/>
      <c r="I346" s="294"/>
      <c r="J346" s="294"/>
      <c r="K346" s="294"/>
      <c r="L346" s="295"/>
      <c r="M346" s="296" t="str">
        <f t="shared" ca="1" si="103"/>
        <v/>
      </c>
      <c r="N346" s="296" t="str">
        <f ca="1">IFERROR(IF(INDIRECT(ADDRESS(ROW(),$M$1))&lt;&gt;"",INDIRECT(ADDRESS(ROW(),$M$1))*VLOOKUP(INDIRECT(ADDRESS(ROW(),$I$1)),リスト!$A:$B,2,FALSE),""),"")</f>
        <v/>
      </c>
      <c r="O346" s="295"/>
      <c r="P346" s="296" t="str">
        <f t="shared" ca="1" si="104"/>
        <v/>
      </c>
      <c r="Q346" s="294"/>
      <c r="R346" s="295"/>
      <c r="S346" s="296" t="str">
        <f t="shared" ca="1" si="105"/>
        <v/>
      </c>
      <c r="T346" s="296" t="str">
        <f ca="1">IFERROR(IF(INDIRECT(ADDRESS(ROW(),$S$1))&lt;&gt;"",INDIRECT(ADDRESS(ROW(),$S$1))*VLOOKUP(INDIRECT(ADDRESS(ROW(),$I$1)),リスト!$A:$B,2,FALSE),""),"")</f>
        <v/>
      </c>
      <c r="U346" s="295"/>
      <c r="V346" s="296" t="str">
        <f t="shared" ca="1" si="106"/>
        <v/>
      </c>
      <c r="W346" s="295"/>
      <c r="X346" s="295"/>
      <c r="Y346" s="297" t="str">
        <f t="shared" ca="1" si="107"/>
        <v/>
      </c>
      <c r="Z346" s="293"/>
      <c r="AA346" s="298" t="str">
        <f t="shared" ca="1" si="108"/>
        <v/>
      </c>
      <c r="AB346" s="293"/>
      <c r="AC346" s="298" t="str">
        <f t="shared" ca="1" si="109"/>
        <v/>
      </c>
      <c r="AD346" s="293"/>
      <c r="AE346" s="298" t="str">
        <f t="shared" ca="1" si="110"/>
        <v/>
      </c>
      <c r="AF346" s="293"/>
      <c r="AG346" s="293"/>
      <c r="AH346" s="298" t="str">
        <f t="shared" ca="1" si="111"/>
        <v/>
      </c>
      <c r="AI346" s="293"/>
      <c r="AJ346" s="298" t="str">
        <f t="shared" ca="1" si="112"/>
        <v/>
      </c>
      <c r="AK346" s="298" t="str">
        <f t="shared" ca="1" si="101"/>
        <v/>
      </c>
      <c r="AL346" s="293"/>
      <c r="AM346" s="298" t="str">
        <f t="shared" ca="1" si="113"/>
        <v/>
      </c>
      <c r="AN346" s="293"/>
      <c r="AO346" s="298" t="str">
        <f t="shared" ca="1" si="119"/>
        <v/>
      </c>
      <c r="AP346" s="293"/>
      <c r="AQ346" s="298" t="str">
        <f t="shared" ca="1" si="114"/>
        <v/>
      </c>
      <c r="AR346" s="293"/>
      <c r="AS346" s="298" t="str">
        <f t="shared" ca="1" si="115"/>
        <v/>
      </c>
      <c r="AT346" s="293"/>
      <c r="AU346" s="298" t="str">
        <f t="shared" ca="1" si="116"/>
        <v/>
      </c>
      <c r="AV346" s="293"/>
      <c r="AW346" s="298" t="str">
        <f t="shared" ca="1" si="117"/>
        <v/>
      </c>
      <c r="AX346" s="293"/>
      <c r="AY346" s="299"/>
      <c r="AZ346" s="299" t="s">
        <v>5241</v>
      </c>
      <c r="BA346" s="299"/>
      <c r="BB346" s="299"/>
      <c r="BC346" s="299"/>
      <c r="BD346" s="299"/>
      <c r="BE346" s="299"/>
      <c r="BF346" s="299"/>
      <c r="BG346" s="299"/>
      <c r="BH346" s="300"/>
      <c r="BI346" s="301" t="str">
        <f t="shared" si="118"/>
        <v>-33200</v>
      </c>
      <c r="BJ346" s="301" t="e">
        <f ca="1">VLOOKUP(A346,資産数量・単位記入シート!$A$3:$AD$1000,30,)</f>
        <v>#N/A</v>
      </c>
      <c r="BK346" s="301">
        <f ca="1">SUMIF(公営の設計監督費!$A$2:$B$1956,工事情報入力シート!BI346,公営の設計監督費!$B$2:$B$1956)</f>
        <v>0</v>
      </c>
    </row>
    <row r="347" spans="1:63" ht="20.25" customHeight="1">
      <c r="A347" s="288" t="str">
        <f t="shared" ca="1" si="100"/>
        <v>----------</v>
      </c>
      <c r="B347" s="289" t="str">
        <f t="shared" ca="1" si="102"/>
        <v/>
      </c>
      <c r="C347" s="290"/>
      <c r="D347" s="291"/>
      <c r="E347" s="292">
        <v>33300</v>
      </c>
      <c r="F347" s="293"/>
      <c r="G347" s="293"/>
      <c r="H347" s="293"/>
      <c r="I347" s="294"/>
      <c r="J347" s="294"/>
      <c r="K347" s="294"/>
      <c r="L347" s="295"/>
      <c r="M347" s="296" t="str">
        <f t="shared" ca="1" si="103"/>
        <v/>
      </c>
      <c r="N347" s="296" t="str">
        <f ca="1">IFERROR(IF(INDIRECT(ADDRESS(ROW(),$M$1))&lt;&gt;"",INDIRECT(ADDRESS(ROW(),$M$1))*VLOOKUP(INDIRECT(ADDRESS(ROW(),$I$1)),リスト!$A:$B,2,FALSE),""),"")</f>
        <v/>
      </c>
      <c r="O347" s="295"/>
      <c r="P347" s="296" t="str">
        <f t="shared" ca="1" si="104"/>
        <v/>
      </c>
      <c r="Q347" s="294"/>
      <c r="R347" s="295"/>
      <c r="S347" s="296" t="str">
        <f t="shared" ca="1" si="105"/>
        <v/>
      </c>
      <c r="T347" s="296" t="str">
        <f ca="1">IFERROR(IF(INDIRECT(ADDRESS(ROW(),$S$1))&lt;&gt;"",INDIRECT(ADDRESS(ROW(),$S$1))*VLOOKUP(INDIRECT(ADDRESS(ROW(),$I$1)),リスト!$A:$B,2,FALSE),""),"")</f>
        <v/>
      </c>
      <c r="U347" s="295"/>
      <c r="V347" s="296" t="str">
        <f t="shared" ca="1" si="106"/>
        <v/>
      </c>
      <c r="W347" s="295"/>
      <c r="X347" s="295"/>
      <c r="Y347" s="297" t="str">
        <f t="shared" ca="1" si="107"/>
        <v/>
      </c>
      <c r="Z347" s="293"/>
      <c r="AA347" s="298" t="str">
        <f t="shared" ca="1" si="108"/>
        <v/>
      </c>
      <c r="AB347" s="293"/>
      <c r="AC347" s="298" t="str">
        <f t="shared" ca="1" si="109"/>
        <v/>
      </c>
      <c r="AD347" s="293"/>
      <c r="AE347" s="298" t="str">
        <f t="shared" ca="1" si="110"/>
        <v/>
      </c>
      <c r="AF347" s="293"/>
      <c r="AG347" s="293"/>
      <c r="AH347" s="298" t="str">
        <f t="shared" ca="1" si="111"/>
        <v/>
      </c>
      <c r="AI347" s="293"/>
      <c r="AJ347" s="298" t="str">
        <f t="shared" ca="1" si="112"/>
        <v/>
      </c>
      <c r="AK347" s="298" t="str">
        <f t="shared" ca="1" si="101"/>
        <v/>
      </c>
      <c r="AL347" s="293"/>
      <c r="AM347" s="298" t="str">
        <f t="shared" ca="1" si="113"/>
        <v/>
      </c>
      <c r="AN347" s="293"/>
      <c r="AO347" s="298" t="str">
        <f t="shared" ca="1" si="119"/>
        <v/>
      </c>
      <c r="AP347" s="293"/>
      <c r="AQ347" s="298" t="str">
        <f t="shared" ca="1" si="114"/>
        <v/>
      </c>
      <c r="AR347" s="293"/>
      <c r="AS347" s="298" t="str">
        <f t="shared" ca="1" si="115"/>
        <v/>
      </c>
      <c r="AT347" s="293"/>
      <c r="AU347" s="298" t="str">
        <f t="shared" ca="1" si="116"/>
        <v/>
      </c>
      <c r="AV347" s="293"/>
      <c r="AW347" s="298" t="str">
        <f t="shared" ca="1" si="117"/>
        <v/>
      </c>
      <c r="AX347" s="293"/>
      <c r="AY347" s="299"/>
      <c r="AZ347" s="299" t="s">
        <v>5241</v>
      </c>
      <c r="BA347" s="299"/>
      <c r="BB347" s="299"/>
      <c r="BC347" s="299"/>
      <c r="BD347" s="299"/>
      <c r="BE347" s="299"/>
      <c r="BF347" s="299"/>
      <c r="BG347" s="299"/>
      <c r="BH347" s="300"/>
      <c r="BI347" s="301" t="str">
        <f t="shared" si="118"/>
        <v>-33300</v>
      </c>
      <c r="BJ347" s="301" t="e">
        <f ca="1">VLOOKUP(A347,資産数量・単位記入シート!$A$3:$AD$1000,30,)</f>
        <v>#N/A</v>
      </c>
      <c r="BK347" s="301">
        <f ca="1">SUMIF(公営の設計監督費!$A$2:$B$1956,工事情報入力シート!BI347,公営の設計監督費!$B$2:$B$1956)</f>
        <v>0</v>
      </c>
    </row>
    <row r="348" spans="1:63" ht="20.25" customHeight="1">
      <c r="A348" s="288" t="str">
        <f t="shared" ca="1" si="100"/>
        <v>----------</v>
      </c>
      <c r="B348" s="289" t="str">
        <f t="shared" ca="1" si="102"/>
        <v/>
      </c>
      <c r="C348" s="290"/>
      <c r="D348" s="291"/>
      <c r="E348" s="292">
        <v>33400</v>
      </c>
      <c r="F348" s="293"/>
      <c r="G348" s="293"/>
      <c r="H348" s="293"/>
      <c r="I348" s="294"/>
      <c r="J348" s="294"/>
      <c r="K348" s="294"/>
      <c r="L348" s="295"/>
      <c r="M348" s="296" t="str">
        <f t="shared" ca="1" si="103"/>
        <v/>
      </c>
      <c r="N348" s="296" t="str">
        <f ca="1">IFERROR(IF(INDIRECT(ADDRESS(ROW(),$M$1))&lt;&gt;"",INDIRECT(ADDRESS(ROW(),$M$1))*VLOOKUP(INDIRECT(ADDRESS(ROW(),$I$1)),リスト!$A:$B,2,FALSE),""),"")</f>
        <v/>
      </c>
      <c r="O348" s="295"/>
      <c r="P348" s="296" t="str">
        <f t="shared" ca="1" si="104"/>
        <v/>
      </c>
      <c r="Q348" s="294"/>
      <c r="R348" s="295"/>
      <c r="S348" s="296" t="str">
        <f t="shared" ca="1" si="105"/>
        <v/>
      </c>
      <c r="T348" s="296" t="str">
        <f ca="1">IFERROR(IF(INDIRECT(ADDRESS(ROW(),$S$1))&lt;&gt;"",INDIRECT(ADDRESS(ROW(),$S$1))*VLOOKUP(INDIRECT(ADDRESS(ROW(),$I$1)),リスト!$A:$B,2,FALSE),""),"")</f>
        <v/>
      </c>
      <c r="U348" s="295"/>
      <c r="V348" s="296" t="str">
        <f t="shared" ca="1" si="106"/>
        <v/>
      </c>
      <c r="W348" s="295"/>
      <c r="X348" s="295"/>
      <c r="Y348" s="297" t="str">
        <f t="shared" ca="1" si="107"/>
        <v/>
      </c>
      <c r="Z348" s="293"/>
      <c r="AA348" s="298" t="str">
        <f t="shared" ca="1" si="108"/>
        <v/>
      </c>
      <c r="AB348" s="293"/>
      <c r="AC348" s="298" t="str">
        <f t="shared" ca="1" si="109"/>
        <v/>
      </c>
      <c r="AD348" s="293"/>
      <c r="AE348" s="298" t="str">
        <f t="shared" ca="1" si="110"/>
        <v/>
      </c>
      <c r="AF348" s="293"/>
      <c r="AG348" s="293"/>
      <c r="AH348" s="298" t="str">
        <f t="shared" ca="1" si="111"/>
        <v/>
      </c>
      <c r="AI348" s="293"/>
      <c r="AJ348" s="298" t="str">
        <f t="shared" ca="1" si="112"/>
        <v/>
      </c>
      <c r="AK348" s="298" t="str">
        <f t="shared" ca="1" si="101"/>
        <v/>
      </c>
      <c r="AL348" s="293"/>
      <c r="AM348" s="298" t="str">
        <f t="shared" ca="1" si="113"/>
        <v/>
      </c>
      <c r="AN348" s="293"/>
      <c r="AO348" s="298" t="str">
        <f t="shared" ca="1" si="119"/>
        <v/>
      </c>
      <c r="AP348" s="293"/>
      <c r="AQ348" s="298" t="str">
        <f t="shared" ca="1" si="114"/>
        <v/>
      </c>
      <c r="AR348" s="293"/>
      <c r="AS348" s="298" t="str">
        <f t="shared" ca="1" si="115"/>
        <v/>
      </c>
      <c r="AT348" s="293"/>
      <c r="AU348" s="298" t="str">
        <f t="shared" ca="1" si="116"/>
        <v/>
      </c>
      <c r="AV348" s="293"/>
      <c r="AW348" s="298" t="str">
        <f t="shared" ca="1" si="117"/>
        <v/>
      </c>
      <c r="AX348" s="293"/>
      <c r="AY348" s="299"/>
      <c r="AZ348" s="299" t="s">
        <v>5241</v>
      </c>
      <c r="BA348" s="299"/>
      <c r="BB348" s="299"/>
      <c r="BC348" s="299"/>
      <c r="BD348" s="299"/>
      <c r="BE348" s="299"/>
      <c r="BF348" s="299"/>
      <c r="BG348" s="299"/>
      <c r="BH348" s="300"/>
      <c r="BI348" s="301" t="str">
        <f t="shared" si="118"/>
        <v>-33400</v>
      </c>
      <c r="BJ348" s="301" t="e">
        <f ca="1">VLOOKUP(A348,資産数量・単位記入シート!$A$3:$AD$1000,30,)</f>
        <v>#N/A</v>
      </c>
      <c r="BK348" s="301">
        <f ca="1">SUMIF(公営の設計監督費!$A$2:$B$1956,工事情報入力シート!BI348,公営の設計監督費!$B$2:$B$1956)</f>
        <v>0</v>
      </c>
    </row>
    <row r="349" spans="1:63" ht="20.25" customHeight="1">
      <c r="A349" s="288" t="str">
        <f t="shared" ca="1" si="100"/>
        <v>----------</v>
      </c>
      <c r="B349" s="289" t="str">
        <f t="shared" ca="1" si="102"/>
        <v/>
      </c>
      <c r="C349" s="290"/>
      <c r="D349" s="291"/>
      <c r="E349" s="292">
        <v>33500</v>
      </c>
      <c r="F349" s="293"/>
      <c r="G349" s="293"/>
      <c r="H349" s="293"/>
      <c r="I349" s="294"/>
      <c r="J349" s="294"/>
      <c r="K349" s="294"/>
      <c r="L349" s="295"/>
      <c r="M349" s="296" t="str">
        <f t="shared" ca="1" si="103"/>
        <v/>
      </c>
      <c r="N349" s="296" t="str">
        <f ca="1">IFERROR(IF(INDIRECT(ADDRESS(ROW(),$M$1))&lt;&gt;"",INDIRECT(ADDRESS(ROW(),$M$1))*VLOOKUP(INDIRECT(ADDRESS(ROW(),$I$1)),リスト!$A:$B,2,FALSE),""),"")</f>
        <v/>
      </c>
      <c r="O349" s="295"/>
      <c r="P349" s="296" t="str">
        <f t="shared" ca="1" si="104"/>
        <v/>
      </c>
      <c r="Q349" s="294"/>
      <c r="R349" s="295"/>
      <c r="S349" s="296" t="str">
        <f t="shared" ca="1" si="105"/>
        <v/>
      </c>
      <c r="T349" s="296" t="str">
        <f ca="1">IFERROR(IF(INDIRECT(ADDRESS(ROW(),$S$1))&lt;&gt;"",INDIRECT(ADDRESS(ROW(),$S$1))*VLOOKUP(INDIRECT(ADDRESS(ROW(),$I$1)),リスト!$A:$B,2,FALSE),""),"")</f>
        <v/>
      </c>
      <c r="U349" s="295"/>
      <c r="V349" s="296" t="str">
        <f t="shared" ca="1" si="106"/>
        <v/>
      </c>
      <c r="W349" s="295"/>
      <c r="X349" s="295"/>
      <c r="Y349" s="297" t="str">
        <f t="shared" ca="1" si="107"/>
        <v/>
      </c>
      <c r="Z349" s="293"/>
      <c r="AA349" s="298" t="str">
        <f t="shared" ca="1" si="108"/>
        <v/>
      </c>
      <c r="AB349" s="293"/>
      <c r="AC349" s="298" t="str">
        <f t="shared" ca="1" si="109"/>
        <v/>
      </c>
      <c r="AD349" s="293"/>
      <c r="AE349" s="298" t="str">
        <f t="shared" ca="1" si="110"/>
        <v/>
      </c>
      <c r="AF349" s="293"/>
      <c r="AG349" s="293"/>
      <c r="AH349" s="298" t="str">
        <f t="shared" ca="1" si="111"/>
        <v/>
      </c>
      <c r="AI349" s="293"/>
      <c r="AJ349" s="298" t="str">
        <f t="shared" ca="1" si="112"/>
        <v/>
      </c>
      <c r="AK349" s="298" t="str">
        <f t="shared" ca="1" si="101"/>
        <v/>
      </c>
      <c r="AL349" s="293"/>
      <c r="AM349" s="298" t="str">
        <f t="shared" ca="1" si="113"/>
        <v/>
      </c>
      <c r="AN349" s="293"/>
      <c r="AO349" s="298" t="str">
        <f t="shared" ca="1" si="119"/>
        <v/>
      </c>
      <c r="AP349" s="293"/>
      <c r="AQ349" s="298" t="str">
        <f t="shared" ca="1" si="114"/>
        <v/>
      </c>
      <c r="AR349" s="293"/>
      <c r="AS349" s="298" t="str">
        <f t="shared" ca="1" si="115"/>
        <v/>
      </c>
      <c r="AT349" s="293"/>
      <c r="AU349" s="298" t="str">
        <f t="shared" ca="1" si="116"/>
        <v/>
      </c>
      <c r="AV349" s="293"/>
      <c r="AW349" s="298" t="str">
        <f t="shared" ca="1" si="117"/>
        <v/>
      </c>
      <c r="AX349" s="293"/>
      <c r="AY349" s="299"/>
      <c r="AZ349" s="299" t="s">
        <v>5241</v>
      </c>
      <c r="BA349" s="299"/>
      <c r="BB349" s="299"/>
      <c r="BC349" s="299"/>
      <c r="BD349" s="299"/>
      <c r="BE349" s="299"/>
      <c r="BF349" s="299"/>
      <c r="BG349" s="299"/>
      <c r="BH349" s="300"/>
      <c r="BI349" s="301" t="str">
        <f t="shared" si="118"/>
        <v>-33500</v>
      </c>
      <c r="BJ349" s="301" t="e">
        <f ca="1">VLOOKUP(A349,資産数量・単位記入シート!$A$3:$AD$1000,30,)</f>
        <v>#N/A</v>
      </c>
      <c r="BK349" s="301">
        <f ca="1">SUMIF(公営の設計監督費!$A$2:$B$1956,工事情報入力シート!BI349,公営の設計監督費!$B$2:$B$1956)</f>
        <v>0</v>
      </c>
    </row>
    <row r="350" spans="1:63" ht="20.25" customHeight="1">
      <c r="A350" s="288" t="str">
        <f t="shared" ca="1" si="100"/>
        <v>----------</v>
      </c>
      <c r="B350" s="289" t="str">
        <f t="shared" ca="1" si="102"/>
        <v/>
      </c>
      <c r="C350" s="290"/>
      <c r="D350" s="291"/>
      <c r="E350" s="292">
        <v>33600</v>
      </c>
      <c r="F350" s="293"/>
      <c r="G350" s="293"/>
      <c r="H350" s="293"/>
      <c r="I350" s="294"/>
      <c r="J350" s="294"/>
      <c r="K350" s="294"/>
      <c r="L350" s="295"/>
      <c r="M350" s="296" t="str">
        <f t="shared" ca="1" si="103"/>
        <v/>
      </c>
      <c r="N350" s="296" t="str">
        <f ca="1">IFERROR(IF(INDIRECT(ADDRESS(ROW(),$M$1))&lt;&gt;"",INDIRECT(ADDRESS(ROW(),$M$1))*VLOOKUP(INDIRECT(ADDRESS(ROW(),$I$1)),リスト!$A:$B,2,FALSE),""),"")</f>
        <v/>
      </c>
      <c r="O350" s="295"/>
      <c r="P350" s="296" t="str">
        <f t="shared" ca="1" si="104"/>
        <v/>
      </c>
      <c r="Q350" s="294"/>
      <c r="R350" s="295"/>
      <c r="S350" s="296" t="str">
        <f t="shared" ca="1" si="105"/>
        <v/>
      </c>
      <c r="T350" s="296" t="str">
        <f ca="1">IFERROR(IF(INDIRECT(ADDRESS(ROW(),$S$1))&lt;&gt;"",INDIRECT(ADDRESS(ROW(),$S$1))*VLOOKUP(INDIRECT(ADDRESS(ROW(),$I$1)),リスト!$A:$B,2,FALSE),""),"")</f>
        <v/>
      </c>
      <c r="U350" s="295"/>
      <c r="V350" s="296" t="str">
        <f t="shared" ca="1" si="106"/>
        <v/>
      </c>
      <c r="W350" s="295"/>
      <c r="X350" s="295"/>
      <c r="Y350" s="297" t="str">
        <f t="shared" ca="1" si="107"/>
        <v/>
      </c>
      <c r="Z350" s="293"/>
      <c r="AA350" s="298" t="str">
        <f t="shared" ca="1" si="108"/>
        <v/>
      </c>
      <c r="AB350" s="293"/>
      <c r="AC350" s="298" t="str">
        <f t="shared" ca="1" si="109"/>
        <v/>
      </c>
      <c r="AD350" s="293"/>
      <c r="AE350" s="298" t="str">
        <f t="shared" ca="1" si="110"/>
        <v/>
      </c>
      <c r="AF350" s="293"/>
      <c r="AG350" s="293"/>
      <c r="AH350" s="298" t="str">
        <f t="shared" ca="1" si="111"/>
        <v/>
      </c>
      <c r="AI350" s="293"/>
      <c r="AJ350" s="298" t="str">
        <f t="shared" ca="1" si="112"/>
        <v/>
      </c>
      <c r="AK350" s="298" t="str">
        <f t="shared" ca="1" si="101"/>
        <v/>
      </c>
      <c r="AL350" s="293"/>
      <c r="AM350" s="298" t="str">
        <f t="shared" ca="1" si="113"/>
        <v/>
      </c>
      <c r="AN350" s="293"/>
      <c r="AO350" s="298" t="str">
        <f t="shared" ca="1" si="119"/>
        <v/>
      </c>
      <c r="AP350" s="293"/>
      <c r="AQ350" s="298" t="str">
        <f t="shared" ca="1" si="114"/>
        <v/>
      </c>
      <c r="AR350" s="293"/>
      <c r="AS350" s="298" t="str">
        <f t="shared" ca="1" si="115"/>
        <v/>
      </c>
      <c r="AT350" s="293"/>
      <c r="AU350" s="298" t="str">
        <f t="shared" ca="1" si="116"/>
        <v/>
      </c>
      <c r="AV350" s="293"/>
      <c r="AW350" s="298" t="str">
        <f t="shared" ca="1" si="117"/>
        <v/>
      </c>
      <c r="AX350" s="293"/>
      <c r="AY350" s="299"/>
      <c r="AZ350" s="299" t="s">
        <v>5241</v>
      </c>
      <c r="BA350" s="299"/>
      <c r="BB350" s="299"/>
      <c r="BC350" s="299"/>
      <c r="BD350" s="299"/>
      <c r="BE350" s="299"/>
      <c r="BF350" s="299"/>
      <c r="BG350" s="299"/>
      <c r="BH350" s="300"/>
      <c r="BI350" s="301" t="str">
        <f t="shared" si="118"/>
        <v>-33600</v>
      </c>
      <c r="BJ350" s="301" t="e">
        <f ca="1">VLOOKUP(A350,資産数量・単位記入シート!$A$3:$AD$1000,30,)</f>
        <v>#N/A</v>
      </c>
      <c r="BK350" s="301">
        <f ca="1">SUMIF(公営の設計監督費!$A$2:$B$1956,工事情報入力シート!BI350,公営の設計監督費!$B$2:$B$1956)</f>
        <v>0</v>
      </c>
    </row>
    <row r="351" spans="1:63" ht="20.25" customHeight="1">
      <c r="A351" s="288" t="str">
        <f t="shared" ca="1" si="100"/>
        <v>----------</v>
      </c>
      <c r="B351" s="289" t="str">
        <f t="shared" ca="1" si="102"/>
        <v/>
      </c>
      <c r="C351" s="290"/>
      <c r="D351" s="291"/>
      <c r="E351" s="292">
        <v>33700</v>
      </c>
      <c r="F351" s="293"/>
      <c r="G351" s="293"/>
      <c r="H351" s="293"/>
      <c r="I351" s="294"/>
      <c r="J351" s="294"/>
      <c r="K351" s="294"/>
      <c r="L351" s="295"/>
      <c r="M351" s="296" t="str">
        <f t="shared" ca="1" si="103"/>
        <v/>
      </c>
      <c r="N351" s="296" t="str">
        <f ca="1">IFERROR(IF(INDIRECT(ADDRESS(ROW(),$M$1))&lt;&gt;"",INDIRECT(ADDRESS(ROW(),$M$1))*VLOOKUP(INDIRECT(ADDRESS(ROW(),$I$1)),リスト!$A:$B,2,FALSE),""),"")</f>
        <v/>
      </c>
      <c r="O351" s="295"/>
      <c r="P351" s="296" t="str">
        <f t="shared" ca="1" si="104"/>
        <v/>
      </c>
      <c r="Q351" s="294"/>
      <c r="R351" s="295"/>
      <c r="S351" s="296" t="str">
        <f t="shared" ca="1" si="105"/>
        <v/>
      </c>
      <c r="T351" s="296" t="str">
        <f ca="1">IFERROR(IF(INDIRECT(ADDRESS(ROW(),$S$1))&lt;&gt;"",INDIRECT(ADDRESS(ROW(),$S$1))*VLOOKUP(INDIRECT(ADDRESS(ROW(),$I$1)),リスト!$A:$B,2,FALSE),""),"")</f>
        <v/>
      </c>
      <c r="U351" s="295"/>
      <c r="V351" s="296" t="str">
        <f t="shared" ca="1" si="106"/>
        <v/>
      </c>
      <c r="W351" s="295"/>
      <c r="X351" s="295"/>
      <c r="Y351" s="297" t="str">
        <f t="shared" ca="1" si="107"/>
        <v/>
      </c>
      <c r="Z351" s="293"/>
      <c r="AA351" s="298" t="str">
        <f t="shared" ca="1" si="108"/>
        <v/>
      </c>
      <c r="AB351" s="293"/>
      <c r="AC351" s="298" t="str">
        <f t="shared" ca="1" si="109"/>
        <v/>
      </c>
      <c r="AD351" s="293"/>
      <c r="AE351" s="298" t="str">
        <f t="shared" ca="1" si="110"/>
        <v/>
      </c>
      <c r="AF351" s="293"/>
      <c r="AG351" s="293"/>
      <c r="AH351" s="298" t="str">
        <f t="shared" ca="1" si="111"/>
        <v/>
      </c>
      <c r="AI351" s="293"/>
      <c r="AJ351" s="298" t="str">
        <f t="shared" ca="1" si="112"/>
        <v/>
      </c>
      <c r="AK351" s="298" t="str">
        <f t="shared" ca="1" si="101"/>
        <v/>
      </c>
      <c r="AL351" s="293"/>
      <c r="AM351" s="298" t="str">
        <f t="shared" ca="1" si="113"/>
        <v/>
      </c>
      <c r="AN351" s="293"/>
      <c r="AO351" s="298" t="str">
        <f t="shared" ca="1" si="119"/>
        <v/>
      </c>
      <c r="AP351" s="293"/>
      <c r="AQ351" s="298" t="str">
        <f t="shared" ca="1" si="114"/>
        <v/>
      </c>
      <c r="AR351" s="293"/>
      <c r="AS351" s="298" t="str">
        <f t="shared" ca="1" si="115"/>
        <v/>
      </c>
      <c r="AT351" s="293"/>
      <c r="AU351" s="298" t="str">
        <f t="shared" ca="1" si="116"/>
        <v/>
      </c>
      <c r="AV351" s="293"/>
      <c r="AW351" s="298" t="str">
        <f t="shared" ca="1" si="117"/>
        <v/>
      </c>
      <c r="AX351" s="293"/>
      <c r="AY351" s="299"/>
      <c r="AZ351" s="299" t="s">
        <v>5241</v>
      </c>
      <c r="BA351" s="299"/>
      <c r="BB351" s="299"/>
      <c r="BC351" s="299"/>
      <c r="BD351" s="299"/>
      <c r="BE351" s="299"/>
      <c r="BF351" s="299"/>
      <c r="BG351" s="299"/>
      <c r="BH351" s="300"/>
      <c r="BI351" s="301" t="str">
        <f t="shared" si="118"/>
        <v>-33700</v>
      </c>
      <c r="BJ351" s="301" t="e">
        <f ca="1">VLOOKUP(A351,資産数量・単位記入シート!$A$3:$AD$1000,30,)</f>
        <v>#N/A</v>
      </c>
      <c r="BK351" s="301">
        <f ca="1">SUMIF(公営の設計監督費!$A$2:$B$1956,工事情報入力シート!BI351,公営の設計監督費!$B$2:$B$1956)</f>
        <v>0</v>
      </c>
    </row>
    <row r="352" spans="1:63" ht="20.25" customHeight="1">
      <c r="A352" s="288" t="str">
        <f t="shared" ca="1" si="100"/>
        <v>----------</v>
      </c>
      <c r="B352" s="289" t="str">
        <f t="shared" ca="1" si="102"/>
        <v/>
      </c>
      <c r="C352" s="290"/>
      <c r="D352" s="291"/>
      <c r="E352" s="292">
        <v>33800</v>
      </c>
      <c r="F352" s="293"/>
      <c r="G352" s="293"/>
      <c r="H352" s="293"/>
      <c r="I352" s="294"/>
      <c r="J352" s="294"/>
      <c r="K352" s="294"/>
      <c r="L352" s="295"/>
      <c r="M352" s="296" t="str">
        <f t="shared" ca="1" si="103"/>
        <v/>
      </c>
      <c r="N352" s="296" t="str">
        <f ca="1">IFERROR(IF(INDIRECT(ADDRESS(ROW(),$M$1))&lt;&gt;"",INDIRECT(ADDRESS(ROW(),$M$1))*VLOOKUP(INDIRECT(ADDRESS(ROW(),$I$1)),リスト!$A:$B,2,FALSE),""),"")</f>
        <v/>
      </c>
      <c r="O352" s="295"/>
      <c r="P352" s="296" t="str">
        <f t="shared" ca="1" si="104"/>
        <v/>
      </c>
      <c r="Q352" s="294"/>
      <c r="R352" s="295"/>
      <c r="S352" s="296" t="str">
        <f t="shared" ca="1" si="105"/>
        <v/>
      </c>
      <c r="T352" s="296" t="str">
        <f ca="1">IFERROR(IF(INDIRECT(ADDRESS(ROW(),$S$1))&lt;&gt;"",INDIRECT(ADDRESS(ROW(),$S$1))*VLOOKUP(INDIRECT(ADDRESS(ROW(),$I$1)),リスト!$A:$B,2,FALSE),""),"")</f>
        <v/>
      </c>
      <c r="U352" s="295"/>
      <c r="V352" s="296" t="str">
        <f t="shared" ca="1" si="106"/>
        <v/>
      </c>
      <c r="W352" s="295"/>
      <c r="X352" s="295"/>
      <c r="Y352" s="297" t="str">
        <f t="shared" ca="1" si="107"/>
        <v/>
      </c>
      <c r="Z352" s="293"/>
      <c r="AA352" s="298" t="str">
        <f t="shared" ca="1" si="108"/>
        <v/>
      </c>
      <c r="AB352" s="293"/>
      <c r="AC352" s="298" t="str">
        <f t="shared" ca="1" si="109"/>
        <v/>
      </c>
      <c r="AD352" s="293"/>
      <c r="AE352" s="298" t="str">
        <f t="shared" ca="1" si="110"/>
        <v/>
      </c>
      <c r="AF352" s="293"/>
      <c r="AG352" s="293"/>
      <c r="AH352" s="298" t="str">
        <f t="shared" ca="1" si="111"/>
        <v/>
      </c>
      <c r="AI352" s="293"/>
      <c r="AJ352" s="298" t="str">
        <f t="shared" ca="1" si="112"/>
        <v/>
      </c>
      <c r="AK352" s="298" t="str">
        <f t="shared" ca="1" si="101"/>
        <v/>
      </c>
      <c r="AL352" s="293"/>
      <c r="AM352" s="298" t="str">
        <f t="shared" ca="1" si="113"/>
        <v/>
      </c>
      <c r="AN352" s="293"/>
      <c r="AO352" s="298" t="str">
        <f t="shared" ca="1" si="119"/>
        <v/>
      </c>
      <c r="AP352" s="293"/>
      <c r="AQ352" s="298" t="str">
        <f t="shared" ca="1" si="114"/>
        <v/>
      </c>
      <c r="AR352" s="293"/>
      <c r="AS352" s="298" t="str">
        <f t="shared" ca="1" si="115"/>
        <v/>
      </c>
      <c r="AT352" s="293"/>
      <c r="AU352" s="298" t="str">
        <f t="shared" ca="1" si="116"/>
        <v/>
      </c>
      <c r="AV352" s="293"/>
      <c r="AW352" s="298" t="str">
        <f t="shared" ca="1" si="117"/>
        <v/>
      </c>
      <c r="AX352" s="293"/>
      <c r="AY352" s="299"/>
      <c r="AZ352" s="299" t="s">
        <v>5241</v>
      </c>
      <c r="BA352" s="299"/>
      <c r="BB352" s="299"/>
      <c r="BC352" s="299"/>
      <c r="BD352" s="299"/>
      <c r="BE352" s="299"/>
      <c r="BF352" s="299"/>
      <c r="BG352" s="299"/>
      <c r="BH352" s="300"/>
      <c r="BI352" s="301" t="str">
        <f t="shared" si="118"/>
        <v>-33800</v>
      </c>
      <c r="BJ352" s="301" t="e">
        <f ca="1">VLOOKUP(A352,資産数量・単位記入シート!$A$3:$AD$1000,30,)</f>
        <v>#N/A</v>
      </c>
      <c r="BK352" s="301">
        <f ca="1">SUMIF(公営の設計監督費!$A$2:$B$1956,工事情報入力シート!BI352,公営の設計監督費!$B$2:$B$1956)</f>
        <v>0</v>
      </c>
    </row>
    <row r="353" spans="1:63" ht="20.25" customHeight="1">
      <c r="A353" s="288" t="str">
        <f t="shared" ca="1" si="100"/>
        <v>----------</v>
      </c>
      <c r="B353" s="289" t="str">
        <f t="shared" ca="1" si="102"/>
        <v/>
      </c>
      <c r="C353" s="290"/>
      <c r="D353" s="291"/>
      <c r="E353" s="292">
        <v>33900</v>
      </c>
      <c r="F353" s="293"/>
      <c r="G353" s="293"/>
      <c r="H353" s="293"/>
      <c r="I353" s="294"/>
      <c r="J353" s="294"/>
      <c r="K353" s="294"/>
      <c r="L353" s="295"/>
      <c r="M353" s="296" t="str">
        <f t="shared" ca="1" si="103"/>
        <v/>
      </c>
      <c r="N353" s="296" t="str">
        <f ca="1">IFERROR(IF(INDIRECT(ADDRESS(ROW(),$M$1))&lt;&gt;"",INDIRECT(ADDRESS(ROW(),$M$1))*VLOOKUP(INDIRECT(ADDRESS(ROW(),$I$1)),リスト!$A:$B,2,FALSE),""),"")</f>
        <v/>
      </c>
      <c r="O353" s="295"/>
      <c r="P353" s="296" t="str">
        <f t="shared" ca="1" si="104"/>
        <v/>
      </c>
      <c r="Q353" s="294"/>
      <c r="R353" s="295"/>
      <c r="S353" s="296" t="str">
        <f t="shared" ca="1" si="105"/>
        <v/>
      </c>
      <c r="T353" s="296" t="str">
        <f ca="1">IFERROR(IF(INDIRECT(ADDRESS(ROW(),$S$1))&lt;&gt;"",INDIRECT(ADDRESS(ROW(),$S$1))*VLOOKUP(INDIRECT(ADDRESS(ROW(),$I$1)),リスト!$A:$B,2,FALSE),""),"")</f>
        <v/>
      </c>
      <c r="U353" s="295"/>
      <c r="V353" s="296" t="str">
        <f t="shared" ca="1" si="106"/>
        <v/>
      </c>
      <c r="W353" s="295"/>
      <c r="X353" s="295"/>
      <c r="Y353" s="297" t="str">
        <f t="shared" ca="1" si="107"/>
        <v/>
      </c>
      <c r="Z353" s="293"/>
      <c r="AA353" s="298" t="str">
        <f t="shared" ca="1" si="108"/>
        <v/>
      </c>
      <c r="AB353" s="293"/>
      <c r="AC353" s="298" t="str">
        <f t="shared" ca="1" si="109"/>
        <v/>
      </c>
      <c r="AD353" s="293"/>
      <c r="AE353" s="298" t="str">
        <f t="shared" ca="1" si="110"/>
        <v/>
      </c>
      <c r="AF353" s="293"/>
      <c r="AG353" s="293"/>
      <c r="AH353" s="298" t="str">
        <f t="shared" ca="1" si="111"/>
        <v/>
      </c>
      <c r="AI353" s="293"/>
      <c r="AJ353" s="298" t="str">
        <f t="shared" ca="1" si="112"/>
        <v/>
      </c>
      <c r="AK353" s="298" t="str">
        <f t="shared" ca="1" si="101"/>
        <v/>
      </c>
      <c r="AL353" s="293"/>
      <c r="AM353" s="298" t="str">
        <f t="shared" ca="1" si="113"/>
        <v/>
      </c>
      <c r="AN353" s="293"/>
      <c r="AO353" s="298" t="str">
        <f t="shared" ca="1" si="119"/>
        <v/>
      </c>
      <c r="AP353" s="293"/>
      <c r="AQ353" s="298" t="str">
        <f t="shared" ca="1" si="114"/>
        <v/>
      </c>
      <c r="AR353" s="293"/>
      <c r="AS353" s="298" t="str">
        <f t="shared" ca="1" si="115"/>
        <v/>
      </c>
      <c r="AT353" s="293"/>
      <c r="AU353" s="298" t="str">
        <f t="shared" ca="1" si="116"/>
        <v/>
      </c>
      <c r="AV353" s="293"/>
      <c r="AW353" s="298" t="str">
        <f t="shared" ca="1" si="117"/>
        <v/>
      </c>
      <c r="AX353" s="293"/>
      <c r="AY353" s="299"/>
      <c r="AZ353" s="299" t="s">
        <v>5241</v>
      </c>
      <c r="BA353" s="299"/>
      <c r="BB353" s="299"/>
      <c r="BC353" s="299"/>
      <c r="BD353" s="299"/>
      <c r="BE353" s="299"/>
      <c r="BF353" s="299"/>
      <c r="BG353" s="299"/>
      <c r="BH353" s="300"/>
      <c r="BI353" s="301" t="str">
        <f t="shared" si="118"/>
        <v>-33900</v>
      </c>
      <c r="BJ353" s="301" t="e">
        <f ca="1">VLOOKUP(A353,資産数量・単位記入シート!$A$3:$AD$1000,30,)</f>
        <v>#N/A</v>
      </c>
      <c r="BK353" s="301">
        <f ca="1">SUMIF(公営の設計監督費!$A$2:$B$1956,工事情報入力シート!BI353,公営の設計監督費!$B$2:$B$1956)</f>
        <v>0</v>
      </c>
    </row>
    <row r="354" spans="1:63" ht="20.25" customHeight="1">
      <c r="A354" s="288" t="str">
        <f t="shared" ca="1" si="100"/>
        <v>----------</v>
      </c>
      <c r="B354" s="289" t="str">
        <f t="shared" ca="1" si="102"/>
        <v/>
      </c>
      <c r="C354" s="290"/>
      <c r="D354" s="291"/>
      <c r="E354" s="292">
        <v>34000</v>
      </c>
      <c r="F354" s="293"/>
      <c r="G354" s="293"/>
      <c r="H354" s="293"/>
      <c r="I354" s="294"/>
      <c r="J354" s="294"/>
      <c r="K354" s="294"/>
      <c r="L354" s="295"/>
      <c r="M354" s="296" t="str">
        <f t="shared" ca="1" si="103"/>
        <v/>
      </c>
      <c r="N354" s="296" t="str">
        <f ca="1">IFERROR(IF(INDIRECT(ADDRESS(ROW(),$M$1))&lt;&gt;"",INDIRECT(ADDRESS(ROW(),$M$1))*VLOOKUP(INDIRECT(ADDRESS(ROW(),$I$1)),リスト!$A:$B,2,FALSE),""),"")</f>
        <v/>
      </c>
      <c r="O354" s="295"/>
      <c r="P354" s="296" t="str">
        <f t="shared" ca="1" si="104"/>
        <v/>
      </c>
      <c r="Q354" s="294"/>
      <c r="R354" s="295"/>
      <c r="S354" s="296" t="str">
        <f t="shared" ca="1" si="105"/>
        <v/>
      </c>
      <c r="T354" s="296" t="str">
        <f ca="1">IFERROR(IF(INDIRECT(ADDRESS(ROW(),$S$1))&lt;&gt;"",INDIRECT(ADDRESS(ROW(),$S$1))*VLOOKUP(INDIRECT(ADDRESS(ROW(),$I$1)),リスト!$A:$B,2,FALSE),""),"")</f>
        <v/>
      </c>
      <c r="U354" s="295"/>
      <c r="V354" s="296" t="str">
        <f t="shared" ca="1" si="106"/>
        <v/>
      </c>
      <c r="W354" s="295"/>
      <c r="X354" s="295"/>
      <c r="Y354" s="297" t="str">
        <f t="shared" ca="1" si="107"/>
        <v/>
      </c>
      <c r="Z354" s="293"/>
      <c r="AA354" s="298" t="str">
        <f t="shared" ca="1" si="108"/>
        <v/>
      </c>
      <c r="AB354" s="293"/>
      <c r="AC354" s="298" t="str">
        <f t="shared" ca="1" si="109"/>
        <v/>
      </c>
      <c r="AD354" s="293"/>
      <c r="AE354" s="298" t="str">
        <f t="shared" ca="1" si="110"/>
        <v/>
      </c>
      <c r="AF354" s="293"/>
      <c r="AG354" s="293"/>
      <c r="AH354" s="298" t="str">
        <f t="shared" ca="1" si="111"/>
        <v/>
      </c>
      <c r="AI354" s="293"/>
      <c r="AJ354" s="298" t="str">
        <f t="shared" ca="1" si="112"/>
        <v/>
      </c>
      <c r="AK354" s="298" t="str">
        <f t="shared" ca="1" si="101"/>
        <v/>
      </c>
      <c r="AL354" s="293"/>
      <c r="AM354" s="298" t="str">
        <f t="shared" ca="1" si="113"/>
        <v/>
      </c>
      <c r="AN354" s="293"/>
      <c r="AO354" s="298" t="str">
        <f t="shared" ca="1" si="119"/>
        <v/>
      </c>
      <c r="AP354" s="293"/>
      <c r="AQ354" s="298" t="str">
        <f t="shared" ca="1" si="114"/>
        <v/>
      </c>
      <c r="AR354" s="293"/>
      <c r="AS354" s="298" t="str">
        <f t="shared" ca="1" si="115"/>
        <v/>
      </c>
      <c r="AT354" s="293"/>
      <c r="AU354" s="298" t="str">
        <f t="shared" ca="1" si="116"/>
        <v/>
      </c>
      <c r="AV354" s="293"/>
      <c r="AW354" s="298" t="str">
        <f t="shared" ca="1" si="117"/>
        <v/>
      </c>
      <c r="AX354" s="293"/>
      <c r="AY354" s="299"/>
      <c r="AZ354" s="299" t="s">
        <v>5241</v>
      </c>
      <c r="BA354" s="299"/>
      <c r="BB354" s="299"/>
      <c r="BC354" s="299"/>
      <c r="BD354" s="299"/>
      <c r="BE354" s="299"/>
      <c r="BF354" s="299"/>
      <c r="BG354" s="299"/>
      <c r="BH354" s="300"/>
      <c r="BI354" s="301" t="str">
        <f t="shared" si="118"/>
        <v>-34000</v>
      </c>
      <c r="BJ354" s="301" t="e">
        <f ca="1">VLOOKUP(A354,資産数量・単位記入シート!$A$3:$AD$1000,30,)</f>
        <v>#N/A</v>
      </c>
      <c r="BK354" s="301">
        <f ca="1">SUMIF(公営の設計監督費!$A$2:$B$1956,工事情報入力シート!BI354,公営の設計監督費!$B$2:$B$1956)</f>
        <v>0</v>
      </c>
    </row>
    <row r="355" spans="1:63" ht="20.25" customHeight="1">
      <c r="A355" s="288" t="str">
        <f t="shared" ca="1" si="100"/>
        <v>----------</v>
      </c>
      <c r="B355" s="289" t="str">
        <f t="shared" ca="1" si="102"/>
        <v/>
      </c>
      <c r="C355" s="290"/>
      <c r="D355" s="291"/>
      <c r="E355" s="292">
        <v>34100</v>
      </c>
      <c r="F355" s="293"/>
      <c r="G355" s="293"/>
      <c r="H355" s="293"/>
      <c r="I355" s="294"/>
      <c r="J355" s="294"/>
      <c r="K355" s="294"/>
      <c r="L355" s="295"/>
      <c r="M355" s="296" t="str">
        <f t="shared" ca="1" si="103"/>
        <v/>
      </c>
      <c r="N355" s="296" t="str">
        <f ca="1">IFERROR(IF(INDIRECT(ADDRESS(ROW(),$M$1))&lt;&gt;"",INDIRECT(ADDRESS(ROW(),$M$1))*VLOOKUP(INDIRECT(ADDRESS(ROW(),$I$1)),リスト!$A:$B,2,FALSE),""),"")</f>
        <v/>
      </c>
      <c r="O355" s="295"/>
      <c r="P355" s="296" t="str">
        <f t="shared" ca="1" si="104"/>
        <v/>
      </c>
      <c r="Q355" s="294"/>
      <c r="R355" s="295"/>
      <c r="S355" s="296" t="str">
        <f t="shared" ca="1" si="105"/>
        <v/>
      </c>
      <c r="T355" s="296" t="str">
        <f ca="1">IFERROR(IF(INDIRECT(ADDRESS(ROW(),$S$1))&lt;&gt;"",INDIRECT(ADDRESS(ROW(),$S$1))*VLOOKUP(INDIRECT(ADDRESS(ROW(),$I$1)),リスト!$A:$B,2,FALSE),""),"")</f>
        <v/>
      </c>
      <c r="U355" s="295"/>
      <c r="V355" s="296" t="str">
        <f t="shared" ca="1" si="106"/>
        <v/>
      </c>
      <c r="W355" s="295"/>
      <c r="X355" s="295"/>
      <c r="Y355" s="297" t="str">
        <f t="shared" ca="1" si="107"/>
        <v/>
      </c>
      <c r="Z355" s="293"/>
      <c r="AA355" s="298" t="str">
        <f t="shared" ca="1" si="108"/>
        <v/>
      </c>
      <c r="AB355" s="293"/>
      <c r="AC355" s="298" t="str">
        <f t="shared" ca="1" si="109"/>
        <v/>
      </c>
      <c r="AD355" s="293"/>
      <c r="AE355" s="298" t="str">
        <f t="shared" ca="1" si="110"/>
        <v/>
      </c>
      <c r="AF355" s="293"/>
      <c r="AG355" s="293"/>
      <c r="AH355" s="298" t="str">
        <f t="shared" ca="1" si="111"/>
        <v/>
      </c>
      <c r="AI355" s="293"/>
      <c r="AJ355" s="298" t="str">
        <f t="shared" ca="1" si="112"/>
        <v/>
      </c>
      <c r="AK355" s="298" t="str">
        <f t="shared" ca="1" si="101"/>
        <v/>
      </c>
      <c r="AL355" s="293"/>
      <c r="AM355" s="298" t="str">
        <f t="shared" ca="1" si="113"/>
        <v/>
      </c>
      <c r="AN355" s="293"/>
      <c r="AO355" s="298" t="str">
        <f t="shared" ca="1" si="119"/>
        <v/>
      </c>
      <c r="AP355" s="293"/>
      <c r="AQ355" s="298" t="str">
        <f t="shared" ca="1" si="114"/>
        <v/>
      </c>
      <c r="AR355" s="293"/>
      <c r="AS355" s="298" t="str">
        <f t="shared" ca="1" si="115"/>
        <v/>
      </c>
      <c r="AT355" s="293"/>
      <c r="AU355" s="298" t="str">
        <f t="shared" ca="1" si="116"/>
        <v/>
      </c>
      <c r="AV355" s="293"/>
      <c r="AW355" s="298" t="str">
        <f t="shared" ca="1" si="117"/>
        <v/>
      </c>
      <c r="AX355" s="293"/>
      <c r="AY355" s="299"/>
      <c r="AZ355" s="299" t="s">
        <v>5241</v>
      </c>
      <c r="BA355" s="299"/>
      <c r="BB355" s="299"/>
      <c r="BC355" s="299"/>
      <c r="BD355" s="299"/>
      <c r="BE355" s="299"/>
      <c r="BF355" s="299"/>
      <c r="BG355" s="299"/>
      <c r="BH355" s="300"/>
      <c r="BI355" s="301" t="str">
        <f t="shared" si="118"/>
        <v>-34100</v>
      </c>
      <c r="BJ355" s="301" t="e">
        <f ca="1">VLOOKUP(A355,資産数量・単位記入シート!$A$3:$AD$1000,30,)</f>
        <v>#N/A</v>
      </c>
      <c r="BK355" s="301">
        <f ca="1">SUMIF(公営の設計監督費!$A$2:$B$1956,工事情報入力シート!BI355,公営の設計監督費!$B$2:$B$1956)</f>
        <v>0</v>
      </c>
    </row>
    <row r="356" spans="1:63" ht="20.25" customHeight="1">
      <c r="A356" s="288" t="str">
        <f t="shared" ca="1" si="100"/>
        <v>----------</v>
      </c>
      <c r="B356" s="289" t="str">
        <f t="shared" ca="1" si="102"/>
        <v/>
      </c>
      <c r="C356" s="290"/>
      <c r="D356" s="291"/>
      <c r="E356" s="292">
        <v>34200</v>
      </c>
      <c r="F356" s="293"/>
      <c r="G356" s="293"/>
      <c r="H356" s="293"/>
      <c r="I356" s="294"/>
      <c r="J356" s="294"/>
      <c r="K356" s="294"/>
      <c r="L356" s="295"/>
      <c r="M356" s="296" t="str">
        <f t="shared" ca="1" si="103"/>
        <v/>
      </c>
      <c r="N356" s="296" t="str">
        <f ca="1">IFERROR(IF(INDIRECT(ADDRESS(ROW(),$M$1))&lt;&gt;"",INDIRECT(ADDRESS(ROW(),$M$1))*VLOOKUP(INDIRECT(ADDRESS(ROW(),$I$1)),リスト!$A:$B,2,FALSE),""),"")</f>
        <v/>
      </c>
      <c r="O356" s="295"/>
      <c r="P356" s="296" t="str">
        <f t="shared" ca="1" si="104"/>
        <v/>
      </c>
      <c r="Q356" s="294"/>
      <c r="R356" s="295"/>
      <c r="S356" s="296" t="str">
        <f t="shared" ca="1" si="105"/>
        <v/>
      </c>
      <c r="T356" s="296" t="str">
        <f ca="1">IFERROR(IF(INDIRECT(ADDRESS(ROW(),$S$1))&lt;&gt;"",INDIRECT(ADDRESS(ROW(),$S$1))*VLOOKUP(INDIRECT(ADDRESS(ROW(),$I$1)),リスト!$A:$B,2,FALSE),""),"")</f>
        <v/>
      </c>
      <c r="U356" s="295"/>
      <c r="V356" s="296" t="str">
        <f t="shared" ca="1" si="106"/>
        <v/>
      </c>
      <c r="W356" s="295"/>
      <c r="X356" s="295"/>
      <c r="Y356" s="297" t="str">
        <f t="shared" ca="1" si="107"/>
        <v/>
      </c>
      <c r="Z356" s="293"/>
      <c r="AA356" s="298" t="str">
        <f t="shared" ca="1" si="108"/>
        <v/>
      </c>
      <c r="AB356" s="293"/>
      <c r="AC356" s="298" t="str">
        <f t="shared" ca="1" si="109"/>
        <v/>
      </c>
      <c r="AD356" s="293"/>
      <c r="AE356" s="298" t="str">
        <f t="shared" ca="1" si="110"/>
        <v/>
      </c>
      <c r="AF356" s="293"/>
      <c r="AG356" s="293"/>
      <c r="AH356" s="298" t="str">
        <f t="shared" ca="1" si="111"/>
        <v/>
      </c>
      <c r="AI356" s="293"/>
      <c r="AJ356" s="298" t="str">
        <f t="shared" ca="1" si="112"/>
        <v/>
      </c>
      <c r="AK356" s="298" t="str">
        <f t="shared" ca="1" si="101"/>
        <v/>
      </c>
      <c r="AL356" s="293"/>
      <c r="AM356" s="298" t="str">
        <f t="shared" ca="1" si="113"/>
        <v/>
      </c>
      <c r="AN356" s="293"/>
      <c r="AO356" s="298" t="str">
        <f t="shared" ca="1" si="119"/>
        <v/>
      </c>
      <c r="AP356" s="293"/>
      <c r="AQ356" s="298" t="str">
        <f t="shared" ca="1" si="114"/>
        <v/>
      </c>
      <c r="AR356" s="293"/>
      <c r="AS356" s="298" t="str">
        <f t="shared" ca="1" si="115"/>
        <v/>
      </c>
      <c r="AT356" s="293"/>
      <c r="AU356" s="298" t="str">
        <f t="shared" ca="1" si="116"/>
        <v/>
      </c>
      <c r="AV356" s="293"/>
      <c r="AW356" s="298" t="str">
        <f t="shared" ca="1" si="117"/>
        <v/>
      </c>
      <c r="AX356" s="293"/>
      <c r="AY356" s="299"/>
      <c r="AZ356" s="299" t="s">
        <v>5241</v>
      </c>
      <c r="BA356" s="299"/>
      <c r="BB356" s="299"/>
      <c r="BC356" s="299"/>
      <c r="BD356" s="299"/>
      <c r="BE356" s="299"/>
      <c r="BF356" s="299"/>
      <c r="BG356" s="299"/>
      <c r="BH356" s="300"/>
      <c r="BI356" s="301" t="str">
        <f t="shared" si="118"/>
        <v>-34200</v>
      </c>
      <c r="BJ356" s="301" t="e">
        <f ca="1">VLOOKUP(A356,資産数量・単位記入シート!$A$3:$AD$1000,30,)</f>
        <v>#N/A</v>
      </c>
      <c r="BK356" s="301">
        <f ca="1">SUMIF(公営の設計監督費!$A$2:$B$1956,工事情報入力シート!BI356,公営の設計監督費!$B$2:$B$1956)</f>
        <v>0</v>
      </c>
    </row>
    <row r="357" spans="1:63" ht="20.25" customHeight="1">
      <c r="A357" s="288" t="str">
        <f t="shared" ca="1" si="100"/>
        <v>----------</v>
      </c>
      <c r="B357" s="289" t="str">
        <f t="shared" ca="1" si="102"/>
        <v/>
      </c>
      <c r="C357" s="290"/>
      <c r="D357" s="291"/>
      <c r="E357" s="292">
        <v>34300</v>
      </c>
      <c r="F357" s="293"/>
      <c r="G357" s="293"/>
      <c r="H357" s="293"/>
      <c r="I357" s="294"/>
      <c r="J357" s="294"/>
      <c r="K357" s="294"/>
      <c r="L357" s="295"/>
      <c r="M357" s="296" t="str">
        <f t="shared" ca="1" si="103"/>
        <v/>
      </c>
      <c r="N357" s="296" t="str">
        <f ca="1">IFERROR(IF(INDIRECT(ADDRESS(ROW(),$M$1))&lt;&gt;"",INDIRECT(ADDRESS(ROW(),$M$1))*VLOOKUP(INDIRECT(ADDRESS(ROW(),$I$1)),リスト!$A:$B,2,FALSE),""),"")</f>
        <v/>
      </c>
      <c r="O357" s="295"/>
      <c r="P357" s="296" t="str">
        <f t="shared" ca="1" si="104"/>
        <v/>
      </c>
      <c r="Q357" s="294"/>
      <c r="R357" s="295"/>
      <c r="S357" s="296" t="str">
        <f t="shared" ca="1" si="105"/>
        <v/>
      </c>
      <c r="T357" s="296" t="str">
        <f ca="1">IFERROR(IF(INDIRECT(ADDRESS(ROW(),$S$1))&lt;&gt;"",INDIRECT(ADDRESS(ROW(),$S$1))*VLOOKUP(INDIRECT(ADDRESS(ROW(),$I$1)),リスト!$A:$B,2,FALSE),""),"")</f>
        <v/>
      </c>
      <c r="U357" s="295"/>
      <c r="V357" s="296" t="str">
        <f t="shared" ca="1" si="106"/>
        <v/>
      </c>
      <c r="W357" s="295"/>
      <c r="X357" s="295"/>
      <c r="Y357" s="297" t="str">
        <f t="shared" ca="1" si="107"/>
        <v/>
      </c>
      <c r="Z357" s="293"/>
      <c r="AA357" s="298" t="str">
        <f t="shared" ca="1" si="108"/>
        <v/>
      </c>
      <c r="AB357" s="293"/>
      <c r="AC357" s="298" t="str">
        <f t="shared" ca="1" si="109"/>
        <v/>
      </c>
      <c r="AD357" s="293"/>
      <c r="AE357" s="298" t="str">
        <f t="shared" ca="1" si="110"/>
        <v/>
      </c>
      <c r="AF357" s="293"/>
      <c r="AG357" s="293"/>
      <c r="AH357" s="298" t="str">
        <f t="shared" ca="1" si="111"/>
        <v/>
      </c>
      <c r="AI357" s="293"/>
      <c r="AJ357" s="298" t="str">
        <f t="shared" ca="1" si="112"/>
        <v/>
      </c>
      <c r="AK357" s="298" t="str">
        <f t="shared" ca="1" si="101"/>
        <v/>
      </c>
      <c r="AL357" s="293"/>
      <c r="AM357" s="298" t="str">
        <f t="shared" ca="1" si="113"/>
        <v/>
      </c>
      <c r="AN357" s="293"/>
      <c r="AO357" s="298" t="str">
        <f t="shared" ca="1" si="119"/>
        <v/>
      </c>
      <c r="AP357" s="293"/>
      <c r="AQ357" s="298" t="str">
        <f t="shared" ca="1" si="114"/>
        <v/>
      </c>
      <c r="AR357" s="293"/>
      <c r="AS357" s="298" t="str">
        <f t="shared" ca="1" si="115"/>
        <v/>
      </c>
      <c r="AT357" s="293"/>
      <c r="AU357" s="298" t="str">
        <f t="shared" ca="1" si="116"/>
        <v/>
      </c>
      <c r="AV357" s="293"/>
      <c r="AW357" s="298" t="str">
        <f t="shared" ca="1" si="117"/>
        <v/>
      </c>
      <c r="AX357" s="293"/>
      <c r="AY357" s="299"/>
      <c r="AZ357" s="299" t="s">
        <v>5241</v>
      </c>
      <c r="BA357" s="299"/>
      <c r="BB357" s="299"/>
      <c r="BC357" s="299"/>
      <c r="BD357" s="299"/>
      <c r="BE357" s="299"/>
      <c r="BF357" s="299"/>
      <c r="BG357" s="299"/>
      <c r="BH357" s="300"/>
      <c r="BI357" s="301" t="str">
        <f t="shared" si="118"/>
        <v>-34300</v>
      </c>
      <c r="BJ357" s="301" t="e">
        <f ca="1">VLOOKUP(A357,資産数量・単位記入シート!$A$3:$AD$1000,30,)</f>
        <v>#N/A</v>
      </c>
      <c r="BK357" s="301">
        <f ca="1">SUMIF(公営の設計監督費!$A$2:$B$1956,工事情報入力シート!BI357,公営の設計監督費!$B$2:$B$1956)</f>
        <v>0</v>
      </c>
    </row>
    <row r="358" spans="1:63" ht="20.25" customHeight="1">
      <c r="A358" s="288" t="str">
        <f t="shared" ca="1" si="100"/>
        <v>----------</v>
      </c>
      <c r="B358" s="289" t="str">
        <f t="shared" ca="1" si="102"/>
        <v/>
      </c>
      <c r="C358" s="290"/>
      <c r="D358" s="291"/>
      <c r="E358" s="292">
        <v>34400</v>
      </c>
      <c r="F358" s="293"/>
      <c r="G358" s="293"/>
      <c r="H358" s="293"/>
      <c r="I358" s="294"/>
      <c r="J358" s="294"/>
      <c r="K358" s="294"/>
      <c r="L358" s="295"/>
      <c r="M358" s="296" t="str">
        <f t="shared" ca="1" si="103"/>
        <v/>
      </c>
      <c r="N358" s="296" t="str">
        <f ca="1">IFERROR(IF(INDIRECT(ADDRESS(ROW(),$M$1))&lt;&gt;"",INDIRECT(ADDRESS(ROW(),$M$1))*VLOOKUP(INDIRECT(ADDRESS(ROW(),$I$1)),リスト!$A:$B,2,FALSE),""),"")</f>
        <v/>
      </c>
      <c r="O358" s="295"/>
      <c r="P358" s="296" t="str">
        <f t="shared" ca="1" si="104"/>
        <v/>
      </c>
      <c r="Q358" s="294"/>
      <c r="R358" s="295"/>
      <c r="S358" s="296" t="str">
        <f t="shared" ca="1" si="105"/>
        <v/>
      </c>
      <c r="T358" s="296" t="str">
        <f ca="1">IFERROR(IF(INDIRECT(ADDRESS(ROW(),$S$1))&lt;&gt;"",INDIRECT(ADDRESS(ROW(),$S$1))*VLOOKUP(INDIRECT(ADDRESS(ROW(),$I$1)),リスト!$A:$B,2,FALSE),""),"")</f>
        <v/>
      </c>
      <c r="U358" s="295"/>
      <c r="V358" s="296" t="str">
        <f t="shared" ca="1" si="106"/>
        <v/>
      </c>
      <c r="W358" s="295"/>
      <c r="X358" s="295"/>
      <c r="Y358" s="297" t="str">
        <f t="shared" ca="1" si="107"/>
        <v/>
      </c>
      <c r="Z358" s="293"/>
      <c r="AA358" s="298" t="str">
        <f t="shared" ca="1" si="108"/>
        <v/>
      </c>
      <c r="AB358" s="293"/>
      <c r="AC358" s="298" t="str">
        <f t="shared" ca="1" si="109"/>
        <v/>
      </c>
      <c r="AD358" s="293"/>
      <c r="AE358" s="298" t="str">
        <f t="shared" ca="1" si="110"/>
        <v/>
      </c>
      <c r="AF358" s="293"/>
      <c r="AG358" s="293"/>
      <c r="AH358" s="298" t="str">
        <f t="shared" ca="1" si="111"/>
        <v/>
      </c>
      <c r="AI358" s="293"/>
      <c r="AJ358" s="298" t="str">
        <f t="shared" ca="1" si="112"/>
        <v/>
      </c>
      <c r="AK358" s="298" t="str">
        <f t="shared" ca="1" si="101"/>
        <v/>
      </c>
      <c r="AL358" s="293"/>
      <c r="AM358" s="298" t="str">
        <f t="shared" ca="1" si="113"/>
        <v/>
      </c>
      <c r="AN358" s="293"/>
      <c r="AO358" s="298" t="str">
        <f t="shared" ca="1" si="119"/>
        <v/>
      </c>
      <c r="AP358" s="293"/>
      <c r="AQ358" s="298" t="str">
        <f t="shared" ca="1" si="114"/>
        <v/>
      </c>
      <c r="AR358" s="293"/>
      <c r="AS358" s="298" t="str">
        <f t="shared" ca="1" si="115"/>
        <v/>
      </c>
      <c r="AT358" s="293"/>
      <c r="AU358" s="298" t="str">
        <f t="shared" ca="1" si="116"/>
        <v/>
      </c>
      <c r="AV358" s="293"/>
      <c r="AW358" s="298" t="str">
        <f t="shared" ca="1" si="117"/>
        <v/>
      </c>
      <c r="AX358" s="293"/>
      <c r="AY358" s="299"/>
      <c r="AZ358" s="299" t="s">
        <v>5241</v>
      </c>
      <c r="BA358" s="299"/>
      <c r="BB358" s="299"/>
      <c r="BC358" s="299"/>
      <c r="BD358" s="299"/>
      <c r="BE358" s="299"/>
      <c r="BF358" s="299"/>
      <c r="BG358" s="299"/>
      <c r="BH358" s="300"/>
      <c r="BI358" s="301" t="str">
        <f t="shared" si="118"/>
        <v>-34400</v>
      </c>
      <c r="BJ358" s="301" t="e">
        <f ca="1">VLOOKUP(A358,資産数量・単位記入シート!$A$3:$AD$1000,30,)</f>
        <v>#N/A</v>
      </c>
      <c r="BK358" s="301">
        <f ca="1">SUMIF(公営の設計監督費!$A$2:$B$1956,工事情報入力シート!BI358,公営の設計監督費!$B$2:$B$1956)</f>
        <v>0</v>
      </c>
    </row>
    <row r="359" spans="1:63" ht="20.25" customHeight="1">
      <c r="A359" s="288" t="str">
        <f t="shared" ca="1" si="100"/>
        <v>----------</v>
      </c>
      <c r="B359" s="289" t="str">
        <f t="shared" ca="1" si="102"/>
        <v/>
      </c>
      <c r="C359" s="290"/>
      <c r="D359" s="291"/>
      <c r="E359" s="292">
        <v>34500</v>
      </c>
      <c r="F359" s="293"/>
      <c r="G359" s="293"/>
      <c r="H359" s="293"/>
      <c r="I359" s="294"/>
      <c r="J359" s="294"/>
      <c r="K359" s="294"/>
      <c r="L359" s="295"/>
      <c r="M359" s="296" t="str">
        <f t="shared" ca="1" si="103"/>
        <v/>
      </c>
      <c r="N359" s="296" t="str">
        <f ca="1">IFERROR(IF(INDIRECT(ADDRESS(ROW(),$M$1))&lt;&gt;"",INDIRECT(ADDRESS(ROW(),$M$1))*VLOOKUP(INDIRECT(ADDRESS(ROW(),$I$1)),リスト!$A:$B,2,FALSE),""),"")</f>
        <v/>
      </c>
      <c r="O359" s="295"/>
      <c r="P359" s="296" t="str">
        <f t="shared" ca="1" si="104"/>
        <v/>
      </c>
      <c r="Q359" s="294"/>
      <c r="R359" s="295"/>
      <c r="S359" s="296" t="str">
        <f t="shared" ca="1" si="105"/>
        <v/>
      </c>
      <c r="T359" s="296" t="str">
        <f ca="1">IFERROR(IF(INDIRECT(ADDRESS(ROW(),$S$1))&lt;&gt;"",INDIRECT(ADDRESS(ROW(),$S$1))*VLOOKUP(INDIRECT(ADDRESS(ROW(),$I$1)),リスト!$A:$B,2,FALSE),""),"")</f>
        <v/>
      </c>
      <c r="U359" s="295"/>
      <c r="V359" s="296" t="str">
        <f t="shared" ca="1" si="106"/>
        <v/>
      </c>
      <c r="W359" s="295"/>
      <c r="X359" s="295"/>
      <c r="Y359" s="297" t="str">
        <f t="shared" ca="1" si="107"/>
        <v/>
      </c>
      <c r="Z359" s="293"/>
      <c r="AA359" s="298" t="str">
        <f t="shared" ca="1" si="108"/>
        <v/>
      </c>
      <c r="AB359" s="293"/>
      <c r="AC359" s="298" t="str">
        <f t="shared" ca="1" si="109"/>
        <v/>
      </c>
      <c r="AD359" s="293"/>
      <c r="AE359" s="298" t="str">
        <f t="shared" ca="1" si="110"/>
        <v/>
      </c>
      <c r="AF359" s="293"/>
      <c r="AG359" s="293"/>
      <c r="AH359" s="298" t="str">
        <f t="shared" ca="1" si="111"/>
        <v/>
      </c>
      <c r="AI359" s="293"/>
      <c r="AJ359" s="298" t="str">
        <f t="shared" ca="1" si="112"/>
        <v/>
      </c>
      <c r="AK359" s="298" t="str">
        <f t="shared" ca="1" si="101"/>
        <v/>
      </c>
      <c r="AL359" s="293"/>
      <c r="AM359" s="298" t="str">
        <f t="shared" ca="1" si="113"/>
        <v/>
      </c>
      <c r="AN359" s="293"/>
      <c r="AO359" s="298" t="str">
        <f t="shared" ca="1" si="119"/>
        <v/>
      </c>
      <c r="AP359" s="293"/>
      <c r="AQ359" s="298" t="str">
        <f t="shared" ca="1" si="114"/>
        <v/>
      </c>
      <c r="AR359" s="293"/>
      <c r="AS359" s="298" t="str">
        <f t="shared" ca="1" si="115"/>
        <v/>
      </c>
      <c r="AT359" s="293"/>
      <c r="AU359" s="298" t="str">
        <f t="shared" ca="1" si="116"/>
        <v/>
      </c>
      <c r="AV359" s="293"/>
      <c r="AW359" s="298" t="str">
        <f t="shared" ca="1" si="117"/>
        <v/>
      </c>
      <c r="AX359" s="293"/>
      <c r="AY359" s="299"/>
      <c r="AZ359" s="299" t="s">
        <v>5241</v>
      </c>
      <c r="BA359" s="299"/>
      <c r="BB359" s="299"/>
      <c r="BC359" s="299"/>
      <c r="BD359" s="299"/>
      <c r="BE359" s="299"/>
      <c r="BF359" s="299"/>
      <c r="BG359" s="299"/>
      <c r="BH359" s="300"/>
      <c r="BI359" s="301" t="str">
        <f t="shared" si="118"/>
        <v>-34500</v>
      </c>
      <c r="BJ359" s="301" t="e">
        <f ca="1">VLOOKUP(A359,資産数量・単位記入シート!$A$3:$AD$1000,30,)</f>
        <v>#N/A</v>
      </c>
      <c r="BK359" s="301">
        <f ca="1">SUMIF(公営の設計監督費!$A$2:$B$1956,工事情報入力シート!BI359,公営の設計監督費!$B$2:$B$1956)</f>
        <v>0</v>
      </c>
    </row>
    <row r="360" spans="1:63" ht="20.25" customHeight="1">
      <c r="A360" s="288" t="str">
        <f t="shared" ca="1" si="100"/>
        <v>----------</v>
      </c>
      <c r="B360" s="289" t="str">
        <f t="shared" ca="1" si="102"/>
        <v/>
      </c>
      <c r="C360" s="290"/>
      <c r="D360" s="291"/>
      <c r="E360" s="292">
        <v>34600</v>
      </c>
      <c r="F360" s="293"/>
      <c r="G360" s="293"/>
      <c r="H360" s="293"/>
      <c r="I360" s="294"/>
      <c r="J360" s="294"/>
      <c r="K360" s="294"/>
      <c r="L360" s="295"/>
      <c r="M360" s="296" t="str">
        <f t="shared" ca="1" si="103"/>
        <v/>
      </c>
      <c r="N360" s="296" t="str">
        <f ca="1">IFERROR(IF(INDIRECT(ADDRESS(ROW(),$M$1))&lt;&gt;"",INDIRECT(ADDRESS(ROW(),$M$1))*VLOOKUP(INDIRECT(ADDRESS(ROW(),$I$1)),リスト!$A:$B,2,FALSE),""),"")</f>
        <v/>
      </c>
      <c r="O360" s="295"/>
      <c r="P360" s="296" t="str">
        <f t="shared" ca="1" si="104"/>
        <v/>
      </c>
      <c r="Q360" s="294"/>
      <c r="R360" s="295"/>
      <c r="S360" s="296" t="str">
        <f t="shared" ca="1" si="105"/>
        <v/>
      </c>
      <c r="T360" s="296" t="str">
        <f ca="1">IFERROR(IF(INDIRECT(ADDRESS(ROW(),$S$1))&lt;&gt;"",INDIRECT(ADDRESS(ROW(),$S$1))*VLOOKUP(INDIRECT(ADDRESS(ROW(),$I$1)),リスト!$A:$B,2,FALSE),""),"")</f>
        <v/>
      </c>
      <c r="U360" s="295"/>
      <c r="V360" s="296" t="str">
        <f t="shared" ca="1" si="106"/>
        <v/>
      </c>
      <c r="W360" s="295"/>
      <c r="X360" s="295"/>
      <c r="Y360" s="297" t="str">
        <f t="shared" ca="1" si="107"/>
        <v/>
      </c>
      <c r="Z360" s="293"/>
      <c r="AA360" s="298" t="str">
        <f t="shared" ca="1" si="108"/>
        <v/>
      </c>
      <c r="AB360" s="293"/>
      <c r="AC360" s="298" t="str">
        <f t="shared" ca="1" si="109"/>
        <v/>
      </c>
      <c r="AD360" s="293"/>
      <c r="AE360" s="298" t="str">
        <f t="shared" ca="1" si="110"/>
        <v/>
      </c>
      <c r="AF360" s="293"/>
      <c r="AG360" s="293"/>
      <c r="AH360" s="298" t="str">
        <f t="shared" ca="1" si="111"/>
        <v/>
      </c>
      <c r="AI360" s="293"/>
      <c r="AJ360" s="298" t="str">
        <f t="shared" ca="1" si="112"/>
        <v/>
      </c>
      <c r="AK360" s="298" t="str">
        <f t="shared" ca="1" si="101"/>
        <v/>
      </c>
      <c r="AL360" s="293"/>
      <c r="AM360" s="298" t="str">
        <f t="shared" ca="1" si="113"/>
        <v/>
      </c>
      <c r="AN360" s="293"/>
      <c r="AO360" s="298" t="str">
        <f t="shared" ca="1" si="119"/>
        <v/>
      </c>
      <c r="AP360" s="293"/>
      <c r="AQ360" s="298" t="str">
        <f t="shared" ca="1" si="114"/>
        <v/>
      </c>
      <c r="AR360" s="293"/>
      <c r="AS360" s="298" t="str">
        <f t="shared" ca="1" si="115"/>
        <v/>
      </c>
      <c r="AT360" s="293"/>
      <c r="AU360" s="298" t="str">
        <f t="shared" ca="1" si="116"/>
        <v/>
      </c>
      <c r="AV360" s="293"/>
      <c r="AW360" s="298" t="str">
        <f t="shared" ca="1" si="117"/>
        <v/>
      </c>
      <c r="AX360" s="293"/>
      <c r="AY360" s="299"/>
      <c r="AZ360" s="299" t="s">
        <v>5241</v>
      </c>
      <c r="BA360" s="299"/>
      <c r="BB360" s="299"/>
      <c r="BC360" s="299"/>
      <c r="BD360" s="299"/>
      <c r="BE360" s="299"/>
      <c r="BF360" s="299"/>
      <c r="BG360" s="299"/>
      <c r="BH360" s="300"/>
      <c r="BI360" s="301" t="str">
        <f t="shared" si="118"/>
        <v>-34600</v>
      </c>
      <c r="BJ360" s="301" t="e">
        <f ca="1">VLOOKUP(A360,資産数量・単位記入シート!$A$3:$AD$1000,30,)</f>
        <v>#N/A</v>
      </c>
      <c r="BK360" s="301">
        <f ca="1">SUMIF(公営の設計監督費!$A$2:$B$1956,工事情報入力シート!BI360,公営の設計監督費!$B$2:$B$1956)</f>
        <v>0</v>
      </c>
    </row>
    <row r="361" spans="1:63" ht="20.25" customHeight="1">
      <c r="A361" s="288" t="str">
        <f t="shared" ca="1" si="100"/>
        <v>----------</v>
      </c>
      <c r="B361" s="289" t="str">
        <f t="shared" ca="1" si="102"/>
        <v/>
      </c>
      <c r="C361" s="290"/>
      <c r="D361" s="291"/>
      <c r="E361" s="292">
        <v>34700</v>
      </c>
      <c r="F361" s="293"/>
      <c r="G361" s="293"/>
      <c r="H361" s="293"/>
      <c r="I361" s="294"/>
      <c r="J361" s="294"/>
      <c r="K361" s="294"/>
      <c r="L361" s="295"/>
      <c r="M361" s="296" t="str">
        <f t="shared" ca="1" si="103"/>
        <v/>
      </c>
      <c r="N361" s="296" t="str">
        <f ca="1">IFERROR(IF(INDIRECT(ADDRESS(ROW(),$M$1))&lt;&gt;"",INDIRECT(ADDRESS(ROW(),$M$1))*VLOOKUP(INDIRECT(ADDRESS(ROW(),$I$1)),リスト!$A:$B,2,FALSE),""),"")</f>
        <v/>
      </c>
      <c r="O361" s="295"/>
      <c r="P361" s="296" t="str">
        <f t="shared" ca="1" si="104"/>
        <v/>
      </c>
      <c r="Q361" s="294"/>
      <c r="R361" s="295"/>
      <c r="S361" s="296" t="str">
        <f t="shared" ca="1" si="105"/>
        <v/>
      </c>
      <c r="T361" s="296" t="str">
        <f ca="1">IFERROR(IF(INDIRECT(ADDRESS(ROW(),$S$1))&lt;&gt;"",INDIRECT(ADDRESS(ROW(),$S$1))*VLOOKUP(INDIRECT(ADDRESS(ROW(),$I$1)),リスト!$A:$B,2,FALSE),""),"")</f>
        <v/>
      </c>
      <c r="U361" s="295"/>
      <c r="V361" s="296" t="str">
        <f t="shared" ca="1" si="106"/>
        <v/>
      </c>
      <c r="W361" s="295"/>
      <c r="X361" s="295"/>
      <c r="Y361" s="297" t="str">
        <f t="shared" ca="1" si="107"/>
        <v/>
      </c>
      <c r="Z361" s="293"/>
      <c r="AA361" s="298" t="str">
        <f t="shared" ca="1" si="108"/>
        <v/>
      </c>
      <c r="AB361" s="293"/>
      <c r="AC361" s="298" t="str">
        <f t="shared" ca="1" si="109"/>
        <v/>
      </c>
      <c r="AD361" s="293"/>
      <c r="AE361" s="298" t="str">
        <f t="shared" ca="1" si="110"/>
        <v/>
      </c>
      <c r="AF361" s="293"/>
      <c r="AG361" s="293"/>
      <c r="AH361" s="298" t="str">
        <f t="shared" ca="1" si="111"/>
        <v/>
      </c>
      <c r="AI361" s="293"/>
      <c r="AJ361" s="298" t="str">
        <f t="shared" ca="1" si="112"/>
        <v/>
      </c>
      <c r="AK361" s="298" t="str">
        <f t="shared" ca="1" si="101"/>
        <v/>
      </c>
      <c r="AL361" s="293"/>
      <c r="AM361" s="298" t="str">
        <f t="shared" ca="1" si="113"/>
        <v/>
      </c>
      <c r="AN361" s="293"/>
      <c r="AO361" s="298" t="str">
        <f t="shared" ca="1" si="119"/>
        <v/>
      </c>
      <c r="AP361" s="293"/>
      <c r="AQ361" s="298" t="str">
        <f t="shared" ca="1" si="114"/>
        <v/>
      </c>
      <c r="AR361" s="293"/>
      <c r="AS361" s="298" t="str">
        <f t="shared" ca="1" si="115"/>
        <v/>
      </c>
      <c r="AT361" s="293"/>
      <c r="AU361" s="298" t="str">
        <f t="shared" ca="1" si="116"/>
        <v/>
      </c>
      <c r="AV361" s="293"/>
      <c r="AW361" s="298" t="str">
        <f t="shared" ca="1" si="117"/>
        <v/>
      </c>
      <c r="AX361" s="293"/>
      <c r="AY361" s="299"/>
      <c r="AZ361" s="299" t="s">
        <v>5241</v>
      </c>
      <c r="BA361" s="299"/>
      <c r="BB361" s="299"/>
      <c r="BC361" s="299"/>
      <c r="BD361" s="299"/>
      <c r="BE361" s="299"/>
      <c r="BF361" s="299"/>
      <c r="BG361" s="299"/>
      <c r="BH361" s="300"/>
      <c r="BI361" s="301" t="str">
        <f t="shared" si="118"/>
        <v>-34700</v>
      </c>
      <c r="BJ361" s="301" t="e">
        <f ca="1">VLOOKUP(A361,資産数量・単位記入シート!$A$3:$AD$1000,30,)</f>
        <v>#N/A</v>
      </c>
      <c r="BK361" s="301">
        <f ca="1">SUMIF(公営の設計監督費!$A$2:$B$1956,工事情報入力シート!BI361,公営の設計監督費!$B$2:$B$1956)</f>
        <v>0</v>
      </c>
    </row>
    <row r="362" spans="1:63" ht="20.25" customHeight="1">
      <c r="A362" s="288" t="str">
        <f t="shared" ca="1" si="100"/>
        <v>----------</v>
      </c>
      <c r="B362" s="289" t="str">
        <f t="shared" ca="1" si="102"/>
        <v/>
      </c>
      <c r="C362" s="290"/>
      <c r="D362" s="291"/>
      <c r="E362" s="292">
        <v>34800</v>
      </c>
      <c r="F362" s="293"/>
      <c r="G362" s="293"/>
      <c r="H362" s="293"/>
      <c r="I362" s="294"/>
      <c r="J362" s="294"/>
      <c r="K362" s="294"/>
      <c r="L362" s="295"/>
      <c r="M362" s="296" t="str">
        <f t="shared" ca="1" si="103"/>
        <v/>
      </c>
      <c r="N362" s="296" t="str">
        <f ca="1">IFERROR(IF(INDIRECT(ADDRESS(ROW(),$M$1))&lt;&gt;"",INDIRECT(ADDRESS(ROW(),$M$1))*VLOOKUP(INDIRECT(ADDRESS(ROW(),$I$1)),リスト!$A:$B,2,FALSE),""),"")</f>
        <v/>
      </c>
      <c r="O362" s="295"/>
      <c r="P362" s="296" t="str">
        <f t="shared" ca="1" si="104"/>
        <v/>
      </c>
      <c r="Q362" s="294"/>
      <c r="R362" s="295"/>
      <c r="S362" s="296" t="str">
        <f t="shared" ca="1" si="105"/>
        <v/>
      </c>
      <c r="T362" s="296" t="str">
        <f ca="1">IFERROR(IF(INDIRECT(ADDRESS(ROW(),$S$1))&lt;&gt;"",INDIRECT(ADDRESS(ROW(),$S$1))*VLOOKUP(INDIRECT(ADDRESS(ROW(),$I$1)),リスト!$A:$B,2,FALSE),""),"")</f>
        <v/>
      </c>
      <c r="U362" s="295"/>
      <c r="V362" s="296" t="str">
        <f t="shared" ca="1" si="106"/>
        <v/>
      </c>
      <c r="W362" s="295"/>
      <c r="X362" s="295"/>
      <c r="Y362" s="297" t="str">
        <f t="shared" ca="1" si="107"/>
        <v/>
      </c>
      <c r="Z362" s="293"/>
      <c r="AA362" s="298" t="str">
        <f t="shared" ca="1" si="108"/>
        <v/>
      </c>
      <c r="AB362" s="293"/>
      <c r="AC362" s="298" t="str">
        <f t="shared" ca="1" si="109"/>
        <v/>
      </c>
      <c r="AD362" s="293"/>
      <c r="AE362" s="298" t="str">
        <f t="shared" ca="1" si="110"/>
        <v/>
      </c>
      <c r="AF362" s="293"/>
      <c r="AG362" s="293"/>
      <c r="AH362" s="298" t="str">
        <f t="shared" ca="1" si="111"/>
        <v/>
      </c>
      <c r="AI362" s="293"/>
      <c r="AJ362" s="298" t="str">
        <f t="shared" ca="1" si="112"/>
        <v/>
      </c>
      <c r="AK362" s="298" t="str">
        <f t="shared" ca="1" si="101"/>
        <v/>
      </c>
      <c r="AL362" s="293"/>
      <c r="AM362" s="298" t="str">
        <f t="shared" ca="1" si="113"/>
        <v/>
      </c>
      <c r="AN362" s="293"/>
      <c r="AO362" s="298" t="str">
        <f t="shared" ca="1" si="119"/>
        <v/>
      </c>
      <c r="AP362" s="293"/>
      <c r="AQ362" s="298" t="str">
        <f t="shared" ca="1" si="114"/>
        <v/>
      </c>
      <c r="AR362" s="293"/>
      <c r="AS362" s="298" t="str">
        <f t="shared" ca="1" si="115"/>
        <v/>
      </c>
      <c r="AT362" s="293"/>
      <c r="AU362" s="298" t="str">
        <f t="shared" ca="1" si="116"/>
        <v/>
      </c>
      <c r="AV362" s="293"/>
      <c r="AW362" s="298" t="str">
        <f t="shared" ca="1" si="117"/>
        <v/>
      </c>
      <c r="AX362" s="293"/>
      <c r="AY362" s="299"/>
      <c r="AZ362" s="299" t="s">
        <v>5241</v>
      </c>
      <c r="BA362" s="299"/>
      <c r="BB362" s="299"/>
      <c r="BC362" s="299"/>
      <c r="BD362" s="299"/>
      <c r="BE362" s="299"/>
      <c r="BF362" s="299"/>
      <c r="BG362" s="299"/>
      <c r="BH362" s="300"/>
      <c r="BI362" s="301" t="str">
        <f t="shared" si="118"/>
        <v>-34800</v>
      </c>
      <c r="BJ362" s="301" t="e">
        <f ca="1">VLOOKUP(A362,資産数量・単位記入シート!$A$3:$AD$1000,30,)</f>
        <v>#N/A</v>
      </c>
      <c r="BK362" s="301">
        <f ca="1">SUMIF(公営の設計監督費!$A$2:$B$1956,工事情報入力シート!BI362,公営の設計監督費!$B$2:$B$1956)</f>
        <v>0</v>
      </c>
    </row>
    <row r="363" spans="1:63" ht="20.25" customHeight="1">
      <c r="A363" s="288" t="str">
        <f t="shared" ca="1" si="100"/>
        <v>----------</v>
      </c>
      <c r="B363" s="289" t="str">
        <f t="shared" ca="1" si="102"/>
        <v/>
      </c>
      <c r="C363" s="290"/>
      <c r="D363" s="291"/>
      <c r="E363" s="292">
        <v>34900</v>
      </c>
      <c r="F363" s="293"/>
      <c r="G363" s="293"/>
      <c r="H363" s="293"/>
      <c r="I363" s="294"/>
      <c r="J363" s="294"/>
      <c r="K363" s="294"/>
      <c r="L363" s="295"/>
      <c r="M363" s="296" t="str">
        <f t="shared" ca="1" si="103"/>
        <v/>
      </c>
      <c r="N363" s="296" t="str">
        <f ca="1">IFERROR(IF(INDIRECT(ADDRESS(ROW(),$M$1))&lt;&gt;"",INDIRECT(ADDRESS(ROW(),$M$1))*VLOOKUP(INDIRECT(ADDRESS(ROW(),$I$1)),リスト!$A:$B,2,FALSE),""),"")</f>
        <v/>
      </c>
      <c r="O363" s="295"/>
      <c r="P363" s="296" t="str">
        <f t="shared" ca="1" si="104"/>
        <v/>
      </c>
      <c r="Q363" s="294"/>
      <c r="R363" s="295"/>
      <c r="S363" s="296" t="str">
        <f t="shared" ca="1" si="105"/>
        <v/>
      </c>
      <c r="T363" s="296" t="str">
        <f ca="1">IFERROR(IF(INDIRECT(ADDRESS(ROW(),$S$1))&lt;&gt;"",INDIRECT(ADDRESS(ROW(),$S$1))*VLOOKUP(INDIRECT(ADDRESS(ROW(),$I$1)),リスト!$A:$B,2,FALSE),""),"")</f>
        <v/>
      </c>
      <c r="U363" s="295"/>
      <c r="V363" s="296" t="str">
        <f t="shared" ca="1" si="106"/>
        <v/>
      </c>
      <c r="W363" s="295"/>
      <c r="X363" s="295"/>
      <c r="Y363" s="297" t="str">
        <f t="shared" ca="1" si="107"/>
        <v/>
      </c>
      <c r="Z363" s="293"/>
      <c r="AA363" s="298" t="str">
        <f t="shared" ca="1" si="108"/>
        <v/>
      </c>
      <c r="AB363" s="293"/>
      <c r="AC363" s="298" t="str">
        <f t="shared" ca="1" si="109"/>
        <v/>
      </c>
      <c r="AD363" s="293"/>
      <c r="AE363" s="298" t="str">
        <f t="shared" ca="1" si="110"/>
        <v/>
      </c>
      <c r="AF363" s="293"/>
      <c r="AG363" s="293"/>
      <c r="AH363" s="298" t="str">
        <f t="shared" ca="1" si="111"/>
        <v/>
      </c>
      <c r="AI363" s="293"/>
      <c r="AJ363" s="298" t="str">
        <f t="shared" ca="1" si="112"/>
        <v/>
      </c>
      <c r="AK363" s="298" t="str">
        <f t="shared" ca="1" si="101"/>
        <v/>
      </c>
      <c r="AL363" s="293"/>
      <c r="AM363" s="298" t="str">
        <f t="shared" ca="1" si="113"/>
        <v/>
      </c>
      <c r="AN363" s="293"/>
      <c r="AO363" s="298" t="str">
        <f t="shared" ca="1" si="119"/>
        <v/>
      </c>
      <c r="AP363" s="293"/>
      <c r="AQ363" s="298" t="str">
        <f t="shared" ca="1" si="114"/>
        <v/>
      </c>
      <c r="AR363" s="293"/>
      <c r="AS363" s="298" t="str">
        <f t="shared" ca="1" si="115"/>
        <v/>
      </c>
      <c r="AT363" s="293"/>
      <c r="AU363" s="298" t="str">
        <f t="shared" ca="1" si="116"/>
        <v/>
      </c>
      <c r="AV363" s="293"/>
      <c r="AW363" s="298" t="str">
        <f t="shared" ca="1" si="117"/>
        <v/>
      </c>
      <c r="AX363" s="293"/>
      <c r="AY363" s="299"/>
      <c r="AZ363" s="299" t="s">
        <v>5241</v>
      </c>
      <c r="BA363" s="299"/>
      <c r="BB363" s="299"/>
      <c r="BC363" s="299"/>
      <c r="BD363" s="299"/>
      <c r="BE363" s="299"/>
      <c r="BF363" s="299"/>
      <c r="BG363" s="299"/>
      <c r="BH363" s="300"/>
      <c r="BI363" s="301" t="str">
        <f t="shared" si="118"/>
        <v>-34900</v>
      </c>
      <c r="BJ363" s="301" t="e">
        <f ca="1">VLOOKUP(A363,資産数量・単位記入シート!$A$3:$AD$1000,30,)</f>
        <v>#N/A</v>
      </c>
      <c r="BK363" s="301">
        <f ca="1">SUMIF(公営の設計監督費!$A$2:$B$1956,工事情報入力シート!BI363,公営の設計監督費!$B$2:$B$1956)</f>
        <v>0</v>
      </c>
    </row>
    <row r="364" spans="1:63" ht="20.25" customHeight="1">
      <c r="A364" s="288" t="str">
        <f t="shared" ca="1" si="100"/>
        <v>----------</v>
      </c>
      <c r="B364" s="289" t="str">
        <f t="shared" ca="1" si="102"/>
        <v/>
      </c>
      <c r="C364" s="290"/>
      <c r="D364" s="291"/>
      <c r="E364" s="292">
        <v>35000</v>
      </c>
      <c r="F364" s="293"/>
      <c r="G364" s="293"/>
      <c r="H364" s="293"/>
      <c r="I364" s="294"/>
      <c r="J364" s="294"/>
      <c r="K364" s="294"/>
      <c r="L364" s="295"/>
      <c r="M364" s="296" t="str">
        <f t="shared" ca="1" si="103"/>
        <v/>
      </c>
      <c r="N364" s="296" t="str">
        <f ca="1">IFERROR(IF(INDIRECT(ADDRESS(ROW(),$M$1))&lt;&gt;"",INDIRECT(ADDRESS(ROW(),$M$1))*VLOOKUP(INDIRECT(ADDRESS(ROW(),$I$1)),リスト!$A:$B,2,FALSE),""),"")</f>
        <v/>
      </c>
      <c r="O364" s="295"/>
      <c r="P364" s="296" t="str">
        <f t="shared" ca="1" si="104"/>
        <v/>
      </c>
      <c r="Q364" s="294"/>
      <c r="R364" s="295"/>
      <c r="S364" s="296" t="str">
        <f t="shared" ca="1" si="105"/>
        <v/>
      </c>
      <c r="T364" s="296" t="str">
        <f ca="1">IFERROR(IF(INDIRECT(ADDRESS(ROW(),$S$1))&lt;&gt;"",INDIRECT(ADDRESS(ROW(),$S$1))*VLOOKUP(INDIRECT(ADDRESS(ROW(),$I$1)),リスト!$A:$B,2,FALSE),""),"")</f>
        <v/>
      </c>
      <c r="U364" s="295"/>
      <c r="V364" s="296" t="str">
        <f t="shared" ca="1" si="106"/>
        <v/>
      </c>
      <c r="W364" s="295"/>
      <c r="X364" s="295"/>
      <c r="Y364" s="297" t="str">
        <f t="shared" ca="1" si="107"/>
        <v/>
      </c>
      <c r="Z364" s="293"/>
      <c r="AA364" s="298" t="str">
        <f t="shared" ca="1" si="108"/>
        <v/>
      </c>
      <c r="AB364" s="293"/>
      <c r="AC364" s="298" t="str">
        <f t="shared" ca="1" si="109"/>
        <v/>
      </c>
      <c r="AD364" s="293"/>
      <c r="AE364" s="298" t="str">
        <f t="shared" ca="1" si="110"/>
        <v/>
      </c>
      <c r="AF364" s="293"/>
      <c r="AG364" s="293"/>
      <c r="AH364" s="298" t="str">
        <f t="shared" ca="1" si="111"/>
        <v/>
      </c>
      <c r="AI364" s="293"/>
      <c r="AJ364" s="298" t="str">
        <f t="shared" ca="1" si="112"/>
        <v/>
      </c>
      <c r="AK364" s="298" t="str">
        <f t="shared" ca="1" si="101"/>
        <v/>
      </c>
      <c r="AL364" s="293"/>
      <c r="AM364" s="298" t="str">
        <f t="shared" ca="1" si="113"/>
        <v/>
      </c>
      <c r="AN364" s="293"/>
      <c r="AO364" s="298" t="str">
        <f t="shared" ca="1" si="119"/>
        <v/>
      </c>
      <c r="AP364" s="293"/>
      <c r="AQ364" s="298" t="str">
        <f t="shared" ca="1" si="114"/>
        <v/>
      </c>
      <c r="AR364" s="293"/>
      <c r="AS364" s="298" t="str">
        <f t="shared" ca="1" si="115"/>
        <v/>
      </c>
      <c r="AT364" s="293"/>
      <c r="AU364" s="298" t="str">
        <f t="shared" ca="1" si="116"/>
        <v/>
      </c>
      <c r="AV364" s="293"/>
      <c r="AW364" s="298" t="str">
        <f t="shared" ca="1" si="117"/>
        <v/>
      </c>
      <c r="AX364" s="293"/>
      <c r="AY364" s="299"/>
      <c r="AZ364" s="299" t="s">
        <v>5241</v>
      </c>
      <c r="BA364" s="299"/>
      <c r="BB364" s="299"/>
      <c r="BC364" s="299"/>
      <c r="BD364" s="299"/>
      <c r="BE364" s="299"/>
      <c r="BF364" s="299"/>
      <c r="BG364" s="299"/>
      <c r="BH364" s="300"/>
      <c r="BI364" s="301" t="str">
        <f t="shared" si="118"/>
        <v>-35000</v>
      </c>
      <c r="BJ364" s="301" t="e">
        <f ca="1">VLOOKUP(A364,資産数量・単位記入シート!$A$3:$AD$1000,30,)</f>
        <v>#N/A</v>
      </c>
      <c r="BK364" s="301">
        <f ca="1">SUMIF(公営の設計監督費!$A$2:$B$1956,工事情報入力シート!BI364,公営の設計監督費!$B$2:$B$1956)</f>
        <v>0</v>
      </c>
    </row>
    <row r="365" spans="1:63" ht="20.25" customHeight="1">
      <c r="A365" s="288" t="str">
        <f t="shared" ca="1" si="100"/>
        <v>----------</v>
      </c>
      <c r="B365" s="289" t="str">
        <f t="shared" ca="1" si="102"/>
        <v/>
      </c>
      <c r="C365" s="290"/>
      <c r="D365" s="291"/>
      <c r="E365" s="292">
        <v>35100</v>
      </c>
      <c r="F365" s="293"/>
      <c r="G365" s="293"/>
      <c r="H365" s="293"/>
      <c r="I365" s="294"/>
      <c r="J365" s="294"/>
      <c r="K365" s="294"/>
      <c r="L365" s="295"/>
      <c r="M365" s="296" t="str">
        <f t="shared" ca="1" si="103"/>
        <v/>
      </c>
      <c r="N365" s="296" t="str">
        <f ca="1">IFERROR(IF(INDIRECT(ADDRESS(ROW(),$M$1))&lt;&gt;"",INDIRECT(ADDRESS(ROW(),$M$1))*VLOOKUP(INDIRECT(ADDRESS(ROW(),$I$1)),リスト!$A:$B,2,FALSE),""),"")</f>
        <v/>
      </c>
      <c r="O365" s="295"/>
      <c r="P365" s="296" t="str">
        <f t="shared" ca="1" si="104"/>
        <v/>
      </c>
      <c r="Q365" s="294"/>
      <c r="R365" s="295"/>
      <c r="S365" s="296" t="str">
        <f t="shared" ca="1" si="105"/>
        <v/>
      </c>
      <c r="T365" s="296" t="str">
        <f ca="1">IFERROR(IF(INDIRECT(ADDRESS(ROW(),$S$1))&lt;&gt;"",INDIRECT(ADDRESS(ROW(),$S$1))*VLOOKUP(INDIRECT(ADDRESS(ROW(),$I$1)),リスト!$A:$B,2,FALSE),""),"")</f>
        <v/>
      </c>
      <c r="U365" s="295"/>
      <c r="V365" s="296" t="str">
        <f t="shared" ca="1" si="106"/>
        <v/>
      </c>
      <c r="W365" s="295"/>
      <c r="X365" s="295"/>
      <c r="Y365" s="297" t="str">
        <f t="shared" ca="1" si="107"/>
        <v/>
      </c>
      <c r="Z365" s="293"/>
      <c r="AA365" s="298" t="str">
        <f t="shared" ca="1" si="108"/>
        <v/>
      </c>
      <c r="AB365" s="293"/>
      <c r="AC365" s="298" t="str">
        <f t="shared" ca="1" si="109"/>
        <v/>
      </c>
      <c r="AD365" s="293"/>
      <c r="AE365" s="298" t="str">
        <f t="shared" ca="1" si="110"/>
        <v/>
      </c>
      <c r="AF365" s="293"/>
      <c r="AG365" s="293"/>
      <c r="AH365" s="298" t="str">
        <f t="shared" ca="1" si="111"/>
        <v/>
      </c>
      <c r="AI365" s="293"/>
      <c r="AJ365" s="298" t="str">
        <f t="shared" ca="1" si="112"/>
        <v/>
      </c>
      <c r="AK365" s="298" t="str">
        <f t="shared" ca="1" si="101"/>
        <v/>
      </c>
      <c r="AL365" s="293"/>
      <c r="AM365" s="298" t="str">
        <f t="shared" ca="1" si="113"/>
        <v/>
      </c>
      <c r="AN365" s="293"/>
      <c r="AO365" s="298" t="str">
        <f t="shared" ca="1" si="119"/>
        <v/>
      </c>
      <c r="AP365" s="293"/>
      <c r="AQ365" s="298" t="str">
        <f t="shared" ca="1" si="114"/>
        <v/>
      </c>
      <c r="AR365" s="293"/>
      <c r="AS365" s="298" t="str">
        <f t="shared" ca="1" si="115"/>
        <v/>
      </c>
      <c r="AT365" s="293"/>
      <c r="AU365" s="298" t="str">
        <f t="shared" ca="1" si="116"/>
        <v/>
      </c>
      <c r="AV365" s="293"/>
      <c r="AW365" s="298" t="str">
        <f t="shared" ca="1" si="117"/>
        <v/>
      </c>
      <c r="AX365" s="293"/>
      <c r="AY365" s="299"/>
      <c r="AZ365" s="299" t="s">
        <v>5241</v>
      </c>
      <c r="BA365" s="299"/>
      <c r="BB365" s="299"/>
      <c r="BC365" s="299"/>
      <c r="BD365" s="299"/>
      <c r="BE365" s="299"/>
      <c r="BF365" s="299"/>
      <c r="BG365" s="299"/>
      <c r="BH365" s="300"/>
      <c r="BI365" s="301" t="str">
        <f t="shared" si="118"/>
        <v>-35100</v>
      </c>
      <c r="BJ365" s="301" t="e">
        <f ca="1">VLOOKUP(A365,資産数量・単位記入シート!$A$3:$AD$1000,30,)</f>
        <v>#N/A</v>
      </c>
      <c r="BK365" s="301">
        <f ca="1">SUMIF(公営の設計監督費!$A$2:$B$1956,工事情報入力シート!BI365,公営の設計監督費!$B$2:$B$1956)</f>
        <v>0</v>
      </c>
    </row>
    <row r="366" spans="1:63" ht="20.25" customHeight="1">
      <c r="A366" s="288" t="str">
        <f t="shared" ca="1" si="100"/>
        <v>----------</v>
      </c>
      <c r="B366" s="289" t="str">
        <f t="shared" ca="1" si="102"/>
        <v/>
      </c>
      <c r="C366" s="290"/>
      <c r="D366" s="291"/>
      <c r="E366" s="292">
        <v>35200</v>
      </c>
      <c r="F366" s="293"/>
      <c r="G366" s="293"/>
      <c r="H366" s="293"/>
      <c r="I366" s="294"/>
      <c r="J366" s="294"/>
      <c r="K366" s="294"/>
      <c r="L366" s="295"/>
      <c r="M366" s="296" t="str">
        <f t="shared" ca="1" si="103"/>
        <v/>
      </c>
      <c r="N366" s="296" t="str">
        <f ca="1">IFERROR(IF(INDIRECT(ADDRESS(ROW(),$M$1))&lt;&gt;"",INDIRECT(ADDRESS(ROW(),$M$1))*VLOOKUP(INDIRECT(ADDRESS(ROW(),$I$1)),リスト!$A:$B,2,FALSE),""),"")</f>
        <v/>
      </c>
      <c r="O366" s="295"/>
      <c r="P366" s="296" t="str">
        <f t="shared" ca="1" si="104"/>
        <v/>
      </c>
      <c r="Q366" s="294"/>
      <c r="R366" s="295"/>
      <c r="S366" s="296" t="str">
        <f t="shared" ca="1" si="105"/>
        <v/>
      </c>
      <c r="T366" s="296" t="str">
        <f ca="1">IFERROR(IF(INDIRECT(ADDRESS(ROW(),$S$1))&lt;&gt;"",INDIRECT(ADDRESS(ROW(),$S$1))*VLOOKUP(INDIRECT(ADDRESS(ROW(),$I$1)),リスト!$A:$B,2,FALSE),""),"")</f>
        <v/>
      </c>
      <c r="U366" s="295"/>
      <c r="V366" s="296" t="str">
        <f t="shared" ca="1" si="106"/>
        <v/>
      </c>
      <c r="W366" s="295"/>
      <c r="X366" s="295"/>
      <c r="Y366" s="297" t="str">
        <f t="shared" ca="1" si="107"/>
        <v/>
      </c>
      <c r="Z366" s="293"/>
      <c r="AA366" s="298" t="str">
        <f t="shared" ca="1" si="108"/>
        <v/>
      </c>
      <c r="AB366" s="293"/>
      <c r="AC366" s="298" t="str">
        <f t="shared" ca="1" si="109"/>
        <v/>
      </c>
      <c r="AD366" s="293"/>
      <c r="AE366" s="298" t="str">
        <f t="shared" ca="1" si="110"/>
        <v/>
      </c>
      <c r="AF366" s="293"/>
      <c r="AG366" s="293"/>
      <c r="AH366" s="298" t="str">
        <f t="shared" ca="1" si="111"/>
        <v/>
      </c>
      <c r="AI366" s="293"/>
      <c r="AJ366" s="298" t="str">
        <f t="shared" ca="1" si="112"/>
        <v/>
      </c>
      <c r="AK366" s="298" t="str">
        <f t="shared" ca="1" si="101"/>
        <v/>
      </c>
      <c r="AL366" s="293"/>
      <c r="AM366" s="298" t="str">
        <f t="shared" ca="1" si="113"/>
        <v/>
      </c>
      <c r="AN366" s="293"/>
      <c r="AO366" s="298" t="str">
        <f t="shared" ca="1" si="119"/>
        <v/>
      </c>
      <c r="AP366" s="293"/>
      <c r="AQ366" s="298" t="str">
        <f t="shared" ca="1" si="114"/>
        <v/>
      </c>
      <c r="AR366" s="293"/>
      <c r="AS366" s="298" t="str">
        <f t="shared" ca="1" si="115"/>
        <v/>
      </c>
      <c r="AT366" s="293"/>
      <c r="AU366" s="298" t="str">
        <f t="shared" ca="1" si="116"/>
        <v/>
      </c>
      <c r="AV366" s="293"/>
      <c r="AW366" s="298" t="str">
        <f t="shared" ca="1" si="117"/>
        <v/>
      </c>
      <c r="AX366" s="293"/>
      <c r="AY366" s="299"/>
      <c r="AZ366" s="299" t="s">
        <v>5241</v>
      </c>
      <c r="BA366" s="299"/>
      <c r="BB366" s="299"/>
      <c r="BC366" s="299"/>
      <c r="BD366" s="299"/>
      <c r="BE366" s="299"/>
      <c r="BF366" s="299"/>
      <c r="BG366" s="299"/>
      <c r="BH366" s="300"/>
      <c r="BI366" s="301" t="str">
        <f t="shared" si="118"/>
        <v>-35200</v>
      </c>
      <c r="BJ366" s="301" t="e">
        <f ca="1">VLOOKUP(A366,資産数量・単位記入シート!$A$3:$AD$1000,30,)</f>
        <v>#N/A</v>
      </c>
      <c r="BK366" s="301">
        <f ca="1">SUMIF(公営の設計監督費!$A$2:$B$1956,工事情報入力シート!BI366,公営の設計監督費!$B$2:$B$1956)</f>
        <v>0</v>
      </c>
    </row>
    <row r="367" spans="1:63" ht="20.25" customHeight="1">
      <c r="A367" s="288" t="str">
        <f t="shared" ca="1" si="100"/>
        <v>----------</v>
      </c>
      <c r="B367" s="289" t="str">
        <f t="shared" ca="1" si="102"/>
        <v/>
      </c>
      <c r="C367" s="290"/>
      <c r="D367" s="291"/>
      <c r="E367" s="292">
        <v>35300</v>
      </c>
      <c r="F367" s="293"/>
      <c r="G367" s="293"/>
      <c r="H367" s="293"/>
      <c r="I367" s="294"/>
      <c r="J367" s="294"/>
      <c r="K367" s="294"/>
      <c r="L367" s="295"/>
      <c r="M367" s="296" t="str">
        <f t="shared" ca="1" si="103"/>
        <v/>
      </c>
      <c r="N367" s="296" t="str">
        <f ca="1">IFERROR(IF(INDIRECT(ADDRESS(ROW(),$M$1))&lt;&gt;"",INDIRECT(ADDRESS(ROW(),$M$1))*VLOOKUP(INDIRECT(ADDRESS(ROW(),$I$1)),リスト!$A:$B,2,FALSE),""),"")</f>
        <v/>
      </c>
      <c r="O367" s="295"/>
      <c r="P367" s="296" t="str">
        <f t="shared" ca="1" si="104"/>
        <v/>
      </c>
      <c r="Q367" s="294"/>
      <c r="R367" s="295"/>
      <c r="S367" s="296" t="str">
        <f t="shared" ca="1" si="105"/>
        <v/>
      </c>
      <c r="T367" s="296" t="str">
        <f ca="1">IFERROR(IF(INDIRECT(ADDRESS(ROW(),$S$1))&lt;&gt;"",INDIRECT(ADDRESS(ROW(),$S$1))*VLOOKUP(INDIRECT(ADDRESS(ROW(),$I$1)),リスト!$A:$B,2,FALSE),""),"")</f>
        <v/>
      </c>
      <c r="U367" s="295"/>
      <c r="V367" s="296" t="str">
        <f t="shared" ca="1" si="106"/>
        <v/>
      </c>
      <c r="W367" s="295"/>
      <c r="X367" s="295"/>
      <c r="Y367" s="297" t="str">
        <f t="shared" ca="1" si="107"/>
        <v/>
      </c>
      <c r="Z367" s="293"/>
      <c r="AA367" s="298" t="str">
        <f t="shared" ca="1" si="108"/>
        <v/>
      </c>
      <c r="AB367" s="293"/>
      <c r="AC367" s="298" t="str">
        <f t="shared" ca="1" si="109"/>
        <v/>
      </c>
      <c r="AD367" s="293"/>
      <c r="AE367" s="298" t="str">
        <f t="shared" ca="1" si="110"/>
        <v/>
      </c>
      <c r="AF367" s="293"/>
      <c r="AG367" s="293"/>
      <c r="AH367" s="298" t="str">
        <f t="shared" ca="1" si="111"/>
        <v/>
      </c>
      <c r="AI367" s="293"/>
      <c r="AJ367" s="298" t="str">
        <f t="shared" ca="1" si="112"/>
        <v/>
      </c>
      <c r="AK367" s="298" t="str">
        <f t="shared" ca="1" si="101"/>
        <v/>
      </c>
      <c r="AL367" s="293"/>
      <c r="AM367" s="298" t="str">
        <f t="shared" ca="1" si="113"/>
        <v/>
      </c>
      <c r="AN367" s="293"/>
      <c r="AO367" s="298" t="str">
        <f t="shared" ca="1" si="119"/>
        <v/>
      </c>
      <c r="AP367" s="293"/>
      <c r="AQ367" s="298" t="str">
        <f t="shared" ca="1" si="114"/>
        <v/>
      </c>
      <c r="AR367" s="293"/>
      <c r="AS367" s="298" t="str">
        <f t="shared" ca="1" si="115"/>
        <v/>
      </c>
      <c r="AT367" s="293"/>
      <c r="AU367" s="298" t="str">
        <f t="shared" ca="1" si="116"/>
        <v/>
      </c>
      <c r="AV367" s="293"/>
      <c r="AW367" s="298" t="str">
        <f t="shared" ca="1" si="117"/>
        <v/>
      </c>
      <c r="AX367" s="293"/>
      <c r="AY367" s="299"/>
      <c r="AZ367" s="299" t="s">
        <v>5241</v>
      </c>
      <c r="BA367" s="299"/>
      <c r="BB367" s="299"/>
      <c r="BC367" s="299"/>
      <c r="BD367" s="299"/>
      <c r="BE367" s="299"/>
      <c r="BF367" s="299"/>
      <c r="BG367" s="299"/>
      <c r="BH367" s="300"/>
      <c r="BI367" s="301" t="str">
        <f t="shared" si="118"/>
        <v>-35300</v>
      </c>
      <c r="BJ367" s="301" t="e">
        <f ca="1">VLOOKUP(A367,資産数量・単位記入シート!$A$3:$AD$1000,30,)</f>
        <v>#N/A</v>
      </c>
      <c r="BK367" s="301">
        <f ca="1">SUMIF(公営の設計監督費!$A$2:$B$1956,工事情報入力シート!BI367,公営の設計監督費!$B$2:$B$1956)</f>
        <v>0</v>
      </c>
    </row>
    <row r="368" spans="1:63" ht="20.25" customHeight="1">
      <c r="A368" s="288" t="str">
        <f t="shared" ca="1" si="100"/>
        <v>----------</v>
      </c>
      <c r="B368" s="289" t="str">
        <f t="shared" ca="1" si="102"/>
        <v/>
      </c>
      <c r="C368" s="290"/>
      <c r="D368" s="291"/>
      <c r="E368" s="292">
        <v>35400</v>
      </c>
      <c r="F368" s="293"/>
      <c r="G368" s="293"/>
      <c r="H368" s="293"/>
      <c r="I368" s="294"/>
      <c r="J368" s="294"/>
      <c r="K368" s="294"/>
      <c r="L368" s="295"/>
      <c r="M368" s="296" t="str">
        <f t="shared" ca="1" si="103"/>
        <v/>
      </c>
      <c r="N368" s="296" t="str">
        <f ca="1">IFERROR(IF(INDIRECT(ADDRESS(ROW(),$M$1))&lt;&gt;"",INDIRECT(ADDRESS(ROW(),$M$1))*VLOOKUP(INDIRECT(ADDRESS(ROW(),$I$1)),リスト!$A:$B,2,FALSE),""),"")</f>
        <v/>
      </c>
      <c r="O368" s="295"/>
      <c r="P368" s="296" t="str">
        <f t="shared" ca="1" si="104"/>
        <v/>
      </c>
      <c r="Q368" s="294"/>
      <c r="R368" s="295"/>
      <c r="S368" s="296" t="str">
        <f t="shared" ca="1" si="105"/>
        <v/>
      </c>
      <c r="T368" s="296" t="str">
        <f ca="1">IFERROR(IF(INDIRECT(ADDRESS(ROW(),$S$1))&lt;&gt;"",INDIRECT(ADDRESS(ROW(),$S$1))*VLOOKUP(INDIRECT(ADDRESS(ROW(),$I$1)),リスト!$A:$B,2,FALSE),""),"")</f>
        <v/>
      </c>
      <c r="U368" s="295"/>
      <c r="V368" s="296" t="str">
        <f t="shared" ca="1" si="106"/>
        <v/>
      </c>
      <c r="W368" s="295"/>
      <c r="X368" s="295"/>
      <c r="Y368" s="297" t="str">
        <f t="shared" ca="1" si="107"/>
        <v/>
      </c>
      <c r="Z368" s="293"/>
      <c r="AA368" s="298" t="str">
        <f t="shared" ca="1" si="108"/>
        <v/>
      </c>
      <c r="AB368" s="293"/>
      <c r="AC368" s="298" t="str">
        <f t="shared" ca="1" si="109"/>
        <v/>
      </c>
      <c r="AD368" s="293"/>
      <c r="AE368" s="298" t="str">
        <f t="shared" ca="1" si="110"/>
        <v/>
      </c>
      <c r="AF368" s="293"/>
      <c r="AG368" s="293"/>
      <c r="AH368" s="298" t="str">
        <f t="shared" ca="1" si="111"/>
        <v/>
      </c>
      <c r="AI368" s="293"/>
      <c r="AJ368" s="298" t="str">
        <f t="shared" ca="1" si="112"/>
        <v/>
      </c>
      <c r="AK368" s="298" t="str">
        <f t="shared" ca="1" si="101"/>
        <v/>
      </c>
      <c r="AL368" s="293"/>
      <c r="AM368" s="298" t="str">
        <f t="shared" ca="1" si="113"/>
        <v/>
      </c>
      <c r="AN368" s="293"/>
      <c r="AO368" s="298" t="str">
        <f t="shared" ca="1" si="119"/>
        <v/>
      </c>
      <c r="AP368" s="293"/>
      <c r="AQ368" s="298" t="str">
        <f t="shared" ca="1" si="114"/>
        <v/>
      </c>
      <c r="AR368" s="293"/>
      <c r="AS368" s="298" t="str">
        <f t="shared" ca="1" si="115"/>
        <v/>
      </c>
      <c r="AT368" s="293"/>
      <c r="AU368" s="298" t="str">
        <f t="shared" ca="1" si="116"/>
        <v/>
      </c>
      <c r="AV368" s="293"/>
      <c r="AW368" s="298" t="str">
        <f t="shared" ca="1" si="117"/>
        <v/>
      </c>
      <c r="AX368" s="293"/>
      <c r="AY368" s="299"/>
      <c r="AZ368" s="299" t="s">
        <v>5241</v>
      </c>
      <c r="BA368" s="299"/>
      <c r="BB368" s="299"/>
      <c r="BC368" s="299"/>
      <c r="BD368" s="299"/>
      <c r="BE368" s="299"/>
      <c r="BF368" s="299"/>
      <c r="BG368" s="299"/>
      <c r="BH368" s="300"/>
      <c r="BI368" s="301" t="str">
        <f t="shared" si="118"/>
        <v>-35400</v>
      </c>
      <c r="BJ368" s="301" t="e">
        <f ca="1">VLOOKUP(A368,資産数量・単位記入シート!$A$3:$AD$1000,30,)</f>
        <v>#N/A</v>
      </c>
      <c r="BK368" s="301">
        <f ca="1">SUMIF(公営の設計監督費!$A$2:$B$1956,工事情報入力シート!BI368,公営の設計監督費!$B$2:$B$1956)</f>
        <v>0</v>
      </c>
    </row>
    <row r="369" spans="1:63" ht="20.25" customHeight="1">
      <c r="A369" s="288" t="str">
        <f t="shared" ca="1" si="100"/>
        <v>----------</v>
      </c>
      <c r="B369" s="289" t="str">
        <f t="shared" ca="1" si="102"/>
        <v/>
      </c>
      <c r="C369" s="290"/>
      <c r="D369" s="291"/>
      <c r="E369" s="292">
        <v>35500</v>
      </c>
      <c r="F369" s="293"/>
      <c r="G369" s="293"/>
      <c r="H369" s="293"/>
      <c r="I369" s="294"/>
      <c r="J369" s="294"/>
      <c r="K369" s="294"/>
      <c r="L369" s="295"/>
      <c r="M369" s="296" t="str">
        <f t="shared" ca="1" si="103"/>
        <v/>
      </c>
      <c r="N369" s="296" t="str">
        <f ca="1">IFERROR(IF(INDIRECT(ADDRESS(ROW(),$M$1))&lt;&gt;"",INDIRECT(ADDRESS(ROW(),$M$1))*VLOOKUP(INDIRECT(ADDRESS(ROW(),$I$1)),リスト!$A:$B,2,FALSE),""),"")</f>
        <v/>
      </c>
      <c r="O369" s="295"/>
      <c r="P369" s="296" t="str">
        <f t="shared" ca="1" si="104"/>
        <v/>
      </c>
      <c r="Q369" s="294"/>
      <c r="R369" s="295"/>
      <c r="S369" s="296" t="str">
        <f t="shared" ca="1" si="105"/>
        <v/>
      </c>
      <c r="T369" s="296" t="str">
        <f ca="1">IFERROR(IF(INDIRECT(ADDRESS(ROW(),$S$1))&lt;&gt;"",INDIRECT(ADDRESS(ROW(),$S$1))*VLOOKUP(INDIRECT(ADDRESS(ROW(),$I$1)),リスト!$A:$B,2,FALSE),""),"")</f>
        <v/>
      </c>
      <c r="U369" s="295"/>
      <c r="V369" s="296" t="str">
        <f t="shared" ca="1" si="106"/>
        <v/>
      </c>
      <c r="W369" s="295"/>
      <c r="X369" s="295"/>
      <c r="Y369" s="297" t="str">
        <f t="shared" ca="1" si="107"/>
        <v/>
      </c>
      <c r="Z369" s="293"/>
      <c r="AA369" s="298" t="str">
        <f t="shared" ca="1" si="108"/>
        <v/>
      </c>
      <c r="AB369" s="293"/>
      <c r="AC369" s="298" t="str">
        <f t="shared" ca="1" si="109"/>
        <v/>
      </c>
      <c r="AD369" s="293"/>
      <c r="AE369" s="298" t="str">
        <f t="shared" ca="1" si="110"/>
        <v/>
      </c>
      <c r="AF369" s="293"/>
      <c r="AG369" s="293"/>
      <c r="AH369" s="298" t="str">
        <f t="shared" ca="1" si="111"/>
        <v/>
      </c>
      <c r="AI369" s="293"/>
      <c r="AJ369" s="298" t="str">
        <f t="shared" ca="1" si="112"/>
        <v/>
      </c>
      <c r="AK369" s="298" t="str">
        <f t="shared" ca="1" si="101"/>
        <v/>
      </c>
      <c r="AL369" s="293"/>
      <c r="AM369" s="298" t="str">
        <f t="shared" ca="1" si="113"/>
        <v/>
      </c>
      <c r="AN369" s="293"/>
      <c r="AO369" s="298" t="str">
        <f t="shared" ca="1" si="119"/>
        <v/>
      </c>
      <c r="AP369" s="293"/>
      <c r="AQ369" s="298" t="str">
        <f t="shared" ca="1" si="114"/>
        <v/>
      </c>
      <c r="AR369" s="293"/>
      <c r="AS369" s="298" t="str">
        <f t="shared" ca="1" si="115"/>
        <v/>
      </c>
      <c r="AT369" s="293"/>
      <c r="AU369" s="298" t="str">
        <f t="shared" ca="1" si="116"/>
        <v/>
      </c>
      <c r="AV369" s="293"/>
      <c r="AW369" s="298" t="str">
        <f t="shared" ca="1" si="117"/>
        <v/>
      </c>
      <c r="AX369" s="293"/>
      <c r="AY369" s="299"/>
      <c r="AZ369" s="299" t="s">
        <v>5241</v>
      </c>
      <c r="BA369" s="299"/>
      <c r="BB369" s="299"/>
      <c r="BC369" s="299"/>
      <c r="BD369" s="299"/>
      <c r="BE369" s="299"/>
      <c r="BF369" s="299"/>
      <c r="BG369" s="299"/>
      <c r="BH369" s="300"/>
      <c r="BI369" s="301" t="str">
        <f t="shared" si="118"/>
        <v>-35500</v>
      </c>
      <c r="BJ369" s="301" t="e">
        <f ca="1">VLOOKUP(A369,資産数量・単位記入シート!$A$3:$AD$1000,30,)</f>
        <v>#N/A</v>
      </c>
      <c r="BK369" s="301">
        <f ca="1">SUMIF(公営の設計監督費!$A$2:$B$1956,工事情報入力シート!BI369,公営の設計監督費!$B$2:$B$1956)</f>
        <v>0</v>
      </c>
    </row>
    <row r="370" spans="1:63" ht="20.25" customHeight="1">
      <c r="A370" s="288" t="str">
        <f t="shared" ca="1" si="100"/>
        <v>----------</v>
      </c>
      <c r="B370" s="289" t="str">
        <f t="shared" ca="1" si="102"/>
        <v/>
      </c>
      <c r="C370" s="290"/>
      <c r="D370" s="291"/>
      <c r="E370" s="292">
        <v>35600</v>
      </c>
      <c r="F370" s="293"/>
      <c r="G370" s="293"/>
      <c r="H370" s="293"/>
      <c r="I370" s="294"/>
      <c r="J370" s="294"/>
      <c r="K370" s="294"/>
      <c r="L370" s="295"/>
      <c r="M370" s="296" t="str">
        <f t="shared" ca="1" si="103"/>
        <v/>
      </c>
      <c r="N370" s="296" t="str">
        <f ca="1">IFERROR(IF(INDIRECT(ADDRESS(ROW(),$M$1))&lt;&gt;"",INDIRECT(ADDRESS(ROW(),$M$1))*VLOOKUP(INDIRECT(ADDRESS(ROW(),$I$1)),リスト!$A:$B,2,FALSE),""),"")</f>
        <v/>
      </c>
      <c r="O370" s="295"/>
      <c r="P370" s="296" t="str">
        <f t="shared" ca="1" si="104"/>
        <v/>
      </c>
      <c r="Q370" s="294"/>
      <c r="R370" s="295"/>
      <c r="S370" s="296" t="str">
        <f t="shared" ca="1" si="105"/>
        <v/>
      </c>
      <c r="T370" s="296" t="str">
        <f ca="1">IFERROR(IF(INDIRECT(ADDRESS(ROW(),$S$1))&lt;&gt;"",INDIRECT(ADDRESS(ROW(),$S$1))*VLOOKUP(INDIRECT(ADDRESS(ROW(),$I$1)),リスト!$A:$B,2,FALSE),""),"")</f>
        <v/>
      </c>
      <c r="U370" s="295"/>
      <c r="V370" s="296" t="str">
        <f t="shared" ca="1" si="106"/>
        <v/>
      </c>
      <c r="W370" s="295"/>
      <c r="X370" s="295"/>
      <c r="Y370" s="297" t="str">
        <f t="shared" ca="1" si="107"/>
        <v/>
      </c>
      <c r="Z370" s="293"/>
      <c r="AA370" s="298" t="str">
        <f t="shared" ca="1" si="108"/>
        <v/>
      </c>
      <c r="AB370" s="293"/>
      <c r="AC370" s="298" t="str">
        <f t="shared" ca="1" si="109"/>
        <v/>
      </c>
      <c r="AD370" s="293"/>
      <c r="AE370" s="298" t="str">
        <f t="shared" ca="1" si="110"/>
        <v/>
      </c>
      <c r="AF370" s="293"/>
      <c r="AG370" s="293"/>
      <c r="AH370" s="298" t="str">
        <f t="shared" ca="1" si="111"/>
        <v/>
      </c>
      <c r="AI370" s="293"/>
      <c r="AJ370" s="298" t="str">
        <f t="shared" ca="1" si="112"/>
        <v/>
      </c>
      <c r="AK370" s="298" t="str">
        <f t="shared" ca="1" si="101"/>
        <v/>
      </c>
      <c r="AL370" s="293"/>
      <c r="AM370" s="298" t="str">
        <f t="shared" ca="1" si="113"/>
        <v/>
      </c>
      <c r="AN370" s="293"/>
      <c r="AO370" s="298" t="str">
        <f t="shared" ca="1" si="119"/>
        <v/>
      </c>
      <c r="AP370" s="293"/>
      <c r="AQ370" s="298" t="str">
        <f t="shared" ca="1" si="114"/>
        <v/>
      </c>
      <c r="AR370" s="293"/>
      <c r="AS370" s="298" t="str">
        <f t="shared" ca="1" si="115"/>
        <v/>
      </c>
      <c r="AT370" s="293"/>
      <c r="AU370" s="298" t="str">
        <f t="shared" ca="1" si="116"/>
        <v/>
      </c>
      <c r="AV370" s="293"/>
      <c r="AW370" s="298" t="str">
        <f t="shared" ca="1" si="117"/>
        <v/>
      </c>
      <c r="AX370" s="293"/>
      <c r="AY370" s="299"/>
      <c r="AZ370" s="299" t="s">
        <v>5241</v>
      </c>
      <c r="BA370" s="299"/>
      <c r="BB370" s="299"/>
      <c r="BC370" s="299"/>
      <c r="BD370" s="299"/>
      <c r="BE370" s="299"/>
      <c r="BF370" s="299"/>
      <c r="BG370" s="299"/>
      <c r="BH370" s="300"/>
      <c r="BI370" s="301" t="str">
        <f t="shared" si="118"/>
        <v>-35600</v>
      </c>
      <c r="BJ370" s="301" t="e">
        <f ca="1">VLOOKUP(A370,資産数量・単位記入シート!$A$3:$AD$1000,30,)</f>
        <v>#N/A</v>
      </c>
      <c r="BK370" s="301">
        <f ca="1">SUMIF(公営の設計監督費!$A$2:$B$1956,工事情報入力シート!BI370,公営の設計監督費!$B$2:$B$1956)</f>
        <v>0</v>
      </c>
    </row>
    <row r="371" spans="1:63" ht="20.25" customHeight="1">
      <c r="A371" s="288" t="str">
        <f t="shared" ca="1" si="100"/>
        <v>----------</v>
      </c>
      <c r="B371" s="289" t="str">
        <f t="shared" ca="1" si="102"/>
        <v/>
      </c>
      <c r="C371" s="290"/>
      <c r="D371" s="291"/>
      <c r="E371" s="292">
        <v>35700</v>
      </c>
      <c r="F371" s="293"/>
      <c r="G371" s="293"/>
      <c r="H371" s="293"/>
      <c r="I371" s="294"/>
      <c r="J371" s="294"/>
      <c r="K371" s="294"/>
      <c r="L371" s="295"/>
      <c r="M371" s="296" t="str">
        <f t="shared" ca="1" si="103"/>
        <v/>
      </c>
      <c r="N371" s="296" t="str">
        <f ca="1">IFERROR(IF(INDIRECT(ADDRESS(ROW(),$M$1))&lt;&gt;"",INDIRECT(ADDRESS(ROW(),$M$1))*VLOOKUP(INDIRECT(ADDRESS(ROW(),$I$1)),リスト!$A:$B,2,FALSE),""),"")</f>
        <v/>
      </c>
      <c r="O371" s="295"/>
      <c r="P371" s="296" t="str">
        <f t="shared" ca="1" si="104"/>
        <v/>
      </c>
      <c r="Q371" s="294"/>
      <c r="R371" s="295"/>
      <c r="S371" s="296" t="str">
        <f t="shared" ca="1" si="105"/>
        <v/>
      </c>
      <c r="T371" s="296" t="str">
        <f ca="1">IFERROR(IF(INDIRECT(ADDRESS(ROW(),$S$1))&lt;&gt;"",INDIRECT(ADDRESS(ROW(),$S$1))*VLOOKUP(INDIRECT(ADDRESS(ROW(),$I$1)),リスト!$A:$B,2,FALSE),""),"")</f>
        <v/>
      </c>
      <c r="U371" s="295"/>
      <c r="V371" s="296" t="str">
        <f t="shared" ca="1" si="106"/>
        <v/>
      </c>
      <c r="W371" s="295"/>
      <c r="X371" s="295"/>
      <c r="Y371" s="297" t="str">
        <f t="shared" ca="1" si="107"/>
        <v/>
      </c>
      <c r="Z371" s="293"/>
      <c r="AA371" s="298" t="str">
        <f t="shared" ca="1" si="108"/>
        <v/>
      </c>
      <c r="AB371" s="293"/>
      <c r="AC371" s="298" t="str">
        <f t="shared" ca="1" si="109"/>
        <v/>
      </c>
      <c r="AD371" s="293"/>
      <c r="AE371" s="298" t="str">
        <f t="shared" ca="1" si="110"/>
        <v/>
      </c>
      <c r="AF371" s="293"/>
      <c r="AG371" s="293"/>
      <c r="AH371" s="298" t="str">
        <f t="shared" ca="1" si="111"/>
        <v/>
      </c>
      <c r="AI371" s="293"/>
      <c r="AJ371" s="298" t="str">
        <f t="shared" ca="1" si="112"/>
        <v/>
      </c>
      <c r="AK371" s="298" t="str">
        <f t="shared" ca="1" si="101"/>
        <v/>
      </c>
      <c r="AL371" s="293"/>
      <c r="AM371" s="298" t="str">
        <f t="shared" ca="1" si="113"/>
        <v/>
      </c>
      <c r="AN371" s="293"/>
      <c r="AO371" s="298" t="str">
        <f t="shared" ca="1" si="119"/>
        <v/>
      </c>
      <c r="AP371" s="293"/>
      <c r="AQ371" s="298" t="str">
        <f t="shared" ca="1" si="114"/>
        <v/>
      </c>
      <c r="AR371" s="293"/>
      <c r="AS371" s="298" t="str">
        <f t="shared" ca="1" si="115"/>
        <v/>
      </c>
      <c r="AT371" s="293"/>
      <c r="AU371" s="298" t="str">
        <f t="shared" ca="1" si="116"/>
        <v/>
      </c>
      <c r="AV371" s="293"/>
      <c r="AW371" s="298" t="str">
        <f t="shared" ca="1" si="117"/>
        <v/>
      </c>
      <c r="AX371" s="293"/>
      <c r="AY371" s="299"/>
      <c r="AZ371" s="299" t="s">
        <v>5241</v>
      </c>
      <c r="BA371" s="299"/>
      <c r="BB371" s="299"/>
      <c r="BC371" s="299"/>
      <c r="BD371" s="299"/>
      <c r="BE371" s="299"/>
      <c r="BF371" s="299"/>
      <c r="BG371" s="299"/>
      <c r="BH371" s="300"/>
      <c r="BI371" s="301" t="str">
        <f t="shared" si="118"/>
        <v>-35700</v>
      </c>
      <c r="BJ371" s="301" t="e">
        <f ca="1">VLOOKUP(A371,資産数量・単位記入シート!$A$3:$AD$1000,30,)</f>
        <v>#N/A</v>
      </c>
      <c r="BK371" s="301">
        <f ca="1">SUMIF(公営の設計監督費!$A$2:$B$1956,工事情報入力シート!BI371,公営の設計監督費!$B$2:$B$1956)</f>
        <v>0</v>
      </c>
    </row>
    <row r="372" spans="1:63" ht="20.25" customHeight="1">
      <c r="A372" s="288" t="str">
        <f t="shared" ca="1" si="100"/>
        <v>----------</v>
      </c>
      <c r="B372" s="289" t="str">
        <f t="shared" ca="1" si="102"/>
        <v/>
      </c>
      <c r="C372" s="290"/>
      <c r="D372" s="291"/>
      <c r="E372" s="292">
        <v>35800</v>
      </c>
      <c r="F372" s="293"/>
      <c r="G372" s="293"/>
      <c r="H372" s="293"/>
      <c r="I372" s="294"/>
      <c r="J372" s="294"/>
      <c r="K372" s="294"/>
      <c r="L372" s="295"/>
      <c r="M372" s="296" t="str">
        <f t="shared" ca="1" si="103"/>
        <v/>
      </c>
      <c r="N372" s="296" t="str">
        <f ca="1">IFERROR(IF(INDIRECT(ADDRESS(ROW(),$M$1))&lt;&gt;"",INDIRECT(ADDRESS(ROW(),$M$1))*VLOOKUP(INDIRECT(ADDRESS(ROW(),$I$1)),リスト!$A:$B,2,FALSE),""),"")</f>
        <v/>
      </c>
      <c r="O372" s="295"/>
      <c r="P372" s="296" t="str">
        <f t="shared" ca="1" si="104"/>
        <v/>
      </c>
      <c r="Q372" s="294"/>
      <c r="R372" s="295"/>
      <c r="S372" s="296" t="str">
        <f t="shared" ca="1" si="105"/>
        <v/>
      </c>
      <c r="T372" s="296" t="str">
        <f ca="1">IFERROR(IF(INDIRECT(ADDRESS(ROW(),$S$1))&lt;&gt;"",INDIRECT(ADDRESS(ROW(),$S$1))*VLOOKUP(INDIRECT(ADDRESS(ROW(),$I$1)),リスト!$A:$B,2,FALSE),""),"")</f>
        <v/>
      </c>
      <c r="U372" s="295"/>
      <c r="V372" s="296" t="str">
        <f t="shared" ca="1" si="106"/>
        <v/>
      </c>
      <c r="W372" s="295"/>
      <c r="X372" s="295"/>
      <c r="Y372" s="297" t="str">
        <f t="shared" ca="1" si="107"/>
        <v/>
      </c>
      <c r="Z372" s="293"/>
      <c r="AA372" s="298" t="str">
        <f t="shared" ca="1" si="108"/>
        <v/>
      </c>
      <c r="AB372" s="293"/>
      <c r="AC372" s="298" t="str">
        <f t="shared" ca="1" si="109"/>
        <v/>
      </c>
      <c r="AD372" s="293"/>
      <c r="AE372" s="298" t="str">
        <f t="shared" ca="1" si="110"/>
        <v/>
      </c>
      <c r="AF372" s="293"/>
      <c r="AG372" s="293"/>
      <c r="AH372" s="298" t="str">
        <f t="shared" ca="1" si="111"/>
        <v/>
      </c>
      <c r="AI372" s="293"/>
      <c r="AJ372" s="298" t="str">
        <f t="shared" ca="1" si="112"/>
        <v/>
      </c>
      <c r="AK372" s="298" t="str">
        <f t="shared" ca="1" si="101"/>
        <v/>
      </c>
      <c r="AL372" s="293"/>
      <c r="AM372" s="298" t="str">
        <f t="shared" ca="1" si="113"/>
        <v/>
      </c>
      <c r="AN372" s="293"/>
      <c r="AO372" s="298" t="str">
        <f t="shared" ca="1" si="119"/>
        <v/>
      </c>
      <c r="AP372" s="293"/>
      <c r="AQ372" s="298" t="str">
        <f t="shared" ca="1" si="114"/>
        <v/>
      </c>
      <c r="AR372" s="293"/>
      <c r="AS372" s="298" t="str">
        <f t="shared" ca="1" si="115"/>
        <v/>
      </c>
      <c r="AT372" s="293"/>
      <c r="AU372" s="298" t="str">
        <f t="shared" ca="1" si="116"/>
        <v/>
      </c>
      <c r="AV372" s="293"/>
      <c r="AW372" s="298" t="str">
        <f t="shared" ca="1" si="117"/>
        <v/>
      </c>
      <c r="AX372" s="293"/>
      <c r="AY372" s="299"/>
      <c r="AZ372" s="299" t="s">
        <v>5241</v>
      </c>
      <c r="BA372" s="299"/>
      <c r="BB372" s="299"/>
      <c r="BC372" s="299"/>
      <c r="BD372" s="299"/>
      <c r="BE372" s="299"/>
      <c r="BF372" s="299"/>
      <c r="BG372" s="299"/>
      <c r="BH372" s="300"/>
      <c r="BI372" s="301" t="str">
        <f t="shared" si="118"/>
        <v>-35800</v>
      </c>
      <c r="BJ372" s="301" t="e">
        <f ca="1">VLOOKUP(A372,資産数量・単位記入シート!$A$3:$AD$1000,30,)</f>
        <v>#N/A</v>
      </c>
      <c r="BK372" s="301">
        <f ca="1">SUMIF(公営の設計監督費!$A$2:$B$1956,工事情報入力シート!BI372,公営の設計監督費!$B$2:$B$1956)</f>
        <v>0</v>
      </c>
    </row>
    <row r="373" spans="1:63" ht="20.25" customHeight="1">
      <c r="A373" s="288" t="str">
        <f t="shared" ca="1" si="100"/>
        <v>----------</v>
      </c>
      <c r="B373" s="289" t="str">
        <f t="shared" ca="1" si="102"/>
        <v/>
      </c>
      <c r="C373" s="290"/>
      <c r="D373" s="291"/>
      <c r="E373" s="292">
        <v>35900</v>
      </c>
      <c r="F373" s="293"/>
      <c r="G373" s="293"/>
      <c r="H373" s="293"/>
      <c r="I373" s="294"/>
      <c r="J373" s="294"/>
      <c r="K373" s="294"/>
      <c r="L373" s="295"/>
      <c r="M373" s="296" t="str">
        <f t="shared" ca="1" si="103"/>
        <v/>
      </c>
      <c r="N373" s="296" t="str">
        <f ca="1">IFERROR(IF(INDIRECT(ADDRESS(ROW(),$M$1))&lt;&gt;"",INDIRECT(ADDRESS(ROW(),$M$1))*VLOOKUP(INDIRECT(ADDRESS(ROW(),$I$1)),リスト!$A:$B,2,FALSE),""),"")</f>
        <v/>
      </c>
      <c r="O373" s="295"/>
      <c r="P373" s="296" t="str">
        <f t="shared" ca="1" si="104"/>
        <v/>
      </c>
      <c r="Q373" s="294"/>
      <c r="R373" s="295"/>
      <c r="S373" s="296" t="str">
        <f t="shared" ca="1" si="105"/>
        <v/>
      </c>
      <c r="T373" s="296" t="str">
        <f ca="1">IFERROR(IF(INDIRECT(ADDRESS(ROW(),$S$1))&lt;&gt;"",INDIRECT(ADDRESS(ROW(),$S$1))*VLOOKUP(INDIRECT(ADDRESS(ROW(),$I$1)),リスト!$A:$B,2,FALSE),""),"")</f>
        <v/>
      </c>
      <c r="U373" s="295"/>
      <c r="V373" s="296" t="str">
        <f t="shared" ca="1" si="106"/>
        <v/>
      </c>
      <c r="W373" s="295"/>
      <c r="X373" s="295"/>
      <c r="Y373" s="297" t="str">
        <f t="shared" ca="1" si="107"/>
        <v/>
      </c>
      <c r="Z373" s="293"/>
      <c r="AA373" s="298" t="str">
        <f t="shared" ca="1" si="108"/>
        <v/>
      </c>
      <c r="AB373" s="293"/>
      <c r="AC373" s="298" t="str">
        <f t="shared" ca="1" si="109"/>
        <v/>
      </c>
      <c r="AD373" s="293"/>
      <c r="AE373" s="298" t="str">
        <f t="shared" ca="1" si="110"/>
        <v/>
      </c>
      <c r="AF373" s="293"/>
      <c r="AG373" s="293"/>
      <c r="AH373" s="298" t="str">
        <f t="shared" ca="1" si="111"/>
        <v/>
      </c>
      <c r="AI373" s="293"/>
      <c r="AJ373" s="298" t="str">
        <f t="shared" ca="1" si="112"/>
        <v/>
      </c>
      <c r="AK373" s="298" t="str">
        <f t="shared" ca="1" si="101"/>
        <v/>
      </c>
      <c r="AL373" s="293"/>
      <c r="AM373" s="298" t="str">
        <f t="shared" ca="1" si="113"/>
        <v/>
      </c>
      <c r="AN373" s="293"/>
      <c r="AO373" s="298" t="str">
        <f t="shared" ca="1" si="119"/>
        <v/>
      </c>
      <c r="AP373" s="293"/>
      <c r="AQ373" s="298" t="str">
        <f t="shared" ca="1" si="114"/>
        <v/>
      </c>
      <c r="AR373" s="293"/>
      <c r="AS373" s="298" t="str">
        <f t="shared" ca="1" si="115"/>
        <v/>
      </c>
      <c r="AT373" s="293"/>
      <c r="AU373" s="298" t="str">
        <f t="shared" ca="1" si="116"/>
        <v/>
      </c>
      <c r="AV373" s="293"/>
      <c r="AW373" s="298" t="str">
        <f t="shared" ca="1" si="117"/>
        <v/>
      </c>
      <c r="AX373" s="293"/>
      <c r="AY373" s="299"/>
      <c r="AZ373" s="299" t="s">
        <v>5241</v>
      </c>
      <c r="BA373" s="299"/>
      <c r="BB373" s="299"/>
      <c r="BC373" s="299"/>
      <c r="BD373" s="299"/>
      <c r="BE373" s="299"/>
      <c r="BF373" s="299"/>
      <c r="BG373" s="299"/>
      <c r="BH373" s="300"/>
      <c r="BI373" s="301" t="str">
        <f t="shared" si="118"/>
        <v>-35900</v>
      </c>
      <c r="BJ373" s="301" t="e">
        <f ca="1">VLOOKUP(A373,資産数量・単位記入シート!$A$3:$AD$1000,30,)</f>
        <v>#N/A</v>
      </c>
      <c r="BK373" s="301">
        <f ca="1">SUMIF(公営の設計監督費!$A$2:$B$1956,工事情報入力シート!BI373,公営の設計監督費!$B$2:$B$1956)</f>
        <v>0</v>
      </c>
    </row>
    <row r="374" spans="1:63" ht="20.25" customHeight="1">
      <c r="A374" s="288" t="str">
        <f t="shared" ca="1" si="100"/>
        <v>----------</v>
      </c>
      <c r="B374" s="289" t="str">
        <f t="shared" ca="1" si="102"/>
        <v/>
      </c>
      <c r="C374" s="290"/>
      <c r="D374" s="291"/>
      <c r="E374" s="292">
        <v>36000</v>
      </c>
      <c r="F374" s="293"/>
      <c r="G374" s="293"/>
      <c r="H374" s="293"/>
      <c r="I374" s="294"/>
      <c r="J374" s="294"/>
      <c r="K374" s="294"/>
      <c r="L374" s="295"/>
      <c r="M374" s="296" t="str">
        <f t="shared" ca="1" si="103"/>
        <v/>
      </c>
      <c r="N374" s="296" t="str">
        <f ca="1">IFERROR(IF(INDIRECT(ADDRESS(ROW(),$M$1))&lt;&gt;"",INDIRECT(ADDRESS(ROW(),$M$1))*VLOOKUP(INDIRECT(ADDRESS(ROW(),$I$1)),リスト!$A:$B,2,FALSE),""),"")</f>
        <v/>
      </c>
      <c r="O374" s="295"/>
      <c r="P374" s="296" t="str">
        <f t="shared" ca="1" si="104"/>
        <v/>
      </c>
      <c r="Q374" s="294"/>
      <c r="R374" s="295"/>
      <c r="S374" s="296" t="str">
        <f t="shared" ca="1" si="105"/>
        <v/>
      </c>
      <c r="T374" s="296" t="str">
        <f ca="1">IFERROR(IF(INDIRECT(ADDRESS(ROW(),$S$1))&lt;&gt;"",INDIRECT(ADDRESS(ROW(),$S$1))*VLOOKUP(INDIRECT(ADDRESS(ROW(),$I$1)),リスト!$A:$B,2,FALSE),""),"")</f>
        <v/>
      </c>
      <c r="U374" s="295"/>
      <c r="V374" s="296" t="str">
        <f t="shared" ca="1" si="106"/>
        <v/>
      </c>
      <c r="W374" s="295"/>
      <c r="X374" s="295"/>
      <c r="Y374" s="297" t="str">
        <f t="shared" ca="1" si="107"/>
        <v/>
      </c>
      <c r="Z374" s="293"/>
      <c r="AA374" s="298" t="str">
        <f t="shared" ca="1" si="108"/>
        <v/>
      </c>
      <c r="AB374" s="293"/>
      <c r="AC374" s="298" t="str">
        <f t="shared" ca="1" si="109"/>
        <v/>
      </c>
      <c r="AD374" s="293"/>
      <c r="AE374" s="298" t="str">
        <f t="shared" ca="1" si="110"/>
        <v/>
      </c>
      <c r="AF374" s="293"/>
      <c r="AG374" s="293"/>
      <c r="AH374" s="298" t="str">
        <f t="shared" ca="1" si="111"/>
        <v/>
      </c>
      <c r="AI374" s="293"/>
      <c r="AJ374" s="298" t="str">
        <f t="shared" ca="1" si="112"/>
        <v/>
      </c>
      <c r="AK374" s="298" t="str">
        <f t="shared" ca="1" si="101"/>
        <v/>
      </c>
      <c r="AL374" s="293"/>
      <c r="AM374" s="298" t="str">
        <f t="shared" ca="1" si="113"/>
        <v/>
      </c>
      <c r="AN374" s="293"/>
      <c r="AO374" s="298" t="str">
        <f t="shared" ca="1" si="119"/>
        <v/>
      </c>
      <c r="AP374" s="293"/>
      <c r="AQ374" s="298" t="str">
        <f t="shared" ca="1" si="114"/>
        <v/>
      </c>
      <c r="AR374" s="293"/>
      <c r="AS374" s="298" t="str">
        <f t="shared" ca="1" si="115"/>
        <v/>
      </c>
      <c r="AT374" s="293"/>
      <c r="AU374" s="298" t="str">
        <f t="shared" ca="1" si="116"/>
        <v/>
      </c>
      <c r="AV374" s="293"/>
      <c r="AW374" s="298" t="str">
        <f t="shared" ca="1" si="117"/>
        <v/>
      </c>
      <c r="AX374" s="293"/>
      <c r="AY374" s="299"/>
      <c r="AZ374" s="299" t="s">
        <v>5241</v>
      </c>
      <c r="BA374" s="299"/>
      <c r="BB374" s="299"/>
      <c r="BC374" s="299"/>
      <c r="BD374" s="299"/>
      <c r="BE374" s="299"/>
      <c r="BF374" s="299"/>
      <c r="BG374" s="299"/>
      <c r="BH374" s="300"/>
      <c r="BI374" s="301" t="str">
        <f t="shared" si="118"/>
        <v>-36000</v>
      </c>
      <c r="BJ374" s="301" t="e">
        <f ca="1">VLOOKUP(A374,資産数量・単位記入シート!$A$3:$AD$1000,30,)</f>
        <v>#N/A</v>
      </c>
      <c r="BK374" s="301">
        <f ca="1">SUMIF(公営の設計監督費!$A$2:$B$1956,工事情報入力シート!BI374,公営の設計監督費!$B$2:$B$1956)</f>
        <v>0</v>
      </c>
    </row>
    <row r="375" spans="1:63" ht="20.25" customHeight="1">
      <c r="A375" s="288" t="str">
        <f t="shared" ca="1" si="100"/>
        <v>----------</v>
      </c>
      <c r="B375" s="289" t="str">
        <f t="shared" ca="1" si="102"/>
        <v/>
      </c>
      <c r="C375" s="290"/>
      <c r="D375" s="291"/>
      <c r="E375" s="292">
        <v>36100</v>
      </c>
      <c r="F375" s="293"/>
      <c r="G375" s="293"/>
      <c r="H375" s="293"/>
      <c r="I375" s="294"/>
      <c r="J375" s="294"/>
      <c r="K375" s="294"/>
      <c r="L375" s="295"/>
      <c r="M375" s="296" t="str">
        <f t="shared" ca="1" si="103"/>
        <v/>
      </c>
      <c r="N375" s="296" t="str">
        <f ca="1">IFERROR(IF(INDIRECT(ADDRESS(ROW(),$M$1))&lt;&gt;"",INDIRECT(ADDRESS(ROW(),$M$1))*VLOOKUP(INDIRECT(ADDRESS(ROW(),$I$1)),リスト!$A:$B,2,FALSE),""),"")</f>
        <v/>
      </c>
      <c r="O375" s="295"/>
      <c r="P375" s="296" t="str">
        <f t="shared" ca="1" si="104"/>
        <v/>
      </c>
      <c r="Q375" s="294"/>
      <c r="R375" s="295"/>
      <c r="S375" s="296" t="str">
        <f t="shared" ca="1" si="105"/>
        <v/>
      </c>
      <c r="T375" s="296" t="str">
        <f ca="1">IFERROR(IF(INDIRECT(ADDRESS(ROW(),$S$1))&lt;&gt;"",INDIRECT(ADDRESS(ROW(),$S$1))*VLOOKUP(INDIRECT(ADDRESS(ROW(),$I$1)),リスト!$A:$B,2,FALSE),""),"")</f>
        <v/>
      </c>
      <c r="U375" s="295"/>
      <c r="V375" s="296" t="str">
        <f t="shared" ca="1" si="106"/>
        <v/>
      </c>
      <c r="W375" s="295"/>
      <c r="X375" s="295"/>
      <c r="Y375" s="297" t="str">
        <f t="shared" ca="1" si="107"/>
        <v/>
      </c>
      <c r="Z375" s="293"/>
      <c r="AA375" s="298" t="str">
        <f t="shared" ca="1" si="108"/>
        <v/>
      </c>
      <c r="AB375" s="293"/>
      <c r="AC375" s="298" t="str">
        <f t="shared" ca="1" si="109"/>
        <v/>
      </c>
      <c r="AD375" s="293"/>
      <c r="AE375" s="298" t="str">
        <f t="shared" ca="1" si="110"/>
        <v/>
      </c>
      <c r="AF375" s="293"/>
      <c r="AG375" s="293"/>
      <c r="AH375" s="298" t="str">
        <f t="shared" ca="1" si="111"/>
        <v/>
      </c>
      <c r="AI375" s="293"/>
      <c r="AJ375" s="298" t="str">
        <f t="shared" ca="1" si="112"/>
        <v/>
      </c>
      <c r="AK375" s="298" t="str">
        <f t="shared" ca="1" si="101"/>
        <v/>
      </c>
      <c r="AL375" s="293"/>
      <c r="AM375" s="298" t="str">
        <f t="shared" ca="1" si="113"/>
        <v/>
      </c>
      <c r="AN375" s="293"/>
      <c r="AO375" s="298" t="str">
        <f t="shared" ca="1" si="119"/>
        <v/>
      </c>
      <c r="AP375" s="293"/>
      <c r="AQ375" s="298" t="str">
        <f t="shared" ca="1" si="114"/>
        <v/>
      </c>
      <c r="AR375" s="293"/>
      <c r="AS375" s="298" t="str">
        <f t="shared" ca="1" si="115"/>
        <v/>
      </c>
      <c r="AT375" s="293"/>
      <c r="AU375" s="298" t="str">
        <f t="shared" ca="1" si="116"/>
        <v/>
      </c>
      <c r="AV375" s="293"/>
      <c r="AW375" s="298" t="str">
        <f t="shared" ca="1" si="117"/>
        <v/>
      </c>
      <c r="AX375" s="293"/>
      <c r="AY375" s="299"/>
      <c r="AZ375" s="299" t="s">
        <v>5241</v>
      </c>
      <c r="BA375" s="299"/>
      <c r="BB375" s="299"/>
      <c r="BC375" s="299"/>
      <c r="BD375" s="299"/>
      <c r="BE375" s="299"/>
      <c r="BF375" s="299"/>
      <c r="BG375" s="299"/>
      <c r="BH375" s="300"/>
      <c r="BI375" s="301" t="str">
        <f t="shared" si="118"/>
        <v>-36100</v>
      </c>
      <c r="BJ375" s="301" t="e">
        <f ca="1">VLOOKUP(A375,資産数量・単位記入シート!$A$3:$AD$1000,30,)</f>
        <v>#N/A</v>
      </c>
      <c r="BK375" s="301">
        <f ca="1">SUMIF(公営の設計監督費!$A$2:$B$1956,工事情報入力シート!BI375,公営の設計監督費!$B$2:$B$1956)</f>
        <v>0</v>
      </c>
    </row>
    <row r="376" spans="1:63" ht="20.25" customHeight="1">
      <c r="A376" s="288" t="str">
        <f t="shared" ca="1" si="100"/>
        <v>----------</v>
      </c>
      <c r="B376" s="289" t="str">
        <f t="shared" ca="1" si="102"/>
        <v/>
      </c>
      <c r="C376" s="290"/>
      <c r="D376" s="291"/>
      <c r="E376" s="292">
        <v>36200</v>
      </c>
      <c r="F376" s="293"/>
      <c r="G376" s="293"/>
      <c r="H376" s="293"/>
      <c r="I376" s="294"/>
      <c r="J376" s="294"/>
      <c r="K376" s="294"/>
      <c r="L376" s="295"/>
      <c r="M376" s="296" t="str">
        <f t="shared" ca="1" si="103"/>
        <v/>
      </c>
      <c r="N376" s="296" t="str">
        <f ca="1">IFERROR(IF(INDIRECT(ADDRESS(ROW(),$M$1))&lt;&gt;"",INDIRECT(ADDRESS(ROW(),$M$1))*VLOOKUP(INDIRECT(ADDRESS(ROW(),$I$1)),リスト!$A:$B,2,FALSE),""),"")</f>
        <v/>
      </c>
      <c r="O376" s="295"/>
      <c r="P376" s="296" t="str">
        <f t="shared" ca="1" si="104"/>
        <v/>
      </c>
      <c r="Q376" s="294"/>
      <c r="R376" s="295"/>
      <c r="S376" s="296" t="str">
        <f t="shared" ca="1" si="105"/>
        <v/>
      </c>
      <c r="T376" s="296" t="str">
        <f ca="1">IFERROR(IF(INDIRECT(ADDRESS(ROW(),$S$1))&lt;&gt;"",INDIRECT(ADDRESS(ROW(),$S$1))*VLOOKUP(INDIRECT(ADDRESS(ROW(),$I$1)),リスト!$A:$B,2,FALSE),""),"")</f>
        <v/>
      </c>
      <c r="U376" s="295"/>
      <c r="V376" s="296" t="str">
        <f t="shared" ca="1" si="106"/>
        <v/>
      </c>
      <c r="W376" s="295"/>
      <c r="X376" s="295"/>
      <c r="Y376" s="297" t="str">
        <f t="shared" ca="1" si="107"/>
        <v/>
      </c>
      <c r="Z376" s="293"/>
      <c r="AA376" s="298" t="str">
        <f t="shared" ca="1" si="108"/>
        <v/>
      </c>
      <c r="AB376" s="293"/>
      <c r="AC376" s="298" t="str">
        <f t="shared" ca="1" si="109"/>
        <v/>
      </c>
      <c r="AD376" s="293"/>
      <c r="AE376" s="298" t="str">
        <f t="shared" ca="1" si="110"/>
        <v/>
      </c>
      <c r="AF376" s="293"/>
      <c r="AG376" s="293"/>
      <c r="AH376" s="298" t="str">
        <f t="shared" ca="1" si="111"/>
        <v/>
      </c>
      <c r="AI376" s="293"/>
      <c r="AJ376" s="298" t="str">
        <f t="shared" ca="1" si="112"/>
        <v/>
      </c>
      <c r="AK376" s="298" t="str">
        <f t="shared" ca="1" si="101"/>
        <v/>
      </c>
      <c r="AL376" s="293"/>
      <c r="AM376" s="298" t="str">
        <f t="shared" ca="1" si="113"/>
        <v/>
      </c>
      <c r="AN376" s="293"/>
      <c r="AO376" s="298" t="str">
        <f t="shared" ca="1" si="119"/>
        <v/>
      </c>
      <c r="AP376" s="293"/>
      <c r="AQ376" s="298" t="str">
        <f t="shared" ca="1" si="114"/>
        <v/>
      </c>
      <c r="AR376" s="293"/>
      <c r="AS376" s="298" t="str">
        <f t="shared" ca="1" si="115"/>
        <v/>
      </c>
      <c r="AT376" s="293"/>
      <c r="AU376" s="298" t="str">
        <f t="shared" ca="1" si="116"/>
        <v/>
      </c>
      <c r="AV376" s="293"/>
      <c r="AW376" s="298" t="str">
        <f t="shared" ca="1" si="117"/>
        <v/>
      </c>
      <c r="AX376" s="293"/>
      <c r="AY376" s="299"/>
      <c r="AZ376" s="299" t="s">
        <v>5241</v>
      </c>
      <c r="BA376" s="299"/>
      <c r="BB376" s="299"/>
      <c r="BC376" s="299"/>
      <c r="BD376" s="299"/>
      <c r="BE376" s="299"/>
      <c r="BF376" s="299"/>
      <c r="BG376" s="299"/>
      <c r="BH376" s="300"/>
      <c r="BI376" s="301" t="str">
        <f t="shared" si="118"/>
        <v>-36200</v>
      </c>
      <c r="BJ376" s="301" t="e">
        <f ca="1">VLOOKUP(A376,資産数量・単位記入シート!$A$3:$AD$1000,30,)</f>
        <v>#N/A</v>
      </c>
      <c r="BK376" s="301">
        <f ca="1">SUMIF(公営の設計監督費!$A$2:$B$1956,工事情報入力シート!BI376,公営の設計監督費!$B$2:$B$1956)</f>
        <v>0</v>
      </c>
    </row>
    <row r="377" spans="1:63" ht="20.25" customHeight="1">
      <c r="A377" s="288" t="str">
        <f t="shared" ca="1" si="100"/>
        <v>----------</v>
      </c>
      <c r="B377" s="289" t="str">
        <f t="shared" ca="1" si="102"/>
        <v/>
      </c>
      <c r="C377" s="290"/>
      <c r="D377" s="291"/>
      <c r="E377" s="292">
        <v>36300</v>
      </c>
      <c r="F377" s="293"/>
      <c r="G377" s="293"/>
      <c r="H377" s="293"/>
      <c r="I377" s="294"/>
      <c r="J377" s="294"/>
      <c r="K377" s="294"/>
      <c r="L377" s="295"/>
      <c r="M377" s="296" t="str">
        <f t="shared" ca="1" si="103"/>
        <v/>
      </c>
      <c r="N377" s="296" t="str">
        <f ca="1">IFERROR(IF(INDIRECT(ADDRESS(ROW(),$M$1))&lt;&gt;"",INDIRECT(ADDRESS(ROW(),$M$1))*VLOOKUP(INDIRECT(ADDRESS(ROW(),$I$1)),リスト!$A:$B,2,FALSE),""),"")</f>
        <v/>
      </c>
      <c r="O377" s="295"/>
      <c r="P377" s="296" t="str">
        <f t="shared" ca="1" si="104"/>
        <v/>
      </c>
      <c r="Q377" s="294"/>
      <c r="R377" s="295"/>
      <c r="S377" s="296" t="str">
        <f t="shared" ca="1" si="105"/>
        <v/>
      </c>
      <c r="T377" s="296" t="str">
        <f ca="1">IFERROR(IF(INDIRECT(ADDRESS(ROW(),$S$1))&lt;&gt;"",INDIRECT(ADDRESS(ROW(),$S$1))*VLOOKUP(INDIRECT(ADDRESS(ROW(),$I$1)),リスト!$A:$B,2,FALSE),""),"")</f>
        <v/>
      </c>
      <c r="U377" s="295"/>
      <c r="V377" s="296" t="str">
        <f t="shared" ca="1" si="106"/>
        <v/>
      </c>
      <c r="W377" s="295"/>
      <c r="X377" s="295"/>
      <c r="Y377" s="297" t="str">
        <f t="shared" ca="1" si="107"/>
        <v/>
      </c>
      <c r="Z377" s="293"/>
      <c r="AA377" s="298" t="str">
        <f t="shared" ca="1" si="108"/>
        <v/>
      </c>
      <c r="AB377" s="293"/>
      <c r="AC377" s="298" t="str">
        <f t="shared" ca="1" si="109"/>
        <v/>
      </c>
      <c r="AD377" s="293"/>
      <c r="AE377" s="298" t="str">
        <f t="shared" ca="1" si="110"/>
        <v/>
      </c>
      <c r="AF377" s="293"/>
      <c r="AG377" s="293"/>
      <c r="AH377" s="298" t="str">
        <f t="shared" ca="1" si="111"/>
        <v/>
      </c>
      <c r="AI377" s="293"/>
      <c r="AJ377" s="298" t="str">
        <f t="shared" ca="1" si="112"/>
        <v/>
      </c>
      <c r="AK377" s="298" t="str">
        <f t="shared" ca="1" si="101"/>
        <v/>
      </c>
      <c r="AL377" s="293"/>
      <c r="AM377" s="298" t="str">
        <f t="shared" ca="1" si="113"/>
        <v/>
      </c>
      <c r="AN377" s="293"/>
      <c r="AO377" s="298" t="str">
        <f t="shared" ca="1" si="119"/>
        <v/>
      </c>
      <c r="AP377" s="293"/>
      <c r="AQ377" s="298" t="str">
        <f t="shared" ca="1" si="114"/>
        <v/>
      </c>
      <c r="AR377" s="293"/>
      <c r="AS377" s="298" t="str">
        <f t="shared" ca="1" si="115"/>
        <v/>
      </c>
      <c r="AT377" s="293"/>
      <c r="AU377" s="298" t="str">
        <f t="shared" ca="1" si="116"/>
        <v/>
      </c>
      <c r="AV377" s="293"/>
      <c r="AW377" s="298" t="str">
        <f t="shared" ca="1" si="117"/>
        <v/>
      </c>
      <c r="AX377" s="293"/>
      <c r="AY377" s="299"/>
      <c r="AZ377" s="299" t="s">
        <v>5241</v>
      </c>
      <c r="BA377" s="299"/>
      <c r="BB377" s="299"/>
      <c r="BC377" s="299"/>
      <c r="BD377" s="299"/>
      <c r="BE377" s="299"/>
      <c r="BF377" s="299"/>
      <c r="BG377" s="299"/>
      <c r="BH377" s="300"/>
      <c r="BI377" s="301" t="str">
        <f t="shared" si="118"/>
        <v>-36300</v>
      </c>
      <c r="BJ377" s="301" t="e">
        <f ca="1">VLOOKUP(A377,資産数量・単位記入シート!$A$3:$AD$1000,30,)</f>
        <v>#N/A</v>
      </c>
      <c r="BK377" s="301">
        <f ca="1">SUMIF(公営の設計監督費!$A$2:$B$1956,工事情報入力シート!BI377,公営の設計監督費!$B$2:$B$1956)</f>
        <v>0</v>
      </c>
    </row>
    <row r="378" spans="1:63" ht="20.25" customHeight="1">
      <c r="A378" s="288" t="str">
        <f t="shared" ca="1" si="100"/>
        <v>----------</v>
      </c>
      <c r="B378" s="289" t="str">
        <f t="shared" ca="1" si="102"/>
        <v/>
      </c>
      <c r="C378" s="290"/>
      <c r="D378" s="291"/>
      <c r="E378" s="292">
        <v>36400</v>
      </c>
      <c r="F378" s="293"/>
      <c r="G378" s="293"/>
      <c r="H378" s="293"/>
      <c r="I378" s="294"/>
      <c r="J378" s="294"/>
      <c r="K378" s="294"/>
      <c r="L378" s="295"/>
      <c r="M378" s="296" t="str">
        <f t="shared" ca="1" si="103"/>
        <v/>
      </c>
      <c r="N378" s="296" t="str">
        <f ca="1">IFERROR(IF(INDIRECT(ADDRESS(ROW(),$M$1))&lt;&gt;"",INDIRECT(ADDRESS(ROW(),$M$1))*VLOOKUP(INDIRECT(ADDRESS(ROW(),$I$1)),リスト!$A:$B,2,FALSE),""),"")</f>
        <v/>
      </c>
      <c r="O378" s="295"/>
      <c r="P378" s="296" t="str">
        <f t="shared" ca="1" si="104"/>
        <v/>
      </c>
      <c r="Q378" s="294"/>
      <c r="R378" s="295"/>
      <c r="S378" s="296" t="str">
        <f t="shared" ca="1" si="105"/>
        <v/>
      </c>
      <c r="T378" s="296" t="str">
        <f ca="1">IFERROR(IF(INDIRECT(ADDRESS(ROW(),$S$1))&lt;&gt;"",INDIRECT(ADDRESS(ROW(),$S$1))*VLOOKUP(INDIRECT(ADDRESS(ROW(),$I$1)),リスト!$A:$B,2,FALSE),""),"")</f>
        <v/>
      </c>
      <c r="U378" s="295"/>
      <c r="V378" s="296" t="str">
        <f t="shared" ca="1" si="106"/>
        <v/>
      </c>
      <c r="W378" s="295"/>
      <c r="X378" s="295"/>
      <c r="Y378" s="297" t="str">
        <f t="shared" ca="1" si="107"/>
        <v/>
      </c>
      <c r="Z378" s="293"/>
      <c r="AA378" s="298" t="str">
        <f t="shared" ca="1" si="108"/>
        <v/>
      </c>
      <c r="AB378" s="293"/>
      <c r="AC378" s="298" t="str">
        <f t="shared" ca="1" si="109"/>
        <v/>
      </c>
      <c r="AD378" s="293"/>
      <c r="AE378" s="298" t="str">
        <f t="shared" ca="1" si="110"/>
        <v/>
      </c>
      <c r="AF378" s="293"/>
      <c r="AG378" s="293"/>
      <c r="AH378" s="298" t="str">
        <f t="shared" ca="1" si="111"/>
        <v/>
      </c>
      <c r="AI378" s="293"/>
      <c r="AJ378" s="298" t="str">
        <f t="shared" ca="1" si="112"/>
        <v/>
      </c>
      <c r="AK378" s="298" t="str">
        <f t="shared" ca="1" si="101"/>
        <v/>
      </c>
      <c r="AL378" s="293"/>
      <c r="AM378" s="298" t="str">
        <f t="shared" ca="1" si="113"/>
        <v/>
      </c>
      <c r="AN378" s="293"/>
      <c r="AO378" s="298" t="str">
        <f t="shared" ca="1" si="119"/>
        <v/>
      </c>
      <c r="AP378" s="293"/>
      <c r="AQ378" s="298" t="str">
        <f t="shared" ca="1" si="114"/>
        <v/>
      </c>
      <c r="AR378" s="293"/>
      <c r="AS378" s="298" t="str">
        <f t="shared" ca="1" si="115"/>
        <v/>
      </c>
      <c r="AT378" s="293"/>
      <c r="AU378" s="298" t="str">
        <f t="shared" ca="1" si="116"/>
        <v/>
      </c>
      <c r="AV378" s="293"/>
      <c r="AW378" s="298" t="str">
        <f t="shared" ca="1" si="117"/>
        <v/>
      </c>
      <c r="AX378" s="293"/>
      <c r="AY378" s="299"/>
      <c r="AZ378" s="299" t="s">
        <v>5241</v>
      </c>
      <c r="BA378" s="299"/>
      <c r="BB378" s="299"/>
      <c r="BC378" s="299"/>
      <c r="BD378" s="299"/>
      <c r="BE378" s="299"/>
      <c r="BF378" s="299"/>
      <c r="BG378" s="299"/>
      <c r="BH378" s="300"/>
      <c r="BI378" s="301" t="str">
        <f t="shared" si="118"/>
        <v>-36400</v>
      </c>
      <c r="BJ378" s="301" t="e">
        <f ca="1">VLOOKUP(A378,資産数量・単位記入シート!$A$3:$AD$1000,30,)</f>
        <v>#N/A</v>
      </c>
      <c r="BK378" s="301">
        <f ca="1">SUMIF(公営の設計監督費!$A$2:$B$1956,工事情報入力シート!BI378,公営の設計監督費!$B$2:$B$1956)</f>
        <v>0</v>
      </c>
    </row>
    <row r="379" spans="1:63" ht="20.25" customHeight="1">
      <c r="A379" s="288" t="str">
        <f t="shared" ca="1" si="100"/>
        <v>----------</v>
      </c>
      <c r="B379" s="289" t="str">
        <f t="shared" ca="1" si="102"/>
        <v/>
      </c>
      <c r="C379" s="290"/>
      <c r="D379" s="291"/>
      <c r="E379" s="292">
        <v>36500</v>
      </c>
      <c r="F379" s="293"/>
      <c r="G379" s="293"/>
      <c r="H379" s="293"/>
      <c r="I379" s="294"/>
      <c r="J379" s="294"/>
      <c r="K379" s="294"/>
      <c r="L379" s="295"/>
      <c r="M379" s="296" t="str">
        <f t="shared" ca="1" si="103"/>
        <v/>
      </c>
      <c r="N379" s="296" t="str">
        <f ca="1">IFERROR(IF(INDIRECT(ADDRESS(ROW(),$M$1))&lt;&gt;"",INDIRECT(ADDRESS(ROW(),$M$1))*VLOOKUP(INDIRECT(ADDRESS(ROW(),$I$1)),リスト!$A:$B,2,FALSE),""),"")</f>
        <v/>
      </c>
      <c r="O379" s="295"/>
      <c r="P379" s="296" t="str">
        <f t="shared" ca="1" si="104"/>
        <v/>
      </c>
      <c r="Q379" s="294"/>
      <c r="R379" s="295"/>
      <c r="S379" s="296" t="str">
        <f t="shared" ca="1" si="105"/>
        <v/>
      </c>
      <c r="T379" s="296" t="str">
        <f ca="1">IFERROR(IF(INDIRECT(ADDRESS(ROW(),$S$1))&lt;&gt;"",INDIRECT(ADDRESS(ROW(),$S$1))*VLOOKUP(INDIRECT(ADDRESS(ROW(),$I$1)),リスト!$A:$B,2,FALSE),""),"")</f>
        <v/>
      </c>
      <c r="U379" s="295"/>
      <c r="V379" s="296" t="str">
        <f t="shared" ca="1" si="106"/>
        <v/>
      </c>
      <c r="W379" s="295"/>
      <c r="X379" s="295"/>
      <c r="Y379" s="297" t="str">
        <f t="shared" ca="1" si="107"/>
        <v/>
      </c>
      <c r="Z379" s="293"/>
      <c r="AA379" s="298" t="str">
        <f t="shared" ca="1" si="108"/>
        <v/>
      </c>
      <c r="AB379" s="293"/>
      <c r="AC379" s="298" t="str">
        <f t="shared" ca="1" si="109"/>
        <v/>
      </c>
      <c r="AD379" s="293"/>
      <c r="AE379" s="298" t="str">
        <f t="shared" ca="1" si="110"/>
        <v/>
      </c>
      <c r="AF379" s="293"/>
      <c r="AG379" s="293"/>
      <c r="AH379" s="298" t="str">
        <f t="shared" ca="1" si="111"/>
        <v/>
      </c>
      <c r="AI379" s="293"/>
      <c r="AJ379" s="298" t="str">
        <f t="shared" ca="1" si="112"/>
        <v/>
      </c>
      <c r="AK379" s="298" t="str">
        <f t="shared" ca="1" si="101"/>
        <v/>
      </c>
      <c r="AL379" s="293"/>
      <c r="AM379" s="298" t="str">
        <f t="shared" ca="1" si="113"/>
        <v/>
      </c>
      <c r="AN379" s="293"/>
      <c r="AO379" s="298" t="str">
        <f t="shared" ca="1" si="119"/>
        <v/>
      </c>
      <c r="AP379" s="293"/>
      <c r="AQ379" s="298" t="str">
        <f t="shared" ca="1" si="114"/>
        <v/>
      </c>
      <c r="AR379" s="293"/>
      <c r="AS379" s="298" t="str">
        <f t="shared" ca="1" si="115"/>
        <v/>
      </c>
      <c r="AT379" s="293"/>
      <c r="AU379" s="298" t="str">
        <f t="shared" ca="1" si="116"/>
        <v/>
      </c>
      <c r="AV379" s="293"/>
      <c r="AW379" s="298" t="str">
        <f t="shared" ca="1" si="117"/>
        <v/>
      </c>
      <c r="AX379" s="293"/>
      <c r="AY379" s="299"/>
      <c r="AZ379" s="299" t="s">
        <v>5241</v>
      </c>
      <c r="BA379" s="299"/>
      <c r="BB379" s="299"/>
      <c r="BC379" s="299"/>
      <c r="BD379" s="299"/>
      <c r="BE379" s="299"/>
      <c r="BF379" s="299"/>
      <c r="BG379" s="299"/>
      <c r="BH379" s="300"/>
      <c r="BI379" s="301" t="str">
        <f t="shared" si="118"/>
        <v>-36500</v>
      </c>
      <c r="BJ379" s="301" t="e">
        <f ca="1">VLOOKUP(A379,資産数量・単位記入シート!$A$3:$AD$1000,30,)</f>
        <v>#N/A</v>
      </c>
      <c r="BK379" s="301">
        <f ca="1">SUMIF(公営の設計監督費!$A$2:$B$1956,工事情報入力シート!BI379,公営の設計監督費!$B$2:$B$1956)</f>
        <v>0</v>
      </c>
    </row>
    <row r="380" spans="1:63" ht="20.25" customHeight="1">
      <c r="A380" s="288" t="str">
        <f t="shared" ca="1" si="100"/>
        <v>----------</v>
      </c>
      <c r="B380" s="289" t="str">
        <f t="shared" ca="1" si="102"/>
        <v/>
      </c>
      <c r="C380" s="290"/>
      <c r="D380" s="291"/>
      <c r="E380" s="292">
        <v>36600</v>
      </c>
      <c r="F380" s="293"/>
      <c r="G380" s="293"/>
      <c r="H380" s="293"/>
      <c r="I380" s="294"/>
      <c r="J380" s="294"/>
      <c r="K380" s="294"/>
      <c r="L380" s="295"/>
      <c r="M380" s="296" t="str">
        <f t="shared" ca="1" si="103"/>
        <v/>
      </c>
      <c r="N380" s="296" t="str">
        <f ca="1">IFERROR(IF(INDIRECT(ADDRESS(ROW(),$M$1))&lt;&gt;"",INDIRECT(ADDRESS(ROW(),$M$1))*VLOOKUP(INDIRECT(ADDRESS(ROW(),$I$1)),リスト!$A:$B,2,FALSE),""),"")</f>
        <v/>
      </c>
      <c r="O380" s="295"/>
      <c r="P380" s="296" t="str">
        <f t="shared" ca="1" si="104"/>
        <v/>
      </c>
      <c r="Q380" s="294"/>
      <c r="R380" s="295"/>
      <c r="S380" s="296" t="str">
        <f t="shared" ca="1" si="105"/>
        <v/>
      </c>
      <c r="T380" s="296" t="str">
        <f ca="1">IFERROR(IF(INDIRECT(ADDRESS(ROW(),$S$1))&lt;&gt;"",INDIRECT(ADDRESS(ROW(),$S$1))*VLOOKUP(INDIRECT(ADDRESS(ROW(),$I$1)),リスト!$A:$B,2,FALSE),""),"")</f>
        <v/>
      </c>
      <c r="U380" s="295"/>
      <c r="V380" s="296" t="str">
        <f t="shared" ca="1" si="106"/>
        <v/>
      </c>
      <c r="W380" s="295"/>
      <c r="X380" s="295"/>
      <c r="Y380" s="297" t="str">
        <f t="shared" ca="1" si="107"/>
        <v/>
      </c>
      <c r="Z380" s="293"/>
      <c r="AA380" s="298" t="str">
        <f t="shared" ca="1" si="108"/>
        <v/>
      </c>
      <c r="AB380" s="293"/>
      <c r="AC380" s="298" t="str">
        <f t="shared" ca="1" si="109"/>
        <v/>
      </c>
      <c r="AD380" s="293"/>
      <c r="AE380" s="298" t="str">
        <f t="shared" ca="1" si="110"/>
        <v/>
      </c>
      <c r="AF380" s="293"/>
      <c r="AG380" s="293"/>
      <c r="AH380" s="298" t="str">
        <f t="shared" ca="1" si="111"/>
        <v/>
      </c>
      <c r="AI380" s="293"/>
      <c r="AJ380" s="298" t="str">
        <f t="shared" ca="1" si="112"/>
        <v/>
      </c>
      <c r="AK380" s="298" t="str">
        <f t="shared" ca="1" si="101"/>
        <v/>
      </c>
      <c r="AL380" s="293"/>
      <c r="AM380" s="298" t="str">
        <f t="shared" ca="1" si="113"/>
        <v/>
      </c>
      <c r="AN380" s="293"/>
      <c r="AO380" s="298" t="str">
        <f t="shared" ca="1" si="119"/>
        <v/>
      </c>
      <c r="AP380" s="293"/>
      <c r="AQ380" s="298" t="str">
        <f t="shared" ca="1" si="114"/>
        <v/>
      </c>
      <c r="AR380" s="293"/>
      <c r="AS380" s="298" t="str">
        <f t="shared" ca="1" si="115"/>
        <v/>
      </c>
      <c r="AT380" s="293"/>
      <c r="AU380" s="298" t="str">
        <f t="shared" ca="1" si="116"/>
        <v/>
      </c>
      <c r="AV380" s="293"/>
      <c r="AW380" s="298" t="str">
        <f t="shared" ca="1" si="117"/>
        <v/>
      </c>
      <c r="AX380" s="293"/>
      <c r="AY380" s="299"/>
      <c r="AZ380" s="299" t="s">
        <v>5241</v>
      </c>
      <c r="BA380" s="299"/>
      <c r="BB380" s="299"/>
      <c r="BC380" s="299"/>
      <c r="BD380" s="299"/>
      <c r="BE380" s="299"/>
      <c r="BF380" s="299"/>
      <c r="BG380" s="299"/>
      <c r="BH380" s="300"/>
      <c r="BI380" s="301" t="str">
        <f t="shared" si="118"/>
        <v>-36600</v>
      </c>
      <c r="BJ380" s="301" t="e">
        <f ca="1">VLOOKUP(A380,資産数量・単位記入シート!$A$3:$AD$1000,30,)</f>
        <v>#N/A</v>
      </c>
      <c r="BK380" s="301">
        <f ca="1">SUMIF(公営の設計監督費!$A$2:$B$1956,工事情報入力シート!BI380,公営の設計監督費!$B$2:$B$1956)</f>
        <v>0</v>
      </c>
    </row>
    <row r="381" spans="1:63" ht="20.25" customHeight="1">
      <c r="A381" s="288" t="str">
        <f t="shared" ca="1" si="100"/>
        <v>----------</v>
      </c>
      <c r="B381" s="289" t="str">
        <f t="shared" ca="1" si="102"/>
        <v/>
      </c>
      <c r="C381" s="290"/>
      <c r="D381" s="291"/>
      <c r="E381" s="292">
        <v>36700</v>
      </c>
      <c r="F381" s="293"/>
      <c r="G381" s="293"/>
      <c r="H381" s="293"/>
      <c r="I381" s="294"/>
      <c r="J381" s="294"/>
      <c r="K381" s="294"/>
      <c r="L381" s="295"/>
      <c r="M381" s="296" t="str">
        <f t="shared" ca="1" si="103"/>
        <v/>
      </c>
      <c r="N381" s="296" t="str">
        <f ca="1">IFERROR(IF(INDIRECT(ADDRESS(ROW(),$M$1))&lt;&gt;"",INDIRECT(ADDRESS(ROW(),$M$1))*VLOOKUP(INDIRECT(ADDRESS(ROW(),$I$1)),リスト!$A:$B,2,FALSE),""),"")</f>
        <v/>
      </c>
      <c r="O381" s="295"/>
      <c r="P381" s="296" t="str">
        <f t="shared" ca="1" si="104"/>
        <v/>
      </c>
      <c r="Q381" s="294"/>
      <c r="R381" s="295"/>
      <c r="S381" s="296" t="str">
        <f t="shared" ca="1" si="105"/>
        <v/>
      </c>
      <c r="T381" s="296" t="str">
        <f ca="1">IFERROR(IF(INDIRECT(ADDRESS(ROW(),$S$1))&lt;&gt;"",INDIRECT(ADDRESS(ROW(),$S$1))*VLOOKUP(INDIRECT(ADDRESS(ROW(),$I$1)),リスト!$A:$B,2,FALSE),""),"")</f>
        <v/>
      </c>
      <c r="U381" s="295"/>
      <c r="V381" s="296" t="str">
        <f t="shared" ca="1" si="106"/>
        <v/>
      </c>
      <c r="W381" s="295"/>
      <c r="X381" s="295"/>
      <c r="Y381" s="297" t="str">
        <f t="shared" ca="1" si="107"/>
        <v/>
      </c>
      <c r="Z381" s="293"/>
      <c r="AA381" s="298" t="str">
        <f t="shared" ca="1" si="108"/>
        <v/>
      </c>
      <c r="AB381" s="293"/>
      <c r="AC381" s="298" t="str">
        <f t="shared" ca="1" si="109"/>
        <v/>
      </c>
      <c r="AD381" s="293"/>
      <c r="AE381" s="298" t="str">
        <f t="shared" ca="1" si="110"/>
        <v/>
      </c>
      <c r="AF381" s="293"/>
      <c r="AG381" s="293"/>
      <c r="AH381" s="298" t="str">
        <f t="shared" ca="1" si="111"/>
        <v/>
      </c>
      <c r="AI381" s="293"/>
      <c r="AJ381" s="298" t="str">
        <f t="shared" ca="1" si="112"/>
        <v/>
      </c>
      <c r="AK381" s="298" t="str">
        <f t="shared" ca="1" si="101"/>
        <v/>
      </c>
      <c r="AL381" s="293"/>
      <c r="AM381" s="298" t="str">
        <f t="shared" ca="1" si="113"/>
        <v/>
      </c>
      <c r="AN381" s="293"/>
      <c r="AO381" s="298" t="str">
        <f t="shared" ca="1" si="119"/>
        <v/>
      </c>
      <c r="AP381" s="293"/>
      <c r="AQ381" s="298" t="str">
        <f t="shared" ca="1" si="114"/>
        <v/>
      </c>
      <c r="AR381" s="293"/>
      <c r="AS381" s="298" t="str">
        <f t="shared" ca="1" si="115"/>
        <v/>
      </c>
      <c r="AT381" s="293"/>
      <c r="AU381" s="298" t="str">
        <f t="shared" ca="1" si="116"/>
        <v/>
      </c>
      <c r="AV381" s="293"/>
      <c r="AW381" s="298" t="str">
        <f t="shared" ca="1" si="117"/>
        <v/>
      </c>
      <c r="AX381" s="293"/>
      <c r="AY381" s="299"/>
      <c r="AZ381" s="299" t="s">
        <v>5241</v>
      </c>
      <c r="BA381" s="299"/>
      <c r="BB381" s="299"/>
      <c r="BC381" s="299"/>
      <c r="BD381" s="299"/>
      <c r="BE381" s="299"/>
      <c r="BF381" s="299"/>
      <c r="BG381" s="299"/>
      <c r="BH381" s="300"/>
      <c r="BI381" s="301" t="str">
        <f t="shared" si="118"/>
        <v>-36700</v>
      </c>
      <c r="BJ381" s="301" t="e">
        <f ca="1">VLOOKUP(A381,資産数量・単位記入シート!$A$3:$AD$1000,30,)</f>
        <v>#N/A</v>
      </c>
      <c r="BK381" s="301">
        <f ca="1">SUMIF(公営の設計監督費!$A$2:$B$1956,工事情報入力シート!BI381,公営の設計監督費!$B$2:$B$1956)</f>
        <v>0</v>
      </c>
    </row>
    <row r="382" spans="1:63" ht="20.25" customHeight="1">
      <c r="A382" s="288" t="str">
        <f t="shared" ca="1" si="100"/>
        <v>----------</v>
      </c>
      <c r="B382" s="289" t="str">
        <f t="shared" ca="1" si="102"/>
        <v/>
      </c>
      <c r="C382" s="290"/>
      <c r="D382" s="291"/>
      <c r="E382" s="292">
        <v>36800</v>
      </c>
      <c r="F382" s="293"/>
      <c r="G382" s="293"/>
      <c r="H382" s="293"/>
      <c r="I382" s="294"/>
      <c r="J382" s="294"/>
      <c r="K382" s="294"/>
      <c r="L382" s="295"/>
      <c r="M382" s="296" t="str">
        <f t="shared" ca="1" si="103"/>
        <v/>
      </c>
      <c r="N382" s="296" t="str">
        <f ca="1">IFERROR(IF(INDIRECT(ADDRESS(ROW(),$M$1))&lt;&gt;"",INDIRECT(ADDRESS(ROW(),$M$1))*VLOOKUP(INDIRECT(ADDRESS(ROW(),$I$1)),リスト!$A:$B,2,FALSE),""),"")</f>
        <v/>
      </c>
      <c r="O382" s="295"/>
      <c r="P382" s="296" t="str">
        <f t="shared" ca="1" si="104"/>
        <v/>
      </c>
      <c r="Q382" s="294"/>
      <c r="R382" s="295"/>
      <c r="S382" s="296" t="str">
        <f t="shared" ca="1" si="105"/>
        <v/>
      </c>
      <c r="T382" s="296" t="str">
        <f ca="1">IFERROR(IF(INDIRECT(ADDRESS(ROW(),$S$1))&lt;&gt;"",INDIRECT(ADDRESS(ROW(),$S$1))*VLOOKUP(INDIRECT(ADDRESS(ROW(),$I$1)),リスト!$A:$B,2,FALSE),""),"")</f>
        <v/>
      </c>
      <c r="U382" s="295"/>
      <c r="V382" s="296" t="str">
        <f t="shared" ca="1" si="106"/>
        <v/>
      </c>
      <c r="W382" s="295"/>
      <c r="X382" s="295"/>
      <c r="Y382" s="297" t="str">
        <f t="shared" ca="1" si="107"/>
        <v/>
      </c>
      <c r="Z382" s="293"/>
      <c r="AA382" s="298" t="str">
        <f t="shared" ca="1" si="108"/>
        <v/>
      </c>
      <c r="AB382" s="293"/>
      <c r="AC382" s="298" t="str">
        <f t="shared" ca="1" si="109"/>
        <v/>
      </c>
      <c r="AD382" s="293"/>
      <c r="AE382" s="298" t="str">
        <f t="shared" ca="1" si="110"/>
        <v/>
      </c>
      <c r="AF382" s="293"/>
      <c r="AG382" s="293"/>
      <c r="AH382" s="298" t="str">
        <f t="shared" ca="1" si="111"/>
        <v/>
      </c>
      <c r="AI382" s="293"/>
      <c r="AJ382" s="298" t="str">
        <f t="shared" ca="1" si="112"/>
        <v/>
      </c>
      <c r="AK382" s="298" t="str">
        <f t="shared" ca="1" si="101"/>
        <v/>
      </c>
      <c r="AL382" s="293"/>
      <c r="AM382" s="298" t="str">
        <f t="shared" ca="1" si="113"/>
        <v/>
      </c>
      <c r="AN382" s="293"/>
      <c r="AO382" s="298" t="str">
        <f t="shared" ca="1" si="119"/>
        <v/>
      </c>
      <c r="AP382" s="293"/>
      <c r="AQ382" s="298" t="str">
        <f t="shared" ca="1" si="114"/>
        <v/>
      </c>
      <c r="AR382" s="293"/>
      <c r="AS382" s="298" t="str">
        <f t="shared" ca="1" si="115"/>
        <v/>
      </c>
      <c r="AT382" s="293"/>
      <c r="AU382" s="298" t="str">
        <f t="shared" ca="1" si="116"/>
        <v/>
      </c>
      <c r="AV382" s="293"/>
      <c r="AW382" s="298" t="str">
        <f t="shared" ca="1" si="117"/>
        <v/>
      </c>
      <c r="AX382" s="293"/>
      <c r="AY382" s="299"/>
      <c r="AZ382" s="299" t="s">
        <v>5241</v>
      </c>
      <c r="BA382" s="299"/>
      <c r="BB382" s="299"/>
      <c r="BC382" s="299"/>
      <c r="BD382" s="299"/>
      <c r="BE382" s="299"/>
      <c r="BF382" s="299"/>
      <c r="BG382" s="299"/>
      <c r="BH382" s="300"/>
      <c r="BI382" s="301" t="str">
        <f t="shared" si="118"/>
        <v>-36800</v>
      </c>
      <c r="BJ382" s="301" t="e">
        <f ca="1">VLOOKUP(A382,資産数量・単位記入シート!$A$3:$AD$1000,30,)</f>
        <v>#N/A</v>
      </c>
      <c r="BK382" s="301">
        <f ca="1">SUMIF(公営の設計監督費!$A$2:$B$1956,工事情報入力シート!BI382,公営の設計監督費!$B$2:$B$1956)</f>
        <v>0</v>
      </c>
    </row>
    <row r="383" spans="1:63" ht="20.25" customHeight="1">
      <c r="A383" s="288" t="str">
        <f t="shared" ca="1" si="100"/>
        <v>----------</v>
      </c>
      <c r="B383" s="289" t="str">
        <f t="shared" ca="1" si="102"/>
        <v/>
      </c>
      <c r="C383" s="290"/>
      <c r="D383" s="291"/>
      <c r="E383" s="292">
        <v>36900</v>
      </c>
      <c r="F383" s="293"/>
      <c r="G383" s="293"/>
      <c r="H383" s="293"/>
      <c r="I383" s="294"/>
      <c r="J383" s="294"/>
      <c r="K383" s="294"/>
      <c r="L383" s="295"/>
      <c r="M383" s="296" t="str">
        <f t="shared" ca="1" si="103"/>
        <v/>
      </c>
      <c r="N383" s="296" t="str">
        <f ca="1">IFERROR(IF(INDIRECT(ADDRESS(ROW(),$M$1))&lt;&gt;"",INDIRECT(ADDRESS(ROW(),$M$1))*VLOOKUP(INDIRECT(ADDRESS(ROW(),$I$1)),リスト!$A:$B,2,FALSE),""),"")</f>
        <v/>
      </c>
      <c r="O383" s="295"/>
      <c r="P383" s="296" t="str">
        <f t="shared" ca="1" si="104"/>
        <v/>
      </c>
      <c r="Q383" s="294"/>
      <c r="R383" s="295"/>
      <c r="S383" s="296" t="str">
        <f t="shared" ca="1" si="105"/>
        <v/>
      </c>
      <c r="T383" s="296" t="str">
        <f ca="1">IFERROR(IF(INDIRECT(ADDRESS(ROW(),$S$1))&lt;&gt;"",INDIRECT(ADDRESS(ROW(),$S$1))*VLOOKUP(INDIRECT(ADDRESS(ROW(),$I$1)),リスト!$A:$B,2,FALSE),""),"")</f>
        <v/>
      </c>
      <c r="U383" s="295"/>
      <c r="V383" s="296" t="str">
        <f t="shared" ca="1" si="106"/>
        <v/>
      </c>
      <c r="W383" s="295"/>
      <c r="X383" s="295"/>
      <c r="Y383" s="297" t="str">
        <f t="shared" ca="1" si="107"/>
        <v/>
      </c>
      <c r="Z383" s="293"/>
      <c r="AA383" s="298" t="str">
        <f t="shared" ca="1" si="108"/>
        <v/>
      </c>
      <c r="AB383" s="293"/>
      <c r="AC383" s="298" t="str">
        <f t="shared" ca="1" si="109"/>
        <v/>
      </c>
      <c r="AD383" s="293"/>
      <c r="AE383" s="298" t="str">
        <f t="shared" ca="1" si="110"/>
        <v/>
      </c>
      <c r="AF383" s="293"/>
      <c r="AG383" s="293"/>
      <c r="AH383" s="298" t="str">
        <f t="shared" ca="1" si="111"/>
        <v/>
      </c>
      <c r="AI383" s="293"/>
      <c r="AJ383" s="298" t="str">
        <f t="shared" ca="1" si="112"/>
        <v/>
      </c>
      <c r="AK383" s="298" t="str">
        <f t="shared" ca="1" si="101"/>
        <v/>
      </c>
      <c r="AL383" s="293"/>
      <c r="AM383" s="298" t="str">
        <f t="shared" ca="1" si="113"/>
        <v/>
      </c>
      <c r="AN383" s="293"/>
      <c r="AO383" s="298" t="str">
        <f t="shared" ca="1" si="119"/>
        <v/>
      </c>
      <c r="AP383" s="293"/>
      <c r="AQ383" s="298" t="str">
        <f t="shared" ca="1" si="114"/>
        <v/>
      </c>
      <c r="AR383" s="293"/>
      <c r="AS383" s="298" t="str">
        <f t="shared" ca="1" si="115"/>
        <v/>
      </c>
      <c r="AT383" s="293"/>
      <c r="AU383" s="298" t="str">
        <f t="shared" ca="1" si="116"/>
        <v/>
      </c>
      <c r="AV383" s="293"/>
      <c r="AW383" s="298" t="str">
        <f t="shared" ca="1" si="117"/>
        <v/>
      </c>
      <c r="AX383" s="293"/>
      <c r="AY383" s="299"/>
      <c r="AZ383" s="299" t="s">
        <v>5241</v>
      </c>
      <c r="BA383" s="299"/>
      <c r="BB383" s="299"/>
      <c r="BC383" s="299"/>
      <c r="BD383" s="299"/>
      <c r="BE383" s="299"/>
      <c r="BF383" s="299"/>
      <c r="BG383" s="299"/>
      <c r="BH383" s="300"/>
      <c r="BI383" s="301" t="str">
        <f t="shared" si="118"/>
        <v>-36900</v>
      </c>
      <c r="BJ383" s="301" t="e">
        <f ca="1">VLOOKUP(A383,資産数量・単位記入シート!$A$3:$AD$1000,30,)</f>
        <v>#N/A</v>
      </c>
      <c r="BK383" s="301">
        <f ca="1">SUMIF(公営の設計監督費!$A$2:$B$1956,工事情報入力シート!BI383,公営の設計監督費!$B$2:$B$1956)</f>
        <v>0</v>
      </c>
    </row>
    <row r="384" spans="1:63" ht="20.25" customHeight="1">
      <c r="A384" s="288" t="str">
        <f t="shared" ca="1" si="100"/>
        <v>----------</v>
      </c>
      <c r="B384" s="289" t="str">
        <f t="shared" ca="1" si="102"/>
        <v/>
      </c>
      <c r="C384" s="290"/>
      <c r="D384" s="291"/>
      <c r="E384" s="292">
        <v>37000</v>
      </c>
      <c r="F384" s="293"/>
      <c r="G384" s="293"/>
      <c r="H384" s="293"/>
      <c r="I384" s="294"/>
      <c r="J384" s="294"/>
      <c r="K384" s="294"/>
      <c r="L384" s="295"/>
      <c r="M384" s="296" t="str">
        <f t="shared" ca="1" si="103"/>
        <v/>
      </c>
      <c r="N384" s="296" t="str">
        <f ca="1">IFERROR(IF(INDIRECT(ADDRESS(ROW(),$M$1))&lt;&gt;"",INDIRECT(ADDRESS(ROW(),$M$1))*VLOOKUP(INDIRECT(ADDRESS(ROW(),$I$1)),リスト!$A:$B,2,FALSE),""),"")</f>
        <v/>
      </c>
      <c r="O384" s="295"/>
      <c r="P384" s="296" t="str">
        <f t="shared" ca="1" si="104"/>
        <v/>
      </c>
      <c r="Q384" s="294"/>
      <c r="R384" s="295"/>
      <c r="S384" s="296" t="str">
        <f t="shared" ca="1" si="105"/>
        <v/>
      </c>
      <c r="T384" s="296" t="str">
        <f ca="1">IFERROR(IF(INDIRECT(ADDRESS(ROW(),$S$1))&lt;&gt;"",INDIRECT(ADDRESS(ROW(),$S$1))*VLOOKUP(INDIRECT(ADDRESS(ROW(),$I$1)),リスト!$A:$B,2,FALSE),""),"")</f>
        <v/>
      </c>
      <c r="U384" s="295"/>
      <c r="V384" s="296" t="str">
        <f t="shared" ca="1" si="106"/>
        <v/>
      </c>
      <c r="W384" s="295"/>
      <c r="X384" s="295"/>
      <c r="Y384" s="297" t="str">
        <f t="shared" ca="1" si="107"/>
        <v/>
      </c>
      <c r="Z384" s="293"/>
      <c r="AA384" s="298" t="str">
        <f t="shared" ca="1" si="108"/>
        <v/>
      </c>
      <c r="AB384" s="293"/>
      <c r="AC384" s="298" t="str">
        <f t="shared" ca="1" si="109"/>
        <v/>
      </c>
      <c r="AD384" s="293"/>
      <c r="AE384" s="298" t="str">
        <f t="shared" ca="1" si="110"/>
        <v/>
      </c>
      <c r="AF384" s="293"/>
      <c r="AG384" s="293"/>
      <c r="AH384" s="298" t="str">
        <f t="shared" ca="1" si="111"/>
        <v/>
      </c>
      <c r="AI384" s="293"/>
      <c r="AJ384" s="298" t="str">
        <f t="shared" ca="1" si="112"/>
        <v/>
      </c>
      <c r="AK384" s="298" t="str">
        <f t="shared" ca="1" si="101"/>
        <v/>
      </c>
      <c r="AL384" s="293"/>
      <c r="AM384" s="298" t="str">
        <f t="shared" ca="1" si="113"/>
        <v/>
      </c>
      <c r="AN384" s="293"/>
      <c r="AO384" s="298" t="str">
        <f t="shared" ca="1" si="119"/>
        <v/>
      </c>
      <c r="AP384" s="293"/>
      <c r="AQ384" s="298" t="str">
        <f t="shared" ca="1" si="114"/>
        <v/>
      </c>
      <c r="AR384" s="293"/>
      <c r="AS384" s="298" t="str">
        <f t="shared" ca="1" si="115"/>
        <v/>
      </c>
      <c r="AT384" s="293"/>
      <c r="AU384" s="298" t="str">
        <f t="shared" ca="1" si="116"/>
        <v/>
      </c>
      <c r="AV384" s="293"/>
      <c r="AW384" s="298" t="str">
        <f t="shared" ca="1" si="117"/>
        <v/>
      </c>
      <c r="AX384" s="293"/>
      <c r="AY384" s="299"/>
      <c r="AZ384" s="299" t="s">
        <v>5241</v>
      </c>
      <c r="BA384" s="299"/>
      <c r="BB384" s="299"/>
      <c r="BC384" s="299"/>
      <c r="BD384" s="299"/>
      <c r="BE384" s="299"/>
      <c r="BF384" s="299"/>
      <c r="BG384" s="299"/>
      <c r="BH384" s="300"/>
      <c r="BI384" s="301" t="str">
        <f t="shared" si="118"/>
        <v>-37000</v>
      </c>
      <c r="BJ384" s="301" t="e">
        <f ca="1">VLOOKUP(A384,資産数量・単位記入シート!$A$3:$AD$1000,30,)</f>
        <v>#N/A</v>
      </c>
      <c r="BK384" s="301">
        <f ca="1">SUMIF(公営の設計監督費!$A$2:$B$1956,工事情報入力シート!BI384,公営の設計監督費!$B$2:$B$1956)</f>
        <v>0</v>
      </c>
    </row>
    <row r="385" spans="1:63" ht="20.25" customHeight="1">
      <c r="A385" s="288" t="str">
        <f t="shared" ca="1" si="100"/>
        <v>----------</v>
      </c>
      <c r="B385" s="289" t="str">
        <f t="shared" ca="1" si="102"/>
        <v/>
      </c>
      <c r="C385" s="290"/>
      <c r="D385" s="291"/>
      <c r="E385" s="292">
        <v>37100</v>
      </c>
      <c r="F385" s="293"/>
      <c r="G385" s="293"/>
      <c r="H385" s="293"/>
      <c r="I385" s="294"/>
      <c r="J385" s="294"/>
      <c r="K385" s="294"/>
      <c r="L385" s="295"/>
      <c r="M385" s="296" t="str">
        <f t="shared" ca="1" si="103"/>
        <v/>
      </c>
      <c r="N385" s="296" t="str">
        <f ca="1">IFERROR(IF(INDIRECT(ADDRESS(ROW(),$M$1))&lt;&gt;"",INDIRECT(ADDRESS(ROW(),$M$1))*VLOOKUP(INDIRECT(ADDRESS(ROW(),$I$1)),リスト!$A:$B,2,FALSE),""),"")</f>
        <v/>
      </c>
      <c r="O385" s="295"/>
      <c r="P385" s="296" t="str">
        <f t="shared" ca="1" si="104"/>
        <v/>
      </c>
      <c r="Q385" s="294"/>
      <c r="R385" s="295"/>
      <c r="S385" s="296" t="str">
        <f t="shared" ca="1" si="105"/>
        <v/>
      </c>
      <c r="T385" s="296" t="str">
        <f ca="1">IFERROR(IF(INDIRECT(ADDRESS(ROW(),$S$1))&lt;&gt;"",INDIRECT(ADDRESS(ROW(),$S$1))*VLOOKUP(INDIRECT(ADDRESS(ROW(),$I$1)),リスト!$A:$B,2,FALSE),""),"")</f>
        <v/>
      </c>
      <c r="U385" s="295"/>
      <c r="V385" s="296" t="str">
        <f t="shared" ca="1" si="106"/>
        <v/>
      </c>
      <c r="W385" s="295"/>
      <c r="X385" s="295"/>
      <c r="Y385" s="297" t="str">
        <f t="shared" ca="1" si="107"/>
        <v/>
      </c>
      <c r="Z385" s="293"/>
      <c r="AA385" s="298" t="str">
        <f t="shared" ca="1" si="108"/>
        <v/>
      </c>
      <c r="AB385" s="293"/>
      <c r="AC385" s="298" t="str">
        <f t="shared" ca="1" si="109"/>
        <v/>
      </c>
      <c r="AD385" s="293"/>
      <c r="AE385" s="298" t="str">
        <f t="shared" ca="1" si="110"/>
        <v/>
      </c>
      <c r="AF385" s="293"/>
      <c r="AG385" s="293"/>
      <c r="AH385" s="298" t="str">
        <f t="shared" ca="1" si="111"/>
        <v/>
      </c>
      <c r="AI385" s="293"/>
      <c r="AJ385" s="298" t="str">
        <f t="shared" ca="1" si="112"/>
        <v/>
      </c>
      <c r="AK385" s="298" t="str">
        <f t="shared" ca="1" si="101"/>
        <v/>
      </c>
      <c r="AL385" s="293"/>
      <c r="AM385" s="298" t="str">
        <f t="shared" ca="1" si="113"/>
        <v/>
      </c>
      <c r="AN385" s="293"/>
      <c r="AO385" s="298" t="str">
        <f t="shared" ca="1" si="119"/>
        <v/>
      </c>
      <c r="AP385" s="293"/>
      <c r="AQ385" s="298" t="str">
        <f t="shared" ca="1" si="114"/>
        <v/>
      </c>
      <c r="AR385" s="293"/>
      <c r="AS385" s="298" t="str">
        <f t="shared" ca="1" si="115"/>
        <v/>
      </c>
      <c r="AT385" s="293"/>
      <c r="AU385" s="298" t="str">
        <f t="shared" ca="1" si="116"/>
        <v/>
      </c>
      <c r="AV385" s="293"/>
      <c r="AW385" s="298" t="str">
        <f t="shared" ca="1" si="117"/>
        <v/>
      </c>
      <c r="AX385" s="293"/>
      <c r="AY385" s="299"/>
      <c r="AZ385" s="299" t="s">
        <v>5241</v>
      </c>
      <c r="BA385" s="299"/>
      <c r="BB385" s="299"/>
      <c r="BC385" s="299"/>
      <c r="BD385" s="299"/>
      <c r="BE385" s="299"/>
      <c r="BF385" s="299"/>
      <c r="BG385" s="299"/>
      <c r="BH385" s="300"/>
      <c r="BI385" s="301" t="str">
        <f t="shared" si="118"/>
        <v>-37100</v>
      </c>
      <c r="BJ385" s="301" t="e">
        <f ca="1">VLOOKUP(A385,資産数量・単位記入シート!$A$3:$AD$1000,30,)</f>
        <v>#N/A</v>
      </c>
      <c r="BK385" s="301">
        <f ca="1">SUMIF(公営の設計監督費!$A$2:$B$1956,工事情報入力シート!BI385,公営の設計監督費!$B$2:$B$1956)</f>
        <v>0</v>
      </c>
    </row>
    <row r="386" spans="1:63" ht="20.25" customHeight="1">
      <c r="A386" s="288" t="str">
        <f t="shared" ca="1" si="100"/>
        <v>----------</v>
      </c>
      <c r="B386" s="289" t="str">
        <f t="shared" ca="1" si="102"/>
        <v/>
      </c>
      <c r="C386" s="290"/>
      <c r="D386" s="291"/>
      <c r="E386" s="292">
        <v>37200</v>
      </c>
      <c r="F386" s="293"/>
      <c r="G386" s="293"/>
      <c r="H386" s="293"/>
      <c r="I386" s="294"/>
      <c r="J386" s="294"/>
      <c r="K386" s="294"/>
      <c r="L386" s="295"/>
      <c r="M386" s="296" t="str">
        <f t="shared" ca="1" si="103"/>
        <v/>
      </c>
      <c r="N386" s="296" t="str">
        <f ca="1">IFERROR(IF(INDIRECT(ADDRESS(ROW(),$M$1))&lt;&gt;"",INDIRECT(ADDRESS(ROW(),$M$1))*VLOOKUP(INDIRECT(ADDRESS(ROW(),$I$1)),リスト!$A:$B,2,FALSE),""),"")</f>
        <v/>
      </c>
      <c r="O386" s="295"/>
      <c r="P386" s="296" t="str">
        <f t="shared" ca="1" si="104"/>
        <v/>
      </c>
      <c r="Q386" s="294"/>
      <c r="R386" s="295"/>
      <c r="S386" s="296" t="str">
        <f t="shared" ca="1" si="105"/>
        <v/>
      </c>
      <c r="T386" s="296" t="str">
        <f ca="1">IFERROR(IF(INDIRECT(ADDRESS(ROW(),$S$1))&lt;&gt;"",INDIRECT(ADDRESS(ROW(),$S$1))*VLOOKUP(INDIRECT(ADDRESS(ROW(),$I$1)),リスト!$A:$B,2,FALSE),""),"")</f>
        <v/>
      </c>
      <c r="U386" s="295"/>
      <c r="V386" s="296" t="str">
        <f t="shared" ca="1" si="106"/>
        <v/>
      </c>
      <c r="W386" s="295"/>
      <c r="X386" s="295"/>
      <c r="Y386" s="297" t="str">
        <f t="shared" ca="1" si="107"/>
        <v/>
      </c>
      <c r="Z386" s="293"/>
      <c r="AA386" s="298" t="str">
        <f t="shared" ca="1" si="108"/>
        <v/>
      </c>
      <c r="AB386" s="293"/>
      <c r="AC386" s="298" t="str">
        <f t="shared" ca="1" si="109"/>
        <v/>
      </c>
      <c r="AD386" s="293"/>
      <c r="AE386" s="298" t="str">
        <f t="shared" ca="1" si="110"/>
        <v/>
      </c>
      <c r="AF386" s="293"/>
      <c r="AG386" s="293"/>
      <c r="AH386" s="298" t="str">
        <f t="shared" ca="1" si="111"/>
        <v/>
      </c>
      <c r="AI386" s="293"/>
      <c r="AJ386" s="298" t="str">
        <f t="shared" ca="1" si="112"/>
        <v/>
      </c>
      <c r="AK386" s="298" t="str">
        <f t="shared" ca="1" si="101"/>
        <v/>
      </c>
      <c r="AL386" s="293"/>
      <c r="AM386" s="298" t="str">
        <f t="shared" ca="1" si="113"/>
        <v/>
      </c>
      <c r="AN386" s="293"/>
      <c r="AO386" s="298" t="str">
        <f t="shared" ca="1" si="119"/>
        <v/>
      </c>
      <c r="AP386" s="293"/>
      <c r="AQ386" s="298" t="str">
        <f t="shared" ca="1" si="114"/>
        <v/>
      </c>
      <c r="AR386" s="293"/>
      <c r="AS386" s="298" t="str">
        <f t="shared" ca="1" si="115"/>
        <v/>
      </c>
      <c r="AT386" s="293"/>
      <c r="AU386" s="298" t="str">
        <f t="shared" ca="1" si="116"/>
        <v/>
      </c>
      <c r="AV386" s="293"/>
      <c r="AW386" s="298" t="str">
        <f t="shared" ca="1" si="117"/>
        <v/>
      </c>
      <c r="AX386" s="293"/>
      <c r="AY386" s="299"/>
      <c r="AZ386" s="299" t="s">
        <v>5241</v>
      </c>
      <c r="BA386" s="299"/>
      <c r="BB386" s="299"/>
      <c r="BC386" s="299"/>
      <c r="BD386" s="299"/>
      <c r="BE386" s="299"/>
      <c r="BF386" s="299"/>
      <c r="BG386" s="299"/>
      <c r="BH386" s="300"/>
      <c r="BI386" s="301" t="str">
        <f t="shared" si="118"/>
        <v>-37200</v>
      </c>
      <c r="BJ386" s="301" t="e">
        <f ca="1">VLOOKUP(A386,資産数量・単位記入シート!$A$3:$AD$1000,30,)</f>
        <v>#N/A</v>
      </c>
      <c r="BK386" s="301">
        <f ca="1">SUMIF(公営の設計監督費!$A$2:$B$1956,工事情報入力シート!BI386,公営の設計監督費!$B$2:$B$1956)</f>
        <v>0</v>
      </c>
    </row>
    <row r="387" spans="1:63" ht="20.25" customHeight="1">
      <c r="A387" s="288" t="str">
        <f t="shared" ca="1" si="100"/>
        <v>----------</v>
      </c>
      <c r="B387" s="289" t="str">
        <f t="shared" ca="1" si="102"/>
        <v/>
      </c>
      <c r="C387" s="290"/>
      <c r="D387" s="291"/>
      <c r="E387" s="292">
        <v>37300</v>
      </c>
      <c r="F387" s="293"/>
      <c r="G387" s="293"/>
      <c r="H387" s="293"/>
      <c r="I387" s="294"/>
      <c r="J387" s="294"/>
      <c r="K387" s="294"/>
      <c r="L387" s="295"/>
      <c r="M387" s="296" t="str">
        <f t="shared" ca="1" si="103"/>
        <v/>
      </c>
      <c r="N387" s="296" t="str">
        <f ca="1">IFERROR(IF(INDIRECT(ADDRESS(ROW(),$M$1))&lt;&gt;"",INDIRECT(ADDRESS(ROW(),$M$1))*VLOOKUP(INDIRECT(ADDRESS(ROW(),$I$1)),リスト!$A:$B,2,FALSE),""),"")</f>
        <v/>
      </c>
      <c r="O387" s="295"/>
      <c r="P387" s="296" t="str">
        <f t="shared" ca="1" si="104"/>
        <v/>
      </c>
      <c r="Q387" s="294"/>
      <c r="R387" s="295"/>
      <c r="S387" s="296" t="str">
        <f t="shared" ca="1" si="105"/>
        <v/>
      </c>
      <c r="T387" s="296" t="str">
        <f ca="1">IFERROR(IF(INDIRECT(ADDRESS(ROW(),$S$1))&lt;&gt;"",INDIRECT(ADDRESS(ROW(),$S$1))*VLOOKUP(INDIRECT(ADDRESS(ROW(),$I$1)),リスト!$A:$B,2,FALSE),""),"")</f>
        <v/>
      </c>
      <c r="U387" s="295"/>
      <c r="V387" s="296" t="str">
        <f t="shared" ca="1" si="106"/>
        <v/>
      </c>
      <c r="W387" s="295"/>
      <c r="X387" s="295"/>
      <c r="Y387" s="297" t="str">
        <f t="shared" ca="1" si="107"/>
        <v/>
      </c>
      <c r="Z387" s="293"/>
      <c r="AA387" s="298" t="str">
        <f t="shared" ca="1" si="108"/>
        <v/>
      </c>
      <c r="AB387" s="293"/>
      <c r="AC387" s="298" t="str">
        <f t="shared" ca="1" si="109"/>
        <v/>
      </c>
      <c r="AD387" s="293"/>
      <c r="AE387" s="298" t="str">
        <f t="shared" ca="1" si="110"/>
        <v/>
      </c>
      <c r="AF387" s="293"/>
      <c r="AG387" s="293"/>
      <c r="AH387" s="298" t="str">
        <f t="shared" ca="1" si="111"/>
        <v/>
      </c>
      <c r="AI387" s="293"/>
      <c r="AJ387" s="298" t="str">
        <f t="shared" ca="1" si="112"/>
        <v/>
      </c>
      <c r="AK387" s="298" t="str">
        <f t="shared" ca="1" si="101"/>
        <v/>
      </c>
      <c r="AL387" s="293"/>
      <c r="AM387" s="298" t="str">
        <f t="shared" ca="1" si="113"/>
        <v/>
      </c>
      <c r="AN387" s="293"/>
      <c r="AO387" s="298" t="str">
        <f t="shared" ca="1" si="119"/>
        <v/>
      </c>
      <c r="AP387" s="293"/>
      <c r="AQ387" s="298" t="str">
        <f t="shared" ca="1" si="114"/>
        <v/>
      </c>
      <c r="AR387" s="293"/>
      <c r="AS387" s="298" t="str">
        <f t="shared" ca="1" si="115"/>
        <v/>
      </c>
      <c r="AT387" s="293"/>
      <c r="AU387" s="298" t="str">
        <f t="shared" ca="1" si="116"/>
        <v/>
      </c>
      <c r="AV387" s="293"/>
      <c r="AW387" s="298" t="str">
        <f t="shared" ca="1" si="117"/>
        <v/>
      </c>
      <c r="AX387" s="293"/>
      <c r="AY387" s="299"/>
      <c r="AZ387" s="299" t="s">
        <v>5241</v>
      </c>
      <c r="BA387" s="299"/>
      <c r="BB387" s="299"/>
      <c r="BC387" s="299"/>
      <c r="BD387" s="299"/>
      <c r="BE387" s="299"/>
      <c r="BF387" s="299"/>
      <c r="BG387" s="299"/>
      <c r="BH387" s="300"/>
      <c r="BI387" s="301" t="str">
        <f t="shared" si="118"/>
        <v>-37300</v>
      </c>
      <c r="BJ387" s="301" t="e">
        <f ca="1">VLOOKUP(A387,資産数量・単位記入シート!$A$3:$AD$1000,30,)</f>
        <v>#N/A</v>
      </c>
      <c r="BK387" s="301">
        <f ca="1">SUMIF(公営の設計監督費!$A$2:$B$1956,工事情報入力シート!BI387,公営の設計監督費!$B$2:$B$1956)</f>
        <v>0</v>
      </c>
    </row>
    <row r="388" spans="1:63" ht="20.25" customHeight="1">
      <c r="A388" s="288" t="str">
        <f t="shared" ca="1" si="100"/>
        <v>----------</v>
      </c>
      <c r="B388" s="289" t="str">
        <f t="shared" ca="1" si="102"/>
        <v/>
      </c>
      <c r="C388" s="290"/>
      <c r="D388" s="291"/>
      <c r="E388" s="292">
        <v>37400</v>
      </c>
      <c r="F388" s="293"/>
      <c r="G388" s="293"/>
      <c r="H388" s="293"/>
      <c r="I388" s="294"/>
      <c r="J388" s="294"/>
      <c r="K388" s="294"/>
      <c r="L388" s="295"/>
      <c r="M388" s="296" t="str">
        <f t="shared" ca="1" si="103"/>
        <v/>
      </c>
      <c r="N388" s="296" t="str">
        <f ca="1">IFERROR(IF(INDIRECT(ADDRESS(ROW(),$M$1))&lt;&gt;"",INDIRECT(ADDRESS(ROW(),$M$1))*VLOOKUP(INDIRECT(ADDRESS(ROW(),$I$1)),リスト!$A:$B,2,FALSE),""),"")</f>
        <v/>
      </c>
      <c r="O388" s="295"/>
      <c r="P388" s="296" t="str">
        <f t="shared" ca="1" si="104"/>
        <v/>
      </c>
      <c r="Q388" s="294"/>
      <c r="R388" s="295"/>
      <c r="S388" s="296" t="str">
        <f t="shared" ca="1" si="105"/>
        <v/>
      </c>
      <c r="T388" s="296" t="str">
        <f ca="1">IFERROR(IF(INDIRECT(ADDRESS(ROW(),$S$1))&lt;&gt;"",INDIRECT(ADDRESS(ROW(),$S$1))*VLOOKUP(INDIRECT(ADDRESS(ROW(),$I$1)),リスト!$A:$B,2,FALSE),""),"")</f>
        <v/>
      </c>
      <c r="U388" s="295"/>
      <c r="V388" s="296" t="str">
        <f t="shared" ca="1" si="106"/>
        <v/>
      </c>
      <c r="W388" s="295"/>
      <c r="X388" s="295"/>
      <c r="Y388" s="297" t="str">
        <f t="shared" ca="1" si="107"/>
        <v/>
      </c>
      <c r="Z388" s="293"/>
      <c r="AA388" s="298" t="str">
        <f t="shared" ca="1" si="108"/>
        <v/>
      </c>
      <c r="AB388" s="293"/>
      <c r="AC388" s="298" t="str">
        <f t="shared" ca="1" si="109"/>
        <v/>
      </c>
      <c r="AD388" s="293"/>
      <c r="AE388" s="298" t="str">
        <f t="shared" ca="1" si="110"/>
        <v/>
      </c>
      <c r="AF388" s="293"/>
      <c r="AG388" s="293"/>
      <c r="AH388" s="298" t="str">
        <f t="shared" ca="1" si="111"/>
        <v/>
      </c>
      <c r="AI388" s="293"/>
      <c r="AJ388" s="298" t="str">
        <f t="shared" ca="1" si="112"/>
        <v/>
      </c>
      <c r="AK388" s="298" t="str">
        <f t="shared" ca="1" si="101"/>
        <v/>
      </c>
      <c r="AL388" s="293"/>
      <c r="AM388" s="298" t="str">
        <f t="shared" ca="1" si="113"/>
        <v/>
      </c>
      <c r="AN388" s="293"/>
      <c r="AO388" s="298" t="str">
        <f t="shared" ca="1" si="119"/>
        <v/>
      </c>
      <c r="AP388" s="293"/>
      <c r="AQ388" s="298" t="str">
        <f t="shared" ca="1" si="114"/>
        <v/>
      </c>
      <c r="AR388" s="293"/>
      <c r="AS388" s="298" t="str">
        <f t="shared" ca="1" si="115"/>
        <v/>
      </c>
      <c r="AT388" s="293"/>
      <c r="AU388" s="298" t="str">
        <f t="shared" ca="1" si="116"/>
        <v/>
      </c>
      <c r="AV388" s="293"/>
      <c r="AW388" s="298" t="str">
        <f t="shared" ca="1" si="117"/>
        <v/>
      </c>
      <c r="AX388" s="293"/>
      <c r="AY388" s="299"/>
      <c r="AZ388" s="299" t="s">
        <v>5241</v>
      </c>
      <c r="BA388" s="299"/>
      <c r="BB388" s="299"/>
      <c r="BC388" s="299"/>
      <c r="BD388" s="299"/>
      <c r="BE388" s="299"/>
      <c r="BF388" s="299"/>
      <c r="BG388" s="299"/>
      <c r="BH388" s="300"/>
      <c r="BI388" s="301" t="str">
        <f t="shared" si="118"/>
        <v>-37400</v>
      </c>
      <c r="BJ388" s="301" t="e">
        <f ca="1">VLOOKUP(A388,資産数量・単位記入シート!$A$3:$AD$1000,30,)</f>
        <v>#N/A</v>
      </c>
      <c r="BK388" s="301">
        <f ca="1">SUMIF(公営の設計監督費!$A$2:$B$1956,工事情報入力シート!BI388,公営の設計監督費!$B$2:$B$1956)</f>
        <v>0</v>
      </c>
    </row>
    <row r="389" spans="1:63" ht="20.25" customHeight="1">
      <c r="A389" s="288" t="str">
        <f t="shared" ca="1" si="100"/>
        <v>----------</v>
      </c>
      <c r="B389" s="289" t="str">
        <f t="shared" ca="1" si="102"/>
        <v/>
      </c>
      <c r="C389" s="290"/>
      <c r="D389" s="291"/>
      <c r="E389" s="292">
        <v>37500</v>
      </c>
      <c r="F389" s="293"/>
      <c r="G389" s="293"/>
      <c r="H389" s="293"/>
      <c r="I389" s="294"/>
      <c r="J389" s="294"/>
      <c r="K389" s="294"/>
      <c r="L389" s="295"/>
      <c r="M389" s="296" t="str">
        <f t="shared" ca="1" si="103"/>
        <v/>
      </c>
      <c r="N389" s="296" t="str">
        <f ca="1">IFERROR(IF(INDIRECT(ADDRESS(ROW(),$M$1))&lt;&gt;"",INDIRECT(ADDRESS(ROW(),$M$1))*VLOOKUP(INDIRECT(ADDRESS(ROW(),$I$1)),リスト!$A:$B,2,FALSE),""),"")</f>
        <v/>
      </c>
      <c r="O389" s="295"/>
      <c r="P389" s="296" t="str">
        <f t="shared" ca="1" si="104"/>
        <v/>
      </c>
      <c r="Q389" s="294"/>
      <c r="R389" s="295"/>
      <c r="S389" s="296" t="str">
        <f t="shared" ca="1" si="105"/>
        <v/>
      </c>
      <c r="T389" s="296" t="str">
        <f ca="1">IFERROR(IF(INDIRECT(ADDRESS(ROW(),$S$1))&lt;&gt;"",INDIRECT(ADDRESS(ROW(),$S$1))*VLOOKUP(INDIRECT(ADDRESS(ROW(),$I$1)),リスト!$A:$B,2,FALSE),""),"")</f>
        <v/>
      </c>
      <c r="U389" s="295"/>
      <c r="V389" s="296" t="str">
        <f t="shared" ca="1" si="106"/>
        <v/>
      </c>
      <c r="W389" s="295"/>
      <c r="X389" s="295"/>
      <c r="Y389" s="297" t="str">
        <f t="shared" ca="1" si="107"/>
        <v/>
      </c>
      <c r="Z389" s="293"/>
      <c r="AA389" s="298" t="str">
        <f t="shared" ca="1" si="108"/>
        <v/>
      </c>
      <c r="AB389" s="293"/>
      <c r="AC389" s="298" t="str">
        <f t="shared" ca="1" si="109"/>
        <v/>
      </c>
      <c r="AD389" s="293"/>
      <c r="AE389" s="298" t="str">
        <f t="shared" ca="1" si="110"/>
        <v/>
      </c>
      <c r="AF389" s="293"/>
      <c r="AG389" s="293"/>
      <c r="AH389" s="298" t="str">
        <f t="shared" ca="1" si="111"/>
        <v/>
      </c>
      <c r="AI389" s="293"/>
      <c r="AJ389" s="298" t="str">
        <f t="shared" ca="1" si="112"/>
        <v/>
      </c>
      <c r="AK389" s="298" t="str">
        <f t="shared" ca="1" si="101"/>
        <v/>
      </c>
      <c r="AL389" s="293"/>
      <c r="AM389" s="298" t="str">
        <f t="shared" ca="1" si="113"/>
        <v/>
      </c>
      <c r="AN389" s="293"/>
      <c r="AO389" s="298" t="str">
        <f t="shared" ca="1" si="119"/>
        <v/>
      </c>
      <c r="AP389" s="293"/>
      <c r="AQ389" s="298" t="str">
        <f t="shared" ca="1" si="114"/>
        <v/>
      </c>
      <c r="AR389" s="293"/>
      <c r="AS389" s="298" t="str">
        <f t="shared" ca="1" si="115"/>
        <v/>
      </c>
      <c r="AT389" s="293"/>
      <c r="AU389" s="298" t="str">
        <f t="shared" ca="1" si="116"/>
        <v/>
      </c>
      <c r="AV389" s="293"/>
      <c r="AW389" s="298" t="str">
        <f t="shared" ca="1" si="117"/>
        <v/>
      </c>
      <c r="AX389" s="293"/>
      <c r="AY389" s="299"/>
      <c r="AZ389" s="299" t="s">
        <v>5241</v>
      </c>
      <c r="BA389" s="299"/>
      <c r="BB389" s="299"/>
      <c r="BC389" s="299"/>
      <c r="BD389" s="299"/>
      <c r="BE389" s="299"/>
      <c r="BF389" s="299"/>
      <c r="BG389" s="299"/>
      <c r="BH389" s="300"/>
      <c r="BI389" s="301" t="str">
        <f t="shared" si="118"/>
        <v>-37500</v>
      </c>
      <c r="BJ389" s="301" t="e">
        <f ca="1">VLOOKUP(A389,資産数量・単位記入シート!$A$3:$AD$1000,30,)</f>
        <v>#N/A</v>
      </c>
      <c r="BK389" s="301">
        <f ca="1">SUMIF(公営の設計監督費!$A$2:$B$1956,工事情報入力シート!BI389,公営の設計監督費!$B$2:$B$1956)</f>
        <v>0</v>
      </c>
    </row>
    <row r="390" spans="1:63" ht="20.25" customHeight="1">
      <c r="A390" s="288" t="str">
        <f t="shared" ca="1" si="100"/>
        <v>----------</v>
      </c>
      <c r="B390" s="289" t="str">
        <f t="shared" ca="1" si="102"/>
        <v/>
      </c>
      <c r="C390" s="290"/>
      <c r="D390" s="291"/>
      <c r="E390" s="292">
        <v>37600</v>
      </c>
      <c r="F390" s="293"/>
      <c r="G390" s="293"/>
      <c r="H390" s="293"/>
      <c r="I390" s="294"/>
      <c r="J390" s="294"/>
      <c r="K390" s="294"/>
      <c r="L390" s="295"/>
      <c r="M390" s="296" t="str">
        <f t="shared" ca="1" si="103"/>
        <v/>
      </c>
      <c r="N390" s="296" t="str">
        <f ca="1">IFERROR(IF(INDIRECT(ADDRESS(ROW(),$M$1))&lt;&gt;"",INDIRECT(ADDRESS(ROW(),$M$1))*VLOOKUP(INDIRECT(ADDRESS(ROW(),$I$1)),リスト!$A:$B,2,FALSE),""),"")</f>
        <v/>
      </c>
      <c r="O390" s="295"/>
      <c r="P390" s="296" t="str">
        <f t="shared" ca="1" si="104"/>
        <v/>
      </c>
      <c r="Q390" s="294"/>
      <c r="R390" s="295"/>
      <c r="S390" s="296" t="str">
        <f t="shared" ca="1" si="105"/>
        <v/>
      </c>
      <c r="T390" s="296" t="str">
        <f ca="1">IFERROR(IF(INDIRECT(ADDRESS(ROW(),$S$1))&lt;&gt;"",INDIRECT(ADDRESS(ROW(),$S$1))*VLOOKUP(INDIRECT(ADDRESS(ROW(),$I$1)),リスト!$A:$B,2,FALSE),""),"")</f>
        <v/>
      </c>
      <c r="U390" s="295"/>
      <c r="V390" s="296" t="str">
        <f t="shared" ca="1" si="106"/>
        <v/>
      </c>
      <c r="W390" s="295"/>
      <c r="X390" s="295"/>
      <c r="Y390" s="297" t="str">
        <f t="shared" ca="1" si="107"/>
        <v/>
      </c>
      <c r="Z390" s="293"/>
      <c r="AA390" s="298" t="str">
        <f t="shared" ca="1" si="108"/>
        <v/>
      </c>
      <c r="AB390" s="293"/>
      <c r="AC390" s="298" t="str">
        <f t="shared" ca="1" si="109"/>
        <v/>
      </c>
      <c r="AD390" s="293"/>
      <c r="AE390" s="298" t="str">
        <f t="shared" ca="1" si="110"/>
        <v/>
      </c>
      <c r="AF390" s="293"/>
      <c r="AG390" s="293"/>
      <c r="AH390" s="298" t="str">
        <f t="shared" ca="1" si="111"/>
        <v/>
      </c>
      <c r="AI390" s="293"/>
      <c r="AJ390" s="298" t="str">
        <f t="shared" ca="1" si="112"/>
        <v/>
      </c>
      <c r="AK390" s="298" t="str">
        <f t="shared" ca="1" si="101"/>
        <v/>
      </c>
      <c r="AL390" s="293"/>
      <c r="AM390" s="298" t="str">
        <f t="shared" ca="1" si="113"/>
        <v/>
      </c>
      <c r="AN390" s="293"/>
      <c r="AO390" s="298" t="str">
        <f t="shared" ca="1" si="119"/>
        <v/>
      </c>
      <c r="AP390" s="293"/>
      <c r="AQ390" s="298" t="str">
        <f t="shared" ca="1" si="114"/>
        <v/>
      </c>
      <c r="AR390" s="293"/>
      <c r="AS390" s="298" t="str">
        <f t="shared" ca="1" si="115"/>
        <v/>
      </c>
      <c r="AT390" s="293"/>
      <c r="AU390" s="298" t="str">
        <f t="shared" ca="1" si="116"/>
        <v/>
      </c>
      <c r="AV390" s="293"/>
      <c r="AW390" s="298" t="str">
        <f t="shared" ca="1" si="117"/>
        <v/>
      </c>
      <c r="AX390" s="293"/>
      <c r="AY390" s="299"/>
      <c r="AZ390" s="299" t="s">
        <v>5241</v>
      </c>
      <c r="BA390" s="299"/>
      <c r="BB390" s="299"/>
      <c r="BC390" s="299"/>
      <c r="BD390" s="299"/>
      <c r="BE390" s="299"/>
      <c r="BF390" s="299"/>
      <c r="BG390" s="299"/>
      <c r="BH390" s="300"/>
      <c r="BI390" s="301" t="str">
        <f t="shared" si="118"/>
        <v>-37600</v>
      </c>
      <c r="BJ390" s="301" t="e">
        <f ca="1">VLOOKUP(A390,資産数量・単位記入シート!$A$3:$AD$1000,30,)</f>
        <v>#N/A</v>
      </c>
      <c r="BK390" s="301">
        <f ca="1">SUMIF(公営の設計監督費!$A$2:$B$1956,工事情報入力シート!BI390,公営の設計監督費!$B$2:$B$1956)</f>
        <v>0</v>
      </c>
    </row>
    <row r="391" spans="1:63" ht="20.25" customHeight="1">
      <c r="A391" s="288" t="str">
        <f t="shared" ca="1" si="100"/>
        <v>----------</v>
      </c>
      <c r="B391" s="289" t="str">
        <f t="shared" ca="1" si="102"/>
        <v/>
      </c>
      <c r="C391" s="290"/>
      <c r="D391" s="291"/>
      <c r="E391" s="292">
        <v>37700</v>
      </c>
      <c r="F391" s="293"/>
      <c r="G391" s="293"/>
      <c r="H391" s="293"/>
      <c r="I391" s="294"/>
      <c r="J391" s="294"/>
      <c r="K391" s="294"/>
      <c r="L391" s="295"/>
      <c r="M391" s="296" t="str">
        <f t="shared" ca="1" si="103"/>
        <v/>
      </c>
      <c r="N391" s="296" t="str">
        <f ca="1">IFERROR(IF(INDIRECT(ADDRESS(ROW(),$M$1))&lt;&gt;"",INDIRECT(ADDRESS(ROW(),$M$1))*VLOOKUP(INDIRECT(ADDRESS(ROW(),$I$1)),リスト!$A:$B,2,FALSE),""),"")</f>
        <v/>
      </c>
      <c r="O391" s="295"/>
      <c r="P391" s="296" t="str">
        <f t="shared" ca="1" si="104"/>
        <v/>
      </c>
      <c r="Q391" s="294"/>
      <c r="R391" s="295"/>
      <c r="S391" s="296" t="str">
        <f t="shared" ca="1" si="105"/>
        <v/>
      </c>
      <c r="T391" s="296" t="str">
        <f ca="1">IFERROR(IF(INDIRECT(ADDRESS(ROW(),$S$1))&lt;&gt;"",INDIRECT(ADDRESS(ROW(),$S$1))*VLOOKUP(INDIRECT(ADDRESS(ROW(),$I$1)),リスト!$A:$B,2,FALSE),""),"")</f>
        <v/>
      </c>
      <c r="U391" s="295"/>
      <c r="V391" s="296" t="str">
        <f t="shared" ca="1" si="106"/>
        <v/>
      </c>
      <c r="W391" s="295"/>
      <c r="X391" s="295"/>
      <c r="Y391" s="297" t="str">
        <f t="shared" ca="1" si="107"/>
        <v/>
      </c>
      <c r="Z391" s="293"/>
      <c r="AA391" s="298" t="str">
        <f t="shared" ca="1" si="108"/>
        <v/>
      </c>
      <c r="AB391" s="293"/>
      <c r="AC391" s="298" t="str">
        <f t="shared" ca="1" si="109"/>
        <v/>
      </c>
      <c r="AD391" s="293"/>
      <c r="AE391" s="298" t="str">
        <f t="shared" ca="1" si="110"/>
        <v/>
      </c>
      <c r="AF391" s="293"/>
      <c r="AG391" s="293"/>
      <c r="AH391" s="298" t="str">
        <f t="shared" ca="1" si="111"/>
        <v/>
      </c>
      <c r="AI391" s="293"/>
      <c r="AJ391" s="298" t="str">
        <f t="shared" ca="1" si="112"/>
        <v/>
      </c>
      <c r="AK391" s="298" t="str">
        <f t="shared" ca="1" si="101"/>
        <v/>
      </c>
      <c r="AL391" s="293"/>
      <c r="AM391" s="298" t="str">
        <f t="shared" ca="1" si="113"/>
        <v/>
      </c>
      <c r="AN391" s="293"/>
      <c r="AO391" s="298" t="str">
        <f t="shared" ca="1" si="119"/>
        <v/>
      </c>
      <c r="AP391" s="293"/>
      <c r="AQ391" s="298" t="str">
        <f t="shared" ca="1" si="114"/>
        <v/>
      </c>
      <c r="AR391" s="293"/>
      <c r="AS391" s="298" t="str">
        <f t="shared" ca="1" si="115"/>
        <v/>
      </c>
      <c r="AT391" s="293"/>
      <c r="AU391" s="298" t="str">
        <f t="shared" ca="1" si="116"/>
        <v/>
      </c>
      <c r="AV391" s="293"/>
      <c r="AW391" s="298" t="str">
        <f t="shared" ca="1" si="117"/>
        <v/>
      </c>
      <c r="AX391" s="293"/>
      <c r="AY391" s="299"/>
      <c r="AZ391" s="299" t="s">
        <v>5241</v>
      </c>
      <c r="BA391" s="299"/>
      <c r="BB391" s="299"/>
      <c r="BC391" s="299"/>
      <c r="BD391" s="299"/>
      <c r="BE391" s="299"/>
      <c r="BF391" s="299"/>
      <c r="BG391" s="299"/>
      <c r="BH391" s="300"/>
      <c r="BI391" s="301" t="str">
        <f t="shared" si="118"/>
        <v>-37700</v>
      </c>
      <c r="BJ391" s="301" t="e">
        <f ca="1">VLOOKUP(A391,資産数量・単位記入シート!$A$3:$AD$1000,30,)</f>
        <v>#N/A</v>
      </c>
      <c r="BK391" s="301">
        <f ca="1">SUMIF(公営の設計監督費!$A$2:$B$1956,工事情報入力シート!BI391,公営の設計監督費!$B$2:$B$1956)</f>
        <v>0</v>
      </c>
    </row>
    <row r="392" spans="1:63" ht="20.25" customHeight="1">
      <c r="A392" s="288" t="str">
        <f t="shared" ca="1" si="100"/>
        <v>----------</v>
      </c>
      <c r="B392" s="289" t="str">
        <f t="shared" ca="1" si="102"/>
        <v/>
      </c>
      <c r="C392" s="290"/>
      <c r="D392" s="291"/>
      <c r="E392" s="292">
        <v>37800</v>
      </c>
      <c r="F392" s="293"/>
      <c r="G392" s="293"/>
      <c r="H392" s="293"/>
      <c r="I392" s="294"/>
      <c r="J392" s="294"/>
      <c r="K392" s="294"/>
      <c r="L392" s="295"/>
      <c r="M392" s="296" t="str">
        <f t="shared" ca="1" si="103"/>
        <v/>
      </c>
      <c r="N392" s="296" t="str">
        <f ca="1">IFERROR(IF(INDIRECT(ADDRESS(ROW(),$M$1))&lt;&gt;"",INDIRECT(ADDRESS(ROW(),$M$1))*VLOOKUP(INDIRECT(ADDRESS(ROW(),$I$1)),リスト!$A:$B,2,FALSE),""),"")</f>
        <v/>
      </c>
      <c r="O392" s="295"/>
      <c r="P392" s="296" t="str">
        <f t="shared" ca="1" si="104"/>
        <v/>
      </c>
      <c r="Q392" s="294"/>
      <c r="R392" s="295"/>
      <c r="S392" s="296" t="str">
        <f t="shared" ca="1" si="105"/>
        <v/>
      </c>
      <c r="T392" s="296" t="str">
        <f ca="1">IFERROR(IF(INDIRECT(ADDRESS(ROW(),$S$1))&lt;&gt;"",INDIRECT(ADDRESS(ROW(),$S$1))*VLOOKUP(INDIRECT(ADDRESS(ROW(),$I$1)),リスト!$A:$B,2,FALSE),""),"")</f>
        <v/>
      </c>
      <c r="U392" s="295"/>
      <c r="V392" s="296" t="str">
        <f t="shared" ca="1" si="106"/>
        <v/>
      </c>
      <c r="W392" s="295"/>
      <c r="X392" s="295"/>
      <c r="Y392" s="297" t="str">
        <f t="shared" ca="1" si="107"/>
        <v/>
      </c>
      <c r="Z392" s="293"/>
      <c r="AA392" s="298" t="str">
        <f t="shared" ca="1" si="108"/>
        <v/>
      </c>
      <c r="AB392" s="293"/>
      <c r="AC392" s="298" t="str">
        <f t="shared" ca="1" si="109"/>
        <v/>
      </c>
      <c r="AD392" s="293"/>
      <c r="AE392" s="298" t="str">
        <f t="shared" ca="1" si="110"/>
        <v/>
      </c>
      <c r="AF392" s="293"/>
      <c r="AG392" s="293"/>
      <c r="AH392" s="298" t="str">
        <f t="shared" ca="1" si="111"/>
        <v/>
      </c>
      <c r="AI392" s="293"/>
      <c r="AJ392" s="298" t="str">
        <f t="shared" ca="1" si="112"/>
        <v/>
      </c>
      <c r="AK392" s="298" t="str">
        <f t="shared" ca="1" si="101"/>
        <v/>
      </c>
      <c r="AL392" s="293"/>
      <c r="AM392" s="298" t="str">
        <f t="shared" ca="1" si="113"/>
        <v/>
      </c>
      <c r="AN392" s="293"/>
      <c r="AO392" s="298" t="str">
        <f t="shared" ca="1" si="119"/>
        <v/>
      </c>
      <c r="AP392" s="293"/>
      <c r="AQ392" s="298" t="str">
        <f t="shared" ca="1" si="114"/>
        <v/>
      </c>
      <c r="AR392" s="293"/>
      <c r="AS392" s="298" t="str">
        <f t="shared" ca="1" si="115"/>
        <v/>
      </c>
      <c r="AT392" s="293"/>
      <c r="AU392" s="298" t="str">
        <f t="shared" ca="1" si="116"/>
        <v/>
      </c>
      <c r="AV392" s="293"/>
      <c r="AW392" s="298" t="str">
        <f t="shared" ca="1" si="117"/>
        <v/>
      </c>
      <c r="AX392" s="293"/>
      <c r="AY392" s="299"/>
      <c r="AZ392" s="299" t="s">
        <v>5241</v>
      </c>
      <c r="BA392" s="299"/>
      <c r="BB392" s="299"/>
      <c r="BC392" s="299"/>
      <c r="BD392" s="299"/>
      <c r="BE392" s="299"/>
      <c r="BF392" s="299"/>
      <c r="BG392" s="299"/>
      <c r="BH392" s="300"/>
      <c r="BI392" s="301" t="str">
        <f t="shared" si="118"/>
        <v>-37800</v>
      </c>
      <c r="BJ392" s="301" t="e">
        <f ca="1">VLOOKUP(A392,資産数量・単位記入シート!$A$3:$AD$1000,30,)</f>
        <v>#N/A</v>
      </c>
      <c r="BK392" s="301">
        <f ca="1">SUMIF(公営の設計監督費!$A$2:$B$1956,工事情報入力シート!BI392,公営の設計監督費!$B$2:$B$1956)</f>
        <v>0</v>
      </c>
    </row>
    <row r="393" spans="1:63" ht="20.25" customHeight="1">
      <c r="A393" s="288" t="str">
        <f t="shared" ca="1" si="100"/>
        <v>----------</v>
      </c>
      <c r="B393" s="289" t="str">
        <f t="shared" ca="1" si="102"/>
        <v/>
      </c>
      <c r="C393" s="290"/>
      <c r="D393" s="291"/>
      <c r="E393" s="292">
        <v>37900</v>
      </c>
      <c r="F393" s="293"/>
      <c r="G393" s="293"/>
      <c r="H393" s="293"/>
      <c r="I393" s="294"/>
      <c r="J393" s="294"/>
      <c r="K393" s="294"/>
      <c r="L393" s="295"/>
      <c r="M393" s="296" t="str">
        <f t="shared" ca="1" si="103"/>
        <v/>
      </c>
      <c r="N393" s="296" t="str">
        <f ca="1">IFERROR(IF(INDIRECT(ADDRESS(ROW(),$M$1))&lt;&gt;"",INDIRECT(ADDRESS(ROW(),$M$1))*VLOOKUP(INDIRECT(ADDRESS(ROW(),$I$1)),リスト!$A:$B,2,FALSE),""),"")</f>
        <v/>
      </c>
      <c r="O393" s="295"/>
      <c r="P393" s="296" t="str">
        <f t="shared" ca="1" si="104"/>
        <v/>
      </c>
      <c r="Q393" s="294"/>
      <c r="R393" s="295"/>
      <c r="S393" s="296" t="str">
        <f t="shared" ca="1" si="105"/>
        <v/>
      </c>
      <c r="T393" s="296" t="str">
        <f ca="1">IFERROR(IF(INDIRECT(ADDRESS(ROW(),$S$1))&lt;&gt;"",INDIRECT(ADDRESS(ROW(),$S$1))*VLOOKUP(INDIRECT(ADDRESS(ROW(),$I$1)),リスト!$A:$B,2,FALSE),""),"")</f>
        <v/>
      </c>
      <c r="U393" s="295"/>
      <c r="V393" s="296" t="str">
        <f t="shared" ca="1" si="106"/>
        <v/>
      </c>
      <c r="W393" s="295"/>
      <c r="X393" s="295"/>
      <c r="Y393" s="297" t="str">
        <f t="shared" ca="1" si="107"/>
        <v/>
      </c>
      <c r="Z393" s="293"/>
      <c r="AA393" s="298" t="str">
        <f t="shared" ca="1" si="108"/>
        <v/>
      </c>
      <c r="AB393" s="293"/>
      <c r="AC393" s="298" t="str">
        <f t="shared" ca="1" si="109"/>
        <v/>
      </c>
      <c r="AD393" s="293"/>
      <c r="AE393" s="298" t="str">
        <f t="shared" ca="1" si="110"/>
        <v/>
      </c>
      <c r="AF393" s="293"/>
      <c r="AG393" s="293"/>
      <c r="AH393" s="298" t="str">
        <f t="shared" ca="1" si="111"/>
        <v/>
      </c>
      <c r="AI393" s="293"/>
      <c r="AJ393" s="298" t="str">
        <f t="shared" ca="1" si="112"/>
        <v/>
      </c>
      <c r="AK393" s="298" t="str">
        <f t="shared" ca="1" si="101"/>
        <v/>
      </c>
      <c r="AL393" s="293"/>
      <c r="AM393" s="298" t="str">
        <f t="shared" ca="1" si="113"/>
        <v/>
      </c>
      <c r="AN393" s="293"/>
      <c r="AO393" s="298" t="str">
        <f t="shared" ca="1" si="119"/>
        <v/>
      </c>
      <c r="AP393" s="293"/>
      <c r="AQ393" s="298" t="str">
        <f t="shared" ca="1" si="114"/>
        <v/>
      </c>
      <c r="AR393" s="293"/>
      <c r="AS393" s="298" t="str">
        <f t="shared" ca="1" si="115"/>
        <v/>
      </c>
      <c r="AT393" s="293"/>
      <c r="AU393" s="298" t="str">
        <f t="shared" ca="1" si="116"/>
        <v/>
      </c>
      <c r="AV393" s="293"/>
      <c r="AW393" s="298" t="str">
        <f t="shared" ca="1" si="117"/>
        <v/>
      </c>
      <c r="AX393" s="293"/>
      <c r="AY393" s="299"/>
      <c r="AZ393" s="299" t="s">
        <v>5241</v>
      </c>
      <c r="BA393" s="299"/>
      <c r="BB393" s="299"/>
      <c r="BC393" s="299"/>
      <c r="BD393" s="299"/>
      <c r="BE393" s="299"/>
      <c r="BF393" s="299"/>
      <c r="BG393" s="299"/>
      <c r="BH393" s="300"/>
      <c r="BI393" s="301" t="str">
        <f t="shared" si="118"/>
        <v>-37900</v>
      </c>
      <c r="BJ393" s="301" t="e">
        <f ca="1">VLOOKUP(A393,資産数量・単位記入シート!$A$3:$AD$1000,30,)</f>
        <v>#N/A</v>
      </c>
      <c r="BK393" s="301">
        <f ca="1">SUMIF(公営の設計監督費!$A$2:$B$1956,工事情報入力シート!BI393,公営の設計監督費!$B$2:$B$1956)</f>
        <v>0</v>
      </c>
    </row>
    <row r="394" spans="1:63" ht="20.25" customHeight="1">
      <c r="A394" s="288" t="str">
        <f t="shared" ca="1" si="100"/>
        <v>----------</v>
      </c>
      <c r="B394" s="289" t="str">
        <f t="shared" ca="1" si="102"/>
        <v/>
      </c>
      <c r="C394" s="290"/>
      <c r="D394" s="291"/>
      <c r="E394" s="292">
        <v>38000</v>
      </c>
      <c r="F394" s="293"/>
      <c r="G394" s="293"/>
      <c r="H394" s="293"/>
      <c r="I394" s="294"/>
      <c r="J394" s="294"/>
      <c r="K394" s="294"/>
      <c r="L394" s="295"/>
      <c r="M394" s="296" t="str">
        <f t="shared" ca="1" si="103"/>
        <v/>
      </c>
      <c r="N394" s="296" t="str">
        <f ca="1">IFERROR(IF(INDIRECT(ADDRESS(ROW(),$M$1))&lt;&gt;"",INDIRECT(ADDRESS(ROW(),$M$1))*VLOOKUP(INDIRECT(ADDRESS(ROW(),$I$1)),リスト!$A:$B,2,FALSE),""),"")</f>
        <v/>
      </c>
      <c r="O394" s="295"/>
      <c r="P394" s="296" t="str">
        <f t="shared" ca="1" si="104"/>
        <v/>
      </c>
      <c r="Q394" s="294"/>
      <c r="R394" s="295"/>
      <c r="S394" s="296" t="str">
        <f t="shared" ca="1" si="105"/>
        <v/>
      </c>
      <c r="T394" s="296" t="str">
        <f ca="1">IFERROR(IF(INDIRECT(ADDRESS(ROW(),$S$1))&lt;&gt;"",INDIRECT(ADDRESS(ROW(),$S$1))*VLOOKUP(INDIRECT(ADDRESS(ROW(),$I$1)),リスト!$A:$B,2,FALSE),""),"")</f>
        <v/>
      </c>
      <c r="U394" s="295"/>
      <c r="V394" s="296" t="str">
        <f t="shared" ca="1" si="106"/>
        <v/>
      </c>
      <c r="W394" s="295"/>
      <c r="X394" s="295"/>
      <c r="Y394" s="297" t="str">
        <f t="shared" ca="1" si="107"/>
        <v/>
      </c>
      <c r="Z394" s="293"/>
      <c r="AA394" s="298" t="str">
        <f t="shared" ca="1" si="108"/>
        <v/>
      </c>
      <c r="AB394" s="293"/>
      <c r="AC394" s="298" t="str">
        <f t="shared" ca="1" si="109"/>
        <v/>
      </c>
      <c r="AD394" s="293"/>
      <c r="AE394" s="298" t="str">
        <f t="shared" ca="1" si="110"/>
        <v/>
      </c>
      <c r="AF394" s="293"/>
      <c r="AG394" s="293"/>
      <c r="AH394" s="298" t="str">
        <f t="shared" ca="1" si="111"/>
        <v/>
      </c>
      <c r="AI394" s="293"/>
      <c r="AJ394" s="298" t="str">
        <f t="shared" ca="1" si="112"/>
        <v/>
      </c>
      <c r="AK394" s="298" t="str">
        <f t="shared" ca="1" si="101"/>
        <v/>
      </c>
      <c r="AL394" s="293"/>
      <c r="AM394" s="298" t="str">
        <f t="shared" ca="1" si="113"/>
        <v/>
      </c>
      <c r="AN394" s="293"/>
      <c r="AO394" s="298" t="str">
        <f t="shared" ca="1" si="119"/>
        <v/>
      </c>
      <c r="AP394" s="293"/>
      <c r="AQ394" s="298" t="str">
        <f t="shared" ca="1" si="114"/>
        <v/>
      </c>
      <c r="AR394" s="293"/>
      <c r="AS394" s="298" t="str">
        <f t="shared" ca="1" si="115"/>
        <v/>
      </c>
      <c r="AT394" s="293"/>
      <c r="AU394" s="298" t="str">
        <f t="shared" ca="1" si="116"/>
        <v/>
      </c>
      <c r="AV394" s="293"/>
      <c r="AW394" s="298" t="str">
        <f t="shared" ca="1" si="117"/>
        <v/>
      </c>
      <c r="AX394" s="293"/>
      <c r="AY394" s="299"/>
      <c r="AZ394" s="299" t="s">
        <v>5241</v>
      </c>
      <c r="BA394" s="299"/>
      <c r="BB394" s="299"/>
      <c r="BC394" s="299"/>
      <c r="BD394" s="299"/>
      <c r="BE394" s="299"/>
      <c r="BF394" s="299"/>
      <c r="BG394" s="299"/>
      <c r="BH394" s="300"/>
      <c r="BI394" s="301" t="str">
        <f t="shared" si="118"/>
        <v>-38000</v>
      </c>
      <c r="BJ394" s="301" t="e">
        <f ca="1">VLOOKUP(A394,資産数量・単位記入シート!$A$3:$AD$1000,30,)</f>
        <v>#N/A</v>
      </c>
      <c r="BK394" s="301">
        <f ca="1">SUMIF(公営の設計監督費!$A$2:$B$1956,工事情報入力シート!BI394,公営の設計監督費!$B$2:$B$1956)</f>
        <v>0</v>
      </c>
    </row>
    <row r="395" spans="1:63" ht="20.25" customHeight="1">
      <c r="A395" s="288" t="str">
        <f t="shared" ca="1" si="100"/>
        <v>----------</v>
      </c>
      <c r="B395" s="289" t="str">
        <f t="shared" ca="1" si="102"/>
        <v/>
      </c>
      <c r="C395" s="290"/>
      <c r="D395" s="291"/>
      <c r="E395" s="292">
        <v>38100</v>
      </c>
      <c r="F395" s="293"/>
      <c r="G395" s="293"/>
      <c r="H395" s="293"/>
      <c r="I395" s="294"/>
      <c r="J395" s="294"/>
      <c r="K395" s="294"/>
      <c r="L395" s="295"/>
      <c r="M395" s="296" t="str">
        <f t="shared" ca="1" si="103"/>
        <v/>
      </c>
      <c r="N395" s="296" t="str">
        <f ca="1">IFERROR(IF(INDIRECT(ADDRESS(ROW(),$M$1))&lt;&gt;"",INDIRECT(ADDRESS(ROW(),$M$1))*VLOOKUP(INDIRECT(ADDRESS(ROW(),$I$1)),リスト!$A:$B,2,FALSE),""),"")</f>
        <v/>
      </c>
      <c r="O395" s="295"/>
      <c r="P395" s="296" t="str">
        <f t="shared" ca="1" si="104"/>
        <v/>
      </c>
      <c r="Q395" s="294"/>
      <c r="R395" s="295"/>
      <c r="S395" s="296" t="str">
        <f t="shared" ca="1" si="105"/>
        <v/>
      </c>
      <c r="T395" s="296" t="str">
        <f ca="1">IFERROR(IF(INDIRECT(ADDRESS(ROW(),$S$1))&lt;&gt;"",INDIRECT(ADDRESS(ROW(),$S$1))*VLOOKUP(INDIRECT(ADDRESS(ROW(),$I$1)),リスト!$A:$B,2,FALSE),""),"")</f>
        <v/>
      </c>
      <c r="U395" s="295"/>
      <c r="V395" s="296" t="str">
        <f t="shared" ca="1" si="106"/>
        <v/>
      </c>
      <c r="W395" s="295"/>
      <c r="X395" s="295"/>
      <c r="Y395" s="297" t="str">
        <f t="shared" ca="1" si="107"/>
        <v/>
      </c>
      <c r="Z395" s="293"/>
      <c r="AA395" s="298" t="str">
        <f t="shared" ca="1" si="108"/>
        <v/>
      </c>
      <c r="AB395" s="293"/>
      <c r="AC395" s="298" t="str">
        <f t="shared" ca="1" si="109"/>
        <v/>
      </c>
      <c r="AD395" s="293"/>
      <c r="AE395" s="298" t="str">
        <f t="shared" ca="1" si="110"/>
        <v/>
      </c>
      <c r="AF395" s="293"/>
      <c r="AG395" s="293"/>
      <c r="AH395" s="298" t="str">
        <f t="shared" ca="1" si="111"/>
        <v/>
      </c>
      <c r="AI395" s="293"/>
      <c r="AJ395" s="298" t="str">
        <f t="shared" ca="1" si="112"/>
        <v/>
      </c>
      <c r="AK395" s="298" t="str">
        <f t="shared" ca="1" si="101"/>
        <v/>
      </c>
      <c r="AL395" s="293"/>
      <c r="AM395" s="298" t="str">
        <f t="shared" ca="1" si="113"/>
        <v/>
      </c>
      <c r="AN395" s="293"/>
      <c r="AO395" s="298" t="str">
        <f t="shared" ca="1" si="119"/>
        <v/>
      </c>
      <c r="AP395" s="293"/>
      <c r="AQ395" s="298" t="str">
        <f t="shared" ca="1" si="114"/>
        <v/>
      </c>
      <c r="AR395" s="293"/>
      <c r="AS395" s="298" t="str">
        <f t="shared" ca="1" si="115"/>
        <v/>
      </c>
      <c r="AT395" s="293"/>
      <c r="AU395" s="298" t="str">
        <f t="shared" ca="1" si="116"/>
        <v/>
      </c>
      <c r="AV395" s="293"/>
      <c r="AW395" s="298" t="str">
        <f t="shared" ca="1" si="117"/>
        <v/>
      </c>
      <c r="AX395" s="293"/>
      <c r="AY395" s="299"/>
      <c r="AZ395" s="299" t="s">
        <v>5241</v>
      </c>
      <c r="BA395" s="299"/>
      <c r="BB395" s="299"/>
      <c r="BC395" s="299"/>
      <c r="BD395" s="299"/>
      <c r="BE395" s="299"/>
      <c r="BF395" s="299"/>
      <c r="BG395" s="299"/>
      <c r="BH395" s="300"/>
      <c r="BI395" s="301" t="str">
        <f t="shared" si="118"/>
        <v>-38100</v>
      </c>
      <c r="BJ395" s="301" t="e">
        <f ca="1">VLOOKUP(A395,資産数量・単位記入シート!$A$3:$AD$1000,30,)</f>
        <v>#N/A</v>
      </c>
      <c r="BK395" s="301">
        <f ca="1">SUMIF(公営の設計監督費!$A$2:$B$1956,工事情報入力シート!BI395,公営の設計監督費!$B$2:$B$1956)</f>
        <v>0</v>
      </c>
    </row>
    <row r="396" spans="1:63" ht="20.25" customHeight="1">
      <c r="A396" s="288" t="str">
        <f t="shared" ca="1" si="100"/>
        <v>----------</v>
      </c>
      <c r="B396" s="289" t="str">
        <f t="shared" ca="1" si="102"/>
        <v/>
      </c>
      <c r="C396" s="290"/>
      <c r="D396" s="291"/>
      <c r="E396" s="292">
        <v>38200</v>
      </c>
      <c r="F396" s="293"/>
      <c r="G396" s="293"/>
      <c r="H396" s="293"/>
      <c r="I396" s="294"/>
      <c r="J396" s="294"/>
      <c r="K396" s="294"/>
      <c r="L396" s="295"/>
      <c r="M396" s="296" t="str">
        <f t="shared" ca="1" si="103"/>
        <v/>
      </c>
      <c r="N396" s="296" t="str">
        <f ca="1">IFERROR(IF(INDIRECT(ADDRESS(ROW(),$M$1))&lt;&gt;"",INDIRECT(ADDRESS(ROW(),$M$1))*VLOOKUP(INDIRECT(ADDRESS(ROW(),$I$1)),リスト!$A:$B,2,FALSE),""),"")</f>
        <v/>
      </c>
      <c r="O396" s="295"/>
      <c r="P396" s="296" t="str">
        <f t="shared" ca="1" si="104"/>
        <v/>
      </c>
      <c r="Q396" s="294"/>
      <c r="R396" s="295"/>
      <c r="S396" s="296" t="str">
        <f t="shared" ca="1" si="105"/>
        <v/>
      </c>
      <c r="T396" s="296" t="str">
        <f ca="1">IFERROR(IF(INDIRECT(ADDRESS(ROW(),$S$1))&lt;&gt;"",INDIRECT(ADDRESS(ROW(),$S$1))*VLOOKUP(INDIRECT(ADDRESS(ROW(),$I$1)),リスト!$A:$B,2,FALSE),""),"")</f>
        <v/>
      </c>
      <c r="U396" s="295"/>
      <c r="V396" s="296" t="str">
        <f t="shared" ca="1" si="106"/>
        <v/>
      </c>
      <c r="W396" s="295"/>
      <c r="X396" s="295"/>
      <c r="Y396" s="297" t="str">
        <f t="shared" ca="1" si="107"/>
        <v/>
      </c>
      <c r="Z396" s="293"/>
      <c r="AA396" s="298" t="str">
        <f t="shared" ca="1" si="108"/>
        <v/>
      </c>
      <c r="AB396" s="293"/>
      <c r="AC396" s="298" t="str">
        <f t="shared" ca="1" si="109"/>
        <v/>
      </c>
      <c r="AD396" s="293"/>
      <c r="AE396" s="298" t="str">
        <f t="shared" ca="1" si="110"/>
        <v/>
      </c>
      <c r="AF396" s="293"/>
      <c r="AG396" s="293"/>
      <c r="AH396" s="298" t="str">
        <f t="shared" ca="1" si="111"/>
        <v/>
      </c>
      <c r="AI396" s="293"/>
      <c r="AJ396" s="298" t="str">
        <f t="shared" ca="1" si="112"/>
        <v/>
      </c>
      <c r="AK396" s="298" t="str">
        <f t="shared" ca="1" si="101"/>
        <v/>
      </c>
      <c r="AL396" s="293"/>
      <c r="AM396" s="298" t="str">
        <f t="shared" ca="1" si="113"/>
        <v/>
      </c>
      <c r="AN396" s="293"/>
      <c r="AO396" s="298" t="str">
        <f t="shared" ca="1" si="119"/>
        <v/>
      </c>
      <c r="AP396" s="293"/>
      <c r="AQ396" s="298" t="str">
        <f t="shared" ca="1" si="114"/>
        <v/>
      </c>
      <c r="AR396" s="293"/>
      <c r="AS396" s="298" t="str">
        <f t="shared" ca="1" si="115"/>
        <v/>
      </c>
      <c r="AT396" s="293"/>
      <c r="AU396" s="298" t="str">
        <f t="shared" ca="1" si="116"/>
        <v/>
      </c>
      <c r="AV396" s="293"/>
      <c r="AW396" s="298" t="str">
        <f t="shared" ca="1" si="117"/>
        <v/>
      </c>
      <c r="AX396" s="293"/>
      <c r="AY396" s="299"/>
      <c r="AZ396" s="299" t="s">
        <v>5241</v>
      </c>
      <c r="BA396" s="299"/>
      <c r="BB396" s="299"/>
      <c r="BC396" s="299"/>
      <c r="BD396" s="299"/>
      <c r="BE396" s="299"/>
      <c r="BF396" s="299"/>
      <c r="BG396" s="299"/>
      <c r="BH396" s="300"/>
      <c r="BI396" s="301" t="str">
        <f t="shared" si="118"/>
        <v>-38200</v>
      </c>
      <c r="BJ396" s="301" t="e">
        <f ca="1">VLOOKUP(A396,資産数量・単位記入シート!$A$3:$AD$1000,30,)</f>
        <v>#N/A</v>
      </c>
      <c r="BK396" s="301">
        <f ca="1">SUMIF(公営の設計監督費!$A$2:$B$1956,工事情報入力シート!BI396,公営の設計監督費!$B$2:$B$1956)</f>
        <v>0</v>
      </c>
    </row>
    <row r="397" spans="1:63" ht="20.25" customHeight="1">
      <c r="A397" s="288" t="str">
        <f t="shared" ca="1" si="100"/>
        <v>----------</v>
      </c>
      <c r="B397" s="289" t="str">
        <f t="shared" ca="1" si="102"/>
        <v/>
      </c>
      <c r="C397" s="290"/>
      <c r="D397" s="291"/>
      <c r="E397" s="292">
        <v>38300</v>
      </c>
      <c r="F397" s="293"/>
      <c r="G397" s="293"/>
      <c r="H397" s="293"/>
      <c r="I397" s="294"/>
      <c r="J397" s="294"/>
      <c r="K397" s="294"/>
      <c r="L397" s="295"/>
      <c r="M397" s="296" t="str">
        <f t="shared" ca="1" si="103"/>
        <v/>
      </c>
      <c r="N397" s="296" t="str">
        <f ca="1">IFERROR(IF(INDIRECT(ADDRESS(ROW(),$M$1))&lt;&gt;"",INDIRECT(ADDRESS(ROW(),$M$1))*VLOOKUP(INDIRECT(ADDRESS(ROW(),$I$1)),リスト!$A:$B,2,FALSE),""),"")</f>
        <v/>
      </c>
      <c r="O397" s="295"/>
      <c r="P397" s="296" t="str">
        <f t="shared" ca="1" si="104"/>
        <v/>
      </c>
      <c r="Q397" s="294"/>
      <c r="R397" s="295"/>
      <c r="S397" s="296" t="str">
        <f t="shared" ca="1" si="105"/>
        <v/>
      </c>
      <c r="T397" s="296" t="str">
        <f ca="1">IFERROR(IF(INDIRECT(ADDRESS(ROW(),$S$1))&lt;&gt;"",INDIRECT(ADDRESS(ROW(),$S$1))*VLOOKUP(INDIRECT(ADDRESS(ROW(),$I$1)),リスト!$A:$B,2,FALSE),""),"")</f>
        <v/>
      </c>
      <c r="U397" s="295"/>
      <c r="V397" s="296" t="str">
        <f t="shared" ca="1" si="106"/>
        <v/>
      </c>
      <c r="W397" s="295"/>
      <c r="X397" s="295"/>
      <c r="Y397" s="297" t="str">
        <f t="shared" ca="1" si="107"/>
        <v/>
      </c>
      <c r="Z397" s="293"/>
      <c r="AA397" s="298" t="str">
        <f t="shared" ca="1" si="108"/>
        <v/>
      </c>
      <c r="AB397" s="293"/>
      <c r="AC397" s="298" t="str">
        <f t="shared" ca="1" si="109"/>
        <v/>
      </c>
      <c r="AD397" s="293"/>
      <c r="AE397" s="298" t="str">
        <f t="shared" ca="1" si="110"/>
        <v/>
      </c>
      <c r="AF397" s="293"/>
      <c r="AG397" s="293"/>
      <c r="AH397" s="298" t="str">
        <f t="shared" ca="1" si="111"/>
        <v/>
      </c>
      <c r="AI397" s="293"/>
      <c r="AJ397" s="298" t="str">
        <f t="shared" ca="1" si="112"/>
        <v/>
      </c>
      <c r="AK397" s="298" t="str">
        <f t="shared" ca="1" si="101"/>
        <v/>
      </c>
      <c r="AL397" s="293"/>
      <c r="AM397" s="298" t="str">
        <f t="shared" ca="1" si="113"/>
        <v/>
      </c>
      <c r="AN397" s="293"/>
      <c r="AO397" s="298" t="str">
        <f t="shared" ca="1" si="119"/>
        <v/>
      </c>
      <c r="AP397" s="293"/>
      <c r="AQ397" s="298" t="str">
        <f t="shared" ca="1" si="114"/>
        <v/>
      </c>
      <c r="AR397" s="293"/>
      <c r="AS397" s="298" t="str">
        <f t="shared" ca="1" si="115"/>
        <v/>
      </c>
      <c r="AT397" s="293"/>
      <c r="AU397" s="298" t="str">
        <f t="shared" ca="1" si="116"/>
        <v/>
      </c>
      <c r="AV397" s="293"/>
      <c r="AW397" s="298" t="str">
        <f t="shared" ca="1" si="117"/>
        <v/>
      </c>
      <c r="AX397" s="293"/>
      <c r="AY397" s="299"/>
      <c r="AZ397" s="299" t="s">
        <v>5241</v>
      </c>
      <c r="BA397" s="299"/>
      <c r="BB397" s="299"/>
      <c r="BC397" s="299"/>
      <c r="BD397" s="299"/>
      <c r="BE397" s="299"/>
      <c r="BF397" s="299"/>
      <c r="BG397" s="299"/>
      <c r="BH397" s="300"/>
      <c r="BI397" s="301" t="str">
        <f t="shared" si="118"/>
        <v>-38300</v>
      </c>
      <c r="BJ397" s="301" t="e">
        <f ca="1">VLOOKUP(A397,資産数量・単位記入シート!$A$3:$AD$1000,30,)</f>
        <v>#N/A</v>
      </c>
      <c r="BK397" s="301">
        <f ca="1">SUMIF(公営の設計監督費!$A$2:$B$1956,工事情報入力シート!BI397,公営の設計監督費!$B$2:$B$1956)</f>
        <v>0</v>
      </c>
    </row>
    <row r="398" spans="1:63" ht="20.25" customHeight="1">
      <c r="A398" s="288" t="str">
        <f t="shared" ca="1" si="100"/>
        <v>----------</v>
      </c>
      <c r="B398" s="289" t="str">
        <f t="shared" ca="1" si="102"/>
        <v/>
      </c>
      <c r="C398" s="290"/>
      <c r="D398" s="291"/>
      <c r="E398" s="292">
        <v>38400</v>
      </c>
      <c r="F398" s="293"/>
      <c r="G398" s="293"/>
      <c r="H398" s="293"/>
      <c r="I398" s="294"/>
      <c r="J398" s="294"/>
      <c r="K398" s="294"/>
      <c r="L398" s="295"/>
      <c r="M398" s="296" t="str">
        <f t="shared" ca="1" si="103"/>
        <v/>
      </c>
      <c r="N398" s="296" t="str">
        <f ca="1">IFERROR(IF(INDIRECT(ADDRESS(ROW(),$M$1))&lt;&gt;"",INDIRECT(ADDRESS(ROW(),$M$1))*VLOOKUP(INDIRECT(ADDRESS(ROW(),$I$1)),リスト!$A:$B,2,FALSE),""),"")</f>
        <v/>
      </c>
      <c r="O398" s="295"/>
      <c r="P398" s="296" t="str">
        <f t="shared" ca="1" si="104"/>
        <v/>
      </c>
      <c r="Q398" s="294"/>
      <c r="R398" s="295"/>
      <c r="S398" s="296" t="str">
        <f t="shared" ca="1" si="105"/>
        <v/>
      </c>
      <c r="T398" s="296" t="str">
        <f ca="1">IFERROR(IF(INDIRECT(ADDRESS(ROW(),$S$1))&lt;&gt;"",INDIRECT(ADDRESS(ROW(),$S$1))*VLOOKUP(INDIRECT(ADDRESS(ROW(),$I$1)),リスト!$A:$B,2,FALSE),""),"")</f>
        <v/>
      </c>
      <c r="U398" s="295"/>
      <c r="V398" s="296" t="str">
        <f t="shared" ca="1" si="106"/>
        <v/>
      </c>
      <c r="W398" s="295"/>
      <c r="X398" s="295"/>
      <c r="Y398" s="297" t="str">
        <f t="shared" ca="1" si="107"/>
        <v/>
      </c>
      <c r="Z398" s="293"/>
      <c r="AA398" s="298" t="str">
        <f t="shared" ca="1" si="108"/>
        <v/>
      </c>
      <c r="AB398" s="293"/>
      <c r="AC398" s="298" t="str">
        <f t="shared" ca="1" si="109"/>
        <v/>
      </c>
      <c r="AD398" s="293"/>
      <c r="AE398" s="298" t="str">
        <f t="shared" ca="1" si="110"/>
        <v/>
      </c>
      <c r="AF398" s="293"/>
      <c r="AG398" s="293"/>
      <c r="AH398" s="298" t="str">
        <f t="shared" ca="1" si="111"/>
        <v/>
      </c>
      <c r="AI398" s="293"/>
      <c r="AJ398" s="298" t="str">
        <f t="shared" ca="1" si="112"/>
        <v/>
      </c>
      <c r="AK398" s="298" t="str">
        <f t="shared" ca="1" si="101"/>
        <v/>
      </c>
      <c r="AL398" s="293"/>
      <c r="AM398" s="298" t="str">
        <f t="shared" ca="1" si="113"/>
        <v/>
      </c>
      <c r="AN398" s="293"/>
      <c r="AO398" s="298" t="str">
        <f t="shared" ca="1" si="119"/>
        <v/>
      </c>
      <c r="AP398" s="293"/>
      <c r="AQ398" s="298" t="str">
        <f t="shared" ca="1" si="114"/>
        <v/>
      </c>
      <c r="AR398" s="293"/>
      <c r="AS398" s="298" t="str">
        <f t="shared" ca="1" si="115"/>
        <v/>
      </c>
      <c r="AT398" s="293"/>
      <c r="AU398" s="298" t="str">
        <f t="shared" ca="1" si="116"/>
        <v/>
      </c>
      <c r="AV398" s="293"/>
      <c r="AW398" s="298" t="str">
        <f t="shared" ca="1" si="117"/>
        <v/>
      </c>
      <c r="AX398" s="293"/>
      <c r="AY398" s="299"/>
      <c r="AZ398" s="299" t="s">
        <v>5241</v>
      </c>
      <c r="BA398" s="299"/>
      <c r="BB398" s="299"/>
      <c r="BC398" s="299"/>
      <c r="BD398" s="299"/>
      <c r="BE398" s="299"/>
      <c r="BF398" s="299"/>
      <c r="BG398" s="299"/>
      <c r="BH398" s="300"/>
      <c r="BI398" s="301" t="str">
        <f t="shared" si="118"/>
        <v>-38400</v>
      </c>
      <c r="BJ398" s="301" t="e">
        <f ca="1">VLOOKUP(A398,資産数量・単位記入シート!$A$3:$AD$1000,30,)</f>
        <v>#N/A</v>
      </c>
      <c r="BK398" s="301">
        <f ca="1">SUMIF(公営の設計監督費!$A$2:$B$1956,工事情報入力シート!BI398,公営の設計監督費!$B$2:$B$1956)</f>
        <v>0</v>
      </c>
    </row>
    <row r="399" spans="1:63" ht="20.25" customHeight="1">
      <c r="A399" s="288" t="str">
        <f t="shared" ref="A399:A462" ca="1" si="120">CONCATENATE(INDIRECT(ADDRESS(ROW(),$G$1)), "-", INDIRECT(ADDRESS(ROW(),$H$1)), "-", INDIRECT(ADDRESS(ROW(),$AK$1)), "-", INDIRECT(ADDRESS(ROW(),$AB$1)), "-", INDIRECT(ADDRESS(ROW(),$AD$1)), "-", INDIRECT(ADDRESS(ROW(),$AL$1)), "-", INDIRECT(ADDRESS(ROW(),$AP$1)), "-", INDIRECT(ADDRESS(ROW(),$AR$1)), "-", INDIRECT(ADDRESS(ROW(),$AT$1)), "-", INDIRECT(ADDRESS(ROW(),$AV$1)), "-", INDIRECT(ADDRESS(ROW(),$AX$1)))</f>
        <v>----------</v>
      </c>
      <c r="B399" s="289" t="str">
        <f t="shared" ca="1" si="102"/>
        <v/>
      </c>
      <c r="C399" s="290"/>
      <c r="D399" s="291"/>
      <c r="E399" s="292">
        <v>38500</v>
      </c>
      <c r="F399" s="293"/>
      <c r="G399" s="293"/>
      <c r="H399" s="293"/>
      <c r="I399" s="294"/>
      <c r="J399" s="294"/>
      <c r="K399" s="294"/>
      <c r="L399" s="295"/>
      <c r="M399" s="296" t="str">
        <f t="shared" ca="1" si="103"/>
        <v/>
      </c>
      <c r="N399" s="296" t="str">
        <f ca="1">IFERROR(IF(INDIRECT(ADDRESS(ROW(),$M$1))&lt;&gt;"",INDIRECT(ADDRESS(ROW(),$M$1))*VLOOKUP(INDIRECT(ADDRESS(ROW(),$I$1)),リスト!$A:$B,2,FALSE),""),"")</f>
        <v/>
      </c>
      <c r="O399" s="295"/>
      <c r="P399" s="296" t="str">
        <f t="shared" ca="1" si="104"/>
        <v/>
      </c>
      <c r="Q399" s="294"/>
      <c r="R399" s="295"/>
      <c r="S399" s="296" t="str">
        <f t="shared" ca="1" si="105"/>
        <v/>
      </c>
      <c r="T399" s="296" t="str">
        <f ca="1">IFERROR(IF(INDIRECT(ADDRESS(ROW(),$S$1))&lt;&gt;"",INDIRECT(ADDRESS(ROW(),$S$1))*VLOOKUP(INDIRECT(ADDRESS(ROW(),$I$1)),リスト!$A:$B,2,FALSE),""),"")</f>
        <v/>
      </c>
      <c r="U399" s="295"/>
      <c r="V399" s="296" t="str">
        <f t="shared" ca="1" si="106"/>
        <v/>
      </c>
      <c r="W399" s="295"/>
      <c r="X399" s="295"/>
      <c r="Y399" s="297" t="str">
        <f t="shared" ca="1" si="107"/>
        <v/>
      </c>
      <c r="Z399" s="293"/>
      <c r="AA399" s="298" t="str">
        <f t="shared" ca="1" si="108"/>
        <v/>
      </c>
      <c r="AB399" s="293"/>
      <c r="AC399" s="298" t="str">
        <f t="shared" ca="1" si="109"/>
        <v/>
      </c>
      <c r="AD399" s="293"/>
      <c r="AE399" s="298" t="str">
        <f t="shared" ca="1" si="110"/>
        <v/>
      </c>
      <c r="AF399" s="293"/>
      <c r="AG399" s="293"/>
      <c r="AH399" s="298" t="str">
        <f t="shared" ca="1" si="111"/>
        <v/>
      </c>
      <c r="AI399" s="293"/>
      <c r="AJ399" s="298" t="str">
        <f t="shared" ca="1" si="112"/>
        <v/>
      </c>
      <c r="AK399" s="298" t="str">
        <f t="shared" ref="AK399:AK462" ca="1" si="121">IF(INDIRECT(ADDRESS(ROW(),$AD$1))&lt;&gt;"",CONCATENATE($E$7, "-", INDIRECT(ADDRESS(ROW(),$AF$1)), INDIRECT(ADDRESS(ROW(),$Z$1)), "-", INDIRECT(ADDRESS(ROW(),$AG$1)), INDIRECT(ADDRESS(ROW(),$AI$1))),"")</f>
        <v/>
      </c>
      <c r="AL399" s="293"/>
      <c r="AM399" s="298" t="str">
        <f t="shared" ca="1" si="113"/>
        <v/>
      </c>
      <c r="AN399" s="293"/>
      <c r="AO399" s="298" t="str">
        <f t="shared" ca="1" si="119"/>
        <v/>
      </c>
      <c r="AP399" s="293"/>
      <c r="AQ399" s="298" t="str">
        <f t="shared" ca="1" si="114"/>
        <v/>
      </c>
      <c r="AR399" s="293"/>
      <c r="AS399" s="298" t="str">
        <f t="shared" ca="1" si="115"/>
        <v/>
      </c>
      <c r="AT399" s="293"/>
      <c r="AU399" s="298" t="str">
        <f t="shared" ca="1" si="116"/>
        <v/>
      </c>
      <c r="AV399" s="293"/>
      <c r="AW399" s="298" t="str">
        <f t="shared" ca="1" si="117"/>
        <v/>
      </c>
      <c r="AX399" s="293"/>
      <c r="AY399" s="299"/>
      <c r="AZ399" s="299" t="s">
        <v>5241</v>
      </c>
      <c r="BA399" s="299"/>
      <c r="BB399" s="299"/>
      <c r="BC399" s="299"/>
      <c r="BD399" s="299"/>
      <c r="BE399" s="299"/>
      <c r="BF399" s="299"/>
      <c r="BG399" s="299"/>
      <c r="BH399" s="300"/>
      <c r="BI399" s="301" t="str">
        <f t="shared" si="118"/>
        <v>-38500</v>
      </c>
      <c r="BJ399" s="301" t="e">
        <f ca="1">VLOOKUP(A399,資産数量・単位記入シート!$A$3:$AD$1000,30,)</f>
        <v>#N/A</v>
      </c>
      <c r="BK399" s="301">
        <f ca="1">SUMIF(公営の設計監督費!$A$2:$B$1956,工事情報入力シート!BI399,公営の設計監督費!$B$2:$B$1956)</f>
        <v>0</v>
      </c>
    </row>
    <row r="400" spans="1:63" ht="20.25" customHeight="1">
      <c r="A400" s="288" t="str">
        <f t="shared" ca="1" si="120"/>
        <v>----------</v>
      </c>
      <c r="B400" s="289" t="str">
        <f t="shared" ref="B400:B463" ca="1" si="122">IFERROR(IF(VLOOKUP(INDIRECT(ADDRESS(ROW(),$Z$1)),INDIRECT("財務分類コード!$A:$C"),3,FALSE)&lt;&gt;"",IF(ISNUMBER(MATCH(INDIRECT(ADDRESS(ROW(),$A$1)),OFFSET($A$1,$B$14,0,ROW()-$B$14-1,1),0)),"",ROW()),""),"")</f>
        <v/>
      </c>
      <c r="C400" s="290"/>
      <c r="D400" s="291"/>
      <c r="E400" s="292">
        <v>38600</v>
      </c>
      <c r="F400" s="293"/>
      <c r="G400" s="293"/>
      <c r="H400" s="293"/>
      <c r="I400" s="294"/>
      <c r="J400" s="294"/>
      <c r="K400" s="294"/>
      <c r="L400" s="295"/>
      <c r="M400" s="296" t="str">
        <f t="shared" ref="M400:M463" ca="1" si="123">IF(OR(INDIRECT(ADDRESS(ROW(),$K$1))&lt;&gt;"",INDIRECT(ADDRESS(ROW(),$L$1))&lt;&gt;""),INDIRECT(ADDRESS(ROW(),$K$1))*INDIRECT(ADDRESS(ROW(),$L$1)),"")</f>
        <v/>
      </c>
      <c r="N400" s="296" t="str">
        <f ca="1">IFERROR(IF(INDIRECT(ADDRESS(ROW(),$M$1))&lt;&gt;"",INDIRECT(ADDRESS(ROW(),$M$1))*VLOOKUP(INDIRECT(ADDRESS(ROW(),$I$1)),リスト!$A:$B,2,FALSE),""),"")</f>
        <v/>
      </c>
      <c r="O400" s="295"/>
      <c r="P400" s="296" t="str">
        <f t="shared" ref="P400:P463" ca="1" si="124">IF(AND(INDIRECT(ADDRESS(ROW(),$O$1))&lt;&gt;"",INDIRECT(ADDRESS(ROW(),$M$1))&lt;&gt;""),INDIRECT(ADDRESS(ROW(),$M$1))-INDIRECT(ADDRESS(ROW(),$O$1)),"")</f>
        <v/>
      </c>
      <c r="Q400" s="294"/>
      <c r="R400" s="295"/>
      <c r="S400" s="296" t="str">
        <f t="shared" ref="S400:S463" ca="1" si="125">IF(OR(INDIRECT(ADDRESS(ROW(),$Q$1))&lt;&gt;"",INDIRECT(ADDRESS(ROW(),$R$1))&lt;&gt;""),INDIRECT(ADDRESS(ROW(),$Q$1))*INDIRECT(ADDRESS(ROW(),$R$1)),"")</f>
        <v/>
      </c>
      <c r="T400" s="296" t="str">
        <f ca="1">IFERROR(IF(INDIRECT(ADDRESS(ROW(),$S$1))&lt;&gt;"",INDIRECT(ADDRESS(ROW(),$S$1))*VLOOKUP(INDIRECT(ADDRESS(ROW(),$I$1)),リスト!$A:$B,2,FALSE),""),"")</f>
        <v/>
      </c>
      <c r="U400" s="295"/>
      <c r="V400" s="296" t="str">
        <f t="shared" ref="V400:V463" ca="1" si="126">IF(AND(INDIRECT(ADDRESS(ROW(),$U$1))&lt;&gt;"",INDIRECT(ADDRESS(ROW(),$S$1))&lt;&gt;""),INDIRECT(ADDRESS(ROW(),$S$1))-INDIRECT(ADDRESS(ROW(),$U$1)),"")</f>
        <v/>
      </c>
      <c r="W400" s="295"/>
      <c r="X400" s="295"/>
      <c r="Y400" s="297" t="str">
        <f t="shared" ref="Y400:Y463" ca="1" si="127">IFERROR(IF(VLOOKUP(INDIRECT(ADDRESS(ROW(),$Z$1)),INDIRECT("財務分類コード!$A:$D"),3,FALSE)&lt;&gt;"",IF(OR(INDIRECT(ADDRESS(ROW(),$S$1))=0,INDIRECT(ADDRESS(ROW(),$S$1))=""),"",INDIRECT(ADDRESS(ROW(),$S$1))-INDIRECT(ADDRESS(ROW(),$X$1))),""),"")</f>
        <v/>
      </c>
      <c r="Z400" s="293"/>
      <c r="AA400" s="298" t="str">
        <f t="shared" ref="AA400:AA463" ca="1" si="128">IFERROR(VLOOKUP(INDIRECT(ADDRESS(ROW(),$Z$1)),INDIRECT("財務分類コード!$A:$B"),2,FALSE),"")</f>
        <v/>
      </c>
      <c r="AB400" s="293"/>
      <c r="AC400" s="298" t="str">
        <f t="shared" ref="AC400:AC463" ca="1" si="129">IFERROR(VLOOKUP(INDIRECT(ADDRESS(ROW(),$AB$1)),INDIRECT("資産クラスコード!$A:$B"),2,FALSE),"")</f>
        <v/>
      </c>
      <c r="AD400" s="293"/>
      <c r="AE400" s="298" t="str">
        <f t="shared" ref="AE400:AE463" ca="1" si="130">IFERROR(VLOOKUP(INDIRECT(ADDRESS(ROW(),$AD$1)),INDIRECT("勘定科目コード!$A:$B"),2,FALSE),"")</f>
        <v/>
      </c>
      <c r="AF400" s="293"/>
      <c r="AG400" s="293"/>
      <c r="AH400" s="298" t="str">
        <f t="shared" ref="AH400:AH463" ca="1" si="131">IFERROR(VLOOKUP(INDIRECT(ADDRESS(ROW(),$AG$1)),INDIRECT("予算掌理部署コード!$A:$B"),2,FALSE),"")</f>
        <v/>
      </c>
      <c r="AI400" s="293"/>
      <c r="AJ400" s="298" t="str">
        <f t="shared" ref="AJ400:AJ463" ca="1" si="132">IFERROR(VLOOKUP(INDIRECT(ADDRESS(ROW(),$AI$1)),INDIRECT("WBS第2階層コード!$A:$B"),2,FALSE),"")</f>
        <v/>
      </c>
      <c r="AK400" s="298" t="str">
        <f t="shared" ca="1" si="121"/>
        <v/>
      </c>
      <c r="AL400" s="293"/>
      <c r="AM400" s="298" t="str">
        <f t="shared" ref="AM400:AM463" ca="1" si="133">IFERROR(VLOOKUP(INDIRECT(ADDRESS(ROW(),$AL$1)),INDIRECT("原価センタコード!$B:$C"),2,FALSE),"")</f>
        <v/>
      </c>
      <c r="AN400" s="293"/>
      <c r="AO400" s="298" t="str">
        <f t="shared" ca="1" si="119"/>
        <v/>
      </c>
      <c r="AP400" s="293"/>
      <c r="AQ400" s="298" t="str">
        <f t="shared" ref="AQ400:AQ463" ca="1" si="134">IFERROR(VLOOKUP(INDIRECT(ADDRESS(ROW(),$AP$1)),INDIRECT("事業コード!$A:$B"),2,FALSE),"")</f>
        <v/>
      </c>
      <c r="AR400" s="293"/>
      <c r="AS400" s="298" t="str">
        <f t="shared" ref="AS400:AS463" ca="1" si="135">IFERROR(VLOOKUP(INDIRECT(ADDRESS(ROW(),$AR$1)),INDIRECT("所管コード!$A:$B"),2,FALSE),"")</f>
        <v/>
      </c>
      <c r="AT400" s="293"/>
      <c r="AU400" s="298" t="str">
        <f t="shared" ref="AU400:AU463" ca="1" si="136">IFERROR(VLOOKUP(INDIRECT(ADDRESS(ROW(),$AT$1)),INDIRECT("所在コード!$A:$B"),2,FALSE),"")</f>
        <v/>
      </c>
      <c r="AV400" s="293"/>
      <c r="AW400" s="298" t="str">
        <f t="shared" ref="AW400:AW463" ca="1" si="137">IFERROR(VLOOKUP(INDIRECT(ADDRESS(ROW(),$AV$1)),INDIRECT("品目コード!$A:$B"),2,FALSE),"")</f>
        <v/>
      </c>
      <c r="AX400" s="293"/>
      <c r="AY400" s="299"/>
      <c r="AZ400" s="299" t="s">
        <v>5241</v>
      </c>
      <c r="BA400" s="299"/>
      <c r="BB400" s="299"/>
      <c r="BC400" s="299"/>
      <c r="BD400" s="299"/>
      <c r="BE400" s="299"/>
      <c r="BF400" s="299"/>
      <c r="BG400" s="299"/>
      <c r="BH400" s="300"/>
      <c r="BI400" s="301" t="str">
        <f t="shared" ref="BI400:BI463" si="138">CONCATENATE($E$6,"-",E400)</f>
        <v>-38600</v>
      </c>
      <c r="BJ400" s="301" t="e">
        <f ca="1">VLOOKUP(A400,資産数量・単位記入シート!$A$3:$AD$1000,30,)</f>
        <v>#N/A</v>
      </c>
      <c r="BK400" s="301">
        <f ca="1">SUMIF(公営の設計監督費!$A$2:$B$1956,工事情報入力シート!BI400,公営の設計監督費!$B$2:$B$1956)</f>
        <v>0</v>
      </c>
    </row>
    <row r="401" spans="1:63" ht="20.25" customHeight="1">
      <c r="A401" s="288" t="str">
        <f t="shared" ca="1" si="120"/>
        <v>----------</v>
      </c>
      <c r="B401" s="289" t="str">
        <f t="shared" ca="1" si="122"/>
        <v/>
      </c>
      <c r="C401" s="290"/>
      <c r="D401" s="291"/>
      <c r="E401" s="292">
        <v>38700</v>
      </c>
      <c r="F401" s="293"/>
      <c r="G401" s="293"/>
      <c r="H401" s="293"/>
      <c r="I401" s="294"/>
      <c r="J401" s="294"/>
      <c r="K401" s="294"/>
      <c r="L401" s="295"/>
      <c r="M401" s="296" t="str">
        <f t="shared" ca="1" si="123"/>
        <v/>
      </c>
      <c r="N401" s="296" t="str">
        <f ca="1">IFERROR(IF(INDIRECT(ADDRESS(ROW(),$M$1))&lt;&gt;"",INDIRECT(ADDRESS(ROW(),$M$1))*VLOOKUP(INDIRECT(ADDRESS(ROW(),$I$1)),リスト!$A:$B,2,FALSE),""),"")</f>
        <v/>
      </c>
      <c r="O401" s="295"/>
      <c r="P401" s="296" t="str">
        <f t="shared" ca="1" si="124"/>
        <v/>
      </c>
      <c r="Q401" s="294"/>
      <c r="R401" s="295"/>
      <c r="S401" s="296" t="str">
        <f t="shared" ca="1" si="125"/>
        <v/>
      </c>
      <c r="T401" s="296" t="str">
        <f ca="1">IFERROR(IF(INDIRECT(ADDRESS(ROW(),$S$1))&lt;&gt;"",INDIRECT(ADDRESS(ROW(),$S$1))*VLOOKUP(INDIRECT(ADDRESS(ROW(),$I$1)),リスト!$A:$B,2,FALSE),""),"")</f>
        <v/>
      </c>
      <c r="U401" s="295"/>
      <c r="V401" s="296" t="str">
        <f t="shared" ca="1" si="126"/>
        <v/>
      </c>
      <c r="W401" s="295"/>
      <c r="X401" s="295"/>
      <c r="Y401" s="297" t="str">
        <f t="shared" ca="1" si="127"/>
        <v/>
      </c>
      <c r="Z401" s="293"/>
      <c r="AA401" s="298" t="str">
        <f t="shared" ca="1" si="128"/>
        <v/>
      </c>
      <c r="AB401" s="293"/>
      <c r="AC401" s="298" t="str">
        <f t="shared" ca="1" si="129"/>
        <v/>
      </c>
      <c r="AD401" s="293"/>
      <c r="AE401" s="298" t="str">
        <f t="shared" ca="1" si="130"/>
        <v/>
      </c>
      <c r="AF401" s="293"/>
      <c r="AG401" s="293"/>
      <c r="AH401" s="298" t="str">
        <f t="shared" ca="1" si="131"/>
        <v/>
      </c>
      <c r="AI401" s="293"/>
      <c r="AJ401" s="298" t="str">
        <f t="shared" ca="1" si="132"/>
        <v/>
      </c>
      <c r="AK401" s="298" t="str">
        <f t="shared" ca="1" si="121"/>
        <v/>
      </c>
      <c r="AL401" s="293"/>
      <c r="AM401" s="298" t="str">
        <f t="shared" ca="1" si="133"/>
        <v/>
      </c>
      <c r="AN401" s="293"/>
      <c r="AO401" s="298" t="str">
        <f t="shared" ref="AO401:AO464" ca="1" si="139">IFERROR(VLOOKUP(INDIRECT(ADDRESS(ROW(),$AN$1)),INDIRECT("原価センタコード!$B:$C"),2,FALSE),"")</f>
        <v/>
      </c>
      <c r="AP401" s="293"/>
      <c r="AQ401" s="298" t="str">
        <f t="shared" ca="1" si="134"/>
        <v/>
      </c>
      <c r="AR401" s="293"/>
      <c r="AS401" s="298" t="str">
        <f t="shared" ca="1" si="135"/>
        <v/>
      </c>
      <c r="AT401" s="293"/>
      <c r="AU401" s="298" t="str">
        <f t="shared" ca="1" si="136"/>
        <v/>
      </c>
      <c r="AV401" s="293"/>
      <c r="AW401" s="298" t="str">
        <f t="shared" ca="1" si="137"/>
        <v/>
      </c>
      <c r="AX401" s="293"/>
      <c r="AY401" s="299"/>
      <c r="AZ401" s="299" t="s">
        <v>5241</v>
      </c>
      <c r="BA401" s="299"/>
      <c r="BB401" s="299"/>
      <c r="BC401" s="299"/>
      <c r="BD401" s="299"/>
      <c r="BE401" s="299"/>
      <c r="BF401" s="299"/>
      <c r="BG401" s="299"/>
      <c r="BH401" s="300"/>
      <c r="BI401" s="301" t="str">
        <f t="shared" si="138"/>
        <v>-38700</v>
      </c>
      <c r="BJ401" s="301" t="e">
        <f ca="1">VLOOKUP(A401,資産数量・単位記入シート!$A$3:$AD$1000,30,)</f>
        <v>#N/A</v>
      </c>
      <c r="BK401" s="301">
        <f ca="1">SUMIF(公営の設計監督費!$A$2:$B$1956,工事情報入力シート!BI401,公営の設計監督費!$B$2:$B$1956)</f>
        <v>0</v>
      </c>
    </row>
    <row r="402" spans="1:63" ht="20.25" customHeight="1">
      <c r="A402" s="288" t="str">
        <f t="shared" ca="1" si="120"/>
        <v>----------</v>
      </c>
      <c r="B402" s="289" t="str">
        <f t="shared" ca="1" si="122"/>
        <v/>
      </c>
      <c r="C402" s="290"/>
      <c r="D402" s="291"/>
      <c r="E402" s="292">
        <v>38800</v>
      </c>
      <c r="F402" s="293"/>
      <c r="G402" s="293"/>
      <c r="H402" s="293"/>
      <c r="I402" s="294"/>
      <c r="J402" s="294"/>
      <c r="K402" s="294"/>
      <c r="L402" s="295"/>
      <c r="M402" s="296" t="str">
        <f t="shared" ca="1" si="123"/>
        <v/>
      </c>
      <c r="N402" s="296" t="str">
        <f ca="1">IFERROR(IF(INDIRECT(ADDRESS(ROW(),$M$1))&lt;&gt;"",INDIRECT(ADDRESS(ROW(),$M$1))*VLOOKUP(INDIRECT(ADDRESS(ROW(),$I$1)),リスト!$A:$B,2,FALSE),""),"")</f>
        <v/>
      </c>
      <c r="O402" s="295"/>
      <c r="P402" s="296" t="str">
        <f t="shared" ca="1" si="124"/>
        <v/>
      </c>
      <c r="Q402" s="294"/>
      <c r="R402" s="295"/>
      <c r="S402" s="296" t="str">
        <f t="shared" ca="1" si="125"/>
        <v/>
      </c>
      <c r="T402" s="296" t="str">
        <f ca="1">IFERROR(IF(INDIRECT(ADDRESS(ROW(),$S$1))&lt;&gt;"",INDIRECT(ADDRESS(ROW(),$S$1))*VLOOKUP(INDIRECT(ADDRESS(ROW(),$I$1)),リスト!$A:$B,2,FALSE),""),"")</f>
        <v/>
      </c>
      <c r="U402" s="295"/>
      <c r="V402" s="296" t="str">
        <f t="shared" ca="1" si="126"/>
        <v/>
      </c>
      <c r="W402" s="295"/>
      <c r="X402" s="295"/>
      <c r="Y402" s="297" t="str">
        <f t="shared" ca="1" si="127"/>
        <v/>
      </c>
      <c r="Z402" s="293"/>
      <c r="AA402" s="298" t="str">
        <f t="shared" ca="1" si="128"/>
        <v/>
      </c>
      <c r="AB402" s="293"/>
      <c r="AC402" s="298" t="str">
        <f t="shared" ca="1" si="129"/>
        <v/>
      </c>
      <c r="AD402" s="293"/>
      <c r="AE402" s="298" t="str">
        <f t="shared" ca="1" si="130"/>
        <v/>
      </c>
      <c r="AF402" s="293"/>
      <c r="AG402" s="293"/>
      <c r="AH402" s="298" t="str">
        <f t="shared" ca="1" si="131"/>
        <v/>
      </c>
      <c r="AI402" s="293"/>
      <c r="AJ402" s="298" t="str">
        <f t="shared" ca="1" si="132"/>
        <v/>
      </c>
      <c r="AK402" s="298" t="str">
        <f t="shared" ca="1" si="121"/>
        <v/>
      </c>
      <c r="AL402" s="293"/>
      <c r="AM402" s="298" t="str">
        <f t="shared" ca="1" si="133"/>
        <v/>
      </c>
      <c r="AN402" s="293"/>
      <c r="AO402" s="298" t="str">
        <f t="shared" ca="1" si="139"/>
        <v/>
      </c>
      <c r="AP402" s="293"/>
      <c r="AQ402" s="298" t="str">
        <f t="shared" ca="1" si="134"/>
        <v/>
      </c>
      <c r="AR402" s="293"/>
      <c r="AS402" s="298" t="str">
        <f t="shared" ca="1" si="135"/>
        <v/>
      </c>
      <c r="AT402" s="293"/>
      <c r="AU402" s="298" t="str">
        <f t="shared" ca="1" si="136"/>
        <v/>
      </c>
      <c r="AV402" s="293"/>
      <c r="AW402" s="298" t="str">
        <f t="shared" ca="1" si="137"/>
        <v/>
      </c>
      <c r="AX402" s="293"/>
      <c r="AY402" s="299"/>
      <c r="AZ402" s="299" t="s">
        <v>5241</v>
      </c>
      <c r="BA402" s="299"/>
      <c r="BB402" s="299"/>
      <c r="BC402" s="299"/>
      <c r="BD402" s="299"/>
      <c r="BE402" s="299"/>
      <c r="BF402" s="299"/>
      <c r="BG402" s="299"/>
      <c r="BH402" s="300"/>
      <c r="BI402" s="301" t="str">
        <f t="shared" si="138"/>
        <v>-38800</v>
      </c>
      <c r="BJ402" s="301" t="e">
        <f ca="1">VLOOKUP(A402,資産数量・単位記入シート!$A$3:$AD$1000,30,)</f>
        <v>#N/A</v>
      </c>
      <c r="BK402" s="301">
        <f ca="1">SUMIF(公営の設計監督費!$A$2:$B$1956,工事情報入力シート!BI402,公営の設計監督費!$B$2:$B$1956)</f>
        <v>0</v>
      </c>
    </row>
    <row r="403" spans="1:63" ht="20.25" customHeight="1">
      <c r="A403" s="288" t="str">
        <f t="shared" ca="1" si="120"/>
        <v>----------</v>
      </c>
      <c r="B403" s="289" t="str">
        <f t="shared" ca="1" si="122"/>
        <v/>
      </c>
      <c r="C403" s="290"/>
      <c r="D403" s="291"/>
      <c r="E403" s="292">
        <v>38900</v>
      </c>
      <c r="F403" s="293"/>
      <c r="G403" s="293"/>
      <c r="H403" s="293"/>
      <c r="I403" s="294"/>
      <c r="J403" s="294"/>
      <c r="K403" s="294"/>
      <c r="L403" s="295"/>
      <c r="M403" s="296" t="str">
        <f t="shared" ca="1" si="123"/>
        <v/>
      </c>
      <c r="N403" s="296" t="str">
        <f ca="1">IFERROR(IF(INDIRECT(ADDRESS(ROW(),$M$1))&lt;&gt;"",INDIRECT(ADDRESS(ROW(),$M$1))*VLOOKUP(INDIRECT(ADDRESS(ROW(),$I$1)),リスト!$A:$B,2,FALSE),""),"")</f>
        <v/>
      </c>
      <c r="O403" s="295"/>
      <c r="P403" s="296" t="str">
        <f t="shared" ca="1" si="124"/>
        <v/>
      </c>
      <c r="Q403" s="294"/>
      <c r="R403" s="295"/>
      <c r="S403" s="296" t="str">
        <f t="shared" ca="1" si="125"/>
        <v/>
      </c>
      <c r="T403" s="296" t="str">
        <f ca="1">IFERROR(IF(INDIRECT(ADDRESS(ROW(),$S$1))&lt;&gt;"",INDIRECT(ADDRESS(ROW(),$S$1))*VLOOKUP(INDIRECT(ADDRESS(ROW(),$I$1)),リスト!$A:$B,2,FALSE),""),"")</f>
        <v/>
      </c>
      <c r="U403" s="295"/>
      <c r="V403" s="296" t="str">
        <f t="shared" ca="1" si="126"/>
        <v/>
      </c>
      <c r="W403" s="295"/>
      <c r="X403" s="295"/>
      <c r="Y403" s="297" t="str">
        <f t="shared" ca="1" si="127"/>
        <v/>
      </c>
      <c r="Z403" s="293"/>
      <c r="AA403" s="298" t="str">
        <f t="shared" ca="1" si="128"/>
        <v/>
      </c>
      <c r="AB403" s="293"/>
      <c r="AC403" s="298" t="str">
        <f t="shared" ca="1" si="129"/>
        <v/>
      </c>
      <c r="AD403" s="293"/>
      <c r="AE403" s="298" t="str">
        <f t="shared" ca="1" si="130"/>
        <v/>
      </c>
      <c r="AF403" s="293"/>
      <c r="AG403" s="293"/>
      <c r="AH403" s="298" t="str">
        <f t="shared" ca="1" si="131"/>
        <v/>
      </c>
      <c r="AI403" s="293"/>
      <c r="AJ403" s="298" t="str">
        <f t="shared" ca="1" si="132"/>
        <v/>
      </c>
      <c r="AK403" s="298" t="str">
        <f t="shared" ca="1" si="121"/>
        <v/>
      </c>
      <c r="AL403" s="293"/>
      <c r="AM403" s="298" t="str">
        <f t="shared" ca="1" si="133"/>
        <v/>
      </c>
      <c r="AN403" s="293"/>
      <c r="AO403" s="298" t="str">
        <f t="shared" ca="1" si="139"/>
        <v/>
      </c>
      <c r="AP403" s="293"/>
      <c r="AQ403" s="298" t="str">
        <f t="shared" ca="1" si="134"/>
        <v/>
      </c>
      <c r="AR403" s="293"/>
      <c r="AS403" s="298" t="str">
        <f t="shared" ca="1" si="135"/>
        <v/>
      </c>
      <c r="AT403" s="293"/>
      <c r="AU403" s="298" t="str">
        <f t="shared" ca="1" si="136"/>
        <v/>
      </c>
      <c r="AV403" s="293"/>
      <c r="AW403" s="298" t="str">
        <f t="shared" ca="1" si="137"/>
        <v/>
      </c>
      <c r="AX403" s="293"/>
      <c r="AY403" s="299"/>
      <c r="AZ403" s="299" t="s">
        <v>5241</v>
      </c>
      <c r="BA403" s="299"/>
      <c r="BB403" s="299"/>
      <c r="BC403" s="299"/>
      <c r="BD403" s="299"/>
      <c r="BE403" s="299"/>
      <c r="BF403" s="299"/>
      <c r="BG403" s="299"/>
      <c r="BH403" s="300"/>
      <c r="BI403" s="301" t="str">
        <f t="shared" si="138"/>
        <v>-38900</v>
      </c>
      <c r="BJ403" s="301" t="e">
        <f ca="1">VLOOKUP(A403,資産数量・単位記入シート!$A$3:$AD$1000,30,)</f>
        <v>#N/A</v>
      </c>
      <c r="BK403" s="301">
        <f ca="1">SUMIF(公営の設計監督費!$A$2:$B$1956,工事情報入力シート!BI403,公営の設計監督費!$B$2:$B$1956)</f>
        <v>0</v>
      </c>
    </row>
    <row r="404" spans="1:63" ht="20.25" customHeight="1">
      <c r="A404" s="288" t="str">
        <f t="shared" ca="1" si="120"/>
        <v>----------</v>
      </c>
      <c r="B404" s="289" t="str">
        <f t="shared" ca="1" si="122"/>
        <v/>
      </c>
      <c r="C404" s="290"/>
      <c r="D404" s="291"/>
      <c r="E404" s="292">
        <v>39000</v>
      </c>
      <c r="F404" s="293"/>
      <c r="G404" s="293"/>
      <c r="H404" s="293"/>
      <c r="I404" s="294"/>
      <c r="J404" s="294"/>
      <c r="K404" s="294"/>
      <c r="L404" s="295"/>
      <c r="M404" s="296" t="str">
        <f t="shared" ca="1" si="123"/>
        <v/>
      </c>
      <c r="N404" s="296" t="str">
        <f ca="1">IFERROR(IF(INDIRECT(ADDRESS(ROW(),$M$1))&lt;&gt;"",INDIRECT(ADDRESS(ROW(),$M$1))*VLOOKUP(INDIRECT(ADDRESS(ROW(),$I$1)),リスト!$A:$B,2,FALSE),""),"")</f>
        <v/>
      </c>
      <c r="O404" s="295"/>
      <c r="P404" s="296" t="str">
        <f t="shared" ca="1" si="124"/>
        <v/>
      </c>
      <c r="Q404" s="294"/>
      <c r="R404" s="295"/>
      <c r="S404" s="296" t="str">
        <f t="shared" ca="1" si="125"/>
        <v/>
      </c>
      <c r="T404" s="296" t="str">
        <f ca="1">IFERROR(IF(INDIRECT(ADDRESS(ROW(),$S$1))&lt;&gt;"",INDIRECT(ADDRESS(ROW(),$S$1))*VLOOKUP(INDIRECT(ADDRESS(ROW(),$I$1)),リスト!$A:$B,2,FALSE),""),"")</f>
        <v/>
      </c>
      <c r="U404" s="295"/>
      <c r="V404" s="296" t="str">
        <f t="shared" ca="1" si="126"/>
        <v/>
      </c>
      <c r="W404" s="295"/>
      <c r="X404" s="295"/>
      <c r="Y404" s="297" t="str">
        <f t="shared" ca="1" si="127"/>
        <v/>
      </c>
      <c r="Z404" s="293"/>
      <c r="AA404" s="298" t="str">
        <f t="shared" ca="1" si="128"/>
        <v/>
      </c>
      <c r="AB404" s="293"/>
      <c r="AC404" s="298" t="str">
        <f t="shared" ca="1" si="129"/>
        <v/>
      </c>
      <c r="AD404" s="293"/>
      <c r="AE404" s="298" t="str">
        <f t="shared" ca="1" si="130"/>
        <v/>
      </c>
      <c r="AF404" s="293"/>
      <c r="AG404" s="293"/>
      <c r="AH404" s="298" t="str">
        <f t="shared" ca="1" si="131"/>
        <v/>
      </c>
      <c r="AI404" s="293"/>
      <c r="AJ404" s="298" t="str">
        <f t="shared" ca="1" si="132"/>
        <v/>
      </c>
      <c r="AK404" s="298" t="str">
        <f t="shared" ca="1" si="121"/>
        <v/>
      </c>
      <c r="AL404" s="293"/>
      <c r="AM404" s="298" t="str">
        <f t="shared" ca="1" si="133"/>
        <v/>
      </c>
      <c r="AN404" s="293"/>
      <c r="AO404" s="298" t="str">
        <f t="shared" ca="1" si="139"/>
        <v/>
      </c>
      <c r="AP404" s="293"/>
      <c r="AQ404" s="298" t="str">
        <f t="shared" ca="1" si="134"/>
        <v/>
      </c>
      <c r="AR404" s="293"/>
      <c r="AS404" s="298" t="str">
        <f t="shared" ca="1" si="135"/>
        <v/>
      </c>
      <c r="AT404" s="293"/>
      <c r="AU404" s="298" t="str">
        <f t="shared" ca="1" si="136"/>
        <v/>
      </c>
      <c r="AV404" s="293"/>
      <c r="AW404" s="298" t="str">
        <f t="shared" ca="1" si="137"/>
        <v/>
      </c>
      <c r="AX404" s="293"/>
      <c r="AY404" s="299"/>
      <c r="AZ404" s="299" t="s">
        <v>5241</v>
      </c>
      <c r="BA404" s="299"/>
      <c r="BB404" s="299"/>
      <c r="BC404" s="299"/>
      <c r="BD404" s="299"/>
      <c r="BE404" s="299"/>
      <c r="BF404" s="299"/>
      <c r="BG404" s="299"/>
      <c r="BH404" s="300"/>
      <c r="BI404" s="301" t="str">
        <f t="shared" si="138"/>
        <v>-39000</v>
      </c>
      <c r="BJ404" s="301" t="e">
        <f ca="1">VLOOKUP(A404,資産数量・単位記入シート!$A$3:$AD$1000,30,)</f>
        <v>#N/A</v>
      </c>
      <c r="BK404" s="301">
        <f ca="1">SUMIF(公営の設計監督費!$A$2:$B$1956,工事情報入力シート!BI404,公営の設計監督費!$B$2:$B$1956)</f>
        <v>0</v>
      </c>
    </row>
    <row r="405" spans="1:63" ht="20.25" customHeight="1">
      <c r="A405" s="288" t="str">
        <f t="shared" ca="1" si="120"/>
        <v>----------</v>
      </c>
      <c r="B405" s="289" t="str">
        <f t="shared" ca="1" si="122"/>
        <v/>
      </c>
      <c r="C405" s="290"/>
      <c r="D405" s="291"/>
      <c r="E405" s="292">
        <v>39100</v>
      </c>
      <c r="F405" s="293"/>
      <c r="G405" s="293"/>
      <c r="H405" s="293"/>
      <c r="I405" s="294"/>
      <c r="J405" s="294"/>
      <c r="K405" s="294"/>
      <c r="L405" s="295"/>
      <c r="M405" s="296" t="str">
        <f t="shared" ca="1" si="123"/>
        <v/>
      </c>
      <c r="N405" s="296" t="str">
        <f ca="1">IFERROR(IF(INDIRECT(ADDRESS(ROW(),$M$1))&lt;&gt;"",INDIRECT(ADDRESS(ROW(),$M$1))*VLOOKUP(INDIRECT(ADDRESS(ROW(),$I$1)),リスト!$A:$B,2,FALSE),""),"")</f>
        <v/>
      </c>
      <c r="O405" s="295"/>
      <c r="P405" s="296" t="str">
        <f t="shared" ca="1" si="124"/>
        <v/>
      </c>
      <c r="Q405" s="294"/>
      <c r="R405" s="295"/>
      <c r="S405" s="296" t="str">
        <f t="shared" ca="1" si="125"/>
        <v/>
      </c>
      <c r="T405" s="296" t="str">
        <f ca="1">IFERROR(IF(INDIRECT(ADDRESS(ROW(),$S$1))&lt;&gt;"",INDIRECT(ADDRESS(ROW(),$S$1))*VLOOKUP(INDIRECT(ADDRESS(ROW(),$I$1)),リスト!$A:$B,2,FALSE),""),"")</f>
        <v/>
      </c>
      <c r="U405" s="295"/>
      <c r="V405" s="296" t="str">
        <f t="shared" ca="1" si="126"/>
        <v/>
      </c>
      <c r="W405" s="295"/>
      <c r="X405" s="295"/>
      <c r="Y405" s="297" t="str">
        <f t="shared" ca="1" si="127"/>
        <v/>
      </c>
      <c r="Z405" s="293"/>
      <c r="AA405" s="298" t="str">
        <f t="shared" ca="1" si="128"/>
        <v/>
      </c>
      <c r="AB405" s="293"/>
      <c r="AC405" s="298" t="str">
        <f t="shared" ca="1" si="129"/>
        <v/>
      </c>
      <c r="AD405" s="293"/>
      <c r="AE405" s="298" t="str">
        <f t="shared" ca="1" si="130"/>
        <v/>
      </c>
      <c r="AF405" s="293"/>
      <c r="AG405" s="293"/>
      <c r="AH405" s="298" t="str">
        <f t="shared" ca="1" si="131"/>
        <v/>
      </c>
      <c r="AI405" s="293"/>
      <c r="AJ405" s="298" t="str">
        <f t="shared" ca="1" si="132"/>
        <v/>
      </c>
      <c r="AK405" s="298" t="str">
        <f t="shared" ca="1" si="121"/>
        <v/>
      </c>
      <c r="AL405" s="293"/>
      <c r="AM405" s="298" t="str">
        <f t="shared" ca="1" si="133"/>
        <v/>
      </c>
      <c r="AN405" s="293"/>
      <c r="AO405" s="298" t="str">
        <f t="shared" ca="1" si="139"/>
        <v/>
      </c>
      <c r="AP405" s="293"/>
      <c r="AQ405" s="298" t="str">
        <f t="shared" ca="1" si="134"/>
        <v/>
      </c>
      <c r="AR405" s="293"/>
      <c r="AS405" s="298" t="str">
        <f t="shared" ca="1" si="135"/>
        <v/>
      </c>
      <c r="AT405" s="293"/>
      <c r="AU405" s="298" t="str">
        <f t="shared" ca="1" si="136"/>
        <v/>
      </c>
      <c r="AV405" s="293"/>
      <c r="AW405" s="298" t="str">
        <f t="shared" ca="1" si="137"/>
        <v/>
      </c>
      <c r="AX405" s="293"/>
      <c r="AY405" s="299"/>
      <c r="AZ405" s="299" t="s">
        <v>5241</v>
      </c>
      <c r="BA405" s="299"/>
      <c r="BB405" s="299"/>
      <c r="BC405" s="299"/>
      <c r="BD405" s="299"/>
      <c r="BE405" s="299"/>
      <c r="BF405" s="299"/>
      <c r="BG405" s="299"/>
      <c r="BH405" s="300"/>
      <c r="BI405" s="301" t="str">
        <f t="shared" si="138"/>
        <v>-39100</v>
      </c>
      <c r="BJ405" s="301" t="e">
        <f ca="1">VLOOKUP(A405,資産数量・単位記入シート!$A$3:$AD$1000,30,)</f>
        <v>#N/A</v>
      </c>
      <c r="BK405" s="301">
        <f ca="1">SUMIF(公営の設計監督費!$A$2:$B$1956,工事情報入力シート!BI405,公営の設計監督費!$B$2:$B$1956)</f>
        <v>0</v>
      </c>
    </row>
    <row r="406" spans="1:63" ht="20.25" customHeight="1">
      <c r="A406" s="288" t="str">
        <f t="shared" ca="1" si="120"/>
        <v>----------</v>
      </c>
      <c r="B406" s="289" t="str">
        <f t="shared" ca="1" si="122"/>
        <v/>
      </c>
      <c r="C406" s="290"/>
      <c r="D406" s="291"/>
      <c r="E406" s="292">
        <v>39200</v>
      </c>
      <c r="F406" s="293"/>
      <c r="G406" s="293"/>
      <c r="H406" s="293"/>
      <c r="I406" s="294"/>
      <c r="J406" s="294"/>
      <c r="K406" s="294"/>
      <c r="L406" s="295"/>
      <c r="M406" s="296" t="str">
        <f t="shared" ca="1" si="123"/>
        <v/>
      </c>
      <c r="N406" s="296" t="str">
        <f ca="1">IFERROR(IF(INDIRECT(ADDRESS(ROW(),$M$1))&lt;&gt;"",INDIRECT(ADDRESS(ROW(),$M$1))*VLOOKUP(INDIRECT(ADDRESS(ROW(),$I$1)),リスト!$A:$B,2,FALSE),""),"")</f>
        <v/>
      </c>
      <c r="O406" s="295"/>
      <c r="P406" s="296" t="str">
        <f t="shared" ca="1" si="124"/>
        <v/>
      </c>
      <c r="Q406" s="294"/>
      <c r="R406" s="295"/>
      <c r="S406" s="296" t="str">
        <f t="shared" ca="1" si="125"/>
        <v/>
      </c>
      <c r="T406" s="296" t="str">
        <f ca="1">IFERROR(IF(INDIRECT(ADDRESS(ROW(),$S$1))&lt;&gt;"",INDIRECT(ADDRESS(ROW(),$S$1))*VLOOKUP(INDIRECT(ADDRESS(ROW(),$I$1)),リスト!$A:$B,2,FALSE),""),"")</f>
        <v/>
      </c>
      <c r="U406" s="295"/>
      <c r="V406" s="296" t="str">
        <f t="shared" ca="1" si="126"/>
        <v/>
      </c>
      <c r="W406" s="295"/>
      <c r="X406" s="295"/>
      <c r="Y406" s="297" t="str">
        <f t="shared" ca="1" si="127"/>
        <v/>
      </c>
      <c r="Z406" s="293"/>
      <c r="AA406" s="298" t="str">
        <f t="shared" ca="1" si="128"/>
        <v/>
      </c>
      <c r="AB406" s="293"/>
      <c r="AC406" s="298" t="str">
        <f t="shared" ca="1" si="129"/>
        <v/>
      </c>
      <c r="AD406" s="293"/>
      <c r="AE406" s="298" t="str">
        <f t="shared" ca="1" si="130"/>
        <v/>
      </c>
      <c r="AF406" s="293"/>
      <c r="AG406" s="293"/>
      <c r="AH406" s="298" t="str">
        <f t="shared" ca="1" si="131"/>
        <v/>
      </c>
      <c r="AI406" s="293"/>
      <c r="AJ406" s="298" t="str">
        <f t="shared" ca="1" si="132"/>
        <v/>
      </c>
      <c r="AK406" s="298" t="str">
        <f t="shared" ca="1" si="121"/>
        <v/>
      </c>
      <c r="AL406" s="293"/>
      <c r="AM406" s="298" t="str">
        <f t="shared" ca="1" si="133"/>
        <v/>
      </c>
      <c r="AN406" s="293"/>
      <c r="AO406" s="298" t="str">
        <f t="shared" ca="1" si="139"/>
        <v/>
      </c>
      <c r="AP406" s="293"/>
      <c r="AQ406" s="298" t="str">
        <f t="shared" ca="1" si="134"/>
        <v/>
      </c>
      <c r="AR406" s="293"/>
      <c r="AS406" s="298" t="str">
        <f t="shared" ca="1" si="135"/>
        <v/>
      </c>
      <c r="AT406" s="293"/>
      <c r="AU406" s="298" t="str">
        <f t="shared" ca="1" si="136"/>
        <v/>
      </c>
      <c r="AV406" s="293"/>
      <c r="AW406" s="298" t="str">
        <f t="shared" ca="1" si="137"/>
        <v/>
      </c>
      <c r="AX406" s="293"/>
      <c r="AY406" s="299"/>
      <c r="AZ406" s="299" t="s">
        <v>5241</v>
      </c>
      <c r="BA406" s="299"/>
      <c r="BB406" s="299"/>
      <c r="BC406" s="299"/>
      <c r="BD406" s="299"/>
      <c r="BE406" s="299"/>
      <c r="BF406" s="299"/>
      <c r="BG406" s="299"/>
      <c r="BH406" s="300"/>
      <c r="BI406" s="301" t="str">
        <f t="shared" si="138"/>
        <v>-39200</v>
      </c>
      <c r="BJ406" s="301" t="e">
        <f ca="1">VLOOKUP(A406,資産数量・単位記入シート!$A$3:$AD$1000,30,)</f>
        <v>#N/A</v>
      </c>
      <c r="BK406" s="301">
        <f ca="1">SUMIF(公営の設計監督費!$A$2:$B$1956,工事情報入力シート!BI406,公営の設計監督費!$B$2:$B$1956)</f>
        <v>0</v>
      </c>
    </row>
    <row r="407" spans="1:63" ht="20.25" customHeight="1">
      <c r="A407" s="288" t="str">
        <f t="shared" ca="1" si="120"/>
        <v>----------</v>
      </c>
      <c r="B407" s="289" t="str">
        <f t="shared" ca="1" si="122"/>
        <v/>
      </c>
      <c r="C407" s="290"/>
      <c r="D407" s="291"/>
      <c r="E407" s="292">
        <v>39300</v>
      </c>
      <c r="F407" s="293"/>
      <c r="G407" s="293"/>
      <c r="H407" s="293"/>
      <c r="I407" s="294"/>
      <c r="J407" s="294"/>
      <c r="K407" s="294"/>
      <c r="L407" s="295"/>
      <c r="M407" s="296" t="str">
        <f t="shared" ca="1" si="123"/>
        <v/>
      </c>
      <c r="N407" s="296" t="str">
        <f ca="1">IFERROR(IF(INDIRECT(ADDRESS(ROW(),$M$1))&lt;&gt;"",INDIRECT(ADDRESS(ROW(),$M$1))*VLOOKUP(INDIRECT(ADDRESS(ROW(),$I$1)),リスト!$A:$B,2,FALSE),""),"")</f>
        <v/>
      </c>
      <c r="O407" s="295"/>
      <c r="P407" s="296" t="str">
        <f t="shared" ca="1" si="124"/>
        <v/>
      </c>
      <c r="Q407" s="294"/>
      <c r="R407" s="295"/>
      <c r="S407" s="296" t="str">
        <f t="shared" ca="1" si="125"/>
        <v/>
      </c>
      <c r="T407" s="296" t="str">
        <f ca="1">IFERROR(IF(INDIRECT(ADDRESS(ROW(),$S$1))&lt;&gt;"",INDIRECT(ADDRESS(ROW(),$S$1))*VLOOKUP(INDIRECT(ADDRESS(ROW(),$I$1)),リスト!$A:$B,2,FALSE),""),"")</f>
        <v/>
      </c>
      <c r="U407" s="295"/>
      <c r="V407" s="296" t="str">
        <f t="shared" ca="1" si="126"/>
        <v/>
      </c>
      <c r="W407" s="295"/>
      <c r="X407" s="295"/>
      <c r="Y407" s="297" t="str">
        <f t="shared" ca="1" si="127"/>
        <v/>
      </c>
      <c r="Z407" s="293"/>
      <c r="AA407" s="298" t="str">
        <f t="shared" ca="1" si="128"/>
        <v/>
      </c>
      <c r="AB407" s="293"/>
      <c r="AC407" s="298" t="str">
        <f t="shared" ca="1" si="129"/>
        <v/>
      </c>
      <c r="AD407" s="293"/>
      <c r="AE407" s="298" t="str">
        <f t="shared" ca="1" si="130"/>
        <v/>
      </c>
      <c r="AF407" s="293"/>
      <c r="AG407" s="293"/>
      <c r="AH407" s="298" t="str">
        <f t="shared" ca="1" si="131"/>
        <v/>
      </c>
      <c r="AI407" s="293"/>
      <c r="AJ407" s="298" t="str">
        <f t="shared" ca="1" si="132"/>
        <v/>
      </c>
      <c r="AK407" s="298" t="str">
        <f t="shared" ca="1" si="121"/>
        <v/>
      </c>
      <c r="AL407" s="293"/>
      <c r="AM407" s="298" t="str">
        <f t="shared" ca="1" si="133"/>
        <v/>
      </c>
      <c r="AN407" s="293"/>
      <c r="AO407" s="298" t="str">
        <f t="shared" ca="1" si="139"/>
        <v/>
      </c>
      <c r="AP407" s="293"/>
      <c r="AQ407" s="298" t="str">
        <f t="shared" ca="1" si="134"/>
        <v/>
      </c>
      <c r="AR407" s="293"/>
      <c r="AS407" s="298" t="str">
        <f t="shared" ca="1" si="135"/>
        <v/>
      </c>
      <c r="AT407" s="293"/>
      <c r="AU407" s="298" t="str">
        <f t="shared" ca="1" si="136"/>
        <v/>
      </c>
      <c r="AV407" s="293"/>
      <c r="AW407" s="298" t="str">
        <f t="shared" ca="1" si="137"/>
        <v/>
      </c>
      <c r="AX407" s="293"/>
      <c r="AY407" s="299"/>
      <c r="AZ407" s="299" t="s">
        <v>5241</v>
      </c>
      <c r="BA407" s="299"/>
      <c r="BB407" s="299"/>
      <c r="BC407" s="299"/>
      <c r="BD407" s="299"/>
      <c r="BE407" s="299"/>
      <c r="BF407" s="299"/>
      <c r="BG407" s="299"/>
      <c r="BH407" s="300"/>
      <c r="BI407" s="301" t="str">
        <f t="shared" si="138"/>
        <v>-39300</v>
      </c>
      <c r="BJ407" s="301" t="e">
        <f ca="1">VLOOKUP(A407,資産数量・単位記入シート!$A$3:$AD$1000,30,)</f>
        <v>#N/A</v>
      </c>
      <c r="BK407" s="301">
        <f ca="1">SUMIF(公営の設計監督費!$A$2:$B$1956,工事情報入力シート!BI407,公営の設計監督費!$B$2:$B$1956)</f>
        <v>0</v>
      </c>
    </row>
    <row r="408" spans="1:63" ht="20.25" customHeight="1">
      <c r="A408" s="288" t="str">
        <f t="shared" ca="1" si="120"/>
        <v>----------</v>
      </c>
      <c r="B408" s="289" t="str">
        <f t="shared" ca="1" si="122"/>
        <v/>
      </c>
      <c r="C408" s="290"/>
      <c r="D408" s="291"/>
      <c r="E408" s="292">
        <v>39400</v>
      </c>
      <c r="F408" s="293"/>
      <c r="G408" s="293"/>
      <c r="H408" s="293"/>
      <c r="I408" s="294"/>
      <c r="J408" s="294"/>
      <c r="K408" s="294"/>
      <c r="L408" s="295"/>
      <c r="M408" s="296" t="str">
        <f t="shared" ca="1" si="123"/>
        <v/>
      </c>
      <c r="N408" s="296" t="str">
        <f ca="1">IFERROR(IF(INDIRECT(ADDRESS(ROW(),$M$1))&lt;&gt;"",INDIRECT(ADDRESS(ROW(),$M$1))*VLOOKUP(INDIRECT(ADDRESS(ROW(),$I$1)),リスト!$A:$B,2,FALSE),""),"")</f>
        <v/>
      </c>
      <c r="O408" s="295"/>
      <c r="P408" s="296" t="str">
        <f t="shared" ca="1" si="124"/>
        <v/>
      </c>
      <c r="Q408" s="294"/>
      <c r="R408" s="295"/>
      <c r="S408" s="296" t="str">
        <f t="shared" ca="1" si="125"/>
        <v/>
      </c>
      <c r="T408" s="296" t="str">
        <f ca="1">IFERROR(IF(INDIRECT(ADDRESS(ROW(),$S$1))&lt;&gt;"",INDIRECT(ADDRESS(ROW(),$S$1))*VLOOKUP(INDIRECT(ADDRESS(ROW(),$I$1)),リスト!$A:$B,2,FALSE),""),"")</f>
        <v/>
      </c>
      <c r="U408" s="295"/>
      <c r="V408" s="296" t="str">
        <f t="shared" ca="1" si="126"/>
        <v/>
      </c>
      <c r="W408" s="295"/>
      <c r="X408" s="295"/>
      <c r="Y408" s="297" t="str">
        <f t="shared" ca="1" si="127"/>
        <v/>
      </c>
      <c r="Z408" s="293"/>
      <c r="AA408" s="298" t="str">
        <f t="shared" ca="1" si="128"/>
        <v/>
      </c>
      <c r="AB408" s="293"/>
      <c r="AC408" s="298" t="str">
        <f t="shared" ca="1" si="129"/>
        <v/>
      </c>
      <c r="AD408" s="293"/>
      <c r="AE408" s="298" t="str">
        <f t="shared" ca="1" si="130"/>
        <v/>
      </c>
      <c r="AF408" s="293"/>
      <c r="AG408" s="293"/>
      <c r="AH408" s="298" t="str">
        <f t="shared" ca="1" si="131"/>
        <v/>
      </c>
      <c r="AI408" s="293"/>
      <c r="AJ408" s="298" t="str">
        <f t="shared" ca="1" si="132"/>
        <v/>
      </c>
      <c r="AK408" s="298" t="str">
        <f t="shared" ca="1" si="121"/>
        <v/>
      </c>
      <c r="AL408" s="293"/>
      <c r="AM408" s="298" t="str">
        <f t="shared" ca="1" si="133"/>
        <v/>
      </c>
      <c r="AN408" s="293"/>
      <c r="AO408" s="298" t="str">
        <f t="shared" ca="1" si="139"/>
        <v/>
      </c>
      <c r="AP408" s="293"/>
      <c r="AQ408" s="298" t="str">
        <f t="shared" ca="1" si="134"/>
        <v/>
      </c>
      <c r="AR408" s="293"/>
      <c r="AS408" s="298" t="str">
        <f t="shared" ca="1" si="135"/>
        <v/>
      </c>
      <c r="AT408" s="293"/>
      <c r="AU408" s="298" t="str">
        <f t="shared" ca="1" si="136"/>
        <v/>
      </c>
      <c r="AV408" s="293"/>
      <c r="AW408" s="298" t="str">
        <f t="shared" ca="1" si="137"/>
        <v/>
      </c>
      <c r="AX408" s="293"/>
      <c r="AY408" s="299"/>
      <c r="AZ408" s="299" t="s">
        <v>5241</v>
      </c>
      <c r="BA408" s="299"/>
      <c r="BB408" s="299"/>
      <c r="BC408" s="299"/>
      <c r="BD408" s="299"/>
      <c r="BE408" s="299"/>
      <c r="BF408" s="299"/>
      <c r="BG408" s="299"/>
      <c r="BH408" s="300"/>
      <c r="BI408" s="301" t="str">
        <f t="shared" si="138"/>
        <v>-39400</v>
      </c>
      <c r="BJ408" s="301" t="e">
        <f ca="1">VLOOKUP(A408,資産数量・単位記入シート!$A$3:$AD$1000,30,)</f>
        <v>#N/A</v>
      </c>
      <c r="BK408" s="301">
        <f ca="1">SUMIF(公営の設計監督費!$A$2:$B$1956,工事情報入力シート!BI408,公営の設計監督費!$B$2:$B$1956)</f>
        <v>0</v>
      </c>
    </row>
    <row r="409" spans="1:63" ht="20.25" customHeight="1">
      <c r="A409" s="288" t="str">
        <f t="shared" ca="1" si="120"/>
        <v>----------</v>
      </c>
      <c r="B409" s="289" t="str">
        <f t="shared" ca="1" si="122"/>
        <v/>
      </c>
      <c r="C409" s="290"/>
      <c r="D409" s="291"/>
      <c r="E409" s="292">
        <v>39500</v>
      </c>
      <c r="F409" s="293"/>
      <c r="G409" s="293"/>
      <c r="H409" s="293"/>
      <c r="I409" s="294"/>
      <c r="J409" s="294"/>
      <c r="K409" s="294"/>
      <c r="L409" s="295"/>
      <c r="M409" s="296" t="str">
        <f t="shared" ca="1" si="123"/>
        <v/>
      </c>
      <c r="N409" s="296" t="str">
        <f ca="1">IFERROR(IF(INDIRECT(ADDRESS(ROW(),$M$1))&lt;&gt;"",INDIRECT(ADDRESS(ROW(),$M$1))*VLOOKUP(INDIRECT(ADDRESS(ROW(),$I$1)),リスト!$A:$B,2,FALSE),""),"")</f>
        <v/>
      </c>
      <c r="O409" s="295"/>
      <c r="P409" s="296" t="str">
        <f t="shared" ca="1" si="124"/>
        <v/>
      </c>
      <c r="Q409" s="294"/>
      <c r="R409" s="295"/>
      <c r="S409" s="296" t="str">
        <f t="shared" ca="1" si="125"/>
        <v/>
      </c>
      <c r="T409" s="296" t="str">
        <f ca="1">IFERROR(IF(INDIRECT(ADDRESS(ROW(),$S$1))&lt;&gt;"",INDIRECT(ADDRESS(ROW(),$S$1))*VLOOKUP(INDIRECT(ADDRESS(ROW(),$I$1)),リスト!$A:$B,2,FALSE),""),"")</f>
        <v/>
      </c>
      <c r="U409" s="295"/>
      <c r="V409" s="296" t="str">
        <f t="shared" ca="1" si="126"/>
        <v/>
      </c>
      <c r="W409" s="295"/>
      <c r="X409" s="295"/>
      <c r="Y409" s="297" t="str">
        <f t="shared" ca="1" si="127"/>
        <v/>
      </c>
      <c r="Z409" s="293"/>
      <c r="AA409" s="298" t="str">
        <f t="shared" ca="1" si="128"/>
        <v/>
      </c>
      <c r="AB409" s="293"/>
      <c r="AC409" s="298" t="str">
        <f t="shared" ca="1" si="129"/>
        <v/>
      </c>
      <c r="AD409" s="293"/>
      <c r="AE409" s="298" t="str">
        <f t="shared" ca="1" si="130"/>
        <v/>
      </c>
      <c r="AF409" s="293"/>
      <c r="AG409" s="293"/>
      <c r="AH409" s="298" t="str">
        <f t="shared" ca="1" si="131"/>
        <v/>
      </c>
      <c r="AI409" s="293"/>
      <c r="AJ409" s="298" t="str">
        <f t="shared" ca="1" si="132"/>
        <v/>
      </c>
      <c r="AK409" s="298" t="str">
        <f t="shared" ca="1" si="121"/>
        <v/>
      </c>
      <c r="AL409" s="293"/>
      <c r="AM409" s="298" t="str">
        <f t="shared" ca="1" si="133"/>
        <v/>
      </c>
      <c r="AN409" s="293"/>
      <c r="AO409" s="298" t="str">
        <f t="shared" ca="1" si="139"/>
        <v/>
      </c>
      <c r="AP409" s="293"/>
      <c r="AQ409" s="298" t="str">
        <f t="shared" ca="1" si="134"/>
        <v/>
      </c>
      <c r="AR409" s="293"/>
      <c r="AS409" s="298" t="str">
        <f t="shared" ca="1" si="135"/>
        <v/>
      </c>
      <c r="AT409" s="293"/>
      <c r="AU409" s="298" t="str">
        <f t="shared" ca="1" si="136"/>
        <v/>
      </c>
      <c r="AV409" s="293"/>
      <c r="AW409" s="298" t="str">
        <f t="shared" ca="1" si="137"/>
        <v/>
      </c>
      <c r="AX409" s="293"/>
      <c r="AY409" s="299"/>
      <c r="AZ409" s="299" t="s">
        <v>5241</v>
      </c>
      <c r="BA409" s="299"/>
      <c r="BB409" s="299"/>
      <c r="BC409" s="299"/>
      <c r="BD409" s="299"/>
      <c r="BE409" s="299"/>
      <c r="BF409" s="299"/>
      <c r="BG409" s="299"/>
      <c r="BH409" s="300"/>
      <c r="BI409" s="301" t="str">
        <f t="shared" si="138"/>
        <v>-39500</v>
      </c>
      <c r="BJ409" s="301" t="e">
        <f ca="1">VLOOKUP(A409,資産数量・単位記入シート!$A$3:$AD$1000,30,)</f>
        <v>#N/A</v>
      </c>
      <c r="BK409" s="301">
        <f ca="1">SUMIF(公営の設計監督費!$A$2:$B$1956,工事情報入力シート!BI409,公営の設計監督費!$B$2:$B$1956)</f>
        <v>0</v>
      </c>
    </row>
    <row r="410" spans="1:63" ht="20.25" customHeight="1">
      <c r="A410" s="288" t="str">
        <f t="shared" ca="1" si="120"/>
        <v>----------</v>
      </c>
      <c r="B410" s="289" t="str">
        <f t="shared" ca="1" si="122"/>
        <v/>
      </c>
      <c r="C410" s="290"/>
      <c r="D410" s="291"/>
      <c r="E410" s="292">
        <v>39600</v>
      </c>
      <c r="F410" s="293"/>
      <c r="G410" s="293"/>
      <c r="H410" s="293"/>
      <c r="I410" s="294"/>
      <c r="J410" s="294"/>
      <c r="K410" s="294"/>
      <c r="L410" s="295"/>
      <c r="M410" s="296" t="str">
        <f t="shared" ca="1" si="123"/>
        <v/>
      </c>
      <c r="N410" s="296" t="str">
        <f ca="1">IFERROR(IF(INDIRECT(ADDRESS(ROW(),$M$1))&lt;&gt;"",INDIRECT(ADDRESS(ROW(),$M$1))*VLOOKUP(INDIRECT(ADDRESS(ROW(),$I$1)),リスト!$A:$B,2,FALSE),""),"")</f>
        <v/>
      </c>
      <c r="O410" s="295"/>
      <c r="P410" s="296" t="str">
        <f t="shared" ca="1" si="124"/>
        <v/>
      </c>
      <c r="Q410" s="294"/>
      <c r="R410" s="295"/>
      <c r="S410" s="296" t="str">
        <f t="shared" ca="1" si="125"/>
        <v/>
      </c>
      <c r="T410" s="296" t="str">
        <f ca="1">IFERROR(IF(INDIRECT(ADDRESS(ROW(),$S$1))&lt;&gt;"",INDIRECT(ADDRESS(ROW(),$S$1))*VLOOKUP(INDIRECT(ADDRESS(ROW(),$I$1)),リスト!$A:$B,2,FALSE),""),"")</f>
        <v/>
      </c>
      <c r="U410" s="295"/>
      <c r="V410" s="296" t="str">
        <f t="shared" ca="1" si="126"/>
        <v/>
      </c>
      <c r="W410" s="295"/>
      <c r="X410" s="295"/>
      <c r="Y410" s="297" t="str">
        <f t="shared" ca="1" si="127"/>
        <v/>
      </c>
      <c r="Z410" s="293"/>
      <c r="AA410" s="298" t="str">
        <f t="shared" ca="1" si="128"/>
        <v/>
      </c>
      <c r="AB410" s="293"/>
      <c r="AC410" s="298" t="str">
        <f t="shared" ca="1" si="129"/>
        <v/>
      </c>
      <c r="AD410" s="293"/>
      <c r="AE410" s="298" t="str">
        <f t="shared" ca="1" si="130"/>
        <v/>
      </c>
      <c r="AF410" s="293"/>
      <c r="AG410" s="293"/>
      <c r="AH410" s="298" t="str">
        <f t="shared" ca="1" si="131"/>
        <v/>
      </c>
      <c r="AI410" s="293"/>
      <c r="AJ410" s="298" t="str">
        <f t="shared" ca="1" si="132"/>
        <v/>
      </c>
      <c r="AK410" s="298" t="str">
        <f t="shared" ca="1" si="121"/>
        <v/>
      </c>
      <c r="AL410" s="293"/>
      <c r="AM410" s="298" t="str">
        <f t="shared" ca="1" si="133"/>
        <v/>
      </c>
      <c r="AN410" s="293"/>
      <c r="AO410" s="298" t="str">
        <f t="shared" ca="1" si="139"/>
        <v/>
      </c>
      <c r="AP410" s="293"/>
      <c r="AQ410" s="298" t="str">
        <f t="shared" ca="1" si="134"/>
        <v/>
      </c>
      <c r="AR410" s="293"/>
      <c r="AS410" s="298" t="str">
        <f t="shared" ca="1" si="135"/>
        <v/>
      </c>
      <c r="AT410" s="293"/>
      <c r="AU410" s="298" t="str">
        <f t="shared" ca="1" si="136"/>
        <v/>
      </c>
      <c r="AV410" s="293"/>
      <c r="AW410" s="298" t="str">
        <f t="shared" ca="1" si="137"/>
        <v/>
      </c>
      <c r="AX410" s="293"/>
      <c r="AY410" s="299"/>
      <c r="AZ410" s="299" t="s">
        <v>5241</v>
      </c>
      <c r="BA410" s="299"/>
      <c r="BB410" s="299"/>
      <c r="BC410" s="299"/>
      <c r="BD410" s="299"/>
      <c r="BE410" s="299"/>
      <c r="BF410" s="299"/>
      <c r="BG410" s="299"/>
      <c r="BH410" s="300"/>
      <c r="BI410" s="301" t="str">
        <f t="shared" si="138"/>
        <v>-39600</v>
      </c>
      <c r="BJ410" s="301" t="e">
        <f ca="1">VLOOKUP(A410,資産数量・単位記入シート!$A$3:$AD$1000,30,)</f>
        <v>#N/A</v>
      </c>
      <c r="BK410" s="301">
        <f ca="1">SUMIF(公営の設計監督費!$A$2:$B$1956,工事情報入力シート!BI410,公営の設計監督費!$B$2:$B$1956)</f>
        <v>0</v>
      </c>
    </row>
    <row r="411" spans="1:63" ht="20.25" customHeight="1">
      <c r="A411" s="288" t="str">
        <f t="shared" ca="1" si="120"/>
        <v>----------</v>
      </c>
      <c r="B411" s="289" t="str">
        <f t="shared" ca="1" si="122"/>
        <v/>
      </c>
      <c r="C411" s="290"/>
      <c r="D411" s="291"/>
      <c r="E411" s="292">
        <v>39700</v>
      </c>
      <c r="F411" s="293"/>
      <c r="G411" s="293"/>
      <c r="H411" s="293"/>
      <c r="I411" s="294"/>
      <c r="J411" s="294"/>
      <c r="K411" s="294"/>
      <c r="L411" s="295"/>
      <c r="M411" s="296" t="str">
        <f t="shared" ca="1" si="123"/>
        <v/>
      </c>
      <c r="N411" s="296" t="str">
        <f ca="1">IFERROR(IF(INDIRECT(ADDRESS(ROW(),$M$1))&lt;&gt;"",INDIRECT(ADDRESS(ROW(),$M$1))*VLOOKUP(INDIRECT(ADDRESS(ROW(),$I$1)),リスト!$A:$B,2,FALSE),""),"")</f>
        <v/>
      </c>
      <c r="O411" s="295"/>
      <c r="P411" s="296" t="str">
        <f t="shared" ca="1" si="124"/>
        <v/>
      </c>
      <c r="Q411" s="294"/>
      <c r="R411" s="295"/>
      <c r="S411" s="296" t="str">
        <f t="shared" ca="1" si="125"/>
        <v/>
      </c>
      <c r="T411" s="296" t="str">
        <f ca="1">IFERROR(IF(INDIRECT(ADDRESS(ROW(),$S$1))&lt;&gt;"",INDIRECT(ADDRESS(ROW(),$S$1))*VLOOKUP(INDIRECT(ADDRESS(ROW(),$I$1)),リスト!$A:$B,2,FALSE),""),"")</f>
        <v/>
      </c>
      <c r="U411" s="295"/>
      <c r="V411" s="296" t="str">
        <f t="shared" ca="1" si="126"/>
        <v/>
      </c>
      <c r="W411" s="295"/>
      <c r="X411" s="295"/>
      <c r="Y411" s="297" t="str">
        <f t="shared" ca="1" si="127"/>
        <v/>
      </c>
      <c r="Z411" s="293"/>
      <c r="AA411" s="298" t="str">
        <f t="shared" ca="1" si="128"/>
        <v/>
      </c>
      <c r="AB411" s="293"/>
      <c r="AC411" s="298" t="str">
        <f t="shared" ca="1" si="129"/>
        <v/>
      </c>
      <c r="AD411" s="293"/>
      <c r="AE411" s="298" t="str">
        <f t="shared" ca="1" si="130"/>
        <v/>
      </c>
      <c r="AF411" s="293"/>
      <c r="AG411" s="293"/>
      <c r="AH411" s="298" t="str">
        <f t="shared" ca="1" si="131"/>
        <v/>
      </c>
      <c r="AI411" s="293"/>
      <c r="AJ411" s="298" t="str">
        <f t="shared" ca="1" si="132"/>
        <v/>
      </c>
      <c r="AK411" s="298" t="str">
        <f t="shared" ca="1" si="121"/>
        <v/>
      </c>
      <c r="AL411" s="293"/>
      <c r="AM411" s="298" t="str">
        <f t="shared" ca="1" si="133"/>
        <v/>
      </c>
      <c r="AN411" s="293"/>
      <c r="AO411" s="298" t="str">
        <f t="shared" ca="1" si="139"/>
        <v/>
      </c>
      <c r="AP411" s="293"/>
      <c r="AQ411" s="298" t="str">
        <f t="shared" ca="1" si="134"/>
        <v/>
      </c>
      <c r="AR411" s="293"/>
      <c r="AS411" s="298" t="str">
        <f t="shared" ca="1" si="135"/>
        <v/>
      </c>
      <c r="AT411" s="293"/>
      <c r="AU411" s="298" t="str">
        <f t="shared" ca="1" si="136"/>
        <v/>
      </c>
      <c r="AV411" s="293"/>
      <c r="AW411" s="298" t="str">
        <f t="shared" ca="1" si="137"/>
        <v/>
      </c>
      <c r="AX411" s="293"/>
      <c r="AY411" s="299"/>
      <c r="AZ411" s="299" t="s">
        <v>5241</v>
      </c>
      <c r="BA411" s="299"/>
      <c r="BB411" s="299"/>
      <c r="BC411" s="299"/>
      <c r="BD411" s="299"/>
      <c r="BE411" s="299"/>
      <c r="BF411" s="299"/>
      <c r="BG411" s="299"/>
      <c r="BH411" s="300"/>
      <c r="BI411" s="301" t="str">
        <f t="shared" si="138"/>
        <v>-39700</v>
      </c>
      <c r="BJ411" s="301" t="e">
        <f ca="1">VLOOKUP(A411,資産数量・単位記入シート!$A$3:$AD$1000,30,)</f>
        <v>#N/A</v>
      </c>
      <c r="BK411" s="301">
        <f ca="1">SUMIF(公営の設計監督費!$A$2:$B$1956,工事情報入力シート!BI411,公営の設計監督費!$B$2:$B$1956)</f>
        <v>0</v>
      </c>
    </row>
    <row r="412" spans="1:63" ht="20.25" customHeight="1">
      <c r="A412" s="288" t="str">
        <f t="shared" ca="1" si="120"/>
        <v>----------</v>
      </c>
      <c r="B412" s="289" t="str">
        <f t="shared" ca="1" si="122"/>
        <v/>
      </c>
      <c r="C412" s="290"/>
      <c r="D412" s="291"/>
      <c r="E412" s="292">
        <v>39800</v>
      </c>
      <c r="F412" s="293"/>
      <c r="G412" s="293"/>
      <c r="H412" s="293"/>
      <c r="I412" s="294"/>
      <c r="J412" s="294"/>
      <c r="K412" s="294"/>
      <c r="L412" s="295"/>
      <c r="M412" s="296" t="str">
        <f t="shared" ca="1" si="123"/>
        <v/>
      </c>
      <c r="N412" s="296" t="str">
        <f ca="1">IFERROR(IF(INDIRECT(ADDRESS(ROW(),$M$1))&lt;&gt;"",INDIRECT(ADDRESS(ROW(),$M$1))*VLOOKUP(INDIRECT(ADDRESS(ROW(),$I$1)),リスト!$A:$B,2,FALSE),""),"")</f>
        <v/>
      </c>
      <c r="O412" s="295"/>
      <c r="P412" s="296" t="str">
        <f t="shared" ca="1" si="124"/>
        <v/>
      </c>
      <c r="Q412" s="294"/>
      <c r="R412" s="295"/>
      <c r="S412" s="296" t="str">
        <f t="shared" ca="1" si="125"/>
        <v/>
      </c>
      <c r="T412" s="296" t="str">
        <f ca="1">IFERROR(IF(INDIRECT(ADDRESS(ROW(),$S$1))&lt;&gt;"",INDIRECT(ADDRESS(ROW(),$S$1))*VLOOKUP(INDIRECT(ADDRESS(ROW(),$I$1)),リスト!$A:$B,2,FALSE),""),"")</f>
        <v/>
      </c>
      <c r="U412" s="295"/>
      <c r="V412" s="296" t="str">
        <f t="shared" ca="1" si="126"/>
        <v/>
      </c>
      <c r="W412" s="295"/>
      <c r="X412" s="295"/>
      <c r="Y412" s="297" t="str">
        <f t="shared" ca="1" si="127"/>
        <v/>
      </c>
      <c r="Z412" s="293"/>
      <c r="AA412" s="298" t="str">
        <f t="shared" ca="1" si="128"/>
        <v/>
      </c>
      <c r="AB412" s="293"/>
      <c r="AC412" s="298" t="str">
        <f t="shared" ca="1" si="129"/>
        <v/>
      </c>
      <c r="AD412" s="293"/>
      <c r="AE412" s="298" t="str">
        <f t="shared" ca="1" si="130"/>
        <v/>
      </c>
      <c r="AF412" s="293"/>
      <c r="AG412" s="293"/>
      <c r="AH412" s="298" t="str">
        <f t="shared" ca="1" si="131"/>
        <v/>
      </c>
      <c r="AI412" s="293"/>
      <c r="AJ412" s="298" t="str">
        <f t="shared" ca="1" si="132"/>
        <v/>
      </c>
      <c r="AK412" s="298" t="str">
        <f t="shared" ca="1" si="121"/>
        <v/>
      </c>
      <c r="AL412" s="293"/>
      <c r="AM412" s="298" t="str">
        <f t="shared" ca="1" si="133"/>
        <v/>
      </c>
      <c r="AN412" s="293"/>
      <c r="AO412" s="298" t="str">
        <f t="shared" ca="1" si="139"/>
        <v/>
      </c>
      <c r="AP412" s="293"/>
      <c r="AQ412" s="298" t="str">
        <f t="shared" ca="1" si="134"/>
        <v/>
      </c>
      <c r="AR412" s="293"/>
      <c r="AS412" s="298" t="str">
        <f t="shared" ca="1" si="135"/>
        <v/>
      </c>
      <c r="AT412" s="293"/>
      <c r="AU412" s="298" t="str">
        <f t="shared" ca="1" si="136"/>
        <v/>
      </c>
      <c r="AV412" s="293"/>
      <c r="AW412" s="298" t="str">
        <f t="shared" ca="1" si="137"/>
        <v/>
      </c>
      <c r="AX412" s="293"/>
      <c r="AY412" s="299"/>
      <c r="AZ412" s="299" t="s">
        <v>5241</v>
      </c>
      <c r="BA412" s="299"/>
      <c r="BB412" s="299"/>
      <c r="BC412" s="299"/>
      <c r="BD412" s="299"/>
      <c r="BE412" s="299"/>
      <c r="BF412" s="299"/>
      <c r="BG412" s="299"/>
      <c r="BH412" s="300"/>
      <c r="BI412" s="301" t="str">
        <f t="shared" si="138"/>
        <v>-39800</v>
      </c>
      <c r="BJ412" s="301" t="e">
        <f ca="1">VLOOKUP(A412,資産数量・単位記入シート!$A$3:$AD$1000,30,)</f>
        <v>#N/A</v>
      </c>
      <c r="BK412" s="301">
        <f ca="1">SUMIF(公営の設計監督費!$A$2:$B$1956,工事情報入力シート!BI412,公営の設計監督費!$B$2:$B$1956)</f>
        <v>0</v>
      </c>
    </row>
    <row r="413" spans="1:63" ht="20.25" customHeight="1">
      <c r="A413" s="288" t="str">
        <f t="shared" ca="1" si="120"/>
        <v>----------</v>
      </c>
      <c r="B413" s="289" t="str">
        <f t="shared" ca="1" si="122"/>
        <v/>
      </c>
      <c r="C413" s="290"/>
      <c r="D413" s="291"/>
      <c r="E413" s="292">
        <v>39900</v>
      </c>
      <c r="F413" s="293"/>
      <c r="G413" s="293"/>
      <c r="H413" s="293"/>
      <c r="I413" s="294"/>
      <c r="J413" s="294"/>
      <c r="K413" s="294"/>
      <c r="L413" s="295"/>
      <c r="M413" s="296" t="str">
        <f t="shared" ca="1" si="123"/>
        <v/>
      </c>
      <c r="N413" s="296" t="str">
        <f ca="1">IFERROR(IF(INDIRECT(ADDRESS(ROW(),$M$1))&lt;&gt;"",INDIRECT(ADDRESS(ROW(),$M$1))*VLOOKUP(INDIRECT(ADDRESS(ROW(),$I$1)),リスト!$A:$B,2,FALSE),""),"")</f>
        <v/>
      </c>
      <c r="O413" s="295"/>
      <c r="P413" s="296" t="str">
        <f t="shared" ca="1" si="124"/>
        <v/>
      </c>
      <c r="Q413" s="294"/>
      <c r="R413" s="295"/>
      <c r="S413" s="296" t="str">
        <f t="shared" ca="1" si="125"/>
        <v/>
      </c>
      <c r="T413" s="296" t="str">
        <f ca="1">IFERROR(IF(INDIRECT(ADDRESS(ROW(),$S$1))&lt;&gt;"",INDIRECT(ADDRESS(ROW(),$S$1))*VLOOKUP(INDIRECT(ADDRESS(ROW(),$I$1)),リスト!$A:$B,2,FALSE),""),"")</f>
        <v/>
      </c>
      <c r="U413" s="295"/>
      <c r="V413" s="296" t="str">
        <f t="shared" ca="1" si="126"/>
        <v/>
      </c>
      <c r="W413" s="295"/>
      <c r="X413" s="295"/>
      <c r="Y413" s="297" t="str">
        <f t="shared" ca="1" si="127"/>
        <v/>
      </c>
      <c r="Z413" s="293"/>
      <c r="AA413" s="298" t="str">
        <f t="shared" ca="1" si="128"/>
        <v/>
      </c>
      <c r="AB413" s="293"/>
      <c r="AC413" s="298" t="str">
        <f t="shared" ca="1" si="129"/>
        <v/>
      </c>
      <c r="AD413" s="293"/>
      <c r="AE413" s="298" t="str">
        <f t="shared" ca="1" si="130"/>
        <v/>
      </c>
      <c r="AF413" s="293"/>
      <c r="AG413" s="293"/>
      <c r="AH413" s="298" t="str">
        <f t="shared" ca="1" si="131"/>
        <v/>
      </c>
      <c r="AI413" s="293"/>
      <c r="AJ413" s="298" t="str">
        <f t="shared" ca="1" si="132"/>
        <v/>
      </c>
      <c r="AK413" s="298" t="str">
        <f t="shared" ca="1" si="121"/>
        <v/>
      </c>
      <c r="AL413" s="293"/>
      <c r="AM413" s="298" t="str">
        <f t="shared" ca="1" si="133"/>
        <v/>
      </c>
      <c r="AN413" s="293"/>
      <c r="AO413" s="298" t="str">
        <f t="shared" ca="1" si="139"/>
        <v/>
      </c>
      <c r="AP413" s="293"/>
      <c r="AQ413" s="298" t="str">
        <f t="shared" ca="1" si="134"/>
        <v/>
      </c>
      <c r="AR413" s="293"/>
      <c r="AS413" s="298" t="str">
        <f t="shared" ca="1" si="135"/>
        <v/>
      </c>
      <c r="AT413" s="293"/>
      <c r="AU413" s="298" t="str">
        <f t="shared" ca="1" si="136"/>
        <v/>
      </c>
      <c r="AV413" s="293"/>
      <c r="AW413" s="298" t="str">
        <f t="shared" ca="1" si="137"/>
        <v/>
      </c>
      <c r="AX413" s="293"/>
      <c r="AY413" s="299"/>
      <c r="AZ413" s="299" t="s">
        <v>5241</v>
      </c>
      <c r="BA413" s="299"/>
      <c r="BB413" s="299"/>
      <c r="BC413" s="299"/>
      <c r="BD413" s="299"/>
      <c r="BE413" s="299"/>
      <c r="BF413" s="299"/>
      <c r="BG413" s="299"/>
      <c r="BH413" s="300"/>
      <c r="BI413" s="301" t="str">
        <f t="shared" si="138"/>
        <v>-39900</v>
      </c>
      <c r="BJ413" s="301" t="e">
        <f ca="1">VLOOKUP(A413,資産数量・単位記入シート!$A$3:$AD$1000,30,)</f>
        <v>#N/A</v>
      </c>
      <c r="BK413" s="301">
        <f ca="1">SUMIF(公営の設計監督費!$A$2:$B$1956,工事情報入力シート!BI413,公営の設計監督費!$B$2:$B$1956)</f>
        <v>0</v>
      </c>
    </row>
    <row r="414" spans="1:63" ht="20.25" customHeight="1">
      <c r="A414" s="288" t="str">
        <f t="shared" ca="1" si="120"/>
        <v>----------</v>
      </c>
      <c r="B414" s="289" t="str">
        <f t="shared" ca="1" si="122"/>
        <v/>
      </c>
      <c r="C414" s="290"/>
      <c r="D414" s="291"/>
      <c r="E414" s="292">
        <v>40000</v>
      </c>
      <c r="F414" s="293"/>
      <c r="G414" s="293"/>
      <c r="H414" s="293"/>
      <c r="I414" s="294"/>
      <c r="J414" s="294"/>
      <c r="K414" s="294"/>
      <c r="L414" s="295"/>
      <c r="M414" s="296" t="str">
        <f t="shared" ca="1" si="123"/>
        <v/>
      </c>
      <c r="N414" s="296" t="str">
        <f ca="1">IFERROR(IF(INDIRECT(ADDRESS(ROW(),$M$1))&lt;&gt;"",INDIRECT(ADDRESS(ROW(),$M$1))*VLOOKUP(INDIRECT(ADDRESS(ROW(),$I$1)),リスト!$A:$B,2,FALSE),""),"")</f>
        <v/>
      </c>
      <c r="O414" s="295"/>
      <c r="P414" s="296" t="str">
        <f t="shared" ca="1" si="124"/>
        <v/>
      </c>
      <c r="Q414" s="294"/>
      <c r="R414" s="295"/>
      <c r="S414" s="296" t="str">
        <f t="shared" ca="1" si="125"/>
        <v/>
      </c>
      <c r="T414" s="296" t="str">
        <f ca="1">IFERROR(IF(INDIRECT(ADDRESS(ROW(),$S$1))&lt;&gt;"",INDIRECT(ADDRESS(ROW(),$S$1))*VLOOKUP(INDIRECT(ADDRESS(ROW(),$I$1)),リスト!$A:$B,2,FALSE),""),"")</f>
        <v/>
      </c>
      <c r="U414" s="295"/>
      <c r="V414" s="296" t="str">
        <f t="shared" ca="1" si="126"/>
        <v/>
      </c>
      <c r="W414" s="295"/>
      <c r="X414" s="295"/>
      <c r="Y414" s="297" t="str">
        <f t="shared" ca="1" si="127"/>
        <v/>
      </c>
      <c r="Z414" s="293"/>
      <c r="AA414" s="298" t="str">
        <f t="shared" ca="1" si="128"/>
        <v/>
      </c>
      <c r="AB414" s="293"/>
      <c r="AC414" s="298" t="str">
        <f t="shared" ca="1" si="129"/>
        <v/>
      </c>
      <c r="AD414" s="293"/>
      <c r="AE414" s="298" t="str">
        <f t="shared" ca="1" si="130"/>
        <v/>
      </c>
      <c r="AF414" s="293"/>
      <c r="AG414" s="293"/>
      <c r="AH414" s="298" t="str">
        <f t="shared" ca="1" si="131"/>
        <v/>
      </c>
      <c r="AI414" s="293"/>
      <c r="AJ414" s="298" t="str">
        <f t="shared" ca="1" si="132"/>
        <v/>
      </c>
      <c r="AK414" s="298" t="str">
        <f t="shared" ca="1" si="121"/>
        <v/>
      </c>
      <c r="AL414" s="293"/>
      <c r="AM414" s="298" t="str">
        <f t="shared" ca="1" si="133"/>
        <v/>
      </c>
      <c r="AN414" s="293"/>
      <c r="AO414" s="298" t="str">
        <f t="shared" ca="1" si="139"/>
        <v/>
      </c>
      <c r="AP414" s="293"/>
      <c r="AQ414" s="298" t="str">
        <f t="shared" ca="1" si="134"/>
        <v/>
      </c>
      <c r="AR414" s="293"/>
      <c r="AS414" s="298" t="str">
        <f t="shared" ca="1" si="135"/>
        <v/>
      </c>
      <c r="AT414" s="293"/>
      <c r="AU414" s="298" t="str">
        <f t="shared" ca="1" si="136"/>
        <v/>
      </c>
      <c r="AV414" s="293"/>
      <c r="AW414" s="298" t="str">
        <f t="shared" ca="1" si="137"/>
        <v/>
      </c>
      <c r="AX414" s="293"/>
      <c r="AY414" s="299"/>
      <c r="AZ414" s="299" t="s">
        <v>5241</v>
      </c>
      <c r="BA414" s="299"/>
      <c r="BB414" s="299"/>
      <c r="BC414" s="299"/>
      <c r="BD414" s="299"/>
      <c r="BE414" s="299"/>
      <c r="BF414" s="299"/>
      <c r="BG414" s="299"/>
      <c r="BH414" s="300"/>
      <c r="BI414" s="301" t="str">
        <f t="shared" si="138"/>
        <v>-40000</v>
      </c>
      <c r="BJ414" s="301" t="e">
        <f ca="1">VLOOKUP(A414,資産数量・単位記入シート!$A$3:$AD$1000,30,)</f>
        <v>#N/A</v>
      </c>
      <c r="BK414" s="301">
        <f ca="1">SUMIF(公営の設計監督費!$A$2:$B$1956,工事情報入力シート!BI414,公営の設計監督費!$B$2:$B$1956)</f>
        <v>0</v>
      </c>
    </row>
    <row r="415" spans="1:63" ht="20.25" customHeight="1">
      <c r="A415" s="288" t="str">
        <f t="shared" ca="1" si="120"/>
        <v>----------</v>
      </c>
      <c r="B415" s="289" t="str">
        <f t="shared" ca="1" si="122"/>
        <v/>
      </c>
      <c r="C415" s="290"/>
      <c r="D415" s="291"/>
      <c r="E415" s="292">
        <v>40100</v>
      </c>
      <c r="F415" s="293"/>
      <c r="G415" s="293"/>
      <c r="H415" s="293"/>
      <c r="I415" s="294"/>
      <c r="J415" s="294"/>
      <c r="K415" s="294"/>
      <c r="L415" s="295"/>
      <c r="M415" s="296" t="str">
        <f t="shared" ca="1" si="123"/>
        <v/>
      </c>
      <c r="N415" s="296" t="str">
        <f ca="1">IFERROR(IF(INDIRECT(ADDRESS(ROW(),$M$1))&lt;&gt;"",INDIRECT(ADDRESS(ROW(),$M$1))*VLOOKUP(INDIRECT(ADDRESS(ROW(),$I$1)),リスト!$A:$B,2,FALSE),""),"")</f>
        <v/>
      </c>
      <c r="O415" s="295"/>
      <c r="P415" s="296" t="str">
        <f t="shared" ca="1" si="124"/>
        <v/>
      </c>
      <c r="Q415" s="294"/>
      <c r="R415" s="295"/>
      <c r="S415" s="296" t="str">
        <f t="shared" ca="1" si="125"/>
        <v/>
      </c>
      <c r="T415" s="296" t="str">
        <f ca="1">IFERROR(IF(INDIRECT(ADDRESS(ROW(),$S$1))&lt;&gt;"",INDIRECT(ADDRESS(ROW(),$S$1))*VLOOKUP(INDIRECT(ADDRESS(ROW(),$I$1)),リスト!$A:$B,2,FALSE),""),"")</f>
        <v/>
      </c>
      <c r="U415" s="295"/>
      <c r="V415" s="296" t="str">
        <f t="shared" ca="1" si="126"/>
        <v/>
      </c>
      <c r="W415" s="295"/>
      <c r="X415" s="295"/>
      <c r="Y415" s="297" t="str">
        <f t="shared" ca="1" si="127"/>
        <v/>
      </c>
      <c r="Z415" s="293"/>
      <c r="AA415" s="298" t="str">
        <f t="shared" ca="1" si="128"/>
        <v/>
      </c>
      <c r="AB415" s="293"/>
      <c r="AC415" s="298" t="str">
        <f t="shared" ca="1" si="129"/>
        <v/>
      </c>
      <c r="AD415" s="293"/>
      <c r="AE415" s="298" t="str">
        <f t="shared" ca="1" si="130"/>
        <v/>
      </c>
      <c r="AF415" s="293"/>
      <c r="AG415" s="293"/>
      <c r="AH415" s="298" t="str">
        <f t="shared" ca="1" si="131"/>
        <v/>
      </c>
      <c r="AI415" s="293"/>
      <c r="AJ415" s="298" t="str">
        <f t="shared" ca="1" si="132"/>
        <v/>
      </c>
      <c r="AK415" s="298" t="str">
        <f t="shared" ca="1" si="121"/>
        <v/>
      </c>
      <c r="AL415" s="293"/>
      <c r="AM415" s="298" t="str">
        <f t="shared" ca="1" si="133"/>
        <v/>
      </c>
      <c r="AN415" s="293"/>
      <c r="AO415" s="298" t="str">
        <f t="shared" ca="1" si="139"/>
        <v/>
      </c>
      <c r="AP415" s="293"/>
      <c r="AQ415" s="298" t="str">
        <f t="shared" ca="1" si="134"/>
        <v/>
      </c>
      <c r="AR415" s="293"/>
      <c r="AS415" s="298" t="str">
        <f t="shared" ca="1" si="135"/>
        <v/>
      </c>
      <c r="AT415" s="293"/>
      <c r="AU415" s="298" t="str">
        <f t="shared" ca="1" si="136"/>
        <v/>
      </c>
      <c r="AV415" s="293"/>
      <c r="AW415" s="298" t="str">
        <f t="shared" ca="1" si="137"/>
        <v/>
      </c>
      <c r="AX415" s="293"/>
      <c r="AY415" s="299"/>
      <c r="AZ415" s="299" t="s">
        <v>5241</v>
      </c>
      <c r="BA415" s="299"/>
      <c r="BB415" s="299"/>
      <c r="BC415" s="299"/>
      <c r="BD415" s="299"/>
      <c r="BE415" s="299"/>
      <c r="BF415" s="299"/>
      <c r="BG415" s="299"/>
      <c r="BH415" s="300"/>
      <c r="BI415" s="301" t="str">
        <f t="shared" si="138"/>
        <v>-40100</v>
      </c>
      <c r="BJ415" s="301" t="e">
        <f ca="1">VLOOKUP(A415,資産数量・単位記入シート!$A$3:$AD$1000,30,)</f>
        <v>#N/A</v>
      </c>
      <c r="BK415" s="301">
        <f ca="1">SUMIF(公営の設計監督費!$A$2:$B$1956,工事情報入力シート!BI415,公営の設計監督費!$B$2:$B$1956)</f>
        <v>0</v>
      </c>
    </row>
    <row r="416" spans="1:63" ht="20.25" customHeight="1">
      <c r="A416" s="288" t="str">
        <f t="shared" ca="1" si="120"/>
        <v>----------</v>
      </c>
      <c r="B416" s="289" t="str">
        <f t="shared" ca="1" si="122"/>
        <v/>
      </c>
      <c r="C416" s="290"/>
      <c r="D416" s="291"/>
      <c r="E416" s="292">
        <v>40200</v>
      </c>
      <c r="F416" s="293"/>
      <c r="G416" s="293"/>
      <c r="H416" s="293"/>
      <c r="I416" s="294"/>
      <c r="J416" s="294"/>
      <c r="K416" s="294"/>
      <c r="L416" s="295"/>
      <c r="M416" s="296" t="str">
        <f t="shared" ca="1" si="123"/>
        <v/>
      </c>
      <c r="N416" s="296" t="str">
        <f ca="1">IFERROR(IF(INDIRECT(ADDRESS(ROW(),$M$1))&lt;&gt;"",INDIRECT(ADDRESS(ROW(),$M$1))*VLOOKUP(INDIRECT(ADDRESS(ROW(),$I$1)),リスト!$A:$B,2,FALSE),""),"")</f>
        <v/>
      </c>
      <c r="O416" s="295"/>
      <c r="P416" s="296" t="str">
        <f t="shared" ca="1" si="124"/>
        <v/>
      </c>
      <c r="Q416" s="294"/>
      <c r="R416" s="295"/>
      <c r="S416" s="296" t="str">
        <f t="shared" ca="1" si="125"/>
        <v/>
      </c>
      <c r="T416" s="296" t="str">
        <f ca="1">IFERROR(IF(INDIRECT(ADDRESS(ROW(),$S$1))&lt;&gt;"",INDIRECT(ADDRESS(ROW(),$S$1))*VLOOKUP(INDIRECT(ADDRESS(ROW(),$I$1)),リスト!$A:$B,2,FALSE),""),"")</f>
        <v/>
      </c>
      <c r="U416" s="295"/>
      <c r="V416" s="296" t="str">
        <f t="shared" ca="1" si="126"/>
        <v/>
      </c>
      <c r="W416" s="295"/>
      <c r="X416" s="295"/>
      <c r="Y416" s="297" t="str">
        <f t="shared" ca="1" si="127"/>
        <v/>
      </c>
      <c r="Z416" s="293"/>
      <c r="AA416" s="298" t="str">
        <f t="shared" ca="1" si="128"/>
        <v/>
      </c>
      <c r="AB416" s="293"/>
      <c r="AC416" s="298" t="str">
        <f t="shared" ca="1" si="129"/>
        <v/>
      </c>
      <c r="AD416" s="293"/>
      <c r="AE416" s="298" t="str">
        <f t="shared" ca="1" si="130"/>
        <v/>
      </c>
      <c r="AF416" s="293"/>
      <c r="AG416" s="293"/>
      <c r="AH416" s="298" t="str">
        <f t="shared" ca="1" si="131"/>
        <v/>
      </c>
      <c r="AI416" s="293"/>
      <c r="AJ416" s="298" t="str">
        <f t="shared" ca="1" si="132"/>
        <v/>
      </c>
      <c r="AK416" s="298" t="str">
        <f t="shared" ca="1" si="121"/>
        <v/>
      </c>
      <c r="AL416" s="293"/>
      <c r="AM416" s="298" t="str">
        <f t="shared" ca="1" si="133"/>
        <v/>
      </c>
      <c r="AN416" s="293"/>
      <c r="AO416" s="298" t="str">
        <f t="shared" ca="1" si="139"/>
        <v/>
      </c>
      <c r="AP416" s="293"/>
      <c r="AQ416" s="298" t="str">
        <f t="shared" ca="1" si="134"/>
        <v/>
      </c>
      <c r="AR416" s="293"/>
      <c r="AS416" s="298" t="str">
        <f t="shared" ca="1" si="135"/>
        <v/>
      </c>
      <c r="AT416" s="293"/>
      <c r="AU416" s="298" t="str">
        <f t="shared" ca="1" si="136"/>
        <v/>
      </c>
      <c r="AV416" s="293"/>
      <c r="AW416" s="298" t="str">
        <f t="shared" ca="1" si="137"/>
        <v/>
      </c>
      <c r="AX416" s="293"/>
      <c r="AY416" s="299"/>
      <c r="AZ416" s="299" t="s">
        <v>5241</v>
      </c>
      <c r="BA416" s="299"/>
      <c r="BB416" s="299"/>
      <c r="BC416" s="299"/>
      <c r="BD416" s="299"/>
      <c r="BE416" s="299"/>
      <c r="BF416" s="299"/>
      <c r="BG416" s="299"/>
      <c r="BH416" s="300"/>
      <c r="BI416" s="301" t="str">
        <f t="shared" si="138"/>
        <v>-40200</v>
      </c>
      <c r="BJ416" s="301" t="e">
        <f ca="1">VLOOKUP(A416,資産数量・単位記入シート!$A$3:$AD$1000,30,)</f>
        <v>#N/A</v>
      </c>
      <c r="BK416" s="301">
        <f ca="1">SUMIF(公営の設計監督費!$A$2:$B$1956,工事情報入力シート!BI416,公営の設計監督費!$B$2:$B$1956)</f>
        <v>0</v>
      </c>
    </row>
    <row r="417" spans="1:63" ht="20.25" customHeight="1">
      <c r="A417" s="288" t="str">
        <f t="shared" ca="1" si="120"/>
        <v>----------</v>
      </c>
      <c r="B417" s="289" t="str">
        <f t="shared" ca="1" si="122"/>
        <v/>
      </c>
      <c r="C417" s="290"/>
      <c r="D417" s="291"/>
      <c r="E417" s="292">
        <v>40300</v>
      </c>
      <c r="F417" s="293"/>
      <c r="G417" s="293"/>
      <c r="H417" s="293"/>
      <c r="I417" s="294"/>
      <c r="J417" s="294"/>
      <c r="K417" s="294"/>
      <c r="L417" s="295"/>
      <c r="M417" s="296" t="str">
        <f t="shared" ca="1" si="123"/>
        <v/>
      </c>
      <c r="N417" s="296" t="str">
        <f ca="1">IFERROR(IF(INDIRECT(ADDRESS(ROW(),$M$1))&lt;&gt;"",INDIRECT(ADDRESS(ROW(),$M$1))*VLOOKUP(INDIRECT(ADDRESS(ROW(),$I$1)),リスト!$A:$B,2,FALSE),""),"")</f>
        <v/>
      </c>
      <c r="O417" s="295"/>
      <c r="P417" s="296" t="str">
        <f t="shared" ca="1" si="124"/>
        <v/>
      </c>
      <c r="Q417" s="294"/>
      <c r="R417" s="295"/>
      <c r="S417" s="296" t="str">
        <f t="shared" ca="1" si="125"/>
        <v/>
      </c>
      <c r="T417" s="296" t="str">
        <f ca="1">IFERROR(IF(INDIRECT(ADDRESS(ROW(),$S$1))&lt;&gt;"",INDIRECT(ADDRESS(ROW(),$S$1))*VLOOKUP(INDIRECT(ADDRESS(ROW(),$I$1)),リスト!$A:$B,2,FALSE),""),"")</f>
        <v/>
      </c>
      <c r="U417" s="295"/>
      <c r="V417" s="296" t="str">
        <f t="shared" ca="1" si="126"/>
        <v/>
      </c>
      <c r="W417" s="295"/>
      <c r="X417" s="295"/>
      <c r="Y417" s="297" t="str">
        <f t="shared" ca="1" si="127"/>
        <v/>
      </c>
      <c r="Z417" s="293"/>
      <c r="AA417" s="298" t="str">
        <f t="shared" ca="1" si="128"/>
        <v/>
      </c>
      <c r="AB417" s="293"/>
      <c r="AC417" s="298" t="str">
        <f t="shared" ca="1" si="129"/>
        <v/>
      </c>
      <c r="AD417" s="293"/>
      <c r="AE417" s="298" t="str">
        <f t="shared" ca="1" si="130"/>
        <v/>
      </c>
      <c r="AF417" s="293"/>
      <c r="AG417" s="293"/>
      <c r="AH417" s="298" t="str">
        <f t="shared" ca="1" si="131"/>
        <v/>
      </c>
      <c r="AI417" s="293"/>
      <c r="AJ417" s="298" t="str">
        <f t="shared" ca="1" si="132"/>
        <v/>
      </c>
      <c r="AK417" s="298" t="str">
        <f t="shared" ca="1" si="121"/>
        <v/>
      </c>
      <c r="AL417" s="293"/>
      <c r="AM417" s="298" t="str">
        <f t="shared" ca="1" si="133"/>
        <v/>
      </c>
      <c r="AN417" s="293"/>
      <c r="AO417" s="298" t="str">
        <f t="shared" ca="1" si="139"/>
        <v/>
      </c>
      <c r="AP417" s="293"/>
      <c r="AQ417" s="298" t="str">
        <f t="shared" ca="1" si="134"/>
        <v/>
      </c>
      <c r="AR417" s="293"/>
      <c r="AS417" s="298" t="str">
        <f t="shared" ca="1" si="135"/>
        <v/>
      </c>
      <c r="AT417" s="293"/>
      <c r="AU417" s="298" t="str">
        <f t="shared" ca="1" si="136"/>
        <v/>
      </c>
      <c r="AV417" s="293"/>
      <c r="AW417" s="298" t="str">
        <f t="shared" ca="1" si="137"/>
        <v/>
      </c>
      <c r="AX417" s="293"/>
      <c r="AY417" s="299"/>
      <c r="AZ417" s="299" t="s">
        <v>5241</v>
      </c>
      <c r="BA417" s="299"/>
      <c r="BB417" s="299"/>
      <c r="BC417" s="299"/>
      <c r="BD417" s="299"/>
      <c r="BE417" s="299"/>
      <c r="BF417" s="299"/>
      <c r="BG417" s="299"/>
      <c r="BH417" s="300"/>
      <c r="BI417" s="301" t="str">
        <f t="shared" si="138"/>
        <v>-40300</v>
      </c>
      <c r="BJ417" s="301" t="e">
        <f ca="1">VLOOKUP(A417,資産数量・単位記入シート!$A$3:$AD$1000,30,)</f>
        <v>#N/A</v>
      </c>
      <c r="BK417" s="301">
        <f ca="1">SUMIF(公営の設計監督費!$A$2:$B$1956,工事情報入力シート!BI417,公営の設計監督費!$B$2:$B$1956)</f>
        <v>0</v>
      </c>
    </row>
    <row r="418" spans="1:63" ht="20.25" customHeight="1">
      <c r="A418" s="288" t="str">
        <f t="shared" ca="1" si="120"/>
        <v>----------</v>
      </c>
      <c r="B418" s="289" t="str">
        <f t="shared" ca="1" si="122"/>
        <v/>
      </c>
      <c r="C418" s="290"/>
      <c r="D418" s="291"/>
      <c r="E418" s="292">
        <v>40400</v>
      </c>
      <c r="F418" s="293"/>
      <c r="G418" s="293"/>
      <c r="H418" s="293"/>
      <c r="I418" s="294"/>
      <c r="J418" s="294"/>
      <c r="K418" s="294"/>
      <c r="L418" s="295"/>
      <c r="M418" s="296" t="str">
        <f t="shared" ca="1" si="123"/>
        <v/>
      </c>
      <c r="N418" s="296" t="str">
        <f ca="1">IFERROR(IF(INDIRECT(ADDRESS(ROW(),$M$1))&lt;&gt;"",INDIRECT(ADDRESS(ROW(),$M$1))*VLOOKUP(INDIRECT(ADDRESS(ROW(),$I$1)),リスト!$A:$B,2,FALSE),""),"")</f>
        <v/>
      </c>
      <c r="O418" s="295"/>
      <c r="P418" s="296" t="str">
        <f t="shared" ca="1" si="124"/>
        <v/>
      </c>
      <c r="Q418" s="294"/>
      <c r="R418" s="295"/>
      <c r="S418" s="296" t="str">
        <f t="shared" ca="1" si="125"/>
        <v/>
      </c>
      <c r="T418" s="296" t="str">
        <f ca="1">IFERROR(IF(INDIRECT(ADDRESS(ROW(),$S$1))&lt;&gt;"",INDIRECT(ADDRESS(ROW(),$S$1))*VLOOKUP(INDIRECT(ADDRESS(ROW(),$I$1)),リスト!$A:$B,2,FALSE),""),"")</f>
        <v/>
      </c>
      <c r="U418" s="295"/>
      <c r="V418" s="296" t="str">
        <f t="shared" ca="1" si="126"/>
        <v/>
      </c>
      <c r="W418" s="295"/>
      <c r="X418" s="295"/>
      <c r="Y418" s="297" t="str">
        <f t="shared" ca="1" si="127"/>
        <v/>
      </c>
      <c r="Z418" s="293"/>
      <c r="AA418" s="298" t="str">
        <f t="shared" ca="1" si="128"/>
        <v/>
      </c>
      <c r="AB418" s="293"/>
      <c r="AC418" s="298" t="str">
        <f t="shared" ca="1" si="129"/>
        <v/>
      </c>
      <c r="AD418" s="293"/>
      <c r="AE418" s="298" t="str">
        <f t="shared" ca="1" si="130"/>
        <v/>
      </c>
      <c r="AF418" s="293"/>
      <c r="AG418" s="293"/>
      <c r="AH418" s="298" t="str">
        <f t="shared" ca="1" si="131"/>
        <v/>
      </c>
      <c r="AI418" s="293"/>
      <c r="AJ418" s="298" t="str">
        <f t="shared" ca="1" si="132"/>
        <v/>
      </c>
      <c r="AK418" s="298" t="str">
        <f t="shared" ca="1" si="121"/>
        <v/>
      </c>
      <c r="AL418" s="293"/>
      <c r="AM418" s="298" t="str">
        <f t="shared" ca="1" si="133"/>
        <v/>
      </c>
      <c r="AN418" s="293"/>
      <c r="AO418" s="298" t="str">
        <f t="shared" ca="1" si="139"/>
        <v/>
      </c>
      <c r="AP418" s="293"/>
      <c r="AQ418" s="298" t="str">
        <f t="shared" ca="1" si="134"/>
        <v/>
      </c>
      <c r="AR418" s="293"/>
      <c r="AS418" s="298" t="str">
        <f t="shared" ca="1" si="135"/>
        <v/>
      </c>
      <c r="AT418" s="293"/>
      <c r="AU418" s="298" t="str">
        <f t="shared" ca="1" si="136"/>
        <v/>
      </c>
      <c r="AV418" s="293"/>
      <c r="AW418" s="298" t="str">
        <f t="shared" ca="1" si="137"/>
        <v/>
      </c>
      <c r="AX418" s="293"/>
      <c r="AY418" s="299"/>
      <c r="AZ418" s="299" t="s">
        <v>5241</v>
      </c>
      <c r="BA418" s="299"/>
      <c r="BB418" s="299"/>
      <c r="BC418" s="299"/>
      <c r="BD418" s="299"/>
      <c r="BE418" s="299"/>
      <c r="BF418" s="299"/>
      <c r="BG418" s="299"/>
      <c r="BH418" s="300"/>
      <c r="BI418" s="301" t="str">
        <f t="shared" si="138"/>
        <v>-40400</v>
      </c>
      <c r="BJ418" s="301" t="e">
        <f ca="1">VLOOKUP(A418,資産数量・単位記入シート!$A$3:$AD$1000,30,)</f>
        <v>#N/A</v>
      </c>
      <c r="BK418" s="301">
        <f ca="1">SUMIF(公営の設計監督費!$A$2:$B$1956,工事情報入力シート!BI418,公営の設計監督費!$B$2:$B$1956)</f>
        <v>0</v>
      </c>
    </row>
    <row r="419" spans="1:63" ht="20.25" customHeight="1">
      <c r="A419" s="288" t="str">
        <f t="shared" ca="1" si="120"/>
        <v>----------</v>
      </c>
      <c r="B419" s="289" t="str">
        <f t="shared" ca="1" si="122"/>
        <v/>
      </c>
      <c r="C419" s="290"/>
      <c r="D419" s="291"/>
      <c r="E419" s="292">
        <v>40500</v>
      </c>
      <c r="F419" s="293"/>
      <c r="G419" s="293"/>
      <c r="H419" s="293"/>
      <c r="I419" s="294"/>
      <c r="J419" s="294"/>
      <c r="K419" s="294"/>
      <c r="L419" s="295"/>
      <c r="M419" s="296" t="str">
        <f t="shared" ca="1" si="123"/>
        <v/>
      </c>
      <c r="N419" s="296" t="str">
        <f ca="1">IFERROR(IF(INDIRECT(ADDRESS(ROW(),$M$1))&lt;&gt;"",INDIRECT(ADDRESS(ROW(),$M$1))*VLOOKUP(INDIRECT(ADDRESS(ROW(),$I$1)),リスト!$A:$B,2,FALSE),""),"")</f>
        <v/>
      </c>
      <c r="O419" s="295"/>
      <c r="P419" s="296" t="str">
        <f t="shared" ca="1" si="124"/>
        <v/>
      </c>
      <c r="Q419" s="294"/>
      <c r="R419" s="295"/>
      <c r="S419" s="296" t="str">
        <f t="shared" ca="1" si="125"/>
        <v/>
      </c>
      <c r="T419" s="296" t="str">
        <f ca="1">IFERROR(IF(INDIRECT(ADDRESS(ROW(),$S$1))&lt;&gt;"",INDIRECT(ADDRESS(ROW(),$S$1))*VLOOKUP(INDIRECT(ADDRESS(ROW(),$I$1)),リスト!$A:$B,2,FALSE),""),"")</f>
        <v/>
      </c>
      <c r="U419" s="295"/>
      <c r="V419" s="296" t="str">
        <f t="shared" ca="1" si="126"/>
        <v/>
      </c>
      <c r="W419" s="295"/>
      <c r="X419" s="295"/>
      <c r="Y419" s="297" t="str">
        <f t="shared" ca="1" si="127"/>
        <v/>
      </c>
      <c r="Z419" s="293"/>
      <c r="AA419" s="298" t="str">
        <f t="shared" ca="1" si="128"/>
        <v/>
      </c>
      <c r="AB419" s="293"/>
      <c r="AC419" s="298" t="str">
        <f t="shared" ca="1" si="129"/>
        <v/>
      </c>
      <c r="AD419" s="293"/>
      <c r="AE419" s="298" t="str">
        <f t="shared" ca="1" si="130"/>
        <v/>
      </c>
      <c r="AF419" s="293"/>
      <c r="AG419" s="293"/>
      <c r="AH419" s="298" t="str">
        <f t="shared" ca="1" si="131"/>
        <v/>
      </c>
      <c r="AI419" s="293"/>
      <c r="AJ419" s="298" t="str">
        <f t="shared" ca="1" si="132"/>
        <v/>
      </c>
      <c r="AK419" s="298" t="str">
        <f t="shared" ca="1" si="121"/>
        <v/>
      </c>
      <c r="AL419" s="293"/>
      <c r="AM419" s="298" t="str">
        <f t="shared" ca="1" si="133"/>
        <v/>
      </c>
      <c r="AN419" s="293"/>
      <c r="AO419" s="298" t="str">
        <f t="shared" ca="1" si="139"/>
        <v/>
      </c>
      <c r="AP419" s="293"/>
      <c r="AQ419" s="298" t="str">
        <f t="shared" ca="1" si="134"/>
        <v/>
      </c>
      <c r="AR419" s="293"/>
      <c r="AS419" s="298" t="str">
        <f t="shared" ca="1" si="135"/>
        <v/>
      </c>
      <c r="AT419" s="293"/>
      <c r="AU419" s="298" t="str">
        <f t="shared" ca="1" si="136"/>
        <v/>
      </c>
      <c r="AV419" s="293"/>
      <c r="AW419" s="298" t="str">
        <f t="shared" ca="1" si="137"/>
        <v/>
      </c>
      <c r="AX419" s="293"/>
      <c r="AY419" s="299"/>
      <c r="AZ419" s="299" t="s">
        <v>5241</v>
      </c>
      <c r="BA419" s="299"/>
      <c r="BB419" s="299"/>
      <c r="BC419" s="299"/>
      <c r="BD419" s="299"/>
      <c r="BE419" s="299"/>
      <c r="BF419" s="299"/>
      <c r="BG419" s="299"/>
      <c r="BH419" s="300"/>
      <c r="BI419" s="301" t="str">
        <f t="shared" si="138"/>
        <v>-40500</v>
      </c>
      <c r="BJ419" s="301" t="e">
        <f ca="1">VLOOKUP(A419,資産数量・単位記入シート!$A$3:$AD$1000,30,)</f>
        <v>#N/A</v>
      </c>
      <c r="BK419" s="301">
        <f ca="1">SUMIF(公営の設計監督費!$A$2:$B$1956,工事情報入力シート!BI419,公営の設計監督費!$B$2:$B$1956)</f>
        <v>0</v>
      </c>
    </row>
    <row r="420" spans="1:63" ht="20.25" customHeight="1">
      <c r="A420" s="288" t="str">
        <f t="shared" ca="1" si="120"/>
        <v>----------</v>
      </c>
      <c r="B420" s="289" t="str">
        <f t="shared" ca="1" si="122"/>
        <v/>
      </c>
      <c r="C420" s="290"/>
      <c r="D420" s="291"/>
      <c r="E420" s="292">
        <v>40600</v>
      </c>
      <c r="F420" s="293"/>
      <c r="G420" s="293"/>
      <c r="H420" s="293"/>
      <c r="I420" s="294"/>
      <c r="J420" s="294"/>
      <c r="K420" s="294"/>
      <c r="L420" s="295"/>
      <c r="M420" s="296" t="str">
        <f t="shared" ca="1" si="123"/>
        <v/>
      </c>
      <c r="N420" s="296" t="str">
        <f ca="1">IFERROR(IF(INDIRECT(ADDRESS(ROW(),$M$1))&lt;&gt;"",INDIRECT(ADDRESS(ROW(),$M$1))*VLOOKUP(INDIRECT(ADDRESS(ROW(),$I$1)),リスト!$A:$B,2,FALSE),""),"")</f>
        <v/>
      </c>
      <c r="O420" s="295"/>
      <c r="P420" s="296" t="str">
        <f t="shared" ca="1" si="124"/>
        <v/>
      </c>
      <c r="Q420" s="294"/>
      <c r="R420" s="295"/>
      <c r="S420" s="296" t="str">
        <f t="shared" ca="1" si="125"/>
        <v/>
      </c>
      <c r="T420" s="296" t="str">
        <f ca="1">IFERROR(IF(INDIRECT(ADDRESS(ROW(),$S$1))&lt;&gt;"",INDIRECT(ADDRESS(ROW(),$S$1))*VLOOKUP(INDIRECT(ADDRESS(ROW(),$I$1)),リスト!$A:$B,2,FALSE),""),"")</f>
        <v/>
      </c>
      <c r="U420" s="295"/>
      <c r="V420" s="296" t="str">
        <f t="shared" ca="1" si="126"/>
        <v/>
      </c>
      <c r="W420" s="295"/>
      <c r="X420" s="295"/>
      <c r="Y420" s="297" t="str">
        <f t="shared" ca="1" si="127"/>
        <v/>
      </c>
      <c r="Z420" s="293"/>
      <c r="AA420" s="298" t="str">
        <f t="shared" ca="1" si="128"/>
        <v/>
      </c>
      <c r="AB420" s="293"/>
      <c r="AC420" s="298" t="str">
        <f t="shared" ca="1" si="129"/>
        <v/>
      </c>
      <c r="AD420" s="293"/>
      <c r="AE420" s="298" t="str">
        <f t="shared" ca="1" si="130"/>
        <v/>
      </c>
      <c r="AF420" s="293"/>
      <c r="AG420" s="293"/>
      <c r="AH420" s="298" t="str">
        <f t="shared" ca="1" si="131"/>
        <v/>
      </c>
      <c r="AI420" s="293"/>
      <c r="AJ420" s="298" t="str">
        <f t="shared" ca="1" si="132"/>
        <v/>
      </c>
      <c r="AK420" s="298" t="str">
        <f t="shared" ca="1" si="121"/>
        <v/>
      </c>
      <c r="AL420" s="293"/>
      <c r="AM420" s="298" t="str">
        <f t="shared" ca="1" si="133"/>
        <v/>
      </c>
      <c r="AN420" s="293"/>
      <c r="AO420" s="298" t="str">
        <f t="shared" ca="1" si="139"/>
        <v/>
      </c>
      <c r="AP420" s="293"/>
      <c r="AQ420" s="298" t="str">
        <f t="shared" ca="1" si="134"/>
        <v/>
      </c>
      <c r="AR420" s="293"/>
      <c r="AS420" s="298" t="str">
        <f t="shared" ca="1" si="135"/>
        <v/>
      </c>
      <c r="AT420" s="293"/>
      <c r="AU420" s="298" t="str">
        <f t="shared" ca="1" si="136"/>
        <v/>
      </c>
      <c r="AV420" s="293"/>
      <c r="AW420" s="298" t="str">
        <f t="shared" ca="1" si="137"/>
        <v/>
      </c>
      <c r="AX420" s="293"/>
      <c r="AY420" s="299"/>
      <c r="AZ420" s="299" t="s">
        <v>5241</v>
      </c>
      <c r="BA420" s="299"/>
      <c r="BB420" s="299"/>
      <c r="BC420" s="299"/>
      <c r="BD420" s="299"/>
      <c r="BE420" s="299"/>
      <c r="BF420" s="299"/>
      <c r="BG420" s="299"/>
      <c r="BH420" s="300"/>
      <c r="BI420" s="301" t="str">
        <f t="shared" si="138"/>
        <v>-40600</v>
      </c>
      <c r="BJ420" s="301" t="e">
        <f ca="1">VLOOKUP(A420,資産数量・単位記入シート!$A$3:$AD$1000,30,)</f>
        <v>#N/A</v>
      </c>
      <c r="BK420" s="301">
        <f ca="1">SUMIF(公営の設計監督費!$A$2:$B$1956,工事情報入力シート!BI420,公営の設計監督費!$B$2:$B$1956)</f>
        <v>0</v>
      </c>
    </row>
    <row r="421" spans="1:63" ht="20.25" customHeight="1">
      <c r="A421" s="288" t="str">
        <f t="shared" ca="1" si="120"/>
        <v>----------</v>
      </c>
      <c r="B421" s="289" t="str">
        <f t="shared" ca="1" si="122"/>
        <v/>
      </c>
      <c r="C421" s="290"/>
      <c r="D421" s="291"/>
      <c r="E421" s="292">
        <v>40700</v>
      </c>
      <c r="F421" s="293"/>
      <c r="G421" s="293"/>
      <c r="H421" s="293"/>
      <c r="I421" s="294"/>
      <c r="J421" s="294"/>
      <c r="K421" s="294"/>
      <c r="L421" s="295"/>
      <c r="M421" s="296" t="str">
        <f t="shared" ca="1" si="123"/>
        <v/>
      </c>
      <c r="N421" s="296" t="str">
        <f ca="1">IFERROR(IF(INDIRECT(ADDRESS(ROW(),$M$1))&lt;&gt;"",INDIRECT(ADDRESS(ROW(),$M$1))*VLOOKUP(INDIRECT(ADDRESS(ROW(),$I$1)),リスト!$A:$B,2,FALSE),""),"")</f>
        <v/>
      </c>
      <c r="O421" s="295"/>
      <c r="P421" s="296" t="str">
        <f t="shared" ca="1" si="124"/>
        <v/>
      </c>
      <c r="Q421" s="294"/>
      <c r="R421" s="295"/>
      <c r="S421" s="296" t="str">
        <f t="shared" ca="1" si="125"/>
        <v/>
      </c>
      <c r="T421" s="296" t="str">
        <f ca="1">IFERROR(IF(INDIRECT(ADDRESS(ROW(),$S$1))&lt;&gt;"",INDIRECT(ADDRESS(ROW(),$S$1))*VLOOKUP(INDIRECT(ADDRESS(ROW(),$I$1)),リスト!$A:$B,2,FALSE),""),"")</f>
        <v/>
      </c>
      <c r="U421" s="295"/>
      <c r="V421" s="296" t="str">
        <f t="shared" ca="1" si="126"/>
        <v/>
      </c>
      <c r="W421" s="295"/>
      <c r="X421" s="295"/>
      <c r="Y421" s="297" t="str">
        <f t="shared" ca="1" si="127"/>
        <v/>
      </c>
      <c r="Z421" s="293"/>
      <c r="AA421" s="298" t="str">
        <f t="shared" ca="1" si="128"/>
        <v/>
      </c>
      <c r="AB421" s="293"/>
      <c r="AC421" s="298" t="str">
        <f t="shared" ca="1" si="129"/>
        <v/>
      </c>
      <c r="AD421" s="293"/>
      <c r="AE421" s="298" t="str">
        <f t="shared" ca="1" si="130"/>
        <v/>
      </c>
      <c r="AF421" s="293"/>
      <c r="AG421" s="293"/>
      <c r="AH421" s="298" t="str">
        <f t="shared" ca="1" si="131"/>
        <v/>
      </c>
      <c r="AI421" s="293"/>
      <c r="AJ421" s="298" t="str">
        <f t="shared" ca="1" si="132"/>
        <v/>
      </c>
      <c r="AK421" s="298" t="str">
        <f t="shared" ca="1" si="121"/>
        <v/>
      </c>
      <c r="AL421" s="293"/>
      <c r="AM421" s="298" t="str">
        <f t="shared" ca="1" si="133"/>
        <v/>
      </c>
      <c r="AN421" s="293"/>
      <c r="AO421" s="298" t="str">
        <f t="shared" ca="1" si="139"/>
        <v/>
      </c>
      <c r="AP421" s="293"/>
      <c r="AQ421" s="298" t="str">
        <f t="shared" ca="1" si="134"/>
        <v/>
      </c>
      <c r="AR421" s="293"/>
      <c r="AS421" s="298" t="str">
        <f t="shared" ca="1" si="135"/>
        <v/>
      </c>
      <c r="AT421" s="293"/>
      <c r="AU421" s="298" t="str">
        <f t="shared" ca="1" si="136"/>
        <v/>
      </c>
      <c r="AV421" s="293"/>
      <c r="AW421" s="298" t="str">
        <f t="shared" ca="1" si="137"/>
        <v/>
      </c>
      <c r="AX421" s="293"/>
      <c r="AY421" s="299"/>
      <c r="AZ421" s="299" t="s">
        <v>5241</v>
      </c>
      <c r="BA421" s="299"/>
      <c r="BB421" s="299"/>
      <c r="BC421" s="299"/>
      <c r="BD421" s="299"/>
      <c r="BE421" s="299"/>
      <c r="BF421" s="299"/>
      <c r="BG421" s="299"/>
      <c r="BH421" s="300"/>
      <c r="BI421" s="301" t="str">
        <f t="shared" si="138"/>
        <v>-40700</v>
      </c>
      <c r="BJ421" s="301" t="e">
        <f ca="1">VLOOKUP(A421,資産数量・単位記入シート!$A$3:$AD$1000,30,)</f>
        <v>#N/A</v>
      </c>
      <c r="BK421" s="301">
        <f ca="1">SUMIF(公営の設計監督費!$A$2:$B$1956,工事情報入力シート!BI421,公営の設計監督費!$B$2:$B$1956)</f>
        <v>0</v>
      </c>
    </row>
    <row r="422" spans="1:63" ht="20.25" customHeight="1">
      <c r="A422" s="288" t="str">
        <f t="shared" ca="1" si="120"/>
        <v>----------</v>
      </c>
      <c r="B422" s="289" t="str">
        <f t="shared" ca="1" si="122"/>
        <v/>
      </c>
      <c r="C422" s="290"/>
      <c r="D422" s="291"/>
      <c r="E422" s="292">
        <v>40800</v>
      </c>
      <c r="F422" s="293"/>
      <c r="G422" s="293"/>
      <c r="H422" s="293"/>
      <c r="I422" s="294"/>
      <c r="J422" s="294"/>
      <c r="K422" s="294"/>
      <c r="L422" s="295"/>
      <c r="M422" s="296" t="str">
        <f t="shared" ca="1" si="123"/>
        <v/>
      </c>
      <c r="N422" s="296" t="str">
        <f ca="1">IFERROR(IF(INDIRECT(ADDRESS(ROW(),$M$1))&lt;&gt;"",INDIRECT(ADDRESS(ROW(),$M$1))*VLOOKUP(INDIRECT(ADDRESS(ROW(),$I$1)),リスト!$A:$B,2,FALSE),""),"")</f>
        <v/>
      </c>
      <c r="O422" s="295"/>
      <c r="P422" s="296" t="str">
        <f t="shared" ca="1" si="124"/>
        <v/>
      </c>
      <c r="Q422" s="294"/>
      <c r="R422" s="295"/>
      <c r="S422" s="296" t="str">
        <f t="shared" ca="1" si="125"/>
        <v/>
      </c>
      <c r="T422" s="296" t="str">
        <f ca="1">IFERROR(IF(INDIRECT(ADDRESS(ROW(),$S$1))&lt;&gt;"",INDIRECT(ADDRESS(ROW(),$S$1))*VLOOKUP(INDIRECT(ADDRESS(ROW(),$I$1)),リスト!$A:$B,2,FALSE),""),"")</f>
        <v/>
      </c>
      <c r="U422" s="295"/>
      <c r="V422" s="296" t="str">
        <f t="shared" ca="1" si="126"/>
        <v/>
      </c>
      <c r="W422" s="295"/>
      <c r="X422" s="295"/>
      <c r="Y422" s="297" t="str">
        <f t="shared" ca="1" si="127"/>
        <v/>
      </c>
      <c r="Z422" s="293"/>
      <c r="AA422" s="298" t="str">
        <f t="shared" ca="1" si="128"/>
        <v/>
      </c>
      <c r="AB422" s="293"/>
      <c r="AC422" s="298" t="str">
        <f t="shared" ca="1" si="129"/>
        <v/>
      </c>
      <c r="AD422" s="293"/>
      <c r="AE422" s="298" t="str">
        <f t="shared" ca="1" si="130"/>
        <v/>
      </c>
      <c r="AF422" s="293"/>
      <c r="AG422" s="293"/>
      <c r="AH422" s="298" t="str">
        <f t="shared" ca="1" si="131"/>
        <v/>
      </c>
      <c r="AI422" s="293"/>
      <c r="AJ422" s="298" t="str">
        <f t="shared" ca="1" si="132"/>
        <v/>
      </c>
      <c r="AK422" s="298" t="str">
        <f t="shared" ca="1" si="121"/>
        <v/>
      </c>
      <c r="AL422" s="293"/>
      <c r="AM422" s="298" t="str">
        <f t="shared" ca="1" si="133"/>
        <v/>
      </c>
      <c r="AN422" s="293"/>
      <c r="AO422" s="298" t="str">
        <f t="shared" ca="1" si="139"/>
        <v/>
      </c>
      <c r="AP422" s="293"/>
      <c r="AQ422" s="298" t="str">
        <f t="shared" ca="1" si="134"/>
        <v/>
      </c>
      <c r="AR422" s="293"/>
      <c r="AS422" s="298" t="str">
        <f t="shared" ca="1" si="135"/>
        <v/>
      </c>
      <c r="AT422" s="293"/>
      <c r="AU422" s="298" t="str">
        <f t="shared" ca="1" si="136"/>
        <v/>
      </c>
      <c r="AV422" s="293"/>
      <c r="AW422" s="298" t="str">
        <f t="shared" ca="1" si="137"/>
        <v/>
      </c>
      <c r="AX422" s="293"/>
      <c r="AY422" s="299"/>
      <c r="AZ422" s="299" t="s">
        <v>5241</v>
      </c>
      <c r="BA422" s="299"/>
      <c r="BB422" s="299"/>
      <c r="BC422" s="299"/>
      <c r="BD422" s="299"/>
      <c r="BE422" s="299"/>
      <c r="BF422" s="299"/>
      <c r="BG422" s="299"/>
      <c r="BH422" s="300"/>
      <c r="BI422" s="301" t="str">
        <f t="shared" si="138"/>
        <v>-40800</v>
      </c>
      <c r="BJ422" s="301" t="e">
        <f ca="1">VLOOKUP(A422,資産数量・単位記入シート!$A$3:$AD$1000,30,)</f>
        <v>#N/A</v>
      </c>
      <c r="BK422" s="301">
        <f ca="1">SUMIF(公営の設計監督費!$A$2:$B$1956,工事情報入力シート!BI422,公営の設計監督費!$B$2:$B$1956)</f>
        <v>0</v>
      </c>
    </row>
    <row r="423" spans="1:63" ht="20.25" customHeight="1">
      <c r="A423" s="288" t="str">
        <f t="shared" ca="1" si="120"/>
        <v>----------</v>
      </c>
      <c r="B423" s="289" t="str">
        <f t="shared" ca="1" si="122"/>
        <v/>
      </c>
      <c r="C423" s="290"/>
      <c r="D423" s="291"/>
      <c r="E423" s="292">
        <v>40900</v>
      </c>
      <c r="F423" s="293"/>
      <c r="G423" s="293"/>
      <c r="H423" s="293"/>
      <c r="I423" s="294"/>
      <c r="J423" s="294"/>
      <c r="K423" s="294"/>
      <c r="L423" s="295"/>
      <c r="M423" s="296" t="str">
        <f t="shared" ca="1" si="123"/>
        <v/>
      </c>
      <c r="N423" s="296" t="str">
        <f ca="1">IFERROR(IF(INDIRECT(ADDRESS(ROW(),$M$1))&lt;&gt;"",INDIRECT(ADDRESS(ROW(),$M$1))*VLOOKUP(INDIRECT(ADDRESS(ROW(),$I$1)),リスト!$A:$B,2,FALSE),""),"")</f>
        <v/>
      </c>
      <c r="O423" s="295"/>
      <c r="P423" s="296" t="str">
        <f t="shared" ca="1" si="124"/>
        <v/>
      </c>
      <c r="Q423" s="294"/>
      <c r="R423" s="295"/>
      <c r="S423" s="296" t="str">
        <f t="shared" ca="1" si="125"/>
        <v/>
      </c>
      <c r="T423" s="296" t="str">
        <f ca="1">IFERROR(IF(INDIRECT(ADDRESS(ROW(),$S$1))&lt;&gt;"",INDIRECT(ADDRESS(ROW(),$S$1))*VLOOKUP(INDIRECT(ADDRESS(ROW(),$I$1)),リスト!$A:$B,2,FALSE),""),"")</f>
        <v/>
      </c>
      <c r="U423" s="295"/>
      <c r="V423" s="296" t="str">
        <f t="shared" ca="1" si="126"/>
        <v/>
      </c>
      <c r="W423" s="295"/>
      <c r="X423" s="295"/>
      <c r="Y423" s="297" t="str">
        <f t="shared" ca="1" si="127"/>
        <v/>
      </c>
      <c r="Z423" s="293"/>
      <c r="AA423" s="298" t="str">
        <f t="shared" ca="1" si="128"/>
        <v/>
      </c>
      <c r="AB423" s="293"/>
      <c r="AC423" s="298" t="str">
        <f t="shared" ca="1" si="129"/>
        <v/>
      </c>
      <c r="AD423" s="293"/>
      <c r="AE423" s="298" t="str">
        <f t="shared" ca="1" si="130"/>
        <v/>
      </c>
      <c r="AF423" s="293"/>
      <c r="AG423" s="293"/>
      <c r="AH423" s="298" t="str">
        <f t="shared" ca="1" si="131"/>
        <v/>
      </c>
      <c r="AI423" s="293"/>
      <c r="AJ423" s="298" t="str">
        <f t="shared" ca="1" si="132"/>
        <v/>
      </c>
      <c r="AK423" s="298" t="str">
        <f t="shared" ca="1" si="121"/>
        <v/>
      </c>
      <c r="AL423" s="293"/>
      <c r="AM423" s="298" t="str">
        <f t="shared" ca="1" si="133"/>
        <v/>
      </c>
      <c r="AN423" s="293"/>
      <c r="AO423" s="298" t="str">
        <f t="shared" ca="1" si="139"/>
        <v/>
      </c>
      <c r="AP423" s="293"/>
      <c r="AQ423" s="298" t="str">
        <f t="shared" ca="1" si="134"/>
        <v/>
      </c>
      <c r="AR423" s="293"/>
      <c r="AS423" s="298" t="str">
        <f t="shared" ca="1" si="135"/>
        <v/>
      </c>
      <c r="AT423" s="293"/>
      <c r="AU423" s="298" t="str">
        <f t="shared" ca="1" si="136"/>
        <v/>
      </c>
      <c r="AV423" s="293"/>
      <c r="AW423" s="298" t="str">
        <f t="shared" ca="1" si="137"/>
        <v/>
      </c>
      <c r="AX423" s="293"/>
      <c r="AY423" s="299"/>
      <c r="AZ423" s="299" t="s">
        <v>5241</v>
      </c>
      <c r="BA423" s="299"/>
      <c r="BB423" s="299"/>
      <c r="BC423" s="299"/>
      <c r="BD423" s="299"/>
      <c r="BE423" s="299"/>
      <c r="BF423" s="299"/>
      <c r="BG423" s="299"/>
      <c r="BH423" s="300"/>
      <c r="BI423" s="301" t="str">
        <f t="shared" si="138"/>
        <v>-40900</v>
      </c>
      <c r="BJ423" s="301" t="e">
        <f ca="1">VLOOKUP(A423,資産数量・単位記入シート!$A$3:$AD$1000,30,)</f>
        <v>#N/A</v>
      </c>
      <c r="BK423" s="301">
        <f ca="1">SUMIF(公営の設計監督費!$A$2:$B$1956,工事情報入力シート!BI423,公営の設計監督費!$B$2:$B$1956)</f>
        <v>0</v>
      </c>
    </row>
    <row r="424" spans="1:63" ht="20.25" customHeight="1">
      <c r="A424" s="288" t="str">
        <f t="shared" ca="1" si="120"/>
        <v>----------</v>
      </c>
      <c r="B424" s="289" t="str">
        <f t="shared" ca="1" si="122"/>
        <v/>
      </c>
      <c r="C424" s="290"/>
      <c r="D424" s="291"/>
      <c r="E424" s="292">
        <v>41000</v>
      </c>
      <c r="F424" s="293"/>
      <c r="G424" s="293"/>
      <c r="H424" s="293"/>
      <c r="I424" s="294"/>
      <c r="J424" s="294"/>
      <c r="K424" s="294"/>
      <c r="L424" s="295"/>
      <c r="M424" s="296" t="str">
        <f t="shared" ca="1" si="123"/>
        <v/>
      </c>
      <c r="N424" s="296" t="str">
        <f ca="1">IFERROR(IF(INDIRECT(ADDRESS(ROW(),$M$1))&lt;&gt;"",INDIRECT(ADDRESS(ROW(),$M$1))*VLOOKUP(INDIRECT(ADDRESS(ROW(),$I$1)),リスト!$A:$B,2,FALSE),""),"")</f>
        <v/>
      </c>
      <c r="O424" s="295"/>
      <c r="P424" s="296" t="str">
        <f t="shared" ca="1" si="124"/>
        <v/>
      </c>
      <c r="Q424" s="294"/>
      <c r="R424" s="295"/>
      <c r="S424" s="296" t="str">
        <f t="shared" ca="1" si="125"/>
        <v/>
      </c>
      <c r="T424" s="296" t="str">
        <f ca="1">IFERROR(IF(INDIRECT(ADDRESS(ROW(),$S$1))&lt;&gt;"",INDIRECT(ADDRESS(ROW(),$S$1))*VLOOKUP(INDIRECT(ADDRESS(ROW(),$I$1)),リスト!$A:$B,2,FALSE),""),"")</f>
        <v/>
      </c>
      <c r="U424" s="295"/>
      <c r="V424" s="296" t="str">
        <f t="shared" ca="1" si="126"/>
        <v/>
      </c>
      <c r="W424" s="295"/>
      <c r="X424" s="295"/>
      <c r="Y424" s="297" t="str">
        <f t="shared" ca="1" si="127"/>
        <v/>
      </c>
      <c r="Z424" s="293"/>
      <c r="AA424" s="298" t="str">
        <f t="shared" ca="1" si="128"/>
        <v/>
      </c>
      <c r="AB424" s="293"/>
      <c r="AC424" s="298" t="str">
        <f t="shared" ca="1" si="129"/>
        <v/>
      </c>
      <c r="AD424" s="293"/>
      <c r="AE424" s="298" t="str">
        <f t="shared" ca="1" si="130"/>
        <v/>
      </c>
      <c r="AF424" s="293"/>
      <c r="AG424" s="293"/>
      <c r="AH424" s="298" t="str">
        <f t="shared" ca="1" si="131"/>
        <v/>
      </c>
      <c r="AI424" s="293"/>
      <c r="AJ424" s="298" t="str">
        <f t="shared" ca="1" si="132"/>
        <v/>
      </c>
      <c r="AK424" s="298" t="str">
        <f t="shared" ca="1" si="121"/>
        <v/>
      </c>
      <c r="AL424" s="293"/>
      <c r="AM424" s="298" t="str">
        <f t="shared" ca="1" si="133"/>
        <v/>
      </c>
      <c r="AN424" s="293"/>
      <c r="AO424" s="298" t="str">
        <f t="shared" ca="1" si="139"/>
        <v/>
      </c>
      <c r="AP424" s="293"/>
      <c r="AQ424" s="298" t="str">
        <f t="shared" ca="1" si="134"/>
        <v/>
      </c>
      <c r="AR424" s="293"/>
      <c r="AS424" s="298" t="str">
        <f t="shared" ca="1" si="135"/>
        <v/>
      </c>
      <c r="AT424" s="293"/>
      <c r="AU424" s="298" t="str">
        <f t="shared" ca="1" si="136"/>
        <v/>
      </c>
      <c r="AV424" s="293"/>
      <c r="AW424" s="298" t="str">
        <f t="shared" ca="1" si="137"/>
        <v/>
      </c>
      <c r="AX424" s="293"/>
      <c r="AY424" s="299"/>
      <c r="AZ424" s="299" t="s">
        <v>5241</v>
      </c>
      <c r="BA424" s="299"/>
      <c r="BB424" s="299"/>
      <c r="BC424" s="299"/>
      <c r="BD424" s="299"/>
      <c r="BE424" s="299"/>
      <c r="BF424" s="299"/>
      <c r="BG424" s="299"/>
      <c r="BH424" s="300"/>
      <c r="BI424" s="301" t="str">
        <f t="shared" si="138"/>
        <v>-41000</v>
      </c>
      <c r="BJ424" s="301" t="e">
        <f ca="1">VLOOKUP(A424,資産数量・単位記入シート!$A$3:$AD$1000,30,)</f>
        <v>#N/A</v>
      </c>
      <c r="BK424" s="301">
        <f ca="1">SUMIF(公営の設計監督費!$A$2:$B$1956,工事情報入力シート!BI424,公営の設計監督費!$B$2:$B$1956)</f>
        <v>0</v>
      </c>
    </row>
    <row r="425" spans="1:63" ht="20.25" customHeight="1">
      <c r="A425" s="288" t="str">
        <f t="shared" ca="1" si="120"/>
        <v>----------</v>
      </c>
      <c r="B425" s="289" t="str">
        <f t="shared" ca="1" si="122"/>
        <v/>
      </c>
      <c r="C425" s="290"/>
      <c r="D425" s="291"/>
      <c r="E425" s="292">
        <v>41100</v>
      </c>
      <c r="F425" s="293"/>
      <c r="G425" s="293"/>
      <c r="H425" s="293"/>
      <c r="I425" s="294"/>
      <c r="J425" s="294"/>
      <c r="K425" s="294"/>
      <c r="L425" s="295"/>
      <c r="M425" s="296" t="str">
        <f t="shared" ca="1" si="123"/>
        <v/>
      </c>
      <c r="N425" s="296" t="str">
        <f ca="1">IFERROR(IF(INDIRECT(ADDRESS(ROW(),$M$1))&lt;&gt;"",INDIRECT(ADDRESS(ROW(),$M$1))*VLOOKUP(INDIRECT(ADDRESS(ROW(),$I$1)),リスト!$A:$B,2,FALSE),""),"")</f>
        <v/>
      </c>
      <c r="O425" s="295"/>
      <c r="P425" s="296" t="str">
        <f t="shared" ca="1" si="124"/>
        <v/>
      </c>
      <c r="Q425" s="294"/>
      <c r="R425" s="295"/>
      <c r="S425" s="296" t="str">
        <f t="shared" ca="1" si="125"/>
        <v/>
      </c>
      <c r="T425" s="296" t="str">
        <f ca="1">IFERROR(IF(INDIRECT(ADDRESS(ROW(),$S$1))&lt;&gt;"",INDIRECT(ADDRESS(ROW(),$S$1))*VLOOKUP(INDIRECT(ADDRESS(ROW(),$I$1)),リスト!$A:$B,2,FALSE),""),"")</f>
        <v/>
      </c>
      <c r="U425" s="295"/>
      <c r="V425" s="296" t="str">
        <f t="shared" ca="1" si="126"/>
        <v/>
      </c>
      <c r="W425" s="295"/>
      <c r="X425" s="295"/>
      <c r="Y425" s="297" t="str">
        <f t="shared" ca="1" si="127"/>
        <v/>
      </c>
      <c r="Z425" s="293"/>
      <c r="AA425" s="298" t="str">
        <f t="shared" ca="1" si="128"/>
        <v/>
      </c>
      <c r="AB425" s="293"/>
      <c r="AC425" s="298" t="str">
        <f t="shared" ca="1" si="129"/>
        <v/>
      </c>
      <c r="AD425" s="293"/>
      <c r="AE425" s="298" t="str">
        <f t="shared" ca="1" si="130"/>
        <v/>
      </c>
      <c r="AF425" s="293"/>
      <c r="AG425" s="293"/>
      <c r="AH425" s="298" t="str">
        <f t="shared" ca="1" si="131"/>
        <v/>
      </c>
      <c r="AI425" s="293"/>
      <c r="AJ425" s="298" t="str">
        <f t="shared" ca="1" si="132"/>
        <v/>
      </c>
      <c r="AK425" s="298" t="str">
        <f t="shared" ca="1" si="121"/>
        <v/>
      </c>
      <c r="AL425" s="293"/>
      <c r="AM425" s="298" t="str">
        <f t="shared" ca="1" si="133"/>
        <v/>
      </c>
      <c r="AN425" s="293"/>
      <c r="AO425" s="298" t="str">
        <f t="shared" ca="1" si="139"/>
        <v/>
      </c>
      <c r="AP425" s="293"/>
      <c r="AQ425" s="298" t="str">
        <f t="shared" ca="1" si="134"/>
        <v/>
      </c>
      <c r="AR425" s="293"/>
      <c r="AS425" s="298" t="str">
        <f t="shared" ca="1" si="135"/>
        <v/>
      </c>
      <c r="AT425" s="293"/>
      <c r="AU425" s="298" t="str">
        <f t="shared" ca="1" si="136"/>
        <v/>
      </c>
      <c r="AV425" s="293"/>
      <c r="AW425" s="298" t="str">
        <f t="shared" ca="1" si="137"/>
        <v/>
      </c>
      <c r="AX425" s="293"/>
      <c r="AY425" s="299"/>
      <c r="AZ425" s="299" t="s">
        <v>5241</v>
      </c>
      <c r="BA425" s="299"/>
      <c r="BB425" s="299"/>
      <c r="BC425" s="299"/>
      <c r="BD425" s="299"/>
      <c r="BE425" s="299"/>
      <c r="BF425" s="299"/>
      <c r="BG425" s="299"/>
      <c r="BH425" s="300"/>
      <c r="BI425" s="301" t="str">
        <f t="shared" si="138"/>
        <v>-41100</v>
      </c>
      <c r="BJ425" s="301" t="e">
        <f ca="1">VLOOKUP(A425,資産数量・単位記入シート!$A$3:$AD$1000,30,)</f>
        <v>#N/A</v>
      </c>
      <c r="BK425" s="301">
        <f ca="1">SUMIF(公営の設計監督費!$A$2:$B$1956,工事情報入力シート!BI425,公営の設計監督費!$B$2:$B$1956)</f>
        <v>0</v>
      </c>
    </row>
    <row r="426" spans="1:63" ht="20.25" customHeight="1">
      <c r="A426" s="288" t="str">
        <f t="shared" ca="1" si="120"/>
        <v>----------</v>
      </c>
      <c r="B426" s="289" t="str">
        <f t="shared" ca="1" si="122"/>
        <v/>
      </c>
      <c r="C426" s="290"/>
      <c r="D426" s="291"/>
      <c r="E426" s="292">
        <v>41200</v>
      </c>
      <c r="F426" s="293"/>
      <c r="G426" s="293"/>
      <c r="H426" s="293"/>
      <c r="I426" s="294"/>
      <c r="J426" s="294"/>
      <c r="K426" s="294"/>
      <c r="L426" s="295"/>
      <c r="M426" s="296" t="str">
        <f t="shared" ca="1" si="123"/>
        <v/>
      </c>
      <c r="N426" s="296" t="str">
        <f ca="1">IFERROR(IF(INDIRECT(ADDRESS(ROW(),$M$1))&lt;&gt;"",INDIRECT(ADDRESS(ROW(),$M$1))*VLOOKUP(INDIRECT(ADDRESS(ROW(),$I$1)),リスト!$A:$B,2,FALSE),""),"")</f>
        <v/>
      </c>
      <c r="O426" s="295"/>
      <c r="P426" s="296" t="str">
        <f t="shared" ca="1" si="124"/>
        <v/>
      </c>
      <c r="Q426" s="294"/>
      <c r="R426" s="295"/>
      <c r="S426" s="296" t="str">
        <f t="shared" ca="1" si="125"/>
        <v/>
      </c>
      <c r="T426" s="296" t="str">
        <f ca="1">IFERROR(IF(INDIRECT(ADDRESS(ROW(),$S$1))&lt;&gt;"",INDIRECT(ADDRESS(ROW(),$S$1))*VLOOKUP(INDIRECT(ADDRESS(ROW(),$I$1)),リスト!$A:$B,2,FALSE),""),"")</f>
        <v/>
      </c>
      <c r="U426" s="295"/>
      <c r="V426" s="296" t="str">
        <f t="shared" ca="1" si="126"/>
        <v/>
      </c>
      <c r="W426" s="295"/>
      <c r="X426" s="295"/>
      <c r="Y426" s="297" t="str">
        <f t="shared" ca="1" si="127"/>
        <v/>
      </c>
      <c r="Z426" s="293"/>
      <c r="AA426" s="298" t="str">
        <f t="shared" ca="1" si="128"/>
        <v/>
      </c>
      <c r="AB426" s="293"/>
      <c r="AC426" s="298" t="str">
        <f t="shared" ca="1" si="129"/>
        <v/>
      </c>
      <c r="AD426" s="293"/>
      <c r="AE426" s="298" t="str">
        <f t="shared" ca="1" si="130"/>
        <v/>
      </c>
      <c r="AF426" s="293"/>
      <c r="AG426" s="293"/>
      <c r="AH426" s="298" t="str">
        <f t="shared" ca="1" si="131"/>
        <v/>
      </c>
      <c r="AI426" s="293"/>
      <c r="AJ426" s="298" t="str">
        <f t="shared" ca="1" si="132"/>
        <v/>
      </c>
      <c r="AK426" s="298" t="str">
        <f t="shared" ca="1" si="121"/>
        <v/>
      </c>
      <c r="AL426" s="293"/>
      <c r="AM426" s="298" t="str">
        <f t="shared" ca="1" si="133"/>
        <v/>
      </c>
      <c r="AN426" s="293"/>
      <c r="AO426" s="298" t="str">
        <f t="shared" ca="1" si="139"/>
        <v/>
      </c>
      <c r="AP426" s="293"/>
      <c r="AQ426" s="298" t="str">
        <f t="shared" ca="1" si="134"/>
        <v/>
      </c>
      <c r="AR426" s="293"/>
      <c r="AS426" s="298" t="str">
        <f t="shared" ca="1" si="135"/>
        <v/>
      </c>
      <c r="AT426" s="293"/>
      <c r="AU426" s="298" t="str">
        <f t="shared" ca="1" si="136"/>
        <v/>
      </c>
      <c r="AV426" s="293"/>
      <c r="AW426" s="298" t="str">
        <f t="shared" ca="1" si="137"/>
        <v/>
      </c>
      <c r="AX426" s="293"/>
      <c r="AY426" s="299"/>
      <c r="AZ426" s="299" t="s">
        <v>5241</v>
      </c>
      <c r="BA426" s="299"/>
      <c r="BB426" s="299"/>
      <c r="BC426" s="299"/>
      <c r="BD426" s="299"/>
      <c r="BE426" s="299"/>
      <c r="BF426" s="299"/>
      <c r="BG426" s="299"/>
      <c r="BH426" s="300"/>
      <c r="BI426" s="301" t="str">
        <f t="shared" si="138"/>
        <v>-41200</v>
      </c>
      <c r="BJ426" s="301" t="e">
        <f ca="1">VLOOKUP(A426,資産数量・単位記入シート!$A$3:$AD$1000,30,)</f>
        <v>#N/A</v>
      </c>
      <c r="BK426" s="301">
        <f ca="1">SUMIF(公営の設計監督費!$A$2:$B$1956,工事情報入力シート!BI426,公営の設計監督費!$B$2:$B$1956)</f>
        <v>0</v>
      </c>
    </row>
    <row r="427" spans="1:63" ht="20.25" customHeight="1">
      <c r="A427" s="288" t="str">
        <f t="shared" ca="1" si="120"/>
        <v>----------</v>
      </c>
      <c r="B427" s="289" t="str">
        <f t="shared" ca="1" si="122"/>
        <v/>
      </c>
      <c r="C427" s="290"/>
      <c r="D427" s="291"/>
      <c r="E427" s="292">
        <v>41300</v>
      </c>
      <c r="F427" s="293"/>
      <c r="G427" s="293"/>
      <c r="H427" s="293"/>
      <c r="I427" s="294"/>
      <c r="J427" s="294"/>
      <c r="K427" s="294"/>
      <c r="L427" s="295"/>
      <c r="M427" s="296" t="str">
        <f t="shared" ca="1" si="123"/>
        <v/>
      </c>
      <c r="N427" s="296" t="str">
        <f ca="1">IFERROR(IF(INDIRECT(ADDRESS(ROW(),$M$1))&lt;&gt;"",INDIRECT(ADDRESS(ROW(),$M$1))*VLOOKUP(INDIRECT(ADDRESS(ROW(),$I$1)),リスト!$A:$B,2,FALSE),""),"")</f>
        <v/>
      </c>
      <c r="O427" s="295"/>
      <c r="P427" s="296" t="str">
        <f t="shared" ca="1" si="124"/>
        <v/>
      </c>
      <c r="Q427" s="294"/>
      <c r="R427" s="295"/>
      <c r="S427" s="296" t="str">
        <f t="shared" ca="1" si="125"/>
        <v/>
      </c>
      <c r="T427" s="296" t="str">
        <f ca="1">IFERROR(IF(INDIRECT(ADDRESS(ROW(),$S$1))&lt;&gt;"",INDIRECT(ADDRESS(ROW(),$S$1))*VLOOKUP(INDIRECT(ADDRESS(ROW(),$I$1)),リスト!$A:$B,2,FALSE),""),"")</f>
        <v/>
      </c>
      <c r="U427" s="295"/>
      <c r="V427" s="296" t="str">
        <f t="shared" ca="1" si="126"/>
        <v/>
      </c>
      <c r="W427" s="295"/>
      <c r="X427" s="295"/>
      <c r="Y427" s="297" t="str">
        <f t="shared" ca="1" si="127"/>
        <v/>
      </c>
      <c r="Z427" s="293"/>
      <c r="AA427" s="298" t="str">
        <f t="shared" ca="1" si="128"/>
        <v/>
      </c>
      <c r="AB427" s="293"/>
      <c r="AC427" s="298" t="str">
        <f t="shared" ca="1" si="129"/>
        <v/>
      </c>
      <c r="AD427" s="293"/>
      <c r="AE427" s="298" t="str">
        <f t="shared" ca="1" si="130"/>
        <v/>
      </c>
      <c r="AF427" s="293"/>
      <c r="AG427" s="293"/>
      <c r="AH427" s="298" t="str">
        <f t="shared" ca="1" si="131"/>
        <v/>
      </c>
      <c r="AI427" s="293"/>
      <c r="AJ427" s="298" t="str">
        <f t="shared" ca="1" si="132"/>
        <v/>
      </c>
      <c r="AK427" s="298" t="str">
        <f t="shared" ca="1" si="121"/>
        <v/>
      </c>
      <c r="AL427" s="293"/>
      <c r="AM427" s="298" t="str">
        <f t="shared" ca="1" si="133"/>
        <v/>
      </c>
      <c r="AN427" s="293"/>
      <c r="AO427" s="298" t="str">
        <f t="shared" ca="1" si="139"/>
        <v/>
      </c>
      <c r="AP427" s="293"/>
      <c r="AQ427" s="298" t="str">
        <f t="shared" ca="1" si="134"/>
        <v/>
      </c>
      <c r="AR427" s="293"/>
      <c r="AS427" s="298" t="str">
        <f t="shared" ca="1" si="135"/>
        <v/>
      </c>
      <c r="AT427" s="293"/>
      <c r="AU427" s="298" t="str">
        <f t="shared" ca="1" si="136"/>
        <v/>
      </c>
      <c r="AV427" s="293"/>
      <c r="AW427" s="298" t="str">
        <f t="shared" ca="1" si="137"/>
        <v/>
      </c>
      <c r="AX427" s="293"/>
      <c r="AY427" s="299"/>
      <c r="AZ427" s="299" t="s">
        <v>5241</v>
      </c>
      <c r="BA427" s="299"/>
      <c r="BB427" s="299"/>
      <c r="BC427" s="299"/>
      <c r="BD427" s="299"/>
      <c r="BE427" s="299"/>
      <c r="BF427" s="299"/>
      <c r="BG427" s="299"/>
      <c r="BH427" s="300"/>
      <c r="BI427" s="301" t="str">
        <f t="shared" si="138"/>
        <v>-41300</v>
      </c>
      <c r="BJ427" s="301" t="e">
        <f ca="1">VLOOKUP(A427,資産数量・単位記入シート!$A$3:$AD$1000,30,)</f>
        <v>#N/A</v>
      </c>
      <c r="BK427" s="301">
        <f ca="1">SUMIF(公営の設計監督費!$A$2:$B$1956,工事情報入力シート!BI427,公営の設計監督費!$B$2:$B$1956)</f>
        <v>0</v>
      </c>
    </row>
    <row r="428" spans="1:63" ht="20.25" customHeight="1">
      <c r="A428" s="288" t="str">
        <f t="shared" ca="1" si="120"/>
        <v>----------</v>
      </c>
      <c r="B428" s="289" t="str">
        <f t="shared" ca="1" si="122"/>
        <v/>
      </c>
      <c r="C428" s="290"/>
      <c r="D428" s="291"/>
      <c r="E428" s="292">
        <v>41400</v>
      </c>
      <c r="F428" s="293"/>
      <c r="G428" s="293"/>
      <c r="H428" s="293"/>
      <c r="I428" s="294"/>
      <c r="J428" s="294"/>
      <c r="K428" s="294"/>
      <c r="L428" s="295"/>
      <c r="M428" s="296" t="str">
        <f t="shared" ca="1" si="123"/>
        <v/>
      </c>
      <c r="N428" s="296" t="str">
        <f ca="1">IFERROR(IF(INDIRECT(ADDRESS(ROW(),$M$1))&lt;&gt;"",INDIRECT(ADDRESS(ROW(),$M$1))*VLOOKUP(INDIRECT(ADDRESS(ROW(),$I$1)),リスト!$A:$B,2,FALSE),""),"")</f>
        <v/>
      </c>
      <c r="O428" s="295"/>
      <c r="P428" s="296" t="str">
        <f t="shared" ca="1" si="124"/>
        <v/>
      </c>
      <c r="Q428" s="294"/>
      <c r="R428" s="295"/>
      <c r="S428" s="296" t="str">
        <f t="shared" ca="1" si="125"/>
        <v/>
      </c>
      <c r="T428" s="296" t="str">
        <f ca="1">IFERROR(IF(INDIRECT(ADDRESS(ROW(),$S$1))&lt;&gt;"",INDIRECT(ADDRESS(ROW(),$S$1))*VLOOKUP(INDIRECT(ADDRESS(ROW(),$I$1)),リスト!$A:$B,2,FALSE),""),"")</f>
        <v/>
      </c>
      <c r="U428" s="295"/>
      <c r="V428" s="296" t="str">
        <f t="shared" ca="1" si="126"/>
        <v/>
      </c>
      <c r="W428" s="295"/>
      <c r="X428" s="295"/>
      <c r="Y428" s="297" t="str">
        <f t="shared" ca="1" si="127"/>
        <v/>
      </c>
      <c r="Z428" s="293"/>
      <c r="AA428" s="298" t="str">
        <f t="shared" ca="1" si="128"/>
        <v/>
      </c>
      <c r="AB428" s="293"/>
      <c r="AC428" s="298" t="str">
        <f t="shared" ca="1" si="129"/>
        <v/>
      </c>
      <c r="AD428" s="293"/>
      <c r="AE428" s="298" t="str">
        <f t="shared" ca="1" si="130"/>
        <v/>
      </c>
      <c r="AF428" s="293"/>
      <c r="AG428" s="293"/>
      <c r="AH428" s="298" t="str">
        <f t="shared" ca="1" si="131"/>
        <v/>
      </c>
      <c r="AI428" s="293"/>
      <c r="AJ428" s="298" t="str">
        <f t="shared" ca="1" si="132"/>
        <v/>
      </c>
      <c r="AK428" s="298" t="str">
        <f t="shared" ca="1" si="121"/>
        <v/>
      </c>
      <c r="AL428" s="293"/>
      <c r="AM428" s="298" t="str">
        <f t="shared" ca="1" si="133"/>
        <v/>
      </c>
      <c r="AN428" s="293"/>
      <c r="AO428" s="298" t="str">
        <f t="shared" ca="1" si="139"/>
        <v/>
      </c>
      <c r="AP428" s="293"/>
      <c r="AQ428" s="298" t="str">
        <f t="shared" ca="1" si="134"/>
        <v/>
      </c>
      <c r="AR428" s="293"/>
      <c r="AS428" s="298" t="str">
        <f t="shared" ca="1" si="135"/>
        <v/>
      </c>
      <c r="AT428" s="293"/>
      <c r="AU428" s="298" t="str">
        <f t="shared" ca="1" si="136"/>
        <v/>
      </c>
      <c r="AV428" s="293"/>
      <c r="AW428" s="298" t="str">
        <f t="shared" ca="1" si="137"/>
        <v/>
      </c>
      <c r="AX428" s="293"/>
      <c r="AY428" s="299"/>
      <c r="AZ428" s="299" t="s">
        <v>5241</v>
      </c>
      <c r="BA428" s="299"/>
      <c r="BB428" s="299"/>
      <c r="BC428" s="299"/>
      <c r="BD428" s="299"/>
      <c r="BE428" s="299"/>
      <c r="BF428" s="299"/>
      <c r="BG428" s="299"/>
      <c r="BH428" s="300"/>
      <c r="BI428" s="301" t="str">
        <f t="shared" si="138"/>
        <v>-41400</v>
      </c>
      <c r="BJ428" s="301" t="e">
        <f ca="1">VLOOKUP(A428,資産数量・単位記入シート!$A$3:$AD$1000,30,)</f>
        <v>#N/A</v>
      </c>
      <c r="BK428" s="301">
        <f ca="1">SUMIF(公営の設計監督費!$A$2:$B$1956,工事情報入力シート!BI428,公営の設計監督費!$B$2:$B$1956)</f>
        <v>0</v>
      </c>
    </row>
    <row r="429" spans="1:63" ht="20.25" customHeight="1">
      <c r="A429" s="288" t="str">
        <f t="shared" ca="1" si="120"/>
        <v>----------</v>
      </c>
      <c r="B429" s="289" t="str">
        <f t="shared" ca="1" si="122"/>
        <v/>
      </c>
      <c r="C429" s="290"/>
      <c r="D429" s="291"/>
      <c r="E429" s="292">
        <v>41500</v>
      </c>
      <c r="F429" s="293"/>
      <c r="G429" s="293"/>
      <c r="H429" s="293"/>
      <c r="I429" s="294"/>
      <c r="J429" s="294"/>
      <c r="K429" s="294"/>
      <c r="L429" s="295"/>
      <c r="M429" s="296" t="str">
        <f t="shared" ca="1" si="123"/>
        <v/>
      </c>
      <c r="N429" s="296" t="str">
        <f ca="1">IFERROR(IF(INDIRECT(ADDRESS(ROW(),$M$1))&lt;&gt;"",INDIRECT(ADDRESS(ROW(),$M$1))*VLOOKUP(INDIRECT(ADDRESS(ROW(),$I$1)),リスト!$A:$B,2,FALSE),""),"")</f>
        <v/>
      </c>
      <c r="O429" s="295"/>
      <c r="P429" s="296" t="str">
        <f t="shared" ca="1" si="124"/>
        <v/>
      </c>
      <c r="Q429" s="294"/>
      <c r="R429" s="295"/>
      <c r="S429" s="296" t="str">
        <f t="shared" ca="1" si="125"/>
        <v/>
      </c>
      <c r="T429" s="296" t="str">
        <f ca="1">IFERROR(IF(INDIRECT(ADDRESS(ROW(),$S$1))&lt;&gt;"",INDIRECT(ADDRESS(ROW(),$S$1))*VLOOKUP(INDIRECT(ADDRESS(ROW(),$I$1)),リスト!$A:$B,2,FALSE),""),"")</f>
        <v/>
      </c>
      <c r="U429" s="295"/>
      <c r="V429" s="296" t="str">
        <f t="shared" ca="1" si="126"/>
        <v/>
      </c>
      <c r="W429" s="295"/>
      <c r="X429" s="295"/>
      <c r="Y429" s="297" t="str">
        <f t="shared" ca="1" si="127"/>
        <v/>
      </c>
      <c r="Z429" s="293"/>
      <c r="AA429" s="298" t="str">
        <f t="shared" ca="1" si="128"/>
        <v/>
      </c>
      <c r="AB429" s="293"/>
      <c r="AC429" s="298" t="str">
        <f t="shared" ca="1" si="129"/>
        <v/>
      </c>
      <c r="AD429" s="293"/>
      <c r="AE429" s="298" t="str">
        <f t="shared" ca="1" si="130"/>
        <v/>
      </c>
      <c r="AF429" s="293"/>
      <c r="AG429" s="293"/>
      <c r="AH429" s="298" t="str">
        <f t="shared" ca="1" si="131"/>
        <v/>
      </c>
      <c r="AI429" s="293"/>
      <c r="AJ429" s="298" t="str">
        <f t="shared" ca="1" si="132"/>
        <v/>
      </c>
      <c r="AK429" s="298" t="str">
        <f t="shared" ca="1" si="121"/>
        <v/>
      </c>
      <c r="AL429" s="293"/>
      <c r="AM429" s="298" t="str">
        <f t="shared" ca="1" si="133"/>
        <v/>
      </c>
      <c r="AN429" s="293"/>
      <c r="AO429" s="298" t="str">
        <f t="shared" ca="1" si="139"/>
        <v/>
      </c>
      <c r="AP429" s="293"/>
      <c r="AQ429" s="298" t="str">
        <f t="shared" ca="1" si="134"/>
        <v/>
      </c>
      <c r="AR429" s="293"/>
      <c r="AS429" s="298" t="str">
        <f t="shared" ca="1" si="135"/>
        <v/>
      </c>
      <c r="AT429" s="293"/>
      <c r="AU429" s="298" t="str">
        <f t="shared" ca="1" si="136"/>
        <v/>
      </c>
      <c r="AV429" s="293"/>
      <c r="AW429" s="298" t="str">
        <f t="shared" ca="1" si="137"/>
        <v/>
      </c>
      <c r="AX429" s="293"/>
      <c r="AY429" s="299"/>
      <c r="AZ429" s="299" t="s">
        <v>5241</v>
      </c>
      <c r="BA429" s="299"/>
      <c r="BB429" s="299"/>
      <c r="BC429" s="299"/>
      <c r="BD429" s="299"/>
      <c r="BE429" s="299"/>
      <c r="BF429" s="299"/>
      <c r="BG429" s="299"/>
      <c r="BH429" s="300"/>
      <c r="BI429" s="301" t="str">
        <f t="shared" si="138"/>
        <v>-41500</v>
      </c>
      <c r="BJ429" s="301" t="e">
        <f ca="1">VLOOKUP(A429,資産数量・単位記入シート!$A$3:$AD$1000,30,)</f>
        <v>#N/A</v>
      </c>
      <c r="BK429" s="301">
        <f ca="1">SUMIF(公営の設計監督費!$A$2:$B$1956,工事情報入力シート!BI429,公営の設計監督費!$B$2:$B$1956)</f>
        <v>0</v>
      </c>
    </row>
    <row r="430" spans="1:63" ht="20.25" customHeight="1">
      <c r="A430" s="288" t="str">
        <f t="shared" ca="1" si="120"/>
        <v>----------</v>
      </c>
      <c r="B430" s="289" t="str">
        <f t="shared" ca="1" si="122"/>
        <v/>
      </c>
      <c r="C430" s="290"/>
      <c r="D430" s="291"/>
      <c r="E430" s="292">
        <v>41600</v>
      </c>
      <c r="F430" s="293"/>
      <c r="G430" s="293"/>
      <c r="H430" s="293"/>
      <c r="I430" s="294"/>
      <c r="J430" s="294"/>
      <c r="K430" s="294"/>
      <c r="L430" s="295"/>
      <c r="M430" s="296" t="str">
        <f t="shared" ca="1" si="123"/>
        <v/>
      </c>
      <c r="N430" s="296" t="str">
        <f ca="1">IFERROR(IF(INDIRECT(ADDRESS(ROW(),$M$1))&lt;&gt;"",INDIRECT(ADDRESS(ROW(),$M$1))*VLOOKUP(INDIRECT(ADDRESS(ROW(),$I$1)),リスト!$A:$B,2,FALSE),""),"")</f>
        <v/>
      </c>
      <c r="O430" s="295"/>
      <c r="P430" s="296" t="str">
        <f t="shared" ca="1" si="124"/>
        <v/>
      </c>
      <c r="Q430" s="294"/>
      <c r="R430" s="295"/>
      <c r="S430" s="296" t="str">
        <f t="shared" ca="1" si="125"/>
        <v/>
      </c>
      <c r="T430" s="296" t="str">
        <f ca="1">IFERROR(IF(INDIRECT(ADDRESS(ROW(),$S$1))&lt;&gt;"",INDIRECT(ADDRESS(ROW(),$S$1))*VLOOKUP(INDIRECT(ADDRESS(ROW(),$I$1)),リスト!$A:$B,2,FALSE),""),"")</f>
        <v/>
      </c>
      <c r="U430" s="295"/>
      <c r="V430" s="296" t="str">
        <f t="shared" ca="1" si="126"/>
        <v/>
      </c>
      <c r="W430" s="295"/>
      <c r="X430" s="295"/>
      <c r="Y430" s="297" t="str">
        <f t="shared" ca="1" si="127"/>
        <v/>
      </c>
      <c r="Z430" s="293"/>
      <c r="AA430" s="298" t="str">
        <f t="shared" ca="1" si="128"/>
        <v/>
      </c>
      <c r="AB430" s="293"/>
      <c r="AC430" s="298" t="str">
        <f t="shared" ca="1" si="129"/>
        <v/>
      </c>
      <c r="AD430" s="293"/>
      <c r="AE430" s="298" t="str">
        <f t="shared" ca="1" si="130"/>
        <v/>
      </c>
      <c r="AF430" s="293"/>
      <c r="AG430" s="293"/>
      <c r="AH430" s="298" t="str">
        <f t="shared" ca="1" si="131"/>
        <v/>
      </c>
      <c r="AI430" s="293"/>
      <c r="AJ430" s="298" t="str">
        <f t="shared" ca="1" si="132"/>
        <v/>
      </c>
      <c r="AK430" s="298" t="str">
        <f t="shared" ca="1" si="121"/>
        <v/>
      </c>
      <c r="AL430" s="293"/>
      <c r="AM430" s="298" t="str">
        <f t="shared" ca="1" si="133"/>
        <v/>
      </c>
      <c r="AN430" s="293"/>
      <c r="AO430" s="298" t="str">
        <f t="shared" ca="1" si="139"/>
        <v/>
      </c>
      <c r="AP430" s="293"/>
      <c r="AQ430" s="298" t="str">
        <f t="shared" ca="1" si="134"/>
        <v/>
      </c>
      <c r="AR430" s="293"/>
      <c r="AS430" s="298" t="str">
        <f t="shared" ca="1" si="135"/>
        <v/>
      </c>
      <c r="AT430" s="293"/>
      <c r="AU430" s="298" t="str">
        <f t="shared" ca="1" si="136"/>
        <v/>
      </c>
      <c r="AV430" s="293"/>
      <c r="AW430" s="298" t="str">
        <f t="shared" ca="1" si="137"/>
        <v/>
      </c>
      <c r="AX430" s="293"/>
      <c r="AY430" s="299"/>
      <c r="AZ430" s="299" t="s">
        <v>5241</v>
      </c>
      <c r="BA430" s="299"/>
      <c r="BB430" s="299"/>
      <c r="BC430" s="299"/>
      <c r="BD430" s="299"/>
      <c r="BE430" s="299"/>
      <c r="BF430" s="299"/>
      <c r="BG430" s="299"/>
      <c r="BH430" s="300"/>
      <c r="BI430" s="301" t="str">
        <f t="shared" si="138"/>
        <v>-41600</v>
      </c>
      <c r="BJ430" s="301" t="e">
        <f ca="1">VLOOKUP(A430,資産数量・単位記入シート!$A$3:$AD$1000,30,)</f>
        <v>#N/A</v>
      </c>
      <c r="BK430" s="301">
        <f ca="1">SUMIF(公営の設計監督費!$A$2:$B$1956,工事情報入力シート!BI430,公営の設計監督費!$B$2:$B$1956)</f>
        <v>0</v>
      </c>
    </row>
    <row r="431" spans="1:63" ht="20.25" customHeight="1">
      <c r="A431" s="288" t="str">
        <f t="shared" ca="1" si="120"/>
        <v>----------</v>
      </c>
      <c r="B431" s="289" t="str">
        <f t="shared" ca="1" si="122"/>
        <v/>
      </c>
      <c r="C431" s="290"/>
      <c r="D431" s="291"/>
      <c r="E431" s="292">
        <v>41700</v>
      </c>
      <c r="F431" s="293"/>
      <c r="G431" s="293"/>
      <c r="H431" s="293"/>
      <c r="I431" s="294"/>
      <c r="J431" s="294"/>
      <c r="K431" s="294"/>
      <c r="L431" s="295"/>
      <c r="M431" s="296" t="str">
        <f t="shared" ca="1" si="123"/>
        <v/>
      </c>
      <c r="N431" s="296" t="str">
        <f ca="1">IFERROR(IF(INDIRECT(ADDRESS(ROW(),$M$1))&lt;&gt;"",INDIRECT(ADDRESS(ROW(),$M$1))*VLOOKUP(INDIRECT(ADDRESS(ROW(),$I$1)),リスト!$A:$B,2,FALSE),""),"")</f>
        <v/>
      </c>
      <c r="O431" s="295"/>
      <c r="P431" s="296" t="str">
        <f t="shared" ca="1" si="124"/>
        <v/>
      </c>
      <c r="Q431" s="294"/>
      <c r="R431" s="295"/>
      <c r="S431" s="296" t="str">
        <f t="shared" ca="1" si="125"/>
        <v/>
      </c>
      <c r="T431" s="296" t="str">
        <f ca="1">IFERROR(IF(INDIRECT(ADDRESS(ROW(),$S$1))&lt;&gt;"",INDIRECT(ADDRESS(ROW(),$S$1))*VLOOKUP(INDIRECT(ADDRESS(ROW(),$I$1)),リスト!$A:$B,2,FALSE),""),"")</f>
        <v/>
      </c>
      <c r="U431" s="295"/>
      <c r="V431" s="296" t="str">
        <f t="shared" ca="1" si="126"/>
        <v/>
      </c>
      <c r="W431" s="295"/>
      <c r="X431" s="295"/>
      <c r="Y431" s="297" t="str">
        <f t="shared" ca="1" si="127"/>
        <v/>
      </c>
      <c r="Z431" s="293"/>
      <c r="AA431" s="298" t="str">
        <f t="shared" ca="1" si="128"/>
        <v/>
      </c>
      <c r="AB431" s="293"/>
      <c r="AC431" s="298" t="str">
        <f t="shared" ca="1" si="129"/>
        <v/>
      </c>
      <c r="AD431" s="293"/>
      <c r="AE431" s="298" t="str">
        <f t="shared" ca="1" si="130"/>
        <v/>
      </c>
      <c r="AF431" s="293"/>
      <c r="AG431" s="293"/>
      <c r="AH431" s="298" t="str">
        <f t="shared" ca="1" si="131"/>
        <v/>
      </c>
      <c r="AI431" s="293"/>
      <c r="AJ431" s="298" t="str">
        <f t="shared" ca="1" si="132"/>
        <v/>
      </c>
      <c r="AK431" s="298" t="str">
        <f t="shared" ca="1" si="121"/>
        <v/>
      </c>
      <c r="AL431" s="293"/>
      <c r="AM431" s="298" t="str">
        <f t="shared" ca="1" si="133"/>
        <v/>
      </c>
      <c r="AN431" s="293"/>
      <c r="AO431" s="298" t="str">
        <f t="shared" ca="1" si="139"/>
        <v/>
      </c>
      <c r="AP431" s="293"/>
      <c r="AQ431" s="298" t="str">
        <f t="shared" ca="1" si="134"/>
        <v/>
      </c>
      <c r="AR431" s="293"/>
      <c r="AS431" s="298" t="str">
        <f t="shared" ca="1" si="135"/>
        <v/>
      </c>
      <c r="AT431" s="293"/>
      <c r="AU431" s="298" t="str">
        <f t="shared" ca="1" si="136"/>
        <v/>
      </c>
      <c r="AV431" s="293"/>
      <c r="AW431" s="298" t="str">
        <f t="shared" ca="1" si="137"/>
        <v/>
      </c>
      <c r="AX431" s="293"/>
      <c r="AY431" s="299"/>
      <c r="AZ431" s="299" t="s">
        <v>5241</v>
      </c>
      <c r="BA431" s="299"/>
      <c r="BB431" s="299"/>
      <c r="BC431" s="299"/>
      <c r="BD431" s="299"/>
      <c r="BE431" s="299"/>
      <c r="BF431" s="299"/>
      <c r="BG431" s="299"/>
      <c r="BH431" s="300"/>
      <c r="BI431" s="301" t="str">
        <f t="shared" si="138"/>
        <v>-41700</v>
      </c>
      <c r="BJ431" s="301" t="e">
        <f ca="1">VLOOKUP(A431,資産数量・単位記入シート!$A$3:$AD$1000,30,)</f>
        <v>#N/A</v>
      </c>
      <c r="BK431" s="301">
        <f ca="1">SUMIF(公営の設計監督費!$A$2:$B$1956,工事情報入力シート!BI431,公営の設計監督費!$B$2:$B$1956)</f>
        <v>0</v>
      </c>
    </row>
    <row r="432" spans="1:63" ht="20.25" customHeight="1">
      <c r="A432" s="288" t="str">
        <f t="shared" ca="1" si="120"/>
        <v>----------</v>
      </c>
      <c r="B432" s="289" t="str">
        <f t="shared" ca="1" si="122"/>
        <v/>
      </c>
      <c r="C432" s="290"/>
      <c r="D432" s="291"/>
      <c r="E432" s="292">
        <v>41800</v>
      </c>
      <c r="F432" s="293"/>
      <c r="G432" s="293"/>
      <c r="H432" s="293"/>
      <c r="I432" s="294"/>
      <c r="J432" s="294"/>
      <c r="K432" s="294"/>
      <c r="L432" s="295"/>
      <c r="M432" s="296" t="str">
        <f t="shared" ca="1" si="123"/>
        <v/>
      </c>
      <c r="N432" s="296" t="str">
        <f ca="1">IFERROR(IF(INDIRECT(ADDRESS(ROW(),$M$1))&lt;&gt;"",INDIRECT(ADDRESS(ROW(),$M$1))*VLOOKUP(INDIRECT(ADDRESS(ROW(),$I$1)),リスト!$A:$B,2,FALSE),""),"")</f>
        <v/>
      </c>
      <c r="O432" s="295"/>
      <c r="P432" s="296" t="str">
        <f t="shared" ca="1" si="124"/>
        <v/>
      </c>
      <c r="Q432" s="294"/>
      <c r="R432" s="295"/>
      <c r="S432" s="296" t="str">
        <f t="shared" ca="1" si="125"/>
        <v/>
      </c>
      <c r="T432" s="296" t="str">
        <f ca="1">IFERROR(IF(INDIRECT(ADDRESS(ROW(),$S$1))&lt;&gt;"",INDIRECT(ADDRESS(ROW(),$S$1))*VLOOKUP(INDIRECT(ADDRESS(ROW(),$I$1)),リスト!$A:$B,2,FALSE),""),"")</f>
        <v/>
      </c>
      <c r="U432" s="295"/>
      <c r="V432" s="296" t="str">
        <f t="shared" ca="1" si="126"/>
        <v/>
      </c>
      <c r="W432" s="295"/>
      <c r="X432" s="295"/>
      <c r="Y432" s="297" t="str">
        <f t="shared" ca="1" si="127"/>
        <v/>
      </c>
      <c r="Z432" s="293"/>
      <c r="AA432" s="298" t="str">
        <f t="shared" ca="1" si="128"/>
        <v/>
      </c>
      <c r="AB432" s="293"/>
      <c r="AC432" s="298" t="str">
        <f t="shared" ca="1" si="129"/>
        <v/>
      </c>
      <c r="AD432" s="293"/>
      <c r="AE432" s="298" t="str">
        <f t="shared" ca="1" si="130"/>
        <v/>
      </c>
      <c r="AF432" s="293"/>
      <c r="AG432" s="293"/>
      <c r="AH432" s="298" t="str">
        <f t="shared" ca="1" si="131"/>
        <v/>
      </c>
      <c r="AI432" s="293"/>
      <c r="AJ432" s="298" t="str">
        <f t="shared" ca="1" si="132"/>
        <v/>
      </c>
      <c r="AK432" s="298" t="str">
        <f t="shared" ca="1" si="121"/>
        <v/>
      </c>
      <c r="AL432" s="293"/>
      <c r="AM432" s="298" t="str">
        <f t="shared" ca="1" si="133"/>
        <v/>
      </c>
      <c r="AN432" s="293"/>
      <c r="AO432" s="298" t="str">
        <f t="shared" ca="1" si="139"/>
        <v/>
      </c>
      <c r="AP432" s="293"/>
      <c r="AQ432" s="298" t="str">
        <f t="shared" ca="1" si="134"/>
        <v/>
      </c>
      <c r="AR432" s="293"/>
      <c r="AS432" s="298" t="str">
        <f t="shared" ca="1" si="135"/>
        <v/>
      </c>
      <c r="AT432" s="293"/>
      <c r="AU432" s="298" t="str">
        <f t="shared" ca="1" si="136"/>
        <v/>
      </c>
      <c r="AV432" s="293"/>
      <c r="AW432" s="298" t="str">
        <f t="shared" ca="1" si="137"/>
        <v/>
      </c>
      <c r="AX432" s="293"/>
      <c r="AY432" s="299"/>
      <c r="AZ432" s="299" t="s">
        <v>5241</v>
      </c>
      <c r="BA432" s="299"/>
      <c r="BB432" s="299"/>
      <c r="BC432" s="299"/>
      <c r="BD432" s="299"/>
      <c r="BE432" s="299"/>
      <c r="BF432" s="299"/>
      <c r="BG432" s="299"/>
      <c r="BH432" s="300"/>
      <c r="BI432" s="301" t="str">
        <f t="shared" si="138"/>
        <v>-41800</v>
      </c>
      <c r="BJ432" s="301" t="e">
        <f ca="1">VLOOKUP(A432,資産数量・単位記入シート!$A$3:$AD$1000,30,)</f>
        <v>#N/A</v>
      </c>
      <c r="BK432" s="301">
        <f ca="1">SUMIF(公営の設計監督費!$A$2:$B$1956,工事情報入力シート!BI432,公営の設計監督費!$B$2:$B$1956)</f>
        <v>0</v>
      </c>
    </row>
    <row r="433" spans="1:63" ht="20.25" customHeight="1">
      <c r="A433" s="288" t="str">
        <f t="shared" ca="1" si="120"/>
        <v>----------</v>
      </c>
      <c r="B433" s="289" t="str">
        <f t="shared" ca="1" si="122"/>
        <v/>
      </c>
      <c r="C433" s="290"/>
      <c r="D433" s="291"/>
      <c r="E433" s="292">
        <v>41900</v>
      </c>
      <c r="F433" s="293"/>
      <c r="G433" s="293"/>
      <c r="H433" s="293"/>
      <c r="I433" s="294"/>
      <c r="J433" s="294"/>
      <c r="K433" s="294"/>
      <c r="L433" s="295"/>
      <c r="M433" s="296" t="str">
        <f t="shared" ca="1" si="123"/>
        <v/>
      </c>
      <c r="N433" s="296" t="str">
        <f ca="1">IFERROR(IF(INDIRECT(ADDRESS(ROW(),$M$1))&lt;&gt;"",INDIRECT(ADDRESS(ROW(),$M$1))*VLOOKUP(INDIRECT(ADDRESS(ROW(),$I$1)),リスト!$A:$B,2,FALSE),""),"")</f>
        <v/>
      </c>
      <c r="O433" s="295"/>
      <c r="P433" s="296" t="str">
        <f t="shared" ca="1" si="124"/>
        <v/>
      </c>
      <c r="Q433" s="294"/>
      <c r="R433" s="295"/>
      <c r="S433" s="296" t="str">
        <f t="shared" ca="1" si="125"/>
        <v/>
      </c>
      <c r="T433" s="296" t="str">
        <f ca="1">IFERROR(IF(INDIRECT(ADDRESS(ROW(),$S$1))&lt;&gt;"",INDIRECT(ADDRESS(ROW(),$S$1))*VLOOKUP(INDIRECT(ADDRESS(ROW(),$I$1)),リスト!$A:$B,2,FALSE),""),"")</f>
        <v/>
      </c>
      <c r="U433" s="295"/>
      <c r="V433" s="296" t="str">
        <f t="shared" ca="1" si="126"/>
        <v/>
      </c>
      <c r="W433" s="295"/>
      <c r="X433" s="295"/>
      <c r="Y433" s="297" t="str">
        <f t="shared" ca="1" si="127"/>
        <v/>
      </c>
      <c r="Z433" s="293"/>
      <c r="AA433" s="298" t="str">
        <f t="shared" ca="1" si="128"/>
        <v/>
      </c>
      <c r="AB433" s="293"/>
      <c r="AC433" s="298" t="str">
        <f t="shared" ca="1" si="129"/>
        <v/>
      </c>
      <c r="AD433" s="293"/>
      <c r="AE433" s="298" t="str">
        <f t="shared" ca="1" si="130"/>
        <v/>
      </c>
      <c r="AF433" s="293"/>
      <c r="AG433" s="293"/>
      <c r="AH433" s="298" t="str">
        <f t="shared" ca="1" si="131"/>
        <v/>
      </c>
      <c r="AI433" s="293"/>
      <c r="AJ433" s="298" t="str">
        <f t="shared" ca="1" si="132"/>
        <v/>
      </c>
      <c r="AK433" s="298" t="str">
        <f t="shared" ca="1" si="121"/>
        <v/>
      </c>
      <c r="AL433" s="293"/>
      <c r="AM433" s="298" t="str">
        <f t="shared" ca="1" si="133"/>
        <v/>
      </c>
      <c r="AN433" s="293"/>
      <c r="AO433" s="298" t="str">
        <f t="shared" ca="1" si="139"/>
        <v/>
      </c>
      <c r="AP433" s="293"/>
      <c r="AQ433" s="298" t="str">
        <f t="shared" ca="1" si="134"/>
        <v/>
      </c>
      <c r="AR433" s="293"/>
      <c r="AS433" s="298" t="str">
        <f t="shared" ca="1" si="135"/>
        <v/>
      </c>
      <c r="AT433" s="293"/>
      <c r="AU433" s="298" t="str">
        <f t="shared" ca="1" si="136"/>
        <v/>
      </c>
      <c r="AV433" s="293"/>
      <c r="AW433" s="298" t="str">
        <f t="shared" ca="1" si="137"/>
        <v/>
      </c>
      <c r="AX433" s="293"/>
      <c r="AY433" s="299"/>
      <c r="AZ433" s="299" t="s">
        <v>5241</v>
      </c>
      <c r="BA433" s="299"/>
      <c r="BB433" s="299"/>
      <c r="BC433" s="299"/>
      <c r="BD433" s="299"/>
      <c r="BE433" s="299"/>
      <c r="BF433" s="299"/>
      <c r="BG433" s="299"/>
      <c r="BH433" s="300"/>
      <c r="BI433" s="301" t="str">
        <f t="shared" si="138"/>
        <v>-41900</v>
      </c>
      <c r="BJ433" s="301" t="e">
        <f ca="1">VLOOKUP(A433,資産数量・単位記入シート!$A$3:$AD$1000,30,)</f>
        <v>#N/A</v>
      </c>
      <c r="BK433" s="301">
        <f ca="1">SUMIF(公営の設計監督費!$A$2:$B$1956,工事情報入力シート!BI433,公営の設計監督費!$B$2:$B$1956)</f>
        <v>0</v>
      </c>
    </row>
    <row r="434" spans="1:63" ht="20.25" customHeight="1">
      <c r="A434" s="288" t="str">
        <f t="shared" ca="1" si="120"/>
        <v>----------</v>
      </c>
      <c r="B434" s="289" t="str">
        <f t="shared" ca="1" si="122"/>
        <v/>
      </c>
      <c r="C434" s="290"/>
      <c r="D434" s="291"/>
      <c r="E434" s="292">
        <v>42000</v>
      </c>
      <c r="F434" s="293"/>
      <c r="G434" s="293"/>
      <c r="H434" s="293"/>
      <c r="I434" s="294"/>
      <c r="J434" s="294"/>
      <c r="K434" s="294"/>
      <c r="L434" s="295"/>
      <c r="M434" s="296" t="str">
        <f t="shared" ca="1" si="123"/>
        <v/>
      </c>
      <c r="N434" s="296" t="str">
        <f ca="1">IFERROR(IF(INDIRECT(ADDRESS(ROW(),$M$1))&lt;&gt;"",INDIRECT(ADDRESS(ROW(),$M$1))*VLOOKUP(INDIRECT(ADDRESS(ROW(),$I$1)),リスト!$A:$B,2,FALSE),""),"")</f>
        <v/>
      </c>
      <c r="O434" s="295"/>
      <c r="P434" s="296" t="str">
        <f t="shared" ca="1" si="124"/>
        <v/>
      </c>
      <c r="Q434" s="294"/>
      <c r="R434" s="295"/>
      <c r="S434" s="296" t="str">
        <f t="shared" ca="1" si="125"/>
        <v/>
      </c>
      <c r="T434" s="296" t="str">
        <f ca="1">IFERROR(IF(INDIRECT(ADDRESS(ROW(),$S$1))&lt;&gt;"",INDIRECT(ADDRESS(ROW(),$S$1))*VLOOKUP(INDIRECT(ADDRESS(ROW(),$I$1)),リスト!$A:$B,2,FALSE),""),"")</f>
        <v/>
      </c>
      <c r="U434" s="295"/>
      <c r="V434" s="296" t="str">
        <f t="shared" ca="1" si="126"/>
        <v/>
      </c>
      <c r="W434" s="295"/>
      <c r="X434" s="295"/>
      <c r="Y434" s="297" t="str">
        <f t="shared" ca="1" si="127"/>
        <v/>
      </c>
      <c r="Z434" s="293"/>
      <c r="AA434" s="298" t="str">
        <f t="shared" ca="1" si="128"/>
        <v/>
      </c>
      <c r="AB434" s="293"/>
      <c r="AC434" s="298" t="str">
        <f t="shared" ca="1" si="129"/>
        <v/>
      </c>
      <c r="AD434" s="293"/>
      <c r="AE434" s="298" t="str">
        <f t="shared" ca="1" si="130"/>
        <v/>
      </c>
      <c r="AF434" s="293"/>
      <c r="AG434" s="293"/>
      <c r="AH434" s="298" t="str">
        <f t="shared" ca="1" si="131"/>
        <v/>
      </c>
      <c r="AI434" s="293"/>
      <c r="AJ434" s="298" t="str">
        <f t="shared" ca="1" si="132"/>
        <v/>
      </c>
      <c r="AK434" s="298" t="str">
        <f t="shared" ca="1" si="121"/>
        <v/>
      </c>
      <c r="AL434" s="293"/>
      <c r="AM434" s="298" t="str">
        <f t="shared" ca="1" si="133"/>
        <v/>
      </c>
      <c r="AN434" s="293"/>
      <c r="AO434" s="298" t="str">
        <f t="shared" ca="1" si="139"/>
        <v/>
      </c>
      <c r="AP434" s="293"/>
      <c r="AQ434" s="298" t="str">
        <f t="shared" ca="1" si="134"/>
        <v/>
      </c>
      <c r="AR434" s="293"/>
      <c r="AS434" s="298" t="str">
        <f t="shared" ca="1" si="135"/>
        <v/>
      </c>
      <c r="AT434" s="293"/>
      <c r="AU434" s="298" t="str">
        <f t="shared" ca="1" si="136"/>
        <v/>
      </c>
      <c r="AV434" s="293"/>
      <c r="AW434" s="298" t="str">
        <f t="shared" ca="1" si="137"/>
        <v/>
      </c>
      <c r="AX434" s="293"/>
      <c r="AY434" s="299"/>
      <c r="AZ434" s="299" t="s">
        <v>5241</v>
      </c>
      <c r="BA434" s="299"/>
      <c r="BB434" s="299"/>
      <c r="BC434" s="299"/>
      <c r="BD434" s="299"/>
      <c r="BE434" s="299"/>
      <c r="BF434" s="299"/>
      <c r="BG434" s="299"/>
      <c r="BH434" s="300"/>
      <c r="BI434" s="301" t="str">
        <f t="shared" si="138"/>
        <v>-42000</v>
      </c>
      <c r="BJ434" s="301" t="e">
        <f ca="1">VLOOKUP(A434,資産数量・単位記入シート!$A$3:$AD$1000,30,)</f>
        <v>#N/A</v>
      </c>
      <c r="BK434" s="301">
        <f ca="1">SUMIF(公営の設計監督費!$A$2:$B$1956,工事情報入力シート!BI434,公営の設計監督費!$B$2:$B$1956)</f>
        <v>0</v>
      </c>
    </row>
    <row r="435" spans="1:63" ht="20.25" customHeight="1">
      <c r="A435" s="288" t="str">
        <f t="shared" ca="1" si="120"/>
        <v>----------</v>
      </c>
      <c r="B435" s="289" t="str">
        <f t="shared" ca="1" si="122"/>
        <v/>
      </c>
      <c r="C435" s="290"/>
      <c r="D435" s="291"/>
      <c r="E435" s="292">
        <v>42100</v>
      </c>
      <c r="F435" s="293"/>
      <c r="G435" s="293"/>
      <c r="H435" s="293"/>
      <c r="I435" s="294"/>
      <c r="J435" s="294"/>
      <c r="K435" s="294"/>
      <c r="L435" s="295"/>
      <c r="M435" s="296" t="str">
        <f t="shared" ca="1" si="123"/>
        <v/>
      </c>
      <c r="N435" s="296" t="str">
        <f ca="1">IFERROR(IF(INDIRECT(ADDRESS(ROW(),$M$1))&lt;&gt;"",INDIRECT(ADDRESS(ROW(),$M$1))*VLOOKUP(INDIRECT(ADDRESS(ROW(),$I$1)),リスト!$A:$B,2,FALSE),""),"")</f>
        <v/>
      </c>
      <c r="O435" s="295"/>
      <c r="P435" s="296" t="str">
        <f t="shared" ca="1" si="124"/>
        <v/>
      </c>
      <c r="Q435" s="294"/>
      <c r="R435" s="295"/>
      <c r="S435" s="296" t="str">
        <f t="shared" ca="1" si="125"/>
        <v/>
      </c>
      <c r="T435" s="296" t="str">
        <f ca="1">IFERROR(IF(INDIRECT(ADDRESS(ROW(),$S$1))&lt;&gt;"",INDIRECT(ADDRESS(ROW(),$S$1))*VLOOKUP(INDIRECT(ADDRESS(ROW(),$I$1)),リスト!$A:$B,2,FALSE),""),"")</f>
        <v/>
      </c>
      <c r="U435" s="295"/>
      <c r="V435" s="296" t="str">
        <f t="shared" ca="1" si="126"/>
        <v/>
      </c>
      <c r="W435" s="295"/>
      <c r="X435" s="295"/>
      <c r="Y435" s="297" t="str">
        <f t="shared" ca="1" si="127"/>
        <v/>
      </c>
      <c r="Z435" s="293"/>
      <c r="AA435" s="298" t="str">
        <f t="shared" ca="1" si="128"/>
        <v/>
      </c>
      <c r="AB435" s="293"/>
      <c r="AC435" s="298" t="str">
        <f t="shared" ca="1" si="129"/>
        <v/>
      </c>
      <c r="AD435" s="293"/>
      <c r="AE435" s="298" t="str">
        <f t="shared" ca="1" si="130"/>
        <v/>
      </c>
      <c r="AF435" s="293"/>
      <c r="AG435" s="293"/>
      <c r="AH435" s="298" t="str">
        <f t="shared" ca="1" si="131"/>
        <v/>
      </c>
      <c r="AI435" s="293"/>
      <c r="AJ435" s="298" t="str">
        <f t="shared" ca="1" si="132"/>
        <v/>
      </c>
      <c r="AK435" s="298" t="str">
        <f t="shared" ca="1" si="121"/>
        <v/>
      </c>
      <c r="AL435" s="293"/>
      <c r="AM435" s="298" t="str">
        <f t="shared" ca="1" si="133"/>
        <v/>
      </c>
      <c r="AN435" s="293"/>
      <c r="AO435" s="298" t="str">
        <f t="shared" ca="1" si="139"/>
        <v/>
      </c>
      <c r="AP435" s="293"/>
      <c r="AQ435" s="298" t="str">
        <f t="shared" ca="1" si="134"/>
        <v/>
      </c>
      <c r="AR435" s="293"/>
      <c r="AS435" s="298" t="str">
        <f t="shared" ca="1" si="135"/>
        <v/>
      </c>
      <c r="AT435" s="293"/>
      <c r="AU435" s="298" t="str">
        <f t="shared" ca="1" si="136"/>
        <v/>
      </c>
      <c r="AV435" s="293"/>
      <c r="AW435" s="298" t="str">
        <f t="shared" ca="1" si="137"/>
        <v/>
      </c>
      <c r="AX435" s="293"/>
      <c r="AY435" s="299"/>
      <c r="AZ435" s="299" t="s">
        <v>5241</v>
      </c>
      <c r="BA435" s="299"/>
      <c r="BB435" s="299"/>
      <c r="BC435" s="299"/>
      <c r="BD435" s="299"/>
      <c r="BE435" s="299"/>
      <c r="BF435" s="299"/>
      <c r="BG435" s="299"/>
      <c r="BH435" s="300"/>
      <c r="BI435" s="301" t="str">
        <f t="shared" si="138"/>
        <v>-42100</v>
      </c>
      <c r="BJ435" s="301" t="e">
        <f ca="1">VLOOKUP(A435,資産数量・単位記入シート!$A$3:$AD$1000,30,)</f>
        <v>#N/A</v>
      </c>
      <c r="BK435" s="301">
        <f ca="1">SUMIF(公営の設計監督費!$A$2:$B$1956,工事情報入力シート!BI435,公営の設計監督費!$B$2:$B$1956)</f>
        <v>0</v>
      </c>
    </row>
    <row r="436" spans="1:63" ht="20.25" customHeight="1">
      <c r="A436" s="288" t="str">
        <f t="shared" ca="1" si="120"/>
        <v>----------</v>
      </c>
      <c r="B436" s="289" t="str">
        <f t="shared" ca="1" si="122"/>
        <v/>
      </c>
      <c r="C436" s="290"/>
      <c r="D436" s="291"/>
      <c r="E436" s="292">
        <v>42200</v>
      </c>
      <c r="F436" s="293"/>
      <c r="G436" s="293"/>
      <c r="H436" s="293"/>
      <c r="I436" s="294"/>
      <c r="J436" s="294"/>
      <c r="K436" s="294"/>
      <c r="L436" s="295"/>
      <c r="M436" s="296" t="str">
        <f t="shared" ca="1" si="123"/>
        <v/>
      </c>
      <c r="N436" s="296" t="str">
        <f ca="1">IFERROR(IF(INDIRECT(ADDRESS(ROW(),$M$1))&lt;&gt;"",INDIRECT(ADDRESS(ROW(),$M$1))*VLOOKUP(INDIRECT(ADDRESS(ROW(),$I$1)),リスト!$A:$B,2,FALSE),""),"")</f>
        <v/>
      </c>
      <c r="O436" s="295"/>
      <c r="P436" s="296" t="str">
        <f t="shared" ca="1" si="124"/>
        <v/>
      </c>
      <c r="Q436" s="294"/>
      <c r="R436" s="295"/>
      <c r="S436" s="296" t="str">
        <f t="shared" ca="1" si="125"/>
        <v/>
      </c>
      <c r="T436" s="296" t="str">
        <f ca="1">IFERROR(IF(INDIRECT(ADDRESS(ROW(),$S$1))&lt;&gt;"",INDIRECT(ADDRESS(ROW(),$S$1))*VLOOKUP(INDIRECT(ADDRESS(ROW(),$I$1)),リスト!$A:$B,2,FALSE),""),"")</f>
        <v/>
      </c>
      <c r="U436" s="295"/>
      <c r="V436" s="296" t="str">
        <f t="shared" ca="1" si="126"/>
        <v/>
      </c>
      <c r="W436" s="295"/>
      <c r="X436" s="295"/>
      <c r="Y436" s="297" t="str">
        <f t="shared" ca="1" si="127"/>
        <v/>
      </c>
      <c r="Z436" s="293"/>
      <c r="AA436" s="298" t="str">
        <f t="shared" ca="1" si="128"/>
        <v/>
      </c>
      <c r="AB436" s="293"/>
      <c r="AC436" s="298" t="str">
        <f t="shared" ca="1" si="129"/>
        <v/>
      </c>
      <c r="AD436" s="293"/>
      <c r="AE436" s="298" t="str">
        <f t="shared" ca="1" si="130"/>
        <v/>
      </c>
      <c r="AF436" s="293"/>
      <c r="AG436" s="293"/>
      <c r="AH436" s="298" t="str">
        <f t="shared" ca="1" si="131"/>
        <v/>
      </c>
      <c r="AI436" s="293"/>
      <c r="AJ436" s="298" t="str">
        <f t="shared" ca="1" si="132"/>
        <v/>
      </c>
      <c r="AK436" s="298" t="str">
        <f t="shared" ca="1" si="121"/>
        <v/>
      </c>
      <c r="AL436" s="293"/>
      <c r="AM436" s="298" t="str">
        <f t="shared" ca="1" si="133"/>
        <v/>
      </c>
      <c r="AN436" s="293"/>
      <c r="AO436" s="298" t="str">
        <f t="shared" ca="1" si="139"/>
        <v/>
      </c>
      <c r="AP436" s="293"/>
      <c r="AQ436" s="298" t="str">
        <f t="shared" ca="1" si="134"/>
        <v/>
      </c>
      <c r="AR436" s="293"/>
      <c r="AS436" s="298" t="str">
        <f t="shared" ca="1" si="135"/>
        <v/>
      </c>
      <c r="AT436" s="293"/>
      <c r="AU436" s="298" t="str">
        <f t="shared" ca="1" si="136"/>
        <v/>
      </c>
      <c r="AV436" s="293"/>
      <c r="AW436" s="298" t="str">
        <f t="shared" ca="1" si="137"/>
        <v/>
      </c>
      <c r="AX436" s="293"/>
      <c r="AY436" s="299"/>
      <c r="AZ436" s="299" t="s">
        <v>5241</v>
      </c>
      <c r="BA436" s="299"/>
      <c r="BB436" s="299"/>
      <c r="BC436" s="299"/>
      <c r="BD436" s="299"/>
      <c r="BE436" s="299"/>
      <c r="BF436" s="299"/>
      <c r="BG436" s="299"/>
      <c r="BH436" s="300"/>
      <c r="BI436" s="301" t="str">
        <f t="shared" si="138"/>
        <v>-42200</v>
      </c>
      <c r="BJ436" s="301" t="e">
        <f ca="1">VLOOKUP(A436,資産数量・単位記入シート!$A$3:$AD$1000,30,)</f>
        <v>#N/A</v>
      </c>
      <c r="BK436" s="301">
        <f ca="1">SUMIF(公営の設計監督費!$A$2:$B$1956,工事情報入力シート!BI436,公営の設計監督費!$B$2:$B$1956)</f>
        <v>0</v>
      </c>
    </row>
    <row r="437" spans="1:63" ht="20.25" customHeight="1">
      <c r="A437" s="288" t="str">
        <f t="shared" ca="1" si="120"/>
        <v>----------</v>
      </c>
      <c r="B437" s="289" t="str">
        <f t="shared" ca="1" si="122"/>
        <v/>
      </c>
      <c r="C437" s="290"/>
      <c r="D437" s="291"/>
      <c r="E437" s="292">
        <v>42300</v>
      </c>
      <c r="F437" s="293"/>
      <c r="G437" s="293"/>
      <c r="H437" s="293"/>
      <c r="I437" s="294"/>
      <c r="J437" s="294"/>
      <c r="K437" s="294"/>
      <c r="L437" s="295"/>
      <c r="M437" s="296" t="str">
        <f t="shared" ca="1" si="123"/>
        <v/>
      </c>
      <c r="N437" s="296" t="str">
        <f ca="1">IFERROR(IF(INDIRECT(ADDRESS(ROW(),$M$1))&lt;&gt;"",INDIRECT(ADDRESS(ROW(),$M$1))*VLOOKUP(INDIRECT(ADDRESS(ROW(),$I$1)),リスト!$A:$B,2,FALSE),""),"")</f>
        <v/>
      </c>
      <c r="O437" s="295"/>
      <c r="P437" s="296" t="str">
        <f t="shared" ca="1" si="124"/>
        <v/>
      </c>
      <c r="Q437" s="294"/>
      <c r="R437" s="295"/>
      <c r="S437" s="296" t="str">
        <f t="shared" ca="1" si="125"/>
        <v/>
      </c>
      <c r="T437" s="296" t="str">
        <f ca="1">IFERROR(IF(INDIRECT(ADDRESS(ROW(),$S$1))&lt;&gt;"",INDIRECT(ADDRESS(ROW(),$S$1))*VLOOKUP(INDIRECT(ADDRESS(ROW(),$I$1)),リスト!$A:$B,2,FALSE),""),"")</f>
        <v/>
      </c>
      <c r="U437" s="295"/>
      <c r="V437" s="296" t="str">
        <f t="shared" ca="1" si="126"/>
        <v/>
      </c>
      <c r="W437" s="295"/>
      <c r="X437" s="295"/>
      <c r="Y437" s="297" t="str">
        <f t="shared" ca="1" si="127"/>
        <v/>
      </c>
      <c r="Z437" s="293"/>
      <c r="AA437" s="298" t="str">
        <f t="shared" ca="1" si="128"/>
        <v/>
      </c>
      <c r="AB437" s="293"/>
      <c r="AC437" s="298" t="str">
        <f t="shared" ca="1" si="129"/>
        <v/>
      </c>
      <c r="AD437" s="293"/>
      <c r="AE437" s="298" t="str">
        <f t="shared" ca="1" si="130"/>
        <v/>
      </c>
      <c r="AF437" s="293"/>
      <c r="AG437" s="293"/>
      <c r="AH437" s="298" t="str">
        <f t="shared" ca="1" si="131"/>
        <v/>
      </c>
      <c r="AI437" s="293"/>
      <c r="AJ437" s="298" t="str">
        <f t="shared" ca="1" si="132"/>
        <v/>
      </c>
      <c r="AK437" s="298" t="str">
        <f t="shared" ca="1" si="121"/>
        <v/>
      </c>
      <c r="AL437" s="293"/>
      <c r="AM437" s="298" t="str">
        <f t="shared" ca="1" si="133"/>
        <v/>
      </c>
      <c r="AN437" s="293"/>
      <c r="AO437" s="298" t="str">
        <f t="shared" ca="1" si="139"/>
        <v/>
      </c>
      <c r="AP437" s="293"/>
      <c r="AQ437" s="298" t="str">
        <f t="shared" ca="1" si="134"/>
        <v/>
      </c>
      <c r="AR437" s="293"/>
      <c r="AS437" s="298" t="str">
        <f t="shared" ca="1" si="135"/>
        <v/>
      </c>
      <c r="AT437" s="293"/>
      <c r="AU437" s="298" t="str">
        <f t="shared" ca="1" si="136"/>
        <v/>
      </c>
      <c r="AV437" s="293"/>
      <c r="AW437" s="298" t="str">
        <f t="shared" ca="1" si="137"/>
        <v/>
      </c>
      <c r="AX437" s="293"/>
      <c r="AY437" s="299"/>
      <c r="AZ437" s="299" t="s">
        <v>5241</v>
      </c>
      <c r="BA437" s="299"/>
      <c r="BB437" s="299"/>
      <c r="BC437" s="299"/>
      <c r="BD437" s="299"/>
      <c r="BE437" s="299"/>
      <c r="BF437" s="299"/>
      <c r="BG437" s="299"/>
      <c r="BH437" s="300"/>
      <c r="BI437" s="301" t="str">
        <f t="shared" si="138"/>
        <v>-42300</v>
      </c>
      <c r="BJ437" s="301" t="e">
        <f ca="1">VLOOKUP(A437,資産数量・単位記入シート!$A$3:$AD$1000,30,)</f>
        <v>#N/A</v>
      </c>
      <c r="BK437" s="301">
        <f ca="1">SUMIF(公営の設計監督費!$A$2:$B$1956,工事情報入力シート!BI437,公営の設計監督費!$B$2:$B$1956)</f>
        <v>0</v>
      </c>
    </row>
    <row r="438" spans="1:63" ht="20.25" customHeight="1">
      <c r="A438" s="288" t="str">
        <f t="shared" ca="1" si="120"/>
        <v>----------</v>
      </c>
      <c r="B438" s="289" t="str">
        <f t="shared" ca="1" si="122"/>
        <v/>
      </c>
      <c r="C438" s="290"/>
      <c r="D438" s="291"/>
      <c r="E438" s="292">
        <v>42400</v>
      </c>
      <c r="F438" s="293"/>
      <c r="G438" s="293"/>
      <c r="H438" s="293"/>
      <c r="I438" s="294"/>
      <c r="J438" s="294"/>
      <c r="K438" s="294"/>
      <c r="L438" s="295"/>
      <c r="M438" s="296" t="str">
        <f t="shared" ca="1" si="123"/>
        <v/>
      </c>
      <c r="N438" s="296" t="str">
        <f ca="1">IFERROR(IF(INDIRECT(ADDRESS(ROW(),$M$1))&lt;&gt;"",INDIRECT(ADDRESS(ROW(),$M$1))*VLOOKUP(INDIRECT(ADDRESS(ROW(),$I$1)),リスト!$A:$B,2,FALSE),""),"")</f>
        <v/>
      </c>
      <c r="O438" s="295"/>
      <c r="P438" s="296" t="str">
        <f t="shared" ca="1" si="124"/>
        <v/>
      </c>
      <c r="Q438" s="294"/>
      <c r="R438" s="295"/>
      <c r="S438" s="296" t="str">
        <f t="shared" ca="1" si="125"/>
        <v/>
      </c>
      <c r="T438" s="296" t="str">
        <f ca="1">IFERROR(IF(INDIRECT(ADDRESS(ROW(),$S$1))&lt;&gt;"",INDIRECT(ADDRESS(ROW(),$S$1))*VLOOKUP(INDIRECT(ADDRESS(ROW(),$I$1)),リスト!$A:$B,2,FALSE),""),"")</f>
        <v/>
      </c>
      <c r="U438" s="295"/>
      <c r="V438" s="296" t="str">
        <f t="shared" ca="1" si="126"/>
        <v/>
      </c>
      <c r="W438" s="295"/>
      <c r="X438" s="295"/>
      <c r="Y438" s="297" t="str">
        <f t="shared" ca="1" si="127"/>
        <v/>
      </c>
      <c r="Z438" s="293"/>
      <c r="AA438" s="298" t="str">
        <f t="shared" ca="1" si="128"/>
        <v/>
      </c>
      <c r="AB438" s="293"/>
      <c r="AC438" s="298" t="str">
        <f t="shared" ca="1" si="129"/>
        <v/>
      </c>
      <c r="AD438" s="293"/>
      <c r="AE438" s="298" t="str">
        <f t="shared" ca="1" si="130"/>
        <v/>
      </c>
      <c r="AF438" s="293"/>
      <c r="AG438" s="293"/>
      <c r="AH438" s="298" t="str">
        <f t="shared" ca="1" si="131"/>
        <v/>
      </c>
      <c r="AI438" s="293"/>
      <c r="AJ438" s="298" t="str">
        <f t="shared" ca="1" si="132"/>
        <v/>
      </c>
      <c r="AK438" s="298" t="str">
        <f t="shared" ca="1" si="121"/>
        <v/>
      </c>
      <c r="AL438" s="293"/>
      <c r="AM438" s="298" t="str">
        <f t="shared" ca="1" si="133"/>
        <v/>
      </c>
      <c r="AN438" s="293"/>
      <c r="AO438" s="298" t="str">
        <f t="shared" ca="1" si="139"/>
        <v/>
      </c>
      <c r="AP438" s="293"/>
      <c r="AQ438" s="298" t="str">
        <f t="shared" ca="1" si="134"/>
        <v/>
      </c>
      <c r="AR438" s="293"/>
      <c r="AS438" s="298" t="str">
        <f t="shared" ca="1" si="135"/>
        <v/>
      </c>
      <c r="AT438" s="293"/>
      <c r="AU438" s="298" t="str">
        <f t="shared" ca="1" si="136"/>
        <v/>
      </c>
      <c r="AV438" s="293"/>
      <c r="AW438" s="298" t="str">
        <f t="shared" ca="1" si="137"/>
        <v/>
      </c>
      <c r="AX438" s="293"/>
      <c r="AY438" s="299"/>
      <c r="AZ438" s="299" t="s">
        <v>5241</v>
      </c>
      <c r="BA438" s="299"/>
      <c r="BB438" s="299"/>
      <c r="BC438" s="299"/>
      <c r="BD438" s="299"/>
      <c r="BE438" s="299"/>
      <c r="BF438" s="299"/>
      <c r="BG438" s="299"/>
      <c r="BH438" s="300"/>
      <c r="BI438" s="301" t="str">
        <f t="shared" si="138"/>
        <v>-42400</v>
      </c>
      <c r="BJ438" s="301" t="e">
        <f ca="1">VLOOKUP(A438,資産数量・単位記入シート!$A$3:$AD$1000,30,)</f>
        <v>#N/A</v>
      </c>
      <c r="BK438" s="301">
        <f ca="1">SUMIF(公営の設計監督費!$A$2:$B$1956,工事情報入力シート!BI438,公営の設計監督費!$B$2:$B$1956)</f>
        <v>0</v>
      </c>
    </row>
    <row r="439" spans="1:63" ht="20.25" customHeight="1">
      <c r="A439" s="288" t="str">
        <f t="shared" ca="1" si="120"/>
        <v>----------</v>
      </c>
      <c r="B439" s="289" t="str">
        <f t="shared" ca="1" si="122"/>
        <v/>
      </c>
      <c r="C439" s="290"/>
      <c r="D439" s="291"/>
      <c r="E439" s="292">
        <v>42500</v>
      </c>
      <c r="F439" s="293"/>
      <c r="G439" s="293"/>
      <c r="H439" s="293"/>
      <c r="I439" s="294"/>
      <c r="J439" s="294"/>
      <c r="K439" s="294"/>
      <c r="L439" s="295"/>
      <c r="M439" s="296" t="str">
        <f t="shared" ca="1" si="123"/>
        <v/>
      </c>
      <c r="N439" s="296" t="str">
        <f ca="1">IFERROR(IF(INDIRECT(ADDRESS(ROW(),$M$1))&lt;&gt;"",INDIRECT(ADDRESS(ROW(),$M$1))*VLOOKUP(INDIRECT(ADDRESS(ROW(),$I$1)),リスト!$A:$B,2,FALSE),""),"")</f>
        <v/>
      </c>
      <c r="O439" s="295"/>
      <c r="P439" s="296" t="str">
        <f t="shared" ca="1" si="124"/>
        <v/>
      </c>
      <c r="Q439" s="294"/>
      <c r="R439" s="295"/>
      <c r="S439" s="296" t="str">
        <f t="shared" ca="1" si="125"/>
        <v/>
      </c>
      <c r="T439" s="296" t="str">
        <f ca="1">IFERROR(IF(INDIRECT(ADDRESS(ROW(),$S$1))&lt;&gt;"",INDIRECT(ADDRESS(ROW(),$S$1))*VLOOKUP(INDIRECT(ADDRESS(ROW(),$I$1)),リスト!$A:$B,2,FALSE),""),"")</f>
        <v/>
      </c>
      <c r="U439" s="295"/>
      <c r="V439" s="296" t="str">
        <f t="shared" ca="1" si="126"/>
        <v/>
      </c>
      <c r="W439" s="295"/>
      <c r="X439" s="295"/>
      <c r="Y439" s="297" t="str">
        <f t="shared" ca="1" si="127"/>
        <v/>
      </c>
      <c r="Z439" s="293"/>
      <c r="AA439" s="298" t="str">
        <f t="shared" ca="1" si="128"/>
        <v/>
      </c>
      <c r="AB439" s="293"/>
      <c r="AC439" s="298" t="str">
        <f t="shared" ca="1" si="129"/>
        <v/>
      </c>
      <c r="AD439" s="293"/>
      <c r="AE439" s="298" t="str">
        <f t="shared" ca="1" si="130"/>
        <v/>
      </c>
      <c r="AF439" s="293"/>
      <c r="AG439" s="293"/>
      <c r="AH439" s="298" t="str">
        <f t="shared" ca="1" si="131"/>
        <v/>
      </c>
      <c r="AI439" s="293"/>
      <c r="AJ439" s="298" t="str">
        <f t="shared" ca="1" si="132"/>
        <v/>
      </c>
      <c r="AK439" s="298" t="str">
        <f t="shared" ca="1" si="121"/>
        <v/>
      </c>
      <c r="AL439" s="293"/>
      <c r="AM439" s="298" t="str">
        <f t="shared" ca="1" si="133"/>
        <v/>
      </c>
      <c r="AN439" s="293"/>
      <c r="AO439" s="298" t="str">
        <f t="shared" ca="1" si="139"/>
        <v/>
      </c>
      <c r="AP439" s="293"/>
      <c r="AQ439" s="298" t="str">
        <f t="shared" ca="1" si="134"/>
        <v/>
      </c>
      <c r="AR439" s="293"/>
      <c r="AS439" s="298" t="str">
        <f t="shared" ca="1" si="135"/>
        <v/>
      </c>
      <c r="AT439" s="293"/>
      <c r="AU439" s="298" t="str">
        <f t="shared" ca="1" si="136"/>
        <v/>
      </c>
      <c r="AV439" s="293"/>
      <c r="AW439" s="298" t="str">
        <f t="shared" ca="1" si="137"/>
        <v/>
      </c>
      <c r="AX439" s="293"/>
      <c r="AY439" s="299"/>
      <c r="AZ439" s="299" t="s">
        <v>5241</v>
      </c>
      <c r="BA439" s="299"/>
      <c r="BB439" s="299"/>
      <c r="BC439" s="299"/>
      <c r="BD439" s="299"/>
      <c r="BE439" s="299"/>
      <c r="BF439" s="299"/>
      <c r="BG439" s="299"/>
      <c r="BH439" s="300"/>
      <c r="BI439" s="301" t="str">
        <f t="shared" si="138"/>
        <v>-42500</v>
      </c>
      <c r="BJ439" s="301" t="e">
        <f ca="1">VLOOKUP(A439,資産数量・単位記入シート!$A$3:$AD$1000,30,)</f>
        <v>#N/A</v>
      </c>
      <c r="BK439" s="301">
        <f ca="1">SUMIF(公営の設計監督費!$A$2:$B$1956,工事情報入力シート!BI439,公営の設計監督費!$B$2:$B$1956)</f>
        <v>0</v>
      </c>
    </row>
    <row r="440" spans="1:63" ht="20.25" customHeight="1">
      <c r="A440" s="288" t="str">
        <f t="shared" ca="1" si="120"/>
        <v>----------</v>
      </c>
      <c r="B440" s="289" t="str">
        <f t="shared" ca="1" si="122"/>
        <v/>
      </c>
      <c r="C440" s="290"/>
      <c r="D440" s="291"/>
      <c r="E440" s="292">
        <v>42600</v>
      </c>
      <c r="F440" s="293"/>
      <c r="G440" s="293"/>
      <c r="H440" s="293"/>
      <c r="I440" s="294"/>
      <c r="J440" s="294"/>
      <c r="K440" s="294"/>
      <c r="L440" s="295"/>
      <c r="M440" s="296" t="str">
        <f t="shared" ca="1" si="123"/>
        <v/>
      </c>
      <c r="N440" s="296" t="str">
        <f ca="1">IFERROR(IF(INDIRECT(ADDRESS(ROW(),$M$1))&lt;&gt;"",INDIRECT(ADDRESS(ROW(),$M$1))*VLOOKUP(INDIRECT(ADDRESS(ROW(),$I$1)),リスト!$A:$B,2,FALSE),""),"")</f>
        <v/>
      </c>
      <c r="O440" s="295"/>
      <c r="P440" s="296" t="str">
        <f t="shared" ca="1" si="124"/>
        <v/>
      </c>
      <c r="Q440" s="294"/>
      <c r="R440" s="295"/>
      <c r="S440" s="296" t="str">
        <f t="shared" ca="1" si="125"/>
        <v/>
      </c>
      <c r="T440" s="296" t="str">
        <f ca="1">IFERROR(IF(INDIRECT(ADDRESS(ROW(),$S$1))&lt;&gt;"",INDIRECT(ADDRESS(ROW(),$S$1))*VLOOKUP(INDIRECT(ADDRESS(ROW(),$I$1)),リスト!$A:$B,2,FALSE),""),"")</f>
        <v/>
      </c>
      <c r="U440" s="295"/>
      <c r="V440" s="296" t="str">
        <f t="shared" ca="1" si="126"/>
        <v/>
      </c>
      <c r="W440" s="295"/>
      <c r="X440" s="295"/>
      <c r="Y440" s="297" t="str">
        <f t="shared" ca="1" si="127"/>
        <v/>
      </c>
      <c r="Z440" s="293"/>
      <c r="AA440" s="298" t="str">
        <f t="shared" ca="1" si="128"/>
        <v/>
      </c>
      <c r="AB440" s="293"/>
      <c r="AC440" s="298" t="str">
        <f t="shared" ca="1" si="129"/>
        <v/>
      </c>
      <c r="AD440" s="293"/>
      <c r="AE440" s="298" t="str">
        <f t="shared" ca="1" si="130"/>
        <v/>
      </c>
      <c r="AF440" s="293"/>
      <c r="AG440" s="293"/>
      <c r="AH440" s="298" t="str">
        <f t="shared" ca="1" si="131"/>
        <v/>
      </c>
      <c r="AI440" s="293"/>
      <c r="AJ440" s="298" t="str">
        <f t="shared" ca="1" si="132"/>
        <v/>
      </c>
      <c r="AK440" s="298" t="str">
        <f t="shared" ca="1" si="121"/>
        <v/>
      </c>
      <c r="AL440" s="293"/>
      <c r="AM440" s="298" t="str">
        <f t="shared" ca="1" si="133"/>
        <v/>
      </c>
      <c r="AN440" s="293"/>
      <c r="AO440" s="298" t="str">
        <f t="shared" ca="1" si="139"/>
        <v/>
      </c>
      <c r="AP440" s="293"/>
      <c r="AQ440" s="298" t="str">
        <f t="shared" ca="1" si="134"/>
        <v/>
      </c>
      <c r="AR440" s="293"/>
      <c r="AS440" s="298" t="str">
        <f t="shared" ca="1" si="135"/>
        <v/>
      </c>
      <c r="AT440" s="293"/>
      <c r="AU440" s="298" t="str">
        <f t="shared" ca="1" si="136"/>
        <v/>
      </c>
      <c r="AV440" s="293"/>
      <c r="AW440" s="298" t="str">
        <f t="shared" ca="1" si="137"/>
        <v/>
      </c>
      <c r="AX440" s="293"/>
      <c r="AY440" s="299"/>
      <c r="AZ440" s="299" t="s">
        <v>5241</v>
      </c>
      <c r="BA440" s="299"/>
      <c r="BB440" s="299"/>
      <c r="BC440" s="299"/>
      <c r="BD440" s="299"/>
      <c r="BE440" s="299"/>
      <c r="BF440" s="299"/>
      <c r="BG440" s="299"/>
      <c r="BH440" s="300"/>
      <c r="BI440" s="301" t="str">
        <f t="shared" si="138"/>
        <v>-42600</v>
      </c>
      <c r="BJ440" s="301" t="e">
        <f ca="1">VLOOKUP(A440,資産数量・単位記入シート!$A$3:$AD$1000,30,)</f>
        <v>#N/A</v>
      </c>
      <c r="BK440" s="301">
        <f ca="1">SUMIF(公営の設計監督費!$A$2:$B$1956,工事情報入力シート!BI440,公営の設計監督費!$B$2:$B$1956)</f>
        <v>0</v>
      </c>
    </row>
    <row r="441" spans="1:63" ht="20.25" customHeight="1">
      <c r="A441" s="288" t="str">
        <f t="shared" ca="1" si="120"/>
        <v>----------</v>
      </c>
      <c r="B441" s="289" t="str">
        <f t="shared" ca="1" si="122"/>
        <v/>
      </c>
      <c r="C441" s="290"/>
      <c r="D441" s="291"/>
      <c r="E441" s="292">
        <v>42700</v>
      </c>
      <c r="F441" s="293"/>
      <c r="G441" s="293"/>
      <c r="H441" s="293"/>
      <c r="I441" s="294"/>
      <c r="J441" s="294"/>
      <c r="K441" s="294"/>
      <c r="L441" s="295"/>
      <c r="M441" s="296" t="str">
        <f t="shared" ca="1" si="123"/>
        <v/>
      </c>
      <c r="N441" s="296" t="str">
        <f ca="1">IFERROR(IF(INDIRECT(ADDRESS(ROW(),$M$1))&lt;&gt;"",INDIRECT(ADDRESS(ROW(),$M$1))*VLOOKUP(INDIRECT(ADDRESS(ROW(),$I$1)),リスト!$A:$B,2,FALSE),""),"")</f>
        <v/>
      </c>
      <c r="O441" s="295"/>
      <c r="P441" s="296" t="str">
        <f t="shared" ca="1" si="124"/>
        <v/>
      </c>
      <c r="Q441" s="294"/>
      <c r="R441" s="295"/>
      <c r="S441" s="296" t="str">
        <f t="shared" ca="1" si="125"/>
        <v/>
      </c>
      <c r="T441" s="296" t="str">
        <f ca="1">IFERROR(IF(INDIRECT(ADDRESS(ROW(),$S$1))&lt;&gt;"",INDIRECT(ADDRESS(ROW(),$S$1))*VLOOKUP(INDIRECT(ADDRESS(ROW(),$I$1)),リスト!$A:$B,2,FALSE),""),"")</f>
        <v/>
      </c>
      <c r="U441" s="295"/>
      <c r="V441" s="296" t="str">
        <f t="shared" ca="1" si="126"/>
        <v/>
      </c>
      <c r="W441" s="295"/>
      <c r="X441" s="295"/>
      <c r="Y441" s="297" t="str">
        <f t="shared" ca="1" si="127"/>
        <v/>
      </c>
      <c r="Z441" s="293"/>
      <c r="AA441" s="298" t="str">
        <f t="shared" ca="1" si="128"/>
        <v/>
      </c>
      <c r="AB441" s="293"/>
      <c r="AC441" s="298" t="str">
        <f t="shared" ca="1" si="129"/>
        <v/>
      </c>
      <c r="AD441" s="293"/>
      <c r="AE441" s="298" t="str">
        <f t="shared" ca="1" si="130"/>
        <v/>
      </c>
      <c r="AF441" s="293"/>
      <c r="AG441" s="293"/>
      <c r="AH441" s="298" t="str">
        <f t="shared" ca="1" si="131"/>
        <v/>
      </c>
      <c r="AI441" s="293"/>
      <c r="AJ441" s="298" t="str">
        <f t="shared" ca="1" si="132"/>
        <v/>
      </c>
      <c r="AK441" s="298" t="str">
        <f t="shared" ca="1" si="121"/>
        <v/>
      </c>
      <c r="AL441" s="293"/>
      <c r="AM441" s="298" t="str">
        <f t="shared" ca="1" si="133"/>
        <v/>
      </c>
      <c r="AN441" s="293"/>
      <c r="AO441" s="298" t="str">
        <f t="shared" ca="1" si="139"/>
        <v/>
      </c>
      <c r="AP441" s="293"/>
      <c r="AQ441" s="298" t="str">
        <f t="shared" ca="1" si="134"/>
        <v/>
      </c>
      <c r="AR441" s="293"/>
      <c r="AS441" s="298" t="str">
        <f t="shared" ca="1" si="135"/>
        <v/>
      </c>
      <c r="AT441" s="293"/>
      <c r="AU441" s="298" t="str">
        <f t="shared" ca="1" si="136"/>
        <v/>
      </c>
      <c r="AV441" s="293"/>
      <c r="AW441" s="298" t="str">
        <f t="shared" ca="1" si="137"/>
        <v/>
      </c>
      <c r="AX441" s="293"/>
      <c r="AY441" s="299"/>
      <c r="AZ441" s="299" t="s">
        <v>5241</v>
      </c>
      <c r="BA441" s="299"/>
      <c r="BB441" s="299"/>
      <c r="BC441" s="299"/>
      <c r="BD441" s="299"/>
      <c r="BE441" s="299"/>
      <c r="BF441" s="299"/>
      <c r="BG441" s="299"/>
      <c r="BH441" s="300"/>
      <c r="BI441" s="301" t="str">
        <f t="shared" si="138"/>
        <v>-42700</v>
      </c>
      <c r="BJ441" s="301" t="e">
        <f ca="1">VLOOKUP(A441,資産数量・単位記入シート!$A$3:$AD$1000,30,)</f>
        <v>#N/A</v>
      </c>
      <c r="BK441" s="301">
        <f ca="1">SUMIF(公営の設計監督費!$A$2:$B$1956,工事情報入力シート!BI441,公営の設計監督費!$B$2:$B$1956)</f>
        <v>0</v>
      </c>
    </row>
    <row r="442" spans="1:63" ht="20.25" customHeight="1">
      <c r="A442" s="288" t="str">
        <f t="shared" ca="1" si="120"/>
        <v>----------</v>
      </c>
      <c r="B442" s="289" t="str">
        <f t="shared" ca="1" si="122"/>
        <v/>
      </c>
      <c r="C442" s="290"/>
      <c r="D442" s="291"/>
      <c r="E442" s="292">
        <v>42800</v>
      </c>
      <c r="F442" s="293"/>
      <c r="G442" s="293"/>
      <c r="H442" s="293"/>
      <c r="I442" s="294"/>
      <c r="J442" s="294"/>
      <c r="K442" s="294"/>
      <c r="L442" s="295"/>
      <c r="M442" s="296" t="str">
        <f t="shared" ca="1" si="123"/>
        <v/>
      </c>
      <c r="N442" s="296" t="str">
        <f ca="1">IFERROR(IF(INDIRECT(ADDRESS(ROW(),$M$1))&lt;&gt;"",INDIRECT(ADDRESS(ROW(),$M$1))*VLOOKUP(INDIRECT(ADDRESS(ROW(),$I$1)),リスト!$A:$B,2,FALSE),""),"")</f>
        <v/>
      </c>
      <c r="O442" s="295"/>
      <c r="P442" s="296" t="str">
        <f t="shared" ca="1" si="124"/>
        <v/>
      </c>
      <c r="Q442" s="294"/>
      <c r="R442" s="295"/>
      <c r="S442" s="296" t="str">
        <f t="shared" ca="1" si="125"/>
        <v/>
      </c>
      <c r="T442" s="296" t="str">
        <f ca="1">IFERROR(IF(INDIRECT(ADDRESS(ROW(),$S$1))&lt;&gt;"",INDIRECT(ADDRESS(ROW(),$S$1))*VLOOKUP(INDIRECT(ADDRESS(ROW(),$I$1)),リスト!$A:$B,2,FALSE),""),"")</f>
        <v/>
      </c>
      <c r="U442" s="295"/>
      <c r="V442" s="296" t="str">
        <f t="shared" ca="1" si="126"/>
        <v/>
      </c>
      <c r="W442" s="295"/>
      <c r="X442" s="295"/>
      <c r="Y442" s="297" t="str">
        <f t="shared" ca="1" si="127"/>
        <v/>
      </c>
      <c r="Z442" s="293"/>
      <c r="AA442" s="298" t="str">
        <f t="shared" ca="1" si="128"/>
        <v/>
      </c>
      <c r="AB442" s="293"/>
      <c r="AC442" s="298" t="str">
        <f t="shared" ca="1" si="129"/>
        <v/>
      </c>
      <c r="AD442" s="293"/>
      <c r="AE442" s="298" t="str">
        <f t="shared" ca="1" si="130"/>
        <v/>
      </c>
      <c r="AF442" s="293"/>
      <c r="AG442" s="293"/>
      <c r="AH442" s="298" t="str">
        <f t="shared" ca="1" si="131"/>
        <v/>
      </c>
      <c r="AI442" s="293"/>
      <c r="AJ442" s="298" t="str">
        <f t="shared" ca="1" si="132"/>
        <v/>
      </c>
      <c r="AK442" s="298" t="str">
        <f t="shared" ca="1" si="121"/>
        <v/>
      </c>
      <c r="AL442" s="293"/>
      <c r="AM442" s="298" t="str">
        <f t="shared" ca="1" si="133"/>
        <v/>
      </c>
      <c r="AN442" s="293"/>
      <c r="AO442" s="298" t="str">
        <f t="shared" ca="1" si="139"/>
        <v/>
      </c>
      <c r="AP442" s="293"/>
      <c r="AQ442" s="298" t="str">
        <f t="shared" ca="1" si="134"/>
        <v/>
      </c>
      <c r="AR442" s="293"/>
      <c r="AS442" s="298" t="str">
        <f t="shared" ca="1" si="135"/>
        <v/>
      </c>
      <c r="AT442" s="293"/>
      <c r="AU442" s="298" t="str">
        <f t="shared" ca="1" si="136"/>
        <v/>
      </c>
      <c r="AV442" s="293"/>
      <c r="AW442" s="298" t="str">
        <f t="shared" ca="1" si="137"/>
        <v/>
      </c>
      <c r="AX442" s="293"/>
      <c r="AY442" s="299"/>
      <c r="AZ442" s="299" t="s">
        <v>5241</v>
      </c>
      <c r="BA442" s="299"/>
      <c r="BB442" s="299"/>
      <c r="BC442" s="299"/>
      <c r="BD442" s="299"/>
      <c r="BE442" s="299"/>
      <c r="BF442" s="299"/>
      <c r="BG442" s="299"/>
      <c r="BH442" s="300"/>
      <c r="BI442" s="301" t="str">
        <f t="shared" si="138"/>
        <v>-42800</v>
      </c>
      <c r="BJ442" s="301" t="e">
        <f ca="1">VLOOKUP(A442,資産数量・単位記入シート!$A$3:$AD$1000,30,)</f>
        <v>#N/A</v>
      </c>
      <c r="BK442" s="301">
        <f ca="1">SUMIF(公営の設計監督費!$A$2:$B$1956,工事情報入力シート!BI442,公営の設計監督費!$B$2:$B$1956)</f>
        <v>0</v>
      </c>
    </row>
    <row r="443" spans="1:63" ht="20.25" customHeight="1">
      <c r="A443" s="288" t="str">
        <f t="shared" ca="1" si="120"/>
        <v>----------</v>
      </c>
      <c r="B443" s="289" t="str">
        <f t="shared" ca="1" si="122"/>
        <v/>
      </c>
      <c r="C443" s="290"/>
      <c r="D443" s="291"/>
      <c r="E443" s="292">
        <v>42900</v>
      </c>
      <c r="F443" s="293"/>
      <c r="G443" s="293"/>
      <c r="H443" s="293"/>
      <c r="I443" s="294"/>
      <c r="J443" s="294"/>
      <c r="K443" s="294"/>
      <c r="L443" s="295"/>
      <c r="M443" s="296" t="str">
        <f t="shared" ca="1" si="123"/>
        <v/>
      </c>
      <c r="N443" s="296" t="str">
        <f ca="1">IFERROR(IF(INDIRECT(ADDRESS(ROW(),$M$1))&lt;&gt;"",INDIRECT(ADDRESS(ROW(),$M$1))*VLOOKUP(INDIRECT(ADDRESS(ROW(),$I$1)),リスト!$A:$B,2,FALSE),""),"")</f>
        <v/>
      </c>
      <c r="O443" s="295"/>
      <c r="P443" s="296" t="str">
        <f t="shared" ca="1" si="124"/>
        <v/>
      </c>
      <c r="Q443" s="294"/>
      <c r="R443" s="295"/>
      <c r="S443" s="296" t="str">
        <f t="shared" ca="1" si="125"/>
        <v/>
      </c>
      <c r="T443" s="296" t="str">
        <f ca="1">IFERROR(IF(INDIRECT(ADDRESS(ROW(),$S$1))&lt;&gt;"",INDIRECT(ADDRESS(ROW(),$S$1))*VLOOKUP(INDIRECT(ADDRESS(ROW(),$I$1)),リスト!$A:$B,2,FALSE),""),"")</f>
        <v/>
      </c>
      <c r="U443" s="295"/>
      <c r="V443" s="296" t="str">
        <f t="shared" ca="1" si="126"/>
        <v/>
      </c>
      <c r="W443" s="295"/>
      <c r="X443" s="295"/>
      <c r="Y443" s="297" t="str">
        <f t="shared" ca="1" si="127"/>
        <v/>
      </c>
      <c r="Z443" s="293"/>
      <c r="AA443" s="298" t="str">
        <f t="shared" ca="1" si="128"/>
        <v/>
      </c>
      <c r="AB443" s="293"/>
      <c r="AC443" s="298" t="str">
        <f t="shared" ca="1" si="129"/>
        <v/>
      </c>
      <c r="AD443" s="293"/>
      <c r="AE443" s="298" t="str">
        <f t="shared" ca="1" si="130"/>
        <v/>
      </c>
      <c r="AF443" s="293"/>
      <c r="AG443" s="293"/>
      <c r="AH443" s="298" t="str">
        <f t="shared" ca="1" si="131"/>
        <v/>
      </c>
      <c r="AI443" s="293"/>
      <c r="AJ443" s="298" t="str">
        <f t="shared" ca="1" si="132"/>
        <v/>
      </c>
      <c r="AK443" s="298" t="str">
        <f t="shared" ca="1" si="121"/>
        <v/>
      </c>
      <c r="AL443" s="293"/>
      <c r="AM443" s="298" t="str">
        <f t="shared" ca="1" si="133"/>
        <v/>
      </c>
      <c r="AN443" s="293"/>
      <c r="AO443" s="298" t="str">
        <f t="shared" ca="1" si="139"/>
        <v/>
      </c>
      <c r="AP443" s="293"/>
      <c r="AQ443" s="298" t="str">
        <f t="shared" ca="1" si="134"/>
        <v/>
      </c>
      <c r="AR443" s="293"/>
      <c r="AS443" s="298" t="str">
        <f t="shared" ca="1" si="135"/>
        <v/>
      </c>
      <c r="AT443" s="293"/>
      <c r="AU443" s="298" t="str">
        <f t="shared" ca="1" si="136"/>
        <v/>
      </c>
      <c r="AV443" s="293"/>
      <c r="AW443" s="298" t="str">
        <f t="shared" ca="1" si="137"/>
        <v/>
      </c>
      <c r="AX443" s="293"/>
      <c r="AY443" s="299"/>
      <c r="AZ443" s="299" t="s">
        <v>5241</v>
      </c>
      <c r="BA443" s="299"/>
      <c r="BB443" s="299"/>
      <c r="BC443" s="299"/>
      <c r="BD443" s="299"/>
      <c r="BE443" s="299"/>
      <c r="BF443" s="299"/>
      <c r="BG443" s="299"/>
      <c r="BH443" s="300"/>
      <c r="BI443" s="301" t="str">
        <f t="shared" si="138"/>
        <v>-42900</v>
      </c>
      <c r="BJ443" s="301" t="e">
        <f ca="1">VLOOKUP(A443,資産数量・単位記入シート!$A$3:$AD$1000,30,)</f>
        <v>#N/A</v>
      </c>
      <c r="BK443" s="301">
        <f ca="1">SUMIF(公営の設計監督費!$A$2:$B$1956,工事情報入力シート!BI443,公営の設計監督費!$B$2:$B$1956)</f>
        <v>0</v>
      </c>
    </row>
    <row r="444" spans="1:63" ht="20.25" customHeight="1">
      <c r="A444" s="288" t="str">
        <f t="shared" ca="1" si="120"/>
        <v>----------</v>
      </c>
      <c r="B444" s="289" t="str">
        <f t="shared" ca="1" si="122"/>
        <v/>
      </c>
      <c r="C444" s="290"/>
      <c r="D444" s="291"/>
      <c r="E444" s="292">
        <v>43000</v>
      </c>
      <c r="F444" s="293"/>
      <c r="G444" s="293"/>
      <c r="H444" s="293"/>
      <c r="I444" s="294"/>
      <c r="J444" s="294"/>
      <c r="K444" s="294"/>
      <c r="L444" s="295"/>
      <c r="M444" s="296" t="str">
        <f t="shared" ca="1" si="123"/>
        <v/>
      </c>
      <c r="N444" s="296" t="str">
        <f ca="1">IFERROR(IF(INDIRECT(ADDRESS(ROW(),$M$1))&lt;&gt;"",INDIRECT(ADDRESS(ROW(),$M$1))*VLOOKUP(INDIRECT(ADDRESS(ROW(),$I$1)),リスト!$A:$B,2,FALSE),""),"")</f>
        <v/>
      </c>
      <c r="O444" s="295"/>
      <c r="P444" s="296" t="str">
        <f t="shared" ca="1" si="124"/>
        <v/>
      </c>
      <c r="Q444" s="294"/>
      <c r="R444" s="295"/>
      <c r="S444" s="296" t="str">
        <f t="shared" ca="1" si="125"/>
        <v/>
      </c>
      <c r="T444" s="296" t="str">
        <f ca="1">IFERROR(IF(INDIRECT(ADDRESS(ROW(),$S$1))&lt;&gt;"",INDIRECT(ADDRESS(ROW(),$S$1))*VLOOKUP(INDIRECT(ADDRESS(ROW(),$I$1)),リスト!$A:$B,2,FALSE),""),"")</f>
        <v/>
      </c>
      <c r="U444" s="295"/>
      <c r="V444" s="296" t="str">
        <f t="shared" ca="1" si="126"/>
        <v/>
      </c>
      <c r="W444" s="295"/>
      <c r="X444" s="295"/>
      <c r="Y444" s="297" t="str">
        <f t="shared" ca="1" si="127"/>
        <v/>
      </c>
      <c r="Z444" s="293"/>
      <c r="AA444" s="298" t="str">
        <f t="shared" ca="1" si="128"/>
        <v/>
      </c>
      <c r="AB444" s="293"/>
      <c r="AC444" s="298" t="str">
        <f t="shared" ca="1" si="129"/>
        <v/>
      </c>
      <c r="AD444" s="293"/>
      <c r="AE444" s="298" t="str">
        <f t="shared" ca="1" si="130"/>
        <v/>
      </c>
      <c r="AF444" s="293"/>
      <c r="AG444" s="293"/>
      <c r="AH444" s="298" t="str">
        <f t="shared" ca="1" si="131"/>
        <v/>
      </c>
      <c r="AI444" s="293"/>
      <c r="AJ444" s="298" t="str">
        <f t="shared" ca="1" si="132"/>
        <v/>
      </c>
      <c r="AK444" s="298" t="str">
        <f t="shared" ca="1" si="121"/>
        <v/>
      </c>
      <c r="AL444" s="293"/>
      <c r="AM444" s="298" t="str">
        <f t="shared" ca="1" si="133"/>
        <v/>
      </c>
      <c r="AN444" s="293"/>
      <c r="AO444" s="298" t="str">
        <f t="shared" ca="1" si="139"/>
        <v/>
      </c>
      <c r="AP444" s="293"/>
      <c r="AQ444" s="298" t="str">
        <f t="shared" ca="1" si="134"/>
        <v/>
      </c>
      <c r="AR444" s="293"/>
      <c r="AS444" s="298" t="str">
        <f t="shared" ca="1" si="135"/>
        <v/>
      </c>
      <c r="AT444" s="293"/>
      <c r="AU444" s="298" t="str">
        <f t="shared" ca="1" si="136"/>
        <v/>
      </c>
      <c r="AV444" s="293"/>
      <c r="AW444" s="298" t="str">
        <f t="shared" ca="1" si="137"/>
        <v/>
      </c>
      <c r="AX444" s="293"/>
      <c r="AY444" s="299"/>
      <c r="AZ444" s="299" t="s">
        <v>5241</v>
      </c>
      <c r="BA444" s="299"/>
      <c r="BB444" s="299"/>
      <c r="BC444" s="299"/>
      <c r="BD444" s="299"/>
      <c r="BE444" s="299"/>
      <c r="BF444" s="299"/>
      <c r="BG444" s="299"/>
      <c r="BH444" s="300"/>
      <c r="BI444" s="301" t="str">
        <f t="shared" si="138"/>
        <v>-43000</v>
      </c>
      <c r="BJ444" s="301" t="e">
        <f ca="1">VLOOKUP(A444,資産数量・単位記入シート!$A$3:$AD$1000,30,)</f>
        <v>#N/A</v>
      </c>
      <c r="BK444" s="301">
        <f ca="1">SUMIF(公営の設計監督費!$A$2:$B$1956,工事情報入力シート!BI444,公営の設計監督費!$B$2:$B$1956)</f>
        <v>0</v>
      </c>
    </row>
    <row r="445" spans="1:63" ht="20.25" customHeight="1">
      <c r="A445" s="288" t="str">
        <f t="shared" ca="1" si="120"/>
        <v>----------</v>
      </c>
      <c r="B445" s="289" t="str">
        <f t="shared" ca="1" si="122"/>
        <v/>
      </c>
      <c r="C445" s="290"/>
      <c r="D445" s="291"/>
      <c r="E445" s="292">
        <v>43100</v>
      </c>
      <c r="F445" s="293"/>
      <c r="G445" s="293"/>
      <c r="H445" s="293"/>
      <c r="I445" s="294"/>
      <c r="J445" s="294"/>
      <c r="K445" s="294"/>
      <c r="L445" s="295"/>
      <c r="M445" s="296" t="str">
        <f t="shared" ca="1" si="123"/>
        <v/>
      </c>
      <c r="N445" s="296" t="str">
        <f ca="1">IFERROR(IF(INDIRECT(ADDRESS(ROW(),$M$1))&lt;&gt;"",INDIRECT(ADDRESS(ROW(),$M$1))*VLOOKUP(INDIRECT(ADDRESS(ROW(),$I$1)),リスト!$A:$B,2,FALSE),""),"")</f>
        <v/>
      </c>
      <c r="O445" s="295"/>
      <c r="P445" s="296" t="str">
        <f t="shared" ca="1" si="124"/>
        <v/>
      </c>
      <c r="Q445" s="294"/>
      <c r="R445" s="295"/>
      <c r="S445" s="296" t="str">
        <f t="shared" ca="1" si="125"/>
        <v/>
      </c>
      <c r="T445" s="296" t="str">
        <f ca="1">IFERROR(IF(INDIRECT(ADDRESS(ROW(),$S$1))&lt;&gt;"",INDIRECT(ADDRESS(ROW(),$S$1))*VLOOKUP(INDIRECT(ADDRESS(ROW(),$I$1)),リスト!$A:$B,2,FALSE),""),"")</f>
        <v/>
      </c>
      <c r="U445" s="295"/>
      <c r="V445" s="296" t="str">
        <f t="shared" ca="1" si="126"/>
        <v/>
      </c>
      <c r="W445" s="295"/>
      <c r="X445" s="295"/>
      <c r="Y445" s="297" t="str">
        <f t="shared" ca="1" si="127"/>
        <v/>
      </c>
      <c r="Z445" s="293"/>
      <c r="AA445" s="298" t="str">
        <f t="shared" ca="1" si="128"/>
        <v/>
      </c>
      <c r="AB445" s="293"/>
      <c r="AC445" s="298" t="str">
        <f t="shared" ca="1" si="129"/>
        <v/>
      </c>
      <c r="AD445" s="293"/>
      <c r="AE445" s="298" t="str">
        <f t="shared" ca="1" si="130"/>
        <v/>
      </c>
      <c r="AF445" s="293"/>
      <c r="AG445" s="293"/>
      <c r="AH445" s="298" t="str">
        <f t="shared" ca="1" si="131"/>
        <v/>
      </c>
      <c r="AI445" s="293"/>
      <c r="AJ445" s="298" t="str">
        <f t="shared" ca="1" si="132"/>
        <v/>
      </c>
      <c r="AK445" s="298" t="str">
        <f t="shared" ca="1" si="121"/>
        <v/>
      </c>
      <c r="AL445" s="293"/>
      <c r="AM445" s="298" t="str">
        <f t="shared" ca="1" si="133"/>
        <v/>
      </c>
      <c r="AN445" s="293"/>
      <c r="AO445" s="298" t="str">
        <f t="shared" ca="1" si="139"/>
        <v/>
      </c>
      <c r="AP445" s="293"/>
      <c r="AQ445" s="298" t="str">
        <f t="shared" ca="1" si="134"/>
        <v/>
      </c>
      <c r="AR445" s="293"/>
      <c r="AS445" s="298" t="str">
        <f t="shared" ca="1" si="135"/>
        <v/>
      </c>
      <c r="AT445" s="293"/>
      <c r="AU445" s="298" t="str">
        <f t="shared" ca="1" si="136"/>
        <v/>
      </c>
      <c r="AV445" s="293"/>
      <c r="AW445" s="298" t="str">
        <f t="shared" ca="1" si="137"/>
        <v/>
      </c>
      <c r="AX445" s="293"/>
      <c r="AY445" s="299"/>
      <c r="AZ445" s="299" t="s">
        <v>5241</v>
      </c>
      <c r="BA445" s="299"/>
      <c r="BB445" s="299"/>
      <c r="BC445" s="299"/>
      <c r="BD445" s="299"/>
      <c r="BE445" s="299"/>
      <c r="BF445" s="299"/>
      <c r="BG445" s="299"/>
      <c r="BH445" s="300"/>
      <c r="BI445" s="301" t="str">
        <f t="shared" si="138"/>
        <v>-43100</v>
      </c>
      <c r="BJ445" s="301" t="e">
        <f ca="1">VLOOKUP(A445,資産数量・単位記入シート!$A$3:$AD$1000,30,)</f>
        <v>#N/A</v>
      </c>
      <c r="BK445" s="301">
        <f ca="1">SUMIF(公営の設計監督費!$A$2:$B$1956,工事情報入力シート!BI445,公営の設計監督費!$B$2:$B$1956)</f>
        <v>0</v>
      </c>
    </row>
    <row r="446" spans="1:63" ht="20.25" customHeight="1">
      <c r="A446" s="288" t="str">
        <f t="shared" ca="1" si="120"/>
        <v>----------</v>
      </c>
      <c r="B446" s="289" t="str">
        <f t="shared" ca="1" si="122"/>
        <v/>
      </c>
      <c r="C446" s="290"/>
      <c r="D446" s="291"/>
      <c r="E446" s="292">
        <v>43200</v>
      </c>
      <c r="F446" s="293"/>
      <c r="G446" s="293"/>
      <c r="H446" s="293"/>
      <c r="I446" s="294"/>
      <c r="J446" s="294"/>
      <c r="K446" s="294"/>
      <c r="L446" s="295"/>
      <c r="M446" s="296" t="str">
        <f t="shared" ca="1" si="123"/>
        <v/>
      </c>
      <c r="N446" s="296" t="str">
        <f ca="1">IFERROR(IF(INDIRECT(ADDRESS(ROW(),$M$1))&lt;&gt;"",INDIRECT(ADDRESS(ROW(),$M$1))*VLOOKUP(INDIRECT(ADDRESS(ROW(),$I$1)),リスト!$A:$B,2,FALSE),""),"")</f>
        <v/>
      </c>
      <c r="O446" s="295"/>
      <c r="P446" s="296" t="str">
        <f t="shared" ca="1" si="124"/>
        <v/>
      </c>
      <c r="Q446" s="294"/>
      <c r="R446" s="295"/>
      <c r="S446" s="296" t="str">
        <f t="shared" ca="1" si="125"/>
        <v/>
      </c>
      <c r="T446" s="296" t="str">
        <f ca="1">IFERROR(IF(INDIRECT(ADDRESS(ROW(),$S$1))&lt;&gt;"",INDIRECT(ADDRESS(ROW(),$S$1))*VLOOKUP(INDIRECT(ADDRESS(ROW(),$I$1)),リスト!$A:$B,2,FALSE),""),"")</f>
        <v/>
      </c>
      <c r="U446" s="295"/>
      <c r="V446" s="296" t="str">
        <f t="shared" ca="1" si="126"/>
        <v/>
      </c>
      <c r="W446" s="295"/>
      <c r="X446" s="295"/>
      <c r="Y446" s="297" t="str">
        <f t="shared" ca="1" si="127"/>
        <v/>
      </c>
      <c r="Z446" s="293"/>
      <c r="AA446" s="298" t="str">
        <f t="shared" ca="1" si="128"/>
        <v/>
      </c>
      <c r="AB446" s="293"/>
      <c r="AC446" s="298" t="str">
        <f t="shared" ca="1" si="129"/>
        <v/>
      </c>
      <c r="AD446" s="293"/>
      <c r="AE446" s="298" t="str">
        <f t="shared" ca="1" si="130"/>
        <v/>
      </c>
      <c r="AF446" s="293"/>
      <c r="AG446" s="293"/>
      <c r="AH446" s="298" t="str">
        <f t="shared" ca="1" si="131"/>
        <v/>
      </c>
      <c r="AI446" s="293"/>
      <c r="AJ446" s="298" t="str">
        <f t="shared" ca="1" si="132"/>
        <v/>
      </c>
      <c r="AK446" s="298" t="str">
        <f t="shared" ca="1" si="121"/>
        <v/>
      </c>
      <c r="AL446" s="293"/>
      <c r="AM446" s="298" t="str">
        <f t="shared" ca="1" si="133"/>
        <v/>
      </c>
      <c r="AN446" s="293"/>
      <c r="AO446" s="298" t="str">
        <f t="shared" ca="1" si="139"/>
        <v/>
      </c>
      <c r="AP446" s="293"/>
      <c r="AQ446" s="298" t="str">
        <f t="shared" ca="1" si="134"/>
        <v/>
      </c>
      <c r="AR446" s="293"/>
      <c r="AS446" s="298" t="str">
        <f t="shared" ca="1" si="135"/>
        <v/>
      </c>
      <c r="AT446" s="293"/>
      <c r="AU446" s="298" t="str">
        <f t="shared" ca="1" si="136"/>
        <v/>
      </c>
      <c r="AV446" s="293"/>
      <c r="AW446" s="298" t="str">
        <f t="shared" ca="1" si="137"/>
        <v/>
      </c>
      <c r="AX446" s="293"/>
      <c r="AY446" s="299"/>
      <c r="AZ446" s="299" t="s">
        <v>5241</v>
      </c>
      <c r="BA446" s="299"/>
      <c r="BB446" s="299"/>
      <c r="BC446" s="299"/>
      <c r="BD446" s="299"/>
      <c r="BE446" s="299"/>
      <c r="BF446" s="299"/>
      <c r="BG446" s="299"/>
      <c r="BH446" s="300"/>
      <c r="BI446" s="301" t="str">
        <f t="shared" si="138"/>
        <v>-43200</v>
      </c>
      <c r="BJ446" s="301" t="e">
        <f ca="1">VLOOKUP(A446,資産数量・単位記入シート!$A$3:$AD$1000,30,)</f>
        <v>#N/A</v>
      </c>
      <c r="BK446" s="301">
        <f ca="1">SUMIF(公営の設計監督費!$A$2:$B$1956,工事情報入力シート!BI446,公営の設計監督費!$B$2:$B$1956)</f>
        <v>0</v>
      </c>
    </row>
    <row r="447" spans="1:63" ht="20.25" customHeight="1">
      <c r="A447" s="288" t="str">
        <f t="shared" ca="1" si="120"/>
        <v>----------</v>
      </c>
      <c r="B447" s="289" t="str">
        <f t="shared" ca="1" si="122"/>
        <v/>
      </c>
      <c r="C447" s="290"/>
      <c r="D447" s="291"/>
      <c r="E447" s="292">
        <v>43300</v>
      </c>
      <c r="F447" s="293"/>
      <c r="G447" s="293"/>
      <c r="H447" s="293"/>
      <c r="I447" s="294"/>
      <c r="J447" s="294"/>
      <c r="K447" s="294"/>
      <c r="L447" s="295"/>
      <c r="M447" s="296" t="str">
        <f t="shared" ca="1" si="123"/>
        <v/>
      </c>
      <c r="N447" s="296" t="str">
        <f ca="1">IFERROR(IF(INDIRECT(ADDRESS(ROW(),$M$1))&lt;&gt;"",INDIRECT(ADDRESS(ROW(),$M$1))*VLOOKUP(INDIRECT(ADDRESS(ROW(),$I$1)),リスト!$A:$B,2,FALSE),""),"")</f>
        <v/>
      </c>
      <c r="O447" s="295"/>
      <c r="P447" s="296" t="str">
        <f t="shared" ca="1" si="124"/>
        <v/>
      </c>
      <c r="Q447" s="294"/>
      <c r="R447" s="295"/>
      <c r="S447" s="296" t="str">
        <f t="shared" ca="1" si="125"/>
        <v/>
      </c>
      <c r="T447" s="296" t="str">
        <f ca="1">IFERROR(IF(INDIRECT(ADDRESS(ROW(),$S$1))&lt;&gt;"",INDIRECT(ADDRESS(ROW(),$S$1))*VLOOKUP(INDIRECT(ADDRESS(ROW(),$I$1)),リスト!$A:$B,2,FALSE),""),"")</f>
        <v/>
      </c>
      <c r="U447" s="295"/>
      <c r="V447" s="296" t="str">
        <f t="shared" ca="1" si="126"/>
        <v/>
      </c>
      <c r="W447" s="295"/>
      <c r="X447" s="295"/>
      <c r="Y447" s="297" t="str">
        <f t="shared" ca="1" si="127"/>
        <v/>
      </c>
      <c r="Z447" s="293"/>
      <c r="AA447" s="298" t="str">
        <f t="shared" ca="1" si="128"/>
        <v/>
      </c>
      <c r="AB447" s="293"/>
      <c r="AC447" s="298" t="str">
        <f t="shared" ca="1" si="129"/>
        <v/>
      </c>
      <c r="AD447" s="293"/>
      <c r="AE447" s="298" t="str">
        <f t="shared" ca="1" si="130"/>
        <v/>
      </c>
      <c r="AF447" s="293"/>
      <c r="AG447" s="293"/>
      <c r="AH447" s="298" t="str">
        <f t="shared" ca="1" si="131"/>
        <v/>
      </c>
      <c r="AI447" s="293"/>
      <c r="AJ447" s="298" t="str">
        <f t="shared" ca="1" si="132"/>
        <v/>
      </c>
      <c r="AK447" s="298" t="str">
        <f t="shared" ca="1" si="121"/>
        <v/>
      </c>
      <c r="AL447" s="293"/>
      <c r="AM447" s="298" t="str">
        <f t="shared" ca="1" si="133"/>
        <v/>
      </c>
      <c r="AN447" s="293"/>
      <c r="AO447" s="298" t="str">
        <f t="shared" ca="1" si="139"/>
        <v/>
      </c>
      <c r="AP447" s="293"/>
      <c r="AQ447" s="298" t="str">
        <f t="shared" ca="1" si="134"/>
        <v/>
      </c>
      <c r="AR447" s="293"/>
      <c r="AS447" s="298" t="str">
        <f t="shared" ca="1" si="135"/>
        <v/>
      </c>
      <c r="AT447" s="293"/>
      <c r="AU447" s="298" t="str">
        <f t="shared" ca="1" si="136"/>
        <v/>
      </c>
      <c r="AV447" s="293"/>
      <c r="AW447" s="298" t="str">
        <f t="shared" ca="1" si="137"/>
        <v/>
      </c>
      <c r="AX447" s="293"/>
      <c r="AY447" s="299"/>
      <c r="AZ447" s="299" t="s">
        <v>5241</v>
      </c>
      <c r="BA447" s="299"/>
      <c r="BB447" s="299"/>
      <c r="BC447" s="299"/>
      <c r="BD447" s="299"/>
      <c r="BE447" s="299"/>
      <c r="BF447" s="299"/>
      <c r="BG447" s="299"/>
      <c r="BH447" s="300"/>
      <c r="BI447" s="301" t="str">
        <f t="shared" si="138"/>
        <v>-43300</v>
      </c>
      <c r="BJ447" s="301" t="e">
        <f ca="1">VLOOKUP(A447,資産数量・単位記入シート!$A$3:$AD$1000,30,)</f>
        <v>#N/A</v>
      </c>
      <c r="BK447" s="301">
        <f ca="1">SUMIF(公営の設計監督費!$A$2:$B$1956,工事情報入力シート!BI447,公営の設計監督費!$B$2:$B$1956)</f>
        <v>0</v>
      </c>
    </row>
    <row r="448" spans="1:63" ht="20.25" customHeight="1">
      <c r="A448" s="288" t="str">
        <f t="shared" ca="1" si="120"/>
        <v>----------</v>
      </c>
      <c r="B448" s="289" t="str">
        <f t="shared" ca="1" si="122"/>
        <v/>
      </c>
      <c r="C448" s="290"/>
      <c r="D448" s="291"/>
      <c r="E448" s="292">
        <v>43400</v>
      </c>
      <c r="F448" s="293"/>
      <c r="G448" s="293"/>
      <c r="H448" s="293"/>
      <c r="I448" s="294"/>
      <c r="J448" s="294"/>
      <c r="K448" s="294"/>
      <c r="L448" s="295"/>
      <c r="M448" s="296" t="str">
        <f t="shared" ca="1" si="123"/>
        <v/>
      </c>
      <c r="N448" s="296" t="str">
        <f ca="1">IFERROR(IF(INDIRECT(ADDRESS(ROW(),$M$1))&lt;&gt;"",INDIRECT(ADDRESS(ROW(),$M$1))*VLOOKUP(INDIRECT(ADDRESS(ROW(),$I$1)),リスト!$A:$B,2,FALSE),""),"")</f>
        <v/>
      </c>
      <c r="O448" s="295"/>
      <c r="P448" s="296" t="str">
        <f t="shared" ca="1" si="124"/>
        <v/>
      </c>
      <c r="Q448" s="294"/>
      <c r="R448" s="295"/>
      <c r="S448" s="296" t="str">
        <f t="shared" ca="1" si="125"/>
        <v/>
      </c>
      <c r="T448" s="296" t="str">
        <f ca="1">IFERROR(IF(INDIRECT(ADDRESS(ROW(),$S$1))&lt;&gt;"",INDIRECT(ADDRESS(ROW(),$S$1))*VLOOKUP(INDIRECT(ADDRESS(ROW(),$I$1)),リスト!$A:$B,2,FALSE),""),"")</f>
        <v/>
      </c>
      <c r="U448" s="295"/>
      <c r="V448" s="296" t="str">
        <f t="shared" ca="1" si="126"/>
        <v/>
      </c>
      <c r="W448" s="295"/>
      <c r="X448" s="295"/>
      <c r="Y448" s="297" t="str">
        <f t="shared" ca="1" si="127"/>
        <v/>
      </c>
      <c r="Z448" s="293"/>
      <c r="AA448" s="298" t="str">
        <f t="shared" ca="1" si="128"/>
        <v/>
      </c>
      <c r="AB448" s="293"/>
      <c r="AC448" s="298" t="str">
        <f t="shared" ca="1" si="129"/>
        <v/>
      </c>
      <c r="AD448" s="293"/>
      <c r="AE448" s="298" t="str">
        <f t="shared" ca="1" si="130"/>
        <v/>
      </c>
      <c r="AF448" s="293"/>
      <c r="AG448" s="293"/>
      <c r="AH448" s="298" t="str">
        <f t="shared" ca="1" si="131"/>
        <v/>
      </c>
      <c r="AI448" s="293"/>
      <c r="AJ448" s="298" t="str">
        <f t="shared" ca="1" si="132"/>
        <v/>
      </c>
      <c r="AK448" s="298" t="str">
        <f t="shared" ca="1" si="121"/>
        <v/>
      </c>
      <c r="AL448" s="293"/>
      <c r="AM448" s="298" t="str">
        <f t="shared" ca="1" si="133"/>
        <v/>
      </c>
      <c r="AN448" s="293"/>
      <c r="AO448" s="298" t="str">
        <f t="shared" ca="1" si="139"/>
        <v/>
      </c>
      <c r="AP448" s="293"/>
      <c r="AQ448" s="298" t="str">
        <f t="shared" ca="1" si="134"/>
        <v/>
      </c>
      <c r="AR448" s="293"/>
      <c r="AS448" s="298" t="str">
        <f t="shared" ca="1" si="135"/>
        <v/>
      </c>
      <c r="AT448" s="293"/>
      <c r="AU448" s="298" t="str">
        <f t="shared" ca="1" si="136"/>
        <v/>
      </c>
      <c r="AV448" s="293"/>
      <c r="AW448" s="298" t="str">
        <f t="shared" ca="1" si="137"/>
        <v/>
      </c>
      <c r="AX448" s="293"/>
      <c r="AY448" s="299"/>
      <c r="AZ448" s="299" t="s">
        <v>5241</v>
      </c>
      <c r="BA448" s="299"/>
      <c r="BB448" s="299"/>
      <c r="BC448" s="299"/>
      <c r="BD448" s="299"/>
      <c r="BE448" s="299"/>
      <c r="BF448" s="299"/>
      <c r="BG448" s="299"/>
      <c r="BH448" s="300"/>
      <c r="BI448" s="301" t="str">
        <f t="shared" si="138"/>
        <v>-43400</v>
      </c>
      <c r="BJ448" s="301" t="e">
        <f ca="1">VLOOKUP(A448,資産数量・単位記入シート!$A$3:$AD$1000,30,)</f>
        <v>#N/A</v>
      </c>
      <c r="BK448" s="301">
        <f ca="1">SUMIF(公営の設計監督費!$A$2:$B$1956,工事情報入力シート!BI448,公営の設計監督費!$B$2:$B$1956)</f>
        <v>0</v>
      </c>
    </row>
    <row r="449" spans="1:63" ht="20.25" customHeight="1">
      <c r="A449" s="288" t="str">
        <f t="shared" ca="1" si="120"/>
        <v>----------</v>
      </c>
      <c r="B449" s="289" t="str">
        <f t="shared" ca="1" si="122"/>
        <v/>
      </c>
      <c r="C449" s="290"/>
      <c r="D449" s="291"/>
      <c r="E449" s="292">
        <v>43500</v>
      </c>
      <c r="F449" s="293"/>
      <c r="G449" s="293"/>
      <c r="H449" s="293"/>
      <c r="I449" s="294"/>
      <c r="J449" s="294"/>
      <c r="K449" s="294"/>
      <c r="L449" s="295"/>
      <c r="M449" s="296" t="str">
        <f t="shared" ca="1" si="123"/>
        <v/>
      </c>
      <c r="N449" s="296" t="str">
        <f ca="1">IFERROR(IF(INDIRECT(ADDRESS(ROW(),$M$1))&lt;&gt;"",INDIRECT(ADDRESS(ROW(),$M$1))*VLOOKUP(INDIRECT(ADDRESS(ROW(),$I$1)),リスト!$A:$B,2,FALSE),""),"")</f>
        <v/>
      </c>
      <c r="O449" s="295"/>
      <c r="P449" s="296" t="str">
        <f t="shared" ca="1" si="124"/>
        <v/>
      </c>
      <c r="Q449" s="294"/>
      <c r="R449" s="295"/>
      <c r="S449" s="296" t="str">
        <f t="shared" ca="1" si="125"/>
        <v/>
      </c>
      <c r="T449" s="296" t="str">
        <f ca="1">IFERROR(IF(INDIRECT(ADDRESS(ROW(),$S$1))&lt;&gt;"",INDIRECT(ADDRESS(ROW(),$S$1))*VLOOKUP(INDIRECT(ADDRESS(ROW(),$I$1)),リスト!$A:$B,2,FALSE),""),"")</f>
        <v/>
      </c>
      <c r="U449" s="295"/>
      <c r="V449" s="296" t="str">
        <f t="shared" ca="1" si="126"/>
        <v/>
      </c>
      <c r="W449" s="295"/>
      <c r="X449" s="295"/>
      <c r="Y449" s="297" t="str">
        <f t="shared" ca="1" si="127"/>
        <v/>
      </c>
      <c r="Z449" s="293"/>
      <c r="AA449" s="298" t="str">
        <f t="shared" ca="1" si="128"/>
        <v/>
      </c>
      <c r="AB449" s="293"/>
      <c r="AC449" s="298" t="str">
        <f t="shared" ca="1" si="129"/>
        <v/>
      </c>
      <c r="AD449" s="293"/>
      <c r="AE449" s="298" t="str">
        <f t="shared" ca="1" si="130"/>
        <v/>
      </c>
      <c r="AF449" s="293"/>
      <c r="AG449" s="293"/>
      <c r="AH449" s="298" t="str">
        <f t="shared" ca="1" si="131"/>
        <v/>
      </c>
      <c r="AI449" s="293"/>
      <c r="AJ449" s="298" t="str">
        <f t="shared" ca="1" si="132"/>
        <v/>
      </c>
      <c r="AK449" s="298" t="str">
        <f t="shared" ca="1" si="121"/>
        <v/>
      </c>
      <c r="AL449" s="293"/>
      <c r="AM449" s="298" t="str">
        <f t="shared" ca="1" si="133"/>
        <v/>
      </c>
      <c r="AN449" s="293"/>
      <c r="AO449" s="298" t="str">
        <f t="shared" ca="1" si="139"/>
        <v/>
      </c>
      <c r="AP449" s="293"/>
      <c r="AQ449" s="298" t="str">
        <f t="shared" ca="1" si="134"/>
        <v/>
      </c>
      <c r="AR449" s="293"/>
      <c r="AS449" s="298" t="str">
        <f t="shared" ca="1" si="135"/>
        <v/>
      </c>
      <c r="AT449" s="293"/>
      <c r="AU449" s="298" t="str">
        <f t="shared" ca="1" si="136"/>
        <v/>
      </c>
      <c r="AV449" s="293"/>
      <c r="AW449" s="298" t="str">
        <f t="shared" ca="1" si="137"/>
        <v/>
      </c>
      <c r="AX449" s="293"/>
      <c r="AY449" s="299"/>
      <c r="AZ449" s="299" t="s">
        <v>5241</v>
      </c>
      <c r="BA449" s="299"/>
      <c r="BB449" s="299"/>
      <c r="BC449" s="299"/>
      <c r="BD449" s="299"/>
      <c r="BE449" s="299"/>
      <c r="BF449" s="299"/>
      <c r="BG449" s="299"/>
      <c r="BH449" s="300"/>
      <c r="BI449" s="301" t="str">
        <f t="shared" si="138"/>
        <v>-43500</v>
      </c>
      <c r="BJ449" s="301" t="e">
        <f ca="1">VLOOKUP(A449,資産数量・単位記入シート!$A$3:$AD$1000,30,)</f>
        <v>#N/A</v>
      </c>
      <c r="BK449" s="301">
        <f ca="1">SUMIF(公営の設計監督費!$A$2:$B$1956,工事情報入力シート!BI449,公営の設計監督費!$B$2:$B$1956)</f>
        <v>0</v>
      </c>
    </row>
    <row r="450" spans="1:63" ht="20.25" customHeight="1">
      <c r="A450" s="288" t="str">
        <f t="shared" ca="1" si="120"/>
        <v>----------</v>
      </c>
      <c r="B450" s="289" t="str">
        <f t="shared" ca="1" si="122"/>
        <v/>
      </c>
      <c r="C450" s="290"/>
      <c r="D450" s="291"/>
      <c r="E450" s="292">
        <v>43600</v>
      </c>
      <c r="F450" s="293"/>
      <c r="G450" s="293"/>
      <c r="H450" s="293"/>
      <c r="I450" s="294"/>
      <c r="J450" s="294"/>
      <c r="K450" s="294"/>
      <c r="L450" s="295"/>
      <c r="M450" s="296" t="str">
        <f t="shared" ca="1" si="123"/>
        <v/>
      </c>
      <c r="N450" s="296" t="str">
        <f ca="1">IFERROR(IF(INDIRECT(ADDRESS(ROW(),$M$1))&lt;&gt;"",INDIRECT(ADDRESS(ROW(),$M$1))*VLOOKUP(INDIRECT(ADDRESS(ROW(),$I$1)),リスト!$A:$B,2,FALSE),""),"")</f>
        <v/>
      </c>
      <c r="O450" s="295"/>
      <c r="P450" s="296" t="str">
        <f t="shared" ca="1" si="124"/>
        <v/>
      </c>
      <c r="Q450" s="294"/>
      <c r="R450" s="295"/>
      <c r="S450" s="296" t="str">
        <f t="shared" ca="1" si="125"/>
        <v/>
      </c>
      <c r="T450" s="296" t="str">
        <f ca="1">IFERROR(IF(INDIRECT(ADDRESS(ROW(),$S$1))&lt;&gt;"",INDIRECT(ADDRESS(ROW(),$S$1))*VLOOKUP(INDIRECT(ADDRESS(ROW(),$I$1)),リスト!$A:$B,2,FALSE),""),"")</f>
        <v/>
      </c>
      <c r="U450" s="295"/>
      <c r="V450" s="296" t="str">
        <f t="shared" ca="1" si="126"/>
        <v/>
      </c>
      <c r="W450" s="295"/>
      <c r="X450" s="295"/>
      <c r="Y450" s="297" t="str">
        <f t="shared" ca="1" si="127"/>
        <v/>
      </c>
      <c r="Z450" s="293"/>
      <c r="AA450" s="298" t="str">
        <f t="shared" ca="1" si="128"/>
        <v/>
      </c>
      <c r="AB450" s="293"/>
      <c r="AC450" s="298" t="str">
        <f t="shared" ca="1" si="129"/>
        <v/>
      </c>
      <c r="AD450" s="293"/>
      <c r="AE450" s="298" t="str">
        <f t="shared" ca="1" si="130"/>
        <v/>
      </c>
      <c r="AF450" s="293"/>
      <c r="AG450" s="293"/>
      <c r="AH450" s="298" t="str">
        <f t="shared" ca="1" si="131"/>
        <v/>
      </c>
      <c r="AI450" s="293"/>
      <c r="AJ450" s="298" t="str">
        <f t="shared" ca="1" si="132"/>
        <v/>
      </c>
      <c r="AK450" s="298" t="str">
        <f t="shared" ca="1" si="121"/>
        <v/>
      </c>
      <c r="AL450" s="293"/>
      <c r="AM450" s="298" t="str">
        <f t="shared" ca="1" si="133"/>
        <v/>
      </c>
      <c r="AN450" s="293"/>
      <c r="AO450" s="298" t="str">
        <f t="shared" ca="1" si="139"/>
        <v/>
      </c>
      <c r="AP450" s="293"/>
      <c r="AQ450" s="298" t="str">
        <f t="shared" ca="1" si="134"/>
        <v/>
      </c>
      <c r="AR450" s="293"/>
      <c r="AS450" s="298" t="str">
        <f t="shared" ca="1" si="135"/>
        <v/>
      </c>
      <c r="AT450" s="293"/>
      <c r="AU450" s="298" t="str">
        <f t="shared" ca="1" si="136"/>
        <v/>
      </c>
      <c r="AV450" s="293"/>
      <c r="AW450" s="298" t="str">
        <f t="shared" ca="1" si="137"/>
        <v/>
      </c>
      <c r="AX450" s="293"/>
      <c r="AY450" s="299"/>
      <c r="AZ450" s="299" t="s">
        <v>5241</v>
      </c>
      <c r="BA450" s="299"/>
      <c r="BB450" s="299"/>
      <c r="BC450" s="299"/>
      <c r="BD450" s="299"/>
      <c r="BE450" s="299"/>
      <c r="BF450" s="299"/>
      <c r="BG450" s="299"/>
      <c r="BH450" s="300"/>
      <c r="BI450" s="301" t="str">
        <f t="shared" si="138"/>
        <v>-43600</v>
      </c>
      <c r="BJ450" s="301" t="e">
        <f ca="1">VLOOKUP(A450,資産数量・単位記入シート!$A$3:$AD$1000,30,)</f>
        <v>#N/A</v>
      </c>
      <c r="BK450" s="301">
        <f ca="1">SUMIF(公営の設計監督費!$A$2:$B$1956,工事情報入力シート!BI450,公営の設計監督費!$B$2:$B$1956)</f>
        <v>0</v>
      </c>
    </row>
    <row r="451" spans="1:63" ht="20.25" customHeight="1">
      <c r="A451" s="288" t="str">
        <f t="shared" ca="1" si="120"/>
        <v>----------</v>
      </c>
      <c r="B451" s="289" t="str">
        <f t="shared" ca="1" si="122"/>
        <v/>
      </c>
      <c r="C451" s="290"/>
      <c r="D451" s="291"/>
      <c r="E451" s="292">
        <v>43700</v>
      </c>
      <c r="F451" s="293"/>
      <c r="G451" s="293"/>
      <c r="H451" s="293"/>
      <c r="I451" s="294"/>
      <c r="J451" s="294"/>
      <c r="K451" s="294"/>
      <c r="L451" s="295"/>
      <c r="M451" s="296" t="str">
        <f t="shared" ca="1" si="123"/>
        <v/>
      </c>
      <c r="N451" s="296" t="str">
        <f ca="1">IFERROR(IF(INDIRECT(ADDRESS(ROW(),$M$1))&lt;&gt;"",INDIRECT(ADDRESS(ROW(),$M$1))*VLOOKUP(INDIRECT(ADDRESS(ROW(),$I$1)),リスト!$A:$B,2,FALSE),""),"")</f>
        <v/>
      </c>
      <c r="O451" s="295"/>
      <c r="P451" s="296" t="str">
        <f t="shared" ca="1" si="124"/>
        <v/>
      </c>
      <c r="Q451" s="294"/>
      <c r="R451" s="295"/>
      <c r="S451" s="296" t="str">
        <f t="shared" ca="1" si="125"/>
        <v/>
      </c>
      <c r="T451" s="296" t="str">
        <f ca="1">IFERROR(IF(INDIRECT(ADDRESS(ROW(),$S$1))&lt;&gt;"",INDIRECT(ADDRESS(ROW(),$S$1))*VLOOKUP(INDIRECT(ADDRESS(ROW(),$I$1)),リスト!$A:$B,2,FALSE),""),"")</f>
        <v/>
      </c>
      <c r="U451" s="295"/>
      <c r="V451" s="296" t="str">
        <f t="shared" ca="1" si="126"/>
        <v/>
      </c>
      <c r="W451" s="295"/>
      <c r="X451" s="295"/>
      <c r="Y451" s="297" t="str">
        <f t="shared" ca="1" si="127"/>
        <v/>
      </c>
      <c r="Z451" s="293"/>
      <c r="AA451" s="298" t="str">
        <f t="shared" ca="1" si="128"/>
        <v/>
      </c>
      <c r="AB451" s="293"/>
      <c r="AC451" s="298" t="str">
        <f t="shared" ca="1" si="129"/>
        <v/>
      </c>
      <c r="AD451" s="293"/>
      <c r="AE451" s="298" t="str">
        <f t="shared" ca="1" si="130"/>
        <v/>
      </c>
      <c r="AF451" s="293"/>
      <c r="AG451" s="293"/>
      <c r="AH451" s="298" t="str">
        <f t="shared" ca="1" si="131"/>
        <v/>
      </c>
      <c r="AI451" s="293"/>
      <c r="AJ451" s="298" t="str">
        <f t="shared" ca="1" si="132"/>
        <v/>
      </c>
      <c r="AK451" s="298" t="str">
        <f t="shared" ca="1" si="121"/>
        <v/>
      </c>
      <c r="AL451" s="293"/>
      <c r="AM451" s="298" t="str">
        <f t="shared" ca="1" si="133"/>
        <v/>
      </c>
      <c r="AN451" s="293"/>
      <c r="AO451" s="298" t="str">
        <f t="shared" ca="1" si="139"/>
        <v/>
      </c>
      <c r="AP451" s="293"/>
      <c r="AQ451" s="298" t="str">
        <f t="shared" ca="1" si="134"/>
        <v/>
      </c>
      <c r="AR451" s="293"/>
      <c r="AS451" s="298" t="str">
        <f t="shared" ca="1" si="135"/>
        <v/>
      </c>
      <c r="AT451" s="293"/>
      <c r="AU451" s="298" t="str">
        <f t="shared" ca="1" si="136"/>
        <v/>
      </c>
      <c r="AV451" s="293"/>
      <c r="AW451" s="298" t="str">
        <f t="shared" ca="1" si="137"/>
        <v/>
      </c>
      <c r="AX451" s="293"/>
      <c r="AY451" s="299"/>
      <c r="AZ451" s="299" t="s">
        <v>5241</v>
      </c>
      <c r="BA451" s="299"/>
      <c r="BB451" s="299"/>
      <c r="BC451" s="299"/>
      <c r="BD451" s="299"/>
      <c r="BE451" s="299"/>
      <c r="BF451" s="299"/>
      <c r="BG451" s="299"/>
      <c r="BH451" s="300"/>
      <c r="BI451" s="301" t="str">
        <f t="shared" si="138"/>
        <v>-43700</v>
      </c>
      <c r="BJ451" s="301" t="e">
        <f ca="1">VLOOKUP(A451,資産数量・単位記入シート!$A$3:$AD$1000,30,)</f>
        <v>#N/A</v>
      </c>
      <c r="BK451" s="301">
        <f ca="1">SUMIF(公営の設計監督費!$A$2:$B$1956,工事情報入力シート!BI451,公営の設計監督費!$B$2:$B$1956)</f>
        <v>0</v>
      </c>
    </row>
    <row r="452" spans="1:63" ht="20.25" customHeight="1">
      <c r="A452" s="288" t="str">
        <f t="shared" ca="1" si="120"/>
        <v>----------</v>
      </c>
      <c r="B452" s="289" t="str">
        <f t="shared" ca="1" si="122"/>
        <v/>
      </c>
      <c r="C452" s="290"/>
      <c r="D452" s="291"/>
      <c r="E452" s="292">
        <v>43800</v>
      </c>
      <c r="F452" s="293"/>
      <c r="G452" s="293"/>
      <c r="H452" s="293"/>
      <c r="I452" s="294"/>
      <c r="J452" s="294"/>
      <c r="K452" s="294"/>
      <c r="L452" s="295"/>
      <c r="M452" s="296" t="str">
        <f t="shared" ca="1" si="123"/>
        <v/>
      </c>
      <c r="N452" s="296" t="str">
        <f ca="1">IFERROR(IF(INDIRECT(ADDRESS(ROW(),$M$1))&lt;&gt;"",INDIRECT(ADDRESS(ROW(),$M$1))*VLOOKUP(INDIRECT(ADDRESS(ROW(),$I$1)),リスト!$A:$B,2,FALSE),""),"")</f>
        <v/>
      </c>
      <c r="O452" s="295"/>
      <c r="P452" s="296" t="str">
        <f t="shared" ca="1" si="124"/>
        <v/>
      </c>
      <c r="Q452" s="294"/>
      <c r="R452" s="295"/>
      <c r="S452" s="296" t="str">
        <f t="shared" ca="1" si="125"/>
        <v/>
      </c>
      <c r="T452" s="296" t="str">
        <f ca="1">IFERROR(IF(INDIRECT(ADDRESS(ROW(),$S$1))&lt;&gt;"",INDIRECT(ADDRESS(ROW(),$S$1))*VLOOKUP(INDIRECT(ADDRESS(ROW(),$I$1)),リスト!$A:$B,2,FALSE),""),"")</f>
        <v/>
      </c>
      <c r="U452" s="295"/>
      <c r="V452" s="296" t="str">
        <f t="shared" ca="1" si="126"/>
        <v/>
      </c>
      <c r="W452" s="295"/>
      <c r="X452" s="295"/>
      <c r="Y452" s="297" t="str">
        <f t="shared" ca="1" si="127"/>
        <v/>
      </c>
      <c r="Z452" s="293"/>
      <c r="AA452" s="298" t="str">
        <f t="shared" ca="1" si="128"/>
        <v/>
      </c>
      <c r="AB452" s="293"/>
      <c r="AC452" s="298" t="str">
        <f t="shared" ca="1" si="129"/>
        <v/>
      </c>
      <c r="AD452" s="293"/>
      <c r="AE452" s="298" t="str">
        <f t="shared" ca="1" si="130"/>
        <v/>
      </c>
      <c r="AF452" s="293"/>
      <c r="AG452" s="293"/>
      <c r="AH452" s="298" t="str">
        <f t="shared" ca="1" si="131"/>
        <v/>
      </c>
      <c r="AI452" s="293"/>
      <c r="AJ452" s="298" t="str">
        <f t="shared" ca="1" si="132"/>
        <v/>
      </c>
      <c r="AK452" s="298" t="str">
        <f t="shared" ca="1" si="121"/>
        <v/>
      </c>
      <c r="AL452" s="293"/>
      <c r="AM452" s="298" t="str">
        <f t="shared" ca="1" si="133"/>
        <v/>
      </c>
      <c r="AN452" s="293"/>
      <c r="AO452" s="298" t="str">
        <f t="shared" ca="1" si="139"/>
        <v/>
      </c>
      <c r="AP452" s="293"/>
      <c r="AQ452" s="298" t="str">
        <f t="shared" ca="1" si="134"/>
        <v/>
      </c>
      <c r="AR452" s="293"/>
      <c r="AS452" s="298" t="str">
        <f t="shared" ca="1" si="135"/>
        <v/>
      </c>
      <c r="AT452" s="293"/>
      <c r="AU452" s="298" t="str">
        <f t="shared" ca="1" si="136"/>
        <v/>
      </c>
      <c r="AV452" s="293"/>
      <c r="AW452" s="298" t="str">
        <f t="shared" ca="1" si="137"/>
        <v/>
      </c>
      <c r="AX452" s="293"/>
      <c r="AY452" s="299"/>
      <c r="AZ452" s="299" t="s">
        <v>5241</v>
      </c>
      <c r="BA452" s="299"/>
      <c r="BB452" s="299"/>
      <c r="BC452" s="299"/>
      <c r="BD452" s="299"/>
      <c r="BE452" s="299"/>
      <c r="BF452" s="299"/>
      <c r="BG452" s="299"/>
      <c r="BH452" s="300"/>
      <c r="BI452" s="301" t="str">
        <f t="shared" si="138"/>
        <v>-43800</v>
      </c>
      <c r="BJ452" s="301" t="e">
        <f ca="1">VLOOKUP(A452,資産数量・単位記入シート!$A$3:$AD$1000,30,)</f>
        <v>#N/A</v>
      </c>
      <c r="BK452" s="301">
        <f ca="1">SUMIF(公営の設計監督費!$A$2:$B$1956,工事情報入力シート!BI452,公営の設計監督費!$B$2:$B$1956)</f>
        <v>0</v>
      </c>
    </row>
    <row r="453" spans="1:63" ht="20.25" customHeight="1">
      <c r="A453" s="288" t="str">
        <f t="shared" ca="1" si="120"/>
        <v>----------</v>
      </c>
      <c r="B453" s="289" t="str">
        <f t="shared" ca="1" si="122"/>
        <v/>
      </c>
      <c r="C453" s="290"/>
      <c r="D453" s="291"/>
      <c r="E453" s="292">
        <v>43900</v>
      </c>
      <c r="F453" s="293"/>
      <c r="G453" s="293"/>
      <c r="H453" s="293"/>
      <c r="I453" s="294"/>
      <c r="J453" s="294"/>
      <c r="K453" s="294"/>
      <c r="L453" s="295"/>
      <c r="M453" s="296" t="str">
        <f t="shared" ca="1" si="123"/>
        <v/>
      </c>
      <c r="N453" s="296" t="str">
        <f ca="1">IFERROR(IF(INDIRECT(ADDRESS(ROW(),$M$1))&lt;&gt;"",INDIRECT(ADDRESS(ROW(),$M$1))*VLOOKUP(INDIRECT(ADDRESS(ROW(),$I$1)),リスト!$A:$B,2,FALSE),""),"")</f>
        <v/>
      </c>
      <c r="O453" s="295"/>
      <c r="P453" s="296" t="str">
        <f t="shared" ca="1" si="124"/>
        <v/>
      </c>
      <c r="Q453" s="294"/>
      <c r="R453" s="295"/>
      <c r="S453" s="296" t="str">
        <f t="shared" ca="1" si="125"/>
        <v/>
      </c>
      <c r="T453" s="296" t="str">
        <f ca="1">IFERROR(IF(INDIRECT(ADDRESS(ROW(),$S$1))&lt;&gt;"",INDIRECT(ADDRESS(ROW(),$S$1))*VLOOKUP(INDIRECT(ADDRESS(ROW(),$I$1)),リスト!$A:$B,2,FALSE),""),"")</f>
        <v/>
      </c>
      <c r="U453" s="295"/>
      <c r="V453" s="296" t="str">
        <f t="shared" ca="1" si="126"/>
        <v/>
      </c>
      <c r="W453" s="295"/>
      <c r="X453" s="295"/>
      <c r="Y453" s="297" t="str">
        <f t="shared" ca="1" si="127"/>
        <v/>
      </c>
      <c r="Z453" s="293"/>
      <c r="AA453" s="298" t="str">
        <f t="shared" ca="1" si="128"/>
        <v/>
      </c>
      <c r="AB453" s="293"/>
      <c r="AC453" s="298" t="str">
        <f t="shared" ca="1" si="129"/>
        <v/>
      </c>
      <c r="AD453" s="293"/>
      <c r="AE453" s="298" t="str">
        <f t="shared" ca="1" si="130"/>
        <v/>
      </c>
      <c r="AF453" s="293"/>
      <c r="AG453" s="293"/>
      <c r="AH453" s="298" t="str">
        <f t="shared" ca="1" si="131"/>
        <v/>
      </c>
      <c r="AI453" s="293"/>
      <c r="AJ453" s="298" t="str">
        <f t="shared" ca="1" si="132"/>
        <v/>
      </c>
      <c r="AK453" s="298" t="str">
        <f t="shared" ca="1" si="121"/>
        <v/>
      </c>
      <c r="AL453" s="293"/>
      <c r="AM453" s="298" t="str">
        <f t="shared" ca="1" si="133"/>
        <v/>
      </c>
      <c r="AN453" s="293"/>
      <c r="AO453" s="298" t="str">
        <f t="shared" ca="1" si="139"/>
        <v/>
      </c>
      <c r="AP453" s="293"/>
      <c r="AQ453" s="298" t="str">
        <f t="shared" ca="1" si="134"/>
        <v/>
      </c>
      <c r="AR453" s="293"/>
      <c r="AS453" s="298" t="str">
        <f t="shared" ca="1" si="135"/>
        <v/>
      </c>
      <c r="AT453" s="293"/>
      <c r="AU453" s="298" t="str">
        <f t="shared" ca="1" si="136"/>
        <v/>
      </c>
      <c r="AV453" s="293"/>
      <c r="AW453" s="298" t="str">
        <f t="shared" ca="1" si="137"/>
        <v/>
      </c>
      <c r="AX453" s="293"/>
      <c r="AY453" s="299"/>
      <c r="AZ453" s="299" t="s">
        <v>5241</v>
      </c>
      <c r="BA453" s="299"/>
      <c r="BB453" s="299"/>
      <c r="BC453" s="299"/>
      <c r="BD453" s="299"/>
      <c r="BE453" s="299"/>
      <c r="BF453" s="299"/>
      <c r="BG453" s="299"/>
      <c r="BH453" s="300"/>
      <c r="BI453" s="301" t="str">
        <f t="shared" si="138"/>
        <v>-43900</v>
      </c>
      <c r="BJ453" s="301" t="e">
        <f ca="1">VLOOKUP(A453,資産数量・単位記入シート!$A$3:$AD$1000,30,)</f>
        <v>#N/A</v>
      </c>
      <c r="BK453" s="301">
        <f ca="1">SUMIF(公営の設計監督費!$A$2:$B$1956,工事情報入力シート!BI453,公営の設計監督費!$B$2:$B$1956)</f>
        <v>0</v>
      </c>
    </row>
    <row r="454" spans="1:63" ht="20.25" customHeight="1">
      <c r="A454" s="288" t="str">
        <f t="shared" ca="1" si="120"/>
        <v>----------</v>
      </c>
      <c r="B454" s="289" t="str">
        <f t="shared" ca="1" si="122"/>
        <v/>
      </c>
      <c r="C454" s="290"/>
      <c r="D454" s="291"/>
      <c r="E454" s="292">
        <v>44000</v>
      </c>
      <c r="F454" s="293"/>
      <c r="G454" s="293"/>
      <c r="H454" s="293"/>
      <c r="I454" s="294"/>
      <c r="J454" s="294"/>
      <c r="K454" s="294"/>
      <c r="L454" s="295"/>
      <c r="M454" s="296" t="str">
        <f t="shared" ca="1" si="123"/>
        <v/>
      </c>
      <c r="N454" s="296" t="str">
        <f ca="1">IFERROR(IF(INDIRECT(ADDRESS(ROW(),$M$1))&lt;&gt;"",INDIRECT(ADDRESS(ROW(),$M$1))*VLOOKUP(INDIRECT(ADDRESS(ROW(),$I$1)),リスト!$A:$B,2,FALSE),""),"")</f>
        <v/>
      </c>
      <c r="O454" s="295"/>
      <c r="P454" s="296" t="str">
        <f t="shared" ca="1" si="124"/>
        <v/>
      </c>
      <c r="Q454" s="294"/>
      <c r="R454" s="295"/>
      <c r="S454" s="296" t="str">
        <f t="shared" ca="1" si="125"/>
        <v/>
      </c>
      <c r="T454" s="296" t="str">
        <f ca="1">IFERROR(IF(INDIRECT(ADDRESS(ROW(),$S$1))&lt;&gt;"",INDIRECT(ADDRESS(ROW(),$S$1))*VLOOKUP(INDIRECT(ADDRESS(ROW(),$I$1)),リスト!$A:$B,2,FALSE),""),"")</f>
        <v/>
      </c>
      <c r="U454" s="295"/>
      <c r="V454" s="296" t="str">
        <f t="shared" ca="1" si="126"/>
        <v/>
      </c>
      <c r="W454" s="295"/>
      <c r="X454" s="295"/>
      <c r="Y454" s="297" t="str">
        <f t="shared" ca="1" si="127"/>
        <v/>
      </c>
      <c r="Z454" s="293"/>
      <c r="AA454" s="298" t="str">
        <f t="shared" ca="1" si="128"/>
        <v/>
      </c>
      <c r="AB454" s="293"/>
      <c r="AC454" s="298" t="str">
        <f t="shared" ca="1" si="129"/>
        <v/>
      </c>
      <c r="AD454" s="293"/>
      <c r="AE454" s="298" t="str">
        <f t="shared" ca="1" si="130"/>
        <v/>
      </c>
      <c r="AF454" s="293"/>
      <c r="AG454" s="293"/>
      <c r="AH454" s="298" t="str">
        <f t="shared" ca="1" si="131"/>
        <v/>
      </c>
      <c r="AI454" s="293"/>
      <c r="AJ454" s="298" t="str">
        <f t="shared" ca="1" si="132"/>
        <v/>
      </c>
      <c r="AK454" s="298" t="str">
        <f t="shared" ca="1" si="121"/>
        <v/>
      </c>
      <c r="AL454" s="293"/>
      <c r="AM454" s="298" t="str">
        <f t="shared" ca="1" si="133"/>
        <v/>
      </c>
      <c r="AN454" s="293"/>
      <c r="AO454" s="298" t="str">
        <f t="shared" ca="1" si="139"/>
        <v/>
      </c>
      <c r="AP454" s="293"/>
      <c r="AQ454" s="298" t="str">
        <f t="shared" ca="1" si="134"/>
        <v/>
      </c>
      <c r="AR454" s="293"/>
      <c r="AS454" s="298" t="str">
        <f t="shared" ca="1" si="135"/>
        <v/>
      </c>
      <c r="AT454" s="293"/>
      <c r="AU454" s="298" t="str">
        <f t="shared" ca="1" si="136"/>
        <v/>
      </c>
      <c r="AV454" s="293"/>
      <c r="AW454" s="298" t="str">
        <f t="shared" ca="1" si="137"/>
        <v/>
      </c>
      <c r="AX454" s="293"/>
      <c r="AY454" s="299"/>
      <c r="AZ454" s="299" t="s">
        <v>5241</v>
      </c>
      <c r="BA454" s="299"/>
      <c r="BB454" s="299"/>
      <c r="BC454" s="299"/>
      <c r="BD454" s="299"/>
      <c r="BE454" s="299"/>
      <c r="BF454" s="299"/>
      <c r="BG454" s="299"/>
      <c r="BH454" s="300"/>
      <c r="BI454" s="301" t="str">
        <f t="shared" si="138"/>
        <v>-44000</v>
      </c>
      <c r="BJ454" s="301" t="e">
        <f ca="1">VLOOKUP(A454,資産数量・単位記入シート!$A$3:$AD$1000,30,)</f>
        <v>#N/A</v>
      </c>
      <c r="BK454" s="301">
        <f ca="1">SUMIF(公営の設計監督費!$A$2:$B$1956,工事情報入力シート!BI454,公営の設計監督費!$B$2:$B$1956)</f>
        <v>0</v>
      </c>
    </row>
    <row r="455" spans="1:63" ht="20.25" customHeight="1">
      <c r="A455" s="288" t="str">
        <f t="shared" ca="1" si="120"/>
        <v>----------</v>
      </c>
      <c r="B455" s="289" t="str">
        <f t="shared" ca="1" si="122"/>
        <v/>
      </c>
      <c r="C455" s="290"/>
      <c r="D455" s="291"/>
      <c r="E455" s="292">
        <v>44100</v>
      </c>
      <c r="F455" s="293"/>
      <c r="G455" s="293"/>
      <c r="H455" s="293"/>
      <c r="I455" s="294"/>
      <c r="J455" s="294"/>
      <c r="K455" s="294"/>
      <c r="L455" s="295"/>
      <c r="M455" s="296" t="str">
        <f t="shared" ca="1" si="123"/>
        <v/>
      </c>
      <c r="N455" s="296" t="str">
        <f ca="1">IFERROR(IF(INDIRECT(ADDRESS(ROW(),$M$1))&lt;&gt;"",INDIRECT(ADDRESS(ROW(),$M$1))*VLOOKUP(INDIRECT(ADDRESS(ROW(),$I$1)),リスト!$A:$B,2,FALSE),""),"")</f>
        <v/>
      </c>
      <c r="O455" s="295"/>
      <c r="P455" s="296" t="str">
        <f t="shared" ca="1" si="124"/>
        <v/>
      </c>
      <c r="Q455" s="294"/>
      <c r="R455" s="295"/>
      <c r="S455" s="296" t="str">
        <f t="shared" ca="1" si="125"/>
        <v/>
      </c>
      <c r="T455" s="296" t="str">
        <f ca="1">IFERROR(IF(INDIRECT(ADDRESS(ROW(),$S$1))&lt;&gt;"",INDIRECT(ADDRESS(ROW(),$S$1))*VLOOKUP(INDIRECT(ADDRESS(ROW(),$I$1)),リスト!$A:$B,2,FALSE),""),"")</f>
        <v/>
      </c>
      <c r="U455" s="295"/>
      <c r="V455" s="296" t="str">
        <f t="shared" ca="1" si="126"/>
        <v/>
      </c>
      <c r="W455" s="295"/>
      <c r="X455" s="295"/>
      <c r="Y455" s="297" t="str">
        <f t="shared" ca="1" si="127"/>
        <v/>
      </c>
      <c r="Z455" s="293"/>
      <c r="AA455" s="298" t="str">
        <f t="shared" ca="1" si="128"/>
        <v/>
      </c>
      <c r="AB455" s="293"/>
      <c r="AC455" s="298" t="str">
        <f t="shared" ca="1" si="129"/>
        <v/>
      </c>
      <c r="AD455" s="293"/>
      <c r="AE455" s="298" t="str">
        <f t="shared" ca="1" si="130"/>
        <v/>
      </c>
      <c r="AF455" s="293"/>
      <c r="AG455" s="293"/>
      <c r="AH455" s="298" t="str">
        <f t="shared" ca="1" si="131"/>
        <v/>
      </c>
      <c r="AI455" s="293"/>
      <c r="AJ455" s="298" t="str">
        <f t="shared" ca="1" si="132"/>
        <v/>
      </c>
      <c r="AK455" s="298" t="str">
        <f t="shared" ca="1" si="121"/>
        <v/>
      </c>
      <c r="AL455" s="293"/>
      <c r="AM455" s="298" t="str">
        <f t="shared" ca="1" si="133"/>
        <v/>
      </c>
      <c r="AN455" s="293"/>
      <c r="AO455" s="298" t="str">
        <f t="shared" ca="1" si="139"/>
        <v/>
      </c>
      <c r="AP455" s="293"/>
      <c r="AQ455" s="298" t="str">
        <f t="shared" ca="1" si="134"/>
        <v/>
      </c>
      <c r="AR455" s="293"/>
      <c r="AS455" s="298" t="str">
        <f t="shared" ca="1" si="135"/>
        <v/>
      </c>
      <c r="AT455" s="293"/>
      <c r="AU455" s="298" t="str">
        <f t="shared" ca="1" si="136"/>
        <v/>
      </c>
      <c r="AV455" s="293"/>
      <c r="AW455" s="298" t="str">
        <f t="shared" ca="1" si="137"/>
        <v/>
      </c>
      <c r="AX455" s="293"/>
      <c r="AY455" s="299"/>
      <c r="AZ455" s="299" t="s">
        <v>5241</v>
      </c>
      <c r="BA455" s="299"/>
      <c r="BB455" s="299"/>
      <c r="BC455" s="299"/>
      <c r="BD455" s="299"/>
      <c r="BE455" s="299"/>
      <c r="BF455" s="299"/>
      <c r="BG455" s="299"/>
      <c r="BH455" s="300"/>
      <c r="BI455" s="301" t="str">
        <f t="shared" si="138"/>
        <v>-44100</v>
      </c>
      <c r="BJ455" s="301" t="e">
        <f ca="1">VLOOKUP(A455,資産数量・単位記入シート!$A$3:$AD$1000,30,)</f>
        <v>#N/A</v>
      </c>
      <c r="BK455" s="301">
        <f ca="1">SUMIF(公営の設計監督費!$A$2:$B$1956,工事情報入力シート!BI455,公営の設計監督費!$B$2:$B$1956)</f>
        <v>0</v>
      </c>
    </row>
    <row r="456" spans="1:63" ht="20.25" customHeight="1">
      <c r="A456" s="288" t="str">
        <f t="shared" ca="1" si="120"/>
        <v>----------</v>
      </c>
      <c r="B456" s="289" t="str">
        <f t="shared" ca="1" si="122"/>
        <v/>
      </c>
      <c r="C456" s="290"/>
      <c r="D456" s="291"/>
      <c r="E456" s="292">
        <v>44200</v>
      </c>
      <c r="F456" s="293"/>
      <c r="G456" s="293"/>
      <c r="H456" s="293"/>
      <c r="I456" s="294"/>
      <c r="J456" s="294"/>
      <c r="K456" s="294"/>
      <c r="L456" s="295"/>
      <c r="M456" s="296" t="str">
        <f t="shared" ca="1" si="123"/>
        <v/>
      </c>
      <c r="N456" s="296" t="str">
        <f ca="1">IFERROR(IF(INDIRECT(ADDRESS(ROW(),$M$1))&lt;&gt;"",INDIRECT(ADDRESS(ROW(),$M$1))*VLOOKUP(INDIRECT(ADDRESS(ROW(),$I$1)),リスト!$A:$B,2,FALSE),""),"")</f>
        <v/>
      </c>
      <c r="O456" s="295"/>
      <c r="P456" s="296" t="str">
        <f t="shared" ca="1" si="124"/>
        <v/>
      </c>
      <c r="Q456" s="294"/>
      <c r="R456" s="295"/>
      <c r="S456" s="296" t="str">
        <f t="shared" ca="1" si="125"/>
        <v/>
      </c>
      <c r="T456" s="296" t="str">
        <f ca="1">IFERROR(IF(INDIRECT(ADDRESS(ROW(),$S$1))&lt;&gt;"",INDIRECT(ADDRESS(ROW(),$S$1))*VLOOKUP(INDIRECT(ADDRESS(ROW(),$I$1)),リスト!$A:$B,2,FALSE),""),"")</f>
        <v/>
      </c>
      <c r="U456" s="295"/>
      <c r="V456" s="296" t="str">
        <f t="shared" ca="1" si="126"/>
        <v/>
      </c>
      <c r="W456" s="295"/>
      <c r="X456" s="295"/>
      <c r="Y456" s="297" t="str">
        <f t="shared" ca="1" si="127"/>
        <v/>
      </c>
      <c r="Z456" s="293"/>
      <c r="AA456" s="298" t="str">
        <f t="shared" ca="1" si="128"/>
        <v/>
      </c>
      <c r="AB456" s="293"/>
      <c r="AC456" s="298" t="str">
        <f t="shared" ca="1" si="129"/>
        <v/>
      </c>
      <c r="AD456" s="293"/>
      <c r="AE456" s="298" t="str">
        <f t="shared" ca="1" si="130"/>
        <v/>
      </c>
      <c r="AF456" s="293"/>
      <c r="AG456" s="293"/>
      <c r="AH456" s="298" t="str">
        <f t="shared" ca="1" si="131"/>
        <v/>
      </c>
      <c r="AI456" s="293"/>
      <c r="AJ456" s="298" t="str">
        <f t="shared" ca="1" si="132"/>
        <v/>
      </c>
      <c r="AK456" s="298" t="str">
        <f t="shared" ca="1" si="121"/>
        <v/>
      </c>
      <c r="AL456" s="293"/>
      <c r="AM456" s="298" t="str">
        <f t="shared" ca="1" si="133"/>
        <v/>
      </c>
      <c r="AN456" s="293"/>
      <c r="AO456" s="298" t="str">
        <f t="shared" ca="1" si="139"/>
        <v/>
      </c>
      <c r="AP456" s="293"/>
      <c r="AQ456" s="298" t="str">
        <f t="shared" ca="1" si="134"/>
        <v/>
      </c>
      <c r="AR456" s="293"/>
      <c r="AS456" s="298" t="str">
        <f t="shared" ca="1" si="135"/>
        <v/>
      </c>
      <c r="AT456" s="293"/>
      <c r="AU456" s="298" t="str">
        <f t="shared" ca="1" si="136"/>
        <v/>
      </c>
      <c r="AV456" s="293"/>
      <c r="AW456" s="298" t="str">
        <f t="shared" ca="1" si="137"/>
        <v/>
      </c>
      <c r="AX456" s="293"/>
      <c r="AY456" s="299"/>
      <c r="AZ456" s="299" t="s">
        <v>5241</v>
      </c>
      <c r="BA456" s="299"/>
      <c r="BB456" s="299"/>
      <c r="BC456" s="299"/>
      <c r="BD456" s="299"/>
      <c r="BE456" s="299"/>
      <c r="BF456" s="299"/>
      <c r="BG456" s="299"/>
      <c r="BH456" s="300"/>
      <c r="BI456" s="301" t="str">
        <f t="shared" si="138"/>
        <v>-44200</v>
      </c>
      <c r="BJ456" s="301" t="e">
        <f ca="1">VLOOKUP(A456,資産数量・単位記入シート!$A$3:$AD$1000,30,)</f>
        <v>#N/A</v>
      </c>
      <c r="BK456" s="301">
        <f ca="1">SUMIF(公営の設計監督費!$A$2:$B$1956,工事情報入力シート!BI456,公営の設計監督費!$B$2:$B$1956)</f>
        <v>0</v>
      </c>
    </row>
    <row r="457" spans="1:63" ht="20.25" customHeight="1">
      <c r="A457" s="288" t="str">
        <f t="shared" ca="1" si="120"/>
        <v>----------</v>
      </c>
      <c r="B457" s="289" t="str">
        <f t="shared" ca="1" si="122"/>
        <v/>
      </c>
      <c r="C457" s="290"/>
      <c r="D457" s="291"/>
      <c r="E457" s="292">
        <v>44300</v>
      </c>
      <c r="F457" s="293"/>
      <c r="G457" s="293"/>
      <c r="H457" s="293"/>
      <c r="I457" s="294"/>
      <c r="J457" s="294"/>
      <c r="K457" s="294"/>
      <c r="L457" s="295"/>
      <c r="M457" s="296" t="str">
        <f t="shared" ca="1" si="123"/>
        <v/>
      </c>
      <c r="N457" s="296" t="str">
        <f ca="1">IFERROR(IF(INDIRECT(ADDRESS(ROW(),$M$1))&lt;&gt;"",INDIRECT(ADDRESS(ROW(),$M$1))*VLOOKUP(INDIRECT(ADDRESS(ROW(),$I$1)),リスト!$A:$B,2,FALSE),""),"")</f>
        <v/>
      </c>
      <c r="O457" s="295"/>
      <c r="P457" s="296" t="str">
        <f t="shared" ca="1" si="124"/>
        <v/>
      </c>
      <c r="Q457" s="294"/>
      <c r="R457" s="295"/>
      <c r="S457" s="296" t="str">
        <f t="shared" ca="1" si="125"/>
        <v/>
      </c>
      <c r="T457" s="296" t="str">
        <f ca="1">IFERROR(IF(INDIRECT(ADDRESS(ROW(),$S$1))&lt;&gt;"",INDIRECT(ADDRESS(ROW(),$S$1))*VLOOKUP(INDIRECT(ADDRESS(ROW(),$I$1)),リスト!$A:$B,2,FALSE),""),"")</f>
        <v/>
      </c>
      <c r="U457" s="295"/>
      <c r="V457" s="296" t="str">
        <f t="shared" ca="1" si="126"/>
        <v/>
      </c>
      <c r="W457" s="295"/>
      <c r="X457" s="295"/>
      <c r="Y457" s="297" t="str">
        <f t="shared" ca="1" si="127"/>
        <v/>
      </c>
      <c r="Z457" s="293"/>
      <c r="AA457" s="298" t="str">
        <f t="shared" ca="1" si="128"/>
        <v/>
      </c>
      <c r="AB457" s="293"/>
      <c r="AC457" s="298" t="str">
        <f t="shared" ca="1" si="129"/>
        <v/>
      </c>
      <c r="AD457" s="293"/>
      <c r="AE457" s="298" t="str">
        <f t="shared" ca="1" si="130"/>
        <v/>
      </c>
      <c r="AF457" s="293"/>
      <c r="AG457" s="293"/>
      <c r="AH457" s="298" t="str">
        <f t="shared" ca="1" si="131"/>
        <v/>
      </c>
      <c r="AI457" s="293"/>
      <c r="AJ457" s="298" t="str">
        <f t="shared" ca="1" si="132"/>
        <v/>
      </c>
      <c r="AK457" s="298" t="str">
        <f t="shared" ca="1" si="121"/>
        <v/>
      </c>
      <c r="AL457" s="293"/>
      <c r="AM457" s="298" t="str">
        <f t="shared" ca="1" si="133"/>
        <v/>
      </c>
      <c r="AN457" s="293"/>
      <c r="AO457" s="298" t="str">
        <f t="shared" ca="1" si="139"/>
        <v/>
      </c>
      <c r="AP457" s="293"/>
      <c r="AQ457" s="298" t="str">
        <f t="shared" ca="1" si="134"/>
        <v/>
      </c>
      <c r="AR457" s="293"/>
      <c r="AS457" s="298" t="str">
        <f t="shared" ca="1" si="135"/>
        <v/>
      </c>
      <c r="AT457" s="293"/>
      <c r="AU457" s="298" t="str">
        <f t="shared" ca="1" si="136"/>
        <v/>
      </c>
      <c r="AV457" s="293"/>
      <c r="AW457" s="298" t="str">
        <f t="shared" ca="1" si="137"/>
        <v/>
      </c>
      <c r="AX457" s="293"/>
      <c r="AY457" s="299"/>
      <c r="AZ457" s="299" t="s">
        <v>5241</v>
      </c>
      <c r="BA457" s="299"/>
      <c r="BB457" s="299"/>
      <c r="BC457" s="299"/>
      <c r="BD457" s="299"/>
      <c r="BE457" s="299"/>
      <c r="BF457" s="299"/>
      <c r="BG457" s="299"/>
      <c r="BH457" s="300"/>
      <c r="BI457" s="301" t="str">
        <f t="shared" si="138"/>
        <v>-44300</v>
      </c>
      <c r="BJ457" s="301" t="e">
        <f ca="1">VLOOKUP(A457,資産数量・単位記入シート!$A$3:$AD$1000,30,)</f>
        <v>#N/A</v>
      </c>
      <c r="BK457" s="301">
        <f ca="1">SUMIF(公営の設計監督費!$A$2:$B$1956,工事情報入力シート!BI457,公営の設計監督費!$B$2:$B$1956)</f>
        <v>0</v>
      </c>
    </row>
    <row r="458" spans="1:63" ht="20.25" customHeight="1">
      <c r="A458" s="288" t="str">
        <f t="shared" ca="1" si="120"/>
        <v>----------</v>
      </c>
      <c r="B458" s="289" t="str">
        <f t="shared" ca="1" si="122"/>
        <v/>
      </c>
      <c r="C458" s="290"/>
      <c r="D458" s="291"/>
      <c r="E458" s="292">
        <v>44400</v>
      </c>
      <c r="F458" s="293"/>
      <c r="G458" s="293"/>
      <c r="H458" s="293"/>
      <c r="I458" s="294"/>
      <c r="J458" s="294"/>
      <c r="K458" s="294"/>
      <c r="L458" s="295"/>
      <c r="M458" s="296" t="str">
        <f t="shared" ca="1" si="123"/>
        <v/>
      </c>
      <c r="N458" s="296" t="str">
        <f ca="1">IFERROR(IF(INDIRECT(ADDRESS(ROW(),$M$1))&lt;&gt;"",INDIRECT(ADDRESS(ROW(),$M$1))*VLOOKUP(INDIRECT(ADDRESS(ROW(),$I$1)),リスト!$A:$B,2,FALSE),""),"")</f>
        <v/>
      </c>
      <c r="O458" s="295"/>
      <c r="P458" s="296" t="str">
        <f t="shared" ca="1" si="124"/>
        <v/>
      </c>
      <c r="Q458" s="294"/>
      <c r="R458" s="295"/>
      <c r="S458" s="296" t="str">
        <f t="shared" ca="1" si="125"/>
        <v/>
      </c>
      <c r="T458" s="296" t="str">
        <f ca="1">IFERROR(IF(INDIRECT(ADDRESS(ROW(),$S$1))&lt;&gt;"",INDIRECT(ADDRESS(ROW(),$S$1))*VLOOKUP(INDIRECT(ADDRESS(ROW(),$I$1)),リスト!$A:$B,2,FALSE),""),"")</f>
        <v/>
      </c>
      <c r="U458" s="295"/>
      <c r="V458" s="296" t="str">
        <f t="shared" ca="1" si="126"/>
        <v/>
      </c>
      <c r="W458" s="295"/>
      <c r="X458" s="295"/>
      <c r="Y458" s="297" t="str">
        <f t="shared" ca="1" si="127"/>
        <v/>
      </c>
      <c r="Z458" s="293"/>
      <c r="AA458" s="298" t="str">
        <f t="shared" ca="1" si="128"/>
        <v/>
      </c>
      <c r="AB458" s="293"/>
      <c r="AC458" s="298" t="str">
        <f t="shared" ca="1" si="129"/>
        <v/>
      </c>
      <c r="AD458" s="293"/>
      <c r="AE458" s="298" t="str">
        <f t="shared" ca="1" si="130"/>
        <v/>
      </c>
      <c r="AF458" s="293"/>
      <c r="AG458" s="293"/>
      <c r="AH458" s="298" t="str">
        <f t="shared" ca="1" si="131"/>
        <v/>
      </c>
      <c r="AI458" s="293"/>
      <c r="AJ458" s="298" t="str">
        <f t="shared" ca="1" si="132"/>
        <v/>
      </c>
      <c r="AK458" s="298" t="str">
        <f t="shared" ca="1" si="121"/>
        <v/>
      </c>
      <c r="AL458" s="293"/>
      <c r="AM458" s="298" t="str">
        <f t="shared" ca="1" si="133"/>
        <v/>
      </c>
      <c r="AN458" s="293"/>
      <c r="AO458" s="298" t="str">
        <f t="shared" ca="1" si="139"/>
        <v/>
      </c>
      <c r="AP458" s="293"/>
      <c r="AQ458" s="298" t="str">
        <f t="shared" ca="1" si="134"/>
        <v/>
      </c>
      <c r="AR458" s="293"/>
      <c r="AS458" s="298" t="str">
        <f t="shared" ca="1" si="135"/>
        <v/>
      </c>
      <c r="AT458" s="293"/>
      <c r="AU458" s="298" t="str">
        <f t="shared" ca="1" si="136"/>
        <v/>
      </c>
      <c r="AV458" s="293"/>
      <c r="AW458" s="298" t="str">
        <f t="shared" ca="1" si="137"/>
        <v/>
      </c>
      <c r="AX458" s="293"/>
      <c r="AY458" s="299"/>
      <c r="AZ458" s="299" t="s">
        <v>5241</v>
      </c>
      <c r="BA458" s="299"/>
      <c r="BB458" s="299"/>
      <c r="BC458" s="299"/>
      <c r="BD458" s="299"/>
      <c r="BE458" s="299"/>
      <c r="BF458" s="299"/>
      <c r="BG458" s="299"/>
      <c r="BH458" s="300"/>
      <c r="BI458" s="301" t="str">
        <f t="shared" si="138"/>
        <v>-44400</v>
      </c>
      <c r="BJ458" s="301" t="e">
        <f ca="1">VLOOKUP(A458,資産数量・単位記入シート!$A$3:$AD$1000,30,)</f>
        <v>#N/A</v>
      </c>
      <c r="BK458" s="301">
        <f ca="1">SUMIF(公営の設計監督費!$A$2:$B$1956,工事情報入力シート!BI458,公営の設計監督費!$B$2:$B$1956)</f>
        <v>0</v>
      </c>
    </row>
    <row r="459" spans="1:63" ht="20.25" customHeight="1">
      <c r="A459" s="288" t="str">
        <f t="shared" ca="1" si="120"/>
        <v>----------</v>
      </c>
      <c r="B459" s="289" t="str">
        <f t="shared" ca="1" si="122"/>
        <v/>
      </c>
      <c r="C459" s="290"/>
      <c r="D459" s="291"/>
      <c r="E459" s="292">
        <v>44500</v>
      </c>
      <c r="F459" s="293"/>
      <c r="G459" s="293"/>
      <c r="H459" s="293"/>
      <c r="I459" s="294"/>
      <c r="J459" s="294"/>
      <c r="K459" s="294"/>
      <c r="L459" s="295"/>
      <c r="M459" s="296" t="str">
        <f t="shared" ca="1" si="123"/>
        <v/>
      </c>
      <c r="N459" s="296" t="str">
        <f ca="1">IFERROR(IF(INDIRECT(ADDRESS(ROW(),$M$1))&lt;&gt;"",INDIRECT(ADDRESS(ROW(),$M$1))*VLOOKUP(INDIRECT(ADDRESS(ROW(),$I$1)),リスト!$A:$B,2,FALSE),""),"")</f>
        <v/>
      </c>
      <c r="O459" s="295"/>
      <c r="P459" s="296" t="str">
        <f t="shared" ca="1" si="124"/>
        <v/>
      </c>
      <c r="Q459" s="294"/>
      <c r="R459" s="295"/>
      <c r="S459" s="296" t="str">
        <f t="shared" ca="1" si="125"/>
        <v/>
      </c>
      <c r="T459" s="296" t="str">
        <f ca="1">IFERROR(IF(INDIRECT(ADDRESS(ROW(),$S$1))&lt;&gt;"",INDIRECT(ADDRESS(ROW(),$S$1))*VLOOKUP(INDIRECT(ADDRESS(ROW(),$I$1)),リスト!$A:$B,2,FALSE),""),"")</f>
        <v/>
      </c>
      <c r="U459" s="295"/>
      <c r="V459" s="296" t="str">
        <f t="shared" ca="1" si="126"/>
        <v/>
      </c>
      <c r="W459" s="295"/>
      <c r="X459" s="295"/>
      <c r="Y459" s="297" t="str">
        <f t="shared" ca="1" si="127"/>
        <v/>
      </c>
      <c r="Z459" s="293"/>
      <c r="AA459" s="298" t="str">
        <f t="shared" ca="1" si="128"/>
        <v/>
      </c>
      <c r="AB459" s="293"/>
      <c r="AC459" s="298" t="str">
        <f t="shared" ca="1" si="129"/>
        <v/>
      </c>
      <c r="AD459" s="293"/>
      <c r="AE459" s="298" t="str">
        <f t="shared" ca="1" si="130"/>
        <v/>
      </c>
      <c r="AF459" s="293"/>
      <c r="AG459" s="293"/>
      <c r="AH459" s="298" t="str">
        <f t="shared" ca="1" si="131"/>
        <v/>
      </c>
      <c r="AI459" s="293"/>
      <c r="AJ459" s="298" t="str">
        <f t="shared" ca="1" si="132"/>
        <v/>
      </c>
      <c r="AK459" s="298" t="str">
        <f t="shared" ca="1" si="121"/>
        <v/>
      </c>
      <c r="AL459" s="293"/>
      <c r="AM459" s="298" t="str">
        <f t="shared" ca="1" si="133"/>
        <v/>
      </c>
      <c r="AN459" s="293"/>
      <c r="AO459" s="298" t="str">
        <f t="shared" ca="1" si="139"/>
        <v/>
      </c>
      <c r="AP459" s="293"/>
      <c r="AQ459" s="298" t="str">
        <f t="shared" ca="1" si="134"/>
        <v/>
      </c>
      <c r="AR459" s="293"/>
      <c r="AS459" s="298" t="str">
        <f t="shared" ca="1" si="135"/>
        <v/>
      </c>
      <c r="AT459" s="293"/>
      <c r="AU459" s="298" t="str">
        <f t="shared" ca="1" si="136"/>
        <v/>
      </c>
      <c r="AV459" s="293"/>
      <c r="AW459" s="298" t="str">
        <f t="shared" ca="1" si="137"/>
        <v/>
      </c>
      <c r="AX459" s="293"/>
      <c r="AY459" s="299"/>
      <c r="AZ459" s="299" t="s">
        <v>5241</v>
      </c>
      <c r="BA459" s="299"/>
      <c r="BB459" s="299"/>
      <c r="BC459" s="299"/>
      <c r="BD459" s="299"/>
      <c r="BE459" s="299"/>
      <c r="BF459" s="299"/>
      <c r="BG459" s="299"/>
      <c r="BH459" s="300"/>
      <c r="BI459" s="301" t="str">
        <f t="shared" si="138"/>
        <v>-44500</v>
      </c>
      <c r="BJ459" s="301" t="e">
        <f ca="1">VLOOKUP(A459,資産数量・単位記入シート!$A$3:$AD$1000,30,)</f>
        <v>#N/A</v>
      </c>
      <c r="BK459" s="301">
        <f ca="1">SUMIF(公営の設計監督費!$A$2:$B$1956,工事情報入力シート!BI459,公営の設計監督費!$B$2:$B$1956)</f>
        <v>0</v>
      </c>
    </row>
    <row r="460" spans="1:63" ht="20.25" customHeight="1">
      <c r="A460" s="288" t="str">
        <f t="shared" ca="1" si="120"/>
        <v>----------</v>
      </c>
      <c r="B460" s="289" t="str">
        <f t="shared" ca="1" si="122"/>
        <v/>
      </c>
      <c r="C460" s="290"/>
      <c r="D460" s="291"/>
      <c r="E460" s="292">
        <v>44600</v>
      </c>
      <c r="F460" s="293"/>
      <c r="G460" s="293"/>
      <c r="H460" s="293"/>
      <c r="I460" s="294"/>
      <c r="J460" s="294"/>
      <c r="K460" s="294"/>
      <c r="L460" s="295"/>
      <c r="M460" s="296" t="str">
        <f t="shared" ca="1" si="123"/>
        <v/>
      </c>
      <c r="N460" s="296" t="str">
        <f ca="1">IFERROR(IF(INDIRECT(ADDRESS(ROW(),$M$1))&lt;&gt;"",INDIRECT(ADDRESS(ROW(),$M$1))*VLOOKUP(INDIRECT(ADDRESS(ROW(),$I$1)),リスト!$A:$B,2,FALSE),""),"")</f>
        <v/>
      </c>
      <c r="O460" s="295"/>
      <c r="P460" s="296" t="str">
        <f t="shared" ca="1" si="124"/>
        <v/>
      </c>
      <c r="Q460" s="294"/>
      <c r="R460" s="295"/>
      <c r="S460" s="296" t="str">
        <f t="shared" ca="1" si="125"/>
        <v/>
      </c>
      <c r="T460" s="296" t="str">
        <f ca="1">IFERROR(IF(INDIRECT(ADDRESS(ROW(),$S$1))&lt;&gt;"",INDIRECT(ADDRESS(ROW(),$S$1))*VLOOKUP(INDIRECT(ADDRESS(ROW(),$I$1)),リスト!$A:$B,2,FALSE),""),"")</f>
        <v/>
      </c>
      <c r="U460" s="295"/>
      <c r="V460" s="296" t="str">
        <f t="shared" ca="1" si="126"/>
        <v/>
      </c>
      <c r="W460" s="295"/>
      <c r="X460" s="295"/>
      <c r="Y460" s="297" t="str">
        <f t="shared" ca="1" si="127"/>
        <v/>
      </c>
      <c r="Z460" s="293"/>
      <c r="AA460" s="298" t="str">
        <f t="shared" ca="1" si="128"/>
        <v/>
      </c>
      <c r="AB460" s="293"/>
      <c r="AC460" s="298" t="str">
        <f t="shared" ca="1" si="129"/>
        <v/>
      </c>
      <c r="AD460" s="293"/>
      <c r="AE460" s="298" t="str">
        <f t="shared" ca="1" si="130"/>
        <v/>
      </c>
      <c r="AF460" s="293"/>
      <c r="AG460" s="293"/>
      <c r="AH460" s="298" t="str">
        <f t="shared" ca="1" si="131"/>
        <v/>
      </c>
      <c r="AI460" s="293"/>
      <c r="AJ460" s="298" t="str">
        <f t="shared" ca="1" si="132"/>
        <v/>
      </c>
      <c r="AK460" s="298" t="str">
        <f t="shared" ca="1" si="121"/>
        <v/>
      </c>
      <c r="AL460" s="293"/>
      <c r="AM460" s="298" t="str">
        <f t="shared" ca="1" si="133"/>
        <v/>
      </c>
      <c r="AN460" s="293"/>
      <c r="AO460" s="298" t="str">
        <f t="shared" ca="1" si="139"/>
        <v/>
      </c>
      <c r="AP460" s="293"/>
      <c r="AQ460" s="298" t="str">
        <f t="shared" ca="1" si="134"/>
        <v/>
      </c>
      <c r="AR460" s="293"/>
      <c r="AS460" s="298" t="str">
        <f t="shared" ca="1" si="135"/>
        <v/>
      </c>
      <c r="AT460" s="293"/>
      <c r="AU460" s="298" t="str">
        <f t="shared" ca="1" si="136"/>
        <v/>
      </c>
      <c r="AV460" s="293"/>
      <c r="AW460" s="298" t="str">
        <f t="shared" ca="1" si="137"/>
        <v/>
      </c>
      <c r="AX460" s="293"/>
      <c r="AY460" s="299"/>
      <c r="AZ460" s="299" t="s">
        <v>5241</v>
      </c>
      <c r="BA460" s="299"/>
      <c r="BB460" s="299"/>
      <c r="BC460" s="299"/>
      <c r="BD460" s="299"/>
      <c r="BE460" s="299"/>
      <c r="BF460" s="299"/>
      <c r="BG460" s="299"/>
      <c r="BH460" s="300"/>
      <c r="BI460" s="301" t="str">
        <f t="shared" si="138"/>
        <v>-44600</v>
      </c>
      <c r="BJ460" s="301" t="e">
        <f ca="1">VLOOKUP(A460,資産数量・単位記入シート!$A$3:$AD$1000,30,)</f>
        <v>#N/A</v>
      </c>
      <c r="BK460" s="301">
        <f ca="1">SUMIF(公営の設計監督費!$A$2:$B$1956,工事情報入力シート!BI460,公営の設計監督費!$B$2:$B$1956)</f>
        <v>0</v>
      </c>
    </row>
    <row r="461" spans="1:63" ht="20.25" customHeight="1">
      <c r="A461" s="288" t="str">
        <f t="shared" ca="1" si="120"/>
        <v>----------</v>
      </c>
      <c r="B461" s="289" t="str">
        <f t="shared" ca="1" si="122"/>
        <v/>
      </c>
      <c r="C461" s="290"/>
      <c r="D461" s="291"/>
      <c r="E461" s="292">
        <v>44700</v>
      </c>
      <c r="F461" s="293"/>
      <c r="G461" s="293"/>
      <c r="H461" s="293"/>
      <c r="I461" s="294"/>
      <c r="J461" s="294"/>
      <c r="K461" s="294"/>
      <c r="L461" s="295"/>
      <c r="M461" s="296" t="str">
        <f t="shared" ca="1" si="123"/>
        <v/>
      </c>
      <c r="N461" s="296" t="str">
        <f ca="1">IFERROR(IF(INDIRECT(ADDRESS(ROW(),$M$1))&lt;&gt;"",INDIRECT(ADDRESS(ROW(),$M$1))*VLOOKUP(INDIRECT(ADDRESS(ROW(),$I$1)),リスト!$A:$B,2,FALSE),""),"")</f>
        <v/>
      </c>
      <c r="O461" s="295"/>
      <c r="P461" s="296" t="str">
        <f t="shared" ca="1" si="124"/>
        <v/>
      </c>
      <c r="Q461" s="294"/>
      <c r="R461" s="295"/>
      <c r="S461" s="296" t="str">
        <f t="shared" ca="1" si="125"/>
        <v/>
      </c>
      <c r="T461" s="296" t="str">
        <f ca="1">IFERROR(IF(INDIRECT(ADDRESS(ROW(),$S$1))&lt;&gt;"",INDIRECT(ADDRESS(ROW(),$S$1))*VLOOKUP(INDIRECT(ADDRESS(ROW(),$I$1)),リスト!$A:$B,2,FALSE),""),"")</f>
        <v/>
      </c>
      <c r="U461" s="295"/>
      <c r="V461" s="296" t="str">
        <f t="shared" ca="1" si="126"/>
        <v/>
      </c>
      <c r="W461" s="295"/>
      <c r="X461" s="295"/>
      <c r="Y461" s="297" t="str">
        <f t="shared" ca="1" si="127"/>
        <v/>
      </c>
      <c r="Z461" s="293"/>
      <c r="AA461" s="298" t="str">
        <f t="shared" ca="1" si="128"/>
        <v/>
      </c>
      <c r="AB461" s="293"/>
      <c r="AC461" s="298" t="str">
        <f t="shared" ca="1" si="129"/>
        <v/>
      </c>
      <c r="AD461" s="293"/>
      <c r="AE461" s="298" t="str">
        <f t="shared" ca="1" si="130"/>
        <v/>
      </c>
      <c r="AF461" s="293"/>
      <c r="AG461" s="293"/>
      <c r="AH461" s="298" t="str">
        <f t="shared" ca="1" si="131"/>
        <v/>
      </c>
      <c r="AI461" s="293"/>
      <c r="AJ461" s="298" t="str">
        <f t="shared" ca="1" si="132"/>
        <v/>
      </c>
      <c r="AK461" s="298" t="str">
        <f t="shared" ca="1" si="121"/>
        <v/>
      </c>
      <c r="AL461" s="293"/>
      <c r="AM461" s="298" t="str">
        <f t="shared" ca="1" si="133"/>
        <v/>
      </c>
      <c r="AN461" s="293"/>
      <c r="AO461" s="298" t="str">
        <f t="shared" ca="1" si="139"/>
        <v/>
      </c>
      <c r="AP461" s="293"/>
      <c r="AQ461" s="298" t="str">
        <f t="shared" ca="1" si="134"/>
        <v/>
      </c>
      <c r="AR461" s="293"/>
      <c r="AS461" s="298" t="str">
        <f t="shared" ca="1" si="135"/>
        <v/>
      </c>
      <c r="AT461" s="293"/>
      <c r="AU461" s="298" t="str">
        <f t="shared" ca="1" si="136"/>
        <v/>
      </c>
      <c r="AV461" s="293"/>
      <c r="AW461" s="298" t="str">
        <f t="shared" ca="1" si="137"/>
        <v/>
      </c>
      <c r="AX461" s="293"/>
      <c r="AY461" s="299"/>
      <c r="AZ461" s="299" t="s">
        <v>5241</v>
      </c>
      <c r="BA461" s="299"/>
      <c r="BB461" s="299"/>
      <c r="BC461" s="299"/>
      <c r="BD461" s="299"/>
      <c r="BE461" s="299"/>
      <c r="BF461" s="299"/>
      <c r="BG461" s="299"/>
      <c r="BH461" s="300"/>
      <c r="BI461" s="301" t="str">
        <f t="shared" si="138"/>
        <v>-44700</v>
      </c>
      <c r="BJ461" s="301" t="e">
        <f ca="1">VLOOKUP(A461,資産数量・単位記入シート!$A$3:$AD$1000,30,)</f>
        <v>#N/A</v>
      </c>
      <c r="BK461" s="301">
        <f ca="1">SUMIF(公営の設計監督費!$A$2:$B$1956,工事情報入力シート!BI461,公営の設計監督費!$B$2:$B$1956)</f>
        <v>0</v>
      </c>
    </row>
    <row r="462" spans="1:63" ht="20.25" customHeight="1">
      <c r="A462" s="288" t="str">
        <f t="shared" ca="1" si="120"/>
        <v>----------</v>
      </c>
      <c r="B462" s="289" t="str">
        <f t="shared" ca="1" si="122"/>
        <v/>
      </c>
      <c r="C462" s="290"/>
      <c r="D462" s="291"/>
      <c r="E462" s="292">
        <v>44800</v>
      </c>
      <c r="F462" s="293"/>
      <c r="G462" s="293"/>
      <c r="H462" s="293"/>
      <c r="I462" s="294"/>
      <c r="J462" s="294"/>
      <c r="K462" s="294"/>
      <c r="L462" s="295"/>
      <c r="M462" s="296" t="str">
        <f t="shared" ca="1" si="123"/>
        <v/>
      </c>
      <c r="N462" s="296" t="str">
        <f ca="1">IFERROR(IF(INDIRECT(ADDRESS(ROW(),$M$1))&lt;&gt;"",INDIRECT(ADDRESS(ROW(),$M$1))*VLOOKUP(INDIRECT(ADDRESS(ROW(),$I$1)),リスト!$A:$B,2,FALSE),""),"")</f>
        <v/>
      </c>
      <c r="O462" s="295"/>
      <c r="P462" s="296" t="str">
        <f t="shared" ca="1" si="124"/>
        <v/>
      </c>
      <c r="Q462" s="294"/>
      <c r="R462" s="295"/>
      <c r="S462" s="296" t="str">
        <f t="shared" ca="1" si="125"/>
        <v/>
      </c>
      <c r="T462" s="296" t="str">
        <f ca="1">IFERROR(IF(INDIRECT(ADDRESS(ROW(),$S$1))&lt;&gt;"",INDIRECT(ADDRESS(ROW(),$S$1))*VLOOKUP(INDIRECT(ADDRESS(ROW(),$I$1)),リスト!$A:$B,2,FALSE),""),"")</f>
        <v/>
      </c>
      <c r="U462" s="295"/>
      <c r="V462" s="296" t="str">
        <f t="shared" ca="1" si="126"/>
        <v/>
      </c>
      <c r="W462" s="295"/>
      <c r="X462" s="295"/>
      <c r="Y462" s="297" t="str">
        <f t="shared" ca="1" si="127"/>
        <v/>
      </c>
      <c r="Z462" s="293"/>
      <c r="AA462" s="298" t="str">
        <f t="shared" ca="1" si="128"/>
        <v/>
      </c>
      <c r="AB462" s="293"/>
      <c r="AC462" s="298" t="str">
        <f t="shared" ca="1" si="129"/>
        <v/>
      </c>
      <c r="AD462" s="293"/>
      <c r="AE462" s="298" t="str">
        <f t="shared" ca="1" si="130"/>
        <v/>
      </c>
      <c r="AF462" s="293"/>
      <c r="AG462" s="293"/>
      <c r="AH462" s="298" t="str">
        <f t="shared" ca="1" si="131"/>
        <v/>
      </c>
      <c r="AI462" s="293"/>
      <c r="AJ462" s="298" t="str">
        <f t="shared" ca="1" si="132"/>
        <v/>
      </c>
      <c r="AK462" s="298" t="str">
        <f t="shared" ca="1" si="121"/>
        <v/>
      </c>
      <c r="AL462" s="293"/>
      <c r="AM462" s="298" t="str">
        <f t="shared" ca="1" si="133"/>
        <v/>
      </c>
      <c r="AN462" s="293"/>
      <c r="AO462" s="298" t="str">
        <f t="shared" ca="1" si="139"/>
        <v/>
      </c>
      <c r="AP462" s="293"/>
      <c r="AQ462" s="298" t="str">
        <f t="shared" ca="1" si="134"/>
        <v/>
      </c>
      <c r="AR462" s="293"/>
      <c r="AS462" s="298" t="str">
        <f t="shared" ca="1" si="135"/>
        <v/>
      </c>
      <c r="AT462" s="293"/>
      <c r="AU462" s="298" t="str">
        <f t="shared" ca="1" si="136"/>
        <v/>
      </c>
      <c r="AV462" s="293"/>
      <c r="AW462" s="298" t="str">
        <f t="shared" ca="1" si="137"/>
        <v/>
      </c>
      <c r="AX462" s="293"/>
      <c r="AY462" s="299"/>
      <c r="AZ462" s="299" t="s">
        <v>5241</v>
      </c>
      <c r="BA462" s="299"/>
      <c r="BB462" s="299"/>
      <c r="BC462" s="299"/>
      <c r="BD462" s="299"/>
      <c r="BE462" s="299"/>
      <c r="BF462" s="299"/>
      <c r="BG462" s="299"/>
      <c r="BH462" s="300"/>
      <c r="BI462" s="301" t="str">
        <f t="shared" si="138"/>
        <v>-44800</v>
      </c>
      <c r="BJ462" s="301" t="e">
        <f ca="1">VLOOKUP(A462,資産数量・単位記入シート!$A$3:$AD$1000,30,)</f>
        <v>#N/A</v>
      </c>
      <c r="BK462" s="301">
        <f ca="1">SUMIF(公営の設計監督費!$A$2:$B$1956,工事情報入力シート!BI462,公営の設計監督費!$B$2:$B$1956)</f>
        <v>0</v>
      </c>
    </row>
    <row r="463" spans="1:63" ht="20.25" customHeight="1">
      <c r="A463" s="288" t="str">
        <f t="shared" ref="A463:A514" ca="1" si="140">CONCATENATE(INDIRECT(ADDRESS(ROW(),$G$1)), "-", INDIRECT(ADDRESS(ROW(),$H$1)), "-", INDIRECT(ADDRESS(ROW(),$AK$1)), "-", INDIRECT(ADDRESS(ROW(),$AB$1)), "-", INDIRECT(ADDRESS(ROW(),$AD$1)), "-", INDIRECT(ADDRESS(ROW(),$AL$1)), "-", INDIRECT(ADDRESS(ROW(),$AP$1)), "-", INDIRECT(ADDRESS(ROW(),$AR$1)), "-", INDIRECT(ADDRESS(ROW(),$AT$1)), "-", INDIRECT(ADDRESS(ROW(),$AV$1)), "-", INDIRECT(ADDRESS(ROW(),$AX$1)))</f>
        <v>----------</v>
      </c>
      <c r="B463" s="289" t="str">
        <f t="shared" ca="1" si="122"/>
        <v/>
      </c>
      <c r="C463" s="290"/>
      <c r="D463" s="291"/>
      <c r="E463" s="292">
        <v>44900</v>
      </c>
      <c r="F463" s="293"/>
      <c r="G463" s="293"/>
      <c r="H463" s="293"/>
      <c r="I463" s="294"/>
      <c r="J463" s="294"/>
      <c r="K463" s="294"/>
      <c r="L463" s="295"/>
      <c r="M463" s="296" t="str">
        <f t="shared" ca="1" si="123"/>
        <v/>
      </c>
      <c r="N463" s="296" t="str">
        <f ca="1">IFERROR(IF(INDIRECT(ADDRESS(ROW(),$M$1))&lt;&gt;"",INDIRECT(ADDRESS(ROW(),$M$1))*VLOOKUP(INDIRECT(ADDRESS(ROW(),$I$1)),リスト!$A:$B,2,FALSE),""),"")</f>
        <v/>
      </c>
      <c r="O463" s="295"/>
      <c r="P463" s="296" t="str">
        <f t="shared" ca="1" si="124"/>
        <v/>
      </c>
      <c r="Q463" s="294"/>
      <c r="R463" s="295"/>
      <c r="S463" s="296" t="str">
        <f t="shared" ca="1" si="125"/>
        <v/>
      </c>
      <c r="T463" s="296" t="str">
        <f ca="1">IFERROR(IF(INDIRECT(ADDRESS(ROW(),$S$1))&lt;&gt;"",INDIRECT(ADDRESS(ROW(),$S$1))*VLOOKUP(INDIRECT(ADDRESS(ROW(),$I$1)),リスト!$A:$B,2,FALSE),""),"")</f>
        <v/>
      </c>
      <c r="U463" s="295"/>
      <c r="V463" s="296" t="str">
        <f t="shared" ca="1" si="126"/>
        <v/>
      </c>
      <c r="W463" s="295"/>
      <c r="X463" s="295"/>
      <c r="Y463" s="297" t="str">
        <f t="shared" ca="1" si="127"/>
        <v/>
      </c>
      <c r="Z463" s="293"/>
      <c r="AA463" s="298" t="str">
        <f t="shared" ca="1" si="128"/>
        <v/>
      </c>
      <c r="AB463" s="293"/>
      <c r="AC463" s="298" t="str">
        <f t="shared" ca="1" si="129"/>
        <v/>
      </c>
      <c r="AD463" s="293"/>
      <c r="AE463" s="298" t="str">
        <f t="shared" ca="1" si="130"/>
        <v/>
      </c>
      <c r="AF463" s="293"/>
      <c r="AG463" s="293"/>
      <c r="AH463" s="298" t="str">
        <f t="shared" ca="1" si="131"/>
        <v/>
      </c>
      <c r="AI463" s="293"/>
      <c r="AJ463" s="298" t="str">
        <f t="shared" ca="1" si="132"/>
        <v/>
      </c>
      <c r="AK463" s="298" t="str">
        <f t="shared" ref="AK463:AK514" ca="1" si="141">IF(INDIRECT(ADDRESS(ROW(),$AD$1))&lt;&gt;"",CONCATENATE($E$7, "-", INDIRECT(ADDRESS(ROW(),$AF$1)), INDIRECT(ADDRESS(ROW(),$Z$1)), "-", INDIRECT(ADDRESS(ROW(),$AG$1)), INDIRECT(ADDRESS(ROW(),$AI$1))),"")</f>
        <v/>
      </c>
      <c r="AL463" s="293"/>
      <c r="AM463" s="298" t="str">
        <f t="shared" ca="1" si="133"/>
        <v/>
      </c>
      <c r="AN463" s="293"/>
      <c r="AO463" s="298" t="str">
        <f t="shared" ca="1" si="139"/>
        <v/>
      </c>
      <c r="AP463" s="293"/>
      <c r="AQ463" s="298" t="str">
        <f t="shared" ca="1" si="134"/>
        <v/>
      </c>
      <c r="AR463" s="293"/>
      <c r="AS463" s="298" t="str">
        <f t="shared" ca="1" si="135"/>
        <v/>
      </c>
      <c r="AT463" s="293"/>
      <c r="AU463" s="298" t="str">
        <f t="shared" ca="1" si="136"/>
        <v/>
      </c>
      <c r="AV463" s="293"/>
      <c r="AW463" s="298" t="str">
        <f t="shared" ca="1" si="137"/>
        <v/>
      </c>
      <c r="AX463" s="293"/>
      <c r="AY463" s="299"/>
      <c r="AZ463" s="299" t="s">
        <v>5241</v>
      </c>
      <c r="BA463" s="299"/>
      <c r="BB463" s="299"/>
      <c r="BC463" s="299"/>
      <c r="BD463" s="299"/>
      <c r="BE463" s="299"/>
      <c r="BF463" s="299"/>
      <c r="BG463" s="299"/>
      <c r="BH463" s="300"/>
      <c r="BI463" s="301" t="str">
        <f t="shared" si="138"/>
        <v>-44900</v>
      </c>
      <c r="BJ463" s="301" t="e">
        <f ca="1">VLOOKUP(A463,資産数量・単位記入シート!$A$3:$AD$1000,30,)</f>
        <v>#N/A</v>
      </c>
      <c r="BK463" s="301">
        <f ca="1">SUMIF(公営の設計監督費!$A$2:$B$1956,工事情報入力シート!BI463,公営の設計監督費!$B$2:$B$1956)</f>
        <v>0</v>
      </c>
    </row>
    <row r="464" spans="1:63" ht="20.25" customHeight="1">
      <c r="A464" s="288" t="str">
        <f t="shared" ca="1" si="140"/>
        <v>----------</v>
      </c>
      <c r="B464" s="289" t="str">
        <f t="shared" ref="B464:B514" ca="1" si="142">IFERROR(IF(VLOOKUP(INDIRECT(ADDRESS(ROW(),$Z$1)),INDIRECT("財務分類コード!$A:$C"),3,FALSE)&lt;&gt;"",IF(ISNUMBER(MATCH(INDIRECT(ADDRESS(ROW(),$A$1)),OFFSET($A$1,$B$14,0,ROW()-$B$14-1,1),0)),"",ROW()),""),"")</f>
        <v/>
      </c>
      <c r="C464" s="290"/>
      <c r="D464" s="291"/>
      <c r="E464" s="292">
        <v>45000</v>
      </c>
      <c r="F464" s="293"/>
      <c r="G464" s="293"/>
      <c r="H464" s="293"/>
      <c r="I464" s="294"/>
      <c r="J464" s="294"/>
      <c r="K464" s="294"/>
      <c r="L464" s="295"/>
      <c r="M464" s="296" t="str">
        <f t="shared" ref="M464:M514" ca="1" si="143">IF(OR(INDIRECT(ADDRESS(ROW(),$K$1))&lt;&gt;"",INDIRECT(ADDRESS(ROW(),$L$1))&lt;&gt;""),INDIRECT(ADDRESS(ROW(),$K$1))*INDIRECT(ADDRESS(ROW(),$L$1)),"")</f>
        <v/>
      </c>
      <c r="N464" s="296" t="str">
        <f ca="1">IFERROR(IF(INDIRECT(ADDRESS(ROW(),$M$1))&lt;&gt;"",INDIRECT(ADDRESS(ROW(),$M$1))*VLOOKUP(INDIRECT(ADDRESS(ROW(),$I$1)),リスト!$A:$B,2,FALSE),""),"")</f>
        <v/>
      </c>
      <c r="O464" s="295"/>
      <c r="P464" s="296" t="str">
        <f t="shared" ref="P464:P515" ca="1" si="144">IF(AND(INDIRECT(ADDRESS(ROW(),$O$1))&lt;&gt;"",INDIRECT(ADDRESS(ROW(),$M$1))&lt;&gt;""),INDIRECT(ADDRESS(ROW(),$M$1))-INDIRECT(ADDRESS(ROW(),$O$1)),"")</f>
        <v/>
      </c>
      <c r="Q464" s="294"/>
      <c r="R464" s="295"/>
      <c r="S464" s="296" t="str">
        <f t="shared" ref="S464:S514" ca="1" si="145">IF(OR(INDIRECT(ADDRESS(ROW(),$Q$1))&lt;&gt;"",INDIRECT(ADDRESS(ROW(),$R$1))&lt;&gt;""),INDIRECT(ADDRESS(ROW(),$Q$1))*INDIRECT(ADDRESS(ROW(),$R$1)),"")</f>
        <v/>
      </c>
      <c r="T464" s="296" t="str">
        <f ca="1">IFERROR(IF(INDIRECT(ADDRESS(ROW(),$S$1))&lt;&gt;"",INDIRECT(ADDRESS(ROW(),$S$1))*VLOOKUP(INDIRECT(ADDRESS(ROW(),$I$1)),リスト!$A:$B,2,FALSE),""),"")</f>
        <v/>
      </c>
      <c r="U464" s="295"/>
      <c r="V464" s="296" t="str">
        <f t="shared" ref="V464:V515" ca="1" si="146">IF(AND(INDIRECT(ADDRESS(ROW(),$U$1))&lt;&gt;"",INDIRECT(ADDRESS(ROW(),$S$1))&lt;&gt;""),INDIRECT(ADDRESS(ROW(),$S$1))-INDIRECT(ADDRESS(ROW(),$U$1)),"")</f>
        <v/>
      </c>
      <c r="W464" s="295"/>
      <c r="X464" s="295"/>
      <c r="Y464" s="297" t="str">
        <f t="shared" ref="Y464:Y515" ca="1" si="147">IFERROR(IF(VLOOKUP(INDIRECT(ADDRESS(ROW(),$Z$1)),INDIRECT("財務分類コード!$A:$D"),3,FALSE)&lt;&gt;"",IF(OR(INDIRECT(ADDRESS(ROW(),$S$1))=0,INDIRECT(ADDRESS(ROW(),$S$1))=""),"",INDIRECT(ADDRESS(ROW(),$S$1))-INDIRECT(ADDRESS(ROW(),$X$1))),""),"")</f>
        <v/>
      </c>
      <c r="Z464" s="293"/>
      <c r="AA464" s="298" t="str">
        <f t="shared" ref="AA464:AA515" ca="1" si="148">IFERROR(VLOOKUP(INDIRECT(ADDRESS(ROW(),$Z$1)),INDIRECT("財務分類コード!$A:$B"),2,FALSE),"")</f>
        <v/>
      </c>
      <c r="AB464" s="293"/>
      <c r="AC464" s="298" t="str">
        <f t="shared" ref="AC464:AC515" ca="1" si="149">IFERROR(VLOOKUP(INDIRECT(ADDRESS(ROW(),$AB$1)),INDIRECT("資産クラスコード!$A:$B"),2,FALSE),"")</f>
        <v/>
      </c>
      <c r="AD464" s="293"/>
      <c r="AE464" s="298" t="str">
        <f t="shared" ref="AE464:AE515" ca="1" si="150">IFERROR(VLOOKUP(INDIRECT(ADDRESS(ROW(),$AD$1)),INDIRECT("勘定科目コード!$A:$B"),2,FALSE),"")</f>
        <v/>
      </c>
      <c r="AF464" s="293"/>
      <c r="AG464" s="293"/>
      <c r="AH464" s="298" t="str">
        <f t="shared" ref="AH464:AH515" ca="1" si="151">IFERROR(VLOOKUP(INDIRECT(ADDRESS(ROW(),$AG$1)),INDIRECT("予算掌理部署コード!$A:$B"),2,FALSE),"")</f>
        <v/>
      </c>
      <c r="AI464" s="293"/>
      <c r="AJ464" s="298" t="str">
        <f t="shared" ref="AJ464:AJ515" ca="1" si="152">IFERROR(VLOOKUP(INDIRECT(ADDRESS(ROW(),$AI$1)),INDIRECT("WBS第2階層コード!$A:$B"),2,FALSE),"")</f>
        <v/>
      </c>
      <c r="AK464" s="298" t="str">
        <f t="shared" ca="1" si="141"/>
        <v/>
      </c>
      <c r="AL464" s="293"/>
      <c r="AM464" s="298" t="str">
        <f t="shared" ref="AM464:AM515" ca="1" si="153">IFERROR(VLOOKUP(INDIRECT(ADDRESS(ROW(),$AL$1)),INDIRECT("原価センタコード!$B:$C"),2,FALSE),"")</f>
        <v/>
      </c>
      <c r="AN464" s="293"/>
      <c r="AO464" s="298" t="str">
        <f t="shared" ca="1" si="139"/>
        <v/>
      </c>
      <c r="AP464" s="293"/>
      <c r="AQ464" s="298" t="str">
        <f t="shared" ref="AQ464:AQ515" ca="1" si="154">IFERROR(VLOOKUP(INDIRECT(ADDRESS(ROW(),$AP$1)),INDIRECT("事業コード!$A:$B"),2,FALSE),"")</f>
        <v/>
      </c>
      <c r="AR464" s="293"/>
      <c r="AS464" s="298" t="str">
        <f t="shared" ref="AS464:AS515" ca="1" si="155">IFERROR(VLOOKUP(INDIRECT(ADDRESS(ROW(),$AR$1)),INDIRECT("所管コード!$A:$B"),2,FALSE),"")</f>
        <v/>
      </c>
      <c r="AT464" s="293"/>
      <c r="AU464" s="298" t="str">
        <f t="shared" ref="AU464:AU515" ca="1" si="156">IFERROR(VLOOKUP(INDIRECT(ADDRESS(ROW(),$AT$1)),INDIRECT("所在コード!$A:$B"),2,FALSE),"")</f>
        <v/>
      </c>
      <c r="AV464" s="293"/>
      <c r="AW464" s="298" t="str">
        <f t="shared" ref="AW464:AW515" ca="1" si="157">IFERROR(VLOOKUP(INDIRECT(ADDRESS(ROW(),$AV$1)),INDIRECT("品目コード!$A:$B"),2,FALSE),"")</f>
        <v/>
      </c>
      <c r="AX464" s="293"/>
      <c r="AY464" s="299"/>
      <c r="AZ464" s="299" t="s">
        <v>5241</v>
      </c>
      <c r="BA464" s="299"/>
      <c r="BB464" s="299"/>
      <c r="BC464" s="299"/>
      <c r="BD464" s="299"/>
      <c r="BE464" s="299"/>
      <c r="BF464" s="299"/>
      <c r="BG464" s="299"/>
      <c r="BH464" s="300"/>
      <c r="BI464" s="301" t="str">
        <f t="shared" ref="BI464:BI514" si="158">CONCATENATE($E$6,"-",E464)</f>
        <v>-45000</v>
      </c>
      <c r="BJ464" s="301" t="e">
        <f ca="1">VLOOKUP(A464,資産数量・単位記入シート!$A$3:$AD$1000,30,)</f>
        <v>#N/A</v>
      </c>
      <c r="BK464" s="301">
        <f ca="1">SUMIF(公営の設計監督費!$A$2:$B$1956,工事情報入力シート!BI464,公営の設計監督費!$B$2:$B$1956)</f>
        <v>0</v>
      </c>
    </row>
    <row r="465" spans="1:63" ht="20.25" customHeight="1">
      <c r="A465" s="288" t="str">
        <f t="shared" ca="1" si="140"/>
        <v>----------</v>
      </c>
      <c r="B465" s="289" t="str">
        <f t="shared" ca="1" si="142"/>
        <v/>
      </c>
      <c r="C465" s="290"/>
      <c r="D465" s="291"/>
      <c r="E465" s="292">
        <v>45100</v>
      </c>
      <c r="F465" s="293"/>
      <c r="G465" s="293"/>
      <c r="H465" s="293"/>
      <c r="I465" s="294"/>
      <c r="J465" s="294"/>
      <c r="K465" s="294"/>
      <c r="L465" s="295"/>
      <c r="M465" s="296" t="str">
        <f t="shared" ca="1" si="143"/>
        <v/>
      </c>
      <c r="N465" s="296" t="str">
        <f ca="1">IFERROR(IF(INDIRECT(ADDRESS(ROW(),$M$1))&lt;&gt;"",INDIRECT(ADDRESS(ROW(),$M$1))*VLOOKUP(INDIRECT(ADDRESS(ROW(),$I$1)),リスト!$A:$B,2,FALSE),""),"")</f>
        <v/>
      </c>
      <c r="O465" s="295"/>
      <c r="P465" s="296" t="str">
        <f t="shared" ca="1" si="144"/>
        <v/>
      </c>
      <c r="Q465" s="294"/>
      <c r="R465" s="295"/>
      <c r="S465" s="296" t="str">
        <f t="shared" ca="1" si="145"/>
        <v/>
      </c>
      <c r="T465" s="296" t="str">
        <f ca="1">IFERROR(IF(INDIRECT(ADDRESS(ROW(),$S$1))&lt;&gt;"",INDIRECT(ADDRESS(ROW(),$S$1))*VLOOKUP(INDIRECT(ADDRESS(ROW(),$I$1)),リスト!$A:$B,2,FALSE),""),"")</f>
        <v/>
      </c>
      <c r="U465" s="295"/>
      <c r="V465" s="296" t="str">
        <f t="shared" ca="1" si="146"/>
        <v/>
      </c>
      <c r="W465" s="295"/>
      <c r="X465" s="295"/>
      <c r="Y465" s="297" t="str">
        <f t="shared" ca="1" si="147"/>
        <v/>
      </c>
      <c r="Z465" s="293"/>
      <c r="AA465" s="298" t="str">
        <f t="shared" ca="1" si="148"/>
        <v/>
      </c>
      <c r="AB465" s="293"/>
      <c r="AC465" s="298" t="str">
        <f t="shared" ca="1" si="149"/>
        <v/>
      </c>
      <c r="AD465" s="293"/>
      <c r="AE465" s="298" t="str">
        <f t="shared" ca="1" si="150"/>
        <v/>
      </c>
      <c r="AF465" s="293"/>
      <c r="AG465" s="293"/>
      <c r="AH465" s="298" t="str">
        <f t="shared" ca="1" si="151"/>
        <v/>
      </c>
      <c r="AI465" s="293"/>
      <c r="AJ465" s="298" t="str">
        <f t="shared" ca="1" si="152"/>
        <v/>
      </c>
      <c r="AK465" s="298" t="str">
        <f t="shared" ca="1" si="141"/>
        <v/>
      </c>
      <c r="AL465" s="293"/>
      <c r="AM465" s="298" t="str">
        <f t="shared" ca="1" si="153"/>
        <v/>
      </c>
      <c r="AN465" s="293"/>
      <c r="AO465" s="298" t="str">
        <f t="shared" ref="AO465:AO515" ca="1" si="159">IFERROR(VLOOKUP(INDIRECT(ADDRESS(ROW(),$AN$1)),INDIRECT("原価センタコード!$B:$C"),2,FALSE),"")</f>
        <v/>
      </c>
      <c r="AP465" s="293"/>
      <c r="AQ465" s="298" t="str">
        <f t="shared" ca="1" si="154"/>
        <v/>
      </c>
      <c r="AR465" s="293"/>
      <c r="AS465" s="298" t="str">
        <f t="shared" ca="1" si="155"/>
        <v/>
      </c>
      <c r="AT465" s="293"/>
      <c r="AU465" s="298" t="str">
        <f t="shared" ca="1" si="156"/>
        <v/>
      </c>
      <c r="AV465" s="293"/>
      <c r="AW465" s="298" t="str">
        <f t="shared" ca="1" si="157"/>
        <v/>
      </c>
      <c r="AX465" s="293"/>
      <c r="AY465" s="299"/>
      <c r="AZ465" s="299" t="s">
        <v>5241</v>
      </c>
      <c r="BA465" s="299"/>
      <c r="BB465" s="299"/>
      <c r="BC465" s="299"/>
      <c r="BD465" s="299"/>
      <c r="BE465" s="299"/>
      <c r="BF465" s="299"/>
      <c r="BG465" s="299"/>
      <c r="BH465" s="300"/>
      <c r="BI465" s="301" t="str">
        <f t="shared" si="158"/>
        <v>-45100</v>
      </c>
      <c r="BJ465" s="301" t="e">
        <f ca="1">VLOOKUP(A465,資産数量・単位記入シート!$A$3:$AD$1000,30,)</f>
        <v>#N/A</v>
      </c>
      <c r="BK465" s="301">
        <f ca="1">SUMIF(公営の設計監督費!$A$2:$B$1956,工事情報入力シート!BI465,公営の設計監督費!$B$2:$B$1956)</f>
        <v>0</v>
      </c>
    </row>
    <row r="466" spans="1:63" ht="20.25" customHeight="1">
      <c r="A466" s="288" t="str">
        <f t="shared" ca="1" si="140"/>
        <v>----------</v>
      </c>
      <c r="B466" s="289" t="str">
        <f t="shared" ca="1" si="142"/>
        <v/>
      </c>
      <c r="C466" s="290"/>
      <c r="D466" s="291"/>
      <c r="E466" s="292">
        <v>45200</v>
      </c>
      <c r="F466" s="293"/>
      <c r="G466" s="293"/>
      <c r="H466" s="293"/>
      <c r="I466" s="294"/>
      <c r="J466" s="294"/>
      <c r="K466" s="294"/>
      <c r="L466" s="295"/>
      <c r="M466" s="296" t="str">
        <f t="shared" ca="1" si="143"/>
        <v/>
      </c>
      <c r="N466" s="296" t="str">
        <f ca="1">IFERROR(IF(INDIRECT(ADDRESS(ROW(),$M$1))&lt;&gt;"",INDIRECT(ADDRESS(ROW(),$M$1))*VLOOKUP(INDIRECT(ADDRESS(ROW(),$I$1)),リスト!$A:$B,2,FALSE),""),"")</f>
        <v/>
      </c>
      <c r="O466" s="295"/>
      <c r="P466" s="296" t="str">
        <f t="shared" ca="1" si="144"/>
        <v/>
      </c>
      <c r="Q466" s="294"/>
      <c r="R466" s="295"/>
      <c r="S466" s="296" t="str">
        <f t="shared" ca="1" si="145"/>
        <v/>
      </c>
      <c r="T466" s="296" t="str">
        <f ca="1">IFERROR(IF(INDIRECT(ADDRESS(ROW(),$S$1))&lt;&gt;"",INDIRECT(ADDRESS(ROW(),$S$1))*VLOOKUP(INDIRECT(ADDRESS(ROW(),$I$1)),リスト!$A:$B,2,FALSE),""),"")</f>
        <v/>
      </c>
      <c r="U466" s="295"/>
      <c r="V466" s="296" t="str">
        <f t="shared" ca="1" si="146"/>
        <v/>
      </c>
      <c r="W466" s="295"/>
      <c r="X466" s="295"/>
      <c r="Y466" s="297" t="str">
        <f t="shared" ca="1" si="147"/>
        <v/>
      </c>
      <c r="Z466" s="293"/>
      <c r="AA466" s="298" t="str">
        <f t="shared" ca="1" si="148"/>
        <v/>
      </c>
      <c r="AB466" s="293"/>
      <c r="AC466" s="298" t="str">
        <f t="shared" ca="1" si="149"/>
        <v/>
      </c>
      <c r="AD466" s="293"/>
      <c r="AE466" s="298" t="str">
        <f t="shared" ca="1" si="150"/>
        <v/>
      </c>
      <c r="AF466" s="293"/>
      <c r="AG466" s="293"/>
      <c r="AH466" s="298" t="str">
        <f t="shared" ca="1" si="151"/>
        <v/>
      </c>
      <c r="AI466" s="293"/>
      <c r="AJ466" s="298" t="str">
        <f t="shared" ca="1" si="152"/>
        <v/>
      </c>
      <c r="AK466" s="298" t="str">
        <f t="shared" ca="1" si="141"/>
        <v/>
      </c>
      <c r="AL466" s="293"/>
      <c r="AM466" s="298" t="str">
        <f t="shared" ca="1" si="153"/>
        <v/>
      </c>
      <c r="AN466" s="293"/>
      <c r="AO466" s="298" t="str">
        <f t="shared" ca="1" si="159"/>
        <v/>
      </c>
      <c r="AP466" s="293"/>
      <c r="AQ466" s="298" t="str">
        <f t="shared" ca="1" si="154"/>
        <v/>
      </c>
      <c r="AR466" s="293"/>
      <c r="AS466" s="298" t="str">
        <f t="shared" ca="1" si="155"/>
        <v/>
      </c>
      <c r="AT466" s="293"/>
      <c r="AU466" s="298" t="str">
        <f t="shared" ca="1" si="156"/>
        <v/>
      </c>
      <c r="AV466" s="293"/>
      <c r="AW466" s="298" t="str">
        <f t="shared" ca="1" si="157"/>
        <v/>
      </c>
      <c r="AX466" s="293"/>
      <c r="AY466" s="299"/>
      <c r="AZ466" s="299" t="s">
        <v>5241</v>
      </c>
      <c r="BA466" s="299"/>
      <c r="BB466" s="299"/>
      <c r="BC466" s="299"/>
      <c r="BD466" s="299"/>
      <c r="BE466" s="299"/>
      <c r="BF466" s="299"/>
      <c r="BG466" s="299"/>
      <c r="BH466" s="300"/>
      <c r="BI466" s="301" t="str">
        <f t="shared" si="158"/>
        <v>-45200</v>
      </c>
      <c r="BJ466" s="301" t="e">
        <f ca="1">VLOOKUP(A466,資産数量・単位記入シート!$A$3:$AD$1000,30,)</f>
        <v>#N/A</v>
      </c>
      <c r="BK466" s="301">
        <f ca="1">SUMIF(公営の設計監督費!$A$2:$B$1956,工事情報入力シート!BI466,公営の設計監督費!$B$2:$B$1956)</f>
        <v>0</v>
      </c>
    </row>
    <row r="467" spans="1:63" ht="20.25" customHeight="1">
      <c r="A467" s="288" t="str">
        <f t="shared" ca="1" si="140"/>
        <v>----------</v>
      </c>
      <c r="B467" s="289" t="str">
        <f t="shared" ca="1" si="142"/>
        <v/>
      </c>
      <c r="C467" s="290"/>
      <c r="D467" s="291"/>
      <c r="E467" s="292">
        <v>45300</v>
      </c>
      <c r="F467" s="293"/>
      <c r="G467" s="293"/>
      <c r="H467" s="293"/>
      <c r="I467" s="294"/>
      <c r="J467" s="294"/>
      <c r="K467" s="294"/>
      <c r="L467" s="295"/>
      <c r="M467" s="296" t="str">
        <f t="shared" ca="1" si="143"/>
        <v/>
      </c>
      <c r="N467" s="296" t="str">
        <f ca="1">IFERROR(IF(INDIRECT(ADDRESS(ROW(),$M$1))&lt;&gt;"",INDIRECT(ADDRESS(ROW(),$M$1))*VLOOKUP(INDIRECT(ADDRESS(ROW(),$I$1)),リスト!$A:$B,2,FALSE),""),"")</f>
        <v/>
      </c>
      <c r="O467" s="295"/>
      <c r="P467" s="296" t="str">
        <f t="shared" ca="1" si="144"/>
        <v/>
      </c>
      <c r="Q467" s="294"/>
      <c r="R467" s="295"/>
      <c r="S467" s="296" t="str">
        <f t="shared" ca="1" si="145"/>
        <v/>
      </c>
      <c r="T467" s="296" t="str">
        <f ca="1">IFERROR(IF(INDIRECT(ADDRESS(ROW(),$S$1))&lt;&gt;"",INDIRECT(ADDRESS(ROW(),$S$1))*VLOOKUP(INDIRECT(ADDRESS(ROW(),$I$1)),リスト!$A:$B,2,FALSE),""),"")</f>
        <v/>
      </c>
      <c r="U467" s="295"/>
      <c r="V467" s="296" t="str">
        <f t="shared" ca="1" si="146"/>
        <v/>
      </c>
      <c r="W467" s="295"/>
      <c r="X467" s="295"/>
      <c r="Y467" s="297" t="str">
        <f t="shared" ca="1" si="147"/>
        <v/>
      </c>
      <c r="Z467" s="293"/>
      <c r="AA467" s="298" t="str">
        <f t="shared" ca="1" si="148"/>
        <v/>
      </c>
      <c r="AB467" s="293"/>
      <c r="AC467" s="298" t="str">
        <f t="shared" ca="1" si="149"/>
        <v/>
      </c>
      <c r="AD467" s="293"/>
      <c r="AE467" s="298" t="str">
        <f t="shared" ca="1" si="150"/>
        <v/>
      </c>
      <c r="AF467" s="293"/>
      <c r="AG467" s="293"/>
      <c r="AH467" s="298" t="str">
        <f t="shared" ca="1" si="151"/>
        <v/>
      </c>
      <c r="AI467" s="293"/>
      <c r="AJ467" s="298" t="str">
        <f t="shared" ca="1" si="152"/>
        <v/>
      </c>
      <c r="AK467" s="298" t="str">
        <f t="shared" ca="1" si="141"/>
        <v/>
      </c>
      <c r="AL467" s="293"/>
      <c r="AM467" s="298" t="str">
        <f t="shared" ca="1" si="153"/>
        <v/>
      </c>
      <c r="AN467" s="293"/>
      <c r="AO467" s="298" t="str">
        <f t="shared" ca="1" si="159"/>
        <v/>
      </c>
      <c r="AP467" s="293"/>
      <c r="AQ467" s="298" t="str">
        <f t="shared" ca="1" si="154"/>
        <v/>
      </c>
      <c r="AR467" s="293"/>
      <c r="AS467" s="298" t="str">
        <f t="shared" ca="1" si="155"/>
        <v/>
      </c>
      <c r="AT467" s="293"/>
      <c r="AU467" s="298" t="str">
        <f t="shared" ca="1" si="156"/>
        <v/>
      </c>
      <c r="AV467" s="293"/>
      <c r="AW467" s="298" t="str">
        <f t="shared" ca="1" si="157"/>
        <v/>
      </c>
      <c r="AX467" s="293"/>
      <c r="AY467" s="299"/>
      <c r="AZ467" s="299" t="s">
        <v>5241</v>
      </c>
      <c r="BA467" s="299"/>
      <c r="BB467" s="299"/>
      <c r="BC467" s="299"/>
      <c r="BD467" s="299"/>
      <c r="BE467" s="299"/>
      <c r="BF467" s="299"/>
      <c r="BG467" s="299"/>
      <c r="BH467" s="300"/>
      <c r="BI467" s="301" t="str">
        <f t="shared" si="158"/>
        <v>-45300</v>
      </c>
      <c r="BJ467" s="301" t="e">
        <f ca="1">VLOOKUP(A467,資産数量・単位記入シート!$A$3:$AD$1000,30,)</f>
        <v>#N/A</v>
      </c>
      <c r="BK467" s="301">
        <f ca="1">SUMIF(公営の設計監督費!$A$2:$B$1956,工事情報入力シート!BI467,公営の設計監督費!$B$2:$B$1956)</f>
        <v>0</v>
      </c>
    </row>
    <row r="468" spans="1:63" ht="20.25" customHeight="1">
      <c r="A468" s="288" t="str">
        <f t="shared" ca="1" si="140"/>
        <v>----------</v>
      </c>
      <c r="B468" s="289" t="str">
        <f t="shared" ca="1" si="142"/>
        <v/>
      </c>
      <c r="C468" s="290"/>
      <c r="D468" s="291"/>
      <c r="E468" s="292">
        <v>45400</v>
      </c>
      <c r="F468" s="293"/>
      <c r="G468" s="293"/>
      <c r="H468" s="293"/>
      <c r="I468" s="294"/>
      <c r="J468" s="294"/>
      <c r="K468" s="294"/>
      <c r="L468" s="295"/>
      <c r="M468" s="296" t="str">
        <f t="shared" ca="1" si="143"/>
        <v/>
      </c>
      <c r="N468" s="296" t="str">
        <f ca="1">IFERROR(IF(INDIRECT(ADDRESS(ROW(),$M$1))&lt;&gt;"",INDIRECT(ADDRESS(ROW(),$M$1))*VLOOKUP(INDIRECT(ADDRESS(ROW(),$I$1)),リスト!$A:$B,2,FALSE),""),"")</f>
        <v/>
      </c>
      <c r="O468" s="295"/>
      <c r="P468" s="296" t="str">
        <f t="shared" ca="1" si="144"/>
        <v/>
      </c>
      <c r="Q468" s="294"/>
      <c r="R468" s="295"/>
      <c r="S468" s="296" t="str">
        <f t="shared" ca="1" si="145"/>
        <v/>
      </c>
      <c r="T468" s="296" t="str">
        <f ca="1">IFERROR(IF(INDIRECT(ADDRESS(ROW(),$S$1))&lt;&gt;"",INDIRECT(ADDRESS(ROW(),$S$1))*VLOOKUP(INDIRECT(ADDRESS(ROW(),$I$1)),リスト!$A:$B,2,FALSE),""),"")</f>
        <v/>
      </c>
      <c r="U468" s="295"/>
      <c r="V468" s="296" t="str">
        <f t="shared" ca="1" si="146"/>
        <v/>
      </c>
      <c r="W468" s="295"/>
      <c r="X468" s="295"/>
      <c r="Y468" s="297" t="str">
        <f t="shared" ca="1" si="147"/>
        <v/>
      </c>
      <c r="Z468" s="293"/>
      <c r="AA468" s="298" t="str">
        <f t="shared" ca="1" si="148"/>
        <v/>
      </c>
      <c r="AB468" s="293"/>
      <c r="AC468" s="298" t="str">
        <f t="shared" ca="1" si="149"/>
        <v/>
      </c>
      <c r="AD468" s="293"/>
      <c r="AE468" s="298" t="str">
        <f t="shared" ca="1" si="150"/>
        <v/>
      </c>
      <c r="AF468" s="293"/>
      <c r="AG468" s="293"/>
      <c r="AH468" s="298" t="str">
        <f t="shared" ca="1" si="151"/>
        <v/>
      </c>
      <c r="AI468" s="293"/>
      <c r="AJ468" s="298" t="str">
        <f t="shared" ca="1" si="152"/>
        <v/>
      </c>
      <c r="AK468" s="298" t="str">
        <f t="shared" ca="1" si="141"/>
        <v/>
      </c>
      <c r="AL468" s="293"/>
      <c r="AM468" s="298" t="str">
        <f t="shared" ca="1" si="153"/>
        <v/>
      </c>
      <c r="AN468" s="293"/>
      <c r="AO468" s="298" t="str">
        <f t="shared" ca="1" si="159"/>
        <v/>
      </c>
      <c r="AP468" s="293"/>
      <c r="AQ468" s="298" t="str">
        <f t="shared" ca="1" si="154"/>
        <v/>
      </c>
      <c r="AR468" s="293"/>
      <c r="AS468" s="298" t="str">
        <f t="shared" ca="1" si="155"/>
        <v/>
      </c>
      <c r="AT468" s="293"/>
      <c r="AU468" s="298" t="str">
        <f t="shared" ca="1" si="156"/>
        <v/>
      </c>
      <c r="AV468" s="293"/>
      <c r="AW468" s="298" t="str">
        <f t="shared" ca="1" si="157"/>
        <v/>
      </c>
      <c r="AX468" s="293"/>
      <c r="AY468" s="299"/>
      <c r="AZ468" s="299" t="s">
        <v>5241</v>
      </c>
      <c r="BA468" s="299"/>
      <c r="BB468" s="299"/>
      <c r="BC468" s="299"/>
      <c r="BD468" s="299"/>
      <c r="BE468" s="299"/>
      <c r="BF468" s="299"/>
      <c r="BG468" s="299"/>
      <c r="BH468" s="300"/>
      <c r="BI468" s="301" t="str">
        <f t="shared" si="158"/>
        <v>-45400</v>
      </c>
      <c r="BJ468" s="301" t="e">
        <f ca="1">VLOOKUP(A468,資産数量・単位記入シート!$A$3:$AD$1000,30,)</f>
        <v>#N/A</v>
      </c>
      <c r="BK468" s="301">
        <f ca="1">SUMIF(公営の設計監督費!$A$2:$B$1956,工事情報入力シート!BI468,公営の設計監督費!$B$2:$B$1956)</f>
        <v>0</v>
      </c>
    </row>
    <row r="469" spans="1:63" ht="20.25" customHeight="1">
      <c r="A469" s="288" t="str">
        <f t="shared" ca="1" si="140"/>
        <v>----------</v>
      </c>
      <c r="B469" s="289" t="str">
        <f t="shared" ca="1" si="142"/>
        <v/>
      </c>
      <c r="C469" s="290"/>
      <c r="D469" s="291"/>
      <c r="E469" s="292">
        <v>45500</v>
      </c>
      <c r="F469" s="293"/>
      <c r="G469" s="293"/>
      <c r="H469" s="293"/>
      <c r="I469" s="294"/>
      <c r="J469" s="294"/>
      <c r="K469" s="294"/>
      <c r="L469" s="295"/>
      <c r="M469" s="296" t="str">
        <f t="shared" ca="1" si="143"/>
        <v/>
      </c>
      <c r="N469" s="296" t="str">
        <f ca="1">IFERROR(IF(INDIRECT(ADDRESS(ROW(),$M$1))&lt;&gt;"",INDIRECT(ADDRESS(ROW(),$M$1))*VLOOKUP(INDIRECT(ADDRESS(ROW(),$I$1)),リスト!$A:$B,2,FALSE),""),"")</f>
        <v/>
      </c>
      <c r="O469" s="295"/>
      <c r="P469" s="296" t="str">
        <f t="shared" ca="1" si="144"/>
        <v/>
      </c>
      <c r="Q469" s="294"/>
      <c r="R469" s="295"/>
      <c r="S469" s="296" t="str">
        <f t="shared" ca="1" si="145"/>
        <v/>
      </c>
      <c r="T469" s="296" t="str">
        <f ca="1">IFERROR(IF(INDIRECT(ADDRESS(ROW(),$S$1))&lt;&gt;"",INDIRECT(ADDRESS(ROW(),$S$1))*VLOOKUP(INDIRECT(ADDRESS(ROW(),$I$1)),リスト!$A:$B,2,FALSE),""),"")</f>
        <v/>
      </c>
      <c r="U469" s="295"/>
      <c r="V469" s="296" t="str">
        <f t="shared" ca="1" si="146"/>
        <v/>
      </c>
      <c r="W469" s="295"/>
      <c r="X469" s="295"/>
      <c r="Y469" s="297" t="str">
        <f t="shared" ca="1" si="147"/>
        <v/>
      </c>
      <c r="Z469" s="293"/>
      <c r="AA469" s="298" t="str">
        <f t="shared" ca="1" si="148"/>
        <v/>
      </c>
      <c r="AB469" s="293"/>
      <c r="AC469" s="298" t="str">
        <f t="shared" ca="1" si="149"/>
        <v/>
      </c>
      <c r="AD469" s="293"/>
      <c r="AE469" s="298" t="str">
        <f t="shared" ca="1" si="150"/>
        <v/>
      </c>
      <c r="AF469" s="293"/>
      <c r="AG469" s="293"/>
      <c r="AH469" s="298" t="str">
        <f t="shared" ca="1" si="151"/>
        <v/>
      </c>
      <c r="AI469" s="293"/>
      <c r="AJ469" s="298" t="str">
        <f t="shared" ca="1" si="152"/>
        <v/>
      </c>
      <c r="AK469" s="298" t="str">
        <f t="shared" ca="1" si="141"/>
        <v/>
      </c>
      <c r="AL469" s="293"/>
      <c r="AM469" s="298" t="str">
        <f t="shared" ca="1" si="153"/>
        <v/>
      </c>
      <c r="AN469" s="293"/>
      <c r="AO469" s="298" t="str">
        <f t="shared" ca="1" si="159"/>
        <v/>
      </c>
      <c r="AP469" s="293"/>
      <c r="AQ469" s="298" t="str">
        <f t="shared" ca="1" si="154"/>
        <v/>
      </c>
      <c r="AR469" s="293"/>
      <c r="AS469" s="298" t="str">
        <f t="shared" ca="1" si="155"/>
        <v/>
      </c>
      <c r="AT469" s="293"/>
      <c r="AU469" s="298" t="str">
        <f t="shared" ca="1" si="156"/>
        <v/>
      </c>
      <c r="AV469" s="293"/>
      <c r="AW469" s="298" t="str">
        <f t="shared" ca="1" si="157"/>
        <v/>
      </c>
      <c r="AX469" s="293"/>
      <c r="AY469" s="299"/>
      <c r="AZ469" s="299" t="s">
        <v>5241</v>
      </c>
      <c r="BA469" s="299"/>
      <c r="BB469" s="299"/>
      <c r="BC469" s="299"/>
      <c r="BD469" s="299"/>
      <c r="BE469" s="299"/>
      <c r="BF469" s="299"/>
      <c r="BG469" s="299"/>
      <c r="BH469" s="300"/>
      <c r="BI469" s="301" t="str">
        <f t="shared" si="158"/>
        <v>-45500</v>
      </c>
      <c r="BJ469" s="301" t="e">
        <f ca="1">VLOOKUP(A469,資産数量・単位記入シート!$A$3:$AD$1000,30,)</f>
        <v>#N/A</v>
      </c>
      <c r="BK469" s="301">
        <f ca="1">SUMIF(公営の設計監督費!$A$2:$B$1956,工事情報入力シート!BI469,公営の設計監督費!$B$2:$B$1956)</f>
        <v>0</v>
      </c>
    </row>
    <row r="470" spans="1:63" ht="20.25" customHeight="1">
      <c r="A470" s="288" t="str">
        <f t="shared" ca="1" si="140"/>
        <v>----------</v>
      </c>
      <c r="B470" s="289" t="str">
        <f t="shared" ca="1" si="142"/>
        <v/>
      </c>
      <c r="C470" s="290"/>
      <c r="D470" s="291"/>
      <c r="E470" s="292">
        <v>45600</v>
      </c>
      <c r="F470" s="293"/>
      <c r="G470" s="293"/>
      <c r="H470" s="293"/>
      <c r="I470" s="294"/>
      <c r="J470" s="294"/>
      <c r="K470" s="294"/>
      <c r="L470" s="295"/>
      <c r="M470" s="296" t="str">
        <f t="shared" ca="1" si="143"/>
        <v/>
      </c>
      <c r="N470" s="296" t="str">
        <f ca="1">IFERROR(IF(INDIRECT(ADDRESS(ROW(),$M$1))&lt;&gt;"",INDIRECT(ADDRESS(ROW(),$M$1))*VLOOKUP(INDIRECT(ADDRESS(ROW(),$I$1)),リスト!$A:$B,2,FALSE),""),"")</f>
        <v/>
      </c>
      <c r="O470" s="295"/>
      <c r="P470" s="296" t="str">
        <f t="shared" ca="1" si="144"/>
        <v/>
      </c>
      <c r="Q470" s="294"/>
      <c r="R470" s="295"/>
      <c r="S470" s="296" t="str">
        <f t="shared" ca="1" si="145"/>
        <v/>
      </c>
      <c r="T470" s="296" t="str">
        <f ca="1">IFERROR(IF(INDIRECT(ADDRESS(ROW(),$S$1))&lt;&gt;"",INDIRECT(ADDRESS(ROW(),$S$1))*VLOOKUP(INDIRECT(ADDRESS(ROW(),$I$1)),リスト!$A:$B,2,FALSE),""),"")</f>
        <v/>
      </c>
      <c r="U470" s="295"/>
      <c r="V470" s="296" t="str">
        <f t="shared" ca="1" si="146"/>
        <v/>
      </c>
      <c r="W470" s="295"/>
      <c r="X470" s="295"/>
      <c r="Y470" s="297" t="str">
        <f t="shared" ca="1" si="147"/>
        <v/>
      </c>
      <c r="Z470" s="293"/>
      <c r="AA470" s="298" t="str">
        <f t="shared" ca="1" si="148"/>
        <v/>
      </c>
      <c r="AB470" s="293"/>
      <c r="AC470" s="298" t="str">
        <f t="shared" ca="1" si="149"/>
        <v/>
      </c>
      <c r="AD470" s="293"/>
      <c r="AE470" s="298" t="str">
        <f t="shared" ca="1" si="150"/>
        <v/>
      </c>
      <c r="AF470" s="293"/>
      <c r="AG470" s="293"/>
      <c r="AH470" s="298" t="str">
        <f t="shared" ca="1" si="151"/>
        <v/>
      </c>
      <c r="AI470" s="293"/>
      <c r="AJ470" s="298" t="str">
        <f t="shared" ca="1" si="152"/>
        <v/>
      </c>
      <c r="AK470" s="298" t="str">
        <f t="shared" ca="1" si="141"/>
        <v/>
      </c>
      <c r="AL470" s="293"/>
      <c r="AM470" s="298" t="str">
        <f t="shared" ca="1" si="153"/>
        <v/>
      </c>
      <c r="AN470" s="293"/>
      <c r="AO470" s="298" t="str">
        <f t="shared" ca="1" si="159"/>
        <v/>
      </c>
      <c r="AP470" s="293"/>
      <c r="AQ470" s="298" t="str">
        <f t="shared" ca="1" si="154"/>
        <v/>
      </c>
      <c r="AR470" s="293"/>
      <c r="AS470" s="298" t="str">
        <f t="shared" ca="1" si="155"/>
        <v/>
      </c>
      <c r="AT470" s="293"/>
      <c r="AU470" s="298" t="str">
        <f t="shared" ca="1" si="156"/>
        <v/>
      </c>
      <c r="AV470" s="293"/>
      <c r="AW470" s="298" t="str">
        <f t="shared" ca="1" si="157"/>
        <v/>
      </c>
      <c r="AX470" s="293"/>
      <c r="AY470" s="299"/>
      <c r="AZ470" s="299" t="s">
        <v>5241</v>
      </c>
      <c r="BA470" s="299"/>
      <c r="BB470" s="299"/>
      <c r="BC470" s="299"/>
      <c r="BD470" s="299"/>
      <c r="BE470" s="299"/>
      <c r="BF470" s="299"/>
      <c r="BG470" s="299"/>
      <c r="BH470" s="300"/>
      <c r="BI470" s="301" t="str">
        <f t="shared" si="158"/>
        <v>-45600</v>
      </c>
      <c r="BJ470" s="301" t="e">
        <f ca="1">VLOOKUP(A470,資産数量・単位記入シート!$A$3:$AD$1000,30,)</f>
        <v>#N/A</v>
      </c>
      <c r="BK470" s="301">
        <f ca="1">SUMIF(公営の設計監督費!$A$2:$B$1956,工事情報入力シート!BI470,公営の設計監督費!$B$2:$B$1956)</f>
        <v>0</v>
      </c>
    </row>
    <row r="471" spans="1:63" ht="20.25" customHeight="1">
      <c r="A471" s="288" t="str">
        <f t="shared" ca="1" si="140"/>
        <v>----------</v>
      </c>
      <c r="B471" s="289" t="str">
        <f t="shared" ca="1" si="142"/>
        <v/>
      </c>
      <c r="C471" s="290"/>
      <c r="D471" s="291"/>
      <c r="E471" s="292">
        <v>45700</v>
      </c>
      <c r="F471" s="293"/>
      <c r="G471" s="293"/>
      <c r="H471" s="293"/>
      <c r="I471" s="294"/>
      <c r="J471" s="294"/>
      <c r="K471" s="294"/>
      <c r="L471" s="295"/>
      <c r="M471" s="296" t="str">
        <f t="shared" ca="1" si="143"/>
        <v/>
      </c>
      <c r="N471" s="296" t="str">
        <f ca="1">IFERROR(IF(INDIRECT(ADDRESS(ROW(),$M$1))&lt;&gt;"",INDIRECT(ADDRESS(ROW(),$M$1))*VLOOKUP(INDIRECT(ADDRESS(ROW(),$I$1)),リスト!$A:$B,2,FALSE),""),"")</f>
        <v/>
      </c>
      <c r="O471" s="295"/>
      <c r="P471" s="296" t="str">
        <f t="shared" ca="1" si="144"/>
        <v/>
      </c>
      <c r="Q471" s="294"/>
      <c r="R471" s="295"/>
      <c r="S471" s="296" t="str">
        <f t="shared" ca="1" si="145"/>
        <v/>
      </c>
      <c r="T471" s="296" t="str">
        <f ca="1">IFERROR(IF(INDIRECT(ADDRESS(ROW(),$S$1))&lt;&gt;"",INDIRECT(ADDRESS(ROW(),$S$1))*VLOOKUP(INDIRECT(ADDRESS(ROW(),$I$1)),リスト!$A:$B,2,FALSE),""),"")</f>
        <v/>
      </c>
      <c r="U471" s="295"/>
      <c r="V471" s="296" t="str">
        <f t="shared" ca="1" si="146"/>
        <v/>
      </c>
      <c r="W471" s="295"/>
      <c r="X471" s="295"/>
      <c r="Y471" s="297" t="str">
        <f t="shared" ca="1" si="147"/>
        <v/>
      </c>
      <c r="Z471" s="293"/>
      <c r="AA471" s="298" t="str">
        <f t="shared" ca="1" si="148"/>
        <v/>
      </c>
      <c r="AB471" s="293"/>
      <c r="AC471" s="298" t="str">
        <f t="shared" ca="1" si="149"/>
        <v/>
      </c>
      <c r="AD471" s="293"/>
      <c r="AE471" s="298" t="str">
        <f t="shared" ca="1" si="150"/>
        <v/>
      </c>
      <c r="AF471" s="293"/>
      <c r="AG471" s="293"/>
      <c r="AH471" s="298" t="str">
        <f t="shared" ca="1" si="151"/>
        <v/>
      </c>
      <c r="AI471" s="293"/>
      <c r="AJ471" s="298" t="str">
        <f t="shared" ca="1" si="152"/>
        <v/>
      </c>
      <c r="AK471" s="298" t="str">
        <f t="shared" ca="1" si="141"/>
        <v/>
      </c>
      <c r="AL471" s="293"/>
      <c r="AM471" s="298" t="str">
        <f t="shared" ca="1" si="153"/>
        <v/>
      </c>
      <c r="AN471" s="293"/>
      <c r="AO471" s="298" t="str">
        <f t="shared" ca="1" si="159"/>
        <v/>
      </c>
      <c r="AP471" s="293"/>
      <c r="AQ471" s="298" t="str">
        <f t="shared" ca="1" si="154"/>
        <v/>
      </c>
      <c r="AR471" s="293"/>
      <c r="AS471" s="298" t="str">
        <f t="shared" ca="1" si="155"/>
        <v/>
      </c>
      <c r="AT471" s="293"/>
      <c r="AU471" s="298" t="str">
        <f t="shared" ca="1" si="156"/>
        <v/>
      </c>
      <c r="AV471" s="293"/>
      <c r="AW471" s="298" t="str">
        <f t="shared" ca="1" si="157"/>
        <v/>
      </c>
      <c r="AX471" s="293"/>
      <c r="AY471" s="299"/>
      <c r="AZ471" s="299" t="s">
        <v>5241</v>
      </c>
      <c r="BA471" s="299"/>
      <c r="BB471" s="299"/>
      <c r="BC471" s="299"/>
      <c r="BD471" s="299"/>
      <c r="BE471" s="299"/>
      <c r="BF471" s="299"/>
      <c r="BG471" s="299"/>
      <c r="BH471" s="300"/>
      <c r="BI471" s="301" t="str">
        <f t="shared" si="158"/>
        <v>-45700</v>
      </c>
      <c r="BJ471" s="301" t="e">
        <f ca="1">VLOOKUP(A471,資産数量・単位記入シート!$A$3:$AD$1000,30,)</f>
        <v>#N/A</v>
      </c>
      <c r="BK471" s="301">
        <f ca="1">SUMIF(公営の設計監督費!$A$2:$B$1956,工事情報入力シート!BI471,公営の設計監督費!$B$2:$B$1956)</f>
        <v>0</v>
      </c>
    </row>
    <row r="472" spans="1:63" ht="20.25" customHeight="1">
      <c r="A472" s="288" t="str">
        <f t="shared" ca="1" si="140"/>
        <v>----------</v>
      </c>
      <c r="B472" s="289" t="str">
        <f t="shared" ca="1" si="142"/>
        <v/>
      </c>
      <c r="C472" s="290"/>
      <c r="D472" s="291"/>
      <c r="E472" s="292">
        <v>45800</v>
      </c>
      <c r="F472" s="293"/>
      <c r="G472" s="293"/>
      <c r="H472" s="293"/>
      <c r="I472" s="294"/>
      <c r="J472" s="294"/>
      <c r="K472" s="294"/>
      <c r="L472" s="295"/>
      <c r="M472" s="296" t="str">
        <f t="shared" ca="1" si="143"/>
        <v/>
      </c>
      <c r="N472" s="296" t="str">
        <f ca="1">IFERROR(IF(INDIRECT(ADDRESS(ROW(),$M$1))&lt;&gt;"",INDIRECT(ADDRESS(ROW(),$M$1))*VLOOKUP(INDIRECT(ADDRESS(ROW(),$I$1)),リスト!$A:$B,2,FALSE),""),"")</f>
        <v/>
      </c>
      <c r="O472" s="295"/>
      <c r="P472" s="296" t="str">
        <f t="shared" ca="1" si="144"/>
        <v/>
      </c>
      <c r="Q472" s="294"/>
      <c r="R472" s="295"/>
      <c r="S472" s="296" t="str">
        <f t="shared" ca="1" si="145"/>
        <v/>
      </c>
      <c r="T472" s="296" t="str">
        <f ca="1">IFERROR(IF(INDIRECT(ADDRESS(ROW(),$S$1))&lt;&gt;"",INDIRECT(ADDRESS(ROW(),$S$1))*VLOOKUP(INDIRECT(ADDRESS(ROW(),$I$1)),リスト!$A:$B,2,FALSE),""),"")</f>
        <v/>
      </c>
      <c r="U472" s="295"/>
      <c r="V472" s="296" t="str">
        <f t="shared" ca="1" si="146"/>
        <v/>
      </c>
      <c r="W472" s="295"/>
      <c r="X472" s="295"/>
      <c r="Y472" s="297" t="str">
        <f t="shared" ca="1" si="147"/>
        <v/>
      </c>
      <c r="Z472" s="293"/>
      <c r="AA472" s="298" t="str">
        <f t="shared" ca="1" si="148"/>
        <v/>
      </c>
      <c r="AB472" s="293"/>
      <c r="AC472" s="298" t="str">
        <f t="shared" ca="1" si="149"/>
        <v/>
      </c>
      <c r="AD472" s="293"/>
      <c r="AE472" s="298" t="str">
        <f t="shared" ca="1" si="150"/>
        <v/>
      </c>
      <c r="AF472" s="293"/>
      <c r="AG472" s="293"/>
      <c r="AH472" s="298" t="str">
        <f t="shared" ca="1" si="151"/>
        <v/>
      </c>
      <c r="AI472" s="293"/>
      <c r="AJ472" s="298" t="str">
        <f t="shared" ca="1" si="152"/>
        <v/>
      </c>
      <c r="AK472" s="298" t="str">
        <f t="shared" ca="1" si="141"/>
        <v/>
      </c>
      <c r="AL472" s="293"/>
      <c r="AM472" s="298" t="str">
        <f t="shared" ca="1" si="153"/>
        <v/>
      </c>
      <c r="AN472" s="293"/>
      <c r="AO472" s="298" t="str">
        <f t="shared" ca="1" si="159"/>
        <v/>
      </c>
      <c r="AP472" s="293"/>
      <c r="AQ472" s="298" t="str">
        <f t="shared" ca="1" si="154"/>
        <v/>
      </c>
      <c r="AR472" s="293"/>
      <c r="AS472" s="298" t="str">
        <f t="shared" ca="1" si="155"/>
        <v/>
      </c>
      <c r="AT472" s="293"/>
      <c r="AU472" s="298" t="str">
        <f t="shared" ca="1" si="156"/>
        <v/>
      </c>
      <c r="AV472" s="293"/>
      <c r="AW472" s="298" t="str">
        <f t="shared" ca="1" si="157"/>
        <v/>
      </c>
      <c r="AX472" s="293"/>
      <c r="AY472" s="299"/>
      <c r="AZ472" s="299" t="s">
        <v>5241</v>
      </c>
      <c r="BA472" s="299"/>
      <c r="BB472" s="299"/>
      <c r="BC472" s="299"/>
      <c r="BD472" s="299"/>
      <c r="BE472" s="299"/>
      <c r="BF472" s="299"/>
      <c r="BG472" s="299"/>
      <c r="BH472" s="300"/>
      <c r="BI472" s="301" t="str">
        <f t="shared" si="158"/>
        <v>-45800</v>
      </c>
      <c r="BJ472" s="301" t="e">
        <f ca="1">VLOOKUP(A472,資産数量・単位記入シート!$A$3:$AD$1000,30,)</f>
        <v>#N/A</v>
      </c>
      <c r="BK472" s="301">
        <f ca="1">SUMIF(公営の設計監督費!$A$2:$B$1956,工事情報入力シート!BI472,公営の設計監督費!$B$2:$B$1956)</f>
        <v>0</v>
      </c>
    </row>
    <row r="473" spans="1:63" ht="20.25" customHeight="1">
      <c r="A473" s="288" t="str">
        <f t="shared" ca="1" si="140"/>
        <v>----------</v>
      </c>
      <c r="B473" s="289" t="str">
        <f t="shared" ca="1" si="142"/>
        <v/>
      </c>
      <c r="C473" s="290"/>
      <c r="D473" s="291"/>
      <c r="E473" s="292">
        <v>45900</v>
      </c>
      <c r="F473" s="293"/>
      <c r="G473" s="293"/>
      <c r="H473" s="293"/>
      <c r="I473" s="294"/>
      <c r="J473" s="294"/>
      <c r="K473" s="294"/>
      <c r="L473" s="295"/>
      <c r="M473" s="296" t="str">
        <f t="shared" ca="1" si="143"/>
        <v/>
      </c>
      <c r="N473" s="296" t="str">
        <f ca="1">IFERROR(IF(INDIRECT(ADDRESS(ROW(),$M$1))&lt;&gt;"",INDIRECT(ADDRESS(ROW(),$M$1))*VLOOKUP(INDIRECT(ADDRESS(ROW(),$I$1)),リスト!$A:$B,2,FALSE),""),"")</f>
        <v/>
      </c>
      <c r="O473" s="295"/>
      <c r="P473" s="296" t="str">
        <f t="shared" ca="1" si="144"/>
        <v/>
      </c>
      <c r="Q473" s="294"/>
      <c r="R473" s="295"/>
      <c r="S473" s="296" t="str">
        <f t="shared" ca="1" si="145"/>
        <v/>
      </c>
      <c r="T473" s="296" t="str">
        <f ca="1">IFERROR(IF(INDIRECT(ADDRESS(ROW(),$S$1))&lt;&gt;"",INDIRECT(ADDRESS(ROW(),$S$1))*VLOOKUP(INDIRECT(ADDRESS(ROW(),$I$1)),リスト!$A:$B,2,FALSE),""),"")</f>
        <v/>
      </c>
      <c r="U473" s="295"/>
      <c r="V473" s="296" t="str">
        <f t="shared" ca="1" si="146"/>
        <v/>
      </c>
      <c r="W473" s="295"/>
      <c r="X473" s="295"/>
      <c r="Y473" s="297" t="str">
        <f t="shared" ca="1" si="147"/>
        <v/>
      </c>
      <c r="Z473" s="293"/>
      <c r="AA473" s="298" t="str">
        <f t="shared" ca="1" si="148"/>
        <v/>
      </c>
      <c r="AB473" s="293"/>
      <c r="AC473" s="298" t="str">
        <f t="shared" ca="1" si="149"/>
        <v/>
      </c>
      <c r="AD473" s="293"/>
      <c r="AE473" s="298" t="str">
        <f t="shared" ca="1" si="150"/>
        <v/>
      </c>
      <c r="AF473" s="293"/>
      <c r="AG473" s="293"/>
      <c r="AH473" s="298" t="str">
        <f t="shared" ca="1" si="151"/>
        <v/>
      </c>
      <c r="AI473" s="293"/>
      <c r="AJ473" s="298" t="str">
        <f t="shared" ca="1" si="152"/>
        <v/>
      </c>
      <c r="AK473" s="298" t="str">
        <f t="shared" ca="1" si="141"/>
        <v/>
      </c>
      <c r="AL473" s="293"/>
      <c r="AM473" s="298" t="str">
        <f t="shared" ca="1" si="153"/>
        <v/>
      </c>
      <c r="AN473" s="293"/>
      <c r="AO473" s="298" t="str">
        <f t="shared" ca="1" si="159"/>
        <v/>
      </c>
      <c r="AP473" s="293"/>
      <c r="AQ473" s="298" t="str">
        <f t="shared" ca="1" si="154"/>
        <v/>
      </c>
      <c r="AR473" s="293"/>
      <c r="AS473" s="298" t="str">
        <f t="shared" ca="1" si="155"/>
        <v/>
      </c>
      <c r="AT473" s="293"/>
      <c r="AU473" s="298" t="str">
        <f t="shared" ca="1" si="156"/>
        <v/>
      </c>
      <c r="AV473" s="293"/>
      <c r="AW473" s="298" t="str">
        <f t="shared" ca="1" si="157"/>
        <v/>
      </c>
      <c r="AX473" s="293"/>
      <c r="AY473" s="299"/>
      <c r="AZ473" s="299" t="s">
        <v>5241</v>
      </c>
      <c r="BA473" s="299"/>
      <c r="BB473" s="299"/>
      <c r="BC473" s="299"/>
      <c r="BD473" s="299"/>
      <c r="BE473" s="299"/>
      <c r="BF473" s="299"/>
      <c r="BG473" s="299"/>
      <c r="BH473" s="300"/>
      <c r="BI473" s="301" t="str">
        <f t="shared" si="158"/>
        <v>-45900</v>
      </c>
      <c r="BJ473" s="301" t="e">
        <f ca="1">VLOOKUP(A473,資産数量・単位記入シート!$A$3:$AD$1000,30,)</f>
        <v>#N/A</v>
      </c>
      <c r="BK473" s="301">
        <f ca="1">SUMIF(公営の設計監督費!$A$2:$B$1956,工事情報入力シート!BI473,公営の設計監督費!$B$2:$B$1956)</f>
        <v>0</v>
      </c>
    </row>
    <row r="474" spans="1:63" ht="20.25" customHeight="1">
      <c r="A474" s="288" t="str">
        <f t="shared" ca="1" si="140"/>
        <v>----------</v>
      </c>
      <c r="B474" s="289" t="str">
        <f t="shared" ca="1" si="142"/>
        <v/>
      </c>
      <c r="C474" s="290"/>
      <c r="D474" s="291"/>
      <c r="E474" s="292">
        <v>46000</v>
      </c>
      <c r="F474" s="293"/>
      <c r="G474" s="293"/>
      <c r="H474" s="293"/>
      <c r="I474" s="294"/>
      <c r="J474" s="294"/>
      <c r="K474" s="294"/>
      <c r="L474" s="295"/>
      <c r="M474" s="296" t="str">
        <f t="shared" ca="1" si="143"/>
        <v/>
      </c>
      <c r="N474" s="296" t="str">
        <f ca="1">IFERROR(IF(INDIRECT(ADDRESS(ROW(),$M$1))&lt;&gt;"",INDIRECT(ADDRESS(ROW(),$M$1))*VLOOKUP(INDIRECT(ADDRESS(ROW(),$I$1)),リスト!$A:$B,2,FALSE),""),"")</f>
        <v/>
      </c>
      <c r="O474" s="295"/>
      <c r="P474" s="296" t="str">
        <f t="shared" ca="1" si="144"/>
        <v/>
      </c>
      <c r="Q474" s="294"/>
      <c r="R474" s="295"/>
      <c r="S474" s="296" t="str">
        <f t="shared" ca="1" si="145"/>
        <v/>
      </c>
      <c r="T474" s="296" t="str">
        <f ca="1">IFERROR(IF(INDIRECT(ADDRESS(ROW(),$S$1))&lt;&gt;"",INDIRECT(ADDRESS(ROW(),$S$1))*VLOOKUP(INDIRECT(ADDRESS(ROW(),$I$1)),リスト!$A:$B,2,FALSE),""),"")</f>
        <v/>
      </c>
      <c r="U474" s="295"/>
      <c r="V474" s="296" t="str">
        <f t="shared" ca="1" si="146"/>
        <v/>
      </c>
      <c r="W474" s="295"/>
      <c r="X474" s="295"/>
      <c r="Y474" s="297" t="str">
        <f t="shared" ca="1" si="147"/>
        <v/>
      </c>
      <c r="Z474" s="293"/>
      <c r="AA474" s="298" t="str">
        <f t="shared" ca="1" si="148"/>
        <v/>
      </c>
      <c r="AB474" s="293"/>
      <c r="AC474" s="298" t="str">
        <f t="shared" ca="1" si="149"/>
        <v/>
      </c>
      <c r="AD474" s="293"/>
      <c r="AE474" s="298" t="str">
        <f t="shared" ca="1" si="150"/>
        <v/>
      </c>
      <c r="AF474" s="293"/>
      <c r="AG474" s="293"/>
      <c r="AH474" s="298" t="str">
        <f t="shared" ca="1" si="151"/>
        <v/>
      </c>
      <c r="AI474" s="293"/>
      <c r="AJ474" s="298" t="str">
        <f t="shared" ca="1" si="152"/>
        <v/>
      </c>
      <c r="AK474" s="298" t="str">
        <f t="shared" ca="1" si="141"/>
        <v/>
      </c>
      <c r="AL474" s="293"/>
      <c r="AM474" s="298" t="str">
        <f t="shared" ca="1" si="153"/>
        <v/>
      </c>
      <c r="AN474" s="293"/>
      <c r="AO474" s="298" t="str">
        <f t="shared" ca="1" si="159"/>
        <v/>
      </c>
      <c r="AP474" s="293"/>
      <c r="AQ474" s="298" t="str">
        <f t="shared" ca="1" si="154"/>
        <v/>
      </c>
      <c r="AR474" s="293"/>
      <c r="AS474" s="298" t="str">
        <f t="shared" ca="1" si="155"/>
        <v/>
      </c>
      <c r="AT474" s="293"/>
      <c r="AU474" s="298" t="str">
        <f t="shared" ca="1" si="156"/>
        <v/>
      </c>
      <c r="AV474" s="293"/>
      <c r="AW474" s="298" t="str">
        <f t="shared" ca="1" si="157"/>
        <v/>
      </c>
      <c r="AX474" s="293"/>
      <c r="AY474" s="299"/>
      <c r="AZ474" s="299" t="s">
        <v>5241</v>
      </c>
      <c r="BA474" s="299"/>
      <c r="BB474" s="299"/>
      <c r="BC474" s="299"/>
      <c r="BD474" s="299"/>
      <c r="BE474" s="299"/>
      <c r="BF474" s="299"/>
      <c r="BG474" s="299"/>
      <c r="BH474" s="300"/>
      <c r="BI474" s="301" t="str">
        <f t="shared" si="158"/>
        <v>-46000</v>
      </c>
      <c r="BJ474" s="301" t="e">
        <f ca="1">VLOOKUP(A474,資産数量・単位記入シート!$A$3:$AD$1000,30,)</f>
        <v>#N/A</v>
      </c>
      <c r="BK474" s="301">
        <f ca="1">SUMIF(公営の設計監督費!$A$2:$B$1956,工事情報入力シート!BI474,公営の設計監督費!$B$2:$B$1956)</f>
        <v>0</v>
      </c>
    </row>
    <row r="475" spans="1:63" ht="20.25" customHeight="1">
      <c r="A475" s="288" t="str">
        <f t="shared" ca="1" si="140"/>
        <v>----------</v>
      </c>
      <c r="B475" s="289" t="str">
        <f t="shared" ca="1" si="142"/>
        <v/>
      </c>
      <c r="C475" s="290"/>
      <c r="D475" s="291"/>
      <c r="E475" s="292">
        <v>46100</v>
      </c>
      <c r="F475" s="293"/>
      <c r="G475" s="293"/>
      <c r="H475" s="293"/>
      <c r="I475" s="294"/>
      <c r="J475" s="294"/>
      <c r="K475" s="294"/>
      <c r="L475" s="295"/>
      <c r="M475" s="296" t="str">
        <f t="shared" ca="1" si="143"/>
        <v/>
      </c>
      <c r="N475" s="296" t="str">
        <f ca="1">IFERROR(IF(INDIRECT(ADDRESS(ROW(),$M$1))&lt;&gt;"",INDIRECT(ADDRESS(ROW(),$M$1))*VLOOKUP(INDIRECT(ADDRESS(ROW(),$I$1)),リスト!$A:$B,2,FALSE),""),"")</f>
        <v/>
      </c>
      <c r="O475" s="295"/>
      <c r="P475" s="296" t="str">
        <f t="shared" ca="1" si="144"/>
        <v/>
      </c>
      <c r="Q475" s="294"/>
      <c r="R475" s="295"/>
      <c r="S475" s="296" t="str">
        <f t="shared" ca="1" si="145"/>
        <v/>
      </c>
      <c r="T475" s="296" t="str">
        <f ca="1">IFERROR(IF(INDIRECT(ADDRESS(ROW(),$S$1))&lt;&gt;"",INDIRECT(ADDRESS(ROW(),$S$1))*VLOOKUP(INDIRECT(ADDRESS(ROW(),$I$1)),リスト!$A:$B,2,FALSE),""),"")</f>
        <v/>
      </c>
      <c r="U475" s="295"/>
      <c r="V475" s="296" t="str">
        <f t="shared" ca="1" si="146"/>
        <v/>
      </c>
      <c r="W475" s="295"/>
      <c r="X475" s="295"/>
      <c r="Y475" s="297" t="str">
        <f t="shared" ca="1" si="147"/>
        <v/>
      </c>
      <c r="Z475" s="293"/>
      <c r="AA475" s="298" t="str">
        <f t="shared" ca="1" si="148"/>
        <v/>
      </c>
      <c r="AB475" s="293"/>
      <c r="AC475" s="298" t="str">
        <f t="shared" ca="1" si="149"/>
        <v/>
      </c>
      <c r="AD475" s="293"/>
      <c r="AE475" s="298" t="str">
        <f t="shared" ca="1" si="150"/>
        <v/>
      </c>
      <c r="AF475" s="293"/>
      <c r="AG475" s="293"/>
      <c r="AH475" s="298" t="str">
        <f t="shared" ca="1" si="151"/>
        <v/>
      </c>
      <c r="AI475" s="293"/>
      <c r="AJ475" s="298" t="str">
        <f t="shared" ca="1" si="152"/>
        <v/>
      </c>
      <c r="AK475" s="298" t="str">
        <f t="shared" ca="1" si="141"/>
        <v/>
      </c>
      <c r="AL475" s="293"/>
      <c r="AM475" s="298" t="str">
        <f t="shared" ca="1" si="153"/>
        <v/>
      </c>
      <c r="AN475" s="293"/>
      <c r="AO475" s="298" t="str">
        <f t="shared" ca="1" si="159"/>
        <v/>
      </c>
      <c r="AP475" s="293"/>
      <c r="AQ475" s="298" t="str">
        <f t="shared" ca="1" si="154"/>
        <v/>
      </c>
      <c r="AR475" s="293"/>
      <c r="AS475" s="298" t="str">
        <f t="shared" ca="1" si="155"/>
        <v/>
      </c>
      <c r="AT475" s="293"/>
      <c r="AU475" s="298" t="str">
        <f t="shared" ca="1" si="156"/>
        <v/>
      </c>
      <c r="AV475" s="293"/>
      <c r="AW475" s="298" t="str">
        <f t="shared" ca="1" si="157"/>
        <v/>
      </c>
      <c r="AX475" s="293"/>
      <c r="AY475" s="299"/>
      <c r="AZ475" s="299" t="s">
        <v>5241</v>
      </c>
      <c r="BA475" s="299"/>
      <c r="BB475" s="299"/>
      <c r="BC475" s="299"/>
      <c r="BD475" s="299"/>
      <c r="BE475" s="299"/>
      <c r="BF475" s="299"/>
      <c r="BG475" s="299"/>
      <c r="BH475" s="300"/>
      <c r="BI475" s="301" t="str">
        <f t="shared" si="158"/>
        <v>-46100</v>
      </c>
      <c r="BJ475" s="301" t="e">
        <f ca="1">VLOOKUP(A475,資産数量・単位記入シート!$A$3:$AD$1000,30,)</f>
        <v>#N/A</v>
      </c>
      <c r="BK475" s="301">
        <f ca="1">SUMIF(公営の設計監督費!$A$2:$B$1956,工事情報入力シート!BI475,公営の設計監督費!$B$2:$B$1956)</f>
        <v>0</v>
      </c>
    </row>
    <row r="476" spans="1:63" ht="20.25" customHeight="1">
      <c r="A476" s="288" t="str">
        <f t="shared" ca="1" si="140"/>
        <v>----------</v>
      </c>
      <c r="B476" s="289" t="str">
        <f t="shared" ca="1" si="142"/>
        <v/>
      </c>
      <c r="C476" s="290"/>
      <c r="D476" s="291"/>
      <c r="E476" s="292">
        <v>46200</v>
      </c>
      <c r="F476" s="293"/>
      <c r="G476" s="293"/>
      <c r="H476" s="293"/>
      <c r="I476" s="294"/>
      <c r="J476" s="294"/>
      <c r="K476" s="294"/>
      <c r="L476" s="295"/>
      <c r="M476" s="296" t="str">
        <f t="shared" ca="1" si="143"/>
        <v/>
      </c>
      <c r="N476" s="296" t="str">
        <f ca="1">IFERROR(IF(INDIRECT(ADDRESS(ROW(),$M$1))&lt;&gt;"",INDIRECT(ADDRESS(ROW(),$M$1))*VLOOKUP(INDIRECT(ADDRESS(ROW(),$I$1)),リスト!$A:$B,2,FALSE),""),"")</f>
        <v/>
      </c>
      <c r="O476" s="295"/>
      <c r="P476" s="296" t="str">
        <f t="shared" ca="1" si="144"/>
        <v/>
      </c>
      <c r="Q476" s="294"/>
      <c r="R476" s="295"/>
      <c r="S476" s="296" t="str">
        <f t="shared" ca="1" si="145"/>
        <v/>
      </c>
      <c r="T476" s="296" t="str">
        <f ca="1">IFERROR(IF(INDIRECT(ADDRESS(ROW(),$S$1))&lt;&gt;"",INDIRECT(ADDRESS(ROW(),$S$1))*VLOOKUP(INDIRECT(ADDRESS(ROW(),$I$1)),リスト!$A:$B,2,FALSE),""),"")</f>
        <v/>
      </c>
      <c r="U476" s="295"/>
      <c r="V476" s="296" t="str">
        <f t="shared" ca="1" si="146"/>
        <v/>
      </c>
      <c r="W476" s="295"/>
      <c r="X476" s="295"/>
      <c r="Y476" s="297" t="str">
        <f t="shared" ca="1" si="147"/>
        <v/>
      </c>
      <c r="Z476" s="293"/>
      <c r="AA476" s="298" t="str">
        <f t="shared" ca="1" si="148"/>
        <v/>
      </c>
      <c r="AB476" s="293"/>
      <c r="AC476" s="298" t="str">
        <f t="shared" ca="1" si="149"/>
        <v/>
      </c>
      <c r="AD476" s="293"/>
      <c r="AE476" s="298" t="str">
        <f t="shared" ca="1" si="150"/>
        <v/>
      </c>
      <c r="AF476" s="293"/>
      <c r="AG476" s="293"/>
      <c r="AH476" s="298" t="str">
        <f t="shared" ca="1" si="151"/>
        <v/>
      </c>
      <c r="AI476" s="293"/>
      <c r="AJ476" s="298" t="str">
        <f t="shared" ca="1" si="152"/>
        <v/>
      </c>
      <c r="AK476" s="298" t="str">
        <f t="shared" ca="1" si="141"/>
        <v/>
      </c>
      <c r="AL476" s="293"/>
      <c r="AM476" s="298" t="str">
        <f t="shared" ca="1" si="153"/>
        <v/>
      </c>
      <c r="AN476" s="293"/>
      <c r="AO476" s="298" t="str">
        <f t="shared" ca="1" si="159"/>
        <v/>
      </c>
      <c r="AP476" s="293"/>
      <c r="AQ476" s="298" t="str">
        <f t="shared" ca="1" si="154"/>
        <v/>
      </c>
      <c r="AR476" s="293"/>
      <c r="AS476" s="298" t="str">
        <f t="shared" ca="1" si="155"/>
        <v/>
      </c>
      <c r="AT476" s="293"/>
      <c r="AU476" s="298" t="str">
        <f t="shared" ca="1" si="156"/>
        <v/>
      </c>
      <c r="AV476" s="293"/>
      <c r="AW476" s="298" t="str">
        <f t="shared" ca="1" si="157"/>
        <v/>
      </c>
      <c r="AX476" s="293"/>
      <c r="AY476" s="299"/>
      <c r="AZ476" s="299" t="s">
        <v>5241</v>
      </c>
      <c r="BA476" s="299"/>
      <c r="BB476" s="299"/>
      <c r="BC476" s="299"/>
      <c r="BD476" s="299"/>
      <c r="BE476" s="299"/>
      <c r="BF476" s="299"/>
      <c r="BG476" s="299"/>
      <c r="BH476" s="300"/>
      <c r="BI476" s="301" t="str">
        <f t="shared" si="158"/>
        <v>-46200</v>
      </c>
      <c r="BJ476" s="301" t="e">
        <f ca="1">VLOOKUP(A476,資産数量・単位記入シート!$A$3:$AD$1000,30,)</f>
        <v>#N/A</v>
      </c>
      <c r="BK476" s="301">
        <f ca="1">SUMIF(公営の設計監督費!$A$2:$B$1956,工事情報入力シート!BI476,公営の設計監督費!$B$2:$B$1956)</f>
        <v>0</v>
      </c>
    </row>
    <row r="477" spans="1:63" ht="20.25" customHeight="1">
      <c r="A477" s="288" t="str">
        <f t="shared" ca="1" si="140"/>
        <v>----------</v>
      </c>
      <c r="B477" s="289" t="str">
        <f t="shared" ca="1" si="142"/>
        <v/>
      </c>
      <c r="C477" s="290"/>
      <c r="D477" s="291"/>
      <c r="E477" s="292">
        <v>46300</v>
      </c>
      <c r="F477" s="293"/>
      <c r="G477" s="293"/>
      <c r="H477" s="293"/>
      <c r="I477" s="294"/>
      <c r="J477" s="294"/>
      <c r="K477" s="294"/>
      <c r="L477" s="295"/>
      <c r="M477" s="296" t="str">
        <f t="shared" ca="1" si="143"/>
        <v/>
      </c>
      <c r="N477" s="296" t="str">
        <f ca="1">IFERROR(IF(INDIRECT(ADDRESS(ROW(),$M$1))&lt;&gt;"",INDIRECT(ADDRESS(ROW(),$M$1))*VLOOKUP(INDIRECT(ADDRESS(ROW(),$I$1)),リスト!$A:$B,2,FALSE),""),"")</f>
        <v/>
      </c>
      <c r="O477" s="295"/>
      <c r="P477" s="296" t="str">
        <f t="shared" ca="1" si="144"/>
        <v/>
      </c>
      <c r="Q477" s="294"/>
      <c r="R477" s="295"/>
      <c r="S477" s="296" t="str">
        <f t="shared" ca="1" si="145"/>
        <v/>
      </c>
      <c r="T477" s="296" t="str">
        <f ca="1">IFERROR(IF(INDIRECT(ADDRESS(ROW(),$S$1))&lt;&gt;"",INDIRECT(ADDRESS(ROW(),$S$1))*VLOOKUP(INDIRECT(ADDRESS(ROW(),$I$1)),リスト!$A:$B,2,FALSE),""),"")</f>
        <v/>
      </c>
      <c r="U477" s="295"/>
      <c r="V477" s="296" t="str">
        <f t="shared" ca="1" si="146"/>
        <v/>
      </c>
      <c r="W477" s="295"/>
      <c r="X477" s="295"/>
      <c r="Y477" s="297" t="str">
        <f t="shared" ca="1" si="147"/>
        <v/>
      </c>
      <c r="Z477" s="293"/>
      <c r="AA477" s="298" t="str">
        <f t="shared" ca="1" si="148"/>
        <v/>
      </c>
      <c r="AB477" s="293"/>
      <c r="AC477" s="298" t="str">
        <f t="shared" ca="1" si="149"/>
        <v/>
      </c>
      <c r="AD477" s="293"/>
      <c r="AE477" s="298" t="str">
        <f t="shared" ca="1" si="150"/>
        <v/>
      </c>
      <c r="AF477" s="293"/>
      <c r="AG477" s="293"/>
      <c r="AH477" s="298" t="str">
        <f t="shared" ca="1" si="151"/>
        <v/>
      </c>
      <c r="AI477" s="293"/>
      <c r="AJ477" s="298" t="str">
        <f t="shared" ca="1" si="152"/>
        <v/>
      </c>
      <c r="AK477" s="298" t="str">
        <f t="shared" ca="1" si="141"/>
        <v/>
      </c>
      <c r="AL477" s="293"/>
      <c r="AM477" s="298" t="str">
        <f t="shared" ca="1" si="153"/>
        <v/>
      </c>
      <c r="AN477" s="293"/>
      <c r="AO477" s="298" t="str">
        <f t="shared" ca="1" si="159"/>
        <v/>
      </c>
      <c r="AP477" s="293"/>
      <c r="AQ477" s="298" t="str">
        <f t="shared" ca="1" si="154"/>
        <v/>
      </c>
      <c r="AR477" s="293"/>
      <c r="AS477" s="298" t="str">
        <f t="shared" ca="1" si="155"/>
        <v/>
      </c>
      <c r="AT477" s="293"/>
      <c r="AU477" s="298" t="str">
        <f t="shared" ca="1" si="156"/>
        <v/>
      </c>
      <c r="AV477" s="293"/>
      <c r="AW477" s="298" t="str">
        <f t="shared" ca="1" si="157"/>
        <v/>
      </c>
      <c r="AX477" s="293"/>
      <c r="AY477" s="299"/>
      <c r="AZ477" s="299" t="s">
        <v>5241</v>
      </c>
      <c r="BA477" s="299"/>
      <c r="BB477" s="299"/>
      <c r="BC477" s="299"/>
      <c r="BD477" s="299"/>
      <c r="BE477" s="299"/>
      <c r="BF477" s="299"/>
      <c r="BG477" s="299"/>
      <c r="BH477" s="300"/>
      <c r="BI477" s="301" t="str">
        <f t="shared" si="158"/>
        <v>-46300</v>
      </c>
      <c r="BJ477" s="301" t="e">
        <f ca="1">VLOOKUP(A477,資産数量・単位記入シート!$A$3:$AD$1000,30,)</f>
        <v>#N/A</v>
      </c>
      <c r="BK477" s="301">
        <f ca="1">SUMIF(公営の設計監督費!$A$2:$B$1956,工事情報入力シート!BI477,公営の設計監督費!$B$2:$B$1956)</f>
        <v>0</v>
      </c>
    </row>
    <row r="478" spans="1:63" ht="20.25" customHeight="1">
      <c r="A478" s="288" t="str">
        <f t="shared" ca="1" si="140"/>
        <v>----------</v>
      </c>
      <c r="B478" s="289" t="str">
        <f t="shared" ca="1" si="142"/>
        <v/>
      </c>
      <c r="C478" s="290"/>
      <c r="D478" s="291"/>
      <c r="E478" s="292">
        <v>46400</v>
      </c>
      <c r="F478" s="293"/>
      <c r="G478" s="293"/>
      <c r="H478" s="293"/>
      <c r="I478" s="294"/>
      <c r="J478" s="294"/>
      <c r="K478" s="294"/>
      <c r="L478" s="295"/>
      <c r="M478" s="296" t="str">
        <f t="shared" ca="1" si="143"/>
        <v/>
      </c>
      <c r="N478" s="296" t="str">
        <f ca="1">IFERROR(IF(INDIRECT(ADDRESS(ROW(),$M$1))&lt;&gt;"",INDIRECT(ADDRESS(ROW(),$M$1))*VLOOKUP(INDIRECT(ADDRESS(ROW(),$I$1)),リスト!$A:$B,2,FALSE),""),"")</f>
        <v/>
      </c>
      <c r="O478" s="295"/>
      <c r="P478" s="296" t="str">
        <f t="shared" ca="1" si="144"/>
        <v/>
      </c>
      <c r="Q478" s="294"/>
      <c r="R478" s="295"/>
      <c r="S478" s="296" t="str">
        <f t="shared" ca="1" si="145"/>
        <v/>
      </c>
      <c r="T478" s="296" t="str">
        <f ca="1">IFERROR(IF(INDIRECT(ADDRESS(ROW(),$S$1))&lt;&gt;"",INDIRECT(ADDRESS(ROW(),$S$1))*VLOOKUP(INDIRECT(ADDRESS(ROW(),$I$1)),リスト!$A:$B,2,FALSE),""),"")</f>
        <v/>
      </c>
      <c r="U478" s="295"/>
      <c r="V478" s="296" t="str">
        <f t="shared" ca="1" si="146"/>
        <v/>
      </c>
      <c r="W478" s="295"/>
      <c r="X478" s="295"/>
      <c r="Y478" s="297" t="str">
        <f t="shared" ca="1" si="147"/>
        <v/>
      </c>
      <c r="Z478" s="293"/>
      <c r="AA478" s="298" t="str">
        <f t="shared" ca="1" si="148"/>
        <v/>
      </c>
      <c r="AB478" s="293"/>
      <c r="AC478" s="298" t="str">
        <f t="shared" ca="1" si="149"/>
        <v/>
      </c>
      <c r="AD478" s="293"/>
      <c r="AE478" s="298" t="str">
        <f t="shared" ca="1" si="150"/>
        <v/>
      </c>
      <c r="AF478" s="293"/>
      <c r="AG478" s="293"/>
      <c r="AH478" s="298" t="str">
        <f t="shared" ca="1" si="151"/>
        <v/>
      </c>
      <c r="AI478" s="293"/>
      <c r="AJ478" s="298" t="str">
        <f t="shared" ca="1" si="152"/>
        <v/>
      </c>
      <c r="AK478" s="298" t="str">
        <f t="shared" ca="1" si="141"/>
        <v/>
      </c>
      <c r="AL478" s="293"/>
      <c r="AM478" s="298" t="str">
        <f t="shared" ca="1" si="153"/>
        <v/>
      </c>
      <c r="AN478" s="293"/>
      <c r="AO478" s="298" t="str">
        <f t="shared" ca="1" si="159"/>
        <v/>
      </c>
      <c r="AP478" s="293"/>
      <c r="AQ478" s="298" t="str">
        <f t="shared" ca="1" si="154"/>
        <v/>
      </c>
      <c r="AR478" s="293"/>
      <c r="AS478" s="298" t="str">
        <f t="shared" ca="1" si="155"/>
        <v/>
      </c>
      <c r="AT478" s="293"/>
      <c r="AU478" s="298" t="str">
        <f t="shared" ca="1" si="156"/>
        <v/>
      </c>
      <c r="AV478" s="293"/>
      <c r="AW478" s="298" t="str">
        <f t="shared" ca="1" si="157"/>
        <v/>
      </c>
      <c r="AX478" s="293"/>
      <c r="AY478" s="299"/>
      <c r="AZ478" s="299" t="s">
        <v>5241</v>
      </c>
      <c r="BA478" s="299"/>
      <c r="BB478" s="299"/>
      <c r="BC478" s="299"/>
      <c r="BD478" s="299"/>
      <c r="BE478" s="299"/>
      <c r="BF478" s="299"/>
      <c r="BG478" s="299"/>
      <c r="BH478" s="300"/>
      <c r="BI478" s="301" t="str">
        <f t="shared" si="158"/>
        <v>-46400</v>
      </c>
      <c r="BJ478" s="301" t="e">
        <f ca="1">VLOOKUP(A478,資産数量・単位記入シート!$A$3:$AD$1000,30,)</f>
        <v>#N/A</v>
      </c>
      <c r="BK478" s="301">
        <f ca="1">SUMIF(公営の設計監督費!$A$2:$B$1956,工事情報入力シート!BI478,公営の設計監督費!$B$2:$B$1956)</f>
        <v>0</v>
      </c>
    </row>
    <row r="479" spans="1:63" ht="20.25" customHeight="1">
      <c r="A479" s="288" t="str">
        <f t="shared" ca="1" si="140"/>
        <v>----------</v>
      </c>
      <c r="B479" s="289" t="str">
        <f t="shared" ca="1" si="142"/>
        <v/>
      </c>
      <c r="C479" s="290"/>
      <c r="D479" s="291"/>
      <c r="E479" s="292">
        <v>46500</v>
      </c>
      <c r="F479" s="293"/>
      <c r="G479" s="293"/>
      <c r="H479" s="293"/>
      <c r="I479" s="294"/>
      <c r="J479" s="294"/>
      <c r="K479" s="294"/>
      <c r="L479" s="295"/>
      <c r="M479" s="296" t="str">
        <f t="shared" ca="1" si="143"/>
        <v/>
      </c>
      <c r="N479" s="296" t="str">
        <f ca="1">IFERROR(IF(INDIRECT(ADDRESS(ROW(),$M$1))&lt;&gt;"",INDIRECT(ADDRESS(ROW(),$M$1))*VLOOKUP(INDIRECT(ADDRESS(ROW(),$I$1)),リスト!$A:$B,2,FALSE),""),"")</f>
        <v/>
      </c>
      <c r="O479" s="295"/>
      <c r="P479" s="296" t="str">
        <f t="shared" ca="1" si="144"/>
        <v/>
      </c>
      <c r="Q479" s="294"/>
      <c r="R479" s="295"/>
      <c r="S479" s="296" t="str">
        <f t="shared" ca="1" si="145"/>
        <v/>
      </c>
      <c r="T479" s="296" t="str">
        <f ca="1">IFERROR(IF(INDIRECT(ADDRESS(ROW(),$S$1))&lt;&gt;"",INDIRECT(ADDRESS(ROW(),$S$1))*VLOOKUP(INDIRECT(ADDRESS(ROW(),$I$1)),リスト!$A:$B,2,FALSE),""),"")</f>
        <v/>
      </c>
      <c r="U479" s="295"/>
      <c r="V479" s="296" t="str">
        <f t="shared" ca="1" si="146"/>
        <v/>
      </c>
      <c r="W479" s="295"/>
      <c r="X479" s="295"/>
      <c r="Y479" s="297" t="str">
        <f t="shared" ca="1" si="147"/>
        <v/>
      </c>
      <c r="Z479" s="293"/>
      <c r="AA479" s="298" t="str">
        <f t="shared" ca="1" si="148"/>
        <v/>
      </c>
      <c r="AB479" s="293"/>
      <c r="AC479" s="298" t="str">
        <f t="shared" ca="1" si="149"/>
        <v/>
      </c>
      <c r="AD479" s="293"/>
      <c r="AE479" s="298" t="str">
        <f t="shared" ca="1" si="150"/>
        <v/>
      </c>
      <c r="AF479" s="293"/>
      <c r="AG479" s="293"/>
      <c r="AH479" s="298" t="str">
        <f t="shared" ca="1" si="151"/>
        <v/>
      </c>
      <c r="AI479" s="293"/>
      <c r="AJ479" s="298" t="str">
        <f t="shared" ca="1" si="152"/>
        <v/>
      </c>
      <c r="AK479" s="298" t="str">
        <f t="shared" ca="1" si="141"/>
        <v/>
      </c>
      <c r="AL479" s="293"/>
      <c r="AM479" s="298" t="str">
        <f t="shared" ca="1" si="153"/>
        <v/>
      </c>
      <c r="AN479" s="293"/>
      <c r="AO479" s="298" t="str">
        <f t="shared" ca="1" si="159"/>
        <v/>
      </c>
      <c r="AP479" s="293"/>
      <c r="AQ479" s="298" t="str">
        <f t="shared" ca="1" si="154"/>
        <v/>
      </c>
      <c r="AR479" s="293"/>
      <c r="AS479" s="298" t="str">
        <f t="shared" ca="1" si="155"/>
        <v/>
      </c>
      <c r="AT479" s="293"/>
      <c r="AU479" s="298" t="str">
        <f t="shared" ca="1" si="156"/>
        <v/>
      </c>
      <c r="AV479" s="293"/>
      <c r="AW479" s="298" t="str">
        <f t="shared" ca="1" si="157"/>
        <v/>
      </c>
      <c r="AX479" s="293"/>
      <c r="AY479" s="299"/>
      <c r="AZ479" s="299" t="s">
        <v>5241</v>
      </c>
      <c r="BA479" s="299"/>
      <c r="BB479" s="299"/>
      <c r="BC479" s="299"/>
      <c r="BD479" s="299"/>
      <c r="BE479" s="299"/>
      <c r="BF479" s="299"/>
      <c r="BG479" s="299"/>
      <c r="BH479" s="300"/>
      <c r="BI479" s="301" t="str">
        <f t="shared" si="158"/>
        <v>-46500</v>
      </c>
      <c r="BJ479" s="301" t="e">
        <f ca="1">VLOOKUP(A479,資産数量・単位記入シート!$A$3:$AD$1000,30,)</f>
        <v>#N/A</v>
      </c>
      <c r="BK479" s="301">
        <f ca="1">SUMIF(公営の設計監督費!$A$2:$B$1956,工事情報入力シート!BI479,公営の設計監督費!$B$2:$B$1956)</f>
        <v>0</v>
      </c>
    </row>
    <row r="480" spans="1:63" ht="20.25" customHeight="1">
      <c r="A480" s="288" t="str">
        <f t="shared" ca="1" si="140"/>
        <v>----------</v>
      </c>
      <c r="B480" s="289" t="str">
        <f t="shared" ca="1" si="142"/>
        <v/>
      </c>
      <c r="C480" s="290"/>
      <c r="D480" s="291"/>
      <c r="E480" s="292">
        <v>46600</v>
      </c>
      <c r="F480" s="293"/>
      <c r="G480" s="293"/>
      <c r="H480" s="293"/>
      <c r="I480" s="294"/>
      <c r="J480" s="294"/>
      <c r="K480" s="294"/>
      <c r="L480" s="295"/>
      <c r="M480" s="296" t="str">
        <f t="shared" ca="1" si="143"/>
        <v/>
      </c>
      <c r="N480" s="296" t="str">
        <f ca="1">IFERROR(IF(INDIRECT(ADDRESS(ROW(),$M$1))&lt;&gt;"",INDIRECT(ADDRESS(ROW(),$M$1))*VLOOKUP(INDIRECT(ADDRESS(ROW(),$I$1)),リスト!$A:$B,2,FALSE),""),"")</f>
        <v/>
      </c>
      <c r="O480" s="295"/>
      <c r="P480" s="296" t="str">
        <f t="shared" ca="1" si="144"/>
        <v/>
      </c>
      <c r="Q480" s="294"/>
      <c r="R480" s="295"/>
      <c r="S480" s="296" t="str">
        <f t="shared" ca="1" si="145"/>
        <v/>
      </c>
      <c r="T480" s="296" t="str">
        <f ca="1">IFERROR(IF(INDIRECT(ADDRESS(ROW(),$S$1))&lt;&gt;"",INDIRECT(ADDRESS(ROW(),$S$1))*VLOOKUP(INDIRECT(ADDRESS(ROW(),$I$1)),リスト!$A:$B,2,FALSE),""),"")</f>
        <v/>
      </c>
      <c r="U480" s="295"/>
      <c r="V480" s="296" t="str">
        <f t="shared" ca="1" si="146"/>
        <v/>
      </c>
      <c r="W480" s="295"/>
      <c r="X480" s="295"/>
      <c r="Y480" s="297" t="str">
        <f t="shared" ca="1" si="147"/>
        <v/>
      </c>
      <c r="Z480" s="293"/>
      <c r="AA480" s="298" t="str">
        <f t="shared" ca="1" si="148"/>
        <v/>
      </c>
      <c r="AB480" s="293"/>
      <c r="AC480" s="298" t="str">
        <f t="shared" ca="1" si="149"/>
        <v/>
      </c>
      <c r="AD480" s="293"/>
      <c r="AE480" s="298" t="str">
        <f t="shared" ca="1" si="150"/>
        <v/>
      </c>
      <c r="AF480" s="293"/>
      <c r="AG480" s="293"/>
      <c r="AH480" s="298" t="str">
        <f t="shared" ca="1" si="151"/>
        <v/>
      </c>
      <c r="AI480" s="293"/>
      <c r="AJ480" s="298" t="str">
        <f t="shared" ca="1" si="152"/>
        <v/>
      </c>
      <c r="AK480" s="298" t="str">
        <f t="shared" ca="1" si="141"/>
        <v/>
      </c>
      <c r="AL480" s="293"/>
      <c r="AM480" s="298" t="str">
        <f t="shared" ca="1" si="153"/>
        <v/>
      </c>
      <c r="AN480" s="293"/>
      <c r="AO480" s="298" t="str">
        <f t="shared" ca="1" si="159"/>
        <v/>
      </c>
      <c r="AP480" s="293"/>
      <c r="AQ480" s="298" t="str">
        <f t="shared" ca="1" si="154"/>
        <v/>
      </c>
      <c r="AR480" s="293"/>
      <c r="AS480" s="298" t="str">
        <f t="shared" ca="1" si="155"/>
        <v/>
      </c>
      <c r="AT480" s="293"/>
      <c r="AU480" s="298" t="str">
        <f t="shared" ca="1" si="156"/>
        <v/>
      </c>
      <c r="AV480" s="293"/>
      <c r="AW480" s="298" t="str">
        <f t="shared" ca="1" si="157"/>
        <v/>
      </c>
      <c r="AX480" s="293"/>
      <c r="AY480" s="299"/>
      <c r="AZ480" s="299" t="s">
        <v>5241</v>
      </c>
      <c r="BA480" s="299"/>
      <c r="BB480" s="299"/>
      <c r="BC480" s="299"/>
      <c r="BD480" s="299"/>
      <c r="BE480" s="299"/>
      <c r="BF480" s="299"/>
      <c r="BG480" s="299"/>
      <c r="BH480" s="300"/>
      <c r="BI480" s="301" t="str">
        <f t="shared" si="158"/>
        <v>-46600</v>
      </c>
      <c r="BJ480" s="301" t="e">
        <f ca="1">VLOOKUP(A480,資産数量・単位記入シート!$A$3:$AD$1000,30,)</f>
        <v>#N/A</v>
      </c>
      <c r="BK480" s="301">
        <f ca="1">SUMIF(公営の設計監督費!$A$2:$B$1956,工事情報入力シート!BI480,公営の設計監督費!$B$2:$B$1956)</f>
        <v>0</v>
      </c>
    </row>
    <row r="481" spans="1:63" ht="20.25" customHeight="1">
      <c r="A481" s="288" t="str">
        <f t="shared" ca="1" si="140"/>
        <v>----------</v>
      </c>
      <c r="B481" s="289" t="str">
        <f t="shared" ca="1" si="142"/>
        <v/>
      </c>
      <c r="C481" s="290"/>
      <c r="D481" s="291"/>
      <c r="E481" s="292">
        <v>46700</v>
      </c>
      <c r="F481" s="293"/>
      <c r="G481" s="293"/>
      <c r="H481" s="293"/>
      <c r="I481" s="294"/>
      <c r="J481" s="294"/>
      <c r="K481" s="294"/>
      <c r="L481" s="295"/>
      <c r="M481" s="296" t="str">
        <f t="shared" ca="1" si="143"/>
        <v/>
      </c>
      <c r="N481" s="296" t="str">
        <f ca="1">IFERROR(IF(INDIRECT(ADDRESS(ROW(),$M$1))&lt;&gt;"",INDIRECT(ADDRESS(ROW(),$M$1))*VLOOKUP(INDIRECT(ADDRESS(ROW(),$I$1)),リスト!$A:$B,2,FALSE),""),"")</f>
        <v/>
      </c>
      <c r="O481" s="295"/>
      <c r="P481" s="296" t="str">
        <f t="shared" ca="1" si="144"/>
        <v/>
      </c>
      <c r="Q481" s="294"/>
      <c r="R481" s="295"/>
      <c r="S481" s="296" t="str">
        <f t="shared" ca="1" si="145"/>
        <v/>
      </c>
      <c r="T481" s="296" t="str">
        <f ca="1">IFERROR(IF(INDIRECT(ADDRESS(ROW(),$S$1))&lt;&gt;"",INDIRECT(ADDRESS(ROW(),$S$1))*VLOOKUP(INDIRECT(ADDRESS(ROW(),$I$1)),リスト!$A:$B,2,FALSE),""),"")</f>
        <v/>
      </c>
      <c r="U481" s="295"/>
      <c r="V481" s="296" t="str">
        <f t="shared" ca="1" si="146"/>
        <v/>
      </c>
      <c r="W481" s="295"/>
      <c r="X481" s="295"/>
      <c r="Y481" s="297" t="str">
        <f t="shared" ca="1" si="147"/>
        <v/>
      </c>
      <c r="Z481" s="293"/>
      <c r="AA481" s="298" t="str">
        <f t="shared" ca="1" si="148"/>
        <v/>
      </c>
      <c r="AB481" s="293"/>
      <c r="AC481" s="298" t="str">
        <f t="shared" ca="1" si="149"/>
        <v/>
      </c>
      <c r="AD481" s="293"/>
      <c r="AE481" s="298" t="str">
        <f t="shared" ca="1" si="150"/>
        <v/>
      </c>
      <c r="AF481" s="293"/>
      <c r="AG481" s="293"/>
      <c r="AH481" s="298" t="str">
        <f t="shared" ca="1" si="151"/>
        <v/>
      </c>
      <c r="AI481" s="293"/>
      <c r="AJ481" s="298" t="str">
        <f t="shared" ca="1" si="152"/>
        <v/>
      </c>
      <c r="AK481" s="298" t="str">
        <f t="shared" ca="1" si="141"/>
        <v/>
      </c>
      <c r="AL481" s="293"/>
      <c r="AM481" s="298" t="str">
        <f t="shared" ca="1" si="153"/>
        <v/>
      </c>
      <c r="AN481" s="293"/>
      <c r="AO481" s="298" t="str">
        <f t="shared" ca="1" si="159"/>
        <v/>
      </c>
      <c r="AP481" s="293"/>
      <c r="AQ481" s="298" t="str">
        <f t="shared" ca="1" si="154"/>
        <v/>
      </c>
      <c r="AR481" s="293"/>
      <c r="AS481" s="298" t="str">
        <f t="shared" ca="1" si="155"/>
        <v/>
      </c>
      <c r="AT481" s="293"/>
      <c r="AU481" s="298" t="str">
        <f t="shared" ca="1" si="156"/>
        <v/>
      </c>
      <c r="AV481" s="293"/>
      <c r="AW481" s="298" t="str">
        <f t="shared" ca="1" si="157"/>
        <v/>
      </c>
      <c r="AX481" s="293"/>
      <c r="AY481" s="299"/>
      <c r="AZ481" s="299" t="s">
        <v>5241</v>
      </c>
      <c r="BA481" s="299"/>
      <c r="BB481" s="299"/>
      <c r="BC481" s="299"/>
      <c r="BD481" s="299"/>
      <c r="BE481" s="299"/>
      <c r="BF481" s="299"/>
      <c r="BG481" s="299"/>
      <c r="BH481" s="300"/>
      <c r="BI481" s="301" t="str">
        <f t="shared" si="158"/>
        <v>-46700</v>
      </c>
      <c r="BJ481" s="301" t="e">
        <f ca="1">VLOOKUP(A481,資産数量・単位記入シート!$A$3:$AD$1000,30,)</f>
        <v>#N/A</v>
      </c>
      <c r="BK481" s="301">
        <f ca="1">SUMIF(公営の設計監督費!$A$2:$B$1956,工事情報入力シート!BI481,公営の設計監督費!$B$2:$B$1956)</f>
        <v>0</v>
      </c>
    </row>
    <row r="482" spans="1:63" ht="20.25" customHeight="1">
      <c r="A482" s="288" t="str">
        <f t="shared" ca="1" si="140"/>
        <v>----------</v>
      </c>
      <c r="B482" s="289" t="str">
        <f t="shared" ca="1" si="142"/>
        <v/>
      </c>
      <c r="C482" s="290"/>
      <c r="D482" s="291"/>
      <c r="E482" s="292">
        <v>46800</v>
      </c>
      <c r="F482" s="293"/>
      <c r="G482" s="293"/>
      <c r="H482" s="293"/>
      <c r="I482" s="294"/>
      <c r="J482" s="294"/>
      <c r="K482" s="294"/>
      <c r="L482" s="295"/>
      <c r="M482" s="296" t="str">
        <f t="shared" ca="1" si="143"/>
        <v/>
      </c>
      <c r="N482" s="296" t="str">
        <f ca="1">IFERROR(IF(INDIRECT(ADDRESS(ROW(),$M$1))&lt;&gt;"",INDIRECT(ADDRESS(ROW(),$M$1))*VLOOKUP(INDIRECT(ADDRESS(ROW(),$I$1)),リスト!$A:$B,2,FALSE),""),"")</f>
        <v/>
      </c>
      <c r="O482" s="295"/>
      <c r="P482" s="296" t="str">
        <f t="shared" ca="1" si="144"/>
        <v/>
      </c>
      <c r="Q482" s="294"/>
      <c r="R482" s="295"/>
      <c r="S482" s="296" t="str">
        <f t="shared" ca="1" si="145"/>
        <v/>
      </c>
      <c r="T482" s="296" t="str">
        <f ca="1">IFERROR(IF(INDIRECT(ADDRESS(ROW(),$S$1))&lt;&gt;"",INDIRECT(ADDRESS(ROW(),$S$1))*VLOOKUP(INDIRECT(ADDRESS(ROW(),$I$1)),リスト!$A:$B,2,FALSE),""),"")</f>
        <v/>
      </c>
      <c r="U482" s="295"/>
      <c r="V482" s="296" t="str">
        <f t="shared" ca="1" si="146"/>
        <v/>
      </c>
      <c r="W482" s="295"/>
      <c r="X482" s="295"/>
      <c r="Y482" s="297" t="str">
        <f t="shared" ca="1" si="147"/>
        <v/>
      </c>
      <c r="Z482" s="293"/>
      <c r="AA482" s="298" t="str">
        <f t="shared" ca="1" si="148"/>
        <v/>
      </c>
      <c r="AB482" s="293"/>
      <c r="AC482" s="298" t="str">
        <f t="shared" ca="1" si="149"/>
        <v/>
      </c>
      <c r="AD482" s="293"/>
      <c r="AE482" s="298" t="str">
        <f t="shared" ca="1" si="150"/>
        <v/>
      </c>
      <c r="AF482" s="293"/>
      <c r="AG482" s="293"/>
      <c r="AH482" s="298" t="str">
        <f t="shared" ca="1" si="151"/>
        <v/>
      </c>
      <c r="AI482" s="293"/>
      <c r="AJ482" s="298" t="str">
        <f t="shared" ca="1" si="152"/>
        <v/>
      </c>
      <c r="AK482" s="298" t="str">
        <f t="shared" ca="1" si="141"/>
        <v/>
      </c>
      <c r="AL482" s="293"/>
      <c r="AM482" s="298" t="str">
        <f t="shared" ca="1" si="153"/>
        <v/>
      </c>
      <c r="AN482" s="293"/>
      <c r="AO482" s="298" t="str">
        <f t="shared" ca="1" si="159"/>
        <v/>
      </c>
      <c r="AP482" s="293"/>
      <c r="AQ482" s="298" t="str">
        <f t="shared" ca="1" si="154"/>
        <v/>
      </c>
      <c r="AR482" s="293"/>
      <c r="AS482" s="298" t="str">
        <f t="shared" ca="1" si="155"/>
        <v/>
      </c>
      <c r="AT482" s="293"/>
      <c r="AU482" s="298" t="str">
        <f t="shared" ca="1" si="156"/>
        <v/>
      </c>
      <c r="AV482" s="293"/>
      <c r="AW482" s="298" t="str">
        <f t="shared" ca="1" si="157"/>
        <v/>
      </c>
      <c r="AX482" s="293"/>
      <c r="AY482" s="299"/>
      <c r="AZ482" s="299" t="s">
        <v>5241</v>
      </c>
      <c r="BA482" s="299"/>
      <c r="BB482" s="299"/>
      <c r="BC482" s="299"/>
      <c r="BD482" s="299"/>
      <c r="BE482" s="299"/>
      <c r="BF482" s="299"/>
      <c r="BG482" s="299"/>
      <c r="BH482" s="300"/>
      <c r="BI482" s="301" t="str">
        <f t="shared" si="158"/>
        <v>-46800</v>
      </c>
      <c r="BJ482" s="301" t="e">
        <f ca="1">VLOOKUP(A482,資産数量・単位記入シート!$A$3:$AD$1000,30,)</f>
        <v>#N/A</v>
      </c>
      <c r="BK482" s="301">
        <f ca="1">SUMIF(公営の設計監督費!$A$2:$B$1956,工事情報入力シート!BI482,公営の設計監督費!$B$2:$B$1956)</f>
        <v>0</v>
      </c>
    </row>
    <row r="483" spans="1:63" ht="20.25" customHeight="1">
      <c r="A483" s="288" t="str">
        <f t="shared" ca="1" si="140"/>
        <v>----------</v>
      </c>
      <c r="B483" s="289" t="str">
        <f t="shared" ca="1" si="142"/>
        <v/>
      </c>
      <c r="C483" s="290"/>
      <c r="D483" s="291"/>
      <c r="E483" s="292">
        <v>46900</v>
      </c>
      <c r="F483" s="293"/>
      <c r="G483" s="293"/>
      <c r="H483" s="293"/>
      <c r="I483" s="294"/>
      <c r="J483" s="294"/>
      <c r="K483" s="294"/>
      <c r="L483" s="295"/>
      <c r="M483" s="296" t="str">
        <f t="shared" ca="1" si="143"/>
        <v/>
      </c>
      <c r="N483" s="296" t="str">
        <f ca="1">IFERROR(IF(INDIRECT(ADDRESS(ROW(),$M$1))&lt;&gt;"",INDIRECT(ADDRESS(ROW(),$M$1))*VLOOKUP(INDIRECT(ADDRESS(ROW(),$I$1)),リスト!$A:$B,2,FALSE),""),"")</f>
        <v/>
      </c>
      <c r="O483" s="295"/>
      <c r="P483" s="296" t="str">
        <f t="shared" ca="1" si="144"/>
        <v/>
      </c>
      <c r="Q483" s="294"/>
      <c r="R483" s="295"/>
      <c r="S483" s="296" t="str">
        <f t="shared" ca="1" si="145"/>
        <v/>
      </c>
      <c r="T483" s="296" t="str">
        <f ca="1">IFERROR(IF(INDIRECT(ADDRESS(ROW(),$S$1))&lt;&gt;"",INDIRECT(ADDRESS(ROW(),$S$1))*VLOOKUP(INDIRECT(ADDRESS(ROW(),$I$1)),リスト!$A:$B,2,FALSE),""),"")</f>
        <v/>
      </c>
      <c r="U483" s="295"/>
      <c r="V483" s="296" t="str">
        <f t="shared" ca="1" si="146"/>
        <v/>
      </c>
      <c r="W483" s="295"/>
      <c r="X483" s="295"/>
      <c r="Y483" s="297" t="str">
        <f t="shared" ca="1" si="147"/>
        <v/>
      </c>
      <c r="Z483" s="293"/>
      <c r="AA483" s="298" t="str">
        <f t="shared" ca="1" si="148"/>
        <v/>
      </c>
      <c r="AB483" s="293"/>
      <c r="AC483" s="298" t="str">
        <f t="shared" ca="1" si="149"/>
        <v/>
      </c>
      <c r="AD483" s="293"/>
      <c r="AE483" s="298" t="str">
        <f t="shared" ca="1" si="150"/>
        <v/>
      </c>
      <c r="AF483" s="293"/>
      <c r="AG483" s="293"/>
      <c r="AH483" s="298" t="str">
        <f t="shared" ca="1" si="151"/>
        <v/>
      </c>
      <c r="AI483" s="293"/>
      <c r="AJ483" s="298" t="str">
        <f t="shared" ca="1" si="152"/>
        <v/>
      </c>
      <c r="AK483" s="298" t="str">
        <f t="shared" ca="1" si="141"/>
        <v/>
      </c>
      <c r="AL483" s="293"/>
      <c r="AM483" s="298" t="str">
        <f t="shared" ca="1" si="153"/>
        <v/>
      </c>
      <c r="AN483" s="293"/>
      <c r="AO483" s="298" t="str">
        <f t="shared" ca="1" si="159"/>
        <v/>
      </c>
      <c r="AP483" s="293"/>
      <c r="AQ483" s="298" t="str">
        <f t="shared" ca="1" si="154"/>
        <v/>
      </c>
      <c r="AR483" s="293"/>
      <c r="AS483" s="298" t="str">
        <f t="shared" ca="1" si="155"/>
        <v/>
      </c>
      <c r="AT483" s="293"/>
      <c r="AU483" s="298" t="str">
        <f t="shared" ca="1" si="156"/>
        <v/>
      </c>
      <c r="AV483" s="293"/>
      <c r="AW483" s="298" t="str">
        <f t="shared" ca="1" si="157"/>
        <v/>
      </c>
      <c r="AX483" s="293"/>
      <c r="AY483" s="299"/>
      <c r="AZ483" s="299" t="s">
        <v>5241</v>
      </c>
      <c r="BA483" s="299"/>
      <c r="BB483" s="299"/>
      <c r="BC483" s="299"/>
      <c r="BD483" s="299"/>
      <c r="BE483" s="299"/>
      <c r="BF483" s="299"/>
      <c r="BG483" s="299"/>
      <c r="BH483" s="300"/>
      <c r="BI483" s="301" t="str">
        <f t="shared" si="158"/>
        <v>-46900</v>
      </c>
      <c r="BJ483" s="301" t="e">
        <f ca="1">VLOOKUP(A483,資産数量・単位記入シート!$A$3:$AD$1000,30,)</f>
        <v>#N/A</v>
      </c>
      <c r="BK483" s="301">
        <f ca="1">SUMIF(公営の設計監督費!$A$2:$B$1956,工事情報入力シート!BI483,公営の設計監督費!$B$2:$B$1956)</f>
        <v>0</v>
      </c>
    </row>
    <row r="484" spans="1:63" ht="20.25" customHeight="1">
      <c r="A484" s="288" t="str">
        <f t="shared" ca="1" si="140"/>
        <v>----------</v>
      </c>
      <c r="B484" s="289" t="str">
        <f t="shared" ca="1" si="142"/>
        <v/>
      </c>
      <c r="C484" s="290"/>
      <c r="D484" s="291"/>
      <c r="E484" s="292">
        <v>47000</v>
      </c>
      <c r="F484" s="293"/>
      <c r="G484" s="293"/>
      <c r="H484" s="293"/>
      <c r="I484" s="294"/>
      <c r="J484" s="294"/>
      <c r="K484" s="294"/>
      <c r="L484" s="295"/>
      <c r="M484" s="296" t="str">
        <f t="shared" ca="1" si="143"/>
        <v/>
      </c>
      <c r="N484" s="296" t="str">
        <f ca="1">IFERROR(IF(INDIRECT(ADDRESS(ROW(),$M$1))&lt;&gt;"",INDIRECT(ADDRESS(ROW(),$M$1))*VLOOKUP(INDIRECT(ADDRESS(ROW(),$I$1)),リスト!$A:$B,2,FALSE),""),"")</f>
        <v/>
      </c>
      <c r="O484" s="295"/>
      <c r="P484" s="296" t="str">
        <f t="shared" ca="1" si="144"/>
        <v/>
      </c>
      <c r="Q484" s="294"/>
      <c r="R484" s="295"/>
      <c r="S484" s="296" t="str">
        <f t="shared" ca="1" si="145"/>
        <v/>
      </c>
      <c r="T484" s="296" t="str">
        <f ca="1">IFERROR(IF(INDIRECT(ADDRESS(ROW(),$S$1))&lt;&gt;"",INDIRECT(ADDRESS(ROW(),$S$1))*VLOOKUP(INDIRECT(ADDRESS(ROW(),$I$1)),リスト!$A:$B,2,FALSE),""),"")</f>
        <v/>
      </c>
      <c r="U484" s="295"/>
      <c r="V484" s="296" t="str">
        <f t="shared" ca="1" si="146"/>
        <v/>
      </c>
      <c r="W484" s="295"/>
      <c r="X484" s="295"/>
      <c r="Y484" s="297" t="str">
        <f t="shared" ca="1" si="147"/>
        <v/>
      </c>
      <c r="Z484" s="293"/>
      <c r="AA484" s="298" t="str">
        <f t="shared" ca="1" si="148"/>
        <v/>
      </c>
      <c r="AB484" s="293"/>
      <c r="AC484" s="298" t="str">
        <f t="shared" ca="1" si="149"/>
        <v/>
      </c>
      <c r="AD484" s="293"/>
      <c r="AE484" s="298" t="str">
        <f t="shared" ca="1" si="150"/>
        <v/>
      </c>
      <c r="AF484" s="293"/>
      <c r="AG484" s="293"/>
      <c r="AH484" s="298" t="str">
        <f t="shared" ca="1" si="151"/>
        <v/>
      </c>
      <c r="AI484" s="293"/>
      <c r="AJ484" s="298" t="str">
        <f t="shared" ca="1" si="152"/>
        <v/>
      </c>
      <c r="AK484" s="298" t="str">
        <f t="shared" ca="1" si="141"/>
        <v/>
      </c>
      <c r="AL484" s="293"/>
      <c r="AM484" s="298" t="str">
        <f t="shared" ca="1" si="153"/>
        <v/>
      </c>
      <c r="AN484" s="293"/>
      <c r="AO484" s="298" t="str">
        <f t="shared" ca="1" si="159"/>
        <v/>
      </c>
      <c r="AP484" s="293"/>
      <c r="AQ484" s="298" t="str">
        <f t="shared" ca="1" si="154"/>
        <v/>
      </c>
      <c r="AR484" s="293"/>
      <c r="AS484" s="298" t="str">
        <f t="shared" ca="1" si="155"/>
        <v/>
      </c>
      <c r="AT484" s="293"/>
      <c r="AU484" s="298" t="str">
        <f t="shared" ca="1" si="156"/>
        <v/>
      </c>
      <c r="AV484" s="293"/>
      <c r="AW484" s="298" t="str">
        <f t="shared" ca="1" si="157"/>
        <v/>
      </c>
      <c r="AX484" s="293"/>
      <c r="AY484" s="299"/>
      <c r="AZ484" s="299" t="s">
        <v>5241</v>
      </c>
      <c r="BA484" s="299"/>
      <c r="BB484" s="299"/>
      <c r="BC484" s="299"/>
      <c r="BD484" s="299"/>
      <c r="BE484" s="299"/>
      <c r="BF484" s="299"/>
      <c r="BG484" s="299"/>
      <c r="BH484" s="300"/>
      <c r="BI484" s="301" t="str">
        <f t="shared" si="158"/>
        <v>-47000</v>
      </c>
      <c r="BJ484" s="301" t="e">
        <f ca="1">VLOOKUP(A484,資産数量・単位記入シート!$A$3:$AD$1000,30,)</f>
        <v>#N/A</v>
      </c>
      <c r="BK484" s="301">
        <f ca="1">SUMIF(公営の設計監督費!$A$2:$B$1956,工事情報入力シート!BI484,公営の設計監督費!$B$2:$B$1956)</f>
        <v>0</v>
      </c>
    </row>
    <row r="485" spans="1:63" ht="20.25" customHeight="1">
      <c r="A485" s="288" t="str">
        <f t="shared" ca="1" si="140"/>
        <v>----------</v>
      </c>
      <c r="B485" s="289" t="str">
        <f t="shared" ca="1" si="142"/>
        <v/>
      </c>
      <c r="C485" s="290"/>
      <c r="D485" s="291"/>
      <c r="E485" s="292">
        <v>47100</v>
      </c>
      <c r="F485" s="293"/>
      <c r="G485" s="293"/>
      <c r="H485" s="293"/>
      <c r="I485" s="294"/>
      <c r="J485" s="294"/>
      <c r="K485" s="294"/>
      <c r="L485" s="295"/>
      <c r="M485" s="296" t="str">
        <f t="shared" ca="1" si="143"/>
        <v/>
      </c>
      <c r="N485" s="296" t="str">
        <f ca="1">IFERROR(IF(INDIRECT(ADDRESS(ROW(),$M$1))&lt;&gt;"",INDIRECT(ADDRESS(ROW(),$M$1))*VLOOKUP(INDIRECT(ADDRESS(ROW(),$I$1)),リスト!$A:$B,2,FALSE),""),"")</f>
        <v/>
      </c>
      <c r="O485" s="295"/>
      <c r="P485" s="296" t="str">
        <f t="shared" ca="1" si="144"/>
        <v/>
      </c>
      <c r="Q485" s="294"/>
      <c r="R485" s="295"/>
      <c r="S485" s="296" t="str">
        <f t="shared" ca="1" si="145"/>
        <v/>
      </c>
      <c r="T485" s="296" t="str">
        <f ca="1">IFERROR(IF(INDIRECT(ADDRESS(ROW(),$S$1))&lt;&gt;"",INDIRECT(ADDRESS(ROW(),$S$1))*VLOOKUP(INDIRECT(ADDRESS(ROW(),$I$1)),リスト!$A:$B,2,FALSE),""),"")</f>
        <v/>
      </c>
      <c r="U485" s="295"/>
      <c r="V485" s="296" t="str">
        <f t="shared" ca="1" si="146"/>
        <v/>
      </c>
      <c r="W485" s="295"/>
      <c r="X485" s="295"/>
      <c r="Y485" s="297" t="str">
        <f t="shared" ca="1" si="147"/>
        <v/>
      </c>
      <c r="Z485" s="293"/>
      <c r="AA485" s="298" t="str">
        <f t="shared" ca="1" si="148"/>
        <v/>
      </c>
      <c r="AB485" s="293"/>
      <c r="AC485" s="298" t="str">
        <f t="shared" ca="1" si="149"/>
        <v/>
      </c>
      <c r="AD485" s="293"/>
      <c r="AE485" s="298" t="str">
        <f t="shared" ca="1" si="150"/>
        <v/>
      </c>
      <c r="AF485" s="293"/>
      <c r="AG485" s="293"/>
      <c r="AH485" s="298" t="str">
        <f t="shared" ca="1" si="151"/>
        <v/>
      </c>
      <c r="AI485" s="293"/>
      <c r="AJ485" s="298" t="str">
        <f t="shared" ca="1" si="152"/>
        <v/>
      </c>
      <c r="AK485" s="298" t="str">
        <f t="shared" ca="1" si="141"/>
        <v/>
      </c>
      <c r="AL485" s="293"/>
      <c r="AM485" s="298" t="str">
        <f t="shared" ca="1" si="153"/>
        <v/>
      </c>
      <c r="AN485" s="293"/>
      <c r="AO485" s="298" t="str">
        <f t="shared" ca="1" si="159"/>
        <v/>
      </c>
      <c r="AP485" s="293"/>
      <c r="AQ485" s="298" t="str">
        <f t="shared" ca="1" si="154"/>
        <v/>
      </c>
      <c r="AR485" s="293"/>
      <c r="AS485" s="298" t="str">
        <f t="shared" ca="1" si="155"/>
        <v/>
      </c>
      <c r="AT485" s="293"/>
      <c r="AU485" s="298" t="str">
        <f t="shared" ca="1" si="156"/>
        <v/>
      </c>
      <c r="AV485" s="293"/>
      <c r="AW485" s="298" t="str">
        <f t="shared" ca="1" si="157"/>
        <v/>
      </c>
      <c r="AX485" s="293"/>
      <c r="AY485" s="299"/>
      <c r="AZ485" s="299" t="s">
        <v>5241</v>
      </c>
      <c r="BA485" s="299"/>
      <c r="BB485" s="299"/>
      <c r="BC485" s="299"/>
      <c r="BD485" s="299"/>
      <c r="BE485" s="299"/>
      <c r="BF485" s="299"/>
      <c r="BG485" s="299"/>
      <c r="BH485" s="300"/>
      <c r="BI485" s="301" t="str">
        <f t="shared" si="158"/>
        <v>-47100</v>
      </c>
      <c r="BJ485" s="301" t="e">
        <f ca="1">VLOOKUP(A485,資産数量・単位記入シート!$A$3:$AD$1000,30,)</f>
        <v>#N/A</v>
      </c>
      <c r="BK485" s="301">
        <f ca="1">SUMIF(公営の設計監督費!$A$2:$B$1956,工事情報入力シート!BI485,公営の設計監督費!$B$2:$B$1956)</f>
        <v>0</v>
      </c>
    </row>
    <row r="486" spans="1:63" ht="20.25" customHeight="1">
      <c r="A486" s="288" t="str">
        <f t="shared" ca="1" si="140"/>
        <v>----------</v>
      </c>
      <c r="B486" s="289" t="str">
        <f t="shared" ca="1" si="142"/>
        <v/>
      </c>
      <c r="C486" s="290"/>
      <c r="D486" s="291"/>
      <c r="E486" s="292">
        <v>47200</v>
      </c>
      <c r="F486" s="293"/>
      <c r="G486" s="293"/>
      <c r="H486" s="293"/>
      <c r="I486" s="294"/>
      <c r="J486" s="294"/>
      <c r="K486" s="294"/>
      <c r="L486" s="295"/>
      <c r="M486" s="296" t="str">
        <f t="shared" ca="1" si="143"/>
        <v/>
      </c>
      <c r="N486" s="296" t="str">
        <f ca="1">IFERROR(IF(INDIRECT(ADDRESS(ROW(),$M$1))&lt;&gt;"",INDIRECT(ADDRESS(ROW(),$M$1))*VLOOKUP(INDIRECT(ADDRESS(ROW(),$I$1)),リスト!$A:$B,2,FALSE),""),"")</f>
        <v/>
      </c>
      <c r="O486" s="295"/>
      <c r="P486" s="296" t="str">
        <f t="shared" ca="1" si="144"/>
        <v/>
      </c>
      <c r="Q486" s="294"/>
      <c r="R486" s="295"/>
      <c r="S486" s="296" t="str">
        <f t="shared" ca="1" si="145"/>
        <v/>
      </c>
      <c r="T486" s="296" t="str">
        <f ca="1">IFERROR(IF(INDIRECT(ADDRESS(ROW(),$S$1))&lt;&gt;"",INDIRECT(ADDRESS(ROW(),$S$1))*VLOOKUP(INDIRECT(ADDRESS(ROW(),$I$1)),リスト!$A:$B,2,FALSE),""),"")</f>
        <v/>
      </c>
      <c r="U486" s="295"/>
      <c r="V486" s="296" t="str">
        <f t="shared" ca="1" si="146"/>
        <v/>
      </c>
      <c r="W486" s="295"/>
      <c r="X486" s="295"/>
      <c r="Y486" s="297" t="str">
        <f t="shared" ca="1" si="147"/>
        <v/>
      </c>
      <c r="Z486" s="293"/>
      <c r="AA486" s="298" t="str">
        <f t="shared" ca="1" si="148"/>
        <v/>
      </c>
      <c r="AB486" s="293"/>
      <c r="AC486" s="298" t="str">
        <f t="shared" ca="1" si="149"/>
        <v/>
      </c>
      <c r="AD486" s="293"/>
      <c r="AE486" s="298" t="str">
        <f t="shared" ca="1" si="150"/>
        <v/>
      </c>
      <c r="AF486" s="293"/>
      <c r="AG486" s="293"/>
      <c r="AH486" s="298" t="str">
        <f t="shared" ca="1" si="151"/>
        <v/>
      </c>
      <c r="AI486" s="293"/>
      <c r="AJ486" s="298" t="str">
        <f t="shared" ca="1" si="152"/>
        <v/>
      </c>
      <c r="AK486" s="298" t="str">
        <f t="shared" ca="1" si="141"/>
        <v/>
      </c>
      <c r="AL486" s="293"/>
      <c r="AM486" s="298" t="str">
        <f t="shared" ca="1" si="153"/>
        <v/>
      </c>
      <c r="AN486" s="293"/>
      <c r="AO486" s="298" t="str">
        <f t="shared" ca="1" si="159"/>
        <v/>
      </c>
      <c r="AP486" s="293"/>
      <c r="AQ486" s="298" t="str">
        <f t="shared" ca="1" si="154"/>
        <v/>
      </c>
      <c r="AR486" s="293"/>
      <c r="AS486" s="298" t="str">
        <f t="shared" ca="1" si="155"/>
        <v/>
      </c>
      <c r="AT486" s="293"/>
      <c r="AU486" s="298" t="str">
        <f t="shared" ca="1" si="156"/>
        <v/>
      </c>
      <c r="AV486" s="293"/>
      <c r="AW486" s="298" t="str">
        <f t="shared" ca="1" si="157"/>
        <v/>
      </c>
      <c r="AX486" s="293"/>
      <c r="AY486" s="299"/>
      <c r="AZ486" s="299" t="s">
        <v>5241</v>
      </c>
      <c r="BA486" s="299"/>
      <c r="BB486" s="299"/>
      <c r="BC486" s="299"/>
      <c r="BD486" s="299"/>
      <c r="BE486" s="299"/>
      <c r="BF486" s="299"/>
      <c r="BG486" s="299"/>
      <c r="BH486" s="300"/>
      <c r="BI486" s="301" t="str">
        <f t="shared" si="158"/>
        <v>-47200</v>
      </c>
      <c r="BJ486" s="301" t="e">
        <f ca="1">VLOOKUP(A486,資産数量・単位記入シート!$A$3:$AD$1000,30,)</f>
        <v>#N/A</v>
      </c>
      <c r="BK486" s="301">
        <f ca="1">SUMIF(公営の設計監督費!$A$2:$B$1956,工事情報入力シート!BI486,公営の設計監督費!$B$2:$B$1956)</f>
        <v>0</v>
      </c>
    </row>
    <row r="487" spans="1:63" ht="20.25" customHeight="1">
      <c r="A487" s="288" t="str">
        <f t="shared" ca="1" si="140"/>
        <v>----------</v>
      </c>
      <c r="B487" s="289" t="str">
        <f t="shared" ca="1" si="142"/>
        <v/>
      </c>
      <c r="C487" s="290"/>
      <c r="D487" s="291"/>
      <c r="E487" s="292">
        <v>47300</v>
      </c>
      <c r="F487" s="293"/>
      <c r="G487" s="293"/>
      <c r="H487" s="293"/>
      <c r="I487" s="294"/>
      <c r="J487" s="294"/>
      <c r="K487" s="294"/>
      <c r="L487" s="295"/>
      <c r="M487" s="296" t="str">
        <f t="shared" ca="1" si="143"/>
        <v/>
      </c>
      <c r="N487" s="296" t="str">
        <f ca="1">IFERROR(IF(INDIRECT(ADDRESS(ROW(),$M$1))&lt;&gt;"",INDIRECT(ADDRESS(ROW(),$M$1))*VLOOKUP(INDIRECT(ADDRESS(ROW(),$I$1)),リスト!$A:$B,2,FALSE),""),"")</f>
        <v/>
      </c>
      <c r="O487" s="295"/>
      <c r="P487" s="296" t="str">
        <f t="shared" ca="1" si="144"/>
        <v/>
      </c>
      <c r="Q487" s="294"/>
      <c r="R487" s="295"/>
      <c r="S487" s="296" t="str">
        <f t="shared" ca="1" si="145"/>
        <v/>
      </c>
      <c r="T487" s="296" t="str">
        <f ca="1">IFERROR(IF(INDIRECT(ADDRESS(ROW(),$S$1))&lt;&gt;"",INDIRECT(ADDRESS(ROW(),$S$1))*VLOOKUP(INDIRECT(ADDRESS(ROW(),$I$1)),リスト!$A:$B,2,FALSE),""),"")</f>
        <v/>
      </c>
      <c r="U487" s="295"/>
      <c r="V487" s="296" t="str">
        <f t="shared" ca="1" si="146"/>
        <v/>
      </c>
      <c r="W487" s="295"/>
      <c r="X487" s="295"/>
      <c r="Y487" s="297" t="str">
        <f t="shared" ca="1" si="147"/>
        <v/>
      </c>
      <c r="Z487" s="293"/>
      <c r="AA487" s="298" t="str">
        <f t="shared" ca="1" si="148"/>
        <v/>
      </c>
      <c r="AB487" s="293"/>
      <c r="AC487" s="298" t="str">
        <f t="shared" ca="1" si="149"/>
        <v/>
      </c>
      <c r="AD487" s="293"/>
      <c r="AE487" s="298" t="str">
        <f t="shared" ca="1" si="150"/>
        <v/>
      </c>
      <c r="AF487" s="293"/>
      <c r="AG487" s="293"/>
      <c r="AH487" s="298" t="str">
        <f t="shared" ca="1" si="151"/>
        <v/>
      </c>
      <c r="AI487" s="293"/>
      <c r="AJ487" s="298" t="str">
        <f t="shared" ca="1" si="152"/>
        <v/>
      </c>
      <c r="AK487" s="298" t="str">
        <f t="shared" ca="1" si="141"/>
        <v/>
      </c>
      <c r="AL487" s="293"/>
      <c r="AM487" s="298" t="str">
        <f t="shared" ca="1" si="153"/>
        <v/>
      </c>
      <c r="AN487" s="293"/>
      <c r="AO487" s="298" t="str">
        <f t="shared" ca="1" si="159"/>
        <v/>
      </c>
      <c r="AP487" s="293"/>
      <c r="AQ487" s="298" t="str">
        <f t="shared" ca="1" si="154"/>
        <v/>
      </c>
      <c r="AR487" s="293"/>
      <c r="AS487" s="298" t="str">
        <f t="shared" ca="1" si="155"/>
        <v/>
      </c>
      <c r="AT487" s="293"/>
      <c r="AU487" s="298" t="str">
        <f t="shared" ca="1" si="156"/>
        <v/>
      </c>
      <c r="AV487" s="293"/>
      <c r="AW487" s="298" t="str">
        <f t="shared" ca="1" si="157"/>
        <v/>
      </c>
      <c r="AX487" s="293"/>
      <c r="AY487" s="299"/>
      <c r="AZ487" s="299" t="s">
        <v>5241</v>
      </c>
      <c r="BA487" s="299"/>
      <c r="BB487" s="299"/>
      <c r="BC487" s="299"/>
      <c r="BD487" s="299"/>
      <c r="BE487" s="299"/>
      <c r="BF487" s="299"/>
      <c r="BG487" s="299"/>
      <c r="BH487" s="300"/>
      <c r="BI487" s="301" t="str">
        <f t="shared" si="158"/>
        <v>-47300</v>
      </c>
      <c r="BJ487" s="301" t="e">
        <f ca="1">VLOOKUP(A487,資産数量・単位記入シート!$A$3:$AD$1000,30,)</f>
        <v>#N/A</v>
      </c>
      <c r="BK487" s="301">
        <f ca="1">SUMIF(公営の設計監督費!$A$2:$B$1956,工事情報入力シート!BI487,公営の設計監督費!$B$2:$B$1956)</f>
        <v>0</v>
      </c>
    </row>
    <row r="488" spans="1:63" ht="20.25" customHeight="1">
      <c r="A488" s="288" t="str">
        <f t="shared" ca="1" si="140"/>
        <v>----------</v>
      </c>
      <c r="B488" s="289" t="str">
        <f t="shared" ca="1" si="142"/>
        <v/>
      </c>
      <c r="C488" s="290"/>
      <c r="D488" s="291"/>
      <c r="E488" s="292">
        <v>47400</v>
      </c>
      <c r="F488" s="293"/>
      <c r="G488" s="293"/>
      <c r="H488" s="293"/>
      <c r="I488" s="294"/>
      <c r="J488" s="294"/>
      <c r="K488" s="294"/>
      <c r="L488" s="295"/>
      <c r="M488" s="296" t="str">
        <f t="shared" ca="1" si="143"/>
        <v/>
      </c>
      <c r="N488" s="296" t="str">
        <f ca="1">IFERROR(IF(INDIRECT(ADDRESS(ROW(),$M$1))&lt;&gt;"",INDIRECT(ADDRESS(ROW(),$M$1))*VLOOKUP(INDIRECT(ADDRESS(ROW(),$I$1)),リスト!$A:$B,2,FALSE),""),"")</f>
        <v/>
      </c>
      <c r="O488" s="295"/>
      <c r="P488" s="296" t="str">
        <f t="shared" ca="1" si="144"/>
        <v/>
      </c>
      <c r="Q488" s="294"/>
      <c r="R488" s="295"/>
      <c r="S488" s="296" t="str">
        <f t="shared" ca="1" si="145"/>
        <v/>
      </c>
      <c r="T488" s="296" t="str">
        <f ca="1">IFERROR(IF(INDIRECT(ADDRESS(ROW(),$S$1))&lt;&gt;"",INDIRECT(ADDRESS(ROW(),$S$1))*VLOOKUP(INDIRECT(ADDRESS(ROW(),$I$1)),リスト!$A:$B,2,FALSE),""),"")</f>
        <v/>
      </c>
      <c r="U488" s="295"/>
      <c r="V488" s="296" t="str">
        <f t="shared" ca="1" si="146"/>
        <v/>
      </c>
      <c r="W488" s="295"/>
      <c r="X488" s="295"/>
      <c r="Y488" s="297" t="str">
        <f t="shared" ca="1" si="147"/>
        <v/>
      </c>
      <c r="Z488" s="293"/>
      <c r="AA488" s="298" t="str">
        <f t="shared" ca="1" si="148"/>
        <v/>
      </c>
      <c r="AB488" s="293"/>
      <c r="AC488" s="298" t="str">
        <f t="shared" ca="1" si="149"/>
        <v/>
      </c>
      <c r="AD488" s="293"/>
      <c r="AE488" s="298" t="str">
        <f t="shared" ca="1" si="150"/>
        <v/>
      </c>
      <c r="AF488" s="293"/>
      <c r="AG488" s="293"/>
      <c r="AH488" s="298" t="str">
        <f t="shared" ca="1" si="151"/>
        <v/>
      </c>
      <c r="AI488" s="293"/>
      <c r="AJ488" s="298" t="str">
        <f t="shared" ca="1" si="152"/>
        <v/>
      </c>
      <c r="AK488" s="298" t="str">
        <f t="shared" ca="1" si="141"/>
        <v/>
      </c>
      <c r="AL488" s="293"/>
      <c r="AM488" s="298" t="str">
        <f t="shared" ca="1" si="153"/>
        <v/>
      </c>
      <c r="AN488" s="293"/>
      <c r="AO488" s="298" t="str">
        <f t="shared" ca="1" si="159"/>
        <v/>
      </c>
      <c r="AP488" s="293"/>
      <c r="AQ488" s="298" t="str">
        <f t="shared" ca="1" si="154"/>
        <v/>
      </c>
      <c r="AR488" s="293"/>
      <c r="AS488" s="298" t="str">
        <f t="shared" ca="1" si="155"/>
        <v/>
      </c>
      <c r="AT488" s="293"/>
      <c r="AU488" s="298" t="str">
        <f t="shared" ca="1" si="156"/>
        <v/>
      </c>
      <c r="AV488" s="293"/>
      <c r="AW488" s="298" t="str">
        <f t="shared" ca="1" si="157"/>
        <v/>
      </c>
      <c r="AX488" s="293"/>
      <c r="AY488" s="299"/>
      <c r="AZ488" s="299" t="s">
        <v>5241</v>
      </c>
      <c r="BA488" s="299"/>
      <c r="BB488" s="299"/>
      <c r="BC488" s="299"/>
      <c r="BD488" s="299"/>
      <c r="BE488" s="299"/>
      <c r="BF488" s="299"/>
      <c r="BG488" s="299"/>
      <c r="BH488" s="300"/>
      <c r="BI488" s="301" t="str">
        <f t="shared" si="158"/>
        <v>-47400</v>
      </c>
      <c r="BJ488" s="301" t="e">
        <f ca="1">VLOOKUP(A488,資産数量・単位記入シート!$A$3:$AD$1000,30,)</f>
        <v>#N/A</v>
      </c>
      <c r="BK488" s="301">
        <f ca="1">SUMIF(公営の設計監督費!$A$2:$B$1956,工事情報入力シート!BI488,公営の設計監督費!$B$2:$B$1956)</f>
        <v>0</v>
      </c>
    </row>
    <row r="489" spans="1:63" ht="20.25" customHeight="1">
      <c r="A489" s="288" t="str">
        <f t="shared" ca="1" si="140"/>
        <v>----------</v>
      </c>
      <c r="B489" s="289" t="str">
        <f t="shared" ca="1" si="142"/>
        <v/>
      </c>
      <c r="C489" s="290"/>
      <c r="D489" s="291"/>
      <c r="E489" s="292">
        <v>47500</v>
      </c>
      <c r="F489" s="293"/>
      <c r="G489" s="293"/>
      <c r="H489" s="293"/>
      <c r="I489" s="294"/>
      <c r="J489" s="294"/>
      <c r="K489" s="294"/>
      <c r="L489" s="295"/>
      <c r="M489" s="296" t="str">
        <f t="shared" ca="1" si="143"/>
        <v/>
      </c>
      <c r="N489" s="296" t="str">
        <f ca="1">IFERROR(IF(INDIRECT(ADDRESS(ROW(),$M$1))&lt;&gt;"",INDIRECT(ADDRESS(ROW(),$M$1))*VLOOKUP(INDIRECT(ADDRESS(ROW(),$I$1)),リスト!$A:$B,2,FALSE),""),"")</f>
        <v/>
      </c>
      <c r="O489" s="295"/>
      <c r="P489" s="296" t="str">
        <f t="shared" ca="1" si="144"/>
        <v/>
      </c>
      <c r="Q489" s="294"/>
      <c r="R489" s="295"/>
      <c r="S489" s="296" t="str">
        <f t="shared" ca="1" si="145"/>
        <v/>
      </c>
      <c r="T489" s="296" t="str">
        <f ca="1">IFERROR(IF(INDIRECT(ADDRESS(ROW(),$S$1))&lt;&gt;"",INDIRECT(ADDRESS(ROW(),$S$1))*VLOOKUP(INDIRECT(ADDRESS(ROW(),$I$1)),リスト!$A:$B,2,FALSE),""),"")</f>
        <v/>
      </c>
      <c r="U489" s="295"/>
      <c r="V489" s="296" t="str">
        <f t="shared" ca="1" si="146"/>
        <v/>
      </c>
      <c r="W489" s="295"/>
      <c r="X489" s="295"/>
      <c r="Y489" s="297" t="str">
        <f t="shared" ca="1" si="147"/>
        <v/>
      </c>
      <c r="Z489" s="293"/>
      <c r="AA489" s="298" t="str">
        <f t="shared" ca="1" si="148"/>
        <v/>
      </c>
      <c r="AB489" s="293"/>
      <c r="AC489" s="298" t="str">
        <f t="shared" ca="1" si="149"/>
        <v/>
      </c>
      <c r="AD489" s="293"/>
      <c r="AE489" s="298" t="str">
        <f t="shared" ca="1" si="150"/>
        <v/>
      </c>
      <c r="AF489" s="293"/>
      <c r="AG489" s="293"/>
      <c r="AH489" s="298" t="str">
        <f t="shared" ca="1" si="151"/>
        <v/>
      </c>
      <c r="AI489" s="293"/>
      <c r="AJ489" s="298" t="str">
        <f t="shared" ca="1" si="152"/>
        <v/>
      </c>
      <c r="AK489" s="298" t="str">
        <f t="shared" ca="1" si="141"/>
        <v/>
      </c>
      <c r="AL489" s="293"/>
      <c r="AM489" s="298" t="str">
        <f t="shared" ca="1" si="153"/>
        <v/>
      </c>
      <c r="AN489" s="293"/>
      <c r="AO489" s="298" t="str">
        <f t="shared" ca="1" si="159"/>
        <v/>
      </c>
      <c r="AP489" s="293"/>
      <c r="AQ489" s="298" t="str">
        <f t="shared" ca="1" si="154"/>
        <v/>
      </c>
      <c r="AR489" s="293"/>
      <c r="AS489" s="298" t="str">
        <f t="shared" ca="1" si="155"/>
        <v/>
      </c>
      <c r="AT489" s="293"/>
      <c r="AU489" s="298" t="str">
        <f t="shared" ca="1" si="156"/>
        <v/>
      </c>
      <c r="AV489" s="293"/>
      <c r="AW489" s="298" t="str">
        <f t="shared" ca="1" si="157"/>
        <v/>
      </c>
      <c r="AX489" s="293"/>
      <c r="AY489" s="299"/>
      <c r="AZ489" s="299" t="s">
        <v>5241</v>
      </c>
      <c r="BA489" s="299"/>
      <c r="BB489" s="299"/>
      <c r="BC489" s="299"/>
      <c r="BD489" s="299"/>
      <c r="BE489" s="299"/>
      <c r="BF489" s="299"/>
      <c r="BG489" s="299"/>
      <c r="BH489" s="300"/>
      <c r="BI489" s="301" t="str">
        <f t="shared" si="158"/>
        <v>-47500</v>
      </c>
      <c r="BJ489" s="301" t="e">
        <f ca="1">VLOOKUP(A489,資産数量・単位記入シート!$A$3:$AD$1000,30,)</f>
        <v>#N/A</v>
      </c>
      <c r="BK489" s="301">
        <f ca="1">SUMIF(公営の設計監督費!$A$2:$B$1956,工事情報入力シート!BI489,公営の設計監督費!$B$2:$B$1956)</f>
        <v>0</v>
      </c>
    </row>
    <row r="490" spans="1:63" ht="20.25" customHeight="1">
      <c r="A490" s="288" t="str">
        <f t="shared" ca="1" si="140"/>
        <v>----------</v>
      </c>
      <c r="B490" s="289" t="str">
        <f t="shared" ca="1" si="142"/>
        <v/>
      </c>
      <c r="C490" s="290"/>
      <c r="D490" s="291"/>
      <c r="E490" s="292">
        <v>47600</v>
      </c>
      <c r="F490" s="293"/>
      <c r="G490" s="293"/>
      <c r="H490" s="293"/>
      <c r="I490" s="294"/>
      <c r="J490" s="294"/>
      <c r="K490" s="294"/>
      <c r="L490" s="295"/>
      <c r="M490" s="296" t="str">
        <f t="shared" ca="1" si="143"/>
        <v/>
      </c>
      <c r="N490" s="296" t="str">
        <f ca="1">IFERROR(IF(INDIRECT(ADDRESS(ROW(),$M$1))&lt;&gt;"",INDIRECT(ADDRESS(ROW(),$M$1))*VLOOKUP(INDIRECT(ADDRESS(ROW(),$I$1)),リスト!$A:$B,2,FALSE),""),"")</f>
        <v/>
      </c>
      <c r="O490" s="295"/>
      <c r="P490" s="296" t="str">
        <f t="shared" ca="1" si="144"/>
        <v/>
      </c>
      <c r="Q490" s="294"/>
      <c r="R490" s="295"/>
      <c r="S490" s="296" t="str">
        <f t="shared" ca="1" si="145"/>
        <v/>
      </c>
      <c r="T490" s="296" t="str">
        <f ca="1">IFERROR(IF(INDIRECT(ADDRESS(ROW(),$S$1))&lt;&gt;"",INDIRECT(ADDRESS(ROW(),$S$1))*VLOOKUP(INDIRECT(ADDRESS(ROW(),$I$1)),リスト!$A:$B,2,FALSE),""),"")</f>
        <v/>
      </c>
      <c r="U490" s="295"/>
      <c r="V490" s="296" t="str">
        <f t="shared" ca="1" si="146"/>
        <v/>
      </c>
      <c r="W490" s="295"/>
      <c r="X490" s="295"/>
      <c r="Y490" s="297" t="str">
        <f t="shared" ca="1" si="147"/>
        <v/>
      </c>
      <c r="Z490" s="293"/>
      <c r="AA490" s="298" t="str">
        <f t="shared" ca="1" si="148"/>
        <v/>
      </c>
      <c r="AB490" s="293"/>
      <c r="AC490" s="298" t="str">
        <f t="shared" ca="1" si="149"/>
        <v/>
      </c>
      <c r="AD490" s="293"/>
      <c r="AE490" s="298" t="str">
        <f t="shared" ca="1" si="150"/>
        <v/>
      </c>
      <c r="AF490" s="293"/>
      <c r="AG490" s="293"/>
      <c r="AH490" s="298" t="str">
        <f t="shared" ca="1" si="151"/>
        <v/>
      </c>
      <c r="AI490" s="293"/>
      <c r="AJ490" s="298" t="str">
        <f t="shared" ca="1" si="152"/>
        <v/>
      </c>
      <c r="AK490" s="298" t="str">
        <f t="shared" ca="1" si="141"/>
        <v/>
      </c>
      <c r="AL490" s="293"/>
      <c r="AM490" s="298" t="str">
        <f t="shared" ca="1" si="153"/>
        <v/>
      </c>
      <c r="AN490" s="293"/>
      <c r="AO490" s="298" t="str">
        <f t="shared" ca="1" si="159"/>
        <v/>
      </c>
      <c r="AP490" s="293"/>
      <c r="AQ490" s="298" t="str">
        <f t="shared" ca="1" si="154"/>
        <v/>
      </c>
      <c r="AR490" s="293"/>
      <c r="AS490" s="298" t="str">
        <f t="shared" ca="1" si="155"/>
        <v/>
      </c>
      <c r="AT490" s="293"/>
      <c r="AU490" s="298" t="str">
        <f t="shared" ca="1" si="156"/>
        <v/>
      </c>
      <c r="AV490" s="293"/>
      <c r="AW490" s="298" t="str">
        <f t="shared" ca="1" si="157"/>
        <v/>
      </c>
      <c r="AX490" s="293"/>
      <c r="AY490" s="299"/>
      <c r="AZ490" s="299" t="s">
        <v>5241</v>
      </c>
      <c r="BA490" s="299"/>
      <c r="BB490" s="299"/>
      <c r="BC490" s="299"/>
      <c r="BD490" s="299"/>
      <c r="BE490" s="299"/>
      <c r="BF490" s="299"/>
      <c r="BG490" s="299"/>
      <c r="BH490" s="300"/>
      <c r="BI490" s="301" t="str">
        <f t="shared" si="158"/>
        <v>-47600</v>
      </c>
      <c r="BJ490" s="301" t="e">
        <f ca="1">VLOOKUP(A490,資産数量・単位記入シート!$A$3:$AD$1000,30,)</f>
        <v>#N/A</v>
      </c>
      <c r="BK490" s="301">
        <f ca="1">SUMIF(公営の設計監督費!$A$2:$B$1956,工事情報入力シート!BI490,公営の設計監督費!$B$2:$B$1956)</f>
        <v>0</v>
      </c>
    </row>
    <row r="491" spans="1:63" ht="20.25" customHeight="1">
      <c r="A491" s="288" t="str">
        <f t="shared" ca="1" si="140"/>
        <v>----------</v>
      </c>
      <c r="B491" s="289" t="str">
        <f t="shared" ca="1" si="142"/>
        <v/>
      </c>
      <c r="C491" s="290"/>
      <c r="D491" s="291"/>
      <c r="E491" s="292">
        <v>47700</v>
      </c>
      <c r="F491" s="293"/>
      <c r="G491" s="293"/>
      <c r="H491" s="293"/>
      <c r="I491" s="294"/>
      <c r="J491" s="294"/>
      <c r="K491" s="294"/>
      <c r="L491" s="295"/>
      <c r="M491" s="296" t="str">
        <f t="shared" ca="1" si="143"/>
        <v/>
      </c>
      <c r="N491" s="296" t="str">
        <f ca="1">IFERROR(IF(INDIRECT(ADDRESS(ROW(),$M$1))&lt;&gt;"",INDIRECT(ADDRESS(ROW(),$M$1))*VLOOKUP(INDIRECT(ADDRESS(ROW(),$I$1)),リスト!$A:$B,2,FALSE),""),"")</f>
        <v/>
      </c>
      <c r="O491" s="295"/>
      <c r="P491" s="296" t="str">
        <f t="shared" ca="1" si="144"/>
        <v/>
      </c>
      <c r="Q491" s="294"/>
      <c r="R491" s="295"/>
      <c r="S491" s="296" t="str">
        <f t="shared" ca="1" si="145"/>
        <v/>
      </c>
      <c r="T491" s="296" t="str">
        <f ca="1">IFERROR(IF(INDIRECT(ADDRESS(ROW(),$S$1))&lt;&gt;"",INDIRECT(ADDRESS(ROW(),$S$1))*VLOOKUP(INDIRECT(ADDRESS(ROW(),$I$1)),リスト!$A:$B,2,FALSE),""),"")</f>
        <v/>
      </c>
      <c r="U491" s="295"/>
      <c r="V491" s="296" t="str">
        <f t="shared" ca="1" si="146"/>
        <v/>
      </c>
      <c r="W491" s="295"/>
      <c r="X491" s="295"/>
      <c r="Y491" s="297" t="str">
        <f t="shared" ca="1" si="147"/>
        <v/>
      </c>
      <c r="Z491" s="293"/>
      <c r="AA491" s="298" t="str">
        <f t="shared" ca="1" si="148"/>
        <v/>
      </c>
      <c r="AB491" s="293"/>
      <c r="AC491" s="298" t="str">
        <f t="shared" ca="1" si="149"/>
        <v/>
      </c>
      <c r="AD491" s="293"/>
      <c r="AE491" s="298" t="str">
        <f t="shared" ca="1" si="150"/>
        <v/>
      </c>
      <c r="AF491" s="293"/>
      <c r="AG491" s="293"/>
      <c r="AH491" s="298" t="str">
        <f t="shared" ca="1" si="151"/>
        <v/>
      </c>
      <c r="AI491" s="293"/>
      <c r="AJ491" s="298" t="str">
        <f t="shared" ca="1" si="152"/>
        <v/>
      </c>
      <c r="AK491" s="298" t="str">
        <f t="shared" ca="1" si="141"/>
        <v/>
      </c>
      <c r="AL491" s="293"/>
      <c r="AM491" s="298" t="str">
        <f t="shared" ca="1" si="153"/>
        <v/>
      </c>
      <c r="AN491" s="293"/>
      <c r="AO491" s="298" t="str">
        <f t="shared" ca="1" si="159"/>
        <v/>
      </c>
      <c r="AP491" s="293"/>
      <c r="AQ491" s="298" t="str">
        <f t="shared" ca="1" si="154"/>
        <v/>
      </c>
      <c r="AR491" s="293"/>
      <c r="AS491" s="298" t="str">
        <f t="shared" ca="1" si="155"/>
        <v/>
      </c>
      <c r="AT491" s="293"/>
      <c r="AU491" s="298" t="str">
        <f t="shared" ca="1" si="156"/>
        <v/>
      </c>
      <c r="AV491" s="293"/>
      <c r="AW491" s="298" t="str">
        <f t="shared" ca="1" si="157"/>
        <v/>
      </c>
      <c r="AX491" s="293"/>
      <c r="AY491" s="299"/>
      <c r="AZ491" s="299" t="s">
        <v>5241</v>
      </c>
      <c r="BA491" s="299"/>
      <c r="BB491" s="299"/>
      <c r="BC491" s="299"/>
      <c r="BD491" s="299"/>
      <c r="BE491" s="299"/>
      <c r="BF491" s="299"/>
      <c r="BG491" s="299"/>
      <c r="BH491" s="300"/>
      <c r="BI491" s="301" t="str">
        <f t="shared" si="158"/>
        <v>-47700</v>
      </c>
      <c r="BJ491" s="301" t="e">
        <f ca="1">VLOOKUP(A491,資産数量・単位記入シート!$A$3:$AD$1000,30,)</f>
        <v>#N/A</v>
      </c>
      <c r="BK491" s="301">
        <f ca="1">SUMIF(公営の設計監督費!$A$2:$B$1956,工事情報入力シート!BI491,公営の設計監督費!$B$2:$B$1956)</f>
        <v>0</v>
      </c>
    </row>
    <row r="492" spans="1:63" ht="20.25" customHeight="1">
      <c r="A492" s="288" t="str">
        <f t="shared" ca="1" si="140"/>
        <v>----------</v>
      </c>
      <c r="B492" s="289" t="str">
        <f t="shared" ca="1" si="142"/>
        <v/>
      </c>
      <c r="C492" s="290"/>
      <c r="D492" s="291"/>
      <c r="E492" s="292">
        <v>47800</v>
      </c>
      <c r="F492" s="293"/>
      <c r="G492" s="293"/>
      <c r="H492" s="293"/>
      <c r="I492" s="294"/>
      <c r="J492" s="294"/>
      <c r="K492" s="294"/>
      <c r="L492" s="295"/>
      <c r="M492" s="296" t="str">
        <f t="shared" ca="1" si="143"/>
        <v/>
      </c>
      <c r="N492" s="296" t="str">
        <f ca="1">IFERROR(IF(INDIRECT(ADDRESS(ROW(),$M$1))&lt;&gt;"",INDIRECT(ADDRESS(ROW(),$M$1))*VLOOKUP(INDIRECT(ADDRESS(ROW(),$I$1)),リスト!$A:$B,2,FALSE),""),"")</f>
        <v/>
      </c>
      <c r="O492" s="295"/>
      <c r="P492" s="296" t="str">
        <f t="shared" ca="1" si="144"/>
        <v/>
      </c>
      <c r="Q492" s="294"/>
      <c r="R492" s="295"/>
      <c r="S492" s="296" t="str">
        <f t="shared" ca="1" si="145"/>
        <v/>
      </c>
      <c r="T492" s="296" t="str">
        <f ca="1">IFERROR(IF(INDIRECT(ADDRESS(ROW(),$S$1))&lt;&gt;"",INDIRECT(ADDRESS(ROW(),$S$1))*VLOOKUP(INDIRECT(ADDRESS(ROW(),$I$1)),リスト!$A:$B,2,FALSE),""),"")</f>
        <v/>
      </c>
      <c r="U492" s="295"/>
      <c r="V492" s="296" t="str">
        <f t="shared" ca="1" si="146"/>
        <v/>
      </c>
      <c r="W492" s="295"/>
      <c r="X492" s="295"/>
      <c r="Y492" s="297" t="str">
        <f t="shared" ca="1" si="147"/>
        <v/>
      </c>
      <c r="Z492" s="293"/>
      <c r="AA492" s="298" t="str">
        <f t="shared" ca="1" si="148"/>
        <v/>
      </c>
      <c r="AB492" s="293"/>
      <c r="AC492" s="298" t="str">
        <f t="shared" ca="1" si="149"/>
        <v/>
      </c>
      <c r="AD492" s="293"/>
      <c r="AE492" s="298" t="str">
        <f t="shared" ca="1" si="150"/>
        <v/>
      </c>
      <c r="AF492" s="293"/>
      <c r="AG492" s="293"/>
      <c r="AH492" s="298" t="str">
        <f t="shared" ca="1" si="151"/>
        <v/>
      </c>
      <c r="AI492" s="293"/>
      <c r="AJ492" s="298" t="str">
        <f t="shared" ca="1" si="152"/>
        <v/>
      </c>
      <c r="AK492" s="298" t="str">
        <f t="shared" ca="1" si="141"/>
        <v/>
      </c>
      <c r="AL492" s="293"/>
      <c r="AM492" s="298" t="str">
        <f t="shared" ca="1" si="153"/>
        <v/>
      </c>
      <c r="AN492" s="293"/>
      <c r="AO492" s="298" t="str">
        <f t="shared" ca="1" si="159"/>
        <v/>
      </c>
      <c r="AP492" s="293"/>
      <c r="AQ492" s="298" t="str">
        <f t="shared" ca="1" si="154"/>
        <v/>
      </c>
      <c r="AR492" s="293"/>
      <c r="AS492" s="298" t="str">
        <f t="shared" ca="1" si="155"/>
        <v/>
      </c>
      <c r="AT492" s="293"/>
      <c r="AU492" s="298" t="str">
        <f t="shared" ca="1" si="156"/>
        <v/>
      </c>
      <c r="AV492" s="293"/>
      <c r="AW492" s="298" t="str">
        <f t="shared" ca="1" si="157"/>
        <v/>
      </c>
      <c r="AX492" s="293"/>
      <c r="AY492" s="299"/>
      <c r="AZ492" s="299" t="s">
        <v>5241</v>
      </c>
      <c r="BA492" s="299"/>
      <c r="BB492" s="299"/>
      <c r="BC492" s="299"/>
      <c r="BD492" s="299"/>
      <c r="BE492" s="299"/>
      <c r="BF492" s="299"/>
      <c r="BG492" s="299"/>
      <c r="BH492" s="300"/>
      <c r="BI492" s="301" t="str">
        <f t="shared" si="158"/>
        <v>-47800</v>
      </c>
      <c r="BJ492" s="301" t="e">
        <f ca="1">VLOOKUP(A492,資産数量・単位記入シート!$A$3:$AD$1000,30,)</f>
        <v>#N/A</v>
      </c>
      <c r="BK492" s="301">
        <f ca="1">SUMIF(公営の設計監督費!$A$2:$B$1956,工事情報入力シート!BI492,公営の設計監督費!$B$2:$B$1956)</f>
        <v>0</v>
      </c>
    </row>
    <row r="493" spans="1:63" ht="20.25" customHeight="1">
      <c r="A493" s="288" t="str">
        <f t="shared" ca="1" si="140"/>
        <v>----------</v>
      </c>
      <c r="B493" s="289" t="str">
        <f t="shared" ca="1" si="142"/>
        <v/>
      </c>
      <c r="C493" s="290"/>
      <c r="D493" s="291"/>
      <c r="E493" s="292">
        <v>47900</v>
      </c>
      <c r="F493" s="293"/>
      <c r="G493" s="293"/>
      <c r="H493" s="293"/>
      <c r="I493" s="294"/>
      <c r="J493" s="294"/>
      <c r="K493" s="294"/>
      <c r="L493" s="295"/>
      <c r="M493" s="296" t="str">
        <f t="shared" ca="1" si="143"/>
        <v/>
      </c>
      <c r="N493" s="296" t="str">
        <f ca="1">IFERROR(IF(INDIRECT(ADDRESS(ROW(),$M$1))&lt;&gt;"",INDIRECT(ADDRESS(ROW(),$M$1))*VLOOKUP(INDIRECT(ADDRESS(ROW(),$I$1)),リスト!$A:$B,2,FALSE),""),"")</f>
        <v/>
      </c>
      <c r="O493" s="295"/>
      <c r="P493" s="296" t="str">
        <f t="shared" ca="1" si="144"/>
        <v/>
      </c>
      <c r="Q493" s="294"/>
      <c r="R493" s="295"/>
      <c r="S493" s="296" t="str">
        <f t="shared" ca="1" si="145"/>
        <v/>
      </c>
      <c r="T493" s="296" t="str">
        <f ca="1">IFERROR(IF(INDIRECT(ADDRESS(ROW(),$S$1))&lt;&gt;"",INDIRECT(ADDRESS(ROW(),$S$1))*VLOOKUP(INDIRECT(ADDRESS(ROW(),$I$1)),リスト!$A:$B,2,FALSE),""),"")</f>
        <v/>
      </c>
      <c r="U493" s="295"/>
      <c r="V493" s="296" t="str">
        <f t="shared" ca="1" si="146"/>
        <v/>
      </c>
      <c r="W493" s="295"/>
      <c r="X493" s="295"/>
      <c r="Y493" s="297" t="str">
        <f t="shared" ca="1" si="147"/>
        <v/>
      </c>
      <c r="Z493" s="293"/>
      <c r="AA493" s="298" t="str">
        <f t="shared" ca="1" si="148"/>
        <v/>
      </c>
      <c r="AB493" s="293"/>
      <c r="AC493" s="298" t="str">
        <f t="shared" ca="1" si="149"/>
        <v/>
      </c>
      <c r="AD493" s="293"/>
      <c r="AE493" s="298" t="str">
        <f t="shared" ca="1" si="150"/>
        <v/>
      </c>
      <c r="AF493" s="293"/>
      <c r="AG493" s="293"/>
      <c r="AH493" s="298" t="str">
        <f t="shared" ca="1" si="151"/>
        <v/>
      </c>
      <c r="AI493" s="293"/>
      <c r="AJ493" s="298" t="str">
        <f t="shared" ca="1" si="152"/>
        <v/>
      </c>
      <c r="AK493" s="298" t="str">
        <f t="shared" ca="1" si="141"/>
        <v/>
      </c>
      <c r="AL493" s="293"/>
      <c r="AM493" s="298" t="str">
        <f t="shared" ca="1" si="153"/>
        <v/>
      </c>
      <c r="AN493" s="293"/>
      <c r="AO493" s="298" t="str">
        <f t="shared" ca="1" si="159"/>
        <v/>
      </c>
      <c r="AP493" s="293"/>
      <c r="AQ493" s="298" t="str">
        <f t="shared" ca="1" si="154"/>
        <v/>
      </c>
      <c r="AR493" s="293"/>
      <c r="AS493" s="298" t="str">
        <f t="shared" ca="1" si="155"/>
        <v/>
      </c>
      <c r="AT493" s="293"/>
      <c r="AU493" s="298" t="str">
        <f t="shared" ca="1" si="156"/>
        <v/>
      </c>
      <c r="AV493" s="293"/>
      <c r="AW493" s="298" t="str">
        <f t="shared" ca="1" si="157"/>
        <v/>
      </c>
      <c r="AX493" s="293"/>
      <c r="AY493" s="299"/>
      <c r="AZ493" s="299" t="s">
        <v>5241</v>
      </c>
      <c r="BA493" s="299"/>
      <c r="BB493" s="299"/>
      <c r="BC493" s="299"/>
      <c r="BD493" s="299"/>
      <c r="BE493" s="299"/>
      <c r="BF493" s="299"/>
      <c r="BG493" s="299"/>
      <c r="BH493" s="300"/>
      <c r="BI493" s="301" t="str">
        <f t="shared" si="158"/>
        <v>-47900</v>
      </c>
      <c r="BJ493" s="301" t="e">
        <f ca="1">VLOOKUP(A493,資産数量・単位記入シート!$A$3:$AD$1000,30,)</f>
        <v>#N/A</v>
      </c>
      <c r="BK493" s="301">
        <f ca="1">SUMIF(公営の設計監督費!$A$2:$B$1956,工事情報入力シート!BI493,公営の設計監督費!$B$2:$B$1956)</f>
        <v>0</v>
      </c>
    </row>
    <row r="494" spans="1:63" ht="20.25" customHeight="1">
      <c r="A494" s="288" t="str">
        <f t="shared" ca="1" si="140"/>
        <v>----------</v>
      </c>
      <c r="B494" s="289" t="str">
        <f t="shared" ca="1" si="142"/>
        <v/>
      </c>
      <c r="C494" s="290"/>
      <c r="D494" s="291"/>
      <c r="E494" s="292">
        <v>48000</v>
      </c>
      <c r="F494" s="293"/>
      <c r="G494" s="293"/>
      <c r="H494" s="293"/>
      <c r="I494" s="294"/>
      <c r="J494" s="294"/>
      <c r="K494" s="294"/>
      <c r="L494" s="295"/>
      <c r="M494" s="296" t="str">
        <f t="shared" ca="1" si="143"/>
        <v/>
      </c>
      <c r="N494" s="296" t="str">
        <f ca="1">IFERROR(IF(INDIRECT(ADDRESS(ROW(),$M$1))&lt;&gt;"",INDIRECT(ADDRESS(ROW(),$M$1))*VLOOKUP(INDIRECT(ADDRESS(ROW(),$I$1)),リスト!$A:$B,2,FALSE),""),"")</f>
        <v/>
      </c>
      <c r="O494" s="295"/>
      <c r="P494" s="296" t="str">
        <f t="shared" ca="1" si="144"/>
        <v/>
      </c>
      <c r="Q494" s="294"/>
      <c r="R494" s="295"/>
      <c r="S494" s="296" t="str">
        <f t="shared" ca="1" si="145"/>
        <v/>
      </c>
      <c r="T494" s="296" t="str">
        <f ca="1">IFERROR(IF(INDIRECT(ADDRESS(ROW(),$S$1))&lt;&gt;"",INDIRECT(ADDRESS(ROW(),$S$1))*VLOOKUP(INDIRECT(ADDRESS(ROW(),$I$1)),リスト!$A:$B,2,FALSE),""),"")</f>
        <v/>
      </c>
      <c r="U494" s="295"/>
      <c r="V494" s="296" t="str">
        <f t="shared" ca="1" si="146"/>
        <v/>
      </c>
      <c r="W494" s="295"/>
      <c r="X494" s="295"/>
      <c r="Y494" s="297" t="str">
        <f t="shared" ca="1" si="147"/>
        <v/>
      </c>
      <c r="Z494" s="293"/>
      <c r="AA494" s="298" t="str">
        <f t="shared" ca="1" si="148"/>
        <v/>
      </c>
      <c r="AB494" s="293"/>
      <c r="AC494" s="298" t="str">
        <f t="shared" ca="1" si="149"/>
        <v/>
      </c>
      <c r="AD494" s="293"/>
      <c r="AE494" s="298" t="str">
        <f t="shared" ca="1" si="150"/>
        <v/>
      </c>
      <c r="AF494" s="293"/>
      <c r="AG494" s="293"/>
      <c r="AH494" s="298" t="str">
        <f t="shared" ca="1" si="151"/>
        <v/>
      </c>
      <c r="AI494" s="293"/>
      <c r="AJ494" s="298" t="str">
        <f t="shared" ca="1" si="152"/>
        <v/>
      </c>
      <c r="AK494" s="298" t="str">
        <f t="shared" ca="1" si="141"/>
        <v/>
      </c>
      <c r="AL494" s="293"/>
      <c r="AM494" s="298" t="str">
        <f t="shared" ca="1" si="153"/>
        <v/>
      </c>
      <c r="AN494" s="293"/>
      <c r="AO494" s="298" t="str">
        <f t="shared" ca="1" si="159"/>
        <v/>
      </c>
      <c r="AP494" s="293"/>
      <c r="AQ494" s="298" t="str">
        <f t="shared" ca="1" si="154"/>
        <v/>
      </c>
      <c r="AR494" s="293"/>
      <c r="AS494" s="298" t="str">
        <f t="shared" ca="1" si="155"/>
        <v/>
      </c>
      <c r="AT494" s="293"/>
      <c r="AU494" s="298" t="str">
        <f t="shared" ca="1" si="156"/>
        <v/>
      </c>
      <c r="AV494" s="293"/>
      <c r="AW494" s="298" t="str">
        <f t="shared" ca="1" si="157"/>
        <v/>
      </c>
      <c r="AX494" s="293"/>
      <c r="AY494" s="299"/>
      <c r="AZ494" s="299" t="s">
        <v>5241</v>
      </c>
      <c r="BA494" s="299"/>
      <c r="BB494" s="299"/>
      <c r="BC494" s="299"/>
      <c r="BD494" s="299"/>
      <c r="BE494" s="299"/>
      <c r="BF494" s="299"/>
      <c r="BG494" s="299"/>
      <c r="BH494" s="300"/>
      <c r="BI494" s="301" t="str">
        <f t="shared" si="158"/>
        <v>-48000</v>
      </c>
      <c r="BJ494" s="301" t="e">
        <f ca="1">VLOOKUP(A494,資産数量・単位記入シート!$A$3:$AD$1000,30,)</f>
        <v>#N/A</v>
      </c>
      <c r="BK494" s="301">
        <f ca="1">SUMIF(公営の設計監督費!$A$2:$B$1956,工事情報入力シート!BI494,公営の設計監督費!$B$2:$B$1956)</f>
        <v>0</v>
      </c>
    </row>
    <row r="495" spans="1:63" ht="20.25" customHeight="1">
      <c r="A495" s="288" t="str">
        <f t="shared" ca="1" si="140"/>
        <v>----------</v>
      </c>
      <c r="B495" s="289" t="str">
        <f t="shared" ca="1" si="142"/>
        <v/>
      </c>
      <c r="C495" s="290"/>
      <c r="D495" s="291"/>
      <c r="E495" s="292">
        <v>48100</v>
      </c>
      <c r="F495" s="293"/>
      <c r="G495" s="293"/>
      <c r="H495" s="293"/>
      <c r="I495" s="294"/>
      <c r="J495" s="294"/>
      <c r="K495" s="294"/>
      <c r="L495" s="295"/>
      <c r="M495" s="296" t="str">
        <f t="shared" ca="1" si="143"/>
        <v/>
      </c>
      <c r="N495" s="296" t="str">
        <f ca="1">IFERROR(IF(INDIRECT(ADDRESS(ROW(),$M$1))&lt;&gt;"",INDIRECT(ADDRESS(ROW(),$M$1))*VLOOKUP(INDIRECT(ADDRESS(ROW(),$I$1)),リスト!$A:$B,2,FALSE),""),"")</f>
        <v/>
      </c>
      <c r="O495" s="295"/>
      <c r="P495" s="296" t="str">
        <f t="shared" ca="1" si="144"/>
        <v/>
      </c>
      <c r="Q495" s="294"/>
      <c r="R495" s="295"/>
      <c r="S495" s="296" t="str">
        <f t="shared" ca="1" si="145"/>
        <v/>
      </c>
      <c r="T495" s="296" t="str">
        <f ca="1">IFERROR(IF(INDIRECT(ADDRESS(ROW(),$S$1))&lt;&gt;"",INDIRECT(ADDRESS(ROW(),$S$1))*VLOOKUP(INDIRECT(ADDRESS(ROW(),$I$1)),リスト!$A:$B,2,FALSE),""),"")</f>
        <v/>
      </c>
      <c r="U495" s="295"/>
      <c r="V495" s="296" t="str">
        <f t="shared" ca="1" si="146"/>
        <v/>
      </c>
      <c r="W495" s="295"/>
      <c r="X495" s="295"/>
      <c r="Y495" s="297" t="str">
        <f t="shared" ca="1" si="147"/>
        <v/>
      </c>
      <c r="Z495" s="293"/>
      <c r="AA495" s="298" t="str">
        <f t="shared" ca="1" si="148"/>
        <v/>
      </c>
      <c r="AB495" s="293"/>
      <c r="AC495" s="298" t="str">
        <f t="shared" ca="1" si="149"/>
        <v/>
      </c>
      <c r="AD495" s="293"/>
      <c r="AE495" s="298" t="str">
        <f t="shared" ca="1" si="150"/>
        <v/>
      </c>
      <c r="AF495" s="293"/>
      <c r="AG495" s="293"/>
      <c r="AH495" s="298" t="str">
        <f t="shared" ca="1" si="151"/>
        <v/>
      </c>
      <c r="AI495" s="293"/>
      <c r="AJ495" s="298" t="str">
        <f t="shared" ca="1" si="152"/>
        <v/>
      </c>
      <c r="AK495" s="298" t="str">
        <f t="shared" ca="1" si="141"/>
        <v/>
      </c>
      <c r="AL495" s="293"/>
      <c r="AM495" s="298" t="str">
        <f t="shared" ca="1" si="153"/>
        <v/>
      </c>
      <c r="AN495" s="293"/>
      <c r="AO495" s="298" t="str">
        <f t="shared" ca="1" si="159"/>
        <v/>
      </c>
      <c r="AP495" s="293"/>
      <c r="AQ495" s="298" t="str">
        <f t="shared" ca="1" si="154"/>
        <v/>
      </c>
      <c r="AR495" s="293"/>
      <c r="AS495" s="298" t="str">
        <f t="shared" ca="1" si="155"/>
        <v/>
      </c>
      <c r="AT495" s="293"/>
      <c r="AU495" s="298" t="str">
        <f t="shared" ca="1" si="156"/>
        <v/>
      </c>
      <c r="AV495" s="293"/>
      <c r="AW495" s="298" t="str">
        <f t="shared" ca="1" si="157"/>
        <v/>
      </c>
      <c r="AX495" s="293"/>
      <c r="AY495" s="299"/>
      <c r="AZ495" s="299" t="s">
        <v>5241</v>
      </c>
      <c r="BA495" s="299"/>
      <c r="BB495" s="299"/>
      <c r="BC495" s="299"/>
      <c r="BD495" s="299"/>
      <c r="BE495" s="299"/>
      <c r="BF495" s="299"/>
      <c r="BG495" s="299"/>
      <c r="BH495" s="300"/>
      <c r="BI495" s="301" t="str">
        <f t="shared" si="158"/>
        <v>-48100</v>
      </c>
      <c r="BJ495" s="301" t="e">
        <f ca="1">VLOOKUP(A495,資産数量・単位記入シート!$A$3:$AD$1000,30,)</f>
        <v>#N/A</v>
      </c>
      <c r="BK495" s="301">
        <f ca="1">SUMIF(公営の設計監督費!$A$2:$B$1956,工事情報入力シート!BI495,公営の設計監督費!$B$2:$B$1956)</f>
        <v>0</v>
      </c>
    </row>
    <row r="496" spans="1:63" ht="20.25" customHeight="1">
      <c r="A496" s="288" t="str">
        <f t="shared" ca="1" si="140"/>
        <v>----------</v>
      </c>
      <c r="B496" s="289" t="str">
        <f t="shared" ca="1" si="142"/>
        <v/>
      </c>
      <c r="C496" s="290"/>
      <c r="D496" s="291"/>
      <c r="E496" s="292">
        <v>48200</v>
      </c>
      <c r="F496" s="293"/>
      <c r="G496" s="293"/>
      <c r="H496" s="293"/>
      <c r="I496" s="294"/>
      <c r="J496" s="294"/>
      <c r="K496" s="294"/>
      <c r="L496" s="295"/>
      <c r="M496" s="296" t="str">
        <f t="shared" ca="1" si="143"/>
        <v/>
      </c>
      <c r="N496" s="296" t="str">
        <f ca="1">IFERROR(IF(INDIRECT(ADDRESS(ROW(),$M$1))&lt;&gt;"",INDIRECT(ADDRESS(ROW(),$M$1))*VLOOKUP(INDIRECT(ADDRESS(ROW(),$I$1)),リスト!$A:$B,2,FALSE),""),"")</f>
        <v/>
      </c>
      <c r="O496" s="295"/>
      <c r="P496" s="296" t="str">
        <f t="shared" ca="1" si="144"/>
        <v/>
      </c>
      <c r="Q496" s="294"/>
      <c r="R496" s="295"/>
      <c r="S496" s="296" t="str">
        <f t="shared" ca="1" si="145"/>
        <v/>
      </c>
      <c r="T496" s="296" t="str">
        <f ca="1">IFERROR(IF(INDIRECT(ADDRESS(ROW(),$S$1))&lt;&gt;"",INDIRECT(ADDRESS(ROW(),$S$1))*VLOOKUP(INDIRECT(ADDRESS(ROW(),$I$1)),リスト!$A:$B,2,FALSE),""),"")</f>
        <v/>
      </c>
      <c r="U496" s="295"/>
      <c r="V496" s="296" t="str">
        <f t="shared" ca="1" si="146"/>
        <v/>
      </c>
      <c r="W496" s="295"/>
      <c r="X496" s="295"/>
      <c r="Y496" s="297" t="str">
        <f t="shared" ca="1" si="147"/>
        <v/>
      </c>
      <c r="Z496" s="293"/>
      <c r="AA496" s="298" t="str">
        <f t="shared" ca="1" si="148"/>
        <v/>
      </c>
      <c r="AB496" s="293"/>
      <c r="AC496" s="298" t="str">
        <f t="shared" ca="1" si="149"/>
        <v/>
      </c>
      <c r="AD496" s="293"/>
      <c r="AE496" s="298" t="str">
        <f t="shared" ca="1" si="150"/>
        <v/>
      </c>
      <c r="AF496" s="293"/>
      <c r="AG496" s="293"/>
      <c r="AH496" s="298" t="str">
        <f t="shared" ca="1" si="151"/>
        <v/>
      </c>
      <c r="AI496" s="293"/>
      <c r="AJ496" s="298" t="str">
        <f t="shared" ca="1" si="152"/>
        <v/>
      </c>
      <c r="AK496" s="298" t="str">
        <f t="shared" ca="1" si="141"/>
        <v/>
      </c>
      <c r="AL496" s="293"/>
      <c r="AM496" s="298" t="str">
        <f t="shared" ca="1" si="153"/>
        <v/>
      </c>
      <c r="AN496" s="293"/>
      <c r="AO496" s="298" t="str">
        <f t="shared" ca="1" si="159"/>
        <v/>
      </c>
      <c r="AP496" s="293"/>
      <c r="AQ496" s="298" t="str">
        <f t="shared" ca="1" si="154"/>
        <v/>
      </c>
      <c r="AR496" s="293"/>
      <c r="AS496" s="298" t="str">
        <f t="shared" ca="1" si="155"/>
        <v/>
      </c>
      <c r="AT496" s="293"/>
      <c r="AU496" s="298" t="str">
        <f t="shared" ca="1" si="156"/>
        <v/>
      </c>
      <c r="AV496" s="293"/>
      <c r="AW496" s="298" t="str">
        <f t="shared" ca="1" si="157"/>
        <v/>
      </c>
      <c r="AX496" s="293"/>
      <c r="AY496" s="299"/>
      <c r="AZ496" s="299" t="s">
        <v>5241</v>
      </c>
      <c r="BA496" s="299"/>
      <c r="BB496" s="299"/>
      <c r="BC496" s="299"/>
      <c r="BD496" s="299"/>
      <c r="BE496" s="299"/>
      <c r="BF496" s="299"/>
      <c r="BG496" s="299"/>
      <c r="BH496" s="300"/>
      <c r="BI496" s="301" t="str">
        <f t="shared" si="158"/>
        <v>-48200</v>
      </c>
      <c r="BJ496" s="301" t="e">
        <f ca="1">VLOOKUP(A496,資産数量・単位記入シート!$A$3:$AD$1000,30,)</f>
        <v>#N/A</v>
      </c>
      <c r="BK496" s="301">
        <f ca="1">SUMIF(公営の設計監督費!$A$2:$B$1956,工事情報入力シート!BI496,公営の設計監督費!$B$2:$B$1956)</f>
        <v>0</v>
      </c>
    </row>
    <row r="497" spans="1:63" ht="20.25" customHeight="1">
      <c r="A497" s="288" t="str">
        <f t="shared" ca="1" si="140"/>
        <v>----------</v>
      </c>
      <c r="B497" s="289" t="str">
        <f t="shared" ca="1" si="142"/>
        <v/>
      </c>
      <c r="C497" s="290"/>
      <c r="D497" s="291"/>
      <c r="E497" s="292">
        <v>48300</v>
      </c>
      <c r="F497" s="293"/>
      <c r="G497" s="293"/>
      <c r="H497" s="293"/>
      <c r="I497" s="294"/>
      <c r="J497" s="294"/>
      <c r="K497" s="294"/>
      <c r="L497" s="295"/>
      <c r="M497" s="296" t="str">
        <f t="shared" ca="1" si="143"/>
        <v/>
      </c>
      <c r="N497" s="296" t="str">
        <f ca="1">IFERROR(IF(INDIRECT(ADDRESS(ROW(),$M$1))&lt;&gt;"",INDIRECT(ADDRESS(ROW(),$M$1))*VLOOKUP(INDIRECT(ADDRESS(ROW(),$I$1)),リスト!$A:$B,2,FALSE),""),"")</f>
        <v/>
      </c>
      <c r="O497" s="295"/>
      <c r="P497" s="296" t="str">
        <f t="shared" ca="1" si="144"/>
        <v/>
      </c>
      <c r="Q497" s="294"/>
      <c r="R497" s="295"/>
      <c r="S497" s="296" t="str">
        <f t="shared" ca="1" si="145"/>
        <v/>
      </c>
      <c r="T497" s="296" t="str">
        <f ca="1">IFERROR(IF(INDIRECT(ADDRESS(ROW(),$S$1))&lt;&gt;"",INDIRECT(ADDRESS(ROW(),$S$1))*VLOOKUP(INDIRECT(ADDRESS(ROW(),$I$1)),リスト!$A:$B,2,FALSE),""),"")</f>
        <v/>
      </c>
      <c r="U497" s="295"/>
      <c r="V497" s="296" t="str">
        <f t="shared" ca="1" si="146"/>
        <v/>
      </c>
      <c r="W497" s="295"/>
      <c r="X497" s="295"/>
      <c r="Y497" s="297" t="str">
        <f t="shared" ca="1" si="147"/>
        <v/>
      </c>
      <c r="Z497" s="293"/>
      <c r="AA497" s="298" t="str">
        <f t="shared" ca="1" si="148"/>
        <v/>
      </c>
      <c r="AB497" s="293"/>
      <c r="AC497" s="298" t="str">
        <f t="shared" ca="1" si="149"/>
        <v/>
      </c>
      <c r="AD497" s="293"/>
      <c r="AE497" s="298" t="str">
        <f t="shared" ca="1" si="150"/>
        <v/>
      </c>
      <c r="AF497" s="293"/>
      <c r="AG497" s="293"/>
      <c r="AH497" s="298" t="str">
        <f t="shared" ca="1" si="151"/>
        <v/>
      </c>
      <c r="AI497" s="293"/>
      <c r="AJ497" s="298" t="str">
        <f t="shared" ca="1" si="152"/>
        <v/>
      </c>
      <c r="AK497" s="298" t="str">
        <f t="shared" ca="1" si="141"/>
        <v/>
      </c>
      <c r="AL497" s="293"/>
      <c r="AM497" s="298" t="str">
        <f t="shared" ca="1" si="153"/>
        <v/>
      </c>
      <c r="AN497" s="293"/>
      <c r="AO497" s="298" t="str">
        <f t="shared" ca="1" si="159"/>
        <v/>
      </c>
      <c r="AP497" s="293"/>
      <c r="AQ497" s="298" t="str">
        <f t="shared" ca="1" si="154"/>
        <v/>
      </c>
      <c r="AR497" s="293"/>
      <c r="AS497" s="298" t="str">
        <f t="shared" ca="1" si="155"/>
        <v/>
      </c>
      <c r="AT497" s="293"/>
      <c r="AU497" s="298" t="str">
        <f t="shared" ca="1" si="156"/>
        <v/>
      </c>
      <c r="AV497" s="293"/>
      <c r="AW497" s="298" t="str">
        <f t="shared" ca="1" si="157"/>
        <v/>
      </c>
      <c r="AX497" s="293"/>
      <c r="AY497" s="299"/>
      <c r="AZ497" s="299" t="s">
        <v>5241</v>
      </c>
      <c r="BA497" s="299"/>
      <c r="BB497" s="299"/>
      <c r="BC497" s="299"/>
      <c r="BD497" s="299"/>
      <c r="BE497" s="299"/>
      <c r="BF497" s="299"/>
      <c r="BG497" s="299"/>
      <c r="BH497" s="300"/>
      <c r="BI497" s="301" t="str">
        <f t="shared" si="158"/>
        <v>-48300</v>
      </c>
      <c r="BJ497" s="301" t="e">
        <f ca="1">VLOOKUP(A497,資産数量・単位記入シート!$A$3:$AD$1000,30,)</f>
        <v>#N/A</v>
      </c>
      <c r="BK497" s="301">
        <f ca="1">SUMIF(公営の設計監督費!$A$2:$B$1956,工事情報入力シート!BI497,公営の設計監督費!$B$2:$B$1956)</f>
        <v>0</v>
      </c>
    </row>
    <row r="498" spans="1:63" ht="20.25" customHeight="1">
      <c r="A498" s="288" t="str">
        <f t="shared" ca="1" si="140"/>
        <v>----------</v>
      </c>
      <c r="B498" s="289" t="str">
        <f t="shared" ca="1" si="142"/>
        <v/>
      </c>
      <c r="C498" s="290"/>
      <c r="D498" s="291"/>
      <c r="E498" s="292">
        <v>48400</v>
      </c>
      <c r="F498" s="293"/>
      <c r="G498" s="293"/>
      <c r="H498" s="293"/>
      <c r="I498" s="294"/>
      <c r="J498" s="294"/>
      <c r="K498" s="294"/>
      <c r="L498" s="295"/>
      <c r="M498" s="296" t="str">
        <f t="shared" ca="1" si="143"/>
        <v/>
      </c>
      <c r="N498" s="296" t="str">
        <f ca="1">IFERROR(IF(INDIRECT(ADDRESS(ROW(),$M$1))&lt;&gt;"",INDIRECT(ADDRESS(ROW(),$M$1))*VLOOKUP(INDIRECT(ADDRESS(ROW(),$I$1)),リスト!$A:$B,2,FALSE),""),"")</f>
        <v/>
      </c>
      <c r="O498" s="295"/>
      <c r="P498" s="296" t="str">
        <f t="shared" ca="1" si="144"/>
        <v/>
      </c>
      <c r="Q498" s="294"/>
      <c r="R498" s="295"/>
      <c r="S498" s="296" t="str">
        <f t="shared" ca="1" si="145"/>
        <v/>
      </c>
      <c r="T498" s="296" t="str">
        <f ca="1">IFERROR(IF(INDIRECT(ADDRESS(ROW(),$S$1))&lt;&gt;"",INDIRECT(ADDRESS(ROW(),$S$1))*VLOOKUP(INDIRECT(ADDRESS(ROW(),$I$1)),リスト!$A:$B,2,FALSE),""),"")</f>
        <v/>
      </c>
      <c r="U498" s="295"/>
      <c r="V498" s="296" t="str">
        <f t="shared" ca="1" si="146"/>
        <v/>
      </c>
      <c r="W498" s="295"/>
      <c r="X498" s="295"/>
      <c r="Y498" s="297" t="str">
        <f t="shared" ca="1" si="147"/>
        <v/>
      </c>
      <c r="Z498" s="293"/>
      <c r="AA498" s="298" t="str">
        <f t="shared" ca="1" si="148"/>
        <v/>
      </c>
      <c r="AB498" s="293"/>
      <c r="AC498" s="298" t="str">
        <f t="shared" ca="1" si="149"/>
        <v/>
      </c>
      <c r="AD498" s="293"/>
      <c r="AE498" s="298" t="str">
        <f t="shared" ca="1" si="150"/>
        <v/>
      </c>
      <c r="AF498" s="293"/>
      <c r="AG498" s="293"/>
      <c r="AH498" s="298" t="str">
        <f t="shared" ca="1" si="151"/>
        <v/>
      </c>
      <c r="AI498" s="293"/>
      <c r="AJ498" s="298" t="str">
        <f t="shared" ca="1" si="152"/>
        <v/>
      </c>
      <c r="AK498" s="298" t="str">
        <f t="shared" ca="1" si="141"/>
        <v/>
      </c>
      <c r="AL498" s="293"/>
      <c r="AM498" s="298" t="str">
        <f t="shared" ca="1" si="153"/>
        <v/>
      </c>
      <c r="AN498" s="293"/>
      <c r="AO498" s="298" t="str">
        <f t="shared" ca="1" si="159"/>
        <v/>
      </c>
      <c r="AP498" s="293"/>
      <c r="AQ498" s="298" t="str">
        <f t="shared" ca="1" si="154"/>
        <v/>
      </c>
      <c r="AR498" s="293"/>
      <c r="AS498" s="298" t="str">
        <f t="shared" ca="1" si="155"/>
        <v/>
      </c>
      <c r="AT498" s="293"/>
      <c r="AU498" s="298" t="str">
        <f t="shared" ca="1" si="156"/>
        <v/>
      </c>
      <c r="AV498" s="293"/>
      <c r="AW498" s="298" t="str">
        <f t="shared" ca="1" si="157"/>
        <v/>
      </c>
      <c r="AX498" s="293"/>
      <c r="AY498" s="299"/>
      <c r="AZ498" s="299" t="s">
        <v>5241</v>
      </c>
      <c r="BA498" s="299"/>
      <c r="BB498" s="299"/>
      <c r="BC498" s="299"/>
      <c r="BD498" s="299"/>
      <c r="BE498" s="299"/>
      <c r="BF498" s="299"/>
      <c r="BG498" s="299"/>
      <c r="BH498" s="300"/>
      <c r="BI498" s="301" t="str">
        <f t="shared" si="158"/>
        <v>-48400</v>
      </c>
      <c r="BJ498" s="301" t="e">
        <f ca="1">VLOOKUP(A498,資産数量・単位記入シート!$A$3:$AD$1000,30,)</f>
        <v>#N/A</v>
      </c>
      <c r="BK498" s="301">
        <f ca="1">SUMIF(公営の設計監督費!$A$2:$B$1956,工事情報入力シート!BI498,公営の設計監督費!$B$2:$B$1956)</f>
        <v>0</v>
      </c>
    </row>
    <row r="499" spans="1:63" ht="20.25" customHeight="1">
      <c r="A499" s="288" t="str">
        <f t="shared" ca="1" si="140"/>
        <v>----------</v>
      </c>
      <c r="B499" s="289" t="str">
        <f t="shared" ca="1" si="142"/>
        <v/>
      </c>
      <c r="C499" s="290"/>
      <c r="D499" s="291"/>
      <c r="E499" s="292">
        <v>48500</v>
      </c>
      <c r="F499" s="293"/>
      <c r="G499" s="293"/>
      <c r="H499" s="293"/>
      <c r="I499" s="294"/>
      <c r="J499" s="294"/>
      <c r="K499" s="294"/>
      <c r="L499" s="295"/>
      <c r="M499" s="296" t="str">
        <f t="shared" ca="1" si="143"/>
        <v/>
      </c>
      <c r="N499" s="296" t="str">
        <f ca="1">IFERROR(IF(INDIRECT(ADDRESS(ROW(),$M$1))&lt;&gt;"",INDIRECT(ADDRESS(ROW(),$M$1))*VLOOKUP(INDIRECT(ADDRESS(ROW(),$I$1)),リスト!$A:$B,2,FALSE),""),"")</f>
        <v/>
      </c>
      <c r="O499" s="295"/>
      <c r="P499" s="296" t="str">
        <f t="shared" ca="1" si="144"/>
        <v/>
      </c>
      <c r="Q499" s="294"/>
      <c r="R499" s="295"/>
      <c r="S499" s="296" t="str">
        <f t="shared" ca="1" si="145"/>
        <v/>
      </c>
      <c r="T499" s="296" t="str">
        <f ca="1">IFERROR(IF(INDIRECT(ADDRESS(ROW(),$S$1))&lt;&gt;"",INDIRECT(ADDRESS(ROW(),$S$1))*VLOOKUP(INDIRECT(ADDRESS(ROW(),$I$1)),リスト!$A:$B,2,FALSE),""),"")</f>
        <v/>
      </c>
      <c r="U499" s="295"/>
      <c r="V499" s="296" t="str">
        <f t="shared" ca="1" si="146"/>
        <v/>
      </c>
      <c r="W499" s="295"/>
      <c r="X499" s="295"/>
      <c r="Y499" s="297" t="str">
        <f t="shared" ca="1" si="147"/>
        <v/>
      </c>
      <c r="Z499" s="293"/>
      <c r="AA499" s="298" t="str">
        <f t="shared" ca="1" si="148"/>
        <v/>
      </c>
      <c r="AB499" s="293"/>
      <c r="AC499" s="298" t="str">
        <f t="shared" ca="1" si="149"/>
        <v/>
      </c>
      <c r="AD499" s="293"/>
      <c r="AE499" s="298" t="str">
        <f t="shared" ca="1" si="150"/>
        <v/>
      </c>
      <c r="AF499" s="293"/>
      <c r="AG499" s="293"/>
      <c r="AH499" s="298" t="str">
        <f t="shared" ca="1" si="151"/>
        <v/>
      </c>
      <c r="AI499" s="293"/>
      <c r="AJ499" s="298" t="str">
        <f t="shared" ca="1" si="152"/>
        <v/>
      </c>
      <c r="AK499" s="298" t="str">
        <f t="shared" ca="1" si="141"/>
        <v/>
      </c>
      <c r="AL499" s="293"/>
      <c r="AM499" s="298" t="str">
        <f t="shared" ca="1" si="153"/>
        <v/>
      </c>
      <c r="AN499" s="293"/>
      <c r="AO499" s="298" t="str">
        <f t="shared" ca="1" si="159"/>
        <v/>
      </c>
      <c r="AP499" s="293"/>
      <c r="AQ499" s="298" t="str">
        <f t="shared" ca="1" si="154"/>
        <v/>
      </c>
      <c r="AR499" s="293"/>
      <c r="AS499" s="298" t="str">
        <f t="shared" ca="1" si="155"/>
        <v/>
      </c>
      <c r="AT499" s="293"/>
      <c r="AU499" s="298" t="str">
        <f t="shared" ca="1" si="156"/>
        <v/>
      </c>
      <c r="AV499" s="293"/>
      <c r="AW499" s="298" t="str">
        <f t="shared" ca="1" si="157"/>
        <v/>
      </c>
      <c r="AX499" s="293"/>
      <c r="AY499" s="299"/>
      <c r="AZ499" s="299" t="s">
        <v>5241</v>
      </c>
      <c r="BA499" s="299"/>
      <c r="BB499" s="299"/>
      <c r="BC499" s="299"/>
      <c r="BD499" s="299"/>
      <c r="BE499" s="299"/>
      <c r="BF499" s="299"/>
      <c r="BG499" s="299"/>
      <c r="BH499" s="300"/>
      <c r="BI499" s="301" t="str">
        <f t="shared" si="158"/>
        <v>-48500</v>
      </c>
      <c r="BJ499" s="301" t="e">
        <f ca="1">VLOOKUP(A499,資産数量・単位記入シート!$A$3:$AD$1000,30,)</f>
        <v>#N/A</v>
      </c>
      <c r="BK499" s="301">
        <f ca="1">SUMIF(公営の設計監督費!$A$2:$B$1956,工事情報入力シート!BI499,公営の設計監督費!$B$2:$B$1956)</f>
        <v>0</v>
      </c>
    </row>
    <row r="500" spans="1:63" ht="20.25" customHeight="1">
      <c r="A500" s="288" t="str">
        <f t="shared" ca="1" si="140"/>
        <v>----------</v>
      </c>
      <c r="B500" s="289" t="str">
        <f t="shared" ca="1" si="142"/>
        <v/>
      </c>
      <c r="C500" s="290"/>
      <c r="D500" s="291"/>
      <c r="E500" s="292">
        <v>48600</v>
      </c>
      <c r="F500" s="293"/>
      <c r="G500" s="293"/>
      <c r="H500" s="293"/>
      <c r="I500" s="294"/>
      <c r="J500" s="294"/>
      <c r="K500" s="294"/>
      <c r="L500" s="295"/>
      <c r="M500" s="296" t="str">
        <f t="shared" ca="1" si="143"/>
        <v/>
      </c>
      <c r="N500" s="296" t="str">
        <f ca="1">IFERROR(IF(INDIRECT(ADDRESS(ROW(),$M$1))&lt;&gt;"",INDIRECT(ADDRESS(ROW(),$M$1))*VLOOKUP(INDIRECT(ADDRESS(ROW(),$I$1)),リスト!$A:$B,2,FALSE),""),"")</f>
        <v/>
      </c>
      <c r="O500" s="295"/>
      <c r="P500" s="296" t="str">
        <f t="shared" ca="1" si="144"/>
        <v/>
      </c>
      <c r="Q500" s="294"/>
      <c r="R500" s="295"/>
      <c r="S500" s="296" t="str">
        <f t="shared" ca="1" si="145"/>
        <v/>
      </c>
      <c r="T500" s="296" t="str">
        <f ca="1">IFERROR(IF(INDIRECT(ADDRESS(ROW(),$S$1))&lt;&gt;"",INDIRECT(ADDRESS(ROW(),$S$1))*VLOOKUP(INDIRECT(ADDRESS(ROW(),$I$1)),リスト!$A:$B,2,FALSE),""),"")</f>
        <v/>
      </c>
      <c r="U500" s="295"/>
      <c r="V500" s="296" t="str">
        <f t="shared" ca="1" si="146"/>
        <v/>
      </c>
      <c r="W500" s="295"/>
      <c r="X500" s="295"/>
      <c r="Y500" s="297" t="str">
        <f t="shared" ca="1" si="147"/>
        <v/>
      </c>
      <c r="Z500" s="293"/>
      <c r="AA500" s="298" t="str">
        <f t="shared" ca="1" si="148"/>
        <v/>
      </c>
      <c r="AB500" s="293"/>
      <c r="AC500" s="298" t="str">
        <f t="shared" ca="1" si="149"/>
        <v/>
      </c>
      <c r="AD500" s="293"/>
      <c r="AE500" s="298" t="str">
        <f t="shared" ca="1" si="150"/>
        <v/>
      </c>
      <c r="AF500" s="293"/>
      <c r="AG500" s="293"/>
      <c r="AH500" s="298" t="str">
        <f t="shared" ca="1" si="151"/>
        <v/>
      </c>
      <c r="AI500" s="293"/>
      <c r="AJ500" s="298" t="str">
        <f t="shared" ca="1" si="152"/>
        <v/>
      </c>
      <c r="AK500" s="298" t="str">
        <f t="shared" ca="1" si="141"/>
        <v/>
      </c>
      <c r="AL500" s="293"/>
      <c r="AM500" s="298" t="str">
        <f t="shared" ca="1" si="153"/>
        <v/>
      </c>
      <c r="AN500" s="293"/>
      <c r="AO500" s="298" t="str">
        <f t="shared" ca="1" si="159"/>
        <v/>
      </c>
      <c r="AP500" s="293"/>
      <c r="AQ500" s="298" t="str">
        <f t="shared" ca="1" si="154"/>
        <v/>
      </c>
      <c r="AR500" s="293"/>
      <c r="AS500" s="298" t="str">
        <f t="shared" ca="1" si="155"/>
        <v/>
      </c>
      <c r="AT500" s="293"/>
      <c r="AU500" s="298" t="str">
        <f t="shared" ca="1" si="156"/>
        <v/>
      </c>
      <c r="AV500" s="293"/>
      <c r="AW500" s="298" t="str">
        <f t="shared" ca="1" si="157"/>
        <v/>
      </c>
      <c r="AX500" s="293"/>
      <c r="AY500" s="299"/>
      <c r="AZ500" s="299" t="s">
        <v>5241</v>
      </c>
      <c r="BA500" s="299"/>
      <c r="BB500" s="299"/>
      <c r="BC500" s="299"/>
      <c r="BD500" s="299"/>
      <c r="BE500" s="299"/>
      <c r="BF500" s="299"/>
      <c r="BG500" s="299"/>
      <c r="BH500" s="300"/>
      <c r="BI500" s="301" t="str">
        <f t="shared" si="158"/>
        <v>-48600</v>
      </c>
      <c r="BJ500" s="301" t="e">
        <f ca="1">VLOOKUP(A500,資産数量・単位記入シート!$A$3:$AD$1000,30,)</f>
        <v>#N/A</v>
      </c>
      <c r="BK500" s="301">
        <f ca="1">SUMIF(公営の設計監督費!$A$2:$B$1956,工事情報入力シート!BI500,公営の設計監督費!$B$2:$B$1956)</f>
        <v>0</v>
      </c>
    </row>
    <row r="501" spans="1:63" ht="20.25" customHeight="1">
      <c r="A501" s="288" t="str">
        <f t="shared" ca="1" si="140"/>
        <v>----------</v>
      </c>
      <c r="B501" s="289" t="str">
        <f t="shared" ca="1" si="142"/>
        <v/>
      </c>
      <c r="C501" s="290"/>
      <c r="D501" s="291"/>
      <c r="E501" s="292">
        <v>48700</v>
      </c>
      <c r="F501" s="293"/>
      <c r="G501" s="293"/>
      <c r="H501" s="293"/>
      <c r="I501" s="294"/>
      <c r="J501" s="294"/>
      <c r="K501" s="294"/>
      <c r="L501" s="295"/>
      <c r="M501" s="296" t="str">
        <f t="shared" ca="1" si="143"/>
        <v/>
      </c>
      <c r="N501" s="296" t="str">
        <f ca="1">IFERROR(IF(INDIRECT(ADDRESS(ROW(),$M$1))&lt;&gt;"",INDIRECT(ADDRESS(ROW(),$M$1))*VLOOKUP(INDIRECT(ADDRESS(ROW(),$I$1)),リスト!$A:$B,2,FALSE),""),"")</f>
        <v/>
      </c>
      <c r="O501" s="295"/>
      <c r="P501" s="296" t="str">
        <f t="shared" ca="1" si="144"/>
        <v/>
      </c>
      <c r="Q501" s="294"/>
      <c r="R501" s="295"/>
      <c r="S501" s="296" t="str">
        <f t="shared" ca="1" si="145"/>
        <v/>
      </c>
      <c r="T501" s="296" t="str">
        <f ca="1">IFERROR(IF(INDIRECT(ADDRESS(ROW(),$S$1))&lt;&gt;"",INDIRECT(ADDRESS(ROW(),$S$1))*VLOOKUP(INDIRECT(ADDRESS(ROW(),$I$1)),リスト!$A:$B,2,FALSE),""),"")</f>
        <v/>
      </c>
      <c r="U501" s="295"/>
      <c r="V501" s="296" t="str">
        <f t="shared" ca="1" si="146"/>
        <v/>
      </c>
      <c r="W501" s="295"/>
      <c r="X501" s="295"/>
      <c r="Y501" s="297" t="str">
        <f t="shared" ca="1" si="147"/>
        <v/>
      </c>
      <c r="Z501" s="293"/>
      <c r="AA501" s="298" t="str">
        <f t="shared" ca="1" si="148"/>
        <v/>
      </c>
      <c r="AB501" s="293"/>
      <c r="AC501" s="298" t="str">
        <f t="shared" ca="1" si="149"/>
        <v/>
      </c>
      <c r="AD501" s="293"/>
      <c r="AE501" s="298" t="str">
        <f t="shared" ca="1" si="150"/>
        <v/>
      </c>
      <c r="AF501" s="293"/>
      <c r="AG501" s="293"/>
      <c r="AH501" s="298" t="str">
        <f t="shared" ca="1" si="151"/>
        <v/>
      </c>
      <c r="AI501" s="293"/>
      <c r="AJ501" s="298" t="str">
        <f t="shared" ca="1" si="152"/>
        <v/>
      </c>
      <c r="AK501" s="298" t="str">
        <f t="shared" ca="1" si="141"/>
        <v/>
      </c>
      <c r="AL501" s="293"/>
      <c r="AM501" s="298" t="str">
        <f t="shared" ca="1" si="153"/>
        <v/>
      </c>
      <c r="AN501" s="293"/>
      <c r="AO501" s="298" t="str">
        <f t="shared" ca="1" si="159"/>
        <v/>
      </c>
      <c r="AP501" s="293"/>
      <c r="AQ501" s="298" t="str">
        <f t="shared" ca="1" si="154"/>
        <v/>
      </c>
      <c r="AR501" s="293"/>
      <c r="AS501" s="298" t="str">
        <f t="shared" ca="1" si="155"/>
        <v/>
      </c>
      <c r="AT501" s="293"/>
      <c r="AU501" s="298" t="str">
        <f t="shared" ca="1" si="156"/>
        <v/>
      </c>
      <c r="AV501" s="293"/>
      <c r="AW501" s="298" t="str">
        <f t="shared" ca="1" si="157"/>
        <v/>
      </c>
      <c r="AX501" s="293"/>
      <c r="AY501" s="299"/>
      <c r="AZ501" s="299" t="s">
        <v>5241</v>
      </c>
      <c r="BA501" s="299"/>
      <c r="BB501" s="299"/>
      <c r="BC501" s="299"/>
      <c r="BD501" s="299"/>
      <c r="BE501" s="299"/>
      <c r="BF501" s="299"/>
      <c r="BG501" s="299"/>
      <c r="BH501" s="300"/>
      <c r="BI501" s="301" t="str">
        <f t="shared" si="158"/>
        <v>-48700</v>
      </c>
      <c r="BJ501" s="301" t="e">
        <f ca="1">VLOOKUP(A501,資産数量・単位記入シート!$A$3:$AD$1000,30,)</f>
        <v>#N/A</v>
      </c>
      <c r="BK501" s="301">
        <f ca="1">SUMIF(公営の設計監督費!$A$2:$B$1956,工事情報入力シート!BI501,公営の設計監督費!$B$2:$B$1956)</f>
        <v>0</v>
      </c>
    </row>
    <row r="502" spans="1:63" ht="20.25" customHeight="1">
      <c r="A502" s="288" t="str">
        <f t="shared" ca="1" si="140"/>
        <v>----------</v>
      </c>
      <c r="B502" s="289" t="str">
        <f t="shared" ca="1" si="142"/>
        <v/>
      </c>
      <c r="C502" s="290"/>
      <c r="D502" s="291"/>
      <c r="E502" s="292">
        <v>48800</v>
      </c>
      <c r="F502" s="293"/>
      <c r="G502" s="293"/>
      <c r="H502" s="293"/>
      <c r="I502" s="294"/>
      <c r="J502" s="294"/>
      <c r="K502" s="294"/>
      <c r="L502" s="295"/>
      <c r="M502" s="296" t="str">
        <f t="shared" ca="1" si="143"/>
        <v/>
      </c>
      <c r="N502" s="296" t="str">
        <f ca="1">IFERROR(IF(INDIRECT(ADDRESS(ROW(),$M$1))&lt;&gt;"",INDIRECT(ADDRESS(ROW(),$M$1))*VLOOKUP(INDIRECT(ADDRESS(ROW(),$I$1)),リスト!$A:$B,2,FALSE),""),"")</f>
        <v/>
      </c>
      <c r="O502" s="295"/>
      <c r="P502" s="296" t="str">
        <f t="shared" ca="1" si="144"/>
        <v/>
      </c>
      <c r="Q502" s="294"/>
      <c r="R502" s="295"/>
      <c r="S502" s="296" t="str">
        <f t="shared" ca="1" si="145"/>
        <v/>
      </c>
      <c r="T502" s="296" t="str">
        <f ca="1">IFERROR(IF(INDIRECT(ADDRESS(ROW(),$S$1))&lt;&gt;"",INDIRECT(ADDRESS(ROW(),$S$1))*VLOOKUP(INDIRECT(ADDRESS(ROW(),$I$1)),リスト!$A:$B,2,FALSE),""),"")</f>
        <v/>
      </c>
      <c r="U502" s="295"/>
      <c r="V502" s="296" t="str">
        <f t="shared" ca="1" si="146"/>
        <v/>
      </c>
      <c r="W502" s="295"/>
      <c r="X502" s="295"/>
      <c r="Y502" s="297" t="str">
        <f t="shared" ca="1" si="147"/>
        <v/>
      </c>
      <c r="Z502" s="293"/>
      <c r="AA502" s="298" t="str">
        <f t="shared" ca="1" si="148"/>
        <v/>
      </c>
      <c r="AB502" s="293"/>
      <c r="AC502" s="298" t="str">
        <f t="shared" ca="1" si="149"/>
        <v/>
      </c>
      <c r="AD502" s="293"/>
      <c r="AE502" s="298" t="str">
        <f t="shared" ca="1" si="150"/>
        <v/>
      </c>
      <c r="AF502" s="293"/>
      <c r="AG502" s="293"/>
      <c r="AH502" s="298" t="str">
        <f t="shared" ca="1" si="151"/>
        <v/>
      </c>
      <c r="AI502" s="293"/>
      <c r="AJ502" s="298" t="str">
        <f t="shared" ca="1" si="152"/>
        <v/>
      </c>
      <c r="AK502" s="298" t="str">
        <f t="shared" ca="1" si="141"/>
        <v/>
      </c>
      <c r="AL502" s="293"/>
      <c r="AM502" s="298" t="str">
        <f t="shared" ca="1" si="153"/>
        <v/>
      </c>
      <c r="AN502" s="293"/>
      <c r="AO502" s="298" t="str">
        <f t="shared" ca="1" si="159"/>
        <v/>
      </c>
      <c r="AP502" s="293"/>
      <c r="AQ502" s="298" t="str">
        <f t="shared" ca="1" si="154"/>
        <v/>
      </c>
      <c r="AR502" s="293"/>
      <c r="AS502" s="298" t="str">
        <f t="shared" ca="1" si="155"/>
        <v/>
      </c>
      <c r="AT502" s="293"/>
      <c r="AU502" s="298" t="str">
        <f t="shared" ca="1" si="156"/>
        <v/>
      </c>
      <c r="AV502" s="293"/>
      <c r="AW502" s="298" t="str">
        <f t="shared" ca="1" si="157"/>
        <v/>
      </c>
      <c r="AX502" s="293"/>
      <c r="AY502" s="299"/>
      <c r="AZ502" s="299" t="s">
        <v>5241</v>
      </c>
      <c r="BA502" s="299"/>
      <c r="BB502" s="299"/>
      <c r="BC502" s="299"/>
      <c r="BD502" s="299"/>
      <c r="BE502" s="299"/>
      <c r="BF502" s="299"/>
      <c r="BG502" s="299"/>
      <c r="BH502" s="300"/>
      <c r="BI502" s="301" t="str">
        <f t="shared" si="158"/>
        <v>-48800</v>
      </c>
      <c r="BJ502" s="301" t="e">
        <f ca="1">VLOOKUP(A502,資産数量・単位記入シート!$A$3:$AD$1000,30,)</f>
        <v>#N/A</v>
      </c>
      <c r="BK502" s="301">
        <f ca="1">SUMIF(公営の設計監督費!$A$2:$B$1956,工事情報入力シート!BI502,公営の設計監督費!$B$2:$B$1956)</f>
        <v>0</v>
      </c>
    </row>
    <row r="503" spans="1:63" ht="20.25" customHeight="1">
      <c r="A503" s="288" t="str">
        <f t="shared" ca="1" si="140"/>
        <v>----------</v>
      </c>
      <c r="B503" s="289" t="str">
        <f t="shared" ca="1" si="142"/>
        <v/>
      </c>
      <c r="C503" s="290"/>
      <c r="D503" s="291"/>
      <c r="E503" s="292">
        <v>48900</v>
      </c>
      <c r="F503" s="293"/>
      <c r="G503" s="293"/>
      <c r="H503" s="293"/>
      <c r="I503" s="294"/>
      <c r="J503" s="294"/>
      <c r="K503" s="294"/>
      <c r="L503" s="295"/>
      <c r="M503" s="296" t="str">
        <f t="shared" ca="1" si="143"/>
        <v/>
      </c>
      <c r="N503" s="296" t="str">
        <f ca="1">IFERROR(IF(INDIRECT(ADDRESS(ROW(),$M$1))&lt;&gt;"",INDIRECT(ADDRESS(ROW(),$M$1))*VLOOKUP(INDIRECT(ADDRESS(ROW(),$I$1)),リスト!$A:$B,2,FALSE),""),"")</f>
        <v/>
      </c>
      <c r="O503" s="295"/>
      <c r="P503" s="296" t="str">
        <f t="shared" ca="1" si="144"/>
        <v/>
      </c>
      <c r="Q503" s="294"/>
      <c r="R503" s="295"/>
      <c r="S503" s="296" t="str">
        <f t="shared" ca="1" si="145"/>
        <v/>
      </c>
      <c r="T503" s="296" t="str">
        <f ca="1">IFERROR(IF(INDIRECT(ADDRESS(ROW(),$S$1))&lt;&gt;"",INDIRECT(ADDRESS(ROW(),$S$1))*VLOOKUP(INDIRECT(ADDRESS(ROW(),$I$1)),リスト!$A:$B,2,FALSE),""),"")</f>
        <v/>
      </c>
      <c r="U503" s="295"/>
      <c r="V503" s="296" t="str">
        <f t="shared" ca="1" si="146"/>
        <v/>
      </c>
      <c r="W503" s="295"/>
      <c r="X503" s="295"/>
      <c r="Y503" s="297" t="str">
        <f t="shared" ca="1" si="147"/>
        <v/>
      </c>
      <c r="Z503" s="293"/>
      <c r="AA503" s="298" t="str">
        <f t="shared" ca="1" si="148"/>
        <v/>
      </c>
      <c r="AB503" s="293"/>
      <c r="AC503" s="298" t="str">
        <f t="shared" ca="1" si="149"/>
        <v/>
      </c>
      <c r="AD503" s="293"/>
      <c r="AE503" s="298" t="str">
        <f t="shared" ca="1" si="150"/>
        <v/>
      </c>
      <c r="AF503" s="293"/>
      <c r="AG503" s="293"/>
      <c r="AH503" s="298" t="str">
        <f t="shared" ca="1" si="151"/>
        <v/>
      </c>
      <c r="AI503" s="293"/>
      <c r="AJ503" s="298" t="str">
        <f t="shared" ca="1" si="152"/>
        <v/>
      </c>
      <c r="AK503" s="298" t="str">
        <f t="shared" ca="1" si="141"/>
        <v/>
      </c>
      <c r="AL503" s="293"/>
      <c r="AM503" s="298" t="str">
        <f t="shared" ca="1" si="153"/>
        <v/>
      </c>
      <c r="AN503" s="293"/>
      <c r="AO503" s="298" t="str">
        <f t="shared" ca="1" si="159"/>
        <v/>
      </c>
      <c r="AP503" s="293"/>
      <c r="AQ503" s="298" t="str">
        <f t="shared" ca="1" si="154"/>
        <v/>
      </c>
      <c r="AR503" s="293"/>
      <c r="AS503" s="298" t="str">
        <f t="shared" ca="1" si="155"/>
        <v/>
      </c>
      <c r="AT503" s="293"/>
      <c r="AU503" s="298" t="str">
        <f t="shared" ca="1" si="156"/>
        <v/>
      </c>
      <c r="AV503" s="293"/>
      <c r="AW503" s="298" t="str">
        <f t="shared" ca="1" si="157"/>
        <v/>
      </c>
      <c r="AX503" s="293"/>
      <c r="AY503" s="299"/>
      <c r="AZ503" s="299" t="s">
        <v>5241</v>
      </c>
      <c r="BA503" s="299"/>
      <c r="BB503" s="299"/>
      <c r="BC503" s="299"/>
      <c r="BD503" s="299"/>
      <c r="BE503" s="299"/>
      <c r="BF503" s="299"/>
      <c r="BG503" s="299"/>
      <c r="BH503" s="300"/>
      <c r="BI503" s="301" t="str">
        <f t="shared" si="158"/>
        <v>-48900</v>
      </c>
      <c r="BJ503" s="301" t="e">
        <f ca="1">VLOOKUP(A503,資産数量・単位記入シート!$A$3:$AD$1000,30,)</f>
        <v>#N/A</v>
      </c>
      <c r="BK503" s="301">
        <f ca="1">SUMIF(公営の設計監督費!$A$2:$B$1956,工事情報入力シート!BI503,公営の設計監督費!$B$2:$B$1956)</f>
        <v>0</v>
      </c>
    </row>
    <row r="504" spans="1:63" ht="20.25" customHeight="1">
      <c r="A504" s="288" t="str">
        <f t="shared" ca="1" si="140"/>
        <v>----------</v>
      </c>
      <c r="B504" s="289" t="str">
        <f t="shared" ca="1" si="142"/>
        <v/>
      </c>
      <c r="C504" s="290"/>
      <c r="D504" s="291"/>
      <c r="E504" s="292">
        <v>49000</v>
      </c>
      <c r="F504" s="293"/>
      <c r="G504" s="293"/>
      <c r="H504" s="293"/>
      <c r="I504" s="294"/>
      <c r="J504" s="294"/>
      <c r="K504" s="294"/>
      <c r="L504" s="295"/>
      <c r="M504" s="296" t="str">
        <f t="shared" ca="1" si="143"/>
        <v/>
      </c>
      <c r="N504" s="296" t="str">
        <f ca="1">IFERROR(IF(INDIRECT(ADDRESS(ROW(),$M$1))&lt;&gt;"",INDIRECT(ADDRESS(ROW(),$M$1))*VLOOKUP(INDIRECT(ADDRESS(ROW(),$I$1)),リスト!$A:$B,2,FALSE),""),"")</f>
        <v/>
      </c>
      <c r="O504" s="295"/>
      <c r="P504" s="296" t="str">
        <f t="shared" ca="1" si="144"/>
        <v/>
      </c>
      <c r="Q504" s="294"/>
      <c r="R504" s="295"/>
      <c r="S504" s="296" t="str">
        <f t="shared" ca="1" si="145"/>
        <v/>
      </c>
      <c r="T504" s="296" t="str">
        <f ca="1">IFERROR(IF(INDIRECT(ADDRESS(ROW(),$S$1))&lt;&gt;"",INDIRECT(ADDRESS(ROW(),$S$1))*VLOOKUP(INDIRECT(ADDRESS(ROW(),$I$1)),リスト!$A:$B,2,FALSE),""),"")</f>
        <v/>
      </c>
      <c r="U504" s="295"/>
      <c r="V504" s="296" t="str">
        <f t="shared" ca="1" si="146"/>
        <v/>
      </c>
      <c r="W504" s="295"/>
      <c r="X504" s="295"/>
      <c r="Y504" s="297" t="str">
        <f t="shared" ca="1" si="147"/>
        <v/>
      </c>
      <c r="Z504" s="293"/>
      <c r="AA504" s="298" t="str">
        <f t="shared" ca="1" si="148"/>
        <v/>
      </c>
      <c r="AB504" s="293"/>
      <c r="AC504" s="298" t="str">
        <f t="shared" ca="1" si="149"/>
        <v/>
      </c>
      <c r="AD504" s="293"/>
      <c r="AE504" s="298" t="str">
        <f t="shared" ca="1" si="150"/>
        <v/>
      </c>
      <c r="AF504" s="293"/>
      <c r="AG504" s="293"/>
      <c r="AH504" s="298" t="str">
        <f t="shared" ca="1" si="151"/>
        <v/>
      </c>
      <c r="AI504" s="293"/>
      <c r="AJ504" s="298" t="str">
        <f t="shared" ca="1" si="152"/>
        <v/>
      </c>
      <c r="AK504" s="298" t="str">
        <f t="shared" ca="1" si="141"/>
        <v/>
      </c>
      <c r="AL504" s="293"/>
      <c r="AM504" s="298" t="str">
        <f t="shared" ca="1" si="153"/>
        <v/>
      </c>
      <c r="AN504" s="293"/>
      <c r="AO504" s="298" t="str">
        <f t="shared" ca="1" si="159"/>
        <v/>
      </c>
      <c r="AP504" s="293"/>
      <c r="AQ504" s="298" t="str">
        <f t="shared" ca="1" si="154"/>
        <v/>
      </c>
      <c r="AR504" s="293"/>
      <c r="AS504" s="298" t="str">
        <f t="shared" ca="1" si="155"/>
        <v/>
      </c>
      <c r="AT504" s="293"/>
      <c r="AU504" s="298" t="str">
        <f t="shared" ca="1" si="156"/>
        <v/>
      </c>
      <c r="AV504" s="293"/>
      <c r="AW504" s="298" t="str">
        <f t="shared" ca="1" si="157"/>
        <v/>
      </c>
      <c r="AX504" s="293"/>
      <c r="AY504" s="299"/>
      <c r="AZ504" s="299" t="s">
        <v>5241</v>
      </c>
      <c r="BA504" s="299"/>
      <c r="BB504" s="299"/>
      <c r="BC504" s="299"/>
      <c r="BD504" s="299"/>
      <c r="BE504" s="299"/>
      <c r="BF504" s="299"/>
      <c r="BG504" s="299"/>
      <c r="BH504" s="300"/>
      <c r="BI504" s="301" t="str">
        <f t="shared" si="158"/>
        <v>-49000</v>
      </c>
      <c r="BJ504" s="301" t="e">
        <f ca="1">VLOOKUP(A504,資産数量・単位記入シート!$A$3:$AD$1000,30,)</f>
        <v>#N/A</v>
      </c>
      <c r="BK504" s="301">
        <f ca="1">SUMIF(公営の設計監督費!$A$2:$B$1956,工事情報入力シート!BI504,公営の設計監督費!$B$2:$B$1956)</f>
        <v>0</v>
      </c>
    </row>
    <row r="505" spans="1:63" ht="20.25" customHeight="1">
      <c r="A505" s="288" t="str">
        <f t="shared" ca="1" si="140"/>
        <v>----------</v>
      </c>
      <c r="B505" s="289" t="str">
        <f t="shared" ca="1" si="142"/>
        <v/>
      </c>
      <c r="C505" s="290"/>
      <c r="D505" s="291"/>
      <c r="E505" s="292">
        <v>49100</v>
      </c>
      <c r="F505" s="293"/>
      <c r="G505" s="293"/>
      <c r="H505" s="293"/>
      <c r="I505" s="294"/>
      <c r="J505" s="294"/>
      <c r="K505" s="294"/>
      <c r="L505" s="295"/>
      <c r="M505" s="296" t="str">
        <f t="shared" ca="1" si="143"/>
        <v/>
      </c>
      <c r="N505" s="296" t="str">
        <f ca="1">IFERROR(IF(INDIRECT(ADDRESS(ROW(),$M$1))&lt;&gt;"",INDIRECT(ADDRESS(ROW(),$M$1))*VLOOKUP(INDIRECT(ADDRESS(ROW(),$I$1)),リスト!$A:$B,2,FALSE),""),"")</f>
        <v/>
      </c>
      <c r="O505" s="295"/>
      <c r="P505" s="296" t="str">
        <f t="shared" ca="1" si="144"/>
        <v/>
      </c>
      <c r="Q505" s="294"/>
      <c r="R505" s="295"/>
      <c r="S505" s="296" t="str">
        <f t="shared" ca="1" si="145"/>
        <v/>
      </c>
      <c r="T505" s="296" t="str">
        <f ca="1">IFERROR(IF(INDIRECT(ADDRESS(ROW(),$S$1))&lt;&gt;"",INDIRECT(ADDRESS(ROW(),$S$1))*VLOOKUP(INDIRECT(ADDRESS(ROW(),$I$1)),リスト!$A:$B,2,FALSE),""),"")</f>
        <v/>
      </c>
      <c r="U505" s="295"/>
      <c r="V505" s="296" t="str">
        <f t="shared" ca="1" si="146"/>
        <v/>
      </c>
      <c r="W505" s="295"/>
      <c r="X505" s="295"/>
      <c r="Y505" s="297" t="str">
        <f t="shared" ca="1" si="147"/>
        <v/>
      </c>
      <c r="Z505" s="293"/>
      <c r="AA505" s="298" t="str">
        <f t="shared" ca="1" si="148"/>
        <v/>
      </c>
      <c r="AB505" s="293"/>
      <c r="AC505" s="298" t="str">
        <f t="shared" ca="1" si="149"/>
        <v/>
      </c>
      <c r="AD505" s="293"/>
      <c r="AE505" s="298" t="str">
        <f t="shared" ca="1" si="150"/>
        <v/>
      </c>
      <c r="AF505" s="293"/>
      <c r="AG505" s="293"/>
      <c r="AH505" s="298" t="str">
        <f t="shared" ca="1" si="151"/>
        <v/>
      </c>
      <c r="AI505" s="293"/>
      <c r="AJ505" s="298" t="str">
        <f t="shared" ca="1" si="152"/>
        <v/>
      </c>
      <c r="AK505" s="298" t="str">
        <f t="shared" ca="1" si="141"/>
        <v/>
      </c>
      <c r="AL505" s="293"/>
      <c r="AM505" s="298" t="str">
        <f t="shared" ca="1" si="153"/>
        <v/>
      </c>
      <c r="AN505" s="293"/>
      <c r="AO505" s="298" t="str">
        <f t="shared" ca="1" si="159"/>
        <v/>
      </c>
      <c r="AP505" s="293"/>
      <c r="AQ505" s="298" t="str">
        <f t="shared" ca="1" si="154"/>
        <v/>
      </c>
      <c r="AR505" s="293"/>
      <c r="AS505" s="298" t="str">
        <f t="shared" ca="1" si="155"/>
        <v/>
      </c>
      <c r="AT505" s="293"/>
      <c r="AU505" s="298" t="str">
        <f t="shared" ca="1" si="156"/>
        <v/>
      </c>
      <c r="AV505" s="293"/>
      <c r="AW505" s="298" t="str">
        <f t="shared" ca="1" si="157"/>
        <v/>
      </c>
      <c r="AX505" s="293"/>
      <c r="AY505" s="299"/>
      <c r="AZ505" s="299" t="s">
        <v>5241</v>
      </c>
      <c r="BA505" s="299"/>
      <c r="BB505" s="299"/>
      <c r="BC505" s="299"/>
      <c r="BD505" s="299"/>
      <c r="BE505" s="299"/>
      <c r="BF505" s="299"/>
      <c r="BG505" s="299"/>
      <c r="BH505" s="300"/>
      <c r="BI505" s="301" t="str">
        <f t="shared" si="158"/>
        <v>-49100</v>
      </c>
      <c r="BJ505" s="301" t="e">
        <f ca="1">VLOOKUP(A505,資産数量・単位記入シート!$A$3:$AD$1000,30,)</f>
        <v>#N/A</v>
      </c>
      <c r="BK505" s="301">
        <f ca="1">SUMIF(公営の設計監督費!$A$2:$B$1956,工事情報入力シート!BI505,公営の設計監督費!$B$2:$B$1956)</f>
        <v>0</v>
      </c>
    </row>
    <row r="506" spans="1:63" ht="20.25" customHeight="1">
      <c r="A506" s="288" t="str">
        <f t="shared" ca="1" si="140"/>
        <v>----------</v>
      </c>
      <c r="B506" s="289" t="str">
        <f t="shared" ca="1" si="142"/>
        <v/>
      </c>
      <c r="C506" s="290"/>
      <c r="D506" s="291"/>
      <c r="E506" s="292">
        <v>49200</v>
      </c>
      <c r="F506" s="293"/>
      <c r="G506" s="293"/>
      <c r="H506" s="293"/>
      <c r="I506" s="294"/>
      <c r="J506" s="294"/>
      <c r="K506" s="294"/>
      <c r="L506" s="295"/>
      <c r="M506" s="296" t="str">
        <f t="shared" ca="1" si="143"/>
        <v/>
      </c>
      <c r="N506" s="296" t="str">
        <f ca="1">IFERROR(IF(INDIRECT(ADDRESS(ROW(),$M$1))&lt;&gt;"",INDIRECT(ADDRESS(ROW(),$M$1))*VLOOKUP(INDIRECT(ADDRESS(ROW(),$I$1)),リスト!$A:$B,2,FALSE),""),"")</f>
        <v/>
      </c>
      <c r="O506" s="295"/>
      <c r="P506" s="296" t="str">
        <f t="shared" ca="1" si="144"/>
        <v/>
      </c>
      <c r="Q506" s="294"/>
      <c r="R506" s="295"/>
      <c r="S506" s="296" t="str">
        <f t="shared" ca="1" si="145"/>
        <v/>
      </c>
      <c r="T506" s="296" t="str">
        <f ca="1">IFERROR(IF(INDIRECT(ADDRESS(ROW(),$S$1))&lt;&gt;"",INDIRECT(ADDRESS(ROW(),$S$1))*VLOOKUP(INDIRECT(ADDRESS(ROW(),$I$1)),リスト!$A:$B,2,FALSE),""),"")</f>
        <v/>
      </c>
      <c r="U506" s="295"/>
      <c r="V506" s="296" t="str">
        <f t="shared" ca="1" si="146"/>
        <v/>
      </c>
      <c r="W506" s="295"/>
      <c r="X506" s="295"/>
      <c r="Y506" s="297" t="str">
        <f t="shared" ca="1" si="147"/>
        <v/>
      </c>
      <c r="Z506" s="293"/>
      <c r="AA506" s="298" t="str">
        <f t="shared" ca="1" si="148"/>
        <v/>
      </c>
      <c r="AB506" s="293"/>
      <c r="AC506" s="298" t="str">
        <f t="shared" ca="1" si="149"/>
        <v/>
      </c>
      <c r="AD506" s="293"/>
      <c r="AE506" s="298" t="str">
        <f t="shared" ca="1" si="150"/>
        <v/>
      </c>
      <c r="AF506" s="293"/>
      <c r="AG506" s="293"/>
      <c r="AH506" s="298" t="str">
        <f t="shared" ca="1" si="151"/>
        <v/>
      </c>
      <c r="AI506" s="293"/>
      <c r="AJ506" s="298" t="str">
        <f t="shared" ca="1" si="152"/>
        <v/>
      </c>
      <c r="AK506" s="298" t="str">
        <f t="shared" ca="1" si="141"/>
        <v/>
      </c>
      <c r="AL506" s="293"/>
      <c r="AM506" s="298" t="str">
        <f t="shared" ca="1" si="153"/>
        <v/>
      </c>
      <c r="AN506" s="293"/>
      <c r="AO506" s="298" t="str">
        <f t="shared" ca="1" si="159"/>
        <v/>
      </c>
      <c r="AP506" s="293"/>
      <c r="AQ506" s="298" t="str">
        <f t="shared" ca="1" si="154"/>
        <v/>
      </c>
      <c r="AR506" s="293"/>
      <c r="AS506" s="298" t="str">
        <f t="shared" ca="1" si="155"/>
        <v/>
      </c>
      <c r="AT506" s="293"/>
      <c r="AU506" s="298" t="str">
        <f t="shared" ca="1" si="156"/>
        <v/>
      </c>
      <c r="AV506" s="293"/>
      <c r="AW506" s="298" t="str">
        <f t="shared" ca="1" si="157"/>
        <v/>
      </c>
      <c r="AX506" s="293"/>
      <c r="AY506" s="299"/>
      <c r="AZ506" s="299" t="s">
        <v>5241</v>
      </c>
      <c r="BA506" s="299"/>
      <c r="BB506" s="299"/>
      <c r="BC506" s="299"/>
      <c r="BD506" s="299"/>
      <c r="BE506" s="299"/>
      <c r="BF506" s="299"/>
      <c r="BG506" s="299"/>
      <c r="BH506" s="300"/>
      <c r="BI506" s="301" t="str">
        <f t="shared" si="158"/>
        <v>-49200</v>
      </c>
      <c r="BJ506" s="301" t="e">
        <f ca="1">VLOOKUP(A506,資産数量・単位記入シート!$A$3:$AD$1000,30,)</f>
        <v>#N/A</v>
      </c>
      <c r="BK506" s="301">
        <f ca="1">SUMIF(公営の設計監督費!$A$2:$B$1956,工事情報入力シート!BI506,公営の設計監督費!$B$2:$B$1956)</f>
        <v>0</v>
      </c>
    </row>
    <row r="507" spans="1:63" ht="20.25" customHeight="1">
      <c r="A507" s="288" t="str">
        <f t="shared" ca="1" si="140"/>
        <v>----------</v>
      </c>
      <c r="B507" s="289" t="str">
        <f t="shared" ca="1" si="142"/>
        <v/>
      </c>
      <c r="C507" s="290"/>
      <c r="D507" s="291"/>
      <c r="E507" s="292">
        <v>49300</v>
      </c>
      <c r="F507" s="293"/>
      <c r="G507" s="293"/>
      <c r="H507" s="293"/>
      <c r="I507" s="294"/>
      <c r="J507" s="294"/>
      <c r="K507" s="294"/>
      <c r="L507" s="295"/>
      <c r="M507" s="296" t="str">
        <f t="shared" ca="1" si="143"/>
        <v/>
      </c>
      <c r="N507" s="296" t="str">
        <f ca="1">IFERROR(IF(INDIRECT(ADDRESS(ROW(),$M$1))&lt;&gt;"",INDIRECT(ADDRESS(ROW(),$M$1))*VLOOKUP(INDIRECT(ADDRESS(ROW(),$I$1)),リスト!$A:$B,2,FALSE),""),"")</f>
        <v/>
      </c>
      <c r="O507" s="295"/>
      <c r="P507" s="296" t="str">
        <f t="shared" ca="1" si="144"/>
        <v/>
      </c>
      <c r="Q507" s="294"/>
      <c r="R507" s="295"/>
      <c r="S507" s="296" t="str">
        <f t="shared" ca="1" si="145"/>
        <v/>
      </c>
      <c r="T507" s="296" t="str">
        <f ca="1">IFERROR(IF(INDIRECT(ADDRESS(ROW(),$S$1))&lt;&gt;"",INDIRECT(ADDRESS(ROW(),$S$1))*VLOOKUP(INDIRECT(ADDRESS(ROW(),$I$1)),リスト!$A:$B,2,FALSE),""),"")</f>
        <v/>
      </c>
      <c r="U507" s="295"/>
      <c r="V507" s="296" t="str">
        <f t="shared" ca="1" si="146"/>
        <v/>
      </c>
      <c r="W507" s="295"/>
      <c r="X507" s="295"/>
      <c r="Y507" s="297" t="str">
        <f t="shared" ca="1" si="147"/>
        <v/>
      </c>
      <c r="Z507" s="293"/>
      <c r="AA507" s="298" t="str">
        <f t="shared" ca="1" si="148"/>
        <v/>
      </c>
      <c r="AB507" s="293"/>
      <c r="AC507" s="298" t="str">
        <f t="shared" ca="1" si="149"/>
        <v/>
      </c>
      <c r="AD507" s="293"/>
      <c r="AE507" s="298" t="str">
        <f t="shared" ca="1" si="150"/>
        <v/>
      </c>
      <c r="AF507" s="293"/>
      <c r="AG507" s="293"/>
      <c r="AH507" s="298" t="str">
        <f t="shared" ca="1" si="151"/>
        <v/>
      </c>
      <c r="AI507" s="293"/>
      <c r="AJ507" s="298" t="str">
        <f t="shared" ca="1" si="152"/>
        <v/>
      </c>
      <c r="AK507" s="298" t="str">
        <f t="shared" ca="1" si="141"/>
        <v/>
      </c>
      <c r="AL507" s="293"/>
      <c r="AM507" s="298" t="str">
        <f t="shared" ca="1" si="153"/>
        <v/>
      </c>
      <c r="AN507" s="293"/>
      <c r="AO507" s="298" t="str">
        <f t="shared" ca="1" si="159"/>
        <v/>
      </c>
      <c r="AP507" s="293"/>
      <c r="AQ507" s="298" t="str">
        <f t="shared" ca="1" si="154"/>
        <v/>
      </c>
      <c r="AR507" s="293"/>
      <c r="AS507" s="298" t="str">
        <f t="shared" ca="1" si="155"/>
        <v/>
      </c>
      <c r="AT507" s="293"/>
      <c r="AU507" s="298" t="str">
        <f t="shared" ca="1" si="156"/>
        <v/>
      </c>
      <c r="AV507" s="293"/>
      <c r="AW507" s="298" t="str">
        <f t="shared" ca="1" si="157"/>
        <v/>
      </c>
      <c r="AX507" s="293"/>
      <c r="AY507" s="299"/>
      <c r="AZ507" s="299" t="s">
        <v>5241</v>
      </c>
      <c r="BA507" s="299"/>
      <c r="BB507" s="299"/>
      <c r="BC507" s="299"/>
      <c r="BD507" s="299"/>
      <c r="BE507" s="299"/>
      <c r="BF507" s="299"/>
      <c r="BG507" s="299"/>
      <c r="BH507" s="300"/>
      <c r="BI507" s="301" t="str">
        <f t="shared" si="158"/>
        <v>-49300</v>
      </c>
      <c r="BJ507" s="301" t="e">
        <f ca="1">VLOOKUP(A507,資産数量・単位記入シート!$A$3:$AD$1000,30,)</f>
        <v>#N/A</v>
      </c>
      <c r="BK507" s="301">
        <f ca="1">SUMIF(公営の設計監督費!$A$2:$B$1956,工事情報入力シート!BI507,公営の設計監督費!$B$2:$B$1956)</f>
        <v>0</v>
      </c>
    </row>
    <row r="508" spans="1:63" ht="20.25" customHeight="1">
      <c r="A508" s="288" t="str">
        <f t="shared" ca="1" si="140"/>
        <v>----------</v>
      </c>
      <c r="B508" s="289" t="str">
        <f t="shared" ca="1" si="142"/>
        <v/>
      </c>
      <c r="C508" s="290"/>
      <c r="D508" s="291"/>
      <c r="E508" s="292">
        <v>49400</v>
      </c>
      <c r="F508" s="293"/>
      <c r="G508" s="293"/>
      <c r="H508" s="293"/>
      <c r="I508" s="294"/>
      <c r="J508" s="294"/>
      <c r="K508" s="294"/>
      <c r="L508" s="295"/>
      <c r="M508" s="296" t="str">
        <f t="shared" ca="1" si="143"/>
        <v/>
      </c>
      <c r="N508" s="296" t="str">
        <f ca="1">IFERROR(IF(INDIRECT(ADDRESS(ROW(),$M$1))&lt;&gt;"",INDIRECT(ADDRESS(ROW(),$M$1))*VLOOKUP(INDIRECT(ADDRESS(ROW(),$I$1)),リスト!$A:$B,2,FALSE),""),"")</f>
        <v/>
      </c>
      <c r="O508" s="295"/>
      <c r="P508" s="296" t="str">
        <f t="shared" ca="1" si="144"/>
        <v/>
      </c>
      <c r="Q508" s="294"/>
      <c r="R508" s="295"/>
      <c r="S508" s="296" t="str">
        <f t="shared" ca="1" si="145"/>
        <v/>
      </c>
      <c r="T508" s="296" t="str">
        <f ca="1">IFERROR(IF(INDIRECT(ADDRESS(ROW(),$S$1))&lt;&gt;"",INDIRECT(ADDRESS(ROW(),$S$1))*VLOOKUP(INDIRECT(ADDRESS(ROW(),$I$1)),リスト!$A:$B,2,FALSE),""),"")</f>
        <v/>
      </c>
      <c r="U508" s="295"/>
      <c r="V508" s="296" t="str">
        <f t="shared" ca="1" si="146"/>
        <v/>
      </c>
      <c r="W508" s="295"/>
      <c r="X508" s="295"/>
      <c r="Y508" s="297" t="str">
        <f t="shared" ca="1" si="147"/>
        <v/>
      </c>
      <c r="Z508" s="293"/>
      <c r="AA508" s="298" t="str">
        <f t="shared" ca="1" si="148"/>
        <v/>
      </c>
      <c r="AB508" s="293"/>
      <c r="AC508" s="298" t="str">
        <f t="shared" ca="1" si="149"/>
        <v/>
      </c>
      <c r="AD508" s="293"/>
      <c r="AE508" s="298" t="str">
        <f t="shared" ca="1" si="150"/>
        <v/>
      </c>
      <c r="AF508" s="293"/>
      <c r="AG508" s="293"/>
      <c r="AH508" s="298" t="str">
        <f t="shared" ca="1" si="151"/>
        <v/>
      </c>
      <c r="AI508" s="293"/>
      <c r="AJ508" s="298" t="str">
        <f t="shared" ca="1" si="152"/>
        <v/>
      </c>
      <c r="AK508" s="298" t="str">
        <f t="shared" ca="1" si="141"/>
        <v/>
      </c>
      <c r="AL508" s="293"/>
      <c r="AM508" s="298" t="str">
        <f t="shared" ca="1" si="153"/>
        <v/>
      </c>
      <c r="AN508" s="293"/>
      <c r="AO508" s="298" t="str">
        <f t="shared" ca="1" si="159"/>
        <v/>
      </c>
      <c r="AP508" s="293"/>
      <c r="AQ508" s="298" t="str">
        <f t="shared" ca="1" si="154"/>
        <v/>
      </c>
      <c r="AR508" s="293"/>
      <c r="AS508" s="298" t="str">
        <f t="shared" ca="1" si="155"/>
        <v/>
      </c>
      <c r="AT508" s="293"/>
      <c r="AU508" s="298" t="str">
        <f t="shared" ca="1" si="156"/>
        <v/>
      </c>
      <c r="AV508" s="293"/>
      <c r="AW508" s="298" t="str">
        <f t="shared" ca="1" si="157"/>
        <v/>
      </c>
      <c r="AX508" s="293"/>
      <c r="AY508" s="299"/>
      <c r="AZ508" s="299" t="s">
        <v>5241</v>
      </c>
      <c r="BA508" s="299"/>
      <c r="BB508" s="299"/>
      <c r="BC508" s="299"/>
      <c r="BD508" s="299"/>
      <c r="BE508" s="299"/>
      <c r="BF508" s="299"/>
      <c r="BG508" s="299"/>
      <c r="BH508" s="300"/>
      <c r="BI508" s="301" t="str">
        <f t="shared" si="158"/>
        <v>-49400</v>
      </c>
      <c r="BJ508" s="301" t="e">
        <f ca="1">VLOOKUP(A508,資産数量・単位記入シート!$A$3:$AD$1000,30,)</f>
        <v>#N/A</v>
      </c>
      <c r="BK508" s="301">
        <f ca="1">SUMIF(公営の設計監督費!$A$2:$B$1956,工事情報入力シート!BI508,公営の設計監督費!$B$2:$B$1956)</f>
        <v>0</v>
      </c>
    </row>
    <row r="509" spans="1:63" ht="20.25" customHeight="1">
      <c r="A509" s="288" t="str">
        <f t="shared" ca="1" si="140"/>
        <v>----------</v>
      </c>
      <c r="B509" s="289" t="str">
        <f t="shared" ca="1" si="142"/>
        <v/>
      </c>
      <c r="C509" s="290"/>
      <c r="D509" s="291"/>
      <c r="E509" s="292">
        <v>49500</v>
      </c>
      <c r="F509" s="293"/>
      <c r="G509" s="293"/>
      <c r="H509" s="293"/>
      <c r="I509" s="294"/>
      <c r="J509" s="294"/>
      <c r="K509" s="294"/>
      <c r="L509" s="295"/>
      <c r="M509" s="296" t="str">
        <f t="shared" ca="1" si="143"/>
        <v/>
      </c>
      <c r="N509" s="296" t="str">
        <f ca="1">IFERROR(IF(INDIRECT(ADDRESS(ROW(),$M$1))&lt;&gt;"",INDIRECT(ADDRESS(ROW(),$M$1))*VLOOKUP(INDIRECT(ADDRESS(ROW(),$I$1)),リスト!$A:$B,2,FALSE),""),"")</f>
        <v/>
      </c>
      <c r="O509" s="295"/>
      <c r="P509" s="296" t="str">
        <f t="shared" ca="1" si="144"/>
        <v/>
      </c>
      <c r="Q509" s="294"/>
      <c r="R509" s="295"/>
      <c r="S509" s="296" t="str">
        <f t="shared" ca="1" si="145"/>
        <v/>
      </c>
      <c r="T509" s="296" t="str">
        <f ca="1">IFERROR(IF(INDIRECT(ADDRESS(ROW(),$S$1))&lt;&gt;"",INDIRECT(ADDRESS(ROW(),$S$1))*VLOOKUP(INDIRECT(ADDRESS(ROW(),$I$1)),リスト!$A:$B,2,FALSE),""),"")</f>
        <v/>
      </c>
      <c r="U509" s="295"/>
      <c r="V509" s="296" t="str">
        <f t="shared" ca="1" si="146"/>
        <v/>
      </c>
      <c r="W509" s="295"/>
      <c r="X509" s="295"/>
      <c r="Y509" s="297" t="str">
        <f t="shared" ca="1" si="147"/>
        <v/>
      </c>
      <c r="Z509" s="293"/>
      <c r="AA509" s="298" t="str">
        <f t="shared" ca="1" si="148"/>
        <v/>
      </c>
      <c r="AB509" s="293"/>
      <c r="AC509" s="298" t="str">
        <f t="shared" ca="1" si="149"/>
        <v/>
      </c>
      <c r="AD509" s="293"/>
      <c r="AE509" s="298" t="str">
        <f t="shared" ca="1" si="150"/>
        <v/>
      </c>
      <c r="AF509" s="293"/>
      <c r="AG509" s="293"/>
      <c r="AH509" s="298" t="str">
        <f t="shared" ca="1" si="151"/>
        <v/>
      </c>
      <c r="AI509" s="293"/>
      <c r="AJ509" s="298" t="str">
        <f t="shared" ca="1" si="152"/>
        <v/>
      </c>
      <c r="AK509" s="298" t="str">
        <f t="shared" ca="1" si="141"/>
        <v/>
      </c>
      <c r="AL509" s="293"/>
      <c r="AM509" s="298" t="str">
        <f t="shared" ca="1" si="153"/>
        <v/>
      </c>
      <c r="AN509" s="293"/>
      <c r="AO509" s="298" t="str">
        <f t="shared" ca="1" si="159"/>
        <v/>
      </c>
      <c r="AP509" s="293"/>
      <c r="AQ509" s="298" t="str">
        <f t="shared" ca="1" si="154"/>
        <v/>
      </c>
      <c r="AR509" s="293"/>
      <c r="AS509" s="298" t="str">
        <f t="shared" ca="1" si="155"/>
        <v/>
      </c>
      <c r="AT509" s="293"/>
      <c r="AU509" s="298" t="str">
        <f t="shared" ca="1" si="156"/>
        <v/>
      </c>
      <c r="AV509" s="293"/>
      <c r="AW509" s="298" t="str">
        <f t="shared" ca="1" si="157"/>
        <v/>
      </c>
      <c r="AX509" s="293"/>
      <c r="AY509" s="299"/>
      <c r="AZ509" s="299" t="s">
        <v>5241</v>
      </c>
      <c r="BA509" s="299"/>
      <c r="BB509" s="299"/>
      <c r="BC509" s="299"/>
      <c r="BD509" s="299"/>
      <c r="BE509" s="299"/>
      <c r="BF509" s="299"/>
      <c r="BG509" s="299"/>
      <c r="BH509" s="300"/>
      <c r="BI509" s="301" t="str">
        <f t="shared" si="158"/>
        <v>-49500</v>
      </c>
      <c r="BJ509" s="301" t="e">
        <f ca="1">VLOOKUP(A509,資産数量・単位記入シート!$A$3:$AD$1000,30,)</f>
        <v>#N/A</v>
      </c>
      <c r="BK509" s="301">
        <f ca="1">SUMIF(公営の設計監督費!$A$2:$B$1956,工事情報入力シート!BI509,公営の設計監督費!$B$2:$B$1956)</f>
        <v>0</v>
      </c>
    </row>
    <row r="510" spans="1:63" ht="20.25" customHeight="1">
      <c r="A510" s="288" t="str">
        <f t="shared" ca="1" si="140"/>
        <v>----------</v>
      </c>
      <c r="B510" s="289" t="str">
        <f t="shared" ca="1" si="142"/>
        <v/>
      </c>
      <c r="C510" s="290"/>
      <c r="D510" s="291"/>
      <c r="E510" s="292">
        <v>49600</v>
      </c>
      <c r="F510" s="293"/>
      <c r="G510" s="293"/>
      <c r="H510" s="293"/>
      <c r="I510" s="294"/>
      <c r="J510" s="294"/>
      <c r="K510" s="294"/>
      <c r="L510" s="295"/>
      <c r="M510" s="296" t="str">
        <f t="shared" ca="1" si="143"/>
        <v/>
      </c>
      <c r="N510" s="296" t="str">
        <f ca="1">IFERROR(IF(INDIRECT(ADDRESS(ROW(),$M$1))&lt;&gt;"",INDIRECT(ADDRESS(ROW(),$M$1))*VLOOKUP(INDIRECT(ADDRESS(ROW(),$I$1)),リスト!$A:$B,2,FALSE),""),"")</f>
        <v/>
      </c>
      <c r="O510" s="295"/>
      <c r="P510" s="296" t="str">
        <f t="shared" ca="1" si="144"/>
        <v/>
      </c>
      <c r="Q510" s="294"/>
      <c r="R510" s="295"/>
      <c r="S510" s="296" t="str">
        <f t="shared" ca="1" si="145"/>
        <v/>
      </c>
      <c r="T510" s="296" t="str">
        <f ca="1">IFERROR(IF(INDIRECT(ADDRESS(ROW(),$S$1))&lt;&gt;"",INDIRECT(ADDRESS(ROW(),$S$1))*VLOOKUP(INDIRECT(ADDRESS(ROW(),$I$1)),リスト!$A:$B,2,FALSE),""),"")</f>
        <v/>
      </c>
      <c r="U510" s="295"/>
      <c r="V510" s="296" t="str">
        <f t="shared" ca="1" si="146"/>
        <v/>
      </c>
      <c r="W510" s="295"/>
      <c r="X510" s="295"/>
      <c r="Y510" s="297" t="str">
        <f t="shared" ca="1" si="147"/>
        <v/>
      </c>
      <c r="Z510" s="293"/>
      <c r="AA510" s="298" t="str">
        <f t="shared" ca="1" si="148"/>
        <v/>
      </c>
      <c r="AB510" s="293"/>
      <c r="AC510" s="298" t="str">
        <f t="shared" ca="1" si="149"/>
        <v/>
      </c>
      <c r="AD510" s="293"/>
      <c r="AE510" s="298" t="str">
        <f t="shared" ca="1" si="150"/>
        <v/>
      </c>
      <c r="AF510" s="293"/>
      <c r="AG510" s="293"/>
      <c r="AH510" s="298" t="str">
        <f t="shared" ca="1" si="151"/>
        <v/>
      </c>
      <c r="AI510" s="293"/>
      <c r="AJ510" s="298" t="str">
        <f t="shared" ca="1" si="152"/>
        <v/>
      </c>
      <c r="AK510" s="298" t="str">
        <f t="shared" ca="1" si="141"/>
        <v/>
      </c>
      <c r="AL510" s="293"/>
      <c r="AM510" s="298" t="str">
        <f t="shared" ca="1" si="153"/>
        <v/>
      </c>
      <c r="AN510" s="293"/>
      <c r="AO510" s="298" t="str">
        <f t="shared" ca="1" si="159"/>
        <v/>
      </c>
      <c r="AP510" s="293"/>
      <c r="AQ510" s="298" t="str">
        <f t="shared" ca="1" si="154"/>
        <v/>
      </c>
      <c r="AR510" s="293"/>
      <c r="AS510" s="298" t="str">
        <f t="shared" ca="1" si="155"/>
        <v/>
      </c>
      <c r="AT510" s="293"/>
      <c r="AU510" s="298" t="str">
        <f t="shared" ca="1" si="156"/>
        <v/>
      </c>
      <c r="AV510" s="293"/>
      <c r="AW510" s="298" t="str">
        <f t="shared" ca="1" si="157"/>
        <v/>
      </c>
      <c r="AX510" s="293"/>
      <c r="AY510" s="299"/>
      <c r="AZ510" s="299" t="s">
        <v>5241</v>
      </c>
      <c r="BA510" s="299"/>
      <c r="BB510" s="299"/>
      <c r="BC510" s="299"/>
      <c r="BD510" s="299"/>
      <c r="BE510" s="299"/>
      <c r="BF510" s="299"/>
      <c r="BG510" s="299"/>
      <c r="BH510" s="300"/>
      <c r="BI510" s="301" t="str">
        <f t="shared" si="158"/>
        <v>-49600</v>
      </c>
      <c r="BJ510" s="301" t="e">
        <f ca="1">VLOOKUP(A510,資産数量・単位記入シート!$A$3:$AD$1000,30,)</f>
        <v>#N/A</v>
      </c>
      <c r="BK510" s="301">
        <f ca="1">SUMIF(公営の設計監督費!$A$2:$B$1956,工事情報入力シート!BI510,公営の設計監督費!$B$2:$B$1956)</f>
        <v>0</v>
      </c>
    </row>
    <row r="511" spans="1:63" ht="20.25" customHeight="1">
      <c r="A511" s="288" t="str">
        <f t="shared" ca="1" si="140"/>
        <v>----------</v>
      </c>
      <c r="B511" s="289" t="str">
        <f t="shared" ca="1" si="142"/>
        <v/>
      </c>
      <c r="C511" s="290"/>
      <c r="D511" s="291"/>
      <c r="E511" s="292">
        <v>49700</v>
      </c>
      <c r="F511" s="293"/>
      <c r="G511" s="293"/>
      <c r="H511" s="293"/>
      <c r="I511" s="294"/>
      <c r="J511" s="294"/>
      <c r="K511" s="294"/>
      <c r="L511" s="295"/>
      <c r="M511" s="296" t="str">
        <f t="shared" ca="1" si="143"/>
        <v/>
      </c>
      <c r="N511" s="296" t="str">
        <f ca="1">IFERROR(IF(INDIRECT(ADDRESS(ROW(),$M$1))&lt;&gt;"",INDIRECT(ADDRESS(ROW(),$M$1))*VLOOKUP(INDIRECT(ADDRESS(ROW(),$I$1)),リスト!$A:$B,2,FALSE),""),"")</f>
        <v/>
      </c>
      <c r="O511" s="295"/>
      <c r="P511" s="296" t="str">
        <f t="shared" ca="1" si="144"/>
        <v/>
      </c>
      <c r="Q511" s="294"/>
      <c r="R511" s="295"/>
      <c r="S511" s="296" t="str">
        <f t="shared" ca="1" si="145"/>
        <v/>
      </c>
      <c r="T511" s="296" t="str">
        <f ca="1">IFERROR(IF(INDIRECT(ADDRESS(ROW(),$S$1))&lt;&gt;"",INDIRECT(ADDRESS(ROW(),$S$1))*VLOOKUP(INDIRECT(ADDRESS(ROW(),$I$1)),リスト!$A:$B,2,FALSE),""),"")</f>
        <v/>
      </c>
      <c r="U511" s="295"/>
      <c r="V511" s="296" t="str">
        <f t="shared" ca="1" si="146"/>
        <v/>
      </c>
      <c r="W511" s="295"/>
      <c r="X511" s="295"/>
      <c r="Y511" s="297" t="str">
        <f t="shared" ca="1" si="147"/>
        <v/>
      </c>
      <c r="Z511" s="293"/>
      <c r="AA511" s="298" t="str">
        <f t="shared" ca="1" si="148"/>
        <v/>
      </c>
      <c r="AB511" s="293"/>
      <c r="AC511" s="298" t="str">
        <f t="shared" ca="1" si="149"/>
        <v/>
      </c>
      <c r="AD511" s="293"/>
      <c r="AE511" s="298" t="str">
        <f t="shared" ca="1" si="150"/>
        <v/>
      </c>
      <c r="AF511" s="293"/>
      <c r="AG511" s="293"/>
      <c r="AH511" s="298" t="str">
        <f t="shared" ca="1" si="151"/>
        <v/>
      </c>
      <c r="AI511" s="293"/>
      <c r="AJ511" s="298" t="str">
        <f t="shared" ca="1" si="152"/>
        <v/>
      </c>
      <c r="AK511" s="298" t="str">
        <f t="shared" ca="1" si="141"/>
        <v/>
      </c>
      <c r="AL511" s="293"/>
      <c r="AM511" s="298" t="str">
        <f t="shared" ca="1" si="153"/>
        <v/>
      </c>
      <c r="AN511" s="293"/>
      <c r="AO511" s="298" t="str">
        <f t="shared" ca="1" si="159"/>
        <v/>
      </c>
      <c r="AP511" s="293"/>
      <c r="AQ511" s="298" t="str">
        <f t="shared" ca="1" si="154"/>
        <v/>
      </c>
      <c r="AR511" s="293"/>
      <c r="AS511" s="298" t="str">
        <f t="shared" ca="1" si="155"/>
        <v/>
      </c>
      <c r="AT511" s="293"/>
      <c r="AU511" s="298" t="str">
        <f t="shared" ca="1" si="156"/>
        <v/>
      </c>
      <c r="AV511" s="293"/>
      <c r="AW511" s="298" t="str">
        <f t="shared" ca="1" si="157"/>
        <v/>
      </c>
      <c r="AX511" s="293"/>
      <c r="AY511" s="299"/>
      <c r="AZ511" s="299" t="s">
        <v>5241</v>
      </c>
      <c r="BA511" s="299"/>
      <c r="BB511" s="299"/>
      <c r="BC511" s="299"/>
      <c r="BD511" s="299"/>
      <c r="BE511" s="299"/>
      <c r="BF511" s="299"/>
      <c r="BG511" s="299"/>
      <c r="BH511" s="300"/>
      <c r="BI511" s="301" t="str">
        <f t="shared" si="158"/>
        <v>-49700</v>
      </c>
      <c r="BJ511" s="301" t="e">
        <f ca="1">VLOOKUP(A511,資産数量・単位記入シート!$A$3:$AD$1000,30,)</f>
        <v>#N/A</v>
      </c>
      <c r="BK511" s="301">
        <f ca="1">SUMIF(公営の設計監督費!$A$2:$B$1956,工事情報入力シート!BI511,公営の設計監督費!$B$2:$B$1956)</f>
        <v>0</v>
      </c>
    </row>
    <row r="512" spans="1:63" ht="20.25" customHeight="1">
      <c r="A512" s="288" t="str">
        <f t="shared" ca="1" si="140"/>
        <v>----------</v>
      </c>
      <c r="B512" s="289" t="str">
        <f t="shared" ca="1" si="142"/>
        <v/>
      </c>
      <c r="C512" s="290"/>
      <c r="D512" s="291"/>
      <c r="E512" s="292">
        <v>49800</v>
      </c>
      <c r="F512" s="293"/>
      <c r="G512" s="293"/>
      <c r="H512" s="293"/>
      <c r="I512" s="294"/>
      <c r="J512" s="294"/>
      <c r="K512" s="294"/>
      <c r="L512" s="295"/>
      <c r="M512" s="296" t="str">
        <f t="shared" ca="1" si="143"/>
        <v/>
      </c>
      <c r="N512" s="296" t="str">
        <f ca="1">IFERROR(IF(INDIRECT(ADDRESS(ROW(),$M$1))&lt;&gt;"",INDIRECT(ADDRESS(ROW(),$M$1))*VLOOKUP(INDIRECT(ADDRESS(ROW(),$I$1)),リスト!$A:$B,2,FALSE),""),"")</f>
        <v/>
      </c>
      <c r="O512" s="295"/>
      <c r="P512" s="296" t="str">
        <f t="shared" ca="1" si="144"/>
        <v/>
      </c>
      <c r="Q512" s="294"/>
      <c r="R512" s="295"/>
      <c r="S512" s="296" t="str">
        <f t="shared" ca="1" si="145"/>
        <v/>
      </c>
      <c r="T512" s="296" t="str">
        <f ca="1">IFERROR(IF(INDIRECT(ADDRESS(ROW(),$S$1))&lt;&gt;"",INDIRECT(ADDRESS(ROW(),$S$1))*VLOOKUP(INDIRECT(ADDRESS(ROW(),$I$1)),リスト!$A:$B,2,FALSE),""),"")</f>
        <v/>
      </c>
      <c r="U512" s="295"/>
      <c r="V512" s="296" t="str">
        <f t="shared" ca="1" si="146"/>
        <v/>
      </c>
      <c r="W512" s="295"/>
      <c r="X512" s="295"/>
      <c r="Y512" s="297" t="str">
        <f t="shared" ca="1" si="147"/>
        <v/>
      </c>
      <c r="Z512" s="293"/>
      <c r="AA512" s="298" t="str">
        <f t="shared" ca="1" si="148"/>
        <v/>
      </c>
      <c r="AB512" s="293"/>
      <c r="AC512" s="298" t="str">
        <f t="shared" ca="1" si="149"/>
        <v/>
      </c>
      <c r="AD512" s="293"/>
      <c r="AE512" s="298" t="str">
        <f t="shared" ca="1" si="150"/>
        <v/>
      </c>
      <c r="AF512" s="293"/>
      <c r="AG512" s="293"/>
      <c r="AH512" s="298" t="str">
        <f t="shared" ca="1" si="151"/>
        <v/>
      </c>
      <c r="AI512" s="293"/>
      <c r="AJ512" s="298" t="str">
        <f t="shared" ca="1" si="152"/>
        <v/>
      </c>
      <c r="AK512" s="298" t="str">
        <f t="shared" ca="1" si="141"/>
        <v/>
      </c>
      <c r="AL512" s="293"/>
      <c r="AM512" s="298" t="str">
        <f t="shared" ca="1" si="153"/>
        <v/>
      </c>
      <c r="AN512" s="293"/>
      <c r="AO512" s="298" t="str">
        <f t="shared" ca="1" si="159"/>
        <v/>
      </c>
      <c r="AP512" s="293"/>
      <c r="AQ512" s="298" t="str">
        <f t="shared" ca="1" si="154"/>
        <v/>
      </c>
      <c r="AR512" s="293"/>
      <c r="AS512" s="298" t="str">
        <f t="shared" ca="1" si="155"/>
        <v/>
      </c>
      <c r="AT512" s="293"/>
      <c r="AU512" s="298" t="str">
        <f t="shared" ca="1" si="156"/>
        <v/>
      </c>
      <c r="AV512" s="293"/>
      <c r="AW512" s="298" t="str">
        <f t="shared" ca="1" si="157"/>
        <v/>
      </c>
      <c r="AX512" s="293"/>
      <c r="AY512" s="299"/>
      <c r="AZ512" s="299" t="s">
        <v>5241</v>
      </c>
      <c r="BA512" s="299"/>
      <c r="BB512" s="299"/>
      <c r="BC512" s="299"/>
      <c r="BD512" s="299"/>
      <c r="BE512" s="299"/>
      <c r="BF512" s="299"/>
      <c r="BG512" s="299"/>
      <c r="BH512" s="300"/>
      <c r="BI512" s="301" t="str">
        <f t="shared" si="158"/>
        <v>-49800</v>
      </c>
      <c r="BJ512" s="301" t="e">
        <f ca="1">VLOOKUP(A512,資産数量・単位記入シート!$A$3:$AD$1000,30,)</f>
        <v>#N/A</v>
      </c>
      <c r="BK512" s="301">
        <f ca="1">SUMIF(公営の設計監督費!$A$2:$B$1956,工事情報入力シート!BI512,公営の設計監督費!$B$2:$B$1956)</f>
        <v>0</v>
      </c>
    </row>
    <row r="513" spans="1:63" ht="20.25" customHeight="1">
      <c r="A513" s="288" t="str">
        <f t="shared" ca="1" si="140"/>
        <v>----------</v>
      </c>
      <c r="B513" s="289" t="str">
        <f t="shared" ca="1" si="142"/>
        <v/>
      </c>
      <c r="C513" s="290"/>
      <c r="D513" s="291"/>
      <c r="E513" s="292">
        <v>49900</v>
      </c>
      <c r="F513" s="293"/>
      <c r="G513" s="293"/>
      <c r="H513" s="293"/>
      <c r="I513" s="294"/>
      <c r="J513" s="294"/>
      <c r="K513" s="294"/>
      <c r="L513" s="295"/>
      <c r="M513" s="296" t="str">
        <f t="shared" ca="1" si="143"/>
        <v/>
      </c>
      <c r="N513" s="296" t="str">
        <f ca="1">IFERROR(IF(INDIRECT(ADDRESS(ROW(),$M$1))&lt;&gt;"",INDIRECT(ADDRESS(ROW(),$M$1))*VLOOKUP(INDIRECT(ADDRESS(ROW(),$I$1)),リスト!$A:$B,2,FALSE),""),"")</f>
        <v/>
      </c>
      <c r="O513" s="295"/>
      <c r="P513" s="296" t="str">
        <f t="shared" ca="1" si="144"/>
        <v/>
      </c>
      <c r="Q513" s="294"/>
      <c r="R513" s="295"/>
      <c r="S513" s="296" t="str">
        <f t="shared" ca="1" si="145"/>
        <v/>
      </c>
      <c r="T513" s="296" t="str">
        <f ca="1">IFERROR(IF(INDIRECT(ADDRESS(ROW(),$S$1))&lt;&gt;"",INDIRECT(ADDRESS(ROW(),$S$1))*VLOOKUP(INDIRECT(ADDRESS(ROW(),$I$1)),リスト!$A:$B,2,FALSE),""),"")</f>
        <v/>
      </c>
      <c r="U513" s="295"/>
      <c r="V513" s="296" t="str">
        <f t="shared" ca="1" si="146"/>
        <v/>
      </c>
      <c r="W513" s="295"/>
      <c r="X513" s="295"/>
      <c r="Y513" s="297" t="str">
        <f t="shared" ca="1" si="147"/>
        <v/>
      </c>
      <c r="Z513" s="293"/>
      <c r="AA513" s="298" t="str">
        <f t="shared" ca="1" si="148"/>
        <v/>
      </c>
      <c r="AB513" s="293"/>
      <c r="AC513" s="298" t="str">
        <f t="shared" ca="1" si="149"/>
        <v/>
      </c>
      <c r="AD513" s="293"/>
      <c r="AE513" s="298" t="str">
        <f t="shared" ca="1" si="150"/>
        <v/>
      </c>
      <c r="AF513" s="293"/>
      <c r="AG513" s="293"/>
      <c r="AH513" s="298" t="str">
        <f t="shared" ca="1" si="151"/>
        <v/>
      </c>
      <c r="AI513" s="293"/>
      <c r="AJ513" s="298" t="str">
        <f t="shared" ca="1" si="152"/>
        <v/>
      </c>
      <c r="AK513" s="298" t="str">
        <f t="shared" ca="1" si="141"/>
        <v/>
      </c>
      <c r="AL513" s="293"/>
      <c r="AM513" s="298" t="str">
        <f t="shared" ca="1" si="153"/>
        <v/>
      </c>
      <c r="AN513" s="293"/>
      <c r="AO513" s="298" t="str">
        <f t="shared" ca="1" si="159"/>
        <v/>
      </c>
      <c r="AP513" s="293"/>
      <c r="AQ513" s="298" t="str">
        <f t="shared" ca="1" si="154"/>
        <v/>
      </c>
      <c r="AR513" s="293"/>
      <c r="AS513" s="298" t="str">
        <f t="shared" ca="1" si="155"/>
        <v/>
      </c>
      <c r="AT513" s="293"/>
      <c r="AU513" s="298" t="str">
        <f t="shared" ca="1" si="156"/>
        <v/>
      </c>
      <c r="AV513" s="293"/>
      <c r="AW513" s="298" t="str">
        <f t="shared" ca="1" si="157"/>
        <v/>
      </c>
      <c r="AX513" s="293"/>
      <c r="AY513" s="299"/>
      <c r="AZ513" s="299" t="s">
        <v>5241</v>
      </c>
      <c r="BA513" s="299"/>
      <c r="BB513" s="299"/>
      <c r="BC513" s="299"/>
      <c r="BD513" s="299"/>
      <c r="BE513" s="299"/>
      <c r="BF513" s="299"/>
      <c r="BG513" s="299"/>
      <c r="BH513" s="300"/>
      <c r="BI513" s="301" t="str">
        <f t="shared" si="158"/>
        <v>-49900</v>
      </c>
      <c r="BJ513" s="301" t="e">
        <f ca="1">VLOOKUP(A513,資産数量・単位記入シート!$A$3:$AD$1000,30,)</f>
        <v>#N/A</v>
      </c>
      <c r="BK513" s="301">
        <f ca="1">SUMIF(公営の設計監督費!$A$2:$B$1956,工事情報入力シート!BI513,公営の設計監督費!$B$2:$B$1956)</f>
        <v>0</v>
      </c>
    </row>
    <row r="514" spans="1:63" ht="20.25" customHeight="1">
      <c r="A514" s="302" t="str">
        <f t="shared" ca="1" si="140"/>
        <v>----------</v>
      </c>
      <c r="B514" s="289" t="str">
        <f t="shared" ca="1" si="142"/>
        <v/>
      </c>
      <c r="C514" s="303"/>
      <c r="D514" s="304"/>
      <c r="E514" s="305">
        <v>50000</v>
      </c>
      <c r="F514" s="306"/>
      <c r="G514" s="306"/>
      <c r="H514" s="306"/>
      <c r="I514" s="307"/>
      <c r="J514" s="294"/>
      <c r="K514" s="307"/>
      <c r="L514" s="308"/>
      <c r="M514" s="309" t="str">
        <f t="shared" ca="1" si="143"/>
        <v/>
      </c>
      <c r="N514" s="296" t="str">
        <f ca="1">IFERROR(IF(INDIRECT(ADDRESS(ROW(),$M$1))&lt;&gt;"",INDIRECT(ADDRESS(ROW(),$M$1))*VLOOKUP(INDIRECT(ADDRESS(ROW(),$I$1)),リスト!$A:$B,2,FALSE),""),"")</f>
        <v/>
      </c>
      <c r="O514" s="308"/>
      <c r="P514" s="296" t="str">
        <f t="shared" ca="1" si="144"/>
        <v/>
      </c>
      <c r="Q514" s="307"/>
      <c r="R514" s="308"/>
      <c r="S514" s="309" t="str">
        <f t="shared" ca="1" si="145"/>
        <v/>
      </c>
      <c r="T514" s="296" t="str">
        <f ca="1">IFERROR(IF(INDIRECT(ADDRESS(ROW(),$S$1))&lt;&gt;"",INDIRECT(ADDRESS(ROW(),$S$1))*VLOOKUP(INDIRECT(ADDRESS(ROW(),$I$1)),リスト!$A:$B,2,FALSE),""),"")</f>
        <v/>
      </c>
      <c r="U514" s="308"/>
      <c r="V514" s="296" t="str">
        <f t="shared" ca="1" si="146"/>
        <v/>
      </c>
      <c r="W514" s="308"/>
      <c r="X514" s="308"/>
      <c r="Y514" s="297" t="str">
        <f t="shared" ca="1" si="147"/>
        <v/>
      </c>
      <c r="Z514" s="306"/>
      <c r="AA514" s="298" t="str">
        <f t="shared" ca="1" si="148"/>
        <v/>
      </c>
      <c r="AB514" s="306"/>
      <c r="AC514" s="298" t="str">
        <f t="shared" ca="1" si="149"/>
        <v/>
      </c>
      <c r="AD514" s="306"/>
      <c r="AE514" s="298" t="str">
        <f t="shared" ca="1" si="150"/>
        <v/>
      </c>
      <c r="AF514" s="306"/>
      <c r="AG514" s="306"/>
      <c r="AH514" s="298" t="str">
        <f t="shared" ca="1" si="151"/>
        <v/>
      </c>
      <c r="AI514" s="306"/>
      <c r="AJ514" s="298" t="str">
        <f t="shared" ca="1" si="152"/>
        <v/>
      </c>
      <c r="AK514" s="310" t="str">
        <f t="shared" ca="1" si="141"/>
        <v/>
      </c>
      <c r="AL514" s="306"/>
      <c r="AM514" s="298" t="str">
        <f t="shared" ca="1" si="153"/>
        <v/>
      </c>
      <c r="AN514" s="293"/>
      <c r="AO514" s="298" t="str">
        <f t="shared" ca="1" si="159"/>
        <v/>
      </c>
      <c r="AP514" s="306"/>
      <c r="AQ514" s="298" t="str">
        <f t="shared" ca="1" si="154"/>
        <v/>
      </c>
      <c r="AR514" s="306"/>
      <c r="AS514" s="298" t="str">
        <f t="shared" ca="1" si="155"/>
        <v/>
      </c>
      <c r="AT514" s="306"/>
      <c r="AU514" s="298" t="str">
        <f t="shared" ca="1" si="156"/>
        <v/>
      </c>
      <c r="AV514" s="306"/>
      <c r="AW514" s="298" t="str">
        <f t="shared" ca="1" si="157"/>
        <v/>
      </c>
      <c r="AX514" s="306"/>
      <c r="AY514" s="311"/>
      <c r="AZ514" s="299" t="s">
        <v>5241</v>
      </c>
      <c r="BA514" s="311"/>
      <c r="BB514" s="311"/>
      <c r="BC514" s="311"/>
      <c r="BD514" s="311"/>
      <c r="BE514" s="311"/>
      <c r="BF514" s="311"/>
      <c r="BG514" s="311"/>
      <c r="BH514" s="312"/>
      <c r="BI514" s="301" t="str">
        <f t="shared" si="158"/>
        <v>-50000</v>
      </c>
      <c r="BJ514" s="301" t="e">
        <f ca="1">VLOOKUP(A514,資産数量・単位記入シート!$A$3:$AD$1000,30,)</f>
        <v>#N/A</v>
      </c>
      <c r="BK514" s="301">
        <f ca="1">SUMIF(公営の設計監督費!$A$2:$B$1956,工事情報入力シート!BI514,公営の設計監督費!$B$2:$B$1956)</f>
        <v>0</v>
      </c>
    </row>
    <row r="515" spans="1:63" ht="20.25" customHeight="1">
      <c r="A515" s="313" t="s">
        <v>8755</v>
      </c>
      <c r="B515" s="314">
        <f>ROW()</f>
        <v>515</v>
      </c>
      <c r="C515" s="315"/>
      <c r="D515" s="316"/>
      <c r="E515" s="317"/>
      <c r="F515" s="318"/>
      <c r="G515" s="318"/>
      <c r="H515" s="318"/>
      <c r="I515" s="319"/>
      <c r="J515" s="319"/>
      <c r="K515" s="319"/>
      <c r="L515" s="320"/>
      <c r="M515" s="321"/>
      <c r="N515" s="321" t="str">
        <f ca="1">IFERROR(IF(INDIRECT(ADDRESS(ROW(),$M$1))&lt;&gt;"",INDIRECT(ADDRESS(ROW(),$M$1))*VLOOKUP(INDIRECT(ADDRESS(ROW(),$I$1)),リスト!$A:$B,2,FALSE),""),"")</f>
        <v/>
      </c>
      <c r="O515" s="320"/>
      <c r="P515" s="321" t="str">
        <f t="shared" ca="1" si="144"/>
        <v/>
      </c>
      <c r="Q515" s="319"/>
      <c r="R515" s="320"/>
      <c r="S515" s="321"/>
      <c r="T515" s="321" t="str">
        <f ca="1">IFERROR(IF(INDIRECT(ADDRESS(ROW(),$S$1))&lt;&gt;"",INDIRECT(ADDRESS(ROW(),$S$1))*VLOOKUP(INDIRECT(ADDRESS(ROW(),$I$1)),リスト!$A:$B,2,FALSE),""),"")</f>
        <v/>
      </c>
      <c r="U515" s="320"/>
      <c r="V515" s="321" t="str">
        <f t="shared" ca="1" si="146"/>
        <v/>
      </c>
      <c r="W515" s="320"/>
      <c r="X515" s="320"/>
      <c r="Y515" s="322" t="str">
        <f t="shared" ca="1" si="147"/>
        <v/>
      </c>
      <c r="Z515" s="318"/>
      <c r="AA515" s="323" t="str">
        <f t="shared" ca="1" si="148"/>
        <v/>
      </c>
      <c r="AB515" s="318"/>
      <c r="AC515" s="323" t="str">
        <f t="shared" ca="1" si="149"/>
        <v/>
      </c>
      <c r="AD515" s="318"/>
      <c r="AE515" s="323" t="str">
        <f t="shared" ca="1" si="150"/>
        <v/>
      </c>
      <c r="AF515" s="318"/>
      <c r="AG515" s="318"/>
      <c r="AH515" s="323" t="str">
        <f t="shared" ca="1" si="151"/>
        <v/>
      </c>
      <c r="AI515" s="318"/>
      <c r="AJ515" s="323" t="str">
        <f t="shared" ca="1" si="152"/>
        <v/>
      </c>
      <c r="AK515" s="323"/>
      <c r="AL515" s="318"/>
      <c r="AM515" s="323" t="str">
        <f t="shared" ca="1" si="153"/>
        <v/>
      </c>
      <c r="AN515" s="318"/>
      <c r="AO515" s="323" t="str">
        <f t="shared" ca="1" si="159"/>
        <v/>
      </c>
      <c r="AP515" s="318"/>
      <c r="AQ515" s="323" t="str">
        <f t="shared" ca="1" si="154"/>
        <v/>
      </c>
      <c r="AR515" s="318"/>
      <c r="AS515" s="323" t="str">
        <f t="shared" ca="1" si="155"/>
        <v/>
      </c>
      <c r="AT515" s="318"/>
      <c r="AU515" s="323" t="str">
        <f t="shared" ca="1" si="156"/>
        <v/>
      </c>
      <c r="AV515" s="318"/>
      <c r="AW515" s="323" t="str">
        <f t="shared" ca="1" si="157"/>
        <v/>
      </c>
      <c r="AX515" s="318"/>
      <c r="AY515" s="324"/>
      <c r="AZ515" s="324"/>
      <c r="BA515" s="324"/>
      <c r="BB515" s="324"/>
      <c r="BC515" s="324"/>
      <c r="BD515" s="324"/>
      <c r="BE515" s="324"/>
      <c r="BF515" s="324"/>
      <c r="BG515" s="324"/>
      <c r="BH515" s="325"/>
    </row>
  </sheetData>
  <sheetProtection sheet="1" objects="1" scenarios="1"/>
  <protectedRanges>
    <protectedRange sqref="D8:E8 D9:F9 D3:F7" name="ヘッダ"/>
    <protectedRange sqref="BH15:BH515" name="備考_1"/>
    <protectedRange sqref="BG15:BG18 BG20:BG515" name="財産除却_1"/>
    <protectedRange sqref="BE15:BE18 BE20:BE515" name="貸与材_1"/>
    <protectedRange sqref="BD15:BD18 BD20:BD515" name="支給材_1"/>
    <protectedRange sqref="BC15:BC18 BC20:BC515" name="自治体区分_1"/>
    <protectedRange sqref="BA15:BA18 BA20:BA515" name="数量変更可_1"/>
    <protectedRange sqref="AL23:AL515" name="原価センタ_1"/>
    <protectedRange sqref="AI23:AI515" name="WBS第2階層コード_1"/>
    <protectedRange sqref="AG24:AG515" name="予算掌理部署_1"/>
    <protectedRange sqref="AD23:AD515" name="勘定科目_1"/>
    <protectedRange sqref="AB23:AB515" name="資産クラス_1"/>
    <protectedRange sqref="Z23:Z515" name="財務分類_1"/>
    <protectedRange sqref="U23:U515" name="設計変更前の金額（発注）_1"/>
    <protectedRange sqref="O15:O515" name="設計変更前の金額（予定）_1"/>
    <protectedRange sqref="I23:I515" name="消費税_1"/>
    <protectedRange sqref="C23:C515" name="工事名称_1"/>
    <protectedRange sqref="F23:F515" name="工事種別名称_1"/>
    <protectedRange sqref="G23:G515" name="資産名称_1"/>
    <protectedRange sqref="H23:H515" name="資産テキスト_1"/>
    <protectedRange sqref="K23:K515" name="予定数量_1"/>
    <protectedRange sqref="L23:L515" name="予定単価_1"/>
    <protectedRange sqref="Q23:Q515" name="数量_1"/>
    <protectedRange sqref="R23:R515" name="発注単価_1"/>
    <protectedRange sqref="X15:X515" name="建仮精算累計金額_1"/>
    <protectedRange sqref="W24:W515" name="建仮精算_1"/>
    <protectedRange sqref="AF24:AF515" name="プロジェクトコード_1"/>
    <protectedRange sqref="AR23:AR515" name="所管_1"/>
    <protectedRange sqref="AP23:AP515" name="事業コード_1"/>
    <protectedRange sqref="AV23:AV515" name="品目_1"/>
    <protectedRange sqref="AT23:AT515" name="所在_1"/>
    <protectedRange sqref="AX15:AX18 AX20:AX515" name="車号_1"/>
    <protectedRange sqref="AY15:AY18 AY20:AY515" name="原価分析項目_1"/>
    <protectedRange sqref="AZ15:AZ18 AZ20:AZ515" name="価格変更可_1"/>
    <protectedRange sqref="BB15:BB18 BB20:BB515" name="補助金対象_1"/>
    <protectedRange sqref="BF15:BF18 BF20:BF515" name="撤去品_1"/>
    <protectedRange sqref="C15:C22" name="工事名称_1_1"/>
    <protectedRange sqref="J15:J18 J20:J515" name="単位_1_1"/>
    <protectedRange sqref="I20:I22 I15:I18" name="消費税_1_1"/>
    <protectedRange sqref="F15:F22" name="工事種別名称_1_1"/>
    <protectedRange sqref="G15:G22" name="資産名称_1_1"/>
    <protectedRange sqref="H15:H22" name="資産テキスト_1_1"/>
    <protectedRange sqref="K20:K22 K15:K18" name="予定数量_1_1"/>
    <protectedRange sqref="L20:L22 L15:L18" name="予定単価_1_1"/>
    <protectedRange sqref="Q20:Q22 Q15:Q18" name="数量_1_1"/>
    <protectedRange sqref="R20:R22 R15:R18" name="発注単価_1_1"/>
    <protectedRange sqref="U20:U22 U15:U18" name="設計変更前の金額（発注）_1_1"/>
    <protectedRange sqref="W15:W23" name="建仮精算_1_2"/>
    <protectedRange sqref="Z15:Z22" name="財務分類_1_1"/>
    <protectedRange sqref="AF23" name="プロジェクトコード_1_1"/>
    <protectedRange sqref="AG23" name="予算掌理部署_1_1"/>
    <protectedRange sqref="AI15:AI22" name="WBS第2階層コード_1_1"/>
    <protectedRange sqref="AL15:AL22 AN15:AN515" name="原価センタ_1_1"/>
    <protectedRange sqref="AP15:AP22" name="事業コード_1_1"/>
    <protectedRange sqref="AR15:AR22" name="所管_1_1"/>
    <protectedRange sqref="AT15:AT22" name="所在_1_1"/>
    <protectedRange sqref="AV15:AV22" name="品目_1_1"/>
    <protectedRange sqref="AB15:AB22" name="資産クラス"/>
    <protectedRange sqref="AD15:AD22" name="勘定科目"/>
    <protectedRange sqref="AG15:AG22" name="予算掌理部署"/>
    <protectedRange sqref="AF15:AF22" name="プロジェクトコード"/>
    <protectedRange sqref="J19" name="単位_1_1_1"/>
    <protectedRange sqref="I19" name="消費税_1_1_1"/>
    <protectedRange sqref="K19" name="予定数量_1_1_1"/>
    <protectedRange sqref="L19" name="予定単価_1_1_1"/>
    <protectedRange sqref="Q19" name="数量_1_1_1"/>
    <protectedRange sqref="R19" name="発注単価_1_1_1"/>
    <protectedRange sqref="U19" name="設計変更前の金額（発注）_1_1_1"/>
    <protectedRange sqref="BG19" name="財産除却_1_1"/>
    <protectedRange sqref="BE19" name="貸与材_1_1"/>
    <protectedRange sqref="BD19" name="支給材_1_1"/>
    <protectedRange sqref="BC19" name="自治体区分_1_1"/>
    <protectedRange sqref="BA19" name="数量変更可_1_1"/>
    <protectedRange sqref="AX19" name="車号_1_1"/>
    <protectedRange sqref="AY19" name="原価分析項目_1_1"/>
    <protectedRange sqref="AZ19" name="価格変更可_1_1"/>
    <protectedRange sqref="BB19" name="補助金対象_1_1"/>
    <protectedRange sqref="BF19" name="撤去品_1_1"/>
  </protectedRanges>
  <mergeCells count="46">
    <mergeCell ref="C2:D2"/>
    <mergeCell ref="C3:D3"/>
    <mergeCell ref="C4:D4"/>
    <mergeCell ref="C5:D5"/>
    <mergeCell ref="C6:D6"/>
    <mergeCell ref="E6:F6"/>
    <mergeCell ref="E5:F5"/>
    <mergeCell ref="E4:F4"/>
    <mergeCell ref="E3:F3"/>
    <mergeCell ref="E2:F2"/>
    <mergeCell ref="AP12:AQ12"/>
    <mergeCell ref="AI12:AJ12"/>
    <mergeCell ref="AG12:AH12"/>
    <mergeCell ref="AK12:AK13"/>
    <mergeCell ref="AP13:AQ13"/>
    <mergeCell ref="AL13:AM13"/>
    <mergeCell ref="AI13:AJ13"/>
    <mergeCell ref="AG13:AH13"/>
    <mergeCell ref="AL12:AM12"/>
    <mergeCell ref="BH12:BH13"/>
    <mergeCell ref="AX12:AX13"/>
    <mergeCell ref="AV12:AW13"/>
    <mergeCell ref="AT13:AU13"/>
    <mergeCell ref="AR13:AS13"/>
    <mergeCell ref="AT12:AU12"/>
    <mergeCell ref="AR12:AS12"/>
    <mergeCell ref="BA12:BA13"/>
    <mergeCell ref="BB12:BB13"/>
    <mergeCell ref="BC12:BC13"/>
    <mergeCell ref="BD12:BD13"/>
    <mergeCell ref="BE12:BE13"/>
    <mergeCell ref="BF12:BF13"/>
    <mergeCell ref="BG12:BG13"/>
    <mergeCell ref="AY12:AY13"/>
    <mergeCell ref="AZ12:AZ13"/>
    <mergeCell ref="AD13:AE13"/>
    <mergeCell ref="AB13:AC13"/>
    <mergeCell ref="Z13:AA13"/>
    <mergeCell ref="AD12:AE12"/>
    <mergeCell ref="AB12:AC12"/>
    <mergeCell ref="Z12:AA12"/>
    <mergeCell ref="E7:F7"/>
    <mergeCell ref="C7:D7"/>
    <mergeCell ref="C8:D8"/>
    <mergeCell ref="C9:D9"/>
    <mergeCell ref="E9:F9"/>
  </mergeCells>
  <phoneticPr fontId="7"/>
  <dataValidations count="21">
    <dataValidation type="list" allowBlank="1" showInputMessage="1" showErrorMessage="1" sqref="E8">
      <formula1>"1,2,3,4,5,6,7,8,9,10,11,12,13,14,15,16,17,18,19,20,21,22,23,24,25,26,27,28,29,30,31,32,33,34,35,36,37,38,39,40,41,42,43,44,45,46,47,48,49,50"</formula1>
    </dataValidation>
    <dataValidation type="textLength" allowBlank="1" showInputMessage="1" showErrorMessage="1" sqref="E9:F9">
      <formula1>0</formula1>
      <formula2>6</formula2>
    </dataValidation>
    <dataValidation type="textLength" allowBlank="1" showInputMessage="1" showErrorMessage="1" sqref="E6:F7">
      <formula1>0</formula1>
      <formula2>8</formula2>
    </dataValidation>
    <dataValidation type="list" allowBlank="1" showInputMessage="1" showErrorMessage="1" sqref="E3:F3">
      <formula1>OFFSET(INDIRECT("原価センタコード!$C$2"),0,0,COUNTA(INDIRECT("原価センタコード!$A:$A")),1)</formula1>
    </dataValidation>
    <dataValidation type="list" allowBlank="1" showInputMessage="1" showErrorMessage="1" sqref="J15:J515">
      <formula1>OFFSET(INDIRECT("単位リスト!$B$2"),0,0,COUNTA(INDIRECT("単位リスト!$A:$A"))-1,1)</formula1>
    </dataValidation>
    <dataValidation type="list" allowBlank="1" showInputMessage="1" showErrorMessage="1" sqref="AZ15:BB515 BD15:BG515">
      <formula1>"X"</formula1>
    </dataValidation>
    <dataValidation type="list" allowBlank="1" showInputMessage="1" showErrorMessage="1" sqref="D15:D515">
      <formula1>"1-登録,2-変更,3-削除"</formula1>
    </dataValidation>
    <dataValidation type="whole" allowBlank="1" showInputMessage="1" showErrorMessage="1" sqref="L15:L515 O15:O515 U15:U515">
      <formula1>0</formula1>
      <formula2>99999999999</formula2>
    </dataValidation>
    <dataValidation type="whole" allowBlank="1" showInputMessage="1" showErrorMessage="1" sqref="R15:R515">
      <formula1>1</formula1>
      <formula2>99999999999</formula2>
    </dataValidation>
    <dataValidation type="whole" allowBlank="1" showInputMessage="1" showErrorMessage="1" sqref="K15:K515 Q15:Q515">
      <formula1>0</formula1>
      <formula2>9999999999999</formula2>
    </dataValidation>
    <dataValidation type="textLength" allowBlank="1" showInputMessage="1" showErrorMessage="1" sqref="H15:H515 F15:F515">
      <formula1>0</formula1>
      <formula2>60</formula2>
    </dataValidation>
    <dataValidation type="textLength" allowBlank="1" showInputMessage="1" showErrorMessage="1" sqref="G15:G515">
      <formula1>0</formula1>
      <formula2>50</formula2>
    </dataValidation>
    <dataValidation type="list" allowBlank="1" showInputMessage="1" showErrorMessage="1" sqref="Z15:Z515">
      <formula1>OFFSET(INDIRECT("財務分類コード!$A$2"),0,0,COUNTA(INDIRECT("財務分類コード!$A:$A"))-1,1)</formula1>
    </dataValidation>
    <dataValidation type="list" allowBlank="1" showInputMessage="1" showErrorMessage="1" sqref="AB15:AB515">
      <formula1>OFFSET(INDIRECT("資産クラスコード!$A$2"),0,0,COUNTA(INDIRECT("資産クラスコード!$A:$A"))-1,1)</formula1>
    </dataValidation>
    <dataValidation type="list" allowBlank="1" showInputMessage="1" showErrorMessage="1" sqref="AD15:AD515">
      <formula1>OFFSET(INDIRECT("勘定科目コード!$A$2"),0,0,COUNTA(INDIRECT("勘定科目コード!$A:$A"))-1,1)</formula1>
    </dataValidation>
    <dataValidation type="list" allowBlank="1" showInputMessage="1" showErrorMessage="1" sqref="AG15:AG515">
      <formula1>OFFSET(INDIRECT("予算掌理部署コード!$A$2"),0,0,COUNTA(INDIRECT("予算掌理部署コード!$A:$A"))-1,1)</formula1>
    </dataValidation>
    <dataValidation type="list" allowBlank="1" showInputMessage="1" showErrorMessage="1" sqref="AI15:AI515">
      <formula1>OFFSET(INDIRECT("WBS第2階層コード!$A$2"),0,0,COUNTA(INDIRECT("WBS第2階層コード!$A:$A"))-1,1)</formula1>
    </dataValidation>
    <dataValidation type="list" allowBlank="1" showInputMessage="1" showErrorMessage="1" sqref="AP15:AP515">
      <formula1>OFFSET(INDIRECT("事業コード!$A$2"),0,0,COUNTA(INDIRECT("事業コード!$A:$A"))-1,1)</formula1>
    </dataValidation>
    <dataValidation type="list" allowBlank="1" showInputMessage="1" showErrorMessage="1" sqref="AT15:AT515">
      <formula1>OFFSET(INDIRECT("所在コード!$A$2"),0,0,COUNTA(INDIRECT("所在コード!$A:$A"))-1,1)</formula1>
    </dataValidation>
    <dataValidation type="list" allowBlank="1" showInputMessage="1" showErrorMessage="1" sqref="AV15:AV515">
      <formula1>OFFSET(INDIRECT("品目コード!$A$2"),0,0,COUNTA(INDIRECT("品目コード!$A:$A"))-1,1)</formula1>
    </dataValidation>
    <dataValidation type="list" allowBlank="1" showInputMessage="1" showErrorMessage="1" sqref="AR15:AR515">
      <formula1>OFFSET(INDIRECT("所管コード!$A$2"),0,0,COUNTA(INDIRECT("所管コード!$A:$A"))-1,1)</formula1>
    </dataValidation>
  </dataValidations>
  <printOptions horizontalCentered="1" verticalCentered="1"/>
  <pageMargins left="0.19685039370078741" right="0.19685039370078741" top="0.74803149606299213" bottom="0.74803149606299213" header="0.31496062992125984" footer="0.31496062992125984"/>
  <pageSetup paperSize="8" scale="50" fitToWidth="0" fitToHeight="0" pageOrder="overThenDown" orientation="landscape" r:id="rId1"/>
  <colBreaks count="3" manualBreakCount="3">
    <brk id="16" min="1" max="71" man="1"/>
    <brk id="27" min="1" max="71" man="1"/>
    <brk id="39" min="1" max="71" man="1"/>
  </colBreaks>
  <drawing r:id="rId2"/>
  <legacyDrawing r:id="rId3"/>
  <controls>
    <mc:AlternateContent xmlns:mc="http://schemas.openxmlformats.org/markup-compatibility/2006">
      <mc:Choice Requires="x14">
        <control shapeId="8211" r:id="rId4" name="CommandButton2">
          <controlPr autoLine="0" r:id="rId5">
            <anchor moveWithCells="1">
              <from>
                <xdr:col>2</xdr:col>
                <xdr:colOff>1104900</xdr:colOff>
                <xdr:row>9</xdr:row>
                <xdr:rowOff>114300</xdr:rowOff>
              </from>
              <to>
                <xdr:col>2</xdr:col>
                <xdr:colOff>1895475</xdr:colOff>
                <xdr:row>10</xdr:row>
                <xdr:rowOff>161925</xdr:rowOff>
              </to>
            </anchor>
          </controlPr>
        </control>
      </mc:Choice>
      <mc:Fallback>
        <control shapeId="8211" r:id="rId4" name="CommandButton2"/>
      </mc:Fallback>
    </mc:AlternateContent>
    <mc:AlternateContent xmlns:mc="http://schemas.openxmlformats.org/markup-compatibility/2006">
      <mc:Choice Requires="x14">
        <control shapeId="8193" r:id="rId6" name="CommandButton1">
          <controlPr autoLine="0" r:id="rId7">
            <anchor moveWithCells="1">
              <from>
                <xdr:col>2</xdr:col>
                <xdr:colOff>76200</xdr:colOff>
                <xdr:row>9</xdr:row>
                <xdr:rowOff>114300</xdr:rowOff>
              </from>
              <to>
                <xdr:col>2</xdr:col>
                <xdr:colOff>876300</xdr:colOff>
                <xdr:row>10</xdr:row>
                <xdr:rowOff>161925</xdr:rowOff>
              </to>
            </anchor>
          </controlPr>
        </control>
      </mc:Choice>
      <mc:Fallback>
        <control shapeId="8193" r:id="rId6" name="CommandButton1"/>
      </mc:Fallback>
    </mc:AlternateContent>
    <mc:AlternateContent xmlns:mc="http://schemas.openxmlformats.org/markup-compatibility/2006">
      <mc:Choice Requires="x14">
        <control shapeId="8207" r:id="rId8" name="CheckBox1">
          <controlPr autoLine="0" r:id="rId9">
            <anchor moveWithCells="1">
              <from>
                <xdr:col>2</xdr:col>
                <xdr:colOff>2219325</xdr:colOff>
                <xdr:row>9</xdr:row>
                <xdr:rowOff>76200</xdr:rowOff>
              </from>
              <to>
                <xdr:col>4</xdr:col>
                <xdr:colOff>323850</xdr:colOff>
                <xdr:row>10</xdr:row>
                <xdr:rowOff>171450</xdr:rowOff>
              </to>
            </anchor>
          </controlPr>
        </control>
      </mc:Choice>
      <mc:Fallback>
        <control shapeId="8207" r:id="rId8" name="CheckBox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IF(VLOOKUP(INDIRECT(ADDRESS(ROW(),$Z$1)),INDIRECT("財務分類コード!$A:$C"),3,FALSE)=1,OFFSET(リスト!$F$2,0,0,COUNTIF(リスト!$F:$F,"&gt;=!")-1,1),OFFSET(リスト!$F$2,0,0,COUNTIF(リスト!$F:$F,"&gt;=!")-1,1))</xm:f>
          </x14:formula1>
          <xm:sqref>AN515</xm:sqref>
        </x14:dataValidation>
        <x14:dataValidation type="list" allowBlank="1" showInputMessage="1" showErrorMessage="1">
          <x14:formula1>
            <xm:f>IF(VLOOKUP(INDIRECT(ADDRESS(ROW(),$Z$1)),INDIRECT("財務分類コード!$A:$C"),3,FALSE)=1,OFFSET(リスト!$D$2,0,0,COUNTIF(リスト!$D:$D,"&gt;=!")-1,1),OFFSET(リスト!$F$2,0,0,COUNTIF(リスト!$F:$F,"&gt;=!")-1,1))</xm:f>
          </x14:formula1>
          <xm:sqref>AL15:AL515</xm:sqref>
        </x14:dataValidation>
        <x14:dataValidation type="list" allowBlank="1" showInputMessage="1" showErrorMessage="1">
          <x14:formula1>
            <xm:f>OFFSET(リスト!$A$2,0,0,COUNTA(リスト!$A:$A)-1,1)</xm:f>
          </x14:formula1>
          <xm:sqref>I15:I515</xm:sqref>
        </x14:dataValidation>
        <x14:dataValidation type="list" allowBlank="1" showInputMessage="1" showErrorMessage="1">
          <x14:formula1>
            <xm:f>IF(VLOOKUP(INDIRECT(ADDRESS(ROW(),$Z$1)),INDIRECT("財務分類コード!$A:$C"),3,FALSE)=1,OFFSET(リスト!$D$2,0,0,COUNTIF(リスト!$D:$D,"&gt;=!")-1,1),OFFSET(リスト!$D$2,0,0,COUNTIF(リスト!$D:$D,"&gt;=!")-1,1))</xm:f>
          </x14:formula1>
          <xm:sqref>AN15:AN514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8" tint="0.39997558519241921"/>
  </sheetPr>
  <dimension ref="A1:AE501"/>
  <sheetViews>
    <sheetView topLeftCell="B2" zoomScale="85" zoomScaleNormal="85" workbookViewId="0">
      <selection activeCell="B2" sqref="B2"/>
    </sheetView>
  </sheetViews>
  <sheetFormatPr defaultColWidth="9" defaultRowHeight="15.75"/>
  <cols>
    <col min="1" max="1" width="53.625" style="1" hidden="1" customWidth="1"/>
    <col min="2" max="2" width="29.25" style="1" bestFit="1" customWidth="1"/>
    <col min="3" max="3" width="39" style="1" bestFit="1" customWidth="1"/>
    <col min="4" max="4" width="47.875" style="1" bestFit="1" customWidth="1"/>
    <col min="5" max="5" width="55.125" style="1" bestFit="1" customWidth="1"/>
    <col min="6" max="6" width="29.75" style="1" bestFit="1" customWidth="1"/>
    <col min="7" max="7" width="9.625" style="1" bestFit="1" customWidth="1"/>
    <col min="8" max="8" width="28.5" style="1" bestFit="1" customWidth="1"/>
    <col min="9" max="9" width="17.5" style="1" bestFit="1" customWidth="1"/>
    <col min="10" max="10" width="18.625" style="1" bestFit="1" customWidth="1"/>
    <col min="11" max="11" width="26" style="1" customWidth="1"/>
    <col min="12" max="12" width="8.25" style="1" bestFit="1" customWidth="1"/>
    <col min="13" max="14" width="5.5" style="1" bestFit="1" customWidth="1"/>
    <col min="15" max="15" width="19.25" style="1" bestFit="1" customWidth="1"/>
    <col min="16" max="16" width="20.75" style="1" bestFit="1" customWidth="1"/>
    <col min="17" max="17" width="21.625" style="1" bestFit="1" customWidth="1"/>
    <col min="18" max="18" width="14.5" style="159" bestFit="1" customWidth="1"/>
    <col min="19" max="20" width="12.75" style="159" bestFit="1" customWidth="1"/>
    <col min="21" max="21" width="13.25" style="1" bestFit="1" customWidth="1"/>
    <col min="22" max="22" width="15.375" style="1" bestFit="1" customWidth="1"/>
    <col min="23" max="23" width="17.75" style="1" bestFit="1" customWidth="1"/>
    <col min="24" max="25" width="14.5" style="159" bestFit="1" customWidth="1"/>
    <col min="26" max="26" width="13.625" style="1" bestFit="1" customWidth="1"/>
    <col min="27" max="27" width="9.25" style="1" bestFit="1" customWidth="1"/>
    <col min="28" max="28" width="13" style="145" customWidth="1"/>
    <col min="29" max="29" width="17.75" style="1" bestFit="1" customWidth="1"/>
    <col min="30" max="30" width="11.5" style="1" bestFit="1" customWidth="1"/>
    <col min="31" max="16384" width="9" style="1"/>
  </cols>
  <sheetData>
    <row r="1" spans="1:31" hidden="1">
      <c r="A1" s="1">
        <f>COLUMN()</f>
        <v>1</v>
      </c>
      <c r="B1" s="1">
        <f>COLUMN()</f>
        <v>2</v>
      </c>
      <c r="C1" s="1">
        <f>COLUMN()</f>
        <v>3</v>
      </c>
      <c r="D1" s="1">
        <f>COLUMN()</f>
        <v>4</v>
      </c>
      <c r="E1" s="1">
        <f>COLUMN()</f>
        <v>5</v>
      </c>
      <c r="F1" s="1">
        <f>COLUMN()</f>
        <v>6</v>
      </c>
      <c r="G1" s="1">
        <f>COLUMN()</f>
        <v>7</v>
      </c>
      <c r="H1" s="1">
        <f>COLUMN()</f>
        <v>8</v>
      </c>
      <c r="I1" s="1">
        <f>COLUMN()</f>
        <v>9</v>
      </c>
      <c r="J1" s="1">
        <f>COLUMN()</f>
        <v>10</v>
      </c>
      <c r="K1" s="1">
        <f>COLUMN()</f>
        <v>11</v>
      </c>
      <c r="L1" s="1">
        <f>COLUMN()</f>
        <v>12</v>
      </c>
      <c r="M1" s="1">
        <f>COLUMN()</f>
        <v>13</v>
      </c>
      <c r="N1" s="1">
        <f>COLUMN()</f>
        <v>14</v>
      </c>
      <c r="O1" s="1">
        <f>COLUMN()</f>
        <v>15</v>
      </c>
      <c r="P1" s="1">
        <f>COLUMN()</f>
        <v>16</v>
      </c>
      <c r="Q1" s="1">
        <f>COLUMN()</f>
        <v>17</v>
      </c>
      <c r="R1" s="1">
        <f>COLUMN()</f>
        <v>18</v>
      </c>
      <c r="S1" s="1">
        <f>COLUMN()</f>
        <v>19</v>
      </c>
      <c r="T1" s="1">
        <f>COLUMN()</f>
        <v>20</v>
      </c>
      <c r="U1" s="1">
        <f>COLUMN()</f>
        <v>21</v>
      </c>
      <c r="V1" s="1">
        <f>COLUMN()</f>
        <v>22</v>
      </c>
      <c r="W1" s="1">
        <f>COLUMN()</f>
        <v>23</v>
      </c>
      <c r="X1" s="1">
        <f>COLUMN()</f>
        <v>24</v>
      </c>
      <c r="Y1" s="1">
        <f>COLUMN()</f>
        <v>25</v>
      </c>
      <c r="Z1" s="1">
        <f>COLUMN()</f>
        <v>26</v>
      </c>
      <c r="AA1" s="1">
        <f>COLUMN()</f>
        <v>27</v>
      </c>
      <c r="AC1" s="1">
        <f>COLUMN()</f>
        <v>29</v>
      </c>
    </row>
    <row r="2" spans="1:31">
      <c r="A2" s="169" t="s">
        <v>279</v>
      </c>
      <c r="B2" s="65" t="s">
        <v>280</v>
      </c>
      <c r="C2" s="66" t="s">
        <v>281</v>
      </c>
      <c r="D2" s="66" t="s">
        <v>282</v>
      </c>
      <c r="E2" s="66" t="s">
        <v>283</v>
      </c>
      <c r="F2" s="66" t="s">
        <v>94</v>
      </c>
      <c r="G2" s="66" t="s">
        <v>284</v>
      </c>
      <c r="H2" s="66" t="s">
        <v>285</v>
      </c>
      <c r="I2" s="66" t="s">
        <v>286</v>
      </c>
      <c r="J2" s="66" t="s">
        <v>287</v>
      </c>
      <c r="K2" s="66" t="s">
        <v>288</v>
      </c>
      <c r="L2" s="66" t="s">
        <v>289</v>
      </c>
      <c r="M2" s="66" t="s">
        <v>290</v>
      </c>
      <c r="N2" s="66" t="s">
        <v>291</v>
      </c>
      <c r="O2" s="66" t="s">
        <v>90</v>
      </c>
      <c r="P2" s="66" t="s">
        <v>300</v>
      </c>
      <c r="Q2" s="66" t="s">
        <v>8758</v>
      </c>
      <c r="R2" s="160" t="s">
        <v>292</v>
      </c>
      <c r="S2" s="160" t="s">
        <v>293</v>
      </c>
      <c r="T2" s="160" t="s">
        <v>294</v>
      </c>
      <c r="U2" s="66" t="s">
        <v>295</v>
      </c>
      <c r="V2" s="66" t="s">
        <v>296</v>
      </c>
      <c r="W2" s="66" t="s">
        <v>297</v>
      </c>
      <c r="X2" s="160" t="s">
        <v>8757</v>
      </c>
      <c r="Y2" s="160" t="s">
        <v>8759</v>
      </c>
      <c r="Z2" s="66" t="s">
        <v>8756</v>
      </c>
      <c r="AA2" s="66" t="s">
        <v>298</v>
      </c>
      <c r="AB2" s="194" t="s">
        <v>8762</v>
      </c>
      <c r="AC2" s="67" t="s">
        <v>303</v>
      </c>
      <c r="AD2" s="391" t="s">
        <v>15005</v>
      </c>
      <c r="AE2" s="391" t="s">
        <v>15004</v>
      </c>
    </row>
    <row r="3" spans="1:31">
      <c r="A3" s="157" t="str">
        <f ca="1">IFERROR(INDEX(工事情報入力シート!$A:$A,SMALL(OFFSET(INDIRECT("工事情報入力シート!$B$1"),INDIRECT("工事情報入力シート!$B$14"),0,明細終了位置-明細開始位置-1,1),ROW()-2)),"")</f>
        <v/>
      </c>
      <c r="B3" s="170" t="str">
        <f ca="1">IF(INDIRECT(ADDRESS(ROW(),$A$1))="","",IFERROR(VLOOKUP(INDIRECT(ADDRESS(ROW(),$A$1)),INDIRECT("工事情報入力シート!$A:$BF"),INDIRECT("工事情報入力シート!$AK$1"),FALSE),""))</f>
        <v/>
      </c>
      <c r="C3" s="64" t="str">
        <f ca="1">IF(INDIRECT(ADDRESS(ROW(),$A$1))="","",IFERROR(VLOOKUP(INDIRECT(ADDRESS(ROW(),$A$1)),INDIRECT("工事情報入力シート!$A:$BF"),INDIRECT("工事情報入力シート!$G$1"),FALSE),""))</f>
        <v/>
      </c>
      <c r="D3" s="64" t="str">
        <f ca="1">IF(INDIRECT(ADDRESS(ROW(),$A$1))="","",IFERROR(VLOOKUP(INDIRECT(ADDRESS(ROW(),$A$1)),INDIRECT("工事情報入力シート!$A:$BF"),INDIRECT("工事情報入力シート!$H$1"),FALSE),""))</f>
        <v/>
      </c>
      <c r="E3" s="64" t="str">
        <f ca="1">IF(INDIRECT(ADDRESS(ROW(),$A$1))="","",IFERROR(VLOOKUP(INDIRECT(ADDRESS(ROW(),$A$1)),INDIRECT("工事情報入力シート!$A:$BF"),INDIRECT("工事情報入力シート!$AC$1"),FALSE),""))</f>
        <v/>
      </c>
      <c r="F3" s="64" t="str">
        <f ca="1">IF(INDIRECT(ADDRESS(ROW(),$A$1))="","",IFERROR(VLOOKUP(INDIRECT(ADDRESS(ROW(),$A$1)),INDIRECT("工事情報入力シート!$A:$BF"),INDIRECT("工事情報入力シート!$AE$1"),FALSE),""))</f>
        <v/>
      </c>
      <c r="G3" s="64" t="str">
        <f ca="1">IF(INDIRECT(ADDRESS(ROW(),$A$1))="","",IFERROR(VLOOKUP(INDIRECT(ADDRESS(ROW(),$A$1)),INDIRECT("工事情報入力シート!$A:$BF"),INDIRECT("工事情報入力シート!$AM$1"),FALSE),""))</f>
        <v/>
      </c>
      <c r="H3" s="64" t="str">
        <f ca="1">IF(INDIRECT(ADDRESS(ROW(),$A$1))="","",IFERROR(VLOOKUP(INDIRECT(ADDRESS(ROW(),$A$1)),INDIRECT("工事情報入力シート!$A:$BF"),INDIRECT("工事情報入力シート!$AQ$1"),FALSE),""))</f>
        <v/>
      </c>
      <c r="I3" s="64" t="str">
        <f ca="1">IF(INDIRECT(ADDRESS(ROW(),$A$1))="","",IFERROR(VLOOKUP(INDIRECT(ADDRESS(ROW(),$A$1)),INDIRECT("工事情報入力シート!$A:$BF"),INDIRECT("工事情報入力シート!$AS$1"),FALSE),""))</f>
        <v/>
      </c>
      <c r="J3" s="64" t="str">
        <f ca="1">IF(INDIRECT(ADDRESS(ROW(),$A$1))="","",IFERROR(VLOOKUP(INDIRECT(ADDRESS(ROW(),$A$1)),INDIRECT("工事情報入力シート!$A:$BF"),INDIRECT("工事情報入力シート!$AU$1"),FALSE),""))</f>
        <v/>
      </c>
      <c r="K3" s="64" t="str">
        <f ca="1">IF(INDIRECT(ADDRESS(ROW(),$A$1))="","",IFERROR(VLOOKUP(INDIRECT(ADDRESS(ROW(),$A$1)),INDIRECT("工事情報入力シート!$A:$BF"),INDIRECT("工事情報入力シート!$AW$1"),FALSE),""))</f>
        <v/>
      </c>
      <c r="L3" s="64" t="str">
        <f ca="1">IFERROR(VLOOKUP(INDIRECT(ADDRESS(ROW(),$A$1)),INDIRECT("工事情報入力シート!$A:$BF"),INDIRECT("工事情報入力シート!$AX$1"),FALSE),"") &amp; ""</f>
        <v/>
      </c>
      <c r="M3" s="161"/>
      <c r="N3" s="161"/>
      <c r="O3" s="158" t="str">
        <f ca="1">IF(INDIRECT(ADDRESS(ROW(),$A$1))&lt;&gt;"",SUMIF(INDIRECT("工事情報入力シート!$A:$A"),INDIRECT(ADDRESS(ROW(),$A$1)),INDIRECT("工事情報入力シート!$W:$W")),"")</f>
        <v/>
      </c>
      <c r="P3" s="158" t="str">
        <f ca="1">IF(INDIRECT(ADDRESS(ROW(),$A$1))&lt;&gt;"",SUMIF(INDIRECT("工事情報入力シート!$A:$A"),INDIRECT(ADDRESS(ROW(),$A$1)),INDIRECT("工事情報入力シート!$X:$X")),"")</f>
        <v/>
      </c>
      <c r="Q3" s="158" t="str">
        <f ca="1">IF(INDIRECT(ADDRESS(ROW(),$A$1))&lt;&gt;"",SUMIF(INDIRECT("工事情報入力シート!$A:$A"),INDIRECT(ADDRESS(ROW(),$A$1)),INDIRECT("工事情報入力シート!$Y:$Y")),"")</f>
        <v/>
      </c>
      <c r="R3" s="162"/>
      <c r="S3" s="162"/>
      <c r="T3" s="162"/>
      <c r="U3" s="161"/>
      <c r="V3" s="161"/>
      <c r="W3" s="161"/>
      <c r="X3" s="161"/>
      <c r="Y3" s="161"/>
      <c r="Z3" s="161"/>
      <c r="AA3" s="161"/>
      <c r="AB3" s="195"/>
      <c r="AC3" s="163"/>
      <c r="AD3" s="392" t="s">
        <v>15006</v>
      </c>
      <c r="AE3" s="392">
        <f ca="1">SUMIF(工事情報入力シート!$BJ$15:$BJ$1000,資産数量・単位記入シート!AD3,工事情報入力シート!$BK$15:$BK$1000)</f>
        <v>0</v>
      </c>
    </row>
    <row r="4" spans="1:31">
      <c r="A4" s="157" t="str">
        <f ca="1">IFERROR(INDEX(工事情報入力シート!$A:$A,SMALL(OFFSET(INDIRECT("工事情報入力シート!$B$1"),INDIRECT("工事情報入力シート!$B$14"),0,明細終了位置-明細開始位置-1,1),ROW()-2)),"")</f>
        <v/>
      </c>
      <c r="B4" s="170" t="str">
        <f ca="1">IF(INDIRECT(ADDRESS(ROW(),$A$1))="","",IFERROR(VLOOKUP(INDIRECT(ADDRESS(ROW(),$A$1)),INDIRECT("工事情報入力シート!$A:$BF"),INDIRECT("工事情報入力シート!$AK$1"),FALSE),""))</f>
        <v/>
      </c>
      <c r="C4" s="64" t="str">
        <f ca="1">IF(INDIRECT(ADDRESS(ROW(),$A$1))="","",IFERROR(VLOOKUP(INDIRECT(ADDRESS(ROW(),$A$1)),INDIRECT("工事情報入力シート!$A:$BF"),INDIRECT("工事情報入力シート!$G$1"),FALSE),""))</f>
        <v/>
      </c>
      <c r="D4" s="64" t="str">
        <f ca="1">IF(INDIRECT(ADDRESS(ROW(),$A$1))="","",IFERROR(VLOOKUP(INDIRECT(ADDRESS(ROW(),$A$1)),INDIRECT("工事情報入力シート!$A:$BF"),INDIRECT("工事情報入力シート!$H$1"),FALSE),""))</f>
        <v/>
      </c>
      <c r="E4" s="64" t="str">
        <f ca="1">IF(INDIRECT(ADDRESS(ROW(),$A$1))="","",IFERROR(VLOOKUP(INDIRECT(ADDRESS(ROW(),$A$1)),INDIRECT("工事情報入力シート!$A:$BF"),INDIRECT("工事情報入力シート!$AC$1"),FALSE),""))</f>
        <v/>
      </c>
      <c r="F4" s="64" t="str">
        <f ca="1">IF(INDIRECT(ADDRESS(ROW(),$A$1))="","",IFERROR(VLOOKUP(INDIRECT(ADDRESS(ROW(),$A$1)),INDIRECT("工事情報入力シート!$A:$BF"),INDIRECT("工事情報入力シート!$AE$1"),FALSE),""))</f>
        <v/>
      </c>
      <c r="G4" s="64" t="str">
        <f ca="1">IF(INDIRECT(ADDRESS(ROW(),$A$1))="","",IFERROR(VLOOKUP(INDIRECT(ADDRESS(ROW(),$A$1)),INDIRECT("工事情報入力シート!$A:$BF"),INDIRECT("工事情報入力シート!$AM$1"),FALSE),""))</f>
        <v/>
      </c>
      <c r="H4" s="64" t="str">
        <f t="shared" ref="H4:H67" ca="1" si="0">IF(INDIRECT(ADDRESS(ROW(),$A$1))="","",IFERROR(VLOOKUP(INDIRECT(ADDRESS(ROW(),$A$1)),INDIRECT("工事情報入力シート!$A:$BF"),INDIRECT("工事情報入力シート!$AQ$1"),FALSE),""))</f>
        <v/>
      </c>
      <c r="I4" s="64" t="str">
        <f t="shared" ref="I4:I67" ca="1" si="1">IF(INDIRECT(ADDRESS(ROW(),$A$1))="","",IFERROR(VLOOKUP(INDIRECT(ADDRESS(ROW(),$A$1)),INDIRECT("工事情報入力シート!$A:$BF"),INDIRECT("工事情報入力シート!$AS$1"),FALSE),""))</f>
        <v/>
      </c>
      <c r="J4" s="64" t="str">
        <f t="shared" ref="J4:J67" ca="1" si="2">IF(INDIRECT(ADDRESS(ROW(),$A$1))="","",IFERROR(VLOOKUP(INDIRECT(ADDRESS(ROW(),$A$1)),INDIRECT("工事情報入力シート!$A:$BF"),INDIRECT("工事情報入力シート!$AU$1"),FALSE),""))</f>
        <v/>
      </c>
      <c r="K4" s="64" t="str">
        <f t="shared" ref="K4:K67" ca="1" si="3">IF(INDIRECT(ADDRESS(ROW(),$A$1))="","",IFERROR(VLOOKUP(INDIRECT(ADDRESS(ROW(),$A$1)),INDIRECT("工事情報入力シート!$A:$BF"),INDIRECT("工事情報入力シート!$AW$1"),FALSE),""))</f>
        <v/>
      </c>
      <c r="L4" s="64" t="str">
        <f t="shared" ref="L4:L67" ca="1" si="4">IFERROR(VLOOKUP(INDIRECT(ADDRESS(ROW(),$A$1)),INDIRECT("工事情報入力シート!$A:$BF"),INDIRECT("工事情報入力シート!$AX$1"),FALSE),"") &amp; ""</f>
        <v/>
      </c>
      <c r="M4" s="161"/>
      <c r="N4" s="161"/>
      <c r="O4" s="158" t="str">
        <f t="shared" ref="O4:O67" ca="1" si="5">IF(INDIRECT(ADDRESS(ROW(),$A$1))&lt;&gt;"",SUMIF(INDIRECT("工事情報入力シート!$A:$A"),INDIRECT(ADDRESS(ROW(),$A$1)),INDIRECT("工事情報入力シート!$W:$W")),"")</f>
        <v/>
      </c>
      <c r="P4" s="158" t="str">
        <f t="shared" ref="P4:P67" ca="1" si="6">IF(INDIRECT(ADDRESS(ROW(),$A$1))&lt;&gt;"",SUMIF(INDIRECT("工事情報入力シート!$A:$A"),INDIRECT(ADDRESS(ROW(),$A$1)),INDIRECT("工事情報入力シート!$X:$X")),"")</f>
        <v/>
      </c>
      <c r="Q4" s="158" t="str">
        <f t="shared" ref="Q4:Q67" ca="1" si="7">IF(INDIRECT(ADDRESS(ROW(),$A$1))&lt;&gt;"",SUMIF(INDIRECT("工事情報入力シート!$A:$A"),INDIRECT(ADDRESS(ROW(),$A$1)),INDIRECT("工事情報入力シート!$Y:$Y")),"")</f>
        <v/>
      </c>
      <c r="R4" s="162"/>
      <c r="S4" s="162"/>
      <c r="T4" s="162"/>
      <c r="U4" s="161"/>
      <c r="V4" s="161"/>
      <c r="W4" s="161"/>
      <c r="X4" s="161"/>
      <c r="Y4" s="161"/>
      <c r="Z4" s="161"/>
      <c r="AA4" s="161"/>
      <c r="AB4" s="195"/>
      <c r="AC4" s="163"/>
      <c r="AD4" s="392" t="s">
        <v>15007</v>
      </c>
      <c r="AE4" s="392">
        <f ca="1">SUMIF(工事情報入力シート!$BJ$15:$BJ$1000,資産数量・単位記入シート!AD4,工事情報入力シート!$BK$15:$BK$1000)</f>
        <v>0</v>
      </c>
    </row>
    <row r="5" spans="1:31">
      <c r="A5" s="157" t="str">
        <f ca="1">IFERROR(INDEX(工事情報入力シート!$A:$A,SMALL(OFFSET(INDIRECT("工事情報入力シート!$B$1"),INDIRECT("工事情報入力シート!$B$14"),0,明細終了位置-明細開始位置-1,1),ROW()-2)),"")</f>
        <v/>
      </c>
      <c r="B5" s="170" t="str">
        <f ca="1">IF(INDIRECT(ADDRESS(ROW(),$A$1))="","",IFERROR(VLOOKUP(INDIRECT(ADDRESS(ROW(),$A$1)),INDIRECT("工事情報入力シート!$A:$BF"),INDIRECT("工事情報入力シート!$AK$1"),FALSE),""))</f>
        <v/>
      </c>
      <c r="C5" s="64" t="str">
        <f ca="1">IF(INDIRECT(ADDRESS(ROW(),$A$1))="","",IFERROR(VLOOKUP(INDIRECT(ADDRESS(ROW(),$A$1)),INDIRECT("工事情報入力シート!$A:$BF"),INDIRECT("工事情報入力シート!$G$1"),FALSE),""))</f>
        <v/>
      </c>
      <c r="D5" s="64" t="str">
        <f ca="1">IF(INDIRECT(ADDRESS(ROW(),$A$1))="","",IFERROR(VLOOKUP(INDIRECT(ADDRESS(ROW(),$A$1)),INDIRECT("工事情報入力シート!$A:$BF"),INDIRECT("工事情報入力シート!$H$1"),FALSE),""))</f>
        <v/>
      </c>
      <c r="E5" s="64" t="str">
        <f ca="1">IF(INDIRECT(ADDRESS(ROW(),$A$1))="","",IFERROR(VLOOKUP(INDIRECT(ADDRESS(ROW(),$A$1)),INDIRECT("工事情報入力シート!$A:$BF"),INDIRECT("工事情報入力シート!$AC$1"),FALSE),""))</f>
        <v/>
      </c>
      <c r="F5" s="64" t="str">
        <f ca="1">IF(INDIRECT(ADDRESS(ROW(),$A$1))="","",IFERROR(VLOOKUP(INDIRECT(ADDRESS(ROW(),$A$1)),INDIRECT("工事情報入力シート!$A:$BF"),INDIRECT("工事情報入力シート!$AE$1"),FALSE),""))</f>
        <v/>
      </c>
      <c r="G5" s="64" t="str">
        <f ca="1">IF(INDIRECT(ADDRESS(ROW(),$A$1))="","",IFERROR(VLOOKUP(INDIRECT(ADDRESS(ROW(),$A$1)),INDIRECT("工事情報入力シート!$A:$BF"),INDIRECT("工事情報入力シート!$AM$1"),FALSE),""))</f>
        <v/>
      </c>
      <c r="H5" s="64" t="str">
        <f t="shared" ca="1" si="0"/>
        <v/>
      </c>
      <c r="I5" s="64" t="str">
        <f t="shared" ca="1" si="1"/>
        <v/>
      </c>
      <c r="J5" s="64" t="str">
        <f t="shared" ca="1" si="2"/>
        <v/>
      </c>
      <c r="K5" s="64" t="str">
        <f t="shared" ca="1" si="3"/>
        <v/>
      </c>
      <c r="L5" s="64" t="str">
        <f t="shared" ca="1" si="4"/>
        <v/>
      </c>
      <c r="M5" s="161"/>
      <c r="N5" s="161"/>
      <c r="O5" s="158" t="str">
        <f t="shared" ca="1" si="5"/>
        <v/>
      </c>
      <c r="P5" s="158" t="str">
        <f t="shared" ca="1" si="6"/>
        <v/>
      </c>
      <c r="Q5" s="158" t="str">
        <f t="shared" ca="1" si="7"/>
        <v/>
      </c>
      <c r="R5" s="162"/>
      <c r="S5" s="162"/>
      <c r="T5" s="162"/>
      <c r="U5" s="161"/>
      <c r="V5" s="161"/>
      <c r="W5" s="161"/>
      <c r="X5" s="161"/>
      <c r="Y5" s="161"/>
      <c r="Z5" s="161"/>
      <c r="AA5" s="161"/>
      <c r="AB5" s="195"/>
      <c r="AC5" s="163"/>
      <c r="AD5" s="392" t="s">
        <v>15008</v>
      </c>
      <c r="AE5" s="392">
        <f ca="1">SUMIF(工事情報入力シート!$BJ$15:$BJ$1000,資産数量・単位記入シート!AD5,工事情報入力シート!$BK$15:$BK$1000)</f>
        <v>0</v>
      </c>
    </row>
    <row r="6" spans="1:31">
      <c r="A6" s="157" t="str">
        <f ca="1">IFERROR(INDEX(工事情報入力シート!$A:$A,SMALL(OFFSET(INDIRECT("工事情報入力シート!$B$1"),INDIRECT("工事情報入力シート!$B$14"),0,明細終了位置-明細開始位置-1,1),ROW()-2)),"")</f>
        <v/>
      </c>
      <c r="B6" s="170" t="str">
        <f ca="1">IF(INDIRECT(ADDRESS(ROW(),$A$1))="","",IFERROR(VLOOKUP(INDIRECT(ADDRESS(ROW(),$A$1)),INDIRECT("工事情報入力シート!$A:$BF"),INDIRECT("工事情報入力シート!$AK$1"),FALSE),""))</f>
        <v/>
      </c>
      <c r="C6" s="64" t="str">
        <f ca="1">IF(INDIRECT(ADDRESS(ROW(),$A$1))="","",IFERROR(VLOOKUP(INDIRECT(ADDRESS(ROW(),$A$1)),INDIRECT("工事情報入力シート!$A:$BF"),INDIRECT("工事情報入力シート!$G$1"),FALSE),""))</f>
        <v/>
      </c>
      <c r="D6" s="64" t="str">
        <f ca="1">IF(INDIRECT(ADDRESS(ROW(),$A$1))="","",IFERROR(VLOOKUP(INDIRECT(ADDRESS(ROW(),$A$1)),INDIRECT("工事情報入力シート!$A:$BF"),INDIRECT("工事情報入力シート!$H$1"),FALSE),""))</f>
        <v/>
      </c>
      <c r="E6" s="64" t="str">
        <f ca="1">IF(INDIRECT(ADDRESS(ROW(),$A$1))="","",IFERROR(VLOOKUP(INDIRECT(ADDRESS(ROW(),$A$1)),INDIRECT("工事情報入力シート!$A:$BF"),INDIRECT("工事情報入力シート!$AC$1"),FALSE),""))</f>
        <v/>
      </c>
      <c r="F6" s="64" t="str">
        <f ca="1">IF(INDIRECT(ADDRESS(ROW(),$A$1))="","",IFERROR(VLOOKUP(INDIRECT(ADDRESS(ROW(),$A$1)),INDIRECT("工事情報入力シート!$A:$BF"),INDIRECT("工事情報入力シート!$AE$1"),FALSE),""))</f>
        <v/>
      </c>
      <c r="G6" s="64" t="str">
        <f ca="1">IF(INDIRECT(ADDRESS(ROW(),$A$1))="","",IFERROR(VLOOKUP(INDIRECT(ADDRESS(ROW(),$A$1)),INDIRECT("工事情報入力シート!$A:$BF"),INDIRECT("工事情報入力シート!$AM$1"),FALSE),""))</f>
        <v/>
      </c>
      <c r="H6" s="64" t="str">
        <f t="shared" ca="1" si="0"/>
        <v/>
      </c>
      <c r="I6" s="64" t="str">
        <f t="shared" ca="1" si="1"/>
        <v/>
      </c>
      <c r="J6" s="64" t="str">
        <f t="shared" ca="1" si="2"/>
        <v/>
      </c>
      <c r="K6" s="64" t="str">
        <f t="shared" ca="1" si="3"/>
        <v/>
      </c>
      <c r="L6" s="64" t="str">
        <f t="shared" ca="1" si="4"/>
        <v/>
      </c>
      <c r="M6" s="161"/>
      <c r="N6" s="161"/>
      <c r="O6" s="158" t="str">
        <f t="shared" ca="1" si="5"/>
        <v/>
      </c>
      <c r="P6" s="158" t="str">
        <f t="shared" ca="1" si="6"/>
        <v/>
      </c>
      <c r="Q6" s="158" t="str">
        <f t="shared" ca="1" si="7"/>
        <v/>
      </c>
      <c r="R6" s="162"/>
      <c r="S6" s="162"/>
      <c r="T6" s="162"/>
      <c r="U6" s="161"/>
      <c r="V6" s="161"/>
      <c r="W6" s="161"/>
      <c r="X6" s="161"/>
      <c r="Y6" s="161"/>
      <c r="Z6" s="161"/>
      <c r="AA6" s="161"/>
      <c r="AB6" s="195"/>
      <c r="AC6" s="163"/>
      <c r="AD6" s="392" t="s">
        <v>15009</v>
      </c>
      <c r="AE6" s="392">
        <f ca="1">SUMIF(工事情報入力シート!$BJ$15:$BJ$1000,資産数量・単位記入シート!AD6,工事情報入力シート!$BK$15:$BK$1000)</f>
        <v>0</v>
      </c>
    </row>
    <row r="7" spans="1:31">
      <c r="A7" s="157" t="str">
        <f ca="1">IFERROR(INDEX(工事情報入力シート!$A:$A,SMALL(OFFSET(INDIRECT("工事情報入力シート!$B$1"),INDIRECT("工事情報入力シート!$B$14"),0,明細終了位置-明細開始位置-1,1),ROW()-2)),"")</f>
        <v/>
      </c>
      <c r="B7" s="170" t="str">
        <f ca="1">IF(INDIRECT(ADDRESS(ROW(),$A$1))="","",IFERROR(VLOOKUP(INDIRECT(ADDRESS(ROW(),$A$1)),INDIRECT("工事情報入力シート!$A:$BF"),INDIRECT("工事情報入力シート!$AK$1"),FALSE),""))</f>
        <v/>
      </c>
      <c r="C7" s="64" t="str">
        <f ca="1">IF(INDIRECT(ADDRESS(ROW(),$A$1))="","",IFERROR(VLOOKUP(INDIRECT(ADDRESS(ROW(),$A$1)),INDIRECT("工事情報入力シート!$A:$BF"),INDIRECT("工事情報入力シート!$G$1"),FALSE),""))</f>
        <v/>
      </c>
      <c r="D7" s="64" t="str">
        <f ca="1">IF(INDIRECT(ADDRESS(ROW(),$A$1))="","",IFERROR(VLOOKUP(INDIRECT(ADDRESS(ROW(),$A$1)),INDIRECT("工事情報入力シート!$A:$BF"),INDIRECT("工事情報入力シート!$H$1"),FALSE),""))</f>
        <v/>
      </c>
      <c r="E7" s="64" t="str">
        <f ca="1">IF(INDIRECT(ADDRESS(ROW(),$A$1))="","",IFERROR(VLOOKUP(INDIRECT(ADDRESS(ROW(),$A$1)),INDIRECT("工事情報入力シート!$A:$BF"),INDIRECT("工事情報入力シート!$AC$1"),FALSE),""))</f>
        <v/>
      </c>
      <c r="F7" s="64" t="str">
        <f ca="1">IF(INDIRECT(ADDRESS(ROW(),$A$1))="","",IFERROR(VLOOKUP(INDIRECT(ADDRESS(ROW(),$A$1)),INDIRECT("工事情報入力シート!$A:$BF"),INDIRECT("工事情報入力シート!$AE$1"),FALSE),""))</f>
        <v/>
      </c>
      <c r="G7" s="64" t="str">
        <f ca="1">IF(INDIRECT(ADDRESS(ROW(),$A$1))="","",IFERROR(VLOOKUP(INDIRECT(ADDRESS(ROW(),$A$1)),INDIRECT("工事情報入力シート!$A:$BF"),INDIRECT("工事情報入力シート!$AM$1"),FALSE),""))</f>
        <v/>
      </c>
      <c r="H7" s="64" t="str">
        <f t="shared" ca="1" si="0"/>
        <v/>
      </c>
      <c r="I7" s="64" t="str">
        <f t="shared" ca="1" si="1"/>
        <v/>
      </c>
      <c r="J7" s="64" t="str">
        <f t="shared" ca="1" si="2"/>
        <v/>
      </c>
      <c r="K7" s="64" t="str">
        <f t="shared" ca="1" si="3"/>
        <v/>
      </c>
      <c r="L7" s="64" t="str">
        <f t="shared" ca="1" si="4"/>
        <v/>
      </c>
      <c r="M7" s="161"/>
      <c r="N7" s="161"/>
      <c r="O7" s="158" t="str">
        <f t="shared" ca="1" si="5"/>
        <v/>
      </c>
      <c r="P7" s="158" t="str">
        <f t="shared" ca="1" si="6"/>
        <v/>
      </c>
      <c r="Q7" s="158" t="str">
        <f t="shared" ca="1" si="7"/>
        <v/>
      </c>
      <c r="R7" s="162"/>
      <c r="S7" s="162"/>
      <c r="T7" s="162"/>
      <c r="U7" s="161"/>
      <c r="V7" s="161"/>
      <c r="W7" s="161"/>
      <c r="X7" s="161"/>
      <c r="Y7" s="161"/>
      <c r="Z7" s="161"/>
      <c r="AA7" s="161"/>
      <c r="AB7" s="195"/>
      <c r="AC7" s="163"/>
      <c r="AD7" s="392" t="s">
        <v>15010</v>
      </c>
      <c r="AE7" s="392">
        <f ca="1">SUMIF(工事情報入力シート!$BJ$15:$BJ$1000,資産数量・単位記入シート!AD7,工事情報入力シート!$BK$15:$BK$1000)</f>
        <v>0</v>
      </c>
    </row>
    <row r="8" spans="1:31">
      <c r="A8" s="157" t="str">
        <f ca="1">IFERROR(INDEX(工事情報入力シート!$A:$A,SMALL(OFFSET(INDIRECT("工事情報入力シート!$B$1"),INDIRECT("工事情報入力シート!$B$14"),0,明細終了位置-明細開始位置-1,1),ROW()-2)),"")</f>
        <v/>
      </c>
      <c r="B8" s="170" t="str">
        <f t="shared" ref="B8:B71" ca="1" si="8">IF(INDIRECT(ADDRESS(ROW(),$A$1))="","",IFERROR(VLOOKUP(INDIRECT(ADDRESS(ROW(),$A$1)),INDIRECT("工事情報入力シート!$A:$BF"),INDIRECT("工事情報入力シート!$AK$1"),FALSE),""))</f>
        <v/>
      </c>
      <c r="C8" s="64" t="str">
        <f t="shared" ref="C8:C71" ca="1" si="9">IF(INDIRECT(ADDRESS(ROW(),$A$1))="","",IFERROR(VLOOKUP(INDIRECT(ADDRESS(ROW(),$A$1)),INDIRECT("工事情報入力シート!$A:$BF"),INDIRECT("工事情報入力シート!$G$1"),FALSE),""))</f>
        <v/>
      </c>
      <c r="D8" s="64" t="str">
        <f t="shared" ref="D8:D71" ca="1" si="10">IF(INDIRECT(ADDRESS(ROW(),$A$1))="","",IFERROR(VLOOKUP(INDIRECT(ADDRESS(ROW(),$A$1)),INDIRECT("工事情報入力シート!$A:$BF"),INDIRECT("工事情報入力シート!$H$1"),FALSE),""))</f>
        <v/>
      </c>
      <c r="E8" s="64" t="str">
        <f t="shared" ref="E8:E71" ca="1" si="11">IF(INDIRECT(ADDRESS(ROW(),$A$1))="","",IFERROR(VLOOKUP(INDIRECT(ADDRESS(ROW(),$A$1)),INDIRECT("工事情報入力シート!$A:$BF"),INDIRECT("工事情報入力シート!$AC$1"),FALSE),""))</f>
        <v/>
      </c>
      <c r="F8" s="64" t="str">
        <f t="shared" ref="F8:F71" ca="1" si="12">IF(INDIRECT(ADDRESS(ROW(),$A$1))="","",IFERROR(VLOOKUP(INDIRECT(ADDRESS(ROW(),$A$1)),INDIRECT("工事情報入力シート!$A:$BF"),INDIRECT("工事情報入力シート!$AE$1"),FALSE),""))</f>
        <v/>
      </c>
      <c r="G8" s="64" t="str">
        <f t="shared" ref="G8:G71" ca="1" si="13">IF(INDIRECT(ADDRESS(ROW(),$A$1))="","",IFERROR(VLOOKUP(INDIRECT(ADDRESS(ROW(),$A$1)),INDIRECT("工事情報入力シート!$A:$BF"),INDIRECT("工事情報入力シート!$AM$1"),FALSE),""))</f>
        <v/>
      </c>
      <c r="H8" s="64" t="str">
        <f t="shared" ca="1" si="0"/>
        <v/>
      </c>
      <c r="I8" s="64" t="str">
        <f t="shared" ca="1" si="1"/>
        <v/>
      </c>
      <c r="J8" s="64" t="str">
        <f t="shared" ca="1" si="2"/>
        <v/>
      </c>
      <c r="K8" s="64" t="str">
        <f t="shared" ca="1" si="3"/>
        <v/>
      </c>
      <c r="L8" s="64" t="str">
        <f t="shared" ca="1" si="4"/>
        <v/>
      </c>
      <c r="M8" s="161"/>
      <c r="N8" s="161"/>
      <c r="O8" s="158" t="str">
        <f t="shared" ca="1" si="5"/>
        <v/>
      </c>
      <c r="P8" s="158" t="str">
        <f t="shared" ca="1" si="6"/>
        <v/>
      </c>
      <c r="Q8" s="158" t="str">
        <f t="shared" ca="1" si="7"/>
        <v/>
      </c>
      <c r="R8" s="162"/>
      <c r="S8" s="162"/>
      <c r="T8" s="162"/>
      <c r="U8" s="161"/>
      <c r="V8" s="161"/>
      <c r="W8" s="161"/>
      <c r="X8" s="161"/>
      <c r="Y8" s="161"/>
      <c r="Z8" s="161"/>
      <c r="AA8" s="161"/>
      <c r="AB8" s="195"/>
      <c r="AC8" s="163"/>
      <c r="AD8" s="392" t="s">
        <v>11255</v>
      </c>
      <c r="AE8" s="392">
        <f ca="1">SUMIF(工事情報入力シート!$BJ$15:$BJ$1000,資産数量・単位記入シート!AD8,工事情報入力シート!$BK$15:$BK$1000)</f>
        <v>0</v>
      </c>
    </row>
    <row r="9" spans="1:31">
      <c r="A9" s="157" t="str">
        <f ca="1">IFERROR(INDEX(工事情報入力シート!$A:$A,SMALL(OFFSET(INDIRECT("工事情報入力シート!$B$1"),INDIRECT("工事情報入力シート!$B$14"),0,明細終了位置-明細開始位置-1,1),ROW()-2)),"")</f>
        <v/>
      </c>
      <c r="B9" s="170" t="str">
        <f t="shared" ca="1" si="8"/>
        <v/>
      </c>
      <c r="C9" s="64" t="str">
        <f t="shared" ca="1" si="9"/>
        <v/>
      </c>
      <c r="D9" s="64" t="str">
        <f t="shared" ca="1" si="10"/>
        <v/>
      </c>
      <c r="E9" s="64" t="str">
        <f t="shared" ca="1" si="11"/>
        <v/>
      </c>
      <c r="F9" s="64" t="str">
        <f t="shared" ca="1" si="12"/>
        <v/>
      </c>
      <c r="G9" s="64" t="str">
        <f t="shared" ca="1" si="13"/>
        <v/>
      </c>
      <c r="H9" s="64" t="str">
        <f t="shared" ca="1" si="0"/>
        <v/>
      </c>
      <c r="I9" s="64" t="str">
        <f t="shared" ca="1" si="1"/>
        <v/>
      </c>
      <c r="J9" s="64" t="str">
        <f t="shared" ca="1" si="2"/>
        <v/>
      </c>
      <c r="K9" s="64" t="str">
        <f t="shared" ca="1" si="3"/>
        <v/>
      </c>
      <c r="L9" s="64" t="str">
        <f t="shared" ca="1" si="4"/>
        <v/>
      </c>
      <c r="M9" s="161"/>
      <c r="N9" s="161"/>
      <c r="O9" s="158" t="str">
        <f t="shared" ca="1" si="5"/>
        <v/>
      </c>
      <c r="P9" s="158" t="str">
        <f t="shared" ca="1" si="6"/>
        <v/>
      </c>
      <c r="Q9" s="158" t="str">
        <f t="shared" ca="1" si="7"/>
        <v/>
      </c>
      <c r="R9" s="162"/>
      <c r="S9" s="162"/>
      <c r="T9" s="162"/>
      <c r="U9" s="161"/>
      <c r="V9" s="161"/>
      <c r="W9" s="161"/>
      <c r="X9" s="161"/>
      <c r="Y9" s="161"/>
      <c r="Z9" s="161"/>
      <c r="AA9" s="161"/>
      <c r="AB9" s="195"/>
      <c r="AC9" s="163"/>
      <c r="AD9" s="392" t="s">
        <v>15011</v>
      </c>
      <c r="AE9" s="392">
        <f ca="1">SUMIF(工事情報入力シート!$BJ$15:$BJ$1000,資産数量・単位記入シート!AD9,工事情報入力シート!$BK$15:$BK$1000)</f>
        <v>0</v>
      </c>
    </row>
    <row r="10" spans="1:31">
      <c r="A10" s="157" t="str">
        <f ca="1">IFERROR(INDEX(工事情報入力シート!$A:$A,SMALL(OFFSET(INDIRECT("工事情報入力シート!$B$1"),INDIRECT("工事情報入力シート!$B$14"),0,明細終了位置-明細開始位置-1,1),ROW()-2)),"")</f>
        <v/>
      </c>
      <c r="B10" s="170" t="str">
        <f t="shared" ca="1" si="8"/>
        <v/>
      </c>
      <c r="C10" s="64" t="str">
        <f t="shared" ca="1" si="9"/>
        <v/>
      </c>
      <c r="D10" s="64" t="str">
        <f t="shared" ca="1" si="10"/>
        <v/>
      </c>
      <c r="E10" s="64" t="str">
        <f t="shared" ca="1" si="11"/>
        <v/>
      </c>
      <c r="F10" s="64" t="str">
        <f t="shared" ca="1" si="12"/>
        <v/>
      </c>
      <c r="G10" s="64" t="str">
        <f t="shared" ca="1" si="13"/>
        <v/>
      </c>
      <c r="H10" s="64" t="str">
        <f t="shared" ca="1" si="0"/>
        <v/>
      </c>
      <c r="I10" s="64" t="str">
        <f t="shared" ca="1" si="1"/>
        <v/>
      </c>
      <c r="J10" s="64" t="str">
        <f t="shared" ca="1" si="2"/>
        <v/>
      </c>
      <c r="K10" s="64" t="str">
        <f t="shared" ca="1" si="3"/>
        <v/>
      </c>
      <c r="L10" s="64" t="str">
        <f t="shared" ca="1" si="4"/>
        <v/>
      </c>
      <c r="M10" s="161"/>
      <c r="N10" s="161"/>
      <c r="O10" s="158" t="str">
        <f t="shared" ca="1" si="5"/>
        <v/>
      </c>
      <c r="P10" s="158" t="str">
        <f t="shared" ca="1" si="6"/>
        <v/>
      </c>
      <c r="Q10" s="158" t="str">
        <f t="shared" ca="1" si="7"/>
        <v/>
      </c>
      <c r="R10" s="162"/>
      <c r="S10" s="162"/>
      <c r="T10" s="162"/>
      <c r="U10" s="161"/>
      <c r="V10" s="161"/>
      <c r="W10" s="161"/>
      <c r="X10" s="161"/>
      <c r="Y10" s="161"/>
      <c r="Z10" s="161"/>
      <c r="AA10" s="161"/>
      <c r="AB10" s="195"/>
      <c r="AC10" s="163"/>
      <c r="AD10" s="392" t="s">
        <v>15012</v>
      </c>
      <c r="AE10" s="392">
        <f ca="1">SUMIF(工事情報入力シート!$BJ$15:$BJ$1000,資産数量・単位記入シート!AD10,工事情報入力シート!$BK$15:$BK$1000)</f>
        <v>0</v>
      </c>
    </row>
    <row r="11" spans="1:31">
      <c r="A11" s="157" t="str">
        <f ca="1">IFERROR(INDEX(工事情報入力シート!$A:$A,SMALL(OFFSET(INDIRECT("工事情報入力シート!$B$1"),INDIRECT("工事情報入力シート!$B$14"),0,明細終了位置-明細開始位置-1,1),ROW()-2)),"")</f>
        <v/>
      </c>
      <c r="B11" s="170" t="str">
        <f t="shared" ca="1" si="8"/>
        <v/>
      </c>
      <c r="C11" s="64" t="str">
        <f t="shared" ca="1" si="9"/>
        <v/>
      </c>
      <c r="D11" s="64" t="str">
        <f t="shared" ca="1" si="10"/>
        <v/>
      </c>
      <c r="E11" s="64" t="str">
        <f t="shared" ca="1" si="11"/>
        <v/>
      </c>
      <c r="F11" s="64" t="str">
        <f t="shared" ca="1" si="12"/>
        <v/>
      </c>
      <c r="G11" s="64" t="str">
        <f t="shared" ca="1" si="13"/>
        <v/>
      </c>
      <c r="H11" s="64" t="str">
        <f t="shared" ca="1" si="0"/>
        <v/>
      </c>
      <c r="I11" s="64" t="str">
        <f t="shared" ca="1" si="1"/>
        <v/>
      </c>
      <c r="J11" s="64" t="str">
        <f t="shared" ca="1" si="2"/>
        <v/>
      </c>
      <c r="K11" s="64" t="str">
        <f t="shared" ca="1" si="3"/>
        <v/>
      </c>
      <c r="L11" s="64" t="str">
        <f t="shared" ca="1" si="4"/>
        <v/>
      </c>
      <c r="M11" s="161"/>
      <c r="N11" s="161"/>
      <c r="O11" s="158" t="str">
        <f t="shared" ca="1" si="5"/>
        <v/>
      </c>
      <c r="P11" s="158" t="str">
        <f t="shared" ca="1" si="6"/>
        <v/>
      </c>
      <c r="Q11" s="158" t="str">
        <f t="shared" ca="1" si="7"/>
        <v/>
      </c>
      <c r="R11" s="162"/>
      <c r="S11" s="162"/>
      <c r="T11" s="162"/>
      <c r="U11" s="161"/>
      <c r="V11" s="161"/>
      <c r="W11" s="161"/>
      <c r="X11" s="161"/>
      <c r="Y11" s="161"/>
      <c r="Z11" s="161"/>
      <c r="AA11" s="161"/>
      <c r="AB11" s="195"/>
      <c r="AC11" s="163"/>
      <c r="AD11" s="392" t="s">
        <v>15013</v>
      </c>
      <c r="AE11" s="392">
        <f ca="1">SUMIF(工事情報入力シート!$BJ$15:$BJ$1000,資産数量・単位記入シート!AD11,工事情報入力シート!$BK$15:$BK$1000)</f>
        <v>0</v>
      </c>
    </row>
    <row r="12" spans="1:31">
      <c r="A12" s="157" t="str">
        <f ca="1">IFERROR(INDEX(工事情報入力シート!$A:$A,SMALL(OFFSET(INDIRECT("工事情報入力シート!$B$1"),INDIRECT("工事情報入力シート!$B$14"),0,明細終了位置-明細開始位置-1,1),ROW()-2)),"")</f>
        <v/>
      </c>
      <c r="B12" s="170" t="str">
        <f t="shared" ca="1" si="8"/>
        <v/>
      </c>
      <c r="C12" s="64" t="str">
        <f t="shared" ca="1" si="9"/>
        <v/>
      </c>
      <c r="D12" s="64" t="str">
        <f t="shared" ca="1" si="10"/>
        <v/>
      </c>
      <c r="E12" s="64" t="str">
        <f t="shared" ca="1" si="11"/>
        <v/>
      </c>
      <c r="F12" s="64" t="str">
        <f t="shared" ca="1" si="12"/>
        <v/>
      </c>
      <c r="G12" s="64" t="str">
        <f t="shared" ca="1" si="13"/>
        <v/>
      </c>
      <c r="H12" s="64" t="str">
        <f t="shared" ca="1" si="0"/>
        <v/>
      </c>
      <c r="I12" s="64" t="str">
        <f t="shared" ca="1" si="1"/>
        <v/>
      </c>
      <c r="J12" s="64" t="str">
        <f t="shared" ca="1" si="2"/>
        <v/>
      </c>
      <c r="K12" s="64" t="str">
        <f t="shared" ca="1" si="3"/>
        <v/>
      </c>
      <c r="L12" s="64" t="str">
        <f t="shared" ca="1" si="4"/>
        <v/>
      </c>
      <c r="M12" s="161"/>
      <c r="N12" s="161"/>
      <c r="O12" s="158" t="str">
        <f t="shared" ca="1" si="5"/>
        <v/>
      </c>
      <c r="P12" s="158" t="str">
        <f t="shared" ca="1" si="6"/>
        <v/>
      </c>
      <c r="Q12" s="158" t="str">
        <f t="shared" ca="1" si="7"/>
        <v/>
      </c>
      <c r="R12" s="162"/>
      <c r="S12" s="162"/>
      <c r="T12" s="162"/>
      <c r="U12" s="161"/>
      <c r="V12" s="161"/>
      <c r="W12" s="161"/>
      <c r="X12" s="161"/>
      <c r="Y12" s="161"/>
      <c r="Z12" s="161"/>
      <c r="AA12" s="161"/>
      <c r="AB12" s="195"/>
      <c r="AC12" s="163"/>
      <c r="AD12" s="392" t="s">
        <v>15014</v>
      </c>
      <c r="AE12" s="392">
        <f ca="1">SUMIF(工事情報入力シート!$BJ$15:$BJ$1000,資産数量・単位記入シート!AD12,工事情報入力シート!$BK$15:$BK$1000)</f>
        <v>0</v>
      </c>
    </row>
    <row r="13" spans="1:31">
      <c r="A13" s="157" t="str">
        <f ca="1">IFERROR(INDEX(工事情報入力シート!$A:$A,SMALL(OFFSET(INDIRECT("工事情報入力シート!$B$1"),INDIRECT("工事情報入力シート!$B$14"),0,明細終了位置-明細開始位置-1,1),ROW()-2)),"")</f>
        <v/>
      </c>
      <c r="B13" s="170" t="str">
        <f t="shared" ca="1" si="8"/>
        <v/>
      </c>
      <c r="C13" s="64" t="str">
        <f t="shared" ca="1" si="9"/>
        <v/>
      </c>
      <c r="D13" s="64" t="str">
        <f t="shared" ca="1" si="10"/>
        <v/>
      </c>
      <c r="E13" s="64" t="str">
        <f t="shared" ca="1" si="11"/>
        <v/>
      </c>
      <c r="F13" s="64" t="str">
        <f t="shared" ca="1" si="12"/>
        <v/>
      </c>
      <c r="G13" s="64" t="str">
        <f t="shared" ca="1" si="13"/>
        <v/>
      </c>
      <c r="H13" s="64" t="str">
        <f t="shared" ca="1" si="0"/>
        <v/>
      </c>
      <c r="I13" s="64" t="str">
        <f t="shared" ca="1" si="1"/>
        <v/>
      </c>
      <c r="J13" s="64" t="str">
        <f t="shared" ca="1" si="2"/>
        <v/>
      </c>
      <c r="K13" s="64" t="str">
        <f t="shared" ca="1" si="3"/>
        <v/>
      </c>
      <c r="L13" s="64" t="str">
        <f t="shared" ca="1" si="4"/>
        <v/>
      </c>
      <c r="M13" s="161"/>
      <c r="N13" s="161"/>
      <c r="O13" s="158" t="str">
        <f t="shared" ca="1" si="5"/>
        <v/>
      </c>
      <c r="P13" s="158" t="str">
        <f t="shared" ca="1" si="6"/>
        <v/>
      </c>
      <c r="Q13" s="158" t="str">
        <f t="shared" ca="1" si="7"/>
        <v/>
      </c>
      <c r="R13" s="162"/>
      <c r="S13" s="162"/>
      <c r="T13" s="162"/>
      <c r="U13" s="161"/>
      <c r="V13" s="161"/>
      <c r="W13" s="161"/>
      <c r="X13" s="161"/>
      <c r="Y13" s="161"/>
      <c r="Z13" s="161"/>
      <c r="AA13" s="161"/>
      <c r="AB13" s="195"/>
      <c r="AC13" s="163"/>
      <c r="AD13" s="392" t="s">
        <v>15015</v>
      </c>
      <c r="AE13" s="392">
        <f ca="1">SUMIF(工事情報入力シート!$BJ$15:$BJ$1000,資産数量・単位記入シート!AD13,工事情報入力シート!$BK$15:$BK$1000)</f>
        <v>0</v>
      </c>
    </row>
    <row r="14" spans="1:31">
      <c r="A14" s="157" t="str">
        <f ca="1">IFERROR(INDEX(工事情報入力シート!$A:$A,SMALL(OFFSET(INDIRECT("工事情報入力シート!$B$1"),INDIRECT("工事情報入力シート!$B$14"),0,明細終了位置-明細開始位置-1,1),ROW()-2)),"")</f>
        <v/>
      </c>
      <c r="B14" s="170" t="str">
        <f t="shared" ca="1" si="8"/>
        <v/>
      </c>
      <c r="C14" s="64" t="str">
        <f t="shared" ca="1" si="9"/>
        <v/>
      </c>
      <c r="D14" s="64" t="str">
        <f t="shared" ca="1" si="10"/>
        <v/>
      </c>
      <c r="E14" s="64" t="str">
        <f t="shared" ca="1" si="11"/>
        <v/>
      </c>
      <c r="F14" s="64" t="str">
        <f t="shared" ca="1" si="12"/>
        <v/>
      </c>
      <c r="G14" s="64" t="str">
        <f t="shared" ca="1" si="13"/>
        <v/>
      </c>
      <c r="H14" s="64" t="str">
        <f t="shared" ca="1" si="0"/>
        <v/>
      </c>
      <c r="I14" s="64" t="str">
        <f t="shared" ca="1" si="1"/>
        <v/>
      </c>
      <c r="J14" s="64" t="str">
        <f t="shared" ca="1" si="2"/>
        <v/>
      </c>
      <c r="K14" s="64" t="str">
        <f t="shared" ca="1" si="3"/>
        <v/>
      </c>
      <c r="L14" s="64" t="str">
        <f t="shared" ca="1" si="4"/>
        <v/>
      </c>
      <c r="M14" s="161"/>
      <c r="N14" s="161"/>
      <c r="O14" s="158" t="str">
        <f t="shared" ca="1" si="5"/>
        <v/>
      </c>
      <c r="P14" s="158" t="str">
        <f t="shared" ca="1" si="6"/>
        <v/>
      </c>
      <c r="Q14" s="158" t="str">
        <f t="shared" ca="1" si="7"/>
        <v/>
      </c>
      <c r="R14" s="162"/>
      <c r="S14" s="162"/>
      <c r="T14" s="162"/>
      <c r="U14" s="161"/>
      <c r="V14" s="161"/>
      <c r="W14" s="161"/>
      <c r="X14" s="161"/>
      <c r="Y14" s="161"/>
      <c r="Z14" s="161"/>
      <c r="AA14" s="161"/>
      <c r="AB14" s="195"/>
      <c r="AC14" s="163"/>
      <c r="AD14" s="392" t="s">
        <v>15016</v>
      </c>
      <c r="AE14" s="392">
        <f ca="1">SUMIF(工事情報入力シート!$BJ$15:$BJ$1000,資産数量・単位記入シート!AD14,工事情報入力シート!$BK$15:$BK$1000)</f>
        <v>0</v>
      </c>
    </row>
    <row r="15" spans="1:31">
      <c r="A15" s="157" t="str">
        <f ca="1">IFERROR(INDEX(工事情報入力シート!$A:$A,SMALL(OFFSET(INDIRECT("工事情報入力シート!$B$1"),INDIRECT("工事情報入力シート!$B$14"),0,明細終了位置-明細開始位置-1,1),ROW()-2)),"")</f>
        <v/>
      </c>
      <c r="B15" s="170" t="str">
        <f t="shared" ca="1" si="8"/>
        <v/>
      </c>
      <c r="C15" s="64" t="str">
        <f t="shared" ca="1" si="9"/>
        <v/>
      </c>
      <c r="D15" s="64" t="str">
        <f t="shared" ca="1" si="10"/>
        <v/>
      </c>
      <c r="E15" s="64" t="str">
        <f t="shared" ca="1" si="11"/>
        <v/>
      </c>
      <c r="F15" s="64" t="str">
        <f t="shared" ca="1" si="12"/>
        <v/>
      </c>
      <c r="G15" s="64" t="str">
        <f t="shared" ca="1" si="13"/>
        <v/>
      </c>
      <c r="H15" s="64" t="str">
        <f t="shared" ca="1" si="0"/>
        <v/>
      </c>
      <c r="I15" s="64" t="str">
        <f t="shared" ca="1" si="1"/>
        <v/>
      </c>
      <c r="J15" s="64" t="str">
        <f t="shared" ca="1" si="2"/>
        <v/>
      </c>
      <c r="K15" s="64" t="str">
        <f t="shared" ca="1" si="3"/>
        <v/>
      </c>
      <c r="L15" s="64" t="str">
        <f t="shared" ca="1" si="4"/>
        <v/>
      </c>
      <c r="M15" s="161"/>
      <c r="N15" s="161"/>
      <c r="O15" s="158" t="str">
        <f t="shared" ca="1" si="5"/>
        <v/>
      </c>
      <c r="P15" s="158" t="str">
        <f t="shared" ca="1" si="6"/>
        <v/>
      </c>
      <c r="Q15" s="158" t="str">
        <f t="shared" ca="1" si="7"/>
        <v/>
      </c>
      <c r="R15" s="162"/>
      <c r="S15" s="162"/>
      <c r="T15" s="162"/>
      <c r="U15" s="161"/>
      <c r="V15" s="161"/>
      <c r="W15" s="161"/>
      <c r="X15" s="161"/>
      <c r="Y15" s="161"/>
      <c r="Z15" s="161"/>
      <c r="AA15" s="161"/>
      <c r="AB15" s="195"/>
      <c r="AC15" s="163"/>
      <c r="AD15" s="392" t="s">
        <v>15017</v>
      </c>
      <c r="AE15" s="392">
        <f ca="1">SUMIF(工事情報入力シート!$BJ$15:$BJ$1000,資産数量・単位記入シート!AD15,工事情報入力シート!$BK$15:$BK$1000)</f>
        <v>0</v>
      </c>
    </row>
    <row r="16" spans="1:31">
      <c r="A16" s="157" t="str">
        <f ca="1">IFERROR(INDEX(工事情報入力シート!$A:$A,SMALL(OFFSET(INDIRECT("工事情報入力シート!$B$1"),INDIRECT("工事情報入力シート!$B$14"),0,明細終了位置-明細開始位置-1,1),ROW()-2)),"")</f>
        <v/>
      </c>
      <c r="B16" s="170" t="str">
        <f t="shared" ca="1" si="8"/>
        <v/>
      </c>
      <c r="C16" s="64" t="str">
        <f t="shared" ca="1" si="9"/>
        <v/>
      </c>
      <c r="D16" s="64" t="str">
        <f t="shared" ca="1" si="10"/>
        <v/>
      </c>
      <c r="E16" s="64" t="str">
        <f t="shared" ca="1" si="11"/>
        <v/>
      </c>
      <c r="F16" s="64" t="str">
        <f t="shared" ca="1" si="12"/>
        <v/>
      </c>
      <c r="G16" s="64" t="str">
        <f t="shared" ca="1" si="13"/>
        <v/>
      </c>
      <c r="H16" s="64" t="str">
        <f t="shared" ca="1" si="0"/>
        <v/>
      </c>
      <c r="I16" s="64" t="str">
        <f t="shared" ca="1" si="1"/>
        <v/>
      </c>
      <c r="J16" s="64" t="str">
        <f t="shared" ca="1" si="2"/>
        <v/>
      </c>
      <c r="K16" s="64" t="str">
        <f t="shared" ca="1" si="3"/>
        <v/>
      </c>
      <c r="L16" s="64" t="str">
        <f t="shared" ca="1" si="4"/>
        <v/>
      </c>
      <c r="M16" s="161"/>
      <c r="N16" s="161"/>
      <c r="O16" s="158" t="str">
        <f t="shared" ca="1" si="5"/>
        <v/>
      </c>
      <c r="P16" s="158" t="str">
        <f t="shared" ca="1" si="6"/>
        <v/>
      </c>
      <c r="Q16" s="158" t="str">
        <f t="shared" ca="1" si="7"/>
        <v/>
      </c>
      <c r="R16" s="162"/>
      <c r="S16" s="162"/>
      <c r="T16" s="162"/>
      <c r="U16" s="161"/>
      <c r="V16" s="161"/>
      <c r="W16" s="161"/>
      <c r="X16" s="161"/>
      <c r="Y16" s="161"/>
      <c r="Z16" s="161"/>
      <c r="AA16" s="161"/>
      <c r="AB16" s="195"/>
      <c r="AC16" s="163"/>
      <c r="AD16" s="392" t="s">
        <v>15018</v>
      </c>
      <c r="AE16" s="392">
        <f ca="1">SUMIF(工事情報入力シート!$BJ$15:$BJ$1000,資産数量・単位記入シート!AD16,工事情報入力シート!$BK$15:$BK$1000)</f>
        <v>0</v>
      </c>
    </row>
    <row r="17" spans="1:31">
      <c r="A17" s="157" t="str">
        <f ca="1">IFERROR(INDEX(工事情報入力シート!$A:$A,SMALL(OFFSET(INDIRECT("工事情報入力シート!$B$1"),INDIRECT("工事情報入力シート!$B$14"),0,明細終了位置-明細開始位置-1,1),ROW()-2)),"")</f>
        <v/>
      </c>
      <c r="B17" s="170" t="str">
        <f t="shared" ca="1" si="8"/>
        <v/>
      </c>
      <c r="C17" s="64" t="str">
        <f t="shared" ca="1" si="9"/>
        <v/>
      </c>
      <c r="D17" s="64" t="str">
        <f t="shared" ca="1" si="10"/>
        <v/>
      </c>
      <c r="E17" s="64" t="str">
        <f t="shared" ca="1" si="11"/>
        <v/>
      </c>
      <c r="F17" s="64" t="str">
        <f t="shared" ca="1" si="12"/>
        <v/>
      </c>
      <c r="G17" s="64" t="str">
        <f t="shared" ca="1" si="13"/>
        <v/>
      </c>
      <c r="H17" s="64" t="str">
        <f t="shared" ca="1" si="0"/>
        <v/>
      </c>
      <c r="I17" s="64" t="str">
        <f t="shared" ca="1" si="1"/>
        <v/>
      </c>
      <c r="J17" s="64" t="str">
        <f t="shared" ca="1" si="2"/>
        <v/>
      </c>
      <c r="K17" s="64" t="str">
        <f t="shared" ca="1" si="3"/>
        <v/>
      </c>
      <c r="L17" s="64" t="str">
        <f t="shared" ca="1" si="4"/>
        <v/>
      </c>
      <c r="M17" s="161"/>
      <c r="N17" s="161"/>
      <c r="O17" s="158" t="str">
        <f t="shared" ca="1" si="5"/>
        <v/>
      </c>
      <c r="P17" s="158" t="str">
        <f t="shared" ca="1" si="6"/>
        <v/>
      </c>
      <c r="Q17" s="158" t="str">
        <f t="shared" ca="1" si="7"/>
        <v/>
      </c>
      <c r="R17" s="162"/>
      <c r="S17" s="162"/>
      <c r="T17" s="162"/>
      <c r="U17" s="161"/>
      <c r="V17" s="161"/>
      <c r="W17" s="161"/>
      <c r="X17" s="161"/>
      <c r="Y17" s="161"/>
      <c r="Z17" s="161"/>
      <c r="AA17" s="161"/>
      <c r="AB17" s="195"/>
      <c r="AC17" s="163"/>
      <c r="AD17" s="392" t="s">
        <v>15019</v>
      </c>
      <c r="AE17" s="392">
        <f ca="1">SUMIF(工事情報入力シート!$BJ$15:$BJ$1000,資産数量・単位記入シート!AD17,工事情報入力シート!$BK$15:$BK$1000)</f>
        <v>0</v>
      </c>
    </row>
    <row r="18" spans="1:31">
      <c r="A18" s="157" t="str">
        <f ca="1">IFERROR(INDEX(工事情報入力シート!$A:$A,SMALL(OFFSET(INDIRECT("工事情報入力シート!$B$1"),INDIRECT("工事情報入力シート!$B$14"),0,明細終了位置-明細開始位置-1,1),ROW()-2)),"")</f>
        <v/>
      </c>
      <c r="B18" s="170" t="str">
        <f t="shared" ca="1" si="8"/>
        <v/>
      </c>
      <c r="C18" s="64" t="str">
        <f t="shared" ca="1" si="9"/>
        <v/>
      </c>
      <c r="D18" s="64" t="str">
        <f t="shared" ca="1" si="10"/>
        <v/>
      </c>
      <c r="E18" s="64" t="str">
        <f t="shared" ca="1" si="11"/>
        <v/>
      </c>
      <c r="F18" s="64" t="str">
        <f t="shared" ca="1" si="12"/>
        <v/>
      </c>
      <c r="G18" s="64" t="str">
        <f t="shared" ca="1" si="13"/>
        <v/>
      </c>
      <c r="H18" s="64" t="str">
        <f t="shared" ca="1" si="0"/>
        <v/>
      </c>
      <c r="I18" s="64" t="str">
        <f t="shared" ca="1" si="1"/>
        <v/>
      </c>
      <c r="J18" s="64" t="str">
        <f t="shared" ca="1" si="2"/>
        <v/>
      </c>
      <c r="K18" s="64" t="str">
        <f t="shared" ca="1" si="3"/>
        <v/>
      </c>
      <c r="L18" s="64" t="str">
        <f t="shared" ca="1" si="4"/>
        <v/>
      </c>
      <c r="M18" s="161"/>
      <c r="N18" s="161"/>
      <c r="O18" s="158" t="str">
        <f t="shared" ca="1" si="5"/>
        <v/>
      </c>
      <c r="P18" s="158" t="str">
        <f t="shared" ca="1" si="6"/>
        <v/>
      </c>
      <c r="Q18" s="158" t="str">
        <f t="shared" ca="1" si="7"/>
        <v/>
      </c>
      <c r="R18" s="162"/>
      <c r="S18" s="162"/>
      <c r="T18" s="162"/>
      <c r="U18" s="161"/>
      <c r="V18" s="161"/>
      <c r="W18" s="161"/>
      <c r="X18" s="161"/>
      <c r="Y18" s="161"/>
      <c r="Z18" s="161"/>
      <c r="AA18" s="161"/>
      <c r="AB18" s="195"/>
      <c r="AC18" s="163"/>
      <c r="AD18" s="392" t="s">
        <v>15020</v>
      </c>
      <c r="AE18" s="392">
        <f ca="1">SUMIF(工事情報入力シート!$BJ$15:$BJ$1000,資産数量・単位記入シート!AD18,工事情報入力シート!$BK$15:$BK$1000)</f>
        <v>0</v>
      </c>
    </row>
    <row r="19" spans="1:31">
      <c r="A19" s="157" t="str">
        <f ca="1">IFERROR(INDEX(工事情報入力シート!$A:$A,SMALL(OFFSET(INDIRECT("工事情報入力シート!$B$1"),INDIRECT("工事情報入力シート!$B$14"),0,明細終了位置-明細開始位置-1,1),ROW()-2)),"")</f>
        <v/>
      </c>
      <c r="B19" s="170" t="str">
        <f t="shared" ca="1" si="8"/>
        <v/>
      </c>
      <c r="C19" s="64" t="str">
        <f t="shared" ca="1" si="9"/>
        <v/>
      </c>
      <c r="D19" s="64" t="str">
        <f t="shared" ca="1" si="10"/>
        <v/>
      </c>
      <c r="E19" s="64" t="str">
        <f t="shared" ca="1" si="11"/>
        <v/>
      </c>
      <c r="F19" s="64" t="str">
        <f t="shared" ca="1" si="12"/>
        <v/>
      </c>
      <c r="G19" s="64" t="str">
        <f t="shared" ca="1" si="13"/>
        <v/>
      </c>
      <c r="H19" s="64" t="str">
        <f t="shared" ca="1" si="0"/>
        <v/>
      </c>
      <c r="I19" s="64" t="str">
        <f t="shared" ca="1" si="1"/>
        <v/>
      </c>
      <c r="J19" s="64" t="str">
        <f t="shared" ca="1" si="2"/>
        <v/>
      </c>
      <c r="K19" s="64" t="str">
        <f t="shared" ca="1" si="3"/>
        <v/>
      </c>
      <c r="L19" s="64" t="str">
        <f t="shared" ca="1" si="4"/>
        <v/>
      </c>
      <c r="M19" s="161"/>
      <c r="N19" s="161"/>
      <c r="O19" s="158" t="str">
        <f t="shared" ca="1" si="5"/>
        <v/>
      </c>
      <c r="P19" s="158" t="str">
        <f t="shared" ca="1" si="6"/>
        <v/>
      </c>
      <c r="Q19" s="158" t="str">
        <f t="shared" ca="1" si="7"/>
        <v/>
      </c>
      <c r="R19" s="162"/>
      <c r="S19" s="162"/>
      <c r="T19" s="162"/>
      <c r="U19" s="161"/>
      <c r="V19" s="161"/>
      <c r="W19" s="161"/>
      <c r="X19" s="161"/>
      <c r="Y19" s="161"/>
      <c r="Z19" s="161"/>
      <c r="AA19" s="161"/>
      <c r="AB19" s="195"/>
      <c r="AC19" s="163"/>
      <c r="AD19" s="392" t="s">
        <v>15021</v>
      </c>
      <c r="AE19" s="392">
        <f ca="1">SUMIF(工事情報入力シート!$BJ$15:$BJ$1000,資産数量・単位記入シート!AD19,工事情報入力シート!$BK$15:$BK$1000)</f>
        <v>0</v>
      </c>
    </row>
    <row r="20" spans="1:31">
      <c r="A20" s="157" t="str">
        <f ca="1">IFERROR(INDEX(工事情報入力シート!$A:$A,SMALL(OFFSET(INDIRECT("工事情報入力シート!$B$1"),INDIRECT("工事情報入力シート!$B$14"),0,明細終了位置-明細開始位置-1,1),ROW()-2)),"")</f>
        <v/>
      </c>
      <c r="B20" s="170" t="str">
        <f t="shared" ca="1" si="8"/>
        <v/>
      </c>
      <c r="C20" s="64" t="str">
        <f t="shared" ca="1" si="9"/>
        <v/>
      </c>
      <c r="D20" s="64" t="str">
        <f t="shared" ca="1" si="10"/>
        <v/>
      </c>
      <c r="E20" s="64" t="str">
        <f t="shared" ca="1" si="11"/>
        <v/>
      </c>
      <c r="F20" s="64" t="str">
        <f t="shared" ca="1" si="12"/>
        <v/>
      </c>
      <c r="G20" s="64" t="str">
        <f t="shared" ca="1" si="13"/>
        <v/>
      </c>
      <c r="H20" s="64" t="str">
        <f t="shared" ca="1" si="0"/>
        <v/>
      </c>
      <c r="I20" s="64" t="str">
        <f t="shared" ca="1" si="1"/>
        <v/>
      </c>
      <c r="J20" s="64" t="str">
        <f t="shared" ca="1" si="2"/>
        <v/>
      </c>
      <c r="K20" s="64" t="str">
        <f t="shared" ca="1" si="3"/>
        <v/>
      </c>
      <c r="L20" s="64" t="str">
        <f t="shared" ca="1" si="4"/>
        <v/>
      </c>
      <c r="M20" s="161"/>
      <c r="N20" s="161"/>
      <c r="O20" s="158" t="str">
        <f t="shared" ca="1" si="5"/>
        <v/>
      </c>
      <c r="P20" s="158" t="str">
        <f t="shared" ca="1" si="6"/>
        <v/>
      </c>
      <c r="Q20" s="158" t="str">
        <f t="shared" ca="1" si="7"/>
        <v/>
      </c>
      <c r="R20" s="162"/>
      <c r="S20" s="162"/>
      <c r="T20" s="162"/>
      <c r="U20" s="161"/>
      <c r="V20" s="161"/>
      <c r="W20" s="161"/>
      <c r="X20" s="161"/>
      <c r="Y20" s="161"/>
      <c r="Z20" s="161"/>
      <c r="AA20" s="161"/>
      <c r="AB20" s="195"/>
      <c r="AC20" s="163"/>
      <c r="AD20" s="392" t="s">
        <v>15022</v>
      </c>
      <c r="AE20" s="392">
        <f ca="1">SUMIF(工事情報入力シート!$BJ$15:$BJ$1000,資産数量・単位記入シート!AD20,工事情報入力シート!$BK$15:$BK$1000)</f>
        <v>0</v>
      </c>
    </row>
    <row r="21" spans="1:31">
      <c r="A21" s="157" t="str">
        <f ca="1">IFERROR(INDEX(工事情報入力シート!$A:$A,SMALL(OFFSET(INDIRECT("工事情報入力シート!$B$1"),INDIRECT("工事情報入力シート!$B$14"),0,明細終了位置-明細開始位置-1,1),ROW()-2)),"")</f>
        <v/>
      </c>
      <c r="B21" s="170" t="str">
        <f t="shared" ca="1" si="8"/>
        <v/>
      </c>
      <c r="C21" s="64" t="str">
        <f t="shared" ca="1" si="9"/>
        <v/>
      </c>
      <c r="D21" s="64" t="str">
        <f t="shared" ca="1" si="10"/>
        <v/>
      </c>
      <c r="E21" s="64" t="str">
        <f t="shared" ca="1" si="11"/>
        <v/>
      </c>
      <c r="F21" s="64" t="str">
        <f t="shared" ca="1" si="12"/>
        <v/>
      </c>
      <c r="G21" s="64" t="str">
        <f t="shared" ca="1" si="13"/>
        <v/>
      </c>
      <c r="H21" s="64" t="str">
        <f t="shared" ca="1" si="0"/>
        <v/>
      </c>
      <c r="I21" s="64" t="str">
        <f t="shared" ca="1" si="1"/>
        <v/>
      </c>
      <c r="J21" s="64" t="str">
        <f t="shared" ca="1" si="2"/>
        <v/>
      </c>
      <c r="K21" s="64" t="str">
        <f t="shared" ca="1" si="3"/>
        <v/>
      </c>
      <c r="L21" s="64" t="str">
        <f t="shared" ca="1" si="4"/>
        <v/>
      </c>
      <c r="M21" s="161"/>
      <c r="N21" s="161"/>
      <c r="O21" s="158" t="str">
        <f t="shared" ca="1" si="5"/>
        <v/>
      </c>
      <c r="P21" s="158" t="str">
        <f t="shared" ca="1" si="6"/>
        <v/>
      </c>
      <c r="Q21" s="158" t="str">
        <f t="shared" ca="1" si="7"/>
        <v/>
      </c>
      <c r="R21" s="162"/>
      <c r="S21" s="162"/>
      <c r="T21" s="162"/>
      <c r="U21" s="161"/>
      <c r="V21" s="161"/>
      <c r="W21" s="161"/>
      <c r="X21" s="161"/>
      <c r="Y21" s="161"/>
      <c r="Z21" s="161"/>
      <c r="AA21" s="161"/>
      <c r="AB21" s="195"/>
      <c r="AC21" s="163"/>
      <c r="AD21" s="392" t="s">
        <v>15023</v>
      </c>
      <c r="AE21" s="392">
        <f ca="1">SUMIF(工事情報入力シート!$BJ$15:$BJ$1000,資産数量・単位記入シート!AD21,工事情報入力シート!$BK$15:$BK$1000)</f>
        <v>0</v>
      </c>
    </row>
    <row r="22" spans="1:31">
      <c r="A22" s="157" t="str">
        <f ca="1">IFERROR(INDEX(工事情報入力シート!$A:$A,SMALL(OFFSET(INDIRECT("工事情報入力シート!$B$1"),INDIRECT("工事情報入力シート!$B$14"),0,明細終了位置-明細開始位置-1,1),ROW()-2)),"")</f>
        <v/>
      </c>
      <c r="B22" s="170" t="str">
        <f t="shared" ca="1" si="8"/>
        <v/>
      </c>
      <c r="C22" s="64" t="str">
        <f t="shared" ca="1" si="9"/>
        <v/>
      </c>
      <c r="D22" s="64" t="str">
        <f t="shared" ca="1" si="10"/>
        <v/>
      </c>
      <c r="E22" s="64" t="str">
        <f t="shared" ca="1" si="11"/>
        <v/>
      </c>
      <c r="F22" s="64" t="str">
        <f t="shared" ca="1" si="12"/>
        <v/>
      </c>
      <c r="G22" s="64" t="str">
        <f t="shared" ca="1" si="13"/>
        <v/>
      </c>
      <c r="H22" s="64" t="str">
        <f t="shared" ca="1" si="0"/>
        <v/>
      </c>
      <c r="I22" s="64" t="str">
        <f t="shared" ca="1" si="1"/>
        <v/>
      </c>
      <c r="J22" s="64" t="str">
        <f t="shared" ca="1" si="2"/>
        <v/>
      </c>
      <c r="K22" s="64" t="str">
        <f t="shared" ca="1" si="3"/>
        <v/>
      </c>
      <c r="L22" s="64" t="str">
        <f t="shared" ca="1" si="4"/>
        <v/>
      </c>
      <c r="M22" s="161"/>
      <c r="N22" s="161"/>
      <c r="O22" s="158" t="str">
        <f t="shared" ca="1" si="5"/>
        <v/>
      </c>
      <c r="P22" s="158" t="str">
        <f t="shared" ca="1" si="6"/>
        <v/>
      </c>
      <c r="Q22" s="158" t="str">
        <f t="shared" ca="1" si="7"/>
        <v/>
      </c>
      <c r="R22" s="162"/>
      <c r="S22" s="162"/>
      <c r="T22" s="162"/>
      <c r="U22" s="161"/>
      <c r="V22" s="161"/>
      <c r="W22" s="161"/>
      <c r="X22" s="161"/>
      <c r="Y22" s="161"/>
      <c r="Z22" s="161"/>
      <c r="AA22" s="161"/>
      <c r="AB22" s="195"/>
      <c r="AC22" s="163"/>
      <c r="AD22" s="392" t="s">
        <v>11256</v>
      </c>
      <c r="AE22" s="392">
        <f ca="1">SUMIF(工事情報入力シート!$BJ$15:$BJ$1000,資産数量・単位記入シート!AD22,工事情報入力シート!$BK$15:$BK$1000)</f>
        <v>0</v>
      </c>
    </row>
    <row r="23" spans="1:31">
      <c r="A23" s="157" t="str">
        <f ca="1">IFERROR(INDEX(工事情報入力シート!$A:$A,SMALL(OFFSET(INDIRECT("工事情報入力シート!$B$1"),INDIRECT("工事情報入力シート!$B$14"),0,明細終了位置-明細開始位置-1,1),ROW()-2)),"")</f>
        <v/>
      </c>
      <c r="B23" s="170" t="str">
        <f t="shared" ca="1" si="8"/>
        <v/>
      </c>
      <c r="C23" s="64" t="str">
        <f t="shared" ca="1" si="9"/>
        <v/>
      </c>
      <c r="D23" s="64" t="str">
        <f t="shared" ca="1" si="10"/>
        <v/>
      </c>
      <c r="E23" s="64" t="str">
        <f t="shared" ca="1" si="11"/>
        <v/>
      </c>
      <c r="F23" s="64" t="str">
        <f t="shared" ca="1" si="12"/>
        <v/>
      </c>
      <c r="G23" s="64" t="str">
        <f t="shared" ca="1" si="13"/>
        <v/>
      </c>
      <c r="H23" s="64" t="str">
        <f t="shared" ca="1" si="0"/>
        <v/>
      </c>
      <c r="I23" s="64" t="str">
        <f t="shared" ca="1" si="1"/>
        <v/>
      </c>
      <c r="J23" s="64" t="str">
        <f t="shared" ca="1" si="2"/>
        <v/>
      </c>
      <c r="K23" s="64" t="str">
        <f t="shared" ca="1" si="3"/>
        <v/>
      </c>
      <c r="L23" s="64" t="str">
        <f t="shared" ca="1" si="4"/>
        <v/>
      </c>
      <c r="M23" s="161"/>
      <c r="N23" s="161"/>
      <c r="O23" s="158" t="str">
        <f t="shared" ca="1" si="5"/>
        <v/>
      </c>
      <c r="P23" s="158" t="str">
        <f t="shared" ca="1" si="6"/>
        <v/>
      </c>
      <c r="Q23" s="158" t="str">
        <f t="shared" ca="1" si="7"/>
        <v/>
      </c>
      <c r="R23" s="162"/>
      <c r="S23" s="162"/>
      <c r="T23" s="162"/>
      <c r="U23" s="161"/>
      <c r="V23" s="161"/>
      <c r="W23" s="161"/>
      <c r="X23" s="161"/>
      <c r="Y23" s="161"/>
      <c r="Z23" s="161"/>
      <c r="AA23" s="161"/>
      <c r="AB23" s="195"/>
      <c r="AC23" s="163"/>
      <c r="AD23" s="392" t="s">
        <v>15024</v>
      </c>
      <c r="AE23" s="392">
        <f ca="1">SUMIF(工事情報入力シート!$BJ$15:$BJ$1000,資産数量・単位記入シート!AD23,工事情報入力シート!$BK$15:$BK$1000)</f>
        <v>0</v>
      </c>
    </row>
    <row r="24" spans="1:31">
      <c r="A24" s="157" t="str">
        <f ca="1">IFERROR(INDEX(工事情報入力シート!$A:$A,SMALL(OFFSET(INDIRECT("工事情報入力シート!$B$1"),INDIRECT("工事情報入力シート!$B$14"),0,明細終了位置-明細開始位置-1,1),ROW()-2)),"")</f>
        <v/>
      </c>
      <c r="B24" s="170" t="str">
        <f t="shared" ca="1" si="8"/>
        <v/>
      </c>
      <c r="C24" s="64" t="str">
        <f t="shared" ca="1" si="9"/>
        <v/>
      </c>
      <c r="D24" s="64" t="str">
        <f t="shared" ca="1" si="10"/>
        <v/>
      </c>
      <c r="E24" s="64" t="str">
        <f t="shared" ca="1" si="11"/>
        <v/>
      </c>
      <c r="F24" s="64" t="str">
        <f t="shared" ca="1" si="12"/>
        <v/>
      </c>
      <c r="G24" s="64" t="str">
        <f t="shared" ca="1" si="13"/>
        <v/>
      </c>
      <c r="H24" s="64" t="str">
        <f t="shared" ca="1" si="0"/>
        <v/>
      </c>
      <c r="I24" s="64" t="str">
        <f t="shared" ca="1" si="1"/>
        <v/>
      </c>
      <c r="J24" s="64" t="str">
        <f t="shared" ca="1" si="2"/>
        <v/>
      </c>
      <c r="K24" s="64" t="str">
        <f t="shared" ca="1" si="3"/>
        <v/>
      </c>
      <c r="L24" s="64" t="str">
        <f t="shared" ca="1" si="4"/>
        <v/>
      </c>
      <c r="M24" s="161"/>
      <c r="N24" s="161"/>
      <c r="O24" s="158" t="str">
        <f t="shared" ca="1" si="5"/>
        <v/>
      </c>
      <c r="P24" s="158" t="str">
        <f t="shared" ca="1" si="6"/>
        <v/>
      </c>
      <c r="Q24" s="158" t="str">
        <f t="shared" ca="1" si="7"/>
        <v/>
      </c>
      <c r="R24" s="162"/>
      <c r="S24" s="162"/>
      <c r="T24" s="162"/>
      <c r="U24" s="161"/>
      <c r="V24" s="161"/>
      <c r="W24" s="161"/>
      <c r="X24" s="161"/>
      <c r="Y24" s="161"/>
      <c r="Z24" s="161"/>
      <c r="AA24" s="161"/>
      <c r="AB24" s="195"/>
      <c r="AC24" s="163"/>
      <c r="AD24" s="392" t="s">
        <v>15025</v>
      </c>
      <c r="AE24" s="392">
        <f ca="1">SUMIF(工事情報入力シート!$BJ$15:$BJ$1000,資産数量・単位記入シート!AD24,工事情報入力シート!$BK$15:$BK$1000)</f>
        <v>0</v>
      </c>
    </row>
    <row r="25" spans="1:31">
      <c r="A25" s="157" t="str">
        <f ca="1">IFERROR(INDEX(工事情報入力シート!$A:$A,SMALL(OFFSET(INDIRECT("工事情報入力シート!$B$1"),INDIRECT("工事情報入力シート!$B$14"),0,明細終了位置-明細開始位置-1,1),ROW()-2)),"")</f>
        <v/>
      </c>
      <c r="B25" s="170" t="str">
        <f t="shared" ca="1" si="8"/>
        <v/>
      </c>
      <c r="C25" s="64" t="str">
        <f t="shared" ca="1" si="9"/>
        <v/>
      </c>
      <c r="D25" s="64" t="str">
        <f t="shared" ca="1" si="10"/>
        <v/>
      </c>
      <c r="E25" s="64" t="str">
        <f t="shared" ca="1" si="11"/>
        <v/>
      </c>
      <c r="F25" s="64" t="str">
        <f t="shared" ca="1" si="12"/>
        <v/>
      </c>
      <c r="G25" s="64" t="str">
        <f t="shared" ca="1" si="13"/>
        <v/>
      </c>
      <c r="H25" s="64" t="str">
        <f t="shared" ca="1" si="0"/>
        <v/>
      </c>
      <c r="I25" s="64" t="str">
        <f t="shared" ca="1" si="1"/>
        <v/>
      </c>
      <c r="J25" s="64" t="str">
        <f t="shared" ca="1" si="2"/>
        <v/>
      </c>
      <c r="K25" s="64" t="str">
        <f t="shared" ca="1" si="3"/>
        <v/>
      </c>
      <c r="L25" s="64" t="str">
        <f t="shared" ca="1" si="4"/>
        <v/>
      </c>
      <c r="M25" s="161"/>
      <c r="N25" s="161"/>
      <c r="O25" s="158" t="str">
        <f t="shared" ca="1" si="5"/>
        <v/>
      </c>
      <c r="P25" s="158" t="str">
        <f t="shared" ca="1" si="6"/>
        <v/>
      </c>
      <c r="Q25" s="158" t="str">
        <f t="shared" ca="1" si="7"/>
        <v/>
      </c>
      <c r="R25" s="162"/>
      <c r="S25" s="162"/>
      <c r="T25" s="162"/>
      <c r="U25" s="161"/>
      <c r="V25" s="161"/>
      <c r="W25" s="161"/>
      <c r="X25" s="161"/>
      <c r="Y25" s="161"/>
      <c r="Z25" s="161"/>
      <c r="AA25" s="161"/>
      <c r="AB25" s="195"/>
      <c r="AC25" s="163"/>
      <c r="AD25" s="392" t="s">
        <v>15026</v>
      </c>
      <c r="AE25" s="392">
        <f ca="1">SUMIF(工事情報入力シート!$BJ$15:$BJ$1000,資産数量・単位記入シート!AD25,工事情報入力シート!$BK$15:$BK$1000)</f>
        <v>0</v>
      </c>
    </row>
    <row r="26" spans="1:31">
      <c r="A26" s="157" t="str">
        <f ca="1">IFERROR(INDEX(工事情報入力シート!$A:$A,SMALL(OFFSET(INDIRECT("工事情報入力シート!$B$1"),INDIRECT("工事情報入力シート!$B$14"),0,明細終了位置-明細開始位置-1,1),ROW()-2)),"")</f>
        <v/>
      </c>
      <c r="B26" s="170" t="str">
        <f t="shared" ca="1" si="8"/>
        <v/>
      </c>
      <c r="C26" s="64" t="str">
        <f t="shared" ca="1" si="9"/>
        <v/>
      </c>
      <c r="D26" s="64" t="str">
        <f t="shared" ca="1" si="10"/>
        <v/>
      </c>
      <c r="E26" s="64" t="str">
        <f t="shared" ca="1" si="11"/>
        <v/>
      </c>
      <c r="F26" s="64" t="str">
        <f t="shared" ca="1" si="12"/>
        <v/>
      </c>
      <c r="G26" s="64" t="str">
        <f t="shared" ca="1" si="13"/>
        <v/>
      </c>
      <c r="H26" s="64" t="str">
        <f t="shared" ca="1" si="0"/>
        <v/>
      </c>
      <c r="I26" s="64" t="str">
        <f t="shared" ca="1" si="1"/>
        <v/>
      </c>
      <c r="J26" s="64" t="str">
        <f t="shared" ca="1" si="2"/>
        <v/>
      </c>
      <c r="K26" s="64" t="str">
        <f t="shared" ca="1" si="3"/>
        <v/>
      </c>
      <c r="L26" s="64" t="str">
        <f t="shared" ca="1" si="4"/>
        <v/>
      </c>
      <c r="M26" s="161"/>
      <c r="N26" s="161"/>
      <c r="O26" s="158" t="str">
        <f t="shared" ca="1" si="5"/>
        <v/>
      </c>
      <c r="P26" s="158" t="str">
        <f t="shared" ca="1" si="6"/>
        <v/>
      </c>
      <c r="Q26" s="158" t="str">
        <f t="shared" ca="1" si="7"/>
        <v/>
      </c>
      <c r="R26" s="162"/>
      <c r="S26" s="162"/>
      <c r="T26" s="162"/>
      <c r="U26" s="161"/>
      <c r="V26" s="161"/>
      <c r="W26" s="161"/>
      <c r="X26" s="161"/>
      <c r="Y26" s="161"/>
      <c r="Z26" s="161"/>
      <c r="AA26" s="161"/>
      <c r="AB26" s="195"/>
      <c r="AC26" s="163"/>
      <c r="AD26" s="392" t="s">
        <v>15027</v>
      </c>
      <c r="AE26" s="392">
        <f ca="1">SUMIF(工事情報入力シート!$BJ$15:$BJ$1000,資産数量・単位記入シート!AD26,工事情報入力シート!$BK$15:$BK$1000)</f>
        <v>0</v>
      </c>
    </row>
    <row r="27" spans="1:31">
      <c r="A27" s="157" t="str">
        <f ca="1">IFERROR(INDEX(工事情報入力シート!$A:$A,SMALL(OFFSET(INDIRECT("工事情報入力シート!$B$1"),INDIRECT("工事情報入力シート!$B$14"),0,明細終了位置-明細開始位置-1,1),ROW()-2)),"")</f>
        <v/>
      </c>
      <c r="B27" s="170" t="str">
        <f t="shared" ca="1" si="8"/>
        <v/>
      </c>
      <c r="C27" s="64" t="str">
        <f t="shared" ca="1" si="9"/>
        <v/>
      </c>
      <c r="D27" s="64" t="str">
        <f t="shared" ca="1" si="10"/>
        <v/>
      </c>
      <c r="E27" s="64" t="str">
        <f t="shared" ca="1" si="11"/>
        <v/>
      </c>
      <c r="F27" s="64" t="str">
        <f t="shared" ca="1" si="12"/>
        <v/>
      </c>
      <c r="G27" s="64" t="str">
        <f t="shared" ca="1" si="13"/>
        <v/>
      </c>
      <c r="H27" s="64" t="str">
        <f t="shared" ca="1" si="0"/>
        <v/>
      </c>
      <c r="I27" s="64" t="str">
        <f t="shared" ca="1" si="1"/>
        <v/>
      </c>
      <c r="J27" s="64" t="str">
        <f t="shared" ca="1" si="2"/>
        <v/>
      </c>
      <c r="K27" s="64" t="str">
        <f t="shared" ca="1" si="3"/>
        <v/>
      </c>
      <c r="L27" s="64" t="str">
        <f t="shared" ca="1" si="4"/>
        <v/>
      </c>
      <c r="M27" s="161"/>
      <c r="N27" s="161"/>
      <c r="O27" s="158" t="str">
        <f t="shared" ca="1" si="5"/>
        <v/>
      </c>
      <c r="P27" s="158" t="str">
        <f t="shared" ca="1" si="6"/>
        <v/>
      </c>
      <c r="Q27" s="158" t="str">
        <f t="shared" ca="1" si="7"/>
        <v/>
      </c>
      <c r="R27" s="162"/>
      <c r="S27" s="162"/>
      <c r="T27" s="162"/>
      <c r="U27" s="161"/>
      <c r="V27" s="161"/>
      <c r="W27" s="161"/>
      <c r="X27" s="161"/>
      <c r="Y27" s="161"/>
      <c r="Z27" s="161"/>
      <c r="AA27" s="161"/>
      <c r="AB27" s="195"/>
      <c r="AC27" s="163"/>
      <c r="AD27" s="392" t="s">
        <v>15028</v>
      </c>
      <c r="AE27" s="392">
        <f ca="1">SUMIF(工事情報入力シート!$BJ$15:$BJ$1000,資産数量・単位記入シート!AD27,工事情報入力シート!$BK$15:$BK$1000)</f>
        <v>0</v>
      </c>
    </row>
    <row r="28" spans="1:31">
      <c r="A28" s="157" t="str">
        <f ca="1">IFERROR(INDEX(工事情報入力シート!$A:$A,SMALL(OFFSET(INDIRECT("工事情報入力シート!$B$1"),INDIRECT("工事情報入力シート!$B$14"),0,明細終了位置-明細開始位置-1,1),ROW()-2)),"")</f>
        <v/>
      </c>
      <c r="B28" s="170" t="str">
        <f t="shared" ca="1" si="8"/>
        <v/>
      </c>
      <c r="C28" s="64" t="str">
        <f t="shared" ca="1" si="9"/>
        <v/>
      </c>
      <c r="D28" s="64" t="str">
        <f t="shared" ca="1" si="10"/>
        <v/>
      </c>
      <c r="E28" s="64" t="str">
        <f t="shared" ca="1" si="11"/>
        <v/>
      </c>
      <c r="F28" s="64" t="str">
        <f t="shared" ca="1" si="12"/>
        <v/>
      </c>
      <c r="G28" s="64" t="str">
        <f t="shared" ca="1" si="13"/>
        <v/>
      </c>
      <c r="H28" s="64" t="str">
        <f t="shared" ca="1" si="0"/>
        <v/>
      </c>
      <c r="I28" s="64" t="str">
        <f t="shared" ca="1" si="1"/>
        <v/>
      </c>
      <c r="J28" s="64" t="str">
        <f t="shared" ca="1" si="2"/>
        <v/>
      </c>
      <c r="K28" s="64" t="str">
        <f t="shared" ca="1" si="3"/>
        <v/>
      </c>
      <c r="L28" s="64" t="str">
        <f t="shared" ca="1" si="4"/>
        <v/>
      </c>
      <c r="M28" s="161"/>
      <c r="N28" s="161"/>
      <c r="O28" s="158" t="str">
        <f t="shared" ca="1" si="5"/>
        <v/>
      </c>
      <c r="P28" s="158" t="str">
        <f t="shared" ca="1" si="6"/>
        <v/>
      </c>
      <c r="Q28" s="158" t="str">
        <f t="shared" ca="1" si="7"/>
        <v/>
      </c>
      <c r="R28" s="162"/>
      <c r="S28" s="162"/>
      <c r="T28" s="162"/>
      <c r="U28" s="161"/>
      <c r="V28" s="161"/>
      <c r="W28" s="161"/>
      <c r="X28" s="161"/>
      <c r="Y28" s="161"/>
      <c r="Z28" s="161"/>
      <c r="AA28" s="161"/>
      <c r="AB28" s="195"/>
      <c r="AC28" s="163"/>
      <c r="AD28" s="392" t="s">
        <v>15029</v>
      </c>
      <c r="AE28" s="392">
        <f ca="1">SUMIF(工事情報入力シート!$BJ$15:$BJ$1000,資産数量・単位記入シート!AD28,工事情報入力シート!$BK$15:$BK$1000)</f>
        <v>0</v>
      </c>
    </row>
    <row r="29" spans="1:31">
      <c r="A29" s="157" t="str">
        <f ca="1">IFERROR(INDEX(工事情報入力シート!$A:$A,SMALL(OFFSET(INDIRECT("工事情報入力シート!$B$1"),INDIRECT("工事情報入力シート!$B$14"),0,明細終了位置-明細開始位置-1,1),ROW()-2)),"")</f>
        <v/>
      </c>
      <c r="B29" s="170" t="str">
        <f t="shared" ca="1" si="8"/>
        <v/>
      </c>
      <c r="C29" s="64" t="str">
        <f t="shared" ca="1" si="9"/>
        <v/>
      </c>
      <c r="D29" s="64" t="str">
        <f t="shared" ca="1" si="10"/>
        <v/>
      </c>
      <c r="E29" s="64" t="str">
        <f t="shared" ca="1" si="11"/>
        <v/>
      </c>
      <c r="F29" s="64" t="str">
        <f t="shared" ca="1" si="12"/>
        <v/>
      </c>
      <c r="G29" s="64" t="str">
        <f t="shared" ca="1" si="13"/>
        <v/>
      </c>
      <c r="H29" s="64" t="str">
        <f t="shared" ca="1" si="0"/>
        <v/>
      </c>
      <c r="I29" s="64" t="str">
        <f t="shared" ca="1" si="1"/>
        <v/>
      </c>
      <c r="J29" s="64" t="str">
        <f t="shared" ca="1" si="2"/>
        <v/>
      </c>
      <c r="K29" s="64" t="str">
        <f t="shared" ca="1" si="3"/>
        <v/>
      </c>
      <c r="L29" s="64" t="str">
        <f t="shared" ca="1" si="4"/>
        <v/>
      </c>
      <c r="M29" s="161"/>
      <c r="N29" s="161"/>
      <c r="O29" s="158" t="str">
        <f t="shared" ca="1" si="5"/>
        <v/>
      </c>
      <c r="P29" s="158" t="str">
        <f t="shared" ca="1" si="6"/>
        <v/>
      </c>
      <c r="Q29" s="158" t="str">
        <f t="shared" ca="1" si="7"/>
        <v/>
      </c>
      <c r="R29" s="162"/>
      <c r="S29" s="162"/>
      <c r="T29" s="162"/>
      <c r="U29" s="161"/>
      <c r="V29" s="161"/>
      <c r="W29" s="161"/>
      <c r="X29" s="161"/>
      <c r="Y29" s="161"/>
      <c r="Z29" s="161"/>
      <c r="AA29" s="161"/>
      <c r="AB29" s="195"/>
      <c r="AC29" s="163"/>
      <c r="AD29" s="393">
        <v>1</v>
      </c>
      <c r="AE29" s="392">
        <f ca="1">SUMIF(工事情報入力シート!$BJ$15:$BJ$1000,資産数量・単位記入シート!AD29,工事情報入力シート!$BK$15:$BK$1000)</f>
        <v>0</v>
      </c>
    </row>
    <row r="30" spans="1:31">
      <c r="A30" s="157" t="str">
        <f ca="1">IFERROR(INDEX(工事情報入力シート!$A:$A,SMALL(OFFSET(INDIRECT("工事情報入力シート!$B$1"),INDIRECT("工事情報入力シート!$B$14"),0,明細終了位置-明細開始位置-1,1),ROW()-2)),"")</f>
        <v/>
      </c>
      <c r="B30" s="170" t="str">
        <f t="shared" ca="1" si="8"/>
        <v/>
      </c>
      <c r="C30" s="64" t="str">
        <f t="shared" ca="1" si="9"/>
        <v/>
      </c>
      <c r="D30" s="64" t="str">
        <f t="shared" ca="1" si="10"/>
        <v/>
      </c>
      <c r="E30" s="64" t="str">
        <f t="shared" ca="1" si="11"/>
        <v/>
      </c>
      <c r="F30" s="64" t="str">
        <f t="shared" ca="1" si="12"/>
        <v/>
      </c>
      <c r="G30" s="64" t="str">
        <f t="shared" ca="1" si="13"/>
        <v/>
      </c>
      <c r="H30" s="64" t="str">
        <f t="shared" ca="1" si="0"/>
        <v/>
      </c>
      <c r="I30" s="64" t="str">
        <f t="shared" ca="1" si="1"/>
        <v/>
      </c>
      <c r="J30" s="64" t="str">
        <f t="shared" ca="1" si="2"/>
        <v/>
      </c>
      <c r="K30" s="64" t="str">
        <f t="shared" ca="1" si="3"/>
        <v/>
      </c>
      <c r="L30" s="64" t="str">
        <f t="shared" ca="1" si="4"/>
        <v/>
      </c>
      <c r="M30" s="161"/>
      <c r="N30" s="161"/>
      <c r="O30" s="158" t="str">
        <f t="shared" ca="1" si="5"/>
        <v/>
      </c>
      <c r="P30" s="158" t="str">
        <f t="shared" ca="1" si="6"/>
        <v/>
      </c>
      <c r="Q30" s="158" t="str">
        <f t="shared" ca="1" si="7"/>
        <v/>
      </c>
      <c r="R30" s="162"/>
      <c r="S30" s="162"/>
      <c r="T30" s="162"/>
      <c r="U30" s="161"/>
      <c r="V30" s="161"/>
      <c r="W30" s="161"/>
      <c r="X30" s="161"/>
      <c r="Y30" s="161"/>
      <c r="Z30" s="161"/>
      <c r="AA30" s="161"/>
      <c r="AB30" s="195"/>
      <c r="AC30" s="163"/>
      <c r="AD30" s="393">
        <v>2</v>
      </c>
      <c r="AE30" s="392">
        <f ca="1">SUMIF(工事情報入力シート!$BJ$15:$BJ$1000,資産数量・単位記入シート!AD30,工事情報入力シート!$BK$15:$BK$1000)</f>
        <v>0</v>
      </c>
    </row>
    <row r="31" spans="1:31">
      <c r="A31" s="157" t="str">
        <f ca="1">IFERROR(INDEX(工事情報入力シート!$A:$A,SMALL(OFFSET(INDIRECT("工事情報入力シート!$B$1"),INDIRECT("工事情報入力シート!$B$14"),0,明細終了位置-明細開始位置-1,1),ROW()-2)),"")</f>
        <v/>
      </c>
      <c r="B31" s="170" t="str">
        <f t="shared" ca="1" si="8"/>
        <v/>
      </c>
      <c r="C31" s="64" t="str">
        <f t="shared" ca="1" si="9"/>
        <v/>
      </c>
      <c r="D31" s="64" t="str">
        <f t="shared" ca="1" si="10"/>
        <v/>
      </c>
      <c r="E31" s="64" t="str">
        <f t="shared" ca="1" si="11"/>
        <v/>
      </c>
      <c r="F31" s="64" t="str">
        <f t="shared" ca="1" si="12"/>
        <v/>
      </c>
      <c r="G31" s="64" t="str">
        <f t="shared" ca="1" si="13"/>
        <v/>
      </c>
      <c r="H31" s="64" t="str">
        <f t="shared" ca="1" si="0"/>
        <v/>
      </c>
      <c r="I31" s="64" t="str">
        <f t="shared" ca="1" si="1"/>
        <v/>
      </c>
      <c r="J31" s="64" t="str">
        <f t="shared" ca="1" si="2"/>
        <v/>
      </c>
      <c r="K31" s="64" t="str">
        <f t="shared" ca="1" si="3"/>
        <v/>
      </c>
      <c r="L31" s="64" t="str">
        <f t="shared" ca="1" si="4"/>
        <v/>
      </c>
      <c r="M31" s="161"/>
      <c r="N31" s="161"/>
      <c r="O31" s="158" t="str">
        <f t="shared" ca="1" si="5"/>
        <v/>
      </c>
      <c r="P31" s="158" t="str">
        <f t="shared" ca="1" si="6"/>
        <v/>
      </c>
      <c r="Q31" s="158" t="str">
        <f t="shared" ca="1" si="7"/>
        <v/>
      </c>
      <c r="R31" s="162"/>
      <c r="S31" s="162"/>
      <c r="T31" s="162"/>
      <c r="U31" s="161"/>
      <c r="V31" s="161"/>
      <c r="W31" s="161"/>
      <c r="X31" s="161"/>
      <c r="Y31" s="161"/>
      <c r="Z31" s="161"/>
      <c r="AA31" s="161"/>
      <c r="AB31" s="195"/>
      <c r="AC31" s="163"/>
      <c r="AD31" s="393">
        <v>3</v>
      </c>
      <c r="AE31" s="392">
        <f ca="1">SUMIF(工事情報入力シート!$BJ$15:$BJ$1000,資産数量・単位記入シート!AD31,工事情報入力シート!$BK$15:$BK$1000)</f>
        <v>0</v>
      </c>
    </row>
    <row r="32" spans="1:31">
      <c r="A32" s="157" t="str">
        <f ca="1">IFERROR(INDEX(工事情報入力シート!$A:$A,SMALL(OFFSET(INDIRECT("工事情報入力シート!$B$1"),INDIRECT("工事情報入力シート!$B$14"),0,明細終了位置-明細開始位置-1,1),ROW()-2)),"")</f>
        <v/>
      </c>
      <c r="B32" s="170" t="str">
        <f t="shared" ca="1" si="8"/>
        <v/>
      </c>
      <c r="C32" s="64" t="str">
        <f t="shared" ca="1" si="9"/>
        <v/>
      </c>
      <c r="D32" s="64" t="str">
        <f t="shared" ca="1" si="10"/>
        <v/>
      </c>
      <c r="E32" s="64" t="str">
        <f t="shared" ca="1" si="11"/>
        <v/>
      </c>
      <c r="F32" s="64" t="str">
        <f t="shared" ca="1" si="12"/>
        <v/>
      </c>
      <c r="G32" s="64" t="str">
        <f t="shared" ca="1" si="13"/>
        <v/>
      </c>
      <c r="H32" s="64" t="str">
        <f t="shared" ca="1" si="0"/>
        <v/>
      </c>
      <c r="I32" s="64" t="str">
        <f t="shared" ca="1" si="1"/>
        <v/>
      </c>
      <c r="J32" s="64" t="str">
        <f t="shared" ca="1" si="2"/>
        <v/>
      </c>
      <c r="K32" s="64" t="str">
        <f t="shared" ca="1" si="3"/>
        <v/>
      </c>
      <c r="L32" s="64" t="str">
        <f t="shared" ca="1" si="4"/>
        <v/>
      </c>
      <c r="M32" s="161"/>
      <c r="N32" s="161"/>
      <c r="O32" s="158" t="str">
        <f t="shared" ca="1" si="5"/>
        <v/>
      </c>
      <c r="P32" s="158" t="str">
        <f t="shared" ca="1" si="6"/>
        <v/>
      </c>
      <c r="Q32" s="158" t="str">
        <f t="shared" ca="1" si="7"/>
        <v/>
      </c>
      <c r="R32" s="162"/>
      <c r="S32" s="162"/>
      <c r="T32" s="162"/>
      <c r="U32" s="161"/>
      <c r="V32" s="161"/>
      <c r="W32" s="161"/>
      <c r="X32" s="161"/>
      <c r="Y32" s="161"/>
      <c r="Z32" s="161"/>
      <c r="AA32" s="161"/>
      <c r="AB32" s="195"/>
      <c r="AC32" s="163"/>
      <c r="AD32" s="393">
        <v>4</v>
      </c>
      <c r="AE32" s="392">
        <f ca="1">SUMIF(工事情報入力シート!$BJ$15:$BJ$1000,資産数量・単位記入シート!AD32,工事情報入力シート!$BK$15:$BK$1000)</f>
        <v>0</v>
      </c>
    </row>
    <row r="33" spans="1:31">
      <c r="A33" s="157" t="str">
        <f ca="1">IFERROR(INDEX(工事情報入力シート!$A:$A,SMALL(OFFSET(INDIRECT("工事情報入力シート!$B$1"),INDIRECT("工事情報入力シート!$B$14"),0,明細終了位置-明細開始位置-1,1),ROW()-2)),"")</f>
        <v/>
      </c>
      <c r="B33" s="170" t="str">
        <f t="shared" ca="1" si="8"/>
        <v/>
      </c>
      <c r="C33" s="64" t="str">
        <f t="shared" ca="1" si="9"/>
        <v/>
      </c>
      <c r="D33" s="64" t="str">
        <f t="shared" ca="1" si="10"/>
        <v/>
      </c>
      <c r="E33" s="64" t="str">
        <f t="shared" ca="1" si="11"/>
        <v/>
      </c>
      <c r="F33" s="64" t="str">
        <f t="shared" ca="1" si="12"/>
        <v/>
      </c>
      <c r="G33" s="64" t="str">
        <f t="shared" ca="1" si="13"/>
        <v/>
      </c>
      <c r="H33" s="64" t="str">
        <f t="shared" ca="1" si="0"/>
        <v/>
      </c>
      <c r="I33" s="64" t="str">
        <f t="shared" ca="1" si="1"/>
        <v/>
      </c>
      <c r="J33" s="64" t="str">
        <f t="shared" ca="1" si="2"/>
        <v/>
      </c>
      <c r="K33" s="64" t="str">
        <f t="shared" ca="1" si="3"/>
        <v/>
      </c>
      <c r="L33" s="64" t="str">
        <f t="shared" ca="1" si="4"/>
        <v/>
      </c>
      <c r="M33" s="161"/>
      <c r="N33" s="161"/>
      <c r="O33" s="158" t="str">
        <f t="shared" ca="1" si="5"/>
        <v/>
      </c>
      <c r="P33" s="158" t="str">
        <f t="shared" ca="1" si="6"/>
        <v/>
      </c>
      <c r="Q33" s="158" t="str">
        <f t="shared" ca="1" si="7"/>
        <v/>
      </c>
      <c r="R33" s="162"/>
      <c r="S33" s="162"/>
      <c r="T33" s="162"/>
      <c r="U33" s="161"/>
      <c r="V33" s="161"/>
      <c r="W33" s="161"/>
      <c r="X33" s="161"/>
      <c r="Y33" s="161"/>
      <c r="Z33" s="161"/>
      <c r="AA33" s="161"/>
      <c r="AB33" s="195"/>
      <c r="AC33" s="163"/>
      <c r="AD33" s="393">
        <v>5</v>
      </c>
      <c r="AE33" s="392">
        <f ca="1">SUMIF(工事情報入力シート!$BJ$15:$BJ$1000,資産数量・単位記入シート!AD33,工事情報入力シート!$BK$15:$BK$1000)</f>
        <v>0</v>
      </c>
    </row>
    <row r="34" spans="1:31">
      <c r="A34" s="157" t="str">
        <f ca="1">IFERROR(INDEX(工事情報入力シート!$A:$A,SMALL(OFFSET(INDIRECT("工事情報入力シート!$B$1"),INDIRECT("工事情報入力シート!$B$14"),0,明細終了位置-明細開始位置-1,1),ROW()-2)),"")</f>
        <v/>
      </c>
      <c r="B34" s="170" t="str">
        <f t="shared" ca="1" si="8"/>
        <v/>
      </c>
      <c r="C34" s="64" t="str">
        <f t="shared" ca="1" si="9"/>
        <v/>
      </c>
      <c r="D34" s="64" t="str">
        <f t="shared" ca="1" si="10"/>
        <v/>
      </c>
      <c r="E34" s="64" t="str">
        <f t="shared" ca="1" si="11"/>
        <v/>
      </c>
      <c r="F34" s="64" t="str">
        <f t="shared" ca="1" si="12"/>
        <v/>
      </c>
      <c r="G34" s="64" t="str">
        <f t="shared" ca="1" si="13"/>
        <v/>
      </c>
      <c r="H34" s="64" t="str">
        <f t="shared" ca="1" si="0"/>
        <v/>
      </c>
      <c r="I34" s="64" t="str">
        <f t="shared" ca="1" si="1"/>
        <v/>
      </c>
      <c r="J34" s="64" t="str">
        <f t="shared" ca="1" si="2"/>
        <v/>
      </c>
      <c r="K34" s="64" t="str">
        <f t="shared" ca="1" si="3"/>
        <v/>
      </c>
      <c r="L34" s="64" t="str">
        <f t="shared" ca="1" si="4"/>
        <v/>
      </c>
      <c r="M34" s="161"/>
      <c r="N34" s="161"/>
      <c r="O34" s="158" t="str">
        <f t="shared" ca="1" si="5"/>
        <v/>
      </c>
      <c r="P34" s="158" t="str">
        <f t="shared" ca="1" si="6"/>
        <v/>
      </c>
      <c r="Q34" s="158" t="str">
        <f t="shared" ca="1" si="7"/>
        <v/>
      </c>
      <c r="R34" s="162"/>
      <c r="S34" s="162"/>
      <c r="T34" s="162"/>
      <c r="U34" s="161"/>
      <c r="V34" s="161"/>
      <c r="W34" s="161"/>
      <c r="X34" s="161"/>
      <c r="Y34" s="161"/>
      <c r="Z34" s="161"/>
      <c r="AA34" s="161"/>
      <c r="AB34" s="195"/>
      <c r="AC34" s="163"/>
      <c r="AD34" s="393">
        <v>6</v>
      </c>
      <c r="AE34" s="392">
        <f ca="1">SUMIF(工事情報入力シート!$BJ$15:$BJ$1000,資産数量・単位記入シート!AD34,工事情報入力シート!$BK$15:$BK$1000)</f>
        <v>0</v>
      </c>
    </row>
    <row r="35" spans="1:31">
      <c r="A35" s="157" t="str">
        <f ca="1">IFERROR(INDEX(工事情報入力シート!$A:$A,SMALL(OFFSET(INDIRECT("工事情報入力シート!$B$1"),INDIRECT("工事情報入力シート!$B$14"),0,明細終了位置-明細開始位置-1,1),ROW()-2)),"")</f>
        <v/>
      </c>
      <c r="B35" s="170" t="str">
        <f t="shared" ca="1" si="8"/>
        <v/>
      </c>
      <c r="C35" s="64" t="str">
        <f t="shared" ca="1" si="9"/>
        <v/>
      </c>
      <c r="D35" s="64" t="str">
        <f t="shared" ca="1" si="10"/>
        <v/>
      </c>
      <c r="E35" s="64" t="str">
        <f t="shared" ca="1" si="11"/>
        <v/>
      </c>
      <c r="F35" s="64" t="str">
        <f t="shared" ca="1" si="12"/>
        <v/>
      </c>
      <c r="G35" s="64" t="str">
        <f t="shared" ca="1" si="13"/>
        <v/>
      </c>
      <c r="H35" s="64" t="str">
        <f t="shared" ca="1" si="0"/>
        <v/>
      </c>
      <c r="I35" s="64" t="str">
        <f t="shared" ca="1" si="1"/>
        <v/>
      </c>
      <c r="J35" s="64" t="str">
        <f t="shared" ca="1" si="2"/>
        <v/>
      </c>
      <c r="K35" s="64" t="str">
        <f t="shared" ca="1" si="3"/>
        <v/>
      </c>
      <c r="L35" s="64" t="str">
        <f t="shared" ca="1" si="4"/>
        <v/>
      </c>
      <c r="M35" s="161"/>
      <c r="N35" s="161"/>
      <c r="O35" s="158" t="str">
        <f t="shared" ca="1" si="5"/>
        <v/>
      </c>
      <c r="P35" s="158" t="str">
        <f t="shared" ca="1" si="6"/>
        <v/>
      </c>
      <c r="Q35" s="158" t="str">
        <f t="shared" ca="1" si="7"/>
        <v/>
      </c>
      <c r="R35" s="162"/>
      <c r="S35" s="162"/>
      <c r="T35" s="162"/>
      <c r="U35" s="161"/>
      <c r="V35" s="161"/>
      <c r="W35" s="161"/>
      <c r="X35" s="161"/>
      <c r="Y35" s="161"/>
      <c r="Z35" s="161"/>
      <c r="AA35" s="161"/>
      <c r="AB35" s="195"/>
      <c r="AC35" s="163"/>
      <c r="AD35" s="393">
        <v>7</v>
      </c>
      <c r="AE35" s="392">
        <f ca="1">SUMIF(工事情報入力シート!$BJ$15:$BJ$1000,資産数量・単位記入シート!AD35,工事情報入力シート!$BK$15:$BK$1000)</f>
        <v>0</v>
      </c>
    </row>
    <row r="36" spans="1:31">
      <c r="A36" s="157" t="str">
        <f ca="1">IFERROR(INDEX(工事情報入力シート!$A:$A,SMALL(OFFSET(INDIRECT("工事情報入力シート!$B$1"),INDIRECT("工事情報入力シート!$B$14"),0,明細終了位置-明細開始位置-1,1),ROW()-2)),"")</f>
        <v/>
      </c>
      <c r="B36" s="170" t="str">
        <f t="shared" ca="1" si="8"/>
        <v/>
      </c>
      <c r="C36" s="64" t="str">
        <f t="shared" ca="1" si="9"/>
        <v/>
      </c>
      <c r="D36" s="64" t="str">
        <f t="shared" ca="1" si="10"/>
        <v/>
      </c>
      <c r="E36" s="64" t="str">
        <f t="shared" ca="1" si="11"/>
        <v/>
      </c>
      <c r="F36" s="64" t="str">
        <f t="shared" ca="1" si="12"/>
        <v/>
      </c>
      <c r="G36" s="64" t="str">
        <f t="shared" ca="1" si="13"/>
        <v/>
      </c>
      <c r="H36" s="64" t="str">
        <f t="shared" ca="1" si="0"/>
        <v/>
      </c>
      <c r="I36" s="64" t="str">
        <f t="shared" ca="1" si="1"/>
        <v/>
      </c>
      <c r="J36" s="64" t="str">
        <f t="shared" ca="1" si="2"/>
        <v/>
      </c>
      <c r="K36" s="64" t="str">
        <f t="shared" ca="1" si="3"/>
        <v/>
      </c>
      <c r="L36" s="64" t="str">
        <f t="shared" ca="1" si="4"/>
        <v/>
      </c>
      <c r="M36" s="161"/>
      <c r="N36" s="161"/>
      <c r="O36" s="158" t="str">
        <f t="shared" ca="1" si="5"/>
        <v/>
      </c>
      <c r="P36" s="158" t="str">
        <f t="shared" ca="1" si="6"/>
        <v/>
      </c>
      <c r="Q36" s="158" t="str">
        <f t="shared" ca="1" si="7"/>
        <v/>
      </c>
      <c r="R36" s="162"/>
      <c r="S36" s="162"/>
      <c r="T36" s="162"/>
      <c r="U36" s="161"/>
      <c r="V36" s="161"/>
      <c r="W36" s="161"/>
      <c r="X36" s="161"/>
      <c r="Y36" s="161"/>
      <c r="Z36" s="161"/>
      <c r="AA36" s="161"/>
      <c r="AB36" s="195"/>
      <c r="AC36" s="163"/>
      <c r="AD36" s="393">
        <v>8</v>
      </c>
      <c r="AE36" s="392">
        <f ca="1">SUMIF(工事情報入力シート!$BJ$15:$BJ$1000,資産数量・単位記入シート!AD36,工事情報入力シート!$BK$15:$BK$1000)</f>
        <v>0</v>
      </c>
    </row>
    <row r="37" spans="1:31">
      <c r="A37" s="157" t="str">
        <f ca="1">IFERROR(INDEX(工事情報入力シート!$A:$A,SMALL(OFFSET(INDIRECT("工事情報入力シート!$B$1"),INDIRECT("工事情報入力シート!$B$14"),0,明細終了位置-明細開始位置-1,1),ROW()-2)),"")</f>
        <v/>
      </c>
      <c r="B37" s="170" t="str">
        <f t="shared" ca="1" si="8"/>
        <v/>
      </c>
      <c r="C37" s="64" t="str">
        <f t="shared" ca="1" si="9"/>
        <v/>
      </c>
      <c r="D37" s="64" t="str">
        <f t="shared" ca="1" si="10"/>
        <v/>
      </c>
      <c r="E37" s="64" t="str">
        <f t="shared" ca="1" si="11"/>
        <v/>
      </c>
      <c r="F37" s="64" t="str">
        <f t="shared" ca="1" si="12"/>
        <v/>
      </c>
      <c r="G37" s="64" t="str">
        <f t="shared" ca="1" si="13"/>
        <v/>
      </c>
      <c r="H37" s="64" t="str">
        <f t="shared" ca="1" si="0"/>
        <v/>
      </c>
      <c r="I37" s="64" t="str">
        <f t="shared" ca="1" si="1"/>
        <v/>
      </c>
      <c r="J37" s="64" t="str">
        <f t="shared" ca="1" si="2"/>
        <v/>
      </c>
      <c r="K37" s="64" t="str">
        <f t="shared" ca="1" si="3"/>
        <v/>
      </c>
      <c r="L37" s="64" t="str">
        <f t="shared" ca="1" si="4"/>
        <v/>
      </c>
      <c r="M37" s="161"/>
      <c r="N37" s="161"/>
      <c r="O37" s="158" t="str">
        <f t="shared" ca="1" si="5"/>
        <v/>
      </c>
      <c r="P37" s="158" t="str">
        <f t="shared" ca="1" si="6"/>
        <v/>
      </c>
      <c r="Q37" s="158" t="str">
        <f t="shared" ca="1" si="7"/>
        <v/>
      </c>
      <c r="R37" s="162"/>
      <c r="S37" s="162"/>
      <c r="T37" s="162"/>
      <c r="U37" s="161"/>
      <c r="V37" s="161"/>
      <c r="W37" s="161"/>
      <c r="X37" s="161"/>
      <c r="Y37" s="161"/>
      <c r="Z37" s="161"/>
      <c r="AA37" s="161"/>
      <c r="AB37" s="195"/>
      <c r="AC37" s="163"/>
      <c r="AD37" s="393">
        <v>9</v>
      </c>
      <c r="AE37" s="392">
        <f ca="1">SUMIF(工事情報入力シート!$BJ$15:$BJ$1000,資産数量・単位記入シート!AD37,工事情報入力シート!$BK$15:$BK$1000)</f>
        <v>0</v>
      </c>
    </row>
    <row r="38" spans="1:31">
      <c r="A38" s="157" t="str">
        <f ca="1">IFERROR(INDEX(工事情報入力シート!$A:$A,SMALL(OFFSET(INDIRECT("工事情報入力シート!$B$1"),INDIRECT("工事情報入力シート!$B$14"),0,明細終了位置-明細開始位置-1,1),ROW()-2)),"")</f>
        <v/>
      </c>
      <c r="B38" s="170" t="str">
        <f t="shared" ca="1" si="8"/>
        <v/>
      </c>
      <c r="C38" s="64" t="str">
        <f t="shared" ca="1" si="9"/>
        <v/>
      </c>
      <c r="D38" s="64" t="str">
        <f t="shared" ca="1" si="10"/>
        <v/>
      </c>
      <c r="E38" s="64" t="str">
        <f t="shared" ca="1" si="11"/>
        <v/>
      </c>
      <c r="F38" s="64" t="str">
        <f t="shared" ca="1" si="12"/>
        <v/>
      </c>
      <c r="G38" s="64" t="str">
        <f t="shared" ca="1" si="13"/>
        <v/>
      </c>
      <c r="H38" s="64" t="str">
        <f t="shared" ca="1" si="0"/>
        <v/>
      </c>
      <c r="I38" s="64" t="str">
        <f t="shared" ca="1" si="1"/>
        <v/>
      </c>
      <c r="J38" s="64" t="str">
        <f t="shared" ca="1" si="2"/>
        <v/>
      </c>
      <c r="K38" s="64" t="str">
        <f t="shared" ca="1" si="3"/>
        <v/>
      </c>
      <c r="L38" s="64" t="str">
        <f t="shared" ca="1" si="4"/>
        <v/>
      </c>
      <c r="M38" s="161"/>
      <c r="N38" s="161"/>
      <c r="O38" s="158" t="str">
        <f t="shared" ca="1" si="5"/>
        <v/>
      </c>
      <c r="P38" s="158" t="str">
        <f t="shared" ca="1" si="6"/>
        <v/>
      </c>
      <c r="Q38" s="158" t="str">
        <f t="shared" ca="1" si="7"/>
        <v/>
      </c>
      <c r="R38" s="162"/>
      <c r="S38" s="162"/>
      <c r="T38" s="162"/>
      <c r="U38" s="161"/>
      <c r="V38" s="161"/>
      <c r="W38" s="161"/>
      <c r="X38" s="161"/>
      <c r="Y38" s="161"/>
      <c r="Z38" s="161"/>
      <c r="AA38" s="161"/>
      <c r="AB38" s="195"/>
      <c r="AC38" s="163"/>
      <c r="AD38" s="393">
        <v>10</v>
      </c>
      <c r="AE38" s="392">
        <f ca="1">SUMIF(工事情報入力シート!$BJ$15:$BJ$1000,資産数量・単位記入シート!AD38,工事情報入力シート!$BK$15:$BK$1000)</f>
        <v>0</v>
      </c>
    </row>
    <row r="39" spans="1:31">
      <c r="A39" s="157" t="str">
        <f ca="1">IFERROR(INDEX(工事情報入力シート!$A:$A,SMALL(OFFSET(INDIRECT("工事情報入力シート!$B$1"),INDIRECT("工事情報入力シート!$B$14"),0,明細終了位置-明細開始位置-1,1),ROW()-2)),"")</f>
        <v/>
      </c>
      <c r="B39" s="170" t="str">
        <f t="shared" ca="1" si="8"/>
        <v/>
      </c>
      <c r="C39" s="64" t="str">
        <f t="shared" ca="1" si="9"/>
        <v/>
      </c>
      <c r="D39" s="64" t="str">
        <f t="shared" ca="1" si="10"/>
        <v/>
      </c>
      <c r="E39" s="64" t="str">
        <f t="shared" ca="1" si="11"/>
        <v/>
      </c>
      <c r="F39" s="64" t="str">
        <f t="shared" ca="1" si="12"/>
        <v/>
      </c>
      <c r="G39" s="64" t="str">
        <f t="shared" ca="1" si="13"/>
        <v/>
      </c>
      <c r="H39" s="64" t="str">
        <f t="shared" ca="1" si="0"/>
        <v/>
      </c>
      <c r="I39" s="64" t="str">
        <f t="shared" ca="1" si="1"/>
        <v/>
      </c>
      <c r="J39" s="64" t="str">
        <f t="shared" ca="1" si="2"/>
        <v/>
      </c>
      <c r="K39" s="64" t="str">
        <f t="shared" ca="1" si="3"/>
        <v/>
      </c>
      <c r="L39" s="64" t="str">
        <f t="shared" ca="1" si="4"/>
        <v/>
      </c>
      <c r="M39" s="161"/>
      <c r="N39" s="161"/>
      <c r="O39" s="158" t="str">
        <f t="shared" ca="1" si="5"/>
        <v/>
      </c>
      <c r="P39" s="158" t="str">
        <f t="shared" ca="1" si="6"/>
        <v/>
      </c>
      <c r="Q39" s="158" t="str">
        <f t="shared" ca="1" si="7"/>
        <v/>
      </c>
      <c r="R39" s="162"/>
      <c r="S39" s="162"/>
      <c r="T39" s="162"/>
      <c r="U39" s="161"/>
      <c r="V39" s="161"/>
      <c r="W39" s="161"/>
      <c r="X39" s="161"/>
      <c r="Y39" s="161"/>
      <c r="Z39" s="161"/>
      <c r="AA39" s="161"/>
      <c r="AB39" s="195"/>
      <c r="AC39" s="163"/>
      <c r="AD39" s="393">
        <v>11</v>
      </c>
      <c r="AE39" s="392">
        <f ca="1">SUMIF(工事情報入力シート!$BJ$15:$BJ$1000,資産数量・単位記入シート!AD39,工事情報入力シート!$BK$15:$BK$1000)</f>
        <v>0</v>
      </c>
    </row>
    <row r="40" spans="1:31">
      <c r="A40" s="157" t="str">
        <f ca="1">IFERROR(INDEX(工事情報入力シート!$A:$A,SMALL(OFFSET(INDIRECT("工事情報入力シート!$B$1"),INDIRECT("工事情報入力シート!$B$14"),0,明細終了位置-明細開始位置-1,1),ROW()-2)),"")</f>
        <v/>
      </c>
      <c r="B40" s="170" t="str">
        <f t="shared" ca="1" si="8"/>
        <v/>
      </c>
      <c r="C40" s="64" t="str">
        <f t="shared" ca="1" si="9"/>
        <v/>
      </c>
      <c r="D40" s="64" t="str">
        <f t="shared" ca="1" si="10"/>
        <v/>
      </c>
      <c r="E40" s="64" t="str">
        <f t="shared" ca="1" si="11"/>
        <v/>
      </c>
      <c r="F40" s="64" t="str">
        <f t="shared" ca="1" si="12"/>
        <v/>
      </c>
      <c r="G40" s="64" t="str">
        <f t="shared" ca="1" si="13"/>
        <v/>
      </c>
      <c r="H40" s="64" t="str">
        <f t="shared" ca="1" si="0"/>
        <v/>
      </c>
      <c r="I40" s="64" t="str">
        <f t="shared" ca="1" si="1"/>
        <v/>
      </c>
      <c r="J40" s="64" t="str">
        <f t="shared" ca="1" si="2"/>
        <v/>
      </c>
      <c r="K40" s="64" t="str">
        <f t="shared" ca="1" si="3"/>
        <v/>
      </c>
      <c r="L40" s="64" t="str">
        <f t="shared" ca="1" si="4"/>
        <v/>
      </c>
      <c r="M40" s="161"/>
      <c r="N40" s="161"/>
      <c r="O40" s="158" t="str">
        <f t="shared" ca="1" si="5"/>
        <v/>
      </c>
      <c r="P40" s="158" t="str">
        <f t="shared" ca="1" si="6"/>
        <v/>
      </c>
      <c r="Q40" s="158" t="str">
        <f t="shared" ca="1" si="7"/>
        <v/>
      </c>
      <c r="R40" s="162"/>
      <c r="S40" s="162"/>
      <c r="T40" s="162"/>
      <c r="U40" s="161"/>
      <c r="V40" s="161"/>
      <c r="W40" s="161"/>
      <c r="X40" s="161"/>
      <c r="Y40" s="161"/>
      <c r="Z40" s="161"/>
      <c r="AA40" s="161"/>
      <c r="AB40" s="195"/>
      <c r="AC40" s="163"/>
      <c r="AD40" s="393">
        <v>12</v>
      </c>
      <c r="AE40" s="392">
        <f ca="1">SUMIF(工事情報入力シート!$BJ$15:$BJ$1000,資産数量・単位記入シート!AD40,工事情報入力シート!$BK$15:$BK$1000)</f>
        <v>0</v>
      </c>
    </row>
    <row r="41" spans="1:31">
      <c r="A41" s="157" t="str">
        <f ca="1">IFERROR(INDEX(工事情報入力シート!$A:$A,SMALL(OFFSET(INDIRECT("工事情報入力シート!$B$1"),INDIRECT("工事情報入力シート!$B$14"),0,明細終了位置-明細開始位置-1,1),ROW()-2)),"")</f>
        <v/>
      </c>
      <c r="B41" s="170" t="str">
        <f t="shared" ca="1" si="8"/>
        <v/>
      </c>
      <c r="C41" s="64" t="str">
        <f t="shared" ca="1" si="9"/>
        <v/>
      </c>
      <c r="D41" s="64" t="str">
        <f t="shared" ca="1" si="10"/>
        <v/>
      </c>
      <c r="E41" s="64" t="str">
        <f t="shared" ca="1" si="11"/>
        <v/>
      </c>
      <c r="F41" s="64" t="str">
        <f t="shared" ca="1" si="12"/>
        <v/>
      </c>
      <c r="G41" s="64" t="str">
        <f t="shared" ca="1" si="13"/>
        <v/>
      </c>
      <c r="H41" s="64" t="str">
        <f t="shared" ca="1" si="0"/>
        <v/>
      </c>
      <c r="I41" s="64" t="str">
        <f t="shared" ca="1" si="1"/>
        <v/>
      </c>
      <c r="J41" s="64" t="str">
        <f t="shared" ca="1" si="2"/>
        <v/>
      </c>
      <c r="K41" s="64" t="str">
        <f t="shared" ca="1" si="3"/>
        <v/>
      </c>
      <c r="L41" s="64" t="str">
        <f t="shared" ca="1" si="4"/>
        <v/>
      </c>
      <c r="M41" s="161"/>
      <c r="N41" s="161"/>
      <c r="O41" s="158" t="str">
        <f t="shared" ca="1" si="5"/>
        <v/>
      </c>
      <c r="P41" s="158" t="str">
        <f t="shared" ca="1" si="6"/>
        <v/>
      </c>
      <c r="Q41" s="158" t="str">
        <f t="shared" ca="1" si="7"/>
        <v/>
      </c>
      <c r="R41" s="162"/>
      <c r="S41" s="162"/>
      <c r="T41" s="162"/>
      <c r="U41" s="161"/>
      <c r="V41" s="161"/>
      <c r="W41" s="161"/>
      <c r="X41" s="161"/>
      <c r="Y41" s="161"/>
      <c r="Z41" s="161"/>
      <c r="AA41" s="161"/>
      <c r="AB41" s="195"/>
      <c r="AC41" s="163"/>
      <c r="AD41" s="393">
        <v>13</v>
      </c>
      <c r="AE41" s="392">
        <f ca="1">SUMIF(工事情報入力シート!$BJ$15:$BJ$1000,資産数量・単位記入シート!AD41,工事情報入力シート!$BK$15:$BK$1000)</f>
        <v>0</v>
      </c>
    </row>
    <row r="42" spans="1:31">
      <c r="A42" s="157" t="str">
        <f ca="1">IFERROR(INDEX(工事情報入力シート!$A:$A,SMALL(OFFSET(INDIRECT("工事情報入力シート!$B$1"),INDIRECT("工事情報入力シート!$B$14"),0,明細終了位置-明細開始位置-1,1),ROW()-2)),"")</f>
        <v/>
      </c>
      <c r="B42" s="170" t="str">
        <f t="shared" ca="1" si="8"/>
        <v/>
      </c>
      <c r="C42" s="64" t="str">
        <f t="shared" ca="1" si="9"/>
        <v/>
      </c>
      <c r="D42" s="64" t="str">
        <f t="shared" ca="1" si="10"/>
        <v/>
      </c>
      <c r="E42" s="64" t="str">
        <f t="shared" ca="1" si="11"/>
        <v/>
      </c>
      <c r="F42" s="64" t="str">
        <f t="shared" ca="1" si="12"/>
        <v/>
      </c>
      <c r="G42" s="64" t="str">
        <f t="shared" ca="1" si="13"/>
        <v/>
      </c>
      <c r="H42" s="64" t="str">
        <f t="shared" ca="1" si="0"/>
        <v/>
      </c>
      <c r="I42" s="64" t="str">
        <f t="shared" ca="1" si="1"/>
        <v/>
      </c>
      <c r="J42" s="64" t="str">
        <f t="shared" ca="1" si="2"/>
        <v/>
      </c>
      <c r="K42" s="64" t="str">
        <f t="shared" ca="1" si="3"/>
        <v/>
      </c>
      <c r="L42" s="64" t="str">
        <f t="shared" ca="1" si="4"/>
        <v/>
      </c>
      <c r="M42" s="161"/>
      <c r="N42" s="161"/>
      <c r="O42" s="158" t="str">
        <f t="shared" ca="1" si="5"/>
        <v/>
      </c>
      <c r="P42" s="158" t="str">
        <f t="shared" ca="1" si="6"/>
        <v/>
      </c>
      <c r="Q42" s="158" t="str">
        <f t="shared" ca="1" si="7"/>
        <v/>
      </c>
      <c r="R42" s="162"/>
      <c r="S42" s="162"/>
      <c r="T42" s="162"/>
      <c r="U42" s="161"/>
      <c r="V42" s="161"/>
      <c r="W42" s="161"/>
      <c r="X42" s="161"/>
      <c r="Y42" s="161"/>
      <c r="Z42" s="161"/>
      <c r="AA42" s="161"/>
      <c r="AB42" s="195"/>
      <c r="AC42" s="163"/>
      <c r="AD42" s="393">
        <v>14</v>
      </c>
      <c r="AE42" s="392">
        <f ca="1">SUMIF(工事情報入力シート!$BJ$15:$BJ$1000,資産数量・単位記入シート!AD42,工事情報入力シート!$BK$15:$BK$1000)</f>
        <v>0</v>
      </c>
    </row>
    <row r="43" spans="1:31">
      <c r="A43" s="157" t="str">
        <f ca="1">IFERROR(INDEX(工事情報入力シート!$A:$A,SMALL(OFFSET(INDIRECT("工事情報入力シート!$B$1"),INDIRECT("工事情報入力シート!$B$14"),0,明細終了位置-明細開始位置-1,1),ROW()-2)),"")</f>
        <v/>
      </c>
      <c r="B43" s="170" t="str">
        <f t="shared" ca="1" si="8"/>
        <v/>
      </c>
      <c r="C43" s="64" t="str">
        <f t="shared" ca="1" si="9"/>
        <v/>
      </c>
      <c r="D43" s="64" t="str">
        <f t="shared" ca="1" si="10"/>
        <v/>
      </c>
      <c r="E43" s="64" t="str">
        <f t="shared" ca="1" si="11"/>
        <v/>
      </c>
      <c r="F43" s="64" t="str">
        <f t="shared" ca="1" si="12"/>
        <v/>
      </c>
      <c r="G43" s="64" t="str">
        <f t="shared" ca="1" si="13"/>
        <v/>
      </c>
      <c r="H43" s="64" t="str">
        <f t="shared" ca="1" si="0"/>
        <v/>
      </c>
      <c r="I43" s="64" t="str">
        <f t="shared" ca="1" si="1"/>
        <v/>
      </c>
      <c r="J43" s="64" t="str">
        <f t="shared" ca="1" si="2"/>
        <v/>
      </c>
      <c r="K43" s="64" t="str">
        <f t="shared" ca="1" si="3"/>
        <v/>
      </c>
      <c r="L43" s="64" t="str">
        <f t="shared" ca="1" si="4"/>
        <v/>
      </c>
      <c r="M43" s="161"/>
      <c r="N43" s="161"/>
      <c r="O43" s="158" t="str">
        <f t="shared" ca="1" si="5"/>
        <v/>
      </c>
      <c r="P43" s="158" t="str">
        <f t="shared" ca="1" si="6"/>
        <v/>
      </c>
      <c r="Q43" s="158" t="str">
        <f t="shared" ca="1" si="7"/>
        <v/>
      </c>
      <c r="R43" s="162"/>
      <c r="S43" s="162"/>
      <c r="T43" s="162"/>
      <c r="U43" s="161"/>
      <c r="V43" s="161"/>
      <c r="W43" s="161"/>
      <c r="X43" s="161"/>
      <c r="Y43" s="161"/>
      <c r="Z43" s="161"/>
      <c r="AA43" s="161"/>
      <c r="AB43" s="195"/>
      <c r="AC43" s="163"/>
      <c r="AD43" s="393">
        <v>15</v>
      </c>
      <c r="AE43" s="392">
        <f ca="1">SUMIF(工事情報入力シート!$BJ$15:$BJ$1000,資産数量・単位記入シート!AD43,工事情報入力シート!$BK$15:$BK$1000)</f>
        <v>0</v>
      </c>
    </row>
    <row r="44" spans="1:31">
      <c r="A44" s="157" t="str">
        <f ca="1">IFERROR(INDEX(工事情報入力シート!$A:$A,SMALL(OFFSET(INDIRECT("工事情報入力シート!$B$1"),INDIRECT("工事情報入力シート!$B$14"),0,明細終了位置-明細開始位置-1,1),ROW()-2)),"")</f>
        <v/>
      </c>
      <c r="B44" s="170" t="str">
        <f t="shared" ca="1" si="8"/>
        <v/>
      </c>
      <c r="C44" s="64" t="str">
        <f t="shared" ca="1" si="9"/>
        <v/>
      </c>
      <c r="D44" s="64" t="str">
        <f t="shared" ca="1" si="10"/>
        <v/>
      </c>
      <c r="E44" s="64" t="str">
        <f t="shared" ca="1" si="11"/>
        <v/>
      </c>
      <c r="F44" s="64" t="str">
        <f t="shared" ca="1" si="12"/>
        <v/>
      </c>
      <c r="G44" s="64" t="str">
        <f t="shared" ca="1" si="13"/>
        <v/>
      </c>
      <c r="H44" s="64" t="str">
        <f t="shared" ca="1" si="0"/>
        <v/>
      </c>
      <c r="I44" s="64" t="str">
        <f t="shared" ca="1" si="1"/>
        <v/>
      </c>
      <c r="J44" s="64" t="str">
        <f t="shared" ca="1" si="2"/>
        <v/>
      </c>
      <c r="K44" s="64" t="str">
        <f t="shared" ca="1" si="3"/>
        <v/>
      </c>
      <c r="L44" s="64" t="str">
        <f t="shared" ca="1" si="4"/>
        <v/>
      </c>
      <c r="M44" s="161"/>
      <c r="N44" s="161"/>
      <c r="O44" s="158" t="str">
        <f t="shared" ca="1" si="5"/>
        <v/>
      </c>
      <c r="P44" s="158" t="str">
        <f t="shared" ca="1" si="6"/>
        <v/>
      </c>
      <c r="Q44" s="158" t="str">
        <f t="shared" ca="1" si="7"/>
        <v/>
      </c>
      <c r="R44" s="162"/>
      <c r="S44" s="162"/>
      <c r="T44" s="162"/>
      <c r="U44" s="161"/>
      <c r="V44" s="161"/>
      <c r="W44" s="161"/>
      <c r="X44" s="161"/>
      <c r="Y44" s="161"/>
      <c r="Z44" s="161"/>
      <c r="AA44" s="161"/>
      <c r="AB44" s="195"/>
      <c r="AC44" s="163"/>
      <c r="AD44" s="393">
        <v>16</v>
      </c>
      <c r="AE44" s="392">
        <f ca="1">SUMIF(工事情報入力シート!$BJ$15:$BJ$1000,資産数量・単位記入シート!AD44,工事情報入力シート!$BK$15:$BK$1000)</f>
        <v>0</v>
      </c>
    </row>
    <row r="45" spans="1:31">
      <c r="A45" s="157" t="str">
        <f ca="1">IFERROR(INDEX(工事情報入力シート!$A:$A,SMALL(OFFSET(INDIRECT("工事情報入力シート!$B$1"),INDIRECT("工事情報入力シート!$B$14"),0,明細終了位置-明細開始位置-1,1),ROW()-2)),"")</f>
        <v/>
      </c>
      <c r="B45" s="170" t="str">
        <f t="shared" ca="1" si="8"/>
        <v/>
      </c>
      <c r="C45" s="64" t="str">
        <f t="shared" ca="1" si="9"/>
        <v/>
      </c>
      <c r="D45" s="64" t="str">
        <f t="shared" ca="1" si="10"/>
        <v/>
      </c>
      <c r="E45" s="64" t="str">
        <f t="shared" ca="1" si="11"/>
        <v/>
      </c>
      <c r="F45" s="64" t="str">
        <f t="shared" ca="1" si="12"/>
        <v/>
      </c>
      <c r="G45" s="64" t="str">
        <f t="shared" ca="1" si="13"/>
        <v/>
      </c>
      <c r="H45" s="64" t="str">
        <f t="shared" ca="1" si="0"/>
        <v/>
      </c>
      <c r="I45" s="64" t="str">
        <f t="shared" ca="1" si="1"/>
        <v/>
      </c>
      <c r="J45" s="64" t="str">
        <f t="shared" ca="1" si="2"/>
        <v/>
      </c>
      <c r="K45" s="64" t="str">
        <f t="shared" ca="1" si="3"/>
        <v/>
      </c>
      <c r="L45" s="64" t="str">
        <f t="shared" ca="1" si="4"/>
        <v/>
      </c>
      <c r="M45" s="161"/>
      <c r="N45" s="161"/>
      <c r="O45" s="158" t="str">
        <f t="shared" ca="1" si="5"/>
        <v/>
      </c>
      <c r="P45" s="158" t="str">
        <f t="shared" ca="1" si="6"/>
        <v/>
      </c>
      <c r="Q45" s="158" t="str">
        <f t="shared" ca="1" si="7"/>
        <v/>
      </c>
      <c r="R45" s="162"/>
      <c r="S45" s="162"/>
      <c r="T45" s="162"/>
      <c r="U45" s="161"/>
      <c r="V45" s="161"/>
      <c r="W45" s="161"/>
      <c r="X45" s="161"/>
      <c r="Y45" s="161"/>
      <c r="Z45" s="161"/>
      <c r="AA45" s="161"/>
      <c r="AB45" s="195"/>
      <c r="AC45" s="163"/>
      <c r="AD45" s="393">
        <v>17</v>
      </c>
      <c r="AE45" s="392">
        <f ca="1">SUMIF(工事情報入力シート!$BJ$15:$BJ$1000,資産数量・単位記入シート!AD45,工事情報入力シート!$BK$15:$BK$1000)</f>
        <v>0</v>
      </c>
    </row>
    <row r="46" spans="1:31">
      <c r="A46" s="157" t="str">
        <f ca="1">IFERROR(INDEX(工事情報入力シート!$A:$A,SMALL(OFFSET(INDIRECT("工事情報入力シート!$B$1"),INDIRECT("工事情報入力シート!$B$14"),0,明細終了位置-明細開始位置-1,1),ROW()-2)),"")</f>
        <v/>
      </c>
      <c r="B46" s="170" t="str">
        <f t="shared" ca="1" si="8"/>
        <v/>
      </c>
      <c r="C46" s="64" t="str">
        <f t="shared" ca="1" si="9"/>
        <v/>
      </c>
      <c r="D46" s="64" t="str">
        <f t="shared" ca="1" si="10"/>
        <v/>
      </c>
      <c r="E46" s="64" t="str">
        <f t="shared" ca="1" si="11"/>
        <v/>
      </c>
      <c r="F46" s="64" t="str">
        <f t="shared" ca="1" si="12"/>
        <v/>
      </c>
      <c r="G46" s="64" t="str">
        <f t="shared" ca="1" si="13"/>
        <v/>
      </c>
      <c r="H46" s="64" t="str">
        <f t="shared" ca="1" si="0"/>
        <v/>
      </c>
      <c r="I46" s="64" t="str">
        <f t="shared" ca="1" si="1"/>
        <v/>
      </c>
      <c r="J46" s="64" t="str">
        <f t="shared" ca="1" si="2"/>
        <v/>
      </c>
      <c r="K46" s="64" t="str">
        <f t="shared" ca="1" si="3"/>
        <v/>
      </c>
      <c r="L46" s="64" t="str">
        <f t="shared" ca="1" si="4"/>
        <v/>
      </c>
      <c r="M46" s="161"/>
      <c r="N46" s="161"/>
      <c r="O46" s="158" t="str">
        <f t="shared" ca="1" si="5"/>
        <v/>
      </c>
      <c r="P46" s="158" t="str">
        <f t="shared" ca="1" si="6"/>
        <v/>
      </c>
      <c r="Q46" s="158" t="str">
        <f t="shared" ca="1" si="7"/>
        <v/>
      </c>
      <c r="R46" s="162"/>
      <c r="S46" s="162"/>
      <c r="T46" s="162"/>
      <c r="U46" s="161"/>
      <c r="V46" s="161"/>
      <c r="W46" s="161"/>
      <c r="X46" s="161"/>
      <c r="Y46" s="161"/>
      <c r="Z46" s="161"/>
      <c r="AA46" s="161"/>
      <c r="AB46" s="195"/>
      <c r="AC46" s="163"/>
      <c r="AD46" s="393">
        <v>18</v>
      </c>
      <c r="AE46" s="392">
        <f ca="1">SUMIF(工事情報入力シート!$BJ$15:$BJ$1000,資産数量・単位記入シート!AD46,工事情報入力シート!$BK$15:$BK$1000)</f>
        <v>0</v>
      </c>
    </row>
    <row r="47" spans="1:31">
      <c r="A47" s="157" t="str">
        <f ca="1">IFERROR(INDEX(工事情報入力シート!$A:$A,SMALL(OFFSET(INDIRECT("工事情報入力シート!$B$1"),INDIRECT("工事情報入力シート!$B$14"),0,明細終了位置-明細開始位置-1,1),ROW()-2)),"")</f>
        <v/>
      </c>
      <c r="B47" s="170" t="str">
        <f t="shared" ca="1" si="8"/>
        <v/>
      </c>
      <c r="C47" s="64" t="str">
        <f t="shared" ca="1" si="9"/>
        <v/>
      </c>
      <c r="D47" s="64" t="str">
        <f t="shared" ca="1" si="10"/>
        <v/>
      </c>
      <c r="E47" s="64" t="str">
        <f t="shared" ca="1" si="11"/>
        <v/>
      </c>
      <c r="F47" s="64" t="str">
        <f t="shared" ca="1" si="12"/>
        <v/>
      </c>
      <c r="G47" s="64" t="str">
        <f t="shared" ca="1" si="13"/>
        <v/>
      </c>
      <c r="H47" s="64" t="str">
        <f t="shared" ca="1" si="0"/>
        <v/>
      </c>
      <c r="I47" s="64" t="str">
        <f t="shared" ca="1" si="1"/>
        <v/>
      </c>
      <c r="J47" s="64" t="str">
        <f t="shared" ca="1" si="2"/>
        <v/>
      </c>
      <c r="K47" s="64" t="str">
        <f t="shared" ca="1" si="3"/>
        <v/>
      </c>
      <c r="L47" s="64" t="str">
        <f t="shared" ca="1" si="4"/>
        <v/>
      </c>
      <c r="M47" s="161"/>
      <c r="N47" s="161"/>
      <c r="O47" s="158" t="str">
        <f t="shared" ca="1" si="5"/>
        <v/>
      </c>
      <c r="P47" s="158" t="str">
        <f t="shared" ca="1" si="6"/>
        <v/>
      </c>
      <c r="Q47" s="158" t="str">
        <f t="shared" ca="1" si="7"/>
        <v/>
      </c>
      <c r="R47" s="162"/>
      <c r="S47" s="162"/>
      <c r="T47" s="162"/>
      <c r="U47" s="161"/>
      <c r="V47" s="161"/>
      <c r="W47" s="161"/>
      <c r="X47" s="161"/>
      <c r="Y47" s="161"/>
      <c r="Z47" s="161"/>
      <c r="AA47" s="161"/>
      <c r="AB47" s="195"/>
      <c r="AC47" s="163"/>
      <c r="AD47" s="393">
        <v>19</v>
      </c>
      <c r="AE47" s="392">
        <f ca="1">SUMIF(工事情報入力シート!$BJ$15:$BJ$1000,資産数量・単位記入シート!AD47,工事情報入力シート!$BK$15:$BK$1000)</f>
        <v>0</v>
      </c>
    </row>
    <row r="48" spans="1:31">
      <c r="A48" s="157" t="str">
        <f ca="1">IFERROR(INDEX(工事情報入力シート!$A:$A,SMALL(OFFSET(INDIRECT("工事情報入力シート!$B$1"),INDIRECT("工事情報入力シート!$B$14"),0,明細終了位置-明細開始位置-1,1),ROW()-2)),"")</f>
        <v/>
      </c>
      <c r="B48" s="170" t="str">
        <f t="shared" ca="1" si="8"/>
        <v/>
      </c>
      <c r="C48" s="64" t="str">
        <f t="shared" ca="1" si="9"/>
        <v/>
      </c>
      <c r="D48" s="64" t="str">
        <f t="shared" ca="1" si="10"/>
        <v/>
      </c>
      <c r="E48" s="64" t="str">
        <f t="shared" ca="1" si="11"/>
        <v/>
      </c>
      <c r="F48" s="64" t="str">
        <f t="shared" ca="1" si="12"/>
        <v/>
      </c>
      <c r="G48" s="64" t="str">
        <f t="shared" ca="1" si="13"/>
        <v/>
      </c>
      <c r="H48" s="64" t="str">
        <f t="shared" ca="1" si="0"/>
        <v/>
      </c>
      <c r="I48" s="64" t="str">
        <f t="shared" ca="1" si="1"/>
        <v/>
      </c>
      <c r="J48" s="64" t="str">
        <f t="shared" ca="1" si="2"/>
        <v/>
      </c>
      <c r="K48" s="64" t="str">
        <f t="shared" ca="1" si="3"/>
        <v/>
      </c>
      <c r="L48" s="64" t="str">
        <f t="shared" ca="1" si="4"/>
        <v/>
      </c>
      <c r="M48" s="161"/>
      <c r="N48" s="161"/>
      <c r="O48" s="158" t="str">
        <f t="shared" ca="1" si="5"/>
        <v/>
      </c>
      <c r="P48" s="158" t="str">
        <f t="shared" ca="1" si="6"/>
        <v/>
      </c>
      <c r="Q48" s="158" t="str">
        <f t="shared" ca="1" si="7"/>
        <v/>
      </c>
      <c r="R48" s="162"/>
      <c r="S48" s="162"/>
      <c r="T48" s="162"/>
      <c r="U48" s="161"/>
      <c r="V48" s="161"/>
      <c r="W48" s="161"/>
      <c r="X48" s="161"/>
      <c r="Y48" s="161"/>
      <c r="Z48" s="161"/>
      <c r="AA48" s="161"/>
      <c r="AB48" s="195"/>
      <c r="AC48" s="163"/>
      <c r="AD48" s="393">
        <v>20</v>
      </c>
      <c r="AE48" s="392">
        <f ca="1">SUMIF(工事情報入力シート!$BJ$15:$BJ$1000,資産数量・単位記入シート!AD48,工事情報入力シート!$BK$15:$BK$1000)</f>
        <v>0</v>
      </c>
    </row>
    <row r="49" spans="1:31">
      <c r="A49" s="157" t="str">
        <f ca="1">IFERROR(INDEX(工事情報入力シート!$A:$A,SMALL(OFFSET(INDIRECT("工事情報入力シート!$B$1"),INDIRECT("工事情報入力シート!$B$14"),0,明細終了位置-明細開始位置-1,1),ROW()-2)),"")</f>
        <v/>
      </c>
      <c r="B49" s="170" t="str">
        <f t="shared" ca="1" si="8"/>
        <v/>
      </c>
      <c r="C49" s="64" t="str">
        <f t="shared" ca="1" si="9"/>
        <v/>
      </c>
      <c r="D49" s="64" t="str">
        <f t="shared" ca="1" si="10"/>
        <v/>
      </c>
      <c r="E49" s="64" t="str">
        <f t="shared" ca="1" si="11"/>
        <v/>
      </c>
      <c r="F49" s="64" t="str">
        <f t="shared" ca="1" si="12"/>
        <v/>
      </c>
      <c r="G49" s="64" t="str">
        <f t="shared" ca="1" si="13"/>
        <v/>
      </c>
      <c r="H49" s="64" t="str">
        <f t="shared" ca="1" si="0"/>
        <v/>
      </c>
      <c r="I49" s="64" t="str">
        <f t="shared" ca="1" si="1"/>
        <v/>
      </c>
      <c r="J49" s="64" t="str">
        <f t="shared" ca="1" si="2"/>
        <v/>
      </c>
      <c r="K49" s="64" t="str">
        <f t="shared" ca="1" si="3"/>
        <v/>
      </c>
      <c r="L49" s="64" t="str">
        <f t="shared" ca="1" si="4"/>
        <v/>
      </c>
      <c r="M49" s="161"/>
      <c r="N49" s="161"/>
      <c r="O49" s="158" t="str">
        <f t="shared" ca="1" si="5"/>
        <v/>
      </c>
      <c r="P49" s="158" t="str">
        <f t="shared" ca="1" si="6"/>
        <v/>
      </c>
      <c r="Q49" s="158" t="str">
        <f t="shared" ca="1" si="7"/>
        <v/>
      </c>
      <c r="R49" s="162"/>
      <c r="S49" s="162"/>
      <c r="T49" s="162"/>
      <c r="U49" s="161"/>
      <c r="V49" s="161"/>
      <c r="W49" s="161"/>
      <c r="X49" s="161"/>
      <c r="Y49" s="161"/>
      <c r="Z49" s="161"/>
      <c r="AA49" s="161"/>
      <c r="AB49" s="195"/>
      <c r="AC49" s="163"/>
      <c r="AD49" s="393">
        <v>21</v>
      </c>
      <c r="AE49" s="392">
        <f ca="1">SUMIF(工事情報入力シート!$BJ$15:$BJ$1000,資産数量・単位記入シート!AD49,工事情報入力シート!$BK$15:$BK$1000)</f>
        <v>0</v>
      </c>
    </row>
    <row r="50" spans="1:31">
      <c r="A50" s="157" t="str">
        <f ca="1">IFERROR(INDEX(工事情報入力シート!$A:$A,SMALL(OFFSET(INDIRECT("工事情報入力シート!$B$1"),INDIRECT("工事情報入力シート!$B$14"),0,明細終了位置-明細開始位置-1,1),ROW()-2)),"")</f>
        <v/>
      </c>
      <c r="B50" s="170" t="str">
        <f t="shared" ca="1" si="8"/>
        <v/>
      </c>
      <c r="C50" s="64" t="str">
        <f t="shared" ca="1" si="9"/>
        <v/>
      </c>
      <c r="D50" s="64" t="str">
        <f t="shared" ca="1" si="10"/>
        <v/>
      </c>
      <c r="E50" s="64" t="str">
        <f t="shared" ca="1" si="11"/>
        <v/>
      </c>
      <c r="F50" s="64" t="str">
        <f t="shared" ca="1" si="12"/>
        <v/>
      </c>
      <c r="G50" s="64" t="str">
        <f t="shared" ca="1" si="13"/>
        <v/>
      </c>
      <c r="H50" s="64" t="str">
        <f t="shared" ca="1" si="0"/>
        <v/>
      </c>
      <c r="I50" s="64" t="str">
        <f t="shared" ca="1" si="1"/>
        <v/>
      </c>
      <c r="J50" s="64" t="str">
        <f t="shared" ca="1" si="2"/>
        <v/>
      </c>
      <c r="K50" s="64" t="str">
        <f t="shared" ca="1" si="3"/>
        <v/>
      </c>
      <c r="L50" s="64" t="str">
        <f t="shared" ca="1" si="4"/>
        <v/>
      </c>
      <c r="M50" s="161"/>
      <c r="N50" s="161"/>
      <c r="O50" s="158" t="str">
        <f t="shared" ca="1" si="5"/>
        <v/>
      </c>
      <c r="P50" s="158" t="str">
        <f t="shared" ca="1" si="6"/>
        <v/>
      </c>
      <c r="Q50" s="158" t="str">
        <f t="shared" ca="1" si="7"/>
        <v/>
      </c>
      <c r="R50" s="162"/>
      <c r="S50" s="162"/>
      <c r="T50" s="162"/>
      <c r="U50" s="161"/>
      <c r="V50" s="161"/>
      <c r="W50" s="161"/>
      <c r="X50" s="161"/>
      <c r="Y50" s="161"/>
      <c r="Z50" s="161"/>
      <c r="AA50" s="161"/>
      <c r="AB50" s="195"/>
      <c r="AC50" s="163"/>
      <c r="AD50" s="393">
        <v>22</v>
      </c>
      <c r="AE50" s="392">
        <f ca="1">SUMIF(工事情報入力シート!$BJ$15:$BJ$1000,資産数量・単位記入シート!AD50,工事情報入力シート!$BK$15:$BK$1000)</f>
        <v>0</v>
      </c>
    </row>
    <row r="51" spans="1:31">
      <c r="A51" s="157" t="str">
        <f ca="1">IFERROR(INDEX(工事情報入力シート!$A:$A,SMALL(OFFSET(INDIRECT("工事情報入力シート!$B$1"),INDIRECT("工事情報入力シート!$B$14"),0,明細終了位置-明細開始位置-1,1),ROW()-2)),"")</f>
        <v/>
      </c>
      <c r="B51" s="170" t="str">
        <f t="shared" ca="1" si="8"/>
        <v/>
      </c>
      <c r="C51" s="64" t="str">
        <f t="shared" ca="1" si="9"/>
        <v/>
      </c>
      <c r="D51" s="64" t="str">
        <f t="shared" ca="1" si="10"/>
        <v/>
      </c>
      <c r="E51" s="64" t="str">
        <f t="shared" ca="1" si="11"/>
        <v/>
      </c>
      <c r="F51" s="64" t="str">
        <f t="shared" ca="1" si="12"/>
        <v/>
      </c>
      <c r="G51" s="64" t="str">
        <f t="shared" ca="1" si="13"/>
        <v/>
      </c>
      <c r="H51" s="64" t="str">
        <f t="shared" ca="1" si="0"/>
        <v/>
      </c>
      <c r="I51" s="64" t="str">
        <f t="shared" ca="1" si="1"/>
        <v/>
      </c>
      <c r="J51" s="64" t="str">
        <f t="shared" ca="1" si="2"/>
        <v/>
      </c>
      <c r="K51" s="64" t="str">
        <f t="shared" ca="1" si="3"/>
        <v/>
      </c>
      <c r="L51" s="64" t="str">
        <f t="shared" ca="1" si="4"/>
        <v/>
      </c>
      <c r="M51" s="161"/>
      <c r="N51" s="161"/>
      <c r="O51" s="158" t="str">
        <f t="shared" ca="1" si="5"/>
        <v/>
      </c>
      <c r="P51" s="158" t="str">
        <f t="shared" ca="1" si="6"/>
        <v/>
      </c>
      <c r="Q51" s="158" t="str">
        <f t="shared" ca="1" si="7"/>
        <v/>
      </c>
      <c r="R51" s="162"/>
      <c r="S51" s="162"/>
      <c r="T51" s="162"/>
      <c r="U51" s="161"/>
      <c r="V51" s="161"/>
      <c r="W51" s="161"/>
      <c r="X51" s="161"/>
      <c r="Y51" s="161"/>
      <c r="Z51" s="161"/>
      <c r="AA51" s="161"/>
      <c r="AB51" s="195"/>
      <c r="AC51" s="163"/>
      <c r="AD51" s="393">
        <v>23</v>
      </c>
      <c r="AE51" s="392">
        <f ca="1">SUMIF(工事情報入力シート!$BJ$15:$BJ$1000,資産数量・単位記入シート!AD51,工事情報入力シート!$BK$15:$BK$1000)</f>
        <v>0</v>
      </c>
    </row>
    <row r="52" spans="1:31">
      <c r="A52" s="157" t="str">
        <f ca="1">IFERROR(INDEX(工事情報入力シート!$A:$A,SMALL(OFFSET(INDIRECT("工事情報入力シート!$B$1"),INDIRECT("工事情報入力シート!$B$14"),0,明細終了位置-明細開始位置-1,1),ROW()-2)),"")</f>
        <v/>
      </c>
      <c r="B52" s="170" t="str">
        <f t="shared" ca="1" si="8"/>
        <v/>
      </c>
      <c r="C52" s="64" t="str">
        <f t="shared" ca="1" si="9"/>
        <v/>
      </c>
      <c r="D52" s="64" t="str">
        <f t="shared" ca="1" si="10"/>
        <v/>
      </c>
      <c r="E52" s="64" t="str">
        <f t="shared" ca="1" si="11"/>
        <v/>
      </c>
      <c r="F52" s="64" t="str">
        <f t="shared" ca="1" si="12"/>
        <v/>
      </c>
      <c r="G52" s="64" t="str">
        <f t="shared" ca="1" si="13"/>
        <v/>
      </c>
      <c r="H52" s="64" t="str">
        <f t="shared" ca="1" si="0"/>
        <v/>
      </c>
      <c r="I52" s="64" t="str">
        <f t="shared" ca="1" si="1"/>
        <v/>
      </c>
      <c r="J52" s="64" t="str">
        <f t="shared" ca="1" si="2"/>
        <v/>
      </c>
      <c r="K52" s="64" t="str">
        <f t="shared" ca="1" si="3"/>
        <v/>
      </c>
      <c r="L52" s="64" t="str">
        <f t="shared" ca="1" si="4"/>
        <v/>
      </c>
      <c r="M52" s="161"/>
      <c r="N52" s="161"/>
      <c r="O52" s="158" t="str">
        <f t="shared" ca="1" si="5"/>
        <v/>
      </c>
      <c r="P52" s="158" t="str">
        <f t="shared" ca="1" si="6"/>
        <v/>
      </c>
      <c r="Q52" s="158" t="str">
        <f t="shared" ca="1" si="7"/>
        <v/>
      </c>
      <c r="R52" s="162"/>
      <c r="S52" s="162"/>
      <c r="T52" s="162"/>
      <c r="U52" s="161"/>
      <c r="V52" s="161"/>
      <c r="W52" s="161"/>
      <c r="X52" s="161"/>
      <c r="Y52" s="161"/>
      <c r="Z52" s="161"/>
      <c r="AA52" s="161"/>
      <c r="AB52" s="195"/>
      <c r="AC52" s="163"/>
      <c r="AD52" s="393">
        <v>24</v>
      </c>
      <c r="AE52" s="392">
        <f ca="1">SUMIF(工事情報入力シート!$BJ$15:$BJ$1000,資産数量・単位記入シート!AD52,工事情報入力シート!$BK$15:$BK$1000)</f>
        <v>0</v>
      </c>
    </row>
    <row r="53" spans="1:31">
      <c r="A53" s="157" t="str">
        <f ca="1">IFERROR(INDEX(工事情報入力シート!$A:$A,SMALL(OFFSET(INDIRECT("工事情報入力シート!$B$1"),INDIRECT("工事情報入力シート!$B$14"),0,明細終了位置-明細開始位置-1,1),ROW()-2)),"")</f>
        <v/>
      </c>
      <c r="B53" s="170" t="str">
        <f t="shared" ca="1" si="8"/>
        <v/>
      </c>
      <c r="C53" s="64" t="str">
        <f t="shared" ca="1" si="9"/>
        <v/>
      </c>
      <c r="D53" s="64" t="str">
        <f t="shared" ca="1" si="10"/>
        <v/>
      </c>
      <c r="E53" s="64" t="str">
        <f t="shared" ca="1" si="11"/>
        <v/>
      </c>
      <c r="F53" s="64" t="str">
        <f t="shared" ca="1" si="12"/>
        <v/>
      </c>
      <c r="G53" s="64" t="str">
        <f t="shared" ca="1" si="13"/>
        <v/>
      </c>
      <c r="H53" s="64" t="str">
        <f t="shared" ca="1" si="0"/>
        <v/>
      </c>
      <c r="I53" s="64" t="str">
        <f t="shared" ca="1" si="1"/>
        <v/>
      </c>
      <c r="J53" s="64" t="str">
        <f t="shared" ca="1" si="2"/>
        <v/>
      </c>
      <c r="K53" s="64" t="str">
        <f t="shared" ca="1" si="3"/>
        <v/>
      </c>
      <c r="L53" s="64" t="str">
        <f t="shared" ca="1" si="4"/>
        <v/>
      </c>
      <c r="M53" s="161"/>
      <c r="N53" s="161"/>
      <c r="O53" s="158" t="str">
        <f t="shared" ca="1" si="5"/>
        <v/>
      </c>
      <c r="P53" s="158" t="str">
        <f t="shared" ca="1" si="6"/>
        <v/>
      </c>
      <c r="Q53" s="158" t="str">
        <f t="shared" ca="1" si="7"/>
        <v/>
      </c>
      <c r="R53" s="162"/>
      <c r="S53" s="162"/>
      <c r="T53" s="162"/>
      <c r="U53" s="161"/>
      <c r="V53" s="161"/>
      <c r="W53" s="161"/>
      <c r="X53" s="161"/>
      <c r="Y53" s="161"/>
      <c r="Z53" s="161"/>
      <c r="AA53" s="161"/>
      <c r="AB53" s="195"/>
      <c r="AC53" s="163"/>
      <c r="AD53" s="393">
        <v>25</v>
      </c>
      <c r="AE53" s="392">
        <f ca="1">SUMIF(工事情報入力シート!$BJ$15:$BJ$1000,資産数量・単位記入シート!AD53,工事情報入力シート!$BK$15:$BK$1000)</f>
        <v>0</v>
      </c>
    </row>
    <row r="54" spans="1:31">
      <c r="A54" s="157" t="str">
        <f ca="1">IFERROR(INDEX(工事情報入力シート!$A:$A,SMALL(OFFSET(INDIRECT("工事情報入力シート!$B$1"),INDIRECT("工事情報入力シート!$B$14"),0,明細終了位置-明細開始位置-1,1),ROW()-2)),"")</f>
        <v/>
      </c>
      <c r="B54" s="170" t="str">
        <f t="shared" ca="1" si="8"/>
        <v/>
      </c>
      <c r="C54" s="64" t="str">
        <f t="shared" ca="1" si="9"/>
        <v/>
      </c>
      <c r="D54" s="64" t="str">
        <f t="shared" ca="1" si="10"/>
        <v/>
      </c>
      <c r="E54" s="64" t="str">
        <f t="shared" ca="1" si="11"/>
        <v/>
      </c>
      <c r="F54" s="64" t="str">
        <f t="shared" ca="1" si="12"/>
        <v/>
      </c>
      <c r="G54" s="64" t="str">
        <f t="shared" ca="1" si="13"/>
        <v/>
      </c>
      <c r="H54" s="64" t="str">
        <f t="shared" ca="1" si="0"/>
        <v/>
      </c>
      <c r="I54" s="64" t="str">
        <f t="shared" ca="1" si="1"/>
        <v/>
      </c>
      <c r="J54" s="64" t="str">
        <f t="shared" ca="1" si="2"/>
        <v/>
      </c>
      <c r="K54" s="64" t="str">
        <f t="shared" ca="1" si="3"/>
        <v/>
      </c>
      <c r="L54" s="64" t="str">
        <f t="shared" ca="1" si="4"/>
        <v/>
      </c>
      <c r="M54" s="161"/>
      <c r="N54" s="161"/>
      <c r="O54" s="158" t="str">
        <f t="shared" ca="1" si="5"/>
        <v/>
      </c>
      <c r="P54" s="158" t="str">
        <f t="shared" ca="1" si="6"/>
        <v/>
      </c>
      <c r="Q54" s="158" t="str">
        <f t="shared" ca="1" si="7"/>
        <v/>
      </c>
      <c r="R54" s="162"/>
      <c r="S54" s="162"/>
      <c r="T54" s="162"/>
      <c r="U54" s="161"/>
      <c r="V54" s="161"/>
      <c r="W54" s="161"/>
      <c r="X54" s="161"/>
      <c r="Y54" s="161"/>
      <c r="Z54" s="161"/>
      <c r="AA54" s="161"/>
      <c r="AB54" s="195"/>
      <c r="AC54" s="163"/>
      <c r="AD54" s="393">
        <v>26</v>
      </c>
      <c r="AE54" s="392">
        <f ca="1">SUMIF(工事情報入力シート!$BJ$15:$BJ$1000,資産数量・単位記入シート!AD54,工事情報入力シート!$BK$15:$BK$1000)</f>
        <v>0</v>
      </c>
    </row>
    <row r="55" spans="1:31">
      <c r="A55" s="157" t="str">
        <f ca="1">IFERROR(INDEX(工事情報入力シート!$A:$A,SMALL(OFFSET(INDIRECT("工事情報入力シート!$B$1"),INDIRECT("工事情報入力シート!$B$14"),0,明細終了位置-明細開始位置-1,1),ROW()-2)),"")</f>
        <v/>
      </c>
      <c r="B55" s="170" t="str">
        <f t="shared" ca="1" si="8"/>
        <v/>
      </c>
      <c r="C55" s="64" t="str">
        <f t="shared" ca="1" si="9"/>
        <v/>
      </c>
      <c r="D55" s="64" t="str">
        <f t="shared" ca="1" si="10"/>
        <v/>
      </c>
      <c r="E55" s="64" t="str">
        <f t="shared" ca="1" si="11"/>
        <v/>
      </c>
      <c r="F55" s="64" t="str">
        <f t="shared" ca="1" si="12"/>
        <v/>
      </c>
      <c r="G55" s="64" t="str">
        <f t="shared" ca="1" si="13"/>
        <v/>
      </c>
      <c r="H55" s="64" t="str">
        <f t="shared" ca="1" si="0"/>
        <v/>
      </c>
      <c r="I55" s="64" t="str">
        <f t="shared" ca="1" si="1"/>
        <v/>
      </c>
      <c r="J55" s="64" t="str">
        <f t="shared" ca="1" si="2"/>
        <v/>
      </c>
      <c r="K55" s="64" t="str">
        <f t="shared" ca="1" si="3"/>
        <v/>
      </c>
      <c r="L55" s="64" t="str">
        <f t="shared" ca="1" si="4"/>
        <v/>
      </c>
      <c r="M55" s="161"/>
      <c r="N55" s="161"/>
      <c r="O55" s="158" t="str">
        <f t="shared" ca="1" si="5"/>
        <v/>
      </c>
      <c r="P55" s="158" t="str">
        <f t="shared" ca="1" si="6"/>
        <v/>
      </c>
      <c r="Q55" s="158" t="str">
        <f t="shared" ca="1" si="7"/>
        <v/>
      </c>
      <c r="R55" s="162"/>
      <c r="S55" s="162"/>
      <c r="T55" s="162"/>
      <c r="U55" s="161"/>
      <c r="V55" s="161"/>
      <c r="W55" s="161"/>
      <c r="X55" s="161"/>
      <c r="Y55" s="161"/>
      <c r="Z55" s="161"/>
      <c r="AA55" s="161"/>
      <c r="AB55" s="195"/>
      <c r="AC55" s="163"/>
      <c r="AD55" s="393">
        <v>27</v>
      </c>
      <c r="AE55" s="392">
        <f ca="1">SUMIF(工事情報入力シート!$BJ$15:$BJ$1000,資産数量・単位記入シート!AD55,工事情報入力シート!$BK$15:$BK$1000)</f>
        <v>0</v>
      </c>
    </row>
    <row r="56" spans="1:31">
      <c r="A56" s="157" t="str">
        <f ca="1">IFERROR(INDEX(工事情報入力シート!$A:$A,SMALL(OFFSET(INDIRECT("工事情報入力シート!$B$1"),INDIRECT("工事情報入力シート!$B$14"),0,明細終了位置-明細開始位置-1,1),ROW()-2)),"")</f>
        <v/>
      </c>
      <c r="B56" s="170" t="str">
        <f t="shared" ca="1" si="8"/>
        <v/>
      </c>
      <c r="C56" s="64" t="str">
        <f t="shared" ca="1" si="9"/>
        <v/>
      </c>
      <c r="D56" s="64" t="str">
        <f t="shared" ca="1" si="10"/>
        <v/>
      </c>
      <c r="E56" s="64" t="str">
        <f t="shared" ca="1" si="11"/>
        <v/>
      </c>
      <c r="F56" s="64" t="str">
        <f t="shared" ca="1" si="12"/>
        <v/>
      </c>
      <c r="G56" s="64" t="str">
        <f t="shared" ca="1" si="13"/>
        <v/>
      </c>
      <c r="H56" s="64" t="str">
        <f t="shared" ca="1" si="0"/>
        <v/>
      </c>
      <c r="I56" s="64" t="str">
        <f t="shared" ca="1" si="1"/>
        <v/>
      </c>
      <c r="J56" s="64" t="str">
        <f t="shared" ca="1" si="2"/>
        <v/>
      </c>
      <c r="K56" s="64" t="str">
        <f t="shared" ca="1" si="3"/>
        <v/>
      </c>
      <c r="L56" s="64" t="str">
        <f t="shared" ca="1" si="4"/>
        <v/>
      </c>
      <c r="M56" s="161"/>
      <c r="N56" s="161"/>
      <c r="O56" s="158" t="str">
        <f t="shared" ca="1" si="5"/>
        <v/>
      </c>
      <c r="P56" s="158" t="str">
        <f t="shared" ca="1" si="6"/>
        <v/>
      </c>
      <c r="Q56" s="158" t="str">
        <f t="shared" ca="1" si="7"/>
        <v/>
      </c>
      <c r="R56" s="162"/>
      <c r="S56" s="162"/>
      <c r="T56" s="162"/>
      <c r="U56" s="161"/>
      <c r="V56" s="161"/>
      <c r="W56" s="161"/>
      <c r="X56" s="161"/>
      <c r="Y56" s="161"/>
      <c r="Z56" s="161"/>
      <c r="AA56" s="161"/>
      <c r="AB56" s="195"/>
      <c r="AC56" s="163"/>
      <c r="AD56" s="393">
        <v>28</v>
      </c>
      <c r="AE56" s="392">
        <f ca="1">SUMIF(工事情報入力シート!$BJ$15:$BJ$1000,資産数量・単位記入シート!AD56,工事情報入力シート!$BK$15:$BK$1000)</f>
        <v>0</v>
      </c>
    </row>
    <row r="57" spans="1:31">
      <c r="A57" s="157" t="str">
        <f ca="1">IFERROR(INDEX(工事情報入力シート!$A:$A,SMALL(OFFSET(INDIRECT("工事情報入力シート!$B$1"),INDIRECT("工事情報入力シート!$B$14"),0,明細終了位置-明細開始位置-1,1),ROW()-2)),"")</f>
        <v/>
      </c>
      <c r="B57" s="170" t="str">
        <f t="shared" ca="1" si="8"/>
        <v/>
      </c>
      <c r="C57" s="64" t="str">
        <f t="shared" ca="1" si="9"/>
        <v/>
      </c>
      <c r="D57" s="64" t="str">
        <f t="shared" ca="1" si="10"/>
        <v/>
      </c>
      <c r="E57" s="64" t="str">
        <f t="shared" ca="1" si="11"/>
        <v/>
      </c>
      <c r="F57" s="64" t="str">
        <f t="shared" ca="1" si="12"/>
        <v/>
      </c>
      <c r="G57" s="64" t="str">
        <f t="shared" ca="1" si="13"/>
        <v/>
      </c>
      <c r="H57" s="64" t="str">
        <f t="shared" ca="1" si="0"/>
        <v/>
      </c>
      <c r="I57" s="64" t="str">
        <f t="shared" ca="1" si="1"/>
        <v/>
      </c>
      <c r="J57" s="64" t="str">
        <f t="shared" ca="1" si="2"/>
        <v/>
      </c>
      <c r="K57" s="64" t="str">
        <f t="shared" ca="1" si="3"/>
        <v/>
      </c>
      <c r="L57" s="64" t="str">
        <f t="shared" ca="1" si="4"/>
        <v/>
      </c>
      <c r="M57" s="161"/>
      <c r="N57" s="161"/>
      <c r="O57" s="158" t="str">
        <f t="shared" ca="1" si="5"/>
        <v/>
      </c>
      <c r="P57" s="158" t="str">
        <f t="shared" ca="1" si="6"/>
        <v/>
      </c>
      <c r="Q57" s="158" t="str">
        <f t="shared" ca="1" si="7"/>
        <v/>
      </c>
      <c r="R57" s="162"/>
      <c r="S57" s="162"/>
      <c r="T57" s="162"/>
      <c r="U57" s="161"/>
      <c r="V57" s="161"/>
      <c r="W57" s="161"/>
      <c r="X57" s="161"/>
      <c r="Y57" s="161"/>
      <c r="Z57" s="161"/>
      <c r="AA57" s="161"/>
      <c r="AB57" s="195"/>
      <c r="AC57" s="163"/>
      <c r="AD57" s="393">
        <v>29</v>
      </c>
      <c r="AE57" s="392">
        <f ca="1">SUMIF(工事情報入力シート!$BJ$15:$BJ$1000,資産数量・単位記入シート!AD57,工事情報入力シート!$BK$15:$BK$1000)</f>
        <v>0</v>
      </c>
    </row>
    <row r="58" spans="1:31">
      <c r="A58" s="157" t="str">
        <f ca="1">IFERROR(INDEX(工事情報入力シート!$A:$A,SMALL(OFFSET(INDIRECT("工事情報入力シート!$B$1"),INDIRECT("工事情報入力シート!$B$14"),0,明細終了位置-明細開始位置-1,1),ROW()-2)),"")</f>
        <v/>
      </c>
      <c r="B58" s="170" t="str">
        <f t="shared" ca="1" si="8"/>
        <v/>
      </c>
      <c r="C58" s="64" t="str">
        <f t="shared" ca="1" si="9"/>
        <v/>
      </c>
      <c r="D58" s="64" t="str">
        <f t="shared" ca="1" si="10"/>
        <v/>
      </c>
      <c r="E58" s="64" t="str">
        <f t="shared" ca="1" si="11"/>
        <v/>
      </c>
      <c r="F58" s="64" t="str">
        <f t="shared" ca="1" si="12"/>
        <v/>
      </c>
      <c r="G58" s="64" t="str">
        <f t="shared" ca="1" si="13"/>
        <v/>
      </c>
      <c r="H58" s="64" t="str">
        <f t="shared" ca="1" si="0"/>
        <v/>
      </c>
      <c r="I58" s="64" t="str">
        <f t="shared" ca="1" si="1"/>
        <v/>
      </c>
      <c r="J58" s="64" t="str">
        <f t="shared" ca="1" si="2"/>
        <v/>
      </c>
      <c r="K58" s="64" t="str">
        <f t="shared" ca="1" si="3"/>
        <v/>
      </c>
      <c r="L58" s="64" t="str">
        <f t="shared" ca="1" si="4"/>
        <v/>
      </c>
      <c r="M58" s="161"/>
      <c r="N58" s="161"/>
      <c r="O58" s="158" t="str">
        <f t="shared" ca="1" si="5"/>
        <v/>
      </c>
      <c r="P58" s="158" t="str">
        <f t="shared" ca="1" si="6"/>
        <v/>
      </c>
      <c r="Q58" s="158" t="str">
        <f t="shared" ca="1" si="7"/>
        <v/>
      </c>
      <c r="R58" s="162"/>
      <c r="S58" s="162"/>
      <c r="T58" s="162"/>
      <c r="U58" s="161"/>
      <c r="V58" s="161"/>
      <c r="W58" s="161"/>
      <c r="X58" s="161"/>
      <c r="Y58" s="161"/>
      <c r="Z58" s="161"/>
      <c r="AA58" s="161"/>
      <c r="AB58" s="195"/>
      <c r="AC58" s="163"/>
      <c r="AD58" s="393">
        <v>30</v>
      </c>
      <c r="AE58" s="392">
        <f ca="1">SUMIF(工事情報入力シート!$BJ$15:$BJ$1000,資産数量・単位記入シート!AD58,工事情報入力シート!$BK$15:$BK$1000)</f>
        <v>0</v>
      </c>
    </row>
    <row r="59" spans="1:31">
      <c r="A59" s="157" t="str">
        <f ca="1">IFERROR(INDEX(工事情報入力シート!$A:$A,SMALL(OFFSET(INDIRECT("工事情報入力シート!$B$1"),INDIRECT("工事情報入力シート!$B$14"),0,明細終了位置-明細開始位置-1,1),ROW()-2)),"")</f>
        <v/>
      </c>
      <c r="B59" s="170" t="str">
        <f t="shared" ca="1" si="8"/>
        <v/>
      </c>
      <c r="C59" s="64" t="str">
        <f t="shared" ca="1" si="9"/>
        <v/>
      </c>
      <c r="D59" s="64" t="str">
        <f t="shared" ca="1" si="10"/>
        <v/>
      </c>
      <c r="E59" s="64" t="str">
        <f t="shared" ca="1" si="11"/>
        <v/>
      </c>
      <c r="F59" s="64" t="str">
        <f t="shared" ca="1" si="12"/>
        <v/>
      </c>
      <c r="G59" s="64" t="str">
        <f t="shared" ca="1" si="13"/>
        <v/>
      </c>
      <c r="H59" s="64" t="str">
        <f t="shared" ca="1" si="0"/>
        <v/>
      </c>
      <c r="I59" s="64" t="str">
        <f t="shared" ca="1" si="1"/>
        <v/>
      </c>
      <c r="J59" s="64" t="str">
        <f t="shared" ca="1" si="2"/>
        <v/>
      </c>
      <c r="K59" s="64" t="str">
        <f t="shared" ca="1" si="3"/>
        <v/>
      </c>
      <c r="L59" s="64" t="str">
        <f t="shared" ca="1" si="4"/>
        <v/>
      </c>
      <c r="M59" s="161"/>
      <c r="N59" s="161"/>
      <c r="O59" s="158" t="str">
        <f t="shared" ca="1" si="5"/>
        <v/>
      </c>
      <c r="P59" s="158" t="str">
        <f t="shared" ca="1" si="6"/>
        <v/>
      </c>
      <c r="Q59" s="158" t="str">
        <f t="shared" ca="1" si="7"/>
        <v/>
      </c>
      <c r="R59" s="162"/>
      <c r="S59" s="162"/>
      <c r="T59" s="162"/>
      <c r="U59" s="161"/>
      <c r="V59" s="161"/>
      <c r="W59" s="161"/>
      <c r="X59" s="161"/>
      <c r="Y59" s="161"/>
      <c r="Z59" s="161"/>
      <c r="AA59" s="161"/>
      <c r="AB59" s="195"/>
      <c r="AC59" s="163"/>
      <c r="AD59" s="393">
        <v>31</v>
      </c>
      <c r="AE59" s="392">
        <f ca="1">SUMIF(工事情報入力シート!$BJ$15:$BJ$1000,資産数量・単位記入シート!AD59,工事情報入力シート!$BK$15:$BK$1000)</f>
        <v>0</v>
      </c>
    </row>
    <row r="60" spans="1:31">
      <c r="A60" s="157" t="str">
        <f ca="1">IFERROR(INDEX(工事情報入力シート!$A:$A,SMALL(OFFSET(INDIRECT("工事情報入力シート!$B$1"),INDIRECT("工事情報入力シート!$B$14"),0,明細終了位置-明細開始位置-1,1),ROW()-2)),"")</f>
        <v/>
      </c>
      <c r="B60" s="170" t="str">
        <f t="shared" ca="1" si="8"/>
        <v/>
      </c>
      <c r="C60" s="64" t="str">
        <f t="shared" ca="1" si="9"/>
        <v/>
      </c>
      <c r="D60" s="64" t="str">
        <f t="shared" ca="1" si="10"/>
        <v/>
      </c>
      <c r="E60" s="64" t="str">
        <f t="shared" ca="1" si="11"/>
        <v/>
      </c>
      <c r="F60" s="64" t="str">
        <f t="shared" ca="1" si="12"/>
        <v/>
      </c>
      <c r="G60" s="64" t="str">
        <f t="shared" ca="1" si="13"/>
        <v/>
      </c>
      <c r="H60" s="64" t="str">
        <f t="shared" ca="1" si="0"/>
        <v/>
      </c>
      <c r="I60" s="64" t="str">
        <f t="shared" ca="1" si="1"/>
        <v/>
      </c>
      <c r="J60" s="64" t="str">
        <f t="shared" ca="1" si="2"/>
        <v/>
      </c>
      <c r="K60" s="64" t="str">
        <f t="shared" ca="1" si="3"/>
        <v/>
      </c>
      <c r="L60" s="64" t="str">
        <f t="shared" ca="1" si="4"/>
        <v/>
      </c>
      <c r="M60" s="161"/>
      <c r="N60" s="161"/>
      <c r="O60" s="158" t="str">
        <f t="shared" ca="1" si="5"/>
        <v/>
      </c>
      <c r="P60" s="158" t="str">
        <f t="shared" ca="1" si="6"/>
        <v/>
      </c>
      <c r="Q60" s="158" t="str">
        <f t="shared" ca="1" si="7"/>
        <v/>
      </c>
      <c r="R60" s="162"/>
      <c r="S60" s="162"/>
      <c r="T60" s="162"/>
      <c r="U60" s="161"/>
      <c r="V60" s="161"/>
      <c r="W60" s="161"/>
      <c r="X60" s="161"/>
      <c r="Y60" s="161"/>
      <c r="Z60" s="161"/>
      <c r="AA60" s="161"/>
      <c r="AB60" s="195"/>
      <c r="AC60" s="163"/>
      <c r="AD60" s="393">
        <v>32</v>
      </c>
      <c r="AE60" s="392">
        <f ca="1">SUMIF(工事情報入力シート!$BJ$15:$BJ$1000,資産数量・単位記入シート!AD60,工事情報入力シート!$BK$15:$BK$1000)</f>
        <v>0</v>
      </c>
    </row>
    <row r="61" spans="1:31">
      <c r="A61" s="157" t="str">
        <f ca="1">IFERROR(INDEX(工事情報入力シート!$A:$A,SMALL(OFFSET(INDIRECT("工事情報入力シート!$B$1"),INDIRECT("工事情報入力シート!$B$14"),0,明細終了位置-明細開始位置-1,1),ROW()-2)),"")</f>
        <v/>
      </c>
      <c r="B61" s="170" t="str">
        <f t="shared" ca="1" si="8"/>
        <v/>
      </c>
      <c r="C61" s="64" t="str">
        <f t="shared" ca="1" si="9"/>
        <v/>
      </c>
      <c r="D61" s="64" t="str">
        <f t="shared" ca="1" si="10"/>
        <v/>
      </c>
      <c r="E61" s="64" t="str">
        <f t="shared" ca="1" si="11"/>
        <v/>
      </c>
      <c r="F61" s="64" t="str">
        <f t="shared" ca="1" si="12"/>
        <v/>
      </c>
      <c r="G61" s="64" t="str">
        <f t="shared" ca="1" si="13"/>
        <v/>
      </c>
      <c r="H61" s="64" t="str">
        <f t="shared" ca="1" si="0"/>
        <v/>
      </c>
      <c r="I61" s="64" t="str">
        <f t="shared" ca="1" si="1"/>
        <v/>
      </c>
      <c r="J61" s="64" t="str">
        <f t="shared" ca="1" si="2"/>
        <v/>
      </c>
      <c r="K61" s="64" t="str">
        <f t="shared" ca="1" si="3"/>
        <v/>
      </c>
      <c r="L61" s="64" t="str">
        <f t="shared" ca="1" si="4"/>
        <v/>
      </c>
      <c r="M61" s="161"/>
      <c r="N61" s="161"/>
      <c r="O61" s="158" t="str">
        <f t="shared" ca="1" si="5"/>
        <v/>
      </c>
      <c r="P61" s="158" t="str">
        <f t="shared" ca="1" si="6"/>
        <v/>
      </c>
      <c r="Q61" s="158" t="str">
        <f t="shared" ca="1" si="7"/>
        <v/>
      </c>
      <c r="R61" s="162"/>
      <c r="S61" s="162"/>
      <c r="T61" s="162"/>
      <c r="U61" s="161"/>
      <c r="V61" s="161"/>
      <c r="W61" s="161"/>
      <c r="X61" s="161"/>
      <c r="Y61" s="161"/>
      <c r="Z61" s="161"/>
      <c r="AA61" s="161"/>
      <c r="AB61" s="195"/>
      <c r="AC61" s="163"/>
      <c r="AD61" s="393">
        <v>33</v>
      </c>
      <c r="AE61" s="392">
        <f ca="1">SUMIF(工事情報入力シート!$BJ$15:$BJ$1000,資産数量・単位記入シート!AD61,工事情報入力シート!$BK$15:$BK$1000)</f>
        <v>0</v>
      </c>
    </row>
    <row r="62" spans="1:31">
      <c r="A62" s="157" t="str">
        <f ca="1">IFERROR(INDEX(工事情報入力シート!$A:$A,SMALL(OFFSET(INDIRECT("工事情報入力シート!$B$1"),INDIRECT("工事情報入力シート!$B$14"),0,明細終了位置-明細開始位置-1,1),ROW()-2)),"")</f>
        <v/>
      </c>
      <c r="B62" s="170" t="str">
        <f t="shared" ca="1" si="8"/>
        <v/>
      </c>
      <c r="C62" s="64" t="str">
        <f t="shared" ca="1" si="9"/>
        <v/>
      </c>
      <c r="D62" s="64" t="str">
        <f t="shared" ca="1" si="10"/>
        <v/>
      </c>
      <c r="E62" s="64" t="str">
        <f t="shared" ca="1" si="11"/>
        <v/>
      </c>
      <c r="F62" s="64" t="str">
        <f t="shared" ca="1" si="12"/>
        <v/>
      </c>
      <c r="G62" s="64" t="str">
        <f t="shared" ca="1" si="13"/>
        <v/>
      </c>
      <c r="H62" s="64" t="str">
        <f t="shared" ca="1" si="0"/>
        <v/>
      </c>
      <c r="I62" s="64" t="str">
        <f t="shared" ca="1" si="1"/>
        <v/>
      </c>
      <c r="J62" s="64" t="str">
        <f t="shared" ca="1" si="2"/>
        <v/>
      </c>
      <c r="K62" s="64" t="str">
        <f t="shared" ca="1" si="3"/>
        <v/>
      </c>
      <c r="L62" s="64" t="str">
        <f t="shared" ca="1" si="4"/>
        <v/>
      </c>
      <c r="M62" s="161"/>
      <c r="N62" s="161"/>
      <c r="O62" s="158" t="str">
        <f t="shared" ca="1" si="5"/>
        <v/>
      </c>
      <c r="P62" s="158" t="str">
        <f t="shared" ca="1" si="6"/>
        <v/>
      </c>
      <c r="Q62" s="158" t="str">
        <f t="shared" ca="1" si="7"/>
        <v/>
      </c>
      <c r="R62" s="162"/>
      <c r="S62" s="162"/>
      <c r="T62" s="162"/>
      <c r="U62" s="161"/>
      <c r="V62" s="161"/>
      <c r="W62" s="161"/>
      <c r="X62" s="161"/>
      <c r="Y62" s="161"/>
      <c r="Z62" s="161"/>
      <c r="AA62" s="161"/>
      <c r="AB62" s="195"/>
      <c r="AC62" s="163"/>
      <c r="AD62" s="393">
        <v>34</v>
      </c>
      <c r="AE62" s="392">
        <f ca="1">SUMIF(工事情報入力シート!$BJ$15:$BJ$1000,資産数量・単位記入シート!AD62,工事情報入力シート!$BK$15:$BK$1000)</f>
        <v>0</v>
      </c>
    </row>
    <row r="63" spans="1:31">
      <c r="A63" s="157" t="str">
        <f ca="1">IFERROR(INDEX(工事情報入力シート!$A:$A,SMALL(OFFSET(INDIRECT("工事情報入力シート!$B$1"),INDIRECT("工事情報入力シート!$B$14"),0,明細終了位置-明細開始位置-1,1),ROW()-2)),"")</f>
        <v/>
      </c>
      <c r="B63" s="170" t="str">
        <f t="shared" ca="1" si="8"/>
        <v/>
      </c>
      <c r="C63" s="64" t="str">
        <f t="shared" ca="1" si="9"/>
        <v/>
      </c>
      <c r="D63" s="64" t="str">
        <f t="shared" ca="1" si="10"/>
        <v/>
      </c>
      <c r="E63" s="64" t="str">
        <f t="shared" ca="1" si="11"/>
        <v/>
      </c>
      <c r="F63" s="64" t="str">
        <f t="shared" ca="1" si="12"/>
        <v/>
      </c>
      <c r="G63" s="64" t="str">
        <f t="shared" ca="1" si="13"/>
        <v/>
      </c>
      <c r="H63" s="64" t="str">
        <f t="shared" ca="1" si="0"/>
        <v/>
      </c>
      <c r="I63" s="64" t="str">
        <f t="shared" ca="1" si="1"/>
        <v/>
      </c>
      <c r="J63" s="64" t="str">
        <f t="shared" ca="1" si="2"/>
        <v/>
      </c>
      <c r="K63" s="64" t="str">
        <f t="shared" ca="1" si="3"/>
        <v/>
      </c>
      <c r="L63" s="64" t="str">
        <f t="shared" ca="1" si="4"/>
        <v/>
      </c>
      <c r="M63" s="161"/>
      <c r="N63" s="161"/>
      <c r="O63" s="158" t="str">
        <f t="shared" ca="1" si="5"/>
        <v/>
      </c>
      <c r="P63" s="158" t="str">
        <f t="shared" ca="1" si="6"/>
        <v/>
      </c>
      <c r="Q63" s="158" t="str">
        <f t="shared" ca="1" si="7"/>
        <v/>
      </c>
      <c r="R63" s="162"/>
      <c r="S63" s="162"/>
      <c r="T63" s="162"/>
      <c r="U63" s="161"/>
      <c r="V63" s="161"/>
      <c r="W63" s="161"/>
      <c r="X63" s="161"/>
      <c r="Y63" s="161"/>
      <c r="Z63" s="161"/>
      <c r="AA63" s="161"/>
      <c r="AB63" s="195"/>
      <c r="AC63" s="163"/>
      <c r="AD63" s="393">
        <v>35</v>
      </c>
      <c r="AE63" s="392">
        <f ca="1">SUMIF(工事情報入力シート!$BJ$15:$BJ$1000,資産数量・単位記入シート!AD63,工事情報入力シート!$BK$15:$BK$1000)</f>
        <v>0</v>
      </c>
    </row>
    <row r="64" spans="1:31">
      <c r="A64" s="157" t="str">
        <f ca="1">IFERROR(INDEX(工事情報入力シート!$A:$A,SMALL(OFFSET(INDIRECT("工事情報入力シート!$B$1"),INDIRECT("工事情報入力シート!$B$14"),0,明細終了位置-明細開始位置-1,1),ROW()-2)),"")</f>
        <v/>
      </c>
      <c r="B64" s="170" t="str">
        <f t="shared" ca="1" si="8"/>
        <v/>
      </c>
      <c r="C64" s="64" t="str">
        <f t="shared" ca="1" si="9"/>
        <v/>
      </c>
      <c r="D64" s="64" t="str">
        <f t="shared" ca="1" si="10"/>
        <v/>
      </c>
      <c r="E64" s="64" t="str">
        <f t="shared" ca="1" si="11"/>
        <v/>
      </c>
      <c r="F64" s="64" t="str">
        <f t="shared" ca="1" si="12"/>
        <v/>
      </c>
      <c r="G64" s="64" t="str">
        <f t="shared" ca="1" si="13"/>
        <v/>
      </c>
      <c r="H64" s="64" t="str">
        <f t="shared" ca="1" si="0"/>
        <v/>
      </c>
      <c r="I64" s="64" t="str">
        <f t="shared" ca="1" si="1"/>
        <v/>
      </c>
      <c r="J64" s="64" t="str">
        <f t="shared" ca="1" si="2"/>
        <v/>
      </c>
      <c r="K64" s="64" t="str">
        <f t="shared" ca="1" si="3"/>
        <v/>
      </c>
      <c r="L64" s="64" t="str">
        <f t="shared" ca="1" si="4"/>
        <v/>
      </c>
      <c r="M64" s="161"/>
      <c r="N64" s="161"/>
      <c r="O64" s="158" t="str">
        <f t="shared" ca="1" si="5"/>
        <v/>
      </c>
      <c r="P64" s="158" t="str">
        <f t="shared" ca="1" si="6"/>
        <v/>
      </c>
      <c r="Q64" s="158" t="str">
        <f t="shared" ca="1" si="7"/>
        <v/>
      </c>
      <c r="R64" s="162"/>
      <c r="S64" s="162"/>
      <c r="T64" s="162"/>
      <c r="U64" s="161"/>
      <c r="V64" s="161"/>
      <c r="W64" s="161"/>
      <c r="X64" s="161"/>
      <c r="Y64" s="161"/>
      <c r="Z64" s="161"/>
      <c r="AA64" s="161"/>
      <c r="AB64" s="195"/>
      <c r="AC64" s="163"/>
      <c r="AD64" s="393">
        <v>36</v>
      </c>
      <c r="AE64" s="392">
        <f ca="1">SUMIF(工事情報入力シート!$BJ$15:$BJ$1000,資産数量・単位記入シート!AD64,工事情報入力シート!$BK$15:$BK$1000)</f>
        <v>0</v>
      </c>
    </row>
    <row r="65" spans="1:31">
      <c r="A65" s="157" t="str">
        <f ca="1">IFERROR(INDEX(工事情報入力シート!$A:$A,SMALL(OFFSET(INDIRECT("工事情報入力シート!$B$1"),INDIRECT("工事情報入力シート!$B$14"),0,明細終了位置-明細開始位置-1,1),ROW()-2)),"")</f>
        <v/>
      </c>
      <c r="B65" s="170" t="str">
        <f t="shared" ca="1" si="8"/>
        <v/>
      </c>
      <c r="C65" s="64" t="str">
        <f t="shared" ca="1" si="9"/>
        <v/>
      </c>
      <c r="D65" s="64" t="str">
        <f t="shared" ca="1" si="10"/>
        <v/>
      </c>
      <c r="E65" s="64" t="str">
        <f t="shared" ca="1" si="11"/>
        <v/>
      </c>
      <c r="F65" s="64" t="str">
        <f t="shared" ca="1" si="12"/>
        <v/>
      </c>
      <c r="G65" s="64" t="str">
        <f t="shared" ca="1" si="13"/>
        <v/>
      </c>
      <c r="H65" s="64" t="str">
        <f t="shared" ca="1" si="0"/>
        <v/>
      </c>
      <c r="I65" s="64" t="str">
        <f t="shared" ca="1" si="1"/>
        <v/>
      </c>
      <c r="J65" s="64" t="str">
        <f t="shared" ca="1" si="2"/>
        <v/>
      </c>
      <c r="K65" s="64" t="str">
        <f t="shared" ca="1" si="3"/>
        <v/>
      </c>
      <c r="L65" s="64" t="str">
        <f t="shared" ca="1" si="4"/>
        <v/>
      </c>
      <c r="M65" s="161"/>
      <c r="N65" s="161"/>
      <c r="O65" s="158" t="str">
        <f t="shared" ca="1" si="5"/>
        <v/>
      </c>
      <c r="P65" s="158" t="str">
        <f t="shared" ca="1" si="6"/>
        <v/>
      </c>
      <c r="Q65" s="158" t="str">
        <f t="shared" ca="1" si="7"/>
        <v/>
      </c>
      <c r="R65" s="162"/>
      <c r="S65" s="162"/>
      <c r="T65" s="162"/>
      <c r="U65" s="161"/>
      <c r="V65" s="161"/>
      <c r="W65" s="161"/>
      <c r="X65" s="161"/>
      <c r="Y65" s="161"/>
      <c r="Z65" s="161"/>
      <c r="AA65" s="161"/>
      <c r="AB65" s="195"/>
      <c r="AC65" s="163"/>
      <c r="AD65" s="393">
        <v>37</v>
      </c>
      <c r="AE65" s="392">
        <f ca="1">SUMIF(工事情報入力シート!$BJ$15:$BJ$1000,資産数量・単位記入シート!AD65,工事情報入力シート!$BK$15:$BK$1000)</f>
        <v>0</v>
      </c>
    </row>
    <row r="66" spans="1:31">
      <c r="A66" s="157" t="str">
        <f ca="1">IFERROR(INDEX(工事情報入力シート!$A:$A,SMALL(OFFSET(INDIRECT("工事情報入力シート!$B$1"),INDIRECT("工事情報入力シート!$B$14"),0,明細終了位置-明細開始位置-1,1),ROW()-2)),"")</f>
        <v/>
      </c>
      <c r="B66" s="170" t="str">
        <f t="shared" ca="1" si="8"/>
        <v/>
      </c>
      <c r="C66" s="64" t="str">
        <f t="shared" ca="1" si="9"/>
        <v/>
      </c>
      <c r="D66" s="64" t="str">
        <f t="shared" ca="1" si="10"/>
        <v/>
      </c>
      <c r="E66" s="64" t="str">
        <f t="shared" ca="1" si="11"/>
        <v/>
      </c>
      <c r="F66" s="64" t="str">
        <f t="shared" ca="1" si="12"/>
        <v/>
      </c>
      <c r="G66" s="64" t="str">
        <f t="shared" ca="1" si="13"/>
        <v/>
      </c>
      <c r="H66" s="64" t="str">
        <f t="shared" ca="1" si="0"/>
        <v/>
      </c>
      <c r="I66" s="64" t="str">
        <f t="shared" ca="1" si="1"/>
        <v/>
      </c>
      <c r="J66" s="64" t="str">
        <f t="shared" ca="1" si="2"/>
        <v/>
      </c>
      <c r="K66" s="64" t="str">
        <f t="shared" ca="1" si="3"/>
        <v/>
      </c>
      <c r="L66" s="64" t="str">
        <f t="shared" ca="1" si="4"/>
        <v/>
      </c>
      <c r="M66" s="161"/>
      <c r="N66" s="161"/>
      <c r="O66" s="158" t="str">
        <f t="shared" ca="1" si="5"/>
        <v/>
      </c>
      <c r="P66" s="158" t="str">
        <f t="shared" ca="1" si="6"/>
        <v/>
      </c>
      <c r="Q66" s="158" t="str">
        <f t="shared" ca="1" si="7"/>
        <v/>
      </c>
      <c r="R66" s="162"/>
      <c r="S66" s="162"/>
      <c r="T66" s="162"/>
      <c r="U66" s="161"/>
      <c r="V66" s="161"/>
      <c r="W66" s="161"/>
      <c r="X66" s="161"/>
      <c r="Y66" s="161"/>
      <c r="Z66" s="161"/>
      <c r="AA66" s="161"/>
      <c r="AB66" s="195"/>
      <c r="AC66" s="163"/>
      <c r="AD66" s="393">
        <v>38</v>
      </c>
      <c r="AE66" s="392">
        <f ca="1">SUMIF(工事情報入力シート!$BJ$15:$BJ$1000,資産数量・単位記入シート!AD66,工事情報入力シート!$BK$15:$BK$1000)</f>
        <v>0</v>
      </c>
    </row>
    <row r="67" spans="1:31">
      <c r="A67" s="157" t="str">
        <f ca="1">IFERROR(INDEX(工事情報入力シート!$A:$A,SMALL(OFFSET(INDIRECT("工事情報入力シート!$B$1"),INDIRECT("工事情報入力シート!$B$14"),0,明細終了位置-明細開始位置-1,1),ROW()-2)),"")</f>
        <v/>
      </c>
      <c r="B67" s="170" t="str">
        <f t="shared" ca="1" si="8"/>
        <v/>
      </c>
      <c r="C67" s="64" t="str">
        <f t="shared" ca="1" si="9"/>
        <v/>
      </c>
      <c r="D67" s="64" t="str">
        <f t="shared" ca="1" si="10"/>
        <v/>
      </c>
      <c r="E67" s="64" t="str">
        <f t="shared" ca="1" si="11"/>
        <v/>
      </c>
      <c r="F67" s="64" t="str">
        <f t="shared" ca="1" si="12"/>
        <v/>
      </c>
      <c r="G67" s="64" t="str">
        <f t="shared" ca="1" si="13"/>
        <v/>
      </c>
      <c r="H67" s="64" t="str">
        <f t="shared" ca="1" si="0"/>
        <v/>
      </c>
      <c r="I67" s="64" t="str">
        <f t="shared" ca="1" si="1"/>
        <v/>
      </c>
      <c r="J67" s="64" t="str">
        <f t="shared" ca="1" si="2"/>
        <v/>
      </c>
      <c r="K67" s="64" t="str">
        <f t="shared" ca="1" si="3"/>
        <v/>
      </c>
      <c r="L67" s="64" t="str">
        <f t="shared" ca="1" si="4"/>
        <v/>
      </c>
      <c r="M67" s="161"/>
      <c r="N67" s="161"/>
      <c r="O67" s="158" t="str">
        <f t="shared" ca="1" si="5"/>
        <v/>
      </c>
      <c r="P67" s="158" t="str">
        <f t="shared" ca="1" si="6"/>
        <v/>
      </c>
      <c r="Q67" s="158" t="str">
        <f t="shared" ca="1" si="7"/>
        <v/>
      </c>
      <c r="R67" s="162"/>
      <c r="S67" s="162"/>
      <c r="T67" s="162"/>
      <c r="U67" s="161"/>
      <c r="V67" s="161"/>
      <c r="W67" s="161"/>
      <c r="X67" s="161"/>
      <c r="Y67" s="161"/>
      <c r="Z67" s="161"/>
      <c r="AA67" s="161"/>
      <c r="AB67" s="195"/>
      <c r="AC67" s="163"/>
      <c r="AD67" s="393">
        <v>39</v>
      </c>
      <c r="AE67" s="392">
        <f ca="1">SUMIF(工事情報入力シート!$BJ$15:$BJ$1000,資産数量・単位記入シート!AD67,工事情報入力シート!$BK$15:$BK$1000)</f>
        <v>0</v>
      </c>
    </row>
    <row r="68" spans="1:31">
      <c r="A68" s="157" t="str">
        <f ca="1">IFERROR(INDEX(工事情報入力シート!$A:$A,SMALL(OFFSET(INDIRECT("工事情報入力シート!$B$1"),INDIRECT("工事情報入力シート!$B$14"),0,明細終了位置-明細開始位置-1,1),ROW()-2)),"")</f>
        <v/>
      </c>
      <c r="B68" s="170" t="str">
        <f t="shared" ca="1" si="8"/>
        <v/>
      </c>
      <c r="C68" s="64" t="str">
        <f t="shared" ca="1" si="9"/>
        <v/>
      </c>
      <c r="D68" s="64" t="str">
        <f t="shared" ca="1" si="10"/>
        <v/>
      </c>
      <c r="E68" s="64" t="str">
        <f t="shared" ca="1" si="11"/>
        <v/>
      </c>
      <c r="F68" s="64" t="str">
        <f t="shared" ca="1" si="12"/>
        <v/>
      </c>
      <c r="G68" s="64" t="str">
        <f t="shared" ca="1" si="13"/>
        <v/>
      </c>
      <c r="H68" s="64" t="str">
        <f t="shared" ref="H68:H131" ca="1" si="14">IF(INDIRECT(ADDRESS(ROW(),$A$1))="","",IFERROR(VLOOKUP(INDIRECT(ADDRESS(ROW(),$A$1)),INDIRECT("工事情報入力シート!$A:$BF"),INDIRECT("工事情報入力シート!$AQ$1"),FALSE),""))</f>
        <v/>
      </c>
      <c r="I68" s="64" t="str">
        <f t="shared" ref="I68:I131" ca="1" si="15">IF(INDIRECT(ADDRESS(ROW(),$A$1))="","",IFERROR(VLOOKUP(INDIRECT(ADDRESS(ROW(),$A$1)),INDIRECT("工事情報入力シート!$A:$BF"),INDIRECT("工事情報入力シート!$AS$1"),FALSE),""))</f>
        <v/>
      </c>
      <c r="J68" s="64" t="str">
        <f t="shared" ref="J68:J131" ca="1" si="16">IF(INDIRECT(ADDRESS(ROW(),$A$1))="","",IFERROR(VLOOKUP(INDIRECT(ADDRESS(ROW(),$A$1)),INDIRECT("工事情報入力シート!$A:$BF"),INDIRECT("工事情報入力シート!$AU$1"),FALSE),""))</f>
        <v/>
      </c>
      <c r="K68" s="64" t="str">
        <f t="shared" ref="K68:K131" ca="1" si="17">IF(INDIRECT(ADDRESS(ROW(),$A$1))="","",IFERROR(VLOOKUP(INDIRECT(ADDRESS(ROW(),$A$1)),INDIRECT("工事情報入力シート!$A:$BF"),INDIRECT("工事情報入力シート!$AW$1"),FALSE),""))</f>
        <v/>
      </c>
      <c r="L68" s="64" t="str">
        <f t="shared" ref="L68:L131" ca="1" si="18">IFERROR(VLOOKUP(INDIRECT(ADDRESS(ROW(),$A$1)),INDIRECT("工事情報入力シート!$A:$BF"),INDIRECT("工事情報入力シート!$AX$1"),FALSE),"") &amp; ""</f>
        <v/>
      </c>
      <c r="M68" s="161"/>
      <c r="N68" s="161"/>
      <c r="O68" s="158" t="str">
        <f t="shared" ref="O68:O131" ca="1" si="19">IF(INDIRECT(ADDRESS(ROW(),$A$1))&lt;&gt;"",SUMIF(INDIRECT("工事情報入力シート!$A:$A"),INDIRECT(ADDRESS(ROW(),$A$1)),INDIRECT("工事情報入力シート!$W:$W")),"")</f>
        <v/>
      </c>
      <c r="P68" s="158" t="str">
        <f t="shared" ref="P68:P131" ca="1" si="20">IF(INDIRECT(ADDRESS(ROW(),$A$1))&lt;&gt;"",SUMIF(INDIRECT("工事情報入力シート!$A:$A"),INDIRECT(ADDRESS(ROW(),$A$1)),INDIRECT("工事情報入力シート!$X:$X")),"")</f>
        <v/>
      </c>
      <c r="Q68" s="158" t="str">
        <f t="shared" ref="Q68:Q131" ca="1" si="21">IF(INDIRECT(ADDRESS(ROW(),$A$1))&lt;&gt;"",SUMIF(INDIRECT("工事情報入力シート!$A:$A"),INDIRECT(ADDRESS(ROW(),$A$1)),INDIRECT("工事情報入力シート!$Y:$Y")),"")</f>
        <v/>
      </c>
      <c r="R68" s="162"/>
      <c r="S68" s="162"/>
      <c r="T68" s="162"/>
      <c r="U68" s="161"/>
      <c r="V68" s="161"/>
      <c r="W68" s="161"/>
      <c r="X68" s="161"/>
      <c r="Y68" s="161"/>
      <c r="Z68" s="161"/>
      <c r="AA68" s="161"/>
      <c r="AB68" s="195"/>
      <c r="AC68" s="163"/>
      <c r="AD68" s="393">
        <v>40</v>
      </c>
      <c r="AE68" s="392">
        <f ca="1">SUMIF(工事情報入力シート!$BJ$15:$BJ$1000,資産数量・単位記入シート!AD68,工事情報入力シート!$BK$15:$BK$1000)</f>
        <v>0</v>
      </c>
    </row>
    <row r="69" spans="1:31">
      <c r="A69" s="157" t="str">
        <f ca="1">IFERROR(INDEX(工事情報入力シート!$A:$A,SMALL(OFFSET(INDIRECT("工事情報入力シート!$B$1"),INDIRECT("工事情報入力シート!$B$14"),0,明細終了位置-明細開始位置-1,1),ROW()-2)),"")</f>
        <v/>
      </c>
      <c r="B69" s="170" t="str">
        <f t="shared" ca="1" si="8"/>
        <v/>
      </c>
      <c r="C69" s="64" t="str">
        <f t="shared" ca="1" si="9"/>
        <v/>
      </c>
      <c r="D69" s="64" t="str">
        <f t="shared" ca="1" si="10"/>
        <v/>
      </c>
      <c r="E69" s="64" t="str">
        <f t="shared" ca="1" si="11"/>
        <v/>
      </c>
      <c r="F69" s="64" t="str">
        <f t="shared" ca="1" si="12"/>
        <v/>
      </c>
      <c r="G69" s="64" t="str">
        <f t="shared" ca="1" si="13"/>
        <v/>
      </c>
      <c r="H69" s="64" t="str">
        <f t="shared" ca="1" si="14"/>
        <v/>
      </c>
      <c r="I69" s="64" t="str">
        <f t="shared" ca="1" si="15"/>
        <v/>
      </c>
      <c r="J69" s="64" t="str">
        <f t="shared" ca="1" si="16"/>
        <v/>
      </c>
      <c r="K69" s="64" t="str">
        <f t="shared" ca="1" si="17"/>
        <v/>
      </c>
      <c r="L69" s="64" t="str">
        <f t="shared" ca="1" si="18"/>
        <v/>
      </c>
      <c r="M69" s="161"/>
      <c r="N69" s="161"/>
      <c r="O69" s="158" t="str">
        <f t="shared" ca="1" si="19"/>
        <v/>
      </c>
      <c r="P69" s="158" t="str">
        <f t="shared" ca="1" si="20"/>
        <v/>
      </c>
      <c r="Q69" s="158" t="str">
        <f t="shared" ca="1" si="21"/>
        <v/>
      </c>
      <c r="R69" s="162"/>
      <c r="S69" s="162"/>
      <c r="T69" s="162"/>
      <c r="U69" s="161"/>
      <c r="V69" s="161"/>
      <c r="W69" s="161"/>
      <c r="X69" s="161"/>
      <c r="Y69" s="161"/>
      <c r="Z69" s="161"/>
      <c r="AA69" s="161"/>
      <c r="AB69" s="195"/>
      <c r="AC69" s="163"/>
      <c r="AD69" s="393">
        <v>41</v>
      </c>
      <c r="AE69" s="392">
        <f ca="1">SUMIF(工事情報入力シート!$BJ$15:$BJ$1000,資産数量・単位記入シート!AD69,工事情報入力シート!$BK$15:$BK$1000)</f>
        <v>0</v>
      </c>
    </row>
    <row r="70" spans="1:31">
      <c r="A70" s="157" t="str">
        <f ca="1">IFERROR(INDEX(工事情報入力シート!$A:$A,SMALL(OFFSET(INDIRECT("工事情報入力シート!$B$1"),INDIRECT("工事情報入力シート!$B$14"),0,明細終了位置-明細開始位置-1,1),ROW()-2)),"")</f>
        <v/>
      </c>
      <c r="B70" s="170" t="str">
        <f t="shared" ca="1" si="8"/>
        <v/>
      </c>
      <c r="C70" s="64" t="str">
        <f t="shared" ca="1" si="9"/>
        <v/>
      </c>
      <c r="D70" s="64" t="str">
        <f t="shared" ca="1" si="10"/>
        <v/>
      </c>
      <c r="E70" s="64" t="str">
        <f t="shared" ca="1" si="11"/>
        <v/>
      </c>
      <c r="F70" s="64" t="str">
        <f t="shared" ca="1" si="12"/>
        <v/>
      </c>
      <c r="G70" s="64" t="str">
        <f t="shared" ca="1" si="13"/>
        <v/>
      </c>
      <c r="H70" s="64" t="str">
        <f t="shared" ca="1" si="14"/>
        <v/>
      </c>
      <c r="I70" s="64" t="str">
        <f t="shared" ca="1" si="15"/>
        <v/>
      </c>
      <c r="J70" s="64" t="str">
        <f t="shared" ca="1" si="16"/>
        <v/>
      </c>
      <c r="K70" s="64" t="str">
        <f t="shared" ca="1" si="17"/>
        <v/>
      </c>
      <c r="L70" s="64" t="str">
        <f t="shared" ca="1" si="18"/>
        <v/>
      </c>
      <c r="M70" s="161"/>
      <c r="N70" s="161"/>
      <c r="O70" s="158" t="str">
        <f t="shared" ca="1" si="19"/>
        <v/>
      </c>
      <c r="P70" s="158" t="str">
        <f t="shared" ca="1" si="20"/>
        <v/>
      </c>
      <c r="Q70" s="158" t="str">
        <f t="shared" ca="1" si="21"/>
        <v/>
      </c>
      <c r="R70" s="162"/>
      <c r="S70" s="162"/>
      <c r="T70" s="162"/>
      <c r="U70" s="161"/>
      <c r="V70" s="161"/>
      <c r="W70" s="161"/>
      <c r="X70" s="161"/>
      <c r="Y70" s="161"/>
      <c r="Z70" s="161"/>
      <c r="AA70" s="161"/>
      <c r="AB70" s="195"/>
      <c r="AC70" s="163"/>
      <c r="AD70" s="393">
        <v>42</v>
      </c>
      <c r="AE70" s="392">
        <f ca="1">SUMIF(工事情報入力シート!$BJ$15:$BJ$1000,資産数量・単位記入シート!AD70,工事情報入力シート!$BK$15:$BK$1000)</f>
        <v>0</v>
      </c>
    </row>
    <row r="71" spans="1:31">
      <c r="A71" s="157" t="str">
        <f ca="1">IFERROR(INDEX(工事情報入力シート!$A:$A,SMALL(OFFSET(INDIRECT("工事情報入力シート!$B$1"),INDIRECT("工事情報入力シート!$B$14"),0,明細終了位置-明細開始位置-1,1),ROW()-2)),"")</f>
        <v/>
      </c>
      <c r="B71" s="170" t="str">
        <f t="shared" ca="1" si="8"/>
        <v/>
      </c>
      <c r="C71" s="64" t="str">
        <f t="shared" ca="1" si="9"/>
        <v/>
      </c>
      <c r="D71" s="64" t="str">
        <f t="shared" ca="1" si="10"/>
        <v/>
      </c>
      <c r="E71" s="64" t="str">
        <f t="shared" ca="1" si="11"/>
        <v/>
      </c>
      <c r="F71" s="64" t="str">
        <f t="shared" ca="1" si="12"/>
        <v/>
      </c>
      <c r="G71" s="64" t="str">
        <f t="shared" ca="1" si="13"/>
        <v/>
      </c>
      <c r="H71" s="64" t="str">
        <f t="shared" ca="1" si="14"/>
        <v/>
      </c>
      <c r="I71" s="64" t="str">
        <f t="shared" ca="1" si="15"/>
        <v/>
      </c>
      <c r="J71" s="64" t="str">
        <f t="shared" ca="1" si="16"/>
        <v/>
      </c>
      <c r="K71" s="64" t="str">
        <f t="shared" ca="1" si="17"/>
        <v/>
      </c>
      <c r="L71" s="64" t="str">
        <f t="shared" ca="1" si="18"/>
        <v/>
      </c>
      <c r="M71" s="161"/>
      <c r="N71" s="161"/>
      <c r="O71" s="158" t="str">
        <f t="shared" ca="1" si="19"/>
        <v/>
      </c>
      <c r="P71" s="158" t="str">
        <f t="shared" ca="1" si="20"/>
        <v/>
      </c>
      <c r="Q71" s="158" t="str">
        <f t="shared" ca="1" si="21"/>
        <v/>
      </c>
      <c r="R71" s="162"/>
      <c r="S71" s="162"/>
      <c r="T71" s="162"/>
      <c r="U71" s="161"/>
      <c r="V71" s="161"/>
      <c r="W71" s="161"/>
      <c r="X71" s="161"/>
      <c r="Y71" s="161"/>
      <c r="Z71" s="161"/>
      <c r="AA71" s="161"/>
      <c r="AB71" s="195"/>
      <c r="AC71" s="163"/>
      <c r="AD71" s="393">
        <v>43</v>
      </c>
      <c r="AE71" s="392">
        <f ca="1">SUMIF(工事情報入力シート!$BJ$15:$BJ$1000,資産数量・単位記入シート!AD71,工事情報入力シート!$BK$15:$BK$1000)</f>
        <v>0</v>
      </c>
    </row>
    <row r="72" spans="1:31">
      <c r="A72" s="157" t="str">
        <f ca="1">IFERROR(INDEX(工事情報入力シート!$A:$A,SMALL(OFFSET(INDIRECT("工事情報入力シート!$B$1"),INDIRECT("工事情報入力シート!$B$14"),0,明細終了位置-明細開始位置-1,1),ROW()-2)),"")</f>
        <v/>
      </c>
      <c r="B72" s="170" t="str">
        <f t="shared" ref="B72:B135" ca="1" si="22">IF(INDIRECT(ADDRESS(ROW(),$A$1))="","",IFERROR(VLOOKUP(INDIRECT(ADDRESS(ROW(),$A$1)),INDIRECT("工事情報入力シート!$A:$BF"),INDIRECT("工事情報入力シート!$AK$1"),FALSE),""))</f>
        <v/>
      </c>
      <c r="C72" s="64" t="str">
        <f t="shared" ref="C72:C135" ca="1" si="23">IF(INDIRECT(ADDRESS(ROW(),$A$1))="","",IFERROR(VLOOKUP(INDIRECT(ADDRESS(ROW(),$A$1)),INDIRECT("工事情報入力シート!$A:$BF"),INDIRECT("工事情報入力シート!$G$1"),FALSE),""))</f>
        <v/>
      </c>
      <c r="D72" s="64" t="str">
        <f t="shared" ref="D72:D135" ca="1" si="24">IF(INDIRECT(ADDRESS(ROW(),$A$1))="","",IFERROR(VLOOKUP(INDIRECT(ADDRESS(ROW(),$A$1)),INDIRECT("工事情報入力シート!$A:$BF"),INDIRECT("工事情報入力シート!$H$1"),FALSE),""))</f>
        <v/>
      </c>
      <c r="E72" s="64" t="str">
        <f t="shared" ref="E72:E135" ca="1" si="25">IF(INDIRECT(ADDRESS(ROW(),$A$1))="","",IFERROR(VLOOKUP(INDIRECT(ADDRESS(ROW(),$A$1)),INDIRECT("工事情報入力シート!$A:$BF"),INDIRECT("工事情報入力シート!$AC$1"),FALSE),""))</f>
        <v/>
      </c>
      <c r="F72" s="64" t="str">
        <f t="shared" ref="F72:F135" ca="1" si="26">IF(INDIRECT(ADDRESS(ROW(),$A$1))="","",IFERROR(VLOOKUP(INDIRECT(ADDRESS(ROW(),$A$1)),INDIRECT("工事情報入力シート!$A:$BF"),INDIRECT("工事情報入力シート!$AE$1"),FALSE),""))</f>
        <v/>
      </c>
      <c r="G72" s="64" t="str">
        <f t="shared" ref="G72:G135" ca="1" si="27">IF(INDIRECT(ADDRESS(ROW(),$A$1))="","",IFERROR(VLOOKUP(INDIRECT(ADDRESS(ROW(),$A$1)),INDIRECT("工事情報入力シート!$A:$BF"),INDIRECT("工事情報入力シート!$AM$1"),FALSE),""))</f>
        <v/>
      </c>
      <c r="H72" s="64" t="str">
        <f t="shared" ca="1" si="14"/>
        <v/>
      </c>
      <c r="I72" s="64" t="str">
        <f t="shared" ca="1" si="15"/>
        <v/>
      </c>
      <c r="J72" s="64" t="str">
        <f t="shared" ca="1" si="16"/>
        <v/>
      </c>
      <c r="K72" s="64" t="str">
        <f t="shared" ca="1" si="17"/>
        <v/>
      </c>
      <c r="L72" s="64" t="str">
        <f t="shared" ca="1" si="18"/>
        <v/>
      </c>
      <c r="M72" s="161"/>
      <c r="N72" s="161"/>
      <c r="O72" s="158" t="str">
        <f t="shared" ca="1" si="19"/>
        <v/>
      </c>
      <c r="P72" s="158" t="str">
        <f t="shared" ca="1" si="20"/>
        <v/>
      </c>
      <c r="Q72" s="158" t="str">
        <f t="shared" ca="1" si="21"/>
        <v/>
      </c>
      <c r="R72" s="162"/>
      <c r="S72" s="162"/>
      <c r="T72" s="162"/>
      <c r="U72" s="161"/>
      <c r="V72" s="161"/>
      <c r="W72" s="161"/>
      <c r="X72" s="161"/>
      <c r="Y72" s="161"/>
      <c r="Z72" s="161"/>
      <c r="AA72" s="161"/>
      <c r="AB72" s="195"/>
      <c r="AC72" s="163"/>
      <c r="AD72" s="393">
        <v>44</v>
      </c>
      <c r="AE72" s="392">
        <f ca="1">SUMIF(工事情報入力シート!$BJ$15:$BJ$1000,資産数量・単位記入シート!AD72,工事情報入力シート!$BK$15:$BK$1000)</f>
        <v>0</v>
      </c>
    </row>
    <row r="73" spans="1:31">
      <c r="A73" s="157" t="str">
        <f ca="1">IFERROR(INDEX(工事情報入力シート!$A:$A,SMALL(OFFSET(INDIRECT("工事情報入力シート!$B$1"),INDIRECT("工事情報入力シート!$B$14"),0,明細終了位置-明細開始位置-1,1),ROW()-2)),"")</f>
        <v/>
      </c>
      <c r="B73" s="170" t="str">
        <f t="shared" ca="1" si="22"/>
        <v/>
      </c>
      <c r="C73" s="64" t="str">
        <f t="shared" ca="1" si="23"/>
        <v/>
      </c>
      <c r="D73" s="64" t="str">
        <f t="shared" ca="1" si="24"/>
        <v/>
      </c>
      <c r="E73" s="64" t="str">
        <f t="shared" ca="1" si="25"/>
        <v/>
      </c>
      <c r="F73" s="64" t="str">
        <f t="shared" ca="1" si="26"/>
        <v/>
      </c>
      <c r="G73" s="64" t="str">
        <f t="shared" ca="1" si="27"/>
        <v/>
      </c>
      <c r="H73" s="64" t="str">
        <f t="shared" ca="1" si="14"/>
        <v/>
      </c>
      <c r="I73" s="64" t="str">
        <f t="shared" ca="1" si="15"/>
        <v/>
      </c>
      <c r="J73" s="64" t="str">
        <f t="shared" ca="1" si="16"/>
        <v/>
      </c>
      <c r="K73" s="64" t="str">
        <f t="shared" ca="1" si="17"/>
        <v/>
      </c>
      <c r="L73" s="64" t="str">
        <f t="shared" ca="1" si="18"/>
        <v/>
      </c>
      <c r="M73" s="161"/>
      <c r="N73" s="161"/>
      <c r="O73" s="158" t="str">
        <f t="shared" ca="1" si="19"/>
        <v/>
      </c>
      <c r="P73" s="158" t="str">
        <f t="shared" ca="1" si="20"/>
        <v/>
      </c>
      <c r="Q73" s="158" t="str">
        <f t="shared" ca="1" si="21"/>
        <v/>
      </c>
      <c r="R73" s="162"/>
      <c r="S73" s="162"/>
      <c r="T73" s="162"/>
      <c r="U73" s="161"/>
      <c r="V73" s="161"/>
      <c r="W73" s="161"/>
      <c r="X73" s="161"/>
      <c r="Y73" s="161"/>
      <c r="Z73" s="161"/>
      <c r="AA73" s="161"/>
      <c r="AB73" s="195"/>
      <c r="AC73" s="163"/>
      <c r="AD73" s="393">
        <v>45</v>
      </c>
      <c r="AE73" s="392">
        <f ca="1">SUMIF(工事情報入力シート!$BJ$15:$BJ$1000,資産数量・単位記入シート!AD73,工事情報入力シート!$BK$15:$BK$1000)</f>
        <v>0</v>
      </c>
    </row>
    <row r="74" spans="1:31">
      <c r="A74" s="157" t="str">
        <f ca="1">IFERROR(INDEX(工事情報入力シート!$A:$A,SMALL(OFFSET(INDIRECT("工事情報入力シート!$B$1"),INDIRECT("工事情報入力シート!$B$14"),0,明細終了位置-明細開始位置-1,1),ROW()-2)),"")</f>
        <v/>
      </c>
      <c r="B74" s="170" t="str">
        <f t="shared" ca="1" si="22"/>
        <v/>
      </c>
      <c r="C74" s="64" t="str">
        <f t="shared" ca="1" si="23"/>
        <v/>
      </c>
      <c r="D74" s="64" t="str">
        <f t="shared" ca="1" si="24"/>
        <v/>
      </c>
      <c r="E74" s="64" t="str">
        <f t="shared" ca="1" si="25"/>
        <v/>
      </c>
      <c r="F74" s="64" t="str">
        <f t="shared" ca="1" si="26"/>
        <v/>
      </c>
      <c r="G74" s="64" t="str">
        <f t="shared" ca="1" si="27"/>
        <v/>
      </c>
      <c r="H74" s="64" t="str">
        <f t="shared" ca="1" si="14"/>
        <v/>
      </c>
      <c r="I74" s="64" t="str">
        <f t="shared" ca="1" si="15"/>
        <v/>
      </c>
      <c r="J74" s="64" t="str">
        <f t="shared" ca="1" si="16"/>
        <v/>
      </c>
      <c r="K74" s="64" t="str">
        <f t="shared" ca="1" si="17"/>
        <v/>
      </c>
      <c r="L74" s="64" t="str">
        <f t="shared" ca="1" si="18"/>
        <v/>
      </c>
      <c r="M74" s="161"/>
      <c r="N74" s="161"/>
      <c r="O74" s="158" t="str">
        <f t="shared" ca="1" si="19"/>
        <v/>
      </c>
      <c r="P74" s="158" t="str">
        <f t="shared" ca="1" si="20"/>
        <v/>
      </c>
      <c r="Q74" s="158" t="str">
        <f t="shared" ca="1" si="21"/>
        <v/>
      </c>
      <c r="R74" s="162"/>
      <c r="S74" s="162"/>
      <c r="T74" s="162"/>
      <c r="U74" s="161"/>
      <c r="V74" s="161"/>
      <c r="W74" s="161"/>
      <c r="X74" s="161"/>
      <c r="Y74" s="161"/>
      <c r="Z74" s="161"/>
      <c r="AA74" s="161"/>
      <c r="AB74" s="195"/>
      <c r="AC74" s="163"/>
      <c r="AD74" s="393">
        <v>46</v>
      </c>
      <c r="AE74" s="392">
        <f ca="1">SUMIF(工事情報入力シート!$BJ$15:$BJ$1000,資産数量・単位記入シート!AD74,工事情報入力シート!$BK$15:$BK$1000)</f>
        <v>0</v>
      </c>
    </row>
    <row r="75" spans="1:31">
      <c r="A75" s="157" t="str">
        <f ca="1">IFERROR(INDEX(工事情報入力シート!$A:$A,SMALL(OFFSET(INDIRECT("工事情報入力シート!$B$1"),INDIRECT("工事情報入力シート!$B$14"),0,明細終了位置-明細開始位置-1,1),ROW()-2)),"")</f>
        <v/>
      </c>
      <c r="B75" s="170" t="str">
        <f t="shared" ca="1" si="22"/>
        <v/>
      </c>
      <c r="C75" s="64" t="str">
        <f t="shared" ca="1" si="23"/>
        <v/>
      </c>
      <c r="D75" s="64" t="str">
        <f t="shared" ca="1" si="24"/>
        <v/>
      </c>
      <c r="E75" s="64" t="str">
        <f t="shared" ca="1" si="25"/>
        <v/>
      </c>
      <c r="F75" s="64" t="str">
        <f t="shared" ca="1" si="26"/>
        <v/>
      </c>
      <c r="G75" s="64" t="str">
        <f t="shared" ca="1" si="27"/>
        <v/>
      </c>
      <c r="H75" s="64" t="str">
        <f t="shared" ca="1" si="14"/>
        <v/>
      </c>
      <c r="I75" s="64" t="str">
        <f t="shared" ca="1" si="15"/>
        <v/>
      </c>
      <c r="J75" s="64" t="str">
        <f t="shared" ca="1" si="16"/>
        <v/>
      </c>
      <c r="K75" s="64" t="str">
        <f t="shared" ca="1" si="17"/>
        <v/>
      </c>
      <c r="L75" s="64" t="str">
        <f t="shared" ca="1" si="18"/>
        <v/>
      </c>
      <c r="M75" s="161"/>
      <c r="N75" s="161"/>
      <c r="O75" s="158" t="str">
        <f t="shared" ca="1" si="19"/>
        <v/>
      </c>
      <c r="P75" s="158" t="str">
        <f t="shared" ca="1" si="20"/>
        <v/>
      </c>
      <c r="Q75" s="158" t="str">
        <f t="shared" ca="1" si="21"/>
        <v/>
      </c>
      <c r="R75" s="162"/>
      <c r="S75" s="162"/>
      <c r="T75" s="162"/>
      <c r="U75" s="161"/>
      <c r="V75" s="161"/>
      <c r="W75" s="161"/>
      <c r="X75" s="161"/>
      <c r="Y75" s="161"/>
      <c r="Z75" s="161"/>
      <c r="AA75" s="161"/>
      <c r="AB75" s="195"/>
      <c r="AC75" s="163"/>
      <c r="AD75" s="393">
        <v>47</v>
      </c>
      <c r="AE75" s="392">
        <f ca="1">SUMIF(工事情報入力シート!$BJ$15:$BJ$1000,資産数量・単位記入シート!AD75,工事情報入力シート!$BK$15:$BK$1000)</f>
        <v>0</v>
      </c>
    </row>
    <row r="76" spans="1:31">
      <c r="A76" s="157" t="str">
        <f ca="1">IFERROR(INDEX(工事情報入力シート!$A:$A,SMALL(OFFSET(INDIRECT("工事情報入力シート!$B$1"),INDIRECT("工事情報入力シート!$B$14"),0,明細終了位置-明細開始位置-1,1),ROW()-2)),"")</f>
        <v/>
      </c>
      <c r="B76" s="170" t="str">
        <f t="shared" ca="1" si="22"/>
        <v/>
      </c>
      <c r="C76" s="64" t="str">
        <f t="shared" ca="1" si="23"/>
        <v/>
      </c>
      <c r="D76" s="64" t="str">
        <f t="shared" ca="1" si="24"/>
        <v/>
      </c>
      <c r="E76" s="64" t="str">
        <f t="shared" ca="1" si="25"/>
        <v/>
      </c>
      <c r="F76" s="64" t="str">
        <f t="shared" ca="1" si="26"/>
        <v/>
      </c>
      <c r="G76" s="64" t="str">
        <f t="shared" ca="1" si="27"/>
        <v/>
      </c>
      <c r="H76" s="64" t="str">
        <f t="shared" ca="1" si="14"/>
        <v/>
      </c>
      <c r="I76" s="64" t="str">
        <f t="shared" ca="1" si="15"/>
        <v/>
      </c>
      <c r="J76" s="64" t="str">
        <f t="shared" ca="1" si="16"/>
        <v/>
      </c>
      <c r="K76" s="64" t="str">
        <f t="shared" ca="1" si="17"/>
        <v/>
      </c>
      <c r="L76" s="64" t="str">
        <f t="shared" ca="1" si="18"/>
        <v/>
      </c>
      <c r="M76" s="161"/>
      <c r="N76" s="161"/>
      <c r="O76" s="158" t="str">
        <f t="shared" ca="1" si="19"/>
        <v/>
      </c>
      <c r="P76" s="158" t="str">
        <f t="shared" ca="1" si="20"/>
        <v/>
      </c>
      <c r="Q76" s="158" t="str">
        <f t="shared" ca="1" si="21"/>
        <v/>
      </c>
      <c r="R76" s="162"/>
      <c r="S76" s="162"/>
      <c r="T76" s="162"/>
      <c r="U76" s="161"/>
      <c r="V76" s="161"/>
      <c r="W76" s="161"/>
      <c r="X76" s="161"/>
      <c r="Y76" s="161"/>
      <c r="Z76" s="161"/>
      <c r="AA76" s="161"/>
      <c r="AB76" s="195"/>
      <c r="AC76" s="163"/>
      <c r="AD76" s="393">
        <v>48</v>
      </c>
      <c r="AE76" s="392">
        <f ca="1">SUMIF(工事情報入力シート!$BJ$15:$BJ$1000,資産数量・単位記入シート!AD76,工事情報入力シート!$BK$15:$BK$1000)</f>
        <v>0</v>
      </c>
    </row>
    <row r="77" spans="1:31">
      <c r="A77" s="157" t="str">
        <f ca="1">IFERROR(INDEX(工事情報入力シート!$A:$A,SMALL(OFFSET(INDIRECT("工事情報入力シート!$B$1"),INDIRECT("工事情報入力シート!$B$14"),0,明細終了位置-明細開始位置-1,1),ROW()-2)),"")</f>
        <v/>
      </c>
      <c r="B77" s="170" t="str">
        <f t="shared" ca="1" si="22"/>
        <v/>
      </c>
      <c r="C77" s="64" t="str">
        <f t="shared" ca="1" si="23"/>
        <v/>
      </c>
      <c r="D77" s="64" t="str">
        <f t="shared" ca="1" si="24"/>
        <v/>
      </c>
      <c r="E77" s="64" t="str">
        <f t="shared" ca="1" si="25"/>
        <v/>
      </c>
      <c r="F77" s="64" t="str">
        <f t="shared" ca="1" si="26"/>
        <v/>
      </c>
      <c r="G77" s="64" t="str">
        <f t="shared" ca="1" si="27"/>
        <v/>
      </c>
      <c r="H77" s="64" t="str">
        <f t="shared" ca="1" si="14"/>
        <v/>
      </c>
      <c r="I77" s="64" t="str">
        <f t="shared" ca="1" si="15"/>
        <v/>
      </c>
      <c r="J77" s="64" t="str">
        <f t="shared" ca="1" si="16"/>
        <v/>
      </c>
      <c r="K77" s="64" t="str">
        <f t="shared" ca="1" si="17"/>
        <v/>
      </c>
      <c r="L77" s="64" t="str">
        <f t="shared" ca="1" si="18"/>
        <v/>
      </c>
      <c r="M77" s="161"/>
      <c r="N77" s="161"/>
      <c r="O77" s="158" t="str">
        <f t="shared" ca="1" si="19"/>
        <v/>
      </c>
      <c r="P77" s="158" t="str">
        <f t="shared" ca="1" si="20"/>
        <v/>
      </c>
      <c r="Q77" s="158" t="str">
        <f t="shared" ca="1" si="21"/>
        <v/>
      </c>
      <c r="R77" s="162"/>
      <c r="S77" s="162"/>
      <c r="T77" s="162"/>
      <c r="U77" s="161"/>
      <c r="V77" s="161"/>
      <c r="W77" s="161"/>
      <c r="X77" s="161"/>
      <c r="Y77" s="161"/>
      <c r="Z77" s="161"/>
      <c r="AA77" s="161"/>
      <c r="AB77" s="195"/>
      <c r="AC77" s="163"/>
      <c r="AD77" s="393">
        <v>49</v>
      </c>
      <c r="AE77" s="392">
        <f ca="1">SUMIF(工事情報入力シート!$BJ$15:$BJ$1000,資産数量・単位記入シート!AD77,工事情報入力シート!$BK$15:$BK$1000)</f>
        <v>0</v>
      </c>
    </row>
    <row r="78" spans="1:31">
      <c r="A78" s="157" t="str">
        <f ca="1">IFERROR(INDEX(工事情報入力シート!$A:$A,SMALL(OFFSET(INDIRECT("工事情報入力シート!$B$1"),INDIRECT("工事情報入力シート!$B$14"),0,明細終了位置-明細開始位置-1,1),ROW()-2)),"")</f>
        <v/>
      </c>
      <c r="B78" s="170" t="str">
        <f t="shared" ca="1" si="22"/>
        <v/>
      </c>
      <c r="C78" s="64" t="str">
        <f t="shared" ca="1" si="23"/>
        <v/>
      </c>
      <c r="D78" s="64" t="str">
        <f t="shared" ca="1" si="24"/>
        <v/>
      </c>
      <c r="E78" s="64" t="str">
        <f t="shared" ca="1" si="25"/>
        <v/>
      </c>
      <c r="F78" s="64" t="str">
        <f t="shared" ca="1" si="26"/>
        <v/>
      </c>
      <c r="G78" s="64" t="str">
        <f t="shared" ca="1" si="27"/>
        <v/>
      </c>
      <c r="H78" s="64" t="str">
        <f t="shared" ca="1" si="14"/>
        <v/>
      </c>
      <c r="I78" s="64" t="str">
        <f t="shared" ca="1" si="15"/>
        <v/>
      </c>
      <c r="J78" s="64" t="str">
        <f t="shared" ca="1" si="16"/>
        <v/>
      </c>
      <c r="K78" s="64" t="str">
        <f t="shared" ca="1" si="17"/>
        <v/>
      </c>
      <c r="L78" s="64" t="str">
        <f t="shared" ca="1" si="18"/>
        <v/>
      </c>
      <c r="M78" s="161"/>
      <c r="N78" s="161"/>
      <c r="O78" s="158" t="str">
        <f t="shared" ca="1" si="19"/>
        <v/>
      </c>
      <c r="P78" s="158" t="str">
        <f t="shared" ca="1" si="20"/>
        <v/>
      </c>
      <c r="Q78" s="158" t="str">
        <f t="shared" ca="1" si="21"/>
        <v/>
      </c>
      <c r="R78" s="162"/>
      <c r="S78" s="162"/>
      <c r="T78" s="162"/>
      <c r="U78" s="161"/>
      <c r="V78" s="161"/>
      <c r="W78" s="161"/>
      <c r="X78" s="161"/>
      <c r="Y78" s="161"/>
      <c r="Z78" s="161"/>
      <c r="AA78" s="161"/>
      <c r="AB78" s="195"/>
      <c r="AC78" s="163"/>
      <c r="AD78" s="393">
        <v>50</v>
      </c>
      <c r="AE78" s="392">
        <f ca="1">SUMIF(工事情報入力シート!$BJ$15:$BJ$1000,資産数量・単位記入シート!AD78,工事情報入力シート!$BK$15:$BK$1000)</f>
        <v>0</v>
      </c>
    </row>
    <row r="79" spans="1:31">
      <c r="A79" s="157" t="str">
        <f ca="1">IFERROR(INDEX(工事情報入力シート!$A:$A,SMALL(OFFSET(INDIRECT("工事情報入力シート!$B$1"),INDIRECT("工事情報入力シート!$B$14"),0,明細終了位置-明細開始位置-1,1),ROW()-2)),"")</f>
        <v/>
      </c>
      <c r="B79" s="170" t="str">
        <f t="shared" ca="1" si="22"/>
        <v/>
      </c>
      <c r="C79" s="64" t="str">
        <f t="shared" ca="1" si="23"/>
        <v/>
      </c>
      <c r="D79" s="64" t="str">
        <f t="shared" ca="1" si="24"/>
        <v/>
      </c>
      <c r="E79" s="64" t="str">
        <f t="shared" ca="1" si="25"/>
        <v/>
      </c>
      <c r="F79" s="64" t="str">
        <f t="shared" ca="1" si="26"/>
        <v/>
      </c>
      <c r="G79" s="64" t="str">
        <f t="shared" ca="1" si="27"/>
        <v/>
      </c>
      <c r="H79" s="64" t="str">
        <f t="shared" ca="1" si="14"/>
        <v/>
      </c>
      <c r="I79" s="64" t="str">
        <f t="shared" ca="1" si="15"/>
        <v/>
      </c>
      <c r="J79" s="64" t="str">
        <f t="shared" ca="1" si="16"/>
        <v/>
      </c>
      <c r="K79" s="64" t="str">
        <f t="shared" ca="1" si="17"/>
        <v/>
      </c>
      <c r="L79" s="64" t="str">
        <f t="shared" ca="1" si="18"/>
        <v/>
      </c>
      <c r="M79" s="161"/>
      <c r="N79" s="161"/>
      <c r="O79" s="158" t="str">
        <f t="shared" ca="1" si="19"/>
        <v/>
      </c>
      <c r="P79" s="158" t="str">
        <f t="shared" ca="1" si="20"/>
        <v/>
      </c>
      <c r="Q79" s="158" t="str">
        <f t="shared" ca="1" si="21"/>
        <v/>
      </c>
      <c r="R79" s="162"/>
      <c r="S79" s="162"/>
      <c r="T79" s="162"/>
      <c r="U79" s="161"/>
      <c r="V79" s="161"/>
      <c r="W79" s="161"/>
      <c r="X79" s="161"/>
      <c r="Y79" s="161"/>
      <c r="Z79" s="161"/>
      <c r="AA79" s="161"/>
      <c r="AB79" s="195"/>
      <c r="AC79" s="163"/>
      <c r="AD79" s="393">
        <v>51</v>
      </c>
      <c r="AE79" s="392">
        <f ca="1">SUMIF(工事情報入力シート!$BJ$15:$BJ$1000,資産数量・単位記入シート!AD79,工事情報入力シート!$BK$15:$BK$1000)</f>
        <v>0</v>
      </c>
    </row>
    <row r="80" spans="1:31">
      <c r="A80" s="157" t="str">
        <f ca="1">IFERROR(INDEX(工事情報入力シート!$A:$A,SMALL(OFFSET(INDIRECT("工事情報入力シート!$B$1"),INDIRECT("工事情報入力シート!$B$14"),0,明細終了位置-明細開始位置-1,1),ROW()-2)),"")</f>
        <v/>
      </c>
      <c r="B80" s="170" t="str">
        <f t="shared" ca="1" si="22"/>
        <v/>
      </c>
      <c r="C80" s="64" t="str">
        <f t="shared" ca="1" si="23"/>
        <v/>
      </c>
      <c r="D80" s="64" t="str">
        <f t="shared" ca="1" si="24"/>
        <v/>
      </c>
      <c r="E80" s="64" t="str">
        <f t="shared" ca="1" si="25"/>
        <v/>
      </c>
      <c r="F80" s="64" t="str">
        <f t="shared" ca="1" si="26"/>
        <v/>
      </c>
      <c r="G80" s="64" t="str">
        <f t="shared" ca="1" si="27"/>
        <v/>
      </c>
      <c r="H80" s="64" t="str">
        <f t="shared" ca="1" si="14"/>
        <v/>
      </c>
      <c r="I80" s="64" t="str">
        <f t="shared" ca="1" si="15"/>
        <v/>
      </c>
      <c r="J80" s="64" t="str">
        <f t="shared" ca="1" si="16"/>
        <v/>
      </c>
      <c r="K80" s="64" t="str">
        <f t="shared" ca="1" si="17"/>
        <v/>
      </c>
      <c r="L80" s="64" t="str">
        <f t="shared" ca="1" si="18"/>
        <v/>
      </c>
      <c r="M80" s="161"/>
      <c r="N80" s="161"/>
      <c r="O80" s="158" t="str">
        <f t="shared" ca="1" si="19"/>
        <v/>
      </c>
      <c r="P80" s="158" t="str">
        <f t="shared" ca="1" si="20"/>
        <v/>
      </c>
      <c r="Q80" s="158" t="str">
        <f t="shared" ca="1" si="21"/>
        <v/>
      </c>
      <c r="R80" s="162"/>
      <c r="S80" s="162"/>
      <c r="T80" s="162"/>
      <c r="U80" s="161"/>
      <c r="V80" s="161"/>
      <c r="W80" s="161"/>
      <c r="X80" s="161"/>
      <c r="Y80" s="161"/>
      <c r="Z80" s="161"/>
      <c r="AA80" s="161"/>
      <c r="AB80" s="195"/>
      <c r="AC80" s="163"/>
      <c r="AD80" s="393">
        <v>52</v>
      </c>
      <c r="AE80" s="392">
        <f ca="1">SUMIF(工事情報入力シート!$BJ$15:$BJ$1000,資産数量・単位記入シート!AD80,工事情報入力シート!$BK$15:$BK$1000)</f>
        <v>0</v>
      </c>
    </row>
    <row r="81" spans="1:31">
      <c r="A81" s="157" t="str">
        <f ca="1">IFERROR(INDEX(工事情報入力シート!$A:$A,SMALL(OFFSET(INDIRECT("工事情報入力シート!$B$1"),INDIRECT("工事情報入力シート!$B$14"),0,明細終了位置-明細開始位置-1,1),ROW()-2)),"")</f>
        <v/>
      </c>
      <c r="B81" s="170" t="str">
        <f t="shared" ca="1" si="22"/>
        <v/>
      </c>
      <c r="C81" s="64" t="str">
        <f t="shared" ca="1" si="23"/>
        <v/>
      </c>
      <c r="D81" s="64" t="str">
        <f t="shared" ca="1" si="24"/>
        <v/>
      </c>
      <c r="E81" s="64" t="str">
        <f t="shared" ca="1" si="25"/>
        <v/>
      </c>
      <c r="F81" s="64" t="str">
        <f t="shared" ca="1" si="26"/>
        <v/>
      </c>
      <c r="G81" s="64" t="str">
        <f t="shared" ca="1" si="27"/>
        <v/>
      </c>
      <c r="H81" s="64" t="str">
        <f t="shared" ca="1" si="14"/>
        <v/>
      </c>
      <c r="I81" s="64" t="str">
        <f t="shared" ca="1" si="15"/>
        <v/>
      </c>
      <c r="J81" s="64" t="str">
        <f t="shared" ca="1" si="16"/>
        <v/>
      </c>
      <c r="K81" s="64" t="str">
        <f t="shared" ca="1" si="17"/>
        <v/>
      </c>
      <c r="L81" s="64" t="str">
        <f t="shared" ca="1" si="18"/>
        <v/>
      </c>
      <c r="M81" s="161"/>
      <c r="N81" s="161"/>
      <c r="O81" s="158" t="str">
        <f t="shared" ca="1" si="19"/>
        <v/>
      </c>
      <c r="P81" s="158" t="str">
        <f t="shared" ca="1" si="20"/>
        <v/>
      </c>
      <c r="Q81" s="158" t="str">
        <f t="shared" ca="1" si="21"/>
        <v/>
      </c>
      <c r="R81" s="162"/>
      <c r="S81" s="162"/>
      <c r="T81" s="162"/>
      <c r="U81" s="161"/>
      <c r="V81" s="161"/>
      <c r="W81" s="161"/>
      <c r="X81" s="161"/>
      <c r="Y81" s="161"/>
      <c r="Z81" s="161"/>
      <c r="AA81" s="161"/>
      <c r="AB81" s="195"/>
      <c r="AC81" s="163"/>
      <c r="AD81" s="393">
        <v>53</v>
      </c>
      <c r="AE81" s="392">
        <f ca="1">SUMIF(工事情報入力シート!$BJ$15:$BJ$1000,資産数量・単位記入シート!AD81,工事情報入力シート!$BK$15:$BK$1000)</f>
        <v>0</v>
      </c>
    </row>
    <row r="82" spans="1:31">
      <c r="A82" s="157" t="str">
        <f ca="1">IFERROR(INDEX(工事情報入力シート!$A:$A,SMALL(OFFSET(INDIRECT("工事情報入力シート!$B$1"),INDIRECT("工事情報入力シート!$B$14"),0,明細終了位置-明細開始位置-1,1),ROW()-2)),"")</f>
        <v/>
      </c>
      <c r="B82" s="170" t="str">
        <f t="shared" ca="1" si="22"/>
        <v/>
      </c>
      <c r="C82" s="64" t="str">
        <f t="shared" ca="1" si="23"/>
        <v/>
      </c>
      <c r="D82" s="64" t="str">
        <f t="shared" ca="1" si="24"/>
        <v/>
      </c>
      <c r="E82" s="64" t="str">
        <f t="shared" ca="1" si="25"/>
        <v/>
      </c>
      <c r="F82" s="64" t="str">
        <f t="shared" ca="1" si="26"/>
        <v/>
      </c>
      <c r="G82" s="64" t="str">
        <f t="shared" ca="1" si="27"/>
        <v/>
      </c>
      <c r="H82" s="64" t="str">
        <f t="shared" ca="1" si="14"/>
        <v/>
      </c>
      <c r="I82" s="64" t="str">
        <f t="shared" ca="1" si="15"/>
        <v/>
      </c>
      <c r="J82" s="64" t="str">
        <f t="shared" ca="1" si="16"/>
        <v/>
      </c>
      <c r="K82" s="64" t="str">
        <f t="shared" ca="1" si="17"/>
        <v/>
      </c>
      <c r="L82" s="64" t="str">
        <f t="shared" ca="1" si="18"/>
        <v/>
      </c>
      <c r="M82" s="161"/>
      <c r="N82" s="161"/>
      <c r="O82" s="158" t="str">
        <f t="shared" ca="1" si="19"/>
        <v/>
      </c>
      <c r="P82" s="158" t="str">
        <f t="shared" ca="1" si="20"/>
        <v/>
      </c>
      <c r="Q82" s="158" t="str">
        <f t="shared" ca="1" si="21"/>
        <v/>
      </c>
      <c r="R82" s="162"/>
      <c r="S82" s="162"/>
      <c r="T82" s="162"/>
      <c r="U82" s="161"/>
      <c r="V82" s="161"/>
      <c r="W82" s="161"/>
      <c r="X82" s="161"/>
      <c r="Y82" s="161"/>
      <c r="Z82" s="161"/>
      <c r="AA82" s="161"/>
      <c r="AB82" s="195"/>
      <c r="AC82" s="163"/>
      <c r="AD82" s="393">
        <v>54</v>
      </c>
      <c r="AE82" s="392">
        <f ca="1">SUMIF(工事情報入力シート!$BJ$15:$BJ$1000,資産数量・単位記入シート!AD82,工事情報入力シート!$BK$15:$BK$1000)</f>
        <v>0</v>
      </c>
    </row>
    <row r="83" spans="1:31">
      <c r="A83" s="157" t="str">
        <f ca="1">IFERROR(INDEX(工事情報入力シート!$A:$A,SMALL(OFFSET(INDIRECT("工事情報入力シート!$B$1"),INDIRECT("工事情報入力シート!$B$14"),0,明細終了位置-明細開始位置-1,1),ROW()-2)),"")</f>
        <v/>
      </c>
      <c r="B83" s="170" t="str">
        <f t="shared" ca="1" si="22"/>
        <v/>
      </c>
      <c r="C83" s="64" t="str">
        <f t="shared" ca="1" si="23"/>
        <v/>
      </c>
      <c r="D83" s="64" t="str">
        <f t="shared" ca="1" si="24"/>
        <v/>
      </c>
      <c r="E83" s="64" t="str">
        <f t="shared" ca="1" si="25"/>
        <v/>
      </c>
      <c r="F83" s="64" t="str">
        <f t="shared" ca="1" si="26"/>
        <v/>
      </c>
      <c r="G83" s="64" t="str">
        <f t="shared" ca="1" si="27"/>
        <v/>
      </c>
      <c r="H83" s="64" t="str">
        <f t="shared" ca="1" si="14"/>
        <v/>
      </c>
      <c r="I83" s="64" t="str">
        <f t="shared" ca="1" si="15"/>
        <v/>
      </c>
      <c r="J83" s="64" t="str">
        <f t="shared" ca="1" si="16"/>
        <v/>
      </c>
      <c r="K83" s="64" t="str">
        <f t="shared" ca="1" si="17"/>
        <v/>
      </c>
      <c r="L83" s="64" t="str">
        <f t="shared" ca="1" si="18"/>
        <v/>
      </c>
      <c r="M83" s="161"/>
      <c r="N83" s="161"/>
      <c r="O83" s="158" t="str">
        <f t="shared" ca="1" si="19"/>
        <v/>
      </c>
      <c r="P83" s="158" t="str">
        <f t="shared" ca="1" si="20"/>
        <v/>
      </c>
      <c r="Q83" s="158" t="str">
        <f t="shared" ca="1" si="21"/>
        <v/>
      </c>
      <c r="R83" s="162"/>
      <c r="S83" s="162"/>
      <c r="T83" s="162"/>
      <c r="U83" s="161"/>
      <c r="V83" s="161"/>
      <c r="W83" s="161"/>
      <c r="X83" s="161"/>
      <c r="Y83" s="161"/>
      <c r="Z83" s="161"/>
      <c r="AA83" s="161"/>
      <c r="AB83" s="195"/>
      <c r="AC83" s="163"/>
      <c r="AD83" s="393">
        <v>55</v>
      </c>
      <c r="AE83" s="392">
        <f ca="1">SUMIF(工事情報入力シート!$BJ$15:$BJ$1000,資産数量・単位記入シート!AD83,工事情報入力シート!$BK$15:$BK$1000)</f>
        <v>0</v>
      </c>
    </row>
    <row r="84" spans="1:31">
      <c r="A84" s="157" t="str">
        <f ca="1">IFERROR(INDEX(工事情報入力シート!$A:$A,SMALL(OFFSET(INDIRECT("工事情報入力シート!$B$1"),INDIRECT("工事情報入力シート!$B$14"),0,明細終了位置-明細開始位置-1,1),ROW()-2)),"")</f>
        <v/>
      </c>
      <c r="B84" s="170" t="str">
        <f t="shared" ca="1" si="22"/>
        <v/>
      </c>
      <c r="C84" s="64" t="str">
        <f t="shared" ca="1" si="23"/>
        <v/>
      </c>
      <c r="D84" s="64" t="str">
        <f t="shared" ca="1" si="24"/>
        <v/>
      </c>
      <c r="E84" s="64" t="str">
        <f t="shared" ca="1" si="25"/>
        <v/>
      </c>
      <c r="F84" s="64" t="str">
        <f t="shared" ca="1" si="26"/>
        <v/>
      </c>
      <c r="G84" s="64" t="str">
        <f t="shared" ca="1" si="27"/>
        <v/>
      </c>
      <c r="H84" s="64" t="str">
        <f t="shared" ca="1" si="14"/>
        <v/>
      </c>
      <c r="I84" s="64" t="str">
        <f t="shared" ca="1" si="15"/>
        <v/>
      </c>
      <c r="J84" s="64" t="str">
        <f t="shared" ca="1" si="16"/>
        <v/>
      </c>
      <c r="K84" s="64" t="str">
        <f t="shared" ca="1" si="17"/>
        <v/>
      </c>
      <c r="L84" s="64" t="str">
        <f t="shared" ca="1" si="18"/>
        <v/>
      </c>
      <c r="M84" s="161"/>
      <c r="N84" s="161"/>
      <c r="O84" s="158" t="str">
        <f t="shared" ca="1" si="19"/>
        <v/>
      </c>
      <c r="P84" s="158" t="str">
        <f t="shared" ca="1" si="20"/>
        <v/>
      </c>
      <c r="Q84" s="158" t="str">
        <f t="shared" ca="1" si="21"/>
        <v/>
      </c>
      <c r="R84" s="162"/>
      <c r="S84" s="162"/>
      <c r="T84" s="162"/>
      <c r="U84" s="161"/>
      <c r="V84" s="161"/>
      <c r="W84" s="161"/>
      <c r="X84" s="161"/>
      <c r="Y84" s="161"/>
      <c r="Z84" s="161"/>
      <c r="AA84" s="161"/>
      <c r="AB84" s="195"/>
      <c r="AC84" s="163"/>
      <c r="AD84" s="393">
        <v>56</v>
      </c>
      <c r="AE84" s="392">
        <f ca="1">SUMIF(工事情報入力シート!$BJ$15:$BJ$1000,資産数量・単位記入シート!AD84,工事情報入力シート!$BK$15:$BK$1000)</f>
        <v>0</v>
      </c>
    </row>
    <row r="85" spans="1:31">
      <c r="A85" s="157" t="str">
        <f ca="1">IFERROR(INDEX(工事情報入力シート!$A:$A,SMALL(OFFSET(INDIRECT("工事情報入力シート!$B$1"),INDIRECT("工事情報入力シート!$B$14"),0,明細終了位置-明細開始位置-1,1),ROW()-2)),"")</f>
        <v/>
      </c>
      <c r="B85" s="170" t="str">
        <f t="shared" ca="1" si="22"/>
        <v/>
      </c>
      <c r="C85" s="64" t="str">
        <f t="shared" ca="1" si="23"/>
        <v/>
      </c>
      <c r="D85" s="64" t="str">
        <f t="shared" ca="1" si="24"/>
        <v/>
      </c>
      <c r="E85" s="64" t="str">
        <f t="shared" ca="1" si="25"/>
        <v/>
      </c>
      <c r="F85" s="64" t="str">
        <f t="shared" ca="1" si="26"/>
        <v/>
      </c>
      <c r="G85" s="64" t="str">
        <f t="shared" ca="1" si="27"/>
        <v/>
      </c>
      <c r="H85" s="64" t="str">
        <f t="shared" ca="1" si="14"/>
        <v/>
      </c>
      <c r="I85" s="64" t="str">
        <f t="shared" ca="1" si="15"/>
        <v/>
      </c>
      <c r="J85" s="64" t="str">
        <f t="shared" ca="1" si="16"/>
        <v/>
      </c>
      <c r="K85" s="64" t="str">
        <f t="shared" ca="1" si="17"/>
        <v/>
      </c>
      <c r="L85" s="64" t="str">
        <f t="shared" ca="1" si="18"/>
        <v/>
      </c>
      <c r="M85" s="161"/>
      <c r="N85" s="161"/>
      <c r="O85" s="158" t="str">
        <f t="shared" ca="1" si="19"/>
        <v/>
      </c>
      <c r="P85" s="158" t="str">
        <f t="shared" ca="1" si="20"/>
        <v/>
      </c>
      <c r="Q85" s="158" t="str">
        <f t="shared" ca="1" si="21"/>
        <v/>
      </c>
      <c r="R85" s="162"/>
      <c r="S85" s="162"/>
      <c r="T85" s="162"/>
      <c r="U85" s="161"/>
      <c r="V85" s="161"/>
      <c r="W85" s="161"/>
      <c r="X85" s="161"/>
      <c r="Y85" s="161"/>
      <c r="Z85" s="161"/>
      <c r="AA85" s="161"/>
      <c r="AB85" s="195"/>
      <c r="AC85" s="163"/>
      <c r="AD85" s="393">
        <v>57</v>
      </c>
      <c r="AE85" s="392">
        <f ca="1">SUMIF(工事情報入力シート!$BJ$15:$BJ$1000,資産数量・単位記入シート!AD85,工事情報入力シート!$BK$15:$BK$1000)</f>
        <v>0</v>
      </c>
    </row>
    <row r="86" spans="1:31">
      <c r="A86" s="157" t="str">
        <f ca="1">IFERROR(INDEX(工事情報入力シート!$A:$A,SMALL(OFFSET(INDIRECT("工事情報入力シート!$B$1"),INDIRECT("工事情報入力シート!$B$14"),0,明細終了位置-明細開始位置-1,1),ROW()-2)),"")</f>
        <v/>
      </c>
      <c r="B86" s="170" t="str">
        <f t="shared" ca="1" si="22"/>
        <v/>
      </c>
      <c r="C86" s="64" t="str">
        <f t="shared" ca="1" si="23"/>
        <v/>
      </c>
      <c r="D86" s="64" t="str">
        <f t="shared" ca="1" si="24"/>
        <v/>
      </c>
      <c r="E86" s="64" t="str">
        <f t="shared" ca="1" si="25"/>
        <v/>
      </c>
      <c r="F86" s="64" t="str">
        <f t="shared" ca="1" si="26"/>
        <v/>
      </c>
      <c r="G86" s="64" t="str">
        <f t="shared" ca="1" si="27"/>
        <v/>
      </c>
      <c r="H86" s="64" t="str">
        <f t="shared" ca="1" si="14"/>
        <v/>
      </c>
      <c r="I86" s="64" t="str">
        <f t="shared" ca="1" si="15"/>
        <v/>
      </c>
      <c r="J86" s="64" t="str">
        <f t="shared" ca="1" si="16"/>
        <v/>
      </c>
      <c r="K86" s="64" t="str">
        <f t="shared" ca="1" si="17"/>
        <v/>
      </c>
      <c r="L86" s="64" t="str">
        <f t="shared" ca="1" si="18"/>
        <v/>
      </c>
      <c r="M86" s="161"/>
      <c r="N86" s="161"/>
      <c r="O86" s="158" t="str">
        <f t="shared" ca="1" si="19"/>
        <v/>
      </c>
      <c r="P86" s="158" t="str">
        <f t="shared" ca="1" si="20"/>
        <v/>
      </c>
      <c r="Q86" s="158" t="str">
        <f t="shared" ca="1" si="21"/>
        <v/>
      </c>
      <c r="R86" s="162"/>
      <c r="S86" s="162"/>
      <c r="T86" s="162"/>
      <c r="U86" s="161"/>
      <c r="V86" s="161"/>
      <c r="W86" s="161"/>
      <c r="X86" s="161"/>
      <c r="Y86" s="161"/>
      <c r="Z86" s="161"/>
      <c r="AA86" s="161"/>
      <c r="AB86" s="195"/>
      <c r="AC86" s="163"/>
      <c r="AD86" s="393">
        <v>58</v>
      </c>
      <c r="AE86" s="392">
        <f ca="1">SUMIF(工事情報入力シート!$BJ$15:$BJ$1000,資産数量・単位記入シート!AD86,工事情報入力シート!$BK$15:$BK$1000)</f>
        <v>0</v>
      </c>
    </row>
    <row r="87" spans="1:31">
      <c r="A87" s="157" t="str">
        <f ca="1">IFERROR(INDEX(工事情報入力シート!$A:$A,SMALL(OFFSET(INDIRECT("工事情報入力シート!$B$1"),INDIRECT("工事情報入力シート!$B$14"),0,明細終了位置-明細開始位置-1,1),ROW()-2)),"")</f>
        <v/>
      </c>
      <c r="B87" s="170" t="str">
        <f t="shared" ca="1" si="22"/>
        <v/>
      </c>
      <c r="C87" s="64" t="str">
        <f t="shared" ca="1" si="23"/>
        <v/>
      </c>
      <c r="D87" s="64" t="str">
        <f t="shared" ca="1" si="24"/>
        <v/>
      </c>
      <c r="E87" s="64" t="str">
        <f t="shared" ca="1" si="25"/>
        <v/>
      </c>
      <c r="F87" s="64" t="str">
        <f t="shared" ca="1" si="26"/>
        <v/>
      </c>
      <c r="G87" s="64" t="str">
        <f t="shared" ca="1" si="27"/>
        <v/>
      </c>
      <c r="H87" s="64" t="str">
        <f t="shared" ca="1" si="14"/>
        <v/>
      </c>
      <c r="I87" s="64" t="str">
        <f t="shared" ca="1" si="15"/>
        <v/>
      </c>
      <c r="J87" s="64" t="str">
        <f t="shared" ca="1" si="16"/>
        <v/>
      </c>
      <c r="K87" s="64" t="str">
        <f t="shared" ca="1" si="17"/>
        <v/>
      </c>
      <c r="L87" s="64" t="str">
        <f t="shared" ca="1" si="18"/>
        <v/>
      </c>
      <c r="M87" s="161"/>
      <c r="N87" s="161"/>
      <c r="O87" s="158" t="str">
        <f t="shared" ca="1" si="19"/>
        <v/>
      </c>
      <c r="P87" s="158" t="str">
        <f t="shared" ca="1" si="20"/>
        <v/>
      </c>
      <c r="Q87" s="158" t="str">
        <f t="shared" ca="1" si="21"/>
        <v/>
      </c>
      <c r="R87" s="162"/>
      <c r="S87" s="162"/>
      <c r="T87" s="162"/>
      <c r="U87" s="161"/>
      <c r="V87" s="161"/>
      <c r="W87" s="161"/>
      <c r="X87" s="161"/>
      <c r="Y87" s="161"/>
      <c r="Z87" s="161"/>
      <c r="AA87" s="161"/>
      <c r="AB87" s="195"/>
      <c r="AC87" s="163"/>
      <c r="AD87" s="393">
        <v>59</v>
      </c>
      <c r="AE87" s="392">
        <f ca="1">SUMIF(工事情報入力シート!$BJ$15:$BJ$1000,資産数量・単位記入シート!AD87,工事情報入力シート!$BK$15:$BK$1000)</f>
        <v>0</v>
      </c>
    </row>
    <row r="88" spans="1:31">
      <c r="A88" s="157" t="str">
        <f ca="1">IFERROR(INDEX(工事情報入力シート!$A:$A,SMALL(OFFSET(INDIRECT("工事情報入力シート!$B$1"),INDIRECT("工事情報入力シート!$B$14"),0,明細終了位置-明細開始位置-1,1),ROW()-2)),"")</f>
        <v/>
      </c>
      <c r="B88" s="170" t="str">
        <f t="shared" ca="1" si="22"/>
        <v/>
      </c>
      <c r="C88" s="64" t="str">
        <f t="shared" ca="1" si="23"/>
        <v/>
      </c>
      <c r="D88" s="64" t="str">
        <f t="shared" ca="1" si="24"/>
        <v/>
      </c>
      <c r="E88" s="64" t="str">
        <f t="shared" ca="1" si="25"/>
        <v/>
      </c>
      <c r="F88" s="64" t="str">
        <f t="shared" ca="1" si="26"/>
        <v/>
      </c>
      <c r="G88" s="64" t="str">
        <f t="shared" ca="1" si="27"/>
        <v/>
      </c>
      <c r="H88" s="64" t="str">
        <f t="shared" ca="1" si="14"/>
        <v/>
      </c>
      <c r="I88" s="64" t="str">
        <f t="shared" ca="1" si="15"/>
        <v/>
      </c>
      <c r="J88" s="64" t="str">
        <f t="shared" ca="1" si="16"/>
        <v/>
      </c>
      <c r="K88" s="64" t="str">
        <f t="shared" ca="1" si="17"/>
        <v/>
      </c>
      <c r="L88" s="64" t="str">
        <f t="shared" ca="1" si="18"/>
        <v/>
      </c>
      <c r="M88" s="161"/>
      <c r="N88" s="161"/>
      <c r="O88" s="158" t="str">
        <f t="shared" ca="1" si="19"/>
        <v/>
      </c>
      <c r="P88" s="158" t="str">
        <f t="shared" ca="1" si="20"/>
        <v/>
      </c>
      <c r="Q88" s="158" t="str">
        <f t="shared" ca="1" si="21"/>
        <v/>
      </c>
      <c r="R88" s="162"/>
      <c r="S88" s="162"/>
      <c r="T88" s="162"/>
      <c r="U88" s="161"/>
      <c r="V88" s="161"/>
      <c r="W88" s="161"/>
      <c r="X88" s="161"/>
      <c r="Y88" s="161"/>
      <c r="Z88" s="161"/>
      <c r="AA88" s="161"/>
      <c r="AB88" s="195"/>
      <c r="AC88" s="163"/>
      <c r="AD88" s="393">
        <v>60</v>
      </c>
      <c r="AE88" s="392">
        <f ca="1">SUMIF(工事情報入力シート!$BJ$15:$BJ$1000,資産数量・単位記入シート!AD88,工事情報入力シート!$BK$15:$BK$1000)</f>
        <v>0</v>
      </c>
    </row>
    <row r="89" spans="1:31">
      <c r="A89" s="157" t="str">
        <f ca="1">IFERROR(INDEX(工事情報入力シート!$A:$A,SMALL(OFFSET(INDIRECT("工事情報入力シート!$B$1"),INDIRECT("工事情報入力シート!$B$14"),0,明細終了位置-明細開始位置-1,1),ROW()-2)),"")</f>
        <v/>
      </c>
      <c r="B89" s="170" t="str">
        <f t="shared" ca="1" si="22"/>
        <v/>
      </c>
      <c r="C89" s="64" t="str">
        <f t="shared" ca="1" si="23"/>
        <v/>
      </c>
      <c r="D89" s="64" t="str">
        <f t="shared" ca="1" si="24"/>
        <v/>
      </c>
      <c r="E89" s="64" t="str">
        <f t="shared" ca="1" si="25"/>
        <v/>
      </c>
      <c r="F89" s="64" t="str">
        <f t="shared" ca="1" si="26"/>
        <v/>
      </c>
      <c r="G89" s="64" t="str">
        <f t="shared" ca="1" si="27"/>
        <v/>
      </c>
      <c r="H89" s="64" t="str">
        <f t="shared" ca="1" si="14"/>
        <v/>
      </c>
      <c r="I89" s="64" t="str">
        <f t="shared" ca="1" si="15"/>
        <v/>
      </c>
      <c r="J89" s="64" t="str">
        <f t="shared" ca="1" si="16"/>
        <v/>
      </c>
      <c r="K89" s="64" t="str">
        <f t="shared" ca="1" si="17"/>
        <v/>
      </c>
      <c r="L89" s="64" t="str">
        <f t="shared" ca="1" si="18"/>
        <v/>
      </c>
      <c r="M89" s="161"/>
      <c r="N89" s="161"/>
      <c r="O89" s="158" t="str">
        <f t="shared" ca="1" si="19"/>
        <v/>
      </c>
      <c r="P89" s="158" t="str">
        <f t="shared" ca="1" si="20"/>
        <v/>
      </c>
      <c r="Q89" s="158" t="str">
        <f t="shared" ca="1" si="21"/>
        <v/>
      </c>
      <c r="R89" s="162"/>
      <c r="S89" s="162"/>
      <c r="T89" s="162"/>
      <c r="U89" s="161"/>
      <c r="V89" s="161"/>
      <c r="W89" s="161"/>
      <c r="X89" s="161"/>
      <c r="Y89" s="161"/>
      <c r="Z89" s="161"/>
      <c r="AA89" s="161"/>
      <c r="AB89" s="195"/>
      <c r="AC89" s="163"/>
      <c r="AD89" s="393">
        <v>61</v>
      </c>
      <c r="AE89" s="392">
        <f ca="1">SUMIF(工事情報入力シート!$BJ$15:$BJ$1000,資産数量・単位記入シート!AD89,工事情報入力シート!$BK$15:$BK$1000)</f>
        <v>0</v>
      </c>
    </row>
    <row r="90" spans="1:31">
      <c r="A90" s="157" t="str">
        <f ca="1">IFERROR(INDEX(工事情報入力シート!$A:$A,SMALL(OFFSET(INDIRECT("工事情報入力シート!$B$1"),INDIRECT("工事情報入力シート!$B$14"),0,明細終了位置-明細開始位置-1,1),ROW()-2)),"")</f>
        <v/>
      </c>
      <c r="B90" s="170" t="str">
        <f t="shared" ca="1" si="22"/>
        <v/>
      </c>
      <c r="C90" s="64" t="str">
        <f t="shared" ca="1" si="23"/>
        <v/>
      </c>
      <c r="D90" s="64" t="str">
        <f t="shared" ca="1" si="24"/>
        <v/>
      </c>
      <c r="E90" s="64" t="str">
        <f t="shared" ca="1" si="25"/>
        <v/>
      </c>
      <c r="F90" s="64" t="str">
        <f t="shared" ca="1" si="26"/>
        <v/>
      </c>
      <c r="G90" s="64" t="str">
        <f t="shared" ca="1" si="27"/>
        <v/>
      </c>
      <c r="H90" s="64" t="str">
        <f t="shared" ca="1" si="14"/>
        <v/>
      </c>
      <c r="I90" s="64" t="str">
        <f t="shared" ca="1" si="15"/>
        <v/>
      </c>
      <c r="J90" s="64" t="str">
        <f t="shared" ca="1" si="16"/>
        <v/>
      </c>
      <c r="K90" s="64" t="str">
        <f t="shared" ca="1" si="17"/>
        <v/>
      </c>
      <c r="L90" s="64" t="str">
        <f t="shared" ca="1" si="18"/>
        <v/>
      </c>
      <c r="M90" s="161"/>
      <c r="N90" s="161"/>
      <c r="O90" s="158" t="str">
        <f t="shared" ca="1" si="19"/>
        <v/>
      </c>
      <c r="P90" s="158" t="str">
        <f t="shared" ca="1" si="20"/>
        <v/>
      </c>
      <c r="Q90" s="158" t="str">
        <f t="shared" ca="1" si="21"/>
        <v/>
      </c>
      <c r="R90" s="162"/>
      <c r="S90" s="162"/>
      <c r="T90" s="162"/>
      <c r="U90" s="161"/>
      <c r="V90" s="161"/>
      <c r="W90" s="161"/>
      <c r="X90" s="161"/>
      <c r="Y90" s="161"/>
      <c r="Z90" s="161"/>
      <c r="AA90" s="161"/>
      <c r="AB90" s="195"/>
      <c r="AC90" s="163"/>
      <c r="AD90" s="393">
        <v>62</v>
      </c>
      <c r="AE90" s="392">
        <f ca="1">SUMIF(工事情報入力シート!$BJ$15:$BJ$1000,資産数量・単位記入シート!AD90,工事情報入力シート!$BK$15:$BK$1000)</f>
        <v>0</v>
      </c>
    </row>
    <row r="91" spans="1:31">
      <c r="A91" s="157" t="str">
        <f ca="1">IFERROR(INDEX(工事情報入力シート!$A:$A,SMALL(OFFSET(INDIRECT("工事情報入力シート!$B$1"),INDIRECT("工事情報入力シート!$B$14"),0,明細終了位置-明細開始位置-1,1),ROW()-2)),"")</f>
        <v/>
      </c>
      <c r="B91" s="170" t="str">
        <f t="shared" ca="1" si="22"/>
        <v/>
      </c>
      <c r="C91" s="64" t="str">
        <f t="shared" ca="1" si="23"/>
        <v/>
      </c>
      <c r="D91" s="64" t="str">
        <f t="shared" ca="1" si="24"/>
        <v/>
      </c>
      <c r="E91" s="64" t="str">
        <f t="shared" ca="1" si="25"/>
        <v/>
      </c>
      <c r="F91" s="64" t="str">
        <f t="shared" ca="1" si="26"/>
        <v/>
      </c>
      <c r="G91" s="64" t="str">
        <f t="shared" ca="1" si="27"/>
        <v/>
      </c>
      <c r="H91" s="64" t="str">
        <f t="shared" ca="1" si="14"/>
        <v/>
      </c>
      <c r="I91" s="64" t="str">
        <f t="shared" ca="1" si="15"/>
        <v/>
      </c>
      <c r="J91" s="64" t="str">
        <f t="shared" ca="1" si="16"/>
        <v/>
      </c>
      <c r="K91" s="64" t="str">
        <f t="shared" ca="1" si="17"/>
        <v/>
      </c>
      <c r="L91" s="64" t="str">
        <f t="shared" ca="1" si="18"/>
        <v/>
      </c>
      <c r="M91" s="161"/>
      <c r="N91" s="161"/>
      <c r="O91" s="158" t="str">
        <f t="shared" ca="1" si="19"/>
        <v/>
      </c>
      <c r="P91" s="158" t="str">
        <f t="shared" ca="1" si="20"/>
        <v/>
      </c>
      <c r="Q91" s="158" t="str">
        <f t="shared" ca="1" si="21"/>
        <v/>
      </c>
      <c r="R91" s="162"/>
      <c r="S91" s="162"/>
      <c r="T91" s="162"/>
      <c r="U91" s="161"/>
      <c r="V91" s="161"/>
      <c r="W91" s="161"/>
      <c r="X91" s="161"/>
      <c r="Y91" s="161"/>
      <c r="Z91" s="161"/>
      <c r="AA91" s="161"/>
      <c r="AB91" s="195"/>
      <c r="AC91" s="163"/>
      <c r="AD91" s="393">
        <v>63</v>
      </c>
      <c r="AE91" s="392">
        <f ca="1">SUMIF(工事情報入力シート!$BJ$15:$BJ$1000,資産数量・単位記入シート!AD91,工事情報入力シート!$BK$15:$BK$1000)</f>
        <v>0</v>
      </c>
    </row>
    <row r="92" spans="1:31">
      <c r="A92" s="157" t="str">
        <f ca="1">IFERROR(INDEX(工事情報入力シート!$A:$A,SMALL(OFFSET(INDIRECT("工事情報入力シート!$B$1"),INDIRECT("工事情報入力シート!$B$14"),0,明細終了位置-明細開始位置-1,1),ROW()-2)),"")</f>
        <v/>
      </c>
      <c r="B92" s="170" t="str">
        <f t="shared" ca="1" si="22"/>
        <v/>
      </c>
      <c r="C92" s="64" t="str">
        <f t="shared" ca="1" si="23"/>
        <v/>
      </c>
      <c r="D92" s="64" t="str">
        <f t="shared" ca="1" si="24"/>
        <v/>
      </c>
      <c r="E92" s="64" t="str">
        <f t="shared" ca="1" si="25"/>
        <v/>
      </c>
      <c r="F92" s="64" t="str">
        <f t="shared" ca="1" si="26"/>
        <v/>
      </c>
      <c r="G92" s="64" t="str">
        <f t="shared" ca="1" si="27"/>
        <v/>
      </c>
      <c r="H92" s="64" t="str">
        <f t="shared" ca="1" si="14"/>
        <v/>
      </c>
      <c r="I92" s="64" t="str">
        <f t="shared" ca="1" si="15"/>
        <v/>
      </c>
      <c r="J92" s="64" t="str">
        <f t="shared" ca="1" si="16"/>
        <v/>
      </c>
      <c r="K92" s="64" t="str">
        <f t="shared" ca="1" si="17"/>
        <v/>
      </c>
      <c r="L92" s="64" t="str">
        <f t="shared" ca="1" si="18"/>
        <v/>
      </c>
      <c r="M92" s="161"/>
      <c r="N92" s="161"/>
      <c r="O92" s="158" t="str">
        <f t="shared" ca="1" si="19"/>
        <v/>
      </c>
      <c r="P92" s="158" t="str">
        <f t="shared" ca="1" si="20"/>
        <v/>
      </c>
      <c r="Q92" s="158" t="str">
        <f t="shared" ca="1" si="21"/>
        <v/>
      </c>
      <c r="R92" s="162"/>
      <c r="S92" s="162"/>
      <c r="T92" s="162"/>
      <c r="U92" s="161"/>
      <c r="V92" s="161"/>
      <c r="W92" s="161"/>
      <c r="X92" s="161"/>
      <c r="Y92" s="161"/>
      <c r="Z92" s="161"/>
      <c r="AA92" s="161"/>
      <c r="AB92" s="195"/>
      <c r="AC92" s="163"/>
      <c r="AD92" s="393">
        <v>64</v>
      </c>
      <c r="AE92" s="392">
        <f ca="1">SUMIF(工事情報入力シート!$BJ$15:$BJ$1000,資産数量・単位記入シート!AD92,工事情報入力シート!$BK$15:$BK$1000)</f>
        <v>0</v>
      </c>
    </row>
    <row r="93" spans="1:31">
      <c r="A93" s="157" t="str">
        <f ca="1">IFERROR(INDEX(工事情報入力シート!$A:$A,SMALL(OFFSET(INDIRECT("工事情報入力シート!$B$1"),INDIRECT("工事情報入力シート!$B$14"),0,明細終了位置-明細開始位置-1,1),ROW()-2)),"")</f>
        <v/>
      </c>
      <c r="B93" s="170" t="str">
        <f t="shared" ca="1" si="22"/>
        <v/>
      </c>
      <c r="C93" s="64" t="str">
        <f t="shared" ca="1" si="23"/>
        <v/>
      </c>
      <c r="D93" s="64" t="str">
        <f t="shared" ca="1" si="24"/>
        <v/>
      </c>
      <c r="E93" s="64" t="str">
        <f t="shared" ca="1" si="25"/>
        <v/>
      </c>
      <c r="F93" s="64" t="str">
        <f t="shared" ca="1" si="26"/>
        <v/>
      </c>
      <c r="G93" s="64" t="str">
        <f t="shared" ca="1" si="27"/>
        <v/>
      </c>
      <c r="H93" s="64" t="str">
        <f t="shared" ca="1" si="14"/>
        <v/>
      </c>
      <c r="I93" s="64" t="str">
        <f t="shared" ca="1" si="15"/>
        <v/>
      </c>
      <c r="J93" s="64" t="str">
        <f t="shared" ca="1" si="16"/>
        <v/>
      </c>
      <c r="K93" s="64" t="str">
        <f t="shared" ca="1" si="17"/>
        <v/>
      </c>
      <c r="L93" s="64" t="str">
        <f t="shared" ca="1" si="18"/>
        <v/>
      </c>
      <c r="M93" s="161"/>
      <c r="N93" s="161"/>
      <c r="O93" s="158" t="str">
        <f t="shared" ca="1" si="19"/>
        <v/>
      </c>
      <c r="P93" s="158" t="str">
        <f t="shared" ca="1" si="20"/>
        <v/>
      </c>
      <c r="Q93" s="158" t="str">
        <f t="shared" ca="1" si="21"/>
        <v/>
      </c>
      <c r="R93" s="162"/>
      <c r="S93" s="162"/>
      <c r="T93" s="162"/>
      <c r="U93" s="161"/>
      <c r="V93" s="161"/>
      <c r="W93" s="161"/>
      <c r="X93" s="161"/>
      <c r="Y93" s="161"/>
      <c r="Z93" s="161"/>
      <c r="AA93" s="161"/>
      <c r="AB93" s="195"/>
      <c r="AC93" s="163"/>
      <c r="AD93" s="393">
        <v>65</v>
      </c>
      <c r="AE93" s="392">
        <f ca="1">SUMIF(工事情報入力シート!$BJ$15:$BJ$1000,資産数量・単位記入シート!AD93,工事情報入力シート!$BK$15:$BK$1000)</f>
        <v>0</v>
      </c>
    </row>
    <row r="94" spans="1:31">
      <c r="A94" s="157" t="str">
        <f ca="1">IFERROR(INDEX(工事情報入力シート!$A:$A,SMALL(OFFSET(INDIRECT("工事情報入力シート!$B$1"),INDIRECT("工事情報入力シート!$B$14"),0,明細終了位置-明細開始位置-1,1),ROW()-2)),"")</f>
        <v/>
      </c>
      <c r="B94" s="170" t="str">
        <f t="shared" ca="1" si="22"/>
        <v/>
      </c>
      <c r="C94" s="64" t="str">
        <f t="shared" ca="1" si="23"/>
        <v/>
      </c>
      <c r="D94" s="64" t="str">
        <f t="shared" ca="1" si="24"/>
        <v/>
      </c>
      <c r="E94" s="64" t="str">
        <f t="shared" ca="1" si="25"/>
        <v/>
      </c>
      <c r="F94" s="64" t="str">
        <f t="shared" ca="1" si="26"/>
        <v/>
      </c>
      <c r="G94" s="64" t="str">
        <f t="shared" ca="1" si="27"/>
        <v/>
      </c>
      <c r="H94" s="64" t="str">
        <f t="shared" ca="1" si="14"/>
        <v/>
      </c>
      <c r="I94" s="64" t="str">
        <f t="shared" ca="1" si="15"/>
        <v/>
      </c>
      <c r="J94" s="64" t="str">
        <f t="shared" ca="1" si="16"/>
        <v/>
      </c>
      <c r="K94" s="64" t="str">
        <f t="shared" ca="1" si="17"/>
        <v/>
      </c>
      <c r="L94" s="64" t="str">
        <f t="shared" ca="1" si="18"/>
        <v/>
      </c>
      <c r="M94" s="161"/>
      <c r="N94" s="161"/>
      <c r="O94" s="158" t="str">
        <f t="shared" ca="1" si="19"/>
        <v/>
      </c>
      <c r="P94" s="158" t="str">
        <f t="shared" ca="1" si="20"/>
        <v/>
      </c>
      <c r="Q94" s="158" t="str">
        <f t="shared" ca="1" si="21"/>
        <v/>
      </c>
      <c r="R94" s="162"/>
      <c r="S94" s="162"/>
      <c r="T94" s="162"/>
      <c r="U94" s="161"/>
      <c r="V94" s="161"/>
      <c r="W94" s="161"/>
      <c r="X94" s="161"/>
      <c r="Y94" s="161"/>
      <c r="Z94" s="161"/>
      <c r="AA94" s="161"/>
      <c r="AB94" s="195"/>
      <c r="AC94" s="163"/>
      <c r="AD94" s="393">
        <v>66</v>
      </c>
      <c r="AE94" s="392">
        <f ca="1">SUMIF(工事情報入力シート!$BJ$15:$BJ$1000,資産数量・単位記入シート!AD94,工事情報入力シート!$BK$15:$BK$1000)</f>
        <v>0</v>
      </c>
    </row>
    <row r="95" spans="1:31">
      <c r="A95" s="157" t="str">
        <f ca="1">IFERROR(INDEX(工事情報入力シート!$A:$A,SMALL(OFFSET(INDIRECT("工事情報入力シート!$B$1"),INDIRECT("工事情報入力シート!$B$14"),0,明細終了位置-明細開始位置-1,1),ROW()-2)),"")</f>
        <v/>
      </c>
      <c r="B95" s="170" t="str">
        <f t="shared" ca="1" si="22"/>
        <v/>
      </c>
      <c r="C95" s="64" t="str">
        <f t="shared" ca="1" si="23"/>
        <v/>
      </c>
      <c r="D95" s="64" t="str">
        <f t="shared" ca="1" si="24"/>
        <v/>
      </c>
      <c r="E95" s="64" t="str">
        <f t="shared" ca="1" si="25"/>
        <v/>
      </c>
      <c r="F95" s="64" t="str">
        <f t="shared" ca="1" si="26"/>
        <v/>
      </c>
      <c r="G95" s="64" t="str">
        <f t="shared" ca="1" si="27"/>
        <v/>
      </c>
      <c r="H95" s="64" t="str">
        <f t="shared" ca="1" si="14"/>
        <v/>
      </c>
      <c r="I95" s="64" t="str">
        <f t="shared" ca="1" si="15"/>
        <v/>
      </c>
      <c r="J95" s="64" t="str">
        <f t="shared" ca="1" si="16"/>
        <v/>
      </c>
      <c r="K95" s="64" t="str">
        <f t="shared" ca="1" si="17"/>
        <v/>
      </c>
      <c r="L95" s="64" t="str">
        <f t="shared" ca="1" si="18"/>
        <v/>
      </c>
      <c r="M95" s="161"/>
      <c r="N95" s="161"/>
      <c r="O95" s="158" t="str">
        <f t="shared" ca="1" si="19"/>
        <v/>
      </c>
      <c r="P95" s="158" t="str">
        <f t="shared" ca="1" si="20"/>
        <v/>
      </c>
      <c r="Q95" s="158" t="str">
        <f t="shared" ca="1" si="21"/>
        <v/>
      </c>
      <c r="R95" s="162"/>
      <c r="S95" s="162"/>
      <c r="T95" s="162"/>
      <c r="U95" s="161"/>
      <c r="V95" s="161"/>
      <c r="W95" s="161"/>
      <c r="X95" s="161"/>
      <c r="Y95" s="161"/>
      <c r="Z95" s="161"/>
      <c r="AA95" s="161"/>
      <c r="AB95" s="195"/>
      <c r="AC95" s="163"/>
      <c r="AD95" s="393">
        <v>67</v>
      </c>
      <c r="AE95" s="392">
        <f ca="1">SUMIF(工事情報入力シート!$BJ$15:$BJ$1000,資産数量・単位記入シート!AD95,工事情報入力シート!$BK$15:$BK$1000)</f>
        <v>0</v>
      </c>
    </row>
    <row r="96" spans="1:31">
      <c r="A96" s="157" t="str">
        <f ca="1">IFERROR(INDEX(工事情報入力シート!$A:$A,SMALL(OFFSET(INDIRECT("工事情報入力シート!$B$1"),INDIRECT("工事情報入力シート!$B$14"),0,明細終了位置-明細開始位置-1,1),ROW()-2)),"")</f>
        <v/>
      </c>
      <c r="B96" s="170" t="str">
        <f t="shared" ca="1" si="22"/>
        <v/>
      </c>
      <c r="C96" s="64" t="str">
        <f t="shared" ca="1" si="23"/>
        <v/>
      </c>
      <c r="D96" s="64" t="str">
        <f t="shared" ca="1" si="24"/>
        <v/>
      </c>
      <c r="E96" s="64" t="str">
        <f t="shared" ca="1" si="25"/>
        <v/>
      </c>
      <c r="F96" s="64" t="str">
        <f t="shared" ca="1" si="26"/>
        <v/>
      </c>
      <c r="G96" s="64" t="str">
        <f t="shared" ca="1" si="27"/>
        <v/>
      </c>
      <c r="H96" s="64" t="str">
        <f t="shared" ca="1" si="14"/>
        <v/>
      </c>
      <c r="I96" s="64" t="str">
        <f t="shared" ca="1" si="15"/>
        <v/>
      </c>
      <c r="J96" s="64" t="str">
        <f t="shared" ca="1" si="16"/>
        <v/>
      </c>
      <c r="K96" s="64" t="str">
        <f t="shared" ca="1" si="17"/>
        <v/>
      </c>
      <c r="L96" s="64" t="str">
        <f t="shared" ca="1" si="18"/>
        <v/>
      </c>
      <c r="M96" s="161"/>
      <c r="N96" s="161"/>
      <c r="O96" s="158" t="str">
        <f t="shared" ca="1" si="19"/>
        <v/>
      </c>
      <c r="P96" s="158" t="str">
        <f t="shared" ca="1" si="20"/>
        <v/>
      </c>
      <c r="Q96" s="158" t="str">
        <f t="shared" ca="1" si="21"/>
        <v/>
      </c>
      <c r="R96" s="162"/>
      <c r="S96" s="162"/>
      <c r="T96" s="162"/>
      <c r="U96" s="161"/>
      <c r="V96" s="161"/>
      <c r="W96" s="161"/>
      <c r="X96" s="161"/>
      <c r="Y96" s="161"/>
      <c r="Z96" s="161"/>
      <c r="AA96" s="161"/>
      <c r="AB96" s="195"/>
      <c r="AC96" s="163"/>
      <c r="AD96" s="393">
        <v>68</v>
      </c>
      <c r="AE96" s="392">
        <f ca="1">SUMIF(工事情報入力シート!$BJ$15:$BJ$1000,資産数量・単位記入シート!AD96,工事情報入力シート!$BK$15:$BK$1000)</f>
        <v>0</v>
      </c>
    </row>
    <row r="97" spans="1:31">
      <c r="A97" s="157" t="str">
        <f ca="1">IFERROR(INDEX(工事情報入力シート!$A:$A,SMALL(OFFSET(INDIRECT("工事情報入力シート!$B$1"),INDIRECT("工事情報入力シート!$B$14"),0,明細終了位置-明細開始位置-1,1),ROW()-2)),"")</f>
        <v/>
      </c>
      <c r="B97" s="170" t="str">
        <f t="shared" ca="1" si="22"/>
        <v/>
      </c>
      <c r="C97" s="64" t="str">
        <f t="shared" ca="1" si="23"/>
        <v/>
      </c>
      <c r="D97" s="64" t="str">
        <f t="shared" ca="1" si="24"/>
        <v/>
      </c>
      <c r="E97" s="64" t="str">
        <f t="shared" ca="1" si="25"/>
        <v/>
      </c>
      <c r="F97" s="64" t="str">
        <f t="shared" ca="1" si="26"/>
        <v/>
      </c>
      <c r="G97" s="64" t="str">
        <f t="shared" ca="1" si="27"/>
        <v/>
      </c>
      <c r="H97" s="64" t="str">
        <f t="shared" ca="1" si="14"/>
        <v/>
      </c>
      <c r="I97" s="64" t="str">
        <f t="shared" ca="1" si="15"/>
        <v/>
      </c>
      <c r="J97" s="64" t="str">
        <f t="shared" ca="1" si="16"/>
        <v/>
      </c>
      <c r="K97" s="64" t="str">
        <f t="shared" ca="1" si="17"/>
        <v/>
      </c>
      <c r="L97" s="64" t="str">
        <f t="shared" ca="1" si="18"/>
        <v/>
      </c>
      <c r="M97" s="161"/>
      <c r="N97" s="161"/>
      <c r="O97" s="158" t="str">
        <f t="shared" ca="1" si="19"/>
        <v/>
      </c>
      <c r="P97" s="158" t="str">
        <f t="shared" ca="1" si="20"/>
        <v/>
      </c>
      <c r="Q97" s="158" t="str">
        <f t="shared" ca="1" si="21"/>
        <v/>
      </c>
      <c r="R97" s="162"/>
      <c r="S97" s="162"/>
      <c r="T97" s="162"/>
      <c r="U97" s="161"/>
      <c r="V97" s="161"/>
      <c r="W97" s="161"/>
      <c r="X97" s="161"/>
      <c r="Y97" s="161"/>
      <c r="Z97" s="161"/>
      <c r="AA97" s="161"/>
      <c r="AB97" s="195"/>
      <c r="AC97" s="163"/>
      <c r="AD97" s="393">
        <v>69</v>
      </c>
      <c r="AE97" s="392">
        <f ca="1">SUMIF(工事情報入力シート!$BJ$15:$BJ$1000,資産数量・単位記入シート!AD97,工事情報入力シート!$BK$15:$BK$1000)</f>
        <v>0</v>
      </c>
    </row>
    <row r="98" spans="1:31">
      <c r="A98" s="157" t="str">
        <f ca="1">IFERROR(INDEX(工事情報入力シート!$A:$A,SMALL(OFFSET(INDIRECT("工事情報入力シート!$B$1"),INDIRECT("工事情報入力シート!$B$14"),0,明細終了位置-明細開始位置-1,1),ROW()-2)),"")</f>
        <v/>
      </c>
      <c r="B98" s="170" t="str">
        <f t="shared" ca="1" si="22"/>
        <v/>
      </c>
      <c r="C98" s="64" t="str">
        <f t="shared" ca="1" si="23"/>
        <v/>
      </c>
      <c r="D98" s="64" t="str">
        <f t="shared" ca="1" si="24"/>
        <v/>
      </c>
      <c r="E98" s="64" t="str">
        <f t="shared" ca="1" si="25"/>
        <v/>
      </c>
      <c r="F98" s="64" t="str">
        <f t="shared" ca="1" si="26"/>
        <v/>
      </c>
      <c r="G98" s="64" t="str">
        <f t="shared" ca="1" si="27"/>
        <v/>
      </c>
      <c r="H98" s="64" t="str">
        <f t="shared" ca="1" si="14"/>
        <v/>
      </c>
      <c r="I98" s="64" t="str">
        <f t="shared" ca="1" si="15"/>
        <v/>
      </c>
      <c r="J98" s="64" t="str">
        <f t="shared" ca="1" si="16"/>
        <v/>
      </c>
      <c r="K98" s="64" t="str">
        <f t="shared" ca="1" si="17"/>
        <v/>
      </c>
      <c r="L98" s="64" t="str">
        <f t="shared" ca="1" si="18"/>
        <v/>
      </c>
      <c r="M98" s="161"/>
      <c r="N98" s="161"/>
      <c r="O98" s="158" t="str">
        <f t="shared" ca="1" si="19"/>
        <v/>
      </c>
      <c r="P98" s="158" t="str">
        <f t="shared" ca="1" si="20"/>
        <v/>
      </c>
      <c r="Q98" s="158" t="str">
        <f t="shared" ca="1" si="21"/>
        <v/>
      </c>
      <c r="R98" s="162"/>
      <c r="S98" s="162"/>
      <c r="T98" s="162"/>
      <c r="U98" s="161"/>
      <c r="V98" s="161"/>
      <c r="W98" s="161"/>
      <c r="X98" s="161"/>
      <c r="Y98" s="161"/>
      <c r="Z98" s="161"/>
      <c r="AA98" s="161"/>
      <c r="AB98" s="195"/>
      <c r="AC98" s="163"/>
      <c r="AD98" s="393">
        <v>70</v>
      </c>
      <c r="AE98" s="392">
        <f ca="1">SUMIF(工事情報入力シート!$BJ$15:$BJ$1000,資産数量・単位記入シート!AD98,工事情報入力シート!$BK$15:$BK$1000)</f>
        <v>0</v>
      </c>
    </row>
    <row r="99" spans="1:31">
      <c r="A99" s="157" t="str">
        <f ca="1">IFERROR(INDEX(工事情報入力シート!$A:$A,SMALL(OFFSET(INDIRECT("工事情報入力シート!$B$1"),INDIRECT("工事情報入力シート!$B$14"),0,明細終了位置-明細開始位置-1,1),ROW()-2)),"")</f>
        <v/>
      </c>
      <c r="B99" s="170" t="str">
        <f t="shared" ca="1" si="22"/>
        <v/>
      </c>
      <c r="C99" s="64" t="str">
        <f t="shared" ca="1" si="23"/>
        <v/>
      </c>
      <c r="D99" s="64" t="str">
        <f t="shared" ca="1" si="24"/>
        <v/>
      </c>
      <c r="E99" s="64" t="str">
        <f t="shared" ca="1" si="25"/>
        <v/>
      </c>
      <c r="F99" s="64" t="str">
        <f t="shared" ca="1" si="26"/>
        <v/>
      </c>
      <c r="G99" s="64" t="str">
        <f t="shared" ca="1" si="27"/>
        <v/>
      </c>
      <c r="H99" s="64" t="str">
        <f t="shared" ca="1" si="14"/>
        <v/>
      </c>
      <c r="I99" s="64" t="str">
        <f t="shared" ca="1" si="15"/>
        <v/>
      </c>
      <c r="J99" s="64" t="str">
        <f t="shared" ca="1" si="16"/>
        <v/>
      </c>
      <c r="K99" s="64" t="str">
        <f t="shared" ca="1" si="17"/>
        <v/>
      </c>
      <c r="L99" s="64" t="str">
        <f t="shared" ca="1" si="18"/>
        <v/>
      </c>
      <c r="M99" s="161"/>
      <c r="N99" s="161"/>
      <c r="O99" s="158" t="str">
        <f t="shared" ca="1" si="19"/>
        <v/>
      </c>
      <c r="P99" s="158" t="str">
        <f t="shared" ca="1" si="20"/>
        <v/>
      </c>
      <c r="Q99" s="158" t="str">
        <f t="shared" ca="1" si="21"/>
        <v/>
      </c>
      <c r="R99" s="162"/>
      <c r="S99" s="162"/>
      <c r="T99" s="162"/>
      <c r="U99" s="161"/>
      <c r="V99" s="161"/>
      <c r="W99" s="161"/>
      <c r="X99" s="161"/>
      <c r="Y99" s="161"/>
      <c r="Z99" s="161"/>
      <c r="AA99" s="161"/>
      <c r="AB99" s="195"/>
      <c r="AC99" s="163"/>
      <c r="AD99" s="393">
        <v>71</v>
      </c>
      <c r="AE99" s="392">
        <f ca="1">SUMIF(工事情報入力シート!$BJ$15:$BJ$1000,資産数量・単位記入シート!AD99,工事情報入力シート!$BK$15:$BK$1000)</f>
        <v>0</v>
      </c>
    </row>
    <row r="100" spans="1:31">
      <c r="A100" s="157" t="str">
        <f ca="1">IFERROR(INDEX(工事情報入力シート!$A:$A,SMALL(OFFSET(INDIRECT("工事情報入力シート!$B$1"),INDIRECT("工事情報入力シート!$B$14"),0,明細終了位置-明細開始位置-1,1),ROW()-2)),"")</f>
        <v/>
      </c>
      <c r="B100" s="170" t="str">
        <f t="shared" ca="1" si="22"/>
        <v/>
      </c>
      <c r="C100" s="64" t="str">
        <f t="shared" ca="1" si="23"/>
        <v/>
      </c>
      <c r="D100" s="64" t="str">
        <f t="shared" ca="1" si="24"/>
        <v/>
      </c>
      <c r="E100" s="64" t="str">
        <f t="shared" ca="1" si="25"/>
        <v/>
      </c>
      <c r="F100" s="64" t="str">
        <f t="shared" ca="1" si="26"/>
        <v/>
      </c>
      <c r="G100" s="64" t="str">
        <f t="shared" ca="1" si="27"/>
        <v/>
      </c>
      <c r="H100" s="64" t="str">
        <f t="shared" ca="1" si="14"/>
        <v/>
      </c>
      <c r="I100" s="64" t="str">
        <f t="shared" ca="1" si="15"/>
        <v/>
      </c>
      <c r="J100" s="64" t="str">
        <f t="shared" ca="1" si="16"/>
        <v/>
      </c>
      <c r="K100" s="64" t="str">
        <f t="shared" ca="1" si="17"/>
        <v/>
      </c>
      <c r="L100" s="64" t="str">
        <f t="shared" ca="1" si="18"/>
        <v/>
      </c>
      <c r="M100" s="161"/>
      <c r="N100" s="161"/>
      <c r="O100" s="158" t="str">
        <f t="shared" ca="1" si="19"/>
        <v/>
      </c>
      <c r="P100" s="158" t="str">
        <f t="shared" ca="1" si="20"/>
        <v/>
      </c>
      <c r="Q100" s="158" t="str">
        <f t="shared" ca="1" si="21"/>
        <v/>
      </c>
      <c r="R100" s="162"/>
      <c r="S100" s="162"/>
      <c r="T100" s="162"/>
      <c r="U100" s="161"/>
      <c r="V100" s="161"/>
      <c r="W100" s="161"/>
      <c r="X100" s="161"/>
      <c r="Y100" s="161"/>
      <c r="Z100" s="161"/>
      <c r="AA100" s="161"/>
      <c r="AB100" s="195"/>
      <c r="AC100" s="163"/>
      <c r="AD100" s="393">
        <v>72</v>
      </c>
      <c r="AE100" s="392">
        <f ca="1">SUMIF(工事情報入力シート!$BJ$15:$BJ$1000,資産数量・単位記入シート!AD100,工事情報入力シート!$BK$15:$BK$1000)</f>
        <v>0</v>
      </c>
    </row>
    <row r="101" spans="1:31">
      <c r="A101" s="157" t="str">
        <f ca="1">IFERROR(INDEX(工事情報入力シート!$A:$A,SMALL(OFFSET(INDIRECT("工事情報入力シート!$B$1"),INDIRECT("工事情報入力シート!$B$14"),0,明細終了位置-明細開始位置-1,1),ROW()-2)),"")</f>
        <v/>
      </c>
      <c r="B101" s="170" t="str">
        <f t="shared" ca="1" si="22"/>
        <v/>
      </c>
      <c r="C101" s="64" t="str">
        <f t="shared" ca="1" si="23"/>
        <v/>
      </c>
      <c r="D101" s="64" t="str">
        <f t="shared" ca="1" si="24"/>
        <v/>
      </c>
      <c r="E101" s="64" t="str">
        <f t="shared" ca="1" si="25"/>
        <v/>
      </c>
      <c r="F101" s="64" t="str">
        <f t="shared" ca="1" si="26"/>
        <v/>
      </c>
      <c r="G101" s="64" t="str">
        <f t="shared" ca="1" si="27"/>
        <v/>
      </c>
      <c r="H101" s="64" t="str">
        <f t="shared" ca="1" si="14"/>
        <v/>
      </c>
      <c r="I101" s="64" t="str">
        <f t="shared" ca="1" si="15"/>
        <v/>
      </c>
      <c r="J101" s="64" t="str">
        <f t="shared" ca="1" si="16"/>
        <v/>
      </c>
      <c r="K101" s="64" t="str">
        <f t="shared" ca="1" si="17"/>
        <v/>
      </c>
      <c r="L101" s="64" t="str">
        <f t="shared" ca="1" si="18"/>
        <v/>
      </c>
      <c r="M101" s="161"/>
      <c r="N101" s="161"/>
      <c r="O101" s="158" t="str">
        <f t="shared" ca="1" si="19"/>
        <v/>
      </c>
      <c r="P101" s="158" t="str">
        <f t="shared" ca="1" si="20"/>
        <v/>
      </c>
      <c r="Q101" s="158" t="str">
        <f t="shared" ca="1" si="21"/>
        <v/>
      </c>
      <c r="R101" s="162"/>
      <c r="S101" s="162"/>
      <c r="T101" s="162"/>
      <c r="U101" s="161"/>
      <c r="V101" s="161"/>
      <c r="W101" s="161"/>
      <c r="X101" s="161"/>
      <c r="Y101" s="161"/>
      <c r="Z101" s="161"/>
      <c r="AA101" s="161"/>
      <c r="AB101" s="195"/>
      <c r="AC101" s="163"/>
      <c r="AD101" s="393">
        <v>73</v>
      </c>
      <c r="AE101" s="392">
        <f ca="1">SUMIF(工事情報入力シート!$BJ$15:$BJ$1000,資産数量・単位記入シート!AD101,工事情報入力シート!$BK$15:$BK$1000)</f>
        <v>0</v>
      </c>
    </row>
    <row r="102" spans="1:31">
      <c r="A102" s="157" t="str">
        <f ca="1">IFERROR(INDEX(工事情報入力シート!$A:$A,SMALL(OFFSET(INDIRECT("工事情報入力シート!$B$1"),INDIRECT("工事情報入力シート!$B$14"),0,明細終了位置-明細開始位置-1,1),ROW()-2)),"")</f>
        <v/>
      </c>
      <c r="B102" s="170" t="str">
        <f t="shared" ca="1" si="22"/>
        <v/>
      </c>
      <c r="C102" s="64" t="str">
        <f t="shared" ca="1" si="23"/>
        <v/>
      </c>
      <c r="D102" s="64" t="str">
        <f t="shared" ca="1" si="24"/>
        <v/>
      </c>
      <c r="E102" s="64" t="str">
        <f t="shared" ca="1" si="25"/>
        <v/>
      </c>
      <c r="F102" s="64" t="str">
        <f t="shared" ca="1" si="26"/>
        <v/>
      </c>
      <c r="G102" s="64" t="str">
        <f t="shared" ca="1" si="27"/>
        <v/>
      </c>
      <c r="H102" s="64" t="str">
        <f t="shared" ca="1" si="14"/>
        <v/>
      </c>
      <c r="I102" s="64" t="str">
        <f t="shared" ca="1" si="15"/>
        <v/>
      </c>
      <c r="J102" s="64" t="str">
        <f t="shared" ca="1" si="16"/>
        <v/>
      </c>
      <c r="K102" s="64" t="str">
        <f t="shared" ca="1" si="17"/>
        <v/>
      </c>
      <c r="L102" s="64" t="str">
        <f t="shared" ca="1" si="18"/>
        <v/>
      </c>
      <c r="M102" s="161"/>
      <c r="N102" s="161"/>
      <c r="O102" s="158" t="str">
        <f t="shared" ca="1" si="19"/>
        <v/>
      </c>
      <c r="P102" s="158" t="str">
        <f t="shared" ca="1" si="20"/>
        <v/>
      </c>
      <c r="Q102" s="158" t="str">
        <f t="shared" ca="1" si="21"/>
        <v/>
      </c>
      <c r="R102" s="162"/>
      <c r="S102" s="162"/>
      <c r="T102" s="162"/>
      <c r="U102" s="161"/>
      <c r="V102" s="161"/>
      <c r="W102" s="161"/>
      <c r="X102" s="161"/>
      <c r="Y102" s="161"/>
      <c r="Z102" s="161"/>
      <c r="AA102" s="161"/>
      <c r="AB102" s="195"/>
      <c r="AC102" s="163"/>
      <c r="AD102" s="393">
        <v>74</v>
      </c>
      <c r="AE102" s="392">
        <f ca="1">SUMIF(工事情報入力シート!$BJ$15:$BJ$1000,資産数量・単位記入シート!AD102,工事情報入力シート!$BK$15:$BK$1000)</f>
        <v>0</v>
      </c>
    </row>
    <row r="103" spans="1:31">
      <c r="A103" s="157" t="str">
        <f ca="1">IFERROR(INDEX(工事情報入力シート!$A:$A,SMALL(OFFSET(INDIRECT("工事情報入力シート!$B$1"),INDIRECT("工事情報入力シート!$B$14"),0,明細終了位置-明細開始位置-1,1),ROW()-2)),"")</f>
        <v/>
      </c>
      <c r="B103" s="170" t="str">
        <f t="shared" ca="1" si="22"/>
        <v/>
      </c>
      <c r="C103" s="64" t="str">
        <f t="shared" ca="1" si="23"/>
        <v/>
      </c>
      <c r="D103" s="64" t="str">
        <f t="shared" ca="1" si="24"/>
        <v/>
      </c>
      <c r="E103" s="64" t="str">
        <f t="shared" ca="1" si="25"/>
        <v/>
      </c>
      <c r="F103" s="64" t="str">
        <f t="shared" ca="1" si="26"/>
        <v/>
      </c>
      <c r="G103" s="64" t="str">
        <f t="shared" ca="1" si="27"/>
        <v/>
      </c>
      <c r="H103" s="64" t="str">
        <f t="shared" ca="1" si="14"/>
        <v/>
      </c>
      <c r="I103" s="64" t="str">
        <f t="shared" ca="1" si="15"/>
        <v/>
      </c>
      <c r="J103" s="64" t="str">
        <f t="shared" ca="1" si="16"/>
        <v/>
      </c>
      <c r="K103" s="64" t="str">
        <f t="shared" ca="1" si="17"/>
        <v/>
      </c>
      <c r="L103" s="64" t="str">
        <f t="shared" ca="1" si="18"/>
        <v/>
      </c>
      <c r="M103" s="161"/>
      <c r="N103" s="161"/>
      <c r="O103" s="158" t="str">
        <f t="shared" ca="1" si="19"/>
        <v/>
      </c>
      <c r="P103" s="158" t="str">
        <f t="shared" ca="1" si="20"/>
        <v/>
      </c>
      <c r="Q103" s="158" t="str">
        <f t="shared" ca="1" si="21"/>
        <v/>
      </c>
      <c r="R103" s="162"/>
      <c r="S103" s="162"/>
      <c r="T103" s="162"/>
      <c r="U103" s="161"/>
      <c r="V103" s="161"/>
      <c r="W103" s="161"/>
      <c r="X103" s="161"/>
      <c r="Y103" s="161"/>
      <c r="Z103" s="161"/>
      <c r="AA103" s="161"/>
      <c r="AB103" s="195"/>
      <c r="AC103" s="163"/>
      <c r="AD103" s="393">
        <v>75</v>
      </c>
      <c r="AE103" s="392">
        <f ca="1">SUMIF(工事情報入力シート!$BJ$15:$BJ$1000,資産数量・単位記入シート!AD103,工事情報入力シート!$BK$15:$BK$1000)</f>
        <v>0</v>
      </c>
    </row>
    <row r="104" spans="1:31">
      <c r="A104" s="157" t="str">
        <f ca="1">IFERROR(INDEX(工事情報入力シート!$A:$A,SMALL(OFFSET(INDIRECT("工事情報入力シート!$B$1"),INDIRECT("工事情報入力シート!$B$14"),0,明細終了位置-明細開始位置-1,1),ROW()-2)),"")</f>
        <v/>
      </c>
      <c r="B104" s="170" t="str">
        <f t="shared" ca="1" si="22"/>
        <v/>
      </c>
      <c r="C104" s="64" t="str">
        <f t="shared" ca="1" si="23"/>
        <v/>
      </c>
      <c r="D104" s="64" t="str">
        <f t="shared" ca="1" si="24"/>
        <v/>
      </c>
      <c r="E104" s="64" t="str">
        <f t="shared" ca="1" si="25"/>
        <v/>
      </c>
      <c r="F104" s="64" t="str">
        <f t="shared" ca="1" si="26"/>
        <v/>
      </c>
      <c r="G104" s="64" t="str">
        <f t="shared" ca="1" si="27"/>
        <v/>
      </c>
      <c r="H104" s="64" t="str">
        <f t="shared" ca="1" si="14"/>
        <v/>
      </c>
      <c r="I104" s="64" t="str">
        <f t="shared" ca="1" si="15"/>
        <v/>
      </c>
      <c r="J104" s="64" t="str">
        <f t="shared" ca="1" si="16"/>
        <v/>
      </c>
      <c r="K104" s="64" t="str">
        <f t="shared" ca="1" si="17"/>
        <v/>
      </c>
      <c r="L104" s="64" t="str">
        <f t="shared" ca="1" si="18"/>
        <v/>
      </c>
      <c r="M104" s="161"/>
      <c r="N104" s="161"/>
      <c r="O104" s="158" t="str">
        <f t="shared" ca="1" si="19"/>
        <v/>
      </c>
      <c r="P104" s="158" t="str">
        <f t="shared" ca="1" si="20"/>
        <v/>
      </c>
      <c r="Q104" s="158" t="str">
        <f t="shared" ca="1" si="21"/>
        <v/>
      </c>
      <c r="R104" s="162"/>
      <c r="S104" s="162"/>
      <c r="T104" s="162"/>
      <c r="U104" s="161"/>
      <c r="V104" s="161"/>
      <c r="W104" s="161"/>
      <c r="X104" s="161"/>
      <c r="Y104" s="161"/>
      <c r="Z104" s="161"/>
      <c r="AA104" s="161"/>
      <c r="AB104" s="195"/>
      <c r="AC104" s="163"/>
      <c r="AD104" s="393">
        <v>76</v>
      </c>
      <c r="AE104" s="392">
        <f ca="1">SUMIF(工事情報入力シート!$BJ$15:$BJ$1000,資産数量・単位記入シート!AD104,工事情報入力シート!$BK$15:$BK$1000)</f>
        <v>0</v>
      </c>
    </row>
    <row r="105" spans="1:31">
      <c r="A105" s="157" t="str">
        <f ca="1">IFERROR(INDEX(工事情報入力シート!$A:$A,SMALL(OFFSET(INDIRECT("工事情報入力シート!$B$1"),INDIRECT("工事情報入力シート!$B$14"),0,明細終了位置-明細開始位置-1,1),ROW()-2)),"")</f>
        <v/>
      </c>
      <c r="B105" s="170" t="str">
        <f t="shared" ca="1" si="22"/>
        <v/>
      </c>
      <c r="C105" s="64" t="str">
        <f t="shared" ca="1" si="23"/>
        <v/>
      </c>
      <c r="D105" s="64" t="str">
        <f t="shared" ca="1" si="24"/>
        <v/>
      </c>
      <c r="E105" s="64" t="str">
        <f t="shared" ca="1" si="25"/>
        <v/>
      </c>
      <c r="F105" s="64" t="str">
        <f t="shared" ca="1" si="26"/>
        <v/>
      </c>
      <c r="G105" s="64" t="str">
        <f t="shared" ca="1" si="27"/>
        <v/>
      </c>
      <c r="H105" s="64" t="str">
        <f t="shared" ca="1" si="14"/>
        <v/>
      </c>
      <c r="I105" s="64" t="str">
        <f t="shared" ca="1" si="15"/>
        <v/>
      </c>
      <c r="J105" s="64" t="str">
        <f t="shared" ca="1" si="16"/>
        <v/>
      </c>
      <c r="K105" s="64" t="str">
        <f t="shared" ca="1" si="17"/>
        <v/>
      </c>
      <c r="L105" s="64" t="str">
        <f t="shared" ca="1" si="18"/>
        <v/>
      </c>
      <c r="M105" s="161"/>
      <c r="N105" s="161"/>
      <c r="O105" s="158" t="str">
        <f t="shared" ca="1" si="19"/>
        <v/>
      </c>
      <c r="P105" s="158" t="str">
        <f t="shared" ca="1" si="20"/>
        <v/>
      </c>
      <c r="Q105" s="158" t="str">
        <f t="shared" ca="1" si="21"/>
        <v/>
      </c>
      <c r="R105" s="162"/>
      <c r="S105" s="162"/>
      <c r="T105" s="162"/>
      <c r="U105" s="161"/>
      <c r="V105" s="161"/>
      <c r="W105" s="161"/>
      <c r="X105" s="161"/>
      <c r="Y105" s="161"/>
      <c r="Z105" s="161"/>
      <c r="AA105" s="161"/>
      <c r="AB105" s="195"/>
      <c r="AC105" s="163"/>
      <c r="AD105" s="393">
        <v>77</v>
      </c>
      <c r="AE105" s="392">
        <f ca="1">SUMIF(工事情報入力シート!$BJ$15:$BJ$1000,資産数量・単位記入シート!AD105,工事情報入力シート!$BK$15:$BK$1000)</f>
        <v>0</v>
      </c>
    </row>
    <row r="106" spans="1:31">
      <c r="A106" s="157" t="str">
        <f ca="1">IFERROR(INDEX(工事情報入力シート!$A:$A,SMALL(OFFSET(INDIRECT("工事情報入力シート!$B$1"),INDIRECT("工事情報入力シート!$B$14"),0,明細終了位置-明細開始位置-1,1),ROW()-2)),"")</f>
        <v/>
      </c>
      <c r="B106" s="170" t="str">
        <f t="shared" ca="1" si="22"/>
        <v/>
      </c>
      <c r="C106" s="64" t="str">
        <f t="shared" ca="1" si="23"/>
        <v/>
      </c>
      <c r="D106" s="64" t="str">
        <f t="shared" ca="1" si="24"/>
        <v/>
      </c>
      <c r="E106" s="64" t="str">
        <f t="shared" ca="1" si="25"/>
        <v/>
      </c>
      <c r="F106" s="64" t="str">
        <f t="shared" ca="1" si="26"/>
        <v/>
      </c>
      <c r="G106" s="64" t="str">
        <f t="shared" ca="1" si="27"/>
        <v/>
      </c>
      <c r="H106" s="64" t="str">
        <f t="shared" ca="1" si="14"/>
        <v/>
      </c>
      <c r="I106" s="64" t="str">
        <f t="shared" ca="1" si="15"/>
        <v/>
      </c>
      <c r="J106" s="64" t="str">
        <f t="shared" ca="1" si="16"/>
        <v/>
      </c>
      <c r="K106" s="64" t="str">
        <f t="shared" ca="1" si="17"/>
        <v/>
      </c>
      <c r="L106" s="64" t="str">
        <f t="shared" ca="1" si="18"/>
        <v/>
      </c>
      <c r="M106" s="161"/>
      <c r="N106" s="161"/>
      <c r="O106" s="158" t="str">
        <f t="shared" ca="1" si="19"/>
        <v/>
      </c>
      <c r="P106" s="158" t="str">
        <f t="shared" ca="1" si="20"/>
        <v/>
      </c>
      <c r="Q106" s="158" t="str">
        <f t="shared" ca="1" si="21"/>
        <v/>
      </c>
      <c r="R106" s="162"/>
      <c r="S106" s="162"/>
      <c r="T106" s="162"/>
      <c r="U106" s="161"/>
      <c r="V106" s="161"/>
      <c r="W106" s="161"/>
      <c r="X106" s="161"/>
      <c r="Y106" s="161"/>
      <c r="Z106" s="161"/>
      <c r="AA106" s="161"/>
      <c r="AB106" s="195"/>
      <c r="AC106" s="163"/>
      <c r="AD106" s="393">
        <v>78</v>
      </c>
      <c r="AE106" s="392">
        <f ca="1">SUMIF(工事情報入力シート!$BJ$15:$BJ$1000,資産数量・単位記入シート!AD106,工事情報入力シート!$BK$15:$BK$1000)</f>
        <v>0</v>
      </c>
    </row>
    <row r="107" spans="1:31">
      <c r="A107" s="157" t="str">
        <f ca="1">IFERROR(INDEX(工事情報入力シート!$A:$A,SMALL(OFFSET(INDIRECT("工事情報入力シート!$B$1"),INDIRECT("工事情報入力シート!$B$14"),0,明細終了位置-明細開始位置-1,1),ROW()-2)),"")</f>
        <v/>
      </c>
      <c r="B107" s="170" t="str">
        <f t="shared" ca="1" si="22"/>
        <v/>
      </c>
      <c r="C107" s="64" t="str">
        <f t="shared" ca="1" si="23"/>
        <v/>
      </c>
      <c r="D107" s="64" t="str">
        <f t="shared" ca="1" si="24"/>
        <v/>
      </c>
      <c r="E107" s="64" t="str">
        <f t="shared" ca="1" si="25"/>
        <v/>
      </c>
      <c r="F107" s="64" t="str">
        <f t="shared" ca="1" si="26"/>
        <v/>
      </c>
      <c r="G107" s="64" t="str">
        <f t="shared" ca="1" si="27"/>
        <v/>
      </c>
      <c r="H107" s="64" t="str">
        <f t="shared" ca="1" si="14"/>
        <v/>
      </c>
      <c r="I107" s="64" t="str">
        <f t="shared" ca="1" si="15"/>
        <v/>
      </c>
      <c r="J107" s="64" t="str">
        <f t="shared" ca="1" si="16"/>
        <v/>
      </c>
      <c r="K107" s="64" t="str">
        <f t="shared" ca="1" si="17"/>
        <v/>
      </c>
      <c r="L107" s="64" t="str">
        <f t="shared" ca="1" si="18"/>
        <v/>
      </c>
      <c r="M107" s="161"/>
      <c r="N107" s="161"/>
      <c r="O107" s="158" t="str">
        <f t="shared" ca="1" si="19"/>
        <v/>
      </c>
      <c r="P107" s="158" t="str">
        <f t="shared" ca="1" si="20"/>
        <v/>
      </c>
      <c r="Q107" s="158" t="str">
        <f t="shared" ca="1" si="21"/>
        <v/>
      </c>
      <c r="R107" s="162"/>
      <c r="S107" s="162"/>
      <c r="T107" s="162"/>
      <c r="U107" s="161"/>
      <c r="V107" s="161"/>
      <c r="W107" s="161"/>
      <c r="X107" s="161"/>
      <c r="Y107" s="161"/>
      <c r="Z107" s="161"/>
      <c r="AA107" s="161"/>
      <c r="AB107" s="195"/>
      <c r="AC107" s="163"/>
      <c r="AD107" s="393">
        <v>79</v>
      </c>
      <c r="AE107" s="392">
        <f ca="1">SUMIF(工事情報入力シート!$BJ$15:$BJ$1000,資産数量・単位記入シート!AD107,工事情報入力シート!$BK$15:$BK$1000)</f>
        <v>0</v>
      </c>
    </row>
    <row r="108" spans="1:31">
      <c r="A108" s="157" t="str">
        <f ca="1">IFERROR(INDEX(工事情報入力シート!$A:$A,SMALL(OFFSET(INDIRECT("工事情報入力シート!$B$1"),INDIRECT("工事情報入力シート!$B$14"),0,明細終了位置-明細開始位置-1,1),ROW()-2)),"")</f>
        <v/>
      </c>
      <c r="B108" s="170" t="str">
        <f t="shared" ca="1" si="22"/>
        <v/>
      </c>
      <c r="C108" s="64" t="str">
        <f t="shared" ca="1" si="23"/>
        <v/>
      </c>
      <c r="D108" s="64" t="str">
        <f t="shared" ca="1" si="24"/>
        <v/>
      </c>
      <c r="E108" s="64" t="str">
        <f t="shared" ca="1" si="25"/>
        <v/>
      </c>
      <c r="F108" s="64" t="str">
        <f t="shared" ca="1" si="26"/>
        <v/>
      </c>
      <c r="G108" s="64" t="str">
        <f t="shared" ca="1" si="27"/>
        <v/>
      </c>
      <c r="H108" s="64" t="str">
        <f t="shared" ca="1" si="14"/>
        <v/>
      </c>
      <c r="I108" s="64" t="str">
        <f t="shared" ca="1" si="15"/>
        <v/>
      </c>
      <c r="J108" s="64" t="str">
        <f t="shared" ca="1" si="16"/>
        <v/>
      </c>
      <c r="K108" s="64" t="str">
        <f t="shared" ca="1" si="17"/>
        <v/>
      </c>
      <c r="L108" s="64" t="str">
        <f t="shared" ca="1" si="18"/>
        <v/>
      </c>
      <c r="M108" s="161"/>
      <c r="N108" s="161"/>
      <c r="O108" s="158" t="str">
        <f t="shared" ca="1" si="19"/>
        <v/>
      </c>
      <c r="P108" s="158" t="str">
        <f t="shared" ca="1" si="20"/>
        <v/>
      </c>
      <c r="Q108" s="158" t="str">
        <f t="shared" ca="1" si="21"/>
        <v/>
      </c>
      <c r="R108" s="162"/>
      <c r="S108" s="162"/>
      <c r="T108" s="162"/>
      <c r="U108" s="161"/>
      <c r="V108" s="161"/>
      <c r="W108" s="161"/>
      <c r="X108" s="161"/>
      <c r="Y108" s="161"/>
      <c r="Z108" s="161"/>
      <c r="AA108" s="161"/>
      <c r="AB108" s="195"/>
      <c r="AC108" s="163"/>
      <c r="AD108" s="393">
        <v>80</v>
      </c>
      <c r="AE108" s="392">
        <f ca="1">SUMIF(工事情報入力シート!$BJ$15:$BJ$1000,資産数量・単位記入シート!AD108,工事情報入力シート!$BK$15:$BK$1000)</f>
        <v>0</v>
      </c>
    </row>
    <row r="109" spans="1:31">
      <c r="A109" s="157" t="str">
        <f ca="1">IFERROR(INDEX(工事情報入力シート!$A:$A,SMALL(OFFSET(INDIRECT("工事情報入力シート!$B$1"),INDIRECT("工事情報入力シート!$B$14"),0,明細終了位置-明細開始位置-1,1),ROW()-2)),"")</f>
        <v/>
      </c>
      <c r="B109" s="170" t="str">
        <f t="shared" ca="1" si="22"/>
        <v/>
      </c>
      <c r="C109" s="64" t="str">
        <f t="shared" ca="1" si="23"/>
        <v/>
      </c>
      <c r="D109" s="64" t="str">
        <f t="shared" ca="1" si="24"/>
        <v/>
      </c>
      <c r="E109" s="64" t="str">
        <f t="shared" ca="1" si="25"/>
        <v/>
      </c>
      <c r="F109" s="64" t="str">
        <f t="shared" ca="1" si="26"/>
        <v/>
      </c>
      <c r="G109" s="64" t="str">
        <f t="shared" ca="1" si="27"/>
        <v/>
      </c>
      <c r="H109" s="64" t="str">
        <f t="shared" ca="1" si="14"/>
        <v/>
      </c>
      <c r="I109" s="64" t="str">
        <f t="shared" ca="1" si="15"/>
        <v/>
      </c>
      <c r="J109" s="64" t="str">
        <f t="shared" ca="1" si="16"/>
        <v/>
      </c>
      <c r="K109" s="64" t="str">
        <f t="shared" ca="1" si="17"/>
        <v/>
      </c>
      <c r="L109" s="64" t="str">
        <f t="shared" ca="1" si="18"/>
        <v/>
      </c>
      <c r="M109" s="161"/>
      <c r="N109" s="161"/>
      <c r="O109" s="158" t="str">
        <f t="shared" ca="1" si="19"/>
        <v/>
      </c>
      <c r="P109" s="158" t="str">
        <f t="shared" ca="1" si="20"/>
        <v/>
      </c>
      <c r="Q109" s="158" t="str">
        <f t="shared" ca="1" si="21"/>
        <v/>
      </c>
      <c r="R109" s="162"/>
      <c r="S109" s="162"/>
      <c r="T109" s="162"/>
      <c r="U109" s="161"/>
      <c r="V109" s="161"/>
      <c r="W109" s="161"/>
      <c r="X109" s="161"/>
      <c r="Y109" s="161"/>
      <c r="Z109" s="161"/>
      <c r="AA109" s="161"/>
      <c r="AB109" s="195"/>
      <c r="AC109" s="163"/>
      <c r="AD109" s="393">
        <v>81</v>
      </c>
      <c r="AE109" s="392">
        <f ca="1">SUMIF(工事情報入力シート!$BJ$15:$BJ$1000,資産数量・単位記入シート!AD109,工事情報入力シート!$BK$15:$BK$1000)</f>
        <v>0</v>
      </c>
    </row>
    <row r="110" spans="1:31">
      <c r="A110" s="157" t="str">
        <f ca="1">IFERROR(INDEX(工事情報入力シート!$A:$A,SMALL(OFFSET(INDIRECT("工事情報入力シート!$B$1"),INDIRECT("工事情報入力シート!$B$14"),0,明細終了位置-明細開始位置-1,1),ROW()-2)),"")</f>
        <v/>
      </c>
      <c r="B110" s="170" t="str">
        <f t="shared" ca="1" si="22"/>
        <v/>
      </c>
      <c r="C110" s="64" t="str">
        <f t="shared" ca="1" si="23"/>
        <v/>
      </c>
      <c r="D110" s="64" t="str">
        <f t="shared" ca="1" si="24"/>
        <v/>
      </c>
      <c r="E110" s="64" t="str">
        <f t="shared" ca="1" si="25"/>
        <v/>
      </c>
      <c r="F110" s="64" t="str">
        <f t="shared" ca="1" si="26"/>
        <v/>
      </c>
      <c r="G110" s="64" t="str">
        <f t="shared" ca="1" si="27"/>
        <v/>
      </c>
      <c r="H110" s="64" t="str">
        <f t="shared" ca="1" si="14"/>
        <v/>
      </c>
      <c r="I110" s="64" t="str">
        <f t="shared" ca="1" si="15"/>
        <v/>
      </c>
      <c r="J110" s="64" t="str">
        <f t="shared" ca="1" si="16"/>
        <v/>
      </c>
      <c r="K110" s="64" t="str">
        <f t="shared" ca="1" si="17"/>
        <v/>
      </c>
      <c r="L110" s="64" t="str">
        <f t="shared" ca="1" si="18"/>
        <v/>
      </c>
      <c r="M110" s="161"/>
      <c r="N110" s="161"/>
      <c r="O110" s="158" t="str">
        <f t="shared" ca="1" si="19"/>
        <v/>
      </c>
      <c r="P110" s="158" t="str">
        <f t="shared" ca="1" si="20"/>
        <v/>
      </c>
      <c r="Q110" s="158" t="str">
        <f t="shared" ca="1" si="21"/>
        <v/>
      </c>
      <c r="R110" s="162"/>
      <c r="S110" s="162"/>
      <c r="T110" s="162"/>
      <c r="U110" s="161"/>
      <c r="V110" s="161"/>
      <c r="W110" s="161"/>
      <c r="X110" s="161"/>
      <c r="Y110" s="161"/>
      <c r="Z110" s="161"/>
      <c r="AA110" s="161"/>
      <c r="AB110" s="195"/>
      <c r="AC110" s="163"/>
      <c r="AD110" s="393">
        <v>82</v>
      </c>
      <c r="AE110" s="392">
        <f ca="1">SUMIF(工事情報入力シート!$BJ$15:$BJ$1000,資産数量・単位記入シート!AD110,工事情報入力シート!$BK$15:$BK$1000)</f>
        <v>0</v>
      </c>
    </row>
    <row r="111" spans="1:31">
      <c r="A111" s="157" t="str">
        <f ca="1">IFERROR(INDEX(工事情報入力シート!$A:$A,SMALL(OFFSET(INDIRECT("工事情報入力シート!$B$1"),INDIRECT("工事情報入力シート!$B$14"),0,明細終了位置-明細開始位置-1,1),ROW()-2)),"")</f>
        <v/>
      </c>
      <c r="B111" s="170" t="str">
        <f t="shared" ca="1" si="22"/>
        <v/>
      </c>
      <c r="C111" s="64" t="str">
        <f t="shared" ca="1" si="23"/>
        <v/>
      </c>
      <c r="D111" s="64" t="str">
        <f t="shared" ca="1" si="24"/>
        <v/>
      </c>
      <c r="E111" s="64" t="str">
        <f t="shared" ca="1" si="25"/>
        <v/>
      </c>
      <c r="F111" s="64" t="str">
        <f t="shared" ca="1" si="26"/>
        <v/>
      </c>
      <c r="G111" s="64" t="str">
        <f t="shared" ca="1" si="27"/>
        <v/>
      </c>
      <c r="H111" s="64" t="str">
        <f t="shared" ca="1" si="14"/>
        <v/>
      </c>
      <c r="I111" s="64" t="str">
        <f t="shared" ca="1" si="15"/>
        <v/>
      </c>
      <c r="J111" s="64" t="str">
        <f t="shared" ca="1" si="16"/>
        <v/>
      </c>
      <c r="K111" s="64" t="str">
        <f t="shared" ca="1" si="17"/>
        <v/>
      </c>
      <c r="L111" s="64" t="str">
        <f t="shared" ca="1" si="18"/>
        <v/>
      </c>
      <c r="M111" s="161"/>
      <c r="N111" s="161"/>
      <c r="O111" s="158" t="str">
        <f t="shared" ca="1" si="19"/>
        <v/>
      </c>
      <c r="P111" s="158" t="str">
        <f t="shared" ca="1" si="20"/>
        <v/>
      </c>
      <c r="Q111" s="158" t="str">
        <f t="shared" ca="1" si="21"/>
        <v/>
      </c>
      <c r="R111" s="162"/>
      <c r="S111" s="162"/>
      <c r="T111" s="162"/>
      <c r="U111" s="161"/>
      <c r="V111" s="161"/>
      <c r="W111" s="161"/>
      <c r="X111" s="161"/>
      <c r="Y111" s="161"/>
      <c r="Z111" s="161"/>
      <c r="AA111" s="161"/>
      <c r="AB111" s="195"/>
      <c r="AC111" s="163"/>
      <c r="AD111" s="393">
        <v>83</v>
      </c>
      <c r="AE111" s="392">
        <f ca="1">SUMIF(工事情報入力シート!$BJ$15:$BJ$1000,資産数量・単位記入シート!AD111,工事情報入力シート!$BK$15:$BK$1000)</f>
        <v>0</v>
      </c>
    </row>
    <row r="112" spans="1:31">
      <c r="A112" s="157" t="str">
        <f ca="1">IFERROR(INDEX(工事情報入力シート!$A:$A,SMALL(OFFSET(INDIRECT("工事情報入力シート!$B$1"),INDIRECT("工事情報入力シート!$B$14"),0,明細終了位置-明細開始位置-1,1),ROW()-2)),"")</f>
        <v/>
      </c>
      <c r="B112" s="170" t="str">
        <f t="shared" ca="1" si="22"/>
        <v/>
      </c>
      <c r="C112" s="64" t="str">
        <f t="shared" ca="1" si="23"/>
        <v/>
      </c>
      <c r="D112" s="64" t="str">
        <f t="shared" ca="1" si="24"/>
        <v/>
      </c>
      <c r="E112" s="64" t="str">
        <f t="shared" ca="1" si="25"/>
        <v/>
      </c>
      <c r="F112" s="64" t="str">
        <f t="shared" ca="1" si="26"/>
        <v/>
      </c>
      <c r="G112" s="64" t="str">
        <f t="shared" ca="1" si="27"/>
        <v/>
      </c>
      <c r="H112" s="64" t="str">
        <f t="shared" ca="1" si="14"/>
        <v/>
      </c>
      <c r="I112" s="64" t="str">
        <f t="shared" ca="1" si="15"/>
        <v/>
      </c>
      <c r="J112" s="64" t="str">
        <f t="shared" ca="1" si="16"/>
        <v/>
      </c>
      <c r="K112" s="64" t="str">
        <f t="shared" ca="1" si="17"/>
        <v/>
      </c>
      <c r="L112" s="64" t="str">
        <f t="shared" ca="1" si="18"/>
        <v/>
      </c>
      <c r="M112" s="161"/>
      <c r="N112" s="161"/>
      <c r="O112" s="158" t="str">
        <f t="shared" ca="1" si="19"/>
        <v/>
      </c>
      <c r="P112" s="158" t="str">
        <f t="shared" ca="1" si="20"/>
        <v/>
      </c>
      <c r="Q112" s="158" t="str">
        <f t="shared" ca="1" si="21"/>
        <v/>
      </c>
      <c r="R112" s="162"/>
      <c r="S112" s="162"/>
      <c r="T112" s="162"/>
      <c r="U112" s="161"/>
      <c r="V112" s="161"/>
      <c r="W112" s="161"/>
      <c r="X112" s="161"/>
      <c r="Y112" s="161"/>
      <c r="Z112" s="161"/>
      <c r="AA112" s="161"/>
      <c r="AB112" s="195"/>
      <c r="AC112" s="163"/>
      <c r="AD112" s="393">
        <v>84</v>
      </c>
      <c r="AE112" s="392">
        <f ca="1">SUMIF(工事情報入力シート!$BJ$15:$BJ$1000,資産数量・単位記入シート!AD112,工事情報入力シート!$BK$15:$BK$1000)</f>
        <v>0</v>
      </c>
    </row>
    <row r="113" spans="1:31">
      <c r="A113" s="157" t="str">
        <f ca="1">IFERROR(INDEX(工事情報入力シート!$A:$A,SMALL(OFFSET(INDIRECT("工事情報入力シート!$B$1"),INDIRECT("工事情報入力シート!$B$14"),0,明細終了位置-明細開始位置-1,1),ROW()-2)),"")</f>
        <v/>
      </c>
      <c r="B113" s="170" t="str">
        <f t="shared" ca="1" si="22"/>
        <v/>
      </c>
      <c r="C113" s="64" t="str">
        <f t="shared" ca="1" si="23"/>
        <v/>
      </c>
      <c r="D113" s="64" t="str">
        <f t="shared" ca="1" si="24"/>
        <v/>
      </c>
      <c r="E113" s="64" t="str">
        <f t="shared" ca="1" si="25"/>
        <v/>
      </c>
      <c r="F113" s="64" t="str">
        <f t="shared" ca="1" si="26"/>
        <v/>
      </c>
      <c r="G113" s="64" t="str">
        <f t="shared" ca="1" si="27"/>
        <v/>
      </c>
      <c r="H113" s="64" t="str">
        <f t="shared" ca="1" si="14"/>
        <v/>
      </c>
      <c r="I113" s="64" t="str">
        <f t="shared" ca="1" si="15"/>
        <v/>
      </c>
      <c r="J113" s="64" t="str">
        <f t="shared" ca="1" si="16"/>
        <v/>
      </c>
      <c r="K113" s="64" t="str">
        <f t="shared" ca="1" si="17"/>
        <v/>
      </c>
      <c r="L113" s="64" t="str">
        <f t="shared" ca="1" si="18"/>
        <v/>
      </c>
      <c r="M113" s="161"/>
      <c r="N113" s="161"/>
      <c r="O113" s="158" t="str">
        <f t="shared" ca="1" si="19"/>
        <v/>
      </c>
      <c r="P113" s="158" t="str">
        <f t="shared" ca="1" si="20"/>
        <v/>
      </c>
      <c r="Q113" s="158" t="str">
        <f t="shared" ca="1" si="21"/>
        <v/>
      </c>
      <c r="R113" s="162"/>
      <c r="S113" s="162"/>
      <c r="T113" s="162"/>
      <c r="U113" s="161"/>
      <c r="V113" s="161"/>
      <c r="W113" s="161"/>
      <c r="X113" s="161"/>
      <c r="Y113" s="161"/>
      <c r="Z113" s="161"/>
      <c r="AA113" s="161"/>
      <c r="AB113" s="195"/>
      <c r="AC113" s="163"/>
      <c r="AD113" s="393">
        <v>85</v>
      </c>
      <c r="AE113" s="392">
        <f ca="1">SUMIF(工事情報入力シート!$BJ$15:$BJ$1000,資産数量・単位記入シート!AD113,工事情報入力シート!$BK$15:$BK$1000)</f>
        <v>0</v>
      </c>
    </row>
    <row r="114" spans="1:31">
      <c r="A114" s="157" t="str">
        <f ca="1">IFERROR(INDEX(工事情報入力シート!$A:$A,SMALL(OFFSET(INDIRECT("工事情報入力シート!$B$1"),INDIRECT("工事情報入力シート!$B$14"),0,明細終了位置-明細開始位置-1,1),ROW()-2)),"")</f>
        <v/>
      </c>
      <c r="B114" s="170" t="str">
        <f t="shared" ca="1" si="22"/>
        <v/>
      </c>
      <c r="C114" s="64" t="str">
        <f t="shared" ca="1" si="23"/>
        <v/>
      </c>
      <c r="D114" s="64" t="str">
        <f t="shared" ca="1" si="24"/>
        <v/>
      </c>
      <c r="E114" s="64" t="str">
        <f t="shared" ca="1" si="25"/>
        <v/>
      </c>
      <c r="F114" s="64" t="str">
        <f t="shared" ca="1" si="26"/>
        <v/>
      </c>
      <c r="G114" s="64" t="str">
        <f t="shared" ca="1" si="27"/>
        <v/>
      </c>
      <c r="H114" s="64" t="str">
        <f t="shared" ca="1" si="14"/>
        <v/>
      </c>
      <c r="I114" s="64" t="str">
        <f t="shared" ca="1" si="15"/>
        <v/>
      </c>
      <c r="J114" s="64" t="str">
        <f t="shared" ca="1" si="16"/>
        <v/>
      </c>
      <c r="K114" s="64" t="str">
        <f t="shared" ca="1" si="17"/>
        <v/>
      </c>
      <c r="L114" s="64" t="str">
        <f t="shared" ca="1" si="18"/>
        <v/>
      </c>
      <c r="M114" s="161"/>
      <c r="N114" s="161"/>
      <c r="O114" s="158" t="str">
        <f t="shared" ca="1" si="19"/>
        <v/>
      </c>
      <c r="P114" s="158" t="str">
        <f t="shared" ca="1" si="20"/>
        <v/>
      </c>
      <c r="Q114" s="158" t="str">
        <f t="shared" ca="1" si="21"/>
        <v/>
      </c>
      <c r="R114" s="162"/>
      <c r="S114" s="162"/>
      <c r="T114" s="162"/>
      <c r="U114" s="161"/>
      <c r="V114" s="161"/>
      <c r="W114" s="161"/>
      <c r="X114" s="161"/>
      <c r="Y114" s="161"/>
      <c r="Z114" s="161"/>
      <c r="AA114" s="161"/>
      <c r="AB114" s="195"/>
      <c r="AC114" s="163"/>
      <c r="AD114" s="393">
        <v>86</v>
      </c>
      <c r="AE114" s="392">
        <f ca="1">SUMIF(工事情報入力シート!$BJ$15:$BJ$1000,資産数量・単位記入シート!AD114,工事情報入力シート!$BK$15:$BK$1000)</f>
        <v>0</v>
      </c>
    </row>
    <row r="115" spans="1:31">
      <c r="A115" s="157" t="str">
        <f ca="1">IFERROR(INDEX(工事情報入力シート!$A:$A,SMALL(OFFSET(INDIRECT("工事情報入力シート!$B$1"),INDIRECT("工事情報入力シート!$B$14"),0,明細終了位置-明細開始位置-1,1),ROW()-2)),"")</f>
        <v/>
      </c>
      <c r="B115" s="170" t="str">
        <f t="shared" ca="1" si="22"/>
        <v/>
      </c>
      <c r="C115" s="64" t="str">
        <f t="shared" ca="1" si="23"/>
        <v/>
      </c>
      <c r="D115" s="64" t="str">
        <f t="shared" ca="1" si="24"/>
        <v/>
      </c>
      <c r="E115" s="64" t="str">
        <f t="shared" ca="1" si="25"/>
        <v/>
      </c>
      <c r="F115" s="64" t="str">
        <f t="shared" ca="1" si="26"/>
        <v/>
      </c>
      <c r="G115" s="64" t="str">
        <f t="shared" ca="1" si="27"/>
        <v/>
      </c>
      <c r="H115" s="64" t="str">
        <f t="shared" ca="1" si="14"/>
        <v/>
      </c>
      <c r="I115" s="64" t="str">
        <f t="shared" ca="1" si="15"/>
        <v/>
      </c>
      <c r="J115" s="64" t="str">
        <f t="shared" ca="1" si="16"/>
        <v/>
      </c>
      <c r="K115" s="64" t="str">
        <f t="shared" ca="1" si="17"/>
        <v/>
      </c>
      <c r="L115" s="64" t="str">
        <f t="shared" ca="1" si="18"/>
        <v/>
      </c>
      <c r="M115" s="161"/>
      <c r="N115" s="161"/>
      <c r="O115" s="158" t="str">
        <f t="shared" ca="1" si="19"/>
        <v/>
      </c>
      <c r="P115" s="158" t="str">
        <f t="shared" ca="1" si="20"/>
        <v/>
      </c>
      <c r="Q115" s="158" t="str">
        <f t="shared" ca="1" si="21"/>
        <v/>
      </c>
      <c r="R115" s="162"/>
      <c r="S115" s="162"/>
      <c r="T115" s="162"/>
      <c r="U115" s="161"/>
      <c r="V115" s="161"/>
      <c r="W115" s="161"/>
      <c r="X115" s="161"/>
      <c r="Y115" s="161"/>
      <c r="Z115" s="161"/>
      <c r="AA115" s="161"/>
      <c r="AB115" s="195"/>
      <c r="AC115" s="163"/>
      <c r="AD115" s="393">
        <v>87</v>
      </c>
      <c r="AE115" s="392">
        <f ca="1">SUMIF(工事情報入力シート!$BJ$15:$BJ$1000,資産数量・単位記入シート!AD115,工事情報入力シート!$BK$15:$BK$1000)</f>
        <v>0</v>
      </c>
    </row>
    <row r="116" spans="1:31">
      <c r="A116" s="157" t="str">
        <f ca="1">IFERROR(INDEX(工事情報入力シート!$A:$A,SMALL(OFFSET(INDIRECT("工事情報入力シート!$B$1"),INDIRECT("工事情報入力シート!$B$14"),0,明細終了位置-明細開始位置-1,1),ROW()-2)),"")</f>
        <v/>
      </c>
      <c r="B116" s="170" t="str">
        <f t="shared" ca="1" si="22"/>
        <v/>
      </c>
      <c r="C116" s="64" t="str">
        <f t="shared" ca="1" si="23"/>
        <v/>
      </c>
      <c r="D116" s="64" t="str">
        <f t="shared" ca="1" si="24"/>
        <v/>
      </c>
      <c r="E116" s="64" t="str">
        <f t="shared" ca="1" si="25"/>
        <v/>
      </c>
      <c r="F116" s="64" t="str">
        <f t="shared" ca="1" si="26"/>
        <v/>
      </c>
      <c r="G116" s="64" t="str">
        <f t="shared" ca="1" si="27"/>
        <v/>
      </c>
      <c r="H116" s="64" t="str">
        <f t="shared" ca="1" si="14"/>
        <v/>
      </c>
      <c r="I116" s="64" t="str">
        <f t="shared" ca="1" si="15"/>
        <v/>
      </c>
      <c r="J116" s="64" t="str">
        <f t="shared" ca="1" si="16"/>
        <v/>
      </c>
      <c r="K116" s="64" t="str">
        <f t="shared" ca="1" si="17"/>
        <v/>
      </c>
      <c r="L116" s="64" t="str">
        <f t="shared" ca="1" si="18"/>
        <v/>
      </c>
      <c r="M116" s="161"/>
      <c r="N116" s="161"/>
      <c r="O116" s="158" t="str">
        <f t="shared" ca="1" si="19"/>
        <v/>
      </c>
      <c r="P116" s="158" t="str">
        <f t="shared" ca="1" si="20"/>
        <v/>
      </c>
      <c r="Q116" s="158" t="str">
        <f t="shared" ca="1" si="21"/>
        <v/>
      </c>
      <c r="R116" s="162"/>
      <c r="S116" s="162"/>
      <c r="T116" s="162"/>
      <c r="U116" s="161"/>
      <c r="V116" s="161"/>
      <c r="W116" s="161"/>
      <c r="X116" s="161"/>
      <c r="Y116" s="161"/>
      <c r="Z116" s="161"/>
      <c r="AA116" s="161"/>
      <c r="AB116" s="195"/>
      <c r="AC116" s="163"/>
      <c r="AD116" s="393">
        <v>88</v>
      </c>
      <c r="AE116" s="392">
        <f ca="1">SUMIF(工事情報入力シート!$BJ$15:$BJ$1000,資産数量・単位記入シート!AD116,工事情報入力シート!$BK$15:$BK$1000)</f>
        <v>0</v>
      </c>
    </row>
    <row r="117" spans="1:31">
      <c r="A117" s="157" t="str">
        <f ca="1">IFERROR(INDEX(工事情報入力シート!$A:$A,SMALL(OFFSET(INDIRECT("工事情報入力シート!$B$1"),INDIRECT("工事情報入力シート!$B$14"),0,明細終了位置-明細開始位置-1,1),ROW()-2)),"")</f>
        <v/>
      </c>
      <c r="B117" s="170" t="str">
        <f t="shared" ca="1" si="22"/>
        <v/>
      </c>
      <c r="C117" s="64" t="str">
        <f t="shared" ca="1" si="23"/>
        <v/>
      </c>
      <c r="D117" s="64" t="str">
        <f t="shared" ca="1" si="24"/>
        <v/>
      </c>
      <c r="E117" s="64" t="str">
        <f t="shared" ca="1" si="25"/>
        <v/>
      </c>
      <c r="F117" s="64" t="str">
        <f t="shared" ca="1" si="26"/>
        <v/>
      </c>
      <c r="G117" s="64" t="str">
        <f t="shared" ca="1" si="27"/>
        <v/>
      </c>
      <c r="H117" s="64" t="str">
        <f t="shared" ca="1" si="14"/>
        <v/>
      </c>
      <c r="I117" s="64" t="str">
        <f t="shared" ca="1" si="15"/>
        <v/>
      </c>
      <c r="J117" s="64" t="str">
        <f t="shared" ca="1" si="16"/>
        <v/>
      </c>
      <c r="K117" s="64" t="str">
        <f t="shared" ca="1" si="17"/>
        <v/>
      </c>
      <c r="L117" s="64" t="str">
        <f t="shared" ca="1" si="18"/>
        <v/>
      </c>
      <c r="M117" s="161"/>
      <c r="N117" s="161"/>
      <c r="O117" s="158" t="str">
        <f t="shared" ca="1" si="19"/>
        <v/>
      </c>
      <c r="P117" s="158" t="str">
        <f t="shared" ca="1" si="20"/>
        <v/>
      </c>
      <c r="Q117" s="158" t="str">
        <f t="shared" ca="1" si="21"/>
        <v/>
      </c>
      <c r="R117" s="162"/>
      <c r="S117" s="162"/>
      <c r="T117" s="162"/>
      <c r="U117" s="161"/>
      <c r="V117" s="161"/>
      <c r="W117" s="161"/>
      <c r="X117" s="161"/>
      <c r="Y117" s="161"/>
      <c r="Z117" s="161"/>
      <c r="AA117" s="161"/>
      <c r="AB117" s="195"/>
      <c r="AC117" s="163"/>
      <c r="AD117" s="393">
        <v>89</v>
      </c>
      <c r="AE117" s="392">
        <f ca="1">SUMIF(工事情報入力シート!$BJ$15:$BJ$1000,資産数量・単位記入シート!AD117,工事情報入力シート!$BK$15:$BK$1000)</f>
        <v>0</v>
      </c>
    </row>
    <row r="118" spans="1:31">
      <c r="A118" s="157" t="str">
        <f ca="1">IFERROR(INDEX(工事情報入力シート!$A:$A,SMALL(OFFSET(INDIRECT("工事情報入力シート!$B$1"),INDIRECT("工事情報入力シート!$B$14"),0,明細終了位置-明細開始位置-1,1),ROW()-2)),"")</f>
        <v/>
      </c>
      <c r="B118" s="170" t="str">
        <f t="shared" ca="1" si="22"/>
        <v/>
      </c>
      <c r="C118" s="64" t="str">
        <f t="shared" ca="1" si="23"/>
        <v/>
      </c>
      <c r="D118" s="64" t="str">
        <f t="shared" ca="1" si="24"/>
        <v/>
      </c>
      <c r="E118" s="64" t="str">
        <f t="shared" ca="1" si="25"/>
        <v/>
      </c>
      <c r="F118" s="64" t="str">
        <f t="shared" ca="1" si="26"/>
        <v/>
      </c>
      <c r="G118" s="64" t="str">
        <f t="shared" ca="1" si="27"/>
        <v/>
      </c>
      <c r="H118" s="64" t="str">
        <f t="shared" ca="1" si="14"/>
        <v/>
      </c>
      <c r="I118" s="64" t="str">
        <f t="shared" ca="1" si="15"/>
        <v/>
      </c>
      <c r="J118" s="64" t="str">
        <f t="shared" ca="1" si="16"/>
        <v/>
      </c>
      <c r="K118" s="64" t="str">
        <f t="shared" ca="1" si="17"/>
        <v/>
      </c>
      <c r="L118" s="64" t="str">
        <f t="shared" ca="1" si="18"/>
        <v/>
      </c>
      <c r="M118" s="161"/>
      <c r="N118" s="161"/>
      <c r="O118" s="158" t="str">
        <f t="shared" ca="1" si="19"/>
        <v/>
      </c>
      <c r="P118" s="158" t="str">
        <f t="shared" ca="1" si="20"/>
        <v/>
      </c>
      <c r="Q118" s="158" t="str">
        <f t="shared" ca="1" si="21"/>
        <v/>
      </c>
      <c r="R118" s="162"/>
      <c r="S118" s="162"/>
      <c r="T118" s="162"/>
      <c r="U118" s="161"/>
      <c r="V118" s="161"/>
      <c r="W118" s="161"/>
      <c r="X118" s="161"/>
      <c r="Y118" s="161"/>
      <c r="Z118" s="161"/>
      <c r="AA118" s="161"/>
      <c r="AB118" s="195"/>
      <c r="AC118" s="163"/>
      <c r="AD118" s="393">
        <v>90</v>
      </c>
      <c r="AE118" s="392">
        <f ca="1">SUMIF(工事情報入力シート!$BJ$15:$BJ$1000,資産数量・単位記入シート!AD118,工事情報入力シート!$BK$15:$BK$1000)</f>
        <v>0</v>
      </c>
    </row>
    <row r="119" spans="1:31">
      <c r="A119" s="157" t="str">
        <f ca="1">IFERROR(INDEX(工事情報入力シート!$A:$A,SMALL(OFFSET(INDIRECT("工事情報入力シート!$B$1"),INDIRECT("工事情報入力シート!$B$14"),0,明細終了位置-明細開始位置-1,1),ROW()-2)),"")</f>
        <v/>
      </c>
      <c r="B119" s="170" t="str">
        <f t="shared" ca="1" si="22"/>
        <v/>
      </c>
      <c r="C119" s="64" t="str">
        <f t="shared" ca="1" si="23"/>
        <v/>
      </c>
      <c r="D119" s="64" t="str">
        <f t="shared" ca="1" si="24"/>
        <v/>
      </c>
      <c r="E119" s="64" t="str">
        <f t="shared" ca="1" si="25"/>
        <v/>
      </c>
      <c r="F119" s="64" t="str">
        <f t="shared" ca="1" si="26"/>
        <v/>
      </c>
      <c r="G119" s="64" t="str">
        <f t="shared" ca="1" si="27"/>
        <v/>
      </c>
      <c r="H119" s="64" t="str">
        <f t="shared" ca="1" si="14"/>
        <v/>
      </c>
      <c r="I119" s="64" t="str">
        <f t="shared" ca="1" si="15"/>
        <v/>
      </c>
      <c r="J119" s="64" t="str">
        <f t="shared" ca="1" si="16"/>
        <v/>
      </c>
      <c r="K119" s="64" t="str">
        <f t="shared" ca="1" si="17"/>
        <v/>
      </c>
      <c r="L119" s="64" t="str">
        <f t="shared" ca="1" si="18"/>
        <v/>
      </c>
      <c r="M119" s="161"/>
      <c r="N119" s="161"/>
      <c r="O119" s="158" t="str">
        <f t="shared" ca="1" si="19"/>
        <v/>
      </c>
      <c r="P119" s="158" t="str">
        <f t="shared" ca="1" si="20"/>
        <v/>
      </c>
      <c r="Q119" s="158" t="str">
        <f t="shared" ca="1" si="21"/>
        <v/>
      </c>
      <c r="R119" s="162"/>
      <c r="S119" s="162"/>
      <c r="T119" s="162"/>
      <c r="U119" s="161"/>
      <c r="V119" s="161"/>
      <c r="W119" s="161"/>
      <c r="X119" s="161"/>
      <c r="Y119" s="161"/>
      <c r="Z119" s="161"/>
      <c r="AA119" s="161"/>
      <c r="AB119" s="195"/>
      <c r="AC119" s="163"/>
      <c r="AD119" s="393">
        <v>91</v>
      </c>
      <c r="AE119" s="392">
        <f ca="1">SUMIF(工事情報入力シート!$BJ$15:$BJ$1000,資産数量・単位記入シート!AD119,工事情報入力シート!$BK$15:$BK$1000)</f>
        <v>0</v>
      </c>
    </row>
    <row r="120" spans="1:31">
      <c r="A120" s="157" t="str">
        <f ca="1">IFERROR(INDEX(工事情報入力シート!$A:$A,SMALL(OFFSET(INDIRECT("工事情報入力シート!$B$1"),INDIRECT("工事情報入力シート!$B$14"),0,明細終了位置-明細開始位置-1,1),ROW()-2)),"")</f>
        <v/>
      </c>
      <c r="B120" s="170" t="str">
        <f t="shared" ca="1" si="22"/>
        <v/>
      </c>
      <c r="C120" s="64" t="str">
        <f t="shared" ca="1" si="23"/>
        <v/>
      </c>
      <c r="D120" s="64" t="str">
        <f t="shared" ca="1" si="24"/>
        <v/>
      </c>
      <c r="E120" s="64" t="str">
        <f t="shared" ca="1" si="25"/>
        <v/>
      </c>
      <c r="F120" s="64" t="str">
        <f t="shared" ca="1" si="26"/>
        <v/>
      </c>
      <c r="G120" s="64" t="str">
        <f t="shared" ca="1" si="27"/>
        <v/>
      </c>
      <c r="H120" s="64" t="str">
        <f t="shared" ca="1" si="14"/>
        <v/>
      </c>
      <c r="I120" s="64" t="str">
        <f t="shared" ca="1" si="15"/>
        <v/>
      </c>
      <c r="J120" s="64" t="str">
        <f t="shared" ca="1" si="16"/>
        <v/>
      </c>
      <c r="K120" s="64" t="str">
        <f t="shared" ca="1" si="17"/>
        <v/>
      </c>
      <c r="L120" s="64" t="str">
        <f t="shared" ca="1" si="18"/>
        <v/>
      </c>
      <c r="M120" s="161"/>
      <c r="N120" s="161"/>
      <c r="O120" s="158" t="str">
        <f t="shared" ca="1" si="19"/>
        <v/>
      </c>
      <c r="P120" s="158" t="str">
        <f t="shared" ca="1" si="20"/>
        <v/>
      </c>
      <c r="Q120" s="158" t="str">
        <f t="shared" ca="1" si="21"/>
        <v/>
      </c>
      <c r="R120" s="162"/>
      <c r="S120" s="162"/>
      <c r="T120" s="162"/>
      <c r="U120" s="161"/>
      <c r="V120" s="161"/>
      <c r="W120" s="161"/>
      <c r="X120" s="161"/>
      <c r="Y120" s="161"/>
      <c r="Z120" s="161"/>
      <c r="AA120" s="161"/>
      <c r="AB120" s="195"/>
      <c r="AC120" s="163"/>
      <c r="AD120" s="393">
        <v>92</v>
      </c>
      <c r="AE120" s="392">
        <f ca="1">SUMIF(工事情報入力シート!$BJ$15:$BJ$1000,資産数量・単位記入シート!AD120,工事情報入力シート!$BK$15:$BK$1000)</f>
        <v>0</v>
      </c>
    </row>
    <row r="121" spans="1:31">
      <c r="A121" s="157" t="str">
        <f ca="1">IFERROR(INDEX(工事情報入力シート!$A:$A,SMALL(OFFSET(INDIRECT("工事情報入力シート!$B$1"),INDIRECT("工事情報入力シート!$B$14"),0,明細終了位置-明細開始位置-1,1),ROW()-2)),"")</f>
        <v/>
      </c>
      <c r="B121" s="170" t="str">
        <f t="shared" ca="1" si="22"/>
        <v/>
      </c>
      <c r="C121" s="64" t="str">
        <f t="shared" ca="1" si="23"/>
        <v/>
      </c>
      <c r="D121" s="64" t="str">
        <f t="shared" ca="1" si="24"/>
        <v/>
      </c>
      <c r="E121" s="64" t="str">
        <f t="shared" ca="1" si="25"/>
        <v/>
      </c>
      <c r="F121" s="64" t="str">
        <f t="shared" ca="1" si="26"/>
        <v/>
      </c>
      <c r="G121" s="64" t="str">
        <f t="shared" ca="1" si="27"/>
        <v/>
      </c>
      <c r="H121" s="64" t="str">
        <f t="shared" ca="1" si="14"/>
        <v/>
      </c>
      <c r="I121" s="64" t="str">
        <f t="shared" ca="1" si="15"/>
        <v/>
      </c>
      <c r="J121" s="64" t="str">
        <f t="shared" ca="1" si="16"/>
        <v/>
      </c>
      <c r="K121" s="64" t="str">
        <f t="shared" ca="1" si="17"/>
        <v/>
      </c>
      <c r="L121" s="64" t="str">
        <f t="shared" ca="1" si="18"/>
        <v/>
      </c>
      <c r="M121" s="161"/>
      <c r="N121" s="161"/>
      <c r="O121" s="158" t="str">
        <f t="shared" ca="1" si="19"/>
        <v/>
      </c>
      <c r="P121" s="158" t="str">
        <f t="shared" ca="1" si="20"/>
        <v/>
      </c>
      <c r="Q121" s="158" t="str">
        <f t="shared" ca="1" si="21"/>
        <v/>
      </c>
      <c r="R121" s="162"/>
      <c r="S121" s="162"/>
      <c r="T121" s="162"/>
      <c r="U121" s="161"/>
      <c r="V121" s="161"/>
      <c r="W121" s="161"/>
      <c r="X121" s="161"/>
      <c r="Y121" s="161"/>
      <c r="Z121" s="161"/>
      <c r="AA121" s="161"/>
      <c r="AB121" s="195"/>
      <c r="AC121" s="163"/>
      <c r="AD121" s="393">
        <v>93</v>
      </c>
      <c r="AE121" s="392">
        <f ca="1">SUMIF(工事情報入力シート!$BJ$15:$BJ$1000,資産数量・単位記入シート!AD121,工事情報入力シート!$BK$15:$BK$1000)</f>
        <v>0</v>
      </c>
    </row>
    <row r="122" spans="1:31">
      <c r="A122" s="157" t="str">
        <f ca="1">IFERROR(INDEX(工事情報入力シート!$A:$A,SMALL(OFFSET(INDIRECT("工事情報入力シート!$B$1"),INDIRECT("工事情報入力シート!$B$14"),0,明細終了位置-明細開始位置-1,1),ROW()-2)),"")</f>
        <v/>
      </c>
      <c r="B122" s="170" t="str">
        <f t="shared" ca="1" si="22"/>
        <v/>
      </c>
      <c r="C122" s="64" t="str">
        <f t="shared" ca="1" si="23"/>
        <v/>
      </c>
      <c r="D122" s="64" t="str">
        <f t="shared" ca="1" si="24"/>
        <v/>
      </c>
      <c r="E122" s="64" t="str">
        <f t="shared" ca="1" si="25"/>
        <v/>
      </c>
      <c r="F122" s="64" t="str">
        <f t="shared" ca="1" si="26"/>
        <v/>
      </c>
      <c r="G122" s="64" t="str">
        <f t="shared" ca="1" si="27"/>
        <v/>
      </c>
      <c r="H122" s="64" t="str">
        <f t="shared" ca="1" si="14"/>
        <v/>
      </c>
      <c r="I122" s="64" t="str">
        <f t="shared" ca="1" si="15"/>
        <v/>
      </c>
      <c r="J122" s="64" t="str">
        <f t="shared" ca="1" si="16"/>
        <v/>
      </c>
      <c r="K122" s="64" t="str">
        <f t="shared" ca="1" si="17"/>
        <v/>
      </c>
      <c r="L122" s="64" t="str">
        <f t="shared" ca="1" si="18"/>
        <v/>
      </c>
      <c r="M122" s="161"/>
      <c r="N122" s="161"/>
      <c r="O122" s="158" t="str">
        <f t="shared" ca="1" si="19"/>
        <v/>
      </c>
      <c r="P122" s="158" t="str">
        <f t="shared" ca="1" si="20"/>
        <v/>
      </c>
      <c r="Q122" s="158" t="str">
        <f t="shared" ca="1" si="21"/>
        <v/>
      </c>
      <c r="R122" s="162"/>
      <c r="S122" s="162"/>
      <c r="T122" s="162"/>
      <c r="U122" s="161"/>
      <c r="V122" s="161"/>
      <c r="W122" s="161"/>
      <c r="X122" s="161"/>
      <c r="Y122" s="161"/>
      <c r="Z122" s="161"/>
      <c r="AA122" s="161"/>
      <c r="AB122" s="195"/>
      <c r="AC122" s="163"/>
      <c r="AD122" s="393">
        <v>94</v>
      </c>
      <c r="AE122" s="392">
        <f ca="1">SUMIF(工事情報入力シート!$BJ$15:$BJ$1000,資産数量・単位記入シート!AD122,工事情報入力シート!$BK$15:$BK$1000)</f>
        <v>0</v>
      </c>
    </row>
    <row r="123" spans="1:31">
      <c r="A123" s="157" t="str">
        <f ca="1">IFERROR(INDEX(工事情報入力シート!$A:$A,SMALL(OFFSET(INDIRECT("工事情報入力シート!$B$1"),INDIRECT("工事情報入力シート!$B$14"),0,明細終了位置-明細開始位置-1,1),ROW()-2)),"")</f>
        <v/>
      </c>
      <c r="B123" s="170" t="str">
        <f t="shared" ca="1" si="22"/>
        <v/>
      </c>
      <c r="C123" s="64" t="str">
        <f t="shared" ca="1" si="23"/>
        <v/>
      </c>
      <c r="D123" s="64" t="str">
        <f t="shared" ca="1" si="24"/>
        <v/>
      </c>
      <c r="E123" s="64" t="str">
        <f t="shared" ca="1" si="25"/>
        <v/>
      </c>
      <c r="F123" s="64" t="str">
        <f t="shared" ca="1" si="26"/>
        <v/>
      </c>
      <c r="G123" s="64" t="str">
        <f t="shared" ca="1" si="27"/>
        <v/>
      </c>
      <c r="H123" s="64" t="str">
        <f t="shared" ca="1" si="14"/>
        <v/>
      </c>
      <c r="I123" s="64" t="str">
        <f t="shared" ca="1" si="15"/>
        <v/>
      </c>
      <c r="J123" s="64" t="str">
        <f t="shared" ca="1" si="16"/>
        <v/>
      </c>
      <c r="K123" s="64" t="str">
        <f t="shared" ca="1" si="17"/>
        <v/>
      </c>
      <c r="L123" s="64" t="str">
        <f t="shared" ca="1" si="18"/>
        <v/>
      </c>
      <c r="M123" s="161"/>
      <c r="N123" s="161"/>
      <c r="O123" s="158" t="str">
        <f t="shared" ca="1" si="19"/>
        <v/>
      </c>
      <c r="P123" s="158" t="str">
        <f t="shared" ca="1" si="20"/>
        <v/>
      </c>
      <c r="Q123" s="158" t="str">
        <f t="shared" ca="1" si="21"/>
        <v/>
      </c>
      <c r="R123" s="162"/>
      <c r="S123" s="162"/>
      <c r="T123" s="162"/>
      <c r="U123" s="161"/>
      <c r="V123" s="161"/>
      <c r="W123" s="161"/>
      <c r="X123" s="161"/>
      <c r="Y123" s="161"/>
      <c r="Z123" s="161"/>
      <c r="AA123" s="161"/>
      <c r="AB123" s="195"/>
      <c r="AC123" s="163"/>
      <c r="AD123" s="393">
        <v>95</v>
      </c>
      <c r="AE123" s="392">
        <f ca="1">SUMIF(工事情報入力シート!$BJ$15:$BJ$1000,資産数量・単位記入シート!AD123,工事情報入力シート!$BK$15:$BK$1000)</f>
        <v>0</v>
      </c>
    </row>
    <row r="124" spans="1:31">
      <c r="A124" s="157" t="str">
        <f ca="1">IFERROR(INDEX(工事情報入力シート!$A:$A,SMALL(OFFSET(INDIRECT("工事情報入力シート!$B$1"),INDIRECT("工事情報入力シート!$B$14"),0,明細終了位置-明細開始位置-1,1),ROW()-2)),"")</f>
        <v/>
      </c>
      <c r="B124" s="170" t="str">
        <f t="shared" ca="1" si="22"/>
        <v/>
      </c>
      <c r="C124" s="64" t="str">
        <f t="shared" ca="1" si="23"/>
        <v/>
      </c>
      <c r="D124" s="64" t="str">
        <f t="shared" ca="1" si="24"/>
        <v/>
      </c>
      <c r="E124" s="64" t="str">
        <f t="shared" ca="1" si="25"/>
        <v/>
      </c>
      <c r="F124" s="64" t="str">
        <f t="shared" ca="1" si="26"/>
        <v/>
      </c>
      <c r="G124" s="64" t="str">
        <f t="shared" ca="1" si="27"/>
        <v/>
      </c>
      <c r="H124" s="64" t="str">
        <f t="shared" ca="1" si="14"/>
        <v/>
      </c>
      <c r="I124" s="64" t="str">
        <f t="shared" ca="1" si="15"/>
        <v/>
      </c>
      <c r="J124" s="64" t="str">
        <f t="shared" ca="1" si="16"/>
        <v/>
      </c>
      <c r="K124" s="64" t="str">
        <f t="shared" ca="1" si="17"/>
        <v/>
      </c>
      <c r="L124" s="64" t="str">
        <f t="shared" ca="1" si="18"/>
        <v/>
      </c>
      <c r="M124" s="161"/>
      <c r="N124" s="161"/>
      <c r="O124" s="158" t="str">
        <f t="shared" ca="1" si="19"/>
        <v/>
      </c>
      <c r="P124" s="158" t="str">
        <f t="shared" ca="1" si="20"/>
        <v/>
      </c>
      <c r="Q124" s="158" t="str">
        <f t="shared" ca="1" si="21"/>
        <v/>
      </c>
      <c r="R124" s="162"/>
      <c r="S124" s="162"/>
      <c r="T124" s="162"/>
      <c r="U124" s="161"/>
      <c r="V124" s="161"/>
      <c r="W124" s="161"/>
      <c r="X124" s="161"/>
      <c r="Y124" s="161"/>
      <c r="Z124" s="161"/>
      <c r="AA124" s="161"/>
      <c r="AB124" s="195"/>
      <c r="AC124" s="163"/>
      <c r="AD124" s="393">
        <v>96</v>
      </c>
      <c r="AE124" s="392">
        <f ca="1">SUMIF(工事情報入力シート!$BJ$15:$BJ$1000,資産数量・単位記入シート!AD124,工事情報入力シート!$BK$15:$BK$1000)</f>
        <v>0</v>
      </c>
    </row>
    <row r="125" spans="1:31">
      <c r="A125" s="157" t="str">
        <f ca="1">IFERROR(INDEX(工事情報入力シート!$A:$A,SMALL(OFFSET(INDIRECT("工事情報入力シート!$B$1"),INDIRECT("工事情報入力シート!$B$14"),0,明細終了位置-明細開始位置-1,1),ROW()-2)),"")</f>
        <v/>
      </c>
      <c r="B125" s="170" t="str">
        <f t="shared" ca="1" si="22"/>
        <v/>
      </c>
      <c r="C125" s="64" t="str">
        <f t="shared" ca="1" si="23"/>
        <v/>
      </c>
      <c r="D125" s="64" t="str">
        <f t="shared" ca="1" si="24"/>
        <v/>
      </c>
      <c r="E125" s="64" t="str">
        <f t="shared" ca="1" si="25"/>
        <v/>
      </c>
      <c r="F125" s="64" t="str">
        <f t="shared" ca="1" si="26"/>
        <v/>
      </c>
      <c r="G125" s="64" t="str">
        <f t="shared" ca="1" si="27"/>
        <v/>
      </c>
      <c r="H125" s="64" t="str">
        <f t="shared" ca="1" si="14"/>
        <v/>
      </c>
      <c r="I125" s="64" t="str">
        <f t="shared" ca="1" si="15"/>
        <v/>
      </c>
      <c r="J125" s="64" t="str">
        <f t="shared" ca="1" si="16"/>
        <v/>
      </c>
      <c r="K125" s="64" t="str">
        <f t="shared" ca="1" si="17"/>
        <v/>
      </c>
      <c r="L125" s="64" t="str">
        <f t="shared" ca="1" si="18"/>
        <v/>
      </c>
      <c r="M125" s="161"/>
      <c r="N125" s="161"/>
      <c r="O125" s="158" t="str">
        <f t="shared" ca="1" si="19"/>
        <v/>
      </c>
      <c r="P125" s="158" t="str">
        <f t="shared" ca="1" si="20"/>
        <v/>
      </c>
      <c r="Q125" s="158" t="str">
        <f t="shared" ca="1" si="21"/>
        <v/>
      </c>
      <c r="R125" s="162"/>
      <c r="S125" s="162"/>
      <c r="T125" s="162"/>
      <c r="U125" s="161"/>
      <c r="V125" s="161"/>
      <c r="W125" s="161"/>
      <c r="X125" s="161"/>
      <c r="Y125" s="161"/>
      <c r="Z125" s="161"/>
      <c r="AA125" s="161"/>
      <c r="AB125" s="195"/>
      <c r="AC125" s="163"/>
      <c r="AD125" s="393">
        <v>97</v>
      </c>
      <c r="AE125" s="392">
        <f ca="1">SUMIF(工事情報入力シート!$BJ$15:$BJ$1000,資産数量・単位記入シート!AD125,工事情報入力シート!$BK$15:$BK$1000)</f>
        <v>0</v>
      </c>
    </row>
    <row r="126" spans="1:31">
      <c r="A126" s="157" t="str">
        <f ca="1">IFERROR(INDEX(工事情報入力シート!$A:$A,SMALL(OFFSET(INDIRECT("工事情報入力シート!$B$1"),INDIRECT("工事情報入力シート!$B$14"),0,明細終了位置-明細開始位置-1,1),ROW()-2)),"")</f>
        <v/>
      </c>
      <c r="B126" s="170" t="str">
        <f t="shared" ca="1" si="22"/>
        <v/>
      </c>
      <c r="C126" s="64" t="str">
        <f t="shared" ca="1" si="23"/>
        <v/>
      </c>
      <c r="D126" s="64" t="str">
        <f t="shared" ca="1" si="24"/>
        <v/>
      </c>
      <c r="E126" s="64" t="str">
        <f t="shared" ca="1" si="25"/>
        <v/>
      </c>
      <c r="F126" s="64" t="str">
        <f t="shared" ca="1" si="26"/>
        <v/>
      </c>
      <c r="G126" s="64" t="str">
        <f t="shared" ca="1" si="27"/>
        <v/>
      </c>
      <c r="H126" s="64" t="str">
        <f t="shared" ca="1" si="14"/>
        <v/>
      </c>
      <c r="I126" s="64" t="str">
        <f t="shared" ca="1" si="15"/>
        <v/>
      </c>
      <c r="J126" s="64" t="str">
        <f t="shared" ca="1" si="16"/>
        <v/>
      </c>
      <c r="K126" s="64" t="str">
        <f t="shared" ca="1" si="17"/>
        <v/>
      </c>
      <c r="L126" s="64" t="str">
        <f t="shared" ca="1" si="18"/>
        <v/>
      </c>
      <c r="M126" s="161"/>
      <c r="N126" s="161"/>
      <c r="O126" s="158" t="str">
        <f t="shared" ca="1" si="19"/>
        <v/>
      </c>
      <c r="P126" s="158" t="str">
        <f t="shared" ca="1" si="20"/>
        <v/>
      </c>
      <c r="Q126" s="158" t="str">
        <f t="shared" ca="1" si="21"/>
        <v/>
      </c>
      <c r="R126" s="162"/>
      <c r="S126" s="162"/>
      <c r="T126" s="162"/>
      <c r="U126" s="161"/>
      <c r="V126" s="161"/>
      <c r="W126" s="161"/>
      <c r="X126" s="161"/>
      <c r="Y126" s="161"/>
      <c r="Z126" s="161"/>
      <c r="AA126" s="161"/>
      <c r="AB126" s="195"/>
      <c r="AC126" s="163"/>
      <c r="AD126" s="393">
        <v>98</v>
      </c>
      <c r="AE126" s="392">
        <f ca="1">SUMIF(工事情報入力シート!$BJ$15:$BJ$1000,資産数量・単位記入シート!AD126,工事情報入力シート!$BK$15:$BK$1000)</f>
        <v>0</v>
      </c>
    </row>
    <row r="127" spans="1:31">
      <c r="A127" s="157" t="str">
        <f ca="1">IFERROR(INDEX(工事情報入力シート!$A:$A,SMALL(OFFSET(INDIRECT("工事情報入力シート!$B$1"),INDIRECT("工事情報入力シート!$B$14"),0,明細終了位置-明細開始位置-1,1),ROW()-2)),"")</f>
        <v/>
      </c>
      <c r="B127" s="170" t="str">
        <f t="shared" ca="1" si="22"/>
        <v/>
      </c>
      <c r="C127" s="64" t="str">
        <f t="shared" ca="1" si="23"/>
        <v/>
      </c>
      <c r="D127" s="64" t="str">
        <f t="shared" ca="1" si="24"/>
        <v/>
      </c>
      <c r="E127" s="64" t="str">
        <f t="shared" ca="1" si="25"/>
        <v/>
      </c>
      <c r="F127" s="64" t="str">
        <f t="shared" ca="1" si="26"/>
        <v/>
      </c>
      <c r="G127" s="64" t="str">
        <f t="shared" ca="1" si="27"/>
        <v/>
      </c>
      <c r="H127" s="64" t="str">
        <f t="shared" ca="1" si="14"/>
        <v/>
      </c>
      <c r="I127" s="64" t="str">
        <f t="shared" ca="1" si="15"/>
        <v/>
      </c>
      <c r="J127" s="64" t="str">
        <f t="shared" ca="1" si="16"/>
        <v/>
      </c>
      <c r="K127" s="64" t="str">
        <f t="shared" ca="1" si="17"/>
        <v/>
      </c>
      <c r="L127" s="64" t="str">
        <f t="shared" ca="1" si="18"/>
        <v/>
      </c>
      <c r="M127" s="161"/>
      <c r="N127" s="161"/>
      <c r="O127" s="158" t="str">
        <f t="shared" ca="1" si="19"/>
        <v/>
      </c>
      <c r="P127" s="158" t="str">
        <f t="shared" ca="1" si="20"/>
        <v/>
      </c>
      <c r="Q127" s="158" t="str">
        <f t="shared" ca="1" si="21"/>
        <v/>
      </c>
      <c r="R127" s="162"/>
      <c r="S127" s="162"/>
      <c r="T127" s="162"/>
      <c r="U127" s="161"/>
      <c r="V127" s="161"/>
      <c r="W127" s="161"/>
      <c r="X127" s="161"/>
      <c r="Y127" s="161"/>
      <c r="Z127" s="161"/>
      <c r="AA127" s="161"/>
      <c r="AB127" s="195"/>
      <c r="AC127" s="163"/>
      <c r="AD127" s="393">
        <v>99</v>
      </c>
      <c r="AE127" s="392">
        <f ca="1">SUMIF(工事情報入力シート!$BJ$15:$BJ$1000,資産数量・単位記入シート!AD127,工事情報入力シート!$BK$15:$BK$1000)</f>
        <v>0</v>
      </c>
    </row>
    <row r="128" spans="1:31">
      <c r="A128" s="157" t="str">
        <f ca="1">IFERROR(INDEX(工事情報入力シート!$A:$A,SMALL(OFFSET(INDIRECT("工事情報入力シート!$B$1"),INDIRECT("工事情報入力シート!$B$14"),0,明細終了位置-明細開始位置-1,1),ROW()-2)),"")</f>
        <v/>
      </c>
      <c r="B128" s="170" t="str">
        <f t="shared" ca="1" si="22"/>
        <v/>
      </c>
      <c r="C128" s="64" t="str">
        <f t="shared" ca="1" si="23"/>
        <v/>
      </c>
      <c r="D128" s="64" t="str">
        <f t="shared" ca="1" si="24"/>
        <v/>
      </c>
      <c r="E128" s="64" t="str">
        <f t="shared" ca="1" si="25"/>
        <v/>
      </c>
      <c r="F128" s="64" t="str">
        <f t="shared" ca="1" si="26"/>
        <v/>
      </c>
      <c r="G128" s="64" t="str">
        <f t="shared" ca="1" si="27"/>
        <v/>
      </c>
      <c r="H128" s="64" t="str">
        <f t="shared" ca="1" si="14"/>
        <v/>
      </c>
      <c r="I128" s="64" t="str">
        <f t="shared" ca="1" si="15"/>
        <v/>
      </c>
      <c r="J128" s="64" t="str">
        <f t="shared" ca="1" si="16"/>
        <v/>
      </c>
      <c r="K128" s="64" t="str">
        <f t="shared" ca="1" si="17"/>
        <v/>
      </c>
      <c r="L128" s="64" t="str">
        <f t="shared" ca="1" si="18"/>
        <v/>
      </c>
      <c r="M128" s="161"/>
      <c r="N128" s="161"/>
      <c r="O128" s="158" t="str">
        <f t="shared" ca="1" si="19"/>
        <v/>
      </c>
      <c r="P128" s="158" t="str">
        <f t="shared" ca="1" si="20"/>
        <v/>
      </c>
      <c r="Q128" s="158" t="str">
        <f t="shared" ca="1" si="21"/>
        <v/>
      </c>
      <c r="R128" s="162"/>
      <c r="S128" s="162"/>
      <c r="T128" s="162"/>
      <c r="U128" s="161"/>
      <c r="V128" s="161"/>
      <c r="W128" s="161"/>
      <c r="X128" s="161"/>
      <c r="Y128" s="161"/>
      <c r="Z128" s="161"/>
      <c r="AA128" s="161"/>
      <c r="AB128" s="195"/>
      <c r="AC128" s="163"/>
      <c r="AD128" s="393">
        <v>100</v>
      </c>
      <c r="AE128" s="392">
        <f ca="1">SUMIF(工事情報入力シート!$BJ$15:$BJ$1000,資産数量・単位記入シート!AD128,工事情報入力シート!$BK$15:$BK$1000)</f>
        <v>0</v>
      </c>
    </row>
    <row r="129" spans="1:31">
      <c r="A129" s="157" t="str">
        <f ca="1">IFERROR(INDEX(工事情報入力シート!$A:$A,SMALL(OFFSET(INDIRECT("工事情報入力シート!$B$1"),INDIRECT("工事情報入力シート!$B$14"),0,明細終了位置-明細開始位置-1,1),ROW()-2)),"")</f>
        <v/>
      </c>
      <c r="B129" s="170" t="str">
        <f t="shared" ca="1" si="22"/>
        <v/>
      </c>
      <c r="C129" s="64" t="str">
        <f t="shared" ca="1" si="23"/>
        <v/>
      </c>
      <c r="D129" s="64" t="str">
        <f t="shared" ca="1" si="24"/>
        <v/>
      </c>
      <c r="E129" s="64" t="str">
        <f t="shared" ca="1" si="25"/>
        <v/>
      </c>
      <c r="F129" s="64" t="str">
        <f t="shared" ca="1" si="26"/>
        <v/>
      </c>
      <c r="G129" s="64" t="str">
        <f t="shared" ca="1" si="27"/>
        <v/>
      </c>
      <c r="H129" s="64" t="str">
        <f t="shared" ca="1" si="14"/>
        <v/>
      </c>
      <c r="I129" s="64" t="str">
        <f t="shared" ca="1" si="15"/>
        <v/>
      </c>
      <c r="J129" s="64" t="str">
        <f t="shared" ca="1" si="16"/>
        <v/>
      </c>
      <c r="K129" s="64" t="str">
        <f t="shared" ca="1" si="17"/>
        <v/>
      </c>
      <c r="L129" s="64" t="str">
        <f t="shared" ca="1" si="18"/>
        <v/>
      </c>
      <c r="M129" s="161"/>
      <c r="N129" s="161"/>
      <c r="O129" s="158" t="str">
        <f t="shared" ca="1" si="19"/>
        <v/>
      </c>
      <c r="P129" s="158" t="str">
        <f t="shared" ca="1" si="20"/>
        <v/>
      </c>
      <c r="Q129" s="158" t="str">
        <f t="shared" ca="1" si="21"/>
        <v/>
      </c>
      <c r="R129" s="162"/>
      <c r="S129" s="162"/>
      <c r="T129" s="162"/>
      <c r="U129" s="161"/>
      <c r="V129" s="161"/>
      <c r="W129" s="161"/>
      <c r="X129" s="161"/>
      <c r="Y129" s="161"/>
      <c r="Z129" s="161"/>
      <c r="AA129" s="161"/>
      <c r="AB129" s="195"/>
      <c r="AC129" s="163"/>
      <c r="AD129" s="393">
        <v>101</v>
      </c>
      <c r="AE129" s="392">
        <f ca="1">SUMIF(工事情報入力シート!$BJ$15:$BJ$1000,資産数量・単位記入シート!AD129,工事情報入力シート!$BK$15:$BK$1000)</f>
        <v>0</v>
      </c>
    </row>
    <row r="130" spans="1:31">
      <c r="A130" s="157" t="str">
        <f ca="1">IFERROR(INDEX(工事情報入力シート!$A:$A,SMALL(OFFSET(INDIRECT("工事情報入力シート!$B$1"),INDIRECT("工事情報入力シート!$B$14"),0,明細終了位置-明細開始位置-1,1),ROW()-2)),"")</f>
        <v/>
      </c>
      <c r="B130" s="170" t="str">
        <f t="shared" ca="1" si="22"/>
        <v/>
      </c>
      <c r="C130" s="64" t="str">
        <f t="shared" ca="1" si="23"/>
        <v/>
      </c>
      <c r="D130" s="64" t="str">
        <f t="shared" ca="1" si="24"/>
        <v/>
      </c>
      <c r="E130" s="64" t="str">
        <f t="shared" ca="1" si="25"/>
        <v/>
      </c>
      <c r="F130" s="64" t="str">
        <f t="shared" ca="1" si="26"/>
        <v/>
      </c>
      <c r="G130" s="64" t="str">
        <f t="shared" ca="1" si="27"/>
        <v/>
      </c>
      <c r="H130" s="64" t="str">
        <f t="shared" ca="1" si="14"/>
        <v/>
      </c>
      <c r="I130" s="64" t="str">
        <f t="shared" ca="1" si="15"/>
        <v/>
      </c>
      <c r="J130" s="64" t="str">
        <f t="shared" ca="1" si="16"/>
        <v/>
      </c>
      <c r="K130" s="64" t="str">
        <f t="shared" ca="1" si="17"/>
        <v/>
      </c>
      <c r="L130" s="64" t="str">
        <f t="shared" ca="1" si="18"/>
        <v/>
      </c>
      <c r="M130" s="161"/>
      <c r="N130" s="161"/>
      <c r="O130" s="158" t="str">
        <f t="shared" ca="1" si="19"/>
        <v/>
      </c>
      <c r="P130" s="158" t="str">
        <f t="shared" ca="1" si="20"/>
        <v/>
      </c>
      <c r="Q130" s="158" t="str">
        <f t="shared" ca="1" si="21"/>
        <v/>
      </c>
      <c r="R130" s="162"/>
      <c r="S130" s="162"/>
      <c r="T130" s="162"/>
      <c r="U130" s="161"/>
      <c r="V130" s="161"/>
      <c r="W130" s="161"/>
      <c r="X130" s="161"/>
      <c r="Y130" s="161"/>
      <c r="Z130" s="161"/>
      <c r="AA130" s="161"/>
      <c r="AB130" s="195"/>
      <c r="AC130" s="163"/>
      <c r="AD130" s="393">
        <v>102</v>
      </c>
      <c r="AE130" s="392">
        <f ca="1">SUMIF(工事情報入力シート!$BJ$15:$BJ$1000,資産数量・単位記入シート!AD130,工事情報入力シート!$BK$15:$BK$1000)</f>
        <v>0</v>
      </c>
    </row>
    <row r="131" spans="1:31">
      <c r="A131" s="157" t="str">
        <f ca="1">IFERROR(INDEX(工事情報入力シート!$A:$A,SMALL(OFFSET(INDIRECT("工事情報入力シート!$B$1"),INDIRECT("工事情報入力シート!$B$14"),0,明細終了位置-明細開始位置-1,1),ROW()-2)),"")</f>
        <v/>
      </c>
      <c r="B131" s="170" t="str">
        <f t="shared" ca="1" si="22"/>
        <v/>
      </c>
      <c r="C131" s="64" t="str">
        <f t="shared" ca="1" si="23"/>
        <v/>
      </c>
      <c r="D131" s="64" t="str">
        <f t="shared" ca="1" si="24"/>
        <v/>
      </c>
      <c r="E131" s="64" t="str">
        <f t="shared" ca="1" si="25"/>
        <v/>
      </c>
      <c r="F131" s="64" t="str">
        <f t="shared" ca="1" si="26"/>
        <v/>
      </c>
      <c r="G131" s="64" t="str">
        <f t="shared" ca="1" si="27"/>
        <v/>
      </c>
      <c r="H131" s="64" t="str">
        <f t="shared" ca="1" si="14"/>
        <v/>
      </c>
      <c r="I131" s="64" t="str">
        <f t="shared" ca="1" si="15"/>
        <v/>
      </c>
      <c r="J131" s="64" t="str">
        <f t="shared" ca="1" si="16"/>
        <v/>
      </c>
      <c r="K131" s="64" t="str">
        <f t="shared" ca="1" si="17"/>
        <v/>
      </c>
      <c r="L131" s="64" t="str">
        <f t="shared" ca="1" si="18"/>
        <v/>
      </c>
      <c r="M131" s="161"/>
      <c r="N131" s="161"/>
      <c r="O131" s="158" t="str">
        <f t="shared" ca="1" si="19"/>
        <v/>
      </c>
      <c r="P131" s="158" t="str">
        <f t="shared" ca="1" si="20"/>
        <v/>
      </c>
      <c r="Q131" s="158" t="str">
        <f t="shared" ca="1" si="21"/>
        <v/>
      </c>
      <c r="R131" s="162"/>
      <c r="S131" s="162"/>
      <c r="T131" s="162"/>
      <c r="U131" s="161"/>
      <c r="V131" s="161"/>
      <c r="W131" s="161"/>
      <c r="X131" s="161"/>
      <c r="Y131" s="161"/>
      <c r="Z131" s="161"/>
      <c r="AA131" s="161"/>
      <c r="AB131" s="195"/>
      <c r="AC131" s="163"/>
      <c r="AD131" s="393">
        <v>103</v>
      </c>
      <c r="AE131" s="392">
        <f ca="1">SUMIF(工事情報入力シート!$BJ$15:$BJ$1000,資産数量・単位記入シート!AD131,工事情報入力シート!$BK$15:$BK$1000)</f>
        <v>0</v>
      </c>
    </row>
    <row r="132" spans="1:31">
      <c r="A132" s="157" t="str">
        <f ca="1">IFERROR(INDEX(工事情報入力シート!$A:$A,SMALL(OFFSET(INDIRECT("工事情報入力シート!$B$1"),INDIRECT("工事情報入力シート!$B$14"),0,明細終了位置-明細開始位置-1,1),ROW()-2)),"")</f>
        <v/>
      </c>
      <c r="B132" s="170" t="str">
        <f t="shared" ca="1" si="22"/>
        <v/>
      </c>
      <c r="C132" s="64" t="str">
        <f t="shared" ca="1" si="23"/>
        <v/>
      </c>
      <c r="D132" s="64" t="str">
        <f t="shared" ca="1" si="24"/>
        <v/>
      </c>
      <c r="E132" s="64" t="str">
        <f t="shared" ca="1" si="25"/>
        <v/>
      </c>
      <c r="F132" s="64" t="str">
        <f t="shared" ca="1" si="26"/>
        <v/>
      </c>
      <c r="G132" s="64" t="str">
        <f t="shared" ca="1" si="27"/>
        <v/>
      </c>
      <c r="H132" s="64" t="str">
        <f t="shared" ref="H132:H195" ca="1" si="28">IF(INDIRECT(ADDRESS(ROW(),$A$1))="","",IFERROR(VLOOKUP(INDIRECT(ADDRESS(ROW(),$A$1)),INDIRECT("工事情報入力シート!$A:$BF"),INDIRECT("工事情報入力シート!$AQ$1"),FALSE),""))</f>
        <v/>
      </c>
      <c r="I132" s="64" t="str">
        <f t="shared" ref="I132:I195" ca="1" si="29">IF(INDIRECT(ADDRESS(ROW(),$A$1))="","",IFERROR(VLOOKUP(INDIRECT(ADDRESS(ROW(),$A$1)),INDIRECT("工事情報入力シート!$A:$BF"),INDIRECT("工事情報入力シート!$AS$1"),FALSE),""))</f>
        <v/>
      </c>
      <c r="J132" s="64" t="str">
        <f t="shared" ref="J132:J195" ca="1" si="30">IF(INDIRECT(ADDRESS(ROW(),$A$1))="","",IFERROR(VLOOKUP(INDIRECT(ADDRESS(ROW(),$A$1)),INDIRECT("工事情報入力シート!$A:$BF"),INDIRECT("工事情報入力シート!$AU$1"),FALSE),""))</f>
        <v/>
      </c>
      <c r="K132" s="64" t="str">
        <f t="shared" ref="K132:K195" ca="1" si="31">IF(INDIRECT(ADDRESS(ROW(),$A$1))="","",IFERROR(VLOOKUP(INDIRECT(ADDRESS(ROW(),$A$1)),INDIRECT("工事情報入力シート!$A:$BF"),INDIRECT("工事情報入力シート!$AW$1"),FALSE),""))</f>
        <v/>
      </c>
      <c r="L132" s="64" t="str">
        <f t="shared" ref="L132:L195" ca="1" si="32">IFERROR(VLOOKUP(INDIRECT(ADDRESS(ROW(),$A$1)),INDIRECT("工事情報入力シート!$A:$BF"),INDIRECT("工事情報入力シート!$AX$1"),FALSE),"") &amp; ""</f>
        <v/>
      </c>
      <c r="M132" s="161"/>
      <c r="N132" s="161"/>
      <c r="O132" s="158" t="str">
        <f t="shared" ref="O132:O195" ca="1" si="33">IF(INDIRECT(ADDRESS(ROW(),$A$1))&lt;&gt;"",SUMIF(INDIRECT("工事情報入力シート!$A:$A"),INDIRECT(ADDRESS(ROW(),$A$1)),INDIRECT("工事情報入力シート!$W:$W")),"")</f>
        <v/>
      </c>
      <c r="P132" s="158" t="str">
        <f t="shared" ref="P132:P195" ca="1" si="34">IF(INDIRECT(ADDRESS(ROW(),$A$1))&lt;&gt;"",SUMIF(INDIRECT("工事情報入力シート!$A:$A"),INDIRECT(ADDRESS(ROW(),$A$1)),INDIRECT("工事情報入力シート!$X:$X")),"")</f>
        <v/>
      </c>
      <c r="Q132" s="158" t="str">
        <f t="shared" ref="Q132:Q195" ca="1" si="35">IF(INDIRECT(ADDRESS(ROW(),$A$1))&lt;&gt;"",SUMIF(INDIRECT("工事情報入力シート!$A:$A"),INDIRECT(ADDRESS(ROW(),$A$1)),INDIRECT("工事情報入力シート!$Y:$Y")),"")</f>
        <v/>
      </c>
      <c r="R132" s="162"/>
      <c r="S132" s="162"/>
      <c r="T132" s="162"/>
      <c r="U132" s="161"/>
      <c r="V132" s="161"/>
      <c r="W132" s="161"/>
      <c r="X132" s="161"/>
      <c r="Y132" s="161"/>
      <c r="Z132" s="161"/>
      <c r="AA132" s="161"/>
      <c r="AB132" s="195"/>
      <c r="AC132" s="163"/>
      <c r="AD132" s="393">
        <v>104</v>
      </c>
      <c r="AE132" s="392">
        <f ca="1">SUMIF(工事情報入力シート!$BJ$15:$BJ$1000,資産数量・単位記入シート!AD132,工事情報入力シート!$BK$15:$BK$1000)</f>
        <v>0</v>
      </c>
    </row>
    <row r="133" spans="1:31">
      <c r="A133" s="157" t="str">
        <f ca="1">IFERROR(INDEX(工事情報入力シート!$A:$A,SMALL(OFFSET(INDIRECT("工事情報入力シート!$B$1"),INDIRECT("工事情報入力シート!$B$14"),0,明細終了位置-明細開始位置-1,1),ROW()-2)),"")</f>
        <v/>
      </c>
      <c r="B133" s="170" t="str">
        <f t="shared" ca="1" si="22"/>
        <v/>
      </c>
      <c r="C133" s="64" t="str">
        <f t="shared" ca="1" si="23"/>
        <v/>
      </c>
      <c r="D133" s="64" t="str">
        <f t="shared" ca="1" si="24"/>
        <v/>
      </c>
      <c r="E133" s="64" t="str">
        <f t="shared" ca="1" si="25"/>
        <v/>
      </c>
      <c r="F133" s="64" t="str">
        <f t="shared" ca="1" si="26"/>
        <v/>
      </c>
      <c r="G133" s="64" t="str">
        <f t="shared" ca="1" si="27"/>
        <v/>
      </c>
      <c r="H133" s="64" t="str">
        <f t="shared" ca="1" si="28"/>
        <v/>
      </c>
      <c r="I133" s="64" t="str">
        <f t="shared" ca="1" si="29"/>
        <v/>
      </c>
      <c r="J133" s="64" t="str">
        <f t="shared" ca="1" si="30"/>
        <v/>
      </c>
      <c r="K133" s="64" t="str">
        <f t="shared" ca="1" si="31"/>
        <v/>
      </c>
      <c r="L133" s="64" t="str">
        <f t="shared" ca="1" si="32"/>
        <v/>
      </c>
      <c r="M133" s="161"/>
      <c r="N133" s="161"/>
      <c r="O133" s="158" t="str">
        <f t="shared" ca="1" si="33"/>
        <v/>
      </c>
      <c r="P133" s="158" t="str">
        <f t="shared" ca="1" si="34"/>
        <v/>
      </c>
      <c r="Q133" s="158" t="str">
        <f t="shared" ca="1" si="35"/>
        <v/>
      </c>
      <c r="R133" s="162"/>
      <c r="S133" s="162"/>
      <c r="T133" s="162"/>
      <c r="U133" s="161"/>
      <c r="V133" s="161"/>
      <c r="W133" s="161"/>
      <c r="X133" s="161"/>
      <c r="Y133" s="161"/>
      <c r="Z133" s="161"/>
      <c r="AA133" s="161"/>
      <c r="AB133" s="195"/>
      <c r="AC133" s="163"/>
      <c r="AD133" s="393">
        <v>105</v>
      </c>
      <c r="AE133" s="392">
        <f ca="1">SUMIF(工事情報入力シート!$BJ$15:$BJ$1000,資産数量・単位記入シート!AD133,工事情報入力シート!$BK$15:$BK$1000)</f>
        <v>0</v>
      </c>
    </row>
    <row r="134" spans="1:31">
      <c r="A134" s="157" t="str">
        <f ca="1">IFERROR(INDEX(工事情報入力シート!$A:$A,SMALL(OFFSET(INDIRECT("工事情報入力シート!$B$1"),INDIRECT("工事情報入力シート!$B$14"),0,明細終了位置-明細開始位置-1,1),ROW()-2)),"")</f>
        <v/>
      </c>
      <c r="B134" s="170" t="str">
        <f t="shared" ca="1" si="22"/>
        <v/>
      </c>
      <c r="C134" s="64" t="str">
        <f t="shared" ca="1" si="23"/>
        <v/>
      </c>
      <c r="D134" s="64" t="str">
        <f t="shared" ca="1" si="24"/>
        <v/>
      </c>
      <c r="E134" s="64" t="str">
        <f t="shared" ca="1" si="25"/>
        <v/>
      </c>
      <c r="F134" s="64" t="str">
        <f t="shared" ca="1" si="26"/>
        <v/>
      </c>
      <c r="G134" s="64" t="str">
        <f t="shared" ca="1" si="27"/>
        <v/>
      </c>
      <c r="H134" s="64" t="str">
        <f t="shared" ca="1" si="28"/>
        <v/>
      </c>
      <c r="I134" s="64" t="str">
        <f t="shared" ca="1" si="29"/>
        <v/>
      </c>
      <c r="J134" s="64" t="str">
        <f t="shared" ca="1" si="30"/>
        <v/>
      </c>
      <c r="K134" s="64" t="str">
        <f t="shared" ca="1" si="31"/>
        <v/>
      </c>
      <c r="L134" s="64" t="str">
        <f t="shared" ca="1" si="32"/>
        <v/>
      </c>
      <c r="M134" s="161"/>
      <c r="N134" s="161"/>
      <c r="O134" s="158" t="str">
        <f t="shared" ca="1" si="33"/>
        <v/>
      </c>
      <c r="P134" s="158" t="str">
        <f t="shared" ca="1" si="34"/>
        <v/>
      </c>
      <c r="Q134" s="158" t="str">
        <f t="shared" ca="1" si="35"/>
        <v/>
      </c>
      <c r="R134" s="162"/>
      <c r="S134" s="162"/>
      <c r="T134" s="162"/>
      <c r="U134" s="161"/>
      <c r="V134" s="161"/>
      <c r="W134" s="161"/>
      <c r="X134" s="161"/>
      <c r="Y134" s="161"/>
      <c r="Z134" s="161"/>
      <c r="AA134" s="161"/>
      <c r="AB134" s="195"/>
      <c r="AC134" s="163"/>
      <c r="AD134" s="393">
        <v>106</v>
      </c>
      <c r="AE134" s="392">
        <f ca="1">SUMIF(工事情報入力シート!$BJ$15:$BJ$1000,資産数量・単位記入シート!AD134,工事情報入力シート!$BK$15:$BK$1000)</f>
        <v>0</v>
      </c>
    </row>
    <row r="135" spans="1:31">
      <c r="A135" s="157" t="str">
        <f ca="1">IFERROR(INDEX(工事情報入力シート!$A:$A,SMALL(OFFSET(INDIRECT("工事情報入力シート!$B$1"),INDIRECT("工事情報入力シート!$B$14"),0,明細終了位置-明細開始位置-1,1),ROW()-2)),"")</f>
        <v/>
      </c>
      <c r="B135" s="170" t="str">
        <f t="shared" ca="1" si="22"/>
        <v/>
      </c>
      <c r="C135" s="64" t="str">
        <f t="shared" ca="1" si="23"/>
        <v/>
      </c>
      <c r="D135" s="64" t="str">
        <f t="shared" ca="1" si="24"/>
        <v/>
      </c>
      <c r="E135" s="64" t="str">
        <f t="shared" ca="1" si="25"/>
        <v/>
      </c>
      <c r="F135" s="64" t="str">
        <f t="shared" ca="1" si="26"/>
        <v/>
      </c>
      <c r="G135" s="64" t="str">
        <f t="shared" ca="1" si="27"/>
        <v/>
      </c>
      <c r="H135" s="64" t="str">
        <f t="shared" ca="1" si="28"/>
        <v/>
      </c>
      <c r="I135" s="64" t="str">
        <f t="shared" ca="1" si="29"/>
        <v/>
      </c>
      <c r="J135" s="64" t="str">
        <f t="shared" ca="1" si="30"/>
        <v/>
      </c>
      <c r="K135" s="64" t="str">
        <f t="shared" ca="1" si="31"/>
        <v/>
      </c>
      <c r="L135" s="64" t="str">
        <f t="shared" ca="1" si="32"/>
        <v/>
      </c>
      <c r="M135" s="161"/>
      <c r="N135" s="161"/>
      <c r="O135" s="158" t="str">
        <f t="shared" ca="1" si="33"/>
        <v/>
      </c>
      <c r="P135" s="158" t="str">
        <f t="shared" ca="1" si="34"/>
        <v/>
      </c>
      <c r="Q135" s="158" t="str">
        <f t="shared" ca="1" si="35"/>
        <v/>
      </c>
      <c r="R135" s="162"/>
      <c r="S135" s="162"/>
      <c r="T135" s="162"/>
      <c r="U135" s="161"/>
      <c r="V135" s="161"/>
      <c r="W135" s="161"/>
      <c r="X135" s="161"/>
      <c r="Y135" s="161"/>
      <c r="Z135" s="161"/>
      <c r="AA135" s="161"/>
      <c r="AB135" s="195"/>
      <c r="AC135" s="163"/>
      <c r="AD135" s="393">
        <v>107</v>
      </c>
      <c r="AE135" s="392">
        <f ca="1">SUMIF(工事情報入力シート!$BJ$15:$BJ$1000,資産数量・単位記入シート!AD135,工事情報入力シート!$BK$15:$BK$1000)</f>
        <v>0</v>
      </c>
    </row>
    <row r="136" spans="1:31">
      <c r="A136" s="157" t="str">
        <f ca="1">IFERROR(INDEX(工事情報入力シート!$A:$A,SMALL(OFFSET(INDIRECT("工事情報入力シート!$B$1"),INDIRECT("工事情報入力シート!$B$14"),0,明細終了位置-明細開始位置-1,1),ROW()-2)),"")</f>
        <v/>
      </c>
      <c r="B136" s="170" t="str">
        <f t="shared" ref="B136:B199" ca="1" si="36">IF(INDIRECT(ADDRESS(ROW(),$A$1))="","",IFERROR(VLOOKUP(INDIRECT(ADDRESS(ROW(),$A$1)),INDIRECT("工事情報入力シート!$A:$BF"),INDIRECT("工事情報入力シート!$AK$1"),FALSE),""))</f>
        <v/>
      </c>
      <c r="C136" s="64" t="str">
        <f t="shared" ref="C136:C199" ca="1" si="37">IF(INDIRECT(ADDRESS(ROW(),$A$1))="","",IFERROR(VLOOKUP(INDIRECT(ADDRESS(ROW(),$A$1)),INDIRECT("工事情報入力シート!$A:$BF"),INDIRECT("工事情報入力シート!$G$1"),FALSE),""))</f>
        <v/>
      </c>
      <c r="D136" s="64" t="str">
        <f t="shared" ref="D136:D199" ca="1" si="38">IF(INDIRECT(ADDRESS(ROW(),$A$1))="","",IFERROR(VLOOKUP(INDIRECT(ADDRESS(ROW(),$A$1)),INDIRECT("工事情報入力シート!$A:$BF"),INDIRECT("工事情報入力シート!$H$1"),FALSE),""))</f>
        <v/>
      </c>
      <c r="E136" s="64" t="str">
        <f t="shared" ref="E136:E199" ca="1" si="39">IF(INDIRECT(ADDRESS(ROW(),$A$1))="","",IFERROR(VLOOKUP(INDIRECT(ADDRESS(ROW(),$A$1)),INDIRECT("工事情報入力シート!$A:$BF"),INDIRECT("工事情報入力シート!$AC$1"),FALSE),""))</f>
        <v/>
      </c>
      <c r="F136" s="64" t="str">
        <f t="shared" ref="F136:F199" ca="1" si="40">IF(INDIRECT(ADDRESS(ROW(),$A$1))="","",IFERROR(VLOOKUP(INDIRECT(ADDRESS(ROW(),$A$1)),INDIRECT("工事情報入力シート!$A:$BF"),INDIRECT("工事情報入力シート!$AE$1"),FALSE),""))</f>
        <v/>
      </c>
      <c r="G136" s="64" t="str">
        <f t="shared" ref="G136:G199" ca="1" si="41">IF(INDIRECT(ADDRESS(ROW(),$A$1))="","",IFERROR(VLOOKUP(INDIRECT(ADDRESS(ROW(),$A$1)),INDIRECT("工事情報入力シート!$A:$BF"),INDIRECT("工事情報入力シート!$AM$1"),FALSE),""))</f>
        <v/>
      </c>
      <c r="H136" s="64" t="str">
        <f t="shared" ca="1" si="28"/>
        <v/>
      </c>
      <c r="I136" s="64" t="str">
        <f t="shared" ca="1" si="29"/>
        <v/>
      </c>
      <c r="J136" s="64" t="str">
        <f t="shared" ca="1" si="30"/>
        <v/>
      </c>
      <c r="K136" s="64" t="str">
        <f t="shared" ca="1" si="31"/>
        <v/>
      </c>
      <c r="L136" s="64" t="str">
        <f t="shared" ca="1" si="32"/>
        <v/>
      </c>
      <c r="M136" s="161"/>
      <c r="N136" s="161"/>
      <c r="O136" s="158" t="str">
        <f t="shared" ca="1" si="33"/>
        <v/>
      </c>
      <c r="P136" s="158" t="str">
        <f t="shared" ca="1" si="34"/>
        <v/>
      </c>
      <c r="Q136" s="158" t="str">
        <f t="shared" ca="1" si="35"/>
        <v/>
      </c>
      <c r="R136" s="162"/>
      <c r="S136" s="162"/>
      <c r="T136" s="162"/>
      <c r="U136" s="161"/>
      <c r="V136" s="161"/>
      <c r="W136" s="161"/>
      <c r="X136" s="161"/>
      <c r="Y136" s="161"/>
      <c r="Z136" s="161"/>
      <c r="AA136" s="161"/>
      <c r="AB136" s="195"/>
      <c r="AC136" s="163"/>
      <c r="AD136" s="393">
        <v>108</v>
      </c>
      <c r="AE136" s="392">
        <f ca="1">SUMIF(工事情報入力シート!$BJ$15:$BJ$1000,資産数量・単位記入シート!AD136,工事情報入力シート!$BK$15:$BK$1000)</f>
        <v>0</v>
      </c>
    </row>
    <row r="137" spans="1:31">
      <c r="A137" s="157" t="str">
        <f ca="1">IFERROR(INDEX(工事情報入力シート!$A:$A,SMALL(OFFSET(INDIRECT("工事情報入力シート!$B$1"),INDIRECT("工事情報入力シート!$B$14"),0,明細終了位置-明細開始位置-1,1),ROW()-2)),"")</f>
        <v/>
      </c>
      <c r="B137" s="170" t="str">
        <f t="shared" ca="1" si="36"/>
        <v/>
      </c>
      <c r="C137" s="64" t="str">
        <f t="shared" ca="1" si="37"/>
        <v/>
      </c>
      <c r="D137" s="64" t="str">
        <f t="shared" ca="1" si="38"/>
        <v/>
      </c>
      <c r="E137" s="64" t="str">
        <f t="shared" ca="1" si="39"/>
        <v/>
      </c>
      <c r="F137" s="64" t="str">
        <f t="shared" ca="1" si="40"/>
        <v/>
      </c>
      <c r="G137" s="64" t="str">
        <f t="shared" ca="1" si="41"/>
        <v/>
      </c>
      <c r="H137" s="64" t="str">
        <f t="shared" ca="1" si="28"/>
        <v/>
      </c>
      <c r="I137" s="64" t="str">
        <f t="shared" ca="1" si="29"/>
        <v/>
      </c>
      <c r="J137" s="64" t="str">
        <f t="shared" ca="1" si="30"/>
        <v/>
      </c>
      <c r="K137" s="64" t="str">
        <f t="shared" ca="1" si="31"/>
        <v/>
      </c>
      <c r="L137" s="64" t="str">
        <f t="shared" ca="1" si="32"/>
        <v/>
      </c>
      <c r="M137" s="161"/>
      <c r="N137" s="161"/>
      <c r="O137" s="158" t="str">
        <f t="shared" ca="1" si="33"/>
        <v/>
      </c>
      <c r="P137" s="158" t="str">
        <f t="shared" ca="1" si="34"/>
        <v/>
      </c>
      <c r="Q137" s="158" t="str">
        <f t="shared" ca="1" si="35"/>
        <v/>
      </c>
      <c r="R137" s="162"/>
      <c r="S137" s="162"/>
      <c r="T137" s="162"/>
      <c r="U137" s="161"/>
      <c r="V137" s="161"/>
      <c r="W137" s="161"/>
      <c r="X137" s="161"/>
      <c r="Y137" s="161"/>
      <c r="Z137" s="161"/>
      <c r="AA137" s="161"/>
      <c r="AB137" s="195"/>
      <c r="AC137" s="163"/>
      <c r="AD137" s="393">
        <v>109</v>
      </c>
      <c r="AE137" s="392">
        <f ca="1">SUMIF(工事情報入力シート!$BJ$15:$BJ$1000,資産数量・単位記入シート!AD137,工事情報入力シート!$BK$15:$BK$1000)</f>
        <v>0</v>
      </c>
    </row>
    <row r="138" spans="1:31">
      <c r="A138" s="157" t="str">
        <f ca="1">IFERROR(INDEX(工事情報入力シート!$A:$A,SMALL(OFFSET(INDIRECT("工事情報入力シート!$B$1"),INDIRECT("工事情報入力シート!$B$14"),0,明細終了位置-明細開始位置-1,1),ROW()-2)),"")</f>
        <v/>
      </c>
      <c r="B138" s="170" t="str">
        <f t="shared" ca="1" si="36"/>
        <v/>
      </c>
      <c r="C138" s="64" t="str">
        <f t="shared" ca="1" si="37"/>
        <v/>
      </c>
      <c r="D138" s="64" t="str">
        <f t="shared" ca="1" si="38"/>
        <v/>
      </c>
      <c r="E138" s="64" t="str">
        <f t="shared" ca="1" si="39"/>
        <v/>
      </c>
      <c r="F138" s="64" t="str">
        <f t="shared" ca="1" si="40"/>
        <v/>
      </c>
      <c r="G138" s="64" t="str">
        <f t="shared" ca="1" si="41"/>
        <v/>
      </c>
      <c r="H138" s="64" t="str">
        <f t="shared" ca="1" si="28"/>
        <v/>
      </c>
      <c r="I138" s="64" t="str">
        <f t="shared" ca="1" si="29"/>
        <v/>
      </c>
      <c r="J138" s="64" t="str">
        <f t="shared" ca="1" si="30"/>
        <v/>
      </c>
      <c r="K138" s="64" t="str">
        <f t="shared" ca="1" si="31"/>
        <v/>
      </c>
      <c r="L138" s="64" t="str">
        <f t="shared" ca="1" si="32"/>
        <v/>
      </c>
      <c r="M138" s="161"/>
      <c r="N138" s="161"/>
      <c r="O138" s="158" t="str">
        <f t="shared" ca="1" si="33"/>
        <v/>
      </c>
      <c r="P138" s="158" t="str">
        <f t="shared" ca="1" si="34"/>
        <v/>
      </c>
      <c r="Q138" s="158" t="str">
        <f t="shared" ca="1" si="35"/>
        <v/>
      </c>
      <c r="R138" s="162"/>
      <c r="S138" s="162"/>
      <c r="T138" s="162"/>
      <c r="U138" s="161"/>
      <c r="V138" s="161"/>
      <c r="W138" s="161"/>
      <c r="X138" s="161"/>
      <c r="Y138" s="161"/>
      <c r="Z138" s="161"/>
      <c r="AA138" s="161"/>
      <c r="AB138" s="195"/>
      <c r="AC138" s="163"/>
      <c r="AD138" s="393">
        <v>110</v>
      </c>
      <c r="AE138" s="392">
        <f ca="1">SUMIF(工事情報入力シート!$BJ$15:$BJ$1000,資産数量・単位記入シート!AD138,工事情報入力シート!$BK$15:$BK$1000)</f>
        <v>0</v>
      </c>
    </row>
    <row r="139" spans="1:31">
      <c r="A139" s="157" t="str">
        <f ca="1">IFERROR(INDEX(工事情報入力シート!$A:$A,SMALL(OFFSET(INDIRECT("工事情報入力シート!$B$1"),INDIRECT("工事情報入力シート!$B$14"),0,明細終了位置-明細開始位置-1,1),ROW()-2)),"")</f>
        <v/>
      </c>
      <c r="B139" s="170" t="str">
        <f t="shared" ca="1" si="36"/>
        <v/>
      </c>
      <c r="C139" s="64" t="str">
        <f t="shared" ca="1" si="37"/>
        <v/>
      </c>
      <c r="D139" s="64" t="str">
        <f t="shared" ca="1" si="38"/>
        <v/>
      </c>
      <c r="E139" s="64" t="str">
        <f t="shared" ca="1" si="39"/>
        <v/>
      </c>
      <c r="F139" s="64" t="str">
        <f t="shared" ca="1" si="40"/>
        <v/>
      </c>
      <c r="G139" s="64" t="str">
        <f t="shared" ca="1" si="41"/>
        <v/>
      </c>
      <c r="H139" s="64" t="str">
        <f t="shared" ca="1" si="28"/>
        <v/>
      </c>
      <c r="I139" s="64" t="str">
        <f t="shared" ca="1" si="29"/>
        <v/>
      </c>
      <c r="J139" s="64" t="str">
        <f t="shared" ca="1" si="30"/>
        <v/>
      </c>
      <c r="K139" s="64" t="str">
        <f t="shared" ca="1" si="31"/>
        <v/>
      </c>
      <c r="L139" s="64" t="str">
        <f t="shared" ca="1" si="32"/>
        <v/>
      </c>
      <c r="M139" s="161"/>
      <c r="N139" s="161"/>
      <c r="O139" s="158" t="str">
        <f t="shared" ca="1" si="33"/>
        <v/>
      </c>
      <c r="P139" s="158" t="str">
        <f t="shared" ca="1" si="34"/>
        <v/>
      </c>
      <c r="Q139" s="158" t="str">
        <f t="shared" ca="1" si="35"/>
        <v/>
      </c>
      <c r="R139" s="162"/>
      <c r="S139" s="162"/>
      <c r="T139" s="162"/>
      <c r="U139" s="161"/>
      <c r="V139" s="161"/>
      <c r="W139" s="161"/>
      <c r="X139" s="161"/>
      <c r="Y139" s="161"/>
      <c r="Z139" s="161"/>
      <c r="AA139" s="161"/>
      <c r="AB139" s="195"/>
      <c r="AC139" s="163"/>
      <c r="AD139" s="393">
        <v>111</v>
      </c>
      <c r="AE139" s="392">
        <f ca="1">SUMIF(工事情報入力シート!$BJ$15:$BJ$1000,資産数量・単位記入シート!AD139,工事情報入力シート!$BK$15:$BK$1000)</f>
        <v>0</v>
      </c>
    </row>
    <row r="140" spans="1:31">
      <c r="A140" s="157" t="str">
        <f ca="1">IFERROR(INDEX(工事情報入力シート!$A:$A,SMALL(OFFSET(INDIRECT("工事情報入力シート!$B$1"),INDIRECT("工事情報入力シート!$B$14"),0,明細終了位置-明細開始位置-1,1),ROW()-2)),"")</f>
        <v/>
      </c>
      <c r="B140" s="170" t="str">
        <f t="shared" ca="1" si="36"/>
        <v/>
      </c>
      <c r="C140" s="64" t="str">
        <f t="shared" ca="1" si="37"/>
        <v/>
      </c>
      <c r="D140" s="64" t="str">
        <f t="shared" ca="1" si="38"/>
        <v/>
      </c>
      <c r="E140" s="64" t="str">
        <f t="shared" ca="1" si="39"/>
        <v/>
      </c>
      <c r="F140" s="64" t="str">
        <f t="shared" ca="1" si="40"/>
        <v/>
      </c>
      <c r="G140" s="64" t="str">
        <f t="shared" ca="1" si="41"/>
        <v/>
      </c>
      <c r="H140" s="64" t="str">
        <f t="shared" ca="1" si="28"/>
        <v/>
      </c>
      <c r="I140" s="64" t="str">
        <f t="shared" ca="1" si="29"/>
        <v/>
      </c>
      <c r="J140" s="64" t="str">
        <f t="shared" ca="1" si="30"/>
        <v/>
      </c>
      <c r="K140" s="64" t="str">
        <f t="shared" ca="1" si="31"/>
        <v/>
      </c>
      <c r="L140" s="64" t="str">
        <f t="shared" ca="1" si="32"/>
        <v/>
      </c>
      <c r="M140" s="161"/>
      <c r="N140" s="161"/>
      <c r="O140" s="158" t="str">
        <f t="shared" ca="1" si="33"/>
        <v/>
      </c>
      <c r="P140" s="158" t="str">
        <f t="shared" ca="1" si="34"/>
        <v/>
      </c>
      <c r="Q140" s="158" t="str">
        <f t="shared" ca="1" si="35"/>
        <v/>
      </c>
      <c r="R140" s="162"/>
      <c r="S140" s="162"/>
      <c r="T140" s="162"/>
      <c r="U140" s="161"/>
      <c r="V140" s="161"/>
      <c r="W140" s="161"/>
      <c r="X140" s="161"/>
      <c r="Y140" s="161"/>
      <c r="Z140" s="161"/>
      <c r="AA140" s="161"/>
      <c r="AB140" s="195"/>
      <c r="AC140" s="163"/>
      <c r="AD140" s="393">
        <v>112</v>
      </c>
      <c r="AE140" s="392">
        <f ca="1">SUMIF(工事情報入力シート!$BJ$15:$BJ$1000,資産数量・単位記入シート!AD140,工事情報入力シート!$BK$15:$BK$1000)</f>
        <v>0</v>
      </c>
    </row>
    <row r="141" spans="1:31">
      <c r="A141" s="157" t="str">
        <f ca="1">IFERROR(INDEX(工事情報入力シート!$A:$A,SMALL(OFFSET(INDIRECT("工事情報入力シート!$B$1"),INDIRECT("工事情報入力シート!$B$14"),0,明細終了位置-明細開始位置-1,1),ROW()-2)),"")</f>
        <v/>
      </c>
      <c r="B141" s="170" t="str">
        <f t="shared" ca="1" si="36"/>
        <v/>
      </c>
      <c r="C141" s="64" t="str">
        <f t="shared" ca="1" si="37"/>
        <v/>
      </c>
      <c r="D141" s="64" t="str">
        <f t="shared" ca="1" si="38"/>
        <v/>
      </c>
      <c r="E141" s="64" t="str">
        <f t="shared" ca="1" si="39"/>
        <v/>
      </c>
      <c r="F141" s="64" t="str">
        <f t="shared" ca="1" si="40"/>
        <v/>
      </c>
      <c r="G141" s="64" t="str">
        <f t="shared" ca="1" si="41"/>
        <v/>
      </c>
      <c r="H141" s="64" t="str">
        <f t="shared" ca="1" si="28"/>
        <v/>
      </c>
      <c r="I141" s="64" t="str">
        <f t="shared" ca="1" si="29"/>
        <v/>
      </c>
      <c r="J141" s="64" t="str">
        <f t="shared" ca="1" si="30"/>
        <v/>
      </c>
      <c r="K141" s="64" t="str">
        <f t="shared" ca="1" si="31"/>
        <v/>
      </c>
      <c r="L141" s="64" t="str">
        <f t="shared" ca="1" si="32"/>
        <v/>
      </c>
      <c r="M141" s="161"/>
      <c r="N141" s="161"/>
      <c r="O141" s="158" t="str">
        <f t="shared" ca="1" si="33"/>
        <v/>
      </c>
      <c r="P141" s="158" t="str">
        <f t="shared" ca="1" si="34"/>
        <v/>
      </c>
      <c r="Q141" s="158" t="str">
        <f t="shared" ca="1" si="35"/>
        <v/>
      </c>
      <c r="R141" s="162"/>
      <c r="S141" s="162"/>
      <c r="T141" s="162"/>
      <c r="U141" s="161"/>
      <c r="V141" s="161"/>
      <c r="W141" s="161"/>
      <c r="X141" s="161"/>
      <c r="Y141" s="161"/>
      <c r="Z141" s="161"/>
      <c r="AA141" s="161"/>
      <c r="AB141" s="195"/>
      <c r="AC141" s="163"/>
      <c r="AD141" s="393">
        <v>113</v>
      </c>
      <c r="AE141" s="392">
        <f ca="1">SUMIF(工事情報入力シート!$BJ$15:$BJ$1000,資産数量・単位記入シート!AD141,工事情報入力シート!$BK$15:$BK$1000)</f>
        <v>0</v>
      </c>
    </row>
    <row r="142" spans="1:31">
      <c r="A142" s="157" t="str">
        <f ca="1">IFERROR(INDEX(工事情報入力シート!$A:$A,SMALL(OFFSET(INDIRECT("工事情報入力シート!$B$1"),INDIRECT("工事情報入力シート!$B$14"),0,明細終了位置-明細開始位置-1,1),ROW()-2)),"")</f>
        <v/>
      </c>
      <c r="B142" s="170" t="str">
        <f t="shared" ca="1" si="36"/>
        <v/>
      </c>
      <c r="C142" s="64" t="str">
        <f t="shared" ca="1" si="37"/>
        <v/>
      </c>
      <c r="D142" s="64" t="str">
        <f t="shared" ca="1" si="38"/>
        <v/>
      </c>
      <c r="E142" s="64" t="str">
        <f t="shared" ca="1" si="39"/>
        <v/>
      </c>
      <c r="F142" s="64" t="str">
        <f t="shared" ca="1" si="40"/>
        <v/>
      </c>
      <c r="G142" s="64" t="str">
        <f t="shared" ca="1" si="41"/>
        <v/>
      </c>
      <c r="H142" s="64" t="str">
        <f t="shared" ca="1" si="28"/>
        <v/>
      </c>
      <c r="I142" s="64" t="str">
        <f t="shared" ca="1" si="29"/>
        <v/>
      </c>
      <c r="J142" s="64" t="str">
        <f t="shared" ca="1" si="30"/>
        <v/>
      </c>
      <c r="K142" s="64" t="str">
        <f t="shared" ca="1" si="31"/>
        <v/>
      </c>
      <c r="L142" s="64" t="str">
        <f t="shared" ca="1" si="32"/>
        <v/>
      </c>
      <c r="M142" s="161"/>
      <c r="N142" s="161"/>
      <c r="O142" s="158" t="str">
        <f t="shared" ca="1" si="33"/>
        <v/>
      </c>
      <c r="P142" s="158" t="str">
        <f t="shared" ca="1" si="34"/>
        <v/>
      </c>
      <c r="Q142" s="158" t="str">
        <f t="shared" ca="1" si="35"/>
        <v/>
      </c>
      <c r="R142" s="162"/>
      <c r="S142" s="162"/>
      <c r="T142" s="162"/>
      <c r="U142" s="161"/>
      <c r="V142" s="161"/>
      <c r="W142" s="161"/>
      <c r="X142" s="161"/>
      <c r="Y142" s="161"/>
      <c r="Z142" s="161"/>
      <c r="AA142" s="161"/>
      <c r="AB142" s="195"/>
      <c r="AC142" s="163"/>
      <c r="AD142" s="393">
        <v>114</v>
      </c>
      <c r="AE142" s="392">
        <f ca="1">SUMIF(工事情報入力シート!$BJ$15:$BJ$1000,資産数量・単位記入シート!AD142,工事情報入力シート!$BK$15:$BK$1000)</f>
        <v>0</v>
      </c>
    </row>
    <row r="143" spans="1:31">
      <c r="A143" s="157" t="str">
        <f ca="1">IFERROR(INDEX(工事情報入力シート!$A:$A,SMALL(OFFSET(INDIRECT("工事情報入力シート!$B$1"),INDIRECT("工事情報入力シート!$B$14"),0,明細終了位置-明細開始位置-1,1),ROW()-2)),"")</f>
        <v/>
      </c>
      <c r="B143" s="170" t="str">
        <f t="shared" ca="1" si="36"/>
        <v/>
      </c>
      <c r="C143" s="64" t="str">
        <f t="shared" ca="1" si="37"/>
        <v/>
      </c>
      <c r="D143" s="64" t="str">
        <f t="shared" ca="1" si="38"/>
        <v/>
      </c>
      <c r="E143" s="64" t="str">
        <f t="shared" ca="1" si="39"/>
        <v/>
      </c>
      <c r="F143" s="64" t="str">
        <f t="shared" ca="1" si="40"/>
        <v/>
      </c>
      <c r="G143" s="64" t="str">
        <f t="shared" ca="1" si="41"/>
        <v/>
      </c>
      <c r="H143" s="64" t="str">
        <f t="shared" ca="1" si="28"/>
        <v/>
      </c>
      <c r="I143" s="64" t="str">
        <f t="shared" ca="1" si="29"/>
        <v/>
      </c>
      <c r="J143" s="64" t="str">
        <f t="shared" ca="1" si="30"/>
        <v/>
      </c>
      <c r="K143" s="64" t="str">
        <f t="shared" ca="1" si="31"/>
        <v/>
      </c>
      <c r="L143" s="64" t="str">
        <f t="shared" ca="1" si="32"/>
        <v/>
      </c>
      <c r="M143" s="161"/>
      <c r="N143" s="161"/>
      <c r="O143" s="158" t="str">
        <f t="shared" ca="1" si="33"/>
        <v/>
      </c>
      <c r="P143" s="158" t="str">
        <f t="shared" ca="1" si="34"/>
        <v/>
      </c>
      <c r="Q143" s="158" t="str">
        <f t="shared" ca="1" si="35"/>
        <v/>
      </c>
      <c r="R143" s="162"/>
      <c r="S143" s="162"/>
      <c r="T143" s="162"/>
      <c r="U143" s="161"/>
      <c r="V143" s="161"/>
      <c r="W143" s="161"/>
      <c r="X143" s="161"/>
      <c r="Y143" s="161"/>
      <c r="Z143" s="161"/>
      <c r="AA143" s="161"/>
      <c r="AB143" s="195"/>
      <c r="AC143" s="163"/>
      <c r="AD143" s="393">
        <v>115</v>
      </c>
      <c r="AE143" s="392">
        <f ca="1">SUMIF(工事情報入力シート!$BJ$15:$BJ$1000,資産数量・単位記入シート!AD143,工事情報入力シート!$BK$15:$BK$1000)</f>
        <v>0</v>
      </c>
    </row>
    <row r="144" spans="1:31">
      <c r="A144" s="157" t="str">
        <f ca="1">IFERROR(INDEX(工事情報入力シート!$A:$A,SMALL(OFFSET(INDIRECT("工事情報入力シート!$B$1"),INDIRECT("工事情報入力シート!$B$14"),0,明細終了位置-明細開始位置-1,1),ROW()-2)),"")</f>
        <v/>
      </c>
      <c r="B144" s="170" t="str">
        <f t="shared" ca="1" si="36"/>
        <v/>
      </c>
      <c r="C144" s="64" t="str">
        <f t="shared" ca="1" si="37"/>
        <v/>
      </c>
      <c r="D144" s="64" t="str">
        <f t="shared" ca="1" si="38"/>
        <v/>
      </c>
      <c r="E144" s="64" t="str">
        <f t="shared" ca="1" si="39"/>
        <v/>
      </c>
      <c r="F144" s="64" t="str">
        <f t="shared" ca="1" si="40"/>
        <v/>
      </c>
      <c r="G144" s="64" t="str">
        <f t="shared" ca="1" si="41"/>
        <v/>
      </c>
      <c r="H144" s="64" t="str">
        <f t="shared" ca="1" si="28"/>
        <v/>
      </c>
      <c r="I144" s="64" t="str">
        <f t="shared" ca="1" si="29"/>
        <v/>
      </c>
      <c r="J144" s="64" t="str">
        <f t="shared" ca="1" si="30"/>
        <v/>
      </c>
      <c r="K144" s="64" t="str">
        <f t="shared" ca="1" si="31"/>
        <v/>
      </c>
      <c r="L144" s="64" t="str">
        <f t="shared" ca="1" si="32"/>
        <v/>
      </c>
      <c r="M144" s="161"/>
      <c r="N144" s="161"/>
      <c r="O144" s="158" t="str">
        <f t="shared" ca="1" si="33"/>
        <v/>
      </c>
      <c r="P144" s="158" t="str">
        <f t="shared" ca="1" si="34"/>
        <v/>
      </c>
      <c r="Q144" s="158" t="str">
        <f t="shared" ca="1" si="35"/>
        <v/>
      </c>
      <c r="R144" s="162"/>
      <c r="S144" s="162"/>
      <c r="T144" s="162"/>
      <c r="U144" s="161"/>
      <c r="V144" s="161"/>
      <c r="W144" s="161"/>
      <c r="X144" s="161"/>
      <c r="Y144" s="161"/>
      <c r="Z144" s="161"/>
      <c r="AA144" s="161"/>
      <c r="AB144" s="195"/>
      <c r="AC144" s="163"/>
      <c r="AD144" s="393">
        <v>116</v>
      </c>
      <c r="AE144" s="392">
        <f ca="1">SUMIF(工事情報入力シート!$BJ$15:$BJ$1000,資産数量・単位記入シート!AD144,工事情報入力シート!$BK$15:$BK$1000)</f>
        <v>0</v>
      </c>
    </row>
    <row r="145" spans="1:31">
      <c r="A145" s="157" t="str">
        <f ca="1">IFERROR(INDEX(工事情報入力シート!$A:$A,SMALL(OFFSET(INDIRECT("工事情報入力シート!$B$1"),INDIRECT("工事情報入力シート!$B$14"),0,明細終了位置-明細開始位置-1,1),ROW()-2)),"")</f>
        <v/>
      </c>
      <c r="B145" s="170" t="str">
        <f t="shared" ca="1" si="36"/>
        <v/>
      </c>
      <c r="C145" s="64" t="str">
        <f t="shared" ca="1" si="37"/>
        <v/>
      </c>
      <c r="D145" s="64" t="str">
        <f t="shared" ca="1" si="38"/>
        <v/>
      </c>
      <c r="E145" s="64" t="str">
        <f t="shared" ca="1" si="39"/>
        <v/>
      </c>
      <c r="F145" s="64" t="str">
        <f t="shared" ca="1" si="40"/>
        <v/>
      </c>
      <c r="G145" s="64" t="str">
        <f t="shared" ca="1" si="41"/>
        <v/>
      </c>
      <c r="H145" s="64" t="str">
        <f t="shared" ca="1" si="28"/>
        <v/>
      </c>
      <c r="I145" s="64" t="str">
        <f t="shared" ca="1" si="29"/>
        <v/>
      </c>
      <c r="J145" s="64" t="str">
        <f t="shared" ca="1" si="30"/>
        <v/>
      </c>
      <c r="K145" s="64" t="str">
        <f t="shared" ca="1" si="31"/>
        <v/>
      </c>
      <c r="L145" s="64" t="str">
        <f t="shared" ca="1" si="32"/>
        <v/>
      </c>
      <c r="M145" s="161"/>
      <c r="N145" s="161"/>
      <c r="O145" s="158" t="str">
        <f t="shared" ca="1" si="33"/>
        <v/>
      </c>
      <c r="P145" s="158" t="str">
        <f t="shared" ca="1" si="34"/>
        <v/>
      </c>
      <c r="Q145" s="158" t="str">
        <f t="shared" ca="1" si="35"/>
        <v/>
      </c>
      <c r="R145" s="162"/>
      <c r="S145" s="162"/>
      <c r="T145" s="162"/>
      <c r="U145" s="161"/>
      <c r="V145" s="161"/>
      <c r="W145" s="161"/>
      <c r="X145" s="161"/>
      <c r="Y145" s="161"/>
      <c r="Z145" s="161"/>
      <c r="AA145" s="161"/>
      <c r="AB145" s="195"/>
      <c r="AC145" s="163"/>
      <c r="AD145" s="393">
        <v>117</v>
      </c>
      <c r="AE145" s="392">
        <f ca="1">SUMIF(工事情報入力シート!$BJ$15:$BJ$1000,資産数量・単位記入シート!AD145,工事情報入力シート!$BK$15:$BK$1000)</f>
        <v>0</v>
      </c>
    </row>
    <row r="146" spans="1:31">
      <c r="A146" s="157" t="str">
        <f ca="1">IFERROR(INDEX(工事情報入力シート!$A:$A,SMALL(OFFSET(INDIRECT("工事情報入力シート!$B$1"),INDIRECT("工事情報入力シート!$B$14"),0,明細終了位置-明細開始位置-1,1),ROW()-2)),"")</f>
        <v/>
      </c>
      <c r="B146" s="170" t="str">
        <f t="shared" ca="1" si="36"/>
        <v/>
      </c>
      <c r="C146" s="64" t="str">
        <f t="shared" ca="1" si="37"/>
        <v/>
      </c>
      <c r="D146" s="64" t="str">
        <f t="shared" ca="1" si="38"/>
        <v/>
      </c>
      <c r="E146" s="64" t="str">
        <f t="shared" ca="1" si="39"/>
        <v/>
      </c>
      <c r="F146" s="64" t="str">
        <f t="shared" ca="1" si="40"/>
        <v/>
      </c>
      <c r="G146" s="64" t="str">
        <f t="shared" ca="1" si="41"/>
        <v/>
      </c>
      <c r="H146" s="64" t="str">
        <f t="shared" ca="1" si="28"/>
        <v/>
      </c>
      <c r="I146" s="64" t="str">
        <f t="shared" ca="1" si="29"/>
        <v/>
      </c>
      <c r="J146" s="64" t="str">
        <f t="shared" ca="1" si="30"/>
        <v/>
      </c>
      <c r="K146" s="64" t="str">
        <f t="shared" ca="1" si="31"/>
        <v/>
      </c>
      <c r="L146" s="64" t="str">
        <f t="shared" ca="1" si="32"/>
        <v/>
      </c>
      <c r="M146" s="161"/>
      <c r="N146" s="161"/>
      <c r="O146" s="158" t="str">
        <f t="shared" ca="1" si="33"/>
        <v/>
      </c>
      <c r="P146" s="158" t="str">
        <f t="shared" ca="1" si="34"/>
        <v/>
      </c>
      <c r="Q146" s="158" t="str">
        <f t="shared" ca="1" si="35"/>
        <v/>
      </c>
      <c r="R146" s="162"/>
      <c r="S146" s="162"/>
      <c r="T146" s="162"/>
      <c r="U146" s="161"/>
      <c r="V146" s="161"/>
      <c r="W146" s="161"/>
      <c r="X146" s="161"/>
      <c r="Y146" s="161"/>
      <c r="Z146" s="161"/>
      <c r="AA146" s="161"/>
      <c r="AB146" s="195"/>
      <c r="AC146" s="163"/>
      <c r="AD146" s="393">
        <v>118</v>
      </c>
      <c r="AE146" s="392">
        <f ca="1">SUMIF(工事情報入力シート!$BJ$15:$BJ$1000,資産数量・単位記入シート!AD146,工事情報入力シート!$BK$15:$BK$1000)</f>
        <v>0</v>
      </c>
    </row>
    <row r="147" spans="1:31">
      <c r="A147" s="157" t="str">
        <f ca="1">IFERROR(INDEX(工事情報入力シート!$A:$A,SMALL(OFFSET(INDIRECT("工事情報入力シート!$B$1"),INDIRECT("工事情報入力シート!$B$14"),0,明細終了位置-明細開始位置-1,1),ROW()-2)),"")</f>
        <v/>
      </c>
      <c r="B147" s="170" t="str">
        <f t="shared" ca="1" si="36"/>
        <v/>
      </c>
      <c r="C147" s="64" t="str">
        <f t="shared" ca="1" si="37"/>
        <v/>
      </c>
      <c r="D147" s="64" t="str">
        <f t="shared" ca="1" si="38"/>
        <v/>
      </c>
      <c r="E147" s="64" t="str">
        <f t="shared" ca="1" si="39"/>
        <v/>
      </c>
      <c r="F147" s="64" t="str">
        <f t="shared" ca="1" si="40"/>
        <v/>
      </c>
      <c r="G147" s="64" t="str">
        <f t="shared" ca="1" si="41"/>
        <v/>
      </c>
      <c r="H147" s="64" t="str">
        <f t="shared" ca="1" si="28"/>
        <v/>
      </c>
      <c r="I147" s="64" t="str">
        <f t="shared" ca="1" si="29"/>
        <v/>
      </c>
      <c r="J147" s="64" t="str">
        <f t="shared" ca="1" si="30"/>
        <v/>
      </c>
      <c r="K147" s="64" t="str">
        <f t="shared" ca="1" si="31"/>
        <v/>
      </c>
      <c r="L147" s="64" t="str">
        <f t="shared" ca="1" si="32"/>
        <v/>
      </c>
      <c r="M147" s="161"/>
      <c r="N147" s="161"/>
      <c r="O147" s="158" t="str">
        <f t="shared" ca="1" si="33"/>
        <v/>
      </c>
      <c r="P147" s="158" t="str">
        <f t="shared" ca="1" si="34"/>
        <v/>
      </c>
      <c r="Q147" s="158" t="str">
        <f t="shared" ca="1" si="35"/>
        <v/>
      </c>
      <c r="R147" s="162"/>
      <c r="S147" s="162"/>
      <c r="T147" s="162"/>
      <c r="U147" s="161"/>
      <c r="V147" s="161"/>
      <c r="W147" s="161"/>
      <c r="X147" s="161"/>
      <c r="Y147" s="161"/>
      <c r="Z147" s="161"/>
      <c r="AA147" s="161"/>
      <c r="AB147" s="195"/>
      <c r="AC147" s="163"/>
      <c r="AD147" s="393">
        <v>119</v>
      </c>
      <c r="AE147" s="392">
        <f ca="1">SUMIF(工事情報入力シート!$BJ$15:$BJ$1000,資産数量・単位記入シート!AD147,工事情報入力シート!$BK$15:$BK$1000)</f>
        <v>0</v>
      </c>
    </row>
    <row r="148" spans="1:31">
      <c r="A148" s="157" t="str">
        <f ca="1">IFERROR(INDEX(工事情報入力シート!$A:$A,SMALL(OFFSET(INDIRECT("工事情報入力シート!$B$1"),INDIRECT("工事情報入力シート!$B$14"),0,明細終了位置-明細開始位置-1,1),ROW()-2)),"")</f>
        <v/>
      </c>
      <c r="B148" s="170" t="str">
        <f t="shared" ca="1" si="36"/>
        <v/>
      </c>
      <c r="C148" s="64" t="str">
        <f t="shared" ca="1" si="37"/>
        <v/>
      </c>
      <c r="D148" s="64" t="str">
        <f t="shared" ca="1" si="38"/>
        <v/>
      </c>
      <c r="E148" s="64" t="str">
        <f t="shared" ca="1" si="39"/>
        <v/>
      </c>
      <c r="F148" s="64" t="str">
        <f t="shared" ca="1" si="40"/>
        <v/>
      </c>
      <c r="G148" s="64" t="str">
        <f t="shared" ca="1" si="41"/>
        <v/>
      </c>
      <c r="H148" s="64" t="str">
        <f t="shared" ca="1" si="28"/>
        <v/>
      </c>
      <c r="I148" s="64" t="str">
        <f t="shared" ca="1" si="29"/>
        <v/>
      </c>
      <c r="J148" s="64" t="str">
        <f t="shared" ca="1" si="30"/>
        <v/>
      </c>
      <c r="K148" s="64" t="str">
        <f t="shared" ca="1" si="31"/>
        <v/>
      </c>
      <c r="L148" s="64" t="str">
        <f t="shared" ca="1" si="32"/>
        <v/>
      </c>
      <c r="M148" s="161"/>
      <c r="N148" s="161"/>
      <c r="O148" s="158" t="str">
        <f t="shared" ca="1" si="33"/>
        <v/>
      </c>
      <c r="P148" s="158" t="str">
        <f t="shared" ca="1" si="34"/>
        <v/>
      </c>
      <c r="Q148" s="158" t="str">
        <f t="shared" ca="1" si="35"/>
        <v/>
      </c>
      <c r="R148" s="162"/>
      <c r="S148" s="162"/>
      <c r="T148" s="162"/>
      <c r="U148" s="161"/>
      <c r="V148" s="161"/>
      <c r="W148" s="161"/>
      <c r="X148" s="161"/>
      <c r="Y148" s="161"/>
      <c r="Z148" s="161"/>
      <c r="AA148" s="161"/>
      <c r="AB148" s="195"/>
      <c r="AC148" s="163"/>
      <c r="AD148" s="393">
        <v>120</v>
      </c>
      <c r="AE148" s="392">
        <f ca="1">SUMIF(工事情報入力シート!$BJ$15:$BJ$1000,資産数量・単位記入シート!AD148,工事情報入力シート!$BK$15:$BK$1000)</f>
        <v>0</v>
      </c>
    </row>
    <row r="149" spans="1:31">
      <c r="A149" s="157" t="str">
        <f ca="1">IFERROR(INDEX(工事情報入力シート!$A:$A,SMALL(OFFSET(INDIRECT("工事情報入力シート!$B$1"),INDIRECT("工事情報入力シート!$B$14"),0,明細終了位置-明細開始位置-1,1),ROW()-2)),"")</f>
        <v/>
      </c>
      <c r="B149" s="170" t="str">
        <f t="shared" ca="1" si="36"/>
        <v/>
      </c>
      <c r="C149" s="64" t="str">
        <f t="shared" ca="1" si="37"/>
        <v/>
      </c>
      <c r="D149" s="64" t="str">
        <f t="shared" ca="1" si="38"/>
        <v/>
      </c>
      <c r="E149" s="64" t="str">
        <f t="shared" ca="1" si="39"/>
        <v/>
      </c>
      <c r="F149" s="64" t="str">
        <f t="shared" ca="1" si="40"/>
        <v/>
      </c>
      <c r="G149" s="64" t="str">
        <f t="shared" ca="1" si="41"/>
        <v/>
      </c>
      <c r="H149" s="64" t="str">
        <f t="shared" ca="1" si="28"/>
        <v/>
      </c>
      <c r="I149" s="64" t="str">
        <f t="shared" ca="1" si="29"/>
        <v/>
      </c>
      <c r="J149" s="64" t="str">
        <f t="shared" ca="1" si="30"/>
        <v/>
      </c>
      <c r="K149" s="64" t="str">
        <f t="shared" ca="1" si="31"/>
        <v/>
      </c>
      <c r="L149" s="64" t="str">
        <f t="shared" ca="1" si="32"/>
        <v/>
      </c>
      <c r="M149" s="161"/>
      <c r="N149" s="161"/>
      <c r="O149" s="158" t="str">
        <f t="shared" ca="1" si="33"/>
        <v/>
      </c>
      <c r="P149" s="158" t="str">
        <f t="shared" ca="1" si="34"/>
        <v/>
      </c>
      <c r="Q149" s="158" t="str">
        <f t="shared" ca="1" si="35"/>
        <v/>
      </c>
      <c r="R149" s="162"/>
      <c r="S149" s="162"/>
      <c r="T149" s="162"/>
      <c r="U149" s="161"/>
      <c r="V149" s="161"/>
      <c r="W149" s="161"/>
      <c r="X149" s="161"/>
      <c r="Y149" s="161"/>
      <c r="Z149" s="161"/>
      <c r="AA149" s="161"/>
      <c r="AB149" s="195"/>
      <c r="AC149" s="163"/>
      <c r="AD149" s="393">
        <v>121</v>
      </c>
      <c r="AE149" s="392">
        <f ca="1">SUMIF(工事情報入力シート!$BJ$15:$BJ$1000,資産数量・単位記入シート!AD149,工事情報入力シート!$BK$15:$BK$1000)</f>
        <v>0</v>
      </c>
    </row>
    <row r="150" spans="1:31">
      <c r="A150" s="157" t="str">
        <f ca="1">IFERROR(INDEX(工事情報入力シート!$A:$A,SMALL(OFFSET(INDIRECT("工事情報入力シート!$B$1"),INDIRECT("工事情報入力シート!$B$14"),0,明細終了位置-明細開始位置-1,1),ROW()-2)),"")</f>
        <v/>
      </c>
      <c r="B150" s="170" t="str">
        <f t="shared" ca="1" si="36"/>
        <v/>
      </c>
      <c r="C150" s="64" t="str">
        <f t="shared" ca="1" si="37"/>
        <v/>
      </c>
      <c r="D150" s="64" t="str">
        <f t="shared" ca="1" si="38"/>
        <v/>
      </c>
      <c r="E150" s="64" t="str">
        <f t="shared" ca="1" si="39"/>
        <v/>
      </c>
      <c r="F150" s="64" t="str">
        <f t="shared" ca="1" si="40"/>
        <v/>
      </c>
      <c r="G150" s="64" t="str">
        <f t="shared" ca="1" si="41"/>
        <v/>
      </c>
      <c r="H150" s="64" t="str">
        <f t="shared" ca="1" si="28"/>
        <v/>
      </c>
      <c r="I150" s="64" t="str">
        <f t="shared" ca="1" si="29"/>
        <v/>
      </c>
      <c r="J150" s="64" t="str">
        <f t="shared" ca="1" si="30"/>
        <v/>
      </c>
      <c r="K150" s="64" t="str">
        <f t="shared" ca="1" si="31"/>
        <v/>
      </c>
      <c r="L150" s="64" t="str">
        <f t="shared" ca="1" si="32"/>
        <v/>
      </c>
      <c r="M150" s="161"/>
      <c r="N150" s="161"/>
      <c r="O150" s="158" t="str">
        <f t="shared" ca="1" si="33"/>
        <v/>
      </c>
      <c r="P150" s="158" t="str">
        <f t="shared" ca="1" si="34"/>
        <v/>
      </c>
      <c r="Q150" s="158" t="str">
        <f t="shared" ca="1" si="35"/>
        <v/>
      </c>
      <c r="R150" s="162"/>
      <c r="S150" s="162"/>
      <c r="T150" s="162"/>
      <c r="U150" s="161"/>
      <c r="V150" s="161"/>
      <c r="W150" s="161"/>
      <c r="X150" s="161"/>
      <c r="Y150" s="161"/>
      <c r="Z150" s="161"/>
      <c r="AA150" s="161"/>
      <c r="AB150" s="195"/>
      <c r="AC150" s="163"/>
      <c r="AD150" s="393">
        <v>122</v>
      </c>
      <c r="AE150" s="392">
        <f ca="1">SUMIF(工事情報入力シート!$BJ$15:$BJ$1000,資産数量・単位記入シート!AD150,工事情報入力シート!$BK$15:$BK$1000)</f>
        <v>0</v>
      </c>
    </row>
    <row r="151" spans="1:31">
      <c r="A151" s="157" t="str">
        <f ca="1">IFERROR(INDEX(工事情報入力シート!$A:$A,SMALL(OFFSET(INDIRECT("工事情報入力シート!$B$1"),INDIRECT("工事情報入力シート!$B$14"),0,明細終了位置-明細開始位置-1,1),ROW()-2)),"")</f>
        <v/>
      </c>
      <c r="B151" s="170" t="str">
        <f t="shared" ca="1" si="36"/>
        <v/>
      </c>
      <c r="C151" s="64" t="str">
        <f t="shared" ca="1" si="37"/>
        <v/>
      </c>
      <c r="D151" s="64" t="str">
        <f t="shared" ca="1" si="38"/>
        <v/>
      </c>
      <c r="E151" s="64" t="str">
        <f t="shared" ca="1" si="39"/>
        <v/>
      </c>
      <c r="F151" s="64" t="str">
        <f t="shared" ca="1" si="40"/>
        <v/>
      </c>
      <c r="G151" s="64" t="str">
        <f t="shared" ca="1" si="41"/>
        <v/>
      </c>
      <c r="H151" s="64" t="str">
        <f t="shared" ca="1" si="28"/>
        <v/>
      </c>
      <c r="I151" s="64" t="str">
        <f t="shared" ca="1" si="29"/>
        <v/>
      </c>
      <c r="J151" s="64" t="str">
        <f t="shared" ca="1" si="30"/>
        <v/>
      </c>
      <c r="K151" s="64" t="str">
        <f t="shared" ca="1" si="31"/>
        <v/>
      </c>
      <c r="L151" s="64" t="str">
        <f t="shared" ca="1" si="32"/>
        <v/>
      </c>
      <c r="M151" s="161"/>
      <c r="N151" s="161"/>
      <c r="O151" s="158" t="str">
        <f t="shared" ca="1" si="33"/>
        <v/>
      </c>
      <c r="P151" s="158" t="str">
        <f t="shared" ca="1" si="34"/>
        <v/>
      </c>
      <c r="Q151" s="158" t="str">
        <f t="shared" ca="1" si="35"/>
        <v/>
      </c>
      <c r="R151" s="162"/>
      <c r="S151" s="162"/>
      <c r="T151" s="162"/>
      <c r="U151" s="161"/>
      <c r="V151" s="161"/>
      <c r="W151" s="161"/>
      <c r="X151" s="161"/>
      <c r="Y151" s="161"/>
      <c r="Z151" s="161"/>
      <c r="AA151" s="161"/>
      <c r="AB151" s="195"/>
      <c r="AC151" s="163"/>
      <c r="AD151" s="393">
        <v>123</v>
      </c>
      <c r="AE151" s="392">
        <f ca="1">SUMIF(工事情報入力シート!$BJ$15:$BJ$1000,資産数量・単位記入シート!AD151,工事情報入力シート!$BK$15:$BK$1000)</f>
        <v>0</v>
      </c>
    </row>
    <row r="152" spans="1:31">
      <c r="A152" s="157" t="str">
        <f ca="1">IFERROR(INDEX(工事情報入力シート!$A:$A,SMALL(OFFSET(INDIRECT("工事情報入力シート!$B$1"),INDIRECT("工事情報入力シート!$B$14"),0,明細終了位置-明細開始位置-1,1),ROW()-2)),"")</f>
        <v/>
      </c>
      <c r="B152" s="170" t="str">
        <f t="shared" ca="1" si="36"/>
        <v/>
      </c>
      <c r="C152" s="64" t="str">
        <f t="shared" ca="1" si="37"/>
        <v/>
      </c>
      <c r="D152" s="64" t="str">
        <f t="shared" ca="1" si="38"/>
        <v/>
      </c>
      <c r="E152" s="64" t="str">
        <f t="shared" ca="1" si="39"/>
        <v/>
      </c>
      <c r="F152" s="64" t="str">
        <f t="shared" ca="1" si="40"/>
        <v/>
      </c>
      <c r="G152" s="64" t="str">
        <f t="shared" ca="1" si="41"/>
        <v/>
      </c>
      <c r="H152" s="64" t="str">
        <f t="shared" ca="1" si="28"/>
        <v/>
      </c>
      <c r="I152" s="64" t="str">
        <f t="shared" ca="1" si="29"/>
        <v/>
      </c>
      <c r="J152" s="64" t="str">
        <f t="shared" ca="1" si="30"/>
        <v/>
      </c>
      <c r="K152" s="64" t="str">
        <f t="shared" ca="1" si="31"/>
        <v/>
      </c>
      <c r="L152" s="64" t="str">
        <f t="shared" ca="1" si="32"/>
        <v/>
      </c>
      <c r="M152" s="161"/>
      <c r="N152" s="161"/>
      <c r="O152" s="158" t="str">
        <f t="shared" ca="1" si="33"/>
        <v/>
      </c>
      <c r="P152" s="158" t="str">
        <f t="shared" ca="1" si="34"/>
        <v/>
      </c>
      <c r="Q152" s="158" t="str">
        <f t="shared" ca="1" si="35"/>
        <v/>
      </c>
      <c r="R152" s="162"/>
      <c r="S152" s="162"/>
      <c r="T152" s="162"/>
      <c r="U152" s="161"/>
      <c r="V152" s="161"/>
      <c r="W152" s="161"/>
      <c r="X152" s="161"/>
      <c r="Y152" s="161"/>
      <c r="Z152" s="161"/>
      <c r="AA152" s="161"/>
      <c r="AB152" s="195"/>
      <c r="AC152" s="163"/>
      <c r="AD152" s="393">
        <v>124</v>
      </c>
      <c r="AE152" s="392">
        <f ca="1">SUMIF(工事情報入力シート!$BJ$15:$BJ$1000,資産数量・単位記入シート!AD152,工事情報入力シート!$BK$15:$BK$1000)</f>
        <v>0</v>
      </c>
    </row>
    <row r="153" spans="1:31">
      <c r="A153" s="157" t="str">
        <f ca="1">IFERROR(INDEX(工事情報入力シート!$A:$A,SMALL(OFFSET(INDIRECT("工事情報入力シート!$B$1"),INDIRECT("工事情報入力シート!$B$14"),0,明細終了位置-明細開始位置-1,1),ROW()-2)),"")</f>
        <v/>
      </c>
      <c r="B153" s="170" t="str">
        <f t="shared" ca="1" si="36"/>
        <v/>
      </c>
      <c r="C153" s="64" t="str">
        <f t="shared" ca="1" si="37"/>
        <v/>
      </c>
      <c r="D153" s="64" t="str">
        <f t="shared" ca="1" si="38"/>
        <v/>
      </c>
      <c r="E153" s="64" t="str">
        <f t="shared" ca="1" si="39"/>
        <v/>
      </c>
      <c r="F153" s="64" t="str">
        <f t="shared" ca="1" si="40"/>
        <v/>
      </c>
      <c r="G153" s="64" t="str">
        <f t="shared" ca="1" si="41"/>
        <v/>
      </c>
      <c r="H153" s="64" t="str">
        <f t="shared" ca="1" si="28"/>
        <v/>
      </c>
      <c r="I153" s="64" t="str">
        <f t="shared" ca="1" si="29"/>
        <v/>
      </c>
      <c r="J153" s="64" t="str">
        <f t="shared" ca="1" si="30"/>
        <v/>
      </c>
      <c r="K153" s="64" t="str">
        <f t="shared" ca="1" si="31"/>
        <v/>
      </c>
      <c r="L153" s="64" t="str">
        <f t="shared" ca="1" si="32"/>
        <v/>
      </c>
      <c r="M153" s="161"/>
      <c r="N153" s="161"/>
      <c r="O153" s="158" t="str">
        <f t="shared" ca="1" si="33"/>
        <v/>
      </c>
      <c r="P153" s="158" t="str">
        <f t="shared" ca="1" si="34"/>
        <v/>
      </c>
      <c r="Q153" s="158" t="str">
        <f t="shared" ca="1" si="35"/>
        <v/>
      </c>
      <c r="R153" s="162"/>
      <c r="S153" s="162"/>
      <c r="T153" s="162"/>
      <c r="U153" s="161"/>
      <c r="V153" s="161"/>
      <c r="W153" s="161"/>
      <c r="X153" s="161"/>
      <c r="Y153" s="161"/>
      <c r="Z153" s="161"/>
      <c r="AA153" s="161"/>
      <c r="AB153" s="195"/>
      <c r="AC153" s="163"/>
      <c r="AD153" s="393">
        <v>125</v>
      </c>
      <c r="AE153" s="392">
        <f ca="1">SUMIF(工事情報入力シート!$BJ$15:$BJ$1000,資産数量・単位記入シート!AD153,工事情報入力シート!$BK$15:$BK$1000)</f>
        <v>0</v>
      </c>
    </row>
    <row r="154" spans="1:31">
      <c r="A154" s="157" t="str">
        <f ca="1">IFERROR(INDEX(工事情報入力シート!$A:$A,SMALL(OFFSET(INDIRECT("工事情報入力シート!$B$1"),INDIRECT("工事情報入力シート!$B$14"),0,明細終了位置-明細開始位置-1,1),ROW()-2)),"")</f>
        <v/>
      </c>
      <c r="B154" s="170" t="str">
        <f t="shared" ca="1" si="36"/>
        <v/>
      </c>
      <c r="C154" s="64" t="str">
        <f t="shared" ca="1" si="37"/>
        <v/>
      </c>
      <c r="D154" s="64" t="str">
        <f t="shared" ca="1" si="38"/>
        <v/>
      </c>
      <c r="E154" s="64" t="str">
        <f t="shared" ca="1" si="39"/>
        <v/>
      </c>
      <c r="F154" s="64" t="str">
        <f t="shared" ca="1" si="40"/>
        <v/>
      </c>
      <c r="G154" s="64" t="str">
        <f t="shared" ca="1" si="41"/>
        <v/>
      </c>
      <c r="H154" s="64" t="str">
        <f t="shared" ca="1" si="28"/>
        <v/>
      </c>
      <c r="I154" s="64" t="str">
        <f t="shared" ca="1" si="29"/>
        <v/>
      </c>
      <c r="J154" s="64" t="str">
        <f t="shared" ca="1" si="30"/>
        <v/>
      </c>
      <c r="K154" s="64" t="str">
        <f t="shared" ca="1" si="31"/>
        <v/>
      </c>
      <c r="L154" s="64" t="str">
        <f t="shared" ca="1" si="32"/>
        <v/>
      </c>
      <c r="M154" s="161"/>
      <c r="N154" s="161"/>
      <c r="O154" s="158" t="str">
        <f t="shared" ca="1" si="33"/>
        <v/>
      </c>
      <c r="P154" s="158" t="str">
        <f t="shared" ca="1" si="34"/>
        <v/>
      </c>
      <c r="Q154" s="158" t="str">
        <f t="shared" ca="1" si="35"/>
        <v/>
      </c>
      <c r="R154" s="162"/>
      <c r="S154" s="162"/>
      <c r="T154" s="162"/>
      <c r="U154" s="161"/>
      <c r="V154" s="161"/>
      <c r="W154" s="161"/>
      <c r="X154" s="161"/>
      <c r="Y154" s="161"/>
      <c r="Z154" s="161"/>
      <c r="AA154" s="161"/>
      <c r="AB154" s="195"/>
      <c r="AC154" s="163"/>
      <c r="AD154" s="393">
        <v>126</v>
      </c>
      <c r="AE154" s="392">
        <f ca="1">SUMIF(工事情報入力シート!$BJ$15:$BJ$1000,資産数量・単位記入シート!AD154,工事情報入力シート!$BK$15:$BK$1000)</f>
        <v>0</v>
      </c>
    </row>
    <row r="155" spans="1:31">
      <c r="A155" s="157" t="str">
        <f ca="1">IFERROR(INDEX(工事情報入力シート!$A:$A,SMALL(OFFSET(INDIRECT("工事情報入力シート!$B$1"),INDIRECT("工事情報入力シート!$B$14"),0,明細終了位置-明細開始位置-1,1),ROW()-2)),"")</f>
        <v/>
      </c>
      <c r="B155" s="170" t="str">
        <f t="shared" ca="1" si="36"/>
        <v/>
      </c>
      <c r="C155" s="64" t="str">
        <f t="shared" ca="1" si="37"/>
        <v/>
      </c>
      <c r="D155" s="64" t="str">
        <f t="shared" ca="1" si="38"/>
        <v/>
      </c>
      <c r="E155" s="64" t="str">
        <f t="shared" ca="1" si="39"/>
        <v/>
      </c>
      <c r="F155" s="64" t="str">
        <f t="shared" ca="1" si="40"/>
        <v/>
      </c>
      <c r="G155" s="64" t="str">
        <f t="shared" ca="1" si="41"/>
        <v/>
      </c>
      <c r="H155" s="64" t="str">
        <f t="shared" ca="1" si="28"/>
        <v/>
      </c>
      <c r="I155" s="64" t="str">
        <f t="shared" ca="1" si="29"/>
        <v/>
      </c>
      <c r="J155" s="64" t="str">
        <f t="shared" ca="1" si="30"/>
        <v/>
      </c>
      <c r="K155" s="64" t="str">
        <f t="shared" ca="1" si="31"/>
        <v/>
      </c>
      <c r="L155" s="64" t="str">
        <f t="shared" ca="1" si="32"/>
        <v/>
      </c>
      <c r="M155" s="161"/>
      <c r="N155" s="161"/>
      <c r="O155" s="158" t="str">
        <f t="shared" ca="1" si="33"/>
        <v/>
      </c>
      <c r="P155" s="158" t="str">
        <f t="shared" ca="1" si="34"/>
        <v/>
      </c>
      <c r="Q155" s="158" t="str">
        <f t="shared" ca="1" si="35"/>
        <v/>
      </c>
      <c r="R155" s="162"/>
      <c r="S155" s="162"/>
      <c r="T155" s="162"/>
      <c r="U155" s="161"/>
      <c r="V155" s="161"/>
      <c r="W155" s="161"/>
      <c r="X155" s="161"/>
      <c r="Y155" s="161"/>
      <c r="Z155" s="161"/>
      <c r="AA155" s="161"/>
      <c r="AB155" s="195"/>
      <c r="AC155" s="163"/>
      <c r="AD155" s="393">
        <v>127</v>
      </c>
      <c r="AE155" s="392">
        <f ca="1">SUMIF(工事情報入力シート!$BJ$15:$BJ$1000,資産数量・単位記入シート!AD155,工事情報入力シート!$BK$15:$BK$1000)</f>
        <v>0</v>
      </c>
    </row>
    <row r="156" spans="1:31">
      <c r="A156" s="157" t="str">
        <f ca="1">IFERROR(INDEX(工事情報入力シート!$A:$A,SMALL(OFFSET(INDIRECT("工事情報入力シート!$B$1"),INDIRECT("工事情報入力シート!$B$14"),0,明細終了位置-明細開始位置-1,1),ROW()-2)),"")</f>
        <v/>
      </c>
      <c r="B156" s="170" t="str">
        <f t="shared" ca="1" si="36"/>
        <v/>
      </c>
      <c r="C156" s="64" t="str">
        <f t="shared" ca="1" si="37"/>
        <v/>
      </c>
      <c r="D156" s="64" t="str">
        <f t="shared" ca="1" si="38"/>
        <v/>
      </c>
      <c r="E156" s="64" t="str">
        <f t="shared" ca="1" si="39"/>
        <v/>
      </c>
      <c r="F156" s="64" t="str">
        <f t="shared" ca="1" si="40"/>
        <v/>
      </c>
      <c r="G156" s="64" t="str">
        <f t="shared" ca="1" si="41"/>
        <v/>
      </c>
      <c r="H156" s="64" t="str">
        <f t="shared" ca="1" si="28"/>
        <v/>
      </c>
      <c r="I156" s="64" t="str">
        <f t="shared" ca="1" si="29"/>
        <v/>
      </c>
      <c r="J156" s="64" t="str">
        <f t="shared" ca="1" si="30"/>
        <v/>
      </c>
      <c r="K156" s="64" t="str">
        <f t="shared" ca="1" si="31"/>
        <v/>
      </c>
      <c r="L156" s="64" t="str">
        <f t="shared" ca="1" si="32"/>
        <v/>
      </c>
      <c r="M156" s="161"/>
      <c r="N156" s="161"/>
      <c r="O156" s="158" t="str">
        <f t="shared" ca="1" si="33"/>
        <v/>
      </c>
      <c r="P156" s="158" t="str">
        <f t="shared" ca="1" si="34"/>
        <v/>
      </c>
      <c r="Q156" s="158" t="str">
        <f t="shared" ca="1" si="35"/>
        <v/>
      </c>
      <c r="R156" s="162"/>
      <c r="S156" s="162"/>
      <c r="T156" s="162"/>
      <c r="U156" s="161"/>
      <c r="V156" s="161"/>
      <c r="W156" s="161"/>
      <c r="X156" s="161"/>
      <c r="Y156" s="161"/>
      <c r="Z156" s="161"/>
      <c r="AA156" s="161"/>
      <c r="AB156" s="195"/>
      <c r="AC156" s="163"/>
      <c r="AD156" s="393">
        <v>128</v>
      </c>
      <c r="AE156" s="392">
        <f ca="1">SUMIF(工事情報入力シート!$BJ$15:$BJ$1000,資産数量・単位記入シート!AD156,工事情報入力シート!$BK$15:$BK$1000)</f>
        <v>0</v>
      </c>
    </row>
    <row r="157" spans="1:31">
      <c r="A157" s="157" t="str">
        <f ca="1">IFERROR(INDEX(工事情報入力シート!$A:$A,SMALL(OFFSET(INDIRECT("工事情報入力シート!$B$1"),INDIRECT("工事情報入力シート!$B$14"),0,明細終了位置-明細開始位置-1,1),ROW()-2)),"")</f>
        <v/>
      </c>
      <c r="B157" s="170" t="str">
        <f t="shared" ca="1" si="36"/>
        <v/>
      </c>
      <c r="C157" s="64" t="str">
        <f t="shared" ca="1" si="37"/>
        <v/>
      </c>
      <c r="D157" s="64" t="str">
        <f t="shared" ca="1" si="38"/>
        <v/>
      </c>
      <c r="E157" s="64" t="str">
        <f t="shared" ca="1" si="39"/>
        <v/>
      </c>
      <c r="F157" s="64" t="str">
        <f t="shared" ca="1" si="40"/>
        <v/>
      </c>
      <c r="G157" s="64" t="str">
        <f t="shared" ca="1" si="41"/>
        <v/>
      </c>
      <c r="H157" s="64" t="str">
        <f t="shared" ca="1" si="28"/>
        <v/>
      </c>
      <c r="I157" s="64" t="str">
        <f t="shared" ca="1" si="29"/>
        <v/>
      </c>
      <c r="J157" s="64" t="str">
        <f t="shared" ca="1" si="30"/>
        <v/>
      </c>
      <c r="K157" s="64" t="str">
        <f t="shared" ca="1" si="31"/>
        <v/>
      </c>
      <c r="L157" s="64" t="str">
        <f t="shared" ca="1" si="32"/>
        <v/>
      </c>
      <c r="M157" s="161"/>
      <c r="N157" s="161"/>
      <c r="O157" s="158" t="str">
        <f t="shared" ca="1" si="33"/>
        <v/>
      </c>
      <c r="P157" s="158" t="str">
        <f t="shared" ca="1" si="34"/>
        <v/>
      </c>
      <c r="Q157" s="158" t="str">
        <f t="shared" ca="1" si="35"/>
        <v/>
      </c>
      <c r="R157" s="162"/>
      <c r="S157" s="162"/>
      <c r="T157" s="162"/>
      <c r="U157" s="161"/>
      <c r="V157" s="161"/>
      <c r="W157" s="161"/>
      <c r="X157" s="161"/>
      <c r="Y157" s="161"/>
      <c r="Z157" s="161"/>
      <c r="AA157" s="161"/>
      <c r="AB157" s="195"/>
      <c r="AC157" s="163"/>
      <c r="AD157" s="393">
        <v>129</v>
      </c>
      <c r="AE157" s="392">
        <f ca="1">SUMIF(工事情報入力シート!$BJ$15:$BJ$1000,資産数量・単位記入シート!AD157,工事情報入力シート!$BK$15:$BK$1000)</f>
        <v>0</v>
      </c>
    </row>
    <row r="158" spans="1:31">
      <c r="A158" s="157" t="str">
        <f ca="1">IFERROR(INDEX(工事情報入力シート!$A:$A,SMALL(OFFSET(INDIRECT("工事情報入力シート!$B$1"),INDIRECT("工事情報入力シート!$B$14"),0,明細終了位置-明細開始位置-1,1),ROW()-2)),"")</f>
        <v/>
      </c>
      <c r="B158" s="170" t="str">
        <f t="shared" ca="1" si="36"/>
        <v/>
      </c>
      <c r="C158" s="64" t="str">
        <f t="shared" ca="1" si="37"/>
        <v/>
      </c>
      <c r="D158" s="64" t="str">
        <f t="shared" ca="1" si="38"/>
        <v/>
      </c>
      <c r="E158" s="64" t="str">
        <f t="shared" ca="1" si="39"/>
        <v/>
      </c>
      <c r="F158" s="64" t="str">
        <f t="shared" ca="1" si="40"/>
        <v/>
      </c>
      <c r="G158" s="64" t="str">
        <f t="shared" ca="1" si="41"/>
        <v/>
      </c>
      <c r="H158" s="64" t="str">
        <f t="shared" ca="1" si="28"/>
        <v/>
      </c>
      <c r="I158" s="64" t="str">
        <f t="shared" ca="1" si="29"/>
        <v/>
      </c>
      <c r="J158" s="64" t="str">
        <f t="shared" ca="1" si="30"/>
        <v/>
      </c>
      <c r="K158" s="64" t="str">
        <f t="shared" ca="1" si="31"/>
        <v/>
      </c>
      <c r="L158" s="64" t="str">
        <f t="shared" ca="1" si="32"/>
        <v/>
      </c>
      <c r="M158" s="161"/>
      <c r="N158" s="161"/>
      <c r="O158" s="158" t="str">
        <f t="shared" ca="1" si="33"/>
        <v/>
      </c>
      <c r="P158" s="158" t="str">
        <f t="shared" ca="1" si="34"/>
        <v/>
      </c>
      <c r="Q158" s="158" t="str">
        <f t="shared" ca="1" si="35"/>
        <v/>
      </c>
      <c r="R158" s="162"/>
      <c r="S158" s="162"/>
      <c r="T158" s="162"/>
      <c r="U158" s="161"/>
      <c r="V158" s="161"/>
      <c r="W158" s="161"/>
      <c r="X158" s="161"/>
      <c r="Y158" s="161"/>
      <c r="Z158" s="161"/>
      <c r="AA158" s="161"/>
      <c r="AB158" s="195"/>
      <c r="AC158" s="163"/>
      <c r="AD158" s="393">
        <v>130</v>
      </c>
      <c r="AE158" s="392">
        <f ca="1">SUMIF(工事情報入力シート!$BJ$15:$BJ$1000,資産数量・単位記入シート!AD158,工事情報入力シート!$BK$15:$BK$1000)</f>
        <v>0</v>
      </c>
    </row>
    <row r="159" spans="1:31">
      <c r="A159" s="157" t="str">
        <f ca="1">IFERROR(INDEX(工事情報入力シート!$A:$A,SMALL(OFFSET(INDIRECT("工事情報入力シート!$B$1"),INDIRECT("工事情報入力シート!$B$14"),0,明細終了位置-明細開始位置-1,1),ROW()-2)),"")</f>
        <v/>
      </c>
      <c r="B159" s="170" t="str">
        <f t="shared" ca="1" si="36"/>
        <v/>
      </c>
      <c r="C159" s="64" t="str">
        <f t="shared" ca="1" si="37"/>
        <v/>
      </c>
      <c r="D159" s="64" t="str">
        <f t="shared" ca="1" si="38"/>
        <v/>
      </c>
      <c r="E159" s="64" t="str">
        <f t="shared" ca="1" si="39"/>
        <v/>
      </c>
      <c r="F159" s="64" t="str">
        <f t="shared" ca="1" si="40"/>
        <v/>
      </c>
      <c r="G159" s="64" t="str">
        <f t="shared" ca="1" si="41"/>
        <v/>
      </c>
      <c r="H159" s="64" t="str">
        <f t="shared" ca="1" si="28"/>
        <v/>
      </c>
      <c r="I159" s="64" t="str">
        <f t="shared" ca="1" si="29"/>
        <v/>
      </c>
      <c r="J159" s="64" t="str">
        <f t="shared" ca="1" si="30"/>
        <v/>
      </c>
      <c r="K159" s="64" t="str">
        <f t="shared" ca="1" si="31"/>
        <v/>
      </c>
      <c r="L159" s="64" t="str">
        <f t="shared" ca="1" si="32"/>
        <v/>
      </c>
      <c r="M159" s="161"/>
      <c r="N159" s="161"/>
      <c r="O159" s="158" t="str">
        <f t="shared" ca="1" si="33"/>
        <v/>
      </c>
      <c r="P159" s="158" t="str">
        <f t="shared" ca="1" si="34"/>
        <v/>
      </c>
      <c r="Q159" s="158" t="str">
        <f t="shared" ca="1" si="35"/>
        <v/>
      </c>
      <c r="R159" s="162"/>
      <c r="S159" s="162"/>
      <c r="T159" s="162"/>
      <c r="U159" s="161"/>
      <c r="V159" s="161"/>
      <c r="W159" s="161"/>
      <c r="X159" s="161"/>
      <c r="Y159" s="161"/>
      <c r="Z159" s="161"/>
      <c r="AA159" s="161"/>
      <c r="AB159" s="195"/>
      <c r="AC159" s="163"/>
      <c r="AD159" s="393">
        <v>131</v>
      </c>
      <c r="AE159" s="392">
        <f ca="1">SUMIF(工事情報入力シート!$BJ$15:$BJ$1000,資産数量・単位記入シート!AD159,工事情報入力シート!$BK$15:$BK$1000)</f>
        <v>0</v>
      </c>
    </row>
    <row r="160" spans="1:31">
      <c r="A160" s="157" t="str">
        <f ca="1">IFERROR(INDEX(工事情報入力シート!$A:$A,SMALL(OFFSET(INDIRECT("工事情報入力シート!$B$1"),INDIRECT("工事情報入力シート!$B$14"),0,明細終了位置-明細開始位置-1,1),ROW()-2)),"")</f>
        <v/>
      </c>
      <c r="B160" s="170" t="str">
        <f t="shared" ca="1" si="36"/>
        <v/>
      </c>
      <c r="C160" s="64" t="str">
        <f t="shared" ca="1" si="37"/>
        <v/>
      </c>
      <c r="D160" s="64" t="str">
        <f t="shared" ca="1" si="38"/>
        <v/>
      </c>
      <c r="E160" s="64" t="str">
        <f t="shared" ca="1" si="39"/>
        <v/>
      </c>
      <c r="F160" s="64" t="str">
        <f t="shared" ca="1" si="40"/>
        <v/>
      </c>
      <c r="G160" s="64" t="str">
        <f t="shared" ca="1" si="41"/>
        <v/>
      </c>
      <c r="H160" s="64" t="str">
        <f t="shared" ca="1" si="28"/>
        <v/>
      </c>
      <c r="I160" s="64" t="str">
        <f t="shared" ca="1" si="29"/>
        <v/>
      </c>
      <c r="J160" s="64" t="str">
        <f t="shared" ca="1" si="30"/>
        <v/>
      </c>
      <c r="K160" s="64" t="str">
        <f t="shared" ca="1" si="31"/>
        <v/>
      </c>
      <c r="L160" s="64" t="str">
        <f t="shared" ca="1" si="32"/>
        <v/>
      </c>
      <c r="M160" s="161"/>
      <c r="N160" s="161"/>
      <c r="O160" s="158" t="str">
        <f t="shared" ca="1" si="33"/>
        <v/>
      </c>
      <c r="P160" s="158" t="str">
        <f t="shared" ca="1" si="34"/>
        <v/>
      </c>
      <c r="Q160" s="158" t="str">
        <f t="shared" ca="1" si="35"/>
        <v/>
      </c>
      <c r="R160" s="162"/>
      <c r="S160" s="162"/>
      <c r="T160" s="162"/>
      <c r="U160" s="161"/>
      <c r="V160" s="161"/>
      <c r="W160" s="161"/>
      <c r="X160" s="161"/>
      <c r="Y160" s="161"/>
      <c r="Z160" s="161"/>
      <c r="AA160" s="161"/>
      <c r="AB160" s="195"/>
      <c r="AC160" s="163"/>
      <c r="AD160" s="393">
        <v>132</v>
      </c>
      <c r="AE160" s="392">
        <f ca="1">SUMIF(工事情報入力シート!$BJ$15:$BJ$1000,資産数量・単位記入シート!AD160,工事情報入力シート!$BK$15:$BK$1000)</f>
        <v>0</v>
      </c>
    </row>
    <row r="161" spans="1:31">
      <c r="A161" s="157" t="str">
        <f ca="1">IFERROR(INDEX(工事情報入力シート!$A:$A,SMALL(OFFSET(INDIRECT("工事情報入力シート!$B$1"),INDIRECT("工事情報入力シート!$B$14"),0,明細終了位置-明細開始位置-1,1),ROW()-2)),"")</f>
        <v/>
      </c>
      <c r="B161" s="170" t="str">
        <f t="shared" ca="1" si="36"/>
        <v/>
      </c>
      <c r="C161" s="64" t="str">
        <f t="shared" ca="1" si="37"/>
        <v/>
      </c>
      <c r="D161" s="64" t="str">
        <f t="shared" ca="1" si="38"/>
        <v/>
      </c>
      <c r="E161" s="64" t="str">
        <f t="shared" ca="1" si="39"/>
        <v/>
      </c>
      <c r="F161" s="64" t="str">
        <f t="shared" ca="1" si="40"/>
        <v/>
      </c>
      <c r="G161" s="64" t="str">
        <f t="shared" ca="1" si="41"/>
        <v/>
      </c>
      <c r="H161" s="64" t="str">
        <f t="shared" ca="1" si="28"/>
        <v/>
      </c>
      <c r="I161" s="64" t="str">
        <f t="shared" ca="1" si="29"/>
        <v/>
      </c>
      <c r="J161" s="64" t="str">
        <f t="shared" ca="1" si="30"/>
        <v/>
      </c>
      <c r="K161" s="64" t="str">
        <f t="shared" ca="1" si="31"/>
        <v/>
      </c>
      <c r="L161" s="64" t="str">
        <f t="shared" ca="1" si="32"/>
        <v/>
      </c>
      <c r="M161" s="161"/>
      <c r="N161" s="161"/>
      <c r="O161" s="158" t="str">
        <f t="shared" ca="1" si="33"/>
        <v/>
      </c>
      <c r="P161" s="158" t="str">
        <f t="shared" ca="1" si="34"/>
        <v/>
      </c>
      <c r="Q161" s="158" t="str">
        <f t="shared" ca="1" si="35"/>
        <v/>
      </c>
      <c r="R161" s="162"/>
      <c r="S161" s="162"/>
      <c r="T161" s="162"/>
      <c r="U161" s="161"/>
      <c r="V161" s="161"/>
      <c r="W161" s="161"/>
      <c r="X161" s="161"/>
      <c r="Y161" s="161"/>
      <c r="Z161" s="161"/>
      <c r="AA161" s="161"/>
      <c r="AB161" s="195"/>
      <c r="AC161" s="163"/>
      <c r="AD161" s="393">
        <v>133</v>
      </c>
      <c r="AE161" s="392">
        <f ca="1">SUMIF(工事情報入力シート!$BJ$15:$BJ$1000,資産数量・単位記入シート!AD161,工事情報入力シート!$BK$15:$BK$1000)</f>
        <v>0</v>
      </c>
    </row>
    <row r="162" spans="1:31">
      <c r="A162" s="157" t="str">
        <f ca="1">IFERROR(INDEX(工事情報入力シート!$A:$A,SMALL(OFFSET(INDIRECT("工事情報入力シート!$B$1"),INDIRECT("工事情報入力シート!$B$14"),0,明細終了位置-明細開始位置-1,1),ROW()-2)),"")</f>
        <v/>
      </c>
      <c r="B162" s="170" t="str">
        <f t="shared" ca="1" si="36"/>
        <v/>
      </c>
      <c r="C162" s="64" t="str">
        <f t="shared" ca="1" si="37"/>
        <v/>
      </c>
      <c r="D162" s="64" t="str">
        <f t="shared" ca="1" si="38"/>
        <v/>
      </c>
      <c r="E162" s="64" t="str">
        <f t="shared" ca="1" si="39"/>
        <v/>
      </c>
      <c r="F162" s="64" t="str">
        <f t="shared" ca="1" si="40"/>
        <v/>
      </c>
      <c r="G162" s="64" t="str">
        <f t="shared" ca="1" si="41"/>
        <v/>
      </c>
      <c r="H162" s="64" t="str">
        <f t="shared" ca="1" si="28"/>
        <v/>
      </c>
      <c r="I162" s="64" t="str">
        <f t="shared" ca="1" si="29"/>
        <v/>
      </c>
      <c r="J162" s="64" t="str">
        <f t="shared" ca="1" si="30"/>
        <v/>
      </c>
      <c r="K162" s="64" t="str">
        <f t="shared" ca="1" si="31"/>
        <v/>
      </c>
      <c r="L162" s="64" t="str">
        <f t="shared" ca="1" si="32"/>
        <v/>
      </c>
      <c r="M162" s="161"/>
      <c r="N162" s="161"/>
      <c r="O162" s="158" t="str">
        <f t="shared" ca="1" si="33"/>
        <v/>
      </c>
      <c r="P162" s="158" t="str">
        <f t="shared" ca="1" si="34"/>
        <v/>
      </c>
      <c r="Q162" s="158" t="str">
        <f t="shared" ca="1" si="35"/>
        <v/>
      </c>
      <c r="R162" s="162"/>
      <c r="S162" s="162"/>
      <c r="T162" s="162"/>
      <c r="U162" s="161"/>
      <c r="V162" s="161"/>
      <c r="W162" s="161"/>
      <c r="X162" s="161"/>
      <c r="Y162" s="161"/>
      <c r="Z162" s="161"/>
      <c r="AA162" s="161"/>
      <c r="AB162" s="195"/>
      <c r="AC162" s="163"/>
      <c r="AD162" s="393">
        <v>134</v>
      </c>
      <c r="AE162" s="392">
        <f ca="1">SUMIF(工事情報入力シート!$BJ$15:$BJ$1000,資産数量・単位記入シート!AD162,工事情報入力シート!$BK$15:$BK$1000)</f>
        <v>0</v>
      </c>
    </row>
    <row r="163" spans="1:31">
      <c r="A163" s="157" t="str">
        <f ca="1">IFERROR(INDEX(工事情報入力シート!$A:$A,SMALL(OFFSET(INDIRECT("工事情報入力シート!$B$1"),INDIRECT("工事情報入力シート!$B$14"),0,明細終了位置-明細開始位置-1,1),ROW()-2)),"")</f>
        <v/>
      </c>
      <c r="B163" s="170" t="str">
        <f t="shared" ca="1" si="36"/>
        <v/>
      </c>
      <c r="C163" s="64" t="str">
        <f t="shared" ca="1" si="37"/>
        <v/>
      </c>
      <c r="D163" s="64" t="str">
        <f t="shared" ca="1" si="38"/>
        <v/>
      </c>
      <c r="E163" s="64" t="str">
        <f t="shared" ca="1" si="39"/>
        <v/>
      </c>
      <c r="F163" s="64" t="str">
        <f t="shared" ca="1" si="40"/>
        <v/>
      </c>
      <c r="G163" s="64" t="str">
        <f t="shared" ca="1" si="41"/>
        <v/>
      </c>
      <c r="H163" s="64" t="str">
        <f t="shared" ca="1" si="28"/>
        <v/>
      </c>
      <c r="I163" s="64" t="str">
        <f t="shared" ca="1" si="29"/>
        <v/>
      </c>
      <c r="J163" s="64" t="str">
        <f t="shared" ca="1" si="30"/>
        <v/>
      </c>
      <c r="K163" s="64" t="str">
        <f t="shared" ca="1" si="31"/>
        <v/>
      </c>
      <c r="L163" s="64" t="str">
        <f t="shared" ca="1" si="32"/>
        <v/>
      </c>
      <c r="M163" s="161"/>
      <c r="N163" s="161"/>
      <c r="O163" s="158" t="str">
        <f t="shared" ca="1" si="33"/>
        <v/>
      </c>
      <c r="P163" s="158" t="str">
        <f t="shared" ca="1" si="34"/>
        <v/>
      </c>
      <c r="Q163" s="158" t="str">
        <f t="shared" ca="1" si="35"/>
        <v/>
      </c>
      <c r="R163" s="162"/>
      <c r="S163" s="162"/>
      <c r="T163" s="162"/>
      <c r="U163" s="161"/>
      <c r="V163" s="161"/>
      <c r="W163" s="161"/>
      <c r="X163" s="161"/>
      <c r="Y163" s="161"/>
      <c r="Z163" s="161"/>
      <c r="AA163" s="161"/>
      <c r="AB163" s="195"/>
      <c r="AC163" s="163"/>
      <c r="AD163" s="393">
        <v>135</v>
      </c>
      <c r="AE163" s="392">
        <f ca="1">SUMIF(工事情報入力シート!$BJ$15:$BJ$1000,資産数量・単位記入シート!AD163,工事情報入力シート!$BK$15:$BK$1000)</f>
        <v>0</v>
      </c>
    </row>
    <row r="164" spans="1:31">
      <c r="A164" s="157" t="str">
        <f ca="1">IFERROR(INDEX(工事情報入力シート!$A:$A,SMALL(OFFSET(INDIRECT("工事情報入力シート!$B$1"),INDIRECT("工事情報入力シート!$B$14"),0,明細終了位置-明細開始位置-1,1),ROW()-2)),"")</f>
        <v/>
      </c>
      <c r="B164" s="170" t="str">
        <f t="shared" ca="1" si="36"/>
        <v/>
      </c>
      <c r="C164" s="64" t="str">
        <f t="shared" ca="1" si="37"/>
        <v/>
      </c>
      <c r="D164" s="64" t="str">
        <f t="shared" ca="1" si="38"/>
        <v/>
      </c>
      <c r="E164" s="64" t="str">
        <f t="shared" ca="1" si="39"/>
        <v/>
      </c>
      <c r="F164" s="64" t="str">
        <f t="shared" ca="1" si="40"/>
        <v/>
      </c>
      <c r="G164" s="64" t="str">
        <f t="shared" ca="1" si="41"/>
        <v/>
      </c>
      <c r="H164" s="64" t="str">
        <f t="shared" ca="1" si="28"/>
        <v/>
      </c>
      <c r="I164" s="64" t="str">
        <f t="shared" ca="1" si="29"/>
        <v/>
      </c>
      <c r="J164" s="64" t="str">
        <f t="shared" ca="1" si="30"/>
        <v/>
      </c>
      <c r="K164" s="64" t="str">
        <f t="shared" ca="1" si="31"/>
        <v/>
      </c>
      <c r="L164" s="64" t="str">
        <f t="shared" ca="1" si="32"/>
        <v/>
      </c>
      <c r="M164" s="161"/>
      <c r="N164" s="161"/>
      <c r="O164" s="158" t="str">
        <f t="shared" ca="1" si="33"/>
        <v/>
      </c>
      <c r="P164" s="158" t="str">
        <f t="shared" ca="1" si="34"/>
        <v/>
      </c>
      <c r="Q164" s="158" t="str">
        <f t="shared" ca="1" si="35"/>
        <v/>
      </c>
      <c r="R164" s="162"/>
      <c r="S164" s="162"/>
      <c r="T164" s="162"/>
      <c r="U164" s="161"/>
      <c r="V164" s="161"/>
      <c r="W164" s="161"/>
      <c r="X164" s="161"/>
      <c r="Y164" s="161"/>
      <c r="Z164" s="161"/>
      <c r="AA164" s="161"/>
      <c r="AB164" s="195"/>
      <c r="AC164" s="163"/>
      <c r="AD164" s="393">
        <v>136</v>
      </c>
      <c r="AE164" s="392">
        <f ca="1">SUMIF(工事情報入力シート!$BJ$15:$BJ$1000,資産数量・単位記入シート!AD164,工事情報入力シート!$BK$15:$BK$1000)</f>
        <v>0</v>
      </c>
    </row>
    <row r="165" spans="1:31">
      <c r="A165" s="157" t="str">
        <f ca="1">IFERROR(INDEX(工事情報入力シート!$A:$A,SMALL(OFFSET(INDIRECT("工事情報入力シート!$B$1"),INDIRECT("工事情報入力シート!$B$14"),0,明細終了位置-明細開始位置-1,1),ROW()-2)),"")</f>
        <v/>
      </c>
      <c r="B165" s="170" t="str">
        <f t="shared" ca="1" si="36"/>
        <v/>
      </c>
      <c r="C165" s="64" t="str">
        <f t="shared" ca="1" si="37"/>
        <v/>
      </c>
      <c r="D165" s="64" t="str">
        <f t="shared" ca="1" si="38"/>
        <v/>
      </c>
      <c r="E165" s="64" t="str">
        <f t="shared" ca="1" si="39"/>
        <v/>
      </c>
      <c r="F165" s="64" t="str">
        <f t="shared" ca="1" si="40"/>
        <v/>
      </c>
      <c r="G165" s="64" t="str">
        <f t="shared" ca="1" si="41"/>
        <v/>
      </c>
      <c r="H165" s="64" t="str">
        <f t="shared" ca="1" si="28"/>
        <v/>
      </c>
      <c r="I165" s="64" t="str">
        <f t="shared" ca="1" si="29"/>
        <v/>
      </c>
      <c r="J165" s="64" t="str">
        <f t="shared" ca="1" si="30"/>
        <v/>
      </c>
      <c r="K165" s="64" t="str">
        <f t="shared" ca="1" si="31"/>
        <v/>
      </c>
      <c r="L165" s="64" t="str">
        <f t="shared" ca="1" si="32"/>
        <v/>
      </c>
      <c r="M165" s="161"/>
      <c r="N165" s="161"/>
      <c r="O165" s="158" t="str">
        <f t="shared" ca="1" si="33"/>
        <v/>
      </c>
      <c r="P165" s="158" t="str">
        <f t="shared" ca="1" si="34"/>
        <v/>
      </c>
      <c r="Q165" s="158" t="str">
        <f t="shared" ca="1" si="35"/>
        <v/>
      </c>
      <c r="R165" s="162"/>
      <c r="S165" s="162"/>
      <c r="T165" s="162"/>
      <c r="U165" s="161"/>
      <c r="V165" s="161"/>
      <c r="W165" s="161"/>
      <c r="X165" s="161"/>
      <c r="Y165" s="161"/>
      <c r="Z165" s="161"/>
      <c r="AA165" s="161"/>
      <c r="AB165" s="195"/>
      <c r="AC165" s="163"/>
      <c r="AD165" s="393">
        <v>137</v>
      </c>
      <c r="AE165" s="392">
        <f ca="1">SUMIF(工事情報入力シート!$BJ$15:$BJ$1000,資産数量・単位記入シート!AD165,工事情報入力シート!$BK$15:$BK$1000)</f>
        <v>0</v>
      </c>
    </row>
    <row r="166" spans="1:31">
      <c r="A166" s="157" t="str">
        <f ca="1">IFERROR(INDEX(工事情報入力シート!$A:$A,SMALL(OFFSET(INDIRECT("工事情報入力シート!$B$1"),INDIRECT("工事情報入力シート!$B$14"),0,明細終了位置-明細開始位置-1,1),ROW()-2)),"")</f>
        <v/>
      </c>
      <c r="B166" s="170" t="str">
        <f t="shared" ca="1" si="36"/>
        <v/>
      </c>
      <c r="C166" s="64" t="str">
        <f t="shared" ca="1" si="37"/>
        <v/>
      </c>
      <c r="D166" s="64" t="str">
        <f t="shared" ca="1" si="38"/>
        <v/>
      </c>
      <c r="E166" s="64" t="str">
        <f t="shared" ca="1" si="39"/>
        <v/>
      </c>
      <c r="F166" s="64" t="str">
        <f t="shared" ca="1" si="40"/>
        <v/>
      </c>
      <c r="G166" s="64" t="str">
        <f t="shared" ca="1" si="41"/>
        <v/>
      </c>
      <c r="H166" s="64" t="str">
        <f t="shared" ca="1" si="28"/>
        <v/>
      </c>
      <c r="I166" s="64" t="str">
        <f t="shared" ca="1" si="29"/>
        <v/>
      </c>
      <c r="J166" s="64" t="str">
        <f t="shared" ca="1" si="30"/>
        <v/>
      </c>
      <c r="K166" s="64" t="str">
        <f t="shared" ca="1" si="31"/>
        <v/>
      </c>
      <c r="L166" s="64" t="str">
        <f t="shared" ca="1" si="32"/>
        <v/>
      </c>
      <c r="M166" s="161"/>
      <c r="N166" s="161"/>
      <c r="O166" s="158" t="str">
        <f t="shared" ca="1" si="33"/>
        <v/>
      </c>
      <c r="P166" s="158" t="str">
        <f t="shared" ca="1" si="34"/>
        <v/>
      </c>
      <c r="Q166" s="158" t="str">
        <f t="shared" ca="1" si="35"/>
        <v/>
      </c>
      <c r="R166" s="162"/>
      <c r="S166" s="162"/>
      <c r="T166" s="162"/>
      <c r="U166" s="161"/>
      <c r="V166" s="161"/>
      <c r="W166" s="161"/>
      <c r="X166" s="161"/>
      <c r="Y166" s="161"/>
      <c r="Z166" s="161"/>
      <c r="AA166" s="161"/>
      <c r="AB166" s="195"/>
      <c r="AC166" s="163"/>
      <c r="AD166" s="393">
        <v>138</v>
      </c>
      <c r="AE166" s="392">
        <f ca="1">SUMIF(工事情報入力シート!$BJ$15:$BJ$1000,資産数量・単位記入シート!AD166,工事情報入力シート!$BK$15:$BK$1000)</f>
        <v>0</v>
      </c>
    </row>
    <row r="167" spans="1:31">
      <c r="A167" s="157" t="str">
        <f ca="1">IFERROR(INDEX(工事情報入力シート!$A:$A,SMALL(OFFSET(INDIRECT("工事情報入力シート!$B$1"),INDIRECT("工事情報入力シート!$B$14"),0,明細終了位置-明細開始位置-1,1),ROW()-2)),"")</f>
        <v/>
      </c>
      <c r="B167" s="170" t="str">
        <f t="shared" ca="1" si="36"/>
        <v/>
      </c>
      <c r="C167" s="64" t="str">
        <f t="shared" ca="1" si="37"/>
        <v/>
      </c>
      <c r="D167" s="64" t="str">
        <f t="shared" ca="1" si="38"/>
        <v/>
      </c>
      <c r="E167" s="64" t="str">
        <f t="shared" ca="1" si="39"/>
        <v/>
      </c>
      <c r="F167" s="64" t="str">
        <f t="shared" ca="1" si="40"/>
        <v/>
      </c>
      <c r="G167" s="64" t="str">
        <f t="shared" ca="1" si="41"/>
        <v/>
      </c>
      <c r="H167" s="64" t="str">
        <f t="shared" ca="1" si="28"/>
        <v/>
      </c>
      <c r="I167" s="64" t="str">
        <f t="shared" ca="1" si="29"/>
        <v/>
      </c>
      <c r="J167" s="64" t="str">
        <f t="shared" ca="1" si="30"/>
        <v/>
      </c>
      <c r="K167" s="64" t="str">
        <f t="shared" ca="1" si="31"/>
        <v/>
      </c>
      <c r="L167" s="64" t="str">
        <f t="shared" ca="1" si="32"/>
        <v/>
      </c>
      <c r="M167" s="161"/>
      <c r="N167" s="161"/>
      <c r="O167" s="158" t="str">
        <f t="shared" ca="1" si="33"/>
        <v/>
      </c>
      <c r="P167" s="158" t="str">
        <f t="shared" ca="1" si="34"/>
        <v/>
      </c>
      <c r="Q167" s="158" t="str">
        <f t="shared" ca="1" si="35"/>
        <v/>
      </c>
      <c r="R167" s="162"/>
      <c r="S167" s="162"/>
      <c r="T167" s="162"/>
      <c r="U167" s="161"/>
      <c r="V167" s="161"/>
      <c r="W167" s="161"/>
      <c r="X167" s="161"/>
      <c r="Y167" s="161"/>
      <c r="Z167" s="161"/>
      <c r="AA167" s="161"/>
      <c r="AB167" s="195"/>
      <c r="AC167" s="163"/>
      <c r="AD167" s="393">
        <v>139</v>
      </c>
      <c r="AE167" s="392">
        <f ca="1">SUMIF(工事情報入力シート!$BJ$15:$BJ$1000,資産数量・単位記入シート!AD167,工事情報入力シート!$BK$15:$BK$1000)</f>
        <v>0</v>
      </c>
    </row>
    <row r="168" spans="1:31">
      <c r="A168" s="157" t="str">
        <f ca="1">IFERROR(INDEX(工事情報入力シート!$A:$A,SMALL(OFFSET(INDIRECT("工事情報入力シート!$B$1"),INDIRECT("工事情報入力シート!$B$14"),0,明細終了位置-明細開始位置-1,1),ROW()-2)),"")</f>
        <v/>
      </c>
      <c r="B168" s="170" t="str">
        <f t="shared" ca="1" si="36"/>
        <v/>
      </c>
      <c r="C168" s="64" t="str">
        <f t="shared" ca="1" si="37"/>
        <v/>
      </c>
      <c r="D168" s="64" t="str">
        <f t="shared" ca="1" si="38"/>
        <v/>
      </c>
      <c r="E168" s="64" t="str">
        <f t="shared" ca="1" si="39"/>
        <v/>
      </c>
      <c r="F168" s="64" t="str">
        <f t="shared" ca="1" si="40"/>
        <v/>
      </c>
      <c r="G168" s="64" t="str">
        <f t="shared" ca="1" si="41"/>
        <v/>
      </c>
      <c r="H168" s="64" t="str">
        <f t="shared" ca="1" si="28"/>
        <v/>
      </c>
      <c r="I168" s="64" t="str">
        <f t="shared" ca="1" si="29"/>
        <v/>
      </c>
      <c r="J168" s="64" t="str">
        <f t="shared" ca="1" si="30"/>
        <v/>
      </c>
      <c r="K168" s="64" t="str">
        <f t="shared" ca="1" si="31"/>
        <v/>
      </c>
      <c r="L168" s="64" t="str">
        <f t="shared" ca="1" si="32"/>
        <v/>
      </c>
      <c r="M168" s="161"/>
      <c r="N168" s="161"/>
      <c r="O168" s="158" t="str">
        <f t="shared" ca="1" si="33"/>
        <v/>
      </c>
      <c r="P168" s="158" t="str">
        <f t="shared" ca="1" si="34"/>
        <v/>
      </c>
      <c r="Q168" s="158" t="str">
        <f t="shared" ca="1" si="35"/>
        <v/>
      </c>
      <c r="R168" s="162"/>
      <c r="S168" s="162"/>
      <c r="T168" s="162"/>
      <c r="U168" s="161"/>
      <c r="V168" s="161"/>
      <c r="W168" s="161"/>
      <c r="X168" s="161"/>
      <c r="Y168" s="161"/>
      <c r="Z168" s="161"/>
      <c r="AA168" s="161"/>
      <c r="AB168" s="195"/>
      <c r="AC168" s="163"/>
      <c r="AD168" s="393">
        <v>140</v>
      </c>
      <c r="AE168" s="392">
        <f ca="1">SUMIF(工事情報入力シート!$BJ$15:$BJ$1000,資産数量・単位記入シート!AD168,工事情報入力シート!$BK$15:$BK$1000)</f>
        <v>0</v>
      </c>
    </row>
    <row r="169" spans="1:31">
      <c r="A169" s="157" t="str">
        <f ca="1">IFERROR(INDEX(工事情報入力シート!$A:$A,SMALL(OFFSET(INDIRECT("工事情報入力シート!$B$1"),INDIRECT("工事情報入力シート!$B$14"),0,明細終了位置-明細開始位置-1,1),ROW()-2)),"")</f>
        <v/>
      </c>
      <c r="B169" s="170" t="str">
        <f t="shared" ca="1" si="36"/>
        <v/>
      </c>
      <c r="C169" s="64" t="str">
        <f t="shared" ca="1" si="37"/>
        <v/>
      </c>
      <c r="D169" s="64" t="str">
        <f t="shared" ca="1" si="38"/>
        <v/>
      </c>
      <c r="E169" s="64" t="str">
        <f t="shared" ca="1" si="39"/>
        <v/>
      </c>
      <c r="F169" s="64" t="str">
        <f t="shared" ca="1" si="40"/>
        <v/>
      </c>
      <c r="G169" s="64" t="str">
        <f t="shared" ca="1" si="41"/>
        <v/>
      </c>
      <c r="H169" s="64" t="str">
        <f t="shared" ca="1" si="28"/>
        <v/>
      </c>
      <c r="I169" s="64" t="str">
        <f t="shared" ca="1" si="29"/>
        <v/>
      </c>
      <c r="J169" s="64" t="str">
        <f t="shared" ca="1" si="30"/>
        <v/>
      </c>
      <c r="K169" s="64" t="str">
        <f t="shared" ca="1" si="31"/>
        <v/>
      </c>
      <c r="L169" s="64" t="str">
        <f t="shared" ca="1" si="32"/>
        <v/>
      </c>
      <c r="M169" s="161"/>
      <c r="N169" s="161"/>
      <c r="O169" s="158" t="str">
        <f t="shared" ca="1" si="33"/>
        <v/>
      </c>
      <c r="P169" s="158" t="str">
        <f t="shared" ca="1" si="34"/>
        <v/>
      </c>
      <c r="Q169" s="158" t="str">
        <f t="shared" ca="1" si="35"/>
        <v/>
      </c>
      <c r="R169" s="162"/>
      <c r="S169" s="162"/>
      <c r="T169" s="162"/>
      <c r="U169" s="161"/>
      <c r="V169" s="161"/>
      <c r="W169" s="161"/>
      <c r="X169" s="161"/>
      <c r="Y169" s="161"/>
      <c r="Z169" s="161"/>
      <c r="AA169" s="161"/>
      <c r="AB169" s="195"/>
      <c r="AC169" s="163"/>
      <c r="AD169" s="393">
        <v>141</v>
      </c>
      <c r="AE169" s="392">
        <f ca="1">SUMIF(工事情報入力シート!$BJ$15:$BJ$1000,資産数量・単位記入シート!AD169,工事情報入力シート!$BK$15:$BK$1000)</f>
        <v>0</v>
      </c>
    </row>
    <row r="170" spans="1:31">
      <c r="A170" s="157" t="str">
        <f ca="1">IFERROR(INDEX(工事情報入力シート!$A:$A,SMALL(OFFSET(INDIRECT("工事情報入力シート!$B$1"),INDIRECT("工事情報入力シート!$B$14"),0,明細終了位置-明細開始位置-1,1),ROW()-2)),"")</f>
        <v/>
      </c>
      <c r="B170" s="170" t="str">
        <f t="shared" ca="1" si="36"/>
        <v/>
      </c>
      <c r="C170" s="64" t="str">
        <f t="shared" ca="1" si="37"/>
        <v/>
      </c>
      <c r="D170" s="64" t="str">
        <f t="shared" ca="1" si="38"/>
        <v/>
      </c>
      <c r="E170" s="64" t="str">
        <f t="shared" ca="1" si="39"/>
        <v/>
      </c>
      <c r="F170" s="64" t="str">
        <f t="shared" ca="1" si="40"/>
        <v/>
      </c>
      <c r="G170" s="64" t="str">
        <f t="shared" ca="1" si="41"/>
        <v/>
      </c>
      <c r="H170" s="64" t="str">
        <f t="shared" ca="1" si="28"/>
        <v/>
      </c>
      <c r="I170" s="64" t="str">
        <f t="shared" ca="1" si="29"/>
        <v/>
      </c>
      <c r="J170" s="64" t="str">
        <f t="shared" ca="1" si="30"/>
        <v/>
      </c>
      <c r="K170" s="64" t="str">
        <f t="shared" ca="1" si="31"/>
        <v/>
      </c>
      <c r="L170" s="64" t="str">
        <f t="shared" ca="1" si="32"/>
        <v/>
      </c>
      <c r="M170" s="161"/>
      <c r="N170" s="161"/>
      <c r="O170" s="158" t="str">
        <f t="shared" ca="1" si="33"/>
        <v/>
      </c>
      <c r="P170" s="158" t="str">
        <f t="shared" ca="1" si="34"/>
        <v/>
      </c>
      <c r="Q170" s="158" t="str">
        <f t="shared" ca="1" si="35"/>
        <v/>
      </c>
      <c r="R170" s="162"/>
      <c r="S170" s="162"/>
      <c r="T170" s="162"/>
      <c r="U170" s="161"/>
      <c r="V170" s="161"/>
      <c r="W170" s="161"/>
      <c r="X170" s="161"/>
      <c r="Y170" s="161"/>
      <c r="Z170" s="161"/>
      <c r="AA170" s="161"/>
      <c r="AB170" s="195"/>
      <c r="AC170" s="163"/>
      <c r="AD170" s="393">
        <v>142</v>
      </c>
      <c r="AE170" s="392">
        <f ca="1">SUMIF(工事情報入力シート!$BJ$15:$BJ$1000,資産数量・単位記入シート!AD170,工事情報入力シート!$BK$15:$BK$1000)</f>
        <v>0</v>
      </c>
    </row>
    <row r="171" spans="1:31">
      <c r="A171" s="157" t="str">
        <f ca="1">IFERROR(INDEX(工事情報入力シート!$A:$A,SMALL(OFFSET(INDIRECT("工事情報入力シート!$B$1"),INDIRECT("工事情報入力シート!$B$14"),0,明細終了位置-明細開始位置-1,1),ROW()-2)),"")</f>
        <v/>
      </c>
      <c r="B171" s="170" t="str">
        <f t="shared" ca="1" si="36"/>
        <v/>
      </c>
      <c r="C171" s="64" t="str">
        <f t="shared" ca="1" si="37"/>
        <v/>
      </c>
      <c r="D171" s="64" t="str">
        <f t="shared" ca="1" si="38"/>
        <v/>
      </c>
      <c r="E171" s="64" t="str">
        <f t="shared" ca="1" si="39"/>
        <v/>
      </c>
      <c r="F171" s="64" t="str">
        <f t="shared" ca="1" si="40"/>
        <v/>
      </c>
      <c r="G171" s="64" t="str">
        <f t="shared" ca="1" si="41"/>
        <v/>
      </c>
      <c r="H171" s="64" t="str">
        <f t="shared" ca="1" si="28"/>
        <v/>
      </c>
      <c r="I171" s="64" t="str">
        <f t="shared" ca="1" si="29"/>
        <v/>
      </c>
      <c r="J171" s="64" t="str">
        <f t="shared" ca="1" si="30"/>
        <v/>
      </c>
      <c r="K171" s="64" t="str">
        <f t="shared" ca="1" si="31"/>
        <v/>
      </c>
      <c r="L171" s="64" t="str">
        <f t="shared" ca="1" si="32"/>
        <v/>
      </c>
      <c r="M171" s="161"/>
      <c r="N171" s="161"/>
      <c r="O171" s="158" t="str">
        <f t="shared" ca="1" si="33"/>
        <v/>
      </c>
      <c r="P171" s="158" t="str">
        <f t="shared" ca="1" si="34"/>
        <v/>
      </c>
      <c r="Q171" s="158" t="str">
        <f t="shared" ca="1" si="35"/>
        <v/>
      </c>
      <c r="R171" s="162"/>
      <c r="S171" s="162"/>
      <c r="T171" s="162"/>
      <c r="U171" s="161"/>
      <c r="V171" s="161"/>
      <c r="W171" s="161"/>
      <c r="X171" s="161"/>
      <c r="Y171" s="161"/>
      <c r="Z171" s="161"/>
      <c r="AA171" s="161"/>
      <c r="AB171" s="195"/>
      <c r="AC171" s="163"/>
      <c r="AD171" s="393">
        <v>143</v>
      </c>
      <c r="AE171" s="392">
        <f ca="1">SUMIF(工事情報入力シート!$BJ$15:$BJ$1000,資産数量・単位記入シート!AD171,工事情報入力シート!$BK$15:$BK$1000)</f>
        <v>0</v>
      </c>
    </row>
    <row r="172" spans="1:31">
      <c r="A172" s="157" t="str">
        <f ca="1">IFERROR(INDEX(工事情報入力シート!$A:$A,SMALL(OFFSET(INDIRECT("工事情報入力シート!$B$1"),INDIRECT("工事情報入力シート!$B$14"),0,明細終了位置-明細開始位置-1,1),ROW()-2)),"")</f>
        <v/>
      </c>
      <c r="B172" s="170" t="str">
        <f t="shared" ca="1" si="36"/>
        <v/>
      </c>
      <c r="C172" s="64" t="str">
        <f t="shared" ca="1" si="37"/>
        <v/>
      </c>
      <c r="D172" s="64" t="str">
        <f t="shared" ca="1" si="38"/>
        <v/>
      </c>
      <c r="E172" s="64" t="str">
        <f t="shared" ca="1" si="39"/>
        <v/>
      </c>
      <c r="F172" s="64" t="str">
        <f t="shared" ca="1" si="40"/>
        <v/>
      </c>
      <c r="G172" s="64" t="str">
        <f t="shared" ca="1" si="41"/>
        <v/>
      </c>
      <c r="H172" s="64" t="str">
        <f t="shared" ca="1" si="28"/>
        <v/>
      </c>
      <c r="I172" s="64" t="str">
        <f t="shared" ca="1" si="29"/>
        <v/>
      </c>
      <c r="J172" s="64" t="str">
        <f t="shared" ca="1" si="30"/>
        <v/>
      </c>
      <c r="K172" s="64" t="str">
        <f t="shared" ca="1" si="31"/>
        <v/>
      </c>
      <c r="L172" s="64" t="str">
        <f t="shared" ca="1" si="32"/>
        <v/>
      </c>
      <c r="M172" s="161"/>
      <c r="N172" s="161"/>
      <c r="O172" s="158" t="str">
        <f t="shared" ca="1" si="33"/>
        <v/>
      </c>
      <c r="P172" s="158" t="str">
        <f t="shared" ca="1" si="34"/>
        <v/>
      </c>
      <c r="Q172" s="158" t="str">
        <f t="shared" ca="1" si="35"/>
        <v/>
      </c>
      <c r="R172" s="162"/>
      <c r="S172" s="162"/>
      <c r="T172" s="162"/>
      <c r="U172" s="161"/>
      <c r="V172" s="161"/>
      <c r="W172" s="161"/>
      <c r="X172" s="161"/>
      <c r="Y172" s="161"/>
      <c r="Z172" s="161"/>
      <c r="AA172" s="161"/>
      <c r="AB172" s="195"/>
      <c r="AC172" s="163"/>
      <c r="AD172" s="393">
        <v>144</v>
      </c>
      <c r="AE172" s="392">
        <f ca="1">SUMIF(工事情報入力シート!$BJ$15:$BJ$1000,資産数量・単位記入シート!AD172,工事情報入力シート!$BK$15:$BK$1000)</f>
        <v>0</v>
      </c>
    </row>
    <row r="173" spans="1:31">
      <c r="A173" s="157" t="str">
        <f ca="1">IFERROR(INDEX(工事情報入力シート!$A:$A,SMALL(OFFSET(INDIRECT("工事情報入力シート!$B$1"),INDIRECT("工事情報入力シート!$B$14"),0,明細終了位置-明細開始位置-1,1),ROW()-2)),"")</f>
        <v/>
      </c>
      <c r="B173" s="170" t="str">
        <f t="shared" ca="1" si="36"/>
        <v/>
      </c>
      <c r="C173" s="64" t="str">
        <f t="shared" ca="1" si="37"/>
        <v/>
      </c>
      <c r="D173" s="64" t="str">
        <f t="shared" ca="1" si="38"/>
        <v/>
      </c>
      <c r="E173" s="64" t="str">
        <f t="shared" ca="1" si="39"/>
        <v/>
      </c>
      <c r="F173" s="64" t="str">
        <f t="shared" ca="1" si="40"/>
        <v/>
      </c>
      <c r="G173" s="64" t="str">
        <f t="shared" ca="1" si="41"/>
        <v/>
      </c>
      <c r="H173" s="64" t="str">
        <f t="shared" ca="1" si="28"/>
        <v/>
      </c>
      <c r="I173" s="64" t="str">
        <f t="shared" ca="1" si="29"/>
        <v/>
      </c>
      <c r="J173" s="64" t="str">
        <f t="shared" ca="1" si="30"/>
        <v/>
      </c>
      <c r="K173" s="64" t="str">
        <f t="shared" ca="1" si="31"/>
        <v/>
      </c>
      <c r="L173" s="64" t="str">
        <f t="shared" ca="1" si="32"/>
        <v/>
      </c>
      <c r="M173" s="161"/>
      <c r="N173" s="161"/>
      <c r="O173" s="158" t="str">
        <f t="shared" ca="1" si="33"/>
        <v/>
      </c>
      <c r="P173" s="158" t="str">
        <f t="shared" ca="1" si="34"/>
        <v/>
      </c>
      <c r="Q173" s="158" t="str">
        <f t="shared" ca="1" si="35"/>
        <v/>
      </c>
      <c r="R173" s="162"/>
      <c r="S173" s="162"/>
      <c r="T173" s="162"/>
      <c r="U173" s="161"/>
      <c r="V173" s="161"/>
      <c r="W173" s="161"/>
      <c r="X173" s="161"/>
      <c r="Y173" s="161"/>
      <c r="Z173" s="161"/>
      <c r="AA173" s="161"/>
      <c r="AB173" s="195"/>
      <c r="AC173" s="163"/>
      <c r="AD173" s="393">
        <v>145</v>
      </c>
      <c r="AE173" s="392">
        <f ca="1">SUMIF(工事情報入力シート!$BJ$15:$BJ$1000,資産数量・単位記入シート!AD173,工事情報入力シート!$BK$15:$BK$1000)</f>
        <v>0</v>
      </c>
    </row>
    <row r="174" spans="1:31">
      <c r="A174" s="157" t="str">
        <f ca="1">IFERROR(INDEX(工事情報入力シート!$A:$A,SMALL(OFFSET(INDIRECT("工事情報入力シート!$B$1"),INDIRECT("工事情報入力シート!$B$14"),0,明細終了位置-明細開始位置-1,1),ROW()-2)),"")</f>
        <v/>
      </c>
      <c r="B174" s="170" t="str">
        <f t="shared" ca="1" si="36"/>
        <v/>
      </c>
      <c r="C174" s="64" t="str">
        <f t="shared" ca="1" si="37"/>
        <v/>
      </c>
      <c r="D174" s="64" t="str">
        <f t="shared" ca="1" si="38"/>
        <v/>
      </c>
      <c r="E174" s="64" t="str">
        <f t="shared" ca="1" si="39"/>
        <v/>
      </c>
      <c r="F174" s="64" t="str">
        <f t="shared" ca="1" si="40"/>
        <v/>
      </c>
      <c r="G174" s="64" t="str">
        <f t="shared" ca="1" si="41"/>
        <v/>
      </c>
      <c r="H174" s="64" t="str">
        <f t="shared" ca="1" si="28"/>
        <v/>
      </c>
      <c r="I174" s="64" t="str">
        <f t="shared" ca="1" si="29"/>
        <v/>
      </c>
      <c r="J174" s="64" t="str">
        <f t="shared" ca="1" si="30"/>
        <v/>
      </c>
      <c r="K174" s="64" t="str">
        <f t="shared" ca="1" si="31"/>
        <v/>
      </c>
      <c r="L174" s="64" t="str">
        <f t="shared" ca="1" si="32"/>
        <v/>
      </c>
      <c r="M174" s="161"/>
      <c r="N174" s="161"/>
      <c r="O174" s="158" t="str">
        <f t="shared" ca="1" si="33"/>
        <v/>
      </c>
      <c r="P174" s="158" t="str">
        <f t="shared" ca="1" si="34"/>
        <v/>
      </c>
      <c r="Q174" s="158" t="str">
        <f t="shared" ca="1" si="35"/>
        <v/>
      </c>
      <c r="R174" s="162"/>
      <c r="S174" s="162"/>
      <c r="T174" s="162"/>
      <c r="U174" s="161"/>
      <c r="V174" s="161"/>
      <c r="W174" s="161"/>
      <c r="X174" s="161"/>
      <c r="Y174" s="161"/>
      <c r="Z174" s="161"/>
      <c r="AA174" s="161"/>
      <c r="AB174" s="195"/>
      <c r="AC174" s="163"/>
      <c r="AD174" s="393">
        <v>146</v>
      </c>
      <c r="AE174" s="392">
        <f ca="1">SUMIF(工事情報入力シート!$BJ$15:$BJ$1000,資産数量・単位記入シート!AD174,工事情報入力シート!$BK$15:$BK$1000)</f>
        <v>0</v>
      </c>
    </row>
    <row r="175" spans="1:31">
      <c r="A175" s="157" t="str">
        <f ca="1">IFERROR(INDEX(工事情報入力シート!$A:$A,SMALL(OFFSET(INDIRECT("工事情報入力シート!$B$1"),INDIRECT("工事情報入力シート!$B$14"),0,明細終了位置-明細開始位置-1,1),ROW()-2)),"")</f>
        <v/>
      </c>
      <c r="B175" s="170" t="str">
        <f t="shared" ca="1" si="36"/>
        <v/>
      </c>
      <c r="C175" s="64" t="str">
        <f t="shared" ca="1" si="37"/>
        <v/>
      </c>
      <c r="D175" s="64" t="str">
        <f t="shared" ca="1" si="38"/>
        <v/>
      </c>
      <c r="E175" s="64" t="str">
        <f t="shared" ca="1" si="39"/>
        <v/>
      </c>
      <c r="F175" s="64" t="str">
        <f t="shared" ca="1" si="40"/>
        <v/>
      </c>
      <c r="G175" s="64" t="str">
        <f t="shared" ca="1" si="41"/>
        <v/>
      </c>
      <c r="H175" s="64" t="str">
        <f t="shared" ca="1" si="28"/>
        <v/>
      </c>
      <c r="I175" s="64" t="str">
        <f t="shared" ca="1" si="29"/>
        <v/>
      </c>
      <c r="J175" s="64" t="str">
        <f t="shared" ca="1" si="30"/>
        <v/>
      </c>
      <c r="K175" s="64" t="str">
        <f t="shared" ca="1" si="31"/>
        <v/>
      </c>
      <c r="L175" s="64" t="str">
        <f t="shared" ca="1" si="32"/>
        <v/>
      </c>
      <c r="M175" s="161"/>
      <c r="N175" s="161"/>
      <c r="O175" s="158" t="str">
        <f t="shared" ca="1" si="33"/>
        <v/>
      </c>
      <c r="P175" s="158" t="str">
        <f t="shared" ca="1" si="34"/>
        <v/>
      </c>
      <c r="Q175" s="158" t="str">
        <f t="shared" ca="1" si="35"/>
        <v/>
      </c>
      <c r="R175" s="162"/>
      <c r="S175" s="162"/>
      <c r="T175" s="162"/>
      <c r="U175" s="161"/>
      <c r="V175" s="161"/>
      <c r="W175" s="161"/>
      <c r="X175" s="161"/>
      <c r="Y175" s="161"/>
      <c r="Z175" s="161"/>
      <c r="AA175" s="161"/>
      <c r="AB175" s="195"/>
      <c r="AC175" s="163"/>
      <c r="AD175" s="393">
        <v>147</v>
      </c>
      <c r="AE175" s="392">
        <f ca="1">SUMIF(工事情報入力シート!$BJ$15:$BJ$1000,資産数量・単位記入シート!AD175,工事情報入力シート!$BK$15:$BK$1000)</f>
        <v>0</v>
      </c>
    </row>
    <row r="176" spans="1:31">
      <c r="A176" s="157" t="str">
        <f ca="1">IFERROR(INDEX(工事情報入力シート!$A:$A,SMALL(OFFSET(INDIRECT("工事情報入力シート!$B$1"),INDIRECT("工事情報入力シート!$B$14"),0,明細終了位置-明細開始位置-1,1),ROW()-2)),"")</f>
        <v/>
      </c>
      <c r="B176" s="170" t="str">
        <f t="shared" ca="1" si="36"/>
        <v/>
      </c>
      <c r="C176" s="64" t="str">
        <f t="shared" ca="1" si="37"/>
        <v/>
      </c>
      <c r="D176" s="64" t="str">
        <f t="shared" ca="1" si="38"/>
        <v/>
      </c>
      <c r="E176" s="64" t="str">
        <f t="shared" ca="1" si="39"/>
        <v/>
      </c>
      <c r="F176" s="64" t="str">
        <f t="shared" ca="1" si="40"/>
        <v/>
      </c>
      <c r="G176" s="64" t="str">
        <f t="shared" ca="1" si="41"/>
        <v/>
      </c>
      <c r="H176" s="64" t="str">
        <f t="shared" ca="1" si="28"/>
        <v/>
      </c>
      <c r="I176" s="64" t="str">
        <f t="shared" ca="1" si="29"/>
        <v/>
      </c>
      <c r="J176" s="64" t="str">
        <f t="shared" ca="1" si="30"/>
        <v/>
      </c>
      <c r="K176" s="64" t="str">
        <f t="shared" ca="1" si="31"/>
        <v/>
      </c>
      <c r="L176" s="64" t="str">
        <f t="shared" ca="1" si="32"/>
        <v/>
      </c>
      <c r="M176" s="161"/>
      <c r="N176" s="161"/>
      <c r="O176" s="158" t="str">
        <f t="shared" ca="1" si="33"/>
        <v/>
      </c>
      <c r="P176" s="158" t="str">
        <f t="shared" ca="1" si="34"/>
        <v/>
      </c>
      <c r="Q176" s="158" t="str">
        <f t="shared" ca="1" si="35"/>
        <v/>
      </c>
      <c r="R176" s="162"/>
      <c r="S176" s="162"/>
      <c r="T176" s="162"/>
      <c r="U176" s="161"/>
      <c r="V176" s="161"/>
      <c r="W176" s="161"/>
      <c r="X176" s="161"/>
      <c r="Y176" s="161"/>
      <c r="Z176" s="161"/>
      <c r="AA176" s="161"/>
      <c r="AB176" s="195"/>
      <c r="AC176" s="163"/>
      <c r="AD176" s="393">
        <v>148</v>
      </c>
      <c r="AE176" s="392">
        <f ca="1">SUMIF(工事情報入力シート!$BJ$15:$BJ$1000,資産数量・単位記入シート!AD176,工事情報入力シート!$BK$15:$BK$1000)</f>
        <v>0</v>
      </c>
    </row>
    <row r="177" spans="1:31">
      <c r="A177" s="157" t="str">
        <f ca="1">IFERROR(INDEX(工事情報入力シート!$A:$A,SMALL(OFFSET(INDIRECT("工事情報入力シート!$B$1"),INDIRECT("工事情報入力シート!$B$14"),0,明細終了位置-明細開始位置-1,1),ROW()-2)),"")</f>
        <v/>
      </c>
      <c r="B177" s="170" t="str">
        <f t="shared" ca="1" si="36"/>
        <v/>
      </c>
      <c r="C177" s="64" t="str">
        <f t="shared" ca="1" si="37"/>
        <v/>
      </c>
      <c r="D177" s="64" t="str">
        <f t="shared" ca="1" si="38"/>
        <v/>
      </c>
      <c r="E177" s="64" t="str">
        <f t="shared" ca="1" si="39"/>
        <v/>
      </c>
      <c r="F177" s="64" t="str">
        <f t="shared" ca="1" si="40"/>
        <v/>
      </c>
      <c r="G177" s="64" t="str">
        <f t="shared" ca="1" si="41"/>
        <v/>
      </c>
      <c r="H177" s="64" t="str">
        <f t="shared" ca="1" si="28"/>
        <v/>
      </c>
      <c r="I177" s="64" t="str">
        <f t="shared" ca="1" si="29"/>
        <v/>
      </c>
      <c r="J177" s="64" t="str">
        <f t="shared" ca="1" si="30"/>
        <v/>
      </c>
      <c r="K177" s="64" t="str">
        <f t="shared" ca="1" si="31"/>
        <v/>
      </c>
      <c r="L177" s="64" t="str">
        <f t="shared" ca="1" si="32"/>
        <v/>
      </c>
      <c r="M177" s="161"/>
      <c r="N177" s="161"/>
      <c r="O177" s="158" t="str">
        <f t="shared" ca="1" si="33"/>
        <v/>
      </c>
      <c r="P177" s="158" t="str">
        <f t="shared" ca="1" si="34"/>
        <v/>
      </c>
      <c r="Q177" s="158" t="str">
        <f t="shared" ca="1" si="35"/>
        <v/>
      </c>
      <c r="R177" s="162"/>
      <c r="S177" s="162"/>
      <c r="T177" s="162"/>
      <c r="U177" s="161"/>
      <c r="V177" s="161"/>
      <c r="W177" s="161"/>
      <c r="X177" s="161"/>
      <c r="Y177" s="161"/>
      <c r="Z177" s="161"/>
      <c r="AA177" s="161"/>
      <c r="AB177" s="195"/>
      <c r="AC177" s="163"/>
      <c r="AD177" s="393">
        <v>149</v>
      </c>
      <c r="AE177" s="392">
        <f ca="1">SUMIF(工事情報入力シート!$BJ$15:$BJ$1000,資産数量・単位記入シート!AD177,工事情報入力シート!$BK$15:$BK$1000)</f>
        <v>0</v>
      </c>
    </row>
    <row r="178" spans="1:31">
      <c r="A178" s="157" t="str">
        <f ca="1">IFERROR(INDEX(工事情報入力シート!$A:$A,SMALL(OFFSET(INDIRECT("工事情報入力シート!$B$1"),INDIRECT("工事情報入力シート!$B$14"),0,明細終了位置-明細開始位置-1,1),ROW()-2)),"")</f>
        <v/>
      </c>
      <c r="B178" s="170" t="str">
        <f t="shared" ca="1" si="36"/>
        <v/>
      </c>
      <c r="C178" s="64" t="str">
        <f t="shared" ca="1" si="37"/>
        <v/>
      </c>
      <c r="D178" s="64" t="str">
        <f t="shared" ca="1" si="38"/>
        <v/>
      </c>
      <c r="E178" s="64" t="str">
        <f t="shared" ca="1" si="39"/>
        <v/>
      </c>
      <c r="F178" s="64" t="str">
        <f t="shared" ca="1" si="40"/>
        <v/>
      </c>
      <c r="G178" s="64" t="str">
        <f t="shared" ca="1" si="41"/>
        <v/>
      </c>
      <c r="H178" s="64" t="str">
        <f t="shared" ca="1" si="28"/>
        <v/>
      </c>
      <c r="I178" s="64" t="str">
        <f t="shared" ca="1" si="29"/>
        <v/>
      </c>
      <c r="J178" s="64" t="str">
        <f t="shared" ca="1" si="30"/>
        <v/>
      </c>
      <c r="K178" s="64" t="str">
        <f t="shared" ca="1" si="31"/>
        <v/>
      </c>
      <c r="L178" s="64" t="str">
        <f t="shared" ca="1" si="32"/>
        <v/>
      </c>
      <c r="M178" s="161"/>
      <c r="N178" s="161"/>
      <c r="O178" s="158" t="str">
        <f t="shared" ca="1" si="33"/>
        <v/>
      </c>
      <c r="P178" s="158" t="str">
        <f t="shared" ca="1" si="34"/>
        <v/>
      </c>
      <c r="Q178" s="158" t="str">
        <f t="shared" ca="1" si="35"/>
        <v/>
      </c>
      <c r="R178" s="162"/>
      <c r="S178" s="162"/>
      <c r="T178" s="162"/>
      <c r="U178" s="161"/>
      <c r="V178" s="161"/>
      <c r="W178" s="161"/>
      <c r="X178" s="161"/>
      <c r="Y178" s="161"/>
      <c r="Z178" s="161"/>
      <c r="AA178" s="161"/>
      <c r="AB178" s="195"/>
      <c r="AC178" s="163"/>
      <c r="AD178" s="393">
        <v>150</v>
      </c>
      <c r="AE178" s="392">
        <f ca="1">SUMIF(工事情報入力シート!$BJ$15:$BJ$1000,資産数量・単位記入シート!AD178,工事情報入力シート!$BK$15:$BK$1000)</f>
        <v>0</v>
      </c>
    </row>
    <row r="179" spans="1:31">
      <c r="A179" s="157" t="str">
        <f ca="1">IFERROR(INDEX(工事情報入力シート!$A:$A,SMALL(OFFSET(INDIRECT("工事情報入力シート!$B$1"),INDIRECT("工事情報入力シート!$B$14"),0,明細終了位置-明細開始位置-1,1),ROW()-2)),"")</f>
        <v/>
      </c>
      <c r="B179" s="170" t="str">
        <f t="shared" ca="1" si="36"/>
        <v/>
      </c>
      <c r="C179" s="64" t="str">
        <f t="shared" ca="1" si="37"/>
        <v/>
      </c>
      <c r="D179" s="64" t="str">
        <f t="shared" ca="1" si="38"/>
        <v/>
      </c>
      <c r="E179" s="64" t="str">
        <f t="shared" ca="1" si="39"/>
        <v/>
      </c>
      <c r="F179" s="64" t="str">
        <f t="shared" ca="1" si="40"/>
        <v/>
      </c>
      <c r="G179" s="64" t="str">
        <f t="shared" ca="1" si="41"/>
        <v/>
      </c>
      <c r="H179" s="64" t="str">
        <f t="shared" ca="1" si="28"/>
        <v/>
      </c>
      <c r="I179" s="64" t="str">
        <f t="shared" ca="1" si="29"/>
        <v/>
      </c>
      <c r="J179" s="64" t="str">
        <f t="shared" ca="1" si="30"/>
        <v/>
      </c>
      <c r="K179" s="64" t="str">
        <f t="shared" ca="1" si="31"/>
        <v/>
      </c>
      <c r="L179" s="64" t="str">
        <f t="shared" ca="1" si="32"/>
        <v/>
      </c>
      <c r="M179" s="161"/>
      <c r="N179" s="161"/>
      <c r="O179" s="158" t="str">
        <f t="shared" ca="1" si="33"/>
        <v/>
      </c>
      <c r="P179" s="158" t="str">
        <f t="shared" ca="1" si="34"/>
        <v/>
      </c>
      <c r="Q179" s="158" t="str">
        <f t="shared" ca="1" si="35"/>
        <v/>
      </c>
      <c r="R179" s="162"/>
      <c r="S179" s="162"/>
      <c r="T179" s="162"/>
      <c r="U179" s="161"/>
      <c r="V179" s="161"/>
      <c r="W179" s="161"/>
      <c r="X179" s="161"/>
      <c r="Y179" s="161"/>
      <c r="Z179" s="161"/>
      <c r="AA179" s="161"/>
      <c r="AB179" s="195"/>
      <c r="AC179" s="163"/>
      <c r="AD179" s="393">
        <v>151</v>
      </c>
      <c r="AE179" s="392">
        <f ca="1">SUMIF(工事情報入力シート!$BJ$15:$BJ$1000,資産数量・単位記入シート!AD179,工事情報入力シート!$BK$15:$BK$1000)</f>
        <v>0</v>
      </c>
    </row>
    <row r="180" spans="1:31">
      <c r="A180" s="157" t="str">
        <f ca="1">IFERROR(INDEX(工事情報入力シート!$A:$A,SMALL(OFFSET(INDIRECT("工事情報入力シート!$B$1"),INDIRECT("工事情報入力シート!$B$14"),0,明細終了位置-明細開始位置-1,1),ROW()-2)),"")</f>
        <v/>
      </c>
      <c r="B180" s="170" t="str">
        <f t="shared" ca="1" si="36"/>
        <v/>
      </c>
      <c r="C180" s="64" t="str">
        <f t="shared" ca="1" si="37"/>
        <v/>
      </c>
      <c r="D180" s="64" t="str">
        <f t="shared" ca="1" si="38"/>
        <v/>
      </c>
      <c r="E180" s="64" t="str">
        <f t="shared" ca="1" si="39"/>
        <v/>
      </c>
      <c r="F180" s="64" t="str">
        <f t="shared" ca="1" si="40"/>
        <v/>
      </c>
      <c r="G180" s="64" t="str">
        <f t="shared" ca="1" si="41"/>
        <v/>
      </c>
      <c r="H180" s="64" t="str">
        <f t="shared" ca="1" si="28"/>
        <v/>
      </c>
      <c r="I180" s="64" t="str">
        <f t="shared" ca="1" si="29"/>
        <v/>
      </c>
      <c r="J180" s="64" t="str">
        <f t="shared" ca="1" si="30"/>
        <v/>
      </c>
      <c r="K180" s="64" t="str">
        <f t="shared" ca="1" si="31"/>
        <v/>
      </c>
      <c r="L180" s="64" t="str">
        <f t="shared" ca="1" si="32"/>
        <v/>
      </c>
      <c r="M180" s="161"/>
      <c r="N180" s="161"/>
      <c r="O180" s="158" t="str">
        <f t="shared" ca="1" si="33"/>
        <v/>
      </c>
      <c r="P180" s="158" t="str">
        <f t="shared" ca="1" si="34"/>
        <v/>
      </c>
      <c r="Q180" s="158" t="str">
        <f t="shared" ca="1" si="35"/>
        <v/>
      </c>
      <c r="R180" s="162"/>
      <c r="S180" s="162"/>
      <c r="T180" s="162"/>
      <c r="U180" s="161"/>
      <c r="V180" s="161"/>
      <c r="W180" s="161"/>
      <c r="X180" s="161"/>
      <c r="Y180" s="161"/>
      <c r="Z180" s="161"/>
      <c r="AA180" s="161"/>
      <c r="AB180" s="195"/>
      <c r="AC180" s="163"/>
      <c r="AD180" s="393">
        <v>152</v>
      </c>
      <c r="AE180" s="392">
        <f ca="1">SUMIF(工事情報入力シート!$BJ$15:$BJ$1000,資産数量・単位記入シート!AD180,工事情報入力シート!$BK$15:$BK$1000)</f>
        <v>0</v>
      </c>
    </row>
    <row r="181" spans="1:31">
      <c r="A181" s="157" t="str">
        <f ca="1">IFERROR(INDEX(工事情報入力シート!$A:$A,SMALL(OFFSET(INDIRECT("工事情報入力シート!$B$1"),INDIRECT("工事情報入力シート!$B$14"),0,明細終了位置-明細開始位置-1,1),ROW()-2)),"")</f>
        <v/>
      </c>
      <c r="B181" s="170" t="str">
        <f t="shared" ca="1" si="36"/>
        <v/>
      </c>
      <c r="C181" s="64" t="str">
        <f t="shared" ca="1" si="37"/>
        <v/>
      </c>
      <c r="D181" s="64" t="str">
        <f t="shared" ca="1" si="38"/>
        <v/>
      </c>
      <c r="E181" s="64" t="str">
        <f t="shared" ca="1" si="39"/>
        <v/>
      </c>
      <c r="F181" s="64" t="str">
        <f t="shared" ca="1" si="40"/>
        <v/>
      </c>
      <c r="G181" s="64" t="str">
        <f t="shared" ca="1" si="41"/>
        <v/>
      </c>
      <c r="H181" s="64" t="str">
        <f t="shared" ca="1" si="28"/>
        <v/>
      </c>
      <c r="I181" s="64" t="str">
        <f t="shared" ca="1" si="29"/>
        <v/>
      </c>
      <c r="J181" s="64" t="str">
        <f t="shared" ca="1" si="30"/>
        <v/>
      </c>
      <c r="K181" s="64" t="str">
        <f t="shared" ca="1" si="31"/>
        <v/>
      </c>
      <c r="L181" s="64" t="str">
        <f t="shared" ca="1" si="32"/>
        <v/>
      </c>
      <c r="M181" s="161"/>
      <c r="N181" s="161"/>
      <c r="O181" s="158" t="str">
        <f t="shared" ca="1" si="33"/>
        <v/>
      </c>
      <c r="P181" s="158" t="str">
        <f t="shared" ca="1" si="34"/>
        <v/>
      </c>
      <c r="Q181" s="158" t="str">
        <f t="shared" ca="1" si="35"/>
        <v/>
      </c>
      <c r="R181" s="162"/>
      <c r="S181" s="162"/>
      <c r="T181" s="162"/>
      <c r="U181" s="161"/>
      <c r="V181" s="161"/>
      <c r="W181" s="161"/>
      <c r="X181" s="161"/>
      <c r="Y181" s="161"/>
      <c r="Z181" s="161"/>
      <c r="AA181" s="161"/>
      <c r="AB181" s="195"/>
      <c r="AC181" s="163"/>
      <c r="AD181" s="393">
        <v>153</v>
      </c>
      <c r="AE181" s="392">
        <f ca="1">SUMIF(工事情報入力シート!$BJ$15:$BJ$1000,資産数量・単位記入シート!AD181,工事情報入力シート!$BK$15:$BK$1000)</f>
        <v>0</v>
      </c>
    </row>
    <row r="182" spans="1:31">
      <c r="A182" s="157" t="str">
        <f ca="1">IFERROR(INDEX(工事情報入力シート!$A:$A,SMALL(OFFSET(INDIRECT("工事情報入力シート!$B$1"),INDIRECT("工事情報入力シート!$B$14"),0,明細終了位置-明細開始位置-1,1),ROW()-2)),"")</f>
        <v/>
      </c>
      <c r="B182" s="170" t="str">
        <f t="shared" ca="1" si="36"/>
        <v/>
      </c>
      <c r="C182" s="64" t="str">
        <f t="shared" ca="1" si="37"/>
        <v/>
      </c>
      <c r="D182" s="64" t="str">
        <f t="shared" ca="1" si="38"/>
        <v/>
      </c>
      <c r="E182" s="64" t="str">
        <f t="shared" ca="1" si="39"/>
        <v/>
      </c>
      <c r="F182" s="64" t="str">
        <f t="shared" ca="1" si="40"/>
        <v/>
      </c>
      <c r="G182" s="64" t="str">
        <f t="shared" ca="1" si="41"/>
        <v/>
      </c>
      <c r="H182" s="64" t="str">
        <f t="shared" ca="1" si="28"/>
        <v/>
      </c>
      <c r="I182" s="64" t="str">
        <f t="shared" ca="1" si="29"/>
        <v/>
      </c>
      <c r="J182" s="64" t="str">
        <f t="shared" ca="1" si="30"/>
        <v/>
      </c>
      <c r="K182" s="64" t="str">
        <f t="shared" ca="1" si="31"/>
        <v/>
      </c>
      <c r="L182" s="64" t="str">
        <f t="shared" ca="1" si="32"/>
        <v/>
      </c>
      <c r="M182" s="161"/>
      <c r="N182" s="161"/>
      <c r="O182" s="158" t="str">
        <f t="shared" ca="1" si="33"/>
        <v/>
      </c>
      <c r="P182" s="158" t="str">
        <f t="shared" ca="1" si="34"/>
        <v/>
      </c>
      <c r="Q182" s="158" t="str">
        <f t="shared" ca="1" si="35"/>
        <v/>
      </c>
      <c r="R182" s="162"/>
      <c r="S182" s="162"/>
      <c r="T182" s="162"/>
      <c r="U182" s="161"/>
      <c r="V182" s="161"/>
      <c r="W182" s="161"/>
      <c r="X182" s="161"/>
      <c r="Y182" s="161"/>
      <c r="Z182" s="161"/>
      <c r="AA182" s="161"/>
      <c r="AB182" s="195"/>
      <c r="AC182" s="163"/>
      <c r="AD182" s="393">
        <v>154</v>
      </c>
      <c r="AE182" s="392">
        <f ca="1">SUMIF(工事情報入力シート!$BJ$15:$BJ$1000,資産数量・単位記入シート!AD182,工事情報入力シート!$BK$15:$BK$1000)</f>
        <v>0</v>
      </c>
    </row>
    <row r="183" spans="1:31">
      <c r="A183" s="157" t="str">
        <f ca="1">IFERROR(INDEX(工事情報入力シート!$A:$A,SMALL(OFFSET(INDIRECT("工事情報入力シート!$B$1"),INDIRECT("工事情報入力シート!$B$14"),0,明細終了位置-明細開始位置-1,1),ROW()-2)),"")</f>
        <v/>
      </c>
      <c r="B183" s="170" t="str">
        <f t="shared" ca="1" si="36"/>
        <v/>
      </c>
      <c r="C183" s="64" t="str">
        <f t="shared" ca="1" si="37"/>
        <v/>
      </c>
      <c r="D183" s="64" t="str">
        <f t="shared" ca="1" si="38"/>
        <v/>
      </c>
      <c r="E183" s="64" t="str">
        <f t="shared" ca="1" si="39"/>
        <v/>
      </c>
      <c r="F183" s="64" t="str">
        <f t="shared" ca="1" si="40"/>
        <v/>
      </c>
      <c r="G183" s="64" t="str">
        <f t="shared" ca="1" si="41"/>
        <v/>
      </c>
      <c r="H183" s="64" t="str">
        <f t="shared" ca="1" si="28"/>
        <v/>
      </c>
      <c r="I183" s="64" t="str">
        <f t="shared" ca="1" si="29"/>
        <v/>
      </c>
      <c r="J183" s="64" t="str">
        <f t="shared" ca="1" si="30"/>
        <v/>
      </c>
      <c r="K183" s="64" t="str">
        <f t="shared" ca="1" si="31"/>
        <v/>
      </c>
      <c r="L183" s="64" t="str">
        <f t="shared" ca="1" si="32"/>
        <v/>
      </c>
      <c r="M183" s="161"/>
      <c r="N183" s="161"/>
      <c r="O183" s="158" t="str">
        <f t="shared" ca="1" si="33"/>
        <v/>
      </c>
      <c r="P183" s="158" t="str">
        <f t="shared" ca="1" si="34"/>
        <v/>
      </c>
      <c r="Q183" s="158" t="str">
        <f t="shared" ca="1" si="35"/>
        <v/>
      </c>
      <c r="R183" s="162"/>
      <c r="S183" s="162"/>
      <c r="T183" s="162"/>
      <c r="U183" s="161"/>
      <c r="V183" s="161"/>
      <c r="W183" s="161"/>
      <c r="X183" s="161"/>
      <c r="Y183" s="161"/>
      <c r="Z183" s="161"/>
      <c r="AA183" s="161"/>
      <c r="AB183" s="195"/>
      <c r="AC183" s="163"/>
      <c r="AD183" s="393">
        <v>155</v>
      </c>
      <c r="AE183" s="392">
        <f ca="1">SUMIF(工事情報入力シート!$BJ$15:$BJ$1000,資産数量・単位記入シート!AD183,工事情報入力シート!$BK$15:$BK$1000)</f>
        <v>0</v>
      </c>
    </row>
    <row r="184" spans="1:31">
      <c r="A184" s="157" t="str">
        <f ca="1">IFERROR(INDEX(工事情報入力シート!$A:$A,SMALL(OFFSET(INDIRECT("工事情報入力シート!$B$1"),INDIRECT("工事情報入力シート!$B$14"),0,明細終了位置-明細開始位置-1,1),ROW()-2)),"")</f>
        <v/>
      </c>
      <c r="B184" s="170" t="str">
        <f t="shared" ca="1" si="36"/>
        <v/>
      </c>
      <c r="C184" s="64" t="str">
        <f t="shared" ca="1" si="37"/>
        <v/>
      </c>
      <c r="D184" s="64" t="str">
        <f t="shared" ca="1" si="38"/>
        <v/>
      </c>
      <c r="E184" s="64" t="str">
        <f t="shared" ca="1" si="39"/>
        <v/>
      </c>
      <c r="F184" s="64" t="str">
        <f t="shared" ca="1" si="40"/>
        <v/>
      </c>
      <c r="G184" s="64" t="str">
        <f t="shared" ca="1" si="41"/>
        <v/>
      </c>
      <c r="H184" s="64" t="str">
        <f t="shared" ca="1" si="28"/>
        <v/>
      </c>
      <c r="I184" s="64" t="str">
        <f t="shared" ca="1" si="29"/>
        <v/>
      </c>
      <c r="J184" s="64" t="str">
        <f t="shared" ca="1" si="30"/>
        <v/>
      </c>
      <c r="K184" s="64" t="str">
        <f t="shared" ca="1" si="31"/>
        <v/>
      </c>
      <c r="L184" s="64" t="str">
        <f t="shared" ca="1" si="32"/>
        <v/>
      </c>
      <c r="M184" s="161"/>
      <c r="N184" s="161"/>
      <c r="O184" s="158" t="str">
        <f t="shared" ca="1" si="33"/>
        <v/>
      </c>
      <c r="P184" s="158" t="str">
        <f t="shared" ca="1" si="34"/>
        <v/>
      </c>
      <c r="Q184" s="158" t="str">
        <f t="shared" ca="1" si="35"/>
        <v/>
      </c>
      <c r="R184" s="162"/>
      <c r="S184" s="162"/>
      <c r="T184" s="162"/>
      <c r="U184" s="161"/>
      <c r="V184" s="161"/>
      <c r="W184" s="161"/>
      <c r="X184" s="161"/>
      <c r="Y184" s="161"/>
      <c r="Z184" s="161"/>
      <c r="AA184" s="161"/>
      <c r="AB184" s="195"/>
      <c r="AC184" s="163"/>
      <c r="AD184" s="393">
        <v>156</v>
      </c>
      <c r="AE184" s="392">
        <f ca="1">SUMIF(工事情報入力シート!$BJ$15:$BJ$1000,資産数量・単位記入シート!AD184,工事情報入力シート!$BK$15:$BK$1000)</f>
        <v>0</v>
      </c>
    </row>
    <row r="185" spans="1:31">
      <c r="A185" s="157" t="str">
        <f ca="1">IFERROR(INDEX(工事情報入力シート!$A:$A,SMALL(OFFSET(INDIRECT("工事情報入力シート!$B$1"),INDIRECT("工事情報入力シート!$B$14"),0,明細終了位置-明細開始位置-1,1),ROW()-2)),"")</f>
        <v/>
      </c>
      <c r="B185" s="170" t="str">
        <f t="shared" ca="1" si="36"/>
        <v/>
      </c>
      <c r="C185" s="64" t="str">
        <f t="shared" ca="1" si="37"/>
        <v/>
      </c>
      <c r="D185" s="64" t="str">
        <f t="shared" ca="1" si="38"/>
        <v/>
      </c>
      <c r="E185" s="64" t="str">
        <f t="shared" ca="1" si="39"/>
        <v/>
      </c>
      <c r="F185" s="64" t="str">
        <f t="shared" ca="1" si="40"/>
        <v/>
      </c>
      <c r="G185" s="64" t="str">
        <f t="shared" ca="1" si="41"/>
        <v/>
      </c>
      <c r="H185" s="64" t="str">
        <f t="shared" ca="1" si="28"/>
        <v/>
      </c>
      <c r="I185" s="64" t="str">
        <f t="shared" ca="1" si="29"/>
        <v/>
      </c>
      <c r="J185" s="64" t="str">
        <f t="shared" ca="1" si="30"/>
        <v/>
      </c>
      <c r="K185" s="64" t="str">
        <f t="shared" ca="1" si="31"/>
        <v/>
      </c>
      <c r="L185" s="64" t="str">
        <f t="shared" ca="1" si="32"/>
        <v/>
      </c>
      <c r="M185" s="161"/>
      <c r="N185" s="161"/>
      <c r="O185" s="158" t="str">
        <f t="shared" ca="1" si="33"/>
        <v/>
      </c>
      <c r="P185" s="158" t="str">
        <f t="shared" ca="1" si="34"/>
        <v/>
      </c>
      <c r="Q185" s="158" t="str">
        <f t="shared" ca="1" si="35"/>
        <v/>
      </c>
      <c r="R185" s="162"/>
      <c r="S185" s="162"/>
      <c r="T185" s="162"/>
      <c r="U185" s="161"/>
      <c r="V185" s="161"/>
      <c r="W185" s="161"/>
      <c r="X185" s="161"/>
      <c r="Y185" s="161"/>
      <c r="Z185" s="161"/>
      <c r="AA185" s="161"/>
      <c r="AB185" s="195"/>
      <c r="AC185" s="163"/>
      <c r="AD185" s="393">
        <v>157</v>
      </c>
      <c r="AE185" s="392">
        <f ca="1">SUMIF(工事情報入力シート!$BJ$15:$BJ$1000,資産数量・単位記入シート!AD185,工事情報入力シート!$BK$15:$BK$1000)</f>
        <v>0</v>
      </c>
    </row>
    <row r="186" spans="1:31">
      <c r="A186" s="157" t="str">
        <f ca="1">IFERROR(INDEX(工事情報入力シート!$A:$A,SMALL(OFFSET(INDIRECT("工事情報入力シート!$B$1"),INDIRECT("工事情報入力シート!$B$14"),0,明細終了位置-明細開始位置-1,1),ROW()-2)),"")</f>
        <v/>
      </c>
      <c r="B186" s="170" t="str">
        <f t="shared" ca="1" si="36"/>
        <v/>
      </c>
      <c r="C186" s="64" t="str">
        <f t="shared" ca="1" si="37"/>
        <v/>
      </c>
      <c r="D186" s="64" t="str">
        <f t="shared" ca="1" si="38"/>
        <v/>
      </c>
      <c r="E186" s="64" t="str">
        <f t="shared" ca="1" si="39"/>
        <v/>
      </c>
      <c r="F186" s="64" t="str">
        <f t="shared" ca="1" si="40"/>
        <v/>
      </c>
      <c r="G186" s="64" t="str">
        <f t="shared" ca="1" si="41"/>
        <v/>
      </c>
      <c r="H186" s="64" t="str">
        <f t="shared" ca="1" si="28"/>
        <v/>
      </c>
      <c r="I186" s="64" t="str">
        <f t="shared" ca="1" si="29"/>
        <v/>
      </c>
      <c r="J186" s="64" t="str">
        <f t="shared" ca="1" si="30"/>
        <v/>
      </c>
      <c r="K186" s="64" t="str">
        <f t="shared" ca="1" si="31"/>
        <v/>
      </c>
      <c r="L186" s="64" t="str">
        <f t="shared" ca="1" si="32"/>
        <v/>
      </c>
      <c r="M186" s="161"/>
      <c r="N186" s="161"/>
      <c r="O186" s="158" t="str">
        <f t="shared" ca="1" si="33"/>
        <v/>
      </c>
      <c r="P186" s="158" t="str">
        <f t="shared" ca="1" si="34"/>
        <v/>
      </c>
      <c r="Q186" s="158" t="str">
        <f t="shared" ca="1" si="35"/>
        <v/>
      </c>
      <c r="R186" s="162"/>
      <c r="S186" s="162"/>
      <c r="T186" s="162"/>
      <c r="U186" s="161"/>
      <c r="V186" s="161"/>
      <c r="W186" s="161"/>
      <c r="X186" s="161"/>
      <c r="Y186" s="161"/>
      <c r="Z186" s="161"/>
      <c r="AA186" s="161"/>
      <c r="AB186" s="195"/>
      <c r="AC186" s="163"/>
      <c r="AD186" s="393">
        <v>158</v>
      </c>
      <c r="AE186" s="392">
        <f ca="1">SUMIF(工事情報入力シート!$BJ$15:$BJ$1000,資産数量・単位記入シート!AD186,工事情報入力シート!$BK$15:$BK$1000)</f>
        <v>0</v>
      </c>
    </row>
    <row r="187" spans="1:31">
      <c r="A187" s="157" t="str">
        <f ca="1">IFERROR(INDEX(工事情報入力シート!$A:$A,SMALL(OFFSET(INDIRECT("工事情報入力シート!$B$1"),INDIRECT("工事情報入力シート!$B$14"),0,明細終了位置-明細開始位置-1,1),ROW()-2)),"")</f>
        <v/>
      </c>
      <c r="B187" s="170" t="str">
        <f t="shared" ca="1" si="36"/>
        <v/>
      </c>
      <c r="C187" s="64" t="str">
        <f t="shared" ca="1" si="37"/>
        <v/>
      </c>
      <c r="D187" s="64" t="str">
        <f t="shared" ca="1" si="38"/>
        <v/>
      </c>
      <c r="E187" s="64" t="str">
        <f t="shared" ca="1" si="39"/>
        <v/>
      </c>
      <c r="F187" s="64" t="str">
        <f t="shared" ca="1" si="40"/>
        <v/>
      </c>
      <c r="G187" s="64" t="str">
        <f t="shared" ca="1" si="41"/>
        <v/>
      </c>
      <c r="H187" s="64" t="str">
        <f t="shared" ca="1" si="28"/>
        <v/>
      </c>
      <c r="I187" s="64" t="str">
        <f t="shared" ca="1" si="29"/>
        <v/>
      </c>
      <c r="J187" s="64" t="str">
        <f t="shared" ca="1" si="30"/>
        <v/>
      </c>
      <c r="K187" s="64" t="str">
        <f t="shared" ca="1" si="31"/>
        <v/>
      </c>
      <c r="L187" s="64" t="str">
        <f t="shared" ca="1" si="32"/>
        <v/>
      </c>
      <c r="M187" s="161"/>
      <c r="N187" s="161"/>
      <c r="O187" s="158" t="str">
        <f t="shared" ca="1" si="33"/>
        <v/>
      </c>
      <c r="P187" s="158" t="str">
        <f t="shared" ca="1" si="34"/>
        <v/>
      </c>
      <c r="Q187" s="158" t="str">
        <f t="shared" ca="1" si="35"/>
        <v/>
      </c>
      <c r="R187" s="162"/>
      <c r="S187" s="162"/>
      <c r="T187" s="162"/>
      <c r="U187" s="161"/>
      <c r="V187" s="161"/>
      <c r="W187" s="161"/>
      <c r="X187" s="161"/>
      <c r="Y187" s="161"/>
      <c r="Z187" s="161"/>
      <c r="AA187" s="161"/>
      <c r="AB187" s="195"/>
      <c r="AC187" s="163"/>
      <c r="AD187" s="393">
        <v>159</v>
      </c>
      <c r="AE187" s="392">
        <f ca="1">SUMIF(工事情報入力シート!$BJ$15:$BJ$1000,資産数量・単位記入シート!AD187,工事情報入力シート!$BK$15:$BK$1000)</f>
        <v>0</v>
      </c>
    </row>
    <row r="188" spans="1:31">
      <c r="A188" s="157" t="str">
        <f ca="1">IFERROR(INDEX(工事情報入力シート!$A:$A,SMALL(OFFSET(INDIRECT("工事情報入力シート!$B$1"),INDIRECT("工事情報入力シート!$B$14"),0,明細終了位置-明細開始位置-1,1),ROW()-2)),"")</f>
        <v/>
      </c>
      <c r="B188" s="170" t="str">
        <f t="shared" ca="1" si="36"/>
        <v/>
      </c>
      <c r="C188" s="64" t="str">
        <f t="shared" ca="1" si="37"/>
        <v/>
      </c>
      <c r="D188" s="64" t="str">
        <f t="shared" ca="1" si="38"/>
        <v/>
      </c>
      <c r="E188" s="64" t="str">
        <f t="shared" ca="1" si="39"/>
        <v/>
      </c>
      <c r="F188" s="64" t="str">
        <f t="shared" ca="1" si="40"/>
        <v/>
      </c>
      <c r="G188" s="64" t="str">
        <f t="shared" ca="1" si="41"/>
        <v/>
      </c>
      <c r="H188" s="64" t="str">
        <f t="shared" ca="1" si="28"/>
        <v/>
      </c>
      <c r="I188" s="64" t="str">
        <f t="shared" ca="1" si="29"/>
        <v/>
      </c>
      <c r="J188" s="64" t="str">
        <f t="shared" ca="1" si="30"/>
        <v/>
      </c>
      <c r="K188" s="64" t="str">
        <f t="shared" ca="1" si="31"/>
        <v/>
      </c>
      <c r="L188" s="64" t="str">
        <f t="shared" ca="1" si="32"/>
        <v/>
      </c>
      <c r="M188" s="161"/>
      <c r="N188" s="161"/>
      <c r="O188" s="158" t="str">
        <f t="shared" ca="1" si="33"/>
        <v/>
      </c>
      <c r="P188" s="158" t="str">
        <f t="shared" ca="1" si="34"/>
        <v/>
      </c>
      <c r="Q188" s="158" t="str">
        <f t="shared" ca="1" si="35"/>
        <v/>
      </c>
      <c r="R188" s="162"/>
      <c r="S188" s="162"/>
      <c r="T188" s="162"/>
      <c r="U188" s="161"/>
      <c r="V188" s="161"/>
      <c r="W188" s="161"/>
      <c r="X188" s="161"/>
      <c r="Y188" s="161"/>
      <c r="Z188" s="161"/>
      <c r="AA188" s="161"/>
      <c r="AB188" s="195"/>
      <c r="AC188" s="163"/>
      <c r="AD188" s="393">
        <v>160</v>
      </c>
      <c r="AE188" s="392">
        <f ca="1">SUMIF(工事情報入力シート!$BJ$15:$BJ$1000,資産数量・単位記入シート!AD188,工事情報入力シート!$BK$15:$BK$1000)</f>
        <v>0</v>
      </c>
    </row>
    <row r="189" spans="1:31">
      <c r="A189" s="157" t="str">
        <f ca="1">IFERROR(INDEX(工事情報入力シート!$A:$A,SMALL(OFFSET(INDIRECT("工事情報入力シート!$B$1"),INDIRECT("工事情報入力シート!$B$14"),0,明細終了位置-明細開始位置-1,1),ROW()-2)),"")</f>
        <v/>
      </c>
      <c r="B189" s="170" t="str">
        <f t="shared" ca="1" si="36"/>
        <v/>
      </c>
      <c r="C189" s="64" t="str">
        <f t="shared" ca="1" si="37"/>
        <v/>
      </c>
      <c r="D189" s="64" t="str">
        <f t="shared" ca="1" si="38"/>
        <v/>
      </c>
      <c r="E189" s="64" t="str">
        <f t="shared" ca="1" si="39"/>
        <v/>
      </c>
      <c r="F189" s="64" t="str">
        <f t="shared" ca="1" si="40"/>
        <v/>
      </c>
      <c r="G189" s="64" t="str">
        <f t="shared" ca="1" si="41"/>
        <v/>
      </c>
      <c r="H189" s="64" t="str">
        <f t="shared" ca="1" si="28"/>
        <v/>
      </c>
      <c r="I189" s="64" t="str">
        <f t="shared" ca="1" si="29"/>
        <v/>
      </c>
      <c r="J189" s="64" t="str">
        <f t="shared" ca="1" si="30"/>
        <v/>
      </c>
      <c r="K189" s="64" t="str">
        <f t="shared" ca="1" si="31"/>
        <v/>
      </c>
      <c r="L189" s="64" t="str">
        <f t="shared" ca="1" si="32"/>
        <v/>
      </c>
      <c r="M189" s="161"/>
      <c r="N189" s="161"/>
      <c r="O189" s="158" t="str">
        <f t="shared" ca="1" si="33"/>
        <v/>
      </c>
      <c r="P189" s="158" t="str">
        <f t="shared" ca="1" si="34"/>
        <v/>
      </c>
      <c r="Q189" s="158" t="str">
        <f t="shared" ca="1" si="35"/>
        <v/>
      </c>
      <c r="R189" s="162"/>
      <c r="S189" s="162"/>
      <c r="T189" s="162"/>
      <c r="U189" s="161"/>
      <c r="V189" s="161"/>
      <c r="W189" s="161"/>
      <c r="X189" s="161"/>
      <c r="Y189" s="161"/>
      <c r="Z189" s="161"/>
      <c r="AA189" s="161"/>
      <c r="AB189" s="195"/>
      <c r="AC189" s="163"/>
      <c r="AD189" s="393">
        <v>161</v>
      </c>
      <c r="AE189" s="392">
        <f ca="1">SUMIF(工事情報入力シート!$BJ$15:$BJ$1000,資産数量・単位記入シート!AD189,工事情報入力シート!$BK$15:$BK$1000)</f>
        <v>0</v>
      </c>
    </row>
    <row r="190" spans="1:31">
      <c r="A190" s="157" t="str">
        <f ca="1">IFERROR(INDEX(工事情報入力シート!$A:$A,SMALL(OFFSET(INDIRECT("工事情報入力シート!$B$1"),INDIRECT("工事情報入力シート!$B$14"),0,明細終了位置-明細開始位置-1,1),ROW()-2)),"")</f>
        <v/>
      </c>
      <c r="B190" s="170" t="str">
        <f t="shared" ca="1" si="36"/>
        <v/>
      </c>
      <c r="C190" s="64" t="str">
        <f t="shared" ca="1" si="37"/>
        <v/>
      </c>
      <c r="D190" s="64" t="str">
        <f t="shared" ca="1" si="38"/>
        <v/>
      </c>
      <c r="E190" s="64" t="str">
        <f t="shared" ca="1" si="39"/>
        <v/>
      </c>
      <c r="F190" s="64" t="str">
        <f t="shared" ca="1" si="40"/>
        <v/>
      </c>
      <c r="G190" s="64" t="str">
        <f t="shared" ca="1" si="41"/>
        <v/>
      </c>
      <c r="H190" s="64" t="str">
        <f t="shared" ca="1" si="28"/>
        <v/>
      </c>
      <c r="I190" s="64" t="str">
        <f t="shared" ca="1" si="29"/>
        <v/>
      </c>
      <c r="J190" s="64" t="str">
        <f t="shared" ca="1" si="30"/>
        <v/>
      </c>
      <c r="K190" s="64" t="str">
        <f t="shared" ca="1" si="31"/>
        <v/>
      </c>
      <c r="L190" s="64" t="str">
        <f t="shared" ca="1" si="32"/>
        <v/>
      </c>
      <c r="M190" s="161"/>
      <c r="N190" s="161"/>
      <c r="O190" s="158" t="str">
        <f t="shared" ca="1" si="33"/>
        <v/>
      </c>
      <c r="P190" s="158" t="str">
        <f t="shared" ca="1" si="34"/>
        <v/>
      </c>
      <c r="Q190" s="158" t="str">
        <f t="shared" ca="1" si="35"/>
        <v/>
      </c>
      <c r="R190" s="162"/>
      <c r="S190" s="162"/>
      <c r="T190" s="162"/>
      <c r="U190" s="161"/>
      <c r="V190" s="161"/>
      <c r="W190" s="161"/>
      <c r="X190" s="161"/>
      <c r="Y190" s="161"/>
      <c r="Z190" s="161"/>
      <c r="AA190" s="161"/>
      <c r="AB190" s="195"/>
      <c r="AC190" s="163"/>
      <c r="AD190" s="393">
        <v>162</v>
      </c>
      <c r="AE190" s="392">
        <f ca="1">SUMIF(工事情報入力シート!$BJ$15:$BJ$1000,資産数量・単位記入シート!AD190,工事情報入力シート!$BK$15:$BK$1000)</f>
        <v>0</v>
      </c>
    </row>
    <row r="191" spans="1:31">
      <c r="A191" s="157" t="str">
        <f ca="1">IFERROR(INDEX(工事情報入力シート!$A:$A,SMALL(OFFSET(INDIRECT("工事情報入力シート!$B$1"),INDIRECT("工事情報入力シート!$B$14"),0,明細終了位置-明細開始位置-1,1),ROW()-2)),"")</f>
        <v/>
      </c>
      <c r="B191" s="170" t="str">
        <f t="shared" ca="1" si="36"/>
        <v/>
      </c>
      <c r="C191" s="64" t="str">
        <f t="shared" ca="1" si="37"/>
        <v/>
      </c>
      <c r="D191" s="64" t="str">
        <f t="shared" ca="1" si="38"/>
        <v/>
      </c>
      <c r="E191" s="64" t="str">
        <f t="shared" ca="1" si="39"/>
        <v/>
      </c>
      <c r="F191" s="64" t="str">
        <f t="shared" ca="1" si="40"/>
        <v/>
      </c>
      <c r="G191" s="64" t="str">
        <f t="shared" ca="1" si="41"/>
        <v/>
      </c>
      <c r="H191" s="64" t="str">
        <f t="shared" ca="1" si="28"/>
        <v/>
      </c>
      <c r="I191" s="64" t="str">
        <f t="shared" ca="1" si="29"/>
        <v/>
      </c>
      <c r="J191" s="64" t="str">
        <f t="shared" ca="1" si="30"/>
        <v/>
      </c>
      <c r="K191" s="64" t="str">
        <f t="shared" ca="1" si="31"/>
        <v/>
      </c>
      <c r="L191" s="64" t="str">
        <f t="shared" ca="1" si="32"/>
        <v/>
      </c>
      <c r="M191" s="161"/>
      <c r="N191" s="161"/>
      <c r="O191" s="158" t="str">
        <f t="shared" ca="1" si="33"/>
        <v/>
      </c>
      <c r="P191" s="158" t="str">
        <f t="shared" ca="1" si="34"/>
        <v/>
      </c>
      <c r="Q191" s="158" t="str">
        <f t="shared" ca="1" si="35"/>
        <v/>
      </c>
      <c r="R191" s="162"/>
      <c r="S191" s="162"/>
      <c r="T191" s="162"/>
      <c r="U191" s="161"/>
      <c r="V191" s="161"/>
      <c r="W191" s="161"/>
      <c r="X191" s="161"/>
      <c r="Y191" s="161"/>
      <c r="Z191" s="161"/>
      <c r="AA191" s="161"/>
      <c r="AB191" s="195"/>
      <c r="AC191" s="163"/>
      <c r="AD191" s="393">
        <v>163</v>
      </c>
      <c r="AE191" s="392">
        <f ca="1">SUMIF(工事情報入力シート!$BJ$15:$BJ$1000,資産数量・単位記入シート!AD191,工事情報入力シート!$BK$15:$BK$1000)</f>
        <v>0</v>
      </c>
    </row>
    <row r="192" spans="1:31">
      <c r="A192" s="157" t="str">
        <f ca="1">IFERROR(INDEX(工事情報入力シート!$A:$A,SMALL(OFFSET(INDIRECT("工事情報入力シート!$B$1"),INDIRECT("工事情報入力シート!$B$14"),0,明細終了位置-明細開始位置-1,1),ROW()-2)),"")</f>
        <v/>
      </c>
      <c r="B192" s="170" t="str">
        <f t="shared" ca="1" si="36"/>
        <v/>
      </c>
      <c r="C192" s="64" t="str">
        <f t="shared" ca="1" si="37"/>
        <v/>
      </c>
      <c r="D192" s="64" t="str">
        <f t="shared" ca="1" si="38"/>
        <v/>
      </c>
      <c r="E192" s="64" t="str">
        <f t="shared" ca="1" si="39"/>
        <v/>
      </c>
      <c r="F192" s="64" t="str">
        <f t="shared" ca="1" si="40"/>
        <v/>
      </c>
      <c r="G192" s="64" t="str">
        <f t="shared" ca="1" si="41"/>
        <v/>
      </c>
      <c r="H192" s="64" t="str">
        <f t="shared" ca="1" si="28"/>
        <v/>
      </c>
      <c r="I192" s="64" t="str">
        <f t="shared" ca="1" si="29"/>
        <v/>
      </c>
      <c r="J192" s="64" t="str">
        <f t="shared" ca="1" si="30"/>
        <v/>
      </c>
      <c r="K192" s="64" t="str">
        <f t="shared" ca="1" si="31"/>
        <v/>
      </c>
      <c r="L192" s="64" t="str">
        <f t="shared" ca="1" si="32"/>
        <v/>
      </c>
      <c r="M192" s="161"/>
      <c r="N192" s="161"/>
      <c r="O192" s="158" t="str">
        <f t="shared" ca="1" si="33"/>
        <v/>
      </c>
      <c r="P192" s="158" t="str">
        <f t="shared" ca="1" si="34"/>
        <v/>
      </c>
      <c r="Q192" s="158" t="str">
        <f t="shared" ca="1" si="35"/>
        <v/>
      </c>
      <c r="R192" s="162"/>
      <c r="S192" s="162"/>
      <c r="T192" s="162"/>
      <c r="U192" s="161"/>
      <c r="V192" s="161"/>
      <c r="W192" s="161"/>
      <c r="X192" s="161"/>
      <c r="Y192" s="161"/>
      <c r="Z192" s="161"/>
      <c r="AA192" s="161"/>
      <c r="AB192" s="195"/>
      <c r="AC192" s="163"/>
      <c r="AD192" s="393">
        <v>164</v>
      </c>
      <c r="AE192" s="392">
        <f ca="1">SUMIF(工事情報入力シート!$BJ$15:$BJ$1000,資産数量・単位記入シート!AD192,工事情報入力シート!$BK$15:$BK$1000)</f>
        <v>0</v>
      </c>
    </row>
    <row r="193" spans="1:31">
      <c r="A193" s="157" t="str">
        <f ca="1">IFERROR(INDEX(工事情報入力シート!$A:$A,SMALL(OFFSET(INDIRECT("工事情報入力シート!$B$1"),INDIRECT("工事情報入力シート!$B$14"),0,明細終了位置-明細開始位置-1,1),ROW()-2)),"")</f>
        <v/>
      </c>
      <c r="B193" s="170" t="str">
        <f t="shared" ca="1" si="36"/>
        <v/>
      </c>
      <c r="C193" s="64" t="str">
        <f t="shared" ca="1" si="37"/>
        <v/>
      </c>
      <c r="D193" s="64" t="str">
        <f t="shared" ca="1" si="38"/>
        <v/>
      </c>
      <c r="E193" s="64" t="str">
        <f t="shared" ca="1" si="39"/>
        <v/>
      </c>
      <c r="F193" s="64" t="str">
        <f t="shared" ca="1" si="40"/>
        <v/>
      </c>
      <c r="G193" s="64" t="str">
        <f t="shared" ca="1" si="41"/>
        <v/>
      </c>
      <c r="H193" s="64" t="str">
        <f t="shared" ca="1" si="28"/>
        <v/>
      </c>
      <c r="I193" s="64" t="str">
        <f t="shared" ca="1" si="29"/>
        <v/>
      </c>
      <c r="J193" s="64" t="str">
        <f t="shared" ca="1" si="30"/>
        <v/>
      </c>
      <c r="K193" s="64" t="str">
        <f t="shared" ca="1" si="31"/>
        <v/>
      </c>
      <c r="L193" s="64" t="str">
        <f t="shared" ca="1" si="32"/>
        <v/>
      </c>
      <c r="M193" s="161"/>
      <c r="N193" s="161"/>
      <c r="O193" s="158" t="str">
        <f t="shared" ca="1" si="33"/>
        <v/>
      </c>
      <c r="P193" s="158" t="str">
        <f t="shared" ca="1" si="34"/>
        <v/>
      </c>
      <c r="Q193" s="158" t="str">
        <f t="shared" ca="1" si="35"/>
        <v/>
      </c>
      <c r="R193" s="162"/>
      <c r="S193" s="162"/>
      <c r="T193" s="162"/>
      <c r="U193" s="161"/>
      <c r="V193" s="161"/>
      <c r="W193" s="161"/>
      <c r="X193" s="161"/>
      <c r="Y193" s="161"/>
      <c r="Z193" s="161"/>
      <c r="AA193" s="161"/>
      <c r="AB193" s="195"/>
      <c r="AC193" s="163"/>
      <c r="AD193" s="393">
        <v>165</v>
      </c>
      <c r="AE193" s="392">
        <f ca="1">SUMIF(工事情報入力シート!$BJ$15:$BJ$1000,資産数量・単位記入シート!AD193,工事情報入力シート!$BK$15:$BK$1000)</f>
        <v>0</v>
      </c>
    </row>
    <row r="194" spans="1:31">
      <c r="A194" s="157" t="str">
        <f ca="1">IFERROR(INDEX(工事情報入力シート!$A:$A,SMALL(OFFSET(INDIRECT("工事情報入力シート!$B$1"),INDIRECT("工事情報入力シート!$B$14"),0,明細終了位置-明細開始位置-1,1),ROW()-2)),"")</f>
        <v/>
      </c>
      <c r="B194" s="170" t="str">
        <f t="shared" ca="1" si="36"/>
        <v/>
      </c>
      <c r="C194" s="64" t="str">
        <f t="shared" ca="1" si="37"/>
        <v/>
      </c>
      <c r="D194" s="64" t="str">
        <f t="shared" ca="1" si="38"/>
        <v/>
      </c>
      <c r="E194" s="64" t="str">
        <f t="shared" ca="1" si="39"/>
        <v/>
      </c>
      <c r="F194" s="64" t="str">
        <f t="shared" ca="1" si="40"/>
        <v/>
      </c>
      <c r="G194" s="64" t="str">
        <f t="shared" ca="1" si="41"/>
        <v/>
      </c>
      <c r="H194" s="64" t="str">
        <f t="shared" ca="1" si="28"/>
        <v/>
      </c>
      <c r="I194" s="64" t="str">
        <f t="shared" ca="1" si="29"/>
        <v/>
      </c>
      <c r="J194" s="64" t="str">
        <f t="shared" ca="1" si="30"/>
        <v/>
      </c>
      <c r="K194" s="64" t="str">
        <f t="shared" ca="1" si="31"/>
        <v/>
      </c>
      <c r="L194" s="64" t="str">
        <f t="shared" ca="1" si="32"/>
        <v/>
      </c>
      <c r="M194" s="161"/>
      <c r="N194" s="161"/>
      <c r="O194" s="158" t="str">
        <f t="shared" ca="1" si="33"/>
        <v/>
      </c>
      <c r="P194" s="158" t="str">
        <f t="shared" ca="1" si="34"/>
        <v/>
      </c>
      <c r="Q194" s="158" t="str">
        <f t="shared" ca="1" si="35"/>
        <v/>
      </c>
      <c r="R194" s="162"/>
      <c r="S194" s="162"/>
      <c r="T194" s="162"/>
      <c r="U194" s="161"/>
      <c r="V194" s="161"/>
      <c r="W194" s="161"/>
      <c r="X194" s="161"/>
      <c r="Y194" s="161"/>
      <c r="Z194" s="161"/>
      <c r="AA194" s="161"/>
      <c r="AB194" s="195"/>
      <c r="AC194" s="163"/>
      <c r="AD194" s="393">
        <v>166</v>
      </c>
      <c r="AE194" s="392">
        <f ca="1">SUMIF(工事情報入力シート!$BJ$15:$BJ$1000,資産数量・単位記入シート!AD194,工事情報入力シート!$BK$15:$BK$1000)</f>
        <v>0</v>
      </c>
    </row>
    <row r="195" spans="1:31">
      <c r="A195" s="157" t="str">
        <f ca="1">IFERROR(INDEX(工事情報入力シート!$A:$A,SMALL(OFFSET(INDIRECT("工事情報入力シート!$B$1"),INDIRECT("工事情報入力シート!$B$14"),0,明細終了位置-明細開始位置-1,1),ROW()-2)),"")</f>
        <v/>
      </c>
      <c r="B195" s="170" t="str">
        <f t="shared" ca="1" si="36"/>
        <v/>
      </c>
      <c r="C195" s="64" t="str">
        <f t="shared" ca="1" si="37"/>
        <v/>
      </c>
      <c r="D195" s="64" t="str">
        <f t="shared" ca="1" si="38"/>
        <v/>
      </c>
      <c r="E195" s="64" t="str">
        <f t="shared" ca="1" si="39"/>
        <v/>
      </c>
      <c r="F195" s="64" t="str">
        <f t="shared" ca="1" si="40"/>
        <v/>
      </c>
      <c r="G195" s="64" t="str">
        <f t="shared" ca="1" si="41"/>
        <v/>
      </c>
      <c r="H195" s="64" t="str">
        <f t="shared" ca="1" si="28"/>
        <v/>
      </c>
      <c r="I195" s="64" t="str">
        <f t="shared" ca="1" si="29"/>
        <v/>
      </c>
      <c r="J195" s="64" t="str">
        <f t="shared" ca="1" si="30"/>
        <v/>
      </c>
      <c r="K195" s="64" t="str">
        <f t="shared" ca="1" si="31"/>
        <v/>
      </c>
      <c r="L195" s="64" t="str">
        <f t="shared" ca="1" si="32"/>
        <v/>
      </c>
      <c r="M195" s="161"/>
      <c r="N195" s="161"/>
      <c r="O195" s="158" t="str">
        <f t="shared" ca="1" si="33"/>
        <v/>
      </c>
      <c r="P195" s="158" t="str">
        <f t="shared" ca="1" si="34"/>
        <v/>
      </c>
      <c r="Q195" s="158" t="str">
        <f t="shared" ca="1" si="35"/>
        <v/>
      </c>
      <c r="R195" s="162"/>
      <c r="S195" s="162"/>
      <c r="T195" s="162"/>
      <c r="U195" s="161"/>
      <c r="V195" s="161"/>
      <c r="W195" s="161"/>
      <c r="X195" s="161"/>
      <c r="Y195" s="161"/>
      <c r="Z195" s="161"/>
      <c r="AA195" s="161"/>
      <c r="AB195" s="195"/>
      <c r="AC195" s="163"/>
      <c r="AD195" s="393">
        <v>167</v>
      </c>
      <c r="AE195" s="392">
        <f ca="1">SUMIF(工事情報入力シート!$BJ$15:$BJ$1000,資産数量・単位記入シート!AD195,工事情報入力シート!$BK$15:$BK$1000)</f>
        <v>0</v>
      </c>
    </row>
    <row r="196" spans="1:31">
      <c r="A196" s="157" t="str">
        <f ca="1">IFERROR(INDEX(工事情報入力シート!$A:$A,SMALL(OFFSET(INDIRECT("工事情報入力シート!$B$1"),INDIRECT("工事情報入力シート!$B$14"),0,明細終了位置-明細開始位置-1,1),ROW()-2)),"")</f>
        <v/>
      </c>
      <c r="B196" s="170" t="str">
        <f t="shared" ca="1" si="36"/>
        <v/>
      </c>
      <c r="C196" s="64" t="str">
        <f t="shared" ca="1" si="37"/>
        <v/>
      </c>
      <c r="D196" s="64" t="str">
        <f t="shared" ca="1" si="38"/>
        <v/>
      </c>
      <c r="E196" s="64" t="str">
        <f t="shared" ca="1" si="39"/>
        <v/>
      </c>
      <c r="F196" s="64" t="str">
        <f t="shared" ca="1" si="40"/>
        <v/>
      </c>
      <c r="G196" s="64" t="str">
        <f t="shared" ca="1" si="41"/>
        <v/>
      </c>
      <c r="H196" s="64" t="str">
        <f t="shared" ref="H196:H259" ca="1" si="42">IF(INDIRECT(ADDRESS(ROW(),$A$1))="","",IFERROR(VLOOKUP(INDIRECT(ADDRESS(ROW(),$A$1)),INDIRECT("工事情報入力シート!$A:$BF"),INDIRECT("工事情報入力シート!$AQ$1"),FALSE),""))</f>
        <v/>
      </c>
      <c r="I196" s="64" t="str">
        <f t="shared" ref="I196:I259" ca="1" si="43">IF(INDIRECT(ADDRESS(ROW(),$A$1))="","",IFERROR(VLOOKUP(INDIRECT(ADDRESS(ROW(),$A$1)),INDIRECT("工事情報入力シート!$A:$BF"),INDIRECT("工事情報入力シート!$AS$1"),FALSE),""))</f>
        <v/>
      </c>
      <c r="J196" s="64" t="str">
        <f t="shared" ref="J196:J259" ca="1" si="44">IF(INDIRECT(ADDRESS(ROW(),$A$1))="","",IFERROR(VLOOKUP(INDIRECT(ADDRESS(ROW(),$A$1)),INDIRECT("工事情報入力シート!$A:$BF"),INDIRECT("工事情報入力シート!$AU$1"),FALSE),""))</f>
        <v/>
      </c>
      <c r="K196" s="64" t="str">
        <f t="shared" ref="K196:K259" ca="1" si="45">IF(INDIRECT(ADDRESS(ROW(),$A$1))="","",IFERROR(VLOOKUP(INDIRECT(ADDRESS(ROW(),$A$1)),INDIRECT("工事情報入力シート!$A:$BF"),INDIRECT("工事情報入力シート!$AW$1"),FALSE),""))</f>
        <v/>
      </c>
      <c r="L196" s="64" t="str">
        <f t="shared" ref="L196:L259" ca="1" si="46">IFERROR(VLOOKUP(INDIRECT(ADDRESS(ROW(),$A$1)),INDIRECT("工事情報入力シート!$A:$BF"),INDIRECT("工事情報入力シート!$AX$1"),FALSE),"") &amp; ""</f>
        <v/>
      </c>
      <c r="M196" s="161"/>
      <c r="N196" s="161"/>
      <c r="O196" s="158" t="str">
        <f t="shared" ref="O196:O259" ca="1" si="47">IF(INDIRECT(ADDRESS(ROW(),$A$1))&lt;&gt;"",SUMIF(INDIRECT("工事情報入力シート!$A:$A"),INDIRECT(ADDRESS(ROW(),$A$1)),INDIRECT("工事情報入力シート!$W:$W")),"")</f>
        <v/>
      </c>
      <c r="P196" s="158" t="str">
        <f t="shared" ref="P196:P259" ca="1" si="48">IF(INDIRECT(ADDRESS(ROW(),$A$1))&lt;&gt;"",SUMIF(INDIRECT("工事情報入力シート!$A:$A"),INDIRECT(ADDRESS(ROW(),$A$1)),INDIRECT("工事情報入力シート!$X:$X")),"")</f>
        <v/>
      </c>
      <c r="Q196" s="158" t="str">
        <f t="shared" ref="Q196:Q259" ca="1" si="49">IF(INDIRECT(ADDRESS(ROW(),$A$1))&lt;&gt;"",SUMIF(INDIRECT("工事情報入力シート!$A:$A"),INDIRECT(ADDRESS(ROW(),$A$1)),INDIRECT("工事情報入力シート!$Y:$Y")),"")</f>
        <v/>
      </c>
      <c r="R196" s="162"/>
      <c r="S196" s="162"/>
      <c r="T196" s="162"/>
      <c r="U196" s="161"/>
      <c r="V196" s="161"/>
      <c r="W196" s="161"/>
      <c r="X196" s="161"/>
      <c r="Y196" s="161"/>
      <c r="Z196" s="161"/>
      <c r="AA196" s="161"/>
      <c r="AB196" s="195"/>
      <c r="AC196" s="163"/>
      <c r="AD196" s="393">
        <v>168</v>
      </c>
      <c r="AE196" s="392">
        <f ca="1">SUMIF(工事情報入力シート!$BJ$15:$BJ$1000,資産数量・単位記入シート!AD196,工事情報入力シート!$BK$15:$BK$1000)</f>
        <v>0</v>
      </c>
    </row>
    <row r="197" spans="1:31">
      <c r="A197" s="157" t="str">
        <f ca="1">IFERROR(INDEX(工事情報入力シート!$A:$A,SMALL(OFFSET(INDIRECT("工事情報入力シート!$B$1"),INDIRECT("工事情報入力シート!$B$14"),0,明細終了位置-明細開始位置-1,1),ROW()-2)),"")</f>
        <v/>
      </c>
      <c r="B197" s="170" t="str">
        <f t="shared" ca="1" si="36"/>
        <v/>
      </c>
      <c r="C197" s="64" t="str">
        <f t="shared" ca="1" si="37"/>
        <v/>
      </c>
      <c r="D197" s="64" t="str">
        <f t="shared" ca="1" si="38"/>
        <v/>
      </c>
      <c r="E197" s="64" t="str">
        <f t="shared" ca="1" si="39"/>
        <v/>
      </c>
      <c r="F197" s="64" t="str">
        <f t="shared" ca="1" si="40"/>
        <v/>
      </c>
      <c r="G197" s="64" t="str">
        <f t="shared" ca="1" si="41"/>
        <v/>
      </c>
      <c r="H197" s="64" t="str">
        <f t="shared" ca="1" si="42"/>
        <v/>
      </c>
      <c r="I197" s="64" t="str">
        <f t="shared" ca="1" si="43"/>
        <v/>
      </c>
      <c r="J197" s="64" t="str">
        <f t="shared" ca="1" si="44"/>
        <v/>
      </c>
      <c r="K197" s="64" t="str">
        <f t="shared" ca="1" si="45"/>
        <v/>
      </c>
      <c r="L197" s="64" t="str">
        <f t="shared" ca="1" si="46"/>
        <v/>
      </c>
      <c r="M197" s="161"/>
      <c r="N197" s="161"/>
      <c r="O197" s="158" t="str">
        <f t="shared" ca="1" si="47"/>
        <v/>
      </c>
      <c r="P197" s="158" t="str">
        <f t="shared" ca="1" si="48"/>
        <v/>
      </c>
      <c r="Q197" s="158" t="str">
        <f t="shared" ca="1" si="49"/>
        <v/>
      </c>
      <c r="R197" s="162"/>
      <c r="S197" s="162"/>
      <c r="T197" s="162"/>
      <c r="U197" s="161"/>
      <c r="V197" s="161"/>
      <c r="W197" s="161"/>
      <c r="X197" s="161"/>
      <c r="Y197" s="161"/>
      <c r="Z197" s="161"/>
      <c r="AA197" s="161"/>
      <c r="AB197" s="195"/>
      <c r="AC197" s="163"/>
      <c r="AD197" s="393">
        <v>169</v>
      </c>
      <c r="AE197" s="392">
        <f ca="1">SUMIF(工事情報入力シート!$BJ$15:$BJ$1000,資産数量・単位記入シート!AD197,工事情報入力シート!$BK$15:$BK$1000)</f>
        <v>0</v>
      </c>
    </row>
    <row r="198" spans="1:31">
      <c r="A198" s="157" t="str">
        <f ca="1">IFERROR(INDEX(工事情報入力シート!$A:$A,SMALL(OFFSET(INDIRECT("工事情報入力シート!$B$1"),INDIRECT("工事情報入力シート!$B$14"),0,明細終了位置-明細開始位置-1,1),ROW()-2)),"")</f>
        <v/>
      </c>
      <c r="B198" s="170" t="str">
        <f t="shared" ca="1" si="36"/>
        <v/>
      </c>
      <c r="C198" s="64" t="str">
        <f t="shared" ca="1" si="37"/>
        <v/>
      </c>
      <c r="D198" s="64" t="str">
        <f t="shared" ca="1" si="38"/>
        <v/>
      </c>
      <c r="E198" s="64" t="str">
        <f t="shared" ca="1" si="39"/>
        <v/>
      </c>
      <c r="F198" s="64" t="str">
        <f t="shared" ca="1" si="40"/>
        <v/>
      </c>
      <c r="G198" s="64" t="str">
        <f t="shared" ca="1" si="41"/>
        <v/>
      </c>
      <c r="H198" s="64" t="str">
        <f t="shared" ca="1" si="42"/>
        <v/>
      </c>
      <c r="I198" s="64" t="str">
        <f t="shared" ca="1" si="43"/>
        <v/>
      </c>
      <c r="J198" s="64" t="str">
        <f t="shared" ca="1" si="44"/>
        <v/>
      </c>
      <c r="K198" s="64" t="str">
        <f t="shared" ca="1" si="45"/>
        <v/>
      </c>
      <c r="L198" s="64" t="str">
        <f t="shared" ca="1" si="46"/>
        <v/>
      </c>
      <c r="M198" s="161"/>
      <c r="N198" s="161"/>
      <c r="O198" s="158" t="str">
        <f t="shared" ca="1" si="47"/>
        <v/>
      </c>
      <c r="P198" s="158" t="str">
        <f t="shared" ca="1" si="48"/>
        <v/>
      </c>
      <c r="Q198" s="158" t="str">
        <f t="shared" ca="1" si="49"/>
        <v/>
      </c>
      <c r="R198" s="162"/>
      <c r="S198" s="162"/>
      <c r="T198" s="162"/>
      <c r="U198" s="161"/>
      <c r="V198" s="161"/>
      <c r="W198" s="161"/>
      <c r="X198" s="161"/>
      <c r="Y198" s="161"/>
      <c r="Z198" s="161"/>
      <c r="AA198" s="161"/>
      <c r="AB198" s="195"/>
      <c r="AC198" s="163"/>
      <c r="AD198" s="393">
        <v>170</v>
      </c>
      <c r="AE198" s="392">
        <f ca="1">SUMIF(工事情報入力シート!$BJ$15:$BJ$1000,資産数量・単位記入シート!AD198,工事情報入力シート!$BK$15:$BK$1000)</f>
        <v>0</v>
      </c>
    </row>
    <row r="199" spans="1:31">
      <c r="A199" s="157" t="str">
        <f ca="1">IFERROR(INDEX(工事情報入力シート!$A:$A,SMALL(OFFSET(INDIRECT("工事情報入力シート!$B$1"),INDIRECT("工事情報入力シート!$B$14"),0,明細終了位置-明細開始位置-1,1),ROW()-2)),"")</f>
        <v/>
      </c>
      <c r="B199" s="170" t="str">
        <f t="shared" ca="1" si="36"/>
        <v/>
      </c>
      <c r="C199" s="64" t="str">
        <f t="shared" ca="1" si="37"/>
        <v/>
      </c>
      <c r="D199" s="64" t="str">
        <f t="shared" ca="1" si="38"/>
        <v/>
      </c>
      <c r="E199" s="64" t="str">
        <f t="shared" ca="1" si="39"/>
        <v/>
      </c>
      <c r="F199" s="64" t="str">
        <f t="shared" ca="1" si="40"/>
        <v/>
      </c>
      <c r="G199" s="64" t="str">
        <f t="shared" ca="1" si="41"/>
        <v/>
      </c>
      <c r="H199" s="64" t="str">
        <f t="shared" ca="1" si="42"/>
        <v/>
      </c>
      <c r="I199" s="64" t="str">
        <f t="shared" ca="1" si="43"/>
        <v/>
      </c>
      <c r="J199" s="64" t="str">
        <f t="shared" ca="1" si="44"/>
        <v/>
      </c>
      <c r="K199" s="64" t="str">
        <f t="shared" ca="1" si="45"/>
        <v/>
      </c>
      <c r="L199" s="64" t="str">
        <f t="shared" ca="1" si="46"/>
        <v/>
      </c>
      <c r="M199" s="161"/>
      <c r="N199" s="161"/>
      <c r="O199" s="158" t="str">
        <f t="shared" ca="1" si="47"/>
        <v/>
      </c>
      <c r="P199" s="158" t="str">
        <f t="shared" ca="1" si="48"/>
        <v/>
      </c>
      <c r="Q199" s="158" t="str">
        <f t="shared" ca="1" si="49"/>
        <v/>
      </c>
      <c r="R199" s="162"/>
      <c r="S199" s="162"/>
      <c r="T199" s="162"/>
      <c r="U199" s="161"/>
      <c r="V199" s="161"/>
      <c r="W199" s="161"/>
      <c r="X199" s="161"/>
      <c r="Y199" s="161"/>
      <c r="Z199" s="161"/>
      <c r="AA199" s="161"/>
      <c r="AB199" s="195"/>
      <c r="AC199" s="163"/>
      <c r="AD199" s="393">
        <v>171</v>
      </c>
      <c r="AE199" s="392">
        <f ca="1">SUMIF(工事情報入力シート!$BJ$15:$BJ$1000,資産数量・単位記入シート!AD199,工事情報入力シート!$BK$15:$BK$1000)</f>
        <v>0</v>
      </c>
    </row>
    <row r="200" spans="1:31">
      <c r="A200" s="157" t="str">
        <f ca="1">IFERROR(INDEX(工事情報入力シート!$A:$A,SMALL(OFFSET(INDIRECT("工事情報入力シート!$B$1"),INDIRECT("工事情報入力シート!$B$14"),0,明細終了位置-明細開始位置-1,1),ROW()-2)),"")</f>
        <v/>
      </c>
      <c r="B200" s="170" t="str">
        <f t="shared" ref="B200:B263" ca="1" si="50">IF(INDIRECT(ADDRESS(ROW(),$A$1))="","",IFERROR(VLOOKUP(INDIRECT(ADDRESS(ROW(),$A$1)),INDIRECT("工事情報入力シート!$A:$BF"),INDIRECT("工事情報入力シート!$AK$1"),FALSE),""))</f>
        <v/>
      </c>
      <c r="C200" s="64" t="str">
        <f t="shared" ref="C200:C263" ca="1" si="51">IF(INDIRECT(ADDRESS(ROW(),$A$1))="","",IFERROR(VLOOKUP(INDIRECT(ADDRESS(ROW(),$A$1)),INDIRECT("工事情報入力シート!$A:$BF"),INDIRECT("工事情報入力シート!$G$1"),FALSE),""))</f>
        <v/>
      </c>
      <c r="D200" s="64" t="str">
        <f t="shared" ref="D200:D263" ca="1" si="52">IF(INDIRECT(ADDRESS(ROW(),$A$1))="","",IFERROR(VLOOKUP(INDIRECT(ADDRESS(ROW(),$A$1)),INDIRECT("工事情報入力シート!$A:$BF"),INDIRECT("工事情報入力シート!$H$1"),FALSE),""))</f>
        <v/>
      </c>
      <c r="E200" s="64" t="str">
        <f t="shared" ref="E200:E263" ca="1" si="53">IF(INDIRECT(ADDRESS(ROW(),$A$1))="","",IFERROR(VLOOKUP(INDIRECT(ADDRESS(ROW(),$A$1)),INDIRECT("工事情報入力シート!$A:$BF"),INDIRECT("工事情報入力シート!$AC$1"),FALSE),""))</f>
        <v/>
      </c>
      <c r="F200" s="64" t="str">
        <f t="shared" ref="F200:F263" ca="1" si="54">IF(INDIRECT(ADDRESS(ROW(),$A$1))="","",IFERROR(VLOOKUP(INDIRECT(ADDRESS(ROW(),$A$1)),INDIRECT("工事情報入力シート!$A:$BF"),INDIRECT("工事情報入力シート!$AE$1"),FALSE),""))</f>
        <v/>
      </c>
      <c r="G200" s="64" t="str">
        <f t="shared" ref="G200:G263" ca="1" si="55">IF(INDIRECT(ADDRESS(ROW(),$A$1))="","",IFERROR(VLOOKUP(INDIRECT(ADDRESS(ROW(),$A$1)),INDIRECT("工事情報入力シート!$A:$BF"),INDIRECT("工事情報入力シート!$AM$1"),FALSE),""))</f>
        <v/>
      </c>
      <c r="H200" s="64" t="str">
        <f t="shared" ca="1" si="42"/>
        <v/>
      </c>
      <c r="I200" s="64" t="str">
        <f t="shared" ca="1" si="43"/>
        <v/>
      </c>
      <c r="J200" s="64" t="str">
        <f t="shared" ca="1" si="44"/>
        <v/>
      </c>
      <c r="K200" s="64" t="str">
        <f t="shared" ca="1" si="45"/>
        <v/>
      </c>
      <c r="L200" s="64" t="str">
        <f t="shared" ca="1" si="46"/>
        <v/>
      </c>
      <c r="M200" s="161"/>
      <c r="N200" s="161"/>
      <c r="O200" s="158" t="str">
        <f t="shared" ca="1" si="47"/>
        <v/>
      </c>
      <c r="P200" s="158" t="str">
        <f t="shared" ca="1" si="48"/>
        <v/>
      </c>
      <c r="Q200" s="158" t="str">
        <f t="shared" ca="1" si="49"/>
        <v/>
      </c>
      <c r="R200" s="162"/>
      <c r="S200" s="162"/>
      <c r="T200" s="162"/>
      <c r="U200" s="161"/>
      <c r="V200" s="161"/>
      <c r="W200" s="161"/>
      <c r="X200" s="161"/>
      <c r="Y200" s="161"/>
      <c r="Z200" s="161"/>
      <c r="AA200" s="161"/>
      <c r="AB200" s="195"/>
      <c r="AC200" s="163"/>
      <c r="AD200" s="393">
        <v>172</v>
      </c>
      <c r="AE200" s="392">
        <f ca="1">SUMIF(工事情報入力シート!$BJ$15:$BJ$1000,資産数量・単位記入シート!AD200,工事情報入力シート!$BK$15:$BK$1000)</f>
        <v>0</v>
      </c>
    </row>
    <row r="201" spans="1:31">
      <c r="A201" s="157" t="str">
        <f ca="1">IFERROR(INDEX(工事情報入力シート!$A:$A,SMALL(OFFSET(INDIRECT("工事情報入力シート!$B$1"),INDIRECT("工事情報入力シート!$B$14"),0,明細終了位置-明細開始位置-1,1),ROW()-2)),"")</f>
        <v/>
      </c>
      <c r="B201" s="170" t="str">
        <f t="shared" ca="1" si="50"/>
        <v/>
      </c>
      <c r="C201" s="64" t="str">
        <f t="shared" ca="1" si="51"/>
        <v/>
      </c>
      <c r="D201" s="64" t="str">
        <f t="shared" ca="1" si="52"/>
        <v/>
      </c>
      <c r="E201" s="64" t="str">
        <f t="shared" ca="1" si="53"/>
        <v/>
      </c>
      <c r="F201" s="64" t="str">
        <f t="shared" ca="1" si="54"/>
        <v/>
      </c>
      <c r="G201" s="64" t="str">
        <f t="shared" ca="1" si="55"/>
        <v/>
      </c>
      <c r="H201" s="64" t="str">
        <f t="shared" ca="1" si="42"/>
        <v/>
      </c>
      <c r="I201" s="64" t="str">
        <f t="shared" ca="1" si="43"/>
        <v/>
      </c>
      <c r="J201" s="64" t="str">
        <f t="shared" ca="1" si="44"/>
        <v/>
      </c>
      <c r="K201" s="64" t="str">
        <f t="shared" ca="1" si="45"/>
        <v/>
      </c>
      <c r="L201" s="64" t="str">
        <f t="shared" ca="1" si="46"/>
        <v/>
      </c>
      <c r="M201" s="161"/>
      <c r="N201" s="161"/>
      <c r="O201" s="158" t="str">
        <f t="shared" ca="1" si="47"/>
        <v/>
      </c>
      <c r="P201" s="158" t="str">
        <f t="shared" ca="1" si="48"/>
        <v/>
      </c>
      <c r="Q201" s="158" t="str">
        <f t="shared" ca="1" si="49"/>
        <v/>
      </c>
      <c r="R201" s="162"/>
      <c r="S201" s="162"/>
      <c r="T201" s="162"/>
      <c r="U201" s="161"/>
      <c r="V201" s="161"/>
      <c r="W201" s="161"/>
      <c r="X201" s="161"/>
      <c r="Y201" s="161"/>
      <c r="Z201" s="161"/>
      <c r="AA201" s="161"/>
      <c r="AB201" s="195"/>
      <c r="AC201" s="163"/>
      <c r="AD201" s="393">
        <v>173</v>
      </c>
      <c r="AE201" s="392">
        <f ca="1">SUMIF(工事情報入力シート!$BJ$15:$BJ$1000,資産数量・単位記入シート!AD201,工事情報入力シート!$BK$15:$BK$1000)</f>
        <v>0</v>
      </c>
    </row>
    <row r="202" spans="1:31">
      <c r="A202" s="157" t="str">
        <f ca="1">IFERROR(INDEX(工事情報入力シート!$A:$A,SMALL(OFFSET(INDIRECT("工事情報入力シート!$B$1"),INDIRECT("工事情報入力シート!$B$14"),0,明細終了位置-明細開始位置-1,1),ROW()-2)),"")</f>
        <v/>
      </c>
      <c r="B202" s="170" t="str">
        <f t="shared" ca="1" si="50"/>
        <v/>
      </c>
      <c r="C202" s="64" t="str">
        <f t="shared" ca="1" si="51"/>
        <v/>
      </c>
      <c r="D202" s="64" t="str">
        <f t="shared" ca="1" si="52"/>
        <v/>
      </c>
      <c r="E202" s="64" t="str">
        <f t="shared" ca="1" si="53"/>
        <v/>
      </c>
      <c r="F202" s="64" t="str">
        <f t="shared" ca="1" si="54"/>
        <v/>
      </c>
      <c r="G202" s="64" t="str">
        <f t="shared" ca="1" si="55"/>
        <v/>
      </c>
      <c r="H202" s="64" t="str">
        <f t="shared" ca="1" si="42"/>
        <v/>
      </c>
      <c r="I202" s="64" t="str">
        <f t="shared" ca="1" si="43"/>
        <v/>
      </c>
      <c r="J202" s="64" t="str">
        <f t="shared" ca="1" si="44"/>
        <v/>
      </c>
      <c r="K202" s="64" t="str">
        <f t="shared" ca="1" si="45"/>
        <v/>
      </c>
      <c r="L202" s="64" t="str">
        <f t="shared" ca="1" si="46"/>
        <v/>
      </c>
      <c r="M202" s="161"/>
      <c r="N202" s="161"/>
      <c r="O202" s="158" t="str">
        <f t="shared" ca="1" si="47"/>
        <v/>
      </c>
      <c r="P202" s="158" t="str">
        <f t="shared" ca="1" si="48"/>
        <v/>
      </c>
      <c r="Q202" s="158" t="str">
        <f t="shared" ca="1" si="49"/>
        <v/>
      </c>
      <c r="R202" s="162"/>
      <c r="S202" s="162"/>
      <c r="T202" s="162"/>
      <c r="U202" s="161"/>
      <c r="V202" s="161"/>
      <c r="W202" s="161"/>
      <c r="X202" s="161"/>
      <c r="Y202" s="161"/>
      <c r="Z202" s="161"/>
      <c r="AA202" s="161"/>
      <c r="AB202" s="195"/>
      <c r="AC202" s="163"/>
      <c r="AD202" s="393">
        <v>174</v>
      </c>
      <c r="AE202" s="392">
        <f ca="1">SUMIF(工事情報入力シート!$BJ$15:$BJ$1000,資産数量・単位記入シート!AD202,工事情報入力シート!$BK$15:$BK$1000)</f>
        <v>0</v>
      </c>
    </row>
    <row r="203" spans="1:31">
      <c r="A203" s="157" t="str">
        <f ca="1">IFERROR(INDEX(工事情報入力シート!$A:$A,SMALL(OFFSET(INDIRECT("工事情報入力シート!$B$1"),INDIRECT("工事情報入力シート!$B$14"),0,明細終了位置-明細開始位置-1,1),ROW()-2)),"")</f>
        <v/>
      </c>
      <c r="B203" s="170" t="str">
        <f t="shared" ca="1" si="50"/>
        <v/>
      </c>
      <c r="C203" s="64" t="str">
        <f t="shared" ca="1" si="51"/>
        <v/>
      </c>
      <c r="D203" s="64" t="str">
        <f t="shared" ca="1" si="52"/>
        <v/>
      </c>
      <c r="E203" s="64" t="str">
        <f t="shared" ca="1" si="53"/>
        <v/>
      </c>
      <c r="F203" s="64" t="str">
        <f t="shared" ca="1" si="54"/>
        <v/>
      </c>
      <c r="G203" s="64" t="str">
        <f t="shared" ca="1" si="55"/>
        <v/>
      </c>
      <c r="H203" s="64" t="str">
        <f t="shared" ca="1" si="42"/>
        <v/>
      </c>
      <c r="I203" s="64" t="str">
        <f t="shared" ca="1" si="43"/>
        <v/>
      </c>
      <c r="J203" s="64" t="str">
        <f t="shared" ca="1" si="44"/>
        <v/>
      </c>
      <c r="K203" s="64" t="str">
        <f t="shared" ca="1" si="45"/>
        <v/>
      </c>
      <c r="L203" s="64" t="str">
        <f t="shared" ca="1" si="46"/>
        <v/>
      </c>
      <c r="M203" s="161"/>
      <c r="N203" s="161"/>
      <c r="O203" s="158" t="str">
        <f t="shared" ca="1" si="47"/>
        <v/>
      </c>
      <c r="P203" s="158" t="str">
        <f t="shared" ca="1" si="48"/>
        <v/>
      </c>
      <c r="Q203" s="158" t="str">
        <f t="shared" ca="1" si="49"/>
        <v/>
      </c>
      <c r="R203" s="162"/>
      <c r="S203" s="162"/>
      <c r="T203" s="162"/>
      <c r="U203" s="161"/>
      <c r="V203" s="161"/>
      <c r="W203" s="161"/>
      <c r="X203" s="161"/>
      <c r="Y203" s="161"/>
      <c r="Z203" s="161"/>
      <c r="AA203" s="161"/>
      <c r="AB203" s="195"/>
      <c r="AC203" s="163"/>
      <c r="AD203" s="393">
        <v>175</v>
      </c>
      <c r="AE203" s="392">
        <f ca="1">SUMIF(工事情報入力シート!$BJ$15:$BJ$1000,資産数量・単位記入シート!AD203,工事情報入力シート!$BK$15:$BK$1000)</f>
        <v>0</v>
      </c>
    </row>
    <row r="204" spans="1:31">
      <c r="A204" s="157" t="str">
        <f ca="1">IFERROR(INDEX(工事情報入力シート!$A:$A,SMALL(OFFSET(INDIRECT("工事情報入力シート!$B$1"),INDIRECT("工事情報入力シート!$B$14"),0,明細終了位置-明細開始位置-1,1),ROW()-2)),"")</f>
        <v/>
      </c>
      <c r="B204" s="170" t="str">
        <f t="shared" ca="1" si="50"/>
        <v/>
      </c>
      <c r="C204" s="64" t="str">
        <f t="shared" ca="1" si="51"/>
        <v/>
      </c>
      <c r="D204" s="64" t="str">
        <f t="shared" ca="1" si="52"/>
        <v/>
      </c>
      <c r="E204" s="64" t="str">
        <f t="shared" ca="1" si="53"/>
        <v/>
      </c>
      <c r="F204" s="64" t="str">
        <f t="shared" ca="1" si="54"/>
        <v/>
      </c>
      <c r="G204" s="64" t="str">
        <f t="shared" ca="1" si="55"/>
        <v/>
      </c>
      <c r="H204" s="64" t="str">
        <f t="shared" ca="1" si="42"/>
        <v/>
      </c>
      <c r="I204" s="64" t="str">
        <f t="shared" ca="1" si="43"/>
        <v/>
      </c>
      <c r="J204" s="64" t="str">
        <f t="shared" ca="1" si="44"/>
        <v/>
      </c>
      <c r="K204" s="64" t="str">
        <f t="shared" ca="1" si="45"/>
        <v/>
      </c>
      <c r="L204" s="64" t="str">
        <f t="shared" ca="1" si="46"/>
        <v/>
      </c>
      <c r="M204" s="161"/>
      <c r="N204" s="161"/>
      <c r="O204" s="158" t="str">
        <f t="shared" ca="1" si="47"/>
        <v/>
      </c>
      <c r="P204" s="158" t="str">
        <f t="shared" ca="1" si="48"/>
        <v/>
      </c>
      <c r="Q204" s="158" t="str">
        <f t="shared" ca="1" si="49"/>
        <v/>
      </c>
      <c r="R204" s="162"/>
      <c r="S204" s="162"/>
      <c r="T204" s="162"/>
      <c r="U204" s="161"/>
      <c r="V204" s="161"/>
      <c r="W204" s="161"/>
      <c r="X204" s="161"/>
      <c r="Y204" s="161"/>
      <c r="Z204" s="161"/>
      <c r="AA204" s="161"/>
      <c r="AB204" s="195"/>
      <c r="AC204" s="163"/>
      <c r="AD204" s="393">
        <v>176</v>
      </c>
      <c r="AE204" s="392">
        <f ca="1">SUMIF(工事情報入力シート!$BJ$15:$BJ$1000,資産数量・単位記入シート!AD204,工事情報入力シート!$BK$15:$BK$1000)</f>
        <v>0</v>
      </c>
    </row>
    <row r="205" spans="1:31">
      <c r="A205" s="157" t="str">
        <f ca="1">IFERROR(INDEX(工事情報入力シート!$A:$A,SMALL(OFFSET(INDIRECT("工事情報入力シート!$B$1"),INDIRECT("工事情報入力シート!$B$14"),0,明細終了位置-明細開始位置-1,1),ROW()-2)),"")</f>
        <v/>
      </c>
      <c r="B205" s="170" t="str">
        <f t="shared" ca="1" si="50"/>
        <v/>
      </c>
      <c r="C205" s="64" t="str">
        <f t="shared" ca="1" si="51"/>
        <v/>
      </c>
      <c r="D205" s="64" t="str">
        <f t="shared" ca="1" si="52"/>
        <v/>
      </c>
      <c r="E205" s="64" t="str">
        <f t="shared" ca="1" si="53"/>
        <v/>
      </c>
      <c r="F205" s="64" t="str">
        <f t="shared" ca="1" si="54"/>
        <v/>
      </c>
      <c r="G205" s="64" t="str">
        <f t="shared" ca="1" si="55"/>
        <v/>
      </c>
      <c r="H205" s="64" t="str">
        <f t="shared" ca="1" si="42"/>
        <v/>
      </c>
      <c r="I205" s="64" t="str">
        <f t="shared" ca="1" si="43"/>
        <v/>
      </c>
      <c r="J205" s="64" t="str">
        <f t="shared" ca="1" si="44"/>
        <v/>
      </c>
      <c r="K205" s="64" t="str">
        <f t="shared" ca="1" si="45"/>
        <v/>
      </c>
      <c r="L205" s="64" t="str">
        <f t="shared" ca="1" si="46"/>
        <v/>
      </c>
      <c r="M205" s="161"/>
      <c r="N205" s="161"/>
      <c r="O205" s="158" t="str">
        <f t="shared" ca="1" si="47"/>
        <v/>
      </c>
      <c r="P205" s="158" t="str">
        <f t="shared" ca="1" si="48"/>
        <v/>
      </c>
      <c r="Q205" s="158" t="str">
        <f t="shared" ca="1" si="49"/>
        <v/>
      </c>
      <c r="R205" s="162"/>
      <c r="S205" s="162"/>
      <c r="T205" s="162"/>
      <c r="U205" s="161"/>
      <c r="V205" s="161"/>
      <c r="W205" s="161"/>
      <c r="X205" s="161"/>
      <c r="Y205" s="161"/>
      <c r="Z205" s="161"/>
      <c r="AA205" s="161"/>
      <c r="AB205" s="195"/>
      <c r="AC205" s="163"/>
      <c r="AD205" s="393">
        <v>177</v>
      </c>
      <c r="AE205" s="392">
        <f ca="1">SUMIF(工事情報入力シート!$BJ$15:$BJ$1000,資産数量・単位記入シート!AD205,工事情報入力シート!$BK$15:$BK$1000)</f>
        <v>0</v>
      </c>
    </row>
    <row r="206" spans="1:31">
      <c r="A206" s="157" t="str">
        <f ca="1">IFERROR(INDEX(工事情報入力シート!$A:$A,SMALL(OFFSET(INDIRECT("工事情報入力シート!$B$1"),INDIRECT("工事情報入力シート!$B$14"),0,明細終了位置-明細開始位置-1,1),ROW()-2)),"")</f>
        <v/>
      </c>
      <c r="B206" s="170" t="str">
        <f t="shared" ca="1" si="50"/>
        <v/>
      </c>
      <c r="C206" s="64" t="str">
        <f t="shared" ca="1" si="51"/>
        <v/>
      </c>
      <c r="D206" s="64" t="str">
        <f t="shared" ca="1" si="52"/>
        <v/>
      </c>
      <c r="E206" s="64" t="str">
        <f t="shared" ca="1" si="53"/>
        <v/>
      </c>
      <c r="F206" s="64" t="str">
        <f t="shared" ca="1" si="54"/>
        <v/>
      </c>
      <c r="G206" s="64" t="str">
        <f t="shared" ca="1" si="55"/>
        <v/>
      </c>
      <c r="H206" s="64" t="str">
        <f t="shared" ca="1" si="42"/>
        <v/>
      </c>
      <c r="I206" s="64" t="str">
        <f t="shared" ca="1" si="43"/>
        <v/>
      </c>
      <c r="J206" s="64" t="str">
        <f t="shared" ca="1" si="44"/>
        <v/>
      </c>
      <c r="K206" s="64" t="str">
        <f t="shared" ca="1" si="45"/>
        <v/>
      </c>
      <c r="L206" s="64" t="str">
        <f t="shared" ca="1" si="46"/>
        <v/>
      </c>
      <c r="M206" s="161"/>
      <c r="N206" s="161"/>
      <c r="O206" s="158" t="str">
        <f t="shared" ca="1" si="47"/>
        <v/>
      </c>
      <c r="P206" s="158" t="str">
        <f t="shared" ca="1" si="48"/>
        <v/>
      </c>
      <c r="Q206" s="158" t="str">
        <f t="shared" ca="1" si="49"/>
        <v/>
      </c>
      <c r="R206" s="162"/>
      <c r="S206" s="162"/>
      <c r="T206" s="162"/>
      <c r="U206" s="161"/>
      <c r="V206" s="161"/>
      <c r="W206" s="161"/>
      <c r="X206" s="161"/>
      <c r="Y206" s="161"/>
      <c r="Z206" s="161"/>
      <c r="AA206" s="161"/>
      <c r="AB206" s="195"/>
      <c r="AC206" s="163"/>
      <c r="AD206" s="393">
        <v>178</v>
      </c>
      <c r="AE206" s="392">
        <f ca="1">SUMIF(工事情報入力シート!$BJ$15:$BJ$1000,資産数量・単位記入シート!AD206,工事情報入力シート!$BK$15:$BK$1000)</f>
        <v>0</v>
      </c>
    </row>
    <row r="207" spans="1:31">
      <c r="A207" s="157" t="str">
        <f ca="1">IFERROR(INDEX(工事情報入力シート!$A:$A,SMALL(OFFSET(INDIRECT("工事情報入力シート!$B$1"),INDIRECT("工事情報入力シート!$B$14"),0,明細終了位置-明細開始位置-1,1),ROW()-2)),"")</f>
        <v/>
      </c>
      <c r="B207" s="170" t="str">
        <f t="shared" ca="1" si="50"/>
        <v/>
      </c>
      <c r="C207" s="64" t="str">
        <f t="shared" ca="1" si="51"/>
        <v/>
      </c>
      <c r="D207" s="64" t="str">
        <f t="shared" ca="1" si="52"/>
        <v/>
      </c>
      <c r="E207" s="64" t="str">
        <f t="shared" ca="1" si="53"/>
        <v/>
      </c>
      <c r="F207" s="64" t="str">
        <f t="shared" ca="1" si="54"/>
        <v/>
      </c>
      <c r="G207" s="64" t="str">
        <f t="shared" ca="1" si="55"/>
        <v/>
      </c>
      <c r="H207" s="64" t="str">
        <f t="shared" ca="1" si="42"/>
        <v/>
      </c>
      <c r="I207" s="64" t="str">
        <f t="shared" ca="1" si="43"/>
        <v/>
      </c>
      <c r="J207" s="64" t="str">
        <f t="shared" ca="1" si="44"/>
        <v/>
      </c>
      <c r="K207" s="64" t="str">
        <f t="shared" ca="1" si="45"/>
        <v/>
      </c>
      <c r="L207" s="64" t="str">
        <f t="shared" ca="1" si="46"/>
        <v/>
      </c>
      <c r="M207" s="161"/>
      <c r="N207" s="161"/>
      <c r="O207" s="158" t="str">
        <f t="shared" ca="1" si="47"/>
        <v/>
      </c>
      <c r="P207" s="158" t="str">
        <f t="shared" ca="1" si="48"/>
        <v/>
      </c>
      <c r="Q207" s="158" t="str">
        <f t="shared" ca="1" si="49"/>
        <v/>
      </c>
      <c r="R207" s="162"/>
      <c r="S207" s="162"/>
      <c r="T207" s="162"/>
      <c r="U207" s="161"/>
      <c r="V207" s="161"/>
      <c r="W207" s="161"/>
      <c r="X207" s="161"/>
      <c r="Y207" s="161"/>
      <c r="Z207" s="161"/>
      <c r="AA207" s="161"/>
      <c r="AB207" s="195"/>
      <c r="AC207" s="163"/>
      <c r="AD207" s="393">
        <v>179</v>
      </c>
      <c r="AE207" s="392">
        <f ca="1">SUMIF(工事情報入力シート!$BJ$15:$BJ$1000,資産数量・単位記入シート!AD207,工事情報入力シート!$BK$15:$BK$1000)</f>
        <v>0</v>
      </c>
    </row>
    <row r="208" spans="1:31">
      <c r="A208" s="157" t="str">
        <f ca="1">IFERROR(INDEX(工事情報入力シート!$A:$A,SMALL(OFFSET(INDIRECT("工事情報入力シート!$B$1"),INDIRECT("工事情報入力シート!$B$14"),0,明細終了位置-明細開始位置-1,1),ROW()-2)),"")</f>
        <v/>
      </c>
      <c r="B208" s="170" t="str">
        <f t="shared" ca="1" si="50"/>
        <v/>
      </c>
      <c r="C208" s="64" t="str">
        <f t="shared" ca="1" si="51"/>
        <v/>
      </c>
      <c r="D208" s="64" t="str">
        <f t="shared" ca="1" si="52"/>
        <v/>
      </c>
      <c r="E208" s="64" t="str">
        <f t="shared" ca="1" si="53"/>
        <v/>
      </c>
      <c r="F208" s="64" t="str">
        <f t="shared" ca="1" si="54"/>
        <v/>
      </c>
      <c r="G208" s="64" t="str">
        <f t="shared" ca="1" si="55"/>
        <v/>
      </c>
      <c r="H208" s="64" t="str">
        <f t="shared" ca="1" si="42"/>
        <v/>
      </c>
      <c r="I208" s="64" t="str">
        <f t="shared" ca="1" si="43"/>
        <v/>
      </c>
      <c r="J208" s="64" t="str">
        <f t="shared" ca="1" si="44"/>
        <v/>
      </c>
      <c r="K208" s="64" t="str">
        <f t="shared" ca="1" si="45"/>
        <v/>
      </c>
      <c r="L208" s="64" t="str">
        <f t="shared" ca="1" si="46"/>
        <v/>
      </c>
      <c r="M208" s="161"/>
      <c r="N208" s="161"/>
      <c r="O208" s="158" t="str">
        <f t="shared" ca="1" si="47"/>
        <v/>
      </c>
      <c r="P208" s="158" t="str">
        <f t="shared" ca="1" si="48"/>
        <v/>
      </c>
      <c r="Q208" s="158" t="str">
        <f t="shared" ca="1" si="49"/>
        <v/>
      </c>
      <c r="R208" s="162"/>
      <c r="S208" s="162"/>
      <c r="T208" s="162"/>
      <c r="U208" s="161"/>
      <c r="V208" s="161"/>
      <c r="W208" s="161"/>
      <c r="X208" s="161"/>
      <c r="Y208" s="161"/>
      <c r="Z208" s="161"/>
      <c r="AA208" s="161"/>
      <c r="AB208" s="195"/>
      <c r="AC208" s="163"/>
      <c r="AD208" s="393">
        <v>180</v>
      </c>
      <c r="AE208" s="392">
        <f ca="1">SUMIF(工事情報入力シート!$BJ$15:$BJ$1000,資産数量・単位記入シート!AD208,工事情報入力シート!$BK$15:$BK$1000)</f>
        <v>0</v>
      </c>
    </row>
    <row r="209" spans="1:31">
      <c r="A209" s="157" t="str">
        <f ca="1">IFERROR(INDEX(工事情報入力シート!$A:$A,SMALL(OFFSET(INDIRECT("工事情報入力シート!$B$1"),INDIRECT("工事情報入力シート!$B$14"),0,明細終了位置-明細開始位置-1,1),ROW()-2)),"")</f>
        <v/>
      </c>
      <c r="B209" s="170" t="str">
        <f t="shared" ca="1" si="50"/>
        <v/>
      </c>
      <c r="C209" s="64" t="str">
        <f t="shared" ca="1" si="51"/>
        <v/>
      </c>
      <c r="D209" s="64" t="str">
        <f t="shared" ca="1" si="52"/>
        <v/>
      </c>
      <c r="E209" s="64" t="str">
        <f t="shared" ca="1" si="53"/>
        <v/>
      </c>
      <c r="F209" s="64" t="str">
        <f t="shared" ca="1" si="54"/>
        <v/>
      </c>
      <c r="G209" s="64" t="str">
        <f t="shared" ca="1" si="55"/>
        <v/>
      </c>
      <c r="H209" s="64" t="str">
        <f t="shared" ca="1" si="42"/>
        <v/>
      </c>
      <c r="I209" s="64" t="str">
        <f t="shared" ca="1" si="43"/>
        <v/>
      </c>
      <c r="J209" s="64" t="str">
        <f t="shared" ca="1" si="44"/>
        <v/>
      </c>
      <c r="K209" s="64" t="str">
        <f t="shared" ca="1" si="45"/>
        <v/>
      </c>
      <c r="L209" s="64" t="str">
        <f t="shared" ca="1" si="46"/>
        <v/>
      </c>
      <c r="M209" s="161"/>
      <c r="N209" s="161"/>
      <c r="O209" s="158" t="str">
        <f t="shared" ca="1" si="47"/>
        <v/>
      </c>
      <c r="P209" s="158" t="str">
        <f t="shared" ca="1" si="48"/>
        <v/>
      </c>
      <c r="Q209" s="158" t="str">
        <f t="shared" ca="1" si="49"/>
        <v/>
      </c>
      <c r="R209" s="162"/>
      <c r="S209" s="162"/>
      <c r="T209" s="162"/>
      <c r="U209" s="161"/>
      <c r="V209" s="161"/>
      <c r="W209" s="161"/>
      <c r="X209" s="161"/>
      <c r="Y209" s="161"/>
      <c r="Z209" s="161"/>
      <c r="AA209" s="161"/>
      <c r="AB209" s="195"/>
      <c r="AC209" s="163"/>
      <c r="AD209" s="393">
        <v>181</v>
      </c>
      <c r="AE209" s="392">
        <f ca="1">SUMIF(工事情報入力シート!$BJ$15:$BJ$1000,資産数量・単位記入シート!AD209,工事情報入力シート!$BK$15:$BK$1000)</f>
        <v>0</v>
      </c>
    </row>
    <row r="210" spans="1:31">
      <c r="A210" s="157" t="str">
        <f ca="1">IFERROR(INDEX(工事情報入力シート!$A:$A,SMALL(OFFSET(INDIRECT("工事情報入力シート!$B$1"),INDIRECT("工事情報入力シート!$B$14"),0,明細終了位置-明細開始位置-1,1),ROW()-2)),"")</f>
        <v/>
      </c>
      <c r="B210" s="170" t="str">
        <f t="shared" ca="1" si="50"/>
        <v/>
      </c>
      <c r="C210" s="64" t="str">
        <f t="shared" ca="1" si="51"/>
        <v/>
      </c>
      <c r="D210" s="64" t="str">
        <f t="shared" ca="1" si="52"/>
        <v/>
      </c>
      <c r="E210" s="64" t="str">
        <f t="shared" ca="1" si="53"/>
        <v/>
      </c>
      <c r="F210" s="64" t="str">
        <f t="shared" ca="1" si="54"/>
        <v/>
      </c>
      <c r="G210" s="64" t="str">
        <f t="shared" ca="1" si="55"/>
        <v/>
      </c>
      <c r="H210" s="64" t="str">
        <f t="shared" ca="1" si="42"/>
        <v/>
      </c>
      <c r="I210" s="64" t="str">
        <f t="shared" ca="1" si="43"/>
        <v/>
      </c>
      <c r="J210" s="64" t="str">
        <f t="shared" ca="1" si="44"/>
        <v/>
      </c>
      <c r="K210" s="64" t="str">
        <f t="shared" ca="1" si="45"/>
        <v/>
      </c>
      <c r="L210" s="64" t="str">
        <f t="shared" ca="1" si="46"/>
        <v/>
      </c>
      <c r="M210" s="161"/>
      <c r="N210" s="161"/>
      <c r="O210" s="158" t="str">
        <f t="shared" ca="1" si="47"/>
        <v/>
      </c>
      <c r="P210" s="158" t="str">
        <f t="shared" ca="1" si="48"/>
        <v/>
      </c>
      <c r="Q210" s="158" t="str">
        <f t="shared" ca="1" si="49"/>
        <v/>
      </c>
      <c r="R210" s="162"/>
      <c r="S210" s="162"/>
      <c r="T210" s="162"/>
      <c r="U210" s="161"/>
      <c r="V210" s="161"/>
      <c r="W210" s="161"/>
      <c r="X210" s="161"/>
      <c r="Y210" s="161"/>
      <c r="Z210" s="161"/>
      <c r="AA210" s="161"/>
      <c r="AB210" s="195"/>
      <c r="AC210" s="163"/>
      <c r="AD210" s="393">
        <v>182</v>
      </c>
      <c r="AE210" s="392">
        <f ca="1">SUMIF(工事情報入力シート!$BJ$15:$BJ$1000,資産数量・単位記入シート!AD210,工事情報入力シート!$BK$15:$BK$1000)</f>
        <v>0</v>
      </c>
    </row>
    <row r="211" spans="1:31">
      <c r="A211" s="157" t="str">
        <f ca="1">IFERROR(INDEX(工事情報入力シート!$A:$A,SMALL(OFFSET(INDIRECT("工事情報入力シート!$B$1"),INDIRECT("工事情報入力シート!$B$14"),0,明細終了位置-明細開始位置-1,1),ROW()-2)),"")</f>
        <v/>
      </c>
      <c r="B211" s="170" t="str">
        <f t="shared" ca="1" si="50"/>
        <v/>
      </c>
      <c r="C211" s="64" t="str">
        <f t="shared" ca="1" si="51"/>
        <v/>
      </c>
      <c r="D211" s="64" t="str">
        <f t="shared" ca="1" si="52"/>
        <v/>
      </c>
      <c r="E211" s="64" t="str">
        <f t="shared" ca="1" si="53"/>
        <v/>
      </c>
      <c r="F211" s="64" t="str">
        <f t="shared" ca="1" si="54"/>
        <v/>
      </c>
      <c r="G211" s="64" t="str">
        <f t="shared" ca="1" si="55"/>
        <v/>
      </c>
      <c r="H211" s="64" t="str">
        <f t="shared" ca="1" si="42"/>
        <v/>
      </c>
      <c r="I211" s="64" t="str">
        <f t="shared" ca="1" si="43"/>
        <v/>
      </c>
      <c r="J211" s="64" t="str">
        <f t="shared" ca="1" si="44"/>
        <v/>
      </c>
      <c r="K211" s="64" t="str">
        <f t="shared" ca="1" si="45"/>
        <v/>
      </c>
      <c r="L211" s="64" t="str">
        <f t="shared" ca="1" si="46"/>
        <v/>
      </c>
      <c r="M211" s="161"/>
      <c r="N211" s="161"/>
      <c r="O211" s="158" t="str">
        <f t="shared" ca="1" si="47"/>
        <v/>
      </c>
      <c r="P211" s="158" t="str">
        <f t="shared" ca="1" si="48"/>
        <v/>
      </c>
      <c r="Q211" s="158" t="str">
        <f t="shared" ca="1" si="49"/>
        <v/>
      </c>
      <c r="R211" s="162"/>
      <c r="S211" s="162"/>
      <c r="T211" s="162"/>
      <c r="U211" s="161"/>
      <c r="V211" s="161"/>
      <c r="W211" s="161"/>
      <c r="X211" s="161"/>
      <c r="Y211" s="161"/>
      <c r="Z211" s="161"/>
      <c r="AA211" s="161"/>
      <c r="AB211" s="195"/>
      <c r="AC211" s="163"/>
      <c r="AD211" s="393">
        <v>183</v>
      </c>
      <c r="AE211" s="392">
        <f ca="1">SUMIF(工事情報入力シート!$BJ$15:$BJ$1000,資産数量・単位記入シート!AD211,工事情報入力シート!$BK$15:$BK$1000)</f>
        <v>0</v>
      </c>
    </row>
    <row r="212" spans="1:31">
      <c r="A212" s="157" t="str">
        <f ca="1">IFERROR(INDEX(工事情報入力シート!$A:$A,SMALL(OFFSET(INDIRECT("工事情報入力シート!$B$1"),INDIRECT("工事情報入力シート!$B$14"),0,明細終了位置-明細開始位置-1,1),ROW()-2)),"")</f>
        <v/>
      </c>
      <c r="B212" s="170" t="str">
        <f t="shared" ca="1" si="50"/>
        <v/>
      </c>
      <c r="C212" s="64" t="str">
        <f t="shared" ca="1" si="51"/>
        <v/>
      </c>
      <c r="D212" s="64" t="str">
        <f t="shared" ca="1" si="52"/>
        <v/>
      </c>
      <c r="E212" s="64" t="str">
        <f t="shared" ca="1" si="53"/>
        <v/>
      </c>
      <c r="F212" s="64" t="str">
        <f t="shared" ca="1" si="54"/>
        <v/>
      </c>
      <c r="G212" s="64" t="str">
        <f t="shared" ca="1" si="55"/>
        <v/>
      </c>
      <c r="H212" s="64" t="str">
        <f t="shared" ca="1" si="42"/>
        <v/>
      </c>
      <c r="I212" s="64" t="str">
        <f t="shared" ca="1" si="43"/>
        <v/>
      </c>
      <c r="J212" s="64" t="str">
        <f t="shared" ca="1" si="44"/>
        <v/>
      </c>
      <c r="K212" s="64" t="str">
        <f t="shared" ca="1" si="45"/>
        <v/>
      </c>
      <c r="L212" s="64" t="str">
        <f t="shared" ca="1" si="46"/>
        <v/>
      </c>
      <c r="M212" s="161"/>
      <c r="N212" s="161"/>
      <c r="O212" s="158" t="str">
        <f t="shared" ca="1" si="47"/>
        <v/>
      </c>
      <c r="P212" s="158" t="str">
        <f t="shared" ca="1" si="48"/>
        <v/>
      </c>
      <c r="Q212" s="158" t="str">
        <f t="shared" ca="1" si="49"/>
        <v/>
      </c>
      <c r="R212" s="162"/>
      <c r="S212" s="162"/>
      <c r="T212" s="162"/>
      <c r="U212" s="161"/>
      <c r="V212" s="161"/>
      <c r="W212" s="161"/>
      <c r="X212" s="161"/>
      <c r="Y212" s="161"/>
      <c r="Z212" s="161"/>
      <c r="AA212" s="161"/>
      <c r="AB212" s="195"/>
      <c r="AC212" s="163"/>
      <c r="AD212" s="393">
        <v>184</v>
      </c>
      <c r="AE212" s="392">
        <f ca="1">SUMIF(工事情報入力シート!$BJ$15:$BJ$1000,資産数量・単位記入シート!AD212,工事情報入力シート!$BK$15:$BK$1000)</f>
        <v>0</v>
      </c>
    </row>
    <row r="213" spans="1:31">
      <c r="A213" s="157" t="str">
        <f ca="1">IFERROR(INDEX(工事情報入力シート!$A:$A,SMALL(OFFSET(INDIRECT("工事情報入力シート!$B$1"),INDIRECT("工事情報入力シート!$B$14"),0,明細終了位置-明細開始位置-1,1),ROW()-2)),"")</f>
        <v/>
      </c>
      <c r="B213" s="170" t="str">
        <f t="shared" ca="1" si="50"/>
        <v/>
      </c>
      <c r="C213" s="64" t="str">
        <f t="shared" ca="1" si="51"/>
        <v/>
      </c>
      <c r="D213" s="64" t="str">
        <f t="shared" ca="1" si="52"/>
        <v/>
      </c>
      <c r="E213" s="64" t="str">
        <f t="shared" ca="1" si="53"/>
        <v/>
      </c>
      <c r="F213" s="64" t="str">
        <f t="shared" ca="1" si="54"/>
        <v/>
      </c>
      <c r="G213" s="64" t="str">
        <f t="shared" ca="1" si="55"/>
        <v/>
      </c>
      <c r="H213" s="64" t="str">
        <f t="shared" ca="1" si="42"/>
        <v/>
      </c>
      <c r="I213" s="64" t="str">
        <f t="shared" ca="1" si="43"/>
        <v/>
      </c>
      <c r="J213" s="64" t="str">
        <f t="shared" ca="1" si="44"/>
        <v/>
      </c>
      <c r="K213" s="64" t="str">
        <f t="shared" ca="1" si="45"/>
        <v/>
      </c>
      <c r="L213" s="64" t="str">
        <f t="shared" ca="1" si="46"/>
        <v/>
      </c>
      <c r="M213" s="161"/>
      <c r="N213" s="161"/>
      <c r="O213" s="158" t="str">
        <f t="shared" ca="1" si="47"/>
        <v/>
      </c>
      <c r="P213" s="158" t="str">
        <f t="shared" ca="1" si="48"/>
        <v/>
      </c>
      <c r="Q213" s="158" t="str">
        <f t="shared" ca="1" si="49"/>
        <v/>
      </c>
      <c r="R213" s="162"/>
      <c r="S213" s="162"/>
      <c r="T213" s="162"/>
      <c r="U213" s="161"/>
      <c r="V213" s="161"/>
      <c r="W213" s="161"/>
      <c r="X213" s="161"/>
      <c r="Y213" s="161"/>
      <c r="Z213" s="161"/>
      <c r="AA213" s="161"/>
      <c r="AB213" s="195"/>
      <c r="AC213" s="163"/>
      <c r="AD213" s="393">
        <v>185</v>
      </c>
      <c r="AE213" s="392">
        <f ca="1">SUMIF(工事情報入力シート!$BJ$15:$BJ$1000,資産数量・単位記入シート!AD213,工事情報入力シート!$BK$15:$BK$1000)</f>
        <v>0</v>
      </c>
    </row>
    <row r="214" spans="1:31">
      <c r="A214" s="157" t="str">
        <f ca="1">IFERROR(INDEX(工事情報入力シート!$A:$A,SMALL(OFFSET(INDIRECT("工事情報入力シート!$B$1"),INDIRECT("工事情報入力シート!$B$14"),0,明細終了位置-明細開始位置-1,1),ROW()-2)),"")</f>
        <v/>
      </c>
      <c r="B214" s="170" t="str">
        <f t="shared" ca="1" si="50"/>
        <v/>
      </c>
      <c r="C214" s="64" t="str">
        <f t="shared" ca="1" si="51"/>
        <v/>
      </c>
      <c r="D214" s="64" t="str">
        <f t="shared" ca="1" si="52"/>
        <v/>
      </c>
      <c r="E214" s="64" t="str">
        <f t="shared" ca="1" si="53"/>
        <v/>
      </c>
      <c r="F214" s="64" t="str">
        <f t="shared" ca="1" si="54"/>
        <v/>
      </c>
      <c r="G214" s="64" t="str">
        <f t="shared" ca="1" si="55"/>
        <v/>
      </c>
      <c r="H214" s="64" t="str">
        <f t="shared" ca="1" si="42"/>
        <v/>
      </c>
      <c r="I214" s="64" t="str">
        <f t="shared" ca="1" si="43"/>
        <v/>
      </c>
      <c r="J214" s="64" t="str">
        <f t="shared" ca="1" si="44"/>
        <v/>
      </c>
      <c r="K214" s="64" t="str">
        <f t="shared" ca="1" si="45"/>
        <v/>
      </c>
      <c r="L214" s="64" t="str">
        <f t="shared" ca="1" si="46"/>
        <v/>
      </c>
      <c r="M214" s="161"/>
      <c r="N214" s="161"/>
      <c r="O214" s="158" t="str">
        <f t="shared" ca="1" si="47"/>
        <v/>
      </c>
      <c r="P214" s="158" t="str">
        <f t="shared" ca="1" si="48"/>
        <v/>
      </c>
      <c r="Q214" s="158" t="str">
        <f t="shared" ca="1" si="49"/>
        <v/>
      </c>
      <c r="R214" s="162"/>
      <c r="S214" s="162"/>
      <c r="T214" s="162"/>
      <c r="U214" s="161"/>
      <c r="V214" s="161"/>
      <c r="W214" s="161"/>
      <c r="X214" s="161"/>
      <c r="Y214" s="161"/>
      <c r="Z214" s="161"/>
      <c r="AA214" s="161"/>
      <c r="AB214" s="195"/>
      <c r="AC214" s="163"/>
      <c r="AD214" s="393">
        <v>186</v>
      </c>
      <c r="AE214" s="392">
        <f ca="1">SUMIF(工事情報入力シート!$BJ$15:$BJ$1000,資産数量・単位記入シート!AD214,工事情報入力シート!$BK$15:$BK$1000)</f>
        <v>0</v>
      </c>
    </row>
    <row r="215" spans="1:31">
      <c r="A215" s="157" t="str">
        <f ca="1">IFERROR(INDEX(工事情報入力シート!$A:$A,SMALL(OFFSET(INDIRECT("工事情報入力シート!$B$1"),INDIRECT("工事情報入力シート!$B$14"),0,明細終了位置-明細開始位置-1,1),ROW()-2)),"")</f>
        <v/>
      </c>
      <c r="B215" s="170" t="str">
        <f t="shared" ca="1" si="50"/>
        <v/>
      </c>
      <c r="C215" s="64" t="str">
        <f t="shared" ca="1" si="51"/>
        <v/>
      </c>
      <c r="D215" s="64" t="str">
        <f t="shared" ca="1" si="52"/>
        <v/>
      </c>
      <c r="E215" s="64" t="str">
        <f t="shared" ca="1" si="53"/>
        <v/>
      </c>
      <c r="F215" s="64" t="str">
        <f t="shared" ca="1" si="54"/>
        <v/>
      </c>
      <c r="G215" s="64" t="str">
        <f t="shared" ca="1" si="55"/>
        <v/>
      </c>
      <c r="H215" s="64" t="str">
        <f t="shared" ca="1" si="42"/>
        <v/>
      </c>
      <c r="I215" s="64" t="str">
        <f t="shared" ca="1" si="43"/>
        <v/>
      </c>
      <c r="J215" s="64" t="str">
        <f t="shared" ca="1" si="44"/>
        <v/>
      </c>
      <c r="K215" s="64" t="str">
        <f t="shared" ca="1" si="45"/>
        <v/>
      </c>
      <c r="L215" s="64" t="str">
        <f t="shared" ca="1" si="46"/>
        <v/>
      </c>
      <c r="M215" s="161"/>
      <c r="N215" s="161"/>
      <c r="O215" s="158" t="str">
        <f t="shared" ca="1" si="47"/>
        <v/>
      </c>
      <c r="P215" s="158" t="str">
        <f t="shared" ca="1" si="48"/>
        <v/>
      </c>
      <c r="Q215" s="158" t="str">
        <f t="shared" ca="1" si="49"/>
        <v/>
      </c>
      <c r="R215" s="162"/>
      <c r="S215" s="162"/>
      <c r="T215" s="162"/>
      <c r="U215" s="161"/>
      <c r="V215" s="161"/>
      <c r="W215" s="161"/>
      <c r="X215" s="161"/>
      <c r="Y215" s="161"/>
      <c r="Z215" s="161"/>
      <c r="AA215" s="161"/>
      <c r="AB215" s="195"/>
      <c r="AC215" s="163"/>
      <c r="AD215" s="393">
        <v>187</v>
      </c>
      <c r="AE215" s="392">
        <f ca="1">SUMIF(工事情報入力シート!$BJ$15:$BJ$1000,資産数量・単位記入シート!AD215,工事情報入力シート!$BK$15:$BK$1000)</f>
        <v>0</v>
      </c>
    </row>
    <row r="216" spans="1:31">
      <c r="A216" s="157" t="str">
        <f ca="1">IFERROR(INDEX(工事情報入力シート!$A:$A,SMALL(OFFSET(INDIRECT("工事情報入力シート!$B$1"),INDIRECT("工事情報入力シート!$B$14"),0,明細終了位置-明細開始位置-1,1),ROW()-2)),"")</f>
        <v/>
      </c>
      <c r="B216" s="170" t="str">
        <f t="shared" ca="1" si="50"/>
        <v/>
      </c>
      <c r="C216" s="64" t="str">
        <f t="shared" ca="1" si="51"/>
        <v/>
      </c>
      <c r="D216" s="64" t="str">
        <f t="shared" ca="1" si="52"/>
        <v/>
      </c>
      <c r="E216" s="64" t="str">
        <f t="shared" ca="1" si="53"/>
        <v/>
      </c>
      <c r="F216" s="64" t="str">
        <f t="shared" ca="1" si="54"/>
        <v/>
      </c>
      <c r="G216" s="64" t="str">
        <f t="shared" ca="1" si="55"/>
        <v/>
      </c>
      <c r="H216" s="64" t="str">
        <f t="shared" ca="1" si="42"/>
        <v/>
      </c>
      <c r="I216" s="64" t="str">
        <f t="shared" ca="1" si="43"/>
        <v/>
      </c>
      <c r="J216" s="64" t="str">
        <f t="shared" ca="1" si="44"/>
        <v/>
      </c>
      <c r="K216" s="64" t="str">
        <f t="shared" ca="1" si="45"/>
        <v/>
      </c>
      <c r="L216" s="64" t="str">
        <f t="shared" ca="1" si="46"/>
        <v/>
      </c>
      <c r="M216" s="161"/>
      <c r="N216" s="161"/>
      <c r="O216" s="158" t="str">
        <f t="shared" ca="1" si="47"/>
        <v/>
      </c>
      <c r="P216" s="158" t="str">
        <f t="shared" ca="1" si="48"/>
        <v/>
      </c>
      <c r="Q216" s="158" t="str">
        <f t="shared" ca="1" si="49"/>
        <v/>
      </c>
      <c r="R216" s="162"/>
      <c r="S216" s="162"/>
      <c r="T216" s="162"/>
      <c r="U216" s="161"/>
      <c r="V216" s="161"/>
      <c r="W216" s="161"/>
      <c r="X216" s="161"/>
      <c r="Y216" s="161"/>
      <c r="Z216" s="161"/>
      <c r="AA216" s="161"/>
      <c r="AB216" s="195"/>
      <c r="AC216" s="163"/>
      <c r="AD216" s="393">
        <v>188</v>
      </c>
      <c r="AE216" s="392">
        <f ca="1">SUMIF(工事情報入力シート!$BJ$15:$BJ$1000,資産数量・単位記入シート!AD216,工事情報入力シート!$BK$15:$BK$1000)</f>
        <v>0</v>
      </c>
    </row>
    <row r="217" spans="1:31">
      <c r="A217" s="157" t="str">
        <f ca="1">IFERROR(INDEX(工事情報入力シート!$A:$A,SMALL(OFFSET(INDIRECT("工事情報入力シート!$B$1"),INDIRECT("工事情報入力シート!$B$14"),0,明細終了位置-明細開始位置-1,1),ROW()-2)),"")</f>
        <v/>
      </c>
      <c r="B217" s="170" t="str">
        <f t="shared" ca="1" si="50"/>
        <v/>
      </c>
      <c r="C217" s="64" t="str">
        <f t="shared" ca="1" si="51"/>
        <v/>
      </c>
      <c r="D217" s="64" t="str">
        <f t="shared" ca="1" si="52"/>
        <v/>
      </c>
      <c r="E217" s="64" t="str">
        <f t="shared" ca="1" si="53"/>
        <v/>
      </c>
      <c r="F217" s="64" t="str">
        <f t="shared" ca="1" si="54"/>
        <v/>
      </c>
      <c r="G217" s="64" t="str">
        <f t="shared" ca="1" si="55"/>
        <v/>
      </c>
      <c r="H217" s="64" t="str">
        <f t="shared" ca="1" si="42"/>
        <v/>
      </c>
      <c r="I217" s="64" t="str">
        <f t="shared" ca="1" si="43"/>
        <v/>
      </c>
      <c r="J217" s="64" t="str">
        <f t="shared" ca="1" si="44"/>
        <v/>
      </c>
      <c r="K217" s="64" t="str">
        <f t="shared" ca="1" si="45"/>
        <v/>
      </c>
      <c r="L217" s="64" t="str">
        <f t="shared" ca="1" si="46"/>
        <v/>
      </c>
      <c r="M217" s="161"/>
      <c r="N217" s="161"/>
      <c r="O217" s="158" t="str">
        <f t="shared" ca="1" si="47"/>
        <v/>
      </c>
      <c r="P217" s="158" t="str">
        <f t="shared" ca="1" si="48"/>
        <v/>
      </c>
      <c r="Q217" s="158" t="str">
        <f t="shared" ca="1" si="49"/>
        <v/>
      </c>
      <c r="R217" s="162"/>
      <c r="S217" s="162"/>
      <c r="T217" s="162"/>
      <c r="U217" s="161"/>
      <c r="V217" s="161"/>
      <c r="W217" s="161"/>
      <c r="X217" s="161"/>
      <c r="Y217" s="161"/>
      <c r="Z217" s="161"/>
      <c r="AA217" s="161"/>
      <c r="AB217" s="195"/>
      <c r="AC217" s="163"/>
      <c r="AD217" s="393">
        <v>189</v>
      </c>
      <c r="AE217" s="392">
        <f ca="1">SUMIF(工事情報入力シート!$BJ$15:$BJ$1000,資産数量・単位記入シート!AD217,工事情報入力シート!$BK$15:$BK$1000)</f>
        <v>0</v>
      </c>
    </row>
    <row r="218" spans="1:31">
      <c r="A218" s="157" t="str">
        <f ca="1">IFERROR(INDEX(工事情報入力シート!$A:$A,SMALL(OFFSET(INDIRECT("工事情報入力シート!$B$1"),INDIRECT("工事情報入力シート!$B$14"),0,明細終了位置-明細開始位置-1,1),ROW()-2)),"")</f>
        <v/>
      </c>
      <c r="B218" s="170" t="str">
        <f t="shared" ca="1" si="50"/>
        <v/>
      </c>
      <c r="C218" s="64" t="str">
        <f t="shared" ca="1" si="51"/>
        <v/>
      </c>
      <c r="D218" s="64" t="str">
        <f t="shared" ca="1" si="52"/>
        <v/>
      </c>
      <c r="E218" s="64" t="str">
        <f t="shared" ca="1" si="53"/>
        <v/>
      </c>
      <c r="F218" s="64" t="str">
        <f t="shared" ca="1" si="54"/>
        <v/>
      </c>
      <c r="G218" s="64" t="str">
        <f t="shared" ca="1" si="55"/>
        <v/>
      </c>
      <c r="H218" s="64" t="str">
        <f t="shared" ca="1" si="42"/>
        <v/>
      </c>
      <c r="I218" s="64" t="str">
        <f t="shared" ca="1" si="43"/>
        <v/>
      </c>
      <c r="J218" s="64" t="str">
        <f t="shared" ca="1" si="44"/>
        <v/>
      </c>
      <c r="K218" s="64" t="str">
        <f t="shared" ca="1" si="45"/>
        <v/>
      </c>
      <c r="L218" s="64" t="str">
        <f t="shared" ca="1" si="46"/>
        <v/>
      </c>
      <c r="M218" s="161"/>
      <c r="N218" s="161"/>
      <c r="O218" s="158" t="str">
        <f t="shared" ca="1" si="47"/>
        <v/>
      </c>
      <c r="P218" s="158" t="str">
        <f t="shared" ca="1" si="48"/>
        <v/>
      </c>
      <c r="Q218" s="158" t="str">
        <f t="shared" ca="1" si="49"/>
        <v/>
      </c>
      <c r="R218" s="162"/>
      <c r="S218" s="162"/>
      <c r="T218" s="162"/>
      <c r="U218" s="161"/>
      <c r="V218" s="161"/>
      <c r="W218" s="161"/>
      <c r="X218" s="161"/>
      <c r="Y218" s="161"/>
      <c r="Z218" s="161"/>
      <c r="AA218" s="161"/>
      <c r="AB218" s="195"/>
      <c r="AC218" s="163"/>
      <c r="AD218" s="393">
        <v>190</v>
      </c>
      <c r="AE218" s="392">
        <f ca="1">SUMIF(工事情報入力シート!$BJ$15:$BJ$1000,資産数量・単位記入シート!AD218,工事情報入力シート!$BK$15:$BK$1000)</f>
        <v>0</v>
      </c>
    </row>
    <row r="219" spans="1:31">
      <c r="A219" s="157" t="str">
        <f ca="1">IFERROR(INDEX(工事情報入力シート!$A:$A,SMALL(OFFSET(INDIRECT("工事情報入力シート!$B$1"),INDIRECT("工事情報入力シート!$B$14"),0,明細終了位置-明細開始位置-1,1),ROW()-2)),"")</f>
        <v/>
      </c>
      <c r="B219" s="170" t="str">
        <f t="shared" ca="1" si="50"/>
        <v/>
      </c>
      <c r="C219" s="64" t="str">
        <f t="shared" ca="1" si="51"/>
        <v/>
      </c>
      <c r="D219" s="64" t="str">
        <f t="shared" ca="1" si="52"/>
        <v/>
      </c>
      <c r="E219" s="64" t="str">
        <f t="shared" ca="1" si="53"/>
        <v/>
      </c>
      <c r="F219" s="64" t="str">
        <f t="shared" ca="1" si="54"/>
        <v/>
      </c>
      <c r="G219" s="64" t="str">
        <f t="shared" ca="1" si="55"/>
        <v/>
      </c>
      <c r="H219" s="64" t="str">
        <f t="shared" ca="1" si="42"/>
        <v/>
      </c>
      <c r="I219" s="64" t="str">
        <f t="shared" ca="1" si="43"/>
        <v/>
      </c>
      <c r="J219" s="64" t="str">
        <f t="shared" ca="1" si="44"/>
        <v/>
      </c>
      <c r="K219" s="64" t="str">
        <f t="shared" ca="1" si="45"/>
        <v/>
      </c>
      <c r="L219" s="64" t="str">
        <f t="shared" ca="1" si="46"/>
        <v/>
      </c>
      <c r="M219" s="161"/>
      <c r="N219" s="161"/>
      <c r="O219" s="158" t="str">
        <f t="shared" ca="1" si="47"/>
        <v/>
      </c>
      <c r="P219" s="158" t="str">
        <f t="shared" ca="1" si="48"/>
        <v/>
      </c>
      <c r="Q219" s="158" t="str">
        <f t="shared" ca="1" si="49"/>
        <v/>
      </c>
      <c r="R219" s="162"/>
      <c r="S219" s="162"/>
      <c r="T219" s="162"/>
      <c r="U219" s="161"/>
      <c r="V219" s="161"/>
      <c r="W219" s="161"/>
      <c r="X219" s="161"/>
      <c r="Y219" s="161"/>
      <c r="Z219" s="161"/>
      <c r="AA219" s="161"/>
      <c r="AB219" s="195"/>
      <c r="AC219" s="163"/>
      <c r="AD219" s="393">
        <v>191</v>
      </c>
      <c r="AE219" s="392">
        <f ca="1">SUMIF(工事情報入力シート!$BJ$15:$BJ$1000,資産数量・単位記入シート!AD219,工事情報入力シート!$BK$15:$BK$1000)</f>
        <v>0</v>
      </c>
    </row>
    <row r="220" spans="1:31">
      <c r="A220" s="157" t="str">
        <f ca="1">IFERROR(INDEX(工事情報入力シート!$A:$A,SMALL(OFFSET(INDIRECT("工事情報入力シート!$B$1"),INDIRECT("工事情報入力シート!$B$14"),0,明細終了位置-明細開始位置-1,1),ROW()-2)),"")</f>
        <v/>
      </c>
      <c r="B220" s="170" t="str">
        <f t="shared" ca="1" si="50"/>
        <v/>
      </c>
      <c r="C220" s="64" t="str">
        <f t="shared" ca="1" si="51"/>
        <v/>
      </c>
      <c r="D220" s="64" t="str">
        <f t="shared" ca="1" si="52"/>
        <v/>
      </c>
      <c r="E220" s="64" t="str">
        <f t="shared" ca="1" si="53"/>
        <v/>
      </c>
      <c r="F220" s="64" t="str">
        <f t="shared" ca="1" si="54"/>
        <v/>
      </c>
      <c r="G220" s="64" t="str">
        <f t="shared" ca="1" si="55"/>
        <v/>
      </c>
      <c r="H220" s="64" t="str">
        <f t="shared" ca="1" si="42"/>
        <v/>
      </c>
      <c r="I220" s="64" t="str">
        <f t="shared" ca="1" si="43"/>
        <v/>
      </c>
      <c r="J220" s="64" t="str">
        <f t="shared" ca="1" si="44"/>
        <v/>
      </c>
      <c r="K220" s="64" t="str">
        <f t="shared" ca="1" si="45"/>
        <v/>
      </c>
      <c r="L220" s="64" t="str">
        <f t="shared" ca="1" si="46"/>
        <v/>
      </c>
      <c r="M220" s="161"/>
      <c r="N220" s="161"/>
      <c r="O220" s="158" t="str">
        <f t="shared" ca="1" si="47"/>
        <v/>
      </c>
      <c r="P220" s="158" t="str">
        <f t="shared" ca="1" si="48"/>
        <v/>
      </c>
      <c r="Q220" s="158" t="str">
        <f t="shared" ca="1" si="49"/>
        <v/>
      </c>
      <c r="R220" s="162"/>
      <c r="S220" s="162"/>
      <c r="T220" s="162"/>
      <c r="U220" s="161"/>
      <c r="V220" s="161"/>
      <c r="W220" s="161"/>
      <c r="X220" s="161"/>
      <c r="Y220" s="161"/>
      <c r="Z220" s="161"/>
      <c r="AA220" s="161"/>
      <c r="AB220" s="195"/>
      <c r="AC220" s="163"/>
      <c r="AD220" s="393">
        <v>192</v>
      </c>
      <c r="AE220" s="392">
        <f ca="1">SUMIF(工事情報入力シート!$BJ$15:$BJ$1000,資産数量・単位記入シート!AD220,工事情報入力シート!$BK$15:$BK$1000)</f>
        <v>0</v>
      </c>
    </row>
    <row r="221" spans="1:31">
      <c r="A221" s="157" t="str">
        <f ca="1">IFERROR(INDEX(工事情報入力シート!$A:$A,SMALL(OFFSET(INDIRECT("工事情報入力シート!$B$1"),INDIRECT("工事情報入力シート!$B$14"),0,明細終了位置-明細開始位置-1,1),ROW()-2)),"")</f>
        <v/>
      </c>
      <c r="B221" s="170" t="str">
        <f t="shared" ca="1" si="50"/>
        <v/>
      </c>
      <c r="C221" s="64" t="str">
        <f t="shared" ca="1" si="51"/>
        <v/>
      </c>
      <c r="D221" s="64" t="str">
        <f t="shared" ca="1" si="52"/>
        <v/>
      </c>
      <c r="E221" s="64" t="str">
        <f t="shared" ca="1" si="53"/>
        <v/>
      </c>
      <c r="F221" s="64" t="str">
        <f t="shared" ca="1" si="54"/>
        <v/>
      </c>
      <c r="G221" s="64" t="str">
        <f t="shared" ca="1" si="55"/>
        <v/>
      </c>
      <c r="H221" s="64" t="str">
        <f t="shared" ca="1" si="42"/>
        <v/>
      </c>
      <c r="I221" s="64" t="str">
        <f t="shared" ca="1" si="43"/>
        <v/>
      </c>
      <c r="J221" s="64" t="str">
        <f t="shared" ca="1" si="44"/>
        <v/>
      </c>
      <c r="K221" s="64" t="str">
        <f t="shared" ca="1" si="45"/>
        <v/>
      </c>
      <c r="L221" s="64" t="str">
        <f t="shared" ca="1" si="46"/>
        <v/>
      </c>
      <c r="M221" s="161"/>
      <c r="N221" s="161"/>
      <c r="O221" s="158" t="str">
        <f t="shared" ca="1" si="47"/>
        <v/>
      </c>
      <c r="P221" s="158" t="str">
        <f t="shared" ca="1" si="48"/>
        <v/>
      </c>
      <c r="Q221" s="158" t="str">
        <f t="shared" ca="1" si="49"/>
        <v/>
      </c>
      <c r="R221" s="162"/>
      <c r="S221" s="162"/>
      <c r="T221" s="162"/>
      <c r="U221" s="161"/>
      <c r="V221" s="161"/>
      <c r="W221" s="161"/>
      <c r="X221" s="161"/>
      <c r="Y221" s="161"/>
      <c r="Z221" s="161"/>
      <c r="AA221" s="161"/>
      <c r="AB221" s="195"/>
      <c r="AC221" s="163"/>
      <c r="AD221" s="393">
        <v>193</v>
      </c>
      <c r="AE221" s="392">
        <f ca="1">SUMIF(工事情報入力シート!$BJ$15:$BJ$1000,資産数量・単位記入シート!AD221,工事情報入力シート!$BK$15:$BK$1000)</f>
        <v>0</v>
      </c>
    </row>
    <row r="222" spans="1:31">
      <c r="A222" s="157" t="str">
        <f ca="1">IFERROR(INDEX(工事情報入力シート!$A:$A,SMALL(OFFSET(INDIRECT("工事情報入力シート!$B$1"),INDIRECT("工事情報入力シート!$B$14"),0,明細終了位置-明細開始位置-1,1),ROW()-2)),"")</f>
        <v/>
      </c>
      <c r="B222" s="170" t="str">
        <f t="shared" ca="1" si="50"/>
        <v/>
      </c>
      <c r="C222" s="64" t="str">
        <f t="shared" ca="1" si="51"/>
        <v/>
      </c>
      <c r="D222" s="64" t="str">
        <f t="shared" ca="1" si="52"/>
        <v/>
      </c>
      <c r="E222" s="64" t="str">
        <f t="shared" ca="1" si="53"/>
        <v/>
      </c>
      <c r="F222" s="64" t="str">
        <f t="shared" ca="1" si="54"/>
        <v/>
      </c>
      <c r="G222" s="64" t="str">
        <f t="shared" ca="1" si="55"/>
        <v/>
      </c>
      <c r="H222" s="64" t="str">
        <f t="shared" ca="1" si="42"/>
        <v/>
      </c>
      <c r="I222" s="64" t="str">
        <f t="shared" ca="1" si="43"/>
        <v/>
      </c>
      <c r="J222" s="64" t="str">
        <f t="shared" ca="1" si="44"/>
        <v/>
      </c>
      <c r="K222" s="64" t="str">
        <f t="shared" ca="1" si="45"/>
        <v/>
      </c>
      <c r="L222" s="64" t="str">
        <f t="shared" ca="1" si="46"/>
        <v/>
      </c>
      <c r="M222" s="161"/>
      <c r="N222" s="161"/>
      <c r="O222" s="158" t="str">
        <f t="shared" ca="1" si="47"/>
        <v/>
      </c>
      <c r="P222" s="158" t="str">
        <f t="shared" ca="1" si="48"/>
        <v/>
      </c>
      <c r="Q222" s="158" t="str">
        <f t="shared" ca="1" si="49"/>
        <v/>
      </c>
      <c r="R222" s="162"/>
      <c r="S222" s="162"/>
      <c r="T222" s="162"/>
      <c r="U222" s="161"/>
      <c r="V222" s="161"/>
      <c r="W222" s="161"/>
      <c r="X222" s="161"/>
      <c r="Y222" s="161"/>
      <c r="Z222" s="161"/>
      <c r="AA222" s="161"/>
      <c r="AB222" s="195"/>
      <c r="AC222" s="163"/>
      <c r="AD222" s="393">
        <v>194</v>
      </c>
      <c r="AE222" s="392">
        <f ca="1">SUMIF(工事情報入力シート!$BJ$15:$BJ$1000,資産数量・単位記入シート!AD222,工事情報入力シート!$BK$15:$BK$1000)</f>
        <v>0</v>
      </c>
    </row>
    <row r="223" spans="1:31">
      <c r="A223" s="157" t="str">
        <f ca="1">IFERROR(INDEX(工事情報入力シート!$A:$A,SMALL(OFFSET(INDIRECT("工事情報入力シート!$B$1"),INDIRECT("工事情報入力シート!$B$14"),0,明細終了位置-明細開始位置-1,1),ROW()-2)),"")</f>
        <v/>
      </c>
      <c r="B223" s="170" t="str">
        <f t="shared" ca="1" si="50"/>
        <v/>
      </c>
      <c r="C223" s="64" t="str">
        <f t="shared" ca="1" si="51"/>
        <v/>
      </c>
      <c r="D223" s="64" t="str">
        <f t="shared" ca="1" si="52"/>
        <v/>
      </c>
      <c r="E223" s="64" t="str">
        <f t="shared" ca="1" si="53"/>
        <v/>
      </c>
      <c r="F223" s="64" t="str">
        <f t="shared" ca="1" si="54"/>
        <v/>
      </c>
      <c r="G223" s="64" t="str">
        <f t="shared" ca="1" si="55"/>
        <v/>
      </c>
      <c r="H223" s="64" t="str">
        <f t="shared" ca="1" si="42"/>
        <v/>
      </c>
      <c r="I223" s="64" t="str">
        <f t="shared" ca="1" si="43"/>
        <v/>
      </c>
      <c r="J223" s="64" t="str">
        <f t="shared" ca="1" si="44"/>
        <v/>
      </c>
      <c r="K223" s="64" t="str">
        <f t="shared" ca="1" si="45"/>
        <v/>
      </c>
      <c r="L223" s="64" t="str">
        <f t="shared" ca="1" si="46"/>
        <v/>
      </c>
      <c r="M223" s="161"/>
      <c r="N223" s="161"/>
      <c r="O223" s="158" t="str">
        <f t="shared" ca="1" si="47"/>
        <v/>
      </c>
      <c r="P223" s="158" t="str">
        <f t="shared" ca="1" si="48"/>
        <v/>
      </c>
      <c r="Q223" s="158" t="str">
        <f t="shared" ca="1" si="49"/>
        <v/>
      </c>
      <c r="R223" s="162"/>
      <c r="S223" s="162"/>
      <c r="T223" s="162"/>
      <c r="U223" s="161"/>
      <c r="V223" s="161"/>
      <c r="W223" s="161"/>
      <c r="X223" s="161"/>
      <c r="Y223" s="161"/>
      <c r="Z223" s="161"/>
      <c r="AA223" s="161"/>
      <c r="AB223" s="195"/>
      <c r="AC223" s="163"/>
      <c r="AD223" s="393">
        <v>195</v>
      </c>
      <c r="AE223" s="392">
        <f ca="1">SUMIF(工事情報入力シート!$BJ$15:$BJ$1000,資産数量・単位記入シート!AD223,工事情報入力シート!$BK$15:$BK$1000)</f>
        <v>0</v>
      </c>
    </row>
    <row r="224" spans="1:31">
      <c r="A224" s="157" t="str">
        <f ca="1">IFERROR(INDEX(工事情報入力シート!$A:$A,SMALL(OFFSET(INDIRECT("工事情報入力シート!$B$1"),INDIRECT("工事情報入力シート!$B$14"),0,明細終了位置-明細開始位置-1,1),ROW()-2)),"")</f>
        <v/>
      </c>
      <c r="B224" s="170" t="str">
        <f t="shared" ca="1" si="50"/>
        <v/>
      </c>
      <c r="C224" s="64" t="str">
        <f t="shared" ca="1" si="51"/>
        <v/>
      </c>
      <c r="D224" s="64" t="str">
        <f t="shared" ca="1" si="52"/>
        <v/>
      </c>
      <c r="E224" s="64" t="str">
        <f t="shared" ca="1" si="53"/>
        <v/>
      </c>
      <c r="F224" s="64" t="str">
        <f t="shared" ca="1" si="54"/>
        <v/>
      </c>
      <c r="G224" s="64" t="str">
        <f t="shared" ca="1" si="55"/>
        <v/>
      </c>
      <c r="H224" s="64" t="str">
        <f t="shared" ca="1" si="42"/>
        <v/>
      </c>
      <c r="I224" s="64" t="str">
        <f t="shared" ca="1" si="43"/>
        <v/>
      </c>
      <c r="J224" s="64" t="str">
        <f t="shared" ca="1" si="44"/>
        <v/>
      </c>
      <c r="K224" s="64" t="str">
        <f t="shared" ca="1" si="45"/>
        <v/>
      </c>
      <c r="L224" s="64" t="str">
        <f t="shared" ca="1" si="46"/>
        <v/>
      </c>
      <c r="M224" s="161"/>
      <c r="N224" s="161"/>
      <c r="O224" s="158" t="str">
        <f t="shared" ca="1" si="47"/>
        <v/>
      </c>
      <c r="P224" s="158" t="str">
        <f t="shared" ca="1" si="48"/>
        <v/>
      </c>
      <c r="Q224" s="158" t="str">
        <f t="shared" ca="1" si="49"/>
        <v/>
      </c>
      <c r="R224" s="162"/>
      <c r="S224" s="162"/>
      <c r="T224" s="162"/>
      <c r="U224" s="161"/>
      <c r="V224" s="161"/>
      <c r="W224" s="161"/>
      <c r="X224" s="161"/>
      <c r="Y224" s="161"/>
      <c r="Z224" s="161"/>
      <c r="AA224" s="161"/>
      <c r="AB224" s="195"/>
      <c r="AC224" s="163"/>
      <c r="AD224" s="393">
        <v>196</v>
      </c>
      <c r="AE224" s="392">
        <f ca="1">SUMIF(工事情報入力シート!$BJ$15:$BJ$1000,資産数量・単位記入シート!AD224,工事情報入力シート!$BK$15:$BK$1000)</f>
        <v>0</v>
      </c>
    </row>
    <row r="225" spans="1:31">
      <c r="A225" s="157" t="str">
        <f ca="1">IFERROR(INDEX(工事情報入力シート!$A:$A,SMALL(OFFSET(INDIRECT("工事情報入力シート!$B$1"),INDIRECT("工事情報入力シート!$B$14"),0,明細終了位置-明細開始位置-1,1),ROW()-2)),"")</f>
        <v/>
      </c>
      <c r="B225" s="170" t="str">
        <f t="shared" ca="1" si="50"/>
        <v/>
      </c>
      <c r="C225" s="64" t="str">
        <f t="shared" ca="1" si="51"/>
        <v/>
      </c>
      <c r="D225" s="64" t="str">
        <f t="shared" ca="1" si="52"/>
        <v/>
      </c>
      <c r="E225" s="64" t="str">
        <f t="shared" ca="1" si="53"/>
        <v/>
      </c>
      <c r="F225" s="64" t="str">
        <f t="shared" ca="1" si="54"/>
        <v/>
      </c>
      <c r="G225" s="64" t="str">
        <f t="shared" ca="1" si="55"/>
        <v/>
      </c>
      <c r="H225" s="64" t="str">
        <f t="shared" ca="1" si="42"/>
        <v/>
      </c>
      <c r="I225" s="64" t="str">
        <f t="shared" ca="1" si="43"/>
        <v/>
      </c>
      <c r="J225" s="64" t="str">
        <f t="shared" ca="1" si="44"/>
        <v/>
      </c>
      <c r="K225" s="64" t="str">
        <f t="shared" ca="1" si="45"/>
        <v/>
      </c>
      <c r="L225" s="64" t="str">
        <f t="shared" ca="1" si="46"/>
        <v/>
      </c>
      <c r="M225" s="161"/>
      <c r="N225" s="161"/>
      <c r="O225" s="158" t="str">
        <f t="shared" ca="1" si="47"/>
        <v/>
      </c>
      <c r="P225" s="158" t="str">
        <f t="shared" ca="1" si="48"/>
        <v/>
      </c>
      <c r="Q225" s="158" t="str">
        <f t="shared" ca="1" si="49"/>
        <v/>
      </c>
      <c r="R225" s="162"/>
      <c r="S225" s="162"/>
      <c r="T225" s="162"/>
      <c r="U225" s="161"/>
      <c r="V225" s="161"/>
      <c r="W225" s="161"/>
      <c r="X225" s="161"/>
      <c r="Y225" s="161"/>
      <c r="Z225" s="161"/>
      <c r="AA225" s="161"/>
      <c r="AB225" s="195"/>
      <c r="AC225" s="163"/>
      <c r="AD225" s="393">
        <v>197</v>
      </c>
      <c r="AE225" s="392">
        <f ca="1">SUMIF(工事情報入力シート!$BJ$15:$BJ$1000,資産数量・単位記入シート!AD225,工事情報入力シート!$BK$15:$BK$1000)</f>
        <v>0</v>
      </c>
    </row>
    <row r="226" spans="1:31">
      <c r="A226" s="157" t="str">
        <f ca="1">IFERROR(INDEX(工事情報入力シート!$A:$A,SMALL(OFFSET(INDIRECT("工事情報入力シート!$B$1"),INDIRECT("工事情報入力シート!$B$14"),0,明細終了位置-明細開始位置-1,1),ROW()-2)),"")</f>
        <v/>
      </c>
      <c r="B226" s="170" t="str">
        <f t="shared" ca="1" si="50"/>
        <v/>
      </c>
      <c r="C226" s="64" t="str">
        <f t="shared" ca="1" si="51"/>
        <v/>
      </c>
      <c r="D226" s="64" t="str">
        <f t="shared" ca="1" si="52"/>
        <v/>
      </c>
      <c r="E226" s="64" t="str">
        <f t="shared" ca="1" si="53"/>
        <v/>
      </c>
      <c r="F226" s="64" t="str">
        <f t="shared" ca="1" si="54"/>
        <v/>
      </c>
      <c r="G226" s="64" t="str">
        <f t="shared" ca="1" si="55"/>
        <v/>
      </c>
      <c r="H226" s="64" t="str">
        <f t="shared" ca="1" si="42"/>
        <v/>
      </c>
      <c r="I226" s="64" t="str">
        <f t="shared" ca="1" si="43"/>
        <v/>
      </c>
      <c r="J226" s="64" t="str">
        <f t="shared" ca="1" si="44"/>
        <v/>
      </c>
      <c r="K226" s="64" t="str">
        <f t="shared" ca="1" si="45"/>
        <v/>
      </c>
      <c r="L226" s="64" t="str">
        <f t="shared" ca="1" si="46"/>
        <v/>
      </c>
      <c r="M226" s="161"/>
      <c r="N226" s="161"/>
      <c r="O226" s="158" t="str">
        <f t="shared" ca="1" si="47"/>
        <v/>
      </c>
      <c r="P226" s="158" t="str">
        <f t="shared" ca="1" si="48"/>
        <v/>
      </c>
      <c r="Q226" s="158" t="str">
        <f t="shared" ca="1" si="49"/>
        <v/>
      </c>
      <c r="R226" s="162"/>
      <c r="S226" s="162"/>
      <c r="T226" s="162"/>
      <c r="U226" s="161"/>
      <c r="V226" s="161"/>
      <c r="W226" s="161"/>
      <c r="X226" s="161"/>
      <c r="Y226" s="161"/>
      <c r="Z226" s="161"/>
      <c r="AA226" s="161"/>
      <c r="AB226" s="195"/>
      <c r="AC226" s="163"/>
      <c r="AD226" s="393">
        <v>198</v>
      </c>
      <c r="AE226" s="392">
        <f ca="1">SUMIF(工事情報入力シート!$BJ$15:$BJ$1000,資産数量・単位記入シート!AD226,工事情報入力シート!$BK$15:$BK$1000)</f>
        <v>0</v>
      </c>
    </row>
    <row r="227" spans="1:31">
      <c r="A227" s="157" t="str">
        <f ca="1">IFERROR(INDEX(工事情報入力シート!$A:$A,SMALL(OFFSET(INDIRECT("工事情報入力シート!$B$1"),INDIRECT("工事情報入力シート!$B$14"),0,明細終了位置-明細開始位置-1,1),ROW()-2)),"")</f>
        <v/>
      </c>
      <c r="B227" s="170" t="str">
        <f t="shared" ca="1" si="50"/>
        <v/>
      </c>
      <c r="C227" s="64" t="str">
        <f t="shared" ca="1" si="51"/>
        <v/>
      </c>
      <c r="D227" s="64" t="str">
        <f t="shared" ca="1" si="52"/>
        <v/>
      </c>
      <c r="E227" s="64" t="str">
        <f t="shared" ca="1" si="53"/>
        <v/>
      </c>
      <c r="F227" s="64" t="str">
        <f t="shared" ca="1" si="54"/>
        <v/>
      </c>
      <c r="G227" s="64" t="str">
        <f t="shared" ca="1" si="55"/>
        <v/>
      </c>
      <c r="H227" s="64" t="str">
        <f t="shared" ca="1" si="42"/>
        <v/>
      </c>
      <c r="I227" s="64" t="str">
        <f t="shared" ca="1" si="43"/>
        <v/>
      </c>
      <c r="J227" s="64" t="str">
        <f t="shared" ca="1" si="44"/>
        <v/>
      </c>
      <c r="K227" s="64" t="str">
        <f t="shared" ca="1" si="45"/>
        <v/>
      </c>
      <c r="L227" s="64" t="str">
        <f t="shared" ca="1" si="46"/>
        <v/>
      </c>
      <c r="M227" s="161"/>
      <c r="N227" s="161"/>
      <c r="O227" s="158" t="str">
        <f t="shared" ca="1" si="47"/>
        <v/>
      </c>
      <c r="P227" s="158" t="str">
        <f t="shared" ca="1" si="48"/>
        <v/>
      </c>
      <c r="Q227" s="158" t="str">
        <f t="shared" ca="1" si="49"/>
        <v/>
      </c>
      <c r="R227" s="162"/>
      <c r="S227" s="162"/>
      <c r="T227" s="162"/>
      <c r="U227" s="161"/>
      <c r="V227" s="161"/>
      <c r="W227" s="161"/>
      <c r="X227" s="161"/>
      <c r="Y227" s="161"/>
      <c r="Z227" s="161"/>
      <c r="AA227" s="161"/>
      <c r="AB227" s="195"/>
      <c r="AC227" s="163"/>
      <c r="AD227" s="393">
        <v>199</v>
      </c>
      <c r="AE227" s="392">
        <f ca="1">SUMIF(工事情報入力シート!$BJ$15:$BJ$1000,資産数量・単位記入シート!AD227,工事情報入力シート!$BK$15:$BK$1000)</f>
        <v>0</v>
      </c>
    </row>
    <row r="228" spans="1:31">
      <c r="A228" s="157" t="str">
        <f ca="1">IFERROR(INDEX(工事情報入力シート!$A:$A,SMALL(OFFSET(INDIRECT("工事情報入力シート!$B$1"),INDIRECT("工事情報入力シート!$B$14"),0,明細終了位置-明細開始位置-1,1),ROW()-2)),"")</f>
        <v/>
      </c>
      <c r="B228" s="170" t="str">
        <f t="shared" ca="1" si="50"/>
        <v/>
      </c>
      <c r="C228" s="64" t="str">
        <f t="shared" ca="1" si="51"/>
        <v/>
      </c>
      <c r="D228" s="64" t="str">
        <f t="shared" ca="1" si="52"/>
        <v/>
      </c>
      <c r="E228" s="64" t="str">
        <f t="shared" ca="1" si="53"/>
        <v/>
      </c>
      <c r="F228" s="64" t="str">
        <f t="shared" ca="1" si="54"/>
        <v/>
      </c>
      <c r="G228" s="64" t="str">
        <f t="shared" ca="1" si="55"/>
        <v/>
      </c>
      <c r="H228" s="64" t="str">
        <f t="shared" ca="1" si="42"/>
        <v/>
      </c>
      <c r="I228" s="64" t="str">
        <f t="shared" ca="1" si="43"/>
        <v/>
      </c>
      <c r="J228" s="64" t="str">
        <f t="shared" ca="1" si="44"/>
        <v/>
      </c>
      <c r="K228" s="64" t="str">
        <f t="shared" ca="1" si="45"/>
        <v/>
      </c>
      <c r="L228" s="64" t="str">
        <f t="shared" ca="1" si="46"/>
        <v/>
      </c>
      <c r="M228" s="161"/>
      <c r="N228" s="161"/>
      <c r="O228" s="158" t="str">
        <f t="shared" ca="1" si="47"/>
        <v/>
      </c>
      <c r="P228" s="158" t="str">
        <f t="shared" ca="1" si="48"/>
        <v/>
      </c>
      <c r="Q228" s="158" t="str">
        <f t="shared" ca="1" si="49"/>
        <v/>
      </c>
      <c r="R228" s="162"/>
      <c r="S228" s="162"/>
      <c r="T228" s="162"/>
      <c r="U228" s="161"/>
      <c r="V228" s="161"/>
      <c r="W228" s="161"/>
      <c r="X228" s="161"/>
      <c r="Y228" s="161"/>
      <c r="Z228" s="161"/>
      <c r="AA228" s="161"/>
      <c r="AB228" s="195"/>
      <c r="AC228" s="163"/>
      <c r="AD228" s="393">
        <v>200</v>
      </c>
      <c r="AE228" s="392">
        <f ca="1">SUMIF(工事情報入力シート!$BJ$15:$BJ$1000,資産数量・単位記入シート!AD228,工事情報入力シート!$BK$15:$BK$1000)</f>
        <v>0</v>
      </c>
    </row>
    <row r="229" spans="1:31">
      <c r="A229" s="157" t="str">
        <f ca="1">IFERROR(INDEX(工事情報入力シート!$A:$A,SMALL(OFFSET(INDIRECT("工事情報入力シート!$B$1"),INDIRECT("工事情報入力シート!$B$14"),0,明細終了位置-明細開始位置-1,1),ROW()-2)),"")</f>
        <v/>
      </c>
      <c r="B229" s="170" t="str">
        <f t="shared" ca="1" si="50"/>
        <v/>
      </c>
      <c r="C229" s="64" t="str">
        <f t="shared" ca="1" si="51"/>
        <v/>
      </c>
      <c r="D229" s="64" t="str">
        <f t="shared" ca="1" si="52"/>
        <v/>
      </c>
      <c r="E229" s="64" t="str">
        <f t="shared" ca="1" si="53"/>
        <v/>
      </c>
      <c r="F229" s="64" t="str">
        <f t="shared" ca="1" si="54"/>
        <v/>
      </c>
      <c r="G229" s="64" t="str">
        <f t="shared" ca="1" si="55"/>
        <v/>
      </c>
      <c r="H229" s="64" t="str">
        <f t="shared" ca="1" si="42"/>
        <v/>
      </c>
      <c r="I229" s="64" t="str">
        <f t="shared" ca="1" si="43"/>
        <v/>
      </c>
      <c r="J229" s="64" t="str">
        <f t="shared" ca="1" si="44"/>
        <v/>
      </c>
      <c r="K229" s="64" t="str">
        <f t="shared" ca="1" si="45"/>
        <v/>
      </c>
      <c r="L229" s="64" t="str">
        <f t="shared" ca="1" si="46"/>
        <v/>
      </c>
      <c r="M229" s="161"/>
      <c r="N229" s="161"/>
      <c r="O229" s="158" t="str">
        <f t="shared" ca="1" si="47"/>
        <v/>
      </c>
      <c r="P229" s="158" t="str">
        <f t="shared" ca="1" si="48"/>
        <v/>
      </c>
      <c r="Q229" s="158" t="str">
        <f t="shared" ca="1" si="49"/>
        <v/>
      </c>
      <c r="R229" s="162"/>
      <c r="S229" s="162"/>
      <c r="T229" s="162"/>
      <c r="U229" s="161"/>
      <c r="V229" s="161"/>
      <c r="W229" s="161"/>
      <c r="X229" s="161"/>
      <c r="Y229" s="161"/>
      <c r="Z229" s="161"/>
      <c r="AA229" s="161"/>
      <c r="AB229" s="195"/>
      <c r="AC229" s="163"/>
      <c r="AD229" s="393">
        <v>201</v>
      </c>
      <c r="AE229" s="392">
        <f ca="1">SUMIF(工事情報入力シート!$BJ$15:$BJ$1000,資産数量・単位記入シート!AD229,工事情報入力シート!$BK$15:$BK$1000)</f>
        <v>0</v>
      </c>
    </row>
    <row r="230" spans="1:31">
      <c r="A230" s="157" t="str">
        <f ca="1">IFERROR(INDEX(工事情報入力シート!$A:$A,SMALL(OFFSET(INDIRECT("工事情報入力シート!$B$1"),INDIRECT("工事情報入力シート!$B$14"),0,明細終了位置-明細開始位置-1,1),ROW()-2)),"")</f>
        <v/>
      </c>
      <c r="B230" s="170" t="str">
        <f t="shared" ca="1" si="50"/>
        <v/>
      </c>
      <c r="C230" s="64" t="str">
        <f t="shared" ca="1" si="51"/>
        <v/>
      </c>
      <c r="D230" s="64" t="str">
        <f t="shared" ca="1" si="52"/>
        <v/>
      </c>
      <c r="E230" s="64" t="str">
        <f t="shared" ca="1" si="53"/>
        <v/>
      </c>
      <c r="F230" s="64" t="str">
        <f t="shared" ca="1" si="54"/>
        <v/>
      </c>
      <c r="G230" s="64" t="str">
        <f t="shared" ca="1" si="55"/>
        <v/>
      </c>
      <c r="H230" s="64" t="str">
        <f t="shared" ca="1" si="42"/>
        <v/>
      </c>
      <c r="I230" s="64" t="str">
        <f t="shared" ca="1" si="43"/>
        <v/>
      </c>
      <c r="J230" s="64" t="str">
        <f t="shared" ca="1" si="44"/>
        <v/>
      </c>
      <c r="K230" s="64" t="str">
        <f t="shared" ca="1" si="45"/>
        <v/>
      </c>
      <c r="L230" s="64" t="str">
        <f t="shared" ca="1" si="46"/>
        <v/>
      </c>
      <c r="M230" s="161"/>
      <c r="N230" s="161"/>
      <c r="O230" s="158" t="str">
        <f t="shared" ca="1" si="47"/>
        <v/>
      </c>
      <c r="P230" s="158" t="str">
        <f t="shared" ca="1" si="48"/>
        <v/>
      </c>
      <c r="Q230" s="158" t="str">
        <f t="shared" ca="1" si="49"/>
        <v/>
      </c>
      <c r="R230" s="162"/>
      <c r="S230" s="162"/>
      <c r="T230" s="162"/>
      <c r="U230" s="161"/>
      <c r="V230" s="161"/>
      <c r="W230" s="161"/>
      <c r="X230" s="161"/>
      <c r="Y230" s="161"/>
      <c r="Z230" s="161"/>
      <c r="AA230" s="161"/>
      <c r="AB230" s="195"/>
      <c r="AC230" s="163"/>
      <c r="AD230" s="393">
        <v>202</v>
      </c>
      <c r="AE230" s="392">
        <f ca="1">SUMIF(工事情報入力シート!$BJ$15:$BJ$1000,資産数量・単位記入シート!AD230,工事情報入力シート!$BK$15:$BK$1000)</f>
        <v>0</v>
      </c>
    </row>
    <row r="231" spans="1:31">
      <c r="A231" s="157" t="str">
        <f ca="1">IFERROR(INDEX(工事情報入力シート!$A:$A,SMALL(OFFSET(INDIRECT("工事情報入力シート!$B$1"),INDIRECT("工事情報入力シート!$B$14"),0,明細終了位置-明細開始位置-1,1),ROW()-2)),"")</f>
        <v/>
      </c>
      <c r="B231" s="170" t="str">
        <f t="shared" ca="1" si="50"/>
        <v/>
      </c>
      <c r="C231" s="64" t="str">
        <f t="shared" ca="1" si="51"/>
        <v/>
      </c>
      <c r="D231" s="64" t="str">
        <f t="shared" ca="1" si="52"/>
        <v/>
      </c>
      <c r="E231" s="64" t="str">
        <f t="shared" ca="1" si="53"/>
        <v/>
      </c>
      <c r="F231" s="64" t="str">
        <f t="shared" ca="1" si="54"/>
        <v/>
      </c>
      <c r="G231" s="64" t="str">
        <f t="shared" ca="1" si="55"/>
        <v/>
      </c>
      <c r="H231" s="64" t="str">
        <f t="shared" ca="1" si="42"/>
        <v/>
      </c>
      <c r="I231" s="64" t="str">
        <f t="shared" ca="1" si="43"/>
        <v/>
      </c>
      <c r="J231" s="64" t="str">
        <f t="shared" ca="1" si="44"/>
        <v/>
      </c>
      <c r="K231" s="64" t="str">
        <f t="shared" ca="1" si="45"/>
        <v/>
      </c>
      <c r="L231" s="64" t="str">
        <f t="shared" ca="1" si="46"/>
        <v/>
      </c>
      <c r="M231" s="161"/>
      <c r="N231" s="161"/>
      <c r="O231" s="158" t="str">
        <f t="shared" ca="1" si="47"/>
        <v/>
      </c>
      <c r="P231" s="158" t="str">
        <f t="shared" ca="1" si="48"/>
        <v/>
      </c>
      <c r="Q231" s="158" t="str">
        <f t="shared" ca="1" si="49"/>
        <v/>
      </c>
      <c r="R231" s="162"/>
      <c r="S231" s="162"/>
      <c r="T231" s="162"/>
      <c r="U231" s="161"/>
      <c r="V231" s="161"/>
      <c r="W231" s="161"/>
      <c r="X231" s="161"/>
      <c r="Y231" s="161"/>
      <c r="Z231" s="161"/>
      <c r="AA231" s="161"/>
      <c r="AB231" s="195"/>
      <c r="AC231" s="163"/>
      <c r="AD231" s="393">
        <v>203</v>
      </c>
      <c r="AE231" s="392">
        <f ca="1">SUMIF(工事情報入力シート!$BJ$15:$BJ$1000,資産数量・単位記入シート!AD231,工事情報入力シート!$BK$15:$BK$1000)</f>
        <v>0</v>
      </c>
    </row>
    <row r="232" spans="1:31">
      <c r="A232" s="157" t="str">
        <f ca="1">IFERROR(INDEX(工事情報入力シート!$A:$A,SMALL(OFFSET(INDIRECT("工事情報入力シート!$B$1"),INDIRECT("工事情報入力シート!$B$14"),0,明細終了位置-明細開始位置-1,1),ROW()-2)),"")</f>
        <v/>
      </c>
      <c r="B232" s="170" t="str">
        <f t="shared" ca="1" si="50"/>
        <v/>
      </c>
      <c r="C232" s="64" t="str">
        <f t="shared" ca="1" si="51"/>
        <v/>
      </c>
      <c r="D232" s="64" t="str">
        <f t="shared" ca="1" si="52"/>
        <v/>
      </c>
      <c r="E232" s="64" t="str">
        <f t="shared" ca="1" si="53"/>
        <v/>
      </c>
      <c r="F232" s="64" t="str">
        <f t="shared" ca="1" si="54"/>
        <v/>
      </c>
      <c r="G232" s="64" t="str">
        <f t="shared" ca="1" si="55"/>
        <v/>
      </c>
      <c r="H232" s="64" t="str">
        <f t="shared" ca="1" si="42"/>
        <v/>
      </c>
      <c r="I232" s="64" t="str">
        <f t="shared" ca="1" si="43"/>
        <v/>
      </c>
      <c r="J232" s="64" t="str">
        <f t="shared" ca="1" si="44"/>
        <v/>
      </c>
      <c r="K232" s="64" t="str">
        <f t="shared" ca="1" si="45"/>
        <v/>
      </c>
      <c r="L232" s="64" t="str">
        <f t="shared" ca="1" si="46"/>
        <v/>
      </c>
      <c r="M232" s="161"/>
      <c r="N232" s="161"/>
      <c r="O232" s="158" t="str">
        <f t="shared" ca="1" si="47"/>
        <v/>
      </c>
      <c r="P232" s="158" t="str">
        <f t="shared" ca="1" si="48"/>
        <v/>
      </c>
      <c r="Q232" s="158" t="str">
        <f t="shared" ca="1" si="49"/>
        <v/>
      </c>
      <c r="R232" s="162"/>
      <c r="S232" s="162"/>
      <c r="T232" s="162"/>
      <c r="U232" s="161"/>
      <c r="V232" s="161"/>
      <c r="W232" s="161"/>
      <c r="X232" s="161"/>
      <c r="Y232" s="161"/>
      <c r="Z232" s="161"/>
      <c r="AA232" s="161"/>
      <c r="AB232" s="195"/>
      <c r="AC232" s="163"/>
      <c r="AD232" s="393">
        <v>204</v>
      </c>
      <c r="AE232" s="392">
        <f ca="1">SUMIF(工事情報入力シート!$BJ$15:$BJ$1000,資産数量・単位記入シート!AD232,工事情報入力シート!$BK$15:$BK$1000)</f>
        <v>0</v>
      </c>
    </row>
    <row r="233" spans="1:31">
      <c r="A233" s="157" t="str">
        <f ca="1">IFERROR(INDEX(工事情報入力シート!$A:$A,SMALL(OFFSET(INDIRECT("工事情報入力シート!$B$1"),INDIRECT("工事情報入力シート!$B$14"),0,明細終了位置-明細開始位置-1,1),ROW()-2)),"")</f>
        <v/>
      </c>
      <c r="B233" s="170" t="str">
        <f t="shared" ca="1" si="50"/>
        <v/>
      </c>
      <c r="C233" s="64" t="str">
        <f t="shared" ca="1" si="51"/>
        <v/>
      </c>
      <c r="D233" s="64" t="str">
        <f t="shared" ca="1" si="52"/>
        <v/>
      </c>
      <c r="E233" s="64" t="str">
        <f t="shared" ca="1" si="53"/>
        <v/>
      </c>
      <c r="F233" s="64" t="str">
        <f t="shared" ca="1" si="54"/>
        <v/>
      </c>
      <c r="G233" s="64" t="str">
        <f t="shared" ca="1" si="55"/>
        <v/>
      </c>
      <c r="H233" s="64" t="str">
        <f t="shared" ca="1" si="42"/>
        <v/>
      </c>
      <c r="I233" s="64" t="str">
        <f t="shared" ca="1" si="43"/>
        <v/>
      </c>
      <c r="J233" s="64" t="str">
        <f t="shared" ca="1" si="44"/>
        <v/>
      </c>
      <c r="K233" s="64" t="str">
        <f t="shared" ca="1" si="45"/>
        <v/>
      </c>
      <c r="L233" s="64" t="str">
        <f t="shared" ca="1" si="46"/>
        <v/>
      </c>
      <c r="M233" s="161"/>
      <c r="N233" s="161"/>
      <c r="O233" s="158" t="str">
        <f t="shared" ca="1" si="47"/>
        <v/>
      </c>
      <c r="P233" s="158" t="str">
        <f t="shared" ca="1" si="48"/>
        <v/>
      </c>
      <c r="Q233" s="158" t="str">
        <f t="shared" ca="1" si="49"/>
        <v/>
      </c>
      <c r="R233" s="162"/>
      <c r="S233" s="162"/>
      <c r="T233" s="162"/>
      <c r="U233" s="161"/>
      <c r="V233" s="161"/>
      <c r="W233" s="161"/>
      <c r="X233" s="161"/>
      <c r="Y233" s="161"/>
      <c r="Z233" s="161"/>
      <c r="AA233" s="161"/>
      <c r="AB233" s="195"/>
      <c r="AC233" s="163"/>
      <c r="AD233" s="393">
        <v>205</v>
      </c>
      <c r="AE233" s="392">
        <f ca="1">SUMIF(工事情報入力シート!$BJ$15:$BJ$1000,資産数量・単位記入シート!AD233,工事情報入力シート!$BK$15:$BK$1000)</f>
        <v>0</v>
      </c>
    </row>
    <row r="234" spans="1:31">
      <c r="A234" s="157" t="str">
        <f ca="1">IFERROR(INDEX(工事情報入力シート!$A:$A,SMALL(OFFSET(INDIRECT("工事情報入力シート!$B$1"),INDIRECT("工事情報入力シート!$B$14"),0,明細終了位置-明細開始位置-1,1),ROW()-2)),"")</f>
        <v/>
      </c>
      <c r="B234" s="170" t="str">
        <f t="shared" ca="1" si="50"/>
        <v/>
      </c>
      <c r="C234" s="64" t="str">
        <f t="shared" ca="1" si="51"/>
        <v/>
      </c>
      <c r="D234" s="64" t="str">
        <f t="shared" ca="1" si="52"/>
        <v/>
      </c>
      <c r="E234" s="64" t="str">
        <f t="shared" ca="1" si="53"/>
        <v/>
      </c>
      <c r="F234" s="64" t="str">
        <f t="shared" ca="1" si="54"/>
        <v/>
      </c>
      <c r="G234" s="64" t="str">
        <f t="shared" ca="1" si="55"/>
        <v/>
      </c>
      <c r="H234" s="64" t="str">
        <f t="shared" ca="1" si="42"/>
        <v/>
      </c>
      <c r="I234" s="64" t="str">
        <f t="shared" ca="1" si="43"/>
        <v/>
      </c>
      <c r="J234" s="64" t="str">
        <f t="shared" ca="1" si="44"/>
        <v/>
      </c>
      <c r="K234" s="64" t="str">
        <f t="shared" ca="1" si="45"/>
        <v/>
      </c>
      <c r="L234" s="64" t="str">
        <f t="shared" ca="1" si="46"/>
        <v/>
      </c>
      <c r="M234" s="161"/>
      <c r="N234" s="161"/>
      <c r="O234" s="158" t="str">
        <f t="shared" ca="1" si="47"/>
        <v/>
      </c>
      <c r="P234" s="158" t="str">
        <f t="shared" ca="1" si="48"/>
        <v/>
      </c>
      <c r="Q234" s="158" t="str">
        <f t="shared" ca="1" si="49"/>
        <v/>
      </c>
      <c r="R234" s="162"/>
      <c r="S234" s="162"/>
      <c r="T234" s="162"/>
      <c r="U234" s="161"/>
      <c r="V234" s="161"/>
      <c r="W234" s="161"/>
      <c r="X234" s="161"/>
      <c r="Y234" s="161"/>
      <c r="Z234" s="161"/>
      <c r="AA234" s="161"/>
      <c r="AB234" s="195"/>
      <c r="AC234" s="163"/>
      <c r="AD234" s="393">
        <v>206</v>
      </c>
      <c r="AE234" s="392">
        <f ca="1">SUMIF(工事情報入力シート!$BJ$15:$BJ$1000,資産数量・単位記入シート!AD234,工事情報入力シート!$BK$15:$BK$1000)</f>
        <v>0</v>
      </c>
    </row>
    <row r="235" spans="1:31">
      <c r="A235" s="157" t="str">
        <f ca="1">IFERROR(INDEX(工事情報入力シート!$A:$A,SMALL(OFFSET(INDIRECT("工事情報入力シート!$B$1"),INDIRECT("工事情報入力シート!$B$14"),0,明細終了位置-明細開始位置-1,1),ROW()-2)),"")</f>
        <v/>
      </c>
      <c r="B235" s="170" t="str">
        <f t="shared" ca="1" si="50"/>
        <v/>
      </c>
      <c r="C235" s="64" t="str">
        <f t="shared" ca="1" si="51"/>
        <v/>
      </c>
      <c r="D235" s="64" t="str">
        <f t="shared" ca="1" si="52"/>
        <v/>
      </c>
      <c r="E235" s="64" t="str">
        <f t="shared" ca="1" si="53"/>
        <v/>
      </c>
      <c r="F235" s="64" t="str">
        <f t="shared" ca="1" si="54"/>
        <v/>
      </c>
      <c r="G235" s="64" t="str">
        <f t="shared" ca="1" si="55"/>
        <v/>
      </c>
      <c r="H235" s="64" t="str">
        <f t="shared" ca="1" si="42"/>
        <v/>
      </c>
      <c r="I235" s="64" t="str">
        <f t="shared" ca="1" si="43"/>
        <v/>
      </c>
      <c r="J235" s="64" t="str">
        <f t="shared" ca="1" si="44"/>
        <v/>
      </c>
      <c r="K235" s="64" t="str">
        <f t="shared" ca="1" si="45"/>
        <v/>
      </c>
      <c r="L235" s="64" t="str">
        <f t="shared" ca="1" si="46"/>
        <v/>
      </c>
      <c r="M235" s="161"/>
      <c r="N235" s="161"/>
      <c r="O235" s="158" t="str">
        <f t="shared" ca="1" si="47"/>
        <v/>
      </c>
      <c r="P235" s="158" t="str">
        <f t="shared" ca="1" si="48"/>
        <v/>
      </c>
      <c r="Q235" s="158" t="str">
        <f t="shared" ca="1" si="49"/>
        <v/>
      </c>
      <c r="R235" s="162"/>
      <c r="S235" s="162"/>
      <c r="T235" s="162"/>
      <c r="U235" s="161"/>
      <c r="V235" s="161"/>
      <c r="W235" s="161"/>
      <c r="X235" s="161"/>
      <c r="Y235" s="161"/>
      <c r="Z235" s="161"/>
      <c r="AA235" s="161"/>
      <c r="AB235" s="195"/>
      <c r="AC235" s="163"/>
      <c r="AD235" s="393">
        <v>207</v>
      </c>
      <c r="AE235" s="392">
        <f ca="1">SUMIF(工事情報入力シート!$BJ$15:$BJ$1000,資産数量・単位記入シート!AD235,工事情報入力シート!$BK$15:$BK$1000)</f>
        <v>0</v>
      </c>
    </row>
    <row r="236" spans="1:31">
      <c r="A236" s="157" t="str">
        <f ca="1">IFERROR(INDEX(工事情報入力シート!$A:$A,SMALL(OFFSET(INDIRECT("工事情報入力シート!$B$1"),INDIRECT("工事情報入力シート!$B$14"),0,明細終了位置-明細開始位置-1,1),ROW()-2)),"")</f>
        <v/>
      </c>
      <c r="B236" s="170" t="str">
        <f t="shared" ca="1" si="50"/>
        <v/>
      </c>
      <c r="C236" s="64" t="str">
        <f t="shared" ca="1" si="51"/>
        <v/>
      </c>
      <c r="D236" s="64" t="str">
        <f t="shared" ca="1" si="52"/>
        <v/>
      </c>
      <c r="E236" s="64" t="str">
        <f t="shared" ca="1" si="53"/>
        <v/>
      </c>
      <c r="F236" s="64" t="str">
        <f t="shared" ca="1" si="54"/>
        <v/>
      </c>
      <c r="G236" s="64" t="str">
        <f t="shared" ca="1" si="55"/>
        <v/>
      </c>
      <c r="H236" s="64" t="str">
        <f t="shared" ca="1" si="42"/>
        <v/>
      </c>
      <c r="I236" s="64" t="str">
        <f t="shared" ca="1" si="43"/>
        <v/>
      </c>
      <c r="J236" s="64" t="str">
        <f t="shared" ca="1" si="44"/>
        <v/>
      </c>
      <c r="K236" s="64" t="str">
        <f t="shared" ca="1" si="45"/>
        <v/>
      </c>
      <c r="L236" s="64" t="str">
        <f t="shared" ca="1" si="46"/>
        <v/>
      </c>
      <c r="M236" s="161"/>
      <c r="N236" s="161"/>
      <c r="O236" s="158" t="str">
        <f t="shared" ca="1" si="47"/>
        <v/>
      </c>
      <c r="P236" s="158" t="str">
        <f t="shared" ca="1" si="48"/>
        <v/>
      </c>
      <c r="Q236" s="158" t="str">
        <f t="shared" ca="1" si="49"/>
        <v/>
      </c>
      <c r="R236" s="162"/>
      <c r="S236" s="162"/>
      <c r="T236" s="162"/>
      <c r="U236" s="161"/>
      <c r="V236" s="161"/>
      <c r="W236" s="161"/>
      <c r="X236" s="161"/>
      <c r="Y236" s="161"/>
      <c r="Z236" s="161"/>
      <c r="AA236" s="161"/>
      <c r="AB236" s="195"/>
      <c r="AC236" s="163"/>
      <c r="AD236" s="393">
        <v>208</v>
      </c>
      <c r="AE236" s="392">
        <f ca="1">SUMIF(工事情報入力シート!$BJ$15:$BJ$1000,資産数量・単位記入シート!AD236,工事情報入力シート!$BK$15:$BK$1000)</f>
        <v>0</v>
      </c>
    </row>
    <row r="237" spans="1:31">
      <c r="A237" s="157" t="str">
        <f ca="1">IFERROR(INDEX(工事情報入力シート!$A:$A,SMALL(OFFSET(INDIRECT("工事情報入力シート!$B$1"),INDIRECT("工事情報入力シート!$B$14"),0,明細終了位置-明細開始位置-1,1),ROW()-2)),"")</f>
        <v/>
      </c>
      <c r="B237" s="170" t="str">
        <f t="shared" ca="1" si="50"/>
        <v/>
      </c>
      <c r="C237" s="64" t="str">
        <f t="shared" ca="1" si="51"/>
        <v/>
      </c>
      <c r="D237" s="64" t="str">
        <f t="shared" ca="1" si="52"/>
        <v/>
      </c>
      <c r="E237" s="64" t="str">
        <f t="shared" ca="1" si="53"/>
        <v/>
      </c>
      <c r="F237" s="64" t="str">
        <f t="shared" ca="1" si="54"/>
        <v/>
      </c>
      <c r="G237" s="64" t="str">
        <f t="shared" ca="1" si="55"/>
        <v/>
      </c>
      <c r="H237" s="64" t="str">
        <f t="shared" ca="1" si="42"/>
        <v/>
      </c>
      <c r="I237" s="64" t="str">
        <f t="shared" ca="1" si="43"/>
        <v/>
      </c>
      <c r="J237" s="64" t="str">
        <f t="shared" ca="1" si="44"/>
        <v/>
      </c>
      <c r="K237" s="64" t="str">
        <f t="shared" ca="1" si="45"/>
        <v/>
      </c>
      <c r="L237" s="64" t="str">
        <f t="shared" ca="1" si="46"/>
        <v/>
      </c>
      <c r="M237" s="161"/>
      <c r="N237" s="161"/>
      <c r="O237" s="158" t="str">
        <f t="shared" ca="1" si="47"/>
        <v/>
      </c>
      <c r="P237" s="158" t="str">
        <f t="shared" ca="1" si="48"/>
        <v/>
      </c>
      <c r="Q237" s="158" t="str">
        <f t="shared" ca="1" si="49"/>
        <v/>
      </c>
      <c r="R237" s="162"/>
      <c r="S237" s="162"/>
      <c r="T237" s="162"/>
      <c r="U237" s="161"/>
      <c r="V237" s="161"/>
      <c r="W237" s="161"/>
      <c r="X237" s="161"/>
      <c r="Y237" s="161"/>
      <c r="Z237" s="161"/>
      <c r="AA237" s="161"/>
      <c r="AB237" s="195"/>
      <c r="AC237" s="163"/>
      <c r="AD237" s="393">
        <v>209</v>
      </c>
      <c r="AE237" s="392">
        <f ca="1">SUMIF(工事情報入力シート!$BJ$15:$BJ$1000,資産数量・単位記入シート!AD237,工事情報入力シート!$BK$15:$BK$1000)</f>
        <v>0</v>
      </c>
    </row>
    <row r="238" spans="1:31">
      <c r="A238" s="157" t="str">
        <f ca="1">IFERROR(INDEX(工事情報入力シート!$A:$A,SMALL(OFFSET(INDIRECT("工事情報入力シート!$B$1"),INDIRECT("工事情報入力シート!$B$14"),0,明細終了位置-明細開始位置-1,1),ROW()-2)),"")</f>
        <v/>
      </c>
      <c r="B238" s="170" t="str">
        <f t="shared" ca="1" si="50"/>
        <v/>
      </c>
      <c r="C238" s="64" t="str">
        <f t="shared" ca="1" si="51"/>
        <v/>
      </c>
      <c r="D238" s="64" t="str">
        <f t="shared" ca="1" si="52"/>
        <v/>
      </c>
      <c r="E238" s="64" t="str">
        <f t="shared" ca="1" si="53"/>
        <v/>
      </c>
      <c r="F238" s="64" t="str">
        <f t="shared" ca="1" si="54"/>
        <v/>
      </c>
      <c r="G238" s="64" t="str">
        <f t="shared" ca="1" si="55"/>
        <v/>
      </c>
      <c r="H238" s="64" t="str">
        <f t="shared" ca="1" si="42"/>
        <v/>
      </c>
      <c r="I238" s="64" t="str">
        <f t="shared" ca="1" si="43"/>
        <v/>
      </c>
      <c r="J238" s="64" t="str">
        <f t="shared" ca="1" si="44"/>
        <v/>
      </c>
      <c r="K238" s="64" t="str">
        <f t="shared" ca="1" si="45"/>
        <v/>
      </c>
      <c r="L238" s="64" t="str">
        <f t="shared" ca="1" si="46"/>
        <v/>
      </c>
      <c r="M238" s="161"/>
      <c r="N238" s="161"/>
      <c r="O238" s="158" t="str">
        <f t="shared" ca="1" si="47"/>
        <v/>
      </c>
      <c r="P238" s="158" t="str">
        <f t="shared" ca="1" si="48"/>
        <v/>
      </c>
      <c r="Q238" s="158" t="str">
        <f t="shared" ca="1" si="49"/>
        <v/>
      </c>
      <c r="R238" s="162"/>
      <c r="S238" s="162"/>
      <c r="T238" s="162"/>
      <c r="U238" s="161"/>
      <c r="V238" s="161"/>
      <c r="W238" s="161"/>
      <c r="X238" s="161"/>
      <c r="Y238" s="161"/>
      <c r="Z238" s="161"/>
      <c r="AA238" s="161"/>
      <c r="AB238" s="195"/>
      <c r="AC238" s="163"/>
      <c r="AD238" s="393">
        <v>210</v>
      </c>
      <c r="AE238" s="392">
        <f ca="1">SUMIF(工事情報入力シート!$BJ$15:$BJ$1000,資産数量・単位記入シート!AD238,工事情報入力シート!$BK$15:$BK$1000)</f>
        <v>0</v>
      </c>
    </row>
    <row r="239" spans="1:31">
      <c r="A239" s="157" t="str">
        <f ca="1">IFERROR(INDEX(工事情報入力シート!$A:$A,SMALL(OFFSET(INDIRECT("工事情報入力シート!$B$1"),INDIRECT("工事情報入力シート!$B$14"),0,明細終了位置-明細開始位置-1,1),ROW()-2)),"")</f>
        <v/>
      </c>
      <c r="B239" s="170" t="str">
        <f t="shared" ca="1" si="50"/>
        <v/>
      </c>
      <c r="C239" s="64" t="str">
        <f t="shared" ca="1" si="51"/>
        <v/>
      </c>
      <c r="D239" s="64" t="str">
        <f t="shared" ca="1" si="52"/>
        <v/>
      </c>
      <c r="E239" s="64" t="str">
        <f t="shared" ca="1" si="53"/>
        <v/>
      </c>
      <c r="F239" s="64" t="str">
        <f t="shared" ca="1" si="54"/>
        <v/>
      </c>
      <c r="G239" s="64" t="str">
        <f t="shared" ca="1" si="55"/>
        <v/>
      </c>
      <c r="H239" s="64" t="str">
        <f t="shared" ca="1" si="42"/>
        <v/>
      </c>
      <c r="I239" s="64" t="str">
        <f t="shared" ca="1" si="43"/>
        <v/>
      </c>
      <c r="J239" s="64" t="str">
        <f t="shared" ca="1" si="44"/>
        <v/>
      </c>
      <c r="K239" s="64" t="str">
        <f t="shared" ca="1" si="45"/>
        <v/>
      </c>
      <c r="L239" s="64" t="str">
        <f t="shared" ca="1" si="46"/>
        <v/>
      </c>
      <c r="M239" s="161"/>
      <c r="N239" s="161"/>
      <c r="O239" s="158" t="str">
        <f t="shared" ca="1" si="47"/>
        <v/>
      </c>
      <c r="P239" s="158" t="str">
        <f t="shared" ca="1" si="48"/>
        <v/>
      </c>
      <c r="Q239" s="158" t="str">
        <f t="shared" ca="1" si="49"/>
        <v/>
      </c>
      <c r="R239" s="162"/>
      <c r="S239" s="162"/>
      <c r="T239" s="162"/>
      <c r="U239" s="161"/>
      <c r="V239" s="161"/>
      <c r="W239" s="161"/>
      <c r="X239" s="161"/>
      <c r="Y239" s="161"/>
      <c r="Z239" s="161"/>
      <c r="AA239" s="161"/>
      <c r="AB239" s="195"/>
      <c r="AC239" s="163"/>
      <c r="AD239" s="393">
        <v>211</v>
      </c>
      <c r="AE239" s="392">
        <f ca="1">SUMIF(工事情報入力シート!$BJ$15:$BJ$1000,資産数量・単位記入シート!AD239,工事情報入力シート!$BK$15:$BK$1000)</f>
        <v>0</v>
      </c>
    </row>
    <row r="240" spans="1:31">
      <c r="A240" s="157" t="str">
        <f ca="1">IFERROR(INDEX(工事情報入力シート!$A:$A,SMALL(OFFSET(INDIRECT("工事情報入力シート!$B$1"),INDIRECT("工事情報入力シート!$B$14"),0,明細終了位置-明細開始位置-1,1),ROW()-2)),"")</f>
        <v/>
      </c>
      <c r="B240" s="170" t="str">
        <f t="shared" ca="1" si="50"/>
        <v/>
      </c>
      <c r="C240" s="64" t="str">
        <f t="shared" ca="1" si="51"/>
        <v/>
      </c>
      <c r="D240" s="64" t="str">
        <f t="shared" ca="1" si="52"/>
        <v/>
      </c>
      <c r="E240" s="64" t="str">
        <f t="shared" ca="1" si="53"/>
        <v/>
      </c>
      <c r="F240" s="64" t="str">
        <f t="shared" ca="1" si="54"/>
        <v/>
      </c>
      <c r="G240" s="64" t="str">
        <f t="shared" ca="1" si="55"/>
        <v/>
      </c>
      <c r="H240" s="64" t="str">
        <f t="shared" ca="1" si="42"/>
        <v/>
      </c>
      <c r="I240" s="64" t="str">
        <f t="shared" ca="1" si="43"/>
        <v/>
      </c>
      <c r="J240" s="64" t="str">
        <f t="shared" ca="1" si="44"/>
        <v/>
      </c>
      <c r="K240" s="64" t="str">
        <f t="shared" ca="1" si="45"/>
        <v/>
      </c>
      <c r="L240" s="64" t="str">
        <f t="shared" ca="1" si="46"/>
        <v/>
      </c>
      <c r="M240" s="161"/>
      <c r="N240" s="161"/>
      <c r="O240" s="158" t="str">
        <f t="shared" ca="1" si="47"/>
        <v/>
      </c>
      <c r="P240" s="158" t="str">
        <f t="shared" ca="1" si="48"/>
        <v/>
      </c>
      <c r="Q240" s="158" t="str">
        <f t="shared" ca="1" si="49"/>
        <v/>
      </c>
      <c r="R240" s="162"/>
      <c r="S240" s="162"/>
      <c r="T240" s="162"/>
      <c r="U240" s="161"/>
      <c r="V240" s="161"/>
      <c r="W240" s="161"/>
      <c r="X240" s="161"/>
      <c r="Y240" s="161"/>
      <c r="Z240" s="161"/>
      <c r="AA240" s="161"/>
      <c r="AB240" s="195"/>
      <c r="AC240" s="163"/>
      <c r="AD240" s="393">
        <v>212</v>
      </c>
      <c r="AE240" s="392">
        <f ca="1">SUMIF(工事情報入力シート!$BJ$15:$BJ$1000,資産数量・単位記入シート!AD240,工事情報入力シート!$BK$15:$BK$1000)</f>
        <v>0</v>
      </c>
    </row>
    <row r="241" spans="1:31">
      <c r="A241" s="157" t="str">
        <f ca="1">IFERROR(INDEX(工事情報入力シート!$A:$A,SMALL(OFFSET(INDIRECT("工事情報入力シート!$B$1"),INDIRECT("工事情報入力シート!$B$14"),0,明細終了位置-明細開始位置-1,1),ROW()-2)),"")</f>
        <v/>
      </c>
      <c r="B241" s="170" t="str">
        <f t="shared" ca="1" si="50"/>
        <v/>
      </c>
      <c r="C241" s="64" t="str">
        <f t="shared" ca="1" si="51"/>
        <v/>
      </c>
      <c r="D241" s="64" t="str">
        <f t="shared" ca="1" si="52"/>
        <v/>
      </c>
      <c r="E241" s="64" t="str">
        <f t="shared" ca="1" si="53"/>
        <v/>
      </c>
      <c r="F241" s="64" t="str">
        <f t="shared" ca="1" si="54"/>
        <v/>
      </c>
      <c r="G241" s="64" t="str">
        <f t="shared" ca="1" si="55"/>
        <v/>
      </c>
      <c r="H241" s="64" t="str">
        <f t="shared" ca="1" si="42"/>
        <v/>
      </c>
      <c r="I241" s="64" t="str">
        <f t="shared" ca="1" si="43"/>
        <v/>
      </c>
      <c r="J241" s="64" t="str">
        <f t="shared" ca="1" si="44"/>
        <v/>
      </c>
      <c r="K241" s="64" t="str">
        <f t="shared" ca="1" si="45"/>
        <v/>
      </c>
      <c r="L241" s="64" t="str">
        <f t="shared" ca="1" si="46"/>
        <v/>
      </c>
      <c r="M241" s="161"/>
      <c r="N241" s="161"/>
      <c r="O241" s="158" t="str">
        <f t="shared" ca="1" si="47"/>
        <v/>
      </c>
      <c r="P241" s="158" t="str">
        <f t="shared" ca="1" si="48"/>
        <v/>
      </c>
      <c r="Q241" s="158" t="str">
        <f t="shared" ca="1" si="49"/>
        <v/>
      </c>
      <c r="R241" s="162"/>
      <c r="S241" s="162"/>
      <c r="T241" s="162"/>
      <c r="U241" s="161"/>
      <c r="V241" s="161"/>
      <c r="W241" s="161"/>
      <c r="X241" s="161"/>
      <c r="Y241" s="161"/>
      <c r="Z241" s="161"/>
      <c r="AA241" s="161"/>
      <c r="AB241" s="195"/>
      <c r="AC241" s="163"/>
      <c r="AD241" s="393">
        <v>213</v>
      </c>
      <c r="AE241" s="392">
        <f ca="1">SUMIF(工事情報入力シート!$BJ$15:$BJ$1000,資産数量・単位記入シート!AD241,工事情報入力シート!$BK$15:$BK$1000)</f>
        <v>0</v>
      </c>
    </row>
    <row r="242" spans="1:31">
      <c r="A242" s="157" t="str">
        <f ca="1">IFERROR(INDEX(工事情報入力シート!$A:$A,SMALL(OFFSET(INDIRECT("工事情報入力シート!$B$1"),INDIRECT("工事情報入力シート!$B$14"),0,明細終了位置-明細開始位置-1,1),ROW()-2)),"")</f>
        <v/>
      </c>
      <c r="B242" s="170" t="str">
        <f t="shared" ca="1" si="50"/>
        <v/>
      </c>
      <c r="C242" s="64" t="str">
        <f t="shared" ca="1" si="51"/>
        <v/>
      </c>
      <c r="D242" s="64" t="str">
        <f t="shared" ca="1" si="52"/>
        <v/>
      </c>
      <c r="E242" s="64" t="str">
        <f t="shared" ca="1" si="53"/>
        <v/>
      </c>
      <c r="F242" s="64" t="str">
        <f t="shared" ca="1" si="54"/>
        <v/>
      </c>
      <c r="G242" s="64" t="str">
        <f t="shared" ca="1" si="55"/>
        <v/>
      </c>
      <c r="H242" s="64" t="str">
        <f t="shared" ca="1" si="42"/>
        <v/>
      </c>
      <c r="I242" s="64" t="str">
        <f t="shared" ca="1" si="43"/>
        <v/>
      </c>
      <c r="J242" s="64" t="str">
        <f t="shared" ca="1" si="44"/>
        <v/>
      </c>
      <c r="K242" s="64" t="str">
        <f t="shared" ca="1" si="45"/>
        <v/>
      </c>
      <c r="L242" s="64" t="str">
        <f t="shared" ca="1" si="46"/>
        <v/>
      </c>
      <c r="M242" s="161"/>
      <c r="N242" s="161"/>
      <c r="O242" s="158" t="str">
        <f t="shared" ca="1" si="47"/>
        <v/>
      </c>
      <c r="P242" s="158" t="str">
        <f t="shared" ca="1" si="48"/>
        <v/>
      </c>
      <c r="Q242" s="158" t="str">
        <f t="shared" ca="1" si="49"/>
        <v/>
      </c>
      <c r="R242" s="162"/>
      <c r="S242" s="162"/>
      <c r="T242" s="162"/>
      <c r="U242" s="161"/>
      <c r="V242" s="161"/>
      <c r="W242" s="161"/>
      <c r="X242" s="161"/>
      <c r="Y242" s="161"/>
      <c r="Z242" s="161"/>
      <c r="AA242" s="161"/>
      <c r="AB242" s="195"/>
      <c r="AC242" s="163"/>
      <c r="AD242" s="393">
        <v>214</v>
      </c>
      <c r="AE242" s="392">
        <f ca="1">SUMIF(工事情報入力シート!$BJ$15:$BJ$1000,資産数量・単位記入シート!AD242,工事情報入力シート!$BK$15:$BK$1000)</f>
        <v>0</v>
      </c>
    </row>
    <row r="243" spans="1:31">
      <c r="A243" s="157" t="str">
        <f ca="1">IFERROR(INDEX(工事情報入力シート!$A:$A,SMALL(OFFSET(INDIRECT("工事情報入力シート!$B$1"),INDIRECT("工事情報入力シート!$B$14"),0,明細終了位置-明細開始位置-1,1),ROW()-2)),"")</f>
        <v/>
      </c>
      <c r="B243" s="170" t="str">
        <f t="shared" ca="1" si="50"/>
        <v/>
      </c>
      <c r="C243" s="64" t="str">
        <f t="shared" ca="1" si="51"/>
        <v/>
      </c>
      <c r="D243" s="64" t="str">
        <f t="shared" ca="1" si="52"/>
        <v/>
      </c>
      <c r="E243" s="64" t="str">
        <f t="shared" ca="1" si="53"/>
        <v/>
      </c>
      <c r="F243" s="64" t="str">
        <f t="shared" ca="1" si="54"/>
        <v/>
      </c>
      <c r="G243" s="64" t="str">
        <f t="shared" ca="1" si="55"/>
        <v/>
      </c>
      <c r="H243" s="64" t="str">
        <f t="shared" ca="1" si="42"/>
        <v/>
      </c>
      <c r="I243" s="64" t="str">
        <f t="shared" ca="1" si="43"/>
        <v/>
      </c>
      <c r="J243" s="64" t="str">
        <f t="shared" ca="1" si="44"/>
        <v/>
      </c>
      <c r="K243" s="64" t="str">
        <f t="shared" ca="1" si="45"/>
        <v/>
      </c>
      <c r="L243" s="64" t="str">
        <f t="shared" ca="1" si="46"/>
        <v/>
      </c>
      <c r="M243" s="161"/>
      <c r="N243" s="161"/>
      <c r="O243" s="158" t="str">
        <f t="shared" ca="1" si="47"/>
        <v/>
      </c>
      <c r="P243" s="158" t="str">
        <f t="shared" ca="1" si="48"/>
        <v/>
      </c>
      <c r="Q243" s="158" t="str">
        <f t="shared" ca="1" si="49"/>
        <v/>
      </c>
      <c r="R243" s="162"/>
      <c r="S243" s="162"/>
      <c r="T243" s="162"/>
      <c r="U243" s="161"/>
      <c r="V243" s="161"/>
      <c r="W243" s="161"/>
      <c r="X243" s="161"/>
      <c r="Y243" s="161"/>
      <c r="Z243" s="161"/>
      <c r="AA243" s="161"/>
      <c r="AB243" s="195"/>
      <c r="AC243" s="163"/>
      <c r="AD243" s="393">
        <v>215</v>
      </c>
      <c r="AE243" s="392">
        <f ca="1">SUMIF(工事情報入力シート!$BJ$15:$BJ$1000,資産数量・単位記入シート!AD243,工事情報入力シート!$BK$15:$BK$1000)</f>
        <v>0</v>
      </c>
    </row>
    <row r="244" spans="1:31">
      <c r="A244" s="157" t="str">
        <f ca="1">IFERROR(INDEX(工事情報入力シート!$A:$A,SMALL(OFFSET(INDIRECT("工事情報入力シート!$B$1"),INDIRECT("工事情報入力シート!$B$14"),0,明細終了位置-明細開始位置-1,1),ROW()-2)),"")</f>
        <v/>
      </c>
      <c r="B244" s="170" t="str">
        <f t="shared" ca="1" si="50"/>
        <v/>
      </c>
      <c r="C244" s="64" t="str">
        <f t="shared" ca="1" si="51"/>
        <v/>
      </c>
      <c r="D244" s="64" t="str">
        <f t="shared" ca="1" si="52"/>
        <v/>
      </c>
      <c r="E244" s="64" t="str">
        <f t="shared" ca="1" si="53"/>
        <v/>
      </c>
      <c r="F244" s="64" t="str">
        <f t="shared" ca="1" si="54"/>
        <v/>
      </c>
      <c r="G244" s="64" t="str">
        <f t="shared" ca="1" si="55"/>
        <v/>
      </c>
      <c r="H244" s="64" t="str">
        <f t="shared" ca="1" si="42"/>
        <v/>
      </c>
      <c r="I244" s="64" t="str">
        <f t="shared" ca="1" si="43"/>
        <v/>
      </c>
      <c r="J244" s="64" t="str">
        <f t="shared" ca="1" si="44"/>
        <v/>
      </c>
      <c r="K244" s="64" t="str">
        <f t="shared" ca="1" si="45"/>
        <v/>
      </c>
      <c r="L244" s="64" t="str">
        <f t="shared" ca="1" si="46"/>
        <v/>
      </c>
      <c r="M244" s="161"/>
      <c r="N244" s="161"/>
      <c r="O244" s="158" t="str">
        <f t="shared" ca="1" si="47"/>
        <v/>
      </c>
      <c r="P244" s="158" t="str">
        <f t="shared" ca="1" si="48"/>
        <v/>
      </c>
      <c r="Q244" s="158" t="str">
        <f t="shared" ca="1" si="49"/>
        <v/>
      </c>
      <c r="R244" s="162"/>
      <c r="S244" s="162"/>
      <c r="T244" s="162"/>
      <c r="U244" s="161"/>
      <c r="V244" s="161"/>
      <c r="W244" s="161"/>
      <c r="X244" s="161"/>
      <c r="Y244" s="161"/>
      <c r="Z244" s="161"/>
      <c r="AA244" s="161"/>
      <c r="AB244" s="195"/>
      <c r="AC244" s="163"/>
      <c r="AD244" s="393">
        <v>216</v>
      </c>
      <c r="AE244" s="392">
        <f ca="1">SUMIF(工事情報入力シート!$BJ$15:$BJ$1000,資産数量・単位記入シート!AD244,工事情報入力シート!$BK$15:$BK$1000)</f>
        <v>0</v>
      </c>
    </row>
    <row r="245" spans="1:31">
      <c r="A245" s="157" t="str">
        <f ca="1">IFERROR(INDEX(工事情報入力シート!$A:$A,SMALL(OFFSET(INDIRECT("工事情報入力シート!$B$1"),INDIRECT("工事情報入力シート!$B$14"),0,明細終了位置-明細開始位置-1,1),ROW()-2)),"")</f>
        <v/>
      </c>
      <c r="B245" s="170" t="str">
        <f t="shared" ca="1" si="50"/>
        <v/>
      </c>
      <c r="C245" s="64" t="str">
        <f t="shared" ca="1" si="51"/>
        <v/>
      </c>
      <c r="D245" s="64" t="str">
        <f t="shared" ca="1" si="52"/>
        <v/>
      </c>
      <c r="E245" s="64" t="str">
        <f t="shared" ca="1" si="53"/>
        <v/>
      </c>
      <c r="F245" s="64" t="str">
        <f t="shared" ca="1" si="54"/>
        <v/>
      </c>
      <c r="G245" s="64" t="str">
        <f t="shared" ca="1" si="55"/>
        <v/>
      </c>
      <c r="H245" s="64" t="str">
        <f t="shared" ca="1" si="42"/>
        <v/>
      </c>
      <c r="I245" s="64" t="str">
        <f t="shared" ca="1" si="43"/>
        <v/>
      </c>
      <c r="J245" s="64" t="str">
        <f t="shared" ca="1" si="44"/>
        <v/>
      </c>
      <c r="K245" s="64" t="str">
        <f t="shared" ca="1" si="45"/>
        <v/>
      </c>
      <c r="L245" s="64" t="str">
        <f t="shared" ca="1" si="46"/>
        <v/>
      </c>
      <c r="M245" s="161"/>
      <c r="N245" s="161"/>
      <c r="O245" s="158" t="str">
        <f t="shared" ca="1" si="47"/>
        <v/>
      </c>
      <c r="P245" s="158" t="str">
        <f t="shared" ca="1" si="48"/>
        <v/>
      </c>
      <c r="Q245" s="158" t="str">
        <f t="shared" ca="1" si="49"/>
        <v/>
      </c>
      <c r="R245" s="162"/>
      <c r="S245" s="162"/>
      <c r="T245" s="162"/>
      <c r="U245" s="161"/>
      <c r="V245" s="161"/>
      <c r="W245" s="161"/>
      <c r="X245" s="161"/>
      <c r="Y245" s="161"/>
      <c r="Z245" s="161"/>
      <c r="AA245" s="161"/>
      <c r="AB245" s="195"/>
      <c r="AC245" s="163"/>
      <c r="AD245" s="393">
        <v>217</v>
      </c>
      <c r="AE245" s="392">
        <f ca="1">SUMIF(工事情報入力シート!$BJ$15:$BJ$1000,資産数量・単位記入シート!AD245,工事情報入力シート!$BK$15:$BK$1000)</f>
        <v>0</v>
      </c>
    </row>
    <row r="246" spans="1:31">
      <c r="A246" s="157" t="str">
        <f ca="1">IFERROR(INDEX(工事情報入力シート!$A:$A,SMALL(OFFSET(INDIRECT("工事情報入力シート!$B$1"),INDIRECT("工事情報入力シート!$B$14"),0,明細終了位置-明細開始位置-1,1),ROW()-2)),"")</f>
        <v/>
      </c>
      <c r="B246" s="170" t="str">
        <f t="shared" ca="1" si="50"/>
        <v/>
      </c>
      <c r="C246" s="64" t="str">
        <f t="shared" ca="1" si="51"/>
        <v/>
      </c>
      <c r="D246" s="64" t="str">
        <f t="shared" ca="1" si="52"/>
        <v/>
      </c>
      <c r="E246" s="64" t="str">
        <f t="shared" ca="1" si="53"/>
        <v/>
      </c>
      <c r="F246" s="64" t="str">
        <f t="shared" ca="1" si="54"/>
        <v/>
      </c>
      <c r="G246" s="64" t="str">
        <f t="shared" ca="1" si="55"/>
        <v/>
      </c>
      <c r="H246" s="64" t="str">
        <f t="shared" ca="1" si="42"/>
        <v/>
      </c>
      <c r="I246" s="64" t="str">
        <f t="shared" ca="1" si="43"/>
        <v/>
      </c>
      <c r="J246" s="64" t="str">
        <f t="shared" ca="1" si="44"/>
        <v/>
      </c>
      <c r="K246" s="64" t="str">
        <f t="shared" ca="1" si="45"/>
        <v/>
      </c>
      <c r="L246" s="64" t="str">
        <f t="shared" ca="1" si="46"/>
        <v/>
      </c>
      <c r="M246" s="161"/>
      <c r="N246" s="161"/>
      <c r="O246" s="158" t="str">
        <f t="shared" ca="1" si="47"/>
        <v/>
      </c>
      <c r="P246" s="158" t="str">
        <f t="shared" ca="1" si="48"/>
        <v/>
      </c>
      <c r="Q246" s="158" t="str">
        <f t="shared" ca="1" si="49"/>
        <v/>
      </c>
      <c r="R246" s="162"/>
      <c r="S246" s="162"/>
      <c r="T246" s="162"/>
      <c r="U246" s="161"/>
      <c r="V246" s="161"/>
      <c r="W246" s="161"/>
      <c r="X246" s="161"/>
      <c r="Y246" s="161"/>
      <c r="Z246" s="161"/>
      <c r="AA246" s="161"/>
      <c r="AB246" s="195"/>
      <c r="AC246" s="163"/>
      <c r="AD246" s="393">
        <v>218</v>
      </c>
      <c r="AE246" s="392">
        <f ca="1">SUMIF(工事情報入力シート!$BJ$15:$BJ$1000,資産数量・単位記入シート!AD246,工事情報入力シート!$BK$15:$BK$1000)</f>
        <v>0</v>
      </c>
    </row>
    <row r="247" spans="1:31">
      <c r="A247" s="157" t="str">
        <f ca="1">IFERROR(INDEX(工事情報入力シート!$A:$A,SMALL(OFFSET(INDIRECT("工事情報入力シート!$B$1"),INDIRECT("工事情報入力シート!$B$14"),0,明細終了位置-明細開始位置-1,1),ROW()-2)),"")</f>
        <v/>
      </c>
      <c r="B247" s="170" t="str">
        <f t="shared" ca="1" si="50"/>
        <v/>
      </c>
      <c r="C247" s="64" t="str">
        <f t="shared" ca="1" si="51"/>
        <v/>
      </c>
      <c r="D247" s="64" t="str">
        <f t="shared" ca="1" si="52"/>
        <v/>
      </c>
      <c r="E247" s="64" t="str">
        <f t="shared" ca="1" si="53"/>
        <v/>
      </c>
      <c r="F247" s="64" t="str">
        <f t="shared" ca="1" si="54"/>
        <v/>
      </c>
      <c r="G247" s="64" t="str">
        <f t="shared" ca="1" si="55"/>
        <v/>
      </c>
      <c r="H247" s="64" t="str">
        <f t="shared" ca="1" si="42"/>
        <v/>
      </c>
      <c r="I247" s="64" t="str">
        <f t="shared" ca="1" si="43"/>
        <v/>
      </c>
      <c r="J247" s="64" t="str">
        <f t="shared" ca="1" si="44"/>
        <v/>
      </c>
      <c r="K247" s="64" t="str">
        <f t="shared" ca="1" si="45"/>
        <v/>
      </c>
      <c r="L247" s="64" t="str">
        <f t="shared" ca="1" si="46"/>
        <v/>
      </c>
      <c r="M247" s="161"/>
      <c r="N247" s="161"/>
      <c r="O247" s="158" t="str">
        <f t="shared" ca="1" si="47"/>
        <v/>
      </c>
      <c r="P247" s="158" t="str">
        <f t="shared" ca="1" si="48"/>
        <v/>
      </c>
      <c r="Q247" s="158" t="str">
        <f t="shared" ca="1" si="49"/>
        <v/>
      </c>
      <c r="R247" s="162"/>
      <c r="S247" s="162"/>
      <c r="T247" s="162"/>
      <c r="U247" s="161"/>
      <c r="V247" s="161"/>
      <c r="W247" s="161"/>
      <c r="X247" s="161"/>
      <c r="Y247" s="161"/>
      <c r="Z247" s="161"/>
      <c r="AA247" s="161"/>
      <c r="AB247" s="195"/>
      <c r="AC247" s="163"/>
      <c r="AD247" s="393">
        <v>219</v>
      </c>
      <c r="AE247" s="392">
        <f ca="1">SUMIF(工事情報入力シート!$BJ$15:$BJ$1000,資産数量・単位記入シート!AD247,工事情報入力シート!$BK$15:$BK$1000)</f>
        <v>0</v>
      </c>
    </row>
    <row r="248" spans="1:31">
      <c r="A248" s="157" t="str">
        <f ca="1">IFERROR(INDEX(工事情報入力シート!$A:$A,SMALL(OFFSET(INDIRECT("工事情報入力シート!$B$1"),INDIRECT("工事情報入力シート!$B$14"),0,明細終了位置-明細開始位置-1,1),ROW()-2)),"")</f>
        <v/>
      </c>
      <c r="B248" s="170" t="str">
        <f t="shared" ca="1" si="50"/>
        <v/>
      </c>
      <c r="C248" s="64" t="str">
        <f t="shared" ca="1" si="51"/>
        <v/>
      </c>
      <c r="D248" s="64" t="str">
        <f t="shared" ca="1" si="52"/>
        <v/>
      </c>
      <c r="E248" s="64" t="str">
        <f t="shared" ca="1" si="53"/>
        <v/>
      </c>
      <c r="F248" s="64" t="str">
        <f t="shared" ca="1" si="54"/>
        <v/>
      </c>
      <c r="G248" s="64" t="str">
        <f t="shared" ca="1" si="55"/>
        <v/>
      </c>
      <c r="H248" s="64" t="str">
        <f t="shared" ca="1" si="42"/>
        <v/>
      </c>
      <c r="I248" s="64" t="str">
        <f t="shared" ca="1" si="43"/>
        <v/>
      </c>
      <c r="J248" s="64" t="str">
        <f t="shared" ca="1" si="44"/>
        <v/>
      </c>
      <c r="K248" s="64" t="str">
        <f t="shared" ca="1" si="45"/>
        <v/>
      </c>
      <c r="L248" s="64" t="str">
        <f t="shared" ca="1" si="46"/>
        <v/>
      </c>
      <c r="M248" s="161"/>
      <c r="N248" s="161"/>
      <c r="O248" s="158" t="str">
        <f t="shared" ca="1" si="47"/>
        <v/>
      </c>
      <c r="P248" s="158" t="str">
        <f t="shared" ca="1" si="48"/>
        <v/>
      </c>
      <c r="Q248" s="158" t="str">
        <f t="shared" ca="1" si="49"/>
        <v/>
      </c>
      <c r="R248" s="162"/>
      <c r="S248" s="162"/>
      <c r="T248" s="162"/>
      <c r="U248" s="161"/>
      <c r="V248" s="161"/>
      <c r="W248" s="161"/>
      <c r="X248" s="161"/>
      <c r="Y248" s="161"/>
      <c r="Z248" s="161"/>
      <c r="AA248" s="161"/>
      <c r="AB248" s="195"/>
      <c r="AC248" s="163"/>
      <c r="AD248" s="393">
        <v>220</v>
      </c>
      <c r="AE248" s="392">
        <f ca="1">SUMIF(工事情報入力シート!$BJ$15:$BJ$1000,資産数量・単位記入シート!AD248,工事情報入力シート!$BK$15:$BK$1000)</f>
        <v>0</v>
      </c>
    </row>
    <row r="249" spans="1:31">
      <c r="A249" s="157" t="str">
        <f ca="1">IFERROR(INDEX(工事情報入力シート!$A:$A,SMALL(OFFSET(INDIRECT("工事情報入力シート!$B$1"),INDIRECT("工事情報入力シート!$B$14"),0,明細終了位置-明細開始位置-1,1),ROW()-2)),"")</f>
        <v/>
      </c>
      <c r="B249" s="170" t="str">
        <f t="shared" ca="1" si="50"/>
        <v/>
      </c>
      <c r="C249" s="64" t="str">
        <f t="shared" ca="1" si="51"/>
        <v/>
      </c>
      <c r="D249" s="64" t="str">
        <f t="shared" ca="1" si="52"/>
        <v/>
      </c>
      <c r="E249" s="64" t="str">
        <f t="shared" ca="1" si="53"/>
        <v/>
      </c>
      <c r="F249" s="64" t="str">
        <f t="shared" ca="1" si="54"/>
        <v/>
      </c>
      <c r="G249" s="64" t="str">
        <f t="shared" ca="1" si="55"/>
        <v/>
      </c>
      <c r="H249" s="64" t="str">
        <f t="shared" ca="1" si="42"/>
        <v/>
      </c>
      <c r="I249" s="64" t="str">
        <f t="shared" ca="1" si="43"/>
        <v/>
      </c>
      <c r="J249" s="64" t="str">
        <f t="shared" ca="1" si="44"/>
        <v/>
      </c>
      <c r="K249" s="64" t="str">
        <f t="shared" ca="1" si="45"/>
        <v/>
      </c>
      <c r="L249" s="64" t="str">
        <f t="shared" ca="1" si="46"/>
        <v/>
      </c>
      <c r="M249" s="161"/>
      <c r="N249" s="161"/>
      <c r="O249" s="158" t="str">
        <f t="shared" ca="1" si="47"/>
        <v/>
      </c>
      <c r="P249" s="158" t="str">
        <f t="shared" ca="1" si="48"/>
        <v/>
      </c>
      <c r="Q249" s="158" t="str">
        <f t="shared" ca="1" si="49"/>
        <v/>
      </c>
      <c r="R249" s="162"/>
      <c r="S249" s="162"/>
      <c r="T249" s="162"/>
      <c r="U249" s="161"/>
      <c r="V249" s="161"/>
      <c r="W249" s="161"/>
      <c r="X249" s="161"/>
      <c r="Y249" s="161"/>
      <c r="Z249" s="161"/>
      <c r="AA249" s="161"/>
      <c r="AB249" s="195"/>
      <c r="AC249" s="163"/>
      <c r="AD249" s="393">
        <v>221</v>
      </c>
      <c r="AE249" s="392">
        <f ca="1">SUMIF(工事情報入力シート!$BJ$15:$BJ$1000,資産数量・単位記入シート!AD249,工事情報入力シート!$BK$15:$BK$1000)</f>
        <v>0</v>
      </c>
    </row>
    <row r="250" spans="1:31">
      <c r="A250" s="157" t="str">
        <f ca="1">IFERROR(INDEX(工事情報入力シート!$A:$A,SMALL(OFFSET(INDIRECT("工事情報入力シート!$B$1"),INDIRECT("工事情報入力シート!$B$14"),0,明細終了位置-明細開始位置-1,1),ROW()-2)),"")</f>
        <v/>
      </c>
      <c r="B250" s="170" t="str">
        <f t="shared" ca="1" si="50"/>
        <v/>
      </c>
      <c r="C250" s="64" t="str">
        <f t="shared" ca="1" si="51"/>
        <v/>
      </c>
      <c r="D250" s="64" t="str">
        <f t="shared" ca="1" si="52"/>
        <v/>
      </c>
      <c r="E250" s="64" t="str">
        <f t="shared" ca="1" si="53"/>
        <v/>
      </c>
      <c r="F250" s="64" t="str">
        <f t="shared" ca="1" si="54"/>
        <v/>
      </c>
      <c r="G250" s="64" t="str">
        <f t="shared" ca="1" si="55"/>
        <v/>
      </c>
      <c r="H250" s="64" t="str">
        <f t="shared" ca="1" si="42"/>
        <v/>
      </c>
      <c r="I250" s="64" t="str">
        <f t="shared" ca="1" si="43"/>
        <v/>
      </c>
      <c r="J250" s="64" t="str">
        <f t="shared" ca="1" si="44"/>
        <v/>
      </c>
      <c r="K250" s="64" t="str">
        <f t="shared" ca="1" si="45"/>
        <v/>
      </c>
      <c r="L250" s="64" t="str">
        <f t="shared" ca="1" si="46"/>
        <v/>
      </c>
      <c r="M250" s="161"/>
      <c r="N250" s="161"/>
      <c r="O250" s="158" t="str">
        <f t="shared" ca="1" si="47"/>
        <v/>
      </c>
      <c r="P250" s="158" t="str">
        <f t="shared" ca="1" si="48"/>
        <v/>
      </c>
      <c r="Q250" s="158" t="str">
        <f t="shared" ca="1" si="49"/>
        <v/>
      </c>
      <c r="R250" s="162"/>
      <c r="S250" s="162"/>
      <c r="T250" s="162"/>
      <c r="U250" s="161"/>
      <c r="V250" s="161"/>
      <c r="W250" s="161"/>
      <c r="X250" s="161"/>
      <c r="Y250" s="161"/>
      <c r="Z250" s="161"/>
      <c r="AA250" s="161"/>
      <c r="AB250" s="195"/>
      <c r="AC250" s="163"/>
      <c r="AD250" s="393">
        <v>222</v>
      </c>
      <c r="AE250" s="392">
        <f ca="1">SUMIF(工事情報入力シート!$BJ$15:$BJ$1000,資産数量・単位記入シート!AD250,工事情報入力シート!$BK$15:$BK$1000)</f>
        <v>0</v>
      </c>
    </row>
    <row r="251" spans="1:31">
      <c r="A251" s="157" t="str">
        <f ca="1">IFERROR(INDEX(工事情報入力シート!$A:$A,SMALL(OFFSET(INDIRECT("工事情報入力シート!$B$1"),INDIRECT("工事情報入力シート!$B$14"),0,明細終了位置-明細開始位置-1,1),ROW()-2)),"")</f>
        <v/>
      </c>
      <c r="B251" s="170" t="str">
        <f t="shared" ca="1" si="50"/>
        <v/>
      </c>
      <c r="C251" s="64" t="str">
        <f t="shared" ca="1" si="51"/>
        <v/>
      </c>
      <c r="D251" s="64" t="str">
        <f t="shared" ca="1" si="52"/>
        <v/>
      </c>
      <c r="E251" s="64" t="str">
        <f t="shared" ca="1" si="53"/>
        <v/>
      </c>
      <c r="F251" s="64" t="str">
        <f t="shared" ca="1" si="54"/>
        <v/>
      </c>
      <c r="G251" s="64" t="str">
        <f t="shared" ca="1" si="55"/>
        <v/>
      </c>
      <c r="H251" s="64" t="str">
        <f t="shared" ca="1" si="42"/>
        <v/>
      </c>
      <c r="I251" s="64" t="str">
        <f t="shared" ca="1" si="43"/>
        <v/>
      </c>
      <c r="J251" s="64" t="str">
        <f t="shared" ca="1" si="44"/>
        <v/>
      </c>
      <c r="K251" s="64" t="str">
        <f t="shared" ca="1" si="45"/>
        <v/>
      </c>
      <c r="L251" s="64" t="str">
        <f t="shared" ca="1" si="46"/>
        <v/>
      </c>
      <c r="M251" s="161"/>
      <c r="N251" s="161"/>
      <c r="O251" s="158" t="str">
        <f t="shared" ca="1" si="47"/>
        <v/>
      </c>
      <c r="P251" s="158" t="str">
        <f t="shared" ca="1" si="48"/>
        <v/>
      </c>
      <c r="Q251" s="158" t="str">
        <f t="shared" ca="1" si="49"/>
        <v/>
      </c>
      <c r="R251" s="162"/>
      <c r="S251" s="162"/>
      <c r="T251" s="162"/>
      <c r="U251" s="161"/>
      <c r="V251" s="161"/>
      <c r="W251" s="161"/>
      <c r="X251" s="161"/>
      <c r="Y251" s="161"/>
      <c r="Z251" s="161"/>
      <c r="AA251" s="161"/>
      <c r="AB251" s="195"/>
      <c r="AC251" s="163"/>
      <c r="AD251" s="393">
        <v>223</v>
      </c>
      <c r="AE251" s="392">
        <f ca="1">SUMIF(工事情報入力シート!$BJ$15:$BJ$1000,資産数量・単位記入シート!AD251,工事情報入力シート!$BK$15:$BK$1000)</f>
        <v>0</v>
      </c>
    </row>
    <row r="252" spans="1:31">
      <c r="A252" s="157" t="str">
        <f ca="1">IFERROR(INDEX(工事情報入力シート!$A:$A,SMALL(OFFSET(INDIRECT("工事情報入力シート!$B$1"),INDIRECT("工事情報入力シート!$B$14"),0,明細終了位置-明細開始位置-1,1),ROW()-2)),"")</f>
        <v/>
      </c>
      <c r="B252" s="170" t="str">
        <f t="shared" ca="1" si="50"/>
        <v/>
      </c>
      <c r="C252" s="64" t="str">
        <f t="shared" ca="1" si="51"/>
        <v/>
      </c>
      <c r="D252" s="64" t="str">
        <f t="shared" ca="1" si="52"/>
        <v/>
      </c>
      <c r="E252" s="64" t="str">
        <f t="shared" ca="1" si="53"/>
        <v/>
      </c>
      <c r="F252" s="64" t="str">
        <f t="shared" ca="1" si="54"/>
        <v/>
      </c>
      <c r="G252" s="64" t="str">
        <f t="shared" ca="1" si="55"/>
        <v/>
      </c>
      <c r="H252" s="64" t="str">
        <f t="shared" ca="1" si="42"/>
        <v/>
      </c>
      <c r="I252" s="64" t="str">
        <f t="shared" ca="1" si="43"/>
        <v/>
      </c>
      <c r="J252" s="64" t="str">
        <f t="shared" ca="1" si="44"/>
        <v/>
      </c>
      <c r="K252" s="64" t="str">
        <f t="shared" ca="1" si="45"/>
        <v/>
      </c>
      <c r="L252" s="64" t="str">
        <f t="shared" ca="1" si="46"/>
        <v/>
      </c>
      <c r="M252" s="161"/>
      <c r="N252" s="161"/>
      <c r="O252" s="158" t="str">
        <f t="shared" ca="1" si="47"/>
        <v/>
      </c>
      <c r="P252" s="158" t="str">
        <f t="shared" ca="1" si="48"/>
        <v/>
      </c>
      <c r="Q252" s="158" t="str">
        <f t="shared" ca="1" si="49"/>
        <v/>
      </c>
      <c r="R252" s="162"/>
      <c r="S252" s="162"/>
      <c r="T252" s="162"/>
      <c r="U252" s="161"/>
      <c r="V252" s="161"/>
      <c r="W252" s="161"/>
      <c r="X252" s="161"/>
      <c r="Y252" s="161"/>
      <c r="Z252" s="161"/>
      <c r="AA252" s="161"/>
      <c r="AB252" s="195"/>
      <c r="AC252" s="163"/>
      <c r="AD252" s="393">
        <v>224</v>
      </c>
      <c r="AE252" s="392">
        <f ca="1">SUMIF(工事情報入力シート!$BJ$15:$BJ$1000,資産数量・単位記入シート!AD252,工事情報入力シート!$BK$15:$BK$1000)</f>
        <v>0</v>
      </c>
    </row>
    <row r="253" spans="1:31">
      <c r="A253" s="157" t="str">
        <f ca="1">IFERROR(INDEX(工事情報入力シート!$A:$A,SMALL(OFFSET(INDIRECT("工事情報入力シート!$B$1"),INDIRECT("工事情報入力シート!$B$14"),0,明細終了位置-明細開始位置-1,1),ROW()-2)),"")</f>
        <v/>
      </c>
      <c r="B253" s="170" t="str">
        <f t="shared" ca="1" si="50"/>
        <v/>
      </c>
      <c r="C253" s="64" t="str">
        <f t="shared" ca="1" si="51"/>
        <v/>
      </c>
      <c r="D253" s="64" t="str">
        <f t="shared" ca="1" si="52"/>
        <v/>
      </c>
      <c r="E253" s="64" t="str">
        <f t="shared" ca="1" si="53"/>
        <v/>
      </c>
      <c r="F253" s="64" t="str">
        <f t="shared" ca="1" si="54"/>
        <v/>
      </c>
      <c r="G253" s="64" t="str">
        <f t="shared" ca="1" si="55"/>
        <v/>
      </c>
      <c r="H253" s="64" t="str">
        <f t="shared" ca="1" si="42"/>
        <v/>
      </c>
      <c r="I253" s="64" t="str">
        <f t="shared" ca="1" si="43"/>
        <v/>
      </c>
      <c r="J253" s="64" t="str">
        <f t="shared" ca="1" si="44"/>
        <v/>
      </c>
      <c r="K253" s="64" t="str">
        <f t="shared" ca="1" si="45"/>
        <v/>
      </c>
      <c r="L253" s="64" t="str">
        <f t="shared" ca="1" si="46"/>
        <v/>
      </c>
      <c r="M253" s="161"/>
      <c r="N253" s="161"/>
      <c r="O253" s="158" t="str">
        <f t="shared" ca="1" si="47"/>
        <v/>
      </c>
      <c r="P253" s="158" t="str">
        <f t="shared" ca="1" si="48"/>
        <v/>
      </c>
      <c r="Q253" s="158" t="str">
        <f t="shared" ca="1" si="49"/>
        <v/>
      </c>
      <c r="R253" s="162"/>
      <c r="S253" s="162"/>
      <c r="T253" s="162"/>
      <c r="U253" s="161"/>
      <c r="V253" s="161"/>
      <c r="W253" s="161"/>
      <c r="X253" s="161"/>
      <c r="Y253" s="161"/>
      <c r="Z253" s="161"/>
      <c r="AA253" s="161"/>
      <c r="AB253" s="195"/>
      <c r="AC253" s="163"/>
      <c r="AD253" s="393">
        <v>225</v>
      </c>
      <c r="AE253" s="392">
        <f ca="1">SUMIF(工事情報入力シート!$BJ$15:$BJ$1000,資産数量・単位記入シート!AD253,工事情報入力シート!$BK$15:$BK$1000)</f>
        <v>0</v>
      </c>
    </row>
    <row r="254" spans="1:31">
      <c r="A254" s="157" t="str">
        <f ca="1">IFERROR(INDEX(工事情報入力シート!$A:$A,SMALL(OFFSET(INDIRECT("工事情報入力シート!$B$1"),INDIRECT("工事情報入力シート!$B$14"),0,明細終了位置-明細開始位置-1,1),ROW()-2)),"")</f>
        <v/>
      </c>
      <c r="B254" s="170" t="str">
        <f t="shared" ca="1" si="50"/>
        <v/>
      </c>
      <c r="C254" s="64" t="str">
        <f t="shared" ca="1" si="51"/>
        <v/>
      </c>
      <c r="D254" s="64" t="str">
        <f t="shared" ca="1" si="52"/>
        <v/>
      </c>
      <c r="E254" s="64" t="str">
        <f t="shared" ca="1" si="53"/>
        <v/>
      </c>
      <c r="F254" s="64" t="str">
        <f t="shared" ca="1" si="54"/>
        <v/>
      </c>
      <c r="G254" s="64" t="str">
        <f t="shared" ca="1" si="55"/>
        <v/>
      </c>
      <c r="H254" s="64" t="str">
        <f t="shared" ca="1" si="42"/>
        <v/>
      </c>
      <c r="I254" s="64" t="str">
        <f t="shared" ca="1" si="43"/>
        <v/>
      </c>
      <c r="J254" s="64" t="str">
        <f t="shared" ca="1" si="44"/>
        <v/>
      </c>
      <c r="K254" s="64" t="str">
        <f t="shared" ca="1" si="45"/>
        <v/>
      </c>
      <c r="L254" s="64" t="str">
        <f t="shared" ca="1" si="46"/>
        <v/>
      </c>
      <c r="M254" s="161"/>
      <c r="N254" s="161"/>
      <c r="O254" s="158" t="str">
        <f t="shared" ca="1" si="47"/>
        <v/>
      </c>
      <c r="P254" s="158" t="str">
        <f t="shared" ca="1" si="48"/>
        <v/>
      </c>
      <c r="Q254" s="158" t="str">
        <f t="shared" ca="1" si="49"/>
        <v/>
      </c>
      <c r="R254" s="162"/>
      <c r="S254" s="162"/>
      <c r="T254" s="162"/>
      <c r="U254" s="161"/>
      <c r="V254" s="161"/>
      <c r="W254" s="161"/>
      <c r="X254" s="161"/>
      <c r="Y254" s="161"/>
      <c r="Z254" s="161"/>
      <c r="AA254" s="161"/>
      <c r="AB254" s="195"/>
      <c r="AC254" s="163"/>
      <c r="AD254" s="393">
        <v>226</v>
      </c>
      <c r="AE254" s="392">
        <f ca="1">SUMIF(工事情報入力シート!$BJ$15:$BJ$1000,資産数量・単位記入シート!AD254,工事情報入力シート!$BK$15:$BK$1000)</f>
        <v>0</v>
      </c>
    </row>
    <row r="255" spans="1:31">
      <c r="A255" s="157" t="str">
        <f ca="1">IFERROR(INDEX(工事情報入力シート!$A:$A,SMALL(OFFSET(INDIRECT("工事情報入力シート!$B$1"),INDIRECT("工事情報入力シート!$B$14"),0,明細終了位置-明細開始位置-1,1),ROW()-2)),"")</f>
        <v/>
      </c>
      <c r="B255" s="170" t="str">
        <f t="shared" ca="1" si="50"/>
        <v/>
      </c>
      <c r="C255" s="64" t="str">
        <f t="shared" ca="1" si="51"/>
        <v/>
      </c>
      <c r="D255" s="64" t="str">
        <f t="shared" ca="1" si="52"/>
        <v/>
      </c>
      <c r="E255" s="64" t="str">
        <f t="shared" ca="1" si="53"/>
        <v/>
      </c>
      <c r="F255" s="64" t="str">
        <f t="shared" ca="1" si="54"/>
        <v/>
      </c>
      <c r="G255" s="64" t="str">
        <f t="shared" ca="1" si="55"/>
        <v/>
      </c>
      <c r="H255" s="64" t="str">
        <f t="shared" ca="1" si="42"/>
        <v/>
      </c>
      <c r="I255" s="64" t="str">
        <f t="shared" ca="1" si="43"/>
        <v/>
      </c>
      <c r="J255" s="64" t="str">
        <f t="shared" ca="1" si="44"/>
        <v/>
      </c>
      <c r="K255" s="64" t="str">
        <f t="shared" ca="1" si="45"/>
        <v/>
      </c>
      <c r="L255" s="64" t="str">
        <f t="shared" ca="1" si="46"/>
        <v/>
      </c>
      <c r="M255" s="161"/>
      <c r="N255" s="161"/>
      <c r="O255" s="158" t="str">
        <f t="shared" ca="1" si="47"/>
        <v/>
      </c>
      <c r="P255" s="158" t="str">
        <f t="shared" ca="1" si="48"/>
        <v/>
      </c>
      <c r="Q255" s="158" t="str">
        <f t="shared" ca="1" si="49"/>
        <v/>
      </c>
      <c r="R255" s="162"/>
      <c r="S255" s="162"/>
      <c r="T255" s="162"/>
      <c r="U255" s="161"/>
      <c r="V255" s="161"/>
      <c r="W255" s="161"/>
      <c r="X255" s="161"/>
      <c r="Y255" s="161"/>
      <c r="Z255" s="161"/>
      <c r="AA255" s="161"/>
      <c r="AB255" s="195"/>
      <c r="AC255" s="163"/>
      <c r="AD255" s="393">
        <v>227</v>
      </c>
      <c r="AE255" s="392">
        <f ca="1">SUMIF(工事情報入力シート!$BJ$15:$BJ$1000,資産数量・単位記入シート!AD255,工事情報入力シート!$BK$15:$BK$1000)</f>
        <v>0</v>
      </c>
    </row>
    <row r="256" spans="1:31">
      <c r="A256" s="157" t="str">
        <f ca="1">IFERROR(INDEX(工事情報入力シート!$A:$A,SMALL(OFFSET(INDIRECT("工事情報入力シート!$B$1"),INDIRECT("工事情報入力シート!$B$14"),0,明細終了位置-明細開始位置-1,1),ROW()-2)),"")</f>
        <v/>
      </c>
      <c r="B256" s="170" t="str">
        <f t="shared" ca="1" si="50"/>
        <v/>
      </c>
      <c r="C256" s="64" t="str">
        <f t="shared" ca="1" si="51"/>
        <v/>
      </c>
      <c r="D256" s="64" t="str">
        <f t="shared" ca="1" si="52"/>
        <v/>
      </c>
      <c r="E256" s="64" t="str">
        <f t="shared" ca="1" si="53"/>
        <v/>
      </c>
      <c r="F256" s="64" t="str">
        <f t="shared" ca="1" si="54"/>
        <v/>
      </c>
      <c r="G256" s="64" t="str">
        <f t="shared" ca="1" si="55"/>
        <v/>
      </c>
      <c r="H256" s="64" t="str">
        <f t="shared" ca="1" si="42"/>
        <v/>
      </c>
      <c r="I256" s="64" t="str">
        <f t="shared" ca="1" si="43"/>
        <v/>
      </c>
      <c r="J256" s="64" t="str">
        <f t="shared" ca="1" si="44"/>
        <v/>
      </c>
      <c r="K256" s="64" t="str">
        <f t="shared" ca="1" si="45"/>
        <v/>
      </c>
      <c r="L256" s="64" t="str">
        <f t="shared" ca="1" si="46"/>
        <v/>
      </c>
      <c r="M256" s="161"/>
      <c r="N256" s="161"/>
      <c r="O256" s="158" t="str">
        <f t="shared" ca="1" si="47"/>
        <v/>
      </c>
      <c r="P256" s="158" t="str">
        <f t="shared" ca="1" si="48"/>
        <v/>
      </c>
      <c r="Q256" s="158" t="str">
        <f t="shared" ca="1" si="49"/>
        <v/>
      </c>
      <c r="R256" s="162"/>
      <c r="S256" s="162"/>
      <c r="T256" s="162"/>
      <c r="U256" s="161"/>
      <c r="V256" s="161"/>
      <c r="W256" s="161"/>
      <c r="X256" s="161"/>
      <c r="Y256" s="161"/>
      <c r="Z256" s="161"/>
      <c r="AA256" s="161"/>
      <c r="AB256" s="195"/>
      <c r="AC256" s="163"/>
      <c r="AD256" s="393">
        <v>228</v>
      </c>
      <c r="AE256" s="392">
        <f ca="1">SUMIF(工事情報入力シート!$BJ$15:$BJ$1000,資産数量・単位記入シート!AD256,工事情報入力シート!$BK$15:$BK$1000)</f>
        <v>0</v>
      </c>
    </row>
    <row r="257" spans="1:31">
      <c r="A257" s="157" t="str">
        <f ca="1">IFERROR(INDEX(工事情報入力シート!$A:$A,SMALL(OFFSET(INDIRECT("工事情報入力シート!$B$1"),INDIRECT("工事情報入力シート!$B$14"),0,明細終了位置-明細開始位置-1,1),ROW()-2)),"")</f>
        <v/>
      </c>
      <c r="B257" s="170" t="str">
        <f t="shared" ca="1" si="50"/>
        <v/>
      </c>
      <c r="C257" s="64" t="str">
        <f t="shared" ca="1" si="51"/>
        <v/>
      </c>
      <c r="D257" s="64" t="str">
        <f t="shared" ca="1" si="52"/>
        <v/>
      </c>
      <c r="E257" s="64" t="str">
        <f t="shared" ca="1" si="53"/>
        <v/>
      </c>
      <c r="F257" s="64" t="str">
        <f t="shared" ca="1" si="54"/>
        <v/>
      </c>
      <c r="G257" s="64" t="str">
        <f t="shared" ca="1" si="55"/>
        <v/>
      </c>
      <c r="H257" s="64" t="str">
        <f t="shared" ca="1" si="42"/>
        <v/>
      </c>
      <c r="I257" s="64" t="str">
        <f t="shared" ca="1" si="43"/>
        <v/>
      </c>
      <c r="J257" s="64" t="str">
        <f t="shared" ca="1" si="44"/>
        <v/>
      </c>
      <c r="K257" s="64" t="str">
        <f t="shared" ca="1" si="45"/>
        <v/>
      </c>
      <c r="L257" s="64" t="str">
        <f t="shared" ca="1" si="46"/>
        <v/>
      </c>
      <c r="M257" s="161"/>
      <c r="N257" s="161"/>
      <c r="O257" s="158" t="str">
        <f t="shared" ca="1" si="47"/>
        <v/>
      </c>
      <c r="P257" s="158" t="str">
        <f t="shared" ca="1" si="48"/>
        <v/>
      </c>
      <c r="Q257" s="158" t="str">
        <f t="shared" ca="1" si="49"/>
        <v/>
      </c>
      <c r="R257" s="162"/>
      <c r="S257" s="162"/>
      <c r="T257" s="162"/>
      <c r="U257" s="161"/>
      <c r="V257" s="161"/>
      <c r="W257" s="161"/>
      <c r="X257" s="161"/>
      <c r="Y257" s="161"/>
      <c r="Z257" s="161"/>
      <c r="AA257" s="161"/>
      <c r="AB257" s="195"/>
      <c r="AC257" s="163"/>
      <c r="AD257" s="393">
        <v>229</v>
      </c>
      <c r="AE257" s="392">
        <f ca="1">SUMIF(工事情報入力シート!$BJ$15:$BJ$1000,資産数量・単位記入シート!AD257,工事情報入力シート!$BK$15:$BK$1000)</f>
        <v>0</v>
      </c>
    </row>
    <row r="258" spans="1:31">
      <c r="A258" s="157" t="str">
        <f ca="1">IFERROR(INDEX(工事情報入力シート!$A:$A,SMALL(OFFSET(INDIRECT("工事情報入力シート!$B$1"),INDIRECT("工事情報入力シート!$B$14"),0,明細終了位置-明細開始位置-1,1),ROW()-2)),"")</f>
        <v/>
      </c>
      <c r="B258" s="170" t="str">
        <f t="shared" ca="1" si="50"/>
        <v/>
      </c>
      <c r="C258" s="64" t="str">
        <f t="shared" ca="1" si="51"/>
        <v/>
      </c>
      <c r="D258" s="64" t="str">
        <f t="shared" ca="1" si="52"/>
        <v/>
      </c>
      <c r="E258" s="64" t="str">
        <f t="shared" ca="1" si="53"/>
        <v/>
      </c>
      <c r="F258" s="64" t="str">
        <f t="shared" ca="1" si="54"/>
        <v/>
      </c>
      <c r="G258" s="64" t="str">
        <f t="shared" ca="1" si="55"/>
        <v/>
      </c>
      <c r="H258" s="64" t="str">
        <f t="shared" ca="1" si="42"/>
        <v/>
      </c>
      <c r="I258" s="64" t="str">
        <f t="shared" ca="1" si="43"/>
        <v/>
      </c>
      <c r="J258" s="64" t="str">
        <f t="shared" ca="1" si="44"/>
        <v/>
      </c>
      <c r="K258" s="64" t="str">
        <f t="shared" ca="1" si="45"/>
        <v/>
      </c>
      <c r="L258" s="64" t="str">
        <f t="shared" ca="1" si="46"/>
        <v/>
      </c>
      <c r="M258" s="161"/>
      <c r="N258" s="161"/>
      <c r="O258" s="158" t="str">
        <f t="shared" ca="1" si="47"/>
        <v/>
      </c>
      <c r="P258" s="158" t="str">
        <f t="shared" ca="1" si="48"/>
        <v/>
      </c>
      <c r="Q258" s="158" t="str">
        <f t="shared" ca="1" si="49"/>
        <v/>
      </c>
      <c r="R258" s="162"/>
      <c r="S258" s="162"/>
      <c r="T258" s="162"/>
      <c r="U258" s="161"/>
      <c r="V258" s="161"/>
      <c r="W258" s="161"/>
      <c r="X258" s="161"/>
      <c r="Y258" s="161"/>
      <c r="Z258" s="161"/>
      <c r="AA258" s="161"/>
      <c r="AB258" s="195"/>
      <c r="AC258" s="163"/>
      <c r="AD258" s="393">
        <v>230</v>
      </c>
      <c r="AE258" s="392">
        <f ca="1">SUMIF(工事情報入力シート!$BJ$15:$BJ$1000,資産数量・単位記入シート!AD258,工事情報入力シート!$BK$15:$BK$1000)</f>
        <v>0</v>
      </c>
    </row>
    <row r="259" spans="1:31">
      <c r="A259" s="157" t="str">
        <f ca="1">IFERROR(INDEX(工事情報入力シート!$A:$A,SMALL(OFFSET(INDIRECT("工事情報入力シート!$B$1"),INDIRECT("工事情報入力シート!$B$14"),0,明細終了位置-明細開始位置-1,1),ROW()-2)),"")</f>
        <v/>
      </c>
      <c r="B259" s="170" t="str">
        <f t="shared" ca="1" si="50"/>
        <v/>
      </c>
      <c r="C259" s="64" t="str">
        <f t="shared" ca="1" si="51"/>
        <v/>
      </c>
      <c r="D259" s="64" t="str">
        <f t="shared" ca="1" si="52"/>
        <v/>
      </c>
      <c r="E259" s="64" t="str">
        <f t="shared" ca="1" si="53"/>
        <v/>
      </c>
      <c r="F259" s="64" t="str">
        <f t="shared" ca="1" si="54"/>
        <v/>
      </c>
      <c r="G259" s="64" t="str">
        <f t="shared" ca="1" si="55"/>
        <v/>
      </c>
      <c r="H259" s="64" t="str">
        <f t="shared" ca="1" si="42"/>
        <v/>
      </c>
      <c r="I259" s="64" t="str">
        <f t="shared" ca="1" si="43"/>
        <v/>
      </c>
      <c r="J259" s="64" t="str">
        <f t="shared" ca="1" si="44"/>
        <v/>
      </c>
      <c r="K259" s="64" t="str">
        <f t="shared" ca="1" si="45"/>
        <v/>
      </c>
      <c r="L259" s="64" t="str">
        <f t="shared" ca="1" si="46"/>
        <v/>
      </c>
      <c r="M259" s="161"/>
      <c r="N259" s="161"/>
      <c r="O259" s="158" t="str">
        <f t="shared" ca="1" si="47"/>
        <v/>
      </c>
      <c r="P259" s="158" t="str">
        <f t="shared" ca="1" si="48"/>
        <v/>
      </c>
      <c r="Q259" s="158" t="str">
        <f t="shared" ca="1" si="49"/>
        <v/>
      </c>
      <c r="R259" s="162"/>
      <c r="S259" s="162"/>
      <c r="T259" s="162"/>
      <c r="U259" s="161"/>
      <c r="V259" s="161"/>
      <c r="W259" s="161"/>
      <c r="X259" s="161"/>
      <c r="Y259" s="161"/>
      <c r="Z259" s="161"/>
      <c r="AA259" s="161"/>
      <c r="AB259" s="195"/>
      <c r="AC259" s="163"/>
      <c r="AD259" s="393">
        <v>231</v>
      </c>
      <c r="AE259" s="392">
        <f ca="1">SUMIF(工事情報入力シート!$BJ$15:$BJ$1000,資産数量・単位記入シート!AD259,工事情報入力シート!$BK$15:$BK$1000)</f>
        <v>0</v>
      </c>
    </row>
    <row r="260" spans="1:31">
      <c r="A260" s="157" t="str">
        <f ca="1">IFERROR(INDEX(工事情報入力シート!$A:$A,SMALL(OFFSET(INDIRECT("工事情報入力シート!$B$1"),INDIRECT("工事情報入力シート!$B$14"),0,明細終了位置-明細開始位置-1,1),ROW()-2)),"")</f>
        <v/>
      </c>
      <c r="B260" s="170" t="str">
        <f t="shared" ca="1" si="50"/>
        <v/>
      </c>
      <c r="C260" s="64" t="str">
        <f t="shared" ca="1" si="51"/>
        <v/>
      </c>
      <c r="D260" s="64" t="str">
        <f t="shared" ca="1" si="52"/>
        <v/>
      </c>
      <c r="E260" s="64" t="str">
        <f t="shared" ca="1" si="53"/>
        <v/>
      </c>
      <c r="F260" s="64" t="str">
        <f t="shared" ca="1" si="54"/>
        <v/>
      </c>
      <c r="G260" s="64" t="str">
        <f t="shared" ca="1" si="55"/>
        <v/>
      </c>
      <c r="H260" s="64" t="str">
        <f t="shared" ref="H260:H323" ca="1" si="56">IF(INDIRECT(ADDRESS(ROW(),$A$1))="","",IFERROR(VLOOKUP(INDIRECT(ADDRESS(ROW(),$A$1)),INDIRECT("工事情報入力シート!$A:$BF"),INDIRECT("工事情報入力シート!$AQ$1"),FALSE),""))</f>
        <v/>
      </c>
      <c r="I260" s="64" t="str">
        <f t="shared" ref="I260:I323" ca="1" si="57">IF(INDIRECT(ADDRESS(ROW(),$A$1))="","",IFERROR(VLOOKUP(INDIRECT(ADDRESS(ROW(),$A$1)),INDIRECT("工事情報入力シート!$A:$BF"),INDIRECT("工事情報入力シート!$AS$1"),FALSE),""))</f>
        <v/>
      </c>
      <c r="J260" s="64" t="str">
        <f t="shared" ref="J260:J323" ca="1" si="58">IF(INDIRECT(ADDRESS(ROW(),$A$1))="","",IFERROR(VLOOKUP(INDIRECT(ADDRESS(ROW(),$A$1)),INDIRECT("工事情報入力シート!$A:$BF"),INDIRECT("工事情報入力シート!$AU$1"),FALSE),""))</f>
        <v/>
      </c>
      <c r="K260" s="64" t="str">
        <f t="shared" ref="K260:K323" ca="1" si="59">IF(INDIRECT(ADDRESS(ROW(),$A$1))="","",IFERROR(VLOOKUP(INDIRECT(ADDRESS(ROW(),$A$1)),INDIRECT("工事情報入力シート!$A:$BF"),INDIRECT("工事情報入力シート!$AW$1"),FALSE),""))</f>
        <v/>
      </c>
      <c r="L260" s="64" t="str">
        <f t="shared" ref="L260:L323" ca="1" si="60">IFERROR(VLOOKUP(INDIRECT(ADDRESS(ROW(),$A$1)),INDIRECT("工事情報入力シート!$A:$BF"),INDIRECT("工事情報入力シート!$AX$1"),FALSE),"") &amp; ""</f>
        <v/>
      </c>
      <c r="M260" s="161"/>
      <c r="N260" s="161"/>
      <c r="O260" s="158" t="str">
        <f t="shared" ref="O260:O323" ca="1" si="61">IF(INDIRECT(ADDRESS(ROW(),$A$1))&lt;&gt;"",SUMIF(INDIRECT("工事情報入力シート!$A:$A"),INDIRECT(ADDRESS(ROW(),$A$1)),INDIRECT("工事情報入力シート!$W:$W")),"")</f>
        <v/>
      </c>
      <c r="P260" s="158" t="str">
        <f t="shared" ref="P260:P323" ca="1" si="62">IF(INDIRECT(ADDRESS(ROW(),$A$1))&lt;&gt;"",SUMIF(INDIRECT("工事情報入力シート!$A:$A"),INDIRECT(ADDRESS(ROW(),$A$1)),INDIRECT("工事情報入力シート!$X:$X")),"")</f>
        <v/>
      </c>
      <c r="Q260" s="158" t="str">
        <f t="shared" ref="Q260:Q323" ca="1" si="63">IF(INDIRECT(ADDRESS(ROW(),$A$1))&lt;&gt;"",SUMIF(INDIRECT("工事情報入力シート!$A:$A"),INDIRECT(ADDRESS(ROW(),$A$1)),INDIRECT("工事情報入力シート!$Y:$Y")),"")</f>
        <v/>
      </c>
      <c r="R260" s="162"/>
      <c r="S260" s="162"/>
      <c r="T260" s="162"/>
      <c r="U260" s="161"/>
      <c r="V260" s="161"/>
      <c r="W260" s="161"/>
      <c r="X260" s="161"/>
      <c r="Y260" s="161"/>
      <c r="Z260" s="161"/>
      <c r="AA260" s="161"/>
      <c r="AB260" s="195"/>
      <c r="AC260" s="163"/>
      <c r="AD260" s="393">
        <v>232</v>
      </c>
      <c r="AE260" s="392">
        <f ca="1">SUMIF(工事情報入力シート!$BJ$15:$BJ$1000,資産数量・単位記入シート!AD260,工事情報入力シート!$BK$15:$BK$1000)</f>
        <v>0</v>
      </c>
    </row>
    <row r="261" spans="1:31">
      <c r="A261" s="157" t="str">
        <f ca="1">IFERROR(INDEX(工事情報入力シート!$A:$A,SMALL(OFFSET(INDIRECT("工事情報入力シート!$B$1"),INDIRECT("工事情報入力シート!$B$14"),0,明細終了位置-明細開始位置-1,1),ROW()-2)),"")</f>
        <v/>
      </c>
      <c r="B261" s="170" t="str">
        <f t="shared" ca="1" si="50"/>
        <v/>
      </c>
      <c r="C261" s="64" t="str">
        <f t="shared" ca="1" si="51"/>
        <v/>
      </c>
      <c r="D261" s="64" t="str">
        <f t="shared" ca="1" si="52"/>
        <v/>
      </c>
      <c r="E261" s="64" t="str">
        <f t="shared" ca="1" si="53"/>
        <v/>
      </c>
      <c r="F261" s="64" t="str">
        <f t="shared" ca="1" si="54"/>
        <v/>
      </c>
      <c r="G261" s="64" t="str">
        <f t="shared" ca="1" si="55"/>
        <v/>
      </c>
      <c r="H261" s="64" t="str">
        <f t="shared" ca="1" si="56"/>
        <v/>
      </c>
      <c r="I261" s="64" t="str">
        <f t="shared" ca="1" si="57"/>
        <v/>
      </c>
      <c r="J261" s="64" t="str">
        <f t="shared" ca="1" si="58"/>
        <v/>
      </c>
      <c r="K261" s="64" t="str">
        <f t="shared" ca="1" si="59"/>
        <v/>
      </c>
      <c r="L261" s="64" t="str">
        <f t="shared" ca="1" si="60"/>
        <v/>
      </c>
      <c r="M261" s="161"/>
      <c r="N261" s="161"/>
      <c r="O261" s="158" t="str">
        <f t="shared" ca="1" si="61"/>
        <v/>
      </c>
      <c r="P261" s="158" t="str">
        <f t="shared" ca="1" si="62"/>
        <v/>
      </c>
      <c r="Q261" s="158" t="str">
        <f t="shared" ca="1" si="63"/>
        <v/>
      </c>
      <c r="R261" s="162"/>
      <c r="S261" s="162"/>
      <c r="T261" s="162"/>
      <c r="U261" s="161"/>
      <c r="V261" s="161"/>
      <c r="W261" s="161"/>
      <c r="X261" s="161"/>
      <c r="Y261" s="161"/>
      <c r="Z261" s="161"/>
      <c r="AA261" s="161"/>
      <c r="AB261" s="195"/>
      <c r="AC261" s="163"/>
      <c r="AD261" s="393">
        <v>233</v>
      </c>
      <c r="AE261" s="392">
        <f ca="1">SUMIF(工事情報入力シート!$BJ$15:$BJ$1000,資産数量・単位記入シート!AD261,工事情報入力シート!$BK$15:$BK$1000)</f>
        <v>0</v>
      </c>
    </row>
    <row r="262" spans="1:31">
      <c r="A262" s="157" t="str">
        <f ca="1">IFERROR(INDEX(工事情報入力シート!$A:$A,SMALL(OFFSET(INDIRECT("工事情報入力シート!$B$1"),INDIRECT("工事情報入力シート!$B$14"),0,明細終了位置-明細開始位置-1,1),ROW()-2)),"")</f>
        <v/>
      </c>
      <c r="B262" s="170" t="str">
        <f t="shared" ca="1" si="50"/>
        <v/>
      </c>
      <c r="C262" s="64" t="str">
        <f t="shared" ca="1" si="51"/>
        <v/>
      </c>
      <c r="D262" s="64" t="str">
        <f t="shared" ca="1" si="52"/>
        <v/>
      </c>
      <c r="E262" s="64" t="str">
        <f t="shared" ca="1" si="53"/>
        <v/>
      </c>
      <c r="F262" s="64" t="str">
        <f t="shared" ca="1" si="54"/>
        <v/>
      </c>
      <c r="G262" s="64" t="str">
        <f t="shared" ca="1" si="55"/>
        <v/>
      </c>
      <c r="H262" s="64" t="str">
        <f t="shared" ca="1" si="56"/>
        <v/>
      </c>
      <c r="I262" s="64" t="str">
        <f t="shared" ca="1" si="57"/>
        <v/>
      </c>
      <c r="J262" s="64" t="str">
        <f t="shared" ca="1" si="58"/>
        <v/>
      </c>
      <c r="K262" s="64" t="str">
        <f t="shared" ca="1" si="59"/>
        <v/>
      </c>
      <c r="L262" s="64" t="str">
        <f t="shared" ca="1" si="60"/>
        <v/>
      </c>
      <c r="M262" s="161"/>
      <c r="N262" s="161"/>
      <c r="O262" s="158" t="str">
        <f t="shared" ca="1" si="61"/>
        <v/>
      </c>
      <c r="P262" s="158" t="str">
        <f t="shared" ca="1" si="62"/>
        <v/>
      </c>
      <c r="Q262" s="158" t="str">
        <f t="shared" ca="1" si="63"/>
        <v/>
      </c>
      <c r="R262" s="162"/>
      <c r="S262" s="162"/>
      <c r="T262" s="162"/>
      <c r="U262" s="161"/>
      <c r="V262" s="161"/>
      <c r="W262" s="161"/>
      <c r="X262" s="161"/>
      <c r="Y262" s="161"/>
      <c r="Z262" s="161"/>
      <c r="AA262" s="161"/>
      <c r="AB262" s="195"/>
      <c r="AC262" s="163"/>
      <c r="AD262" s="393">
        <v>234</v>
      </c>
      <c r="AE262" s="392">
        <f ca="1">SUMIF(工事情報入力シート!$BJ$15:$BJ$1000,資産数量・単位記入シート!AD262,工事情報入力シート!$BK$15:$BK$1000)</f>
        <v>0</v>
      </c>
    </row>
    <row r="263" spans="1:31">
      <c r="A263" s="157" t="str">
        <f ca="1">IFERROR(INDEX(工事情報入力シート!$A:$A,SMALL(OFFSET(INDIRECT("工事情報入力シート!$B$1"),INDIRECT("工事情報入力シート!$B$14"),0,明細終了位置-明細開始位置-1,1),ROW()-2)),"")</f>
        <v/>
      </c>
      <c r="B263" s="170" t="str">
        <f t="shared" ca="1" si="50"/>
        <v/>
      </c>
      <c r="C263" s="64" t="str">
        <f t="shared" ca="1" si="51"/>
        <v/>
      </c>
      <c r="D263" s="64" t="str">
        <f t="shared" ca="1" si="52"/>
        <v/>
      </c>
      <c r="E263" s="64" t="str">
        <f t="shared" ca="1" si="53"/>
        <v/>
      </c>
      <c r="F263" s="64" t="str">
        <f t="shared" ca="1" si="54"/>
        <v/>
      </c>
      <c r="G263" s="64" t="str">
        <f t="shared" ca="1" si="55"/>
        <v/>
      </c>
      <c r="H263" s="64" t="str">
        <f t="shared" ca="1" si="56"/>
        <v/>
      </c>
      <c r="I263" s="64" t="str">
        <f t="shared" ca="1" si="57"/>
        <v/>
      </c>
      <c r="J263" s="64" t="str">
        <f t="shared" ca="1" si="58"/>
        <v/>
      </c>
      <c r="K263" s="64" t="str">
        <f t="shared" ca="1" si="59"/>
        <v/>
      </c>
      <c r="L263" s="64" t="str">
        <f t="shared" ca="1" si="60"/>
        <v/>
      </c>
      <c r="M263" s="161"/>
      <c r="N263" s="161"/>
      <c r="O263" s="158" t="str">
        <f t="shared" ca="1" si="61"/>
        <v/>
      </c>
      <c r="P263" s="158" t="str">
        <f t="shared" ca="1" si="62"/>
        <v/>
      </c>
      <c r="Q263" s="158" t="str">
        <f t="shared" ca="1" si="63"/>
        <v/>
      </c>
      <c r="R263" s="162"/>
      <c r="S263" s="162"/>
      <c r="T263" s="162"/>
      <c r="U263" s="161"/>
      <c r="V263" s="161"/>
      <c r="W263" s="161"/>
      <c r="X263" s="161"/>
      <c r="Y263" s="161"/>
      <c r="Z263" s="161"/>
      <c r="AA263" s="161"/>
      <c r="AB263" s="195"/>
      <c r="AC263" s="163"/>
      <c r="AD263" s="393">
        <v>235</v>
      </c>
      <c r="AE263" s="392">
        <f ca="1">SUMIF(工事情報入力シート!$BJ$15:$BJ$1000,資産数量・単位記入シート!AD263,工事情報入力シート!$BK$15:$BK$1000)</f>
        <v>0</v>
      </c>
    </row>
    <row r="264" spans="1:31">
      <c r="A264" s="157" t="str">
        <f ca="1">IFERROR(INDEX(工事情報入力シート!$A:$A,SMALL(OFFSET(INDIRECT("工事情報入力シート!$B$1"),INDIRECT("工事情報入力シート!$B$14"),0,明細終了位置-明細開始位置-1,1),ROW()-2)),"")</f>
        <v/>
      </c>
      <c r="B264" s="170" t="str">
        <f t="shared" ref="B264:B327" ca="1" si="64">IF(INDIRECT(ADDRESS(ROW(),$A$1))="","",IFERROR(VLOOKUP(INDIRECT(ADDRESS(ROW(),$A$1)),INDIRECT("工事情報入力シート!$A:$BF"),INDIRECT("工事情報入力シート!$AK$1"),FALSE),""))</f>
        <v/>
      </c>
      <c r="C264" s="64" t="str">
        <f t="shared" ref="C264:C327" ca="1" si="65">IF(INDIRECT(ADDRESS(ROW(),$A$1))="","",IFERROR(VLOOKUP(INDIRECT(ADDRESS(ROW(),$A$1)),INDIRECT("工事情報入力シート!$A:$BF"),INDIRECT("工事情報入力シート!$G$1"),FALSE),""))</f>
        <v/>
      </c>
      <c r="D264" s="64" t="str">
        <f t="shared" ref="D264:D327" ca="1" si="66">IF(INDIRECT(ADDRESS(ROW(),$A$1))="","",IFERROR(VLOOKUP(INDIRECT(ADDRESS(ROW(),$A$1)),INDIRECT("工事情報入力シート!$A:$BF"),INDIRECT("工事情報入力シート!$H$1"),FALSE),""))</f>
        <v/>
      </c>
      <c r="E264" s="64" t="str">
        <f t="shared" ref="E264:E327" ca="1" si="67">IF(INDIRECT(ADDRESS(ROW(),$A$1))="","",IFERROR(VLOOKUP(INDIRECT(ADDRESS(ROW(),$A$1)),INDIRECT("工事情報入力シート!$A:$BF"),INDIRECT("工事情報入力シート!$AC$1"),FALSE),""))</f>
        <v/>
      </c>
      <c r="F264" s="64" t="str">
        <f t="shared" ref="F264:F327" ca="1" si="68">IF(INDIRECT(ADDRESS(ROW(),$A$1))="","",IFERROR(VLOOKUP(INDIRECT(ADDRESS(ROW(),$A$1)),INDIRECT("工事情報入力シート!$A:$BF"),INDIRECT("工事情報入力シート!$AE$1"),FALSE),""))</f>
        <v/>
      </c>
      <c r="G264" s="64" t="str">
        <f t="shared" ref="G264:G327" ca="1" si="69">IF(INDIRECT(ADDRESS(ROW(),$A$1))="","",IFERROR(VLOOKUP(INDIRECT(ADDRESS(ROW(),$A$1)),INDIRECT("工事情報入力シート!$A:$BF"),INDIRECT("工事情報入力シート!$AM$1"),FALSE),""))</f>
        <v/>
      </c>
      <c r="H264" s="64" t="str">
        <f t="shared" ca="1" si="56"/>
        <v/>
      </c>
      <c r="I264" s="64" t="str">
        <f t="shared" ca="1" si="57"/>
        <v/>
      </c>
      <c r="J264" s="64" t="str">
        <f t="shared" ca="1" si="58"/>
        <v/>
      </c>
      <c r="K264" s="64" t="str">
        <f t="shared" ca="1" si="59"/>
        <v/>
      </c>
      <c r="L264" s="64" t="str">
        <f t="shared" ca="1" si="60"/>
        <v/>
      </c>
      <c r="M264" s="161"/>
      <c r="N264" s="161"/>
      <c r="O264" s="158" t="str">
        <f t="shared" ca="1" si="61"/>
        <v/>
      </c>
      <c r="P264" s="158" t="str">
        <f t="shared" ca="1" si="62"/>
        <v/>
      </c>
      <c r="Q264" s="158" t="str">
        <f t="shared" ca="1" si="63"/>
        <v/>
      </c>
      <c r="R264" s="162"/>
      <c r="S264" s="162"/>
      <c r="T264" s="162"/>
      <c r="U264" s="161"/>
      <c r="V264" s="161"/>
      <c r="W264" s="161"/>
      <c r="X264" s="161"/>
      <c r="Y264" s="161"/>
      <c r="Z264" s="161"/>
      <c r="AA264" s="161"/>
      <c r="AB264" s="195"/>
      <c r="AC264" s="163"/>
      <c r="AD264" s="393">
        <v>236</v>
      </c>
      <c r="AE264" s="392">
        <f ca="1">SUMIF(工事情報入力シート!$BJ$15:$BJ$1000,資産数量・単位記入シート!AD264,工事情報入力シート!$BK$15:$BK$1000)</f>
        <v>0</v>
      </c>
    </row>
    <row r="265" spans="1:31">
      <c r="A265" s="157" t="str">
        <f ca="1">IFERROR(INDEX(工事情報入力シート!$A:$A,SMALL(OFFSET(INDIRECT("工事情報入力シート!$B$1"),INDIRECT("工事情報入力シート!$B$14"),0,明細終了位置-明細開始位置-1,1),ROW()-2)),"")</f>
        <v/>
      </c>
      <c r="B265" s="170" t="str">
        <f t="shared" ca="1" si="64"/>
        <v/>
      </c>
      <c r="C265" s="64" t="str">
        <f t="shared" ca="1" si="65"/>
        <v/>
      </c>
      <c r="D265" s="64" t="str">
        <f t="shared" ca="1" si="66"/>
        <v/>
      </c>
      <c r="E265" s="64" t="str">
        <f t="shared" ca="1" si="67"/>
        <v/>
      </c>
      <c r="F265" s="64" t="str">
        <f t="shared" ca="1" si="68"/>
        <v/>
      </c>
      <c r="G265" s="64" t="str">
        <f t="shared" ca="1" si="69"/>
        <v/>
      </c>
      <c r="H265" s="64" t="str">
        <f t="shared" ca="1" si="56"/>
        <v/>
      </c>
      <c r="I265" s="64" t="str">
        <f t="shared" ca="1" si="57"/>
        <v/>
      </c>
      <c r="J265" s="64" t="str">
        <f t="shared" ca="1" si="58"/>
        <v/>
      </c>
      <c r="K265" s="64" t="str">
        <f t="shared" ca="1" si="59"/>
        <v/>
      </c>
      <c r="L265" s="64" t="str">
        <f t="shared" ca="1" si="60"/>
        <v/>
      </c>
      <c r="M265" s="161"/>
      <c r="N265" s="161"/>
      <c r="O265" s="158" t="str">
        <f t="shared" ca="1" si="61"/>
        <v/>
      </c>
      <c r="P265" s="158" t="str">
        <f t="shared" ca="1" si="62"/>
        <v/>
      </c>
      <c r="Q265" s="158" t="str">
        <f t="shared" ca="1" si="63"/>
        <v/>
      </c>
      <c r="R265" s="162"/>
      <c r="S265" s="162"/>
      <c r="T265" s="162"/>
      <c r="U265" s="161"/>
      <c r="V265" s="161"/>
      <c r="W265" s="161"/>
      <c r="X265" s="161"/>
      <c r="Y265" s="161"/>
      <c r="Z265" s="161"/>
      <c r="AA265" s="161"/>
      <c r="AB265" s="195"/>
      <c r="AC265" s="163"/>
      <c r="AD265" s="393">
        <v>237</v>
      </c>
      <c r="AE265" s="392">
        <f ca="1">SUMIF(工事情報入力シート!$BJ$15:$BJ$1000,資産数量・単位記入シート!AD265,工事情報入力シート!$BK$15:$BK$1000)</f>
        <v>0</v>
      </c>
    </row>
    <row r="266" spans="1:31">
      <c r="A266" s="157" t="str">
        <f ca="1">IFERROR(INDEX(工事情報入力シート!$A:$A,SMALL(OFFSET(INDIRECT("工事情報入力シート!$B$1"),INDIRECT("工事情報入力シート!$B$14"),0,明細終了位置-明細開始位置-1,1),ROW()-2)),"")</f>
        <v/>
      </c>
      <c r="B266" s="170" t="str">
        <f t="shared" ca="1" si="64"/>
        <v/>
      </c>
      <c r="C266" s="64" t="str">
        <f t="shared" ca="1" si="65"/>
        <v/>
      </c>
      <c r="D266" s="64" t="str">
        <f t="shared" ca="1" si="66"/>
        <v/>
      </c>
      <c r="E266" s="64" t="str">
        <f t="shared" ca="1" si="67"/>
        <v/>
      </c>
      <c r="F266" s="64" t="str">
        <f t="shared" ca="1" si="68"/>
        <v/>
      </c>
      <c r="G266" s="64" t="str">
        <f t="shared" ca="1" si="69"/>
        <v/>
      </c>
      <c r="H266" s="64" t="str">
        <f t="shared" ca="1" si="56"/>
        <v/>
      </c>
      <c r="I266" s="64" t="str">
        <f t="shared" ca="1" si="57"/>
        <v/>
      </c>
      <c r="J266" s="64" t="str">
        <f t="shared" ca="1" si="58"/>
        <v/>
      </c>
      <c r="K266" s="64" t="str">
        <f t="shared" ca="1" si="59"/>
        <v/>
      </c>
      <c r="L266" s="64" t="str">
        <f t="shared" ca="1" si="60"/>
        <v/>
      </c>
      <c r="M266" s="161"/>
      <c r="N266" s="161"/>
      <c r="O266" s="158" t="str">
        <f t="shared" ca="1" si="61"/>
        <v/>
      </c>
      <c r="P266" s="158" t="str">
        <f t="shared" ca="1" si="62"/>
        <v/>
      </c>
      <c r="Q266" s="158" t="str">
        <f t="shared" ca="1" si="63"/>
        <v/>
      </c>
      <c r="R266" s="162"/>
      <c r="S266" s="162"/>
      <c r="T266" s="162"/>
      <c r="U266" s="161"/>
      <c r="V266" s="161"/>
      <c r="W266" s="161"/>
      <c r="X266" s="161"/>
      <c r="Y266" s="161"/>
      <c r="Z266" s="161"/>
      <c r="AA266" s="161"/>
      <c r="AB266" s="195"/>
      <c r="AC266" s="163"/>
      <c r="AD266" s="393">
        <v>238</v>
      </c>
      <c r="AE266" s="392">
        <f ca="1">SUMIF(工事情報入力シート!$BJ$15:$BJ$1000,資産数量・単位記入シート!AD266,工事情報入力シート!$BK$15:$BK$1000)</f>
        <v>0</v>
      </c>
    </row>
    <row r="267" spans="1:31">
      <c r="A267" s="157" t="str">
        <f ca="1">IFERROR(INDEX(工事情報入力シート!$A:$A,SMALL(OFFSET(INDIRECT("工事情報入力シート!$B$1"),INDIRECT("工事情報入力シート!$B$14"),0,明細終了位置-明細開始位置-1,1),ROW()-2)),"")</f>
        <v/>
      </c>
      <c r="B267" s="170" t="str">
        <f t="shared" ca="1" si="64"/>
        <v/>
      </c>
      <c r="C267" s="64" t="str">
        <f t="shared" ca="1" si="65"/>
        <v/>
      </c>
      <c r="D267" s="64" t="str">
        <f t="shared" ca="1" si="66"/>
        <v/>
      </c>
      <c r="E267" s="64" t="str">
        <f t="shared" ca="1" si="67"/>
        <v/>
      </c>
      <c r="F267" s="64" t="str">
        <f t="shared" ca="1" si="68"/>
        <v/>
      </c>
      <c r="G267" s="64" t="str">
        <f t="shared" ca="1" si="69"/>
        <v/>
      </c>
      <c r="H267" s="64" t="str">
        <f t="shared" ca="1" si="56"/>
        <v/>
      </c>
      <c r="I267" s="64" t="str">
        <f t="shared" ca="1" si="57"/>
        <v/>
      </c>
      <c r="J267" s="64" t="str">
        <f t="shared" ca="1" si="58"/>
        <v/>
      </c>
      <c r="K267" s="64" t="str">
        <f t="shared" ca="1" si="59"/>
        <v/>
      </c>
      <c r="L267" s="64" t="str">
        <f t="shared" ca="1" si="60"/>
        <v/>
      </c>
      <c r="M267" s="161"/>
      <c r="N267" s="161"/>
      <c r="O267" s="158" t="str">
        <f t="shared" ca="1" si="61"/>
        <v/>
      </c>
      <c r="P267" s="158" t="str">
        <f t="shared" ca="1" si="62"/>
        <v/>
      </c>
      <c r="Q267" s="158" t="str">
        <f t="shared" ca="1" si="63"/>
        <v/>
      </c>
      <c r="R267" s="162"/>
      <c r="S267" s="162"/>
      <c r="T267" s="162"/>
      <c r="U267" s="161"/>
      <c r="V267" s="161"/>
      <c r="W267" s="161"/>
      <c r="X267" s="161"/>
      <c r="Y267" s="161"/>
      <c r="Z267" s="161"/>
      <c r="AA267" s="161"/>
      <c r="AB267" s="195"/>
      <c r="AC267" s="163"/>
      <c r="AD267" s="393">
        <v>239</v>
      </c>
      <c r="AE267" s="392">
        <f ca="1">SUMIF(工事情報入力シート!$BJ$15:$BJ$1000,資産数量・単位記入シート!AD267,工事情報入力シート!$BK$15:$BK$1000)</f>
        <v>0</v>
      </c>
    </row>
    <row r="268" spans="1:31">
      <c r="A268" s="157" t="str">
        <f ca="1">IFERROR(INDEX(工事情報入力シート!$A:$A,SMALL(OFFSET(INDIRECT("工事情報入力シート!$B$1"),INDIRECT("工事情報入力シート!$B$14"),0,明細終了位置-明細開始位置-1,1),ROW()-2)),"")</f>
        <v/>
      </c>
      <c r="B268" s="170" t="str">
        <f t="shared" ca="1" si="64"/>
        <v/>
      </c>
      <c r="C268" s="64" t="str">
        <f t="shared" ca="1" si="65"/>
        <v/>
      </c>
      <c r="D268" s="64" t="str">
        <f t="shared" ca="1" si="66"/>
        <v/>
      </c>
      <c r="E268" s="64" t="str">
        <f t="shared" ca="1" si="67"/>
        <v/>
      </c>
      <c r="F268" s="64" t="str">
        <f t="shared" ca="1" si="68"/>
        <v/>
      </c>
      <c r="G268" s="64" t="str">
        <f t="shared" ca="1" si="69"/>
        <v/>
      </c>
      <c r="H268" s="64" t="str">
        <f t="shared" ca="1" si="56"/>
        <v/>
      </c>
      <c r="I268" s="64" t="str">
        <f t="shared" ca="1" si="57"/>
        <v/>
      </c>
      <c r="J268" s="64" t="str">
        <f t="shared" ca="1" si="58"/>
        <v/>
      </c>
      <c r="K268" s="64" t="str">
        <f t="shared" ca="1" si="59"/>
        <v/>
      </c>
      <c r="L268" s="64" t="str">
        <f t="shared" ca="1" si="60"/>
        <v/>
      </c>
      <c r="M268" s="161"/>
      <c r="N268" s="161"/>
      <c r="O268" s="158" t="str">
        <f t="shared" ca="1" si="61"/>
        <v/>
      </c>
      <c r="P268" s="158" t="str">
        <f t="shared" ca="1" si="62"/>
        <v/>
      </c>
      <c r="Q268" s="158" t="str">
        <f t="shared" ca="1" si="63"/>
        <v/>
      </c>
      <c r="R268" s="162"/>
      <c r="S268" s="162"/>
      <c r="T268" s="162"/>
      <c r="U268" s="161"/>
      <c r="V268" s="161"/>
      <c r="W268" s="161"/>
      <c r="X268" s="161"/>
      <c r="Y268" s="161"/>
      <c r="Z268" s="161"/>
      <c r="AA268" s="161"/>
      <c r="AB268" s="195"/>
      <c r="AC268" s="163"/>
      <c r="AD268" s="393">
        <v>240</v>
      </c>
      <c r="AE268" s="392">
        <f ca="1">SUMIF(工事情報入力シート!$BJ$15:$BJ$1000,資産数量・単位記入シート!AD268,工事情報入力シート!$BK$15:$BK$1000)</f>
        <v>0</v>
      </c>
    </row>
    <row r="269" spans="1:31">
      <c r="A269" s="157" t="str">
        <f ca="1">IFERROR(INDEX(工事情報入力シート!$A:$A,SMALL(OFFSET(INDIRECT("工事情報入力シート!$B$1"),INDIRECT("工事情報入力シート!$B$14"),0,明細終了位置-明細開始位置-1,1),ROW()-2)),"")</f>
        <v/>
      </c>
      <c r="B269" s="170" t="str">
        <f t="shared" ca="1" si="64"/>
        <v/>
      </c>
      <c r="C269" s="64" t="str">
        <f t="shared" ca="1" si="65"/>
        <v/>
      </c>
      <c r="D269" s="64" t="str">
        <f t="shared" ca="1" si="66"/>
        <v/>
      </c>
      <c r="E269" s="64" t="str">
        <f t="shared" ca="1" si="67"/>
        <v/>
      </c>
      <c r="F269" s="64" t="str">
        <f t="shared" ca="1" si="68"/>
        <v/>
      </c>
      <c r="G269" s="64" t="str">
        <f t="shared" ca="1" si="69"/>
        <v/>
      </c>
      <c r="H269" s="64" t="str">
        <f t="shared" ca="1" si="56"/>
        <v/>
      </c>
      <c r="I269" s="64" t="str">
        <f t="shared" ca="1" si="57"/>
        <v/>
      </c>
      <c r="J269" s="64" t="str">
        <f t="shared" ca="1" si="58"/>
        <v/>
      </c>
      <c r="K269" s="64" t="str">
        <f t="shared" ca="1" si="59"/>
        <v/>
      </c>
      <c r="L269" s="64" t="str">
        <f t="shared" ca="1" si="60"/>
        <v/>
      </c>
      <c r="M269" s="161"/>
      <c r="N269" s="161"/>
      <c r="O269" s="158" t="str">
        <f t="shared" ca="1" si="61"/>
        <v/>
      </c>
      <c r="P269" s="158" t="str">
        <f t="shared" ca="1" si="62"/>
        <v/>
      </c>
      <c r="Q269" s="158" t="str">
        <f t="shared" ca="1" si="63"/>
        <v/>
      </c>
      <c r="R269" s="162"/>
      <c r="S269" s="162"/>
      <c r="T269" s="162"/>
      <c r="U269" s="161"/>
      <c r="V269" s="161"/>
      <c r="W269" s="161"/>
      <c r="X269" s="161"/>
      <c r="Y269" s="161"/>
      <c r="Z269" s="161"/>
      <c r="AA269" s="161"/>
      <c r="AB269" s="195"/>
      <c r="AC269" s="163"/>
      <c r="AD269" s="393">
        <v>241</v>
      </c>
      <c r="AE269" s="392">
        <f ca="1">SUMIF(工事情報入力シート!$BJ$15:$BJ$1000,資産数量・単位記入シート!AD269,工事情報入力シート!$BK$15:$BK$1000)</f>
        <v>0</v>
      </c>
    </row>
    <row r="270" spans="1:31">
      <c r="A270" s="157" t="str">
        <f ca="1">IFERROR(INDEX(工事情報入力シート!$A:$A,SMALL(OFFSET(INDIRECT("工事情報入力シート!$B$1"),INDIRECT("工事情報入力シート!$B$14"),0,明細終了位置-明細開始位置-1,1),ROW()-2)),"")</f>
        <v/>
      </c>
      <c r="B270" s="170" t="str">
        <f t="shared" ca="1" si="64"/>
        <v/>
      </c>
      <c r="C270" s="64" t="str">
        <f t="shared" ca="1" si="65"/>
        <v/>
      </c>
      <c r="D270" s="64" t="str">
        <f t="shared" ca="1" si="66"/>
        <v/>
      </c>
      <c r="E270" s="64" t="str">
        <f t="shared" ca="1" si="67"/>
        <v/>
      </c>
      <c r="F270" s="64" t="str">
        <f t="shared" ca="1" si="68"/>
        <v/>
      </c>
      <c r="G270" s="64" t="str">
        <f t="shared" ca="1" si="69"/>
        <v/>
      </c>
      <c r="H270" s="64" t="str">
        <f t="shared" ca="1" si="56"/>
        <v/>
      </c>
      <c r="I270" s="64" t="str">
        <f t="shared" ca="1" si="57"/>
        <v/>
      </c>
      <c r="J270" s="64" t="str">
        <f t="shared" ca="1" si="58"/>
        <v/>
      </c>
      <c r="K270" s="64" t="str">
        <f t="shared" ca="1" si="59"/>
        <v/>
      </c>
      <c r="L270" s="64" t="str">
        <f t="shared" ca="1" si="60"/>
        <v/>
      </c>
      <c r="M270" s="161"/>
      <c r="N270" s="161"/>
      <c r="O270" s="158" t="str">
        <f t="shared" ca="1" si="61"/>
        <v/>
      </c>
      <c r="P270" s="158" t="str">
        <f t="shared" ca="1" si="62"/>
        <v/>
      </c>
      <c r="Q270" s="158" t="str">
        <f t="shared" ca="1" si="63"/>
        <v/>
      </c>
      <c r="R270" s="162"/>
      <c r="S270" s="162"/>
      <c r="T270" s="162"/>
      <c r="U270" s="161"/>
      <c r="V270" s="161"/>
      <c r="W270" s="161"/>
      <c r="X270" s="161"/>
      <c r="Y270" s="161"/>
      <c r="Z270" s="161"/>
      <c r="AA270" s="161"/>
      <c r="AB270" s="195"/>
      <c r="AC270" s="163"/>
      <c r="AD270" s="393">
        <v>242</v>
      </c>
      <c r="AE270" s="392">
        <f ca="1">SUMIF(工事情報入力シート!$BJ$15:$BJ$1000,資産数量・単位記入シート!AD270,工事情報入力シート!$BK$15:$BK$1000)</f>
        <v>0</v>
      </c>
    </row>
    <row r="271" spans="1:31">
      <c r="A271" s="157" t="str">
        <f ca="1">IFERROR(INDEX(工事情報入力シート!$A:$A,SMALL(OFFSET(INDIRECT("工事情報入力シート!$B$1"),INDIRECT("工事情報入力シート!$B$14"),0,明細終了位置-明細開始位置-1,1),ROW()-2)),"")</f>
        <v/>
      </c>
      <c r="B271" s="170" t="str">
        <f t="shared" ca="1" si="64"/>
        <v/>
      </c>
      <c r="C271" s="64" t="str">
        <f t="shared" ca="1" si="65"/>
        <v/>
      </c>
      <c r="D271" s="64" t="str">
        <f t="shared" ca="1" si="66"/>
        <v/>
      </c>
      <c r="E271" s="64" t="str">
        <f t="shared" ca="1" si="67"/>
        <v/>
      </c>
      <c r="F271" s="64" t="str">
        <f t="shared" ca="1" si="68"/>
        <v/>
      </c>
      <c r="G271" s="64" t="str">
        <f t="shared" ca="1" si="69"/>
        <v/>
      </c>
      <c r="H271" s="64" t="str">
        <f t="shared" ca="1" si="56"/>
        <v/>
      </c>
      <c r="I271" s="64" t="str">
        <f t="shared" ca="1" si="57"/>
        <v/>
      </c>
      <c r="J271" s="64" t="str">
        <f t="shared" ca="1" si="58"/>
        <v/>
      </c>
      <c r="K271" s="64" t="str">
        <f t="shared" ca="1" si="59"/>
        <v/>
      </c>
      <c r="L271" s="64" t="str">
        <f t="shared" ca="1" si="60"/>
        <v/>
      </c>
      <c r="M271" s="161"/>
      <c r="N271" s="161"/>
      <c r="O271" s="158" t="str">
        <f t="shared" ca="1" si="61"/>
        <v/>
      </c>
      <c r="P271" s="158" t="str">
        <f t="shared" ca="1" si="62"/>
        <v/>
      </c>
      <c r="Q271" s="158" t="str">
        <f t="shared" ca="1" si="63"/>
        <v/>
      </c>
      <c r="R271" s="162"/>
      <c r="S271" s="162"/>
      <c r="T271" s="162"/>
      <c r="U271" s="161"/>
      <c r="V271" s="161"/>
      <c r="W271" s="161"/>
      <c r="X271" s="161"/>
      <c r="Y271" s="161"/>
      <c r="Z271" s="161"/>
      <c r="AA271" s="161"/>
      <c r="AB271" s="195"/>
      <c r="AC271" s="163"/>
      <c r="AD271" s="393">
        <v>243</v>
      </c>
      <c r="AE271" s="392">
        <f ca="1">SUMIF(工事情報入力シート!$BJ$15:$BJ$1000,資産数量・単位記入シート!AD271,工事情報入力シート!$BK$15:$BK$1000)</f>
        <v>0</v>
      </c>
    </row>
    <row r="272" spans="1:31">
      <c r="A272" s="157" t="str">
        <f ca="1">IFERROR(INDEX(工事情報入力シート!$A:$A,SMALL(OFFSET(INDIRECT("工事情報入力シート!$B$1"),INDIRECT("工事情報入力シート!$B$14"),0,明細終了位置-明細開始位置-1,1),ROW()-2)),"")</f>
        <v/>
      </c>
      <c r="B272" s="170" t="str">
        <f t="shared" ca="1" si="64"/>
        <v/>
      </c>
      <c r="C272" s="64" t="str">
        <f t="shared" ca="1" si="65"/>
        <v/>
      </c>
      <c r="D272" s="64" t="str">
        <f t="shared" ca="1" si="66"/>
        <v/>
      </c>
      <c r="E272" s="64" t="str">
        <f t="shared" ca="1" si="67"/>
        <v/>
      </c>
      <c r="F272" s="64" t="str">
        <f t="shared" ca="1" si="68"/>
        <v/>
      </c>
      <c r="G272" s="64" t="str">
        <f t="shared" ca="1" si="69"/>
        <v/>
      </c>
      <c r="H272" s="64" t="str">
        <f t="shared" ca="1" si="56"/>
        <v/>
      </c>
      <c r="I272" s="64" t="str">
        <f t="shared" ca="1" si="57"/>
        <v/>
      </c>
      <c r="J272" s="64" t="str">
        <f t="shared" ca="1" si="58"/>
        <v/>
      </c>
      <c r="K272" s="64" t="str">
        <f t="shared" ca="1" si="59"/>
        <v/>
      </c>
      <c r="L272" s="64" t="str">
        <f t="shared" ca="1" si="60"/>
        <v/>
      </c>
      <c r="M272" s="161"/>
      <c r="N272" s="161"/>
      <c r="O272" s="158" t="str">
        <f t="shared" ca="1" si="61"/>
        <v/>
      </c>
      <c r="P272" s="158" t="str">
        <f t="shared" ca="1" si="62"/>
        <v/>
      </c>
      <c r="Q272" s="158" t="str">
        <f t="shared" ca="1" si="63"/>
        <v/>
      </c>
      <c r="R272" s="162"/>
      <c r="S272" s="162"/>
      <c r="T272" s="162"/>
      <c r="U272" s="161"/>
      <c r="V272" s="161"/>
      <c r="W272" s="161"/>
      <c r="X272" s="161"/>
      <c r="Y272" s="161"/>
      <c r="Z272" s="161"/>
      <c r="AA272" s="161"/>
      <c r="AB272" s="195"/>
      <c r="AC272" s="163"/>
      <c r="AD272" s="393">
        <v>244</v>
      </c>
      <c r="AE272" s="392">
        <f ca="1">SUMIF(工事情報入力シート!$BJ$15:$BJ$1000,資産数量・単位記入シート!AD272,工事情報入力シート!$BK$15:$BK$1000)</f>
        <v>0</v>
      </c>
    </row>
    <row r="273" spans="1:31">
      <c r="A273" s="157" t="str">
        <f ca="1">IFERROR(INDEX(工事情報入力シート!$A:$A,SMALL(OFFSET(INDIRECT("工事情報入力シート!$B$1"),INDIRECT("工事情報入力シート!$B$14"),0,明細終了位置-明細開始位置-1,1),ROW()-2)),"")</f>
        <v/>
      </c>
      <c r="B273" s="170" t="str">
        <f t="shared" ca="1" si="64"/>
        <v/>
      </c>
      <c r="C273" s="64" t="str">
        <f t="shared" ca="1" si="65"/>
        <v/>
      </c>
      <c r="D273" s="64" t="str">
        <f t="shared" ca="1" si="66"/>
        <v/>
      </c>
      <c r="E273" s="64" t="str">
        <f t="shared" ca="1" si="67"/>
        <v/>
      </c>
      <c r="F273" s="64" t="str">
        <f t="shared" ca="1" si="68"/>
        <v/>
      </c>
      <c r="G273" s="64" t="str">
        <f t="shared" ca="1" si="69"/>
        <v/>
      </c>
      <c r="H273" s="64" t="str">
        <f t="shared" ca="1" si="56"/>
        <v/>
      </c>
      <c r="I273" s="64" t="str">
        <f t="shared" ca="1" si="57"/>
        <v/>
      </c>
      <c r="J273" s="64" t="str">
        <f t="shared" ca="1" si="58"/>
        <v/>
      </c>
      <c r="K273" s="64" t="str">
        <f t="shared" ca="1" si="59"/>
        <v/>
      </c>
      <c r="L273" s="64" t="str">
        <f t="shared" ca="1" si="60"/>
        <v/>
      </c>
      <c r="M273" s="161"/>
      <c r="N273" s="161"/>
      <c r="O273" s="158" t="str">
        <f t="shared" ca="1" si="61"/>
        <v/>
      </c>
      <c r="P273" s="158" t="str">
        <f t="shared" ca="1" si="62"/>
        <v/>
      </c>
      <c r="Q273" s="158" t="str">
        <f t="shared" ca="1" si="63"/>
        <v/>
      </c>
      <c r="R273" s="162"/>
      <c r="S273" s="162"/>
      <c r="T273" s="162"/>
      <c r="U273" s="161"/>
      <c r="V273" s="161"/>
      <c r="W273" s="161"/>
      <c r="X273" s="161"/>
      <c r="Y273" s="161"/>
      <c r="Z273" s="161"/>
      <c r="AA273" s="161"/>
      <c r="AB273" s="195"/>
      <c r="AC273" s="163"/>
      <c r="AD273" s="393">
        <v>245</v>
      </c>
      <c r="AE273" s="392">
        <f ca="1">SUMIF(工事情報入力シート!$BJ$15:$BJ$1000,資産数量・単位記入シート!AD273,工事情報入力シート!$BK$15:$BK$1000)</f>
        <v>0</v>
      </c>
    </row>
    <row r="274" spans="1:31">
      <c r="A274" s="157" t="str">
        <f ca="1">IFERROR(INDEX(工事情報入力シート!$A:$A,SMALL(OFFSET(INDIRECT("工事情報入力シート!$B$1"),INDIRECT("工事情報入力シート!$B$14"),0,明細終了位置-明細開始位置-1,1),ROW()-2)),"")</f>
        <v/>
      </c>
      <c r="B274" s="170" t="str">
        <f t="shared" ca="1" si="64"/>
        <v/>
      </c>
      <c r="C274" s="64" t="str">
        <f t="shared" ca="1" si="65"/>
        <v/>
      </c>
      <c r="D274" s="64" t="str">
        <f t="shared" ca="1" si="66"/>
        <v/>
      </c>
      <c r="E274" s="64" t="str">
        <f t="shared" ca="1" si="67"/>
        <v/>
      </c>
      <c r="F274" s="64" t="str">
        <f t="shared" ca="1" si="68"/>
        <v/>
      </c>
      <c r="G274" s="64" t="str">
        <f t="shared" ca="1" si="69"/>
        <v/>
      </c>
      <c r="H274" s="64" t="str">
        <f t="shared" ca="1" si="56"/>
        <v/>
      </c>
      <c r="I274" s="64" t="str">
        <f t="shared" ca="1" si="57"/>
        <v/>
      </c>
      <c r="J274" s="64" t="str">
        <f t="shared" ca="1" si="58"/>
        <v/>
      </c>
      <c r="K274" s="64" t="str">
        <f t="shared" ca="1" si="59"/>
        <v/>
      </c>
      <c r="L274" s="64" t="str">
        <f t="shared" ca="1" si="60"/>
        <v/>
      </c>
      <c r="M274" s="161"/>
      <c r="N274" s="161"/>
      <c r="O274" s="158" t="str">
        <f t="shared" ca="1" si="61"/>
        <v/>
      </c>
      <c r="P274" s="158" t="str">
        <f t="shared" ca="1" si="62"/>
        <v/>
      </c>
      <c r="Q274" s="158" t="str">
        <f t="shared" ca="1" si="63"/>
        <v/>
      </c>
      <c r="R274" s="162"/>
      <c r="S274" s="162"/>
      <c r="T274" s="162"/>
      <c r="U274" s="161"/>
      <c r="V274" s="161"/>
      <c r="W274" s="161"/>
      <c r="X274" s="161"/>
      <c r="Y274" s="161"/>
      <c r="Z274" s="161"/>
      <c r="AA274" s="161"/>
      <c r="AB274" s="195"/>
      <c r="AC274" s="163"/>
      <c r="AD274" s="393">
        <v>246</v>
      </c>
      <c r="AE274" s="392">
        <f ca="1">SUMIF(工事情報入力シート!$BJ$15:$BJ$1000,資産数量・単位記入シート!AD274,工事情報入力シート!$BK$15:$BK$1000)</f>
        <v>0</v>
      </c>
    </row>
    <row r="275" spans="1:31">
      <c r="A275" s="157" t="str">
        <f ca="1">IFERROR(INDEX(工事情報入力シート!$A:$A,SMALL(OFFSET(INDIRECT("工事情報入力シート!$B$1"),INDIRECT("工事情報入力シート!$B$14"),0,明細終了位置-明細開始位置-1,1),ROW()-2)),"")</f>
        <v/>
      </c>
      <c r="B275" s="170" t="str">
        <f t="shared" ca="1" si="64"/>
        <v/>
      </c>
      <c r="C275" s="64" t="str">
        <f t="shared" ca="1" si="65"/>
        <v/>
      </c>
      <c r="D275" s="64" t="str">
        <f t="shared" ca="1" si="66"/>
        <v/>
      </c>
      <c r="E275" s="64" t="str">
        <f t="shared" ca="1" si="67"/>
        <v/>
      </c>
      <c r="F275" s="64" t="str">
        <f t="shared" ca="1" si="68"/>
        <v/>
      </c>
      <c r="G275" s="64" t="str">
        <f t="shared" ca="1" si="69"/>
        <v/>
      </c>
      <c r="H275" s="64" t="str">
        <f t="shared" ca="1" si="56"/>
        <v/>
      </c>
      <c r="I275" s="64" t="str">
        <f t="shared" ca="1" si="57"/>
        <v/>
      </c>
      <c r="J275" s="64" t="str">
        <f t="shared" ca="1" si="58"/>
        <v/>
      </c>
      <c r="K275" s="64" t="str">
        <f t="shared" ca="1" si="59"/>
        <v/>
      </c>
      <c r="L275" s="64" t="str">
        <f t="shared" ca="1" si="60"/>
        <v/>
      </c>
      <c r="M275" s="161"/>
      <c r="N275" s="161"/>
      <c r="O275" s="158" t="str">
        <f t="shared" ca="1" si="61"/>
        <v/>
      </c>
      <c r="P275" s="158" t="str">
        <f t="shared" ca="1" si="62"/>
        <v/>
      </c>
      <c r="Q275" s="158" t="str">
        <f t="shared" ca="1" si="63"/>
        <v/>
      </c>
      <c r="R275" s="162"/>
      <c r="S275" s="162"/>
      <c r="T275" s="162"/>
      <c r="U275" s="161"/>
      <c r="V275" s="161"/>
      <c r="W275" s="161"/>
      <c r="X275" s="161"/>
      <c r="Y275" s="161"/>
      <c r="Z275" s="161"/>
      <c r="AA275" s="161"/>
      <c r="AB275" s="195"/>
      <c r="AC275" s="163"/>
      <c r="AD275" s="393">
        <v>247</v>
      </c>
      <c r="AE275" s="392">
        <f ca="1">SUMIF(工事情報入力シート!$BJ$15:$BJ$1000,資産数量・単位記入シート!AD275,工事情報入力シート!$BK$15:$BK$1000)</f>
        <v>0</v>
      </c>
    </row>
    <row r="276" spans="1:31">
      <c r="A276" s="157" t="str">
        <f ca="1">IFERROR(INDEX(工事情報入力シート!$A:$A,SMALL(OFFSET(INDIRECT("工事情報入力シート!$B$1"),INDIRECT("工事情報入力シート!$B$14"),0,明細終了位置-明細開始位置-1,1),ROW()-2)),"")</f>
        <v/>
      </c>
      <c r="B276" s="170" t="str">
        <f t="shared" ca="1" si="64"/>
        <v/>
      </c>
      <c r="C276" s="64" t="str">
        <f t="shared" ca="1" si="65"/>
        <v/>
      </c>
      <c r="D276" s="64" t="str">
        <f t="shared" ca="1" si="66"/>
        <v/>
      </c>
      <c r="E276" s="64" t="str">
        <f t="shared" ca="1" si="67"/>
        <v/>
      </c>
      <c r="F276" s="64" t="str">
        <f t="shared" ca="1" si="68"/>
        <v/>
      </c>
      <c r="G276" s="64" t="str">
        <f t="shared" ca="1" si="69"/>
        <v/>
      </c>
      <c r="H276" s="64" t="str">
        <f t="shared" ca="1" si="56"/>
        <v/>
      </c>
      <c r="I276" s="64" t="str">
        <f t="shared" ca="1" si="57"/>
        <v/>
      </c>
      <c r="J276" s="64" t="str">
        <f t="shared" ca="1" si="58"/>
        <v/>
      </c>
      <c r="K276" s="64" t="str">
        <f t="shared" ca="1" si="59"/>
        <v/>
      </c>
      <c r="L276" s="64" t="str">
        <f t="shared" ca="1" si="60"/>
        <v/>
      </c>
      <c r="M276" s="161"/>
      <c r="N276" s="161"/>
      <c r="O276" s="158" t="str">
        <f t="shared" ca="1" si="61"/>
        <v/>
      </c>
      <c r="P276" s="158" t="str">
        <f t="shared" ca="1" si="62"/>
        <v/>
      </c>
      <c r="Q276" s="158" t="str">
        <f t="shared" ca="1" si="63"/>
        <v/>
      </c>
      <c r="R276" s="162"/>
      <c r="S276" s="162"/>
      <c r="T276" s="162"/>
      <c r="U276" s="161"/>
      <c r="V276" s="161"/>
      <c r="W276" s="161"/>
      <c r="X276" s="161"/>
      <c r="Y276" s="161"/>
      <c r="Z276" s="161"/>
      <c r="AA276" s="161"/>
      <c r="AB276" s="195"/>
      <c r="AC276" s="163"/>
      <c r="AD276" s="393">
        <v>248</v>
      </c>
      <c r="AE276" s="392">
        <f ca="1">SUMIF(工事情報入力シート!$BJ$15:$BJ$1000,資産数量・単位記入シート!AD276,工事情報入力シート!$BK$15:$BK$1000)</f>
        <v>0</v>
      </c>
    </row>
    <row r="277" spans="1:31">
      <c r="A277" s="157" t="str">
        <f ca="1">IFERROR(INDEX(工事情報入力シート!$A:$A,SMALL(OFFSET(INDIRECT("工事情報入力シート!$B$1"),INDIRECT("工事情報入力シート!$B$14"),0,明細終了位置-明細開始位置-1,1),ROW()-2)),"")</f>
        <v/>
      </c>
      <c r="B277" s="170" t="str">
        <f t="shared" ca="1" si="64"/>
        <v/>
      </c>
      <c r="C277" s="64" t="str">
        <f t="shared" ca="1" si="65"/>
        <v/>
      </c>
      <c r="D277" s="64" t="str">
        <f t="shared" ca="1" si="66"/>
        <v/>
      </c>
      <c r="E277" s="64" t="str">
        <f t="shared" ca="1" si="67"/>
        <v/>
      </c>
      <c r="F277" s="64" t="str">
        <f t="shared" ca="1" si="68"/>
        <v/>
      </c>
      <c r="G277" s="64" t="str">
        <f t="shared" ca="1" si="69"/>
        <v/>
      </c>
      <c r="H277" s="64" t="str">
        <f t="shared" ca="1" si="56"/>
        <v/>
      </c>
      <c r="I277" s="64" t="str">
        <f t="shared" ca="1" si="57"/>
        <v/>
      </c>
      <c r="J277" s="64" t="str">
        <f t="shared" ca="1" si="58"/>
        <v/>
      </c>
      <c r="K277" s="64" t="str">
        <f t="shared" ca="1" si="59"/>
        <v/>
      </c>
      <c r="L277" s="64" t="str">
        <f t="shared" ca="1" si="60"/>
        <v/>
      </c>
      <c r="M277" s="161"/>
      <c r="N277" s="161"/>
      <c r="O277" s="158" t="str">
        <f t="shared" ca="1" si="61"/>
        <v/>
      </c>
      <c r="P277" s="158" t="str">
        <f t="shared" ca="1" si="62"/>
        <v/>
      </c>
      <c r="Q277" s="158" t="str">
        <f t="shared" ca="1" si="63"/>
        <v/>
      </c>
      <c r="R277" s="162"/>
      <c r="S277" s="162"/>
      <c r="T277" s="162"/>
      <c r="U277" s="161"/>
      <c r="V277" s="161"/>
      <c r="W277" s="161"/>
      <c r="X277" s="161"/>
      <c r="Y277" s="161"/>
      <c r="Z277" s="161"/>
      <c r="AA277" s="161"/>
      <c r="AB277" s="195"/>
      <c r="AC277" s="163"/>
      <c r="AD277" s="393">
        <v>249</v>
      </c>
      <c r="AE277" s="392">
        <f ca="1">SUMIF(工事情報入力シート!$BJ$15:$BJ$1000,資産数量・単位記入シート!AD277,工事情報入力シート!$BK$15:$BK$1000)</f>
        <v>0</v>
      </c>
    </row>
    <row r="278" spans="1:31">
      <c r="A278" s="157" t="str">
        <f ca="1">IFERROR(INDEX(工事情報入力シート!$A:$A,SMALL(OFFSET(INDIRECT("工事情報入力シート!$B$1"),INDIRECT("工事情報入力シート!$B$14"),0,明細終了位置-明細開始位置-1,1),ROW()-2)),"")</f>
        <v/>
      </c>
      <c r="B278" s="170" t="str">
        <f t="shared" ca="1" si="64"/>
        <v/>
      </c>
      <c r="C278" s="64" t="str">
        <f t="shared" ca="1" si="65"/>
        <v/>
      </c>
      <c r="D278" s="64" t="str">
        <f t="shared" ca="1" si="66"/>
        <v/>
      </c>
      <c r="E278" s="64" t="str">
        <f t="shared" ca="1" si="67"/>
        <v/>
      </c>
      <c r="F278" s="64" t="str">
        <f t="shared" ca="1" si="68"/>
        <v/>
      </c>
      <c r="G278" s="64" t="str">
        <f t="shared" ca="1" si="69"/>
        <v/>
      </c>
      <c r="H278" s="64" t="str">
        <f t="shared" ca="1" si="56"/>
        <v/>
      </c>
      <c r="I278" s="64" t="str">
        <f t="shared" ca="1" si="57"/>
        <v/>
      </c>
      <c r="J278" s="64" t="str">
        <f t="shared" ca="1" si="58"/>
        <v/>
      </c>
      <c r="K278" s="64" t="str">
        <f t="shared" ca="1" si="59"/>
        <v/>
      </c>
      <c r="L278" s="64" t="str">
        <f t="shared" ca="1" si="60"/>
        <v/>
      </c>
      <c r="M278" s="161"/>
      <c r="N278" s="161"/>
      <c r="O278" s="158" t="str">
        <f t="shared" ca="1" si="61"/>
        <v/>
      </c>
      <c r="P278" s="158" t="str">
        <f t="shared" ca="1" si="62"/>
        <v/>
      </c>
      <c r="Q278" s="158" t="str">
        <f t="shared" ca="1" si="63"/>
        <v/>
      </c>
      <c r="R278" s="162"/>
      <c r="S278" s="162"/>
      <c r="T278" s="162"/>
      <c r="U278" s="161"/>
      <c r="V278" s="161"/>
      <c r="W278" s="161"/>
      <c r="X278" s="161"/>
      <c r="Y278" s="161"/>
      <c r="Z278" s="161"/>
      <c r="AA278" s="161"/>
      <c r="AB278" s="195"/>
      <c r="AC278" s="163"/>
      <c r="AD278" s="393">
        <v>250</v>
      </c>
      <c r="AE278" s="392">
        <f ca="1">SUMIF(工事情報入力シート!$BJ$15:$BJ$1000,資産数量・単位記入シート!AD278,工事情報入力シート!$BK$15:$BK$1000)</f>
        <v>0</v>
      </c>
    </row>
    <row r="279" spans="1:31">
      <c r="A279" s="157" t="str">
        <f ca="1">IFERROR(INDEX(工事情報入力シート!$A:$A,SMALL(OFFSET(INDIRECT("工事情報入力シート!$B$1"),INDIRECT("工事情報入力シート!$B$14"),0,明細終了位置-明細開始位置-1,1),ROW()-2)),"")</f>
        <v/>
      </c>
      <c r="B279" s="170" t="str">
        <f t="shared" ca="1" si="64"/>
        <v/>
      </c>
      <c r="C279" s="64" t="str">
        <f t="shared" ca="1" si="65"/>
        <v/>
      </c>
      <c r="D279" s="64" t="str">
        <f t="shared" ca="1" si="66"/>
        <v/>
      </c>
      <c r="E279" s="64" t="str">
        <f t="shared" ca="1" si="67"/>
        <v/>
      </c>
      <c r="F279" s="64" t="str">
        <f t="shared" ca="1" si="68"/>
        <v/>
      </c>
      <c r="G279" s="64" t="str">
        <f t="shared" ca="1" si="69"/>
        <v/>
      </c>
      <c r="H279" s="64" t="str">
        <f t="shared" ca="1" si="56"/>
        <v/>
      </c>
      <c r="I279" s="64" t="str">
        <f t="shared" ca="1" si="57"/>
        <v/>
      </c>
      <c r="J279" s="64" t="str">
        <f t="shared" ca="1" si="58"/>
        <v/>
      </c>
      <c r="K279" s="64" t="str">
        <f t="shared" ca="1" si="59"/>
        <v/>
      </c>
      <c r="L279" s="64" t="str">
        <f t="shared" ca="1" si="60"/>
        <v/>
      </c>
      <c r="M279" s="161"/>
      <c r="N279" s="161"/>
      <c r="O279" s="158" t="str">
        <f t="shared" ca="1" si="61"/>
        <v/>
      </c>
      <c r="P279" s="158" t="str">
        <f t="shared" ca="1" si="62"/>
        <v/>
      </c>
      <c r="Q279" s="158" t="str">
        <f t="shared" ca="1" si="63"/>
        <v/>
      </c>
      <c r="R279" s="162"/>
      <c r="S279" s="162"/>
      <c r="T279" s="162"/>
      <c r="U279" s="161"/>
      <c r="V279" s="161"/>
      <c r="W279" s="161"/>
      <c r="X279" s="161"/>
      <c r="Y279" s="161"/>
      <c r="Z279" s="161"/>
      <c r="AA279" s="161"/>
      <c r="AB279" s="195"/>
      <c r="AC279" s="163"/>
      <c r="AD279" s="393">
        <v>251</v>
      </c>
      <c r="AE279" s="392">
        <f ca="1">SUMIF(工事情報入力シート!$BJ$15:$BJ$1000,資産数量・単位記入シート!AD279,工事情報入力シート!$BK$15:$BK$1000)</f>
        <v>0</v>
      </c>
    </row>
    <row r="280" spans="1:31">
      <c r="A280" s="157" t="str">
        <f ca="1">IFERROR(INDEX(工事情報入力シート!$A:$A,SMALL(OFFSET(INDIRECT("工事情報入力シート!$B$1"),INDIRECT("工事情報入力シート!$B$14"),0,明細終了位置-明細開始位置-1,1),ROW()-2)),"")</f>
        <v/>
      </c>
      <c r="B280" s="170" t="str">
        <f t="shared" ca="1" si="64"/>
        <v/>
      </c>
      <c r="C280" s="64" t="str">
        <f t="shared" ca="1" si="65"/>
        <v/>
      </c>
      <c r="D280" s="64" t="str">
        <f t="shared" ca="1" si="66"/>
        <v/>
      </c>
      <c r="E280" s="64" t="str">
        <f t="shared" ca="1" si="67"/>
        <v/>
      </c>
      <c r="F280" s="64" t="str">
        <f t="shared" ca="1" si="68"/>
        <v/>
      </c>
      <c r="G280" s="64" t="str">
        <f t="shared" ca="1" si="69"/>
        <v/>
      </c>
      <c r="H280" s="64" t="str">
        <f t="shared" ca="1" si="56"/>
        <v/>
      </c>
      <c r="I280" s="64" t="str">
        <f t="shared" ca="1" si="57"/>
        <v/>
      </c>
      <c r="J280" s="64" t="str">
        <f t="shared" ca="1" si="58"/>
        <v/>
      </c>
      <c r="K280" s="64" t="str">
        <f t="shared" ca="1" si="59"/>
        <v/>
      </c>
      <c r="L280" s="64" t="str">
        <f t="shared" ca="1" si="60"/>
        <v/>
      </c>
      <c r="M280" s="161"/>
      <c r="N280" s="161"/>
      <c r="O280" s="158" t="str">
        <f t="shared" ca="1" si="61"/>
        <v/>
      </c>
      <c r="P280" s="158" t="str">
        <f t="shared" ca="1" si="62"/>
        <v/>
      </c>
      <c r="Q280" s="158" t="str">
        <f t="shared" ca="1" si="63"/>
        <v/>
      </c>
      <c r="R280" s="162"/>
      <c r="S280" s="162"/>
      <c r="T280" s="162"/>
      <c r="U280" s="161"/>
      <c r="V280" s="161"/>
      <c r="W280" s="161"/>
      <c r="X280" s="161"/>
      <c r="Y280" s="161"/>
      <c r="Z280" s="161"/>
      <c r="AA280" s="161"/>
      <c r="AB280" s="195"/>
      <c r="AC280" s="163"/>
      <c r="AD280" s="393">
        <v>252</v>
      </c>
      <c r="AE280" s="392">
        <f ca="1">SUMIF(工事情報入力シート!$BJ$15:$BJ$1000,資産数量・単位記入シート!AD280,工事情報入力シート!$BK$15:$BK$1000)</f>
        <v>0</v>
      </c>
    </row>
    <row r="281" spans="1:31">
      <c r="A281" s="157" t="str">
        <f ca="1">IFERROR(INDEX(工事情報入力シート!$A:$A,SMALL(OFFSET(INDIRECT("工事情報入力シート!$B$1"),INDIRECT("工事情報入力シート!$B$14"),0,明細終了位置-明細開始位置-1,1),ROW()-2)),"")</f>
        <v/>
      </c>
      <c r="B281" s="170" t="str">
        <f t="shared" ca="1" si="64"/>
        <v/>
      </c>
      <c r="C281" s="64" t="str">
        <f t="shared" ca="1" si="65"/>
        <v/>
      </c>
      <c r="D281" s="64" t="str">
        <f t="shared" ca="1" si="66"/>
        <v/>
      </c>
      <c r="E281" s="64" t="str">
        <f t="shared" ca="1" si="67"/>
        <v/>
      </c>
      <c r="F281" s="64" t="str">
        <f t="shared" ca="1" si="68"/>
        <v/>
      </c>
      <c r="G281" s="64" t="str">
        <f t="shared" ca="1" si="69"/>
        <v/>
      </c>
      <c r="H281" s="64" t="str">
        <f t="shared" ca="1" si="56"/>
        <v/>
      </c>
      <c r="I281" s="64" t="str">
        <f t="shared" ca="1" si="57"/>
        <v/>
      </c>
      <c r="J281" s="64" t="str">
        <f t="shared" ca="1" si="58"/>
        <v/>
      </c>
      <c r="K281" s="64" t="str">
        <f t="shared" ca="1" si="59"/>
        <v/>
      </c>
      <c r="L281" s="64" t="str">
        <f t="shared" ca="1" si="60"/>
        <v/>
      </c>
      <c r="M281" s="161"/>
      <c r="N281" s="161"/>
      <c r="O281" s="158" t="str">
        <f t="shared" ca="1" si="61"/>
        <v/>
      </c>
      <c r="P281" s="158" t="str">
        <f t="shared" ca="1" si="62"/>
        <v/>
      </c>
      <c r="Q281" s="158" t="str">
        <f t="shared" ca="1" si="63"/>
        <v/>
      </c>
      <c r="R281" s="162"/>
      <c r="S281" s="162"/>
      <c r="T281" s="162"/>
      <c r="U281" s="161"/>
      <c r="V281" s="161"/>
      <c r="W281" s="161"/>
      <c r="X281" s="161"/>
      <c r="Y281" s="161"/>
      <c r="Z281" s="161"/>
      <c r="AA281" s="161"/>
      <c r="AB281" s="195"/>
      <c r="AC281" s="163"/>
      <c r="AD281" s="393">
        <v>253</v>
      </c>
      <c r="AE281" s="392">
        <f ca="1">SUMIF(工事情報入力シート!$BJ$15:$BJ$1000,資産数量・単位記入シート!AD281,工事情報入力シート!$BK$15:$BK$1000)</f>
        <v>0</v>
      </c>
    </row>
    <row r="282" spans="1:31">
      <c r="A282" s="157" t="str">
        <f ca="1">IFERROR(INDEX(工事情報入力シート!$A:$A,SMALL(OFFSET(INDIRECT("工事情報入力シート!$B$1"),INDIRECT("工事情報入力シート!$B$14"),0,明細終了位置-明細開始位置-1,1),ROW()-2)),"")</f>
        <v/>
      </c>
      <c r="B282" s="170" t="str">
        <f t="shared" ca="1" si="64"/>
        <v/>
      </c>
      <c r="C282" s="64" t="str">
        <f t="shared" ca="1" si="65"/>
        <v/>
      </c>
      <c r="D282" s="64" t="str">
        <f t="shared" ca="1" si="66"/>
        <v/>
      </c>
      <c r="E282" s="64" t="str">
        <f t="shared" ca="1" si="67"/>
        <v/>
      </c>
      <c r="F282" s="64" t="str">
        <f t="shared" ca="1" si="68"/>
        <v/>
      </c>
      <c r="G282" s="64" t="str">
        <f t="shared" ca="1" si="69"/>
        <v/>
      </c>
      <c r="H282" s="64" t="str">
        <f t="shared" ca="1" si="56"/>
        <v/>
      </c>
      <c r="I282" s="64" t="str">
        <f t="shared" ca="1" si="57"/>
        <v/>
      </c>
      <c r="J282" s="64" t="str">
        <f t="shared" ca="1" si="58"/>
        <v/>
      </c>
      <c r="K282" s="64" t="str">
        <f t="shared" ca="1" si="59"/>
        <v/>
      </c>
      <c r="L282" s="64" t="str">
        <f t="shared" ca="1" si="60"/>
        <v/>
      </c>
      <c r="M282" s="161"/>
      <c r="N282" s="161"/>
      <c r="O282" s="158" t="str">
        <f t="shared" ca="1" si="61"/>
        <v/>
      </c>
      <c r="P282" s="158" t="str">
        <f t="shared" ca="1" si="62"/>
        <v/>
      </c>
      <c r="Q282" s="158" t="str">
        <f t="shared" ca="1" si="63"/>
        <v/>
      </c>
      <c r="R282" s="162"/>
      <c r="S282" s="162"/>
      <c r="T282" s="162"/>
      <c r="U282" s="161"/>
      <c r="V282" s="161"/>
      <c r="W282" s="161"/>
      <c r="X282" s="161"/>
      <c r="Y282" s="161"/>
      <c r="Z282" s="161"/>
      <c r="AA282" s="161"/>
      <c r="AB282" s="195"/>
      <c r="AC282" s="163"/>
      <c r="AD282" s="393">
        <v>254</v>
      </c>
      <c r="AE282" s="392">
        <f ca="1">SUMIF(工事情報入力シート!$BJ$15:$BJ$1000,資産数量・単位記入シート!AD282,工事情報入力シート!$BK$15:$BK$1000)</f>
        <v>0</v>
      </c>
    </row>
    <row r="283" spans="1:31">
      <c r="A283" s="157" t="str">
        <f ca="1">IFERROR(INDEX(工事情報入力シート!$A:$A,SMALL(OFFSET(INDIRECT("工事情報入力シート!$B$1"),INDIRECT("工事情報入力シート!$B$14"),0,明細終了位置-明細開始位置-1,1),ROW()-2)),"")</f>
        <v/>
      </c>
      <c r="B283" s="170" t="str">
        <f t="shared" ca="1" si="64"/>
        <v/>
      </c>
      <c r="C283" s="64" t="str">
        <f t="shared" ca="1" si="65"/>
        <v/>
      </c>
      <c r="D283" s="64" t="str">
        <f t="shared" ca="1" si="66"/>
        <v/>
      </c>
      <c r="E283" s="64" t="str">
        <f t="shared" ca="1" si="67"/>
        <v/>
      </c>
      <c r="F283" s="64" t="str">
        <f t="shared" ca="1" si="68"/>
        <v/>
      </c>
      <c r="G283" s="64" t="str">
        <f t="shared" ca="1" si="69"/>
        <v/>
      </c>
      <c r="H283" s="64" t="str">
        <f t="shared" ca="1" si="56"/>
        <v/>
      </c>
      <c r="I283" s="64" t="str">
        <f t="shared" ca="1" si="57"/>
        <v/>
      </c>
      <c r="J283" s="64" t="str">
        <f t="shared" ca="1" si="58"/>
        <v/>
      </c>
      <c r="K283" s="64" t="str">
        <f t="shared" ca="1" si="59"/>
        <v/>
      </c>
      <c r="L283" s="64" t="str">
        <f t="shared" ca="1" si="60"/>
        <v/>
      </c>
      <c r="M283" s="161"/>
      <c r="N283" s="161"/>
      <c r="O283" s="158" t="str">
        <f t="shared" ca="1" si="61"/>
        <v/>
      </c>
      <c r="P283" s="158" t="str">
        <f t="shared" ca="1" si="62"/>
        <v/>
      </c>
      <c r="Q283" s="158" t="str">
        <f t="shared" ca="1" si="63"/>
        <v/>
      </c>
      <c r="R283" s="162"/>
      <c r="S283" s="162"/>
      <c r="T283" s="162"/>
      <c r="U283" s="161"/>
      <c r="V283" s="161"/>
      <c r="W283" s="161"/>
      <c r="X283" s="161"/>
      <c r="Y283" s="161"/>
      <c r="Z283" s="161"/>
      <c r="AA283" s="161"/>
      <c r="AB283" s="195"/>
      <c r="AC283" s="163"/>
      <c r="AD283" s="393">
        <v>255</v>
      </c>
      <c r="AE283" s="392">
        <f ca="1">SUMIF(工事情報入力シート!$BJ$15:$BJ$1000,資産数量・単位記入シート!AD283,工事情報入力シート!$BK$15:$BK$1000)</f>
        <v>0</v>
      </c>
    </row>
    <row r="284" spans="1:31">
      <c r="A284" s="157" t="str">
        <f ca="1">IFERROR(INDEX(工事情報入力シート!$A:$A,SMALL(OFFSET(INDIRECT("工事情報入力シート!$B$1"),INDIRECT("工事情報入力シート!$B$14"),0,明細終了位置-明細開始位置-1,1),ROW()-2)),"")</f>
        <v/>
      </c>
      <c r="B284" s="170" t="str">
        <f t="shared" ca="1" si="64"/>
        <v/>
      </c>
      <c r="C284" s="64" t="str">
        <f t="shared" ca="1" si="65"/>
        <v/>
      </c>
      <c r="D284" s="64" t="str">
        <f t="shared" ca="1" si="66"/>
        <v/>
      </c>
      <c r="E284" s="64" t="str">
        <f t="shared" ca="1" si="67"/>
        <v/>
      </c>
      <c r="F284" s="64" t="str">
        <f t="shared" ca="1" si="68"/>
        <v/>
      </c>
      <c r="G284" s="64" t="str">
        <f t="shared" ca="1" si="69"/>
        <v/>
      </c>
      <c r="H284" s="64" t="str">
        <f t="shared" ca="1" si="56"/>
        <v/>
      </c>
      <c r="I284" s="64" t="str">
        <f t="shared" ca="1" si="57"/>
        <v/>
      </c>
      <c r="J284" s="64" t="str">
        <f t="shared" ca="1" si="58"/>
        <v/>
      </c>
      <c r="K284" s="64" t="str">
        <f t="shared" ca="1" si="59"/>
        <v/>
      </c>
      <c r="L284" s="64" t="str">
        <f t="shared" ca="1" si="60"/>
        <v/>
      </c>
      <c r="M284" s="161"/>
      <c r="N284" s="161"/>
      <c r="O284" s="158" t="str">
        <f t="shared" ca="1" si="61"/>
        <v/>
      </c>
      <c r="P284" s="158" t="str">
        <f t="shared" ca="1" si="62"/>
        <v/>
      </c>
      <c r="Q284" s="158" t="str">
        <f t="shared" ca="1" si="63"/>
        <v/>
      </c>
      <c r="R284" s="162"/>
      <c r="S284" s="162"/>
      <c r="T284" s="162"/>
      <c r="U284" s="161"/>
      <c r="V284" s="161"/>
      <c r="W284" s="161"/>
      <c r="X284" s="161"/>
      <c r="Y284" s="161"/>
      <c r="Z284" s="161"/>
      <c r="AA284" s="161"/>
      <c r="AB284" s="195"/>
      <c r="AC284" s="163"/>
      <c r="AD284" s="393">
        <v>256</v>
      </c>
      <c r="AE284" s="392">
        <f ca="1">SUMIF(工事情報入力シート!$BJ$15:$BJ$1000,資産数量・単位記入シート!AD284,工事情報入力シート!$BK$15:$BK$1000)</f>
        <v>0</v>
      </c>
    </row>
    <row r="285" spans="1:31">
      <c r="A285" s="157" t="str">
        <f ca="1">IFERROR(INDEX(工事情報入力シート!$A:$A,SMALL(OFFSET(INDIRECT("工事情報入力シート!$B$1"),INDIRECT("工事情報入力シート!$B$14"),0,明細終了位置-明細開始位置-1,1),ROW()-2)),"")</f>
        <v/>
      </c>
      <c r="B285" s="170" t="str">
        <f t="shared" ca="1" si="64"/>
        <v/>
      </c>
      <c r="C285" s="64" t="str">
        <f t="shared" ca="1" si="65"/>
        <v/>
      </c>
      <c r="D285" s="64" t="str">
        <f t="shared" ca="1" si="66"/>
        <v/>
      </c>
      <c r="E285" s="64" t="str">
        <f t="shared" ca="1" si="67"/>
        <v/>
      </c>
      <c r="F285" s="64" t="str">
        <f t="shared" ca="1" si="68"/>
        <v/>
      </c>
      <c r="G285" s="64" t="str">
        <f t="shared" ca="1" si="69"/>
        <v/>
      </c>
      <c r="H285" s="64" t="str">
        <f t="shared" ca="1" si="56"/>
        <v/>
      </c>
      <c r="I285" s="64" t="str">
        <f t="shared" ca="1" si="57"/>
        <v/>
      </c>
      <c r="J285" s="64" t="str">
        <f t="shared" ca="1" si="58"/>
        <v/>
      </c>
      <c r="K285" s="64" t="str">
        <f t="shared" ca="1" si="59"/>
        <v/>
      </c>
      <c r="L285" s="64" t="str">
        <f t="shared" ca="1" si="60"/>
        <v/>
      </c>
      <c r="M285" s="161"/>
      <c r="N285" s="161"/>
      <c r="O285" s="158" t="str">
        <f t="shared" ca="1" si="61"/>
        <v/>
      </c>
      <c r="P285" s="158" t="str">
        <f t="shared" ca="1" si="62"/>
        <v/>
      </c>
      <c r="Q285" s="158" t="str">
        <f t="shared" ca="1" si="63"/>
        <v/>
      </c>
      <c r="R285" s="162"/>
      <c r="S285" s="162"/>
      <c r="T285" s="162"/>
      <c r="U285" s="161"/>
      <c r="V285" s="161"/>
      <c r="W285" s="161"/>
      <c r="X285" s="161"/>
      <c r="Y285" s="161"/>
      <c r="Z285" s="161"/>
      <c r="AA285" s="161"/>
      <c r="AB285" s="195"/>
      <c r="AC285" s="163"/>
      <c r="AD285" s="393">
        <v>257</v>
      </c>
      <c r="AE285" s="392">
        <f ca="1">SUMIF(工事情報入力シート!$BJ$15:$BJ$1000,資産数量・単位記入シート!AD285,工事情報入力シート!$BK$15:$BK$1000)</f>
        <v>0</v>
      </c>
    </row>
    <row r="286" spans="1:31">
      <c r="A286" s="157" t="str">
        <f ca="1">IFERROR(INDEX(工事情報入力シート!$A:$A,SMALL(OFFSET(INDIRECT("工事情報入力シート!$B$1"),INDIRECT("工事情報入力シート!$B$14"),0,明細終了位置-明細開始位置-1,1),ROW()-2)),"")</f>
        <v/>
      </c>
      <c r="B286" s="170" t="str">
        <f t="shared" ca="1" si="64"/>
        <v/>
      </c>
      <c r="C286" s="64" t="str">
        <f t="shared" ca="1" si="65"/>
        <v/>
      </c>
      <c r="D286" s="64" t="str">
        <f t="shared" ca="1" si="66"/>
        <v/>
      </c>
      <c r="E286" s="64" t="str">
        <f t="shared" ca="1" si="67"/>
        <v/>
      </c>
      <c r="F286" s="64" t="str">
        <f t="shared" ca="1" si="68"/>
        <v/>
      </c>
      <c r="G286" s="64" t="str">
        <f t="shared" ca="1" si="69"/>
        <v/>
      </c>
      <c r="H286" s="64" t="str">
        <f t="shared" ca="1" si="56"/>
        <v/>
      </c>
      <c r="I286" s="64" t="str">
        <f t="shared" ca="1" si="57"/>
        <v/>
      </c>
      <c r="J286" s="64" t="str">
        <f t="shared" ca="1" si="58"/>
        <v/>
      </c>
      <c r="K286" s="64" t="str">
        <f t="shared" ca="1" si="59"/>
        <v/>
      </c>
      <c r="L286" s="64" t="str">
        <f t="shared" ca="1" si="60"/>
        <v/>
      </c>
      <c r="M286" s="161"/>
      <c r="N286" s="161"/>
      <c r="O286" s="158" t="str">
        <f t="shared" ca="1" si="61"/>
        <v/>
      </c>
      <c r="P286" s="158" t="str">
        <f t="shared" ca="1" si="62"/>
        <v/>
      </c>
      <c r="Q286" s="158" t="str">
        <f t="shared" ca="1" si="63"/>
        <v/>
      </c>
      <c r="R286" s="162"/>
      <c r="S286" s="162"/>
      <c r="T286" s="162"/>
      <c r="U286" s="161"/>
      <c r="V286" s="161"/>
      <c r="W286" s="161"/>
      <c r="X286" s="161"/>
      <c r="Y286" s="161"/>
      <c r="Z286" s="161"/>
      <c r="AA286" s="161"/>
      <c r="AB286" s="195"/>
      <c r="AC286" s="163"/>
      <c r="AD286" s="393">
        <v>258</v>
      </c>
      <c r="AE286" s="392">
        <f ca="1">SUMIF(工事情報入力シート!$BJ$15:$BJ$1000,資産数量・単位記入シート!AD286,工事情報入力シート!$BK$15:$BK$1000)</f>
        <v>0</v>
      </c>
    </row>
    <row r="287" spans="1:31">
      <c r="A287" s="157" t="str">
        <f ca="1">IFERROR(INDEX(工事情報入力シート!$A:$A,SMALL(OFFSET(INDIRECT("工事情報入力シート!$B$1"),INDIRECT("工事情報入力シート!$B$14"),0,明細終了位置-明細開始位置-1,1),ROW()-2)),"")</f>
        <v/>
      </c>
      <c r="B287" s="170" t="str">
        <f t="shared" ca="1" si="64"/>
        <v/>
      </c>
      <c r="C287" s="64" t="str">
        <f t="shared" ca="1" si="65"/>
        <v/>
      </c>
      <c r="D287" s="64" t="str">
        <f t="shared" ca="1" si="66"/>
        <v/>
      </c>
      <c r="E287" s="64" t="str">
        <f t="shared" ca="1" si="67"/>
        <v/>
      </c>
      <c r="F287" s="64" t="str">
        <f t="shared" ca="1" si="68"/>
        <v/>
      </c>
      <c r="G287" s="64" t="str">
        <f t="shared" ca="1" si="69"/>
        <v/>
      </c>
      <c r="H287" s="64" t="str">
        <f t="shared" ca="1" si="56"/>
        <v/>
      </c>
      <c r="I287" s="64" t="str">
        <f t="shared" ca="1" si="57"/>
        <v/>
      </c>
      <c r="J287" s="64" t="str">
        <f t="shared" ca="1" si="58"/>
        <v/>
      </c>
      <c r="K287" s="64" t="str">
        <f t="shared" ca="1" si="59"/>
        <v/>
      </c>
      <c r="L287" s="64" t="str">
        <f t="shared" ca="1" si="60"/>
        <v/>
      </c>
      <c r="M287" s="161"/>
      <c r="N287" s="161"/>
      <c r="O287" s="158" t="str">
        <f t="shared" ca="1" si="61"/>
        <v/>
      </c>
      <c r="P287" s="158" t="str">
        <f t="shared" ca="1" si="62"/>
        <v/>
      </c>
      <c r="Q287" s="158" t="str">
        <f t="shared" ca="1" si="63"/>
        <v/>
      </c>
      <c r="R287" s="162"/>
      <c r="S287" s="162"/>
      <c r="T287" s="162"/>
      <c r="U287" s="161"/>
      <c r="V287" s="161"/>
      <c r="W287" s="161"/>
      <c r="X287" s="161"/>
      <c r="Y287" s="161"/>
      <c r="Z287" s="161"/>
      <c r="AA287" s="161"/>
      <c r="AB287" s="195"/>
      <c r="AC287" s="163"/>
      <c r="AD287" s="393">
        <v>259</v>
      </c>
      <c r="AE287" s="392">
        <f ca="1">SUMIF(工事情報入力シート!$BJ$15:$BJ$1000,資産数量・単位記入シート!AD287,工事情報入力シート!$BK$15:$BK$1000)</f>
        <v>0</v>
      </c>
    </row>
    <row r="288" spans="1:31">
      <c r="A288" s="157" t="str">
        <f ca="1">IFERROR(INDEX(工事情報入力シート!$A:$A,SMALL(OFFSET(INDIRECT("工事情報入力シート!$B$1"),INDIRECT("工事情報入力シート!$B$14"),0,明細終了位置-明細開始位置-1,1),ROW()-2)),"")</f>
        <v/>
      </c>
      <c r="B288" s="170" t="str">
        <f t="shared" ca="1" si="64"/>
        <v/>
      </c>
      <c r="C288" s="64" t="str">
        <f t="shared" ca="1" si="65"/>
        <v/>
      </c>
      <c r="D288" s="64" t="str">
        <f t="shared" ca="1" si="66"/>
        <v/>
      </c>
      <c r="E288" s="64" t="str">
        <f t="shared" ca="1" si="67"/>
        <v/>
      </c>
      <c r="F288" s="64" t="str">
        <f t="shared" ca="1" si="68"/>
        <v/>
      </c>
      <c r="G288" s="64" t="str">
        <f t="shared" ca="1" si="69"/>
        <v/>
      </c>
      <c r="H288" s="64" t="str">
        <f t="shared" ca="1" si="56"/>
        <v/>
      </c>
      <c r="I288" s="64" t="str">
        <f t="shared" ca="1" si="57"/>
        <v/>
      </c>
      <c r="J288" s="64" t="str">
        <f t="shared" ca="1" si="58"/>
        <v/>
      </c>
      <c r="K288" s="64" t="str">
        <f t="shared" ca="1" si="59"/>
        <v/>
      </c>
      <c r="L288" s="64" t="str">
        <f t="shared" ca="1" si="60"/>
        <v/>
      </c>
      <c r="M288" s="161"/>
      <c r="N288" s="161"/>
      <c r="O288" s="158" t="str">
        <f t="shared" ca="1" si="61"/>
        <v/>
      </c>
      <c r="P288" s="158" t="str">
        <f t="shared" ca="1" si="62"/>
        <v/>
      </c>
      <c r="Q288" s="158" t="str">
        <f t="shared" ca="1" si="63"/>
        <v/>
      </c>
      <c r="R288" s="162"/>
      <c r="S288" s="162"/>
      <c r="T288" s="162"/>
      <c r="U288" s="161"/>
      <c r="V288" s="161"/>
      <c r="W288" s="161"/>
      <c r="X288" s="161"/>
      <c r="Y288" s="161"/>
      <c r="Z288" s="161"/>
      <c r="AA288" s="161"/>
      <c r="AB288" s="195"/>
      <c r="AC288" s="163"/>
      <c r="AD288" s="393">
        <v>260</v>
      </c>
      <c r="AE288" s="392">
        <f ca="1">SUMIF(工事情報入力シート!$BJ$15:$BJ$1000,資産数量・単位記入シート!AD288,工事情報入力シート!$BK$15:$BK$1000)</f>
        <v>0</v>
      </c>
    </row>
    <row r="289" spans="1:31">
      <c r="A289" s="157" t="str">
        <f ca="1">IFERROR(INDEX(工事情報入力シート!$A:$A,SMALL(OFFSET(INDIRECT("工事情報入力シート!$B$1"),INDIRECT("工事情報入力シート!$B$14"),0,明細終了位置-明細開始位置-1,1),ROW()-2)),"")</f>
        <v/>
      </c>
      <c r="B289" s="170" t="str">
        <f t="shared" ca="1" si="64"/>
        <v/>
      </c>
      <c r="C289" s="64" t="str">
        <f t="shared" ca="1" si="65"/>
        <v/>
      </c>
      <c r="D289" s="64" t="str">
        <f t="shared" ca="1" si="66"/>
        <v/>
      </c>
      <c r="E289" s="64" t="str">
        <f t="shared" ca="1" si="67"/>
        <v/>
      </c>
      <c r="F289" s="64" t="str">
        <f t="shared" ca="1" si="68"/>
        <v/>
      </c>
      <c r="G289" s="64" t="str">
        <f t="shared" ca="1" si="69"/>
        <v/>
      </c>
      <c r="H289" s="64" t="str">
        <f t="shared" ca="1" si="56"/>
        <v/>
      </c>
      <c r="I289" s="64" t="str">
        <f t="shared" ca="1" si="57"/>
        <v/>
      </c>
      <c r="J289" s="64" t="str">
        <f t="shared" ca="1" si="58"/>
        <v/>
      </c>
      <c r="K289" s="64" t="str">
        <f t="shared" ca="1" si="59"/>
        <v/>
      </c>
      <c r="L289" s="64" t="str">
        <f t="shared" ca="1" si="60"/>
        <v/>
      </c>
      <c r="M289" s="161"/>
      <c r="N289" s="161"/>
      <c r="O289" s="158" t="str">
        <f t="shared" ca="1" si="61"/>
        <v/>
      </c>
      <c r="P289" s="158" t="str">
        <f t="shared" ca="1" si="62"/>
        <v/>
      </c>
      <c r="Q289" s="158" t="str">
        <f t="shared" ca="1" si="63"/>
        <v/>
      </c>
      <c r="R289" s="162"/>
      <c r="S289" s="162"/>
      <c r="T289" s="162"/>
      <c r="U289" s="161"/>
      <c r="V289" s="161"/>
      <c r="W289" s="161"/>
      <c r="X289" s="161"/>
      <c r="Y289" s="161"/>
      <c r="Z289" s="161"/>
      <c r="AA289" s="161"/>
      <c r="AB289" s="195"/>
      <c r="AC289" s="163"/>
      <c r="AD289" s="393">
        <v>261</v>
      </c>
      <c r="AE289" s="392">
        <f ca="1">SUMIF(工事情報入力シート!$BJ$15:$BJ$1000,資産数量・単位記入シート!AD289,工事情報入力シート!$BK$15:$BK$1000)</f>
        <v>0</v>
      </c>
    </row>
    <row r="290" spans="1:31">
      <c r="A290" s="157" t="str">
        <f ca="1">IFERROR(INDEX(工事情報入力シート!$A:$A,SMALL(OFFSET(INDIRECT("工事情報入力シート!$B$1"),INDIRECT("工事情報入力シート!$B$14"),0,明細終了位置-明細開始位置-1,1),ROW()-2)),"")</f>
        <v/>
      </c>
      <c r="B290" s="170" t="str">
        <f t="shared" ca="1" si="64"/>
        <v/>
      </c>
      <c r="C290" s="64" t="str">
        <f t="shared" ca="1" si="65"/>
        <v/>
      </c>
      <c r="D290" s="64" t="str">
        <f t="shared" ca="1" si="66"/>
        <v/>
      </c>
      <c r="E290" s="64" t="str">
        <f t="shared" ca="1" si="67"/>
        <v/>
      </c>
      <c r="F290" s="64" t="str">
        <f t="shared" ca="1" si="68"/>
        <v/>
      </c>
      <c r="G290" s="64" t="str">
        <f t="shared" ca="1" si="69"/>
        <v/>
      </c>
      <c r="H290" s="64" t="str">
        <f t="shared" ca="1" si="56"/>
        <v/>
      </c>
      <c r="I290" s="64" t="str">
        <f t="shared" ca="1" si="57"/>
        <v/>
      </c>
      <c r="J290" s="64" t="str">
        <f t="shared" ca="1" si="58"/>
        <v/>
      </c>
      <c r="K290" s="64" t="str">
        <f t="shared" ca="1" si="59"/>
        <v/>
      </c>
      <c r="L290" s="64" t="str">
        <f t="shared" ca="1" si="60"/>
        <v/>
      </c>
      <c r="M290" s="161"/>
      <c r="N290" s="161"/>
      <c r="O290" s="158" t="str">
        <f t="shared" ca="1" si="61"/>
        <v/>
      </c>
      <c r="P290" s="158" t="str">
        <f t="shared" ca="1" si="62"/>
        <v/>
      </c>
      <c r="Q290" s="158" t="str">
        <f t="shared" ca="1" si="63"/>
        <v/>
      </c>
      <c r="R290" s="162"/>
      <c r="S290" s="162"/>
      <c r="T290" s="162"/>
      <c r="U290" s="161"/>
      <c r="V290" s="161"/>
      <c r="W290" s="161"/>
      <c r="X290" s="161"/>
      <c r="Y290" s="161"/>
      <c r="Z290" s="161"/>
      <c r="AA290" s="161"/>
      <c r="AB290" s="195"/>
      <c r="AC290" s="163"/>
      <c r="AD290" s="393">
        <v>262</v>
      </c>
      <c r="AE290" s="392">
        <f ca="1">SUMIF(工事情報入力シート!$BJ$15:$BJ$1000,資産数量・単位記入シート!AD290,工事情報入力シート!$BK$15:$BK$1000)</f>
        <v>0</v>
      </c>
    </row>
    <row r="291" spans="1:31">
      <c r="A291" s="157" t="str">
        <f ca="1">IFERROR(INDEX(工事情報入力シート!$A:$A,SMALL(OFFSET(INDIRECT("工事情報入力シート!$B$1"),INDIRECT("工事情報入力シート!$B$14"),0,明細終了位置-明細開始位置-1,1),ROW()-2)),"")</f>
        <v/>
      </c>
      <c r="B291" s="170" t="str">
        <f t="shared" ca="1" si="64"/>
        <v/>
      </c>
      <c r="C291" s="64" t="str">
        <f t="shared" ca="1" si="65"/>
        <v/>
      </c>
      <c r="D291" s="64" t="str">
        <f t="shared" ca="1" si="66"/>
        <v/>
      </c>
      <c r="E291" s="64" t="str">
        <f t="shared" ca="1" si="67"/>
        <v/>
      </c>
      <c r="F291" s="64" t="str">
        <f t="shared" ca="1" si="68"/>
        <v/>
      </c>
      <c r="G291" s="64" t="str">
        <f t="shared" ca="1" si="69"/>
        <v/>
      </c>
      <c r="H291" s="64" t="str">
        <f t="shared" ca="1" si="56"/>
        <v/>
      </c>
      <c r="I291" s="64" t="str">
        <f t="shared" ca="1" si="57"/>
        <v/>
      </c>
      <c r="J291" s="64" t="str">
        <f t="shared" ca="1" si="58"/>
        <v/>
      </c>
      <c r="K291" s="64" t="str">
        <f t="shared" ca="1" si="59"/>
        <v/>
      </c>
      <c r="L291" s="64" t="str">
        <f t="shared" ca="1" si="60"/>
        <v/>
      </c>
      <c r="M291" s="161"/>
      <c r="N291" s="161"/>
      <c r="O291" s="158" t="str">
        <f t="shared" ca="1" si="61"/>
        <v/>
      </c>
      <c r="P291" s="158" t="str">
        <f t="shared" ca="1" si="62"/>
        <v/>
      </c>
      <c r="Q291" s="158" t="str">
        <f t="shared" ca="1" si="63"/>
        <v/>
      </c>
      <c r="R291" s="162"/>
      <c r="S291" s="162"/>
      <c r="T291" s="162"/>
      <c r="U291" s="161"/>
      <c r="V291" s="161"/>
      <c r="W291" s="161"/>
      <c r="X291" s="161"/>
      <c r="Y291" s="161"/>
      <c r="Z291" s="161"/>
      <c r="AA291" s="161"/>
      <c r="AB291" s="195"/>
      <c r="AC291" s="163"/>
      <c r="AD291" s="393">
        <v>263</v>
      </c>
      <c r="AE291" s="392">
        <f ca="1">SUMIF(工事情報入力シート!$BJ$15:$BJ$1000,資産数量・単位記入シート!AD291,工事情報入力シート!$BK$15:$BK$1000)</f>
        <v>0</v>
      </c>
    </row>
    <row r="292" spans="1:31">
      <c r="A292" s="157" t="str">
        <f ca="1">IFERROR(INDEX(工事情報入力シート!$A:$A,SMALL(OFFSET(INDIRECT("工事情報入力シート!$B$1"),INDIRECT("工事情報入力シート!$B$14"),0,明細終了位置-明細開始位置-1,1),ROW()-2)),"")</f>
        <v/>
      </c>
      <c r="B292" s="170" t="str">
        <f t="shared" ca="1" si="64"/>
        <v/>
      </c>
      <c r="C292" s="64" t="str">
        <f t="shared" ca="1" si="65"/>
        <v/>
      </c>
      <c r="D292" s="64" t="str">
        <f t="shared" ca="1" si="66"/>
        <v/>
      </c>
      <c r="E292" s="64" t="str">
        <f t="shared" ca="1" si="67"/>
        <v/>
      </c>
      <c r="F292" s="64" t="str">
        <f t="shared" ca="1" si="68"/>
        <v/>
      </c>
      <c r="G292" s="64" t="str">
        <f t="shared" ca="1" si="69"/>
        <v/>
      </c>
      <c r="H292" s="64" t="str">
        <f t="shared" ca="1" si="56"/>
        <v/>
      </c>
      <c r="I292" s="64" t="str">
        <f t="shared" ca="1" si="57"/>
        <v/>
      </c>
      <c r="J292" s="64" t="str">
        <f t="shared" ca="1" si="58"/>
        <v/>
      </c>
      <c r="K292" s="64" t="str">
        <f t="shared" ca="1" si="59"/>
        <v/>
      </c>
      <c r="L292" s="64" t="str">
        <f t="shared" ca="1" si="60"/>
        <v/>
      </c>
      <c r="M292" s="161"/>
      <c r="N292" s="161"/>
      <c r="O292" s="158" t="str">
        <f t="shared" ca="1" si="61"/>
        <v/>
      </c>
      <c r="P292" s="158" t="str">
        <f t="shared" ca="1" si="62"/>
        <v/>
      </c>
      <c r="Q292" s="158" t="str">
        <f t="shared" ca="1" si="63"/>
        <v/>
      </c>
      <c r="R292" s="162"/>
      <c r="S292" s="162"/>
      <c r="T292" s="162"/>
      <c r="U292" s="161"/>
      <c r="V292" s="161"/>
      <c r="W292" s="161"/>
      <c r="X292" s="161"/>
      <c r="Y292" s="161"/>
      <c r="Z292" s="161"/>
      <c r="AA292" s="161"/>
      <c r="AB292" s="195"/>
      <c r="AC292" s="163"/>
      <c r="AD292" s="393">
        <v>264</v>
      </c>
      <c r="AE292" s="392">
        <f ca="1">SUMIF(工事情報入力シート!$BJ$15:$BJ$1000,資産数量・単位記入シート!AD292,工事情報入力シート!$BK$15:$BK$1000)</f>
        <v>0</v>
      </c>
    </row>
    <row r="293" spans="1:31">
      <c r="A293" s="157" t="str">
        <f ca="1">IFERROR(INDEX(工事情報入力シート!$A:$A,SMALL(OFFSET(INDIRECT("工事情報入力シート!$B$1"),INDIRECT("工事情報入力シート!$B$14"),0,明細終了位置-明細開始位置-1,1),ROW()-2)),"")</f>
        <v/>
      </c>
      <c r="B293" s="170" t="str">
        <f t="shared" ca="1" si="64"/>
        <v/>
      </c>
      <c r="C293" s="64" t="str">
        <f t="shared" ca="1" si="65"/>
        <v/>
      </c>
      <c r="D293" s="64" t="str">
        <f t="shared" ca="1" si="66"/>
        <v/>
      </c>
      <c r="E293" s="64" t="str">
        <f t="shared" ca="1" si="67"/>
        <v/>
      </c>
      <c r="F293" s="64" t="str">
        <f t="shared" ca="1" si="68"/>
        <v/>
      </c>
      <c r="G293" s="64" t="str">
        <f t="shared" ca="1" si="69"/>
        <v/>
      </c>
      <c r="H293" s="64" t="str">
        <f t="shared" ca="1" si="56"/>
        <v/>
      </c>
      <c r="I293" s="64" t="str">
        <f t="shared" ca="1" si="57"/>
        <v/>
      </c>
      <c r="J293" s="64" t="str">
        <f t="shared" ca="1" si="58"/>
        <v/>
      </c>
      <c r="K293" s="64" t="str">
        <f t="shared" ca="1" si="59"/>
        <v/>
      </c>
      <c r="L293" s="64" t="str">
        <f t="shared" ca="1" si="60"/>
        <v/>
      </c>
      <c r="M293" s="161"/>
      <c r="N293" s="161"/>
      <c r="O293" s="158" t="str">
        <f t="shared" ca="1" si="61"/>
        <v/>
      </c>
      <c r="P293" s="158" t="str">
        <f t="shared" ca="1" si="62"/>
        <v/>
      </c>
      <c r="Q293" s="158" t="str">
        <f t="shared" ca="1" si="63"/>
        <v/>
      </c>
      <c r="R293" s="162"/>
      <c r="S293" s="162"/>
      <c r="T293" s="162"/>
      <c r="U293" s="161"/>
      <c r="V293" s="161"/>
      <c r="W293" s="161"/>
      <c r="X293" s="161"/>
      <c r="Y293" s="161"/>
      <c r="Z293" s="161"/>
      <c r="AA293" s="161"/>
      <c r="AB293" s="195"/>
      <c r="AC293" s="163"/>
      <c r="AD293" s="393">
        <v>265</v>
      </c>
      <c r="AE293" s="392">
        <f ca="1">SUMIF(工事情報入力シート!$BJ$15:$BJ$1000,資産数量・単位記入シート!AD293,工事情報入力シート!$BK$15:$BK$1000)</f>
        <v>0</v>
      </c>
    </row>
    <row r="294" spans="1:31">
      <c r="A294" s="157" t="str">
        <f ca="1">IFERROR(INDEX(工事情報入力シート!$A:$A,SMALL(OFFSET(INDIRECT("工事情報入力シート!$B$1"),INDIRECT("工事情報入力シート!$B$14"),0,明細終了位置-明細開始位置-1,1),ROW()-2)),"")</f>
        <v/>
      </c>
      <c r="B294" s="170" t="str">
        <f t="shared" ca="1" si="64"/>
        <v/>
      </c>
      <c r="C294" s="64" t="str">
        <f t="shared" ca="1" si="65"/>
        <v/>
      </c>
      <c r="D294" s="64" t="str">
        <f t="shared" ca="1" si="66"/>
        <v/>
      </c>
      <c r="E294" s="64" t="str">
        <f t="shared" ca="1" si="67"/>
        <v/>
      </c>
      <c r="F294" s="64" t="str">
        <f t="shared" ca="1" si="68"/>
        <v/>
      </c>
      <c r="G294" s="64" t="str">
        <f t="shared" ca="1" si="69"/>
        <v/>
      </c>
      <c r="H294" s="64" t="str">
        <f t="shared" ca="1" si="56"/>
        <v/>
      </c>
      <c r="I294" s="64" t="str">
        <f t="shared" ca="1" si="57"/>
        <v/>
      </c>
      <c r="J294" s="64" t="str">
        <f t="shared" ca="1" si="58"/>
        <v/>
      </c>
      <c r="K294" s="64" t="str">
        <f t="shared" ca="1" si="59"/>
        <v/>
      </c>
      <c r="L294" s="64" t="str">
        <f t="shared" ca="1" si="60"/>
        <v/>
      </c>
      <c r="M294" s="161"/>
      <c r="N294" s="161"/>
      <c r="O294" s="158" t="str">
        <f t="shared" ca="1" si="61"/>
        <v/>
      </c>
      <c r="P294" s="158" t="str">
        <f t="shared" ca="1" si="62"/>
        <v/>
      </c>
      <c r="Q294" s="158" t="str">
        <f t="shared" ca="1" si="63"/>
        <v/>
      </c>
      <c r="R294" s="162"/>
      <c r="S294" s="162"/>
      <c r="T294" s="162"/>
      <c r="U294" s="161"/>
      <c r="V294" s="161"/>
      <c r="W294" s="161"/>
      <c r="X294" s="161"/>
      <c r="Y294" s="161"/>
      <c r="Z294" s="161"/>
      <c r="AA294" s="161"/>
      <c r="AB294" s="195"/>
      <c r="AC294" s="163"/>
      <c r="AD294" s="393">
        <v>266</v>
      </c>
      <c r="AE294" s="392">
        <f ca="1">SUMIF(工事情報入力シート!$BJ$15:$BJ$1000,資産数量・単位記入シート!AD294,工事情報入力シート!$BK$15:$BK$1000)</f>
        <v>0</v>
      </c>
    </row>
    <row r="295" spans="1:31">
      <c r="A295" s="157" t="str">
        <f ca="1">IFERROR(INDEX(工事情報入力シート!$A:$A,SMALL(OFFSET(INDIRECT("工事情報入力シート!$B$1"),INDIRECT("工事情報入力シート!$B$14"),0,明細終了位置-明細開始位置-1,1),ROW()-2)),"")</f>
        <v/>
      </c>
      <c r="B295" s="170" t="str">
        <f t="shared" ca="1" si="64"/>
        <v/>
      </c>
      <c r="C295" s="64" t="str">
        <f t="shared" ca="1" si="65"/>
        <v/>
      </c>
      <c r="D295" s="64" t="str">
        <f t="shared" ca="1" si="66"/>
        <v/>
      </c>
      <c r="E295" s="64" t="str">
        <f t="shared" ca="1" si="67"/>
        <v/>
      </c>
      <c r="F295" s="64" t="str">
        <f t="shared" ca="1" si="68"/>
        <v/>
      </c>
      <c r="G295" s="64" t="str">
        <f t="shared" ca="1" si="69"/>
        <v/>
      </c>
      <c r="H295" s="64" t="str">
        <f t="shared" ca="1" si="56"/>
        <v/>
      </c>
      <c r="I295" s="64" t="str">
        <f t="shared" ca="1" si="57"/>
        <v/>
      </c>
      <c r="J295" s="64" t="str">
        <f t="shared" ca="1" si="58"/>
        <v/>
      </c>
      <c r="K295" s="64" t="str">
        <f t="shared" ca="1" si="59"/>
        <v/>
      </c>
      <c r="L295" s="64" t="str">
        <f t="shared" ca="1" si="60"/>
        <v/>
      </c>
      <c r="M295" s="161"/>
      <c r="N295" s="161"/>
      <c r="O295" s="158" t="str">
        <f t="shared" ca="1" si="61"/>
        <v/>
      </c>
      <c r="P295" s="158" t="str">
        <f t="shared" ca="1" si="62"/>
        <v/>
      </c>
      <c r="Q295" s="158" t="str">
        <f t="shared" ca="1" si="63"/>
        <v/>
      </c>
      <c r="R295" s="162"/>
      <c r="S295" s="162"/>
      <c r="T295" s="162"/>
      <c r="U295" s="161"/>
      <c r="V295" s="161"/>
      <c r="W295" s="161"/>
      <c r="X295" s="161"/>
      <c r="Y295" s="161"/>
      <c r="Z295" s="161"/>
      <c r="AA295" s="161"/>
      <c r="AB295" s="195"/>
      <c r="AC295" s="163"/>
      <c r="AD295" s="393">
        <v>267</v>
      </c>
      <c r="AE295" s="392">
        <f ca="1">SUMIF(工事情報入力シート!$BJ$15:$BJ$1000,資産数量・単位記入シート!AD295,工事情報入力シート!$BK$15:$BK$1000)</f>
        <v>0</v>
      </c>
    </row>
    <row r="296" spans="1:31">
      <c r="A296" s="157" t="str">
        <f ca="1">IFERROR(INDEX(工事情報入力シート!$A:$A,SMALL(OFFSET(INDIRECT("工事情報入力シート!$B$1"),INDIRECT("工事情報入力シート!$B$14"),0,明細終了位置-明細開始位置-1,1),ROW()-2)),"")</f>
        <v/>
      </c>
      <c r="B296" s="170" t="str">
        <f t="shared" ca="1" si="64"/>
        <v/>
      </c>
      <c r="C296" s="64" t="str">
        <f t="shared" ca="1" si="65"/>
        <v/>
      </c>
      <c r="D296" s="64" t="str">
        <f t="shared" ca="1" si="66"/>
        <v/>
      </c>
      <c r="E296" s="64" t="str">
        <f t="shared" ca="1" si="67"/>
        <v/>
      </c>
      <c r="F296" s="64" t="str">
        <f t="shared" ca="1" si="68"/>
        <v/>
      </c>
      <c r="G296" s="64" t="str">
        <f t="shared" ca="1" si="69"/>
        <v/>
      </c>
      <c r="H296" s="64" t="str">
        <f t="shared" ca="1" si="56"/>
        <v/>
      </c>
      <c r="I296" s="64" t="str">
        <f t="shared" ca="1" si="57"/>
        <v/>
      </c>
      <c r="J296" s="64" t="str">
        <f t="shared" ca="1" si="58"/>
        <v/>
      </c>
      <c r="K296" s="64" t="str">
        <f t="shared" ca="1" si="59"/>
        <v/>
      </c>
      <c r="L296" s="64" t="str">
        <f t="shared" ca="1" si="60"/>
        <v/>
      </c>
      <c r="M296" s="161"/>
      <c r="N296" s="161"/>
      <c r="O296" s="158" t="str">
        <f t="shared" ca="1" si="61"/>
        <v/>
      </c>
      <c r="P296" s="158" t="str">
        <f t="shared" ca="1" si="62"/>
        <v/>
      </c>
      <c r="Q296" s="158" t="str">
        <f t="shared" ca="1" si="63"/>
        <v/>
      </c>
      <c r="R296" s="162"/>
      <c r="S296" s="162"/>
      <c r="T296" s="162"/>
      <c r="U296" s="161"/>
      <c r="V296" s="161"/>
      <c r="W296" s="161"/>
      <c r="X296" s="161"/>
      <c r="Y296" s="161"/>
      <c r="Z296" s="161"/>
      <c r="AA296" s="161"/>
      <c r="AB296" s="195"/>
      <c r="AC296" s="163"/>
      <c r="AD296" s="393">
        <v>268</v>
      </c>
      <c r="AE296" s="392">
        <f ca="1">SUMIF(工事情報入力シート!$BJ$15:$BJ$1000,資産数量・単位記入シート!AD296,工事情報入力シート!$BK$15:$BK$1000)</f>
        <v>0</v>
      </c>
    </row>
    <row r="297" spans="1:31">
      <c r="A297" s="157" t="str">
        <f ca="1">IFERROR(INDEX(工事情報入力シート!$A:$A,SMALL(OFFSET(INDIRECT("工事情報入力シート!$B$1"),INDIRECT("工事情報入力シート!$B$14"),0,明細終了位置-明細開始位置-1,1),ROW()-2)),"")</f>
        <v/>
      </c>
      <c r="B297" s="170" t="str">
        <f t="shared" ca="1" si="64"/>
        <v/>
      </c>
      <c r="C297" s="64" t="str">
        <f t="shared" ca="1" si="65"/>
        <v/>
      </c>
      <c r="D297" s="64" t="str">
        <f t="shared" ca="1" si="66"/>
        <v/>
      </c>
      <c r="E297" s="64" t="str">
        <f t="shared" ca="1" si="67"/>
        <v/>
      </c>
      <c r="F297" s="64" t="str">
        <f t="shared" ca="1" si="68"/>
        <v/>
      </c>
      <c r="G297" s="64" t="str">
        <f t="shared" ca="1" si="69"/>
        <v/>
      </c>
      <c r="H297" s="64" t="str">
        <f t="shared" ca="1" si="56"/>
        <v/>
      </c>
      <c r="I297" s="64" t="str">
        <f t="shared" ca="1" si="57"/>
        <v/>
      </c>
      <c r="J297" s="64" t="str">
        <f t="shared" ca="1" si="58"/>
        <v/>
      </c>
      <c r="K297" s="64" t="str">
        <f t="shared" ca="1" si="59"/>
        <v/>
      </c>
      <c r="L297" s="64" t="str">
        <f t="shared" ca="1" si="60"/>
        <v/>
      </c>
      <c r="M297" s="161"/>
      <c r="N297" s="161"/>
      <c r="O297" s="158" t="str">
        <f t="shared" ca="1" si="61"/>
        <v/>
      </c>
      <c r="P297" s="158" t="str">
        <f t="shared" ca="1" si="62"/>
        <v/>
      </c>
      <c r="Q297" s="158" t="str">
        <f t="shared" ca="1" si="63"/>
        <v/>
      </c>
      <c r="R297" s="162"/>
      <c r="S297" s="162"/>
      <c r="T297" s="162"/>
      <c r="U297" s="161"/>
      <c r="V297" s="161"/>
      <c r="W297" s="161"/>
      <c r="X297" s="161"/>
      <c r="Y297" s="161"/>
      <c r="Z297" s="161"/>
      <c r="AA297" s="161"/>
      <c r="AB297" s="195"/>
      <c r="AC297" s="163"/>
      <c r="AD297" s="393">
        <v>269</v>
      </c>
      <c r="AE297" s="392">
        <f ca="1">SUMIF(工事情報入力シート!$BJ$15:$BJ$1000,資産数量・単位記入シート!AD297,工事情報入力シート!$BK$15:$BK$1000)</f>
        <v>0</v>
      </c>
    </row>
    <row r="298" spans="1:31">
      <c r="A298" s="157" t="str">
        <f ca="1">IFERROR(INDEX(工事情報入力シート!$A:$A,SMALL(OFFSET(INDIRECT("工事情報入力シート!$B$1"),INDIRECT("工事情報入力シート!$B$14"),0,明細終了位置-明細開始位置-1,1),ROW()-2)),"")</f>
        <v/>
      </c>
      <c r="B298" s="170" t="str">
        <f t="shared" ca="1" si="64"/>
        <v/>
      </c>
      <c r="C298" s="64" t="str">
        <f t="shared" ca="1" si="65"/>
        <v/>
      </c>
      <c r="D298" s="64" t="str">
        <f t="shared" ca="1" si="66"/>
        <v/>
      </c>
      <c r="E298" s="64" t="str">
        <f t="shared" ca="1" si="67"/>
        <v/>
      </c>
      <c r="F298" s="64" t="str">
        <f t="shared" ca="1" si="68"/>
        <v/>
      </c>
      <c r="G298" s="64" t="str">
        <f t="shared" ca="1" si="69"/>
        <v/>
      </c>
      <c r="H298" s="64" t="str">
        <f t="shared" ca="1" si="56"/>
        <v/>
      </c>
      <c r="I298" s="64" t="str">
        <f t="shared" ca="1" si="57"/>
        <v/>
      </c>
      <c r="J298" s="64" t="str">
        <f t="shared" ca="1" si="58"/>
        <v/>
      </c>
      <c r="K298" s="64" t="str">
        <f t="shared" ca="1" si="59"/>
        <v/>
      </c>
      <c r="L298" s="64" t="str">
        <f t="shared" ca="1" si="60"/>
        <v/>
      </c>
      <c r="M298" s="161"/>
      <c r="N298" s="161"/>
      <c r="O298" s="158" t="str">
        <f t="shared" ca="1" si="61"/>
        <v/>
      </c>
      <c r="P298" s="158" t="str">
        <f t="shared" ca="1" si="62"/>
        <v/>
      </c>
      <c r="Q298" s="158" t="str">
        <f t="shared" ca="1" si="63"/>
        <v/>
      </c>
      <c r="R298" s="162"/>
      <c r="S298" s="162"/>
      <c r="T298" s="162"/>
      <c r="U298" s="161"/>
      <c r="V298" s="161"/>
      <c r="W298" s="161"/>
      <c r="X298" s="161"/>
      <c r="Y298" s="161"/>
      <c r="Z298" s="161"/>
      <c r="AA298" s="161"/>
      <c r="AB298" s="195"/>
      <c r="AC298" s="163"/>
      <c r="AD298" s="393">
        <v>270</v>
      </c>
      <c r="AE298" s="392">
        <f ca="1">SUMIF(工事情報入力シート!$BJ$15:$BJ$1000,資産数量・単位記入シート!AD298,工事情報入力シート!$BK$15:$BK$1000)</f>
        <v>0</v>
      </c>
    </row>
    <row r="299" spans="1:31">
      <c r="A299" s="157" t="str">
        <f ca="1">IFERROR(INDEX(工事情報入力シート!$A:$A,SMALL(OFFSET(INDIRECT("工事情報入力シート!$B$1"),INDIRECT("工事情報入力シート!$B$14"),0,明細終了位置-明細開始位置-1,1),ROW()-2)),"")</f>
        <v/>
      </c>
      <c r="B299" s="170" t="str">
        <f t="shared" ca="1" si="64"/>
        <v/>
      </c>
      <c r="C299" s="64" t="str">
        <f t="shared" ca="1" si="65"/>
        <v/>
      </c>
      <c r="D299" s="64" t="str">
        <f t="shared" ca="1" si="66"/>
        <v/>
      </c>
      <c r="E299" s="64" t="str">
        <f t="shared" ca="1" si="67"/>
        <v/>
      </c>
      <c r="F299" s="64" t="str">
        <f t="shared" ca="1" si="68"/>
        <v/>
      </c>
      <c r="G299" s="64" t="str">
        <f t="shared" ca="1" si="69"/>
        <v/>
      </c>
      <c r="H299" s="64" t="str">
        <f t="shared" ca="1" si="56"/>
        <v/>
      </c>
      <c r="I299" s="64" t="str">
        <f t="shared" ca="1" si="57"/>
        <v/>
      </c>
      <c r="J299" s="64" t="str">
        <f t="shared" ca="1" si="58"/>
        <v/>
      </c>
      <c r="K299" s="64" t="str">
        <f t="shared" ca="1" si="59"/>
        <v/>
      </c>
      <c r="L299" s="64" t="str">
        <f t="shared" ca="1" si="60"/>
        <v/>
      </c>
      <c r="M299" s="161"/>
      <c r="N299" s="161"/>
      <c r="O299" s="158" t="str">
        <f t="shared" ca="1" si="61"/>
        <v/>
      </c>
      <c r="P299" s="158" t="str">
        <f t="shared" ca="1" si="62"/>
        <v/>
      </c>
      <c r="Q299" s="158" t="str">
        <f t="shared" ca="1" si="63"/>
        <v/>
      </c>
      <c r="R299" s="162"/>
      <c r="S299" s="162"/>
      <c r="T299" s="162"/>
      <c r="U299" s="161"/>
      <c r="V299" s="161"/>
      <c r="W299" s="161"/>
      <c r="X299" s="161"/>
      <c r="Y299" s="161"/>
      <c r="Z299" s="161"/>
      <c r="AA299" s="161"/>
      <c r="AB299" s="195"/>
      <c r="AC299" s="163"/>
      <c r="AD299" s="393">
        <v>271</v>
      </c>
      <c r="AE299" s="392">
        <f ca="1">SUMIF(工事情報入力シート!$BJ$15:$BJ$1000,資産数量・単位記入シート!AD299,工事情報入力シート!$BK$15:$BK$1000)</f>
        <v>0</v>
      </c>
    </row>
    <row r="300" spans="1:31">
      <c r="A300" s="157" t="str">
        <f ca="1">IFERROR(INDEX(工事情報入力シート!$A:$A,SMALL(OFFSET(INDIRECT("工事情報入力シート!$B$1"),INDIRECT("工事情報入力シート!$B$14"),0,明細終了位置-明細開始位置-1,1),ROW()-2)),"")</f>
        <v/>
      </c>
      <c r="B300" s="170" t="str">
        <f t="shared" ca="1" si="64"/>
        <v/>
      </c>
      <c r="C300" s="64" t="str">
        <f t="shared" ca="1" si="65"/>
        <v/>
      </c>
      <c r="D300" s="64" t="str">
        <f t="shared" ca="1" si="66"/>
        <v/>
      </c>
      <c r="E300" s="64" t="str">
        <f t="shared" ca="1" si="67"/>
        <v/>
      </c>
      <c r="F300" s="64" t="str">
        <f t="shared" ca="1" si="68"/>
        <v/>
      </c>
      <c r="G300" s="64" t="str">
        <f t="shared" ca="1" si="69"/>
        <v/>
      </c>
      <c r="H300" s="64" t="str">
        <f t="shared" ca="1" si="56"/>
        <v/>
      </c>
      <c r="I300" s="64" t="str">
        <f t="shared" ca="1" si="57"/>
        <v/>
      </c>
      <c r="J300" s="64" t="str">
        <f t="shared" ca="1" si="58"/>
        <v/>
      </c>
      <c r="K300" s="64" t="str">
        <f t="shared" ca="1" si="59"/>
        <v/>
      </c>
      <c r="L300" s="64" t="str">
        <f t="shared" ca="1" si="60"/>
        <v/>
      </c>
      <c r="M300" s="161"/>
      <c r="N300" s="161"/>
      <c r="O300" s="158" t="str">
        <f t="shared" ca="1" si="61"/>
        <v/>
      </c>
      <c r="P300" s="158" t="str">
        <f t="shared" ca="1" si="62"/>
        <v/>
      </c>
      <c r="Q300" s="158" t="str">
        <f t="shared" ca="1" si="63"/>
        <v/>
      </c>
      <c r="R300" s="162"/>
      <c r="S300" s="162"/>
      <c r="T300" s="162"/>
      <c r="U300" s="161"/>
      <c r="V300" s="161"/>
      <c r="W300" s="161"/>
      <c r="X300" s="161"/>
      <c r="Y300" s="161"/>
      <c r="Z300" s="161"/>
      <c r="AA300" s="161"/>
      <c r="AB300" s="195"/>
      <c r="AC300" s="163"/>
      <c r="AD300" s="393">
        <v>272</v>
      </c>
      <c r="AE300" s="392">
        <f ca="1">SUMIF(工事情報入力シート!$BJ$15:$BJ$1000,資産数量・単位記入シート!AD300,工事情報入力シート!$BK$15:$BK$1000)</f>
        <v>0</v>
      </c>
    </row>
    <row r="301" spans="1:31">
      <c r="A301" s="157" t="str">
        <f ca="1">IFERROR(INDEX(工事情報入力シート!$A:$A,SMALL(OFFSET(INDIRECT("工事情報入力シート!$B$1"),INDIRECT("工事情報入力シート!$B$14"),0,明細終了位置-明細開始位置-1,1),ROW()-2)),"")</f>
        <v/>
      </c>
      <c r="B301" s="170" t="str">
        <f t="shared" ca="1" si="64"/>
        <v/>
      </c>
      <c r="C301" s="64" t="str">
        <f t="shared" ca="1" si="65"/>
        <v/>
      </c>
      <c r="D301" s="64" t="str">
        <f t="shared" ca="1" si="66"/>
        <v/>
      </c>
      <c r="E301" s="64" t="str">
        <f t="shared" ca="1" si="67"/>
        <v/>
      </c>
      <c r="F301" s="64" t="str">
        <f t="shared" ca="1" si="68"/>
        <v/>
      </c>
      <c r="G301" s="64" t="str">
        <f t="shared" ca="1" si="69"/>
        <v/>
      </c>
      <c r="H301" s="64" t="str">
        <f t="shared" ca="1" si="56"/>
        <v/>
      </c>
      <c r="I301" s="64" t="str">
        <f t="shared" ca="1" si="57"/>
        <v/>
      </c>
      <c r="J301" s="64" t="str">
        <f t="shared" ca="1" si="58"/>
        <v/>
      </c>
      <c r="K301" s="64" t="str">
        <f t="shared" ca="1" si="59"/>
        <v/>
      </c>
      <c r="L301" s="64" t="str">
        <f t="shared" ca="1" si="60"/>
        <v/>
      </c>
      <c r="M301" s="161"/>
      <c r="N301" s="161"/>
      <c r="O301" s="158" t="str">
        <f t="shared" ca="1" si="61"/>
        <v/>
      </c>
      <c r="P301" s="158" t="str">
        <f t="shared" ca="1" si="62"/>
        <v/>
      </c>
      <c r="Q301" s="158" t="str">
        <f t="shared" ca="1" si="63"/>
        <v/>
      </c>
      <c r="R301" s="162"/>
      <c r="S301" s="162"/>
      <c r="T301" s="162"/>
      <c r="U301" s="161"/>
      <c r="V301" s="161"/>
      <c r="W301" s="161"/>
      <c r="X301" s="161"/>
      <c r="Y301" s="161"/>
      <c r="Z301" s="161"/>
      <c r="AA301" s="161"/>
      <c r="AB301" s="195"/>
      <c r="AC301" s="163"/>
      <c r="AD301" s="393">
        <v>273</v>
      </c>
      <c r="AE301" s="392">
        <f ca="1">SUMIF(工事情報入力シート!$BJ$15:$BJ$1000,資産数量・単位記入シート!AD301,工事情報入力シート!$BK$15:$BK$1000)</f>
        <v>0</v>
      </c>
    </row>
    <row r="302" spans="1:31">
      <c r="A302" s="157" t="str">
        <f ca="1">IFERROR(INDEX(工事情報入力シート!$A:$A,SMALL(OFFSET(INDIRECT("工事情報入力シート!$B$1"),INDIRECT("工事情報入力シート!$B$14"),0,明細終了位置-明細開始位置-1,1),ROW()-2)),"")</f>
        <v/>
      </c>
      <c r="B302" s="170" t="str">
        <f t="shared" ca="1" si="64"/>
        <v/>
      </c>
      <c r="C302" s="64" t="str">
        <f t="shared" ca="1" si="65"/>
        <v/>
      </c>
      <c r="D302" s="64" t="str">
        <f t="shared" ca="1" si="66"/>
        <v/>
      </c>
      <c r="E302" s="64" t="str">
        <f t="shared" ca="1" si="67"/>
        <v/>
      </c>
      <c r="F302" s="64" t="str">
        <f t="shared" ca="1" si="68"/>
        <v/>
      </c>
      <c r="G302" s="64" t="str">
        <f t="shared" ca="1" si="69"/>
        <v/>
      </c>
      <c r="H302" s="64" t="str">
        <f t="shared" ca="1" si="56"/>
        <v/>
      </c>
      <c r="I302" s="64" t="str">
        <f t="shared" ca="1" si="57"/>
        <v/>
      </c>
      <c r="J302" s="64" t="str">
        <f t="shared" ca="1" si="58"/>
        <v/>
      </c>
      <c r="K302" s="64" t="str">
        <f t="shared" ca="1" si="59"/>
        <v/>
      </c>
      <c r="L302" s="64" t="str">
        <f t="shared" ca="1" si="60"/>
        <v/>
      </c>
      <c r="M302" s="161"/>
      <c r="N302" s="161"/>
      <c r="O302" s="158" t="str">
        <f t="shared" ca="1" si="61"/>
        <v/>
      </c>
      <c r="P302" s="158" t="str">
        <f t="shared" ca="1" si="62"/>
        <v/>
      </c>
      <c r="Q302" s="158" t="str">
        <f t="shared" ca="1" si="63"/>
        <v/>
      </c>
      <c r="R302" s="162"/>
      <c r="S302" s="162"/>
      <c r="T302" s="162"/>
      <c r="U302" s="161"/>
      <c r="V302" s="161"/>
      <c r="W302" s="161"/>
      <c r="X302" s="161"/>
      <c r="Y302" s="161"/>
      <c r="Z302" s="161"/>
      <c r="AA302" s="161"/>
      <c r="AB302" s="195"/>
      <c r="AC302" s="163"/>
      <c r="AD302" s="393">
        <v>274</v>
      </c>
      <c r="AE302" s="392">
        <f ca="1">SUMIF(工事情報入力シート!$BJ$15:$BJ$1000,資産数量・単位記入シート!AD302,工事情報入力シート!$BK$15:$BK$1000)</f>
        <v>0</v>
      </c>
    </row>
    <row r="303" spans="1:31">
      <c r="A303" s="157" t="str">
        <f ca="1">IFERROR(INDEX(工事情報入力シート!$A:$A,SMALL(OFFSET(INDIRECT("工事情報入力シート!$B$1"),INDIRECT("工事情報入力シート!$B$14"),0,明細終了位置-明細開始位置-1,1),ROW()-2)),"")</f>
        <v/>
      </c>
      <c r="B303" s="170" t="str">
        <f t="shared" ca="1" si="64"/>
        <v/>
      </c>
      <c r="C303" s="64" t="str">
        <f t="shared" ca="1" si="65"/>
        <v/>
      </c>
      <c r="D303" s="64" t="str">
        <f t="shared" ca="1" si="66"/>
        <v/>
      </c>
      <c r="E303" s="64" t="str">
        <f t="shared" ca="1" si="67"/>
        <v/>
      </c>
      <c r="F303" s="64" t="str">
        <f t="shared" ca="1" si="68"/>
        <v/>
      </c>
      <c r="G303" s="64" t="str">
        <f t="shared" ca="1" si="69"/>
        <v/>
      </c>
      <c r="H303" s="64" t="str">
        <f t="shared" ca="1" si="56"/>
        <v/>
      </c>
      <c r="I303" s="64" t="str">
        <f t="shared" ca="1" si="57"/>
        <v/>
      </c>
      <c r="J303" s="64" t="str">
        <f t="shared" ca="1" si="58"/>
        <v/>
      </c>
      <c r="K303" s="64" t="str">
        <f t="shared" ca="1" si="59"/>
        <v/>
      </c>
      <c r="L303" s="64" t="str">
        <f t="shared" ca="1" si="60"/>
        <v/>
      </c>
      <c r="M303" s="161"/>
      <c r="N303" s="161"/>
      <c r="O303" s="158" t="str">
        <f t="shared" ca="1" si="61"/>
        <v/>
      </c>
      <c r="P303" s="158" t="str">
        <f t="shared" ca="1" si="62"/>
        <v/>
      </c>
      <c r="Q303" s="158" t="str">
        <f t="shared" ca="1" si="63"/>
        <v/>
      </c>
      <c r="R303" s="162"/>
      <c r="S303" s="162"/>
      <c r="T303" s="162"/>
      <c r="U303" s="161"/>
      <c r="V303" s="161"/>
      <c r="W303" s="161"/>
      <c r="X303" s="161"/>
      <c r="Y303" s="161"/>
      <c r="Z303" s="161"/>
      <c r="AA303" s="161"/>
      <c r="AB303" s="195"/>
      <c r="AC303" s="163"/>
      <c r="AD303" s="393">
        <v>275</v>
      </c>
      <c r="AE303" s="392">
        <f ca="1">SUMIF(工事情報入力シート!$BJ$15:$BJ$1000,資産数量・単位記入シート!AD303,工事情報入力シート!$BK$15:$BK$1000)</f>
        <v>0</v>
      </c>
    </row>
    <row r="304" spans="1:31">
      <c r="A304" s="157" t="str">
        <f ca="1">IFERROR(INDEX(工事情報入力シート!$A:$A,SMALL(OFFSET(INDIRECT("工事情報入力シート!$B$1"),INDIRECT("工事情報入力シート!$B$14"),0,明細終了位置-明細開始位置-1,1),ROW()-2)),"")</f>
        <v/>
      </c>
      <c r="B304" s="170" t="str">
        <f t="shared" ca="1" si="64"/>
        <v/>
      </c>
      <c r="C304" s="64" t="str">
        <f t="shared" ca="1" si="65"/>
        <v/>
      </c>
      <c r="D304" s="64" t="str">
        <f t="shared" ca="1" si="66"/>
        <v/>
      </c>
      <c r="E304" s="64" t="str">
        <f t="shared" ca="1" si="67"/>
        <v/>
      </c>
      <c r="F304" s="64" t="str">
        <f t="shared" ca="1" si="68"/>
        <v/>
      </c>
      <c r="G304" s="64" t="str">
        <f t="shared" ca="1" si="69"/>
        <v/>
      </c>
      <c r="H304" s="64" t="str">
        <f t="shared" ca="1" si="56"/>
        <v/>
      </c>
      <c r="I304" s="64" t="str">
        <f t="shared" ca="1" si="57"/>
        <v/>
      </c>
      <c r="J304" s="64" t="str">
        <f t="shared" ca="1" si="58"/>
        <v/>
      </c>
      <c r="K304" s="64" t="str">
        <f t="shared" ca="1" si="59"/>
        <v/>
      </c>
      <c r="L304" s="64" t="str">
        <f t="shared" ca="1" si="60"/>
        <v/>
      </c>
      <c r="M304" s="161"/>
      <c r="N304" s="161"/>
      <c r="O304" s="158" t="str">
        <f t="shared" ca="1" si="61"/>
        <v/>
      </c>
      <c r="P304" s="158" t="str">
        <f t="shared" ca="1" si="62"/>
        <v/>
      </c>
      <c r="Q304" s="158" t="str">
        <f t="shared" ca="1" si="63"/>
        <v/>
      </c>
      <c r="R304" s="162"/>
      <c r="S304" s="162"/>
      <c r="T304" s="162"/>
      <c r="U304" s="161"/>
      <c r="V304" s="161"/>
      <c r="W304" s="161"/>
      <c r="X304" s="161"/>
      <c r="Y304" s="161"/>
      <c r="Z304" s="161"/>
      <c r="AA304" s="161"/>
      <c r="AB304" s="195"/>
      <c r="AC304" s="163"/>
      <c r="AD304" s="393">
        <v>276</v>
      </c>
      <c r="AE304" s="392">
        <f ca="1">SUMIF(工事情報入力シート!$BJ$15:$BJ$1000,資産数量・単位記入シート!AD304,工事情報入力シート!$BK$15:$BK$1000)</f>
        <v>0</v>
      </c>
    </row>
    <row r="305" spans="1:31">
      <c r="A305" s="157" t="str">
        <f ca="1">IFERROR(INDEX(工事情報入力シート!$A:$A,SMALL(OFFSET(INDIRECT("工事情報入力シート!$B$1"),INDIRECT("工事情報入力シート!$B$14"),0,明細終了位置-明細開始位置-1,1),ROW()-2)),"")</f>
        <v/>
      </c>
      <c r="B305" s="170" t="str">
        <f t="shared" ca="1" si="64"/>
        <v/>
      </c>
      <c r="C305" s="64" t="str">
        <f t="shared" ca="1" si="65"/>
        <v/>
      </c>
      <c r="D305" s="64" t="str">
        <f t="shared" ca="1" si="66"/>
        <v/>
      </c>
      <c r="E305" s="64" t="str">
        <f t="shared" ca="1" si="67"/>
        <v/>
      </c>
      <c r="F305" s="64" t="str">
        <f t="shared" ca="1" si="68"/>
        <v/>
      </c>
      <c r="G305" s="64" t="str">
        <f t="shared" ca="1" si="69"/>
        <v/>
      </c>
      <c r="H305" s="64" t="str">
        <f t="shared" ca="1" si="56"/>
        <v/>
      </c>
      <c r="I305" s="64" t="str">
        <f t="shared" ca="1" si="57"/>
        <v/>
      </c>
      <c r="J305" s="64" t="str">
        <f t="shared" ca="1" si="58"/>
        <v/>
      </c>
      <c r="K305" s="64" t="str">
        <f t="shared" ca="1" si="59"/>
        <v/>
      </c>
      <c r="L305" s="64" t="str">
        <f t="shared" ca="1" si="60"/>
        <v/>
      </c>
      <c r="M305" s="161"/>
      <c r="N305" s="161"/>
      <c r="O305" s="158" t="str">
        <f t="shared" ca="1" si="61"/>
        <v/>
      </c>
      <c r="P305" s="158" t="str">
        <f t="shared" ca="1" si="62"/>
        <v/>
      </c>
      <c r="Q305" s="158" t="str">
        <f t="shared" ca="1" si="63"/>
        <v/>
      </c>
      <c r="R305" s="162"/>
      <c r="S305" s="162"/>
      <c r="T305" s="162"/>
      <c r="U305" s="161"/>
      <c r="V305" s="161"/>
      <c r="W305" s="161"/>
      <c r="X305" s="161"/>
      <c r="Y305" s="161"/>
      <c r="Z305" s="161"/>
      <c r="AA305" s="161"/>
      <c r="AB305" s="195"/>
      <c r="AC305" s="163"/>
      <c r="AD305" s="393">
        <v>277</v>
      </c>
      <c r="AE305" s="392">
        <f ca="1">SUMIF(工事情報入力シート!$BJ$15:$BJ$1000,資産数量・単位記入シート!AD305,工事情報入力シート!$BK$15:$BK$1000)</f>
        <v>0</v>
      </c>
    </row>
    <row r="306" spans="1:31">
      <c r="A306" s="157" t="str">
        <f ca="1">IFERROR(INDEX(工事情報入力シート!$A:$A,SMALL(OFFSET(INDIRECT("工事情報入力シート!$B$1"),INDIRECT("工事情報入力シート!$B$14"),0,明細終了位置-明細開始位置-1,1),ROW()-2)),"")</f>
        <v/>
      </c>
      <c r="B306" s="170" t="str">
        <f t="shared" ca="1" si="64"/>
        <v/>
      </c>
      <c r="C306" s="64" t="str">
        <f t="shared" ca="1" si="65"/>
        <v/>
      </c>
      <c r="D306" s="64" t="str">
        <f t="shared" ca="1" si="66"/>
        <v/>
      </c>
      <c r="E306" s="64" t="str">
        <f t="shared" ca="1" si="67"/>
        <v/>
      </c>
      <c r="F306" s="64" t="str">
        <f t="shared" ca="1" si="68"/>
        <v/>
      </c>
      <c r="G306" s="64" t="str">
        <f t="shared" ca="1" si="69"/>
        <v/>
      </c>
      <c r="H306" s="64" t="str">
        <f t="shared" ca="1" si="56"/>
        <v/>
      </c>
      <c r="I306" s="64" t="str">
        <f t="shared" ca="1" si="57"/>
        <v/>
      </c>
      <c r="J306" s="64" t="str">
        <f t="shared" ca="1" si="58"/>
        <v/>
      </c>
      <c r="K306" s="64" t="str">
        <f t="shared" ca="1" si="59"/>
        <v/>
      </c>
      <c r="L306" s="64" t="str">
        <f t="shared" ca="1" si="60"/>
        <v/>
      </c>
      <c r="M306" s="161"/>
      <c r="N306" s="161"/>
      <c r="O306" s="158" t="str">
        <f t="shared" ca="1" si="61"/>
        <v/>
      </c>
      <c r="P306" s="158" t="str">
        <f t="shared" ca="1" si="62"/>
        <v/>
      </c>
      <c r="Q306" s="158" t="str">
        <f t="shared" ca="1" si="63"/>
        <v/>
      </c>
      <c r="R306" s="162"/>
      <c r="S306" s="162"/>
      <c r="T306" s="162"/>
      <c r="U306" s="161"/>
      <c r="V306" s="161"/>
      <c r="W306" s="161"/>
      <c r="X306" s="161"/>
      <c r="Y306" s="161"/>
      <c r="Z306" s="161"/>
      <c r="AA306" s="161"/>
      <c r="AB306" s="195"/>
      <c r="AC306" s="163"/>
      <c r="AD306" s="393">
        <v>278</v>
      </c>
      <c r="AE306" s="392">
        <f ca="1">SUMIF(工事情報入力シート!$BJ$15:$BJ$1000,資産数量・単位記入シート!AD306,工事情報入力シート!$BK$15:$BK$1000)</f>
        <v>0</v>
      </c>
    </row>
    <row r="307" spans="1:31">
      <c r="A307" s="157" t="str">
        <f ca="1">IFERROR(INDEX(工事情報入力シート!$A:$A,SMALL(OFFSET(INDIRECT("工事情報入力シート!$B$1"),INDIRECT("工事情報入力シート!$B$14"),0,明細終了位置-明細開始位置-1,1),ROW()-2)),"")</f>
        <v/>
      </c>
      <c r="B307" s="170" t="str">
        <f t="shared" ca="1" si="64"/>
        <v/>
      </c>
      <c r="C307" s="64" t="str">
        <f t="shared" ca="1" si="65"/>
        <v/>
      </c>
      <c r="D307" s="64" t="str">
        <f t="shared" ca="1" si="66"/>
        <v/>
      </c>
      <c r="E307" s="64" t="str">
        <f t="shared" ca="1" si="67"/>
        <v/>
      </c>
      <c r="F307" s="64" t="str">
        <f t="shared" ca="1" si="68"/>
        <v/>
      </c>
      <c r="G307" s="64" t="str">
        <f t="shared" ca="1" si="69"/>
        <v/>
      </c>
      <c r="H307" s="64" t="str">
        <f t="shared" ca="1" si="56"/>
        <v/>
      </c>
      <c r="I307" s="64" t="str">
        <f t="shared" ca="1" si="57"/>
        <v/>
      </c>
      <c r="J307" s="64" t="str">
        <f t="shared" ca="1" si="58"/>
        <v/>
      </c>
      <c r="K307" s="64" t="str">
        <f t="shared" ca="1" si="59"/>
        <v/>
      </c>
      <c r="L307" s="64" t="str">
        <f t="shared" ca="1" si="60"/>
        <v/>
      </c>
      <c r="M307" s="161"/>
      <c r="N307" s="161"/>
      <c r="O307" s="158" t="str">
        <f t="shared" ca="1" si="61"/>
        <v/>
      </c>
      <c r="P307" s="158" t="str">
        <f t="shared" ca="1" si="62"/>
        <v/>
      </c>
      <c r="Q307" s="158" t="str">
        <f t="shared" ca="1" si="63"/>
        <v/>
      </c>
      <c r="R307" s="162"/>
      <c r="S307" s="162"/>
      <c r="T307" s="162"/>
      <c r="U307" s="161"/>
      <c r="V307" s="161"/>
      <c r="W307" s="161"/>
      <c r="X307" s="161"/>
      <c r="Y307" s="161"/>
      <c r="Z307" s="161"/>
      <c r="AA307" s="161"/>
      <c r="AB307" s="195"/>
      <c r="AC307" s="163"/>
      <c r="AD307" s="393">
        <v>279</v>
      </c>
      <c r="AE307" s="392">
        <f ca="1">SUMIF(工事情報入力シート!$BJ$15:$BJ$1000,資産数量・単位記入シート!AD307,工事情報入力シート!$BK$15:$BK$1000)</f>
        <v>0</v>
      </c>
    </row>
    <row r="308" spans="1:31">
      <c r="A308" s="157" t="str">
        <f ca="1">IFERROR(INDEX(工事情報入力シート!$A:$A,SMALL(OFFSET(INDIRECT("工事情報入力シート!$B$1"),INDIRECT("工事情報入力シート!$B$14"),0,明細終了位置-明細開始位置-1,1),ROW()-2)),"")</f>
        <v/>
      </c>
      <c r="B308" s="170" t="str">
        <f t="shared" ca="1" si="64"/>
        <v/>
      </c>
      <c r="C308" s="64" t="str">
        <f t="shared" ca="1" si="65"/>
        <v/>
      </c>
      <c r="D308" s="64" t="str">
        <f t="shared" ca="1" si="66"/>
        <v/>
      </c>
      <c r="E308" s="64" t="str">
        <f t="shared" ca="1" si="67"/>
        <v/>
      </c>
      <c r="F308" s="64" t="str">
        <f t="shared" ca="1" si="68"/>
        <v/>
      </c>
      <c r="G308" s="64" t="str">
        <f t="shared" ca="1" si="69"/>
        <v/>
      </c>
      <c r="H308" s="64" t="str">
        <f t="shared" ca="1" si="56"/>
        <v/>
      </c>
      <c r="I308" s="64" t="str">
        <f t="shared" ca="1" si="57"/>
        <v/>
      </c>
      <c r="J308" s="64" t="str">
        <f t="shared" ca="1" si="58"/>
        <v/>
      </c>
      <c r="K308" s="64" t="str">
        <f t="shared" ca="1" si="59"/>
        <v/>
      </c>
      <c r="L308" s="64" t="str">
        <f t="shared" ca="1" si="60"/>
        <v/>
      </c>
      <c r="M308" s="161"/>
      <c r="N308" s="161"/>
      <c r="O308" s="158" t="str">
        <f t="shared" ca="1" si="61"/>
        <v/>
      </c>
      <c r="P308" s="158" t="str">
        <f t="shared" ca="1" si="62"/>
        <v/>
      </c>
      <c r="Q308" s="158" t="str">
        <f t="shared" ca="1" si="63"/>
        <v/>
      </c>
      <c r="R308" s="162"/>
      <c r="S308" s="162"/>
      <c r="T308" s="162"/>
      <c r="U308" s="161"/>
      <c r="V308" s="161"/>
      <c r="W308" s="161"/>
      <c r="X308" s="161"/>
      <c r="Y308" s="161"/>
      <c r="Z308" s="161"/>
      <c r="AA308" s="161"/>
      <c r="AB308" s="195"/>
      <c r="AC308" s="163"/>
      <c r="AD308" s="393">
        <v>280</v>
      </c>
      <c r="AE308" s="392">
        <f ca="1">SUMIF(工事情報入力シート!$BJ$15:$BJ$1000,資産数量・単位記入シート!AD308,工事情報入力シート!$BK$15:$BK$1000)</f>
        <v>0</v>
      </c>
    </row>
    <row r="309" spans="1:31">
      <c r="A309" s="157" t="str">
        <f ca="1">IFERROR(INDEX(工事情報入力シート!$A:$A,SMALL(OFFSET(INDIRECT("工事情報入力シート!$B$1"),INDIRECT("工事情報入力シート!$B$14"),0,明細終了位置-明細開始位置-1,1),ROW()-2)),"")</f>
        <v/>
      </c>
      <c r="B309" s="170" t="str">
        <f t="shared" ca="1" si="64"/>
        <v/>
      </c>
      <c r="C309" s="64" t="str">
        <f t="shared" ca="1" si="65"/>
        <v/>
      </c>
      <c r="D309" s="64" t="str">
        <f t="shared" ca="1" si="66"/>
        <v/>
      </c>
      <c r="E309" s="64" t="str">
        <f t="shared" ca="1" si="67"/>
        <v/>
      </c>
      <c r="F309" s="64" t="str">
        <f t="shared" ca="1" si="68"/>
        <v/>
      </c>
      <c r="G309" s="64" t="str">
        <f t="shared" ca="1" si="69"/>
        <v/>
      </c>
      <c r="H309" s="64" t="str">
        <f t="shared" ca="1" si="56"/>
        <v/>
      </c>
      <c r="I309" s="64" t="str">
        <f t="shared" ca="1" si="57"/>
        <v/>
      </c>
      <c r="J309" s="64" t="str">
        <f t="shared" ca="1" si="58"/>
        <v/>
      </c>
      <c r="K309" s="64" t="str">
        <f t="shared" ca="1" si="59"/>
        <v/>
      </c>
      <c r="L309" s="64" t="str">
        <f t="shared" ca="1" si="60"/>
        <v/>
      </c>
      <c r="M309" s="161"/>
      <c r="N309" s="161"/>
      <c r="O309" s="158" t="str">
        <f t="shared" ca="1" si="61"/>
        <v/>
      </c>
      <c r="P309" s="158" t="str">
        <f t="shared" ca="1" si="62"/>
        <v/>
      </c>
      <c r="Q309" s="158" t="str">
        <f t="shared" ca="1" si="63"/>
        <v/>
      </c>
      <c r="R309" s="162"/>
      <c r="S309" s="162"/>
      <c r="T309" s="162"/>
      <c r="U309" s="161"/>
      <c r="V309" s="161"/>
      <c r="W309" s="161"/>
      <c r="X309" s="161"/>
      <c r="Y309" s="161"/>
      <c r="Z309" s="161"/>
      <c r="AA309" s="161"/>
      <c r="AB309" s="195"/>
      <c r="AC309" s="163"/>
      <c r="AD309" s="393">
        <v>281</v>
      </c>
      <c r="AE309" s="392">
        <f ca="1">SUMIF(工事情報入力シート!$BJ$15:$BJ$1000,資産数量・単位記入シート!AD309,工事情報入力シート!$BK$15:$BK$1000)</f>
        <v>0</v>
      </c>
    </row>
    <row r="310" spans="1:31">
      <c r="A310" s="157" t="str">
        <f ca="1">IFERROR(INDEX(工事情報入力シート!$A:$A,SMALL(OFFSET(INDIRECT("工事情報入力シート!$B$1"),INDIRECT("工事情報入力シート!$B$14"),0,明細終了位置-明細開始位置-1,1),ROW()-2)),"")</f>
        <v/>
      </c>
      <c r="B310" s="170" t="str">
        <f t="shared" ca="1" si="64"/>
        <v/>
      </c>
      <c r="C310" s="64" t="str">
        <f t="shared" ca="1" si="65"/>
        <v/>
      </c>
      <c r="D310" s="64" t="str">
        <f t="shared" ca="1" si="66"/>
        <v/>
      </c>
      <c r="E310" s="64" t="str">
        <f t="shared" ca="1" si="67"/>
        <v/>
      </c>
      <c r="F310" s="64" t="str">
        <f t="shared" ca="1" si="68"/>
        <v/>
      </c>
      <c r="G310" s="64" t="str">
        <f t="shared" ca="1" si="69"/>
        <v/>
      </c>
      <c r="H310" s="64" t="str">
        <f t="shared" ca="1" si="56"/>
        <v/>
      </c>
      <c r="I310" s="64" t="str">
        <f t="shared" ca="1" si="57"/>
        <v/>
      </c>
      <c r="J310" s="64" t="str">
        <f t="shared" ca="1" si="58"/>
        <v/>
      </c>
      <c r="K310" s="64" t="str">
        <f t="shared" ca="1" si="59"/>
        <v/>
      </c>
      <c r="L310" s="64" t="str">
        <f t="shared" ca="1" si="60"/>
        <v/>
      </c>
      <c r="M310" s="161"/>
      <c r="N310" s="161"/>
      <c r="O310" s="158" t="str">
        <f t="shared" ca="1" si="61"/>
        <v/>
      </c>
      <c r="P310" s="158" t="str">
        <f t="shared" ca="1" si="62"/>
        <v/>
      </c>
      <c r="Q310" s="158" t="str">
        <f t="shared" ca="1" si="63"/>
        <v/>
      </c>
      <c r="R310" s="162"/>
      <c r="S310" s="162"/>
      <c r="T310" s="162"/>
      <c r="U310" s="161"/>
      <c r="V310" s="161"/>
      <c r="W310" s="161"/>
      <c r="X310" s="161"/>
      <c r="Y310" s="161"/>
      <c r="Z310" s="161"/>
      <c r="AA310" s="161"/>
      <c r="AB310" s="195"/>
      <c r="AC310" s="163"/>
      <c r="AD310" s="393">
        <v>282</v>
      </c>
      <c r="AE310" s="392">
        <f ca="1">SUMIF(工事情報入力シート!$BJ$15:$BJ$1000,資産数量・単位記入シート!AD310,工事情報入力シート!$BK$15:$BK$1000)</f>
        <v>0</v>
      </c>
    </row>
    <row r="311" spans="1:31">
      <c r="A311" s="157" t="str">
        <f ca="1">IFERROR(INDEX(工事情報入力シート!$A:$A,SMALL(OFFSET(INDIRECT("工事情報入力シート!$B$1"),INDIRECT("工事情報入力シート!$B$14"),0,明細終了位置-明細開始位置-1,1),ROW()-2)),"")</f>
        <v/>
      </c>
      <c r="B311" s="170" t="str">
        <f t="shared" ca="1" si="64"/>
        <v/>
      </c>
      <c r="C311" s="64" t="str">
        <f t="shared" ca="1" si="65"/>
        <v/>
      </c>
      <c r="D311" s="64" t="str">
        <f t="shared" ca="1" si="66"/>
        <v/>
      </c>
      <c r="E311" s="64" t="str">
        <f t="shared" ca="1" si="67"/>
        <v/>
      </c>
      <c r="F311" s="64" t="str">
        <f t="shared" ca="1" si="68"/>
        <v/>
      </c>
      <c r="G311" s="64" t="str">
        <f t="shared" ca="1" si="69"/>
        <v/>
      </c>
      <c r="H311" s="64" t="str">
        <f t="shared" ca="1" si="56"/>
        <v/>
      </c>
      <c r="I311" s="64" t="str">
        <f t="shared" ca="1" si="57"/>
        <v/>
      </c>
      <c r="J311" s="64" t="str">
        <f t="shared" ca="1" si="58"/>
        <v/>
      </c>
      <c r="K311" s="64" t="str">
        <f t="shared" ca="1" si="59"/>
        <v/>
      </c>
      <c r="L311" s="64" t="str">
        <f t="shared" ca="1" si="60"/>
        <v/>
      </c>
      <c r="M311" s="161"/>
      <c r="N311" s="161"/>
      <c r="O311" s="158" t="str">
        <f t="shared" ca="1" si="61"/>
        <v/>
      </c>
      <c r="P311" s="158" t="str">
        <f t="shared" ca="1" si="62"/>
        <v/>
      </c>
      <c r="Q311" s="158" t="str">
        <f t="shared" ca="1" si="63"/>
        <v/>
      </c>
      <c r="R311" s="162"/>
      <c r="S311" s="162"/>
      <c r="T311" s="162"/>
      <c r="U311" s="161"/>
      <c r="V311" s="161"/>
      <c r="W311" s="161"/>
      <c r="X311" s="161"/>
      <c r="Y311" s="161"/>
      <c r="Z311" s="161"/>
      <c r="AA311" s="161"/>
      <c r="AB311" s="195"/>
      <c r="AC311" s="163"/>
      <c r="AD311" s="393">
        <v>283</v>
      </c>
      <c r="AE311" s="392">
        <f ca="1">SUMIF(工事情報入力シート!$BJ$15:$BJ$1000,資産数量・単位記入シート!AD311,工事情報入力シート!$BK$15:$BK$1000)</f>
        <v>0</v>
      </c>
    </row>
    <row r="312" spans="1:31">
      <c r="A312" s="157" t="str">
        <f ca="1">IFERROR(INDEX(工事情報入力シート!$A:$A,SMALL(OFFSET(INDIRECT("工事情報入力シート!$B$1"),INDIRECT("工事情報入力シート!$B$14"),0,明細終了位置-明細開始位置-1,1),ROW()-2)),"")</f>
        <v/>
      </c>
      <c r="B312" s="170" t="str">
        <f t="shared" ca="1" si="64"/>
        <v/>
      </c>
      <c r="C312" s="64" t="str">
        <f t="shared" ca="1" si="65"/>
        <v/>
      </c>
      <c r="D312" s="64" t="str">
        <f t="shared" ca="1" si="66"/>
        <v/>
      </c>
      <c r="E312" s="64" t="str">
        <f t="shared" ca="1" si="67"/>
        <v/>
      </c>
      <c r="F312" s="64" t="str">
        <f t="shared" ca="1" si="68"/>
        <v/>
      </c>
      <c r="G312" s="64" t="str">
        <f t="shared" ca="1" si="69"/>
        <v/>
      </c>
      <c r="H312" s="64" t="str">
        <f t="shared" ca="1" si="56"/>
        <v/>
      </c>
      <c r="I312" s="64" t="str">
        <f t="shared" ca="1" si="57"/>
        <v/>
      </c>
      <c r="J312" s="64" t="str">
        <f t="shared" ca="1" si="58"/>
        <v/>
      </c>
      <c r="K312" s="64" t="str">
        <f t="shared" ca="1" si="59"/>
        <v/>
      </c>
      <c r="L312" s="64" t="str">
        <f t="shared" ca="1" si="60"/>
        <v/>
      </c>
      <c r="M312" s="161"/>
      <c r="N312" s="161"/>
      <c r="O312" s="158" t="str">
        <f t="shared" ca="1" si="61"/>
        <v/>
      </c>
      <c r="P312" s="158" t="str">
        <f t="shared" ca="1" si="62"/>
        <v/>
      </c>
      <c r="Q312" s="158" t="str">
        <f t="shared" ca="1" si="63"/>
        <v/>
      </c>
      <c r="R312" s="162"/>
      <c r="S312" s="162"/>
      <c r="T312" s="162"/>
      <c r="U312" s="161"/>
      <c r="V312" s="161"/>
      <c r="W312" s="161"/>
      <c r="X312" s="161"/>
      <c r="Y312" s="161"/>
      <c r="Z312" s="161"/>
      <c r="AA312" s="161"/>
      <c r="AB312" s="195"/>
      <c r="AC312" s="163"/>
      <c r="AD312" s="393">
        <v>284</v>
      </c>
      <c r="AE312" s="392">
        <f ca="1">SUMIF(工事情報入力シート!$BJ$15:$BJ$1000,資産数量・単位記入シート!AD312,工事情報入力シート!$BK$15:$BK$1000)</f>
        <v>0</v>
      </c>
    </row>
    <row r="313" spans="1:31">
      <c r="A313" s="157" t="str">
        <f ca="1">IFERROR(INDEX(工事情報入力シート!$A:$A,SMALL(OFFSET(INDIRECT("工事情報入力シート!$B$1"),INDIRECT("工事情報入力シート!$B$14"),0,明細終了位置-明細開始位置-1,1),ROW()-2)),"")</f>
        <v/>
      </c>
      <c r="B313" s="170" t="str">
        <f t="shared" ca="1" si="64"/>
        <v/>
      </c>
      <c r="C313" s="64" t="str">
        <f t="shared" ca="1" si="65"/>
        <v/>
      </c>
      <c r="D313" s="64" t="str">
        <f t="shared" ca="1" si="66"/>
        <v/>
      </c>
      <c r="E313" s="64" t="str">
        <f t="shared" ca="1" si="67"/>
        <v/>
      </c>
      <c r="F313" s="64" t="str">
        <f t="shared" ca="1" si="68"/>
        <v/>
      </c>
      <c r="G313" s="64" t="str">
        <f t="shared" ca="1" si="69"/>
        <v/>
      </c>
      <c r="H313" s="64" t="str">
        <f t="shared" ca="1" si="56"/>
        <v/>
      </c>
      <c r="I313" s="64" t="str">
        <f t="shared" ca="1" si="57"/>
        <v/>
      </c>
      <c r="J313" s="64" t="str">
        <f t="shared" ca="1" si="58"/>
        <v/>
      </c>
      <c r="K313" s="64" t="str">
        <f t="shared" ca="1" si="59"/>
        <v/>
      </c>
      <c r="L313" s="64" t="str">
        <f t="shared" ca="1" si="60"/>
        <v/>
      </c>
      <c r="M313" s="161"/>
      <c r="N313" s="161"/>
      <c r="O313" s="158" t="str">
        <f t="shared" ca="1" si="61"/>
        <v/>
      </c>
      <c r="P313" s="158" t="str">
        <f t="shared" ca="1" si="62"/>
        <v/>
      </c>
      <c r="Q313" s="158" t="str">
        <f t="shared" ca="1" si="63"/>
        <v/>
      </c>
      <c r="R313" s="162"/>
      <c r="S313" s="162"/>
      <c r="T313" s="162"/>
      <c r="U313" s="161"/>
      <c r="V313" s="161"/>
      <c r="W313" s="161"/>
      <c r="X313" s="161"/>
      <c r="Y313" s="161"/>
      <c r="Z313" s="161"/>
      <c r="AA313" s="161"/>
      <c r="AB313" s="195"/>
      <c r="AC313" s="163"/>
      <c r="AD313" s="393">
        <v>285</v>
      </c>
      <c r="AE313" s="392">
        <f ca="1">SUMIF(工事情報入力シート!$BJ$15:$BJ$1000,資産数量・単位記入シート!AD313,工事情報入力シート!$BK$15:$BK$1000)</f>
        <v>0</v>
      </c>
    </row>
    <row r="314" spans="1:31">
      <c r="A314" s="157" t="str">
        <f ca="1">IFERROR(INDEX(工事情報入力シート!$A:$A,SMALL(OFFSET(INDIRECT("工事情報入力シート!$B$1"),INDIRECT("工事情報入力シート!$B$14"),0,明細終了位置-明細開始位置-1,1),ROW()-2)),"")</f>
        <v/>
      </c>
      <c r="B314" s="170" t="str">
        <f t="shared" ca="1" si="64"/>
        <v/>
      </c>
      <c r="C314" s="64" t="str">
        <f t="shared" ca="1" si="65"/>
        <v/>
      </c>
      <c r="D314" s="64" t="str">
        <f t="shared" ca="1" si="66"/>
        <v/>
      </c>
      <c r="E314" s="64" t="str">
        <f t="shared" ca="1" si="67"/>
        <v/>
      </c>
      <c r="F314" s="64" t="str">
        <f t="shared" ca="1" si="68"/>
        <v/>
      </c>
      <c r="G314" s="64" t="str">
        <f t="shared" ca="1" si="69"/>
        <v/>
      </c>
      <c r="H314" s="64" t="str">
        <f t="shared" ca="1" si="56"/>
        <v/>
      </c>
      <c r="I314" s="64" t="str">
        <f t="shared" ca="1" si="57"/>
        <v/>
      </c>
      <c r="J314" s="64" t="str">
        <f t="shared" ca="1" si="58"/>
        <v/>
      </c>
      <c r="K314" s="64" t="str">
        <f t="shared" ca="1" si="59"/>
        <v/>
      </c>
      <c r="L314" s="64" t="str">
        <f t="shared" ca="1" si="60"/>
        <v/>
      </c>
      <c r="M314" s="161"/>
      <c r="N314" s="161"/>
      <c r="O314" s="158" t="str">
        <f t="shared" ca="1" si="61"/>
        <v/>
      </c>
      <c r="P314" s="158" t="str">
        <f t="shared" ca="1" si="62"/>
        <v/>
      </c>
      <c r="Q314" s="158" t="str">
        <f t="shared" ca="1" si="63"/>
        <v/>
      </c>
      <c r="R314" s="162"/>
      <c r="S314" s="162"/>
      <c r="T314" s="162"/>
      <c r="U314" s="161"/>
      <c r="V314" s="161"/>
      <c r="W314" s="161"/>
      <c r="X314" s="161"/>
      <c r="Y314" s="161"/>
      <c r="Z314" s="161"/>
      <c r="AA314" s="161"/>
      <c r="AB314" s="195"/>
      <c r="AC314" s="163"/>
      <c r="AD314" s="393">
        <v>286</v>
      </c>
      <c r="AE314" s="392">
        <f ca="1">SUMIF(工事情報入力シート!$BJ$15:$BJ$1000,資産数量・単位記入シート!AD314,工事情報入力シート!$BK$15:$BK$1000)</f>
        <v>0</v>
      </c>
    </row>
    <row r="315" spans="1:31">
      <c r="A315" s="157" t="str">
        <f ca="1">IFERROR(INDEX(工事情報入力シート!$A:$A,SMALL(OFFSET(INDIRECT("工事情報入力シート!$B$1"),INDIRECT("工事情報入力シート!$B$14"),0,明細終了位置-明細開始位置-1,1),ROW()-2)),"")</f>
        <v/>
      </c>
      <c r="B315" s="170" t="str">
        <f t="shared" ca="1" si="64"/>
        <v/>
      </c>
      <c r="C315" s="64" t="str">
        <f t="shared" ca="1" si="65"/>
        <v/>
      </c>
      <c r="D315" s="64" t="str">
        <f t="shared" ca="1" si="66"/>
        <v/>
      </c>
      <c r="E315" s="64" t="str">
        <f t="shared" ca="1" si="67"/>
        <v/>
      </c>
      <c r="F315" s="64" t="str">
        <f t="shared" ca="1" si="68"/>
        <v/>
      </c>
      <c r="G315" s="64" t="str">
        <f t="shared" ca="1" si="69"/>
        <v/>
      </c>
      <c r="H315" s="64" t="str">
        <f t="shared" ca="1" si="56"/>
        <v/>
      </c>
      <c r="I315" s="64" t="str">
        <f t="shared" ca="1" si="57"/>
        <v/>
      </c>
      <c r="J315" s="64" t="str">
        <f t="shared" ca="1" si="58"/>
        <v/>
      </c>
      <c r="K315" s="64" t="str">
        <f t="shared" ca="1" si="59"/>
        <v/>
      </c>
      <c r="L315" s="64" t="str">
        <f t="shared" ca="1" si="60"/>
        <v/>
      </c>
      <c r="M315" s="161"/>
      <c r="N315" s="161"/>
      <c r="O315" s="158" t="str">
        <f t="shared" ca="1" si="61"/>
        <v/>
      </c>
      <c r="P315" s="158" t="str">
        <f t="shared" ca="1" si="62"/>
        <v/>
      </c>
      <c r="Q315" s="158" t="str">
        <f t="shared" ca="1" si="63"/>
        <v/>
      </c>
      <c r="R315" s="162"/>
      <c r="S315" s="162"/>
      <c r="T315" s="162"/>
      <c r="U315" s="161"/>
      <c r="V315" s="161"/>
      <c r="W315" s="161"/>
      <c r="X315" s="161"/>
      <c r="Y315" s="161"/>
      <c r="Z315" s="161"/>
      <c r="AA315" s="161"/>
      <c r="AB315" s="195"/>
      <c r="AC315" s="163"/>
      <c r="AD315" s="393">
        <v>287</v>
      </c>
      <c r="AE315" s="392">
        <f ca="1">SUMIF(工事情報入力シート!$BJ$15:$BJ$1000,資産数量・単位記入シート!AD315,工事情報入力シート!$BK$15:$BK$1000)</f>
        <v>0</v>
      </c>
    </row>
    <row r="316" spans="1:31">
      <c r="A316" s="157" t="str">
        <f ca="1">IFERROR(INDEX(工事情報入力シート!$A:$A,SMALL(OFFSET(INDIRECT("工事情報入力シート!$B$1"),INDIRECT("工事情報入力シート!$B$14"),0,明細終了位置-明細開始位置-1,1),ROW()-2)),"")</f>
        <v/>
      </c>
      <c r="B316" s="170" t="str">
        <f t="shared" ca="1" si="64"/>
        <v/>
      </c>
      <c r="C316" s="64" t="str">
        <f t="shared" ca="1" si="65"/>
        <v/>
      </c>
      <c r="D316" s="64" t="str">
        <f t="shared" ca="1" si="66"/>
        <v/>
      </c>
      <c r="E316" s="64" t="str">
        <f t="shared" ca="1" si="67"/>
        <v/>
      </c>
      <c r="F316" s="64" t="str">
        <f t="shared" ca="1" si="68"/>
        <v/>
      </c>
      <c r="G316" s="64" t="str">
        <f t="shared" ca="1" si="69"/>
        <v/>
      </c>
      <c r="H316" s="64" t="str">
        <f t="shared" ca="1" si="56"/>
        <v/>
      </c>
      <c r="I316" s="64" t="str">
        <f t="shared" ca="1" si="57"/>
        <v/>
      </c>
      <c r="J316" s="64" t="str">
        <f t="shared" ca="1" si="58"/>
        <v/>
      </c>
      <c r="K316" s="64" t="str">
        <f t="shared" ca="1" si="59"/>
        <v/>
      </c>
      <c r="L316" s="64" t="str">
        <f t="shared" ca="1" si="60"/>
        <v/>
      </c>
      <c r="M316" s="161"/>
      <c r="N316" s="161"/>
      <c r="O316" s="158" t="str">
        <f t="shared" ca="1" si="61"/>
        <v/>
      </c>
      <c r="P316" s="158" t="str">
        <f t="shared" ca="1" si="62"/>
        <v/>
      </c>
      <c r="Q316" s="158" t="str">
        <f t="shared" ca="1" si="63"/>
        <v/>
      </c>
      <c r="R316" s="162"/>
      <c r="S316" s="162"/>
      <c r="T316" s="162"/>
      <c r="U316" s="161"/>
      <c r="V316" s="161"/>
      <c r="W316" s="161"/>
      <c r="X316" s="161"/>
      <c r="Y316" s="161"/>
      <c r="Z316" s="161"/>
      <c r="AA316" s="161"/>
      <c r="AB316" s="195"/>
      <c r="AC316" s="163"/>
      <c r="AD316" s="393">
        <v>288</v>
      </c>
      <c r="AE316" s="392">
        <f ca="1">SUMIF(工事情報入力シート!$BJ$15:$BJ$1000,資産数量・単位記入シート!AD316,工事情報入力シート!$BK$15:$BK$1000)</f>
        <v>0</v>
      </c>
    </row>
    <row r="317" spans="1:31">
      <c r="A317" s="157" t="str">
        <f ca="1">IFERROR(INDEX(工事情報入力シート!$A:$A,SMALL(OFFSET(INDIRECT("工事情報入力シート!$B$1"),INDIRECT("工事情報入力シート!$B$14"),0,明細終了位置-明細開始位置-1,1),ROW()-2)),"")</f>
        <v/>
      </c>
      <c r="B317" s="170" t="str">
        <f t="shared" ca="1" si="64"/>
        <v/>
      </c>
      <c r="C317" s="64" t="str">
        <f t="shared" ca="1" si="65"/>
        <v/>
      </c>
      <c r="D317" s="64" t="str">
        <f t="shared" ca="1" si="66"/>
        <v/>
      </c>
      <c r="E317" s="64" t="str">
        <f t="shared" ca="1" si="67"/>
        <v/>
      </c>
      <c r="F317" s="64" t="str">
        <f t="shared" ca="1" si="68"/>
        <v/>
      </c>
      <c r="G317" s="64" t="str">
        <f t="shared" ca="1" si="69"/>
        <v/>
      </c>
      <c r="H317" s="64" t="str">
        <f t="shared" ca="1" si="56"/>
        <v/>
      </c>
      <c r="I317" s="64" t="str">
        <f t="shared" ca="1" si="57"/>
        <v/>
      </c>
      <c r="J317" s="64" t="str">
        <f t="shared" ca="1" si="58"/>
        <v/>
      </c>
      <c r="K317" s="64" t="str">
        <f t="shared" ca="1" si="59"/>
        <v/>
      </c>
      <c r="L317" s="64" t="str">
        <f t="shared" ca="1" si="60"/>
        <v/>
      </c>
      <c r="M317" s="161"/>
      <c r="N317" s="161"/>
      <c r="O317" s="158" t="str">
        <f t="shared" ca="1" si="61"/>
        <v/>
      </c>
      <c r="P317" s="158" t="str">
        <f t="shared" ca="1" si="62"/>
        <v/>
      </c>
      <c r="Q317" s="158" t="str">
        <f t="shared" ca="1" si="63"/>
        <v/>
      </c>
      <c r="R317" s="162"/>
      <c r="S317" s="162"/>
      <c r="T317" s="162"/>
      <c r="U317" s="161"/>
      <c r="V317" s="161"/>
      <c r="W317" s="161"/>
      <c r="X317" s="161"/>
      <c r="Y317" s="161"/>
      <c r="Z317" s="161"/>
      <c r="AA317" s="161"/>
      <c r="AB317" s="195"/>
      <c r="AC317" s="163"/>
      <c r="AD317" s="393">
        <v>289</v>
      </c>
      <c r="AE317" s="392">
        <f ca="1">SUMIF(工事情報入力シート!$BJ$15:$BJ$1000,資産数量・単位記入シート!AD317,工事情報入力シート!$BK$15:$BK$1000)</f>
        <v>0</v>
      </c>
    </row>
    <row r="318" spans="1:31">
      <c r="A318" s="157" t="str">
        <f ca="1">IFERROR(INDEX(工事情報入力シート!$A:$A,SMALL(OFFSET(INDIRECT("工事情報入力シート!$B$1"),INDIRECT("工事情報入力シート!$B$14"),0,明細終了位置-明細開始位置-1,1),ROW()-2)),"")</f>
        <v/>
      </c>
      <c r="B318" s="170" t="str">
        <f t="shared" ca="1" si="64"/>
        <v/>
      </c>
      <c r="C318" s="64" t="str">
        <f t="shared" ca="1" si="65"/>
        <v/>
      </c>
      <c r="D318" s="64" t="str">
        <f t="shared" ca="1" si="66"/>
        <v/>
      </c>
      <c r="E318" s="64" t="str">
        <f t="shared" ca="1" si="67"/>
        <v/>
      </c>
      <c r="F318" s="64" t="str">
        <f t="shared" ca="1" si="68"/>
        <v/>
      </c>
      <c r="G318" s="64" t="str">
        <f t="shared" ca="1" si="69"/>
        <v/>
      </c>
      <c r="H318" s="64" t="str">
        <f t="shared" ca="1" si="56"/>
        <v/>
      </c>
      <c r="I318" s="64" t="str">
        <f t="shared" ca="1" si="57"/>
        <v/>
      </c>
      <c r="J318" s="64" t="str">
        <f t="shared" ca="1" si="58"/>
        <v/>
      </c>
      <c r="K318" s="64" t="str">
        <f t="shared" ca="1" si="59"/>
        <v/>
      </c>
      <c r="L318" s="64" t="str">
        <f t="shared" ca="1" si="60"/>
        <v/>
      </c>
      <c r="M318" s="161"/>
      <c r="N318" s="161"/>
      <c r="O318" s="158" t="str">
        <f t="shared" ca="1" si="61"/>
        <v/>
      </c>
      <c r="P318" s="158" t="str">
        <f t="shared" ca="1" si="62"/>
        <v/>
      </c>
      <c r="Q318" s="158" t="str">
        <f t="shared" ca="1" si="63"/>
        <v/>
      </c>
      <c r="R318" s="162"/>
      <c r="S318" s="162"/>
      <c r="T318" s="162"/>
      <c r="U318" s="161"/>
      <c r="V318" s="161"/>
      <c r="W318" s="161"/>
      <c r="X318" s="161"/>
      <c r="Y318" s="161"/>
      <c r="Z318" s="161"/>
      <c r="AA318" s="161"/>
      <c r="AB318" s="195"/>
      <c r="AC318" s="163"/>
      <c r="AD318" s="393">
        <v>290</v>
      </c>
      <c r="AE318" s="392">
        <f ca="1">SUMIF(工事情報入力シート!$BJ$15:$BJ$1000,資産数量・単位記入シート!AD318,工事情報入力シート!$BK$15:$BK$1000)</f>
        <v>0</v>
      </c>
    </row>
    <row r="319" spans="1:31">
      <c r="A319" s="157" t="str">
        <f ca="1">IFERROR(INDEX(工事情報入力シート!$A:$A,SMALL(OFFSET(INDIRECT("工事情報入力シート!$B$1"),INDIRECT("工事情報入力シート!$B$14"),0,明細終了位置-明細開始位置-1,1),ROW()-2)),"")</f>
        <v/>
      </c>
      <c r="B319" s="170" t="str">
        <f t="shared" ca="1" si="64"/>
        <v/>
      </c>
      <c r="C319" s="64" t="str">
        <f t="shared" ca="1" si="65"/>
        <v/>
      </c>
      <c r="D319" s="64" t="str">
        <f t="shared" ca="1" si="66"/>
        <v/>
      </c>
      <c r="E319" s="64" t="str">
        <f t="shared" ca="1" si="67"/>
        <v/>
      </c>
      <c r="F319" s="64" t="str">
        <f t="shared" ca="1" si="68"/>
        <v/>
      </c>
      <c r="G319" s="64" t="str">
        <f t="shared" ca="1" si="69"/>
        <v/>
      </c>
      <c r="H319" s="64" t="str">
        <f t="shared" ca="1" si="56"/>
        <v/>
      </c>
      <c r="I319" s="64" t="str">
        <f t="shared" ca="1" si="57"/>
        <v/>
      </c>
      <c r="J319" s="64" t="str">
        <f t="shared" ca="1" si="58"/>
        <v/>
      </c>
      <c r="K319" s="64" t="str">
        <f t="shared" ca="1" si="59"/>
        <v/>
      </c>
      <c r="L319" s="64" t="str">
        <f t="shared" ca="1" si="60"/>
        <v/>
      </c>
      <c r="M319" s="161"/>
      <c r="N319" s="161"/>
      <c r="O319" s="158" t="str">
        <f t="shared" ca="1" si="61"/>
        <v/>
      </c>
      <c r="P319" s="158" t="str">
        <f t="shared" ca="1" si="62"/>
        <v/>
      </c>
      <c r="Q319" s="158" t="str">
        <f t="shared" ca="1" si="63"/>
        <v/>
      </c>
      <c r="R319" s="162"/>
      <c r="S319" s="162"/>
      <c r="T319" s="162"/>
      <c r="U319" s="161"/>
      <c r="V319" s="161"/>
      <c r="W319" s="161"/>
      <c r="X319" s="161"/>
      <c r="Y319" s="161"/>
      <c r="Z319" s="161"/>
      <c r="AA319" s="161"/>
      <c r="AB319" s="195"/>
      <c r="AC319" s="163"/>
      <c r="AD319" s="393">
        <v>291</v>
      </c>
      <c r="AE319" s="392">
        <f ca="1">SUMIF(工事情報入力シート!$BJ$15:$BJ$1000,資産数量・単位記入シート!AD319,工事情報入力シート!$BK$15:$BK$1000)</f>
        <v>0</v>
      </c>
    </row>
    <row r="320" spans="1:31">
      <c r="A320" s="157" t="str">
        <f ca="1">IFERROR(INDEX(工事情報入力シート!$A:$A,SMALL(OFFSET(INDIRECT("工事情報入力シート!$B$1"),INDIRECT("工事情報入力シート!$B$14"),0,明細終了位置-明細開始位置-1,1),ROW()-2)),"")</f>
        <v/>
      </c>
      <c r="B320" s="170" t="str">
        <f t="shared" ca="1" si="64"/>
        <v/>
      </c>
      <c r="C320" s="64" t="str">
        <f t="shared" ca="1" si="65"/>
        <v/>
      </c>
      <c r="D320" s="64" t="str">
        <f t="shared" ca="1" si="66"/>
        <v/>
      </c>
      <c r="E320" s="64" t="str">
        <f t="shared" ca="1" si="67"/>
        <v/>
      </c>
      <c r="F320" s="64" t="str">
        <f t="shared" ca="1" si="68"/>
        <v/>
      </c>
      <c r="G320" s="64" t="str">
        <f t="shared" ca="1" si="69"/>
        <v/>
      </c>
      <c r="H320" s="64" t="str">
        <f t="shared" ca="1" si="56"/>
        <v/>
      </c>
      <c r="I320" s="64" t="str">
        <f t="shared" ca="1" si="57"/>
        <v/>
      </c>
      <c r="J320" s="64" t="str">
        <f t="shared" ca="1" si="58"/>
        <v/>
      </c>
      <c r="K320" s="64" t="str">
        <f t="shared" ca="1" si="59"/>
        <v/>
      </c>
      <c r="L320" s="64" t="str">
        <f t="shared" ca="1" si="60"/>
        <v/>
      </c>
      <c r="M320" s="161"/>
      <c r="N320" s="161"/>
      <c r="O320" s="158" t="str">
        <f t="shared" ca="1" si="61"/>
        <v/>
      </c>
      <c r="P320" s="158" t="str">
        <f t="shared" ca="1" si="62"/>
        <v/>
      </c>
      <c r="Q320" s="158" t="str">
        <f t="shared" ca="1" si="63"/>
        <v/>
      </c>
      <c r="R320" s="162"/>
      <c r="S320" s="162"/>
      <c r="T320" s="162"/>
      <c r="U320" s="161"/>
      <c r="V320" s="161"/>
      <c r="W320" s="161"/>
      <c r="X320" s="161"/>
      <c r="Y320" s="161"/>
      <c r="Z320" s="161"/>
      <c r="AA320" s="161"/>
      <c r="AB320" s="195"/>
      <c r="AC320" s="163"/>
      <c r="AD320" s="393">
        <v>292</v>
      </c>
      <c r="AE320" s="392">
        <f ca="1">SUMIF(工事情報入力シート!$BJ$15:$BJ$1000,資産数量・単位記入シート!AD320,工事情報入力シート!$BK$15:$BK$1000)</f>
        <v>0</v>
      </c>
    </row>
    <row r="321" spans="1:31">
      <c r="A321" s="157" t="str">
        <f ca="1">IFERROR(INDEX(工事情報入力シート!$A:$A,SMALL(OFFSET(INDIRECT("工事情報入力シート!$B$1"),INDIRECT("工事情報入力シート!$B$14"),0,明細終了位置-明細開始位置-1,1),ROW()-2)),"")</f>
        <v/>
      </c>
      <c r="B321" s="170" t="str">
        <f t="shared" ca="1" si="64"/>
        <v/>
      </c>
      <c r="C321" s="64" t="str">
        <f t="shared" ca="1" si="65"/>
        <v/>
      </c>
      <c r="D321" s="64" t="str">
        <f t="shared" ca="1" si="66"/>
        <v/>
      </c>
      <c r="E321" s="64" t="str">
        <f t="shared" ca="1" si="67"/>
        <v/>
      </c>
      <c r="F321" s="64" t="str">
        <f t="shared" ca="1" si="68"/>
        <v/>
      </c>
      <c r="G321" s="64" t="str">
        <f t="shared" ca="1" si="69"/>
        <v/>
      </c>
      <c r="H321" s="64" t="str">
        <f t="shared" ca="1" si="56"/>
        <v/>
      </c>
      <c r="I321" s="64" t="str">
        <f t="shared" ca="1" si="57"/>
        <v/>
      </c>
      <c r="J321" s="64" t="str">
        <f t="shared" ca="1" si="58"/>
        <v/>
      </c>
      <c r="K321" s="64" t="str">
        <f t="shared" ca="1" si="59"/>
        <v/>
      </c>
      <c r="L321" s="64" t="str">
        <f t="shared" ca="1" si="60"/>
        <v/>
      </c>
      <c r="M321" s="161"/>
      <c r="N321" s="161"/>
      <c r="O321" s="158" t="str">
        <f t="shared" ca="1" si="61"/>
        <v/>
      </c>
      <c r="P321" s="158" t="str">
        <f t="shared" ca="1" si="62"/>
        <v/>
      </c>
      <c r="Q321" s="158" t="str">
        <f t="shared" ca="1" si="63"/>
        <v/>
      </c>
      <c r="R321" s="162"/>
      <c r="S321" s="162"/>
      <c r="T321" s="162"/>
      <c r="U321" s="161"/>
      <c r="V321" s="161"/>
      <c r="W321" s="161"/>
      <c r="X321" s="161"/>
      <c r="Y321" s="161"/>
      <c r="Z321" s="161"/>
      <c r="AA321" s="161"/>
      <c r="AB321" s="195"/>
      <c r="AC321" s="163"/>
      <c r="AD321" s="393">
        <v>293</v>
      </c>
      <c r="AE321" s="392">
        <f ca="1">SUMIF(工事情報入力シート!$BJ$15:$BJ$1000,資産数量・単位記入シート!AD321,工事情報入力シート!$BK$15:$BK$1000)</f>
        <v>0</v>
      </c>
    </row>
    <row r="322" spans="1:31">
      <c r="A322" s="157" t="str">
        <f ca="1">IFERROR(INDEX(工事情報入力シート!$A:$A,SMALL(OFFSET(INDIRECT("工事情報入力シート!$B$1"),INDIRECT("工事情報入力シート!$B$14"),0,明細終了位置-明細開始位置-1,1),ROW()-2)),"")</f>
        <v/>
      </c>
      <c r="B322" s="170" t="str">
        <f t="shared" ca="1" si="64"/>
        <v/>
      </c>
      <c r="C322" s="64" t="str">
        <f t="shared" ca="1" si="65"/>
        <v/>
      </c>
      <c r="D322" s="64" t="str">
        <f t="shared" ca="1" si="66"/>
        <v/>
      </c>
      <c r="E322" s="64" t="str">
        <f t="shared" ca="1" si="67"/>
        <v/>
      </c>
      <c r="F322" s="64" t="str">
        <f t="shared" ca="1" si="68"/>
        <v/>
      </c>
      <c r="G322" s="64" t="str">
        <f t="shared" ca="1" si="69"/>
        <v/>
      </c>
      <c r="H322" s="64" t="str">
        <f t="shared" ca="1" si="56"/>
        <v/>
      </c>
      <c r="I322" s="64" t="str">
        <f t="shared" ca="1" si="57"/>
        <v/>
      </c>
      <c r="J322" s="64" t="str">
        <f t="shared" ca="1" si="58"/>
        <v/>
      </c>
      <c r="K322" s="64" t="str">
        <f t="shared" ca="1" si="59"/>
        <v/>
      </c>
      <c r="L322" s="64" t="str">
        <f t="shared" ca="1" si="60"/>
        <v/>
      </c>
      <c r="M322" s="161"/>
      <c r="N322" s="161"/>
      <c r="O322" s="158" t="str">
        <f t="shared" ca="1" si="61"/>
        <v/>
      </c>
      <c r="P322" s="158" t="str">
        <f t="shared" ca="1" si="62"/>
        <v/>
      </c>
      <c r="Q322" s="158" t="str">
        <f t="shared" ca="1" si="63"/>
        <v/>
      </c>
      <c r="R322" s="162"/>
      <c r="S322" s="162"/>
      <c r="T322" s="162"/>
      <c r="U322" s="161"/>
      <c r="V322" s="161"/>
      <c r="W322" s="161"/>
      <c r="X322" s="161"/>
      <c r="Y322" s="161"/>
      <c r="Z322" s="161"/>
      <c r="AA322" s="161"/>
      <c r="AB322" s="195"/>
      <c r="AC322" s="163"/>
      <c r="AD322" s="393">
        <v>294</v>
      </c>
      <c r="AE322" s="392">
        <f ca="1">SUMIF(工事情報入力シート!$BJ$15:$BJ$1000,資産数量・単位記入シート!AD322,工事情報入力シート!$BK$15:$BK$1000)</f>
        <v>0</v>
      </c>
    </row>
    <row r="323" spans="1:31">
      <c r="A323" s="157" t="str">
        <f ca="1">IFERROR(INDEX(工事情報入力シート!$A:$A,SMALL(OFFSET(INDIRECT("工事情報入力シート!$B$1"),INDIRECT("工事情報入力シート!$B$14"),0,明細終了位置-明細開始位置-1,1),ROW()-2)),"")</f>
        <v/>
      </c>
      <c r="B323" s="170" t="str">
        <f t="shared" ca="1" si="64"/>
        <v/>
      </c>
      <c r="C323" s="64" t="str">
        <f t="shared" ca="1" si="65"/>
        <v/>
      </c>
      <c r="D323" s="64" t="str">
        <f t="shared" ca="1" si="66"/>
        <v/>
      </c>
      <c r="E323" s="64" t="str">
        <f t="shared" ca="1" si="67"/>
        <v/>
      </c>
      <c r="F323" s="64" t="str">
        <f t="shared" ca="1" si="68"/>
        <v/>
      </c>
      <c r="G323" s="64" t="str">
        <f t="shared" ca="1" si="69"/>
        <v/>
      </c>
      <c r="H323" s="64" t="str">
        <f t="shared" ca="1" si="56"/>
        <v/>
      </c>
      <c r="I323" s="64" t="str">
        <f t="shared" ca="1" si="57"/>
        <v/>
      </c>
      <c r="J323" s="64" t="str">
        <f t="shared" ca="1" si="58"/>
        <v/>
      </c>
      <c r="K323" s="64" t="str">
        <f t="shared" ca="1" si="59"/>
        <v/>
      </c>
      <c r="L323" s="64" t="str">
        <f t="shared" ca="1" si="60"/>
        <v/>
      </c>
      <c r="M323" s="161"/>
      <c r="N323" s="161"/>
      <c r="O323" s="158" t="str">
        <f t="shared" ca="1" si="61"/>
        <v/>
      </c>
      <c r="P323" s="158" t="str">
        <f t="shared" ca="1" si="62"/>
        <v/>
      </c>
      <c r="Q323" s="158" t="str">
        <f t="shared" ca="1" si="63"/>
        <v/>
      </c>
      <c r="R323" s="162"/>
      <c r="S323" s="162"/>
      <c r="T323" s="162"/>
      <c r="U323" s="161"/>
      <c r="V323" s="161"/>
      <c r="W323" s="161"/>
      <c r="X323" s="161"/>
      <c r="Y323" s="161"/>
      <c r="Z323" s="161"/>
      <c r="AA323" s="161"/>
      <c r="AB323" s="195"/>
      <c r="AC323" s="163"/>
      <c r="AD323" s="393">
        <v>295</v>
      </c>
      <c r="AE323" s="392">
        <f ca="1">SUMIF(工事情報入力シート!$BJ$15:$BJ$1000,資産数量・単位記入シート!AD323,工事情報入力シート!$BK$15:$BK$1000)</f>
        <v>0</v>
      </c>
    </row>
    <row r="324" spans="1:31">
      <c r="A324" s="157" t="str">
        <f ca="1">IFERROR(INDEX(工事情報入力シート!$A:$A,SMALL(OFFSET(INDIRECT("工事情報入力シート!$B$1"),INDIRECT("工事情報入力シート!$B$14"),0,明細終了位置-明細開始位置-1,1),ROW()-2)),"")</f>
        <v/>
      </c>
      <c r="B324" s="170" t="str">
        <f t="shared" ca="1" si="64"/>
        <v/>
      </c>
      <c r="C324" s="64" t="str">
        <f t="shared" ca="1" si="65"/>
        <v/>
      </c>
      <c r="D324" s="64" t="str">
        <f t="shared" ca="1" si="66"/>
        <v/>
      </c>
      <c r="E324" s="64" t="str">
        <f t="shared" ca="1" si="67"/>
        <v/>
      </c>
      <c r="F324" s="64" t="str">
        <f t="shared" ca="1" si="68"/>
        <v/>
      </c>
      <c r="G324" s="64" t="str">
        <f t="shared" ca="1" si="69"/>
        <v/>
      </c>
      <c r="H324" s="64" t="str">
        <f t="shared" ref="H324:H387" ca="1" si="70">IF(INDIRECT(ADDRESS(ROW(),$A$1))="","",IFERROR(VLOOKUP(INDIRECT(ADDRESS(ROW(),$A$1)),INDIRECT("工事情報入力シート!$A:$BF"),INDIRECT("工事情報入力シート!$AQ$1"),FALSE),""))</f>
        <v/>
      </c>
      <c r="I324" s="64" t="str">
        <f t="shared" ref="I324:I387" ca="1" si="71">IF(INDIRECT(ADDRESS(ROW(),$A$1))="","",IFERROR(VLOOKUP(INDIRECT(ADDRESS(ROW(),$A$1)),INDIRECT("工事情報入力シート!$A:$BF"),INDIRECT("工事情報入力シート!$AS$1"),FALSE),""))</f>
        <v/>
      </c>
      <c r="J324" s="64" t="str">
        <f t="shared" ref="J324:J387" ca="1" si="72">IF(INDIRECT(ADDRESS(ROW(),$A$1))="","",IFERROR(VLOOKUP(INDIRECT(ADDRESS(ROW(),$A$1)),INDIRECT("工事情報入力シート!$A:$BF"),INDIRECT("工事情報入力シート!$AU$1"),FALSE),""))</f>
        <v/>
      </c>
      <c r="K324" s="64" t="str">
        <f t="shared" ref="K324:K387" ca="1" si="73">IF(INDIRECT(ADDRESS(ROW(),$A$1))="","",IFERROR(VLOOKUP(INDIRECT(ADDRESS(ROW(),$A$1)),INDIRECT("工事情報入力シート!$A:$BF"),INDIRECT("工事情報入力シート!$AW$1"),FALSE),""))</f>
        <v/>
      </c>
      <c r="L324" s="64" t="str">
        <f t="shared" ref="L324:L387" ca="1" si="74">IFERROR(VLOOKUP(INDIRECT(ADDRESS(ROW(),$A$1)),INDIRECT("工事情報入力シート!$A:$BF"),INDIRECT("工事情報入力シート!$AX$1"),FALSE),"") &amp; ""</f>
        <v/>
      </c>
      <c r="M324" s="161"/>
      <c r="N324" s="161"/>
      <c r="O324" s="158" t="str">
        <f t="shared" ref="O324:O387" ca="1" si="75">IF(INDIRECT(ADDRESS(ROW(),$A$1))&lt;&gt;"",SUMIF(INDIRECT("工事情報入力シート!$A:$A"),INDIRECT(ADDRESS(ROW(),$A$1)),INDIRECT("工事情報入力シート!$W:$W")),"")</f>
        <v/>
      </c>
      <c r="P324" s="158" t="str">
        <f t="shared" ref="P324:P387" ca="1" si="76">IF(INDIRECT(ADDRESS(ROW(),$A$1))&lt;&gt;"",SUMIF(INDIRECT("工事情報入力シート!$A:$A"),INDIRECT(ADDRESS(ROW(),$A$1)),INDIRECT("工事情報入力シート!$X:$X")),"")</f>
        <v/>
      </c>
      <c r="Q324" s="158" t="str">
        <f t="shared" ref="Q324:Q387" ca="1" si="77">IF(INDIRECT(ADDRESS(ROW(),$A$1))&lt;&gt;"",SUMIF(INDIRECT("工事情報入力シート!$A:$A"),INDIRECT(ADDRESS(ROW(),$A$1)),INDIRECT("工事情報入力シート!$Y:$Y")),"")</f>
        <v/>
      </c>
      <c r="R324" s="162"/>
      <c r="S324" s="162"/>
      <c r="T324" s="162"/>
      <c r="U324" s="161"/>
      <c r="V324" s="161"/>
      <c r="W324" s="161"/>
      <c r="X324" s="161"/>
      <c r="Y324" s="161"/>
      <c r="Z324" s="161"/>
      <c r="AA324" s="161"/>
      <c r="AB324" s="195"/>
      <c r="AC324" s="163"/>
      <c r="AD324" s="393">
        <v>296</v>
      </c>
      <c r="AE324" s="392">
        <f ca="1">SUMIF(工事情報入力シート!$BJ$15:$BJ$1000,資産数量・単位記入シート!AD324,工事情報入力シート!$BK$15:$BK$1000)</f>
        <v>0</v>
      </c>
    </row>
    <row r="325" spans="1:31">
      <c r="A325" s="157" t="str">
        <f ca="1">IFERROR(INDEX(工事情報入力シート!$A:$A,SMALL(OFFSET(INDIRECT("工事情報入力シート!$B$1"),INDIRECT("工事情報入力シート!$B$14"),0,明細終了位置-明細開始位置-1,1),ROW()-2)),"")</f>
        <v/>
      </c>
      <c r="B325" s="170" t="str">
        <f t="shared" ca="1" si="64"/>
        <v/>
      </c>
      <c r="C325" s="64" t="str">
        <f t="shared" ca="1" si="65"/>
        <v/>
      </c>
      <c r="D325" s="64" t="str">
        <f t="shared" ca="1" si="66"/>
        <v/>
      </c>
      <c r="E325" s="64" t="str">
        <f t="shared" ca="1" si="67"/>
        <v/>
      </c>
      <c r="F325" s="64" t="str">
        <f t="shared" ca="1" si="68"/>
        <v/>
      </c>
      <c r="G325" s="64" t="str">
        <f t="shared" ca="1" si="69"/>
        <v/>
      </c>
      <c r="H325" s="64" t="str">
        <f t="shared" ca="1" si="70"/>
        <v/>
      </c>
      <c r="I325" s="64" t="str">
        <f t="shared" ca="1" si="71"/>
        <v/>
      </c>
      <c r="J325" s="64" t="str">
        <f t="shared" ca="1" si="72"/>
        <v/>
      </c>
      <c r="K325" s="64" t="str">
        <f t="shared" ca="1" si="73"/>
        <v/>
      </c>
      <c r="L325" s="64" t="str">
        <f t="shared" ca="1" si="74"/>
        <v/>
      </c>
      <c r="M325" s="161"/>
      <c r="N325" s="161"/>
      <c r="O325" s="158" t="str">
        <f t="shared" ca="1" si="75"/>
        <v/>
      </c>
      <c r="P325" s="158" t="str">
        <f t="shared" ca="1" si="76"/>
        <v/>
      </c>
      <c r="Q325" s="158" t="str">
        <f t="shared" ca="1" si="77"/>
        <v/>
      </c>
      <c r="R325" s="162"/>
      <c r="S325" s="162"/>
      <c r="T325" s="162"/>
      <c r="U325" s="161"/>
      <c r="V325" s="161"/>
      <c r="W325" s="161"/>
      <c r="X325" s="161"/>
      <c r="Y325" s="161"/>
      <c r="Z325" s="161"/>
      <c r="AA325" s="161"/>
      <c r="AB325" s="195"/>
      <c r="AC325" s="163"/>
      <c r="AD325" s="393">
        <v>297</v>
      </c>
      <c r="AE325" s="392">
        <f ca="1">SUMIF(工事情報入力シート!$BJ$15:$BJ$1000,資産数量・単位記入シート!AD325,工事情報入力シート!$BK$15:$BK$1000)</f>
        <v>0</v>
      </c>
    </row>
    <row r="326" spans="1:31">
      <c r="A326" s="157" t="str">
        <f ca="1">IFERROR(INDEX(工事情報入力シート!$A:$A,SMALL(OFFSET(INDIRECT("工事情報入力シート!$B$1"),INDIRECT("工事情報入力シート!$B$14"),0,明細終了位置-明細開始位置-1,1),ROW()-2)),"")</f>
        <v/>
      </c>
      <c r="B326" s="170" t="str">
        <f t="shared" ca="1" si="64"/>
        <v/>
      </c>
      <c r="C326" s="64" t="str">
        <f t="shared" ca="1" si="65"/>
        <v/>
      </c>
      <c r="D326" s="64" t="str">
        <f t="shared" ca="1" si="66"/>
        <v/>
      </c>
      <c r="E326" s="64" t="str">
        <f t="shared" ca="1" si="67"/>
        <v/>
      </c>
      <c r="F326" s="64" t="str">
        <f t="shared" ca="1" si="68"/>
        <v/>
      </c>
      <c r="G326" s="64" t="str">
        <f t="shared" ca="1" si="69"/>
        <v/>
      </c>
      <c r="H326" s="64" t="str">
        <f t="shared" ca="1" si="70"/>
        <v/>
      </c>
      <c r="I326" s="64" t="str">
        <f t="shared" ca="1" si="71"/>
        <v/>
      </c>
      <c r="J326" s="64" t="str">
        <f t="shared" ca="1" si="72"/>
        <v/>
      </c>
      <c r="K326" s="64" t="str">
        <f t="shared" ca="1" si="73"/>
        <v/>
      </c>
      <c r="L326" s="64" t="str">
        <f t="shared" ca="1" si="74"/>
        <v/>
      </c>
      <c r="M326" s="161"/>
      <c r="N326" s="161"/>
      <c r="O326" s="158" t="str">
        <f t="shared" ca="1" si="75"/>
        <v/>
      </c>
      <c r="P326" s="158" t="str">
        <f t="shared" ca="1" si="76"/>
        <v/>
      </c>
      <c r="Q326" s="158" t="str">
        <f t="shared" ca="1" si="77"/>
        <v/>
      </c>
      <c r="R326" s="162"/>
      <c r="S326" s="162"/>
      <c r="T326" s="162"/>
      <c r="U326" s="161"/>
      <c r="V326" s="161"/>
      <c r="W326" s="161"/>
      <c r="X326" s="161"/>
      <c r="Y326" s="161"/>
      <c r="Z326" s="161"/>
      <c r="AA326" s="161"/>
      <c r="AB326" s="195"/>
      <c r="AC326" s="163"/>
      <c r="AD326" s="393">
        <v>298</v>
      </c>
      <c r="AE326" s="392">
        <f ca="1">SUMIF(工事情報入力シート!$BJ$15:$BJ$1000,資産数量・単位記入シート!AD326,工事情報入力シート!$BK$15:$BK$1000)</f>
        <v>0</v>
      </c>
    </row>
    <row r="327" spans="1:31">
      <c r="A327" s="157" t="str">
        <f ca="1">IFERROR(INDEX(工事情報入力シート!$A:$A,SMALL(OFFSET(INDIRECT("工事情報入力シート!$B$1"),INDIRECT("工事情報入力シート!$B$14"),0,明細終了位置-明細開始位置-1,1),ROW()-2)),"")</f>
        <v/>
      </c>
      <c r="B327" s="170" t="str">
        <f t="shared" ca="1" si="64"/>
        <v/>
      </c>
      <c r="C327" s="64" t="str">
        <f t="shared" ca="1" si="65"/>
        <v/>
      </c>
      <c r="D327" s="64" t="str">
        <f t="shared" ca="1" si="66"/>
        <v/>
      </c>
      <c r="E327" s="64" t="str">
        <f t="shared" ca="1" si="67"/>
        <v/>
      </c>
      <c r="F327" s="64" t="str">
        <f t="shared" ca="1" si="68"/>
        <v/>
      </c>
      <c r="G327" s="64" t="str">
        <f t="shared" ca="1" si="69"/>
        <v/>
      </c>
      <c r="H327" s="64" t="str">
        <f t="shared" ca="1" si="70"/>
        <v/>
      </c>
      <c r="I327" s="64" t="str">
        <f t="shared" ca="1" si="71"/>
        <v/>
      </c>
      <c r="J327" s="64" t="str">
        <f t="shared" ca="1" si="72"/>
        <v/>
      </c>
      <c r="K327" s="64" t="str">
        <f t="shared" ca="1" si="73"/>
        <v/>
      </c>
      <c r="L327" s="64" t="str">
        <f t="shared" ca="1" si="74"/>
        <v/>
      </c>
      <c r="M327" s="161"/>
      <c r="N327" s="161"/>
      <c r="O327" s="158" t="str">
        <f t="shared" ca="1" si="75"/>
        <v/>
      </c>
      <c r="P327" s="158" t="str">
        <f t="shared" ca="1" si="76"/>
        <v/>
      </c>
      <c r="Q327" s="158" t="str">
        <f t="shared" ca="1" si="77"/>
        <v/>
      </c>
      <c r="R327" s="162"/>
      <c r="S327" s="162"/>
      <c r="T327" s="162"/>
      <c r="U327" s="161"/>
      <c r="V327" s="161"/>
      <c r="W327" s="161"/>
      <c r="X327" s="161"/>
      <c r="Y327" s="161"/>
      <c r="Z327" s="161"/>
      <c r="AA327" s="161"/>
      <c r="AB327" s="195"/>
      <c r="AC327" s="163"/>
      <c r="AD327" s="393">
        <v>299</v>
      </c>
      <c r="AE327" s="392">
        <f ca="1">SUMIF(工事情報入力シート!$BJ$15:$BJ$1000,資産数量・単位記入シート!AD327,工事情報入力シート!$BK$15:$BK$1000)</f>
        <v>0</v>
      </c>
    </row>
    <row r="328" spans="1:31">
      <c r="A328" s="157" t="str">
        <f ca="1">IFERROR(INDEX(工事情報入力シート!$A:$A,SMALL(OFFSET(INDIRECT("工事情報入力シート!$B$1"),INDIRECT("工事情報入力シート!$B$14"),0,明細終了位置-明細開始位置-1,1),ROW()-2)),"")</f>
        <v/>
      </c>
      <c r="B328" s="170" t="str">
        <f t="shared" ref="B328:B391" ca="1" si="78">IF(INDIRECT(ADDRESS(ROW(),$A$1))="","",IFERROR(VLOOKUP(INDIRECT(ADDRESS(ROW(),$A$1)),INDIRECT("工事情報入力シート!$A:$BF"),INDIRECT("工事情報入力シート!$AK$1"),FALSE),""))</f>
        <v/>
      </c>
      <c r="C328" s="64" t="str">
        <f t="shared" ref="C328:C391" ca="1" si="79">IF(INDIRECT(ADDRESS(ROW(),$A$1))="","",IFERROR(VLOOKUP(INDIRECT(ADDRESS(ROW(),$A$1)),INDIRECT("工事情報入力シート!$A:$BF"),INDIRECT("工事情報入力シート!$G$1"),FALSE),""))</f>
        <v/>
      </c>
      <c r="D328" s="64" t="str">
        <f t="shared" ref="D328:D391" ca="1" si="80">IF(INDIRECT(ADDRESS(ROW(),$A$1))="","",IFERROR(VLOOKUP(INDIRECT(ADDRESS(ROW(),$A$1)),INDIRECT("工事情報入力シート!$A:$BF"),INDIRECT("工事情報入力シート!$H$1"),FALSE),""))</f>
        <v/>
      </c>
      <c r="E328" s="64" t="str">
        <f t="shared" ref="E328:E391" ca="1" si="81">IF(INDIRECT(ADDRESS(ROW(),$A$1))="","",IFERROR(VLOOKUP(INDIRECT(ADDRESS(ROW(),$A$1)),INDIRECT("工事情報入力シート!$A:$BF"),INDIRECT("工事情報入力シート!$AC$1"),FALSE),""))</f>
        <v/>
      </c>
      <c r="F328" s="64" t="str">
        <f t="shared" ref="F328:F391" ca="1" si="82">IF(INDIRECT(ADDRESS(ROW(),$A$1))="","",IFERROR(VLOOKUP(INDIRECT(ADDRESS(ROW(),$A$1)),INDIRECT("工事情報入力シート!$A:$BF"),INDIRECT("工事情報入力シート!$AE$1"),FALSE),""))</f>
        <v/>
      </c>
      <c r="G328" s="64" t="str">
        <f t="shared" ref="G328:G391" ca="1" si="83">IF(INDIRECT(ADDRESS(ROW(),$A$1))="","",IFERROR(VLOOKUP(INDIRECT(ADDRESS(ROW(),$A$1)),INDIRECT("工事情報入力シート!$A:$BF"),INDIRECT("工事情報入力シート!$AM$1"),FALSE),""))</f>
        <v/>
      </c>
      <c r="H328" s="64" t="str">
        <f t="shared" ca="1" si="70"/>
        <v/>
      </c>
      <c r="I328" s="64" t="str">
        <f t="shared" ca="1" si="71"/>
        <v/>
      </c>
      <c r="J328" s="64" t="str">
        <f t="shared" ca="1" si="72"/>
        <v/>
      </c>
      <c r="K328" s="64" t="str">
        <f t="shared" ca="1" si="73"/>
        <v/>
      </c>
      <c r="L328" s="64" t="str">
        <f t="shared" ca="1" si="74"/>
        <v/>
      </c>
      <c r="M328" s="161"/>
      <c r="N328" s="161"/>
      <c r="O328" s="158" t="str">
        <f t="shared" ca="1" si="75"/>
        <v/>
      </c>
      <c r="P328" s="158" t="str">
        <f t="shared" ca="1" si="76"/>
        <v/>
      </c>
      <c r="Q328" s="158" t="str">
        <f t="shared" ca="1" si="77"/>
        <v/>
      </c>
      <c r="R328" s="162"/>
      <c r="S328" s="162"/>
      <c r="T328" s="162"/>
      <c r="U328" s="161"/>
      <c r="V328" s="161"/>
      <c r="W328" s="161"/>
      <c r="X328" s="161"/>
      <c r="Y328" s="161"/>
      <c r="Z328" s="161"/>
      <c r="AA328" s="161"/>
      <c r="AB328" s="195"/>
      <c r="AC328" s="163"/>
      <c r="AD328" s="393">
        <v>300</v>
      </c>
      <c r="AE328" s="392">
        <f ca="1">SUMIF(工事情報入力シート!$BJ$15:$BJ$1000,資産数量・単位記入シート!AD328,工事情報入力シート!$BK$15:$BK$1000)</f>
        <v>0</v>
      </c>
    </row>
    <row r="329" spans="1:31">
      <c r="A329" s="157" t="str">
        <f ca="1">IFERROR(INDEX(工事情報入力シート!$A:$A,SMALL(OFFSET(INDIRECT("工事情報入力シート!$B$1"),INDIRECT("工事情報入力シート!$B$14"),0,明細終了位置-明細開始位置-1,1),ROW()-2)),"")</f>
        <v/>
      </c>
      <c r="B329" s="170" t="str">
        <f t="shared" ca="1" si="78"/>
        <v/>
      </c>
      <c r="C329" s="64" t="str">
        <f t="shared" ca="1" si="79"/>
        <v/>
      </c>
      <c r="D329" s="64" t="str">
        <f t="shared" ca="1" si="80"/>
        <v/>
      </c>
      <c r="E329" s="64" t="str">
        <f t="shared" ca="1" si="81"/>
        <v/>
      </c>
      <c r="F329" s="64" t="str">
        <f t="shared" ca="1" si="82"/>
        <v/>
      </c>
      <c r="G329" s="64" t="str">
        <f t="shared" ca="1" si="83"/>
        <v/>
      </c>
      <c r="H329" s="64" t="str">
        <f t="shared" ca="1" si="70"/>
        <v/>
      </c>
      <c r="I329" s="64" t="str">
        <f t="shared" ca="1" si="71"/>
        <v/>
      </c>
      <c r="J329" s="64" t="str">
        <f t="shared" ca="1" si="72"/>
        <v/>
      </c>
      <c r="K329" s="64" t="str">
        <f t="shared" ca="1" si="73"/>
        <v/>
      </c>
      <c r="L329" s="64" t="str">
        <f t="shared" ca="1" si="74"/>
        <v/>
      </c>
      <c r="M329" s="161"/>
      <c r="N329" s="161"/>
      <c r="O329" s="158" t="str">
        <f t="shared" ca="1" si="75"/>
        <v/>
      </c>
      <c r="P329" s="158" t="str">
        <f t="shared" ca="1" si="76"/>
        <v/>
      </c>
      <c r="Q329" s="158" t="str">
        <f t="shared" ca="1" si="77"/>
        <v/>
      </c>
      <c r="R329" s="162"/>
      <c r="S329" s="162"/>
      <c r="T329" s="162"/>
      <c r="U329" s="161"/>
      <c r="V329" s="161"/>
      <c r="W329" s="161"/>
      <c r="X329" s="161"/>
      <c r="Y329" s="161"/>
      <c r="Z329" s="161"/>
      <c r="AA329" s="161"/>
      <c r="AB329" s="195"/>
      <c r="AC329" s="163"/>
      <c r="AD329" s="393">
        <v>301</v>
      </c>
      <c r="AE329" s="392">
        <f ca="1">SUMIF(工事情報入力シート!$BJ$15:$BJ$1000,資産数量・単位記入シート!AD329,工事情報入力シート!$BK$15:$BK$1000)</f>
        <v>0</v>
      </c>
    </row>
    <row r="330" spans="1:31">
      <c r="A330" s="157" t="str">
        <f ca="1">IFERROR(INDEX(工事情報入力シート!$A:$A,SMALL(OFFSET(INDIRECT("工事情報入力シート!$B$1"),INDIRECT("工事情報入力シート!$B$14"),0,明細終了位置-明細開始位置-1,1),ROW()-2)),"")</f>
        <v/>
      </c>
      <c r="B330" s="170" t="str">
        <f t="shared" ca="1" si="78"/>
        <v/>
      </c>
      <c r="C330" s="64" t="str">
        <f t="shared" ca="1" si="79"/>
        <v/>
      </c>
      <c r="D330" s="64" t="str">
        <f t="shared" ca="1" si="80"/>
        <v/>
      </c>
      <c r="E330" s="64" t="str">
        <f t="shared" ca="1" si="81"/>
        <v/>
      </c>
      <c r="F330" s="64" t="str">
        <f t="shared" ca="1" si="82"/>
        <v/>
      </c>
      <c r="G330" s="64" t="str">
        <f t="shared" ca="1" si="83"/>
        <v/>
      </c>
      <c r="H330" s="64" t="str">
        <f t="shared" ca="1" si="70"/>
        <v/>
      </c>
      <c r="I330" s="64" t="str">
        <f t="shared" ca="1" si="71"/>
        <v/>
      </c>
      <c r="J330" s="64" t="str">
        <f t="shared" ca="1" si="72"/>
        <v/>
      </c>
      <c r="K330" s="64" t="str">
        <f t="shared" ca="1" si="73"/>
        <v/>
      </c>
      <c r="L330" s="64" t="str">
        <f t="shared" ca="1" si="74"/>
        <v/>
      </c>
      <c r="M330" s="161"/>
      <c r="N330" s="161"/>
      <c r="O330" s="158" t="str">
        <f t="shared" ca="1" si="75"/>
        <v/>
      </c>
      <c r="P330" s="158" t="str">
        <f t="shared" ca="1" si="76"/>
        <v/>
      </c>
      <c r="Q330" s="158" t="str">
        <f t="shared" ca="1" si="77"/>
        <v/>
      </c>
      <c r="R330" s="162"/>
      <c r="S330" s="162"/>
      <c r="T330" s="162"/>
      <c r="U330" s="161"/>
      <c r="V330" s="161"/>
      <c r="W330" s="161"/>
      <c r="X330" s="161"/>
      <c r="Y330" s="161"/>
      <c r="Z330" s="161"/>
      <c r="AA330" s="161"/>
      <c r="AB330" s="195"/>
      <c r="AC330" s="163"/>
      <c r="AD330" s="393">
        <v>302</v>
      </c>
      <c r="AE330" s="392">
        <f ca="1">SUMIF(工事情報入力シート!$BJ$15:$BJ$1000,資産数量・単位記入シート!AD330,工事情報入力シート!$BK$15:$BK$1000)</f>
        <v>0</v>
      </c>
    </row>
    <row r="331" spans="1:31">
      <c r="A331" s="157" t="str">
        <f ca="1">IFERROR(INDEX(工事情報入力シート!$A:$A,SMALL(OFFSET(INDIRECT("工事情報入力シート!$B$1"),INDIRECT("工事情報入力シート!$B$14"),0,明細終了位置-明細開始位置-1,1),ROW()-2)),"")</f>
        <v/>
      </c>
      <c r="B331" s="170" t="str">
        <f t="shared" ca="1" si="78"/>
        <v/>
      </c>
      <c r="C331" s="64" t="str">
        <f t="shared" ca="1" si="79"/>
        <v/>
      </c>
      <c r="D331" s="64" t="str">
        <f t="shared" ca="1" si="80"/>
        <v/>
      </c>
      <c r="E331" s="64" t="str">
        <f t="shared" ca="1" si="81"/>
        <v/>
      </c>
      <c r="F331" s="64" t="str">
        <f t="shared" ca="1" si="82"/>
        <v/>
      </c>
      <c r="G331" s="64" t="str">
        <f t="shared" ca="1" si="83"/>
        <v/>
      </c>
      <c r="H331" s="64" t="str">
        <f t="shared" ca="1" si="70"/>
        <v/>
      </c>
      <c r="I331" s="64" t="str">
        <f t="shared" ca="1" si="71"/>
        <v/>
      </c>
      <c r="J331" s="64" t="str">
        <f t="shared" ca="1" si="72"/>
        <v/>
      </c>
      <c r="K331" s="64" t="str">
        <f t="shared" ca="1" si="73"/>
        <v/>
      </c>
      <c r="L331" s="64" t="str">
        <f t="shared" ca="1" si="74"/>
        <v/>
      </c>
      <c r="M331" s="161"/>
      <c r="N331" s="161"/>
      <c r="O331" s="158" t="str">
        <f t="shared" ca="1" si="75"/>
        <v/>
      </c>
      <c r="P331" s="158" t="str">
        <f t="shared" ca="1" si="76"/>
        <v/>
      </c>
      <c r="Q331" s="158" t="str">
        <f t="shared" ca="1" si="77"/>
        <v/>
      </c>
      <c r="R331" s="162"/>
      <c r="S331" s="162"/>
      <c r="T331" s="162"/>
      <c r="U331" s="161"/>
      <c r="V331" s="161"/>
      <c r="W331" s="161"/>
      <c r="X331" s="161"/>
      <c r="Y331" s="161"/>
      <c r="Z331" s="161"/>
      <c r="AA331" s="161"/>
      <c r="AB331" s="195"/>
      <c r="AC331" s="163"/>
      <c r="AD331" s="393">
        <v>303</v>
      </c>
      <c r="AE331" s="392">
        <f ca="1">SUMIF(工事情報入力シート!$BJ$15:$BJ$1000,資産数量・単位記入シート!AD331,工事情報入力シート!$BK$15:$BK$1000)</f>
        <v>0</v>
      </c>
    </row>
    <row r="332" spans="1:31">
      <c r="A332" s="157" t="str">
        <f ca="1">IFERROR(INDEX(工事情報入力シート!$A:$A,SMALL(OFFSET(INDIRECT("工事情報入力シート!$B$1"),INDIRECT("工事情報入力シート!$B$14"),0,明細終了位置-明細開始位置-1,1),ROW()-2)),"")</f>
        <v/>
      </c>
      <c r="B332" s="170" t="str">
        <f t="shared" ca="1" si="78"/>
        <v/>
      </c>
      <c r="C332" s="64" t="str">
        <f t="shared" ca="1" si="79"/>
        <v/>
      </c>
      <c r="D332" s="64" t="str">
        <f t="shared" ca="1" si="80"/>
        <v/>
      </c>
      <c r="E332" s="64" t="str">
        <f t="shared" ca="1" si="81"/>
        <v/>
      </c>
      <c r="F332" s="64" t="str">
        <f t="shared" ca="1" si="82"/>
        <v/>
      </c>
      <c r="G332" s="64" t="str">
        <f t="shared" ca="1" si="83"/>
        <v/>
      </c>
      <c r="H332" s="64" t="str">
        <f t="shared" ca="1" si="70"/>
        <v/>
      </c>
      <c r="I332" s="64" t="str">
        <f t="shared" ca="1" si="71"/>
        <v/>
      </c>
      <c r="J332" s="64" t="str">
        <f t="shared" ca="1" si="72"/>
        <v/>
      </c>
      <c r="K332" s="64" t="str">
        <f t="shared" ca="1" si="73"/>
        <v/>
      </c>
      <c r="L332" s="64" t="str">
        <f t="shared" ca="1" si="74"/>
        <v/>
      </c>
      <c r="M332" s="161"/>
      <c r="N332" s="161"/>
      <c r="O332" s="158" t="str">
        <f t="shared" ca="1" si="75"/>
        <v/>
      </c>
      <c r="P332" s="158" t="str">
        <f t="shared" ca="1" si="76"/>
        <v/>
      </c>
      <c r="Q332" s="158" t="str">
        <f t="shared" ca="1" si="77"/>
        <v/>
      </c>
      <c r="R332" s="162"/>
      <c r="S332" s="162"/>
      <c r="T332" s="162"/>
      <c r="U332" s="161"/>
      <c r="V332" s="161"/>
      <c r="W332" s="161"/>
      <c r="X332" s="161"/>
      <c r="Y332" s="161"/>
      <c r="Z332" s="161"/>
      <c r="AA332" s="161"/>
      <c r="AB332" s="195"/>
      <c r="AC332" s="163"/>
      <c r="AD332" s="393">
        <v>304</v>
      </c>
      <c r="AE332" s="392">
        <f ca="1">SUMIF(工事情報入力シート!$BJ$15:$BJ$1000,資産数量・単位記入シート!AD332,工事情報入力シート!$BK$15:$BK$1000)</f>
        <v>0</v>
      </c>
    </row>
    <row r="333" spans="1:31">
      <c r="A333" s="157" t="str">
        <f ca="1">IFERROR(INDEX(工事情報入力シート!$A:$A,SMALL(OFFSET(INDIRECT("工事情報入力シート!$B$1"),INDIRECT("工事情報入力シート!$B$14"),0,明細終了位置-明細開始位置-1,1),ROW()-2)),"")</f>
        <v/>
      </c>
      <c r="B333" s="170" t="str">
        <f t="shared" ca="1" si="78"/>
        <v/>
      </c>
      <c r="C333" s="64" t="str">
        <f t="shared" ca="1" si="79"/>
        <v/>
      </c>
      <c r="D333" s="64" t="str">
        <f t="shared" ca="1" si="80"/>
        <v/>
      </c>
      <c r="E333" s="64" t="str">
        <f t="shared" ca="1" si="81"/>
        <v/>
      </c>
      <c r="F333" s="64" t="str">
        <f t="shared" ca="1" si="82"/>
        <v/>
      </c>
      <c r="G333" s="64" t="str">
        <f t="shared" ca="1" si="83"/>
        <v/>
      </c>
      <c r="H333" s="64" t="str">
        <f t="shared" ca="1" si="70"/>
        <v/>
      </c>
      <c r="I333" s="64" t="str">
        <f t="shared" ca="1" si="71"/>
        <v/>
      </c>
      <c r="J333" s="64" t="str">
        <f t="shared" ca="1" si="72"/>
        <v/>
      </c>
      <c r="K333" s="64" t="str">
        <f t="shared" ca="1" si="73"/>
        <v/>
      </c>
      <c r="L333" s="64" t="str">
        <f t="shared" ca="1" si="74"/>
        <v/>
      </c>
      <c r="M333" s="161"/>
      <c r="N333" s="161"/>
      <c r="O333" s="158" t="str">
        <f t="shared" ca="1" si="75"/>
        <v/>
      </c>
      <c r="P333" s="158" t="str">
        <f t="shared" ca="1" si="76"/>
        <v/>
      </c>
      <c r="Q333" s="158" t="str">
        <f t="shared" ca="1" si="77"/>
        <v/>
      </c>
      <c r="R333" s="162"/>
      <c r="S333" s="162"/>
      <c r="T333" s="162"/>
      <c r="U333" s="161"/>
      <c r="V333" s="161"/>
      <c r="W333" s="161"/>
      <c r="X333" s="161"/>
      <c r="Y333" s="161"/>
      <c r="Z333" s="161"/>
      <c r="AA333" s="161"/>
      <c r="AB333" s="195"/>
      <c r="AC333" s="163"/>
      <c r="AD333" s="393">
        <v>305</v>
      </c>
      <c r="AE333" s="392">
        <f ca="1">SUMIF(工事情報入力シート!$BJ$15:$BJ$1000,資産数量・単位記入シート!AD333,工事情報入力シート!$BK$15:$BK$1000)</f>
        <v>0</v>
      </c>
    </row>
    <row r="334" spans="1:31">
      <c r="A334" s="157" t="str">
        <f ca="1">IFERROR(INDEX(工事情報入力シート!$A:$A,SMALL(OFFSET(INDIRECT("工事情報入力シート!$B$1"),INDIRECT("工事情報入力シート!$B$14"),0,明細終了位置-明細開始位置-1,1),ROW()-2)),"")</f>
        <v/>
      </c>
      <c r="B334" s="170" t="str">
        <f t="shared" ca="1" si="78"/>
        <v/>
      </c>
      <c r="C334" s="64" t="str">
        <f t="shared" ca="1" si="79"/>
        <v/>
      </c>
      <c r="D334" s="64" t="str">
        <f t="shared" ca="1" si="80"/>
        <v/>
      </c>
      <c r="E334" s="64" t="str">
        <f t="shared" ca="1" si="81"/>
        <v/>
      </c>
      <c r="F334" s="64" t="str">
        <f t="shared" ca="1" si="82"/>
        <v/>
      </c>
      <c r="G334" s="64" t="str">
        <f t="shared" ca="1" si="83"/>
        <v/>
      </c>
      <c r="H334" s="64" t="str">
        <f t="shared" ca="1" si="70"/>
        <v/>
      </c>
      <c r="I334" s="64" t="str">
        <f t="shared" ca="1" si="71"/>
        <v/>
      </c>
      <c r="J334" s="64" t="str">
        <f t="shared" ca="1" si="72"/>
        <v/>
      </c>
      <c r="K334" s="64" t="str">
        <f t="shared" ca="1" si="73"/>
        <v/>
      </c>
      <c r="L334" s="64" t="str">
        <f t="shared" ca="1" si="74"/>
        <v/>
      </c>
      <c r="M334" s="161"/>
      <c r="N334" s="161"/>
      <c r="O334" s="158" t="str">
        <f t="shared" ca="1" si="75"/>
        <v/>
      </c>
      <c r="P334" s="158" t="str">
        <f t="shared" ca="1" si="76"/>
        <v/>
      </c>
      <c r="Q334" s="158" t="str">
        <f t="shared" ca="1" si="77"/>
        <v/>
      </c>
      <c r="R334" s="162"/>
      <c r="S334" s="162"/>
      <c r="T334" s="162"/>
      <c r="U334" s="161"/>
      <c r="V334" s="161"/>
      <c r="W334" s="161"/>
      <c r="X334" s="161"/>
      <c r="Y334" s="161"/>
      <c r="Z334" s="161"/>
      <c r="AA334" s="161"/>
      <c r="AB334" s="195"/>
      <c r="AC334" s="163"/>
      <c r="AD334" s="393">
        <v>306</v>
      </c>
      <c r="AE334" s="392">
        <f ca="1">SUMIF(工事情報入力シート!$BJ$15:$BJ$1000,資産数量・単位記入シート!AD334,工事情報入力シート!$BK$15:$BK$1000)</f>
        <v>0</v>
      </c>
    </row>
    <row r="335" spans="1:31">
      <c r="A335" s="157" t="str">
        <f ca="1">IFERROR(INDEX(工事情報入力シート!$A:$A,SMALL(OFFSET(INDIRECT("工事情報入力シート!$B$1"),INDIRECT("工事情報入力シート!$B$14"),0,明細終了位置-明細開始位置-1,1),ROW()-2)),"")</f>
        <v/>
      </c>
      <c r="B335" s="170" t="str">
        <f t="shared" ca="1" si="78"/>
        <v/>
      </c>
      <c r="C335" s="64" t="str">
        <f t="shared" ca="1" si="79"/>
        <v/>
      </c>
      <c r="D335" s="64" t="str">
        <f t="shared" ca="1" si="80"/>
        <v/>
      </c>
      <c r="E335" s="64" t="str">
        <f t="shared" ca="1" si="81"/>
        <v/>
      </c>
      <c r="F335" s="64" t="str">
        <f t="shared" ca="1" si="82"/>
        <v/>
      </c>
      <c r="G335" s="64" t="str">
        <f t="shared" ca="1" si="83"/>
        <v/>
      </c>
      <c r="H335" s="64" t="str">
        <f t="shared" ca="1" si="70"/>
        <v/>
      </c>
      <c r="I335" s="64" t="str">
        <f t="shared" ca="1" si="71"/>
        <v/>
      </c>
      <c r="J335" s="64" t="str">
        <f t="shared" ca="1" si="72"/>
        <v/>
      </c>
      <c r="K335" s="64" t="str">
        <f t="shared" ca="1" si="73"/>
        <v/>
      </c>
      <c r="L335" s="64" t="str">
        <f t="shared" ca="1" si="74"/>
        <v/>
      </c>
      <c r="M335" s="161"/>
      <c r="N335" s="161"/>
      <c r="O335" s="158" t="str">
        <f t="shared" ca="1" si="75"/>
        <v/>
      </c>
      <c r="P335" s="158" t="str">
        <f t="shared" ca="1" si="76"/>
        <v/>
      </c>
      <c r="Q335" s="158" t="str">
        <f t="shared" ca="1" si="77"/>
        <v/>
      </c>
      <c r="R335" s="162"/>
      <c r="S335" s="162"/>
      <c r="T335" s="162"/>
      <c r="U335" s="161"/>
      <c r="V335" s="161"/>
      <c r="W335" s="161"/>
      <c r="X335" s="161"/>
      <c r="Y335" s="161"/>
      <c r="Z335" s="161"/>
      <c r="AA335" s="161"/>
      <c r="AB335" s="195"/>
      <c r="AC335" s="163"/>
      <c r="AD335" s="393">
        <v>307</v>
      </c>
      <c r="AE335" s="392">
        <f ca="1">SUMIF(工事情報入力シート!$BJ$15:$BJ$1000,資産数量・単位記入シート!AD335,工事情報入力シート!$BK$15:$BK$1000)</f>
        <v>0</v>
      </c>
    </row>
    <row r="336" spans="1:31">
      <c r="A336" s="157" t="str">
        <f ca="1">IFERROR(INDEX(工事情報入力シート!$A:$A,SMALL(OFFSET(INDIRECT("工事情報入力シート!$B$1"),INDIRECT("工事情報入力シート!$B$14"),0,明細終了位置-明細開始位置-1,1),ROW()-2)),"")</f>
        <v/>
      </c>
      <c r="B336" s="170" t="str">
        <f t="shared" ca="1" si="78"/>
        <v/>
      </c>
      <c r="C336" s="64" t="str">
        <f t="shared" ca="1" si="79"/>
        <v/>
      </c>
      <c r="D336" s="64" t="str">
        <f t="shared" ca="1" si="80"/>
        <v/>
      </c>
      <c r="E336" s="64" t="str">
        <f t="shared" ca="1" si="81"/>
        <v/>
      </c>
      <c r="F336" s="64" t="str">
        <f t="shared" ca="1" si="82"/>
        <v/>
      </c>
      <c r="G336" s="64" t="str">
        <f t="shared" ca="1" si="83"/>
        <v/>
      </c>
      <c r="H336" s="64" t="str">
        <f t="shared" ca="1" si="70"/>
        <v/>
      </c>
      <c r="I336" s="64" t="str">
        <f t="shared" ca="1" si="71"/>
        <v/>
      </c>
      <c r="J336" s="64" t="str">
        <f t="shared" ca="1" si="72"/>
        <v/>
      </c>
      <c r="K336" s="64" t="str">
        <f t="shared" ca="1" si="73"/>
        <v/>
      </c>
      <c r="L336" s="64" t="str">
        <f t="shared" ca="1" si="74"/>
        <v/>
      </c>
      <c r="M336" s="161"/>
      <c r="N336" s="161"/>
      <c r="O336" s="158" t="str">
        <f t="shared" ca="1" si="75"/>
        <v/>
      </c>
      <c r="P336" s="158" t="str">
        <f t="shared" ca="1" si="76"/>
        <v/>
      </c>
      <c r="Q336" s="158" t="str">
        <f t="shared" ca="1" si="77"/>
        <v/>
      </c>
      <c r="R336" s="162"/>
      <c r="S336" s="162"/>
      <c r="T336" s="162"/>
      <c r="U336" s="161"/>
      <c r="V336" s="161"/>
      <c r="W336" s="161"/>
      <c r="X336" s="161"/>
      <c r="Y336" s="161"/>
      <c r="Z336" s="161"/>
      <c r="AA336" s="161"/>
      <c r="AB336" s="195"/>
      <c r="AC336" s="163"/>
      <c r="AD336" s="393">
        <v>308</v>
      </c>
      <c r="AE336" s="392">
        <f ca="1">SUMIF(工事情報入力シート!$BJ$15:$BJ$1000,資産数量・単位記入シート!AD336,工事情報入力シート!$BK$15:$BK$1000)</f>
        <v>0</v>
      </c>
    </row>
    <row r="337" spans="1:31">
      <c r="A337" s="157" t="str">
        <f ca="1">IFERROR(INDEX(工事情報入力シート!$A:$A,SMALL(OFFSET(INDIRECT("工事情報入力シート!$B$1"),INDIRECT("工事情報入力シート!$B$14"),0,明細終了位置-明細開始位置-1,1),ROW()-2)),"")</f>
        <v/>
      </c>
      <c r="B337" s="170" t="str">
        <f t="shared" ca="1" si="78"/>
        <v/>
      </c>
      <c r="C337" s="64" t="str">
        <f t="shared" ca="1" si="79"/>
        <v/>
      </c>
      <c r="D337" s="64" t="str">
        <f t="shared" ca="1" si="80"/>
        <v/>
      </c>
      <c r="E337" s="64" t="str">
        <f t="shared" ca="1" si="81"/>
        <v/>
      </c>
      <c r="F337" s="64" t="str">
        <f t="shared" ca="1" si="82"/>
        <v/>
      </c>
      <c r="G337" s="64" t="str">
        <f t="shared" ca="1" si="83"/>
        <v/>
      </c>
      <c r="H337" s="64" t="str">
        <f t="shared" ca="1" si="70"/>
        <v/>
      </c>
      <c r="I337" s="64" t="str">
        <f t="shared" ca="1" si="71"/>
        <v/>
      </c>
      <c r="J337" s="64" t="str">
        <f t="shared" ca="1" si="72"/>
        <v/>
      </c>
      <c r="K337" s="64" t="str">
        <f t="shared" ca="1" si="73"/>
        <v/>
      </c>
      <c r="L337" s="64" t="str">
        <f t="shared" ca="1" si="74"/>
        <v/>
      </c>
      <c r="M337" s="161"/>
      <c r="N337" s="161"/>
      <c r="O337" s="158" t="str">
        <f t="shared" ca="1" si="75"/>
        <v/>
      </c>
      <c r="P337" s="158" t="str">
        <f t="shared" ca="1" si="76"/>
        <v/>
      </c>
      <c r="Q337" s="158" t="str">
        <f t="shared" ca="1" si="77"/>
        <v/>
      </c>
      <c r="R337" s="162"/>
      <c r="S337" s="162"/>
      <c r="T337" s="162"/>
      <c r="U337" s="161"/>
      <c r="V337" s="161"/>
      <c r="W337" s="161"/>
      <c r="X337" s="161"/>
      <c r="Y337" s="161"/>
      <c r="Z337" s="161"/>
      <c r="AA337" s="161"/>
      <c r="AB337" s="195"/>
      <c r="AC337" s="163"/>
      <c r="AD337" s="393">
        <v>309</v>
      </c>
      <c r="AE337" s="392">
        <f ca="1">SUMIF(工事情報入力シート!$BJ$15:$BJ$1000,資産数量・単位記入シート!AD337,工事情報入力シート!$BK$15:$BK$1000)</f>
        <v>0</v>
      </c>
    </row>
    <row r="338" spans="1:31">
      <c r="A338" s="157" t="str">
        <f ca="1">IFERROR(INDEX(工事情報入力シート!$A:$A,SMALL(OFFSET(INDIRECT("工事情報入力シート!$B$1"),INDIRECT("工事情報入力シート!$B$14"),0,明細終了位置-明細開始位置-1,1),ROW()-2)),"")</f>
        <v/>
      </c>
      <c r="B338" s="170" t="str">
        <f t="shared" ca="1" si="78"/>
        <v/>
      </c>
      <c r="C338" s="64" t="str">
        <f t="shared" ca="1" si="79"/>
        <v/>
      </c>
      <c r="D338" s="64" t="str">
        <f t="shared" ca="1" si="80"/>
        <v/>
      </c>
      <c r="E338" s="64" t="str">
        <f t="shared" ca="1" si="81"/>
        <v/>
      </c>
      <c r="F338" s="64" t="str">
        <f t="shared" ca="1" si="82"/>
        <v/>
      </c>
      <c r="G338" s="64" t="str">
        <f t="shared" ca="1" si="83"/>
        <v/>
      </c>
      <c r="H338" s="64" t="str">
        <f t="shared" ca="1" si="70"/>
        <v/>
      </c>
      <c r="I338" s="64" t="str">
        <f t="shared" ca="1" si="71"/>
        <v/>
      </c>
      <c r="J338" s="64" t="str">
        <f t="shared" ca="1" si="72"/>
        <v/>
      </c>
      <c r="K338" s="64" t="str">
        <f t="shared" ca="1" si="73"/>
        <v/>
      </c>
      <c r="L338" s="64" t="str">
        <f t="shared" ca="1" si="74"/>
        <v/>
      </c>
      <c r="M338" s="161"/>
      <c r="N338" s="161"/>
      <c r="O338" s="158" t="str">
        <f t="shared" ca="1" si="75"/>
        <v/>
      </c>
      <c r="P338" s="158" t="str">
        <f t="shared" ca="1" si="76"/>
        <v/>
      </c>
      <c r="Q338" s="158" t="str">
        <f t="shared" ca="1" si="77"/>
        <v/>
      </c>
      <c r="R338" s="162"/>
      <c r="S338" s="162"/>
      <c r="T338" s="162"/>
      <c r="U338" s="161"/>
      <c r="V338" s="161"/>
      <c r="W338" s="161"/>
      <c r="X338" s="161"/>
      <c r="Y338" s="161"/>
      <c r="Z338" s="161"/>
      <c r="AA338" s="161"/>
      <c r="AB338" s="195"/>
      <c r="AC338" s="163"/>
      <c r="AD338" s="393">
        <v>310</v>
      </c>
      <c r="AE338" s="392">
        <f ca="1">SUMIF(工事情報入力シート!$BJ$15:$BJ$1000,資産数量・単位記入シート!AD338,工事情報入力シート!$BK$15:$BK$1000)</f>
        <v>0</v>
      </c>
    </row>
    <row r="339" spans="1:31">
      <c r="A339" s="157" t="str">
        <f ca="1">IFERROR(INDEX(工事情報入力シート!$A:$A,SMALL(OFFSET(INDIRECT("工事情報入力シート!$B$1"),INDIRECT("工事情報入力シート!$B$14"),0,明細終了位置-明細開始位置-1,1),ROW()-2)),"")</f>
        <v/>
      </c>
      <c r="B339" s="170" t="str">
        <f t="shared" ca="1" si="78"/>
        <v/>
      </c>
      <c r="C339" s="64" t="str">
        <f t="shared" ca="1" si="79"/>
        <v/>
      </c>
      <c r="D339" s="64" t="str">
        <f t="shared" ca="1" si="80"/>
        <v/>
      </c>
      <c r="E339" s="64" t="str">
        <f t="shared" ca="1" si="81"/>
        <v/>
      </c>
      <c r="F339" s="64" t="str">
        <f t="shared" ca="1" si="82"/>
        <v/>
      </c>
      <c r="G339" s="64" t="str">
        <f t="shared" ca="1" si="83"/>
        <v/>
      </c>
      <c r="H339" s="64" t="str">
        <f t="shared" ca="1" si="70"/>
        <v/>
      </c>
      <c r="I339" s="64" t="str">
        <f t="shared" ca="1" si="71"/>
        <v/>
      </c>
      <c r="J339" s="64" t="str">
        <f t="shared" ca="1" si="72"/>
        <v/>
      </c>
      <c r="K339" s="64" t="str">
        <f t="shared" ca="1" si="73"/>
        <v/>
      </c>
      <c r="L339" s="64" t="str">
        <f t="shared" ca="1" si="74"/>
        <v/>
      </c>
      <c r="M339" s="161"/>
      <c r="N339" s="161"/>
      <c r="O339" s="158" t="str">
        <f t="shared" ca="1" si="75"/>
        <v/>
      </c>
      <c r="P339" s="158" t="str">
        <f t="shared" ca="1" si="76"/>
        <v/>
      </c>
      <c r="Q339" s="158" t="str">
        <f t="shared" ca="1" si="77"/>
        <v/>
      </c>
      <c r="R339" s="162"/>
      <c r="S339" s="162"/>
      <c r="T339" s="162"/>
      <c r="U339" s="161"/>
      <c r="V339" s="161"/>
      <c r="W339" s="161"/>
      <c r="X339" s="161"/>
      <c r="Y339" s="161"/>
      <c r="Z339" s="161"/>
      <c r="AA339" s="161"/>
      <c r="AB339" s="195"/>
      <c r="AC339" s="163"/>
      <c r="AD339" s="393">
        <v>311</v>
      </c>
      <c r="AE339" s="392">
        <f ca="1">SUMIF(工事情報入力シート!$BJ$15:$BJ$1000,資産数量・単位記入シート!AD339,工事情報入力シート!$BK$15:$BK$1000)</f>
        <v>0</v>
      </c>
    </row>
    <row r="340" spans="1:31">
      <c r="A340" s="157" t="str">
        <f ca="1">IFERROR(INDEX(工事情報入力シート!$A:$A,SMALL(OFFSET(INDIRECT("工事情報入力シート!$B$1"),INDIRECT("工事情報入力シート!$B$14"),0,明細終了位置-明細開始位置-1,1),ROW()-2)),"")</f>
        <v/>
      </c>
      <c r="B340" s="170" t="str">
        <f t="shared" ca="1" si="78"/>
        <v/>
      </c>
      <c r="C340" s="64" t="str">
        <f t="shared" ca="1" si="79"/>
        <v/>
      </c>
      <c r="D340" s="64" t="str">
        <f t="shared" ca="1" si="80"/>
        <v/>
      </c>
      <c r="E340" s="64" t="str">
        <f t="shared" ca="1" si="81"/>
        <v/>
      </c>
      <c r="F340" s="64" t="str">
        <f t="shared" ca="1" si="82"/>
        <v/>
      </c>
      <c r="G340" s="64" t="str">
        <f t="shared" ca="1" si="83"/>
        <v/>
      </c>
      <c r="H340" s="64" t="str">
        <f t="shared" ca="1" si="70"/>
        <v/>
      </c>
      <c r="I340" s="64" t="str">
        <f t="shared" ca="1" si="71"/>
        <v/>
      </c>
      <c r="J340" s="64" t="str">
        <f t="shared" ca="1" si="72"/>
        <v/>
      </c>
      <c r="K340" s="64" t="str">
        <f t="shared" ca="1" si="73"/>
        <v/>
      </c>
      <c r="L340" s="64" t="str">
        <f t="shared" ca="1" si="74"/>
        <v/>
      </c>
      <c r="M340" s="161"/>
      <c r="N340" s="161"/>
      <c r="O340" s="158" t="str">
        <f t="shared" ca="1" si="75"/>
        <v/>
      </c>
      <c r="P340" s="158" t="str">
        <f t="shared" ca="1" si="76"/>
        <v/>
      </c>
      <c r="Q340" s="158" t="str">
        <f t="shared" ca="1" si="77"/>
        <v/>
      </c>
      <c r="R340" s="162"/>
      <c r="S340" s="162"/>
      <c r="T340" s="162"/>
      <c r="U340" s="161"/>
      <c r="V340" s="161"/>
      <c r="W340" s="161"/>
      <c r="X340" s="161"/>
      <c r="Y340" s="161"/>
      <c r="Z340" s="161"/>
      <c r="AA340" s="161"/>
      <c r="AB340" s="195"/>
      <c r="AC340" s="163"/>
      <c r="AD340" s="393">
        <v>312</v>
      </c>
      <c r="AE340" s="392">
        <f ca="1">SUMIF(工事情報入力シート!$BJ$15:$BJ$1000,資産数量・単位記入シート!AD340,工事情報入力シート!$BK$15:$BK$1000)</f>
        <v>0</v>
      </c>
    </row>
    <row r="341" spans="1:31">
      <c r="A341" s="157" t="str">
        <f ca="1">IFERROR(INDEX(工事情報入力シート!$A:$A,SMALL(OFFSET(INDIRECT("工事情報入力シート!$B$1"),INDIRECT("工事情報入力シート!$B$14"),0,明細終了位置-明細開始位置-1,1),ROW()-2)),"")</f>
        <v/>
      </c>
      <c r="B341" s="170" t="str">
        <f t="shared" ca="1" si="78"/>
        <v/>
      </c>
      <c r="C341" s="64" t="str">
        <f t="shared" ca="1" si="79"/>
        <v/>
      </c>
      <c r="D341" s="64" t="str">
        <f t="shared" ca="1" si="80"/>
        <v/>
      </c>
      <c r="E341" s="64" t="str">
        <f t="shared" ca="1" si="81"/>
        <v/>
      </c>
      <c r="F341" s="64" t="str">
        <f t="shared" ca="1" si="82"/>
        <v/>
      </c>
      <c r="G341" s="64" t="str">
        <f t="shared" ca="1" si="83"/>
        <v/>
      </c>
      <c r="H341" s="64" t="str">
        <f t="shared" ca="1" si="70"/>
        <v/>
      </c>
      <c r="I341" s="64" t="str">
        <f t="shared" ca="1" si="71"/>
        <v/>
      </c>
      <c r="J341" s="64" t="str">
        <f t="shared" ca="1" si="72"/>
        <v/>
      </c>
      <c r="K341" s="64" t="str">
        <f t="shared" ca="1" si="73"/>
        <v/>
      </c>
      <c r="L341" s="64" t="str">
        <f t="shared" ca="1" si="74"/>
        <v/>
      </c>
      <c r="M341" s="161"/>
      <c r="N341" s="161"/>
      <c r="O341" s="158" t="str">
        <f t="shared" ca="1" si="75"/>
        <v/>
      </c>
      <c r="P341" s="158" t="str">
        <f t="shared" ca="1" si="76"/>
        <v/>
      </c>
      <c r="Q341" s="158" t="str">
        <f t="shared" ca="1" si="77"/>
        <v/>
      </c>
      <c r="R341" s="162"/>
      <c r="S341" s="162"/>
      <c r="T341" s="162"/>
      <c r="U341" s="161"/>
      <c r="V341" s="161"/>
      <c r="W341" s="161"/>
      <c r="X341" s="161"/>
      <c r="Y341" s="161"/>
      <c r="Z341" s="161"/>
      <c r="AA341" s="161"/>
      <c r="AB341" s="195"/>
      <c r="AC341" s="163"/>
      <c r="AD341" s="393">
        <v>313</v>
      </c>
      <c r="AE341" s="392">
        <f ca="1">SUMIF(工事情報入力シート!$BJ$15:$BJ$1000,資産数量・単位記入シート!AD341,工事情報入力シート!$BK$15:$BK$1000)</f>
        <v>0</v>
      </c>
    </row>
    <row r="342" spans="1:31">
      <c r="A342" s="157" t="str">
        <f ca="1">IFERROR(INDEX(工事情報入力シート!$A:$A,SMALL(OFFSET(INDIRECT("工事情報入力シート!$B$1"),INDIRECT("工事情報入力シート!$B$14"),0,明細終了位置-明細開始位置-1,1),ROW()-2)),"")</f>
        <v/>
      </c>
      <c r="B342" s="170" t="str">
        <f t="shared" ca="1" si="78"/>
        <v/>
      </c>
      <c r="C342" s="64" t="str">
        <f t="shared" ca="1" si="79"/>
        <v/>
      </c>
      <c r="D342" s="64" t="str">
        <f t="shared" ca="1" si="80"/>
        <v/>
      </c>
      <c r="E342" s="64" t="str">
        <f t="shared" ca="1" si="81"/>
        <v/>
      </c>
      <c r="F342" s="64" t="str">
        <f t="shared" ca="1" si="82"/>
        <v/>
      </c>
      <c r="G342" s="64" t="str">
        <f t="shared" ca="1" si="83"/>
        <v/>
      </c>
      <c r="H342" s="64" t="str">
        <f t="shared" ca="1" si="70"/>
        <v/>
      </c>
      <c r="I342" s="64" t="str">
        <f t="shared" ca="1" si="71"/>
        <v/>
      </c>
      <c r="J342" s="64" t="str">
        <f t="shared" ca="1" si="72"/>
        <v/>
      </c>
      <c r="K342" s="64" t="str">
        <f t="shared" ca="1" si="73"/>
        <v/>
      </c>
      <c r="L342" s="64" t="str">
        <f t="shared" ca="1" si="74"/>
        <v/>
      </c>
      <c r="M342" s="161"/>
      <c r="N342" s="161"/>
      <c r="O342" s="158" t="str">
        <f t="shared" ca="1" si="75"/>
        <v/>
      </c>
      <c r="P342" s="158" t="str">
        <f t="shared" ca="1" si="76"/>
        <v/>
      </c>
      <c r="Q342" s="158" t="str">
        <f t="shared" ca="1" si="77"/>
        <v/>
      </c>
      <c r="R342" s="162"/>
      <c r="S342" s="162"/>
      <c r="T342" s="162"/>
      <c r="U342" s="161"/>
      <c r="V342" s="161"/>
      <c r="W342" s="161"/>
      <c r="X342" s="161"/>
      <c r="Y342" s="161"/>
      <c r="Z342" s="161"/>
      <c r="AA342" s="161"/>
      <c r="AB342" s="195"/>
      <c r="AC342" s="163"/>
      <c r="AD342" s="393">
        <v>314</v>
      </c>
      <c r="AE342" s="392">
        <f ca="1">SUMIF(工事情報入力シート!$BJ$15:$BJ$1000,資産数量・単位記入シート!AD342,工事情報入力シート!$BK$15:$BK$1000)</f>
        <v>0</v>
      </c>
    </row>
    <row r="343" spans="1:31">
      <c r="A343" s="157" t="str">
        <f ca="1">IFERROR(INDEX(工事情報入力シート!$A:$A,SMALL(OFFSET(INDIRECT("工事情報入力シート!$B$1"),INDIRECT("工事情報入力シート!$B$14"),0,明細終了位置-明細開始位置-1,1),ROW()-2)),"")</f>
        <v/>
      </c>
      <c r="B343" s="170" t="str">
        <f t="shared" ca="1" si="78"/>
        <v/>
      </c>
      <c r="C343" s="64" t="str">
        <f t="shared" ca="1" si="79"/>
        <v/>
      </c>
      <c r="D343" s="64" t="str">
        <f t="shared" ca="1" si="80"/>
        <v/>
      </c>
      <c r="E343" s="64" t="str">
        <f t="shared" ca="1" si="81"/>
        <v/>
      </c>
      <c r="F343" s="64" t="str">
        <f t="shared" ca="1" si="82"/>
        <v/>
      </c>
      <c r="G343" s="64" t="str">
        <f t="shared" ca="1" si="83"/>
        <v/>
      </c>
      <c r="H343" s="64" t="str">
        <f t="shared" ca="1" si="70"/>
        <v/>
      </c>
      <c r="I343" s="64" t="str">
        <f t="shared" ca="1" si="71"/>
        <v/>
      </c>
      <c r="J343" s="64" t="str">
        <f t="shared" ca="1" si="72"/>
        <v/>
      </c>
      <c r="K343" s="64" t="str">
        <f t="shared" ca="1" si="73"/>
        <v/>
      </c>
      <c r="L343" s="64" t="str">
        <f t="shared" ca="1" si="74"/>
        <v/>
      </c>
      <c r="M343" s="161"/>
      <c r="N343" s="161"/>
      <c r="O343" s="158" t="str">
        <f t="shared" ca="1" si="75"/>
        <v/>
      </c>
      <c r="P343" s="158" t="str">
        <f t="shared" ca="1" si="76"/>
        <v/>
      </c>
      <c r="Q343" s="158" t="str">
        <f t="shared" ca="1" si="77"/>
        <v/>
      </c>
      <c r="R343" s="162"/>
      <c r="S343" s="162"/>
      <c r="T343" s="162"/>
      <c r="U343" s="161"/>
      <c r="V343" s="161"/>
      <c r="W343" s="161"/>
      <c r="X343" s="161"/>
      <c r="Y343" s="161"/>
      <c r="Z343" s="161"/>
      <c r="AA343" s="161"/>
      <c r="AB343" s="195"/>
      <c r="AC343" s="163"/>
      <c r="AD343" s="393">
        <v>315</v>
      </c>
      <c r="AE343" s="392">
        <f ca="1">SUMIF(工事情報入力シート!$BJ$15:$BJ$1000,資産数量・単位記入シート!AD343,工事情報入力シート!$BK$15:$BK$1000)</f>
        <v>0</v>
      </c>
    </row>
    <row r="344" spans="1:31">
      <c r="A344" s="157" t="str">
        <f ca="1">IFERROR(INDEX(工事情報入力シート!$A:$A,SMALL(OFFSET(INDIRECT("工事情報入力シート!$B$1"),INDIRECT("工事情報入力シート!$B$14"),0,明細終了位置-明細開始位置-1,1),ROW()-2)),"")</f>
        <v/>
      </c>
      <c r="B344" s="170" t="str">
        <f t="shared" ca="1" si="78"/>
        <v/>
      </c>
      <c r="C344" s="64" t="str">
        <f t="shared" ca="1" si="79"/>
        <v/>
      </c>
      <c r="D344" s="64" t="str">
        <f t="shared" ca="1" si="80"/>
        <v/>
      </c>
      <c r="E344" s="64" t="str">
        <f t="shared" ca="1" si="81"/>
        <v/>
      </c>
      <c r="F344" s="64" t="str">
        <f t="shared" ca="1" si="82"/>
        <v/>
      </c>
      <c r="G344" s="64" t="str">
        <f t="shared" ca="1" si="83"/>
        <v/>
      </c>
      <c r="H344" s="64" t="str">
        <f t="shared" ca="1" si="70"/>
        <v/>
      </c>
      <c r="I344" s="64" t="str">
        <f t="shared" ca="1" si="71"/>
        <v/>
      </c>
      <c r="J344" s="64" t="str">
        <f t="shared" ca="1" si="72"/>
        <v/>
      </c>
      <c r="K344" s="64" t="str">
        <f t="shared" ca="1" si="73"/>
        <v/>
      </c>
      <c r="L344" s="64" t="str">
        <f t="shared" ca="1" si="74"/>
        <v/>
      </c>
      <c r="M344" s="161"/>
      <c r="N344" s="161"/>
      <c r="O344" s="158" t="str">
        <f t="shared" ca="1" si="75"/>
        <v/>
      </c>
      <c r="P344" s="158" t="str">
        <f t="shared" ca="1" si="76"/>
        <v/>
      </c>
      <c r="Q344" s="158" t="str">
        <f t="shared" ca="1" si="77"/>
        <v/>
      </c>
      <c r="R344" s="162"/>
      <c r="S344" s="162"/>
      <c r="T344" s="162"/>
      <c r="U344" s="161"/>
      <c r="V344" s="161"/>
      <c r="W344" s="161"/>
      <c r="X344" s="161"/>
      <c r="Y344" s="161"/>
      <c r="Z344" s="161"/>
      <c r="AA344" s="161"/>
      <c r="AB344" s="195"/>
      <c r="AC344" s="163"/>
      <c r="AD344" s="393">
        <v>316</v>
      </c>
      <c r="AE344" s="392">
        <f ca="1">SUMIF(工事情報入力シート!$BJ$15:$BJ$1000,資産数量・単位記入シート!AD344,工事情報入力シート!$BK$15:$BK$1000)</f>
        <v>0</v>
      </c>
    </row>
    <row r="345" spans="1:31">
      <c r="A345" s="157" t="str">
        <f ca="1">IFERROR(INDEX(工事情報入力シート!$A:$A,SMALL(OFFSET(INDIRECT("工事情報入力シート!$B$1"),INDIRECT("工事情報入力シート!$B$14"),0,明細終了位置-明細開始位置-1,1),ROW()-2)),"")</f>
        <v/>
      </c>
      <c r="B345" s="170" t="str">
        <f t="shared" ca="1" si="78"/>
        <v/>
      </c>
      <c r="C345" s="64" t="str">
        <f t="shared" ca="1" si="79"/>
        <v/>
      </c>
      <c r="D345" s="64" t="str">
        <f t="shared" ca="1" si="80"/>
        <v/>
      </c>
      <c r="E345" s="64" t="str">
        <f t="shared" ca="1" si="81"/>
        <v/>
      </c>
      <c r="F345" s="64" t="str">
        <f t="shared" ca="1" si="82"/>
        <v/>
      </c>
      <c r="G345" s="64" t="str">
        <f t="shared" ca="1" si="83"/>
        <v/>
      </c>
      <c r="H345" s="64" t="str">
        <f t="shared" ca="1" si="70"/>
        <v/>
      </c>
      <c r="I345" s="64" t="str">
        <f t="shared" ca="1" si="71"/>
        <v/>
      </c>
      <c r="J345" s="64" t="str">
        <f t="shared" ca="1" si="72"/>
        <v/>
      </c>
      <c r="K345" s="64" t="str">
        <f t="shared" ca="1" si="73"/>
        <v/>
      </c>
      <c r="L345" s="64" t="str">
        <f t="shared" ca="1" si="74"/>
        <v/>
      </c>
      <c r="M345" s="161"/>
      <c r="N345" s="161"/>
      <c r="O345" s="158" t="str">
        <f t="shared" ca="1" si="75"/>
        <v/>
      </c>
      <c r="P345" s="158" t="str">
        <f t="shared" ca="1" si="76"/>
        <v/>
      </c>
      <c r="Q345" s="158" t="str">
        <f t="shared" ca="1" si="77"/>
        <v/>
      </c>
      <c r="R345" s="162"/>
      <c r="S345" s="162"/>
      <c r="T345" s="162"/>
      <c r="U345" s="161"/>
      <c r="V345" s="161"/>
      <c r="W345" s="161"/>
      <c r="X345" s="161"/>
      <c r="Y345" s="161"/>
      <c r="Z345" s="161"/>
      <c r="AA345" s="161"/>
      <c r="AB345" s="195"/>
      <c r="AC345" s="163"/>
      <c r="AD345" s="393">
        <v>317</v>
      </c>
      <c r="AE345" s="392">
        <f ca="1">SUMIF(工事情報入力シート!$BJ$15:$BJ$1000,資産数量・単位記入シート!AD345,工事情報入力シート!$BK$15:$BK$1000)</f>
        <v>0</v>
      </c>
    </row>
    <row r="346" spans="1:31">
      <c r="A346" s="157" t="str">
        <f ca="1">IFERROR(INDEX(工事情報入力シート!$A:$A,SMALL(OFFSET(INDIRECT("工事情報入力シート!$B$1"),INDIRECT("工事情報入力シート!$B$14"),0,明細終了位置-明細開始位置-1,1),ROW()-2)),"")</f>
        <v/>
      </c>
      <c r="B346" s="170" t="str">
        <f t="shared" ca="1" si="78"/>
        <v/>
      </c>
      <c r="C346" s="64" t="str">
        <f t="shared" ca="1" si="79"/>
        <v/>
      </c>
      <c r="D346" s="64" t="str">
        <f t="shared" ca="1" si="80"/>
        <v/>
      </c>
      <c r="E346" s="64" t="str">
        <f t="shared" ca="1" si="81"/>
        <v/>
      </c>
      <c r="F346" s="64" t="str">
        <f t="shared" ca="1" si="82"/>
        <v/>
      </c>
      <c r="G346" s="64" t="str">
        <f t="shared" ca="1" si="83"/>
        <v/>
      </c>
      <c r="H346" s="64" t="str">
        <f t="shared" ca="1" si="70"/>
        <v/>
      </c>
      <c r="I346" s="64" t="str">
        <f t="shared" ca="1" si="71"/>
        <v/>
      </c>
      <c r="J346" s="64" t="str">
        <f t="shared" ca="1" si="72"/>
        <v/>
      </c>
      <c r="K346" s="64" t="str">
        <f t="shared" ca="1" si="73"/>
        <v/>
      </c>
      <c r="L346" s="64" t="str">
        <f t="shared" ca="1" si="74"/>
        <v/>
      </c>
      <c r="M346" s="161"/>
      <c r="N346" s="161"/>
      <c r="O346" s="158" t="str">
        <f t="shared" ca="1" si="75"/>
        <v/>
      </c>
      <c r="P346" s="158" t="str">
        <f t="shared" ca="1" si="76"/>
        <v/>
      </c>
      <c r="Q346" s="158" t="str">
        <f t="shared" ca="1" si="77"/>
        <v/>
      </c>
      <c r="R346" s="162"/>
      <c r="S346" s="162"/>
      <c r="T346" s="162"/>
      <c r="U346" s="161"/>
      <c r="V346" s="161"/>
      <c r="W346" s="161"/>
      <c r="X346" s="161"/>
      <c r="Y346" s="161"/>
      <c r="Z346" s="161"/>
      <c r="AA346" s="161"/>
      <c r="AB346" s="195"/>
      <c r="AC346" s="163"/>
      <c r="AD346" s="393">
        <v>318</v>
      </c>
      <c r="AE346" s="392">
        <f ca="1">SUMIF(工事情報入力シート!$BJ$15:$BJ$1000,資産数量・単位記入シート!AD346,工事情報入力シート!$BK$15:$BK$1000)</f>
        <v>0</v>
      </c>
    </row>
    <row r="347" spans="1:31">
      <c r="A347" s="157" t="str">
        <f ca="1">IFERROR(INDEX(工事情報入力シート!$A:$A,SMALL(OFFSET(INDIRECT("工事情報入力シート!$B$1"),INDIRECT("工事情報入力シート!$B$14"),0,明細終了位置-明細開始位置-1,1),ROW()-2)),"")</f>
        <v/>
      </c>
      <c r="B347" s="170" t="str">
        <f t="shared" ca="1" si="78"/>
        <v/>
      </c>
      <c r="C347" s="64" t="str">
        <f t="shared" ca="1" si="79"/>
        <v/>
      </c>
      <c r="D347" s="64" t="str">
        <f t="shared" ca="1" si="80"/>
        <v/>
      </c>
      <c r="E347" s="64" t="str">
        <f t="shared" ca="1" si="81"/>
        <v/>
      </c>
      <c r="F347" s="64" t="str">
        <f t="shared" ca="1" si="82"/>
        <v/>
      </c>
      <c r="G347" s="64" t="str">
        <f t="shared" ca="1" si="83"/>
        <v/>
      </c>
      <c r="H347" s="64" t="str">
        <f t="shared" ca="1" si="70"/>
        <v/>
      </c>
      <c r="I347" s="64" t="str">
        <f t="shared" ca="1" si="71"/>
        <v/>
      </c>
      <c r="J347" s="64" t="str">
        <f t="shared" ca="1" si="72"/>
        <v/>
      </c>
      <c r="K347" s="64" t="str">
        <f t="shared" ca="1" si="73"/>
        <v/>
      </c>
      <c r="L347" s="64" t="str">
        <f t="shared" ca="1" si="74"/>
        <v/>
      </c>
      <c r="M347" s="161"/>
      <c r="N347" s="161"/>
      <c r="O347" s="158" t="str">
        <f t="shared" ca="1" si="75"/>
        <v/>
      </c>
      <c r="P347" s="158" t="str">
        <f t="shared" ca="1" si="76"/>
        <v/>
      </c>
      <c r="Q347" s="158" t="str">
        <f t="shared" ca="1" si="77"/>
        <v/>
      </c>
      <c r="R347" s="162"/>
      <c r="S347" s="162"/>
      <c r="T347" s="162"/>
      <c r="U347" s="161"/>
      <c r="V347" s="161"/>
      <c r="W347" s="161"/>
      <c r="X347" s="161"/>
      <c r="Y347" s="161"/>
      <c r="Z347" s="161"/>
      <c r="AA347" s="161"/>
      <c r="AB347" s="195"/>
      <c r="AC347" s="163"/>
      <c r="AD347" s="393">
        <v>319</v>
      </c>
      <c r="AE347" s="392">
        <f ca="1">SUMIF(工事情報入力シート!$BJ$15:$BJ$1000,資産数量・単位記入シート!AD347,工事情報入力シート!$BK$15:$BK$1000)</f>
        <v>0</v>
      </c>
    </row>
    <row r="348" spans="1:31">
      <c r="A348" s="157" t="str">
        <f ca="1">IFERROR(INDEX(工事情報入力シート!$A:$A,SMALL(OFFSET(INDIRECT("工事情報入力シート!$B$1"),INDIRECT("工事情報入力シート!$B$14"),0,明細終了位置-明細開始位置-1,1),ROW()-2)),"")</f>
        <v/>
      </c>
      <c r="B348" s="170" t="str">
        <f t="shared" ca="1" si="78"/>
        <v/>
      </c>
      <c r="C348" s="64" t="str">
        <f t="shared" ca="1" si="79"/>
        <v/>
      </c>
      <c r="D348" s="64" t="str">
        <f t="shared" ca="1" si="80"/>
        <v/>
      </c>
      <c r="E348" s="64" t="str">
        <f t="shared" ca="1" si="81"/>
        <v/>
      </c>
      <c r="F348" s="64" t="str">
        <f t="shared" ca="1" si="82"/>
        <v/>
      </c>
      <c r="G348" s="64" t="str">
        <f t="shared" ca="1" si="83"/>
        <v/>
      </c>
      <c r="H348" s="64" t="str">
        <f t="shared" ca="1" si="70"/>
        <v/>
      </c>
      <c r="I348" s="64" t="str">
        <f t="shared" ca="1" si="71"/>
        <v/>
      </c>
      <c r="J348" s="64" t="str">
        <f t="shared" ca="1" si="72"/>
        <v/>
      </c>
      <c r="K348" s="64" t="str">
        <f t="shared" ca="1" si="73"/>
        <v/>
      </c>
      <c r="L348" s="64" t="str">
        <f t="shared" ca="1" si="74"/>
        <v/>
      </c>
      <c r="M348" s="161"/>
      <c r="N348" s="161"/>
      <c r="O348" s="158" t="str">
        <f t="shared" ca="1" si="75"/>
        <v/>
      </c>
      <c r="P348" s="158" t="str">
        <f t="shared" ca="1" si="76"/>
        <v/>
      </c>
      <c r="Q348" s="158" t="str">
        <f t="shared" ca="1" si="77"/>
        <v/>
      </c>
      <c r="R348" s="162"/>
      <c r="S348" s="162"/>
      <c r="T348" s="162"/>
      <c r="U348" s="161"/>
      <c r="V348" s="161"/>
      <c r="W348" s="161"/>
      <c r="X348" s="161"/>
      <c r="Y348" s="161"/>
      <c r="Z348" s="161"/>
      <c r="AA348" s="161"/>
      <c r="AB348" s="195"/>
      <c r="AC348" s="163"/>
      <c r="AD348" s="393">
        <v>320</v>
      </c>
      <c r="AE348" s="392">
        <f ca="1">SUMIF(工事情報入力シート!$BJ$15:$BJ$1000,資産数量・単位記入シート!AD348,工事情報入力シート!$BK$15:$BK$1000)</f>
        <v>0</v>
      </c>
    </row>
    <row r="349" spans="1:31">
      <c r="A349" s="157" t="str">
        <f ca="1">IFERROR(INDEX(工事情報入力シート!$A:$A,SMALL(OFFSET(INDIRECT("工事情報入力シート!$B$1"),INDIRECT("工事情報入力シート!$B$14"),0,明細終了位置-明細開始位置-1,1),ROW()-2)),"")</f>
        <v/>
      </c>
      <c r="B349" s="170" t="str">
        <f t="shared" ca="1" si="78"/>
        <v/>
      </c>
      <c r="C349" s="64" t="str">
        <f t="shared" ca="1" si="79"/>
        <v/>
      </c>
      <c r="D349" s="64" t="str">
        <f t="shared" ca="1" si="80"/>
        <v/>
      </c>
      <c r="E349" s="64" t="str">
        <f t="shared" ca="1" si="81"/>
        <v/>
      </c>
      <c r="F349" s="64" t="str">
        <f t="shared" ca="1" si="82"/>
        <v/>
      </c>
      <c r="G349" s="64" t="str">
        <f t="shared" ca="1" si="83"/>
        <v/>
      </c>
      <c r="H349" s="64" t="str">
        <f t="shared" ca="1" si="70"/>
        <v/>
      </c>
      <c r="I349" s="64" t="str">
        <f t="shared" ca="1" si="71"/>
        <v/>
      </c>
      <c r="J349" s="64" t="str">
        <f t="shared" ca="1" si="72"/>
        <v/>
      </c>
      <c r="K349" s="64" t="str">
        <f t="shared" ca="1" si="73"/>
        <v/>
      </c>
      <c r="L349" s="64" t="str">
        <f t="shared" ca="1" si="74"/>
        <v/>
      </c>
      <c r="M349" s="161"/>
      <c r="N349" s="161"/>
      <c r="O349" s="158" t="str">
        <f t="shared" ca="1" si="75"/>
        <v/>
      </c>
      <c r="P349" s="158" t="str">
        <f t="shared" ca="1" si="76"/>
        <v/>
      </c>
      <c r="Q349" s="158" t="str">
        <f t="shared" ca="1" si="77"/>
        <v/>
      </c>
      <c r="R349" s="162"/>
      <c r="S349" s="162"/>
      <c r="T349" s="162"/>
      <c r="U349" s="161"/>
      <c r="V349" s="161"/>
      <c r="W349" s="161"/>
      <c r="X349" s="161"/>
      <c r="Y349" s="161"/>
      <c r="Z349" s="161"/>
      <c r="AA349" s="161"/>
      <c r="AB349" s="195"/>
      <c r="AC349" s="163"/>
      <c r="AD349" s="393">
        <v>321</v>
      </c>
      <c r="AE349" s="392">
        <f ca="1">SUMIF(工事情報入力シート!$BJ$15:$BJ$1000,資産数量・単位記入シート!AD349,工事情報入力シート!$BK$15:$BK$1000)</f>
        <v>0</v>
      </c>
    </row>
    <row r="350" spans="1:31">
      <c r="A350" s="157" t="str">
        <f ca="1">IFERROR(INDEX(工事情報入力シート!$A:$A,SMALL(OFFSET(INDIRECT("工事情報入力シート!$B$1"),INDIRECT("工事情報入力シート!$B$14"),0,明細終了位置-明細開始位置-1,1),ROW()-2)),"")</f>
        <v/>
      </c>
      <c r="B350" s="170" t="str">
        <f t="shared" ca="1" si="78"/>
        <v/>
      </c>
      <c r="C350" s="64" t="str">
        <f t="shared" ca="1" si="79"/>
        <v/>
      </c>
      <c r="D350" s="64" t="str">
        <f t="shared" ca="1" si="80"/>
        <v/>
      </c>
      <c r="E350" s="64" t="str">
        <f t="shared" ca="1" si="81"/>
        <v/>
      </c>
      <c r="F350" s="64" t="str">
        <f t="shared" ca="1" si="82"/>
        <v/>
      </c>
      <c r="G350" s="64" t="str">
        <f t="shared" ca="1" si="83"/>
        <v/>
      </c>
      <c r="H350" s="64" t="str">
        <f t="shared" ca="1" si="70"/>
        <v/>
      </c>
      <c r="I350" s="64" t="str">
        <f t="shared" ca="1" si="71"/>
        <v/>
      </c>
      <c r="J350" s="64" t="str">
        <f t="shared" ca="1" si="72"/>
        <v/>
      </c>
      <c r="K350" s="64" t="str">
        <f t="shared" ca="1" si="73"/>
        <v/>
      </c>
      <c r="L350" s="64" t="str">
        <f t="shared" ca="1" si="74"/>
        <v/>
      </c>
      <c r="M350" s="161"/>
      <c r="N350" s="161"/>
      <c r="O350" s="158" t="str">
        <f t="shared" ca="1" si="75"/>
        <v/>
      </c>
      <c r="P350" s="158" t="str">
        <f t="shared" ca="1" si="76"/>
        <v/>
      </c>
      <c r="Q350" s="158" t="str">
        <f t="shared" ca="1" si="77"/>
        <v/>
      </c>
      <c r="R350" s="162"/>
      <c r="S350" s="162"/>
      <c r="T350" s="162"/>
      <c r="U350" s="161"/>
      <c r="V350" s="161"/>
      <c r="W350" s="161"/>
      <c r="X350" s="161"/>
      <c r="Y350" s="161"/>
      <c r="Z350" s="161"/>
      <c r="AA350" s="161"/>
      <c r="AB350" s="195"/>
      <c r="AC350" s="163"/>
      <c r="AD350" s="393">
        <v>322</v>
      </c>
      <c r="AE350" s="392">
        <f ca="1">SUMIF(工事情報入力シート!$BJ$15:$BJ$1000,資産数量・単位記入シート!AD350,工事情報入力シート!$BK$15:$BK$1000)</f>
        <v>0</v>
      </c>
    </row>
    <row r="351" spans="1:31">
      <c r="A351" s="157" t="str">
        <f ca="1">IFERROR(INDEX(工事情報入力シート!$A:$A,SMALL(OFFSET(INDIRECT("工事情報入力シート!$B$1"),INDIRECT("工事情報入力シート!$B$14"),0,明細終了位置-明細開始位置-1,1),ROW()-2)),"")</f>
        <v/>
      </c>
      <c r="B351" s="170" t="str">
        <f t="shared" ca="1" si="78"/>
        <v/>
      </c>
      <c r="C351" s="64" t="str">
        <f t="shared" ca="1" si="79"/>
        <v/>
      </c>
      <c r="D351" s="64" t="str">
        <f t="shared" ca="1" si="80"/>
        <v/>
      </c>
      <c r="E351" s="64" t="str">
        <f t="shared" ca="1" si="81"/>
        <v/>
      </c>
      <c r="F351" s="64" t="str">
        <f t="shared" ca="1" si="82"/>
        <v/>
      </c>
      <c r="G351" s="64" t="str">
        <f t="shared" ca="1" si="83"/>
        <v/>
      </c>
      <c r="H351" s="64" t="str">
        <f t="shared" ca="1" si="70"/>
        <v/>
      </c>
      <c r="I351" s="64" t="str">
        <f t="shared" ca="1" si="71"/>
        <v/>
      </c>
      <c r="J351" s="64" t="str">
        <f t="shared" ca="1" si="72"/>
        <v/>
      </c>
      <c r="K351" s="64" t="str">
        <f t="shared" ca="1" si="73"/>
        <v/>
      </c>
      <c r="L351" s="64" t="str">
        <f t="shared" ca="1" si="74"/>
        <v/>
      </c>
      <c r="M351" s="161"/>
      <c r="N351" s="161"/>
      <c r="O351" s="158" t="str">
        <f t="shared" ca="1" si="75"/>
        <v/>
      </c>
      <c r="P351" s="158" t="str">
        <f t="shared" ca="1" si="76"/>
        <v/>
      </c>
      <c r="Q351" s="158" t="str">
        <f t="shared" ca="1" si="77"/>
        <v/>
      </c>
      <c r="R351" s="162"/>
      <c r="S351" s="162"/>
      <c r="T351" s="162"/>
      <c r="U351" s="161"/>
      <c r="V351" s="161"/>
      <c r="W351" s="161"/>
      <c r="X351" s="161"/>
      <c r="Y351" s="161"/>
      <c r="Z351" s="161"/>
      <c r="AA351" s="161"/>
      <c r="AB351" s="195"/>
      <c r="AC351" s="163"/>
      <c r="AD351" s="393">
        <v>323</v>
      </c>
      <c r="AE351" s="392">
        <f ca="1">SUMIF(工事情報入力シート!$BJ$15:$BJ$1000,資産数量・単位記入シート!AD351,工事情報入力シート!$BK$15:$BK$1000)</f>
        <v>0</v>
      </c>
    </row>
    <row r="352" spans="1:31">
      <c r="A352" s="157" t="str">
        <f ca="1">IFERROR(INDEX(工事情報入力シート!$A:$A,SMALL(OFFSET(INDIRECT("工事情報入力シート!$B$1"),INDIRECT("工事情報入力シート!$B$14"),0,明細終了位置-明細開始位置-1,1),ROW()-2)),"")</f>
        <v/>
      </c>
      <c r="B352" s="170" t="str">
        <f t="shared" ca="1" si="78"/>
        <v/>
      </c>
      <c r="C352" s="64" t="str">
        <f t="shared" ca="1" si="79"/>
        <v/>
      </c>
      <c r="D352" s="64" t="str">
        <f t="shared" ca="1" si="80"/>
        <v/>
      </c>
      <c r="E352" s="64" t="str">
        <f t="shared" ca="1" si="81"/>
        <v/>
      </c>
      <c r="F352" s="64" t="str">
        <f t="shared" ca="1" si="82"/>
        <v/>
      </c>
      <c r="G352" s="64" t="str">
        <f t="shared" ca="1" si="83"/>
        <v/>
      </c>
      <c r="H352" s="64" t="str">
        <f t="shared" ca="1" si="70"/>
        <v/>
      </c>
      <c r="I352" s="64" t="str">
        <f t="shared" ca="1" si="71"/>
        <v/>
      </c>
      <c r="J352" s="64" t="str">
        <f t="shared" ca="1" si="72"/>
        <v/>
      </c>
      <c r="K352" s="64" t="str">
        <f t="shared" ca="1" si="73"/>
        <v/>
      </c>
      <c r="L352" s="64" t="str">
        <f t="shared" ca="1" si="74"/>
        <v/>
      </c>
      <c r="M352" s="161"/>
      <c r="N352" s="161"/>
      <c r="O352" s="158" t="str">
        <f t="shared" ca="1" si="75"/>
        <v/>
      </c>
      <c r="P352" s="158" t="str">
        <f t="shared" ca="1" si="76"/>
        <v/>
      </c>
      <c r="Q352" s="158" t="str">
        <f t="shared" ca="1" si="77"/>
        <v/>
      </c>
      <c r="R352" s="162"/>
      <c r="S352" s="162"/>
      <c r="T352" s="162"/>
      <c r="U352" s="161"/>
      <c r="V352" s="161"/>
      <c r="W352" s="161"/>
      <c r="X352" s="161"/>
      <c r="Y352" s="161"/>
      <c r="Z352" s="161"/>
      <c r="AA352" s="161"/>
      <c r="AB352" s="195"/>
      <c r="AC352" s="163"/>
      <c r="AD352" s="393">
        <v>324</v>
      </c>
      <c r="AE352" s="392">
        <f ca="1">SUMIF(工事情報入力シート!$BJ$15:$BJ$1000,資産数量・単位記入シート!AD352,工事情報入力シート!$BK$15:$BK$1000)</f>
        <v>0</v>
      </c>
    </row>
    <row r="353" spans="1:31">
      <c r="A353" s="157" t="str">
        <f ca="1">IFERROR(INDEX(工事情報入力シート!$A:$A,SMALL(OFFSET(INDIRECT("工事情報入力シート!$B$1"),INDIRECT("工事情報入力シート!$B$14"),0,明細終了位置-明細開始位置-1,1),ROW()-2)),"")</f>
        <v/>
      </c>
      <c r="B353" s="170" t="str">
        <f t="shared" ca="1" si="78"/>
        <v/>
      </c>
      <c r="C353" s="64" t="str">
        <f t="shared" ca="1" si="79"/>
        <v/>
      </c>
      <c r="D353" s="64" t="str">
        <f t="shared" ca="1" si="80"/>
        <v/>
      </c>
      <c r="E353" s="64" t="str">
        <f t="shared" ca="1" si="81"/>
        <v/>
      </c>
      <c r="F353" s="64" t="str">
        <f t="shared" ca="1" si="82"/>
        <v/>
      </c>
      <c r="G353" s="64" t="str">
        <f t="shared" ca="1" si="83"/>
        <v/>
      </c>
      <c r="H353" s="64" t="str">
        <f t="shared" ca="1" si="70"/>
        <v/>
      </c>
      <c r="I353" s="64" t="str">
        <f t="shared" ca="1" si="71"/>
        <v/>
      </c>
      <c r="J353" s="64" t="str">
        <f t="shared" ca="1" si="72"/>
        <v/>
      </c>
      <c r="K353" s="64" t="str">
        <f t="shared" ca="1" si="73"/>
        <v/>
      </c>
      <c r="L353" s="64" t="str">
        <f t="shared" ca="1" si="74"/>
        <v/>
      </c>
      <c r="M353" s="161"/>
      <c r="N353" s="161"/>
      <c r="O353" s="158" t="str">
        <f t="shared" ca="1" si="75"/>
        <v/>
      </c>
      <c r="P353" s="158" t="str">
        <f t="shared" ca="1" si="76"/>
        <v/>
      </c>
      <c r="Q353" s="158" t="str">
        <f t="shared" ca="1" si="77"/>
        <v/>
      </c>
      <c r="R353" s="162"/>
      <c r="S353" s="162"/>
      <c r="T353" s="162"/>
      <c r="U353" s="161"/>
      <c r="V353" s="161"/>
      <c r="W353" s="161"/>
      <c r="X353" s="161"/>
      <c r="Y353" s="161"/>
      <c r="Z353" s="161"/>
      <c r="AA353" s="161"/>
      <c r="AB353" s="195"/>
      <c r="AC353" s="163"/>
      <c r="AD353" s="393">
        <v>325</v>
      </c>
      <c r="AE353" s="392">
        <f ca="1">SUMIF(工事情報入力シート!$BJ$15:$BJ$1000,資産数量・単位記入シート!AD353,工事情報入力シート!$BK$15:$BK$1000)</f>
        <v>0</v>
      </c>
    </row>
    <row r="354" spans="1:31">
      <c r="A354" s="157" t="str">
        <f ca="1">IFERROR(INDEX(工事情報入力シート!$A:$A,SMALL(OFFSET(INDIRECT("工事情報入力シート!$B$1"),INDIRECT("工事情報入力シート!$B$14"),0,明細終了位置-明細開始位置-1,1),ROW()-2)),"")</f>
        <v/>
      </c>
      <c r="B354" s="170" t="str">
        <f t="shared" ca="1" si="78"/>
        <v/>
      </c>
      <c r="C354" s="64" t="str">
        <f t="shared" ca="1" si="79"/>
        <v/>
      </c>
      <c r="D354" s="64" t="str">
        <f t="shared" ca="1" si="80"/>
        <v/>
      </c>
      <c r="E354" s="64" t="str">
        <f t="shared" ca="1" si="81"/>
        <v/>
      </c>
      <c r="F354" s="64" t="str">
        <f t="shared" ca="1" si="82"/>
        <v/>
      </c>
      <c r="G354" s="64" t="str">
        <f t="shared" ca="1" si="83"/>
        <v/>
      </c>
      <c r="H354" s="64" t="str">
        <f t="shared" ca="1" si="70"/>
        <v/>
      </c>
      <c r="I354" s="64" t="str">
        <f t="shared" ca="1" si="71"/>
        <v/>
      </c>
      <c r="J354" s="64" t="str">
        <f t="shared" ca="1" si="72"/>
        <v/>
      </c>
      <c r="K354" s="64" t="str">
        <f t="shared" ca="1" si="73"/>
        <v/>
      </c>
      <c r="L354" s="64" t="str">
        <f t="shared" ca="1" si="74"/>
        <v/>
      </c>
      <c r="M354" s="161"/>
      <c r="N354" s="161"/>
      <c r="O354" s="158" t="str">
        <f t="shared" ca="1" si="75"/>
        <v/>
      </c>
      <c r="P354" s="158" t="str">
        <f t="shared" ca="1" si="76"/>
        <v/>
      </c>
      <c r="Q354" s="158" t="str">
        <f t="shared" ca="1" si="77"/>
        <v/>
      </c>
      <c r="R354" s="162"/>
      <c r="S354" s="162"/>
      <c r="T354" s="162"/>
      <c r="U354" s="161"/>
      <c r="V354" s="161"/>
      <c r="W354" s="161"/>
      <c r="X354" s="161"/>
      <c r="Y354" s="161"/>
      <c r="Z354" s="161"/>
      <c r="AA354" s="161"/>
      <c r="AB354" s="195"/>
      <c r="AC354" s="163"/>
      <c r="AD354" s="393">
        <v>326</v>
      </c>
      <c r="AE354" s="392">
        <f ca="1">SUMIF(工事情報入力シート!$BJ$15:$BJ$1000,資産数量・単位記入シート!AD354,工事情報入力シート!$BK$15:$BK$1000)</f>
        <v>0</v>
      </c>
    </row>
    <row r="355" spans="1:31">
      <c r="A355" s="157" t="str">
        <f ca="1">IFERROR(INDEX(工事情報入力シート!$A:$A,SMALL(OFFSET(INDIRECT("工事情報入力シート!$B$1"),INDIRECT("工事情報入力シート!$B$14"),0,明細終了位置-明細開始位置-1,1),ROW()-2)),"")</f>
        <v/>
      </c>
      <c r="B355" s="170" t="str">
        <f t="shared" ca="1" si="78"/>
        <v/>
      </c>
      <c r="C355" s="64" t="str">
        <f t="shared" ca="1" si="79"/>
        <v/>
      </c>
      <c r="D355" s="64" t="str">
        <f t="shared" ca="1" si="80"/>
        <v/>
      </c>
      <c r="E355" s="64" t="str">
        <f t="shared" ca="1" si="81"/>
        <v/>
      </c>
      <c r="F355" s="64" t="str">
        <f t="shared" ca="1" si="82"/>
        <v/>
      </c>
      <c r="G355" s="64" t="str">
        <f t="shared" ca="1" si="83"/>
        <v/>
      </c>
      <c r="H355" s="64" t="str">
        <f t="shared" ca="1" si="70"/>
        <v/>
      </c>
      <c r="I355" s="64" t="str">
        <f t="shared" ca="1" si="71"/>
        <v/>
      </c>
      <c r="J355" s="64" t="str">
        <f t="shared" ca="1" si="72"/>
        <v/>
      </c>
      <c r="K355" s="64" t="str">
        <f t="shared" ca="1" si="73"/>
        <v/>
      </c>
      <c r="L355" s="64" t="str">
        <f t="shared" ca="1" si="74"/>
        <v/>
      </c>
      <c r="M355" s="161"/>
      <c r="N355" s="161"/>
      <c r="O355" s="158" t="str">
        <f t="shared" ca="1" si="75"/>
        <v/>
      </c>
      <c r="P355" s="158" t="str">
        <f t="shared" ca="1" si="76"/>
        <v/>
      </c>
      <c r="Q355" s="158" t="str">
        <f t="shared" ca="1" si="77"/>
        <v/>
      </c>
      <c r="R355" s="162"/>
      <c r="S355" s="162"/>
      <c r="T355" s="162"/>
      <c r="U355" s="161"/>
      <c r="V355" s="161"/>
      <c r="W355" s="161"/>
      <c r="X355" s="161"/>
      <c r="Y355" s="161"/>
      <c r="Z355" s="161"/>
      <c r="AA355" s="161"/>
      <c r="AB355" s="195"/>
      <c r="AC355" s="163"/>
      <c r="AD355" s="393">
        <v>327</v>
      </c>
      <c r="AE355" s="392">
        <f ca="1">SUMIF(工事情報入力シート!$BJ$15:$BJ$1000,資産数量・単位記入シート!AD355,工事情報入力シート!$BK$15:$BK$1000)</f>
        <v>0</v>
      </c>
    </row>
    <row r="356" spans="1:31">
      <c r="A356" s="157" t="str">
        <f ca="1">IFERROR(INDEX(工事情報入力シート!$A:$A,SMALL(OFFSET(INDIRECT("工事情報入力シート!$B$1"),INDIRECT("工事情報入力シート!$B$14"),0,明細終了位置-明細開始位置-1,1),ROW()-2)),"")</f>
        <v/>
      </c>
      <c r="B356" s="170" t="str">
        <f t="shared" ca="1" si="78"/>
        <v/>
      </c>
      <c r="C356" s="64" t="str">
        <f t="shared" ca="1" si="79"/>
        <v/>
      </c>
      <c r="D356" s="64" t="str">
        <f t="shared" ca="1" si="80"/>
        <v/>
      </c>
      <c r="E356" s="64" t="str">
        <f t="shared" ca="1" si="81"/>
        <v/>
      </c>
      <c r="F356" s="64" t="str">
        <f t="shared" ca="1" si="82"/>
        <v/>
      </c>
      <c r="G356" s="64" t="str">
        <f t="shared" ca="1" si="83"/>
        <v/>
      </c>
      <c r="H356" s="64" t="str">
        <f t="shared" ca="1" si="70"/>
        <v/>
      </c>
      <c r="I356" s="64" t="str">
        <f t="shared" ca="1" si="71"/>
        <v/>
      </c>
      <c r="J356" s="64" t="str">
        <f t="shared" ca="1" si="72"/>
        <v/>
      </c>
      <c r="K356" s="64" t="str">
        <f t="shared" ca="1" si="73"/>
        <v/>
      </c>
      <c r="L356" s="64" t="str">
        <f t="shared" ca="1" si="74"/>
        <v/>
      </c>
      <c r="M356" s="161"/>
      <c r="N356" s="161"/>
      <c r="O356" s="158" t="str">
        <f t="shared" ca="1" si="75"/>
        <v/>
      </c>
      <c r="P356" s="158" t="str">
        <f t="shared" ca="1" si="76"/>
        <v/>
      </c>
      <c r="Q356" s="158" t="str">
        <f t="shared" ca="1" si="77"/>
        <v/>
      </c>
      <c r="R356" s="162"/>
      <c r="S356" s="162"/>
      <c r="T356" s="162"/>
      <c r="U356" s="161"/>
      <c r="V356" s="161"/>
      <c r="W356" s="161"/>
      <c r="X356" s="161"/>
      <c r="Y356" s="161"/>
      <c r="Z356" s="161"/>
      <c r="AA356" s="161"/>
      <c r="AB356" s="195"/>
      <c r="AC356" s="163"/>
      <c r="AD356" s="393">
        <v>328</v>
      </c>
      <c r="AE356" s="392">
        <f ca="1">SUMIF(工事情報入力シート!$BJ$15:$BJ$1000,資産数量・単位記入シート!AD356,工事情報入力シート!$BK$15:$BK$1000)</f>
        <v>0</v>
      </c>
    </row>
    <row r="357" spans="1:31">
      <c r="A357" s="157" t="str">
        <f ca="1">IFERROR(INDEX(工事情報入力シート!$A:$A,SMALL(OFFSET(INDIRECT("工事情報入力シート!$B$1"),INDIRECT("工事情報入力シート!$B$14"),0,明細終了位置-明細開始位置-1,1),ROW()-2)),"")</f>
        <v/>
      </c>
      <c r="B357" s="170" t="str">
        <f t="shared" ca="1" si="78"/>
        <v/>
      </c>
      <c r="C357" s="64" t="str">
        <f t="shared" ca="1" si="79"/>
        <v/>
      </c>
      <c r="D357" s="64" t="str">
        <f t="shared" ca="1" si="80"/>
        <v/>
      </c>
      <c r="E357" s="64" t="str">
        <f t="shared" ca="1" si="81"/>
        <v/>
      </c>
      <c r="F357" s="64" t="str">
        <f t="shared" ca="1" si="82"/>
        <v/>
      </c>
      <c r="G357" s="64" t="str">
        <f t="shared" ca="1" si="83"/>
        <v/>
      </c>
      <c r="H357" s="64" t="str">
        <f t="shared" ca="1" si="70"/>
        <v/>
      </c>
      <c r="I357" s="64" t="str">
        <f t="shared" ca="1" si="71"/>
        <v/>
      </c>
      <c r="J357" s="64" t="str">
        <f t="shared" ca="1" si="72"/>
        <v/>
      </c>
      <c r="K357" s="64" t="str">
        <f t="shared" ca="1" si="73"/>
        <v/>
      </c>
      <c r="L357" s="64" t="str">
        <f t="shared" ca="1" si="74"/>
        <v/>
      </c>
      <c r="M357" s="161"/>
      <c r="N357" s="161"/>
      <c r="O357" s="158" t="str">
        <f t="shared" ca="1" si="75"/>
        <v/>
      </c>
      <c r="P357" s="158" t="str">
        <f t="shared" ca="1" si="76"/>
        <v/>
      </c>
      <c r="Q357" s="158" t="str">
        <f t="shared" ca="1" si="77"/>
        <v/>
      </c>
      <c r="R357" s="162"/>
      <c r="S357" s="162"/>
      <c r="T357" s="162"/>
      <c r="U357" s="161"/>
      <c r="V357" s="161"/>
      <c r="W357" s="161"/>
      <c r="X357" s="161"/>
      <c r="Y357" s="161"/>
      <c r="Z357" s="161"/>
      <c r="AA357" s="161"/>
      <c r="AB357" s="195"/>
      <c r="AC357" s="163"/>
      <c r="AD357" s="393">
        <v>329</v>
      </c>
      <c r="AE357" s="392">
        <f ca="1">SUMIF(工事情報入力シート!$BJ$15:$BJ$1000,資産数量・単位記入シート!AD357,工事情報入力シート!$BK$15:$BK$1000)</f>
        <v>0</v>
      </c>
    </row>
    <row r="358" spans="1:31">
      <c r="A358" s="157" t="str">
        <f ca="1">IFERROR(INDEX(工事情報入力シート!$A:$A,SMALL(OFFSET(INDIRECT("工事情報入力シート!$B$1"),INDIRECT("工事情報入力シート!$B$14"),0,明細終了位置-明細開始位置-1,1),ROW()-2)),"")</f>
        <v/>
      </c>
      <c r="B358" s="170" t="str">
        <f t="shared" ca="1" si="78"/>
        <v/>
      </c>
      <c r="C358" s="64" t="str">
        <f t="shared" ca="1" si="79"/>
        <v/>
      </c>
      <c r="D358" s="64" t="str">
        <f t="shared" ca="1" si="80"/>
        <v/>
      </c>
      <c r="E358" s="64" t="str">
        <f t="shared" ca="1" si="81"/>
        <v/>
      </c>
      <c r="F358" s="64" t="str">
        <f t="shared" ca="1" si="82"/>
        <v/>
      </c>
      <c r="G358" s="64" t="str">
        <f t="shared" ca="1" si="83"/>
        <v/>
      </c>
      <c r="H358" s="64" t="str">
        <f t="shared" ca="1" si="70"/>
        <v/>
      </c>
      <c r="I358" s="64" t="str">
        <f t="shared" ca="1" si="71"/>
        <v/>
      </c>
      <c r="J358" s="64" t="str">
        <f t="shared" ca="1" si="72"/>
        <v/>
      </c>
      <c r="K358" s="64" t="str">
        <f t="shared" ca="1" si="73"/>
        <v/>
      </c>
      <c r="L358" s="64" t="str">
        <f t="shared" ca="1" si="74"/>
        <v/>
      </c>
      <c r="M358" s="161"/>
      <c r="N358" s="161"/>
      <c r="O358" s="158" t="str">
        <f t="shared" ca="1" si="75"/>
        <v/>
      </c>
      <c r="P358" s="158" t="str">
        <f t="shared" ca="1" si="76"/>
        <v/>
      </c>
      <c r="Q358" s="158" t="str">
        <f t="shared" ca="1" si="77"/>
        <v/>
      </c>
      <c r="R358" s="162"/>
      <c r="S358" s="162"/>
      <c r="T358" s="162"/>
      <c r="U358" s="161"/>
      <c r="V358" s="161"/>
      <c r="W358" s="161"/>
      <c r="X358" s="161"/>
      <c r="Y358" s="161"/>
      <c r="Z358" s="161"/>
      <c r="AA358" s="161"/>
      <c r="AB358" s="195"/>
      <c r="AC358" s="163"/>
      <c r="AD358" s="393">
        <v>330</v>
      </c>
      <c r="AE358" s="392">
        <f ca="1">SUMIF(工事情報入力シート!$BJ$15:$BJ$1000,資産数量・単位記入シート!AD358,工事情報入力シート!$BK$15:$BK$1000)</f>
        <v>0</v>
      </c>
    </row>
    <row r="359" spans="1:31">
      <c r="A359" s="157" t="str">
        <f ca="1">IFERROR(INDEX(工事情報入力シート!$A:$A,SMALL(OFFSET(INDIRECT("工事情報入力シート!$B$1"),INDIRECT("工事情報入力シート!$B$14"),0,明細終了位置-明細開始位置-1,1),ROW()-2)),"")</f>
        <v/>
      </c>
      <c r="B359" s="170" t="str">
        <f t="shared" ca="1" si="78"/>
        <v/>
      </c>
      <c r="C359" s="64" t="str">
        <f t="shared" ca="1" si="79"/>
        <v/>
      </c>
      <c r="D359" s="64" t="str">
        <f t="shared" ca="1" si="80"/>
        <v/>
      </c>
      <c r="E359" s="64" t="str">
        <f t="shared" ca="1" si="81"/>
        <v/>
      </c>
      <c r="F359" s="64" t="str">
        <f t="shared" ca="1" si="82"/>
        <v/>
      </c>
      <c r="G359" s="64" t="str">
        <f t="shared" ca="1" si="83"/>
        <v/>
      </c>
      <c r="H359" s="64" t="str">
        <f t="shared" ca="1" si="70"/>
        <v/>
      </c>
      <c r="I359" s="64" t="str">
        <f t="shared" ca="1" si="71"/>
        <v/>
      </c>
      <c r="J359" s="64" t="str">
        <f t="shared" ca="1" si="72"/>
        <v/>
      </c>
      <c r="K359" s="64" t="str">
        <f t="shared" ca="1" si="73"/>
        <v/>
      </c>
      <c r="L359" s="64" t="str">
        <f t="shared" ca="1" si="74"/>
        <v/>
      </c>
      <c r="M359" s="161"/>
      <c r="N359" s="161"/>
      <c r="O359" s="158" t="str">
        <f t="shared" ca="1" si="75"/>
        <v/>
      </c>
      <c r="P359" s="158" t="str">
        <f t="shared" ca="1" si="76"/>
        <v/>
      </c>
      <c r="Q359" s="158" t="str">
        <f t="shared" ca="1" si="77"/>
        <v/>
      </c>
      <c r="R359" s="162"/>
      <c r="S359" s="162"/>
      <c r="T359" s="162"/>
      <c r="U359" s="161"/>
      <c r="V359" s="161"/>
      <c r="W359" s="161"/>
      <c r="X359" s="161"/>
      <c r="Y359" s="161"/>
      <c r="Z359" s="161"/>
      <c r="AA359" s="161"/>
      <c r="AB359" s="195"/>
      <c r="AC359" s="163"/>
      <c r="AD359" s="393">
        <v>331</v>
      </c>
      <c r="AE359" s="392">
        <f ca="1">SUMIF(工事情報入力シート!$BJ$15:$BJ$1000,資産数量・単位記入シート!AD359,工事情報入力シート!$BK$15:$BK$1000)</f>
        <v>0</v>
      </c>
    </row>
    <row r="360" spans="1:31">
      <c r="A360" s="157" t="str">
        <f ca="1">IFERROR(INDEX(工事情報入力シート!$A:$A,SMALL(OFFSET(INDIRECT("工事情報入力シート!$B$1"),INDIRECT("工事情報入力シート!$B$14"),0,明細終了位置-明細開始位置-1,1),ROW()-2)),"")</f>
        <v/>
      </c>
      <c r="B360" s="170" t="str">
        <f t="shared" ca="1" si="78"/>
        <v/>
      </c>
      <c r="C360" s="64" t="str">
        <f t="shared" ca="1" si="79"/>
        <v/>
      </c>
      <c r="D360" s="64" t="str">
        <f t="shared" ca="1" si="80"/>
        <v/>
      </c>
      <c r="E360" s="64" t="str">
        <f t="shared" ca="1" si="81"/>
        <v/>
      </c>
      <c r="F360" s="64" t="str">
        <f t="shared" ca="1" si="82"/>
        <v/>
      </c>
      <c r="G360" s="64" t="str">
        <f t="shared" ca="1" si="83"/>
        <v/>
      </c>
      <c r="H360" s="64" t="str">
        <f t="shared" ca="1" si="70"/>
        <v/>
      </c>
      <c r="I360" s="64" t="str">
        <f t="shared" ca="1" si="71"/>
        <v/>
      </c>
      <c r="J360" s="64" t="str">
        <f t="shared" ca="1" si="72"/>
        <v/>
      </c>
      <c r="K360" s="64" t="str">
        <f t="shared" ca="1" si="73"/>
        <v/>
      </c>
      <c r="L360" s="64" t="str">
        <f t="shared" ca="1" si="74"/>
        <v/>
      </c>
      <c r="M360" s="161"/>
      <c r="N360" s="161"/>
      <c r="O360" s="158" t="str">
        <f t="shared" ca="1" si="75"/>
        <v/>
      </c>
      <c r="P360" s="158" t="str">
        <f t="shared" ca="1" si="76"/>
        <v/>
      </c>
      <c r="Q360" s="158" t="str">
        <f t="shared" ca="1" si="77"/>
        <v/>
      </c>
      <c r="R360" s="162"/>
      <c r="S360" s="162"/>
      <c r="T360" s="162"/>
      <c r="U360" s="161"/>
      <c r="V360" s="161"/>
      <c r="W360" s="161"/>
      <c r="X360" s="161"/>
      <c r="Y360" s="161"/>
      <c r="Z360" s="161"/>
      <c r="AA360" s="161"/>
      <c r="AB360" s="195"/>
      <c r="AC360" s="163"/>
      <c r="AD360" s="393">
        <v>332</v>
      </c>
      <c r="AE360" s="392">
        <f ca="1">SUMIF(工事情報入力シート!$BJ$15:$BJ$1000,資産数量・単位記入シート!AD360,工事情報入力シート!$BK$15:$BK$1000)</f>
        <v>0</v>
      </c>
    </row>
    <row r="361" spans="1:31">
      <c r="A361" s="157" t="str">
        <f ca="1">IFERROR(INDEX(工事情報入力シート!$A:$A,SMALL(OFFSET(INDIRECT("工事情報入力シート!$B$1"),INDIRECT("工事情報入力シート!$B$14"),0,明細終了位置-明細開始位置-1,1),ROW()-2)),"")</f>
        <v/>
      </c>
      <c r="B361" s="170" t="str">
        <f t="shared" ca="1" si="78"/>
        <v/>
      </c>
      <c r="C361" s="64" t="str">
        <f t="shared" ca="1" si="79"/>
        <v/>
      </c>
      <c r="D361" s="64" t="str">
        <f t="shared" ca="1" si="80"/>
        <v/>
      </c>
      <c r="E361" s="64" t="str">
        <f t="shared" ca="1" si="81"/>
        <v/>
      </c>
      <c r="F361" s="64" t="str">
        <f t="shared" ca="1" si="82"/>
        <v/>
      </c>
      <c r="G361" s="64" t="str">
        <f t="shared" ca="1" si="83"/>
        <v/>
      </c>
      <c r="H361" s="64" t="str">
        <f t="shared" ca="1" si="70"/>
        <v/>
      </c>
      <c r="I361" s="64" t="str">
        <f t="shared" ca="1" si="71"/>
        <v/>
      </c>
      <c r="J361" s="64" t="str">
        <f t="shared" ca="1" si="72"/>
        <v/>
      </c>
      <c r="K361" s="64" t="str">
        <f t="shared" ca="1" si="73"/>
        <v/>
      </c>
      <c r="L361" s="64" t="str">
        <f t="shared" ca="1" si="74"/>
        <v/>
      </c>
      <c r="M361" s="161"/>
      <c r="N361" s="161"/>
      <c r="O361" s="158" t="str">
        <f t="shared" ca="1" si="75"/>
        <v/>
      </c>
      <c r="P361" s="158" t="str">
        <f t="shared" ca="1" si="76"/>
        <v/>
      </c>
      <c r="Q361" s="158" t="str">
        <f t="shared" ca="1" si="77"/>
        <v/>
      </c>
      <c r="R361" s="162"/>
      <c r="S361" s="162"/>
      <c r="T361" s="162"/>
      <c r="U361" s="161"/>
      <c r="V361" s="161"/>
      <c r="W361" s="161"/>
      <c r="X361" s="161"/>
      <c r="Y361" s="161"/>
      <c r="Z361" s="161"/>
      <c r="AA361" s="161"/>
      <c r="AB361" s="195"/>
      <c r="AC361" s="163"/>
      <c r="AD361" s="393">
        <v>333</v>
      </c>
      <c r="AE361" s="392">
        <f ca="1">SUMIF(工事情報入力シート!$BJ$15:$BJ$1000,資産数量・単位記入シート!AD361,工事情報入力シート!$BK$15:$BK$1000)</f>
        <v>0</v>
      </c>
    </row>
    <row r="362" spans="1:31">
      <c r="A362" s="157" t="str">
        <f ca="1">IFERROR(INDEX(工事情報入力シート!$A:$A,SMALL(OFFSET(INDIRECT("工事情報入力シート!$B$1"),INDIRECT("工事情報入力シート!$B$14"),0,明細終了位置-明細開始位置-1,1),ROW()-2)),"")</f>
        <v/>
      </c>
      <c r="B362" s="170" t="str">
        <f t="shared" ca="1" si="78"/>
        <v/>
      </c>
      <c r="C362" s="64" t="str">
        <f t="shared" ca="1" si="79"/>
        <v/>
      </c>
      <c r="D362" s="64" t="str">
        <f t="shared" ca="1" si="80"/>
        <v/>
      </c>
      <c r="E362" s="64" t="str">
        <f t="shared" ca="1" si="81"/>
        <v/>
      </c>
      <c r="F362" s="64" t="str">
        <f t="shared" ca="1" si="82"/>
        <v/>
      </c>
      <c r="G362" s="64" t="str">
        <f t="shared" ca="1" si="83"/>
        <v/>
      </c>
      <c r="H362" s="64" t="str">
        <f t="shared" ca="1" si="70"/>
        <v/>
      </c>
      <c r="I362" s="64" t="str">
        <f t="shared" ca="1" si="71"/>
        <v/>
      </c>
      <c r="J362" s="64" t="str">
        <f t="shared" ca="1" si="72"/>
        <v/>
      </c>
      <c r="K362" s="64" t="str">
        <f t="shared" ca="1" si="73"/>
        <v/>
      </c>
      <c r="L362" s="64" t="str">
        <f t="shared" ca="1" si="74"/>
        <v/>
      </c>
      <c r="M362" s="161"/>
      <c r="N362" s="161"/>
      <c r="O362" s="158" t="str">
        <f t="shared" ca="1" si="75"/>
        <v/>
      </c>
      <c r="P362" s="158" t="str">
        <f t="shared" ca="1" si="76"/>
        <v/>
      </c>
      <c r="Q362" s="158" t="str">
        <f t="shared" ca="1" si="77"/>
        <v/>
      </c>
      <c r="R362" s="162"/>
      <c r="S362" s="162"/>
      <c r="T362" s="162"/>
      <c r="U362" s="161"/>
      <c r="V362" s="161"/>
      <c r="W362" s="161"/>
      <c r="X362" s="161"/>
      <c r="Y362" s="161"/>
      <c r="Z362" s="161"/>
      <c r="AA362" s="161"/>
      <c r="AB362" s="195"/>
      <c r="AC362" s="163"/>
      <c r="AD362" s="393">
        <v>334</v>
      </c>
      <c r="AE362" s="392">
        <f ca="1">SUMIF(工事情報入力シート!$BJ$15:$BJ$1000,資産数量・単位記入シート!AD362,工事情報入力シート!$BK$15:$BK$1000)</f>
        <v>0</v>
      </c>
    </row>
    <row r="363" spans="1:31">
      <c r="A363" s="157" t="str">
        <f ca="1">IFERROR(INDEX(工事情報入力シート!$A:$A,SMALL(OFFSET(INDIRECT("工事情報入力シート!$B$1"),INDIRECT("工事情報入力シート!$B$14"),0,明細終了位置-明細開始位置-1,1),ROW()-2)),"")</f>
        <v/>
      </c>
      <c r="B363" s="170" t="str">
        <f t="shared" ca="1" si="78"/>
        <v/>
      </c>
      <c r="C363" s="64" t="str">
        <f t="shared" ca="1" si="79"/>
        <v/>
      </c>
      <c r="D363" s="64" t="str">
        <f t="shared" ca="1" si="80"/>
        <v/>
      </c>
      <c r="E363" s="64" t="str">
        <f t="shared" ca="1" si="81"/>
        <v/>
      </c>
      <c r="F363" s="64" t="str">
        <f t="shared" ca="1" si="82"/>
        <v/>
      </c>
      <c r="G363" s="64" t="str">
        <f t="shared" ca="1" si="83"/>
        <v/>
      </c>
      <c r="H363" s="64" t="str">
        <f t="shared" ca="1" si="70"/>
        <v/>
      </c>
      <c r="I363" s="64" t="str">
        <f t="shared" ca="1" si="71"/>
        <v/>
      </c>
      <c r="J363" s="64" t="str">
        <f t="shared" ca="1" si="72"/>
        <v/>
      </c>
      <c r="K363" s="64" t="str">
        <f t="shared" ca="1" si="73"/>
        <v/>
      </c>
      <c r="L363" s="64" t="str">
        <f t="shared" ca="1" si="74"/>
        <v/>
      </c>
      <c r="M363" s="161"/>
      <c r="N363" s="161"/>
      <c r="O363" s="158" t="str">
        <f t="shared" ca="1" si="75"/>
        <v/>
      </c>
      <c r="P363" s="158" t="str">
        <f t="shared" ca="1" si="76"/>
        <v/>
      </c>
      <c r="Q363" s="158" t="str">
        <f t="shared" ca="1" si="77"/>
        <v/>
      </c>
      <c r="R363" s="162"/>
      <c r="S363" s="162"/>
      <c r="T363" s="162"/>
      <c r="U363" s="161"/>
      <c r="V363" s="161"/>
      <c r="W363" s="161"/>
      <c r="X363" s="161"/>
      <c r="Y363" s="161"/>
      <c r="Z363" s="161"/>
      <c r="AA363" s="161"/>
      <c r="AB363" s="195"/>
      <c r="AC363" s="163"/>
      <c r="AD363" s="393">
        <v>335</v>
      </c>
      <c r="AE363" s="392">
        <f ca="1">SUMIF(工事情報入力シート!$BJ$15:$BJ$1000,資産数量・単位記入シート!AD363,工事情報入力シート!$BK$15:$BK$1000)</f>
        <v>0</v>
      </c>
    </row>
    <row r="364" spans="1:31">
      <c r="A364" s="157" t="str">
        <f ca="1">IFERROR(INDEX(工事情報入力シート!$A:$A,SMALL(OFFSET(INDIRECT("工事情報入力シート!$B$1"),INDIRECT("工事情報入力シート!$B$14"),0,明細終了位置-明細開始位置-1,1),ROW()-2)),"")</f>
        <v/>
      </c>
      <c r="B364" s="170" t="str">
        <f t="shared" ca="1" si="78"/>
        <v/>
      </c>
      <c r="C364" s="64" t="str">
        <f t="shared" ca="1" si="79"/>
        <v/>
      </c>
      <c r="D364" s="64" t="str">
        <f t="shared" ca="1" si="80"/>
        <v/>
      </c>
      <c r="E364" s="64" t="str">
        <f t="shared" ca="1" si="81"/>
        <v/>
      </c>
      <c r="F364" s="64" t="str">
        <f t="shared" ca="1" si="82"/>
        <v/>
      </c>
      <c r="G364" s="64" t="str">
        <f t="shared" ca="1" si="83"/>
        <v/>
      </c>
      <c r="H364" s="64" t="str">
        <f t="shared" ca="1" si="70"/>
        <v/>
      </c>
      <c r="I364" s="64" t="str">
        <f t="shared" ca="1" si="71"/>
        <v/>
      </c>
      <c r="J364" s="64" t="str">
        <f t="shared" ca="1" si="72"/>
        <v/>
      </c>
      <c r="K364" s="64" t="str">
        <f t="shared" ca="1" si="73"/>
        <v/>
      </c>
      <c r="L364" s="64" t="str">
        <f t="shared" ca="1" si="74"/>
        <v/>
      </c>
      <c r="M364" s="161"/>
      <c r="N364" s="161"/>
      <c r="O364" s="158" t="str">
        <f t="shared" ca="1" si="75"/>
        <v/>
      </c>
      <c r="P364" s="158" t="str">
        <f t="shared" ca="1" si="76"/>
        <v/>
      </c>
      <c r="Q364" s="158" t="str">
        <f t="shared" ca="1" si="77"/>
        <v/>
      </c>
      <c r="R364" s="162"/>
      <c r="S364" s="162"/>
      <c r="T364" s="162"/>
      <c r="U364" s="161"/>
      <c r="V364" s="161"/>
      <c r="W364" s="161"/>
      <c r="X364" s="161"/>
      <c r="Y364" s="161"/>
      <c r="Z364" s="161"/>
      <c r="AA364" s="161"/>
      <c r="AB364" s="195"/>
      <c r="AC364" s="163"/>
      <c r="AD364" s="393">
        <v>336</v>
      </c>
      <c r="AE364" s="392">
        <f ca="1">SUMIF(工事情報入力シート!$BJ$15:$BJ$1000,資産数量・単位記入シート!AD364,工事情報入力シート!$BK$15:$BK$1000)</f>
        <v>0</v>
      </c>
    </row>
    <row r="365" spans="1:31">
      <c r="A365" s="157" t="str">
        <f ca="1">IFERROR(INDEX(工事情報入力シート!$A:$A,SMALL(OFFSET(INDIRECT("工事情報入力シート!$B$1"),INDIRECT("工事情報入力シート!$B$14"),0,明細終了位置-明細開始位置-1,1),ROW()-2)),"")</f>
        <v/>
      </c>
      <c r="B365" s="170" t="str">
        <f t="shared" ca="1" si="78"/>
        <v/>
      </c>
      <c r="C365" s="64" t="str">
        <f t="shared" ca="1" si="79"/>
        <v/>
      </c>
      <c r="D365" s="64" t="str">
        <f t="shared" ca="1" si="80"/>
        <v/>
      </c>
      <c r="E365" s="64" t="str">
        <f t="shared" ca="1" si="81"/>
        <v/>
      </c>
      <c r="F365" s="64" t="str">
        <f t="shared" ca="1" si="82"/>
        <v/>
      </c>
      <c r="G365" s="64" t="str">
        <f t="shared" ca="1" si="83"/>
        <v/>
      </c>
      <c r="H365" s="64" t="str">
        <f t="shared" ca="1" si="70"/>
        <v/>
      </c>
      <c r="I365" s="64" t="str">
        <f t="shared" ca="1" si="71"/>
        <v/>
      </c>
      <c r="J365" s="64" t="str">
        <f t="shared" ca="1" si="72"/>
        <v/>
      </c>
      <c r="K365" s="64" t="str">
        <f t="shared" ca="1" si="73"/>
        <v/>
      </c>
      <c r="L365" s="64" t="str">
        <f t="shared" ca="1" si="74"/>
        <v/>
      </c>
      <c r="M365" s="161"/>
      <c r="N365" s="161"/>
      <c r="O365" s="158" t="str">
        <f t="shared" ca="1" si="75"/>
        <v/>
      </c>
      <c r="P365" s="158" t="str">
        <f t="shared" ca="1" si="76"/>
        <v/>
      </c>
      <c r="Q365" s="158" t="str">
        <f t="shared" ca="1" si="77"/>
        <v/>
      </c>
      <c r="R365" s="162"/>
      <c r="S365" s="162"/>
      <c r="T365" s="162"/>
      <c r="U365" s="161"/>
      <c r="V365" s="161"/>
      <c r="W365" s="161"/>
      <c r="X365" s="161"/>
      <c r="Y365" s="161"/>
      <c r="Z365" s="161"/>
      <c r="AA365" s="161"/>
      <c r="AB365" s="195"/>
      <c r="AC365" s="163"/>
      <c r="AD365" s="393">
        <v>337</v>
      </c>
      <c r="AE365" s="392">
        <f ca="1">SUMIF(工事情報入力シート!$BJ$15:$BJ$1000,資産数量・単位記入シート!AD365,工事情報入力シート!$BK$15:$BK$1000)</f>
        <v>0</v>
      </c>
    </row>
    <row r="366" spans="1:31">
      <c r="A366" s="157" t="str">
        <f ca="1">IFERROR(INDEX(工事情報入力シート!$A:$A,SMALL(OFFSET(INDIRECT("工事情報入力シート!$B$1"),INDIRECT("工事情報入力シート!$B$14"),0,明細終了位置-明細開始位置-1,1),ROW()-2)),"")</f>
        <v/>
      </c>
      <c r="B366" s="170" t="str">
        <f t="shared" ca="1" si="78"/>
        <v/>
      </c>
      <c r="C366" s="64" t="str">
        <f t="shared" ca="1" si="79"/>
        <v/>
      </c>
      <c r="D366" s="64" t="str">
        <f t="shared" ca="1" si="80"/>
        <v/>
      </c>
      <c r="E366" s="64" t="str">
        <f t="shared" ca="1" si="81"/>
        <v/>
      </c>
      <c r="F366" s="64" t="str">
        <f t="shared" ca="1" si="82"/>
        <v/>
      </c>
      <c r="G366" s="64" t="str">
        <f t="shared" ca="1" si="83"/>
        <v/>
      </c>
      <c r="H366" s="64" t="str">
        <f t="shared" ca="1" si="70"/>
        <v/>
      </c>
      <c r="I366" s="64" t="str">
        <f t="shared" ca="1" si="71"/>
        <v/>
      </c>
      <c r="J366" s="64" t="str">
        <f t="shared" ca="1" si="72"/>
        <v/>
      </c>
      <c r="K366" s="64" t="str">
        <f t="shared" ca="1" si="73"/>
        <v/>
      </c>
      <c r="L366" s="64" t="str">
        <f t="shared" ca="1" si="74"/>
        <v/>
      </c>
      <c r="M366" s="161"/>
      <c r="N366" s="161"/>
      <c r="O366" s="158" t="str">
        <f t="shared" ca="1" si="75"/>
        <v/>
      </c>
      <c r="P366" s="158" t="str">
        <f t="shared" ca="1" si="76"/>
        <v/>
      </c>
      <c r="Q366" s="158" t="str">
        <f t="shared" ca="1" si="77"/>
        <v/>
      </c>
      <c r="R366" s="162"/>
      <c r="S366" s="162"/>
      <c r="T366" s="162"/>
      <c r="U366" s="161"/>
      <c r="V366" s="161"/>
      <c r="W366" s="161"/>
      <c r="X366" s="161"/>
      <c r="Y366" s="161"/>
      <c r="Z366" s="161"/>
      <c r="AA366" s="161"/>
      <c r="AB366" s="195"/>
      <c r="AC366" s="163"/>
      <c r="AD366" s="393">
        <v>338</v>
      </c>
      <c r="AE366" s="392">
        <f ca="1">SUMIF(工事情報入力シート!$BJ$15:$BJ$1000,資産数量・単位記入シート!AD366,工事情報入力シート!$BK$15:$BK$1000)</f>
        <v>0</v>
      </c>
    </row>
    <row r="367" spans="1:31">
      <c r="A367" s="157" t="str">
        <f ca="1">IFERROR(INDEX(工事情報入力シート!$A:$A,SMALL(OFFSET(INDIRECT("工事情報入力シート!$B$1"),INDIRECT("工事情報入力シート!$B$14"),0,明細終了位置-明細開始位置-1,1),ROW()-2)),"")</f>
        <v/>
      </c>
      <c r="B367" s="170" t="str">
        <f t="shared" ca="1" si="78"/>
        <v/>
      </c>
      <c r="C367" s="64" t="str">
        <f t="shared" ca="1" si="79"/>
        <v/>
      </c>
      <c r="D367" s="64" t="str">
        <f t="shared" ca="1" si="80"/>
        <v/>
      </c>
      <c r="E367" s="64" t="str">
        <f t="shared" ca="1" si="81"/>
        <v/>
      </c>
      <c r="F367" s="64" t="str">
        <f t="shared" ca="1" si="82"/>
        <v/>
      </c>
      <c r="G367" s="64" t="str">
        <f t="shared" ca="1" si="83"/>
        <v/>
      </c>
      <c r="H367" s="64" t="str">
        <f t="shared" ca="1" si="70"/>
        <v/>
      </c>
      <c r="I367" s="64" t="str">
        <f t="shared" ca="1" si="71"/>
        <v/>
      </c>
      <c r="J367" s="64" t="str">
        <f t="shared" ca="1" si="72"/>
        <v/>
      </c>
      <c r="K367" s="64" t="str">
        <f t="shared" ca="1" si="73"/>
        <v/>
      </c>
      <c r="L367" s="64" t="str">
        <f t="shared" ca="1" si="74"/>
        <v/>
      </c>
      <c r="M367" s="161"/>
      <c r="N367" s="161"/>
      <c r="O367" s="158" t="str">
        <f t="shared" ca="1" si="75"/>
        <v/>
      </c>
      <c r="P367" s="158" t="str">
        <f t="shared" ca="1" si="76"/>
        <v/>
      </c>
      <c r="Q367" s="158" t="str">
        <f t="shared" ca="1" si="77"/>
        <v/>
      </c>
      <c r="R367" s="162"/>
      <c r="S367" s="162"/>
      <c r="T367" s="162"/>
      <c r="U367" s="161"/>
      <c r="V367" s="161"/>
      <c r="W367" s="161"/>
      <c r="X367" s="161"/>
      <c r="Y367" s="161"/>
      <c r="Z367" s="161"/>
      <c r="AA367" s="161"/>
      <c r="AB367" s="195"/>
      <c r="AC367" s="163"/>
      <c r="AD367" s="393">
        <v>339</v>
      </c>
      <c r="AE367" s="392">
        <f ca="1">SUMIF(工事情報入力シート!$BJ$15:$BJ$1000,資産数量・単位記入シート!AD367,工事情報入力シート!$BK$15:$BK$1000)</f>
        <v>0</v>
      </c>
    </row>
    <row r="368" spans="1:31">
      <c r="A368" s="157" t="str">
        <f ca="1">IFERROR(INDEX(工事情報入力シート!$A:$A,SMALL(OFFSET(INDIRECT("工事情報入力シート!$B$1"),INDIRECT("工事情報入力シート!$B$14"),0,明細終了位置-明細開始位置-1,1),ROW()-2)),"")</f>
        <v/>
      </c>
      <c r="B368" s="170" t="str">
        <f t="shared" ca="1" si="78"/>
        <v/>
      </c>
      <c r="C368" s="64" t="str">
        <f t="shared" ca="1" si="79"/>
        <v/>
      </c>
      <c r="D368" s="64" t="str">
        <f t="shared" ca="1" si="80"/>
        <v/>
      </c>
      <c r="E368" s="64" t="str">
        <f t="shared" ca="1" si="81"/>
        <v/>
      </c>
      <c r="F368" s="64" t="str">
        <f t="shared" ca="1" si="82"/>
        <v/>
      </c>
      <c r="G368" s="64" t="str">
        <f t="shared" ca="1" si="83"/>
        <v/>
      </c>
      <c r="H368" s="64" t="str">
        <f t="shared" ca="1" si="70"/>
        <v/>
      </c>
      <c r="I368" s="64" t="str">
        <f t="shared" ca="1" si="71"/>
        <v/>
      </c>
      <c r="J368" s="64" t="str">
        <f t="shared" ca="1" si="72"/>
        <v/>
      </c>
      <c r="K368" s="64" t="str">
        <f t="shared" ca="1" si="73"/>
        <v/>
      </c>
      <c r="L368" s="64" t="str">
        <f t="shared" ca="1" si="74"/>
        <v/>
      </c>
      <c r="M368" s="161"/>
      <c r="N368" s="161"/>
      <c r="O368" s="158" t="str">
        <f t="shared" ca="1" si="75"/>
        <v/>
      </c>
      <c r="P368" s="158" t="str">
        <f t="shared" ca="1" si="76"/>
        <v/>
      </c>
      <c r="Q368" s="158" t="str">
        <f t="shared" ca="1" si="77"/>
        <v/>
      </c>
      <c r="R368" s="162"/>
      <c r="S368" s="162"/>
      <c r="T368" s="162"/>
      <c r="U368" s="161"/>
      <c r="V368" s="161"/>
      <c r="W368" s="161"/>
      <c r="X368" s="161"/>
      <c r="Y368" s="161"/>
      <c r="Z368" s="161"/>
      <c r="AA368" s="161"/>
      <c r="AB368" s="195"/>
      <c r="AC368" s="163"/>
      <c r="AD368" s="393">
        <v>340</v>
      </c>
      <c r="AE368" s="392">
        <f ca="1">SUMIF(工事情報入力シート!$BJ$15:$BJ$1000,資産数量・単位記入シート!AD368,工事情報入力シート!$BK$15:$BK$1000)</f>
        <v>0</v>
      </c>
    </row>
    <row r="369" spans="1:31">
      <c r="A369" s="157" t="str">
        <f ca="1">IFERROR(INDEX(工事情報入力シート!$A:$A,SMALL(OFFSET(INDIRECT("工事情報入力シート!$B$1"),INDIRECT("工事情報入力シート!$B$14"),0,明細終了位置-明細開始位置-1,1),ROW()-2)),"")</f>
        <v/>
      </c>
      <c r="B369" s="170" t="str">
        <f t="shared" ca="1" si="78"/>
        <v/>
      </c>
      <c r="C369" s="64" t="str">
        <f t="shared" ca="1" si="79"/>
        <v/>
      </c>
      <c r="D369" s="64" t="str">
        <f t="shared" ca="1" si="80"/>
        <v/>
      </c>
      <c r="E369" s="64" t="str">
        <f t="shared" ca="1" si="81"/>
        <v/>
      </c>
      <c r="F369" s="64" t="str">
        <f t="shared" ca="1" si="82"/>
        <v/>
      </c>
      <c r="G369" s="64" t="str">
        <f t="shared" ca="1" si="83"/>
        <v/>
      </c>
      <c r="H369" s="64" t="str">
        <f t="shared" ca="1" si="70"/>
        <v/>
      </c>
      <c r="I369" s="64" t="str">
        <f t="shared" ca="1" si="71"/>
        <v/>
      </c>
      <c r="J369" s="64" t="str">
        <f t="shared" ca="1" si="72"/>
        <v/>
      </c>
      <c r="K369" s="64" t="str">
        <f t="shared" ca="1" si="73"/>
        <v/>
      </c>
      <c r="L369" s="64" t="str">
        <f t="shared" ca="1" si="74"/>
        <v/>
      </c>
      <c r="M369" s="161"/>
      <c r="N369" s="161"/>
      <c r="O369" s="158" t="str">
        <f t="shared" ca="1" si="75"/>
        <v/>
      </c>
      <c r="P369" s="158" t="str">
        <f t="shared" ca="1" si="76"/>
        <v/>
      </c>
      <c r="Q369" s="158" t="str">
        <f t="shared" ca="1" si="77"/>
        <v/>
      </c>
      <c r="R369" s="162"/>
      <c r="S369" s="162"/>
      <c r="T369" s="162"/>
      <c r="U369" s="161"/>
      <c r="V369" s="161"/>
      <c r="W369" s="161"/>
      <c r="X369" s="161"/>
      <c r="Y369" s="161"/>
      <c r="Z369" s="161"/>
      <c r="AA369" s="161"/>
      <c r="AB369" s="195"/>
      <c r="AC369" s="163"/>
      <c r="AD369" s="393">
        <v>341</v>
      </c>
      <c r="AE369" s="392">
        <f ca="1">SUMIF(工事情報入力シート!$BJ$15:$BJ$1000,資産数量・単位記入シート!AD369,工事情報入力シート!$BK$15:$BK$1000)</f>
        <v>0</v>
      </c>
    </row>
    <row r="370" spans="1:31">
      <c r="A370" s="157" t="str">
        <f ca="1">IFERROR(INDEX(工事情報入力シート!$A:$A,SMALL(OFFSET(INDIRECT("工事情報入力シート!$B$1"),INDIRECT("工事情報入力シート!$B$14"),0,明細終了位置-明細開始位置-1,1),ROW()-2)),"")</f>
        <v/>
      </c>
      <c r="B370" s="170" t="str">
        <f t="shared" ca="1" si="78"/>
        <v/>
      </c>
      <c r="C370" s="64" t="str">
        <f t="shared" ca="1" si="79"/>
        <v/>
      </c>
      <c r="D370" s="64" t="str">
        <f t="shared" ca="1" si="80"/>
        <v/>
      </c>
      <c r="E370" s="64" t="str">
        <f t="shared" ca="1" si="81"/>
        <v/>
      </c>
      <c r="F370" s="64" t="str">
        <f t="shared" ca="1" si="82"/>
        <v/>
      </c>
      <c r="G370" s="64" t="str">
        <f t="shared" ca="1" si="83"/>
        <v/>
      </c>
      <c r="H370" s="64" t="str">
        <f t="shared" ca="1" si="70"/>
        <v/>
      </c>
      <c r="I370" s="64" t="str">
        <f t="shared" ca="1" si="71"/>
        <v/>
      </c>
      <c r="J370" s="64" t="str">
        <f t="shared" ca="1" si="72"/>
        <v/>
      </c>
      <c r="K370" s="64" t="str">
        <f t="shared" ca="1" si="73"/>
        <v/>
      </c>
      <c r="L370" s="64" t="str">
        <f t="shared" ca="1" si="74"/>
        <v/>
      </c>
      <c r="M370" s="161"/>
      <c r="N370" s="161"/>
      <c r="O370" s="158" t="str">
        <f t="shared" ca="1" si="75"/>
        <v/>
      </c>
      <c r="P370" s="158" t="str">
        <f t="shared" ca="1" si="76"/>
        <v/>
      </c>
      <c r="Q370" s="158" t="str">
        <f t="shared" ca="1" si="77"/>
        <v/>
      </c>
      <c r="R370" s="162"/>
      <c r="S370" s="162"/>
      <c r="T370" s="162"/>
      <c r="U370" s="161"/>
      <c r="V370" s="161"/>
      <c r="W370" s="161"/>
      <c r="X370" s="161"/>
      <c r="Y370" s="161"/>
      <c r="Z370" s="161"/>
      <c r="AA370" s="161"/>
      <c r="AB370" s="195"/>
      <c r="AC370" s="163"/>
      <c r="AD370" s="393">
        <v>342</v>
      </c>
      <c r="AE370" s="392">
        <f ca="1">SUMIF(工事情報入力シート!$BJ$15:$BJ$1000,資産数量・単位記入シート!AD370,工事情報入力シート!$BK$15:$BK$1000)</f>
        <v>0</v>
      </c>
    </row>
    <row r="371" spans="1:31">
      <c r="A371" s="157" t="str">
        <f ca="1">IFERROR(INDEX(工事情報入力シート!$A:$A,SMALL(OFFSET(INDIRECT("工事情報入力シート!$B$1"),INDIRECT("工事情報入力シート!$B$14"),0,明細終了位置-明細開始位置-1,1),ROW()-2)),"")</f>
        <v/>
      </c>
      <c r="B371" s="170" t="str">
        <f t="shared" ca="1" si="78"/>
        <v/>
      </c>
      <c r="C371" s="64" t="str">
        <f t="shared" ca="1" si="79"/>
        <v/>
      </c>
      <c r="D371" s="64" t="str">
        <f t="shared" ca="1" si="80"/>
        <v/>
      </c>
      <c r="E371" s="64" t="str">
        <f t="shared" ca="1" si="81"/>
        <v/>
      </c>
      <c r="F371" s="64" t="str">
        <f t="shared" ca="1" si="82"/>
        <v/>
      </c>
      <c r="G371" s="64" t="str">
        <f t="shared" ca="1" si="83"/>
        <v/>
      </c>
      <c r="H371" s="64" t="str">
        <f t="shared" ca="1" si="70"/>
        <v/>
      </c>
      <c r="I371" s="64" t="str">
        <f t="shared" ca="1" si="71"/>
        <v/>
      </c>
      <c r="J371" s="64" t="str">
        <f t="shared" ca="1" si="72"/>
        <v/>
      </c>
      <c r="K371" s="64" t="str">
        <f t="shared" ca="1" si="73"/>
        <v/>
      </c>
      <c r="L371" s="64" t="str">
        <f t="shared" ca="1" si="74"/>
        <v/>
      </c>
      <c r="M371" s="161"/>
      <c r="N371" s="161"/>
      <c r="O371" s="158" t="str">
        <f t="shared" ca="1" si="75"/>
        <v/>
      </c>
      <c r="P371" s="158" t="str">
        <f t="shared" ca="1" si="76"/>
        <v/>
      </c>
      <c r="Q371" s="158" t="str">
        <f t="shared" ca="1" si="77"/>
        <v/>
      </c>
      <c r="R371" s="162"/>
      <c r="S371" s="162"/>
      <c r="T371" s="162"/>
      <c r="U371" s="161"/>
      <c r="V371" s="161"/>
      <c r="W371" s="161"/>
      <c r="X371" s="161"/>
      <c r="Y371" s="161"/>
      <c r="Z371" s="161"/>
      <c r="AA371" s="161"/>
      <c r="AB371" s="195"/>
      <c r="AC371" s="163"/>
      <c r="AD371" s="393">
        <v>343</v>
      </c>
      <c r="AE371" s="392">
        <f ca="1">SUMIF(工事情報入力シート!$BJ$15:$BJ$1000,資産数量・単位記入シート!AD371,工事情報入力シート!$BK$15:$BK$1000)</f>
        <v>0</v>
      </c>
    </row>
    <row r="372" spans="1:31">
      <c r="A372" s="157" t="str">
        <f ca="1">IFERROR(INDEX(工事情報入力シート!$A:$A,SMALL(OFFSET(INDIRECT("工事情報入力シート!$B$1"),INDIRECT("工事情報入力シート!$B$14"),0,明細終了位置-明細開始位置-1,1),ROW()-2)),"")</f>
        <v/>
      </c>
      <c r="B372" s="170" t="str">
        <f t="shared" ca="1" si="78"/>
        <v/>
      </c>
      <c r="C372" s="64" t="str">
        <f t="shared" ca="1" si="79"/>
        <v/>
      </c>
      <c r="D372" s="64" t="str">
        <f t="shared" ca="1" si="80"/>
        <v/>
      </c>
      <c r="E372" s="64" t="str">
        <f t="shared" ca="1" si="81"/>
        <v/>
      </c>
      <c r="F372" s="64" t="str">
        <f t="shared" ca="1" si="82"/>
        <v/>
      </c>
      <c r="G372" s="64" t="str">
        <f t="shared" ca="1" si="83"/>
        <v/>
      </c>
      <c r="H372" s="64" t="str">
        <f t="shared" ca="1" si="70"/>
        <v/>
      </c>
      <c r="I372" s="64" t="str">
        <f t="shared" ca="1" si="71"/>
        <v/>
      </c>
      <c r="J372" s="64" t="str">
        <f t="shared" ca="1" si="72"/>
        <v/>
      </c>
      <c r="K372" s="64" t="str">
        <f t="shared" ca="1" si="73"/>
        <v/>
      </c>
      <c r="L372" s="64" t="str">
        <f t="shared" ca="1" si="74"/>
        <v/>
      </c>
      <c r="M372" s="161"/>
      <c r="N372" s="161"/>
      <c r="O372" s="158" t="str">
        <f t="shared" ca="1" si="75"/>
        <v/>
      </c>
      <c r="P372" s="158" t="str">
        <f t="shared" ca="1" si="76"/>
        <v/>
      </c>
      <c r="Q372" s="158" t="str">
        <f t="shared" ca="1" si="77"/>
        <v/>
      </c>
      <c r="R372" s="162"/>
      <c r="S372" s="162"/>
      <c r="T372" s="162"/>
      <c r="U372" s="161"/>
      <c r="V372" s="161"/>
      <c r="W372" s="161"/>
      <c r="X372" s="161"/>
      <c r="Y372" s="161"/>
      <c r="Z372" s="161"/>
      <c r="AA372" s="161"/>
      <c r="AB372" s="195"/>
      <c r="AC372" s="163"/>
      <c r="AD372" s="393">
        <v>344</v>
      </c>
      <c r="AE372" s="392">
        <f ca="1">SUMIF(工事情報入力シート!$BJ$15:$BJ$1000,資産数量・単位記入シート!AD372,工事情報入力シート!$BK$15:$BK$1000)</f>
        <v>0</v>
      </c>
    </row>
    <row r="373" spans="1:31">
      <c r="A373" s="157" t="str">
        <f ca="1">IFERROR(INDEX(工事情報入力シート!$A:$A,SMALL(OFFSET(INDIRECT("工事情報入力シート!$B$1"),INDIRECT("工事情報入力シート!$B$14"),0,明細終了位置-明細開始位置-1,1),ROW()-2)),"")</f>
        <v/>
      </c>
      <c r="B373" s="170" t="str">
        <f t="shared" ca="1" si="78"/>
        <v/>
      </c>
      <c r="C373" s="64" t="str">
        <f t="shared" ca="1" si="79"/>
        <v/>
      </c>
      <c r="D373" s="64" t="str">
        <f t="shared" ca="1" si="80"/>
        <v/>
      </c>
      <c r="E373" s="64" t="str">
        <f t="shared" ca="1" si="81"/>
        <v/>
      </c>
      <c r="F373" s="64" t="str">
        <f t="shared" ca="1" si="82"/>
        <v/>
      </c>
      <c r="G373" s="64" t="str">
        <f t="shared" ca="1" si="83"/>
        <v/>
      </c>
      <c r="H373" s="64" t="str">
        <f t="shared" ca="1" si="70"/>
        <v/>
      </c>
      <c r="I373" s="64" t="str">
        <f t="shared" ca="1" si="71"/>
        <v/>
      </c>
      <c r="J373" s="64" t="str">
        <f t="shared" ca="1" si="72"/>
        <v/>
      </c>
      <c r="K373" s="64" t="str">
        <f t="shared" ca="1" si="73"/>
        <v/>
      </c>
      <c r="L373" s="64" t="str">
        <f t="shared" ca="1" si="74"/>
        <v/>
      </c>
      <c r="M373" s="161"/>
      <c r="N373" s="161"/>
      <c r="O373" s="158" t="str">
        <f t="shared" ca="1" si="75"/>
        <v/>
      </c>
      <c r="P373" s="158" t="str">
        <f t="shared" ca="1" si="76"/>
        <v/>
      </c>
      <c r="Q373" s="158" t="str">
        <f t="shared" ca="1" si="77"/>
        <v/>
      </c>
      <c r="R373" s="162"/>
      <c r="S373" s="162"/>
      <c r="T373" s="162"/>
      <c r="U373" s="161"/>
      <c r="V373" s="161"/>
      <c r="W373" s="161"/>
      <c r="X373" s="161"/>
      <c r="Y373" s="161"/>
      <c r="Z373" s="161"/>
      <c r="AA373" s="161"/>
      <c r="AB373" s="195"/>
      <c r="AC373" s="163"/>
      <c r="AD373" s="393">
        <v>345</v>
      </c>
      <c r="AE373" s="392">
        <f ca="1">SUMIF(工事情報入力シート!$BJ$15:$BJ$1000,資産数量・単位記入シート!AD373,工事情報入力シート!$BK$15:$BK$1000)</f>
        <v>0</v>
      </c>
    </row>
    <row r="374" spans="1:31">
      <c r="A374" s="157" t="str">
        <f ca="1">IFERROR(INDEX(工事情報入力シート!$A:$A,SMALL(OFFSET(INDIRECT("工事情報入力シート!$B$1"),INDIRECT("工事情報入力シート!$B$14"),0,明細終了位置-明細開始位置-1,1),ROW()-2)),"")</f>
        <v/>
      </c>
      <c r="B374" s="170" t="str">
        <f t="shared" ca="1" si="78"/>
        <v/>
      </c>
      <c r="C374" s="64" t="str">
        <f t="shared" ca="1" si="79"/>
        <v/>
      </c>
      <c r="D374" s="64" t="str">
        <f t="shared" ca="1" si="80"/>
        <v/>
      </c>
      <c r="E374" s="64" t="str">
        <f t="shared" ca="1" si="81"/>
        <v/>
      </c>
      <c r="F374" s="64" t="str">
        <f t="shared" ca="1" si="82"/>
        <v/>
      </c>
      <c r="G374" s="64" t="str">
        <f t="shared" ca="1" si="83"/>
        <v/>
      </c>
      <c r="H374" s="64" t="str">
        <f t="shared" ca="1" si="70"/>
        <v/>
      </c>
      <c r="I374" s="64" t="str">
        <f t="shared" ca="1" si="71"/>
        <v/>
      </c>
      <c r="J374" s="64" t="str">
        <f t="shared" ca="1" si="72"/>
        <v/>
      </c>
      <c r="K374" s="64" t="str">
        <f t="shared" ca="1" si="73"/>
        <v/>
      </c>
      <c r="L374" s="64" t="str">
        <f t="shared" ca="1" si="74"/>
        <v/>
      </c>
      <c r="M374" s="161"/>
      <c r="N374" s="161"/>
      <c r="O374" s="158" t="str">
        <f t="shared" ca="1" si="75"/>
        <v/>
      </c>
      <c r="P374" s="158" t="str">
        <f t="shared" ca="1" si="76"/>
        <v/>
      </c>
      <c r="Q374" s="158" t="str">
        <f t="shared" ca="1" si="77"/>
        <v/>
      </c>
      <c r="R374" s="162"/>
      <c r="S374" s="162"/>
      <c r="T374" s="162"/>
      <c r="U374" s="161"/>
      <c r="V374" s="161"/>
      <c r="W374" s="161"/>
      <c r="X374" s="161"/>
      <c r="Y374" s="161"/>
      <c r="Z374" s="161"/>
      <c r="AA374" s="161"/>
      <c r="AB374" s="195"/>
      <c r="AC374" s="163"/>
      <c r="AD374" s="393">
        <v>346</v>
      </c>
      <c r="AE374" s="392">
        <f ca="1">SUMIF(工事情報入力シート!$BJ$15:$BJ$1000,資産数量・単位記入シート!AD374,工事情報入力シート!$BK$15:$BK$1000)</f>
        <v>0</v>
      </c>
    </row>
    <row r="375" spans="1:31">
      <c r="A375" s="157" t="str">
        <f ca="1">IFERROR(INDEX(工事情報入力シート!$A:$A,SMALL(OFFSET(INDIRECT("工事情報入力シート!$B$1"),INDIRECT("工事情報入力シート!$B$14"),0,明細終了位置-明細開始位置-1,1),ROW()-2)),"")</f>
        <v/>
      </c>
      <c r="B375" s="170" t="str">
        <f t="shared" ca="1" si="78"/>
        <v/>
      </c>
      <c r="C375" s="64" t="str">
        <f t="shared" ca="1" si="79"/>
        <v/>
      </c>
      <c r="D375" s="64" t="str">
        <f t="shared" ca="1" si="80"/>
        <v/>
      </c>
      <c r="E375" s="64" t="str">
        <f t="shared" ca="1" si="81"/>
        <v/>
      </c>
      <c r="F375" s="64" t="str">
        <f t="shared" ca="1" si="82"/>
        <v/>
      </c>
      <c r="G375" s="64" t="str">
        <f t="shared" ca="1" si="83"/>
        <v/>
      </c>
      <c r="H375" s="64" t="str">
        <f t="shared" ca="1" si="70"/>
        <v/>
      </c>
      <c r="I375" s="64" t="str">
        <f t="shared" ca="1" si="71"/>
        <v/>
      </c>
      <c r="J375" s="64" t="str">
        <f t="shared" ca="1" si="72"/>
        <v/>
      </c>
      <c r="K375" s="64" t="str">
        <f t="shared" ca="1" si="73"/>
        <v/>
      </c>
      <c r="L375" s="64" t="str">
        <f t="shared" ca="1" si="74"/>
        <v/>
      </c>
      <c r="M375" s="161"/>
      <c r="N375" s="161"/>
      <c r="O375" s="158" t="str">
        <f t="shared" ca="1" si="75"/>
        <v/>
      </c>
      <c r="P375" s="158" t="str">
        <f t="shared" ca="1" si="76"/>
        <v/>
      </c>
      <c r="Q375" s="158" t="str">
        <f t="shared" ca="1" si="77"/>
        <v/>
      </c>
      <c r="R375" s="162"/>
      <c r="S375" s="162"/>
      <c r="T375" s="162"/>
      <c r="U375" s="161"/>
      <c r="V375" s="161"/>
      <c r="W375" s="161"/>
      <c r="X375" s="161"/>
      <c r="Y375" s="161"/>
      <c r="Z375" s="161"/>
      <c r="AA375" s="161"/>
      <c r="AB375" s="195"/>
      <c r="AC375" s="163"/>
      <c r="AD375" s="393">
        <v>347</v>
      </c>
      <c r="AE375" s="392">
        <f ca="1">SUMIF(工事情報入力シート!$BJ$15:$BJ$1000,資産数量・単位記入シート!AD375,工事情報入力シート!$BK$15:$BK$1000)</f>
        <v>0</v>
      </c>
    </row>
    <row r="376" spans="1:31">
      <c r="A376" s="157" t="str">
        <f ca="1">IFERROR(INDEX(工事情報入力シート!$A:$A,SMALL(OFFSET(INDIRECT("工事情報入力シート!$B$1"),INDIRECT("工事情報入力シート!$B$14"),0,明細終了位置-明細開始位置-1,1),ROW()-2)),"")</f>
        <v/>
      </c>
      <c r="B376" s="170" t="str">
        <f t="shared" ca="1" si="78"/>
        <v/>
      </c>
      <c r="C376" s="64" t="str">
        <f t="shared" ca="1" si="79"/>
        <v/>
      </c>
      <c r="D376" s="64" t="str">
        <f t="shared" ca="1" si="80"/>
        <v/>
      </c>
      <c r="E376" s="64" t="str">
        <f t="shared" ca="1" si="81"/>
        <v/>
      </c>
      <c r="F376" s="64" t="str">
        <f t="shared" ca="1" si="82"/>
        <v/>
      </c>
      <c r="G376" s="64" t="str">
        <f t="shared" ca="1" si="83"/>
        <v/>
      </c>
      <c r="H376" s="64" t="str">
        <f t="shared" ca="1" si="70"/>
        <v/>
      </c>
      <c r="I376" s="64" t="str">
        <f t="shared" ca="1" si="71"/>
        <v/>
      </c>
      <c r="J376" s="64" t="str">
        <f t="shared" ca="1" si="72"/>
        <v/>
      </c>
      <c r="K376" s="64" t="str">
        <f t="shared" ca="1" si="73"/>
        <v/>
      </c>
      <c r="L376" s="64" t="str">
        <f t="shared" ca="1" si="74"/>
        <v/>
      </c>
      <c r="M376" s="161"/>
      <c r="N376" s="161"/>
      <c r="O376" s="158" t="str">
        <f t="shared" ca="1" si="75"/>
        <v/>
      </c>
      <c r="P376" s="158" t="str">
        <f t="shared" ca="1" si="76"/>
        <v/>
      </c>
      <c r="Q376" s="158" t="str">
        <f t="shared" ca="1" si="77"/>
        <v/>
      </c>
      <c r="R376" s="162"/>
      <c r="S376" s="162"/>
      <c r="T376" s="162"/>
      <c r="U376" s="161"/>
      <c r="V376" s="161"/>
      <c r="W376" s="161"/>
      <c r="X376" s="161"/>
      <c r="Y376" s="161"/>
      <c r="Z376" s="161"/>
      <c r="AA376" s="161"/>
      <c r="AB376" s="195"/>
      <c r="AC376" s="163"/>
      <c r="AD376" s="393">
        <v>348</v>
      </c>
      <c r="AE376" s="392">
        <f ca="1">SUMIF(工事情報入力シート!$BJ$15:$BJ$1000,資産数量・単位記入シート!AD376,工事情報入力シート!$BK$15:$BK$1000)</f>
        <v>0</v>
      </c>
    </row>
    <row r="377" spans="1:31">
      <c r="A377" s="157" t="str">
        <f ca="1">IFERROR(INDEX(工事情報入力シート!$A:$A,SMALL(OFFSET(INDIRECT("工事情報入力シート!$B$1"),INDIRECT("工事情報入力シート!$B$14"),0,明細終了位置-明細開始位置-1,1),ROW()-2)),"")</f>
        <v/>
      </c>
      <c r="B377" s="170" t="str">
        <f t="shared" ca="1" si="78"/>
        <v/>
      </c>
      <c r="C377" s="64" t="str">
        <f t="shared" ca="1" si="79"/>
        <v/>
      </c>
      <c r="D377" s="64" t="str">
        <f t="shared" ca="1" si="80"/>
        <v/>
      </c>
      <c r="E377" s="64" t="str">
        <f t="shared" ca="1" si="81"/>
        <v/>
      </c>
      <c r="F377" s="64" t="str">
        <f t="shared" ca="1" si="82"/>
        <v/>
      </c>
      <c r="G377" s="64" t="str">
        <f t="shared" ca="1" si="83"/>
        <v/>
      </c>
      <c r="H377" s="64" t="str">
        <f t="shared" ca="1" si="70"/>
        <v/>
      </c>
      <c r="I377" s="64" t="str">
        <f t="shared" ca="1" si="71"/>
        <v/>
      </c>
      <c r="J377" s="64" t="str">
        <f t="shared" ca="1" si="72"/>
        <v/>
      </c>
      <c r="K377" s="64" t="str">
        <f t="shared" ca="1" si="73"/>
        <v/>
      </c>
      <c r="L377" s="64" t="str">
        <f t="shared" ca="1" si="74"/>
        <v/>
      </c>
      <c r="M377" s="161"/>
      <c r="N377" s="161"/>
      <c r="O377" s="158" t="str">
        <f t="shared" ca="1" si="75"/>
        <v/>
      </c>
      <c r="P377" s="158" t="str">
        <f t="shared" ca="1" si="76"/>
        <v/>
      </c>
      <c r="Q377" s="158" t="str">
        <f t="shared" ca="1" si="77"/>
        <v/>
      </c>
      <c r="R377" s="162"/>
      <c r="S377" s="162"/>
      <c r="T377" s="162"/>
      <c r="U377" s="161"/>
      <c r="V377" s="161"/>
      <c r="W377" s="161"/>
      <c r="X377" s="161"/>
      <c r="Y377" s="161"/>
      <c r="Z377" s="161"/>
      <c r="AA377" s="161"/>
      <c r="AB377" s="195"/>
      <c r="AC377" s="163"/>
      <c r="AD377" s="393">
        <v>349</v>
      </c>
      <c r="AE377" s="392">
        <f ca="1">SUMIF(工事情報入力シート!$BJ$15:$BJ$1000,資産数量・単位記入シート!AD377,工事情報入力シート!$BK$15:$BK$1000)</f>
        <v>0</v>
      </c>
    </row>
    <row r="378" spans="1:31">
      <c r="A378" s="157" t="str">
        <f ca="1">IFERROR(INDEX(工事情報入力シート!$A:$A,SMALL(OFFSET(INDIRECT("工事情報入力シート!$B$1"),INDIRECT("工事情報入力シート!$B$14"),0,明細終了位置-明細開始位置-1,1),ROW()-2)),"")</f>
        <v/>
      </c>
      <c r="B378" s="170" t="str">
        <f t="shared" ca="1" si="78"/>
        <v/>
      </c>
      <c r="C378" s="64" t="str">
        <f t="shared" ca="1" si="79"/>
        <v/>
      </c>
      <c r="D378" s="64" t="str">
        <f t="shared" ca="1" si="80"/>
        <v/>
      </c>
      <c r="E378" s="64" t="str">
        <f t="shared" ca="1" si="81"/>
        <v/>
      </c>
      <c r="F378" s="64" t="str">
        <f t="shared" ca="1" si="82"/>
        <v/>
      </c>
      <c r="G378" s="64" t="str">
        <f t="shared" ca="1" si="83"/>
        <v/>
      </c>
      <c r="H378" s="64" t="str">
        <f t="shared" ca="1" si="70"/>
        <v/>
      </c>
      <c r="I378" s="64" t="str">
        <f t="shared" ca="1" si="71"/>
        <v/>
      </c>
      <c r="J378" s="64" t="str">
        <f t="shared" ca="1" si="72"/>
        <v/>
      </c>
      <c r="K378" s="64" t="str">
        <f t="shared" ca="1" si="73"/>
        <v/>
      </c>
      <c r="L378" s="64" t="str">
        <f t="shared" ca="1" si="74"/>
        <v/>
      </c>
      <c r="M378" s="161"/>
      <c r="N378" s="161"/>
      <c r="O378" s="158" t="str">
        <f t="shared" ca="1" si="75"/>
        <v/>
      </c>
      <c r="P378" s="158" t="str">
        <f t="shared" ca="1" si="76"/>
        <v/>
      </c>
      <c r="Q378" s="158" t="str">
        <f t="shared" ca="1" si="77"/>
        <v/>
      </c>
      <c r="R378" s="162"/>
      <c r="S378" s="162"/>
      <c r="T378" s="162"/>
      <c r="U378" s="161"/>
      <c r="V378" s="161"/>
      <c r="W378" s="161"/>
      <c r="X378" s="161"/>
      <c r="Y378" s="161"/>
      <c r="Z378" s="161"/>
      <c r="AA378" s="161"/>
      <c r="AB378" s="195"/>
      <c r="AC378" s="163"/>
      <c r="AD378" s="393">
        <v>350</v>
      </c>
      <c r="AE378" s="392">
        <f ca="1">SUMIF(工事情報入力シート!$BJ$15:$BJ$1000,資産数量・単位記入シート!AD378,工事情報入力シート!$BK$15:$BK$1000)</f>
        <v>0</v>
      </c>
    </row>
    <row r="379" spans="1:31">
      <c r="A379" s="157" t="str">
        <f ca="1">IFERROR(INDEX(工事情報入力シート!$A:$A,SMALL(OFFSET(INDIRECT("工事情報入力シート!$B$1"),INDIRECT("工事情報入力シート!$B$14"),0,明細終了位置-明細開始位置-1,1),ROW()-2)),"")</f>
        <v/>
      </c>
      <c r="B379" s="170" t="str">
        <f t="shared" ca="1" si="78"/>
        <v/>
      </c>
      <c r="C379" s="64" t="str">
        <f t="shared" ca="1" si="79"/>
        <v/>
      </c>
      <c r="D379" s="64" t="str">
        <f t="shared" ca="1" si="80"/>
        <v/>
      </c>
      <c r="E379" s="64" t="str">
        <f t="shared" ca="1" si="81"/>
        <v/>
      </c>
      <c r="F379" s="64" t="str">
        <f t="shared" ca="1" si="82"/>
        <v/>
      </c>
      <c r="G379" s="64" t="str">
        <f t="shared" ca="1" si="83"/>
        <v/>
      </c>
      <c r="H379" s="64" t="str">
        <f t="shared" ca="1" si="70"/>
        <v/>
      </c>
      <c r="I379" s="64" t="str">
        <f t="shared" ca="1" si="71"/>
        <v/>
      </c>
      <c r="J379" s="64" t="str">
        <f t="shared" ca="1" si="72"/>
        <v/>
      </c>
      <c r="K379" s="64" t="str">
        <f t="shared" ca="1" si="73"/>
        <v/>
      </c>
      <c r="L379" s="64" t="str">
        <f t="shared" ca="1" si="74"/>
        <v/>
      </c>
      <c r="M379" s="161"/>
      <c r="N379" s="161"/>
      <c r="O379" s="158" t="str">
        <f t="shared" ca="1" si="75"/>
        <v/>
      </c>
      <c r="P379" s="158" t="str">
        <f t="shared" ca="1" si="76"/>
        <v/>
      </c>
      <c r="Q379" s="158" t="str">
        <f t="shared" ca="1" si="77"/>
        <v/>
      </c>
      <c r="R379" s="162"/>
      <c r="S379" s="162"/>
      <c r="T379" s="162"/>
      <c r="U379" s="161"/>
      <c r="V379" s="161"/>
      <c r="W379" s="161"/>
      <c r="X379" s="161"/>
      <c r="Y379" s="161"/>
      <c r="Z379" s="161"/>
      <c r="AA379" s="161"/>
      <c r="AB379" s="195"/>
      <c r="AC379" s="163"/>
      <c r="AD379" s="393">
        <v>351</v>
      </c>
      <c r="AE379" s="392">
        <f ca="1">SUMIF(工事情報入力シート!$BJ$15:$BJ$1000,資産数量・単位記入シート!AD379,工事情報入力シート!$BK$15:$BK$1000)</f>
        <v>0</v>
      </c>
    </row>
    <row r="380" spans="1:31">
      <c r="A380" s="157" t="str">
        <f ca="1">IFERROR(INDEX(工事情報入力シート!$A:$A,SMALL(OFFSET(INDIRECT("工事情報入力シート!$B$1"),INDIRECT("工事情報入力シート!$B$14"),0,明細終了位置-明細開始位置-1,1),ROW()-2)),"")</f>
        <v/>
      </c>
      <c r="B380" s="170" t="str">
        <f t="shared" ca="1" si="78"/>
        <v/>
      </c>
      <c r="C380" s="64" t="str">
        <f t="shared" ca="1" si="79"/>
        <v/>
      </c>
      <c r="D380" s="64" t="str">
        <f t="shared" ca="1" si="80"/>
        <v/>
      </c>
      <c r="E380" s="64" t="str">
        <f t="shared" ca="1" si="81"/>
        <v/>
      </c>
      <c r="F380" s="64" t="str">
        <f t="shared" ca="1" si="82"/>
        <v/>
      </c>
      <c r="G380" s="64" t="str">
        <f t="shared" ca="1" si="83"/>
        <v/>
      </c>
      <c r="H380" s="64" t="str">
        <f t="shared" ca="1" si="70"/>
        <v/>
      </c>
      <c r="I380" s="64" t="str">
        <f t="shared" ca="1" si="71"/>
        <v/>
      </c>
      <c r="J380" s="64" t="str">
        <f t="shared" ca="1" si="72"/>
        <v/>
      </c>
      <c r="K380" s="64" t="str">
        <f t="shared" ca="1" si="73"/>
        <v/>
      </c>
      <c r="L380" s="64" t="str">
        <f t="shared" ca="1" si="74"/>
        <v/>
      </c>
      <c r="M380" s="161"/>
      <c r="N380" s="161"/>
      <c r="O380" s="158" t="str">
        <f t="shared" ca="1" si="75"/>
        <v/>
      </c>
      <c r="P380" s="158" t="str">
        <f t="shared" ca="1" si="76"/>
        <v/>
      </c>
      <c r="Q380" s="158" t="str">
        <f t="shared" ca="1" si="77"/>
        <v/>
      </c>
      <c r="R380" s="162"/>
      <c r="S380" s="162"/>
      <c r="T380" s="162"/>
      <c r="U380" s="161"/>
      <c r="V380" s="161"/>
      <c r="W380" s="161"/>
      <c r="X380" s="161"/>
      <c r="Y380" s="161"/>
      <c r="Z380" s="161"/>
      <c r="AA380" s="161"/>
      <c r="AB380" s="195"/>
      <c r="AC380" s="163"/>
      <c r="AD380" s="393">
        <v>352</v>
      </c>
      <c r="AE380" s="392">
        <f ca="1">SUMIF(工事情報入力シート!$BJ$15:$BJ$1000,資産数量・単位記入シート!AD380,工事情報入力シート!$BK$15:$BK$1000)</f>
        <v>0</v>
      </c>
    </row>
    <row r="381" spans="1:31">
      <c r="A381" s="157" t="str">
        <f ca="1">IFERROR(INDEX(工事情報入力シート!$A:$A,SMALL(OFFSET(INDIRECT("工事情報入力シート!$B$1"),INDIRECT("工事情報入力シート!$B$14"),0,明細終了位置-明細開始位置-1,1),ROW()-2)),"")</f>
        <v/>
      </c>
      <c r="B381" s="170" t="str">
        <f t="shared" ca="1" si="78"/>
        <v/>
      </c>
      <c r="C381" s="64" t="str">
        <f t="shared" ca="1" si="79"/>
        <v/>
      </c>
      <c r="D381" s="64" t="str">
        <f t="shared" ca="1" si="80"/>
        <v/>
      </c>
      <c r="E381" s="64" t="str">
        <f t="shared" ca="1" si="81"/>
        <v/>
      </c>
      <c r="F381" s="64" t="str">
        <f t="shared" ca="1" si="82"/>
        <v/>
      </c>
      <c r="G381" s="64" t="str">
        <f t="shared" ca="1" si="83"/>
        <v/>
      </c>
      <c r="H381" s="64" t="str">
        <f t="shared" ca="1" si="70"/>
        <v/>
      </c>
      <c r="I381" s="64" t="str">
        <f t="shared" ca="1" si="71"/>
        <v/>
      </c>
      <c r="J381" s="64" t="str">
        <f t="shared" ca="1" si="72"/>
        <v/>
      </c>
      <c r="K381" s="64" t="str">
        <f t="shared" ca="1" si="73"/>
        <v/>
      </c>
      <c r="L381" s="64" t="str">
        <f t="shared" ca="1" si="74"/>
        <v/>
      </c>
      <c r="M381" s="161"/>
      <c r="N381" s="161"/>
      <c r="O381" s="158" t="str">
        <f t="shared" ca="1" si="75"/>
        <v/>
      </c>
      <c r="P381" s="158" t="str">
        <f t="shared" ca="1" si="76"/>
        <v/>
      </c>
      <c r="Q381" s="158" t="str">
        <f t="shared" ca="1" si="77"/>
        <v/>
      </c>
      <c r="R381" s="162"/>
      <c r="S381" s="162"/>
      <c r="T381" s="162"/>
      <c r="U381" s="161"/>
      <c r="V381" s="161"/>
      <c r="W381" s="161"/>
      <c r="X381" s="161"/>
      <c r="Y381" s="161"/>
      <c r="Z381" s="161"/>
      <c r="AA381" s="161"/>
      <c r="AB381" s="195"/>
      <c r="AC381" s="163"/>
      <c r="AD381" s="393">
        <v>353</v>
      </c>
      <c r="AE381" s="392">
        <f ca="1">SUMIF(工事情報入力シート!$BJ$15:$BJ$1000,資産数量・単位記入シート!AD381,工事情報入力シート!$BK$15:$BK$1000)</f>
        <v>0</v>
      </c>
    </row>
    <row r="382" spans="1:31">
      <c r="A382" s="157" t="str">
        <f ca="1">IFERROR(INDEX(工事情報入力シート!$A:$A,SMALL(OFFSET(INDIRECT("工事情報入力シート!$B$1"),INDIRECT("工事情報入力シート!$B$14"),0,明細終了位置-明細開始位置-1,1),ROW()-2)),"")</f>
        <v/>
      </c>
      <c r="B382" s="170" t="str">
        <f t="shared" ca="1" si="78"/>
        <v/>
      </c>
      <c r="C382" s="64" t="str">
        <f t="shared" ca="1" si="79"/>
        <v/>
      </c>
      <c r="D382" s="64" t="str">
        <f t="shared" ca="1" si="80"/>
        <v/>
      </c>
      <c r="E382" s="64" t="str">
        <f t="shared" ca="1" si="81"/>
        <v/>
      </c>
      <c r="F382" s="64" t="str">
        <f t="shared" ca="1" si="82"/>
        <v/>
      </c>
      <c r="G382" s="64" t="str">
        <f t="shared" ca="1" si="83"/>
        <v/>
      </c>
      <c r="H382" s="64" t="str">
        <f t="shared" ca="1" si="70"/>
        <v/>
      </c>
      <c r="I382" s="64" t="str">
        <f t="shared" ca="1" si="71"/>
        <v/>
      </c>
      <c r="J382" s="64" t="str">
        <f t="shared" ca="1" si="72"/>
        <v/>
      </c>
      <c r="K382" s="64" t="str">
        <f t="shared" ca="1" si="73"/>
        <v/>
      </c>
      <c r="L382" s="64" t="str">
        <f t="shared" ca="1" si="74"/>
        <v/>
      </c>
      <c r="M382" s="161"/>
      <c r="N382" s="161"/>
      <c r="O382" s="158" t="str">
        <f t="shared" ca="1" si="75"/>
        <v/>
      </c>
      <c r="P382" s="158" t="str">
        <f t="shared" ca="1" si="76"/>
        <v/>
      </c>
      <c r="Q382" s="158" t="str">
        <f t="shared" ca="1" si="77"/>
        <v/>
      </c>
      <c r="R382" s="162"/>
      <c r="S382" s="162"/>
      <c r="T382" s="162"/>
      <c r="U382" s="161"/>
      <c r="V382" s="161"/>
      <c r="W382" s="161"/>
      <c r="X382" s="161"/>
      <c r="Y382" s="161"/>
      <c r="Z382" s="161"/>
      <c r="AA382" s="161"/>
      <c r="AB382" s="195"/>
      <c r="AC382" s="163"/>
      <c r="AD382" s="393">
        <v>354</v>
      </c>
      <c r="AE382" s="392">
        <f ca="1">SUMIF(工事情報入力シート!$BJ$15:$BJ$1000,資産数量・単位記入シート!AD382,工事情報入力シート!$BK$15:$BK$1000)</f>
        <v>0</v>
      </c>
    </row>
    <row r="383" spans="1:31">
      <c r="A383" s="157" t="str">
        <f ca="1">IFERROR(INDEX(工事情報入力シート!$A:$A,SMALL(OFFSET(INDIRECT("工事情報入力シート!$B$1"),INDIRECT("工事情報入力シート!$B$14"),0,明細終了位置-明細開始位置-1,1),ROW()-2)),"")</f>
        <v/>
      </c>
      <c r="B383" s="170" t="str">
        <f t="shared" ca="1" si="78"/>
        <v/>
      </c>
      <c r="C383" s="64" t="str">
        <f t="shared" ca="1" si="79"/>
        <v/>
      </c>
      <c r="D383" s="64" t="str">
        <f t="shared" ca="1" si="80"/>
        <v/>
      </c>
      <c r="E383" s="64" t="str">
        <f t="shared" ca="1" si="81"/>
        <v/>
      </c>
      <c r="F383" s="64" t="str">
        <f t="shared" ca="1" si="82"/>
        <v/>
      </c>
      <c r="G383" s="64" t="str">
        <f t="shared" ca="1" si="83"/>
        <v/>
      </c>
      <c r="H383" s="64" t="str">
        <f t="shared" ca="1" si="70"/>
        <v/>
      </c>
      <c r="I383" s="64" t="str">
        <f t="shared" ca="1" si="71"/>
        <v/>
      </c>
      <c r="J383" s="64" t="str">
        <f t="shared" ca="1" si="72"/>
        <v/>
      </c>
      <c r="K383" s="64" t="str">
        <f t="shared" ca="1" si="73"/>
        <v/>
      </c>
      <c r="L383" s="64" t="str">
        <f t="shared" ca="1" si="74"/>
        <v/>
      </c>
      <c r="M383" s="161"/>
      <c r="N383" s="161"/>
      <c r="O383" s="158" t="str">
        <f t="shared" ca="1" si="75"/>
        <v/>
      </c>
      <c r="P383" s="158" t="str">
        <f t="shared" ca="1" si="76"/>
        <v/>
      </c>
      <c r="Q383" s="158" t="str">
        <f t="shared" ca="1" si="77"/>
        <v/>
      </c>
      <c r="R383" s="162"/>
      <c r="S383" s="162"/>
      <c r="T383" s="162"/>
      <c r="U383" s="161"/>
      <c r="V383" s="161"/>
      <c r="W383" s="161"/>
      <c r="X383" s="161"/>
      <c r="Y383" s="161"/>
      <c r="Z383" s="161"/>
      <c r="AA383" s="161"/>
      <c r="AB383" s="195"/>
      <c r="AC383" s="163"/>
      <c r="AD383" s="393">
        <v>355</v>
      </c>
      <c r="AE383" s="392">
        <f ca="1">SUMIF(工事情報入力シート!$BJ$15:$BJ$1000,資産数量・単位記入シート!AD383,工事情報入力シート!$BK$15:$BK$1000)</f>
        <v>0</v>
      </c>
    </row>
    <row r="384" spans="1:31">
      <c r="A384" s="157" t="str">
        <f ca="1">IFERROR(INDEX(工事情報入力シート!$A:$A,SMALL(OFFSET(INDIRECT("工事情報入力シート!$B$1"),INDIRECT("工事情報入力シート!$B$14"),0,明細終了位置-明細開始位置-1,1),ROW()-2)),"")</f>
        <v/>
      </c>
      <c r="B384" s="170" t="str">
        <f t="shared" ca="1" si="78"/>
        <v/>
      </c>
      <c r="C384" s="64" t="str">
        <f t="shared" ca="1" si="79"/>
        <v/>
      </c>
      <c r="D384" s="64" t="str">
        <f t="shared" ca="1" si="80"/>
        <v/>
      </c>
      <c r="E384" s="64" t="str">
        <f t="shared" ca="1" si="81"/>
        <v/>
      </c>
      <c r="F384" s="64" t="str">
        <f t="shared" ca="1" si="82"/>
        <v/>
      </c>
      <c r="G384" s="64" t="str">
        <f t="shared" ca="1" si="83"/>
        <v/>
      </c>
      <c r="H384" s="64" t="str">
        <f t="shared" ca="1" si="70"/>
        <v/>
      </c>
      <c r="I384" s="64" t="str">
        <f t="shared" ca="1" si="71"/>
        <v/>
      </c>
      <c r="J384" s="64" t="str">
        <f t="shared" ca="1" si="72"/>
        <v/>
      </c>
      <c r="K384" s="64" t="str">
        <f t="shared" ca="1" si="73"/>
        <v/>
      </c>
      <c r="L384" s="64" t="str">
        <f t="shared" ca="1" si="74"/>
        <v/>
      </c>
      <c r="M384" s="161"/>
      <c r="N384" s="161"/>
      <c r="O384" s="158" t="str">
        <f t="shared" ca="1" si="75"/>
        <v/>
      </c>
      <c r="P384" s="158" t="str">
        <f t="shared" ca="1" si="76"/>
        <v/>
      </c>
      <c r="Q384" s="158" t="str">
        <f t="shared" ca="1" si="77"/>
        <v/>
      </c>
      <c r="R384" s="162"/>
      <c r="S384" s="162"/>
      <c r="T384" s="162"/>
      <c r="U384" s="161"/>
      <c r="V384" s="161"/>
      <c r="W384" s="161"/>
      <c r="X384" s="161"/>
      <c r="Y384" s="161"/>
      <c r="Z384" s="161"/>
      <c r="AA384" s="161"/>
      <c r="AB384" s="195"/>
      <c r="AC384" s="163"/>
      <c r="AD384" s="393">
        <v>356</v>
      </c>
      <c r="AE384" s="392">
        <f ca="1">SUMIF(工事情報入力シート!$BJ$15:$BJ$1000,資産数量・単位記入シート!AD384,工事情報入力シート!$BK$15:$BK$1000)</f>
        <v>0</v>
      </c>
    </row>
    <row r="385" spans="1:31">
      <c r="A385" s="157" t="str">
        <f ca="1">IFERROR(INDEX(工事情報入力シート!$A:$A,SMALL(OFFSET(INDIRECT("工事情報入力シート!$B$1"),INDIRECT("工事情報入力シート!$B$14"),0,明細終了位置-明細開始位置-1,1),ROW()-2)),"")</f>
        <v/>
      </c>
      <c r="B385" s="170" t="str">
        <f t="shared" ca="1" si="78"/>
        <v/>
      </c>
      <c r="C385" s="64" t="str">
        <f t="shared" ca="1" si="79"/>
        <v/>
      </c>
      <c r="D385" s="64" t="str">
        <f t="shared" ca="1" si="80"/>
        <v/>
      </c>
      <c r="E385" s="64" t="str">
        <f t="shared" ca="1" si="81"/>
        <v/>
      </c>
      <c r="F385" s="64" t="str">
        <f t="shared" ca="1" si="82"/>
        <v/>
      </c>
      <c r="G385" s="64" t="str">
        <f t="shared" ca="1" si="83"/>
        <v/>
      </c>
      <c r="H385" s="64" t="str">
        <f t="shared" ca="1" si="70"/>
        <v/>
      </c>
      <c r="I385" s="64" t="str">
        <f t="shared" ca="1" si="71"/>
        <v/>
      </c>
      <c r="J385" s="64" t="str">
        <f t="shared" ca="1" si="72"/>
        <v/>
      </c>
      <c r="K385" s="64" t="str">
        <f t="shared" ca="1" si="73"/>
        <v/>
      </c>
      <c r="L385" s="64" t="str">
        <f t="shared" ca="1" si="74"/>
        <v/>
      </c>
      <c r="M385" s="161"/>
      <c r="N385" s="161"/>
      <c r="O385" s="158" t="str">
        <f t="shared" ca="1" si="75"/>
        <v/>
      </c>
      <c r="P385" s="158" t="str">
        <f t="shared" ca="1" si="76"/>
        <v/>
      </c>
      <c r="Q385" s="158" t="str">
        <f t="shared" ca="1" si="77"/>
        <v/>
      </c>
      <c r="R385" s="162"/>
      <c r="S385" s="162"/>
      <c r="T385" s="162"/>
      <c r="U385" s="161"/>
      <c r="V385" s="161"/>
      <c r="W385" s="161"/>
      <c r="X385" s="161"/>
      <c r="Y385" s="161"/>
      <c r="Z385" s="161"/>
      <c r="AA385" s="161"/>
      <c r="AB385" s="195"/>
      <c r="AC385" s="163"/>
      <c r="AD385" s="393">
        <v>357</v>
      </c>
      <c r="AE385" s="392">
        <f ca="1">SUMIF(工事情報入力シート!$BJ$15:$BJ$1000,資産数量・単位記入シート!AD385,工事情報入力シート!$BK$15:$BK$1000)</f>
        <v>0</v>
      </c>
    </row>
    <row r="386" spans="1:31">
      <c r="A386" s="157" t="str">
        <f ca="1">IFERROR(INDEX(工事情報入力シート!$A:$A,SMALL(OFFSET(INDIRECT("工事情報入力シート!$B$1"),INDIRECT("工事情報入力シート!$B$14"),0,明細終了位置-明細開始位置-1,1),ROW()-2)),"")</f>
        <v/>
      </c>
      <c r="B386" s="170" t="str">
        <f t="shared" ca="1" si="78"/>
        <v/>
      </c>
      <c r="C386" s="64" t="str">
        <f t="shared" ca="1" si="79"/>
        <v/>
      </c>
      <c r="D386" s="64" t="str">
        <f t="shared" ca="1" si="80"/>
        <v/>
      </c>
      <c r="E386" s="64" t="str">
        <f t="shared" ca="1" si="81"/>
        <v/>
      </c>
      <c r="F386" s="64" t="str">
        <f t="shared" ca="1" si="82"/>
        <v/>
      </c>
      <c r="G386" s="64" t="str">
        <f t="shared" ca="1" si="83"/>
        <v/>
      </c>
      <c r="H386" s="64" t="str">
        <f t="shared" ca="1" si="70"/>
        <v/>
      </c>
      <c r="I386" s="64" t="str">
        <f t="shared" ca="1" si="71"/>
        <v/>
      </c>
      <c r="J386" s="64" t="str">
        <f t="shared" ca="1" si="72"/>
        <v/>
      </c>
      <c r="K386" s="64" t="str">
        <f t="shared" ca="1" si="73"/>
        <v/>
      </c>
      <c r="L386" s="64" t="str">
        <f t="shared" ca="1" si="74"/>
        <v/>
      </c>
      <c r="M386" s="161"/>
      <c r="N386" s="161"/>
      <c r="O386" s="158" t="str">
        <f t="shared" ca="1" si="75"/>
        <v/>
      </c>
      <c r="P386" s="158" t="str">
        <f t="shared" ca="1" si="76"/>
        <v/>
      </c>
      <c r="Q386" s="158" t="str">
        <f t="shared" ca="1" si="77"/>
        <v/>
      </c>
      <c r="R386" s="162"/>
      <c r="S386" s="162"/>
      <c r="T386" s="162"/>
      <c r="U386" s="161"/>
      <c r="V386" s="161"/>
      <c r="W386" s="161"/>
      <c r="X386" s="161"/>
      <c r="Y386" s="161"/>
      <c r="Z386" s="161"/>
      <c r="AA386" s="161"/>
      <c r="AB386" s="195"/>
      <c r="AC386" s="163"/>
      <c r="AD386" s="393">
        <v>358</v>
      </c>
      <c r="AE386" s="392">
        <f ca="1">SUMIF(工事情報入力シート!$BJ$15:$BJ$1000,資産数量・単位記入シート!AD386,工事情報入力シート!$BK$15:$BK$1000)</f>
        <v>0</v>
      </c>
    </row>
    <row r="387" spans="1:31">
      <c r="A387" s="157" t="str">
        <f ca="1">IFERROR(INDEX(工事情報入力シート!$A:$A,SMALL(OFFSET(INDIRECT("工事情報入力シート!$B$1"),INDIRECT("工事情報入力シート!$B$14"),0,明細終了位置-明細開始位置-1,1),ROW()-2)),"")</f>
        <v/>
      </c>
      <c r="B387" s="170" t="str">
        <f t="shared" ca="1" si="78"/>
        <v/>
      </c>
      <c r="C387" s="64" t="str">
        <f t="shared" ca="1" si="79"/>
        <v/>
      </c>
      <c r="D387" s="64" t="str">
        <f t="shared" ca="1" si="80"/>
        <v/>
      </c>
      <c r="E387" s="64" t="str">
        <f t="shared" ca="1" si="81"/>
        <v/>
      </c>
      <c r="F387" s="64" t="str">
        <f t="shared" ca="1" si="82"/>
        <v/>
      </c>
      <c r="G387" s="64" t="str">
        <f t="shared" ca="1" si="83"/>
        <v/>
      </c>
      <c r="H387" s="64" t="str">
        <f t="shared" ca="1" si="70"/>
        <v/>
      </c>
      <c r="I387" s="64" t="str">
        <f t="shared" ca="1" si="71"/>
        <v/>
      </c>
      <c r="J387" s="64" t="str">
        <f t="shared" ca="1" si="72"/>
        <v/>
      </c>
      <c r="K387" s="64" t="str">
        <f t="shared" ca="1" si="73"/>
        <v/>
      </c>
      <c r="L387" s="64" t="str">
        <f t="shared" ca="1" si="74"/>
        <v/>
      </c>
      <c r="M387" s="161"/>
      <c r="N387" s="161"/>
      <c r="O387" s="158" t="str">
        <f t="shared" ca="1" si="75"/>
        <v/>
      </c>
      <c r="P387" s="158" t="str">
        <f t="shared" ca="1" si="76"/>
        <v/>
      </c>
      <c r="Q387" s="158" t="str">
        <f t="shared" ca="1" si="77"/>
        <v/>
      </c>
      <c r="R387" s="162"/>
      <c r="S387" s="162"/>
      <c r="T387" s="162"/>
      <c r="U387" s="161"/>
      <c r="V387" s="161"/>
      <c r="W387" s="161"/>
      <c r="X387" s="161"/>
      <c r="Y387" s="161"/>
      <c r="Z387" s="161"/>
      <c r="AA387" s="161"/>
      <c r="AB387" s="195"/>
      <c r="AC387" s="163"/>
      <c r="AD387" s="393">
        <v>359</v>
      </c>
      <c r="AE387" s="392">
        <f ca="1">SUMIF(工事情報入力シート!$BJ$15:$BJ$1000,資産数量・単位記入シート!AD387,工事情報入力シート!$BK$15:$BK$1000)</f>
        <v>0</v>
      </c>
    </row>
    <row r="388" spans="1:31">
      <c r="A388" s="157" t="str">
        <f ca="1">IFERROR(INDEX(工事情報入力シート!$A:$A,SMALL(OFFSET(INDIRECT("工事情報入力シート!$B$1"),INDIRECT("工事情報入力シート!$B$14"),0,明細終了位置-明細開始位置-1,1),ROW()-2)),"")</f>
        <v/>
      </c>
      <c r="B388" s="170" t="str">
        <f t="shared" ca="1" si="78"/>
        <v/>
      </c>
      <c r="C388" s="64" t="str">
        <f t="shared" ca="1" si="79"/>
        <v/>
      </c>
      <c r="D388" s="64" t="str">
        <f t="shared" ca="1" si="80"/>
        <v/>
      </c>
      <c r="E388" s="64" t="str">
        <f t="shared" ca="1" si="81"/>
        <v/>
      </c>
      <c r="F388" s="64" t="str">
        <f t="shared" ca="1" si="82"/>
        <v/>
      </c>
      <c r="G388" s="64" t="str">
        <f t="shared" ca="1" si="83"/>
        <v/>
      </c>
      <c r="H388" s="64" t="str">
        <f t="shared" ref="H388:H451" ca="1" si="84">IF(INDIRECT(ADDRESS(ROW(),$A$1))="","",IFERROR(VLOOKUP(INDIRECT(ADDRESS(ROW(),$A$1)),INDIRECT("工事情報入力シート!$A:$BF"),INDIRECT("工事情報入力シート!$AQ$1"),FALSE),""))</f>
        <v/>
      </c>
      <c r="I388" s="64" t="str">
        <f t="shared" ref="I388:I451" ca="1" si="85">IF(INDIRECT(ADDRESS(ROW(),$A$1))="","",IFERROR(VLOOKUP(INDIRECT(ADDRESS(ROW(),$A$1)),INDIRECT("工事情報入力シート!$A:$BF"),INDIRECT("工事情報入力シート!$AS$1"),FALSE),""))</f>
        <v/>
      </c>
      <c r="J388" s="64" t="str">
        <f t="shared" ref="J388:J451" ca="1" si="86">IF(INDIRECT(ADDRESS(ROW(),$A$1))="","",IFERROR(VLOOKUP(INDIRECT(ADDRESS(ROW(),$A$1)),INDIRECT("工事情報入力シート!$A:$BF"),INDIRECT("工事情報入力シート!$AU$1"),FALSE),""))</f>
        <v/>
      </c>
      <c r="K388" s="64" t="str">
        <f t="shared" ref="K388:K451" ca="1" si="87">IF(INDIRECT(ADDRESS(ROW(),$A$1))="","",IFERROR(VLOOKUP(INDIRECT(ADDRESS(ROW(),$A$1)),INDIRECT("工事情報入力シート!$A:$BF"),INDIRECT("工事情報入力シート!$AW$1"),FALSE),""))</f>
        <v/>
      </c>
      <c r="L388" s="64" t="str">
        <f t="shared" ref="L388:L451" ca="1" si="88">IFERROR(VLOOKUP(INDIRECT(ADDRESS(ROW(),$A$1)),INDIRECT("工事情報入力シート!$A:$BF"),INDIRECT("工事情報入力シート!$AX$1"),FALSE),"") &amp; ""</f>
        <v/>
      </c>
      <c r="M388" s="161"/>
      <c r="N388" s="161"/>
      <c r="O388" s="158" t="str">
        <f t="shared" ref="O388:O451" ca="1" si="89">IF(INDIRECT(ADDRESS(ROW(),$A$1))&lt;&gt;"",SUMIF(INDIRECT("工事情報入力シート!$A:$A"),INDIRECT(ADDRESS(ROW(),$A$1)),INDIRECT("工事情報入力シート!$W:$W")),"")</f>
        <v/>
      </c>
      <c r="P388" s="158" t="str">
        <f t="shared" ref="P388:P451" ca="1" si="90">IF(INDIRECT(ADDRESS(ROW(),$A$1))&lt;&gt;"",SUMIF(INDIRECT("工事情報入力シート!$A:$A"),INDIRECT(ADDRESS(ROW(),$A$1)),INDIRECT("工事情報入力シート!$X:$X")),"")</f>
        <v/>
      </c>
      <c r="Q388" s="158" t="str">
        <f t="shared" ref="Q388:Q451" ca="1" si="91">IF(INDIRECT(ADDRESS(ROW(),$A$1))&lt;&gt;"",SUMIF(INDIRECT("工事情報入力シート!$A:$A"),INDIRECT(ADDRESS(ROW(),$A$1)),INDIRECT("工事情報入力シート!$Y:$Y")),"")</f>
        <v/>
      </c>
      <c r="R388" s="162"/>
      <c r="S388" s="162"/>
      <c r="T388" s="162"/>
      <c r="U388" s="161"/>
      <c r="V388" s="161"/>
      <c r="W388" s="161"/>
      <c r="X388" s="161"/>
      <c r="Y388" s="161"/>
      <c r="Z388" s="161"/>
      <c r="AA388" s="161"/>
      <c r="AB388" s="195"/>
      <c r="AC388" s="163"/>
      <c r="AD388" s="393">
        <v>360</v>
      </c>
      <c r="AE388" s="392">
        <f ca="1">SUMIF(工事情報入力シート!$BJ$15:$BJ$1000,資産数量・単位記入シート!AD388,工事情報入力シート!$BK$15:$BK$1000)</f>
        <v>0</v>
      </c>
    </row>
    <row r="389" spans="1:31">
      <c r="A389" s="157" t="str">
        <f ca="1">IFERROR(INDEX(工事情報入力シート!$A:$A,SMALL(OFFSET(INDIRECT("工事情報入力シート!$B$1"),INDIRECT("工事情報入力シート!$B$14"),0,明細終了位置-明細開始位置-1,1),ROW()-2)),"")</f>
        <v/>
      </c>
      <c r="B389" s="170" t="str">
        <f t="shared" ca="1" si="78"/>
        <v/>
      </c>
      <c r="C389" s="64" t="str">
        <f t="shared" ca="1" si="79"/>
        <v/>
      </c>
      <c r="D389" s="64" t="str">
        <f t="shared" ca="1" si="80"/>
        <v/>
      </c>
      <c r="E389" s="64" t="str">
        <f t="shared" ca="1" si="81"/>
        <v/>
      </c>
      <c r="F389" s="64" t="str">
        <f t="shared" ca="1" si="82"/>
        <v/>
      </c>
      <c r="G389" s="64" t="str">
        <f t="shared" ca="1" si="83"/>
        <v/>
      </c>
      <c r="H389" s="64" t="str">
        <f t="shared" ca="1" si="84"/>
        <v/>
      </c>
      <c r="I389" s="64" t="str">
        <f t="shared" ca="1" si="85"/>
        <v/>
      </c>
      <c r="J389" s="64" t="str">
        <f t="shared" ca="1" si="86"/>
        <v/>
      </c>
      <c r="K389" s="64" t="str">
        <f t="shared" ca="1" si="87"/>
        <v/>
      </c>
      <c r="L389" s="64" t="str">
        <f t="shared" ca="1" si="88"/>
        <v/>
      </c>
      <c r="M389" s="161"/>
      <c r="N389" s="161"/>
      <c r="O389" s="158" t="str">
        <f t="shared" ca="1" si="89"/>
        <v/>
      </c>
      <c r="P389" s="158" t="str">
        <f t="shared" ca="1" si="90"/>
        <v/>
      </c>
      <c r="Q389" s="158" t="str">
        <f t="shared" ca="1" si="91"/>
        <v/>
      </c>
      <c r="R389" s="162"/>
      <c r="S389" s="162"/>
      <c r="T389" s="162"/>
      <c r="U389" s="161"/>
      <c r="V389" s="161"/>
      <c r="W389" s="161"/>
      <c r="X389" s="161"/>
      <c r="Y389" s="161"/>
      <c r="Z389" s="161"/>
      <c r="AA389" s="161"/>
      <c r="AB389" s="195"/>
      <c r="AC389" s="163"/>
      <c r="AD389" s="393">
        <v>361</v>
      </c>
      <c r="AE389" s="392">
        <f ca="1">SUMIF(工事情報入力シート!$BJ$15:$BJ$1000,資産数量・単位記入シート!AD389,工事情報入力シート!$BK$15:$BK$1000)</f>
        <v>0</v>
      </c>
    </row>
    <row r="390" spans="1:31">
      <c r="A390" s="157" t="str">
        <f ca="1">IFERROR(INDEX(工事情報入力シート!$A:$A,SMALL(OFFSET(INDIRECT("工事情報入力シート!$B$1"),INDIRECT("工事情報入力シート!$B$14"),0,明細終了位置-明細開始位置-1,1),ROW()-2)),"")</f>
        <v/>
      </c>
      <c r="B390" s="170" t="str">
        <f t="shared" ca="1" si="78"/>
        <v/>
      </c>
      <c r="C390" s="64" t="str">
        <f t="shared" ca="1" si="79"/>
        <v/>
      </c>
      <c r="D390" s="64" t="str">
        <f t="shared" ca="1" si="80"/>
        <v/>
      </c>
      <c r="E390" s="64" t="str">
        <f t="shared" ca="1" si="81"/>
        <v/>
      </c>
      <c r="F390" s="64" t="str">
        <f t="shared" ca="1" si="82"/>
        <v/>
      </c>
      <c r="G390" s="64" t="str">
        <f t="shared" ca="1" si="83"/>
        <v/>
      </c>
      <c r="H390" s="64" t="str">
        <f t="shared" ca="1" si="84"/>
        <v/>
      </c>
      <c r="I390" s="64" t="str">
        <f t="shared" ca="1" si="85"/>
        <v/>
      </c>
      <c r="J390" s="64" t="str">
        <f t="shared" ca="1" si="86"/>
        <v/>
      </c>
      <c r="K390" s="64" t="str">
        <f t="shared" ca="1" si="87"/>
        <v/>
      </c>
      <c r="L390" s="64" t="str">
        <f t="shared" ca="1" si="88"/>
        <v/>
      </c>
      <c r="M390" s="161"/>
      <c r="N390" s="161"/>
      <c r="O390" s="158" t="str">
        <f t="shared" ca="1" si="89"/>
        <v/>
      </c>
      <c r="P390" s="158" t="str">
        <f t="shared" ca="1" si="90"/>
        <v/>
      </c>
      <c r="Q390" s="158" t="str">
        <f t="shared" ca="1" si="91"/>
        <v/>
      </c>
      <c r="R390" s="162"/>
      <c r="S390" s="162"/>
      <c r="T390" s="162"/>
      <c r="U390" s="161"/>
      <c r="V390" s="161"/>
      <c r="W390" s="161"/>
      <c r="X390" s="161"/>
      <c r="Y390" s="161"/>
      <c r="Z390" s="161"/>
      <c r="AA390" s="161"/>
      <c r="AB390" s="195"/>
      <c r="AC390" s="163"/>
      <c r="AD390" s="393">
        <v>362</v>
      </c>
      <c r="AE390" s="392">
        <f ca="1">SUMIF(工事情報入力シート!$BJ$15:$BJ$1000,資産数量・単位記入シート!AD390,工事情報入力シート!$BK$15:$BK$1000)</f>
        <v>0</v>
      </c>
    </row>
    <row r="391" spans="1:31">
      <c r="A391" s="157" t="str">
        <f ca="1">IFERROR(INDEX(工事情報入力シート!$A:$A,SMALL(OFFSET(INDIRECT("工事情報入力シート!$B$1"),INDIRECT("工事情報入力シート!$B$14"),0,明細終了位置-明細開始位置-1,1),ROW()-2)),"")</f>
        <v/>
      </c>
      <c r="B391" s="170" t="str">
        <f t="shared" ca="1" si="78"/>
        <v/>
      </c>
      <c r="C391" s="64" t="str">
        <f t="shared" ca="1" si="79"/>
        <v/>
      </c>
      <c r="D391" s="64" t="str">
        <f t="shared" ca="1" si="80"/>
        <v/>
      </c>
      <c r="E391" s="64" t="str">
        <f t="shared" ca="1" si="81"/>
        <v/>
      </c>
      <c r="F391" s="64" t="str">
        <f t="shared" ca="1" si="82"/>
        <v/>
      </c>
      <c r="G391" s="64" t="str">
        <f t="shared" ca="1" si="83"/>
        <v/>
      </c>
      <c r="H391" s="64" t="str">
        <f t="shared" ca="1" si="84"/>
        <v/>
      </c>
      <c r="I391" s="64" t="str">
        <f t="shared" ca="1" si="85"/>
        <v/>
      </c>
      <c r="J391" s="64" t="str">
        <f t="shared" ca="1" si="86"/>
        <v/>
      </c>
      <c r="K391" s="64" t="str">
        <f t="shared" ca="1" si="87"/>
        <v/>
      </c>
      <c r="L391" s="64" t="str">
        <f t="shared" ca="1" si="88"/>
        <v/>
      </c>
      <c r="M391" s="161"/>
      <c r="N391" s="161"/>
      <c r="O391" s="158" t="str">
        <f t="shared" ca="1" si="89"/>
        <v/>
      </c>
      <c r="P391" s="158" t="str">
        <f t="shared" ca="1" si="90"/>
        <v/>
      </c>
      <c r="Q391" s="158" t="str">
        <f t="shared" ca="1" si="91"/>
        <v/>
      </c>
      <c r="R391" s="162"/>
      <c r="S391" s="162"/>
      <c r="T391" s="162"/>
      <c r="U391" s="161"/>
      <c r="V391" s="161"/>
      <c r="W391" s="161"/>
      <c r="X391" s="161"/>
      <c r="Y391" s="161"/>
      <c r="Z391" s="161"/>
      <c r="AA391" s="161"/>
      <c r="AB391" s="195"/>
      <c r="AC391" s="163"/>
      <c r="AD391" s="393">
        <v>363</v>
      </c>
      <c r="AE391" s="392">
        <f ca="1">SUMIF(工事情報入力シート!$BJ$15:$BJ$1000,資産数量・単位記入シート!AD391,工事情報入力シート!$BK$15:$BK$1000)</f>
        <v>0</v>
      </c>
    </row>
    <row r="392" spans="1:31">
      <c r="A392" s="157" t="str">
        <f ca="1">IFERROR(INDEX(工事情報入力シート!$A:$A,SMALL(OFFSET(INDIRECT("工事情報入力シート!$B$1"),INDIRECT("工事情報入力シート!$B$14"),0,明細終了位置-明細開始位置-1,1),ROW()-2)),"")</f>
        <v/>
      </c>
      <c r="B392" s="170" t="str">
        <f t="shared" ref="B392:B455" ca="1" si="92">IF(INDIRECT(ADDRESS(ROW(),$A$1))="","",IFERROR(VLOOKUP(INDIRECT(ADDRESS(ROW(),$A$1)),INDIRECT("工事情報入力シート!$A:$BF"),INDIRECT("工事情報入力シート!$AK$1"),FALSE),""))</f>
        <v/>
      </c>
      <c r="C392" s="64" t="str">
        <f t="shared" ref="C392:C455" ca="1" si="93">IF(INDIRECT(ADDRESS(ROW(),$A$1))="","",IFERROR(VLOOKUP(INDIRECT(ADDRESS(ROW(),$A$1)),INDIRECT("工事情報入力シート!$A:$BF"),INDIRECT("工事情報入力シート!$G$1"),FALSE),""))</f>
        <v/>
      </c>
      <c r="D392" s="64" t="str">
        <f t="shared" ref="D392:D455" ca="1" si="94">IF(INDIRECT(ADDRESS(ROW(),$A$1))="","",IFERROR(VLOOKUP(INDIRECT(ADDRESS(ROW(),$A$1)),INDIRECT("工事情報入力シート!$A:$BF"),INDIRECT("工事情報入力シート!$H$1"),FALSE),""))</f>
        <v/>
      </c>
      <c r="E392" s="64" t="str">
        <f t="shared" ref="E392:E455" ca="1" si="95">IF(INDIRECT(ADDRESS(ROW(),$A$1))="","",IFERROR(VLOOKUP(INDIRECT(ADDRESS(ROW(),$A$1)),INDIRECT("工事情報入力シート!$A:$BF"),INDIRECT("工事情報入力シート!$AC$1"),FALSE),""))</f>
        <v/>
      </c>
      <c r="F392" s="64" t="str">
        <f t="shared" ref="F392:F455" ca="1" si="96">IF(INDIRECT(ADDRESS(ROW(),$A$1))="","",IFERROR(VLOOKUP(INDIRECT(ADDRESS(ROW(),$A$1)),INDIRECT("工事情報入力シート!$A:$BF"),INDIRECT("工事情報入力シート!$AE$1"),FALSE),""))</f>
        <v/>
      </c>
      <c r="G392" s="64" t="str">
        <f t="shared" ref="G392:G455" ca="1" si="97">IF(INDIRECT(ADDRESS(ROW(),$A$1))="","",IFERROR(VLOOKUP(INDIRECT(ADDRESS(ROW(),$A$1)),INDIRECT("工事情報入力シート!$A:$BF"),INDIRECT("工事情報入力シート!$AM$1"),FALSE),""))</f>
        <v/>
      </c>
      <c r="H392" s="64" t="str">
        <f t="shared" ca="1" si="84"/>
        <v/>
      </c>
      <c r="I392" s="64" t="str">
        <f t="shared" ca="1" si="85"/>
        <v/>
      </c>
      <c r="J392" s="64" t="str">
        <f t="shared" ca="1" si="86"/>
        <v/>
      </c>
      <c r="K392" s="64" t="str">
        <f t="shared" ca="1" si="87"/>
        <v/>
      </c>
      <c r="L392" s="64" t="str">
        <f t="shared" ca="1" si="88"/>
        <v/>
      </c>
      <c r="M392" s="161"/>
      <c r="N392" s="161"/>
      <c r="O392" s="158" t="str">
        <f t="shared" ca="1" si="89"/>
        <v/>
      </c>
      <c r="P392" s="158" t="str">
        <f t="shared" ca="1" si="90"/>
        <v/>
      </c>
      <c r="Q392" s="158" t="str">
        <f t="shared" ca="1" si="91"/>
        <v/>
      </c>
      <c r="R392" s="162"/>
      <c r="S392" s="162"/>
      <c r="T392" s="162"/>
      <c r="U392" s="161"/>
      <c r="V392" s="161"/>
      <c r="W392" s="161"/>
      <c r="X392" s="161"/>
      <c r="Y392" s="161"/>
      <c r="Z392" s="161"/>
      <c r="AA392" s="161"/>
      <c r="AB392" s="195"/>
      <c r="AC392" s="163"/>
      <c r="AD392" s="393">
        <v>364</v>
      </c>
      <c r="AE392" s="392">
        <f ca="1">SUMIF(工事情報入力シート!$BJ$15:$BJ$1000,資産数量・単位記入シート!AD392,工事情報入力シート!$BK$15:$BK$1000)</f>
        <v>0</v>
      </c>
    </row>
    <row r="393" spans="1:31">
      <c r="A393" s="157" t="str">
        <f ca="1">IFERROR(INDEX(工事情報入力シート!$A:$A,SMALL(OFFSET(INDIRECT("工事情報入力シート!$B$1"),INDIRECT("工事情報入力シート!$B$14"),0,明細終了位置-明細開始位置-1,1),ROW()-2)),"")</f>
        <v/>
      </c>
      <c r="B393" s="170" t="str">
        <f t="shared" ca="1" si="92"/>
        <v/>
      </c>
      <c r="C393" s="64" t="str">
        <f t="shared" ca="1" si="93"/>
        <v/>
      </c>
      <c r="D393" s="64" t="str">
        <f t="shared" ca="1" si="94"/>
        <v/>
      </c>
      <c r="E393" s="64" t="str">
        <f t="shared" ca="1" si="95"/>
        <v/>
      </c>
      <c r="F393" s="64" t="str">
        <f t="shared" ca="1" si="96"/>
        <v/>
      </c>
      <c r="G393" s="64" t="str">
        <f t="shared" ca="1" si="97"/>
        <v/>
      </c>
      <c r="H393" s="64" t="str">
        <f t="shared" ca="1" si="84"/>
        <v/>
      </c>
      <c r="I393" s="64" t="str">
        <f t="shared" ca="1" si="85"/>
        <v/>
      </c>
      <c r="J393" s="64" t="str">
        <f t="shared" ca="1" si="86"/>
        <v/>
      </c>
      <c r="K393" s="64" t="str">
        <f t="shared" ca="1" si="87"/>
        <v/>
      </c>
      <c r="L393" s="64" t="str">
        <f t="shared" ca="1" si="88"/>
        <v/>
      </c>
      <c r="M393" s="161"/>
      <c r="N393" s="161"/>
      <c r="O393" s="158" t="str">
        <f t="shared" ca="1" si="89"/>
        <v/>
      </c>
      <c r="P393" s="158" t="str">
        <f t="shared" ca="1" si="90"/>
        <v/>
      </c>
      <c r="Q393" s="158" t="str">
        <f t="shared" ca="1" si="91"/>
        <v/>
      </c>
      <c r="R393" s="162"/>
      <c r="S393" s="162"/>
      <c r="T393" s="162"/>
      <c r="U393" s="161"/>
      <c r="V393" s="161"/>
      <c r="W393" s="161"/>
      <c r="X393" s="161"/>
      <c r="Y393" s="161"/>
      <c r="Z393" s="161"/>
      <c r="AA393" s="161"/>
      <c r="AB393" s="195"/>
      <c r="AC393" s="163"/>
      <c r="AD393" s="393">
        <v>365</v>
      </c>
      <c r="AE393" s="392">
        <f ca="1">SUMIF(工事情報入力シート!$BJ$15:$BJ$1000,資産数量・単位記入シート!AD393,工事情報入力シート!$BK$15:$BK$1000)</f>
        <v>0</v>
      </c>
    </row>
    <row r="394" spans="1:31">
      <c r="A394" s="157" t="str">
        <f ca="1">IFERROR(INDEX(工事情報入力シート!$A:$A,SMALL(OFFSET(INDIRECT("工事情報入力シート!$B$1"),INDIRECT("工事情報入力シート!$B$14"),0,明細終了位置-明細開始位置-1,1),ROW()-2)),"")</f>
        <v/>
      </c>
      <c r="B394" s="170" t="str">
        <f t="shared" ca="1" si="92"/>
        <v/>
      </c>
      <c r="C394" s="64" t="str">
        <f t="shared" ca="1" si="93"/>
        <v/>
      </c>
      <c r="D394" s="64" t="str">
        <f t="shared" ca="1" si="94"/>
        <v/>
      </c>
      <c r="E394" s="64" t="str">
        <f t="shared" ca="1" si="95"/>
        <v/>
      </c>
      <c r="F394" s="64" t="str">
        <f t="shared" ca="1" si="96"/>
        <v/>
      </c>
      <c r="G394" s="64" t="str">
        <f t="shared" ca="1" si="97"/>
        <v/>
      </c>
      <c r="H394" s="64" t="str">
        <f t="shared" ca="1" si="84"/>
        <v/>
      </c>
      <c r="I394" s="64" t="str">
        <f t="shared" ca="1" si="85"/>
        <v/>
      </c>
      <c r="J394" s="64" t="str">
        <f t="shared" ca="1" si="86"/>
        <v/>
      </c>
      <c r="K394" s="64" t="str">
        <f t="shared" ca="1" si="87"/>
        <v/>
      </c>
      <c r="L394" s="64" t="str">
        <f t="shared" ca="1" si="88"/>
        <v/>
      </c>
      <c r="M394" s="161"/>
      <c r="N394" s="161"/>
      <c r="O394" s="158" t="str">
        <f t="shared" ca="1" si="89"/>
        <v/>
      </c>
      <c r="P394" s="158" t="str">
        <f t="shared" ca="1" si="90"/>
        <v/>
      </c>
      <c r="Q394" s="158" t="str">
        <f t="shared" ca="1" si="91"/>
        <v/>
      </c>
      <c r="R394" s="162"/>
      <c r="S394" s="162"/>
      <c r="T394" s="162"/>
      <c r="U394" s="161"/>
      <c r="V394" s="161"/>
      <c r="W394" s="161"/>
      <c r="X394" s="161"/>
      <c r="Y394" s="161"/>
      <c r="Z394" s="161"/>
      <c r="AA394" s="161"/>
      <c r="AB394" s="195"/>
      <c r="AC394" s="163"/>
      <c r="AD394" s="393">
        <v>366</v>
      </c>
      <c r="AE394" s="392">
        <f ca="1">SUMIF(工事情報入力シート!$BJ$15:$BJ$1000,資産数量・単位記入シート!AD394,工事情報入力シート!$BK$15:$BK$1000)</f>
        <v>0</v>
      </c>
    </row>
    <row r="395" spans="1:31">
      <c r="A395" s="157" t="str">
        <f ca="1">IFERROR(INDEX(工事情報入力シート!$A:$A,SMALL(OFFSET(INDIRECT("工事情報入力シート!$B$1"),INDIRECT("工事情報入力シート!$B$14"),0,明細終了位置-明細開始位置-1,1),ROW()-2)),"")</f>
        <v/>
      </c>
      <c r="B395" s="170" t="str">
        <f t="shared" ca="1" si="92"/>
        <v/>
      </c>
      <c r="C395" s="64" t="str">
        <f t="shared" ca="1" si="93"/>
        <v/>
      </c>
      <c r="D395" s="64" t="str">
        <f t="shared" ca="1" si="94"/>
        <v/>
      </c>
      <c r="E395" s="64" t="str">
        <f t="shared" ca="1" si="95"/>
        <v/>
      </c>
      <c r="F395" s="64" t="str">
        <f t="shared" ca="1" si="96"/>
        <v/>
      </c>
      <c r="G395" s="64" t="str">
        <f t="shared" ca="1" si="97"/>
        <v/>
      </c>
      <c r="H395" s="64" t="str">
        <f t="shared" ca="1" si="84"/>
        <v/>
      </c>
      <c r="I395" s="64" t="str">
        <f t="shared" ca="1" si="85"/>
        <v/>
      </c>
      <c r="J395" s="64" t="str">
        <f t="shared" ca="1" si="86"/>
        <v/>
      </c>
      <c r="K395" s="64" t="str">
        <f t="shared" ca="1" si="87"/>
        <v/>
      </c>
      <c r="L395" s="64" t="str">
        <f t="shared" ca="1" si="88"/>
        <v/>
      </c>
      <c r="M395" s="161"/>
      <c r="N395" s="161"/>
      <c r="O395" s="158" t="str">
        <f t="shared" ca="1" si="89"/>
        <v/>
      </c>
      <c r="P395" s="158" t="str">
        <f t="shared" ca="1" si="90"/>
        <v/>
      </c>
      <c r="Q395" s="158" t="str">
        <f t="shared" ca="1" si="91"/>
        <v/>
      </c>
      <c r="R395" s="162"/>
      <c r="S395" s="162"/>
      <c r="T395" s="162"/>
      <c r="U395" s="161"/>
      <c r="V395" s="161"/>
      <c r="W395" s="161"/>
      <c r="X395" s="161"/>
      <c r="Y395" s="161"/>
      <c r="Z395" s="161"/>
      <c r="AA395" s="161"/>
      <c r="AB395" s="195"/>
      <c r="AC395" s="163"/>
      <c r="AD395" s="393">
        <v>367</v>
      </c>
      <c r="AE395" s="392">
        <f ca="1">SUMIF(工事情報入力シート!$BJ$15:$BJ$1000,資産数量・単位記入シート!AD395,工事情報入力シート!$BK$15:$BK$1000)</f>
        <v>0</v>
      </c>
    </row>
    <row r="396" spans="1:31">
      <c r="A396" s="157" t="str">
        <f ca="1">IFERROR(INDEX(工事情報入力シート!$A:$A,SMALL(OFFSET(INDIRECT("工事情報入力シート!$B$1"),INDIRECT("工事情報入力シート!$B$14"),0,明細終了位置-明細開始位置-1,1),ROW()-2)),"")</f>
        <v/>
      </c>
      <c r="B396" s="170" t="str">
        <f t="shared" ca="1" si="92"/>
        <v/>
      </c>
      <c r="C396" s="64" t="str">
        <f t="shared" ca="1" si="93"/>
        <v/>
      </c>
      <c r="D396" s="64" t="str">
        <f t="shared" ca="1" si="94"/>
        <v/>
      </c>
      <c r="E396" s="64" t="str">
        <f t="shared" ca="1" si="95"/>
        <v/>
      </c>
      <c r="F396" s="64" t="str">
        <f t="shared" ca="1" si="96"/>
        <v/>
      </c>
      <c r="G396" s="64" t="str">
        <f t="shared" ca="1" si="97"/>
        <v/>
      </c>
      <c r="H396" s="64" t="str">
        <f t="shared" ca="1" si="84"/>
        <v/>
      </c>
      <c r="I396" s="64" t="str">
        <f t="shared" ca="1" si="85"/>
        <v/>
      </c>
      <c r="J396" s="64" t="str">
        <f t="shared" ca="1" si="86"/>
        <v/>
      </c>
      <c r="K396" s="64" t="str">
        <f t="shared" ca="1" si="87"/>
        <v/>
      </c>
      <c r="L396" s="64" t="str">
        <f t="shared" ca="1" si="88"/>
        <v/>
      </c>
      <c r="M396" s="161"/>
      <c r="N396" s="161"/>
      <c r="O396" s="158" t="str">
        <f t="shared" ca="1" si="89"/>
        <v/>
      </c>
      <c r="P396" s="158" t="str">
        <f t="shared" ca="1" si="90"/>
        <v/>
      </c>
      <c r="Q396" s="158" t="str">
        <f t="shared" ca="1" si="91"/>
        <v/>
      </c>
      <c r="R396" s="162"/>
      <c r="S396" s="162"/>
      <c r="T396" s="162"/>
      <c r="U396" s="161"/>
      <c r="V396" s="161"/>
      <c r="W396" s="161"/>
      <c r="X396" s="161"/>
      <c r="Y396" s="161"/>
      <c r="Z396" s="161"/>
      <c r="AA396" s="161"/>
      <c r="AB396" s="195"/>
      <c r="AC396" s="163"/>
      <c r="AD396" s="393">
        <v>368</v>
      </c>
      <c r="AE396" s="392">
        <f ca="1">SUMIF(工事情報入力シート!$BJ$15:$BJ$1000,資産数量・単位記入シート!AD396,工事情報入力シート!$BK$15:$BK$1000)</f>
        <v>0</v>
      </c>
    </row>
    <row r="397" spans="1:31">
      <c r="A397" s="157" t="str">
        <f ca="1">IFERROR(INDEX(工事情報入力シート!$A:$A,SMALL(OFFSET(INDIRECT("工事情報入力シート!$B$1"),INDIRECT("工事情報入力シート!$B$14"),0,明細終了位置-明細開始位置-1,1),ROW()-2)),"")</f>
        <v/>
      </c>
      <c r="B397" s="170" t="str">
        <f t="shared" ca="1" si="92"/>
        <v/>
      </c>
      <c r="C397" s="64" t="str">
        <f t="shared" ca="1" si="93"/>
        <v/>
      </c>
      <c r="D397" s="64" t="str">
        <f t="shared" ca="1" si="94"/>
        <v/>
      </c>
      <c r="E397" s="64" t="str">
        <f t="shared" ca="1" si="95"/>
        <v/>
      </c>
      <c r="F397" s="64" t="str">
        <f t="shared" ca="1" si="96"/>
        <v/>
      </c>
      <c r="G397" s="64" t="str">
        <f t="shared" ca="1" si="97"/>
        <v/>
      </c>
      <c r="H397" s="64" t="str">
        <f t="shared" ca="1" si="84"/>
        <v/>
      </c>
      <c r="I397" s="64" t="str">
        <f t="shared" ca="1" si="85"/>
        <v/>
      </c>
      <c r="J397" s="64" t="str">
        <f t="shared" ca="1" si="86"/>
        <v/>
      </c>
      <c r="K397" s="64" t="str">
        <f t="shared" ca="1" si="87"/>
        <v/>
      </c>
      <c r="L397" s="64" t="str">
        <f t="shared" ca="1" si="88"/>
        <v/>
      </c>
      <c r="M397" s="161"/>
      <c r="N397" s="161"/>
      <c r="O397" s="158" t="str">
        <f t="shared" ca="1" si="89"/>
        <v/>
      </c>
      <c r="P397" s="158" t="str">
        <f t="shared" ca="1" si="90"/>
        <v/>
      </c>
      <c r="Q397" s="158" t="str">
        <f t="shared" ca="1" si="91"/>
        <v/>
      </c>
      <c r="R397" s="162"/>
      <c r="S397" s="162"/>
      <c r="T397" s="162"/>
      <c r="U397" s="161"/>
      <c r="V397" s="161"/>
      <c r="W397" s="161"/>
      <c r="X397" s="161"/>
      <c r="Y397" s="161"/>
      <c r="Z397" s="161"/>
      <c r="AA397" s="161"/>
      <c r="AB397" s="195"/>
      <c r="AC397" s="163"/>
      <c r="AD397" s="393">
        <v>369</v>
      </c>
      <c r="AE397" s="392">
        <f ca="1">SUMIF(工事情報入力シート!$BJ$15:$BJ$1000,資産数量・単位記入シート!AD397,工事情報入力シート!$BK$15:$BK$1000)</f>
        <v>0</v>
      </c>
    </row>
    <row r="398" spans="1:31">
      <c r="A398" s="157" t="str">
        <f ca="1">IFERROR(INDEX(工事情報入力シート!$A:$A,SMALL(OFFSET(INDIRECT("工事情報入力シート!$B$1"),INDIRECT("工事情報入力シート!$B$14"),0,明細終了位置-明細開始位置-1,1),ROW()-2)),"")</f>
        <v/>
      </c>
      <c r="B398" s="170" t="str">
        <f t="shared" ca="1" si="92"/>
        <v/>
      </c>
      <c r="C398" s="64" t="str">
        <f t="shared" ca="1" si="93"/>
        <v/>
      </c>
      <c r="D398" s="64" t="str">
        <f t="shared" ca="1" si="94"/>
        <v/>
      </c>
      <c r="E398" s="64" t="str">
        <f t="shared" ca="1" si="95"/>
        <v/>
      </c>
      <c r="F398" s="64" t="str">
        <f t="shared" ca="1" si="96"/>
        <v/>
      </c>
      <c r="G398" s="64" t="str">
        <f t="shared" ca="1" si="97"/>
        <v/>
      </c>
      <c r="H398" s="64" t="str">
        <f t="shared" ca="1" si="84"/>
        <v/>
      </c>
      <c r="I398" s="64" t="str">
        <f t="shared" ca="1" si="85"/>
        <v/>
      </c>
      <c r="J398" s="64" t="str">
        <f t="shared" ca="1" si="86"/>
        <v/>
      </c>
      <c r="K398" s="64" t="str">
        <f t="shared" ca="1" si="87"/>
        <v/>
      </c>
      <c r="L398" s="64" t="str">
        <f t="shared" ca="1" si="88"/>
        <v/>
      </c>
      <c r="M398" s="161"/>
      <c r="N398" s="161"/>
      <c r="O398" s="158" t="str">
        <f t="shared" ca="1" si="89"/>
        <v/>
      </c>
      <c r="P398" s="158" t="str">
        <f t="shared" ca="1" si="90"/>
        <v/>
      </c>
      <c r="Q398" s="158" t="str">
        <f t="shared" ca="1" si="91"/>
        <v/>
      </c>
      <c r="R398" s="162"/>
      <c r="S398" s="162"/>
      <c r="T398" s="162"/>
      <c r="U398" s="161"/>
      <c r="V398" s="161"/>
      <c r="W398" s="161"/>
      <c r="X398" s="161"/>
      <c r="Y398" s="161"/>
      <c r="Z398" s="161"/>
      <c r="AA398" s="161"/>
      <c r="AB398" s="195"/>
      <c r="AC398" s="163"/>
      <c r="AD398" s="393">
        <v>370</v>
      </c>
      <c r="AE398" s="392">
        <f ca="1">SUMIF(工事情報入力シート!$BJ$15:$BJ$1000,資産数量・単位記入シート!AD398,工事情報入力シート!$BK$15:$BK$1000)</f>
        <v>0</v>
      </c>
    </row>
    <row r="399" spans="1:31">
      <c r="A399" s="157" t="str">
        <f ca="1">IFERROR(INDEX(工事情報入力シート!$A:$A,SMALL(OFFSET(INDIRECT("工事情報入力シート!$B$1"),INDIRECT("工事情報入力シート!$B$14"),0,明細終了位置-明細開始位置-1,1),ROW()-2)),"")</f>
        <v/>
      </c>
      <c r="B399" s="170" t="str">
        <f t="shared" ca="1" si="92"/>
        <v/>
      </c>
      <c r="C399" s="64" t="str">
        <f t="shared" ca="1" si="93"/>
        <v/>
      </c>
      <c r="D399" s="64" t="str">
        <f t="shared" ca="1" si="94"/>
        <v/>
      </c>
      <c r="E399" s="64" t="str">
        <f t="shared" ca="1" si="95"/>
        <v/>
      </c>
      <c r="F399" s="64" t="str">
        <f t="shared" ca="1" si="96"/>
        <v/>
      </c>
      <c r="G399" s="64" t="str">
        <f t="shared" ca="1" si="97"/>
        <v/>
      </c>
      <c r="H399" s="64" t="str">
        <f t="shared" ca="1" si="84"/>
        <v/>
      </c>
      <c r="I399" s="64" t="str">
        <f t="shared" ca="1" si="85"/>
        <v/>
      </c>
      <c r="J399" s="64" t="str">
        <f t="shared" ca="1" si="86"/>
        <v/>
      </c>
      <c r="K399" s="64" t="str">
        <f t="shared" ca="1" si="87"/>
        <v/>
      </c>
      <c r="L399" s="64" t="str">
        <f t="shared" ca="1" si="88"/>
        <v/>
      </c>
      <c r="M399" s="161"/>
      <c r="N399" s="161"/>
      <c r="O399" s="158" t="str">
        <f t="shared" ca="1" si="89"/>
        <v/>
      </c>
      <c r="P399" s="158" t="str">
        <f t="shared" ca="1" si="90"/>
        <v/>
      </c>
      <c r="Q399" s="158" t="str">
        <f t="shared" ca="1" si="91"/>
        <v/>
      </c>
      <c r="R399" s="162"/>
      <c r="S399" s="162"/>
      <c r="T399" s="162"/>
      <c r="U399" s="161"/>
      <c r="V399" s="161"/>
      <c r="W399" s="161"/>
      <c r="X399" s="161"/>
      <c r="Y399" s="161"/>
      <c r="Z399" s="161"/>
      <c r="AA399" s="161"/>
      <c r="AB399" s="195"/>
      <c r="AC399" s="163"/>
      <c r="AD399" s="393">
        <v>371</v>
      </c>
      <c r="AE399" s="392">
        <f ca="1">SUMIF(工事情報入力シート!$BJ$15:$BJ$1000,資産数量・単位記入シート!AD399,工事情報入力シート!$BK$15:$BK$1000)</f>
        <v>0</v>
      </c>
    </row>
    <row r="400" spans="1:31">
      <c r="A400" s="157" t="str">
        <f ca="1">IFERROR(INDEX(工事情報入力シート!$A:$A,SMALL(OFFSET(INDIRECT("工事情報入力シート!$B$1"),INDIRECT("工事情報入力シート!$B$14"),0,明細終了位置-明細開始位置-1,1),ROW()-2)),"")</f>
        <v/>
      </c>
      <c r="B400" s="170" t="str">
        <f t="shared" ca="1" si="92"/>
        <v/>
      </c>
      <c r="C400" s="64" t="str">
        <f t="shared" ca="1" si="93"/>
        <v/>
      </c>
      <c r="D400" s="64" t="str">
        <f t="shared" ca="1" si="94"/>
        <v/>
      </c>
      <c r="E400" s="64" t="str">
        <f t="shared" ca="1" si="95"/>
        <v/>
      </c>
      <c r="F400" s="64" t="str">
        <f t="shared" ca="1" si="96"/>
        <v/>
      </c>
      <c r="G400" s="64" t="str">
        <f t="shared" ca="1" si="97"/>
        <v/>
      </c>
      <c r="H400" s="64" t="str">
        <f t="shared" ca="1" si="84"/>
        <v/>
      </c>
      <c r="I400" s="64" t="str">
        <f t="shared" ca="1" si="85"/>
        <v/>
      </c>
      <c r="J400" s="64" t="str">
        <f t="shared" ca="1" si="86"/>
        <v/>
      </c>
      <c r="K400" s="64" t="str">
        <f t="shared" ca="1" si="87"/>
        <v/>
      </c>
      <c r="L400" s="64" t="str">
        <f t="shared" ca="1" si="88"/>
        <v/>
      </c>
      <c r="M400" s="161"/>
      <c r="N400" s="161"/>
      <c r="O400" s="158" t="str">
        <f t="shared" ca="1" si="89"/>
        <v/>
      </c>
      <c r="P400" s="158" t="str">
        <f t="shared" ca="1" si="90"/>
        <v/>
      </c>
      <c r="Q400" s="158" t="str">
        <f t="shared" ca="1" si="91"/>
        <v/>
      </c>
      <c r="R400" s="162"/>
      <c r="S400" s="162"/>
      <c r="T400" s="162"/>
      <c r="U400" s="161"/>
      <c r="V400" s="161"/>
      <c r="W400" s="161"/>
      <c r="X400" s="161"/>
      <c r="Y400" s="161"/>
      <c r="Z400" s="161"/>
      <c r="AA400" s="161"/>
      <c r="AB400" s="195"/>
      <c r="AC400" s="163"/>
      <c r="AD400" s="393">
        <v>372</v>
      </c>
      <c r="AE400" s="392">
        <f ca="1">SUMIF(工事情報入力シート!$BJ$15:$BJ$1000,資産数量・単位記入シート!AD400,工事情報入力シート!$BK$15:$BK$1000)</f>
        <v>0</v>
      </c>
    </row>
    <row r="401" spans="1:31">
      <c r="A401" s="157" t="str">
        <f ca="1">IFERROR(INDEX(工事情報入力シート!$A:$A,SMALL(OFFSET(INDIRECT("工事情報入力シート!$B$1"),INDIRECT("工事情報入力シート!$B$14"),0,明細終了位置-明細開始位置-1,1),ROW()-2)),"")</f>
        <v/>
      </c>
      <c r="B401" s="170" t="str">
        <f t="shared" ca="1" si="92"/>
        <v/>
      </c>
      <c r="C401" s="64" t="str">
        <f t="shared" ca="1" si="93"/>
        <v/>
      </c>
      <c r="D401" s="64" t="str">
        <f t="shared" ca="1" si="94"/>
        <v/>
      </c>
      <c r="E401" s="64" t="str">
        <f t="shared" ca="1" si="95"/>
        <v/>
      </c>
      <c r="F401" s="64" t="str">
        <f t="shared" ca="1" si="96"/>
        <v/>
      </c>
      <c r="G401" s="64" t="str">
        <f t="shared" ca="1" si="97"/>
        <v/>
      </c>
      <c r="H401" s="64" t="str">
        <f t="shared" ca="1" si="84"/>
        <v/>
      </c>
      <c r="I401" s="64" t="str">
        <f t="shared" ca="1" si="85"/>
        <v/>
      </c>
      <c r="J401" s="64" t="str">
        <f t="shared" ca="1" si="86"/>
        <v/>
      </c>
      <c r="K401" s="64" t="str">
        <f t="shared" ca="1" si="87"/>
        <v/>
      </c>
      <c r="L401" s="64" t="str">
        <f t="shared" ca="1" si="88"/>
        <v/>
      </c>
      <c r="M401" s="161"/>
      <c r="N401" s="161"/>
      <c r="O401" s="158" t="str">
        <f t="shared" ca="1" si="89"/>
        <v/>
      </c>
      <c r="P401" s="158" t="str">
        <f t="shared" ca="1" si="90"/>
        <v/>
      </c>
      <c r="Q401" s="158" t="str">
        <f t="shared" ca="1" si="91"/>
        <v/>
      </c>
      <c r="R401" s="162"/>
      <c r="S401" s="162"/>
      <c r="T401" s="162"/>
      <c r="U401" s="161"/>
      <c r="V401" s="161"/>
      <c r="W401" s="161"/>
      <c r="X401" s="161"/>
      <c r="Y401" s="161"/>
      <c r="Z401" s="161"/>
      <c r="AA401" s="161"/>
      <c r="AB401" s="195"/>
      <c r="AC401" s="163"/>
      <c r="AD401" s="393">
        <v>373</v>
      </c>
      <c r="AE401" s="392">
        <f ca="1">SUMIF(工事情報入力シート!$BJ$15:$BJ$1000,資産数量・単位記入シート!AD401,工事情報入力シート!$BK$15:$BK$1000)</f>
        <v>0</v>
      </c>
    </row>
    <row r="402" spans="1:31">
      <c r="A402" s="157" t="str">
        <f ca="1">IFERROR(INDEX(工事情報入力シート!$A:$A,SMALL(OFFSET(INDIRECT("工事情報入力シート!$B$1"),INDIRECT("工事情報入力シート!$B$14"),0,明細終了位置-明細開始位置-1,1),ROW()-2)),"")</f>
        <v/>
      </c>
      <c r="B402" s="170" t="str">
        <f t="shared" ca="1" si="92"/>
        <v/>
      </c>
      <c r="C402" s="64" t="str">
        <f t="shared" ca="1" si="93"/>
        <v/>
      </c>
      <c r="D402" s="64" t="str">
        <f t="shared" ca="1" si="94"/>
        <v/>
      </c>
      <c r="E402" s="64" t="str">
        <f t="shared" ca="1" si="95"/>
        <v/>
      </c>
      <c r="F402" s="64" t="str">
        <f t="shared" ca="1" si="96"/>
        <v/>
      </c>
      <c r="G402" s="64" t="str">
        <f t="shared" ca="1" si="97"/>
        <v/>
      </c>
      <c r="H402" s="64" t="str">
        <f t="shared" ca="1" si="84"/>
        <v/>
      </c>
      <c r="I402" s="64" t="str">
        <f t="shared" ca="1" si="85"/>
        <v/>
      </c>
      <c r="J402" s="64" t="str">
        <f t="shared" ca="1" si="86"/>
        <v/>
      </c>
      <c r="K402" s="64" t="str">
        <f t="shared" ca="1" si="87"/>
        <v/>
      </c>
      <c r="L402" s="64" t="str">
        <f t="shared" ca="1" si="88"/>
        <v/>
      </c>
      <c r="M402" s="161"/>
      <c r="N402" s="161"/>
      <c r="O402" s="158" t="str">
        <f t="shared" ca="1" si="89"/>
        <v/>
      </c>
      <c r="P402" s="158" t="str">
        <f t="shared" ca="1" si="90"/>
        <v/>
      </c>
      <c r="Q402" s="158" t="str">
        <f t="shared" ca="1" si="91"/>
        <v/>
      </c>
      <c r="R402" s="162"/>
      <c r="S402" s="162"/>
      <c r="T402" s="162"/>
      <c r="U402" s="161"/>
      <c r="V402" s="161"/>
      <c r="W402" s="161"/>
      <c r="X402" s="161"/>
      <c r="Y402" s="161"/>
      <c r="Z402" s="161"/>
      <c r="AA402" s="161"/>
      <c r="AB402" s="195"/>
      <c r="AC402" s="163"/>
      <c r="AD402" s="393">
        <v>374</v>
      </c>
      <c r="AE402" s="392">
        <f ca="1">SUMIF(工事情報入力シート!$BJ$15:$BJ$1000,資産数量・単位記入シート!AD402,工事情報入力シート!$BK$15:$BK$1000)</f>
        <v>0</v>
      </c>
    </row>
    <row r="403" spans="1:31">
      <c r="A403" s="157" t="str">
        <f ca="1">IFERROR(INDEX(工事情報入力シート!$A:$A,SMALL(OFFSET(INDIRECT("工事情報入力シート!$B$1"),INDIRECT("工事情報入力シート!$B$14"),0,明細終了位置-明細開始位置-1,1),ROW()-2)),"")</f>
        <v/>
      </c>
      <c r="B403" s="170" t="str">
        <f t="shared" ca="1" si="92"/>
        <v/>
      </c>
      <c r="C403" s="64" t="str">
        <f t="shared" ca="1" si="93"/>
        <v/>
      </c>
      <c r="D403" s="64" t="str">
        <f t="shared" ca="1" si="94"/>
        <v/>
      </c>
      <c r="E403" s="64" t="str">
        <f t="shared" ca="1" si="95"/>
        <v/>
      </c>
      <c r="F403" s="64" t="str">
        <f t="shared" ca="1" si="96"/>
        <v/>
      </c>
      <c r="G403" s="64" t="str">
        <f t="shared" ca="1" si="97"/>
        <v/>
      </c>
      <c r="H403" s="64" t="str">
        <f t="shared" ca="1" si="84"/>
        <v/>
      </c>
      <c r="I403" s="64" t="str">
        <f t="shared" ca="1" si="85"/>
        <v/>
      </c>
      <c r="J403" s="64" t="str">
        <f t="shared" ca="1" si="86"/>
        <v/>
      </c>
      <c r="K403" s="64" t="str">
        <f t="shared" ca="1" si="87"/>
        <v/>
      </c>
      <c r="L403" s="64" t="str">
        <f t="shared" ca="1" si="88"/>
        <v/>
      </c>
      <c r="M403" s="161"/>
      <c r="N403" s="161"/>
      <c r="O403" s="158" t="str">
        <f t="shared" ca="1" si="89"/>
        <v/>
      </c>
      <c r="P403" s="158" t="str">
        <f t="shared" ca="1" si="90"/>
        <v/>
      </c>
      <c r="Q403" s="158" t="str">
        <f t="shared" ca="1" si="91"/>
        <v/>
      </c>
      <c r="R403" s="162"/>
      <c r="S403" s="162"/>
      <c r="T403" s="162"/>
      <c r="U403" s="161"/>
      <c r="V403" s="161"/>
      <c r="W403" s="161"/>
      <c r="X403" s="161"/>
      <c r="Y403" s="161"/>
      <c r="Z403" s="161"/>
      <c r="AA403" s="161"/>
      <c r="AB403" s="195"/>
      <c r="AC403" s="163"/>
      <c r="AD403" s="393">
        <v>375</v>
      </c>
      <c r="AE403" s="392">
        <f ca="1">SUMIF(工事情報入力シート!$BJ$15:$BJ$1000,資産数量・単位記入シート!AD403,工事情報入力シート!$BK$15:$BK$1000)</f>
        <v>0</v>
      </c>
    </row>
    <row r="404" spans="1:31">
      <c r="A404" s="157" t="str">
        <f ca="1">IFERROR(INDEX(工事情報入力シート!$A:$A,SMALL(OFFSET(INDIRECT("工事情報入力シート!$B$1"),INDIRECT("工事情報入力シート!$B$14"),0,明細終了位置-明細開始位置-1,1),ROW()-2)),"")</f>
        <v/>
      </c>
      <c r="B404" s="170" t="str">
        <f t="shared" ca="1" si="92"/>
        <v/>
      </c>
      <c r="C404" s="64" t="str">
        <f t="shared" ca="1" si="93"/>
        <v/>
      </c>
      <c r="D404" s="64" t="str">
        <f t="shared" ca="1" si="94"/>
        <v/>
      </c>
      <c r="E404" s="64" t="str">
        <f t="shared" ca="1" si="95"/>
        <v/>
      </c>
      <c r="F404" s="64" t="str">
        <f t="shared" ca="1" si="96"/>
        <v/>
      </c>
      <c r="G404" s="64" t="str">
        <f t="shared" ca="1" si="97"/>
        <v/>
      </c>
      <c r="H404" s="64" t="str">
        <f t="shared" ca="1" si="84"/>
        <v/>
      </c>
      <c r="I404" s="64" t="str">
        <f t="shared" ca="1" si="85"/>
        <v/>
      </c>
      <c r="J404" s="64" t="str">
        <f t="shared" ca="1" si="86"/>
        <v/>
      </c>
      <c r="K404" s="64" t="str">
        <f t="shared" ca="1" si="87"/>
        <v/>
      </c>
      <c r="L404" s="64" t="str">
        <f t="shared" ca="1" si="88"/>
        <v/>
      </c>
      <c r="M404" s="161"/>
      <c r="N404" s="161"/>
      <c r="O404" s="158" t="str">
        <f t="shared" ca="1" si="89"/>
        <v/>
      </c>
      <c r="P404" s="158" t="str">
        <f t="shared" ca="1" si="90"/>
        <v/>
      </c>
      <c r="Q404" s="158" t="str">
        <f t="shared" ca="1" si="91"/>
        <v/>
      </c>
      <c r="R404" s="162"/>
      <c r="S404" s="162"/>
      <c r="T404" s="162"/>
      <c r="U404" s="161"/>
      <c r="V404" s="161"/>
      <c r="W404" s="161"/>
      <c r="X404" s="161"/>
      <c r="Y404" s="161"/>
      <c r="Z404" s="161"/>
      <c r="AA404" s="161"/>
      <c r="AB404" s="195"/>
      <c r="AC404" s="163"/>
      <c r="AD404" s="393">
        <v>376</v>
      </c>
      <c r="AE404" s="392">
        <f ca="1">SUMIF(工事情報入力シート!$BJ$15:$BJ$1000,資産数量・単位記入シート!AD404,工事情報入力シート!$BK$15:$BK$1000)</f>
        <v>0</v>
      </c>
    </row>
    <row r="405" spans="1:31">
      <c r="A405" s="157" t="str">
        <f ca="1">IFERROR(INDEX(工事情報入力シート!$A:$A,SMALL(OFFSET(INDIRECT("工事情報入力シート!$B$1"),INDIRECT("工事情報入力シート!$B$14"),0,明細終了位置-明細開始位置-1,1),ROW()-2)),"")</f>
        <v/>
      </c>
      <c r="B405" s="170" t="str">
        <f t="shared" ca="1" si="92"/>
        <v/>
      </c>
      <c r="C405" s="64" t="str">
        <f t="shared" ca="1" si="93"/>
        <v/>
      </c>
      <c r="D405" s="64" t="str">
        <f t="shared" ca="1" si="94"/>
        <v/>
      </c>
      <c r="E405" s="64" t="str">
        <f t="shared" ca="1" si="95"/>
        <v/>
      </c>
      <c r="F405" s="64" t="str">
        <f t="shared" ca="1" si="96"/>
        <v/>
      </c>
      <c r="G405" s="64" t="str">
        <f t="shared" ca="1" si="97"/>
        <v/>
      </c>
      <c r="H405" s="64" t="str">
        <f t="shared" ca="1" si="84"/>
        <v/>
      </c>
      <c r="I405" s="64" t="str">
        <f t="shared" ca="1" si="85"/>
        <v/>
      </c>
      <c r="J405" s="64" t="str">
        <f t="shared" ca="1" si="86"/>
        <v/>
      </c>
      <c r="K405" s="64" t="str">
        <f t="shared" ca="1" si="87"/>
        <v/>
      </c>
      <c r="L405" s="64" t="str">
        <f t="shared" ca="1" si="88"/>
        <v/>
      </c>
      <c r="M405" s="161"/>
      <c r="N405" s="161"/>
      <c r="O405" s="158" t="str">
        <f t="shared" ca="1" si="89"/>
        <v/>
      </c>
      <c r="P405" s="158" t="str">
        <f t="shared" ca="1" si="90"/>
        <v/>
      </c>
      <c r="Q405" s="158" t="str">
        <f t="shared" ca="1" si="91"/>
        <v/>
      </c>
      <c r="R405" s="162"/>
      <c r="S405" s="162"/>
      <c r="T405" s="162"/>
      <c r="U405" s="161"/>
      <c r="V405" s="161"/>
      <c r="W405" s="161"/>
      <c r="X405" s="161"/>
      <c r="Y405" s="161"/>
      <c r="Z405" s="161"/>
      <c r="AA405" s="161"/>
      <c r="AB405" s="195"/>
      <c r="AC405" s="163"/>
      <c r="AD405" s="393">
        <v>377</v>
      </c>
      <c r="AE405" s="392">
        <f ca="1">SUMIF(工事情報入力シート!$BJ$15:$BJ$1000,資産数量・単位記入シート!AD405,工事情報入力シート!$BK$15:$BK$1000)</f>
        <v>0</v>
      </c>
    </row>
    <row r="406" spans="1:31">
      <c r="A406" s="157" t="str">
        <f ca="1">IFERROR(INDEX(工事情報入力シート!$A:$A,SMALL(OFFSET(INDIRECT("工事情報入力シート!$B$1"),INDIRECT("工事情報入力シート!$B$14"),0,明細終了位置-明細開始位置-1,1),ROW()-2)),"")</f>
        <v/>
      </c>
      <c r="B406" s="170" t="str">
        <f t="shared" ca="1" si="92"/>
        <v/>
      </c>
      <c r="C406" s="64" t="str">
        <f t="shared" ca="1" si="93"/>
        <v/>
      </c>
      <c r="D406" s="64" t="str">
        <f t="shared" ca="1" si="94"/>
        <v/>
      </c>
      <c r="E406" s="64" t="str">
        <f t="shared" ca="1" si="95"/>
        <v/>
      </c>
      <c r="F406" s="64" t="str">
        <f t="shared" ca="1" si="96"/>
        <v/>
      </c>
      <c r="G406" s="64" t="str">
        <f t="shared" ca="1" si="97"/>
        <v/>
      </c>
      <c r="H406" s="64" t="str">
        <f t="shared" ca="1" si="84"/>
        <v/>
      </c>
      <c r="I406" s="64" t="str">
        <f t="shared" ca="1" si="85"/>
        <v/>
      </c>
      <c r="J406" s="64" t="str">
        <f t="shared" ca="1" si="86"/>
        <v/>
      </c>
      <c r="K406" s="64" t="str">
        <f t="shared" ca="1" si="87"/>
        <v/>
      </c>
      <c r="L406" s="64" t="str">
        <f t="shared" ca="1" si="88"/>
        <v/>
      </c>
      <c r="M406" s="161"/>
      <c r="N406" s="161"/>
      <c r="O406" s="158" t="str">
        <f t="shared" ca="1" si="89"/>
        <v/>
      </c>
      <c r="P406" s="158" t="str">
        <f t="shared" ca="1" si="90"/>
        <v/>
      </c>
      <c r="Q406" s="158" t="str">
        <f t="shared" ca="1" si="91"/>
        <v/>
      </c>
      <c r="R406" s="162"/>
      <c r="S406" s="162"/>
      <c r="T406" s="162"/>
      <c r="U406" s="161"/>
      <c r="V406" s="161"/>
      <c r="W406" s="161"/>
      <c r="X406" s="161"/>
      <c r="Y406" s="161"/>
      <c r="Z406" s="161"/>
      <c r="AA406" s="161"/>
      <c r="AB406" s="195"/>
      <c r="AC406" s="163"/>
      <c r="AD406" s="393">
        <v>378</v>
      </c>
      <c r="AE406" s="392">
        <f ca="1">SUMIF(工事情報入力シート!$BJ$15:$BJ$1000,資産数量・単位記入シート!AD406,工事情報入力シート!$BK$15:$BK$1000)</f>
        <v>0</v>
      </c>
    </row>
    <row r="407" spans="1:31">
      <c r="A407" s="157" t="str">
        <f ca="1">IFERROR(INDEX(工事情報入力シート!$A:$A,SMALL(OFFSET(INDIRECT("工事情報入力シート!$B$1"),INDIRECT("工事情報入力シート!$B$14"),0,明細終了位置-明細開始位置-1,1),ROW()-2)),"")</f>
        <v/>
      </c>
      <c r="B407" s="170" t="str">
        <f t="shared" ca="1" si="92"/>
        <v/>
      </c>
      <c r="C407" s="64" t="str">
        <f t="shared" ca="1" si="93"/>
        <v/>
      </c>
      <c r="D407" s="64" t="str">
        <f t="shared" ca="1" si="94"/>
        <v/>
      </c>
      <c r="E407" s="64" t="str">
        <f t="shared" ca="1" si="95"/>
        <v/>
      </c>
      <c r="F407" s="64" t="str">
        <f t="shared" ca="1" si="96"/>
        <v/>
      </c>
      <c r="G407" s="64" t="str">
        <f t="shared" ca="1" si="97"/>
        <v/>
      </c>
      <c r="H407" s="64" t="str">
        <f t="shared" ca="1" si="84"/>
        <v/>
      </c>
      <c r="I407" s="64" t="str">
        <f t="shared" ca="1" si="85"/>
        <v/>
      </c>
      <c r="J407" s="64" t="str">
        <f t="shared" ca="1" si="86"/>
        <v/>
      </c>
      <c r="K407" s="64" t="str">
        <f t="shared" ca="1" si="87"/>
        <v/>
      </c>
      <c r="L407" s="64" t="str">
        <f t="shared" ca="1" si="88"/>
        <v/>
      </c>
      <c r="M407" s="161"/>
      <c r="N407" s="161"/>
      <c r="O407" s="158" t="str">
        <f t="shared" ca="1" si="89"/>
        <v/>
      </c>
      <c r="P407" s="158" t="str">
        <f t="shared" ca="1" si="90"/>
        <v/>
      </c>
      <c r="Q407" s="158" t="str">
        <f t="shared" ca="1" si="91"/>
        <v/>
      </c>
      <c r="R407" s="162"/>
      <c r="S407" s="162"/>
      <c r="T407" s="162"/>
      <c r="U407" s="161"/>
      <c r="V407" s="161"/>
      <c r="W407" s="161"/>
      <c r="X407" s="161"/>
      <c r="Y407" s="161"/>
      <c r="Z407" s="161"/>
      <c r="AA407" s="161"/>
      <c r="AB407" s="195"/>
      <c r="AC407" s="163"/>
      <c r="AD407" s="393">
        <v>379</v>
      </c>
      <c r="AE407" s="392">
        <f ca="1">SUMIF(工事情報入力シート!$BJ$15:$BJ$1000,資産数量・単位記入シート!AD407,工事情報入力シート!$BK$15:$BK$1000)</f>
        <v>0</v>
      </c>
    </row>
    <row r="408" spans="1:31">
      <c r="A408" s="157" t="str">
        <f ca="1">IFERROR(INDEX(工事情報入力シート!$A:$A,SMALL(OFFSET(INDIRECT("工事情報入力シート!$B$1"),INDIRECT("工事情報入力シート!$B$14"),0,明細終了位置-明細開始位置-1,1),ROW()-2)),"")</f>
        <v/>
      </c>
      <c r="B408" s="170" t="str">
        <f t="shared" ca="1" si="92"/>
        <v/>
      </c>
      <c r="C408" s="64" t="str">
        <f t="shared" ca="1" si="93"/>
        <v/>
      </c>
      <c r="D408" s="64" t="str">
        <f t="shared" ca="1" si="94"/>
        <v/>
      </c>
      <c r="E408" s="64" t="str">
        <f t="shared" ca="1" si="95"/>
        <v/>
      </c>
      <c r="F408" s="64" t="str">
        <f t="shared" ca="1" si="96"/>
        <v/>
      </c>
      <c r="G408" s="64" t="str">
        <f t="shared" ca="1" si="97"/>
        <v/>
      </c>
      <c r="H408" s="64" t="str">
        <f t="shared" ca="1" si="84"/>
        <v/>
      </c>
      <c r="I408" s="64" t="str">
        <f t="shared" ca="1" si="85"/>
        <v/>
      </c>
      <c r="J408" s="64" t="str">
        <f t="shared" ca="1" si="86"/>
        <v/>
      </c>
      <c r="K408" s="64" t="str">
        <f t="shared" ca="1" si="87"/>
        <v/>
      </c>
      <c r="L408" s="64" t="str">
        <f t="shared" ca="1" si="88"/>
        <v/>
      </c>
      <c r="M408" s="161"/>
      <c r="N408" s="161"/>
      <c r="O408" s="158" t="str">
        <f t="shared" ca="1" si="89"/>
        <v/>
      </c>
      <c r="P408" s="158" t="str">
        <f t="shared" ca="1" si="90"/>
        <v/>
      </c>
      <c r="Q408" s="158" t="str">
        <f t="shared" ca="1" si="91"/>
        <v/>
      </c>
      <c r="R408" s="162"/>
      <c r="S408" s="162"/>
      <c r="T408" s="162"/>
      <c r="U408" s="161"/>
      <c r="V408" s="161"/>
      <c r="W408" s="161"/>
      <c r="X408" s="161"/>
      <c r="Y408" s="161"/>
      <c r="Z408" s="161"/>
      <c r="AA408" s="161"/>
      <c r="AB408" s="195"/>
      <c r="AC408" s="163"/>
      <c r="AD408" s="393">
        <v>380</v>
      </c>
      <c r="AE408" s="392">
        <f ca="1">SUMIF(工事情報入力シート!$BJ$15:$BJ$1000,資産数量・単位記入シート!AD408,工事情報入力シート!$BK$15:$BK$1000)</f>
        <v>0</v>
      </c>
    </row>
    <row r="409" spans="1:31">
      <c r="A409" s="157" t="str">
        <f ca="1">IFERROR(INDEX(工事情報入力シート!$A:$A,SMALL(OFFSET(INDIRECT("工事情報入力シート!$B$1"),INDIRECT("工事情報入力シート!$B$14"),0,明細終了位置-明細開始位置-1,1),ROW()-2)),"")</f>
        <v/>
      </c>
      <c r="B409" s="170" t="str">
        <f t="shared" ca="1" si="92"/>
        <v/>
      </c>
      <c r="C409" s="64" t="str">
        <f t="shared" ca="1" si="93"/>
        <v/>
      </c>
      <c r="D409" s="64" t="str">
        <f t="shared" ca="1" si="94"/>
        <v/>
      </c>
      <c r="E409" s="64" t="str">
        <f t="shared" ca="1" si="95"/>
        <v/>
      </c>
      <c r="F409" s="64" t="str">
        <f t="shared" ca="1" si="96"/>
        <v/>
      </c>
      <c r="G409" s="64" t="str">
        <f t="shared" ca="1" si="97"/>
        <v/>
      </c>
      <c r="H409" s="64" t="str">
        <f t="shared" ca="1" si="84"/>
        <v/>
      </c>
      <c r="I409" s="64" t="str">
        <f t="shared" ca="1" si="85"/>
        <v/>
      </c>
      <c r="J409" s="64" t="str">
        <f t="shared" ca="1" si="86"/>
        <v/>
      </c>
      <c r="K409" s="64" t="str">
        <f t="shared" ca="1" si="87"/>
        <v/>
      </c>
      <c r="L409" s="64" t="str">
        <f t="shared" ca="1" si="88"/>
        <v/>
      </c>
      <c r="M409" s="161"/>
      <c r="N409" s="161"/>
      <c r="O409" s="158" t="str">
        <f t="shared" ca="1" si="89"/>
        <v/>
      </c>
      <c r="P409" s="158" t="str">
        <f t="shared" ca="1" si="90"/>
        <v/>
      </c>
      <c r="Q409" s="158" t="str">
        <f t="shared" ca="1" si="91"/>
        <v/>
      </c>
      <c r="R409" s="162"/>
      <c r="S409" s="162"/>
      <c r="T409" s="162"/>
      <c r="U409" s="161"/>
      <c r="V409" s="161"/>
      <c r="W409" s="161"/>
      <c r="X409" s="161"/>
      <c r="Y409" s="161"/>
      <c r="Z409" s="161"/>
      <c r="AA409" s="161"/>
      <c r="AB409" s="195"/>
      <c r="AC409" s="163"/>
      <c r="AD409" s="393">
        <v>381</v>
      </c>
      <c r="AE409" s="392">
        <f ca="1">SUMIF(工事情報入力シート!$BJ$15:$BJ$1000,資産数量・単位記入シート!AD409,工事情報入力シート!$BK$15:$BK$1000)</f>
        <v>0</v>
      </c>
    </row>
    <row r="410" spans="1:31">
      <c r="A410" s="157" t="str">
        <f ca="1">IFERROR(INDEX(工事情報入力シート!$A:$A,SMALL(OFFSET(INDIRECT("工事情報入力シート!$B$1"),INDIRECT("工事情報入力シート!$B$14"),0,明細終了位置-明細開始位置-1,1),ROW()-2)),"")</f>
        <v/>
      </c>
      <c r="B410" s="170" t="str">
        <f t="shared" ca="1" si="92"/>
        <v/>
      </c>
      <c r="C410" s="64" t="str">
        <f t="shared" ca="1" si="93"/>
        <v/>
      </c>
      <c r="D410" s="64" t="str">
        <f t="shared" ca="1" si="94"/>
        <v/>
      </c>
      <c r="E410" s="64" t="str">
        <f t="shared" ca="1" si="95"/>
        <v/>
      </c>
      <c r="F410" s="64" t="str">
        <f t="shared" ca="1" si="96"/>
        <v/>
      </c>
      <c r="G410" s="64" t="str">
        <f t="shared" ca="1" si="97"/>
        <v/>
      </c>
      <c r="H410" s="64" t="str">
        <f t="shared" ca="1" si="84"/>
        <v/>
      </c>
      <c r="I410" s="64" t="str">
        <f t="shared" ca="1" si="85"/>
        <v/>
      </c>
      <c r="J410" s="64" t="str">
        <f t="shared" ca="1" si="86"/>
        <v/>
      </c>
      <c r="K410" s="64" t="str">
        <f t="shared" ca="1" si="87"/>
        <v/>
      </c>
      <c r="L410" s="64" t="str">
        <f t="shared" ca="1" si="88"/>
        <v/>
      </c>
      <c r="M410" s="161"/>
      <c r="N410" s="161"/>
      <c r="O410" s="158" t="str">
        <f t="shared" ca="1" si="89"/>
        <v/>
      </c>
      <c r="P410" s="158" t="str">
        <f t="shared" ca="1" si="90"/>
        <v/>
      </c>
      <c r="Q410" s="158" t="str">
        <f t="shared" ca="1" si="91"/>
        <v/>
      </c>
      <c r="R410" s="162"/>
      <c r="S410" s="162"/>
      <c r="T410" s="162"/>
      <c r="U410" s="161"/>
      <c r="V410" s="161"/>
      <c r="W410" s="161"/>
      <c r="X410" s="161"/>
      <c r="Y410" s="161"/>
      <c r="Z410" s="161"/>
      <c r="AA410" s="161"/>
      <c r="AB410" s="195"/>
      <c r="AC410" s="163"/>
      <c r="AD410" s="393">
        <v>382</v>
      </c>
      <c r="AE410" s="392">
        <f ca="1">SUMIF(工事情報入力シート!$BJ$15:$BJ$1000,資産数量・単位記入シート!AD410,工事情報入力シート!$BK$15:$BK$1000)</f>
        <v>0</v>
      </c>
    </row>
    <row r="411" spans="1:31">
      <c r="A411" s="157" t="str">
        <f ca="1">IFERROR(INDEX(工事情報入力シート!$A:$A,SMALL(OFFSET(INDIRECT("工事情報入力シート!$B$1"),INDIRECT("工事情報入力シート!$B$14"),0,明細終了位置-明細開始位置-1,1),ROW()-2)),"")</f>
        <v/>
      </c>
      <c r="B411" s="170" t="str">
        <f t="shared" ca="1" si="92"/>
        <v/>
      </c>
      <c r="C411" s="64" t="str">
        <f t="shared" ca="1" si="93"/>
        <v/>
      </c>
      <c r="D411" s="64" t="str">
        <f t="shared" ca="1" si="94"/>
        <v/>
      </c>
      <c r="E411" s="64" t="str">
        <f t="shared" ca="1" si="95"/>
        <v/>
      </c>
      <c r="F411" s="64" t="str">
        <f t="shared" ca="1" si="96"/>
        <v/>
      </c>
      <c r="G411" s="64" t="str">
        <f t="shared" ca="1" si="97"/>
        <v/>
      </c>
      <c r="H411" s="64" t="str">
        <f t="shared" ca="1" si="84"/>
        <v/>
      </c>
      <c r="I411" s="64" t="str">
        <f t="shared" ca="1" si="85"/>
        <v/>
      </c>
      <c r="J411" s="64" t="str">
        <f t="shared" ca="1" si="86"/>
        <v/>
      </c>
      <c r="K411" s="64" t="str">
        <f t="shared" ca="1" si="87"/>
        <v/>
      </c>
      <c r="L411" s="64" t="str">
        <f t="shared" ca="1" si="88"/>
        <v/>
      </c>
      <c r="M411" s="161"/>
      <c r="N411" s="161"/>
      <c r="O411" s="158" t="str">
        <f t="shared" ca="1" si="89"/>
        <v/>
      </c>
      <c r="P411" s="158" t="str">
        <f t="shared" ca="1" si="90"/>
        <v/>
      </c>
      <c r="Q411" s="158" t="str">
        <f t="shared" ca="1" si="91"/>
        <v/>
      </c>
      <c r="R411" s="162"/>
      <c r="S411" s="162"/>
      <c r="T411" s="162"/>
      <c r="U411" s="161"/>
      <c r="V411" s="161"/>
      <c r="W411" s="161"/>
      <c r="X411" s="161"/>
      <c r="Y411" s="161"/>
      <c r="Z411" s="161"/>
      <c r="AA411" s="161"/>
      <c r="AB411" s="195"/>
      <c r="AC411" s="163"/>
      <c r="AD411" s="393">
        <v>383</v>
      </c>
      <c r="AE411" s="392">
        <f ca="1">SUMIF(工事情報入力シート!$BJ$15:$BJ$1000,資産数量・単位記入シート!AD411,工事情報入力シート!$BK$15:$BK$1000)</f>
        <v>0</v>
      </c>
    </row>
    <row r="412" spans="1:31">
      <c r="A412" s="157" t="str">
        <f ca="1">IFERROR(INDEX(工事情報入力シート!$A:$A,SMALL(OFFSET(INDIRECT("工事情報入力シート!$B$1"),INDIRECT("工事情報入力シート!$B$14"),0,明細終了位置-明細開始位置-1,1),ROW()-2)),"")</f>
        <v/>
      </c>
      <c r="B412" s="170" t="str">
        <f t="shared" ca="1" si="92"/>
        <v/>
      </c>
      <c r="C412" s="64" t="str">
        <f t="shared" ca="1" si="93"/>
        <v/>
      </c>
      <c r="D412" s="64" t="str">
        <f t="shared" ca="1" si="94"/>
        <v/>
      </c>
      <c r="E412" s="64" t="str">
        <f t="shared" ca="1" si="95"/>
        <v/>
      </c>
      <c r="F412" s="64" t="str">
        <f t="shared" ca="1" si="96"/>
        <v/>
      </c>
      <c r="G412" s="64" t="str">
        <f t="shared" ca="1" si="97"/>
        <v/>
      </c>
      <c r="H412" s="64" t="str">
        <f t="shared" ca="1" si="84"/>
        <v/>
      </c>
      <c r="I412" s="64" t="str">
        <f t="shared" ca="1" si="85"/>
        <v/>
      </c>
      <c r="J412" s="64" t="str">
        <f t="shared" ca="1" si="86"/>
        <v/>
      </c>
      <c r="K412" s="64" t="str">
        <f t="shared" ca="1" si="87"/>
        <v/>
      </c>
      <c r="L412" s="64" t="str">
        <f t="shared" ca="1" si="88"/>
        <v/>
      </c>
      <c r="M412" s="161"/>
      <c r="N412" s="161"/>
      <c r="O412" s="158" t="str">
        <f t="shared" ca="1" si="89"/>
        <v/>
      </c>
      <c r="P412" s="158" t="str">
        <f t="shared" ca="1" si="90"/>
        <v/>
      </c>
      <c r="Q412" s="158" t="str">
        <f t="shared" ca="1" si="91"/>
        <v/>
      </c>
      <c r="R412" s="162"/>
      <c r="S412" s="162"/>
      <c r="T412" s="162"/>
      <c r="U412" s="161"/>
      <c r="V412" s="161"/>
      <c r="W412" s="161"/>
      <c r="X412" s="161"/>
      <c r="Y412" s="161"/>
      <c r="Z412" s="161"/>
      <c r="AA412" s="161"/>
      <c r="AB412" s="195"/>
      <c r="AC412" s="163"/>
      <c r="AD412" s="393">
        <v>384</v>
      </c>
      <c r="AE412" s="392">
        <f ca="1">SUMIF(工事情報入力シート!$BJ$15:$BJ$1000,資産数量・単位記入シート!AD412,工事情報入力シート!$BK$15:$BK$1000)</f>
        <v>0</v>
      </c>
    </row>
    <row r="413" spans="1:31">
      <c r="A413" s="157" t="str">
        <f ca="1">IFERROR(INDEX(工事情報入力シート!$A:$A,SMALL(OFFSET(INDIRECT("工事情報入力シート!$B$1"),INDIRECT("工事情報入力シート!$B$14"),0,明細終了位置-明細開始位置-1,1),ROW()-2)),"")</f>
        <v/>
      </c>
      <c r="B413" s="170" t="str">
        <f t="shared" ca="1" si="92"/>
        <v/>
      </c>
      <c r="C413" s="64" t="str">
        <f t="shared" ca="1" si="93"/>
        <v/>
      </c>
      <c r="D413" s="64" t="str">
        <f t="shared" ca="1" si="94"/>
        <v/>
      </c>
      <c r="E413" s="64" t="str">
        <f t="shared" ca="1" si="95"/>
        <v/>
      </c>
      <c r="F413" s="64" t="str">
        <f t="shared" ca="1" si="96"/>
        <v/>
      </c>
      <c r="G413" s="64" t="str">
        <f t="shared" ca="1" si="97"/>
        <v/>
      </c>
      <c r="H413" s="64" t="str">
        <f t="shared" ca="1" si="84"/>
        <v/>
      </c>
      <c r="I413" s="64" t="str">
        <f t="shared" ca="1" si="85"/>
        <v/>
      </c>
      <c r="J413" s="64" t="str">
        <f t="shared" ca="1" si="86"/>
        <v/>
      </c>
      <c r="K413" s="64" t="str">
        <f t="shared" ca="1" si="87"/>
        <v/>
      </c>
      <c r="L413" s="64" t="str">
        <f t="shared" ca="1" si="88"/>
        <v/>
      </c>
      <c r="M413" s="161"/>
      <c r="N413" s="161"/>
      <c r="O413" s="158" t="str">
        <f t="shared" ca="1" si="89"/>
        <v/>
      </c>
      <c r="P413" s="158" t="str">
        <f t="shared" ca="1" si="90"/>
        <v/>
      </c>
      <c r="Q413" s="158" t="str">
        <f t="shared" ca="1" si="91"/>
        <v/>
      </c>
      <c r="R413" s="162"/>
      <c r="S413" s="162"/>
      <c r="T413" s="162"/>
      <c r="U413" s="161"/>
      <c r="V413" s="161"/>
      <c r="W413" s="161"/>
      <c r="X413" s="161"/>
      <c r="Y413" s="161"/>
      <c r="Z413" s="161"/>
      <c r="AA413" s="161"/>
      <c r="AB413" s="195"/>
      <c r="AC413" s="163"/>
      <c r="AD413" s="393">
        <v>385</v>
      </c>
      <c r="AE413" s="392">
        <f ca="1">SUMIF(工事情報入力シート!$BJ$15:$BJ$1000,資産数量・単位記入シート!AD413,工事情報入力シート!$BK$15:$BK$1000)</f>
        <v>0</v>
      </c>
    </row>
    <row r="414" spans="1:31">
      <c r="A414" s="157" t="str">
        <f ca="1">IFERROR(INDEX(工事情報入力シート!$A:$A,SMALL(OFFSET(INDIRECT("工事情報入力シート!$B$1"),INDIRECT("工事情報入力シート!$B$14"),0,明細終了位置-明細開始位置-1,1),ROW()-2)),"")</f>
        <v/>
      </c>
      <c r="B414" s="170" t="str">
        <f t="shared" ca="1" si="92"/>
        <v/>
      </c>
      <c r="C414" s="64" t="str">
        <f t="shared" ca="1" si="93"/>
        <v/>
      </c>
      <c r="D414" s="64" t="str">
        <f t="shared" ca="1" si="94"/>
        <v/>
      </c>
      <c r="E414" s="64" t="str">
        <f t="shared" ca="1" si="95"/>
        <v/>
      </c>
      <c r="F414" s="64" t="str">
        <f t="shared" ca="1" si="96"/>
        <v/>
      </c>
      <c r="G414" s="64" t="str">
        <f t="shared" ca="1" si="97"/>
        <v/>
      </c>
      <c r="H414" s="64" t="str">
        <f t="shared" ca="1" si="84"/>
        <v/>
      </c>
      <c r="I414" s="64" t="str">
        <f t="shared" ca="1" si="85"/>
        <v/>
      </c>
      <c r="J414" s="64" t="str">
        <f t="shared" ca="1" si="86"/>
        <v/>
      </c>
      <c r="K414" s="64" t="str">
        <f t="shared" ca="1" si="87"/>
        <v/>
      </c>
      <c r="L414" s="64" t="str">
        <f t="shared" ca="1" si="88"/>
        <v/>
      </c>
      <c r="M414" s="161"/>
      <c r="N414" s="161"/>
      <c r="O414" s="158" t="str">
        <f t="shared" ca="1" si="89"/>
        <v/>
      </c>
      <c r="P414" s="158" t="str">
        <f t="shared" ca="1" si="90"/>
        <v/>
      </c>
      <c r="Q414" s="158" t="str">
        <f t="shared" ca="1" si="91"/>
        <v/>
      </c>
      <c r="R414" s="162"/>
      <c r="S414" s="162"/>
      <c r="T414" s="162"/>
      <c r="U414" s="161"/>
      <c r="V414" s="161"/>
      <c r="W414" s="161"/>
      <c r="X414" s="161"/>
      <c r="Y414" s="161"/>
      <c r="Z414" s="161"/>
      <c r="AA414" s="161"/>
      <c r="AB414" s="195"/>
      <c r="AC414" s="163"/>
      <c r="AD414" s="393">
        <v>386</v>
      </c>
      <c r="AE414" s="392">
        <f ca="1">SUMIF(工事情報入力シート!$BJ$15:$BJ$1000,資産数量・単位記入シート!AD414,工事情報入力シート!$BK$15:$BK$1000)</f>
        <v>0</v>
      </c>
    </row>
    <row r="415" spans="1:31">
      <c r="A415" s="157" t="str">
        <f ca="1">IFERROR(INDEX(工事情報入力シート!$A:$A,SMALL(OFFSET(INDIRECT("工事情報入力シート!$B$1"),INDIRECT("工事情報入力シート!$B$14"),0,明細終了位置-明細開始位置-1,1),ROW()-2)),"")</f>
        <v/>
      </c>
      <c r="B415" s="170" t="str">
        <f t="shared" ca="1" si="92"/>
        <v/>
      </c>
      <c r="C415" s="64" t="str">
        <f t="shared" ca="1" si="93"/>
        <v/>
      </c>
      <c r="D415" s="64" t="str">
        <f t="shared" ca="1" si="94"/>
        <v/>
      </c>
      <c r="E415" s="64" t="str">
        <f t="shared" ca="1" si="95"/>
        <v/>
      </c>
      <c r="F415" s="64" t="str">
        <f t="shared" ca="1" si="96"/>
        <v/>
      </c>
      <c r="G415" s="64" t="str">
        <f t="shared" ca="1" si="97"/>
        <v/>
      </c>
      <c r="H415" s="64" t="str">
        <f t="shared" ca="1" si="84"/>
        <v/>
      </c>
      <c r="I415" s="64" t="str">
        <f t="shared" ca="1" si="85"/>
        <v/>
      </c>
      <c r="J415" s="64" t="str">
        <f t="shared" ca="1" si="86"/>
        <v/>
      </c>
      <c r="K415" s="64" t="str">
        <f t="shared" ca="1" si="87"/>
        <v/>
      </c>
      <c r="L415" s="64" t="str">
        <f t="shared" ca="1" si="88"/>
        <v/>
      </c>
      <c r="M415" s="161"/>
      <c r="N415" s="161"/>
      <c r="O415" s="158" t="str">
        <f t="shared" ca="1" si="89"/>
        <v/>
      </c>
      <c r="P415" s="158" t="str">
        <f t="shared" ca="1" si="90"/>
        <v/>
      </c>
      <c r="Q415" s="158" t="str">
        <f t="shared" ca="1" si="91"/>
        <v/>
      </c>
      <c r="R415" s="162"/>
      <c r="S415" s="162"/>
      <c r="T415" s="162"/>
      <c r="U415" s="161"/>
      <c r="V415" s="161"/>
      <c r="W415" s="161"/>
      <c r="X415" s="161"/>
      <c r="Y415" s="161"/>
      <c r="Z415" s="161"/>
      <c r="AA415" s="161"/>
      <c r="AB415" s="195"/>
      <c r="AC415" s="163"/>
      <c r="AD415" s="393">
        <v>387</v>
      </c>
      <c r="AE415" s="392">
        <f ca="1">SUMIF(工事情報入力シート!$BJ$15:$BJ$1000,資産数量・単位記入シート!AD415,工事情報入力シート!$BK$15:$BK$1000)</f>
        <v>0</v>
      </c>
    </row>
    <row r="416" spans="1:31">
      <c r="A416" s="157" t="str">
        <f ca="1">IFERROR(INDEX(工事情報入力シート!$A:$A,SMALL(OFFSET(INDIRECT("工事情報入力シート!$B$1"),INDIRECT("工事情報入力シート!$B$14"),0,明細終了位置-明細開始位置-1,1),ROW()-2)),"")</f>
        <v/>
      </c>
      <c r="B416" s="170" t="str">
        <f t="shared" ca="1" si="92"/>
        <v/>
      </c>
      <c r="C416" s="64" t="str">
        <f t="shared" ca="1" si="93"/>
        <v/>
      </c>
      <c r="D416" s="64" t="str">
        <f t="shared" ca="1" si="94"/>
        <v/>
      </c>
      <c r="E416" s="64" t="str">
        <f t="shared" ca="1" si="95"/>
        <v/>
      </c>
      <c r="F416" s="64" t="str">
        <f t="shared" ca="1" si="96"/>
        <v/>
      </c>
      <c r="G416" s="64" t="str">
        <f t="shared" ca="1" si="97"/>
        <v/>
      </c>
      <c r="H416" s="64" t="str">
        <f t="shared" ca="1" si="84"/>
        <v/>
      </c>
      <c r="I416" s="64" t="str">
        <f t="shared" ca="1" si="85"/>
        <v/>
      </c>
      <c r="J416" s="64" t="str">
        <f t="shared" ca="1" si="86"/>
        <v/>
      </c>
      <c r="K416" s="64" t="str">
        <f t="shared" ca="1" si="87"/>
        <v/>
      </c>
      <c r="L416" s="64" t="str">
        <f t="shared" ca="1" si="88"/>
        <v/>
      </c>
      <c r="M416" s="161"/>
      <c r="N416" s="161"/>
      <c r="O416" s="158" t="str">
        <f t="shared" ca="1" si="89"/>
        <v/>
      </c>
      <c r="P416" s="158" t="str">
        <f t="shared" ca="1" si="90"/>
        <v/>
      </c>
      <c r="Q416" s="158" t="str">
        <f t="shared" ca="1" si="91"/>
        <v/>
      </c>
      <c r="R416" s="162"/>
      <c r="S416" s="162"/>
      <c r="T416" s="162"/>
      <c r="U416" s="161"/>
      <c r="V416" s="161"/>
      <c r="W416" s="161"/>
      <c r="X416" s="161"/>
      <c r="Y416" s="161"/>
      <c r="Z416" s="161"/>
      <c r="AA416" s="161"/>
      <c r="AB416" s="195"/>
      <c r="AC416" s="163"/>
      <c r="AD416" s="393">
        <v>388</v>
      </c>
      <c r="AE416" s="392">
        <f ca="1">SUMIF(工事情報入力シート!$BJ$15:$BJ$1000,資産数量・単位記入シート!AD416,工事情報入力シート!$BK$15:$BK$1000)</f>
        <v>0</v>
      </c>
    </row>
    <row r="417" spans="1:31">
      <c r="A417" s="157" t="str">
        <f ca="1">IFERROR(INDEX(工事情報入力シート!$A:$A,SMALL(OFFSET(INDIRECT("工事情報入力シート!$B$1"),INDIRECT("工事情報入力シート!$B$14"),0,明細終了位置-明細開始位置-1,1),ROW()-2)),"")</f>
        <v/>
      </c>
      <c r="B417" s="170" t="str">
        <f t="shared" ca="1" si="92"/>
        <v/>
      </c>
      <c r="C417" s="64" t="str">
        <f t="shared" ca="1" si="93"/>
        <v/>
      </c>
      <c r="D417" s="64" t="str">
        <f t="shared" ca="1" si="94"/>
        <v/>
      </c>
      <c r="E417" s="64" t="str">
        <f t="shared" ca="1" si="95"/>
        <v/>
      </c>
      <c r="F417" s="64" t="str">
        <f t="shared" ca="1" si="96"/>
        <v/>
      </c>
      <c r="G417" s="64" t="str">
        <f t="shared" ca="1" si="97"/>
        <v/>
      </c>
      <c r="H417" s="64" t="str">
        <f t="shared" ca="1" si="84"/>
        <v/>
      </c>
      <c r="I417" s="64" t="str">
        <f t="shared" ca="1" si="85"/>
        <v/>
      </c>
      <c r="J417" s="64" t="str">
        <f t="shared" ca="1" si="86"/>
        <v/>
      </c>
      <c r="K417" s="64" t="str">
        <f t="shared" ca="1" si="87"/>
        <v/>
      </c>
      <c r="L417" s="64" t="str">
        <f t="shared" ca="1" si="88"/>
        <v/>
      </c>
      <c r="M417" s="161"/>
      <c r="N417" s="161"/>
      <c r="O417" s="158" t="str">
        <f t="shared" ca="1" si="89"/>
        <v/>
      </c>
      <c r="P417" s="158" t="str">
        <f t="shared" ca="1" si="90"/>
        <v/>
      </c>
      <c r="Q417" s="158" t="str">
        <f t="shared" ca="1" si="91"/>
        <v/>
      </c>
      <c r="R417" s="162"/>
      <c r="S417" s="162"/>
      <c r="T417" s="162"/>
      <c r="U417" s="161"/>
      <c r="V417" s="161"/>
      <c r="W417" s="161"/>
      <c r="X417" s="161"/>
      <c r="Y417" s="161"/>
      <c r="Z417" s="161"/>
      <c r="AA417" s="161"/>
      <c r="AB417" s="195"/>
      <c r="AC417" s="163"/>
      <c r="AD417" s="393">
        <v>389</v>
      </c>
      <c r="AE417" s="392">
        <f ca="1">SUMIF(工事情報入力シート!$BJ$15:$BJ$1000,資産数量・単位記入シート!AD417,工事情報入力シート!$BK$15:$BK$1000)</f>
        <v>0</v>
      </c>
    </row>
    <row r="418" spans="1:31">
      <c r="A418" s="157" t="str">
        <f ca="1">IFERROR(INDEX(工事情報入力シート!$A:$A,SMALL(OFFSET(INDIRECT("工事情報入力シート!$B$1"),INDIRECT("工事情報入力シート!$B$14"),0,明細終了位置-明細開始位置-1,1),ROW()-2)),"")</f>
        <v/>
      </c>
      <c r="B418" s="170" t="str">
        <f t="shared" ca="1" si="92"/>
        <v/>
      </c>
      <c r="C418" s="64" t="str">
        <f t="shared" ca="1" si="93"/>
        <v/>
      </c>
      <c r="D418" s="64" t="str">
        <f t="shared" ca="1" si="94"/>
        <v/>
      </c>
      <c r="E418" s="64" t="str">
        <f t="shared" ca="1" si="95"/>
        <v/>
      </c>
      <c r="F418" s="64" t="str">
        <f t="shared" ca="1" si="96"/>
        <v/>
      </c>
      <c r="G418" s="64" t="str">
        <f t="shared" ca="1" si="97"/>
        <v/>
      </c>
      <c r="H418" s="64" t="str">
        <f t="shared" ca="1" si="84"/>
        <v/>
      </c>
      <c r="I418" s="64" t="str">
        <f t="shared" ca="1" si="85"/>
        <v/>
      </c>
      <c r="J418" s="64" t="str">
        <f t="shared" ca="1" si="86"/>
        <v/>
      </c>
      <c r="K418" s="64" t="str">
        <f t="shared" ca="1" si="87"/>
        <v/>
      </c>
      <c r="L418" s="64" t="str">
        <f t="shared" ca="1" si="88"/>
        <v/>
      </c>
      <c r="M418" s="161"/>
      <c r="N418" s="161"/>
      <c r="O418" s="158" t="str">
        <f t="shared" ca="1" si="89"/>
        <v/>
      </c>
      <c r="P418" s="158" t="str">
        <f t="shared" ca="1" si="90"/>
        <v/>
      </c>
      <c r="Q418" s="158" t="str">
        <f t="shared" ca="1" si="91"/>
        <v/>
      </c>
      <c r="R418" s="162"/>
      <c r="S418" s="162"/>
      <c r="T418" s="162"/>
      <c r="U418" s="161"/>
      <c r="V418" s="161"/>
      <c r="W418" s="161"/>
      <c r="X418" s="161"/>
      <c r="Y418" s="161"/>
      <c r="Z418" s="161"/>
      <c r="AA418" s="161"/>
      <c r="AB418" s="195"/>
      <c r="AC418" s="163"/>
      <c r="AD418" s="393">
        <v>390</v>
      </c>
      <c r="AE418" s="392">
        <f ca="1">SUMIF(工事情報入力シート!$BJ$15:$BJ$1000,資産数量・単位記入シート!AD418,工事情報入力シート!$BK$15:$BK$1000)</f>
        <v>0</v>
      </c>
    </row>
    <row r="419" spans="1:31">
      <c r="A419" s="157" t="str">
        <f ca="1">IFERROR(INDEX(工事情報入力シート!$A:$A,SMALL(OFFSET(INDIRECT("工事情報入力シート!$B$1"),INDIRECT("工事情報入力シート!$B$14"),0,明細終了位置-明細開始位置-1,1),ROW()-2)),"")</f>
        <v/>
      </c>
      <c r="B419" s="170" t="str">
        <f t="shared" ca="1" si="92"/>
        <v/>
      </c>
      <c r="C419" s="64" t="str">
        <f t="shared" ca="1" si="93"/>
        <v/>
      </c>
      <c r="D419" s="64" t="str">
        <f t="shared" ca="1" si="94"/>
        <v/>
      </c>
      <c r="E419" s="64" t="str">
        <f t="shared" ca="1" si="95"/>
        <v/>
      </c>
      <c r="F419" s="64" t="str">
        <f t="shared" ca="1" si="96"/>
        <v/>
      </c>
      <c r="G419" s="64" t="str">
        <f t="shared" ca="1" si="97"/>
        <v/>
      </c>
      <c r="H419" s="64" t="str">
        <f t="shared" ca="1" si="84"/>
        <v/>
      </c>
      <c r="I419" s="64" t="str">
        <f t="shared" ca="1" si="85"/>
        <v/>
      </c>
      <c r="J419" s="64" t="str">
        <f t="shared" ca="1" si="86"/>
        <v/>
      </c>
      <c r="K419" s="64" t="str">
        <f t="shared" ca="1" si="87"/>
        <v/>
      </c>
      <c r="L419" s="64" t="str">
        <f t="shared" ca="1" si="88"/>
        <v/>
      </c>
      <c r="M419" s="161"/>
      <c r="N419" s="161"/>
      <c r="O419" s="158" t="str">
        <f t="shared" ca="1" si="89"/>
        <v/>
      </c>
      <c r="P419" s="158" t="str">
        <f t="shared" ca="1" si="90"/>
        <v/>
      </c>
      <c r="Q419" s="158" t="str">
        <f t="shared" ca="1" si="91"/>
        <v/>
      </c>
      <c r="R419" s="162"/>
      <c r="S419" s="162"/>
      <c r="T419" s="162"/>
      <c r="U419" s="161"/>
      <c r="V419" s="161"/>
      <c r="W419" s="161"/>
      <c r="X419" s="161"/>
      <c r="Y419" s="161"/>
      <c r="Z419" s="161"/>
      <c r="AA419" s="161"/>
      <c r="AB419" s="195"/>
      <c r="AC419" s="163"/>
      <c r="AD419" s="393">
        <v>391</v>
      </c>
      <c r="AE419" s="392">
        <f ca="1">SUMIF(工事情報入力シート!$BJ$15:$BJ$1000,資産数量・単位記入シート!AD419,工事情報入力シート!$BK$15:$BK$1000)</f>
        <v>0</v>
      </c>
    </row>
    <row r="420" spans="1:31">
      <c r="A420" s="157" t="str">
        <f ca="1">IFERROR(INDEX(工事情報入力シート!$A:$A,SMALL(OFFSET(INDIRECT("工事情報入力シート!$B$1"),INDIRECT("工事情報入力シート!$B$14"),0,明細終了位置-明細開始位置-1,1),ROW()-2)),"")</f>
        <v/>
      </c>
      <c r="B420" s="170" t="str">
        <f t="shared" ca="1" si="92"/>
        <v/>
      </c>
      <c r="C420" s="64" t="str">
        <f t="shared" ca="1" si="93"/>
        <v/>
      </c>
      <c r="D420" s="64" t="str">
        <f t="shared" ca="1" si="94"/>
        <v/>
      </c>
      <c r="E420" s="64" t="str">
        <f t="shared" ca="1" si="95"/>
        <v/>
      </c>
      <c r="F420" s="64" t="str">
        <f t="shared" ca="1" si="96"/>
        <v/>
      </c>
      <c r="G420" s="64" t="str">
        <f t="shared" ca="1" si="97"/>
        <v/>
      </c>
      <c r="H420" s="64" t="str">
        <f t="shared" ca="1" si="84"/>
        <v/>
      </c>
      <c r="I420" s="64" t="str">
        <f t="shared" ca="1" si="85"/>
        <v/>
      </c>
      <c r="J420" s="64" t="str">
        <f t="shared" ca="1" si="86"/>
        <v/>
      </c>
      <c r="K420" s="64" t="str">
        <f t="shared" ca="1" si="87"/>
        <v/>
      </c>
      <c r="L420" s="64" t="str">
        <f t="shared" ca="1" si="88"/>
        <v/>
      </c>
      <c r="M420" s="161"/>
      <c r="N420" s="161"/>
      <c r="O420" s="158" t="str">
        <f t="shared" ca="1" si="89"/>
        <v/>
      </c>
      <c r="P420" s="158" t="str">
        <f t="shared" ca="1" si="90"/>
        <v/>
      </c>
      <c r="Q420" s="158" t="str">
        <f t="shared" ca="1" si="91"/>
        <v/>
      </c>
      <c r="R420" s="162"/>
      <c r="S420" s="162"/>
      <c r="T420" s="162"/>
      <c r="U420" s="161"/>
      <c r="V420" s="161"/>
      <c r="W420" s="161"/>
      <c r="X420" s="161"/>
      <c r="Y420" s="161"/>
      <c r="Z420" s="161"/>
      <c r="AA420" s="161"/>
      <c r="AB420" s="195"/>
      <c r="AC420" s="163"/>
      <c r="AD420" s="393">
        <v>392</v>
      </c>
      <c r="AE420" s="392">
        <f ca="1">SUMIF(工事情報入力シート!$BJ$15:$BJ$1000,資産数量・単位記入シート!AD420,工事情報入力シート!$BK$15:$BK$1000)</f>
        <v>0</v>
      </c>
    </row>
    <row r="421" spans="1:31">
      <c r="A421" s="157" t="str">
        <f ca="1">IFERROR(INDEX(工事情報入力シート!$A:$A,SMALL(OFFSET(INDIRECT("工事情報入力シート!$B$1"),INDIRECT("工事情報入力シート!$B$14"),0,明細終了位置-明細開始位置-1,1),ROW()-2)),"")</f>
        <v/>
      </c>
      <c r="B421" s="170" t="str">
        <f t="shared" ca="1" si="92"/>
        <v/>
      </c>
      <c r="C421" s="64" t="str">
        <f t="shared" ca="1" si="93"/>
        <v/>
      </c>
      <c r="D421" s="64" t="str">
        <f t="shared" ca="1" si="94"/>
        <v/>
      </c>
      <c r="E421" s="64" t="str">
        <f t="shared" ca="1" si="95"/>
        <v/>
      </c>
      <c r="F421" s="64" t="str">
        <f t="shared" ca="1" si="96"/>
        <v/>
      </c>
      <c r="G421" s="64" t="str">
        <f t="shared" ca="1" si="97"/>
        <v/>
      </c>
      <c r="H421" s="64" t="str">
        <f t="shared" ca="1" si="84"/>
        <v/>
      </c>
      <c r="I421" s="64" t="str">
        <f t="shared" ca="1" si="85"/>
        <v/>
      </c>
      <c r="J421" s="64" t="str">
        <f t="shared" ca="1" si="86"/>
        <v/>
      </c>
      <c r="K421" s="64" t="str">
        <f t="shared" ca="1" si="87"/>
        <v/>
      </c>
      <c r="L421" s="64" t="str">
        <f t="shared" ca="1" si="88"/>
        <v/>
      </c>
      <c r="M421" s="161"/>
      <c r="N421" s="161"/>
      <c r="O421" s="158" t="str">
        <f t="shared" ca="1" si="89"/>
        <v/>
      </c>
      <c r="P421" s="158" t="str">
        <f t="shared" ca="1" si="90"/>
        <v/>
      </c>
      <c r="Q421" s="158" t="str">
        <f t="shared" ca="1" si="91"/>
        <v/>
      </c>
      <c r="R421" s="162"/>
      <c r="S421" s="162"/>
      <c r="T421" s="162"/>
      <c r="U421" s="161"/>
      <c r="V421" s="161"/>
      <c r="W421" s="161"/>
      <c r="X421" s="161"/>
      <c r="Y421" s="161"/>
      <c r="Z421" s="161"/>
      <c r="AA421" s="161"/>
      <c r="AB421" s="195"/>
      <c r="AC421" s="163"/>
      <c r="AD421" s="393">
        <v>393</v>
      </c>
      <c r="AE421" s="392">
        <f ca="1">SUMIF(工事情報入力シート!$BJ$15:$BJ$1000,資産数量・単位記入シート!AD421,工事情報入力シート!$BK$15:$BK$1000)</f>
        <v>0</v>
      </c>
    </row>
    <row r="422" spans="1:31">
      <c r="A422" s="157" t="str">
        <f ca="1">IFERROR(INDEX(工事情報入力シート!$A:$A,SMALL(OFFSET(INDIRECT("工事情報入力シート!$B$1"),INDIRECT("工事情報入力シート!$B$14"),0,明細終了位置-明細開始位置-1,1),ROW()-2)),"")</f>
        <v/>
      </c>
      <c r="B422" s="170" t="str">
        <f t="shared" ca="1" si="92"/>
        <v/>
      </c>
      <c r="C422" s="64" t="str">
        <f t="shared" ca="1" si="93"/>
        <v/>
      </c>
      <c r="D422" s="64" t="str">
        <f t="shared" ca="1" si="94"/>
        <v/>
      </c>
      <c r="E422" s="64" t="str">
        <f t="shared" ca="1" si="95"/>
        <v/>
      </c>
      <c r="F422" s="64" t="str">
        <f t="shared" ca="1" si="96"/>
        <v/>
      </c>
      <c r="G422" s="64" t="str">
        <f t="shared" ca="1" si="97"/>
        <v/>
      </c>
      <c r="H422" s="64" t="str">
        <f t="shared" ca="1" si="84"/>
        <v/>
      </c>
      <c r="I422" s="64" t="str">
        <f t="shared" ca="1" si="85"/>
        <v/>
      </c>
      <c r="J422" s="64" t="str">
        <f t="shared" ca="1" si="86"/>
        <v/>
      </c>
      <c r="K422" s="64" t="str">
        <f t="shared" ca="1" si="87"/>
        <v/>
      </c>
      <c r="L422" s="64" t="str">
        <f t="shared" ca="1" si="88"/>
        <v/>
      </c>
      <c r="M422" s="161"/>
      <c r="N422" s="161"/>
      <c r="O422" s="158" t="str">
        <f t="shared" ca="1" si="89"/>
        <v/>
      </c>
      <c r="P422" s="158" t="str">
        <f t="shared" ca="1" si="90"/>
        <v/>
      </c>
      <c r="Q422" s="158" t="str">
        <f t="shared" ca="1" si="91"/>
        <v/>
      </c>
      <c r="R422" s="162"/>
      <c r="S422" s="162"/>
      <c r="T422" s="162"/>
      <c r="U422" s="161"/>
      <c r="V422" s="161"/>
      <c r="W422" s="161"/>
      <c r="X422" s="161"/>
      <c r="Y422" s="161"/>
      <c r="Z422" s="161"/>
      <c r="AA422" s="161"/>
      <c r="AB422" s="195"/>
      <c r="AC422" s="163"/>
      <c r="AD422" s="393">
        <v>394</v>
      </c>
      <c r="AE422" s="392">
        <f ca="1">SUMIF(工事情報入力シート!$BJ$15:$BJ$1000,資産数量・単位記入シート!AD422,工事情報入力シート!$BK$15:$BK$1000)</f>
        <v>0</v>
      </c>
    </row>
    <row r="423" spans="1:31">
      <c r="A423" s="157" t="str">
        <f ca="1">IFERROR(INDEX(工事情報入力シート!$A:$A,SMALL(OFFSET(INDIRECT("工事情報入力シート!$B$1"),INDIRECT("工事情報入力シート!$B$14"),0,明細終了位置-明細開始位置-1,1),ROW()-2)),"")</f>
        <v/>
      </c>
      <c r="B423" s="170" t="str">
        <f t="shared" ca="1" si="92"/>
        <v/>
      </c>
      <c r="C423" s="64" t="str">
        <f t="shared" ca="1" si="93"/>
        <v/>
      </c>
      <c r="D423" s="64" t="str">
        <f t="shared" ca="1" si="94"/>
        <v/>
      </c>
      <c r="E423" s="64" t="str">
        <f t="shared" ca="1" si="95"/>
        <v/>
      </c>
      <c r="F423" s="64" t="str">
        <f t="shared" ca="1" si="96"/>
        <v/>
      </c>
      <c r="G423" s="64" t="str">
        <f t="shared" ca="1" si="97"/>
        <v/>
      </c>
      <c r="H423" s="64" t="str">
        <f t="shared" ca="1" si="84"/>
        <v/>
      </c>
      <c r="I423" s="64" t="str">
        <f t="shared" ca="1" si="85"/>
        <v/>
      </c>
      <c r="J423" s="64" t="str">
        <f t="shared" ca="1" si="86"/>
        <v/>
      </c>
      <c r="K423" s="64" t="str">
        <f t="shared" ca="1" si="87"/>
        <v/>
      </c>
      <c r="L423" s="64" t="str">
        <f t="shared" ca="1" si="88"/>
        <v/>
      </c>
      <c r="M423" s="161"/>
      <c r="N423" s="161"/>
      <c r="O423" s="158" t="str">
        <f t="shared" ca="1" si="89"/>
        <v/>
      </c>
      <c r="P423" s="158" t="str">
        <f t="shared" ca="1" si="90"/>
        <v/>
      </c>
      <c r="Q423" s="158" t="str">
        <f t="shared" ca="1" si="91"/>
        <v/>
      </c>
      <c r="R423" s="162"/>
      <c r="S423" s="162"/>
      <c r="T423" s="162"/>
      <c r="U423" s="161"/>
      <c r="V423" s="161"/>
      <c r="W423" s="161"/>
      <c r="X423" s="161"/>
      <c r="Y423" s="161"/>
      <c r="Z423" s="161"/>
      <c r="AA423" s="161"/>
      <c r="AB423" s="195"/>
      <c r="AC423" s="163"/>
      <c r="AD423" s="393">
        <v>395</v>
      </c>
      <c r="AE423" s="392">
        <f ca="1">SUMIF(工事情報入力シート!$BJ$15:$BJ$1000,資産数量・単位記入シート!AD423,工事情報入力シート!$BK$15:$BK$1000)</f>
        <v>0</v>
      </c>
    </row>
    <row r="424" spans="1:31">
      <c r="A424" s="157" t="str">
        <f ca="1">IFERROR(INDEX(工事情報入力シート!$A:$A,SMALL(OFFSET(INDIRECT("工事情報入力シート!$B$1"),INDIRECT("工事情報入力シート!$B$14"),0,明細終了位置-明細開始位置-1,1),ROW()-2)),"")</f>
        <v/>
      </c>
      <c r="B424" s="170" t="str">
        <f t="shared" ca="1" si="92"/>
        <v/>
      </c>
      <c r="C424" s="64" t="str">
        <f t="shared" ca="1" si="93"/>
        <v/>
      </c>
      <c r="D424" s="64" t="str">
        <f t="shared" ca="1" si="94"/>
        <v/>
      </c>
      <c r="E424" s="64" t="str">
        <f t="shared" ca="1" si="95"/>
        <v/>
      </c>
      <c r="F424" s="64" t="str">
        <f t="shared" ca="1" si="96"/>
        <v/>
      </c>
      <c r="G424" s="64" t="str">
        <f t="shared" ca="1" si="97"/>
        <v/>
      </c>
      <c r="H424" s="64" t="str">
        <f t="shared" ca="1" si="84"/>
        <v/>
      </c>
      <c r="I424" s="64" t="str">
        <f t="shared" ca="1" si="85"/>
        <v/>
      </c>
      <c r="J424" s="64" t="str">
        <f t="shared" ca="1" si="86"/>
        <v/>
      </c>
      <c r="K424" s="64" t="str">
        <f t="shared" ca="1" si="87"/>
        <v/>
      </c>
      <c r="L424" s="64" t="str">
        <f t="shared" ca="1" si="88"/>
        <v/>
      </c>
      <c r="M424" s="161"/>
      <c r="N424" s="161"/>
      <c r="O424" s="158" t="str">
        <f t="shared" ca="1" si="89"/>
        <v/>
      </c>
      <c r="P424" s="158" t="str">
        <f t="shared" ca="1" si="90"/>
        <v/>
      </c>
      <c r="Q424" s="158" t="str">
        <f t="shared" ca="1" si="91"/>
        <v/>
      </c>
      <c r="R424" s="162"/>
      <c r="S424" s="162"/>
      <c r="T424" s="162"/>
      <c r="U424" s="161"/>
      <c r="V424" s="161"/>
      <c r="W424" s="161"/>
      <c r="X424" s="161"/>
      <c r="Y424" s="161"/>
      <c r="Z424" s="161"/>
      <c r="AA424" s="161"/>
      <c r="AB424" s="195"/>
      <c r="AC424" s="163"/>
      <c r="AD424" s="393">
        <v>396</v>
      </c>
      <c r="AE424" s="392">
        <f ca="1">SUMIF(工事情報入力シート!$BJ$15:$BJ$1000,資産数量・単位記入シート!AD424,工事情報入力シート!$BK$15:$BK$1000)</f>
        <v>0</v>
      </c>
    </row>
    <row r="425" spans="1:31">
      <c r="A425" s="157" t="str">
        <f ca="1">IFERROR(INDEX(工事情報入力シート!$A:$A,SMALL(OFFSET(INDIRECT("工事情報入力シート!$B$1"),INDIRECT("工事情報入力シート!$B$14"),0,明細終了位置-明細開始位置-1,1),ROW()-2)),"")</f>
        <v/>
      </c>
      <c r="B425" s="170" t="str">
        <f t="shared" ca="1" si="92"/>
        <v/>
      </c>
      <c r="C425" s="64" t="str">
        <f t="shared" ca="1" si="93"/>
        <v/>
      </c>
      <c r="D425" s="64" t="str">
        <f t="shared" ca="1" si="94"/>
        <v/>
      </c>
      <c r="E425" s="64" t="str">
        <f t="shared" ca="1" si="95"/>
        <v/>
      </c>
      <c r="F425" s="64" t="str">
        <f t="shared" ca="1" si="96"/>
        <v/>
      </c>
      <c r="G425" s="64" t="str">
        <f t="shared" ca="1" si="97"/>
        <v/>
      </c>
      <c r="H425" s="64" t="str">
        <f t="shared" ca="1" si="84"/>
        <v/>
      </c>
      <c r="I425" s="64" t="str">
        <f t="shared" ca="1" si="85"/>
        <v/>
      </c>
      <c r="J425" s="64" t="str">
        <f t="shared" ca="1" si="86"/>
        <v/>
      </c>
      <c r="K425" s="64" t="str">
        <f t="shared" ca="1" si="87"/>
        <v/>
      </c>
      <c r="L425" s="64" t="str">
        <f t="shared" ca="1" si="88"/>
        <v/>
      </c>
      <c r="M425" s="161"/>
      <c r="N425" s="161"/>
      <c r="O425" s="158" t="str">
        <f t="shared" ca="1" si="89"/>
        <v/>
      </c>
      <c r="P425" s="158" t="str">
        <f t="shared" ca="1" si="90"/>
        <v/>
      </c>
      <c r="Q425" s="158" t="str">
        <f t="shared" ca="1" si="91"/>
        <v/>
      </c>
      <c r="R425" s="162"/>
      <c r="S425" s="162"/>
      <c r="T425" s="162"/>
      <c r="U425" s="161"/>
      <c r="V425" s="161"/>
      <c r="W425" s="161"/>
      <c r="X425" s="161"/>
      <c r="Y425" s="161"/>
      <c r="Z425" s="161"/>
      <c r="AA425" s="161"/>
      <c r="AB425" s="195"/>
      <c r="AC425" s="163"/>
      <c r="AD425" s="393">
        <v>397</v>
      </c>
      <c r="AE425" s="392">
        <f ca="1">SUMIF(工事情報入力シート!$BJ$15:$BJ$1000,資産数量・単位記入シート!AD425,工事情報入力シート!$BK$15:$BK$1000)</f>
        <v>0</v>
      </c>
    </row>
    <row r="426" spans="1:31">
      <c r="A426" s="157" t="str">
        <f ca="1">IFERROR(INDEX(工事情報入力シート!$A:$A,SMALL(OFFSET(INDIRECT("工事情報入力シート!$B$1"),INDIRECT("工事情報入力シート!$B$14"),0,明細終了位置-明細開始位置-1,1),ROW()-2)),"")</f>
        <v/>
      </c>
      <c r="B426" s="170" t="str">
        <f t="shared" ca="1" si="92"/>
        <v/>
      </c>
      <c r="C426" s="64" t="str">
        <f t="shared" ca="1" si="93"/>
        <v/>
      </c>
      <c r="D426" s="64" t="str">
        <f t="shared" ca="1" si="94"/>
        <v/>
      </c>
      <c r="E426" s="64" t="str">
        <f t="shared" ca="1" si="95"/>
        <v/>
      </c>
      <c r="F426" s="64" t="str">
        <f t="shared" ca="1" si="96"/>
        <v/>
      </c>
      <c r="G426" s="64" t="str">
        <f t="shared" ca="1" si="97"/>
        <v/>
      </c>
      <c r="H426" s="64" t="str">
        <f t="shared" ca="1" si="84"/>
        <v/>
      </c>
      <c r="I426" s="64" t="str">
        <f t="shared" ca="1" si="85"/>
        <v/>
      </c>
      <c r="J426" s="64" t="str">
        <f t="shared" ca="1" si="86"/>
        <v/>
      </c>
      <c r="K426" s="64" t="str">
        <f t="shared" ca="1" si="87"/>
        <v/>
      </c>
      <c r="L426" s="64" t="str">
        <f t="shared" ca="1" si="88"/>
        <v/>
      </c>
      <c r="M426" s="161"/>
      <c r="N426" s="161"/>
      <c r="O426" s="158" t="str">
        <f t="shared" ca="1" si="89"/>
        <v/>
      </c>
      <c r="P426" s="158" t="str">
        <f t="shared" ca="1" si="90"/>
        <v/>
      </c>
      <c r="Q426" s="158" t="str">
        <f t="shared" ca="1" si="91"/>
        <v/>
      </c>
      <c r="R426" s="162"/>
      <c r="S426" s="162"/>
      <c r="T426" s="162"/>
      <c r="U426" s="161"/>
      <c r="V426" s="161"/>
      <c r="W426" s="161"/>
      <c r="X426" s="161"/>
      <c r="Y426" s="161"/>
      <c r="Z426" s="161"/>
      <c r="AA426" s="161"/>
      <c r="AB426" s="195"/>
      <c r="AC426" s="163"/>
      <c r="AD426" s="393">
        <v>398</v>
      </c>
      <c r="AE426" s="392">
        <f ca="1">SUMIF(工事情報入力シート!$BJ$15:$BJ$1000,資産数量・単位記入シート!AD426,工事情報入力シート!$BK$15:$BK$1000)</f>
        <v>0</v>
      </c>
    </row>
    <row r="427" spans="1:31">
      <c r="A427" s="157" t="str">
        <f ca="1">IFERROR(INDEX(工事情報入力シート!$A:$A,SMALL(OFFSET(INDIRECT("工事情報入力シート!$B$1"),INDIRECT("工事情報入力シート!$B$14"),0,明細終了位置-明細開始位置-1,1),ROW()-2)),"")</f>
        <v/>
      </c>
      <c r="B427" s="170" t="str">
        <f t="shared" ca="1" si="92"/>
        <v/>
      </c>
      <c r="C427" s="64" t="str">
        <f t="shared" ca="1" si="93"/>
        <v/>
      </c>
      <c r="D427" s="64" t="str">
        <f t="shared" ca="1" si="94"/>
        <v/>
      </c>
      <c r="E427" s="64" t="str">
        <f t="shared" ca="1" si="95"/>
        <v/>
      </c>
      <c r="F427" s="64" t="str">
        <f t="shared" ca="1" si="96"/>
        <v/>
      </c>
      <c r="G427" s="64" t="str">
        <f t="shared" ca="1" si="97"/>
        <v/>
      </c>
      <c r="H427" s="64" t="str">
        <f t="shared" ca="1" si="84"/>
        <v/>
      </c>
      <c r="I427" s="64" t="str">
        <f t="shared" ca="1" si="85"/>
        <v/>
      </c>
      <c r="J427" s="64" t="str">
        <f t="shared" ca="1" si="86"/>
        <v/>
      </c>
      <c r="K427" s="64" t="str">
        <f t="shared" ca="1" si="87"/>
        <v/>
      </c>
      <c r="L427" s="64" t="str">
        <f t="shared" ca="1" si="88"/>
        <v/>
      </c>
      <c r="M427" s="161"/>
      <c r="N427" s="161"/>
      <c r="O427" s="158" t="str">
        <f t="shared" ca="1" si="89"/>
        <v/>
      </c>
      <c r="P427" s="158" t="str">
        <f t="shared" ca="1" si="90"/>
        <v/>
      </c>
      <c r="Q427" s="158" t="str">
        <f t="shared" ca="1" si="91"/>
        <v/>
      </c>
      <c r="R427" s="162"/>
      <c r="S427" s="162"/>
      <c r="T427" s="162"/>
      <c r="U427" s="161"/>
      <c r="V427" s="161"/>
      <c r="W427" s="161"/>
      <c r="X427" s="161"/>
      <c r="Y427" s="161"/>
      <c r="Z427" s="161"/>
      <c r="AA427" s="161"/>
      <c r="AB427" s="195"/>
      <c r="AC427" s="163"/>
      <c r="AD427" s="393">
        <v>399</v>
      </c>
      <c r="AE427" s="392">
        <f ca="1">SUMIF(工事情報入力シート!$BJ$15:$BJ$1000,資産数量・単位記入シート!AD427,工事情報入力シート!$BK$15:$BK$1000)</f>
        <v>0</v>
      </c>
    </row>
    <row r="428" spans="1:31">
      <c r="A428" s="157" t="str">
        <f ca="1">IFERROR(INDEX(工事情報入力シート!$A:$A,SMALL(OFFSET(INDIRECT("工事情報入力シート!$B$1"),INDIRECT("工事情報入力シート!$B$14"),0,明細終了位置-明細開始位置-1,1),ROW()-2)),"")</f>
        <v/>
      </c>
      <c r="B428" s="170" t="str">
        <f t="shared" ca="1" si="92"/>
        <v/>
      </c>
      <c r="C428" s="64" t="str">
        <f t="shared" ca="1" si="93"/>
        <v/>
      </c>
      <c r="D428" s="64" t="str">
        <f t="shared" ca="1" si="94"/>
        <v/>
      </c>
      <c r="E428" s="64" t="str">
        <f t="shared" ca="1" si="95"/>
        <v/>
      </c>
      <c r="F428" s="64" t="str">
        <f t="shared" ca="1" si="96"/>
        <v/>
      </c>
      <c r="G428" s="64" t="str">
        <f t="shared" ca="1" si="97"/>
        <v/>
      </c>
      <c r="H428" s="64" t="str">
        <f t="shared" ca="1" si="84"/>
        <v/>
      </c>
      <c r="I428" s="64" t="str">
        <f t="shared" ca="1" si="85"/>
        <v/>
      </c>
      <c r="J428" s="64" t="str">
        <f t="shared" ca="1" si="86"/>
        <v/>
      </c>
      <c r="K428" s="64" t="str">
        <f t="shared" ca="1" si="87"/>
        <v/>
      </c>
      <c r="L428" s="64" t="str">
        <f t="shared" ca="1" si="88"/>
        <v/>
      </c>
      <c r="M428" s="161"/>
      <c r="N428" s="161"/>
      <c r="O428" s="158" t="str">
        <f t="shared" ca="1" si="89"/>
        <v/>
      </c>
      <c r="P428" s="158" t="str">
        <f t="shared" ca="1" si="90"/>
        <v/>
      </c>
      <c r="Q428" s="158" t="str">
        <f t="shared" ca="1" si="91"/>
        <v/>
      </c>
      <c r="R428" s="162"/>
      <c r="S428" s="162"/>
      <c r="T428" s="162"/>
      <c r="U428" s="161"/>
      <c r="V428" s="161"/>
      <c r="W428" s="161"/>
      <c r="X428" s="161"/>
      <c r="Y428" s="161"/>
      <c r="Z428" s="161"/>
      <c r="AA428" s="161"/>
      <c r="AB428" s="195"/>
      <c r="AC428" s="163"/>
      <c r="AD428" s="393">
        <v>400</v>
      </c>
      <c r="AE428" s="392">
        <f ca="1">SUMIF(工事情報入力シート!$BJ$15:$BJ$1000,資産数量・単位記入シート!AD428,工事情報入力シート!$BK$15:$BK$1000)</f>
        <v>0</v>
      </c>
    </row>
    <row r="429" spans="1:31">
      <c r="A429" s="157" t="str">
        <f ca="1">IFERROR(INDEX(工事情報入力シート!$A:$A,SMALL(OFFSET(INDIRECT("工事情報入力シート!$B$1"),INDIRECT("工事情報入力シート!$B$14"),0,明細終了位置-明細開始位置-1,1),ROW()-2)),"")</f>
        <v/>
      </c>
      <c r="B429" s="170" t="str">
        <f t="shared" ca="1" si="92"/>
        <v/>
      </c>
      <c r="C429" s="64" t="str">
        <f t="shared" ca="1" si="93"/>
        <v/>
      </c>
      <c r="D429" s="64" t="str">
        <f t="shared" ca="1" si="94"/>
        <v/>
      </c>
      <c r="E429" s="64" t="str">
        <f t="shared" ca="1" si="95"/>
        <v/>
      </c>
      <c r="F429" s="64" t="str">
        <f t="shared" ca="1" si="96"/>
        <v/>
      </c>
      <c r="G429" s="64" t="str">
        <f t="shared" ca="1" si="97"/>
        <v/>
      </c>
      <c r="H429" s="64" t="str">
        <f t="shared" ca="1" si="84"/>
        <v/>
      </c>
      <c r="I429" s="64" t="str">
        <f t="shared" ca="1" si="85"/>
        <v/>
      </c>
      <c r="J429" s="64" t="str">
        <f t="shared" ca="1" si="86"/>
        <v/>
      </c>
      <c r="K429" s="64" t="str">
        <f t="shared" ca="1" si="87"/>
        <v/>
      </c>
      <c r="L429" s="64" t="str">
        <f t="shared" ca="1" si="88"/>
        <v/>
      </c>
      <c r="M429" s="161"/>
      <c r="N429" s="161"/>
      <c r="O429" s="158" t="str">
        <f t="shared" ca="1" si="89"/>
        <v/>
      </c>
      <c r="P429" s="158" t="str">
        <f t="shared" ca="1" si="90"/>
        <v/>
      </c>
      <c r="Q429" s="158" t="str">
        <f t="shared" ca="1" si="91"/>
        <v/>
      </c>
      <c r="R429" s="162"/>
      <c r="S429" s="162"/>
      <c r="T429" s="162"/>
      <c r="U429" s="161"/>
      <c r="V429" s="161"/>
      <c r="W429" s="161"/>
      <c r="X429" s="161"/>
      <c r="Y429" s="161"/>
      <c r="Z429" s="161"/>
      <c r="AA429" s="161"/>
      <c r="AB429" s="195"/>
      <c r="AC429" s="163"/>
      <c r="AD429" s="393">
        <v>401</v>
      </c>
      <c r="AE429" s="392">
        <f ca="1">SUMIF(工事情報入力シート!$BJ$15:$BJ$1000,資産数量・単位記入シート!AD429,工事情報入力シート!$BK$15:$BK$1000)</f>
        <v>0</v>
      </c>
    </row>
    <row r="430" spans="1:31">
      <c r="A430" s="157" t="str">
        <f ca="1">IFERROR(INDEX(工事情報入力シート!$A:$A,SMALL(OFFSET(INDIRECT("工事情報入力シート!$B$1"),INDIRECT("工事情報入力シート!$B$14"),0,明細終了位置-明細開始位置-1,1),ROW()-2)),"")</f>
        <v/>
      </c>
      <c r="B430" s="170" t="str">
        <f t="shared" ca="1" si="92"/>
        <v/>
      </c>
      <c r="C430" s="64" t="str">
        <f t="shared" ca="1" si="93"/>
        <v/>
      </c>
      <c r="D430" s="64" t="str">
        <f t="shared" ca="1" si="94"/>
        <v/>
      </c>
      <c r="E430" s="64" t="str">
        <f t="shared" ca="1" si="95"/>
        <v/>
      </c>
      <c r="F430" s="64" t="str">
        <f t="shared" ca="1" si="96"/>
        <v/>
      </c>
      <c r="G430" s="64" t="str">
        <f t="shared" ca="1" si="97"/>
        <v/>
      </c>
      <c r="H430" s="64" t="str">
        <f t="shared" ca="1" si="84"/>
        <v/>
      </c>
      <c r="I430" s="64" t="str">
        <f t="shared" ca="1" si="85"/>
        <v/>
      </c>
      <c r="J430" s="64" t="str">
        <f t="shared" ca="1" si="86"/>
        <v/>
      </c>
      <c r="K430" s="64" t="str">
        <f t="shared" ca="1" si="87"/>
        <v/>
      </c>
      <c r="L430" s="64" t="str">
        <f t="shared" ca="1" si="88"/>
        <v/>
      </c>
      <c r="M430" s="161"/>
      <c r="N430" s="161"/>
      <c r="O430" s="158" t="str">
        <f t="shared" ca="1" si="89"/>
        <v/>
      </c>
      <c r="P430" s="158" t="str">
        <f t="shared" ca="1" si="90"/>
        <v/>
      </c>
      <c r="Q430" s="158" t="str">
        <f t="shared" ca="1" si="91"/>
        <v/>
      </c>
      <c r="R430" s="162"/>
      <c r="S430" s="162"/>
      <c r="T430" s="162"/>
      <c r="U430" s="161"/>
      <c r="V430" s="161"/>
      <c r="W430" s="161"/>
      <c r="X430" s="161"/>
      <c r="Y430" s="161"/>
      <c r="Z430" s="161"/>
      <c r="AA430" s="161"/>
      <c r="AB430" s="195"/>
      <c r="AC430" s="163"/>
      <c r="AD430" s="393">
        <v>402</v>
      </c>
      <c r="AE430" s="392">
        <f ca="1">SUMIF(工事情報入力シート!$BJ$15:$BJ$1000,資産数量・単位記入シート!AD430,工事情報入力シート!$BK$15:$BK$1000)</f>
        <v>0</v>
      </c>
    </row>
    <row r="431" spans="1:31">
      <c r="A431" s="157" t="str">
        <f ca="1">IFERROR(INDEX(工事情報入力シート!$A:$A,SMALL(OFFSET(INDIRECT("工事情報入力シート!$B$1"),INDIRECT("工事情報入力シート!$B$14"),0,明細終了位置-明細開始位置-1,1),ROW()-2)),"")</f>
        <v/>
      </c>
      <c r="B431" s="170" t="str">
        <f t="shared" ca="1" si="92"/>
        <v/>
      </c>
      <c r="C431" s="64" t="str">
        <f t="shared" ca="1" si="93"/>
        <v/>
      </c>
      <c r="D431" s="64" t="str">
        <f t="shared" ca="1" si="94"/>
        <v/>
      </c>
      <c r="E431" s="64" t="str">
        <f t="shared" ca="1" si="95"/>
        <v/>
      </c>
      <c r="F431" s="64" t="str">
        <f t="shared" ca="1" si="96"/>
        <v/>
      </c>
      <c r="G431" s="64" t="str">
        <f t="shared" ca="1" si="97"/>
        <v/>
      </c>
      <c r="H431" s="64" t="str">
        <f t="shared" ca="1" si="84"/>
        <v/>
      </c>
      <c r="I431" s="64" t="str">
        <f t="shared" ca="1" si="85"/>
        <v/>
      </c>
      <c r="J431" s="64" t="str">
        <f t="shared" ca="1" si="86"/>
        <v/>
      </c>
      <c r="K431" s="64" t="str">
        <f t="shared" ca="1" si="87"/>
        <v/>
      </c>
      <c r="L431" s="64" t="str">
        <f t="shared" ca="1" si="88"/>
        <v/>
      </c>
      <c r="M431" s="161"/>
      <c r="N431" s="161"/>
      <c r="O431" s="158" t="str">
        <f t="shared" ca="1" si="89"/>
        <v/>
      </c>
      <c r="P431" s="158" t="str">
        <f t="shared" ca="1" si="90"/>
        <v/>
      </c>
      <c r="Q431" s="158" t="str">
        <f t="shared" ca="1" si="91"/>
        <v/>
      </c>
      <c r="R431" s="162"/>
      <c r="S431" s="162"/>
      <c r="T431" s="162"/>
      <c r="U431" s="161"/>
      <c r="V431" s="161"/>
      <c r="W431" s="161"/>
      <c r="X431" s="161"/>
      <c r="Y431" s="161"/>
      <c r="Z431" s="161"/>
      <c r="AA431" s="161"/>
      <c r="AB431" s="195"/>
      <c r="AC431" s="163"/>
      <c r="AD431" s="393">
        <v>403</v>
      </c>
      <c r="AE431" s="392">
        <f ca="1">SUMIF(工事情報入力シート!$BJ$15:$BJ$1000,資産数量・単位記入シート!AD431,工事情報入力シート!$BK$15:$BK$1000)</f>
        <v>0</v>
      </c>
    </row>
    <row r="432" spans="1:31">
      <c r="A432" s="157" t="str">
        <f ca="1">IFERROR(INDEX(工事情報入力シート!$A:$A,SMALL(OFFSET(INDIRECT("工事情報入力シート!$B$1"),INDIRECT("工事情報入力シート!$B$14"),0,明細終了位置-明細開始位置-1,1),ROW()-2)),"")</f>
        <v/>
      </c>
      <c r="B432" s="170" t="str">
        <f t="shared" ca="1" si="92"/>
        <v/>
      </c>
      <c r="C432" s="64" t="str">
        <f t="shared" ca="1" si="93"/>
        <v/>
      </c>
      <c r="D432" s="64" t="str">
        <f t="shared" ca="1" si="94"/>
        <v/>
      </c>
      <c r="E432" s="64" t="str">
        <f t="shared" ca="1" si="95"/>
        <v/>
      </c>
      <c r="F432" s="64" t="str">
        <f t="shared" ca="1" si="96"/>
        <v/>
      </c>
      <c r="G432" s="64" t="str">
        <f t="shared" ca="1" si="97"/>
        <v/>
      </c>
      <c r="H432" s="64" t="str">
        <f t="shared" ca="1" si="84"/>
        <v/>
      </c>
      <c r="I432" s="64" t="str">
        <f t="shared" ca="1" si="85"/>
        <v/>
      </c>
      <c r="J432" s="64" t="str">
        <f t="shared" ca="1" si="86"/>
        <v/>
      </c>
      <c r="K432" s="64" t="str">
        <f t="shared" ca="1" si="87"/>
        <v/>
      </c>
      <c r="L432" s="64" t="str">
        <f t="shared" ca="1" si="88"/>
        <v/>
      </c>
      <c r="M432" s="161"/>
      <c r="N432" s="161"/>
      <c r="O432" s="158" t="str">
        <f t="shared" ca="1" si="89"/>
        <v/>
      </c>
      <c r="P432" s="158" t="str">
        <f t="shared" ca="1" si="90"/>
        <v/>
      </c>
      <c r="Q432" s="158" t="str">
        <f t="shared" ca="1" si="91"/>
        <v/>
      </c>
      <c r="R432" s="162"/>
      <c r="S432" s="162"/>
      <c r="T432" s="162"/>
      <c r="U432" s="161"/>
      <c r="V432" s="161"/>
      <c r="W432" s="161"/>
      <c r="X432" s="161"/>
      <c r="Y432" s="161"/>
      <c r="Z432" s="161"/>
      <c r="AA432" s="161"/>
      <c r="AB432" s="195"/>
      <c r="AC432" s="163"/>
      <c r="AD432" s="393">
        <v>404</v>
      </c>
      <c r="AE432" s="392">
        <f ca="1">SUMIF(工事情報入力シート!$BJ$15:$BJ$1000,資産数量・単位記入シート!AD432,工事情報入力シート!$BK$15:$BK$1000)</f>
        <v>0</v>
      </c>
    </row>
    <row r="433" spans="1:31">
      <c r="A433" s="157" t="str">
        <f ca="1">IFERROR(INDEX(工事情報入力シート!$A:$A,SMALL(OFFSET(INDIRECT("工事情報入力シート!$B$1"),INDIRECT("工事情報入力シート!$B$14"),0,明細終了位置-明細開始位置-1,1),ROW()-2)),"")</f>
        <v/>
      </c>
      <c r="B433" s="170" t="str">
        <f t="shared" ca="1" si="92"/>
        <v/>
      </c>
      <c r="C433" s="64" t="str">
        <f t="shared" ca="1" si="93"/>
        <v/>
      </c>
      <c r="D433" s="64" t="str">
        <f t="shared" ca="1" si="94"/>
        <v/>
      </c>
      <c r="E433" s="64" t="str">
        <f t="shared" ca="1" si="95"/>
        <v/>
      </c>
      <c r="F433" s="64" t="str">
        <f t="shared" ca="1" si="96"/>
        <v/>
      </c>
      <c r="G433" s="64" t="str">
        <f t="shared" ca="1" si="97"/>
        <v/>
      </c>
      <c r="H433" s="64" t="str">
        <f t="shared" ca="1" si="84"/>
        <v/>
      </c>
      <c r="I433" s="64" t="str">
        <f t="shared" ca="1" si="85"/>
        <v/>
      </c>
      <c r="J433" s="64" t="str">
        <f t="shared" ca="1" si="86"/>
        <v/>
      </c>
      <c r="K433" s="64" t="str">
        <f t="shared" ca="1" si="87"/>
        <v/>
      </c>
      <c r="L433" s="64" t="str">
        <f t="shared" ca="1" si="88"/>
        <v/>
      </c>
      <c r="M433" s="161"/>
      <c r="N433" s="161"/>
      <c r="O433" s="158" t="str">
        <f t="shared" ca="1" si="89"/>
        <v/>
      </c>
      <c r="P433" s="158" t="str">
        <f t="shared" ca="1" si="90"/>
        <v/>
      </c>
      <c r="Q433" s="158" t="str">
        <f t="shared" ca="1" si="91"/>
        <v/>
      </c>
      <c r="R433" s="162"/>
      <c r="S433" s="162"/>
      <c r="T433" s="162"/>
      <c r="U433" s="161"/>
      <c r="V433" s="161"/>
      <c r="W433" s="161"/>
      <c r="X433" s="161"/>
      <c r="Y433" s="161"/>
      <c r="Z433" s="161"/>
      <c r="AA433" s="161"/>
      <c r="AB433" s="195"/>
      <c r="AC433" s="163"/>
      <c r="AD433" s="393">
        <v>405</v>
      </c>
      <c r="AE433" s="392">
        <f ca="1">SUMIF(工事情報入力シート!$BJ$15:$BJ$1000,資産数量・単位記入シート!AD433,工事情報入力シート!$BK$15:$BK$1000)</f>
        <v>0</v>
      </c>
    </row>
    <row r="434" spans="1:31">
      <c r="A434" s="157" t="str">
        <f ca="1">IFERROR(INDEX(工事情報入力シート!$A:$A,SMALL(OFFSET(INDIRECT("工事情報入力シート!$B$1"),INDIRECT("工事情報入力シート!$B$14"),0,明細終了位置-明細開始位置-1,1),ROW()-2)),"")</f>
        <v/>
      </c>
      <c r="B434" s="170" t="str">
        <f t="shared" ca="1" si="92"/>
        <v/>
      </c>
      <c r="C434" s="64" t="str">
        <f t="shared" ca="1" si="93"/>
        <v/>
      </c>
      <c r="D434" s="64" t="str">
        <f t="shared" ca="1" si="94"/>
        <v/>
      </c>
      <c r="E434" s="64" t="str">
        <f t="shared" ca="1" si="95"/>
        <v/>
      </c>
      <c r="F434" s="64" t="str">
        <f t="shared" ca="1" si="96"/>
        <v/>
      </c>
      <c r="G434" s="64" t="str">
        <f t="shared" ca="1" si="97"/>
        <v/>
      </c>
      <c r="H434" s="64" t="str">
        <f t="shared" ca="1" si="84"/>
        <v/>
      </c>
      <c r="I434" s="64" t="str">
        <f t="shared" ca="1" si="85"/>
        <v/>
      </c>
      <c r="J434" s="64" t="str">
        <f t="shared" ca="1" si="86"/>
        <v/>
      </c>
      <c r="K434" s="64" t="str">
        <f t="shared" ca="1" si="87"/>
        <v/>
      </c>
      <c r="L434" s="64" t="str">
        <f t="shared" ca="1" si="88"/>
        <v/>
      </c>
      <c r="M434" s="161"/>
      <c r="N434" s="161"/>
      <c r="O434" s="158" t="str">
        <f t="shared" ca="1" si="89"/>
        <v/>
      </c>
      <c r="P434" s="158" t="str">
        <f t="shared" ca="1" si="90"/>
        <v/>
      </c>
      <c r="Q434" s="158" t="str">
        <f t="shared" ca="1" si="91"/>
        <v/>
      </c>
      <c r="R434" s="162"/>
      <c r="S434" s="162"/>
      <c r="T434" s="162"/>
      <c r="U434" s="161"/>
      <c r="V434" s="161"/>
      <c r="W434" s="161"/>
      <c r="X434" s="161"/>
      <c r="Y434" s="161"/>
      <c r="Z434" s="161"/>
      <c r="AA434" s="161"/>
      <c r="AB434" s="195"/>
      <c r="AC434" s="163"/>
      <c r="AD434" s="393">
        <v>406</v>
      </c>
      <c r="AE434" s="392">
        <f ca="1">SUMIF(工事情報入力シート!$BJ$15:$BJ$1000,資産数量・単位記入シート!AD434,工事情報入力シート!$BK$15:$BK$1000)</f>
        <v>0</v>
      </c>
    </row>
    <row r="435" spans="1:31">
      <c r="A435" s="157" t="str">
        <f ca="1">IFERROR(INDEX(工事情報入力シート!$A:$A,SMALL(OFFSET(INDIRECT("工事情報入力シート!$B$1"),INDIRECT("工事情報入力シート!$B$14"),0,明細終了位置-明細開始位置-1,1),ROW()-2)),"")</f>
        <v/>
      </c>
      <c r="B435" s="170" t="str">
        <f t="shared" ca="1" si="92"/>
        <v/>
      </c>
      <c r="C435" s="64" t="str">
        <f t="shared" ca="1" si="93"/>
        <v/>
      </c>
      <c r="D435" s="64" t="str">
        <f t="shared" ca="1" si="94"/>
        <v/>
      </c>
      <c r="E435" s="64" t="str">
        <f t="shared" ca="1" si="95"/>
        <v/>
      </c>
      <c r="F435" s="64" t="str">
        <f t="shared" ca="1" si="96"/>
        <v/>
      </c>
      <c r="G435" s="64" t="str">
        <f t="shared" ca="1" si="97"/>
        <v/>
      </c>
      <c r="H435" s="64" t="str">
        <f t="shared" ca="1" si="84"/>
        <v/>
      </c>
      <c r="I435" s="64" t="str">
        <f t="shared" ca="1" si="85"/>
        <v/>
      </c>
      <c r="J435" s="64" t="str">
        <f t="shared" ca="1" si="86"/>
        <v/>
      </c>
      <c r="K435" s="64" t="str">
        <f t="shared" ca="1" si="87"/>
        <v/>
      </c>
      <c r="L435" s="64" t="str">
        <f t="shared" ca="1" si="88"/>
        <v/>
      </c>
      <c r="M435" s="161"/>
      <c r="N435" s="161"/>
      <c r="O435" s="158" t="str">
        <f t="shared" ca="1" si="89"/>
        <v/>
      </c>
      <c r="P435" s="158" t="str">
        <f t="shared" ca="1" si="90"/>
        <v/>
      </c>
      <c r="Q435" s="158" t="str">
        <f t="shared" ca="1" si="91"/>
        <v/>
      </c>
      <c r="R435" s="162"/>
      <c r="S435" s="162"/>
      <c r="T435" s="162"/>
      <c r="U435" s="161"/>
      <c r="V435" s="161"/>
      <c r="W435" s="161"/>
      <c r="X435" s="161"/>
      <c r="Y435" s="161"/>
      <c r="Z435" s="161"/>
      <c r="AA435" s="161"/>
      <c r="AB435" s="195"/>
      <c r="AC435" s="163"/>
      <c r="AD435" s="393">
        <v>407</v>
      </c>
      <c r="AE435" s="392">
        <f ca="1">SUMIF(工事情報入力シート!$BJ$15:$BJ$1000,資産数量・単位記入シート!AD435,工事情報入力シート!$BK$15:$BK$1000)</f>
        <v>0</v>
      </c>
    </row>
    <row r="436" spans="1:31">
      <c r="A436" s="157" t="str">
        <f ca="1">IFERROR(INDEX(工事情報入力シート!$A:$A,SMALL(OFFSET(INDIRECT("工事情報入力シート!$B$1"),INDIRECT("工事情報入力シート!$B$14"),0,明細終了位置-明細開始位置-1,1),ROW()-2)),"")</f>
        <v/>
      </c>
      <c r="B436" s="170" t="str">
        <f t="shared" ca="1" si="92"/>
        <v/>
      </c>
      <c r="C436" s="64" t="str">
        <f t="shared" ca="1" si="93"/>
        <v/>
      </c>
      <c r="D436" s="64" t="str">
        <f t="shared" ca="1" si="94"/>
        <v/>
      </c>
      <c r="E436" s="64" t="str">
        <f t="shared" ca="1" si="95"/>
        <v/>
      </c>
      <c r="F436" s="64" t="str">
        <f t="shared" ca="1" si="96"/>
        <v/>
      </c>
      <c r="G436" s="64" t="str">
        <f t="shared" ca="1" si="97"/>
        <v/>
      </c>
      <c r="H436" s="64" t="str">
        <f t="shared" ca="1" si="84"/>
        <v/>
      </c>
      <c r="I436" s="64" t="str">
        <f t="shared" ca="1" si="85"/>
        <v/>
      </c>
      <c r="J436" s="64" t="str">
        <f t="shared" ca="1" si="86"/>
        <v/>
      </c>
      <c r="K436" s="64" t="str">
        <f t="shared" ca="1" si="87"/>
        <v/>
      </c>
      <c r="L436" s="64" t="str">
        <f t="shared" ca="1" si="88"/>
        <v/>
      </c>
      <c r="M436" s="161"/>
      <c r="N436" s="161"/>
      <c r="O436" s="158" t="str">
        <f t="shared" ca="1" si="89"/>
        <v/>
      </c>
      <c r="P436" s="158" t="str">
        <f t="shared" ca="1" si="90"/>
        <v/>
      </c>
      <c r="Q436" s="158" t="str">
        <f t="shared" ca="1" si="91"/>
        <v/>
      </c>
      <c r="R436" s="162"/>
      <c r="S436" s="162"/>
      <c r="T436" s="162"/>
      <c r="U436" s="161"/>
      <c r="V436" s="161"/>
      <c r="W436" s="161"/>
      <c r="X436" s="161"/>
      <c r="Y436" s="161"/>
      <c r="Z436" s="161"/>
      <c r="AA436" s="161"/>
      <c r="AB436" s="195"/>
      <c r="AC436" s="163"/>
      <c r="AD436" s="393">
        <v>408</v>
      </c>
      <c r="AE436" s="392">
        <f ca="1">SUMIF(工事情報入力シート!$BJ$15:$BJ$1000,資産数量・単位記入シート!AD436,工事情報入力シート!$BK$15:$BK$1000)</f>
        <v>0</v>
      </c>
    </row>
    <row r="437" spans="1:31">
      <c r="A437" s="157" t="str">
        <f ca="1">IFERROR(INDEX(工事情報入力シート!$A:$A,SMALL(OFFSET(INDIRECT("工事情報入力シート!$B$1"),INDIRECT("工事情報入力シート!$B$14"),0,明細終了位置-明細開始位置-1,1),ROW()-2)),"")</f>
        <v/>
      </c>
      <c r="B437" s="170" t="str">
        <f t="shared" ca="1" si="92"/>
        <v/>
      </c>
      <c r="C437" s="64" t="str">
        <f t="shared" ca="1" si="93"/>
        <v/>
      </c>
      <c r="D437" s="64" t="str">
        <f t="shared" ca="1" si="94"/>
        <v/>
      </c>
      <c r="E437" s="64" t="str">
        <f t="shared" ca="1" si="95"/>
        <v/>
      </c>
      <c r="F437" s="64" t="str">
        <f t="shared" ca="1" si="96"/>
        <v/>
      </c>
      <c r="G437" s="64" t="str">
        <f t="shared" ca="1" si="97"/>
        <v/>
      </c>
      <c r="H437" s="64" t="str">
        <f t="shared" ca="1" si="84"/>
        <v/>
      </c>
      <c r="I437" s="64" t="str">
        <f t="shared" ca="1" si="85"/>
        <v/>
      </c>
      <c r="J437" s="64" t="str">
        <f t="shared" ca="1" si="86"/>
        <v/>
      </c>
      <c r="K437" s="64" t="str">
        <f t="shared" ca="1" si="87"/>
        <v/>
      </c>
      <c r="L437" s="64" t="str">
        <f t="shared" ca="1" si="88"/>
        <v/>
      </c>
      <c r="M437" s="161"/>
      <c r="N437" s="161"/>
      <c r="O437" s="158" t="str">
        <f t="shared" ca="1" si="89"/>
        <v/>
      </c>
      <c r="P437" s="158" t="str">
        <f t="shared" ca="1" si="90"/>
        <v/>
      </c>
      <c r="Q437" s="158" t="str">
        <f t="shared" ca="1" si="91"/>
        <v/>
      </c>
      <c r="R437" s="162"/>
      <c r="S437" s="162"/>
      <c r="T437" s="162"/>
      <c r="U437" s="161"/>
      <c r="V437" s="161"/>
      <c r="W437" s="161"/>
      <c r="X437" s="161"/>
      <c r="Y437" s="161"/>
      <c r="Z437" s="161"/>
      <c r="AA437" s="161"/>
      <c r="AB437" s="195"/>
      <c r="AC437" s="163"/>
      <c r="AD437" s="393">
        <v>409</v>
      </c>
      <c r="AE437" s="392">
        <f ca="1">SUMIF(工事情報入力シート!$BJ$15:$BJ$1000,資産数量・単位記入シート!AD437,工事情報入力シート!$BK$15:$BK$1000)</f>
        <v>0</v>
      </c>
    </row>
    <row r="438" spans="1:31">
      <c r="A438" s="157" t="str">
        <f ca="1">IFERROR(INDEX(工事情報入力シート!$A:$A,SMALL(OFFSET(INDIRECT("工事情報入力シート!$B$1"),INDIRECT("工事情報入力シート!$B$14"),0,明細終了位置-明細開始位置-1,1),ROW()-2)),"")</f>
        <v/>
      </c>
      <c r="B438" s="170" t="str">
        <f t="shared" ca="1" si="92"/>
        <v/>
      </c>
      <c r="C438" s="64" t="str">
        <f t="shared" ca="1" si="93"/>
        <v/>
      </c>
      <c r="D438" s="64" t="str">
        <f t="shared" ca="1" si="94"/>
        <v/>
      </c>
      <c r="E438" s="64" t="str">
        <f t="shared" ca="1" si="95"/>
        <v/>
      </c>
      <c r="F438" s="64" t="str">
        <f t="shared" ca="1" si="96"/>
        <v/>
      </c>
      <c r="G438" s="64" t="str">
        <f t="shared" ca="1" si="97"/>
        <v/>
      </c>
      <c r="H438" s="64" t="str">
        <f t="shared" ca="1" si="84"/>
        <v/>
      </c>
      <c r="I438" s="64" t="str">
        <f t="shared" ca="1" si="85"/>
        <v/>
      </c>
      <c r="J438" s="64" t="str">
        <f t="shared" ca="1" si="86"/>
        <v/>
      </c>
      <c r="K438" s="64" t="str">
        <f t="shared" ca="1" si="87"/>
        <v/>
      </c>
      <c r="L438" s="64" t="str">
        <f t="shared" ca="1" si="88"/>
        <v/>
      </c>
      <c r="M438" s="161"/>
      <c r="N438" s="161"/>
      <c r="O438" s="158" t="str">
        <f t="shared" ca="1" si="89"/>
        <v/>
      </c>
      <c r="P438" s="158" t="str">
        <f t="shared" ca="1" si="90"/>
        <v/>
      </c>
      <c r="Q438" s="158" t="str">
        <f t="shared" ca="1" si="91"/>
        <v/>
      </c>
      <c r="R438" s="162"/>
      <c r="S438" s="162"/>
      <c r="T438" s="162"/>
      <c r="U438" s="161"/>
      <c r="V438" s="161"/>
      <c r="W438" s="161"/>
      <c r="X438" s="161"/>
      <c r="Y438" s="161"/>
      <c r="Z438" s="161"/>
      <c r="AA438" s="161"/>
      <c r="AB438" s="195"/>
      <c r="AC438" s="163"/>
      <c r="AD438" s="393">
        <v>410</v>
      </c>
      <c r="AE438" s="392">
        <f ca="1">SUMIF(工事情報入力シート!$BJ$15:$BJ$1000,資産数量・単位記入シート!AD438,工事情報入力シート!$BK$15:$BK$1000)</f>
        <v>0</v>
      </c>
    </row>
    <row r="439" spans="1:31">
      <c r="A439" s="157" t="str">
        <f ca="1">IFERROR(INDEX(工事情報入力シート!$A:$A,SMALL(OFFSET(INDIRECT("工事情報入力シート!$B$1"),INDIRECT("工事情報入力シート!$B$14"),0,明細終了位置-明細開始位置-1,1),ROW()-2)),"")</f>
        <v/>
      </c>
      <c r="B439" s="170" t="str">
        <f t="shared" ca="1" si="92"/>
        <v/>
      </c>
      <c r="C439" s="64" t="str">
        <f t="shared" ca="1" si="93"/>
        <v/>
      </c>
      <c r="D439" s="64" t="str">
        <f t="shared" ca="1" si="94"/>
        <v/>
      </c>
      <c r="E439" s="64" t="str">
        <f t="shared" ca="1" si="95"/>
        <v/>
      </c>
      <c r="F439" s="64" t="str">
        <f t="shared" ca="1" si="96"/>
        <v/>
      </c>
      <c r="G439" s="64" t="str">
        <f t="shared" ca="1" si="97"/>
        <v/>
      </c>
      <c r="H439" s="64" t="str">
        <f t="shared" ca="1" si="84"/>
        <v/>
      </c>
      <c r="I439" s="64" t="str">
        <f t="shared" ca="1" si="85"/>
        <v/>
      </c>
      <c r="J439" s="64" t="str">
        <f t="shared" ca="1" si="86"/>
        <v/>
      </c>
      <c r="K439" s="64" t="str">
        <f t="shared" ca="1" si="87"/>
        <v/>
      </c>
      <c r="L439" s="64" t="str">
        <f t="shared" ca="1" si="88"/>
        <v/>
      </c>
      <c r="M439" s="161"/>
      <c r="N439" s="161"/>
      <c r="O439" s="158" t="str">
        <f t="shared" ca="1" si="89"/>
        <v/>
      </c>
      <c r="P439" s="158" t="str">
        <f t="shared" ca="1" si="90"/>
        <v/>
      </c>
      <c r="Q439" s="158" t="str">
        <f t="shared" ca="1" si="91"/>
        <v/>
      </c>
      <c r="R439" s="162"/>
      <c r="S439" s="162"/>
      <c r="T439" s="162"/>
      <c r="U439" s="161"/>
      <c r="V439" s="161"/>
      <c r="W439" s="161"/>
      <c r="X439" s="161"/>
      <c r="Y439" s="161"/>
      <c r="Z439" s="161"/>
      <c r="AA439" s="161"/>
      <c r="AB439" s="195"/>
      <c r="AC439" s="163"/>
      <c r="AD439" s="393">
        <v>411</v>
      </c>
      <c r="AE439" s="392">
        <f ca="1">SUMIF(工事情報入力シート!$BJ$15:$BJ$1000,資産数量・単位記入シート!AD439,工事情報入力シート!$BK$15:$BK$1000)</f>
        <v>0</v>
      </c>
    </row>
    <row r="440" spans="1:31">
      <c r="A440" s="157" t="str">
        <f ca="1">IFERROR(INDEX(工事情報入力シート!$A:$A,SMALL(OFFSET(INDIRECT("工事情報入力シート!$B$1"),INDIRECT("工事情報入力シート!$B$14"),0,明細終了位置-明細開始位置-1,1),ROW()-2)),"")</f>
        <v/>
      </c>
      <c r="B440" s="170" t="str">
        <f t="shared" ca="1" si="92"/>
        <v/>
      </c>
      <c r="C440" s="64" t="str">
        <f t="shared" ca="1" si="93"/>
        <v/>
      </c>
      <c r="D440" s="64" t="str">
        <f t="shared" ca="1" si="94"/>
        <v/>
      </c>
      <c r="E440" s="64" t="str">
        <f t="shared" ca="1" si="95"/>
        <v/>
      </c>
      <c r="F440" s="64" t="str">
        <f t="shared" ca="1" si="96"/>
        <v/>
      </c>
      <c r="G440" s="64" t="str">
        <f t="shared" ca="1" si="97"/>
        <v/>
      </c>
      <c r="H440" s="64" t="str">
        <f t="shared" ca="1" si="84"/>
        <v/>
      </c>
      <c r="I440" s="64" t="str">
        <f t="shared" ca="1" si="85"/>
        <v/>
      </c>
      <c r="J440" s="64" t="str">
        <f t="shared" ca="1" si="86"/>
        <v/>
      </c>
      <c r="K440" s="64" t="str">
        <f t="shared" ca="1" si="87"/>
        <v/>
      </c>
      <c r="L440" s="64" t="str">
        <f t="shared" ca="1" si="88"/>
        <v/>
      </c>
      <c r="M440" s="161"/>
      <c r="N440" s="161"/>
      <c r="O440" s="158" t="str">
        <f t="shared" ca="1" si="89"/>
        <v/>
      </c>
      <c r="P440" s="158" t="str">
        <f t="shared" ca="1" si="90"/>
        <v/>
      </c>
      <c r="Q440" s="158" t="str">
        <f t="shared" ca="1" si="91"/>
        <v/>
      </c>
      <c r="R440" s="162"/>
      <c r="S440" s="162"/>
      <c r="T440" s="162"/>
      <c r="U440" s="161"/>
      <c r="V440" s="161"/>
      <c r="W440" s="161"/>
      <c r="X440" s="161"/>
      <c r="Y440" s="161"/>
      <c r="Z440" s="161"/>
      <c r="AA440" s="161"/>
      <c r="AB440" s="195"/>
      <c r="AC440" s="163"/>
      <c r="AD440" s="393">
        <v>412</v>
      </c>
      <c r="AE440" s="392">
        <f ca="1">SUMIF(工事情報入力シート!$BJ$15:$BJ$1000,資産数量・単位記入シート!AD440,工事情報入力シート!$BK$15:$BK$1000)</f>
        <v>0</v>
      </c>
    </row>
    <row r="441" spans="1:31">
      <c r="A441" s="157" t="str">
        <f ca="1">IFERROR(INDEX(工事情報入力シート!$A:$A,SMALL(OFFSET(INDIRECT("工事情報入力シート!$B$1"),INDIRECT("工事情報入力シート!$B$14"),0,明細終了位置-明細開始位置-1,1),ROW()-2)),"")</f>
        <v/>
      </c>
      <c r="B441" s="170" t="str">
        <f t="shared" ca="1" si="92"/>
        <v/>
      </c>
      <c r="C441" s="64" t="str">
        <f t="shared" ca="1" si="93"/>
        <v/>
      </c>
      <c r="D441" s="64" t="str">
        <f t="shared" ca="1" si="94"/>
        <v/>
      </c>
      <c r="E441" s="64" t="str">
        <f t="shared" ca="1" si="95"/>
        <v/>
      </c>
      <c r="F441" s="64" t="str">
        <f t="shared" ca="1" si="96"/>
        <v/>
      </c>
      <c r="G441" s="64" t="str">
        <f t="shared" ca="1" si="97"/>
        <v/>
      </c>
      <c r="H441" s="64" t="str">
        <f t="shared" ca="1" si="84"/>
        <v/>
      </c>
      <c r="I441" s="64" t="str">
        <f t="shared" ca="1" si="85"/>
        <v/>
      </c>
      <c r="J441" s="64" t="str">
        <f t="shared" ca="1" si="86"/>
        <v/>
      </c>
      <c r="K441" s="64" t="str">
        <f t="shared" ca="1" si="87"/>
        <v/>
      </c>
      <c r="L441" s="64" t="str">
        <f t="shared" ca="1" si="88"/>
        <v/>
      </c>
      <c r="M441" s="161"/>
      <c r="N441" s="161"/>
      <c r="O441" s="158" t="str">
        <f t="shared" ca="1" si="89"/>
        <v/>
      </c>
      <c r="P441" s="158" t="str">
        <f t="shared" ca="1" si="90"/>
        <v/>
      </c>
      <c r="Q441" s="158" t="str">
        <f t="shared" ca="1" si="91"/>
        <v/>
      </c>
      <c r="R441" s="162"/>
      <c r="S441" s="162"/>
      <c r="T441" s="162"/>
      <c r="U441" s="161"/>
      <c r="V441" s="161"/>
      <c r="W441" s="161"/>
      <c r="X441" s="161"/>
      <c r="Y441" s="161"/>
      <c r="Z441" s="161"/>
      <c r="AA441" s="161"/>
      <c r="AB441" s="195"/>
      <c r="AC441" s="163"/>
      <c r="AD441" s="393">
        <v>413</v>
      </c>
      <c r="AE441" s="392">
        <f ca="1">SUMIF(工事情報入力シート!$BJ$15:$BJ$1000,資産数量・単位記入シート!AD441,工事情報入力シート!$BK$15:$BK$1000)</f>
        <v>0</v>
      </c>
    </row>
    <row r="442" spans="1:31">
      <c r="A442" s="157" t="str">
        <f ca="1">IFERROR(INDEX(工事情報入力シート!$A:$A,SMALL(OFFSET(INDIRECT("工事情報入力シート!$B$1"),INDIRECT("工事情報入力シート!$B$14"),0,明細終了位置-明細開始位置-1,1),ROW()-2)),"")</f>
        <v/>
      </c>
      <c r="B442" s="170" t="str">
        <f t="shared" ca="1" si="92"/>
        <v/>
      </c>
      <c r="C442" s="64" t="str">
        <f t="shared" ca="1" si="93"/>
        <v/>
      </c>
      <c r="D442" s="64" t="str">
        <f t="shared" ca="1" si="94"/>
        <v/>
      </c>
      <c r="E442" s="64" t="str">
        <f t="shared" ca="1" si="95"/>
        <v/>
      </c>
      <c r="F442" s="64" t="str">
        <f t="shared" ca="1" si="96"/>
        <v/>
      </c>
      <c r="G442" s="64" t="str">
        <f t="shared" ca="1" si="97"/>
        <v/>
      </c>
      <c r="H442" s="64" t="str">
        <f t="shared" ca="1" si="84"/>
        <v/>
      </c>
      <c r="I442" s="64" t="str">
        <f t="shared" ca="1" si="85"/>
        <v/>
      </c>
      <c r="J442" s="64" t="str">
        <f t="shared" ca="1" si="86"/>
        <v/>
      </c>
      <c r="K442" s="64" t="str">
        <f t="shared" ca="1" si="87"/>
        <v/>
      </c>
      <c r="L442" s="64" t="str">
        <f t="shared" ca="1" si="88"/>
        <v/>
      </c>
      <c r="M442" s="161"/>
      <c r="N442" s="161"/>
      <c r="O442" s="158" t="str">
        <f t="shared" ca="1" si="89"/>
        <v/>
      </c>
      <c r="P442" s="158" t="str">
        <f t="shared" ca="1" si="90"/>
        <v/>
      </c>
      <c r="Q442" s="158" t="str">
        <f t="shared" ca="1" si="91"/>
        <v/>
      </c>
      <c r="R442" s="162"/>
      <c r="S442" s="162"/>
      <c r="T442" s="162"/>
      <c r="U442" s="161"/>
      <c r="V442" s="161"/>
      <c r="W442" s="161"/>
      <c r="X442" s="161"/>
      <c r="Y442" s="161"/>
      <c r="Z442" s="161"/>
      <c r="AA442" s="161"/>
      <c r="AB442" s="195"/>
      <c r="AC442" s="163"/>
      <c r="AD442" s="393">
        <v>414</v>
      </c>
      <c r="AE442" s="392">
        <f ca="1">SUMIF(工事情報入力シート!$BJ$15:$BJ$1000,資産数量・単位記入シート!AD442,工事情報入力シート!$BK$15:$BK$1000)</f>
        <v>0</v>
      </c>
    </row>
    <row r="443" spans="1:31">
      <c r="A443" s="157" t="str">
        <f ca="1">IFERROR(INDEX(工事情報入力シート!$A:$A,SMALL(OFFSET(INDIRECT("工事情報入力シート!$B$1"),INDIRECT("工事情報入力シート!$B$14"),0,明細終了位置-明細開始位置-1,1),ROW()-2)),"")</f>
        <v/>
      </c>
      <c r="B443" s="170" t="str">
        <f t="shared" ca="1" si="92"/>
        <v/>
      </c>
      <c r="C443" s="64" t="str">
        <f t="shared" ca="1" si="93"/>
        <v/>
      </c>
      <c r="D443" s="64" t="str">
        <f t="shared" ca="1" si="94"/>
        <v/>
      </c>
      <c r="E443" s="64" t="str">
        <f t="shared" ca="1" si="95"/>
        <v/>
      </c>
      <c r="F443" s="64" t="str">
        <f t="shared" ca="1" si="96"/>
        <v/>
      </c>
      <c r="G443" s="64" t="str">
        <f t="shared" ca="1" si="97"/>
        <v/>
      </c>
      <c r="H443" s="64" t="str">
        <f t="shared" ca="1" si="84"/>
        <v/>
      </c>
      <c r="I443" s="64" t="str">
        <f t="shared" ca="1" si="85"/>
        <v/>
      </c>
      <c r="J443" s="64" t="str">
        <f t="shared" ca="1" si="86"/>
        <v/>
      </c>
      <c r="K443" s="64" t="str">
        <f t="shared" ca="1" si="87"/>
        <v/>
      </c>
      <c r="L443" s="64" t="str">
        <f t="shared" ca="1" si="88"/>
        <v/>
      </c>
      <c r="M443" s="161"/>
      <c r="N443" s="161"/>
      <c r="O443" s="158" t="str">
        <f t="shared" ca="1" si="89"/>
        <v/>
      </c>
      <c r="P443" s="158" t="str">
        <f t="shared" ca="1" si="90"/>
        <v/>
      </c>
      <c r="Q443" s="158" t="str">
        <f t="shared" ca="1" si="91"/>
        <v/>
      </c>
      <c r="R443" s="162"/>
      <c r="S443" s="162"/>
      <c r="T443" s="162"/>
      <c r="U443" s="161"/>
      <c r="V443" s="161"/>
      <c r="W443" s="161"/>
      <c r="X443" s="161"/>
      <c r="Y443" s="161"/>
      <c r="Z443" s="161"/>
      <c r="AA443" s="161"/>
      <c r="AB443" s="195"/>
      <c r="AC443" s="163"/>
      <c r="AD443" s="393">
        <v>415</v>
      </c>
      <c r="AE443" s="392">
        <f ca="1">SUMIF(工事情報入力シート!$BJ$15:$BJ$1000,資産数量・単位記入シート!AD443,工事情報入力シート!$BK$15:$BK$1000)</f>
        <v>0</v>
      </c>
    </row>
    <row r="444" spans="1:31">
      <c r="A444" s="157" t="str">
        <f ca="1">IFERROR(INDEX(工事情報入力シート!$A:$A,SMALL(OFFSET(INDIRECT("工事情報入力シート!$B$1"),INDIRECT("工事情報入力シート!$B$14"),0,明細終了位置-明細開始位置-1,1),ROW()-2)),"")</f>
        <v/>
      </c>
      <c r="B444" s="170" t="str">
        <f t="shared" ca="1" si="92"/>
        <v/>
      </c>
      <c r="C444" s="64" t="str">
        <f t="shared" ca="1" si="93"/>
        <v/>
      </c>
      <c r="D444" s="64" t="str">
        <f t="shared" ca="1" si="94"/>
        <v/>
      </c>
      <c r="E444" s="64" t="str">
        <f t="shared" ca="1" si="95"/>
        <v/>
      </c>
      <c r="F444" s="64" t="str">
        <f t="shared" ca="1" si="96"/>
        <v/>
      </c>
      <c r="G444" s="64" t="str">
        <f t="shared" ca="1" si="97"/>
        <v/>
      </c>
      <c r="H444" s="64" t="str">
        <f t="shared" ca="1" si="84"/>
        <v/>
      </c>
      <c r="I444" s="64" t="str">
        <f t="shared" ca="1" si="85"/>
        <v/>
      </c>
      <c r="J444" s="64" t="str">
        <f t="shared" ca="1" si="86"/>
        <v/>
      </c>
      <c r="K444" s="64" t="str">
        <f t="shared" ca="1" si="87"/>
        <v/>
      </c>
      <c r="L444" s="64" t="str">
        <f t="shared" ca="1" si="88"/>
        <v/>
      </c>
      <c r="M444" s="161"/>
      <c r="N444" s="161"/>
      <c r="O444" s="158" t="str">
        <f t="shared" ca="1" si="89"/>
        <v/>
      </c>
      <c r="P444" s="158" t="str">
        <f t="shared" ca="1" si="90"/>
        <v/>
      </c>
      <c r="Q444" s="158" t="str">
        <f t="shared" ca="1" si="91"/>
        <v/>
      </c>
      <c r="R444" s="162"/>
      <c r="S444" s="162"/>
      <c r="T444" s="162"/>
      <c r="U444" s="161"/>
      <c r="V444" s="161"/>
      <c r="W444" s="161"/>
      <c r="X444" s="161"/>
      <c r="Y444" s="161"/>
      <c r="Z444" s="161"/>
      <c r="AA444" s="161"/>
      <c r="AB444" s="195"/>
      <c r="AC444" s="163"/>
      <c r="AD444" s="393">
        <v>416</v>
      </c>
      <c r="AE444" s="392">
        <f ca="1">SUMIF(工事情報入力シート!$BJ$15:$BJ$1000,資産数量・単位記入シート!AD444,工事情報入力シート!$BK$15:$BK$1000)</f>
        <v>0</v>
      </c>
    </row>
    <row r="445" spans="1:31">
      <c r="A445" s="157" t="str">
        <f ca="1">IFERROR(INDEX(工事情報入力シート!$A:$A,SMALL(OFFSET(INDIRECT("工事情報入力シート!$B$1"),INDIRECT("工事情報入力シート!$B$14"),0,明細終了位置-明細開始位置-1,1),ROW()-2)),"")</f>
        <v/>
      </c>
      <c r="B445" s="170" t="str">
        <f t="shared" ca="1" si="92"/>
        <v/>
      </c>
      <c r="C445" s="64" t="str">
        <f t="shared" ca="1" si="93"/>
        <v/>
      </c>
      <c r="D445" s="64" t="str">
        <f t="shared" ca="1" si="94"/>
        <v/>
      </c>
      <c r="E445" s="64" t="str">
        <f t="shared" ca="1" si="95"/>
        <v/>
      </c>
      <c r="F445" s="64" t="str">
        <f t="shared" ca="1" si="96"/>
        <v/>
      </c>
      <c r="G445" s="64" t="str">
        <f t="shared" ca="1" si="97"/>
        <v/>
      </c>
      <c r="H445" s="64" t="str">
        <f t="shared" ca="1" si="84"/>
        <v/>
      </c>
      <c r="I445" s="64" t="str">
        <f t="shared" ca="1" si="85"/>
        <v/>
      </c>
      <c r="J445" s="64" t="str">
        <f t="shared" ca="1" si="86"/>
        <v/>
      </c>
      <c r="K445" s="64" t="str">
        <f t="shared" ca="1" si="87"/>
        <v/>
      </c>
      <c r="L445" s="64" t="str">
        <f t="shared" ca="1" si="88"/>
        <v/>
      </c>
      <c r="M445" s="161"/>
      <c r="N445" s="161"/>
      <c r="O445" s="158" t="str">
        <f t="shared" ca="1" si="89"/>
        <v/>
      </c>
      <c r="P445" s="158" t="str">
        <f t="shared" ca="1" si="90"/>
        <v/>
      </c>
      <c r="Q445" s="158" t="str">
        <f t="shared" ca="1" si="91"/>
        <v/>
      </c>
      <c r="R445" s="162"/>
      <c r="S445" s="162"/>
      <c r="T445" s="162"/>
      <c r="U445" s="161"/>
      <c r="V445" s="161"/>
      <c r="W445" s="161"/>
      <c r="X445" s="161"/>
      <c r="Y445" s="161"/>
      <c r="Z445" s="161"/>
      <c r="AA445" s="161"/>
      <c r="AB445" s="195"/>
      <c r="AC445" s="163"/>
      <c r="AD445" s="393">
        <v>417</v>
      </c>
      <c r="AE445" s="392">
        <f ca="1">SUMIF(工事情報入力シート!$BJ$15:$BJ$1000,資産数量・単位記入シート!AD445,工事情報入力シート!$BK$15:$BK$1000)</f>
        <v>0</v>
      </c>
    </row>
    <row r="446" spans="1:31">
      <c r="A446" s="157" t="str">
        <f ca="1">IFERROR(INDEX(工事情報入力シート!$A:$A,SMALL(OFFSET(INDIRECT("工事情報入力シート!$B$1"),INDIRECT("工事情報入力シート!$B$14"),0,明細終了位置-明細開始位置-1,1),ROW()-2)),"")</f>
        <v/>
      </c>
      <c r="B446" s="170" t="str">
        <f t="shared" ca="1" si="92"/>
        <v/>
      </c>
      <c r="C446" s="64" t="str">
        <f t="shared" ca="1" si="93"/>
        <v/>
      </c>
      <c r="D446" s="64" t="str">
        <f t="shared" ca="1" si="94"/>
        <v/>
      </c>
      <c r="E446" s="64" t="str">
        <f t="shared" ca="1" si="95"/>
        <v/>
      </c>
      <c r="F446" s="64" t="str">
        <f t="shared" ca="1" si="96"/>
        <v/>
      </c>
      <c r="G446" s="64" t="str">
        <f t="shared" ca="1" si="97"/>
        <v/>
      </c>
      <c r="H446" s="64" t="str">
        <f t="shared" ca="1" si="84"/>
        <v/>
      </c>
      <c r="I446" s="64" t="str">
        <f t="shared" ca="1" si="85"/>
        <v/>
      </c>
      <c r="J446" s="64" t="str">
        <f t="shared" ca="1" si="86"/>
        <v/>
      </c>
      <c r="K446" s="64" t="str">
        <f t="shared" ca="1" si="87"/>
        <v/>
      </c>
      <c r="L446" s="64" t="str">
        <f t="shared" ca="1" si="88"/>
        <v/>
      </c>
      <c r="M446" s="161"/>
      <c r="N446" s="161"/>
      <c r="O446" s="158" t="str">
        <f t="shared" ca="1" si="89"/>
        <v/>
      </c>
      <c r="P446" s="158" t="str">
        <f t="shared" ca="1" si="90"/>
        <v/>
      </c>
      <c r="Q446" s="158" t="str">
        <f t="shared" ca="1" si="91"/>
        <v/>
      </c>
      <c r="R446" s="162"/>
      <c r="S446" s="162"/>
      <c r="T446" s="162"/>
      <c r="U446" s="161"/>
      <c r="V446" s="161"/>
      <c r="W446" s="161"/>
      <c r="X446" s="161"/>
      <c r="Y446" s="161"/>
      <c r="Z446" s="161"/>
      <c r="AA446" s="161"/>
      <c r="AB446" s="195"/>
      <c r="AC446" s="163"/>
      <c r="AD446" s="393">
        <v>418</v>
      </c>
      <c r="AE446" s="392">
        <f ca="1">SUMIF(工事情報入力シート!$BJ$15:$BJ$1000,資産数量・単位記入シート!AD446,工事情報入力シート!$BK$15:$BK$1000)</f>
        <v>0</v>
      </c>
    </row>
    <row r="447" spans="1:31">
      <c r="A447" s="157" t="str">
        <f ca="1">IFERROR(INDEX(工事情報入力シート!$A:$A,SMALL(OFFSET(INDIRECT("工事情報入力シート!$B$1"),INDIRECT("工事情報入力シート!$B$14"),0,明細終了位置-明細開始位置-1,1),ROW()-2)),"")</f>
        <v/>
      </c>
      <c r="B447" s="170" t="str">
        <f t="shared" ca="1" si="92"/>
        <v/>
      </c>
      <c r="C447" s="64" t="str">
        <f t="shared" ca="1" si="93"/>
        <v/>
      </c>
      <c r="D447" s="64" t="str">
        <f t="shared" ca="1" si="94"/>
        <v/>
      </c>
      <c r="E447" s="64" t="str">
        <f t="shared" ca="1" si="95"/>
        <v/>
      </c>
      <c r="F447" s="64" t="str">
        <f t="shared" ca="1" si="96"/>
        <v/>
      </c>
      <c r="G447" s="64" t="str">
        <f t="shared" ca="1" si="97"/>
        <v/>
      </c>
      <c r="H447" s="64" t="str">
        <f t="shared" ca="1" si="84"/>
        <v/>
      </c>
      <c r="I447" s="64" t="str">
        <f t="shared" ca="1" si="85"/>
        <v/>
      </c>
      <c r="J447" s="64" t="str">
        <f t="shared" ca="1" si="86"/>
        <v/>
      </c>
      <c r="K447" s="64" t="str">
        <f t="shared" ca="1" si="87"/>
        <v/>
      </c>
      <c r="L447" s="64" t="str">
        <f t="shared" ca="1" si="88"/>
        <v/>
      </c>
      <c r="M447" s="161"/>
      <c r="N447" s="161"/>
      <c r="O447" s="158" t="str">
        <f t="shared" ca="1" si="89"/>
        <v/>
      </c>
      <c r="P447" s="158" t="str">
        <f t="shared" ca="1" si="90"/>
        <v/>
      </c>
      <c r="Q447" s="158" t="str">
        <f t="shared" ca="1" si="91"/>
        <v/>
      </c>
      <c r="R447" s="162"/>
      <c r="S447" s="162"/>
      <c r="T447" s="162"/>
      <c r="U447" s="161"/>
      <c r="V447" s="161"/>
      <c r="W447" s="161"/>
      <c r="X447" s="161"/>
      <c r="Y447" s="161"/>
      <c r="Z447" s="161"/>
      <c r="AA447" s="161"/>
      <c r="AB447" s="195"/>
      <c r="AC447" s="163"/>
      <c r="AD447" s="393">
        <v>419</v>
      </c>
      <c r="AE447" s="392">
        <f ca="1">SUMIF(工事情報入力シート!$BJ$15:$BJ$1000,資産数量・単位記入シート!AD447,工事情報入力シート!$BK$15:$BK$1000)</f>
        <v>0</v>
      </c>
    </row>
    <row r="448" spans="1:31">
      <c r="A448" s="157" t="str">
        <f ca="1">IFERROR(INDEX(工事情報入力シート!$A:$A,SMALL(OFFSET(INDIRECT("工事情報入力シート!$B$1"),INDIRECT("工事情報入力シート!$B$14"),0,明細終了位置-明細開始位置-1,1),ROW()-2)),"")</f>
        <v/>
      </c>
      <c r="B448" s="170" t="str">
        <f t="shared" ca="1" si="92"/>
        <v/>
      </c>
      <c r="C448" s="64" t="str">
        <f t="shared" ca="1" si="93"/>
        <v/>
      </c>
      <c r="D448" s="64" t="str">
        <f t="shared" ca="1" si="94"/>
        <v/>
      </c>
      <c r="E448" s="64" t="str">
        <f t="shared" ca="1" si="95"/>
        <v/>
      </c>
      <c r="F448" s="64" t="str">
        <f t="shared" ca="1" si="96"/>
        <v/>
      </c>
      <c r="G448" s="64" t="str">
        <f t="shared" ca="1" si="97"/>
        <v/>
      </c>
      <c r="H448" s="64" t="str">
        <f t="shared" ca="1" si="84"/>
        <v/>
      </c>
      <c r="I448" s="64" t="str">
        <f t="shared" ca="1" si="85"/>
        <v/>
      </c>
      <c r="J448" s="64" t="str">
        <f t="shared" ca="1" si="86"/>
        <v/>
      </c>
      <c r="K448" s="64" t="str">
        <f t="shared" ca="1" si="87"/>
        <v/>
      </c>
      <c r="L448" s="64" t="str">
        <f t="shared" ca="1" si="88"/>
        <v/>
      </c>
      <c r="M448" s="161"/>
      <c r="N448" s="161"/>
      <c r="O448" s="158" t="str">
        <f t="shared" ca="1" si="89"/>
        <v/>
      </c>
      <c r="P448" s="158" t="str">
        <f t="shared" ca="1" si="90"/>
        <v/>
      </c>
      <c r="Q448" s="158" t="str">
        <f t="shared" ca="1" si="91"/>
        <v/>
      </c>
      <c r="R448" s="162"/>
      <c r="S448" s="162"/>
      <c r="T448" s="162"/>
      <c r="U448" s="161"/>
      <c r="V448" s="161"/>
      <c r="W448" s="161"/>
      <c r="X448" s="161"/>
      <c r="Y448" s="161"/>
      <c r="Z448" s="161"/>
      <c r="AA448" s="161"/>
      <c r="AB448" s="195"/>
      <c r="AC448" s="163"/>
      <c r="AD448" s="393">
        <v>420</v>
      </c>
      <c r="AE448" s="392">
        <f ca="1">SUMIF(工事情報入力シート!$BJ$15:$BJ$1000,資産数量・単位記入シート!AD448,工事情報入力シート!$BK$15:$BK$1000)</f>
        <v>0</v>
      </c>
    </row>
    <row r="449" spans="1:31">
      <c r="A449" s="157" t="str">
        <f ca="1">IFERROR(INDEX(工事情報入力シート!$A:$A,SMALL(OFFSET(INDIRECT("工事情報入力シート!$B$1"),INDIRECT("工事情報入力シート!$B$14"),0,明細終了位置-明細開始位置-1,1),ROW()-2)),"")</f>
        <v/>
      </c>
      <c r="B449" s="170" t="str">
        <f t="shared" ca="1" si="92"/>
        <v/>
      </c>
      <c r="C449" s="64" t="str">
        <f t="shared" ca="1" si="93"/>
        <v/>
      </c>
      <c r="D449" s="64" t="str">
        <f t="shared" ca="1" si="94"/>
        <v/>
      </c>
      <c r="E449" s="64" t="str">
        <f t="shared" ca="1" si="95"/>
        <v/>
      </c>
      <c r="F449" s="64" t="str">
        <f t="shared" ca="1" si="96"/>
        <v/>
      </c>
      <c r="G449" s="64" t="str">
        <f t="shared" ca="1" si="97"/>
        <v/>
      </c>
      <c r="H449" s="64" t="str">
        <f t="shared" ca="1" si="84"/>
        <v/>
      </c>
      <c r="I449" s="64" t="str">
        <f t="shared" ca="1" si="85"/>
        <v/>
      </c>
      <c r="J449" s="64" t="str">
        <f t="shared" ca="1" si="86"/>
        <v/>
      </c>
      <c r="K449" s="64" t="str">
        <f t="shared" ca="1" si="87"/>
        <v/>
      </c>
      <c r="L449" s="64" t="str">
        <f t="shared" ca="1" si="88"/>
        <v/>
      </c>
      <c r="M449" s="161"/>
      <c r="N449" s="161"/>
      <c r="O449" s="158" t="str">
        <f t="shared" ca="1" si="89"/>
        <v/>
      </c>
      <c r="P449" s="158" t="str">
        <f t="shared" ca="1" si="90"/>
        <v/>
      </c>
      <c r="Q449" s="158" t="str">
        <f t="shared" ca="1" si="91"/>
        <v/>
      </c>
      <c r="R449" s="162"/>
      <c r="S449" s="162"/>
      <c r="T449" s="162"/>
      <c r="U449" s="161"/>
      <c r="V449" s="161"/>
      <c r="W449" s="161"/>
      <c r="X449" s="161"/>
      <c r="Y449" s="161"/>
      <c r="Z449" s="161"/>
      <c r="AA449" s="161"/>
      <c r="AB449" s="195"/>
      <c r="AC449" s="163"/>
      <c r="AD449" s="393">
        <v>421</v>
      </c>
      <c r="AE449" s="392">
        <f ca="1">SUMIF(工事情報入力シート!$BJ$15:$BJ$1000,資産数量・単位記入シート!AD449,工事情報入力シート!$BK$15:$BK$1000)</f>
        <v>0</v>
      </c>
    </row>
    <row r="450" spans="1:31">
      <c r="A450" s="157" t="str">
        <f ca="1">IFERROR(INDEX(工事情報入力シート!$A:$A,SMALL(OFFSET(INDIRECT("工事情報入力シート!$B$1"),INDIRECT("工事情報入力シート!$B$14"),0,明細終了位置-明細開始位置-1,1),ROW()-2)),"")</f>
        <v/>
      </c>
      <c r="B450" s="170" t="str">
        <f t="shared" ca="1" si="92"/>
        <v/>
      </c>
      <c r="C450" s="64" t="str">
        <f t="shared" ca="1" si="93"/>
        <v/>
      </c>
      <c r="D450" s="64" t="str">
        <f t="shared" ca="1" si="94"/>
        <v/>
      </c>
      <c r="E450" s="64" t="str">
        <f t="shared" ca="1" si="95"/>
        <v/>
      </c>
      <c r="F450" s="64" t="str">
        <f t="shared" ca="1" si="96"/>
        <v/>
      </c>
      <c r="G450" s="64" t="str">
        <f t="shared" ca="1" si="97"/>
        <v/>
      </c>
      <c r="H450" s="64" t="str">
        <f t="shared" ca="1" si="84"/>
        <v/>
      </c>
      <c r="I450" s="64" t="str">
        <f t="shared" ca="1" si="85"/>
        <v/>
      </c>
      <c r="J450" s="64" t="str">
        <f t="shared" ca="1" si="86"/>
        <v/>
      </c>
      <c r="K450" s="64" t="str">
        <f t="shared" ca="1" si="87"/>
        <v/>
      </c>
      <c r="L450" s="64" t="str">
        <f t="shared" ca="1" si="88"/>
        <v/>
      </c>
      <c r="M450" s="161"/>
      <c r="N450" s="161"/>
      <c r="O450" s="158" t="str">
        <f t="shared" ca="1" si="89"/>
        <v/>
      </c>
      <c r="P450" s="158" t="str">
        <f t="shared" ca="1" si="90"/>
        <v/>
      </c>
      <c r="Q450" s="158" t="str">
        <f t="shared" ca="1" si="91"/>
        <v/>
      </c>
      <c r="R450" s="162"/>
      <c r="S450" s="162"/>
      <c r="T450" s="162"/>
      <c r="U450" s="161"/>
      <c r="V450" s="161"/>
      <c r="W450" s="161"/>
      <c r="X450" s="161"/>
      <c r="Y450" s="161"/>
      <c r="Z450" s="161"/>
      <c r="AA450" s="161"/>
      <c r="AB450" s="195"/>
      <c r="AC450" s="163"/>
      <c r="AD450" s="393">
        <v>422</v>
      </c>
      <c r="AE450" s="392">
        <f ca="1">SUMIF(工事情報入力シート!$BJ$15:$BJ$1000,資産数量・単位記入シート!AD450,工事情報入力シート!$BK$15:$BK$1000)</f>
        <v>0</v>
      </c>
    </row>
    <row r="451" spans="1:31">
      <c r="A451" s="157" t="str">
        <f ca="1">IFERROR(INDEX(工事情報入力シート!$A:$A,SMALL(OFFSET(INDIRECT("工事情報入力シート!$B$1"),INDIRECT("工事情報入力シート!$B$14"),0,明細終了位置-明細開始位置-1,1),ROW()-2)),"")</f>
        <v/>
      </c>
      <c r="B451" s="170" t="str">
        <f t="shared" ca="1" si="92"/>
        <v/>
      </c>
      <c r="C451" s="64" t="str">
        <f t="shared" ca="1" si="93"/>
        <v/>
      </c>
      <c r="D451" s="64" t="str">
        <f t="shared" ca="1" si="94"/>
        <v/>
      </c>
      <c r="E451" s="64" t="str">
        <f t="shared" ca="1" si="95"/>
        <v/>
      </c>
      <c r="F451" s="64" t="str">
        <f t="shared" ca="1" si="96"/>
        <v/>
      </c>
      <c r="G451" s="64" t="str">
        <f t="shared" ca="1" si="97"/>
        <v/>
      </c>
      <c r="H451" s="64" t="str">
        <f t="shared" ca="1" si="84"/>
        <v/>
      </c>
      <c r="I451" s="64" t="str">
        <f t="shared" ca="1" si="85"/>
        <v/>
      </c>
      <c r="J451" s="64" t="str">
        <f t="shared" ca="1" si="86"/>
        <v/>
      </c>
      <c r="K451" s="64" t="str">
        <f t="shared" ca="1" si="87"/>
        <v/>
      </c>
      <c r="L451" s="64" t="str">
        <f t="shared" ca="1" si="88"/>
        <v/>
      </c>
      <c r="M451" s="161"/>
      <c r="N451" s="161"/>
      <c r="O451" s="158" t="str">
        <f t="shared" ca="1" si="89"/>
        <v/>
      </c>
      <c r="P451" s="158" t="str">
        <f t="shared" ca="1" si="90"/>
        <v/>
      </c>
      <c r="Q451" s="158" t="str">
        <f t="shared" ca="1" si="91"/>
        <v/>
      </c>
      <c r="R451" s="162"/>
      <c r="S451" s="162"/>
      <c r="T451" s="162"/>
      <c r="U451" s="161"/>
      <c r="V451" s="161"/>
      <c r="W451" s="161"/>
      <c r="X451" s="161"/>
      <c r="Y451" s="161"/>
      <c r="Z451" s="161"/>
      <c r="AA451" s="161"/>
      <c r="AB451" s="195"/>
      <c r="AC451" s="163"/>
      <c r="AD451" s="393">
        <v>423</v>
      </c>
      <c r="AE451" s="392">
        <f ca="1">SUMIF(工事情報入力シート!$BJ$15:$BJ$1000,資産数量・単位記入シート!AD451,工事情報入力シート!$BK$15:$BK$1000)</f>
        <v>0</v>
      </c>
    </row>
    <row r="452" spans="1:31">
      <c r="A452" s="157" t="str">
        <f ca="1">IFERROR(INDEX(工事情報入力シート!$A:$A,SMALL(OFFSET(INDIRECT("工事情報入力シート!$B$1"),INDIRECT("工事情報入力シート!$B$14"),0,明細終了位置-明細開始位置-1,1),ROW()-2)),"")</f>
        <v/>
      </c>
      <c r="B452" s="170" t="str">
        <f t="shared" ca="1" si="92"/>
        <v/>
      </c>
      <c r="C452" s="64" t="str">
        <f t="shared" ca="1" si="93"/>
        <v/>
      </c>
      <c r="D452" s="64" t="str">
        <f t="shared" ca="1" si="94"/>
        <v/>
      </c>
      <c r="E452" s="64" t="str">
        <f t="shared" ca="1" si="95"/>
        <v/>
      </c>
      <c r="F452" s="64" t="str">
        <f t="shared" ca="1" si="96"/>
        <v/>
      </c>
      <c r="G452" s="64" t="str">
        <f t="shared" ca="1" si="97"/>
        <v/>
      </c>
      <c r="H452" s="64" t="str">
        <f t="shared" ref="H452:H501" ca="1" si="98">IF(INDIRECT(ADDRESS(ROW(),$A$1))="","",IFERROR(VLOOKUP(INDIRECT(ADDRESS(ROW(),$A$1)),INDIRECT("工事情報入力シート!$A:$BF"),INDIRECT("工事情報入力シート!$AQ$1"),FALSE),""))</f>
        <v/>
      </c>
      <c r="I452" s="64" t="str">
        <f t="shared" ref="I452:I501" ca="1" si="99">IF(INDIRECT(ADDRESS(ROW(),$A$1))="","",IFERROR(VLOOKUP(INDIRECT(ADDRESS(ROW(),$A$1)),INDIRECT("工事情報入力シート!$A:$BF"),INDIRECT("工事情報入力シート!$AS$1"),FALSE),""))</f>
        <v/>
      </c>
      <c r="J452" s="64" t="str">
        <f t="shared" ref="J452:J501" ca="1" si="100">IF(INDIRECT(ADDRESS(ROW(),$A$1))="","",IFERROR(VLOOKUP(INDIRECT(ADDRESS(ROW(),$A$1)),INDIRECT("工事情報入力シート!$A:$BF"),INDIRECT("工事情報入力シート!$AU$1"),FALSE),""))</f>
        <v/>
      </c>
      <c r="K452" s="64" t="str">
        <f t="shared" ref="K452:K501" ca="1" si="101">IF(INDIRECT(ADDRESS(ROW(),$A$1))="","",IFERROR(VLOOKUP(INDIRECT(ADDRESS(ROW(),$A$1)),INDIRECT("工事情報入力シート!$A:$BF"),INDIRECT("工事情報入力シート!$AW$1"),FALSE),""))</f>
        <v/>
      </c>
      <c r="L452" s="64" t="str">
        <f t="shared" ref="L452:L501" ca="1" si="102">IFERROR(VLOOKUP(INDIRECT(ADDRESS(ROW(),$A$1)),INDIRECT("工事情報入力シート!$A:$BF"),INDIRECT("工事情報入力シート!$AX$1"),FALSE),"") &amp; ""</f>
        <v/>
      </c>
      <c r="M452" s="161"/>
      <c r="N452" s="161"/>
      <c r="O452" s="158" t="str">
        <f t="shared" ref="O452:O501" ca="1" si="103">IF(INDIRECT(ADDRESS(ROW(),$A$1))&lt;&gt;"",SUMIF(INDIRECT("工事情報入力シート!$A:$A"),INDIRECT(ADDRESS(ROW(),$A$1)),INDIRECT("工事情報入力シート!$W:$W")),"")</f>
        <v/>
      </c>
      <c r="P452" s="158" t="str">
        <f t="shared" ref="P452:P501" ca="1" si="104">IF(INDIRECT(ADDRESS(ROW(),$A$1))&lt;&gt;"",SUMIF(INDIRECT("工事情報入力シート!$A:$A"),INDIRECT(ADDRESS(ROW(),$A$1)),INDIRECT("工事情報入力シート!$X:$X")),"")</f>
        <v/>
      </c>
      <c r="Q452" s="158" t="str">
        <f t="shared" ref="Q452:Q501" ca="1" si="105">IF(INDIRECT(ADDRESS(ROW(),$A$1))&lt;&gt;"",SUMIF(INDIRECT("工事情報入力シート!$A:$A"),INDIRECT(ADDRESS(ROW(),$A$1)),INDIRECT("工事情報入力シート!$Y:$Y")),"")</f>
        <v/>
      </c>
      <c r="R452" s="162"/>
      <c r="S452" s="162"/>
      <c r="T452" s="162"/>
      <c r="U452" s="161"/>
      <c r="V452" s="161"/>
      <c r="W452" s="161"/>
      <c r="X452" s="161"/>
      <c r="Y452" s="161"/>
      <c r="Z452" s="161"/>
      <c r="AA452" s="161"/>
      <c r="AB452" s="195"/>
      <c r="AC452" s="163"/>
      <c r="AD452" s="393">
        <v>424</v>
      </c>
      <c r="AE452" s="392">
        <f ca="1">SUMIF(工事情報入力シート!$BJ$15:$BJ$1000,資産数量・単位記入シート!AD452,工事情報入力シート!$BK$15:$BK$1000)</f>
        <v>0</v>
      </c>
    </row>
    <row r="453" spans="1:31">
      <c r="A453" s="157" t="str">
        <f ca="1">IFERROR(INDEX(工事情報入力シート!$A:$A,SMALL(OFFSET(INDIRECT("工事情報入力シート!$B$1"),INDIRECT("工事情報入力シート!$B$14"),0,明細終了位置-明細開始位置-1,1),ROW()-2)),"")</f>
        <v/>
      </c>
      <c r="B453" s="170" t="str">
        <f t="shared" ca="1" si="92"/>
        <v/>
      </c>
      <c r="C453" s="64" t="str">
        <f t="shared" ca="1" si="93"/>
        <v/>
      </c>
      <c r="D453" s="64" t="str">
        <f t="shared" ca="1" si="94"/>
        <v/>
      </c>
      <c r="E453" s="64" t="str">
        <f t="shared" ca="1" si="95"/>
        <v/>
      </c>
      <c r="F453" s="64" t="str">
        <f t="shared" ca="1" si="96"/>
        <v/>
      </c>
      <c r="G453" s="64" t="str">
        <f t="shared" ca="1" si="97"/>
        <v/>
      </c>
      <c r="H453" s="64" t="str">
        <f t="shared" ca="1" si="98"/>
        <v/>
      </c>
      <c r="I453" s="64" t="str">
        <f t="shared" ca="1" si="99"/>
        <v/>
      </c>
      <c r="J453" s="64" t="str">
        <f t="shared" ca="1" si="100"/>
        <v/>
      </c>
      <c r="K453" s="64" t="str">
        <f t="shared" ca="1" si="101"/>
        <v/>
      </c>
      <c r="L453" s="64" t="str">
        <f t="shared" ca="1" si="102"/>
        <v/>
      </c>
      <c r="M453" s="161"/>
      <c r="N453" s="161"/>
      <c r="O453" s="158" t="str">
        <f t="shared" ca="1" si="103"/>
        <v/>
      </c>
      <c r="P453" s="158" t="str">
        <f t="shared" ca="1" si="104"/>
        <v/>
      </c>
      <c r="Q453" s="158" t="str">
        <f t="shared" ca="1" si="105"/>
        <v/>
      </c>
      <c r="R453" s="162"/>
      <c r="S453" s="162"/>
      <c r="T453" s="162"/>
      <c r="U453" s="161"/>
      <c r="V453" s="161"/>
      <c r="W453" s="161"/>
      <c r="X453" s="161"/>
      <c r="Y453" s="161"/>
      <c r="Z453" s="161"/>
      <c r="AA453" s="161"/>
      <c r="AB453" s="195"/>
      <c r="AC453" s="163"/>
      <c r="AD453" s="393">
        <v>425</v>
      </c>
      <c r="AE453" s="392">
        <f ca="1">SUMIF(工事情報入力シート!$BJ$15:$BJ$1000,資産数量・単位記入シート!AD453,工事情報入力シート!$BK$15:$BK$1000)</f>
        <v>0</v>
      </c>
    </row>
    <row r="454" spans="1:31">
      <c r="A454" s="157" t="str">
        <f ca="1">IFERROR(INDEX(工事情報入力シート!$A:$A,SMALL(OFFSET(INDIRECT("工事情報入力シート!$B$1"),INDIRECT("工事情報入力シート!$B$14"),0,明細終了位置-明細開始位置-1,1),ROW()-2)),"")</f>
        <v/>
      </c>
      <c r="B454" s="170" t="str">
        <f t="shared" ca="1" si="92"/>
        <v/>
      </c>
      <c r="C454" s="64" t="str">
        <f t="shared" ca="1" si="93"/>
        <v/>
      </c>
      <c r="D454" s="64" t="str">
        <f t="shared" ca="1" si="94"/>
        <v/>
      </c>
      <c r="E454" s="64" t="str">
        <f t="shared" ca="1" si="95"/>
        <v/>
      </c>
      <c r="F454" s="64" t="str">
        <f t="shared" ca="1" si="96"/>
        <v/>
      </c>
      <c r="G454" s="64" t="str">
        <f t="shared" ca="1" si="97"/>
        <v/>
      </c>
      <c r="H454" s="64" t="str">
        <f t="shared" ca="1" si="98"/>
        <v/>
      </c>
      <c r="I454" s="64" t="str">
        <f t="shared" ca="1" si="99"/>
        <v/>
      </c>
      <c r="J454" s="64" t="str">
        <f t="shared" ca="1" si="100"/>
        <v/>
      </c>
      <c r="K454" s="64" t="str">
        <f t="shared" ca="1" si="101"/>
        <v/>
      </c>
      <c r="L454" s="64" t="str">
        <f t="shared" ca="1" si="102"/>
        <v/>
      </c>
      <c r="M454" s="161"/>
      <c r="N454" s="161"/>
      <c r="O454" s="158" t="str">
        <f t="shared" ca="1" si="103"/>
        <v/>
      </c>
      <c r="P454" s="158" t="str">
        <f t="shared" ca="1" si="104"/>
        <v/>
      </c>
      <c r="Q454" s="158" t="str">
        <f t="shared" ca="1" si="105"/>
        <v/>
      </c>
      <c r="R454" s="162"/>
      <c r="S454" s="162"/>
      <c r="T454" s="162"/>
      <c r="U454" s="161"/>
      <c r="V454" s="161"/>
      <c r="W454" s="161"/>
      <c r="X454" s="161"/>
      <c r="Y454" s="161"/>
      <c r="Z454" s="161"/>
      <c r="AA454" s="161"/>
      <c r="AB454" s="195"/>
      <c r="AC454" s="163"/>
      <c r="AD454" s="393">
        <v>426</v>
      </c>
      <c r="AE454" s="392">
        <f ca="1">SUMIF(工事情報入力シート!$BJ$15:$BJ$1000,資産数量・単位記入シート!AD454,工事情報入力シート!$BK$15:$BK$1000)</f>
        <v>0</v>
      </c>
    </row>
    <row r="455" spans="1:31">
      <c r="A455" s="157" t="str">
        <f ca="1">IFERROR(INDEX(工事情報入力シート!$A:$A,SMALL(OFFSET(INDIRECT("工事情報入力シート!$B$1"),INDIRECT("工事情報入力シート!$B$14"),0,明細終了位置-明細開始位置-1,1),ROW()-2)),"")</f>
        <v/>
      </c>
      <c r="B455" s="170" t="str">
        <f t="shared" ca="1" si="92"/>
        <v/>
      </c>
      <c r="C455" s="64" t="str">
        <f t="shared" ca="1" si="93"/>
        <v/>
      </c>
      <c r="D455" s="64" t="str">
        <f t="shared" ca="1" si="94"/>
        <v/>
      </c>
      <c r="E455" s="64" t="str">
        <f t="shared" ca="1" si="95"/>
        <v/>
      </c>
      <c r="F455" s="64" t="str">
        <f t="shared" ca="1" si="96"/>
        <v/>
      </c>
      <c r="G455" s="64" t="str">
        <f t="shared" ca="1" si="97"/>
        <v/>
      </c>
      <c r="H455" s="64" t="str">
        <f t="shared" ca="1" si="98"/>
        <v/>
      </c>
      <c r="I455" s="64" t="str">
        <f t="shared" ca="1" si="99"/>
        <v/>
      </c>
      <c r="J455" s="64" t="str">
        <f t="shared" ca="1" si="100"/>
        <v/>
      </c>
      <c r="K455" s="64" t="str">
        <f t="shared" ca="1" si="101"/>
        <v/>
      </c>
      <c r="L455" s="64" t="str">
        <f t="shared" ca="1" si="102"/>
        <v/>
      </c>
      <c r="M455" s="161"/>
      <c r="N455" s="161"/>
      <c r="O455" s="158" t="str">
        <f t="shared" ca="1" si="103"/>
        <v/>
      </c>
      <c r="P455" s="158" t="str">
        <f t="shared" ca="1" si="104"/>
        <v/>
      </c>
      <c r="Q455" s="158" t="str">
        <f t="shared" ca="1" si="105"/>
        <v/>
      </c>
      <c r="R455" s="162"/>
      <c r="S455" s="162"/>
      <c r="T455" s="162"/>
      <c r="U455" s="161"/>
      <c r="V455" s="161"/>
      <c r="W455" s="161"/>
      <c r="X455" s="161"/>
      <c r="Y455" s="161"/>
      <c r="Z455" s="161"/>
      <c r="AA455" s="161"/>
      <c r="AB455" s="195"/>
      <c r="AC455" s="163"/>
      <c r="AD455" s="393">
        <v>427</v>
      </c>
      <c r="AE455" s="392">
        <f ca="1">SUMIF(工事情報入力シート!$BJ$15:$BJ$1000,資産数量・単位記入シート!AD455,工事情報入力シート!$BK$15:$BK$1000)</f>
        <v>0</v>
      </c>
    </row>
    <row r="456" spans="1:31">
      <c r="A456" s="157" t="str">
        <f ca="1">IFERROR(INDEX(工事情報入力シート!$A:$A,SMALL(OFFSET(INDIRECT("工事情報入力シート!$B$1"),INDIRECT("工事情報入力シート!$B$14"),0,明細終了位置-明細開始位置-1,1),ROW()-2)),"")</f>
        <v/>
      </c>
      <c r="B456" s="170" t="str">
        <f t="shared" ref="B456:B501" ca="1" si="106">IF(INDIRECT(ADDRESS(ROW(),$A$1))="","",IFERROR(VLOOKUP(INDIRECT(ADDRESS(ROW(),$A$1)),INDIRECT("工事情報入力シート!$A:$BF"),INDIRECT("工事情報入力シート!$AK$1"),FALSE),""))</f>
        <v/>
      </c>
      <c r="C456" s="64" t="str">
        <f t="shared" ref="C456:C501" ca="1" si="107">IF(INDIRECT(ADDRESS(ROW(),$A$1))="","",IFERROR(VLOOKUP(INDIRECT(ADDRESS(ROW(),$A$1)),INDIRECT("工事情報入力シート!$A:$BF"),INDIRECT("工事情報入力シート!$G$1"),FALSE),""))</f>
        <v/>
      </c>
      <c r="D456" s="64" t="str">
        <f t="shared" ref="D456:D501" ca="1" si="108">IF(INDIRECT(ADDRESS(ROW(),$A$1))="","",IFERROR(VLOOKUP(INDIRECT(ADDRESS(ROW(),$A$1)),INDIRECT("工事情報入力シート!$A:$BF"),INDIRECT("工事情報入力シート!$H$1"),FALSE),""))</f>
        <v/>
      </c>
      <c r="E456" s="64" t="str">
        <f t="shared" ref="E456:E501" ca="1" si="109">IF(INDIRECT(ADDRESS(ROW(),$A$1))="","",IFERROR(VLOOKUP(INDIRECT(ADDRESS(ROW(),$A$1)),INDIRECT("工事情報入力シート!$A:$BF"),INDIRECT("工事情報入力シート!$AC$1"),FALSE),""))</f>
        <v/>
      </c>
      <c r="F456" s="64" t="str">
        <f t="shared" ref="F456:F501" ca="1" si="110">IF(INDIRECT(ADDRESS(ROW(),$A$1))="","",IFERROR(VLOOKUP(INDIRECT(ADDRESS(ROW(),$A$1)),INDIRECT("工事情報入力シート!$A:$BF"),INDIRECT("工事情報入力シート!$AE$1"),FALSE),""))</f>
        <v/>
      </c>
      <c r="G456" s="64" t="str">
        <f t="shared" ref="G456:G501" ca="1" si="111">IF(INDIRECT(ADDRESS(ROW(),$A$1))="","",IFERROR(VLOOKUP(INDIRECT(ADDRESS(ROW(),$A$1)),INDIRECT("工事情報入力シート!$A:$BF"),INDIRECT("工事情報入力シート!$AM$1"),FALSE),""))</f>
        <v/>
      </c>
      <c r="H456" s="64" t="str">
        <f t="shared" ca="1" si="98"/>
        <v/>
      </c>
      <c r="I456" s="64" t="str">
        <f t="shared" ca="1" si="99"/>
        <v/>
      </c>
      <c r="J456" s="64" t="str">
        <f t="shared" ca="1" si="100"/>
        <v/>
      </c>
      <c r="K456" s="64" t="str">
        <f t="shared" ca="1" si="101"/>
        <v/>
      </c>
      <c r="L456" s="64" t="str">
        <f t="shared" ca="1" si="102"/>
        <v/>
      </c>
      <c r="M456" s="161"/>
      <c r="N456" s="161"/>
      <c r="O456" s="158" t="str">
        <f t="shared" ca="1" si="103"/>
        <v/>
      </c>
      <c r="P456" s="158" t="str">
        <f t="shared" ca="1" si="104"/>
        <v/>
      </c>
      <c r="Q456" s="158" t="str">
        <f t="shared" ca="1" si="105"/>
        <v/>
      </c>
      <c r="R456" s="162"/>
      <c r="S456" s="162"/>
      <c r="T456" s="162"/>
      <c r="U456" s="161"/>
      <c r="V456" s="161"/>
      <c r="W456" s="161"/>
      <c r="X456" s="161"/>
      <c r="Y456" s="161"/>
      <c r="Z456" s="161"/>
      <c r="AA456" s="161"/>
      <c r="AB456" s="195"/>
      <c r="AC456" s="163"/>
      <c r="AD456" s="393">
        <v>428</v>
      </c>
      <c r="AE456" s="392">
        <f ca="1">SUMIF(工事情報入力シート!$BJ$15:$BJ$1000,資産数量・単位記入シート!AD456,工事情報入力シート!$BK$15:$BK$1000)</f>
        <v>0</v>
      </c>
    </row>
    <row r="457" spans="1:31">
      <c r="A457" s="157" t="str">
        <f ca="1">IFERROR(INDEX(工事情報入力シート!$A:$A,SMALL(OFFSET(INDIRECT("工事情報入力シート!$B$1"),INDIRECT("工事情報入力シート!$B$14"),0,明細終了位置-明細開始位置-1,1),ROW()-2)),"")</f>
        <v/>
      </c>
      <c r="B457" s="170" t="str">
        <f t="shared" ca="1" si="106"/>
        <v/>
      </c>
      <c r="C457" s="64" t="str">
        <f t="shared" ca="1" si="107"/>
        <v/>
      </c>
      <c r="D457" s="64" t="str">
        <f t="shared" ca="1" si="108"/>
        <v/>
      </c>
      <c r="E457" s="64" t="str">
        <f t="shared" ca="1" si="109"/>
        <v/>
      </c>
      <c r="F457" s="64" t="str">
        <f t="shared" ca="1" si="110"/>
        <v/>
      </c>
      <c r="G457" s="64" t="str">
        <f t="shared" ca="1" si="111"/>
        <v/>
      </c>
      <c r="H457" s="64" t="str">
        <f t="shared" ca="1" si="98"/>
        <v/>
      </c>
      <c r="I457" s="64" t="str">
        <f t="shared" ca="1" si="99"/>
        <v/>
      </c>
      <c r="J457" s="64" t="str">
        <f t="shared" ca="1" si="100"/>
        <v/>
      </c>
      <c r="K457" s="64" t="str">
        <f t="shared" ca="1" si="101"/>
        <v/>
      </c>
      <c r="L457" s="64" t="str">
        <f t="shared" ca="1" si="102"/>
        <v/>
      </c>
      <c r="M457" s="161"/>
      <c r="N457" s="161"/>
      <c r="O457" s="158" t="str">
        <f t="shared" ca="1" si="103"/>
        <v/>
      </c>
      <c r="P457" s="158" t="str">
        <f t="shared" ca="1" si="104"/>
        <v/>
      </c>
      <c r="Q457" s="158" t="str">
        <f t="shared" ca="1" si="105"/>
        <v/>
      </c>
      <c r="R457" s="162"/>
      <c r="S457" s="162"/>
      <c r="T457" s="162"/>
      <c r="U457" s="161"/>
      <c r="V457" s="161"/>
      <c r="W457" s="161"/>
      <c r="X457" s="161"/>
      <c r="Y457" s="161"/>
      <c r="Z457" s="161"/>
      <c r="AA457" s="161"/>
      <c r="AB457" s="195"/>
      <c r="AC457" s="163"/>
      <c r="AD457" s="393">
        <v>429</v>
      </c>
      <c r="AE457" s="392">
        <f ca="1">SUMIF(工事情報入力シート!$BJ$15:$BJ$1000,資産数量・単位記入シート!AD457,工事情報入力シート!$BK$15:$BK$1000)</f>
        <v>0</v>
      </c>
    </row>
    <row r="458" spans="1:31">
      <c r="A458" s="157" t="str">
        <f ca="1">IFERROR(INDEX(工事情報入力シート!$A:$A,SMALL(OFFSET(INDIRECT("工事情報入力シート!$B$1"),INDIRECT("工事情報入力シート!$B$14"),0,明細終了位置-明細開始位置-1,1),ROW()-2)),"")</f>
        <v/>
      </c>
      <c r="B458" s="170" t="str">
        <f t="shared" ca="1" si="106"/>
        <v/>
      </c>
      <c r="C458" s="64" t="str">
        <f t="shared" ca="1" si="107"/>
        <v/>
      </c>
      <c r="D458" s="64" t="str">
        <f t="shared" ca="1" si="108"/>
        <v/>
      </c>
      <c r="E458" s="64" t="str">
        <f t="shared" ca="1" si="109"/>
        <v/>
      </c>
      <c r="F458" s="64" t="str">
        <f t="shared" ca="1" si="110"/>
        <v/>
      </c>
      <c r="G458" s="64" t="str">
        <f t="shared" ca="1" si="111"/>
        <v/>
      </c>
      <c r="H458" s="64" t="str">
        <f t="shared" ca="1" si="98"/>
        <v/>
      </c>
      <c r="I458" s="64" t="str">
        <f t="shared" ca="1" si="99"/>
        <v/>
      </c>
      <c r="J458" s="64" t="str">
        <f t="shared" ca="1" si="100"/>
        <v/>
      </c>
      <c r="K458" s="64" t="str">
        <f t="shared" ca="1" si="101"/>
        <v/>
      </c>
      <c r="L458" s="64" t="str">
        <f t="shared" ca="1" si="102"/>
        <v/>
      </c>
      <c r="M458" s="161"/>
      <c r="N458" s="161"/>
      <c r="O458" s="158" t="str">
        <f t="shared" ca="1" si="103"/>
        <v/>
      </c>
      <c r="P458" s="158" t="str">
        <f t="shared" ca="1" si="104"/>
        <v/>
      </c>
      <c r="Q458" s="158" t="str">
        <f t="shared" ca="1" si="105"/>
        <v/>
      </c>
      <c r="R458" s="162"/>
      <c r="S458" s="162"/>
      <c r="T458" s="162"/>
      <c r="U458" s="161"/>
      <c r="V458" s="161"/>
      <c r="W458" s="161"/>
      <c r="X458" s="161"/>
      <c r="Y458" s="161"/>
      <c r="Z458" s="161"/>
      <c r="AA458" s="161"/>
      <c r="AB458" s="195"/>
      <c r="AC458" s="163"/>
      <c r="AD458" s="393">
        <v>430</v>
      </c>
      <c r="AE458" s="392">
        <f ca="1">SUMIF(工事情報入力シート!$BJ$15:$BJ$1000,資産数量・単位記入シート!AD458,工事情報入力シート!$BK$15:$BK$1000)</f>
        <v>0</v>
      </c>
    </row>
    <row r="459" spans="1:31">
      <c r="A459" s="157" t="str">
        <f ca="1">IFERROR(INDEX(工事情報入力シート!$A:$A,SMALL(OFFSET(INDIRECT("工事情報入力シート!$B$1"),INDIRECT("工事情報入力シート!$B$14"),0,明細終了位置-明細開始位置-1,1),ROW()-2)),"")</f>
        <v/>
      </c>
      <c r="B459" s="170" t="str">
        <f t="shared" ca="1" si="106"/>
        <v/>
      </c>
      <c r="C459" s="64" t="str">
        <f t="shared" ca="1" si="107"/>
        <v/>
      </c>
      <c r="D459" s="64" t="str">
        <f t="shared" ca="1" si="108"/>
        <v/>
      </c>
      <c r="E459" s="64" t="str">
        <f t="shared" ca="1" si="109"/>
        <v/>
      </c>
      <c r="F459" s="64" t="str">
        <f t="shared" ca="1" si="110"/>
        <v/>
      </c>
      <c r="G459" s="64" t="str">
        <f t="shared" ca="1" si="111"/>
        <v/>
      </c>
      <c r="H459" s="64" t="str">
        <f t="shared" ca="1" si="98"/>
        <v/>
      </c>
      <c r="I459" s="64" t="str">
        <f t="shared" ca="1" si="99"/>
        <v/>
      </c>
      <c r="J459" s="64" t="str">
        <f t="shared" ca="1" si="100"/>
        <v/>
      </c>
      <c r="K459" s="64" t="str">
        <f t="shared" ca="1" si="101"/>
        <v/>
      </c>
      <c r="L459" s="64" t="str">
        <f t="shared" ca="1" si="102"/>
        <v/>
      </c>
      <c r="M459" s="161"/>
      <c r="N459" s="161"/>
      <c r="O459" s="158" t="str">
        <f t="shared" ca="1" si="103"/>
        <v/>
      </c>
      <c r="P459" s="158" t="str">
        <f t="shared" ca="1" si="104"/>
        <v/>
      </c>
      <c r="Q459" s="158" t="str">
        <f t="shared" ca="1" si="105"/>
        <v/>
      </c>
      <c r="R459" s="162"/>
      <c r="S459" s="162"/>
      <c r="T459" s="162"/>
      <c r="U459" s="161"/>
      <c r="V459" s="161"/>
      <c r="W459" s="161"/>
      <c r="X459" s="161"/>
      <c r="Y459" s="161"/>
      <c r="Z459" s="161"/>
      <c r="AA459" s="161"/>
      <c r="AB459" s="195"/>
      <c r="AC459" s="163"/>
      <c r="AD459" s="393">
        <v>431</v>
      </c>
      <c r="AE459" s="392">
        <f ca="1">SUMIF(工事情報入力シート!$BJ$15:$BJ$1000,資産数量・単位記入シート!AD459,工事情報入力シート!$BK$15:$BK$1000)</f>
        <v>0</v>
      </c>
    </row>
    <row r="460" spans="1:31">
      <c r="A460" s="157" t="str">
        <f ca="1">IFERROR(INDEX(工事情報入力シート!$A:$A,SMALL(OFFSET(INDIRECT("工事情報入力シート!$B$1"),INDIRECT("工事情報入力シート!$B$14"),0,明細終了位置-明細開始位置-1,1),ROW()-2)),"")</f>
        <v/>
      </c>
      <c r="B460" s="170" t="str">
        <f t="shared" ca="1" si="106"/>
        <v/>
      </c>
      <c r="C460" s="64" t="str">
        <f t="shared" ca="1" si="107"/>
        <v/>
      </c>
      <c r="D460" s="64" t="str">
        <f t="shared" ca="1" si="108"/>
        <v/>
      </c>
      <c r="E460" s="64" t="str">
        <f t="shared" ca="1" si="109"/>
        <v/>
      </c>
      <c r="F460" s="64" t="str">
        <f t="shared" ca="1" si="110"/>
        <v/>
      </c>
      <c r="G460" s="64" t="str">
        <f t="shared" ca="1" si="111"/>
        <v/>
      </c>
      <c r="H460" s="64" t="str">
        <f t="shared" ca="1" si="98"/>
        <v/>
      </c>
      <c r="I460" s="64" t="str">
        <f t="shared" ca="1" si="99"/>
        <v/>
      </c>
      <c r="J460" s="64" t="str">
        <f t="shared" ca="1" si="100"/>
        <v/>
      </c>
      <c r="K460" s="64" t="str">
        <f t="shared" ca="1" si="101"/>
        <v/>
      </c>
      <c r="L460" s="64" t="str">
        <f t="shared" ca="1" si="102"/>
        <v/>
      </c>
      <c r="M460" s="161"/>
      <c r="N460" s="161"/>
      <c r="O460" s="158" t="str">
        <f t="shared" ca="1" si="103"/>
        <v/>
      </c>
      <c r="P460" s="158" t="str">
        <f t="shared" ca="1" si="104"/>
        <v/>
      </c>
      <c r="Q460" s="158" t="str">
        <f t="shared" ca="1" si="105"/>
        <v/>
      </c>
      <c r="R460" s="162"/>
      <c r="S460" s="162"/>
      <c r="T460" s="162"/>
      <c r="U460" s="161"/>
      <c r="V460" s="161"/>
      <c r="W460" s="161"/>
      <c r="X460" s="161"/>
      <c r="Y460" s="161"/>
      <c r="Z460" s="161"/>
      <c r="AA460" s="161"/>
      <c r="AB460" s="195"/>
      <c r="AC460" s="163"/>
      <c r="AD460" s="393">
        <v>432</v>
      </c>
      <c r="AE460" s="392">
        <f ca="1">SUMIF(工事情報入力シート!$BJ$15:$BJ$1000,資産数量・単位記入シート!AD460,工事情報入力シート!$BK$15:$BK$1000)</f>
        <v>0</v>
      </c>
    </row>
    <row r="461" spans="1:31">
      <c r="A461" s="157" t="str">
        <f ca="1">IFERROR(INDEX(工事情報入力シート!$A:$A,SMALL(OFFSET(INDIRECT("工事情報入力シート!$B$1"),INDIRECT("工事情報入力シート!$B$14"),0,明細終了位置-明細開始位置-1,1),ROW()-2)),"")</f>
        <v/>
      </c>
      <c r="B461" s="170" t="str">
        <f t="shared" ca="1" si="106"/>
        <v/>
      </c>
      <c r="C461" s="64" t="str">
        <f t="shared" ca="1" si="107"/>
        <v/>
      </c>
      <c r="D461" s="64" t="str">
        <f t="shared" ca="1" si="108"/>
        <v/>
      </c>
      <c r="E461" s="64" t="str">
        <f t="shared" ca="1" si="109"/>
        <v/>
      </c>
      <c r="F461" s="64" t="str">
        <f t="shared" ca="1" si="110"/>
        <v/>
      </c>
      <c r="G461" s="64" t="str">
        <f t="shared" ca="1" si="111"/>
        <v/>
      </c>
      <c r="H461" s="64" t="str">
        <f t="shared" ca="1" si="98"/>
        <v/>
      </c>
      <c r="I461" s="64" t="str">
        <f t="shared" ca="1" si="99"/>
        <v/>
      </c>
      <c r="J461" s="64" t="str">
        <f t="shared" ca="1" si="100"/>
        <v/>
      </c>
      <c r="K461" s="64" t="str">
        <f t="shared" ca="1" si="101"/>
        <v/>
      </c>
      <c r="L461" s="64" t="str">
        <f t="shared" ca="1" si="102"/>
        <v/>
      </c>
      <c r="M461" s="161"/>
      <c r="N461" s="161"/>
      <c r="O461" s="158" t="str">
        <f t="shared" ca="1" si="103"/>
        <v/>
      </c>
      <c r="P461" s="158" t="str">
        <f t="shared" ca="1" si="104"/>
        <v/>
      </c>
      <c r="Q461" s="158" t="str">
        <f t="shared" ca="1" si="105"/>
        <v/>
      </c>
      <c r="R461" s="162"/>
      <c r="S461" s="162"/>
      <c r="T461" s="162"/>
      <c r="U461" s="161"/>
      <c r="V461" s="161"/>
      <c r="W461" s="161"/>
      <c r="X461" s="161"/>
      <c r="Y461" s="161"/>
      <c r="Z461" s="161"/>
      <c r="AA461" s="161"/>
      <c r="AB461" s="195"/>
      <c r="AC461" s="163"/>
      <c r="AD461" s="393">
        <v>433</v>
      </c>
      <c r="AE461" s="392">
        <f ca="1">SUMIF(工事情報入力シート!$BJ$15:$BJ$1000,資産数量・単位記入シート!AD461,工事情報入力シート!$BK$15:$BK$1000)</f>
        <v>0</v>
      </c>
    </row>
    <row r="462" spans="1:31">
      <c r="A462" s="157" t="str">
        <f ca="1">IFERROR(INDEX(工事情報入力シート!$A:$A,SMALL(OFFSET(INDIRECT("工事情報入力シート!$B$1"),INDIRECT("工事情報入力シート!$B$14"),0,明細終了位置-明細開始位置-1,1),ROW()-2)),"")</f>
        <v/>
      </c>
      <c r="B462" s="170" t="str">
        <f t="shared" ca="1" si="106"/>
        <v/>
      </c>
      <c r="C462" s="64" t="str">
        <f t="shared" ca="1" si="107"/>
        <v/>
      </c>
      <c r="D462" s="64" t="str">
        <f t="shared" ca="1" si="108"/>
        <v/>
      </c>
      <c r="E462" s="64" t="str">
        <f t="shared" ca="1" si="109"/>
        <v/>
      </c>
      <c r="F462" s="64" t="str">
        <f t="shared" ca="1" si="110"/>
        <v/>
      </c>
      <c r="G462" s="64" t="str">
        <f t="shared" ca="1" si="111"/>
        <v/>
      </c>
      <c r="H462" s="64" t="str">
        <f t="shared" ca="1" si="98"/>
        <v/>
      </c>
      <c r="I462" s="64" t="str">
        <f t="shared" ca="1" si="99"/>
        <v/>
      </c>
      <c r="J462" s="64" t="str">
        <f t="shared" ca="1" si="100"/>
        <v/>
      </c>
      <c r="K462" s="64" t="str">
        <f t="shared" ca="1" si="101"/>
        <v/>
      </c>
      <c r="L462" s="64" t="str">
        <f t="shared" ca="1" si="102"/>
        <v/>
      </c>
      <c r="M462" s="161"/>
      <c r="N462" s="161"/>
      <c r="O462" s="158" t="str">
        <f t="shared" ca="1" si="103"/>
        <v/>
      </c>
      <c r="P462" s="158" t="str">
        <f t="shared" ca="1" si="104"/>
        <v/>
      </c>
      <c r="Q462" s="158" t="str">
        <f t="shared" ca="1" si="105"/>
        <v/>
      </c>
      <c r="R462" s="162"/>
      <c r="S462" s="162"/>
      <c r="T462" s="162"/>
      <c r="U462" s="161"/>
      <c r="V462" s="161"/>
      <c r="W462" s="161"/>
      <c r="X462" s="161"/>
      <c r="Y462" s="161"/>
      <c r="Z462" s="161"/>
      <c r="AA462" s="161"/>
      <c r="AB462" s="195"/>
      <c r="AC462" s="163"/>
      <c r="AD462" s="393">
        <v>434</v>
      </c>
      <c r="AE462" s="392">
        <f ca="1">SUMIF(工事情報入力シート!$BJ$15:$BJ$1000,資産数量・単位記入シート!AD462,工事情報入力シート!$BK$15:$BK$1000)</f>
        <v>0</v>
      </c>
    </row>
    <row r="463" spans="1:31">
      <c r="A463" s="157" t="str">
        <f ca="1">IFERROR(INDEX(工事情報入力シート!$A:$A,SMALL(OFFSET(INDIRECT("工事情報入力シート!$B$1"),INDIRECT("工事情報入力シート!$B$14"),0,明細終了位置-明細開始位置-1,1),ROW()-2)),"")</f>
        <v/>
      </c>
      <c r="B463" s="170" t="str">
        <f t="shared" ca="1" si="106"/>
        <v/>
      </c>
      <c r="C463" s="64" t="str">
        <f t="shared" ca="1" si="107"/>
        <v/>
      </c>
      <c r="D463" s="64" t="str">
        <f t="shared" ca="1" si="108"/>
        <v/>
      </c>
      <c r="E463" s="64" t="str">
        <f t="shared" ca="1" si="109"/>
        <v/>
      </c>
      <c r="F463" s="64" t="str">
        <f t="shared" ca="1" si="110"/>
        <v/>
      </c>
      <c r="G463" s="64" t="str">
        <f t="shared" ca="1" si="111"/>
        <v/>
      </c>
      <c r="H463" s="64" t="str">
        <f t="shared" ca="1" si="98"/>
        <v/>
      </c>
      <c r="I463" s="64" t="str">
        <f t="shared" ca="1" si="99"/>
        <v/>
      </c>
      <c r="J463" s="64" t="str">
        <f t="shared" ca="1" si="100"/>
        <v/>
      </c>
      <c r="K463" s="64" t="str">
        <f t="shared" ca="1" si="101"/>
        <v/>
      </c>
      <c r="L463" s="64" t="str">
        <f t="shared" ca="1" si="102"/>
        <v/>
      </c>
      <c r="M463" s="161"/>
      <c r="N463" s="161"/>
      <c r="O463" s="158" t="str">
        <f t="shared" ca="1" si="103"/>
        <v/>
      </c>
      <c r="P463" s="158" t="str">
        <f t="shared" ca="1" si="104"/>
        <v/>
      </c>
      <c r="Q463" s="158" t="str">
        <f t="shared" ca="1" si="105"/>
        <v/>
      </c>
      <c r="R463" s="162"/>
      <c r="S463" s="162"/>
      <c r="T463" s="162"/>
      <c r="U463" s="161"/>
      <c r="V463" s="161"/>
      <c r="W463" s="161"/>
      <c r="X463" s="161"/>
      <c r="Y463" s="161"/>
      <c r="Z463" s="161"/>
      <c r="AA463" s="161"/>
      <c r="AB463" s="195"/>
      <c r="AC463" s="163"/>
      <c r="AD463" s="393">
        <v>435</v>
      </c>
      <c r="AE463" s="392">
        <f ca="1">SUMIF(工事情報入力シート!$BJ$15:$BJ$1000,資産数量・単位記入シート!AD463,工事情報入力シート!$BK$15:$BK$1000)</f>
        <v>0</v>
      </c>
    </row>
    <row r="464" spans="1:31">
      <c r="A464" s="157" t="str">
        <f ca="1">IFERROR(INDEX(工事情報入力シート!$A:$A,SMALL(OFFSET(INDIRECT("工事情報入力シート!$B$1"),INDIRECT("工事情報入力シート!$B$14"),0,明細終了位置-明細開始位置-1,1),ROW()-2)),"")</f>
        <v/>
      </c>
      <c r="B464" s="170" t="str">
        <f t="shared" ca="1" si="106"/>
        <v/>
      </c>
      <c r="C464" s="64" t="str">
        <f t="shared" ca="1" si="107"/>
        <v/>
      </c>
      <c r="D464" s="64" t="str">
        <f t="shared" ca="1" si="108"/>
        <v/>
      </c>
      <c r="E464" s="64" t="str">
        <f t="shared" ca="1" si="109"/>
        <v/>
      </c>
      <c r="F464" s="64" t="str">
        <f t="shared" ca="1" si="110"/>
        <v/>
      </c>
      <c r="G464" s="64" t="str">
        <f t="shared" ca="1" si="111"/>
        <v/>
      </c>
      <c r="H464" s="64" t="str">
        <f t="shared" ca="1" si="98"/>
        <v/>
      </c>
      <c r="I464" s="64" t="str">
        <f t="shared" ca="1" si="99"/>
        <v/>
      </c>
      <c r="J464" s="64" t="str">
        <f t="shared" ca="1" si="100"/>
        <v/>
      </c>
      <c r="K464" s="64" t="str">
        <f t="shared" ca="1" si="101"/>
        <v/>
      </c>
      <c r="L464" s="64" t="str">
        <f t="shared" ca="1" si="102"/>
        <v/>
      </c>
      <c r="M464" s="161"/>
      <c r="N464" s="161"/>
      <c r="O464" s="158" t="str">
        <f t="shared" ca="1" si="103"/>
        <v/>
      </c>
      <c r="P464" s="158" t="str">
        <f t="shared" ca="1" si="104"/>
        <v/>
      </c>
      <c r="Q464" s="158" t="str">
        <f t="shared" ca="1" si="105"/>
        <v/>
      </c>
      <c r="R464" s="162"/>
      <c r="S464" s="162"/>
      <c r="T464" s="162"/>
      <c r="U464" s="161"/>
      <c r="V464" s="161"/>
      <c r="W464" s="161"/>
      <c r="X464" s="161"/>
      <c r="Y464" s="161"/>
      <c r="Z464" s="161"/>
      <c r="AA464" s="161"/>
      <c r="AB464" s="195"/>
      <c r="AC464" s="163"/>
      <c r="AD464" s="393">
        <v>436</v>
      </c>
      <c r="AE464" s="392">
        <f ca="1">SUMIF(工事情報入力シート!$BJ$15:$BJ$1000,資産数量・単位記入シート!AD464,工事情報入力シート!$BK$15:$BK$1000)</f>
        <v>0</v>
      </c>
    </row>
    <row r="465" spans="1:31">
      <c r="A465" s="157" t="str">
        <f ca="1">IFERROR(INDEX(工事情報入力シート!$A:$A,SMALL(OFFSET(INDIRECT("工事情報入力シート!$B$1"),INDIRECT("工事情報入力シート!$B$14"),0,明細終了位置-明細開始位置-1,1),ROW()-2)),"")</f>
        <v/>
      </c>
      <c r="B465" s="170" t="str">
        <f t="shared" ca="1" si="106"/>
        <v/>
      </c>
      <c r="C465" s="64" t="str">
        <f t="shared" ca="1" si="107"/>
        <v/>
      </c>
      <c r="D465" s="64" t="str">
        <f t="shared" ca="1" si="108"/>
        <v/>
      </c>
      <c r="E465" s="64" t="str">
        <f t="shared" ca="1" si="109"/>
        <v/>
      </c>
      <c r="F465" s="64" t="str">
        <f t="shared" ca="1" si="110"/>
        <v/>
      </c>
      <c r="G465" s="64" t="str">
        <f t="shared" ca="1" si="111"/>
        <v/>
      </c>
      <c r="H465" s="64" t="str">
        <f t="shared" ca="1" si="98"/>
        <v/>
      </c>
      <c r="I465" s="64" t="str">
        <f t="shared" ca="1" si="99"/>
        <v/>
      </c>
      <c r="J465" s="64" t="str">
        <f t="shared" ca="1" si="100"/>
        <v/>
      </c>
      <c r="K465" s="64" t="str">
        <f t="shared" ca="1" si="101"/>
        <v/>
      </c>
      <c r="L465" s="64" t="str">
        <f t="shared" ca="1" si="102"/>
        <v/>
      </c>
      <c r="M465" s="161"/>
      <c r="N465" s="161"/>
      <c r="O465" s="158" t="str">
        <f t="shared" ca="1" si="103"/>
        <v/>
      </c>
      <c r="P465" s="158" t="str">
        <f t="shared" ca="1" si="104"/>
        <v/>
      </c>
      <c r="Q465" s="158" t="str">
        <f t="shared" ca="1" si="105"/>
        <v/>
      </c>
      <c r="R465" s="162"/>
      <c r="S465" s="162"/>
      <c r="T465" s="162"/>
      <c r="U465" s="161"/>
      <c r="V465" s="161"/>
      <c r="W465" s="161"/>
      <c r="X465" s="161"/>
      <c r="Y465" s="161"/>
      <c r="Z465" s="161"/>
      <c r="AA465" s="161"/>
      <c r="AB465" s="195"/>
      <c r="AC465" s="163"/>
      <c r="AD465" s="393">
        <v>437</v>
      </c>
      <c r="AE465" s="392">
        <f ca="1">SUMIF(工事情報入力シート!$BJ$15:$BJ$1000,資産数量・単位記入シート!AD465,工事情報入力シート!$BK$15:$BK$1000)</f>
        <v>0</v>
      </c>
    </row>
    <row r="466" spans="1:31">
      <c r="A466" s="157" t="str">
        <f ca="1">IFERROR(INDEX(工事情報入力シート!$A:$A,SMALL(OFFSET(INDIRECT("工事情報入力シート!$B$1"),INDIRECT("工事情報入力シート!$B$14"),0,明細終了位置-明細開始位置-1,1),ROW()-2)),"")</f>
        <v/>
      </c>
      <c r="B466" s="170" t="str">
        <f t="shared" ca="1" si="106"/>
        <v/>
      </c>
      <c r="C466" s="64" t="str">
        <f t="shared" ca="1" si="107"/>
        <v/>
      </c>
      <c r="D466" s="64" t="str">
        <f t="shared" ca="1" si="108"/>
        <v/>
      </c>
      <c r="E466" s="64" t="str">
        <f t="shared" ca="1" si="109"/>
        <v/>
      </c>
      <c r="F466" s="64" t="str">
        <f t="shared" ca="1" si="110"/>
        <v/>
      </c>
      <c r="G466" s="64" t="str">
        <f t="shared" ca="1" si="111"/>
        <v/>
      </c>
      <c r="H466" s="64" t="str">
        <f t="shared" ca="1" si="98"/>
        <v/>
      </c>
      <c r="I466" s="64" t="str">
        <f t="shared" ca="1" si="99"/>
        <v/>
      </c>
      <c r="J466" s="64" t="str">
        <f t="shared" ca="1" si="100"/>
        <v/>
      </c>
      <c r="K466" s="64" t="str">
        <f t="shared" ca="1" si="101"/>
        <v/>
      </c>
      <c r="L466" s="64" t="str">
        <f t="shared" ca="1" si="102"/>
        <v/>
      </c>
      <c r="M466" s="161"/>
      <c r="N466" s="161"/>
      <c r="O466" s="158" t="str">
        <f t="shared" ca="1" si="103"/>
        <v/>
      </c>
      <c r="P466" s="158" t="str">
        <f t="shared" ca="1" si="104"/>
        <v/>
      </c>
      <c r="Q466" s="158" t="str">
        <f t="shared" ca="1" si="105"/>
        <v/>
      </c>
      <c r="R466" s="162"/>
      <c r="S466" s="162"/>
      <c r="T466" s="162"/>
      <c r="U466" s="161"/>
      <c r="V466" s="161"/>
      <c r="W466" s="161"/>
      <c r="X466" s="161"/>
      <c r="Y466" s="161"/>
      <c r="Z466" s="161"/>
      <c r="AA466" s="161"/>
      <c r="AB466" s="195"/>
      <c r="AC466" s="163"/>
      <c r="AD466" s="393">
        <v>438</v>
      </c>
      <c r="AE466" s="392">
        <f ca="1">SUMIF(工事情報入力シート!$BJ$15:$BJ$1000,資産数量・単位記入シート!AD466,工事情報入力シート!$BK$15:$BK$1000)</f>
        <v>0</v>
      </c>
    </row>
    <row r="467" spans="1:31">
      <c r="A467" s="157" t="str">
        <f ca="1">IFERROR(INDEX(工事情報入力シート!$A:$A,SMALL(OFFSET(INDIRECT("工事情報入力シート!$B$1"),INDIRECT("工事情報入力シート!$B$14"),0,明細終了位置-明細開始位置-1,1),ROW()-2)),"")</f>
        <v/>
      </c>
      <c r="B467" s="170" t="str">
        <f t="shared" ca="1" si="106"/>
        <v/>
      </c>
      <c r="C467" s="64" t="str">
        <f t="shared" ca="1" si="107"/>
        <v/>
      </c>
      <c r="D467" s="64" t="str">
        <f t="shared" ca="1" si="108"/>
        <v/>
      </c>
      <c r="E467" s="64" t="str">
        <f t="shared" ca="1" si="109"/>
        <v/>
      </c>
      <c r="F467" s="64" t="str">
        <f t="shared" ca="1" si="110"/>
        <v/>
      </c>
      <c r="G467" s="64" t="str">
        <f t="shared" ca="1" si="111"/>
        <v/>
      </c>
      <c r="H467" s="64" t="str">
        <f t="shared" ca="1" si="98"/>
        <v/>
      </c>
      <c r="I467" s="64" t="str">
        <f t="shared" ca="1" si="99"/>
        <v/>
      </c>
      <c r="J467" s="64" t="str">
        <f t="shared" ca="1" si="100"/>
        <v/>
      </c>
      <c r="K467" s="64" t="str">
        <f t="shared" ca="1" si="101"/>
        <v/>
      </c>
      <c r="L467" s="64" t="str">
        <f t="shared" ca="1" si="102"/>
        <v/>
      </c>
      <c r="M467" s="161"/>
      <c r="N467" s="161"/>
      <c r="O467" s="158" t="str">
        <f t="shared" ca="1" si="103"/>
        <v/>
      </c>
      <c r="P467" s="158" t="str">
        <f t="shared" ca="1" si="104"/>
        <v/>
      </c>
      <c r="Q467" s="158" t="str">
        <f t="shared" ca="1" si="105"/>
        <v/>
      </c>
      <c r="R467" s="162"/>
      <c r="S467" s="162"/>
      <c r="T467" s="162"/>
      <c r="U467" s="161"/>
      <c r="V467" s="161"/>
      <c r="W467" s="161"/>
      <c r="X467" s="161"/>
      <c r="Y467" s="161"/>
      <c r="Z467" s="161"/>
      <c r="AA467" s="161"/>
      <c r="AB467" s="195"/>
      <c r="AC467" s="163"/>
      <c r="AD467" s="393">
        <v>439</v>
      </c>
      <c r="AE467" s="392">
        <f ca="1">SUMIF(工事情報入力シート!$BJ$15:$BJ$1000,資産数量・単位記入シート!AD467,工事情報入力シート!$BK$15:$BK$1000)</f>
        <v>0</v>
      </c>
    </row>
    <row r="468" spans="1:31">
      <c r="A468" s="157" t="str">
        <f ca="1">IFERROR(INDEX(工事情報入力シート!$A:$A,SMALL(OFFSET(INDIRECT("工事情報入力シート!$B$1"),INDIRECT("工事情報入力シート!$B$14"),0,明細終了位置-明細開始位置-1,1),ROW()-2)),"")</f>
        <v/>
      </c>
      <c r="B468" s="170" t="str">
        <f t="shared" ca="1" si="106"/>
        <v/>
      </c>
      <c r="C468" s="64" t="str">
        <f t="shared" ca="1" si="107"/>
        <v/>
      </c>
      <c r="D468" s="64" t="str">
        <f t="shared" ca="1" si="108"/>
        <v/>
      </c>
      <c r="E468" s="64" t="str">
        <f t="shared" ca="1" si="109"/>
        <v/>
      </c>
      <c r="F468" s="64" t="str">
        <f t="shared" ca="1" si="110"/>
        <v/>
      </c>
      <c r="G468" s="64" t="str">
        <f t="shared" ca="1" si="111"/>
        <v/>
      </c>
      <c r="H468" s="64" t="str">
        <f t="shared" ca="1" si="98"/>
        <v/>
      </c>
      <c r="I468" s="64" t="str">
        <f t="shared" ca="1" si="99"/>
        <v/>
      </c>
      <c r="J468" s="64" t="str">
        <f t="shared" ca="1" si="100"/>
        <v/>
      </c>
      <c r="K468" s="64" t="str">
        <f t="shared" ca="1" si="101"/>
        <v/>
      </c>
      <c r="L468" s="64" t="str">
        <f t="shared" ca="1" si="102"/>
        <v/>
      </c>
      <c r="M468" s="161"/>
      <c r="N468" s="161"/>
      <c r="O468" s="158" t="str">
        <f t="shared" ca="1" si="103"/>
        <v/>
      </c>
      <c r="P468" s="158" t="str">
        <f t="shared" ca="1" si="104"/>
        <v/>
      </c>
      <c r="Q468" s="158" t="str">
        <f t="shared" ca="1" si="105"/>
        <v/>
      </c>
      <c r="R468" s="162"/>
      <c r="S468" s="162"/>
      <c r="T468" s="162"/>
      <c r="U468" s="161"/>
      <c r="V468" s="161"/>
      <c r="W468" s="161"/>
      <c r="X468" s="161"/>
      <c r="Y468" s="161"/>
      <c r="Z468" s="161"/>
      <c r="AA468" s="161"/>
      <c r="AB468" s="195"/>
      <c r="AC468" s="163"/>
      <c r="AD468" s="393">
        <v>440</v>
      </c>
      <c r="AE468" s="392">
        <f ca="1">SUMIF(工事情報入力シート!$BJ$15:$BJ$1000,資産数量・単位記入シート!AD468,工事情報入力シート!$BK$15:$BK$1000)</f>
        <v>0</v>
      </c>
    </row>
    <row r="469" spans="1:31">
      <c r="A469" s="157" t="str">
        <f ca="1">IFERROR(INDEX(工事情報入力シート!$A:$A,SMALL(OFFSET(INDIRECT("工事情報入力シート!$B$1"),INDIRECT("工事情報入力シート!$B$14"),0,明細終了位置-明細開始位置-1,1),ROW()-2)),"")</f>
        <v/>
      </c>
      <c r="B469" s="170" t="str">
        <f t="shared" ca="1" si="106"/>
        <v/>
      </c>
      <c r="C469" s="64" t="str">
        <f t="shared" ca="1" si="107"/>
        <v/>
      </c>
      <c r="D469" s="64" t="str">
        <f t="shared" ca="1" si="108"/>
        <v/>
      </c>
      <c r="E469" s="64" t="str">
        <f t="shared" ca="1" si="109"/>
        <v/>
      </c>
      <c r="F469" s="64" t="str">
        <f t="shared" ca="1" si="110"/>
        <v/>
      </c>
      <c r="G469" s="64" t="str">
        <f t="shared" ca="1" si="111"/>
        <v/>
      </c>
      <c r="H469" s="64" t="str">
        <f t="shared" ca="1" si="98"/>
        <v/>
      </c>
      <c r="I469" s="64" t="str">
        <f t="shared" ca="1" si="99"/>
        <v/>
      </c>
      <c r="J469" s="64" t="str">
        <f t="shared" ca="1" si="100"/>
        <v/>
      </c>
      <c r="K469" s="64" t="str">
        <f t="shared" ca="1" si="101"/>
        <v/>
      </c>
      <c r="L469" s="64" t="str">
        <f t="shared" ca="1" si="102"/>
        <v/>
      </c>
      <c r="M469" s="161"/>
      <c r="N469" s="161"/>
      <c r="O469" s="158" t="str">
        <f t="shared" ca="1" si="103"/>
        <v/>
      </c>
      <c r="P469" s="158" t="str">
        <f t="shared" ca="1" si="104"/>
        <v/>
      </c>
      <c r="Q469" s="158" t="str">
        <f t="shared" ca="1" si="105"/>
        <v/>
      </c>
      <c r="R469" s="162"/>
      <c r="S469" s="162"/>
      <c r="T469" s="162"/>
      <c r="U469" s="161"/>
      <c r="V469" s="161"/>
      <c r="W469" s="161"/>
      <c r="X469" s="161"/>
      <c r="Y469" s="161"/>
      <c r="Z469" s="161"/>
      <c r="AA469" s="161"/>
      <c r="AB469" s="195"/>
      <c r="AC469" s="163"/>
      <c r="AD469" s="393">
        <v>441</v>
      </c>
      <c r="AE469" s="392">
        <f ca="1">SUMIF(工事情報入力シート!$BJ$15:$BJ$1000,資産数量・単位記入シート!AD469,工事情報入力シート!$BK$15:$BK$1000)</f>
        <v>0</v>
      </c>
    </row>
    <row r="470" spans="1:31">
      <c r="A470" s="157" t="str">
        <f ca="1">IFERROR(INDEX(工事情報入力シート!$A:$A,SMALL(OFFSET(INDIRECT("工事情報入力シート!$B$1"),INDIRECT("工事情報入力シート!$B$14"),0,明細終了位置-明細開始位置-1,1),ROW()-2)),"")</f>
        <v/>
      </c>
      <c r="B470" s="170" t="str">
        <f t="shared" ca="1" si="106"/>
        <v/>
      </c>
      <c r="C470" s="64" t="str">
        <f t="shared" ca="1" si="107"/>
        <v/>
      </c>
      <c r="D470" s="64" t="str">
        <f t="shared" ca="1" si="108"/>
        <v/>
      </c>
      <c r="E470" s="64" t="str">
        <f t="shared" ca="1" si="109"/>
        <v/>
      </c>
      <c r="F470" s="64" t="str">
        <f t="shared" ca="1" si="110"/>
        <v/>
      </c>
      <c r="G470" s="64" t="str">
        <f t="shared" ca="1" si="111"/>
        <v/>
      </c>
      <c r="H470" s="64" t="str">
        <f t="shared" ca="1" si="98"/>
        <v/>
      </c>
      <c r="I470" s="64" t="str">
        <f t="shared" ca="1" si="99"/>
        <v/>
      </c>
      <c r="J470" s="64" t="str">
        <f t="shared" ca="1" si="100"/>
        <v/>
      </c>
      <c r="K470" s="64" t="str">
        <f t="shared" ca="1" si="101"/>
        <v/>
      </c>
      <c r="L470" s="64" t="str">
        <f t="shared" ca="1" si="102"/>
        <v/>
      </c>
      <c r="M470" s="161"/>
      <c r="N470" s="161"/>
      <c r="O470" s="158" t="str">
        <f t="shared" ca="1" si="103"/>
        <v/>
      </c>
      <c r="P470" s="158" t="str">
        <f t="shared" ca="1" si="104"/>
        <v/>
      </c>
      <c r="Q470" s="158" t="str">
        <f t="shared" ca="1" si="105"/>
        <v/>
      </c>
      <c r="R470" s="162"/>
      <c r="S470" s="162"/>
      <c r="T470" s="162"/>
      <c r="U470" s="161"/>
      <c r="V470" s="161"/>
      <c r="W470" s="161"/>
      <c r="X470" s="161"/>
      <c r="Y470" s="161"/>
      <c r="Z470" s="161"/>
      <c r="AA470" s="161"/>
      <c r="AB470" s="195"/>
      <c r="AC470" s="163"/>
      <c r="AD470" s="393">
        <v>442</v>
      </c>
      <c r="AE470" s="392">
        <f ca="1">SUMIF(工事情報入力シート!$BJ$15:$BJ$1000,資産数量・単位記入シート!AD470,工事情報入力シート!$BK$15:$BK$1000)</f>
        <v>0</v>
      </c>
    </row>
    <row r="471" spans="1:31">
      <c r="A471" s="157" t="str">
        <f ca="1">IFERROR(INDEX(工事情報入力シート!$A:$A,SMALL(OFFSET(INDIRECT("工事情報入力シート!$B$1"),INDIRECT("工事情報入力シート!$B$14"),0,明細終了位置-明細開始位置-1,1),ROW()-2)),"")</f>
        <v/>
      </c>
      <c r="B471" s="170" t="str">
        <f t="shared" ca="1" si="106"/>
        <v/>
      </c>
      <c r="C471" s="64" t="str">
        <f t="shared" ca="1" si="107"/>
        <v/>
      </c>
      <c r="D471" s="64" t="str">
        <f t="shared" ca="1" si="108"/>
        <v/>
      </c>
      <c r="E471" s="64" t="str">
        <f t="shared" ca="1" si="109"/>
        <v/>
      </c>
      <c r="F471" s="64" t="str">
        <f t="shared" ca="1" si="110"/>
        <v/>
      </c>
      <c r="G471" s="64" t="str">
        <f t="shared" ca="1" si="111"/>
        <v/>
      </c>
      <c r="H471" s="64" t="str">
        <f t="shared" ca="1" si="98"/>
        <v/>
      </c>
      <c r="I471" s="64" t="str">
        <f t="shared" ca="1" si="99"/>
        <v/>
      </c>
      <c r="J471" s="64" t="str">
        <f t="shared" ca="1" si="100"/>
        <v/>
      </c>
      <c r="K471" s="64" t="str">
        <f t="shared" ca="1" si="101"/>
        <v/>
      </c>
      <c r="L471" s="64" t="str">
        <f t="shared" ca="1" si="102"/>
        <v/>
      </c>
      <c r="M471" s="161"/>
      <c r="N471" s="161"/>
      <c r="O471" s="158" t="str">
        <f t="shared" ca="1" si="103"/>
        <v/>
      </c>
      <c r="P471" s="158" t="str">
        <f t="shared" ca="1" si="104"/>
        <v/>
      </c>
      <c r="Q471" s="158" t="str">
        <f t="shared" ca="1" si="105"/>
        <v/>
      </c>
      <c r="R471" s="162"/>
      <c r="S471" s="162"/>
      <c r="T471" s="162"/>
      <c r="U471" s="161"/>
      <c r="V471" s="161"/>
      <c r="W471" s="161"/>
      <c r="X471" s="161"/>
      <c r="Y471" s="161"/>
      <c r="Z471" s="161"/>
      <c r="AA471" s="161"/>
      <c r="AB471" s="195"/>
      <c r="AC471" s="163"/>
      <c r="AD471" s="393">
        <v>443</v>
      </c>
      <c r="AE471" s="392">
        <f ca="1">SUMIF(工事情報入力シート!$BJ$15:$BJ$1000,資産数量・単位記入シート!AD471,工事情報入力シート!$BK$15:$BK$1000)</f>
        <v>0</v>
      </c>
    </row>
    <row r="472" spans="1:31">
      <c r="A472" s="157" t="str">
        <f ca="1">IFERROR(INDEX(工事情報入力シート!$A:$A,SMALL(OFFSET(INDIRECT("工事情報入力シート!$B$1"),INDIRECT("工事情報入力シート!$B$14"),0,明細終了位置-明細開始位置-1,1),ROW()-2)),"")</f>
        <v/>
      </c>
      <c r="B472" s="170" t="str">
        <f t="shared" ca="1" si="106"/>
        <v/>
      </c>
      <c r="C472" s="64" t="str">
        <f t="shared" ca="1" si="107"/>
        <v/>
      </c>
      <c r="D472" s="64" t="str">
        <f t="shared" ca="1" si="108"/>
        <v/>
      </c>
      <c r="E472" s="64" t="str">
        <f t="shared" ca="1" si="109"/>
        <v/>
      </c>
      <c r="F472" s="64" t="str">
        <f t="shared" ca="1" si="110"/>
        <v/>
      </c>
      <c r="G472" s="64" t="str">
        <f t="shared" ca="1" si="111"/>
        <v/>
      </c>
      <c r="H472" s="64" t="str">
        <f t="shared" ca="1" si="98"/>
        <v/>
      </c>
      <c r="I472" s="64" t="str">
        <f t="shared" ca="1" si="99"/>
        <v/>
      </c>
      <c r="J472" s="64" t="str">
        <f t="shared" ca="1" si="100"/>
        <v/>
      </c>
      <c r="K472" s="64" t="str">
        <f t="shared" ca="1" si="101"/>
        <v/>
      </c>
      <c r="L472" s="64" t="str">
        <f t="shared" ca="1" si="102"/>
        <v/>
      </c>
      <c r="M472" s="161"/>
      <c r="N472" s="161"/>
      <c r="O472" s="158" t="str">
        <f t="shared" ca="1" si="103"/>
        <v/>
      </c>
      <c r="P472" s="158" t="str">
        <f t="shared" ca="1" si="104"/>
        <v/>
      </c>
      <c r="Q472" s="158" t="str">
        <f t="shared" ca="1" si="105"/>
        <v/>
      </c>
      <c r="R472" s="162"/>
      <c r="S472" s="162"/>
      <c r="T472" s="162"/>
      <c r="U472" s="161"/>
      <c r="V472" s="161"/>
      <c r="W472" s="161"/>
      <c r="X472" s="161"/>
      <c r="Y472" s="161"/>
      <c r="Z472" s="161"/>
      <c r="AA472" s="161"/>
      <c r="AB472" s="195"/>
      <c r="AC472" s="163"/>
      <c r="AD472" s="393">
        <v>444</v>
      </c>
      <c r="AE472" s="392">
        <f ca="1">SUMIF(工事情報入力シート!$BJ$15:$BJ$1000,資産数量・単位記入シート!AD472,工事情報入力シート!$BK$15:$BK$1000)</f>
        <v>0</v>
      </c>
    </row>
    <row r="473" spans="1:31">
      <c r="A473" s="157" t="str">
        <f ca="1">IFERROR(INDEX(工事情報入力シート!$A:$A,SMALL(OFFSET(INDIRECT("工事情報入力シート!$B$1"),INDIRECT("工事情報入力シート!$B$14"),0,明細終了位置-明細開始位置-1,1),ROW()-2)),"")</f>
        <v/>
      </c>
      <c r="B473" s="170" t="str">
        <f t="shared" ca="1" si="106"/>
        <v/>
      </c>
      <c r="C473" s="64" t="str">
        <f t="shared" ca="1" si="107"/>
        <v/>
      </c>
      <c r="D473" s="64" t="str">
        <f t="shared" ca="1" si="108"/>
        <v/>
      </c>
      <c r="E473" s="64" t="str">
        <f t="shared" ca="1" si="109"/>
        <v/>
      </c>
      <c r="F473" s="64" t="str">
        <f t="shared" ca="1" si="110"/>
        <v/>
      </c>
      <c r="G473" s="64" t="str">
        <f t="shared" ca="1" si="111"/>
        <v/>
      </c>
      <c r="H473" s="64" t="str">
        <f t="shared" ca="1" si="98"/>
        <v/>
      </c>
      <c r="I473" s="64" t="str">
        <f t="shared" ca="1" si="99"/>
        <v/>
      </c>
      <c r="J473" s="64" t="str">
        <f t="shared" ca="1" si="100"/>
        <v/>
      </c>
      <c r="K473" s="64" t="str">
        <f t="shared" ca="1" si="101"/>
        <v/>
      </c>
      <c r="L473" s="64" t="str">
        <f t="shared" ca="1" si="102"/>
        <v/>
      </c>
      <c r="M473" s="161"/>
      <c r="N473" s="161"/>
      <c r="O473" s="158" t="str">
        <f t="shared" ca="1" si="103"/>
        <v/>
      </c>
      <c r="P473" s="158" t="str">
        <f t="shared" ca="1" si="104"/>
        <v/>
      </c>
      <c r="Q473" s="158" t="str">
        <f t="shared" ca="1" si="105"/>
        <v/>
      </c>
      <c r="R473" s="162"/>
      <c r="S473" s="162"/>
      <c r="T473" s="162"/>
      <c r="U473" s="161"/>
      <c r="V473" s="161"/>
      <c r="W473" s="161"/>
      <c r="X473" s="161"/>
      <c r="Y473" s="161"/>
      <c r="Z473" s="161"/>
      <c r="AA473" s="161"/>
      <c r="AB473" s="195"/>
      <c r="AC473" s="163"/>
      <c r="AD473" s="393">
        <v>445</v>
      </c>
      <c r="AE473" s="392">
        <f ca="1">SUMIF(工事情報入力シート!$BJ$15:$BJ$1000,資産数量・単位記入シート!AD473,工事情報入力シート!$BK$15:$BK$1000)</f>
        <v>0</v>
      </c>
    </row>
    <row r="474" spans="1:31">
      <c r="A474" s="157" t="str">
        <f ca="1">IFERROR(INDEX(工事情報入力シート!$A:$A,SMALL(OFFSET(INDIRECT("工事情報入力シート!$B$1"),INDIRECT("工事情報入力シート!$B$14"),0,明細終了位置-明細開始位置-1,1),ROW()-2)),"")</f>
        <v/>
      </c>
      <c r="B474" s="170" t="str">
        <f t="shared" ca="1" si="106"/>
        <v/>
      </c>
      <c r="C474" s="64" t="str">
        <f t="shared" ca="1" si="107"/>
        <v/>
      </c>
      <c r="D474" s="64" t="str">
        <f t="shared" ca="1" si="108"/>
        <v/>
      </c>
      <c r="E474" s="64" t="str">
        <f t="shared" ca="1" si="109"/>
        <v/>
      </c>
      <c r="F474" s="64" t="str">
        <f t="shared" ca="1" si="110"/>
        <v/>
      </c>
      <c r="G474" s="64" t="str">
        <f t="shared" ca="1" si="111"/>
        <v/>
      </c>
      <c r="H474" s="64" t="str">
        <f t="shared" ca="1" si="98"/>
        <v/>
      </c>
      <c r="I474" s="64" t="str">
        <f t="shared" ca="1" si="99"/>
        <v/>
      </c>
      <c r="J474" s="64" t="str">
        <f t="shared" ca="1" si="100"/>
        <v/>
      </c>
      <c r="K474" s="64" t="str">
        <f t="shared" ca="1" si="101"/>
        <v/>
      </c>
      <c r="L474" s="64" t="str">
        <f t="shared" ca="1" si="102"/>
        <v/>
      </c>
      <c r="M474" s="161"/>
      <c r="N474" s="161"/>
      <c r="O474" s="158" t="str">
        <f t="shared" ca="1" si="103"/>
        <v/>
      </c>
      <c r="P474" s="158" t="str">
        <f t="shared" ca="1" si="104"/>
        <v/>
      </c>
      <c r="Q474" s="158" t="str">
        <f t="shared" ca="1" si="105"/>
        <v/>
      </c>
      <c r="R474" s="162"/>
      <c r="S474" s="162"/>
      <c r="T474" s="162"/>
      <c r="U474" s="161"/>
      <c r="V474" s="161"/>
      <c r="W474" s="161"/>
      <c r="X474" s="161"/>
      <c r="Y474" s="161"/>
      <c r="Z474" s="161"/>
      <c r="AA474" s="161"/>
      <c r="AB474" s="195"/>
      <c r="AC474" s="163"/>
      <c r="AD474" s="393">
        <v>446</v>
      </c>
      <c r="AE474" s="392">
        <f ca="1">SUMIF(工事情報入力シート!$BJ$15:$BJ$1000,資産数量・単位記入シート!AD474,工事情報入力シート!$BK$15:$BK$1000)</f>
        <v>0</v>
      </c>
    </row>
    <row r="475" spans="1:31">
      <c r="A475" s="157" t="str">
        <f ca="1">IFERROR(INDEX(工事情報入力シート!$A:$A,SMALL(OFFSET(INDIRECT("工事情報入力シート!$B$1"),INDIRECT("工事情報入力シート!$B$14"),0,明細終了位置-明細開始位置-1,1),ROW()-2)),"")</f>
        <v/>
      </c>
      <c r="B475" s="170" t="str">
        <f t="shared" ca="1" si="106"/>
        <v/>
      </c>
      <c r="C475" s="64" t="str">
        <f t="shared" ca="1" si="107"/>
        <v/>
      </c>
      <c r="D475" s="64" t="str">
        <f t="shared" ca="1" si="108"/>
        <v/>
      </c>
      <c r="E475" s="64" t="str">
        <f t="shared" ca="1" si="109"/>
        <v/>
      </c>
      <c r="F475" s="64" t="str">
        <f t="shared" ca="1" si="110"/>
        <v/>
      </c>
      <c r="G475" s="64" t="str">
        <f t="shared" ca="1" si="111"/>
        <v/>
      </c>
      <c r="H475" s="64" t="str">
        <f t="shared" ca="1" si="98"/>
        <v/>
      </c>
      <c r="I475" s="64" t="str">
        <f t="shared" ca="1" si="99"/>
        <v/>
      </c>
      <c r="J475" s="64" t="str">
        <f t="shared" ca="1" si="100"/>
        <v/>
      </c>
      <c r="K475" s="64" t="str">
        <f t="shared" ca="1" si="101"/>
        <v/>
      </c>
      <c r="L475" s="64" t="str">
        <f t="shared" ca="1" si="102"/>
        <v/>
      </c>
      <c r="M475" s="161"/>
      <c r="N475" s="161"/>
      <c r="O475" s="158" t="str">
        <f t="shared" ca="1" si="103"/>
        <v/>
      </c>
      <c r="P475" s="158" t="str">
        <f t="shared" ca="1" si="104"/>
        <v/>
      </c>
      <c r="Q475" s="158" t="str">
        <f t="shared" ca="1" si="105"/>
        <v/>
      </c>
      <c r="R475" s="162"/>
      <c r="S475" s="162"/>
      <c r="T475" s="162"/>
      <c r="U475" s="161"/>
      <c r="V475" s="161"/>
      <c r="W475" s="161"/>
      <c r="X475" s="161"/>
      <c r="Y475" s="161"/>
      <c r="Z475" s="161"/>
      <c r="AA475" s="161"/>
      <c r="AB475" s="195"/>
      <c r="AC475" s="163"/>
      <c r="AD475" s="393">
        <v>447</v>
      </c>
      <c r="AE475" s="392">
        <f ca="1">SUMIF(工事情報入力シート!$BJ$15:$BJ$1000,資産数量・単位記入シート!AD475,工事情報入力シート!$BK$15:$BK$1000)</f>
        <v>0</v>
      </c>
    </row>
    <row r="476" spans="1:31">
      <c r="A476" s="157" t="str">
        <f ca="1">IFERROR(INDEX(工事情報入力シート!$A:$A,SMALL(OFFSET(INDIRECT("工事情報入力シート!$B$1"),INDIRECT("工事情報入力シート!$B$14"),0,明細終了位置-明細開始位置-1,1),ROW()-2)),"")</f>
        <v/>
      </c>
      <c r="B476" s="170" t="str">
        <f t="shared" ca="1" si="106"/>
        <v/>
      </c>
      <c r="C476" s="64" t="str">
        <f t="shared" ca="1" si="107"/>
        <v/>
      </c>
      <c r="D476" s="64" t="str">
        <f t="shared" ca="1" si="108"/>
        <v/>
      </c>
      <c r="E476" s="64" t="str">
        <f t="shared" ca="1" si="109"/>
        <v/>
      </c>
      <c r="F476" s="64" t="str">
        <f t="shared" ca="1" si="110"/>
        <v/>
      </c>
      <c r="G476" s="64" t="str">
        <f t="shared" ca="1" si="111"/>
        <v/>
      </c>
      <c r="H476" s="64" t="str">
        <f t="shared" ca="1" si="98"/>
        <v/>
      </c>
      <c r="I476" s="64" t="str">
        <f t="shared" ca="1" si="99"/>
        <v/>
      </c>
      <c r="J476" s="64" t="str">
        <f t="shared" ca="1" si="100"/>
        <v/>
      </c>
      <c r="K476" s="64" t="str">
        <f t="shared" ca="1" si="101"/>
        <v/>
      </c>
      <c r="L476" s="64" t="str">
        <f t="shared" ca="1" si="102"/>
        <v/>
      </c>
      <c r="M476" s="161"/>
      <c r="N476" s="161"/>
      <c r="O476" s="158" t="str">
        <f t="shared" ca="1" si="103"/>
        <v/>
      </c>
      <c r="P476" s="158" t="str">
        <f t="shared" ca="1" si="104"/>
        <v/>
      </c>
      <c r="Q476" s="158" t="str">
        <f t="shared" ca="1" si="105"/>
        <v/>
      </c>
      <c r="R476" s="162"/>
      <c r="S476" s="162"/>
      <c r="T476" s="162"/>
      <c r="U476" s="161"/>
      <c r="V476" s="161"/>
      <c r="W476" s="161"/>
      <c r="X476" s="161"/>
      <c r="Y476" s="161"/>
      <c r="Z476" s="161"/>
      <c r="AA476" s="161"/>
      <c r="AB476" s="195"/>
      <c r="AC476" s="163"/>
      <c r="AD476" s="393">
        <v>448</v>
      </c>
      <c r="AE476" s="392">
        <f ca="1">SUMIF(工事情報入力シート!$BJ$15:$BJ$1000,資産数量・単位記入シート!AD476,工事情報入力シート!$BK$15:$BK$1000)</f>
        <v>0</v>
      </c>
    </row>
    <row r="477" spans="1:31">
      <c r="A477" s="157" t="str">
        <f ca="1">IFERROR(INDEX(工事情報入力シート!$A:$A,SMALL(OFFSET(INDIRECT("工事情報入力シート!$B$1"),INDIRECT("工事情報入力シート!$B$14"),0,明細終了位置-明細開始位置-1,1),ROW()-2)),"")</f>
        <v/>
      </c>
      <c r="B477" s="170" t="str">
        <f t="shared" ca="1" si="106"/>
        <v/>
      </c>
      <c r="C477" s="64" t="str">
        <f t="shared" ca="1" si="107"/>
        <v/>
      </c>
      <c r="D477" s="64" t="str">
        <f t="shared" ca="1" si="108"/>
        <v/>
      </c>
      <c r="E477" s="64" t="str">
        <f t="shared" ca="1" si="109"/>
        <v/>
      </c>
      <c r="F477" s="64" t="str">
        <f t="shared" ca="1" si="110"/>
        <v/>
      </c>
      <c r="G477" s="64" t="str">
        <f t="shared" ca="1" si="111"/>
        <v/>
      </c>
      <c r="H477" s="64" t="str">
        <f t="shared" ca="1" si="98"/>
        <v/>
      </c>
      <c r="I477" s="64" t="str">
        <f t="shared" ca="1" si="99"/>
        <v/>
      </c>
      <c r="J477" s="64" t="str">
        <f t="shared" ca="1" si="100"/>
        <v/>
      </c>
      <c r="K477" s="64" t="str">
        <f t="shared" ca="1" si="101"/>
        <v/>
      </c>
      <c r="L477" s="64" t="str">
        <f t="shared" ca="1" si="102"/>
        <v/>
      </c>
      <c r="M477" s="161"/>
      <c r="N477" s="161"/>
      <c r="O477" s="158" t="str">
        <f t="shared" ca="1" si="103"/>
        <v/>
      </c>
      <c r="P477" s="158" t="str">
        <f t="shared" ca="1" si="104"/>
        <v/>
      </c>
      <c r="Q477" s="158" t="str">
        <f t="shared" ca="1" si="105"/>
        <v/>
      </c>
      <c r="R477" s="162"/>
      <c r="S477" s="162"/>
      <c r="T477" s="162"/>
      <c r="U477" s="161"/>
      <c r="V477" s="161"/>
      <c r="W477" s="161"/>
      <c r="X477" s="161"/>
      <c r="Y477" s="161"/>
      <c r="Z477" s="161"/>
      <c r="AA477" s="161"/>
      <c r="AB477" s="195"/>
      <c r="AC477" s="163"/>
      <c r="AD477" s="393">
        <v>449</v>
      </c>
      <c r="AE477" s="392">
        <f ca="1">SUMIF(工事情報入力シート!$BJ$15:$BJ$1000,資産数量・単位記入シート!AD477,工事情報入力シート!$BK$15:$BK$1000)</f>
        <v>0</v>
      </c>
    </row>
    <row r="478" spans="1:31">
      <c r="A478" s="157" t="str">
        <f ca="1">IFERROR(INDEX(工事情報入力シート!$A:$A,SMALL(OFFSET(INDIRECT("工事情報入力シート!$B$1"),INDIRECT("工事情報入力シート!$B$14"),0,明細終了位置-明細開始位置-1,1),ROW()-2)),"")</f>
        <v/>
      </c>
      <c r="B478" s="170" t="str">
        <f t="shared" ca="1" si="106"/>
        <v/>
      </c>
      <c r="C478" s="64" t="str">
        <f t="shared" ca="1" si="107"/>
        <v/>
      </c>
      <c r="D478" s="64" t="str">
        <f t="shared" ca="1" si="108"/>
        <v/>
      </c>
      <c r="E478" s="64" t="str">
        <f t="shared" ca="1" si="109"/>
        <v/>
      </c>
      <c r="F478" s="64" t="str">
        <f t="shared" ca="1" si="110"/>
        <v/>
      </c>
      <c r="G478" s="64" t="str">
        <f t="shared" ca="1" si="111"/>
        <v/>
      </c>
      <c r="H478" s="64" t="str">
        <f t="shared" ca="1" si="98"/>
        <v/>
      </c>
      <c r="I478" s="64" t="str">
        <f t="shared" ca="1" si="99"/>
        <v/>
      </c>
      <c r="J478" s="64" t="str">
        <f t="shared" ca="1" si="100"/>
        <v/>
      </c>
      <c r="K478" s="64" t="str">
        <f t="shared" ca="1" si="101"/>
        <v/>
      </c>
      <c r="L478" s="64" t="str">
        <f t="shared" ca="1" si="102"/>
        <v/>
      </c>
      <c r="M478" s="161"/>
      <c r="N478" s="161"/>
      <c r="O478" s="158" t="str">
        <f t="shared" ca="1" si="103"/>
        <v/>
      </c>
      <c r="P478" s="158" t="str">
        <f t="shared" ca="1" si="104"/>
        <v/>
      </c>
      <c r="Q478" s="158" t="str">
        <f t="shared" ca="1" si="105"/>
        <v/>
      </c>
      <c r="R478" s="162"/>
      <c r="S478" s="162"/>
      <c r="T478" s="162"/>
      <c r="U478" s="161"/>
      <c r="V478" s="161"/>
      <c r="W478" s="161"/>
      <c r="X478" s="161"/>
      <c r="Y478" s="161"/>
      <c r="Z478" s="161"/>
      <c r="AA478" s="161"/>
      <c r="AB478" s="195"/>
      <c r="AC478" s="163"/>
      <c r="AD478" s="393">
        <v>450</v>
      </c>
      <c r="AE478" s="392">
        <f ca="1">SUMIF(工事情報入力シート!$BJ$15:$BJ$1000,資産数量・単位記入シート!AD478,工事情報入力シート!$BK$15:$BK$1000)</f>
        <v>0</v>
      </c>
    </row>
    <row r="479" spans="1:31">
      <c r="A479" s="157" t="str">
        <f ca="1">IFERROR(INDEX(工事情報入力シート!$A:$A,SMALL(OFFSET(INDIRECT("工事情報入力シート!$B$1"),INDIRECT("工事情報入力シート!$B$14"),0,明細終了位置-明細開始位置-1,1),ROW()-2)),"")</f>
        <v/>
      </c>
      <c r="B479" s="170" t="str">
        <f t="shared" ca="1" si="106"/>
        <v/>
      </c>
      <c r="C479" s="64" t="str">
        <f t="shared" ca="1" si="107"/>
        <v/>
      </c>
      <c r="D479" s="64" t="str">
        <f t="shared" ca="1" si="108"/>
        <v/>
      </c>
      <c r="E479" s="64" t="str">
        <f t="shared" ca="1" si="109"/>
        <v/>
      </c>
      <c r="F479" s="64" t="str">
        <f t="shared" ca="1" si="110"/>
        <v/>
      </c>
      <c r="G479" s="64" t="str">
        <f t="shared" ca="1" si="111"/>
        <v/>
      </c>
      <c r="H479" s="64" t="str">
        <f t="shared" ca="1" si="98"/>
        <v/>
      </c>
      <c r="I479" s="64" t="str">
        <f t="shared" ca="1" si="99"/>
        <v/>
      </c>
      <c r="J479" s="64" t="str">
        <f t="shared" ca="1" si="100"/>
        <v/>
      </c>
      <c r="K479" s="64" t="str">
        <f t="shared" ca="1" si="101"/>
        <v/>
      </c>
      <c r="L479" s="64" t="str">
        <f t="shared" ca="1" si="102"/>
        <v/>
      </c>
      <c r="M479" s="161"/>
      <c r="N479" s="161"/>
      <c r="O479" s="158" t="str">
        <f t="shared" ca="1" si="103"/>
        <v/>
      </c>
      <c r="P479" s="158" t="str">
        <f t="shared" ca="1" si="104"/>
        <v/>
      </c>
      <c r="Q479" s="158" t="str">
        <f t="shared" ca="1" si="105"/>
        <v/>
      </c>
      <c r="R479" s="162"/>
      <c r="S479" s="162"/>
      <c r="T479" s="162"/>
      <c r="U479" s="161"/>
      <c r="V479" s="161"/>
      <c r="W479" s="161"/>
      <c r="X479" s="161"/>
      <c r="Y479" s="161"/>
      <c r="Z479" s="161"/>
      <c r="AA479" s="161"/>
      <c r="AB479" s="195"/>
      <c r="AC479" s="163"/>
      <c r="AD479" s="393">
        <v>451</v>
      </c>
      <c r="AE479" s="392">
        <f ca="1">SUMIF(工事情報入力シート!$BJ$15:$BJ$1000,資産数量・単位記入シート!AD479,工事情報入力シート!$BK$15:$BK$1000)</f>
        <v>0</v>
      </c>
    </row>
    <row r="480" spans="1:31">
      <c r="A480" s="157" t="str">
        <f ca="1">IFERROR(INDEX(工事情報入力シート!$A:$A,SMALL(OFFSET(INDIRECT("工事情報入力シート!$B$1"),INDIRECT("工事情報入力シート!$B$14"),0,明細終了位置-明細開始位置-1,1),ROW()-2)),"")</f>
        <v/>
      </c>
      <c r="B480" s="170" t="str">
        <f t="shared" ca="1" si="106"/>
        <v/>
      </c>
      <c r="C480" s="64" t="str">
        <f t="shared" ca="1" si="107"/>
        <v/>
      </c>
      <c r="D480" s="64" t="str">
        <f t="shared" ca="1" si="108"/>
        <v/>
      </c>
      <c r="E480" s="64" t="str">
        <f t="shared" ca="1" si="109"/>
        <v/>
      </c>
      <c r="F480" s="64" t="str">
        <f t="shared" ca="1" si="110"/>
        <v/>
      </c>
      <c r="G480" s="64" t="str">
        <f t="shared" ca="1" si="111"/>
        <v/>
      </c>
      <c r="H480" s="64" t="str">
        <f t="shared" ca="1" si="98"/>
        <v/>
      </c>
      <c r="I480" s="64" t="str">
        <f t="shared" ca="1" si="99"/>
        <v/>
      </c>
      <c r="J480" s="64" t="str">
        <f t="shared" ca="1" si="100"/>
        <v/>
      </c>
      <c r="K480" s="64" t="str">
        <f t="shared" ca="1" si="101"/>
        <v/>
      </c>
      <c r="L480" s="64" t="str">
        <f t="shared" ca="1" si="102"/>
        <v/>
      </c>
      <c r="M480" s="161"/>
      <c r="N480" s="161"/>
      <c r="O480" s="158" t="str">
        <f t="shared" ca="1" si="103"/>
        <v/>
      </c>
      <c r="P480" s="158" t="str">
        <f t="shared" ca="1" si="104"/>
        <v/>
      </c>
      <c r="Q480" s="158" t="str">
        <f t="shared" ca="1" si="105"/>
        <v/>
      </c>
      <c r="R480" s="162"/>
      <c r="S480" s="162"/>
      <c r="T480" s="162"/>
      <c r="U480" s="161"/>
      <c r="V480" s="161"/>
      <c r="W480" s="161"/>
      <c r="X480" s="161"/>
      <c r="Y480" s="161"/>
      <c r="Z480" s="161"/>
      <c r="AA480" s="161"/>
      <c r="AB480" s="195"/>
      <c r="AC480" s="163"/>
      <c r="AD480" s="393">
        <v>452</v>
      </c>
      <c r="AE480" s="392">
        <f ca="1">SUMIF(工事情報入力シート!$BJ$15:$BJ$1000,資産数量・単位記入シート!AD480,工事情報入力シート!$BK$15:$BK$1000)</f>
        <v>0</v>
      </c>
    </row>
    <row r="481" spans="1:31">
      <c r="A481" s="157" t="str">
        <f ca="1">IFERROR(INDEX(工事情報入力シート!$A:$A,SMALL(OFFSET(INDIRECT("工事情報入力シート!$B$1"),INDIRECT("工事情報入力シート!$B$14"),0,明細終了位置-明細開始位置-1,1),ROW()-2)),"")</f>
        <v/>
      </c>
      <c r="B481" s="170" t="str">
        <f t="shared" ca="1" si="106"/>
        <v/>
      </c>
      <c r="C481" s="64" t="str">
        <f t="shared" ca="1" si="107"/>
        <v/>
      </c>
      <c r="D481" s="64" t="str">
        <f t="shared" ca="1" si="108"/>
        <v/>
      </c>
      <c r="E481" s="64" t="str">
        <f t="shared" ca="1" si="109"/>
        <v/>
      </c>
      <c r="F481" s="64" t="str">
        <f t="shared" ca="1" si="110"/>
        <v/>
      </c>
      <c r="G481" s="64" t="str">
        <f t="shared" ca="1" si="111"/>
        <v/>
      </c>
      <c r="H481" s="64" t="str">
        <f t="shared" ca="1" si="98"/>
        <v/>
      </c>
      <c r="I481" s="64" t="str">
        <f t="shared" ca="1" si="99"/>
        <v/>
      </c>
      <c r="J481" s="64" t="str">
        <f t="shared" ca="1" si="100"/>
        <v/>
      </c>
      <c r="K481" s="64" t="str">
        <f t="shared" ca="1" si="101"/>
        <v/>
      </c>
      <c r="L481" s="64" t="str">
        <f t="shared" ca="1" si="102"/>
        <v/>
      </c>
      <c r="M481" s="161"/>
      <c r="N481" s="161"/>
      <c r="O481" s="158" t="str">
        <f t="shared" ca="1" si="103"/>
        <v/>
      </c>
      <c r="P481" s="158" t="str">
        <f t="shared" ca="1" si="104"/>
        <v/>
      </c>
      <c r="Q481" s="158" t="str">
        <f t="shared" ca="1" si="105"/>
        <v/>
      </c>
      <c r="R481" s="162"/>
      <c r="S481" s="162"/>
      <c r="T481" s="162"/>
      <c r="U481" s="161"/>
      <c r="V481" s="161"/>
      <c r="W481" s="161"/>
      <c r="X481" s="161"/>
      <c r="Y481" s="161"/>
      <c r="Z481" s="161"/>
      <c r="AA481" s="161"/>
      <c r="AB481" s="195"/>
      <c r="AC481" s="163"/>
      <c r="AD481" s="393">
        <v>453</v>
      </c>
      <c r="AE481" s="392">
        <f ca="1">SUMIF(工事情報入力シート!$BJ$15:$BJ$1000,資産数量・単位記入シート!AD481,工事情報入力シート!$BK$15:$BK$1000)</f>
        <v>0</v>
      </c>
    </row>
    <row r="482" spans="1:31">
      <c r="A482" s="157" t="str">
        <f ca="1">IFERROR(INDEX(工事情報入力シート!$A:$A,SMALL(OFFSET(INDIRECT("工事情報入力シート!$B$1"),INDIRECT("工事情報入力シート!$B$14"),0,明細終了位置-明細開始位置-1,1),ROW()-2)),"")</f>
        <v/>
      </c>
      <c r="B482" s="170" t="str">
        <f t="shared" ca="1" si="106"/>
        <v/>
      </c>
      <c r="C482" s="64" t="str">
        <f t="shared" ca="1" si="107"/>
        <v/>
      </c>
      <c r="D482" s="64" t="str">
        <f t="shared" ca="1" si="108"/>
        <v/>
      </c>
      <c r="E482" s="64" t="str">
        <f t="shared" ca="1" si="109"/>
        <v/>
      </c>
      <c r="F482" s="64" t="str">
        <f t="shared" ca="1" si="110"/>
        <v/>
      </c>
      <c r="G482" s="64" t="str">
        <f t="shared" ca="1" si="111"/>
        <v/>
      </c>
      <c r="H482" s="64" t="str">
        <f t="shared" ca="1" si="98"/>
        <v/>
      </c>
      <c r="I482" s="64" t="str">
        <f t="shared" ca="1" si="99"/>
        <v/>
      </c>
      <c r="J482" s="64" t="str">
        <f t="shared" ca="1" si="100"/>
        <v/>
      </c>
      <c r="K482" s="64" t="str">
        <f t="shared" ca="1" si="101"/>
        <v/>
      </c>
      <c r="L482" s="64" t="str">
        <f t="shared" ca="1" si="102"/>
        <v/>
      </c>
      <c r="M482" s="161"/>
      <c r="N482" s="161"/>
      <c r="O482" s="158" t="str">
        <f t="shared" ca="1" si="103"/>
        <v/>
      </c>
      <c r="P482" s="158" t="str">
        <f t="shared" ca="1" si="104"/>
        <v/>
      </c>
      <c r="Q482" s="158" t="str">
        <f t="shared" ca="1" si="105"/>
        <v/>
      </c>
      <c r="R482" s="162"/>
      <c r="S482" s="162"/>
      <c r="T482" s="162"/>
      <c r="U482" s="161"/>
      <c r="V482" s="161"/>
      <c r="W482" s="161"/>
      <c r="X482" s="161"/>
      <c r="Y482" s="161"/>
      <c r="Z482" s="161"/>
      <c r="AA482" s="161"/>
      <c r="AB482" s="195"/>
      <c r="AC482" s="163"/>
      <c r="AD482" s="393">
        <v>454</v>
      </c>
      <c r="AE482" s="392">
        <f ca="1">SUMIF(工事情報入力シート!$BJ$15:$BJ$1000,資産数量・単位記入シート!AD482,工事情報入力シート!$BK$15:$BK$1000)</f>
        <v>0</v>
      </c>
    </row>
    <row r="483" spans="1:31">
      <c r="A483" s="157" t="str">
        <f ca="1">IFERROR(INDEX(工事情報入力シート!$A:$A,SMALL(OFFSET(INDIRECT("工事情報入力シート!$B$1"),INDIRECT("工事情報入力シート!$B$14"),0,明細終了位置-明細開始位置-1,1),ROW()-2)),"")</f>
        <v/>
      </c>
      <c r="B483" s="170" t="str">
        <f t="shared" ca="1" si="106"/>
        <v/>
      </c>
      <c r="C483" s="64" t="str">
        <f t="shared" ca="1" si="107"/>
        <v/>
      </c>
      <c r="D483" s="64" t="str">
        <f t="shared" ca="1" si="108"/>
        <v/>
      </c>
      <c r="E483" s="64" t="str">
        <f t="shared" ca="1" si="109"/>
        <v/>
      </c>
      <c r="F483" s="64" t="str">
        <f t="shared" ca="1" si="110"/>
        <v/>
      </c>
      <c r="G483" s="64" t="str">
        <f t="shared" ca="1" si="111"/>
        <v/>
      </c>
      <c r="H483" s="64" t="str">
        <f t="shared" ca="1" si="98"/>
        <v/>
      </c>
      <c r="I483" s="64" t="str">
        <f t="shared" ca="1" si="99"/>
        <v/>
      </c>
      <c r="J483" s="64" t="str">
        <f t="shared" ca="1" si="100"/>
        <v/>
      </c>
      <c r="K483" s="64" t="str">
        <f t="shared" ca="1" si="101"/>
        <v/>
      </c>
      <c r="L483" s="64" t="str">
        <f t="shared" ca="1" si="102"/>
        <v/>
      </c>
      <c r="M483" s="161"/>
      <c r="N483" s="161"/>
      <c r="O483" s="158" t="str">
        <f t="shared" ca="1" si="103"/>
        <v/>
      </c>
      <c r="P483" s="158" t="str">
        <f t="shared" ca="1" si="104"/>
        <v/>
      </c>
      <c r="Q483" s="158" t="str">
        <f t="shared" ca="1" si="105"/>
        <v/>
      </c>
      <c r="R483" s="162"/>
      <c r="S483" s="162"/>
      <c r="T483" s="162"/>
      <c r="U483" s="161"/>
      <c r="V483" s="161"/>
      <c r="W483" s="161"/>
      <c r="X483" s="161"/>
      <c r="Y483" s="161"/>
      <c r="Z483" s="161"/>
      <c r="AA483" s="161"/>
      <c r="AB483" s="195"/>
      <c r="AC483" s="163"/>
      <c r="AD483" s="393">
        <v>455</v>
      </c>
      <c r="AE483" s="392">
        <f ca="1">SUMIF(工事情報入力シート!$BJ$15:$BJ$1000,資産数量・単位記入シート!AD483,工事情報入力シート!$BK$15:$BK$1000)</f>
        <v>0</v>
      </c>
    </row>
    <row r="484" spans="1:31">
      <c r="A484" s="157" t="str">
        <f ca="1">IFERROR(INDEX(工事情報入力シート!$A:$A,SMALL(OFFSET(INDIRECT("工事情報入力シート!$B$1"),INDIRECT("工事情報入力シート!$B$14"),0,明細終了位置-明細開始位置-1,1),ROW()-2)),"")</f>
        <v/>
      </c>
      <c r="B484" s="170" t="str">
        <f t="shared" ca="1" si="106"/>
        <v/>
      </c>
      <c r="C484" s="64" t="str">
        <f t="shared" ca="1" si="107"/>
        <v/>
      </c>
      <c r="D484" s="64" t="str">
        <f t="shared" ca="1" si="108"/>
        <v/>
      </c>
      <c r="E484" s="64" t="str">
        <f t="shared" ca="1" si="109"/>
        <v/>
      </c>
      <c r="F484" s="64" t="str">
        <f t="shared" ca="1" si="110"/>
        <v/>
      </c>
      <c r="G484" s="64" t="str">
        <f t="shared" ca="1" si="111"/>
        <v/>
      </c>
      <c r="H484" s="64" t="str">
        <f t="shared" ca="1" si="98"/>
        <v/>
      </c>
      <c r="I484" s="64" t="str">
        <f t="shared" ca="1" si="99"/>
        <v/>
      </c>
      <c r="J484" s="64" t="str">
        <f t="shared" ca="1" si="100"/>
        <v/>
      </c>
      <c r="K484" s="64" t="str">
        <f t="shared" ca="1" si="101"/>
        <v/>
      </c>
      <c r="L484" s="64" t="str">
        <f t="shared" ca="1" si="102"/>
        <v/>
      </c>
      <c r="M484" s="161"/>
      <c r="N484" s="161"/>
      <c r="O484" s="158" t="str">
        <f t="shared" ca="1" si="103"/>
        <v/>
      </c>
      <c r="P484" s="158" t="str">
        <f t="shared" ca="1" si="104"/>
        <v/>
      </c>
      <c r="Q484" s="158" t="str">
        <f t="shared" ca="1" si="105"/>
        <v/>
      </c>
      <c r="R484" s="162"/>
      <c r="S484" s="162"/>
      <c r="T484" s="162"/>
      <c r="U484" s="161"/>
      <c r="V484" s="161"/>
      <c r="W484" s="161"/>
      <c r="X484" s="161"/>
      <c r="Y484" s="161"/>
      <c r="Z484" s="161"/>
      <c r="AA484" s="161"/>
      <c r="AB484" s="195"/>
      <c r="AC484" s="163"/>
      <c r="AD484" s="393">
        <v>456</v>
      </c>
      <c r="AE484" s="392">
        <f ca="1">SUMIF(工事情報入力シート!$BJ$15:$BJ$1000,資産数量・単位記入シート!AD484,工事情報入力シート!$BK$15:$BK$1000)</f>
        <v>0</v>
      </c>
    </row>
    <row r="485" spans="1:31">
      <c r="A485" s="157" t="str">
        <f ca="1">IFERROR(INDEX(工事情報入力シート!$A:$A,SMALL(OFFSET(INDIRECT("工事情報入力シート!$B$1"),INDIRECT("工事情報入力シート!$B$14"),0,明細終了位置-明細開始位置-1,1),ROW()-2)),"")</f>
        <v/>
      </c>
      <c r="B485" s="170" t="str">
        <f t="shared" ca="1" si="106"/>
        <v/>
      </c>
      <c r="C485" s="64" t="str">
        <f t="shared" ca="1" si="107"/>
        <v/>
      </c>
      <c r="D485" s="64" t="str">
        <f t="shared" ca="1" si="108"/>
        <v/>
      </c>
      <c r="E485" s="64" t="str">
        <f t="shared" ca="1" si="109"/>
        <v/>
      </c>
      <c r="F485" s="64" t="str">
        <f t="shared" ca="1" si="110"/>
        <v/>
      </c>
      <c r="G485" s="64" t="str">
        <f t="shared" ca="1" si="111"/>
        <v/>
      </c>
      <c r="H485" s="64" t="str">
        <f t="shared" ca="1" si="98"/>
        <v/>
      </c>
      <c r="I485" s="64" t="str">
        <f t="shared" ca="1" si="99"/>
        <v/>
      </c>
      <c r="J485" s="64" t="str">
        <f t="shared" ca="1" si="100"/>
        <v/>
      </c>
      <c r="K485" s="64" t="str">
        <f t="shared" ca="1" si="101"/>
        <v/>
      </c>
      <c r="L485" s="64" t="str">
        <f t="shared" ca="1" si="102"/>
        <v/>
      </c>
      <c r="M485" s="161"/>
      <c r="N485" s="161"/>
      <c r="O485" s="158" t="str">
        <f t="shared" ca="1" si="103"/>
        <v/>
      </c>
      <c r="P485" s="158" t="str">
        <f t="shared" ca="1" si="104"/>
        <v/>
      </c>
      <c r="Q485" s="158" t="str">
        <f t="shared" ca="1" si="105"/>
        <v/>
      </c>
      <c r="R485" s="162"/>
      <c r="S485" s="162"/>
      <c r="T485" s="162"/>
      <c r="U485" s="161"/>
      <c r="V485" s="161"/>
      <c r="W485" s="161"/>
      <c r="X485" s="161"/>
      <c r="Y485" s="161"/>
      <c r="Z485" s="161"/>
      <c r="AA485" s="161"/>
      <c r="AB485" s="195"/>
      <c r="AC485" s="163"/>
      <c r="AD485" s="393">
        <v>457</v>
      </c>
      <c r="AE485" s="392">
        <f ca="1">SUMIF(工事情報入力シート!$BJ$15:$BJ$1000,資産数量・単位記入シート!AD485,工事情報入力シート!$BK$15:$BK$1000)</f>
        <v>0</v>
      </c>
    </row>
    <row r="486" spans="1:31">
      <c r="A486" s="157" t="str">
        <f ca="1">IFERROR(INDEX(工事情報入力シート!$A:$A,SMALL(OFFSET(INDIRECT("工事情報入力シート!$B$1"),INDIRECT("工事情報入力シート!$B$14"),0,明細終了位置-明細開始位置-1,1),ROW()-2)),"")</f>
        <v/>
      </c>
      <c r="B486" s="170" t="str">
        <f t="shared" ca="1" si="106"/>
        <v/>
      </c>
      <c r="C486" s="64" t="str">
        <f t="shared" ca="1" si="107"/>
        <v/>
      </c>
      <c r="D486" s="64" t="str">
        <f t="shared" ca="1" si="108"/>
        <v/>
      </c>
      <c r="E486" s="64" t="str">
        <f t="shared" ca="1" si="109"/>
        <v/>
      </c>
      <c r="F486" s="64" t="str">
        <f t="shared" ca="1" si="110"/>
        <v/>
      </c>
      <c r="G486" s="64" t="str">
        <f t="shared" ca="1" si="111"/>
        <v/>
      </c>
      <c r="H486" s="64" t="str">
        <f t="shared" ca="1" si="98"/>
        <v/>
      </c>
      <c r="I486" s="64" t="str">
        <f t="shared" ca="1" si="99"/>
        <v/>
      </c>
      <c r="J486" s="64" t="str">
        <f t="shared" ca="1" si="100"/>
        <v/>
      </c>
      <c r="K486" s="64" t="str">
        <f t="shared" ca="1" si="101"/>
        <v/>
      </c>
      <c r="L486" s="64" t="str">
        <f t="shared" ca="1" si="102"/>
        <v/>
      </c>
      <c r="M486" s="161"/>
      <c r="N486" s="161"/>
      <c r="O486" s="158" t="str">
        <f t="shared" ca="1" si="103"/>
        <v/>
      </c>
      <c r="P486" s="158" t="str">
        <f t="shared" ca="1" si="104"/>
        <v/>
      </c>
      <c r="Q486" s="158" t="str">
        <f t="shared" ca="1" si="105"/>
        <v/>
      </c>
      <c r="R486" s="162"/>
      <c r="S486" s="162"/>
      <c r="T486" s="162"/>
      <c r="U486" s="161"/>
      <c r="V486" s="161"/>
      <c r="W486" s="161"/>
      <c r="X486" s="161"/>
      <c r="Y486" s="161"/>
      <c r="Z486" s="161"/>
      <c r="AA486" s="161"/>
      <c r="AB486" s="195"/>
      <c r="AC486" s="163"/>
      <c r="AD486" s="393">
        <v>458</v>
      </c>
      <c r="AE486" s="392">
        <f ca="1">SUMIF(工事情報入力シート!$BJ$15:$BJ$1000,資産数量・単位記入シート!AD486,工事情報入力シート!$BK$15:$BK$1000)</f>
        <v>0</v>
      </c>
    </row>
    <row r="487" spans="1:31">
      <c r="A487" s="157" t="str">
        <f ca="1">IFERROR(INDEX(工事情報入力シート!$A:$A,SMALL(OFFSET(INDIRECT("工事情報入力シート!$B$1"),INDIRECT("工事情報入力シート!$B$14"),0,明細終了位置-明細開始位置-1,1),ROW()-2)),"")</f>
        <v/>
      </c>
      <c r="B487" s="170" t="str">
        <f t="shared" ca="1" si="106"/>
        <v/>
      </c>
      <c r="C487" s="64" t="str">
        <f t="shared" ca="1" si="107"/>
        <v/>
      </c>
      <c r="D487" s="64" t="str">
        <f t="shared" ca="1" si="108"/>
        <v/>
      </c>
      <c r="E487" s="64" t="str">
        <f t="shared" ca="1" si="109"/>
        <v/>
      </c>
      <c r="F487" s="64" t="str">
        <f t="shared" ca="1" si="110"/>
        <v/>
      </c>
      <c r="G487" s="64" t="str">
        <f t="shared" ca="1" si="111"/>
        <v/>
      </c>
      <c r="H487" s="64" t="str">
        <f t="shared" ca="1" si="98"/>
        <v/>
      </c>
      <c r="I487" s="64" t="str">
        <f t="shared" ca="1" si="99"/>
        <v/>
      </c>
      <c r="J487" s="64" t="str">
        <f t="shared" ca="1" si="100"/>
        <v/>
      </c>
      <c r="K487" s="64" t="str">
        <f t="shared" ca="1" si="101"/>
        <v/>
      </c>
      <c r="L487" s="64" t="str">
        <f t="shared" ca="1" si="102"/>
        <v/>
      </c>
      <c r="M487" s="161"/>
      <c r="N487" s="161"/>
      <c r="O487" s="158" t="str">
        <f t="shared" ca="1" si="103"/>
        <v/>
      </c>
      <c r="P487" s="158" t="str">
        <f t="shared" ca="1" si="104"/>
        <v/>
      </c>
      <c r="Q487" s="158" t="str">
        <f t="shared" ca="1" si="105"/>
        <v/>
      </c>
      <c r="R487" s="162"/>
      <c r="S487" s="162"/>
      <c r="T487" s="162"/>
      <c r="U487" s="161"/>
      <c r="V487" s="161"/>
      <c r="W487" s="161"/>
      <c r="X487" s="161"/>
      <c r="Y487" s="161"/>
      <c r="Z487" s="161"/>
      <c r="AA487" s="161"/>
      <c r="AB487" s="195"/>
      <c r="AC487" s="163"/>
      <c r="AD487" s="393">
        <v>459</v>
      </c>
      <c r="AE487" s="392">
        <f ca="1">SUMIF(工事情報入力シート!$BJ$15:$BJ$1000,資産数量・単位記入シート!AD487,工事情報入力シート!$BK$15:$BK$1000)</f>
        <v>0</v>
      </c>
    </row>
    <row r="488" spans="1:31">
      <c r="A488" s="157" t="str">
        <f ca="1">IFERROR(INDEX(工事情報入力シート!$A:$A,SMALL(OFFSET(INDIRECT("工事情報入力シート!$B$1"),INDIRECT("工事情報入力シート!$B$14"),0,明細終了位置-明細開始位置-1,1),ROW()-2)),"")</f>
        <v/>
      </c>
      <c r="B488" s="170" t="str">
        <f t="shared" ca="1" si="106"/>
        <v/>
      </c>
      <c r="C488" s="64" t="str">
        <f t="shared" ca="1" si="107"/>
        <v/>
      </c>
      <c r="D488" s="64" t="str">
        <f t="shared" ca="1" si="108"/>
        <v/>
      </c>
      <c r="E488" s="64" t="str">
        <f t="shared" ca="1" si="109"/>
        <v/>
      </c>
      <c r="F488" s="64" t="str">
        <f t="shared" ca="1" si="110"/>
        <v/>
      </c>
      <c r="G488" s="64" t="str">
        <f t="shared" ca="1" si="111"/>
        <v/>
      </c>
      <c r="H488" s="64" t="str">
        <f t="shared" ca="1" si="98"/>
        <v/>
      </c>
      <c r="I488" s="64" t="str">
        <f t="shared" ca="1" si="99"/>
        <v/>
      </c>
      <c r="J488" s="64" t="str">
        <f t="shared" ca="1" si="100"/>
        <v/>
      </c>
      <c r="K488" s="64" t="str">
        <f t="shared" ca="1" si="101"/>
        <v/>
      </c>
      <c r="L488" s="64" t="str">
        <f t="shared" ca="1" si="102"/>
        <v/>
      </c>
      <c r="M488" s="161"/>
      <c r="N488" s="161"/>
      <c r="O488" s="158" t="str">
        <f t="shared" ca="1" si="103"/>
        <v/>
      </c>
      <c r="P488" s="158" t="str">
        <f t="shared" ca="1" si="104"/>
        <v/>
      </c>
      <c r="Q488" s="158" t="str">
        <f t="shared" ca="1" si="105"/>
        <v/>
      </c>
      <c r="R488" s="162"/>
      <c r="S488" s="162"/>
      <c r="T488" s="162"/>
      <c r="U488" s="161"/>
      <c r="V488" s="161"/>
      <c r="W488" s="161"/>
      <c r="X488" s="161"/>
      <c r="Y488" s="161"/>
      <c r="Z488" s="161"/>
      <c r="AA488" s="161"/>
      <c r="AB488" s="195"/>
      <c r="AC488" s="163"/>
      <c r="AD488" s="393">
        <v>460</v>
      </c>
      <c r="AE488" s="392">
        <f ca="1">SUMIF(工事情報入力シート!$BJ$15:$BJ$1000,資産数量・単位記入シート!AD488,工事情報入力シート!$BK$15:$BK$1000)</f>
        <v>0</v>
      </c>
    </row>
    <row r="489" spans="1:31">
      <c r="A489" s="157" t="str">
        <f ca="1">IFERROR(INDEX(工事情報入力シート!$A:$A,SMALL(OFFSET(INDIRECT("工事情報入力シート!$B$1"),INDIRECT("工事情報入力シート!$B$14"),0,明細終了位置-明細開始位置-1,1),ROW()-2)),"")</f>
        <v/>
      </c>
      <c r="B489" s="170" t="str">
        <f t="shared" ca="1" si="106"/>
        <v/>
      </c>
      <c r="C489" s="64" t="str">
        <f t="shared" ca="1" si="107"/>
        <v/>
      </c>
      <c r="D489" s="64" t="str">
        <f t="shared" ca="1" si="108"/>
        <v/>
      </c>
      <c r="E489" s="64" t="str">
        <f t="shared" ca="1" si="109"/>
        <v/>
      </c>
      <c r="F489" s="64" t="str">
        <f t="shared" ca="1" si="110"/>
        <v/>
      </c>
      <c r="G489" s="64" t="str">
        <f t="shared" ca="1" si="111"/>
        <v/>
      </c>
      <c r="H489" s="64" t="str">
        <f t="shared" ca="1" si="98"/>
        <v/>
      </c>
      <c r="I489" s="64" t="str">
        <f t="shared" ca="1" si="99"/>
        <v/>
      </c>
      <c r="J489" s="64" t="str">
        <f t="shared" ca="1" si="100"/>
        <v/>
      </c>
      <c r="K489" s="64" t="str">
        <f t="shared" ca="1" si="101"/>
        <v/>
      </c>
      <c r="L489" s="64" t="str">
        <f t="shared" ca="1" si="102"/>
        <v/>
      </c>
      <c r="M489" s="161"/>
      <c r="N489" s="161"/>
      <c r="O489" s="158" t="str">
        <f t="shared" ca="1" si="103"/>
        <v/>
      </c>
      <c r="P489" s="158" t="str">
        <f t="shared" ca="1" si="104"/>
        <v/>
      </c>
      <c r="Q489" s="158" t="str">
        <f t="shared" ca="1" si="105"/>
        <v/>
      </c>
      <c r="R489" s="162"/>
      <c r="S489" s="162"/>
      <c r="T489" s="162"/>
      <c r="U489" s="161"/>
      <c r="V489" s="161"/>
      <c r="W489" s="161"/>
      <c r="X489" s="161"/>
      <c r="Y489" s="161"/>
      <c r="Z489" s="161"/>
      <c r="AA489" s="161"/>
      <c r="AB489" s="195"/>
      <c r="AC489" s="163"/>
      <c r="AD489" s="393">
        <v>461</v>
      </c>
      <c r="AE489" s="392">
        <f ca="1">SUMIF(工事情報入力シート!$BJ$15:$BJ$1000,資産数量・単位記入シート!AD489,工事情報入力シート!$BK$15:$BK$1000)</f>
        <v>0</v>
      </c>
    </row>
    <row r="490" spans="1:31">
      <c r="A490" s="157" t="str">
        <f ca="1">IFERROR(INDEX(工事情報入力シート!$A:$A,SMALL(OFFSET(INDIRECT("工事情報入力シート!$B$1"),INDIRECT("工事情報入力シート!$B$14"),0,明細終了位置-明細開始位置-1,1),ROW()-2)),"")</f>
        <v/>
      </c>
      <c r="B490" s="170" t="str">
        <f t="shared" ca="1" si="106"/>
        <v/>
      </c>
      <c r="C490" s="64" t="str">
        <f t="shared" ca="1" si="107"/>
        <v/>
      </c>
      <c r="D490" s="64" t="str">
        <f t="shared" ca="1" si="108"/>
        <v/>
      </c>
      <c r="E490" s="64" t="str">
        <f t="shared" ca="1" si="109"/>
        <v/>
      </c>
      <c r="F490" s="64" t="str">
        <f t="shared" ca="1" si="110"/>
        <v/>
      </c>
      <c r="G490" s="64" t="str">
        <f t="shared" ca="1" si="111"/>
        <v/>
      </c>
      <c r="H490" s="64" t="str">
        <f t="shared" ca="1" si="98"/>
        <v/>
      </c>
      <c r="I490" s="64" t="str">
        <f t="shared" ca="1" si="99"/>
        <v/>
      </c>
      <c r="J490" s="64" t="str">
        <f t="shared" ca="1" si="100"/>
        <v/>
      </c>
      <c r="K490" s="64" t="str">
        <f t="shared" ca="1" si="101"/>
        <v/>
      </c>
      <c r="L490" s="64" t="str">
        <f t="shared" ca="1" si="102"/>
        <v/>
      </c>
      <c r="M490" s="161"/>
      <c r="N490" s="161"/>
      <c r="O490" s="158" t="str">
        <f t="shared" ca="1" si="103"/>
        <v/>
      </c>
      <c r="P490" s="158" t="str">
        <f t="shared" ca="1" si="104"/>
        <v/>
      </c>
      <c r="Q490" s="158" t="str">
        <f t="shared" ca="1" si="105"/>
        <v/>
      </c>
      <c r="R490" s="162"/>
      <c r="S490" s="162"/>
      <c r="T490" s="162"/>
      <c r="U490" s="161"/>
      <c r="V490" s="161"/>
      <c r="W490" s="161"/>
      <c r="X490" s="161"/>
      <c r="Y490" s="161"/>
      <c r="Z490" s="161"/>
      <c r="AA490" s="161"/>
      <c r="AB490" s="195"/>
      <c r="AC490" s="163"/>
      <c r="AD490" s="393">
        <v>462</v>
      </c>
      <c r="AE490" s="392">
        <f ca="1">SUMIF(工事情報入力シート!$BJ$15:$BJ$1000,資産数量・単位記入シート!AD490,工事情報入力シート!$BK$15:$BK$1000)</f>
        <v>0</v>
      </c>
    </row>
    <row r="491" spans="1:31">
      <c r="A491" s="157" t="str">
        <f ca="1">IFERROR(INDEX(工事情報入力シート!$A:$A,SMALL(OFFSET(INDIRECT("工事情報入力シート!$B$1"),INDIRECT("工事情報入力シート!$B$14"),0,明細終了位置-明細開始位置-1,1),ROW()-2)),"")</f>
        <v/>
      </c>
      <c r="B491" s="170" t="str">
        <f t="shared" ca="1" si="106"/>
        <v/>
      </c>
      <c r="C491" s="64" t="str">
        <f t="shared" ca="1" si="107"/>
        <v/>
      </c>
      <c r="D491" s="64" t="str">
        <f t="shared" ca="1" si="108"/>
        <v/>
      </c>
      <c r="E491" s="64" t="str">
        <f t="shared" ca="1" si="109"/>
        <v/>
      </c>
      <c r="F491" s="64" t="str">
        <f t="shared" ca="1" si="110"/>
        <v/>
      </c>
      <c r="G491" s="64" t="str">
        <f t="shared" ca="1" si="111"/>
        <v/>
      </c>
      <c r="H491" s="64" t="str">
        <f t="shared" ca="1" si="98"/>
        <v/>
      </c>
      <c r="I491" s="64" t="str">
        <f t="shared" ca="1" si="99"/>
        <v/>
      </c>
      <c r="J491" s="64" t="str">
        <f t="shared" ca="1" si="100"/>
        <v/>
      </c>
      <c r="K491" s="64" t="str">
        <f t="shared" ca="1" si="101"/>
        <v/>
      </c>
      <c r="L491" s="64" t="str">
        <f t="shared" ca="1" si="102"/>
        <v/>
      </c>
      <c r="M491" s="161"/>
      <c r="N491" s="161"/>
      <c r="O491" s="158" t="str">
        <f t="shared" ca="1" si="103"/>
        <v/>
      </c>
      <c r="P491" s="158" t="str">
        <f t="shared" ca="1" si="104"/>
        <v/>
      </c>
      <c r="Q491" s="158" t="str">
        <f t="shared" ca="1" si="105"/>
        <v/>
      </c>
      <c r="R491" s="162"/>
      <c r="S491" s="162"/>
      <c r="T491" s="162"/>
      <c r="U491" s="161"/>
      <c r="V491" s="161"/>
      <c r="W491" s="161"/>
      <c r="X491" s="161"/>
      <c r="Y491" s="161"/>
      <c r="Z491" s="161"/>
      <c r="AA491" s="161"/>
      <c r="AB491" s="195"/>
      <c r="AC491" s="163"/>
      <c r="AD491" s="393">
        <v>463</v>
      </c>
      <c r="AE491" s="392">
        <f ca="1">SUMIF(工事情報入力シート!$BJ$15:$BJ$1000,資産数量・単位記入シート!AD491,工事情報入力シート!$BK$15:$BK$1000)</f>
        <v>0</v>
      </c>
    </row>
    <row r="492" spans="1:31">
      <c r="A492" s="157" t="str">
        <f ca="1">IFERROR(INDEX(工事情報入力シート!$A:$A,SMALL(OFFSET(INDIRECT("工事情報入力シート!$B$1"),INDIRECT("工事情報入力シート!$B$14"),0,明細終了位置-明細開始位置-1,1),ROW()-2)),"")</f>
        <v/>
      </c>
      <c r="B492" s="170" t="str">
        <f t="shared" ca="1" si="106"/>
        <v/>
      </c>
      <c r="C492" s="64" t="str">
        <f t="shared" ca="1" si="107"/>
        <v/>
      </c>
      <c r="D492" s="64" t="str">
        <f t="shared" ca="1" si="108"/>
        <v/>
      </c>
      <c r="E492" s="64" t="str">
        <f t="shared" ca="1" si="109"/>
        <v/>
      </c>
      <c r="F492" s="64" t="str">
        <f t="shared" ca="1" si="110"/>
        <v/>
      </c>
      <c r="G492" s="64" t="str">
        <f t="shared" ca="1" si="111"/>
        <v/>
      </c>
      <c r="H492" s="64" t="str">
        <f t="shared" ca="1" si="98"/>
        <v/>
      </c>
      <c r="I492" s="64" t="str">
        <f t="shared" ca="1" si="99"/>
        <v/>
      </c>
      <c r="J492" s="64" t="str">
        <f t="shared" ca="1" si="100"/>
        <v/>
      </c>
      <c r="K492" s="64" t="str">
        <f t="shared" ca="1" si="101"/>
        <v/>
      </c>
      <c r="L492" s="64" t="str">
        <f t="shared" ca="1" si="102"/>
        <v/>
      </c>
      <c r="M492" s="161"/>
      <c r="N492" s="161"/>
      <c r="O492" s="158" t="str">
        <f t="shared" ca="1" si="103"/>
        <v/>
      </c>
      <c r="P492" s="158" t="str">
        <f t="shared" ca="1" si="104"/>
        <v/>
      </c>
      <c r="Q492" s="158" t="str">
        <f t="shared" ca="1" si="105"/>
        <v/>
      </c>
      <c r="R492" s="162"/>
      <c r="S492" s="162"/>
      <c r="T492" s="162"/>
      <c r="U492" s="161"/>
      <c r="V492" s="161"/>
      <c r="W492" s="161"/>
      <c r="X492" s="161"/>
      <c r="Y492" s="161"/>
      <c r="Z492" s="161"/>
      <c r="AA492" s="161"/>
      <c r="AB492" s="195"/>
      <c r="AC492" s="163"/>
      <c r="AD492" s="393">
        <v>464</v>
      </c>
      <c r="AE492" s="392">
        <f ca="1">SUMIF(工事情報入力シート!$BJ$15:$BJ$1000,資産数量・単位記入シート!AD492,工事情報入力シート!$BK$15:$BK$1000)</f>
        <v>0</v>
      </c>
    </row>
    <row r="493" spans="1:31">
      <c r="A493" s="157" t="str">
        <f ca="1">IFERROR(INDEX(工事情報入力シート!$A:$A,SMALL(OFFSET(INDIRECT("工事情報入力シート!$B$1"),INDIRECT("工事情報入力シート!$B$14"),0,明細終了位置-明細開始位置-1,1),ROW()-2)),"")</f>
        <v/>
      </c>
      <c r="B493" s="170" t="str">
        <f t="shared" ca="1" si="106"/>
        <v/>
      </c>
      <c r="C493" s="64" t="str">
        <f t="shared" ca="1" si="107"/>
        <v/>
      </c>
      <c r="D493" s="64" t="str">
        <f t="shared" ca="1" si="108"/>
        <v/>
      </c>
      <c r="E493" s="64" t="str">
        <f t="shared" ca="1" si="109"/>
        <v/>
      </c>
      <c r="F493" s="64" t="str">
        <f t="shared" ca="1" si="110"/>
        <v/>
      </c>
      <c r="G493" s="64" t="str">
        <f t="shared" ca="1" si="111"/>
        <v/>
      </c>
      <c r="H493" s="64" t="str">
        <f t="shared" ca="1" si="98"/>
        <v/>
      </c>
      <c r="I493" s="64" t="str">
        <f t="shared" ca="1" si="99"/>
        <v/>
      </c>
      <c r="J493" s="64" t="str">
        <f t="shared" ca="1" si="100"/>
        <v/>
      </c>
      <c r="K493" s="64" t="str">
        <f t="shared" ca="1" si="101"/>
        <v/>
      </c>
      <c r="L493" s="64" t="str">
        <f t="shared" ca="1" si="102"/>
        <v/>
      </c>
      <c r="M493" s="161"/>
      <c r="N493" s="161"/>
      <c r="O493" s="158" t="str">
        <f t="shared" ca="1" si="103"/>
        <v/>
      </c>
      <c r="P493" s="158" t="str">
        <f t="shared" ca="1" si="104"/>
        <v/>
      </c>
      <c r="Q493" s="158" t="str">
        <f t="shared" ca="1" si="105"/>
        <v/>
      </c>
      <c r="R493" s="162"/>
      <c r="S493" s="162"/>
      <c r="T493" s="162"/>
      <c r="U493" s="161"/>
      <c r="V493" s="161"/>
      <c r="W493" s="161"/>
      <c r="X493" s="161"/>
      <c r="Y493" s="161"/>
      <c r="Z493" s="161"/>
      <c r="AA493" s="161"/>
      <c r="AB493" s="195"/>
      <c r="AC493" s="163"/>
      <c r="AD493" s="393">
        <v>465</v>
      </c>
      <c r="AE493" s="392">
        <f ca="1">SUMIF(工事情報入力シート!$BJ$15:$BJ$1000,資産数量・単位記入シート!AD493,工事情報入力シート!$BK$15:$BK$1000)</f>
        <v>0</v>
      </c>
    </row>
    <row r="494" spans="1:31">
      <c r="A494" s="157" t="str">
        <f ca="1">IFERROR(INDEX(工事情報入力シート!$A:$A,SMALL(OFFSET(INDIRECT("工事情報入力シート!$B$1"),INDIRECT("工事情報入力シート!$B$14"),0,明細終了位置-明細開始位置-1,1),ROW()-2)),"")</f>
        <v/>
      </c>
      <c r="B494" s="170" t="str">
        <f t="shared" ca="1" si="106"/>
        <v/>
      </c>
      <c r="C494" s="64" t="str">
        <f t="shared" ca="1" si="107"/>
        <v/>
      </c>
      <c r="D494" s="64" t="str">
        <f t="shared" ca="1" si="108"/>
        <v/>
      </c>
      <c r="E494" s="64" t="str">
        <f t="shared" ca="1" si="109"/>
        <v/>
      </c>
      <c r="F494" s="64" t="str">
        <f t="shared" ca="1" si="110"/>
        <v/>
      </c>
      <c r="G494" s="64" t="str">
        <f t="shared" ca="1" si="111"/>
        <v/>
      </c>
      <c r="H494" s="64" t="str">
        <f t="shared" ca="1" si="98"/>
        <v/>
      </c>
      <c r="I494" s="64" t="str">
        <f t="shared" ca="1" si="99"/>
        <v/>
      </c>
      <c r="J494" s="64" t="str">
        <f t="shared" ca="1" si="100"/>
        <v/>
      </c>
      <c r="K494" s="64" t="str">
        <f t="shared" ca="1" si="101"/>
        <v/>
      </c>
      <c r="L494" s="64" t="str">
        <f t="shared" ca="1" si="102"/>
        <v/>
      </c>
      <c r="M494" s="161"/>
      <c r="N494" s="161"/>
      <c r="O494" s="158" t="str">
        <f t="shared" ca="1" si="103"/>
        <v/>
      </c>
      <c r="P494" s="158" t="str">
        <f t="shared" ca="1" si="104"/>
        <v/>
      </c>
      <c r="Q494" s="158" t="str">
        <f t="shared" ca="1" si="105"/>
        <v/>
      </c>
      <c r="R494" s="162"/>
      <c r="S494" s="162"/>
      <c r="T494" s="162"/>
      <c r="U494" s="161"/>
      <c r="V494" s="161"/>
      <c r="W494" s="161"/>
      <c r="X494" s="161"/>
      <c r="Y494" s="161"/>
      <c r="Z494" s="161"/>
      <c r="AA494" s="161"/>
      <c r="AB494" s="195"/>
      <c r="AC494" s="163"/>
      <c r="AD494" s="393">
        <v>466</v>
      </c>
      <c r="AE494" s="392">
        <f ca="1">SUMIF(工事情報入力シート!$BJ$15:$BJ$1000,資産数量・単位記入シート!AD494,工事情報入力シート!$BK$15:$BK$1000)</f>
        <v>0</v>
      </c>
    </row>
    <row r="495" spans="1:31">
      <c r="A495" s="157" t="str">
        <f ca="1">IFERROR(INDEX(工事情報入力シート!$A:$A,SMALL(OFFSET(INDIRECT("工事情報入力シート!$B$1"),INDIRECT("工事情報入力シート!$B$14"),0,明細終了位置-明細開始位置-1,1),ROW()-2)),"")</f>
        <v/>
      </c>
      <c r="B495" s="170" t="str">
        <f t="shared" ca="1" si="106"/>
        <v/>
      </c>
      <c r="C495" s="64" t="str">
        <f t="shared" ca="1" si="107"/>
        <v/>
      </c>
      <c r="D495" s="64" t="str">
        <f t="shared" ca="1" si="108"/>
        <v/>
      </c>
      <c r="E495" s="64" t="str">
        <f t="shared" ca="1" si="109"/>
        <v/>
      </c>
      <c r="F495" s="64" t="str">
        <f t="shared" ca="1" si="110"/>
        <v/>
      </c>
      <c r="G495" s="64" t="str">
        <f t="shared" ca="1" si="111"/>
        <v/>
      </c>
      <c r="H495" s="64" t="str">
        <f t="shared" ca="1" si="98"/>
        <v/>
      </c>
      <c r="I495" s="64" t="str">
        <f t="shared" ca="1" si="99"/>
        <v/>
      </c>
      <c r="J495" s="64" t="str">
        <f t="shared" ca="1" si="100"/>
        <v/>
      </c>
      <c r="K495" s="64" t="str">
        <f t="shared" ca="1" si="101"/>
        <v/>
      </c>
      <c r="L495" s="64" t="str">
        <f t="shared" ca="1" si="102"/>
        <v/>
      </c>
      <c r="M495" s="161"/>
      <c r="N495" s="161"/>
      <c r="O495" s="158" t="str">
        <f t="shared" ca="1" si="103"/>
        <v/>
      </c>
      <c r="P495" s="158" t="str">
        <f t="shared" ca="1" si="104"/>
        <v/>
      </c>
      <c r="Q495" s="158" t="str">
        <f t="shared" ca="1" si="105"/>
        <v/>
      </c>
      <c r="R495" s="162"/>
      <c r="S495" s="162"/>
      <c r="T495" s="162"/>
      <c r="U495" s="161"/>
      <c r="V495" s="161"/>
      <c r="W495" s="161"/>
      <c r="X495" s="161"/>
      <c r="Y495" s="161"/>
      <c r="Z495" s="161"/>
      <c r="AA495" s="161"/>
      <c r="AB495" s="195"/>
      <c r="AC495" s="163"/>
      <c r="AD495" s="393">
        <v>467</v>
      </c>
      <c r="AE495" s="392">
        <f ca="1">SUMIF(工事情報入力シート!$BJ$15:$BJ$1000,資産数量・単位記入シート!AD495,工事情報入力シート!$BK$15:$BK$1000)</f>
        <v>0</v>
      </c>
    </row>
    <row r="496" spans="1:31">
      <c r="A496" s="157" t="str">
        <f ca="1">IFERROR(INDEX(工事情報入力シート!$A:$A,SMALL(OFFSET(INDIRECT("工事情報入力シート!$B$1"),INDIRECT("工事情報入力シート!$B$14"),0,明細終了位置-明細開始位置-1,1),ROW()-2)),"")</f>
        <v/>
      </c>
      <c r="B496" s="170" t="str">
        <f t="shared" ca="1" si="106"/>
        <v/>
      </c>
      <c r="C496" s="64" t="str">
        <f t="shared" ca="1" si="107"/>
        <v/>
      </c>
      <c r="D496" s="64" t="str">
        <f t="shared" ca="1" si="108"/>
        <v/>
      </c>
      <c r="E496" s="64" t="str">
        <f t="shared" ca="1" si="109"/>
        <v/>
      </c>
      <c r="F496" s="64" t="str">
        <f t="shared" ca="1" si="110"/>
        <v/>
      </c>
      <c r="G496" s="64" t="str">
        <f t="shared" ca="1" si="111"/>
        <v/>
      </c>
      <c r="H496" s="64" t="str">
        <f t="shared" ca="1" si="98"/>
        <v/>
      </c>
      <c r="I496" s="64" t="str">
        <f t="shared" ca="1" si="99"/>
        <v/>
      </c>
      <c r="J496" s="64" t="str">
        <f t="shared" ca="1" si="100"/>
        <v/>
      </c>
      <c r="K496" s="64" t="str">
        <f t="shared" ca="1" si="101"/>
        <v/>
      </c>
      <c r="L496" s="64" t="str">
        <f t="shared" ca="1" si="102"/>
        <v/>
      </c>
      <c r="M496" s="161"/>
      <c r="N496" s="161"/>
      <c r="O496" s="158" t="str">
        <f t="shared" ca="1" si="103"/>
        <v/>
      </c>
      <c r="P496" s="158" t="str">
        <f t="shared" ca="1" si="104"/>
        <v/>
      </c>
      <c r="Q496" s="158" t="str">
        <f t="shared" ca="1" si="105"/>
        <v/>
      </c>
      <c r="R496" s="162"/>
      <c r="S496" s="162"/>
      <c r="T496" s="162"/>
      <c r="U496" s="161"/>
      <c r="V496" s="161"/>
      <c r="W496" s="161"/>
      <c r="X496" s="161"/>
      <c r="Y496" s="161"/>
      <c r="Z496" s="161"/>
      <c r="AA496" s="161"/>
      <c r="AB496" s="195"/>
      <c r="AC496" s="163"/>
      <c r="AD496" s="393">
        <v>468</v>
      </c>
      <c r="AE496" s="392">
        <f ca="1">SUMIF(工事情報入力シート!$BJ$15:$BJ$1000,資産数量・単位記入シート!AD496,工事情報入力シート!$BK$15:$BK$1000)</f>
        <v>0</v>
      </c>
    </row>
    <row r="497" spans="1:31">
      <c r="A497" s="157" t="str">
        <f ca="1">IFERROR(INDEX(工事情報入力シート!$A:$A,SMALL(OFFSET(INDIRECT("工事情報入力シート!$B$1"),INDIRECT("工事情報入力シート!$B$14"),0,明細終了位置-明細開始位置-1,1),ROW()-2)),"")</f>
        <v/>
      </c>
      <c r="B497" s="170" t="str">
        <f t="shared" ca="1" si="106"/>
        <v/>
      </c>
      <c r="C497" s="64" t="str">
        <f t="shared" ca="1" si="107"/>
        <v/>
      </c>
      <c r="D497" s="64" t="str">
        <f t="shared" ca="1" si="108"/>
        <v/>
      </c>
      <c r="E497" s="64" t="str">
        <f t="shared" ca="1" si="109"/>
        <v/>
      </c>
      <c r="F497" s="64" t="str">
        <f t="shared" ca="1" si="110"/>
        <v/>
      </c>
      <c r="G497" s="64" t="str">
        <f t="shared" ca="1" si="111"/>
        <v/>
      </c>
      <c r="H497" s="64" t="str">
        <f t="shared" ca="1" si="98"/>
        <v/>
      </c>
      <c r="I497" s="64" t="str">
        <f t="shared" ca="1" si="99"/>
        <v/>
      </c>
      <c r="J497" s="64" t="str">
        <f t="shared" ca="1" si="100"/>
        <v/>
      </c>
      <c r="K497" s="64" t="str">
        <f t="shared" ca="1" si="101"/>
        <v/>
      </c>
      <c r="L497" s="64" t="str">
        <f t="shared" ca="1" si="102"/>
        <v/>
      </c>
      <c r="M497" s="161"/>
      <c r="N497" s="161"/>
      <c r="O497" s="158" t="str">
        <f t="shared" ca="1" si="103"/>
        <v/>
      </c>
      <c r="P497" s="158" t="str">
        <f t="shared" ca="1" si="104"/>
        <v/>
      </c>
      <c r="Q497" s="158" t="str">
        <f t="shared" ca="1" si="105"/>
        <v/>
      </c>
      <c r="R497" s="162"/>
      <c r="S497" s="162"/>
      <c r="T497" s="162"/>
      <c r="U497" s="161"/>
      <c r="V497" s="161"/>
      <c r="W497" s="161"/>
      <c r="X497" s="161"/>
      <c r="Y497" s="161"/>
      <c r="Z497" s="161"/>
      <c r="AA497" s="161"/>
      <c r="AB497" s="195"/>
      <c r="AC497" s="163"/>
      <c r="AD497" s="393">
        <v>469</v>
      </c>
      <c r="AE497" s="392">
        <f ca="1">SUMIF(工事情報入力シート!$BJ$15:$BJ$1000,資産数量・単位記入シート!AD497,工事情報入力シート!$BK$15:$BK$1000)</f>
        <v>0</v>
      </c>
    </row>
    <row r="498" spans="1:31">
      <c r="A498" s="157" t="str">
        <f ca="1">IFERROR(INDEX(工事情報入力シート!$A:$A,SMALL(OFFSET(INDIRECT("工事情報入力シート!$B$1"),INDIRECT("工事情報入力シート!$B$14"),0,明細終了位置-明細開始位置-1,1),ROW()-2)),"")</f>
        <v/>
      </c>
      <c r="B498" s="170" t="str">
        <f t="shared" ca="1" si="106"/>
        <v/>
      </c>
      <c r="C498" s="64" t="str">
        <f t="shared" ca="1" si="107"/>
        <v/>
      </c>
      <c r="D498" s="64" t="str">
        <f t="shared" ca="1" si="108"/>
        <v/>
      </c>
      <c r="E498" s="64" t="str">
        <f t="shared" ca="1" si="109"/>
        <v/>
      </c>
      <c r="F498" s="64" t="str">
        <f t="shared" ca="1" si="110"/>
        <v/>
      </c>
      <c r="G498" s="64" t="str">
        <f t="shared" ca="1" si="111"/>
        <v/>
      </c>
      <c r="H498" s="64" t="str">
        <f t="shared" ca="1" si="98"/>
        <v/>
      </c>
      <c r="I498" s="64" t="str">
        <f t="shared" ca="1" si="99"/>
        <v/>
      </c>
      <c r="J498" s="64" t="str">
        <f t="shared" ca="1" si="100"/>
        <v/>
      </c>
      <c r="K498" s="64" t="str">
        <f t="shared" ca="1" si="101"/>
        <v/>
      </c>
      <c r="L498" s="64" t="str">
        <f t="shared" ca="1" si="102"/>
        <v/>
      </c>
      <c r="M498" s="161"/>
      <c r="N498" s="161"/>
      <c r="O498" s="158" t="str">
        <f t="shared" ca="1" si="103"/>
        <v/>
      </c>
      <c r="P498" s="158" t="str">
        <f t="shared" ca="1" si="104"/>
        <v/>
      </c>
      <c r="Q498" s="158" t="str">
        <f t="shared" ca="1" si="105"/>
        <v/>
      </c>
      <c r="R498" s="162"/>
      <c r="S498" s="162"/>
      <c r="T498" s="162"/>
      <c r="U498" s="161"/>
      <c r="V498" s="161"/>
      <c r="W498" s="161"/>
      <c r="X498" s="161"/>
      <c r="Y498" s="161"/>
      <c r="Z498" s="161"/>
      <c r="AA498" s="161"/>
      <c r="AB498" s="195"/>
      <c r="AC498" s="163"/>
      <c r="AD498" s="393">
        <v>470</v>
      </c>
      <c r="AE498" s="392">
        <f ca="1">SUMIF(工事情報入力シート!$BJ$15:$BJ$1000,資産数量・単位記入シート!AD498,工事情報入力シート!$BK$15:$BK$1000)</f>
        <v>0</v>
      </c>
    </row>
    <row r="499" spans="1:31">
      <c r="A499" s="157" t="str">
        <f ca="1">IFERROR(INDEX(工事情報入力シート!$A:$A,SMALL(OFFSET(INDIRECT("工事情報入力シート!$B$1"),INDIRECT("工事情報入力シート!$B$14"),0,明細終了位置-明細開始位置-1,1),ROW()-2)),"")</f>
        <v/>
      </c>
      <c r="B499" s="170" t="str">
        <f t="shared" ca="1" si="106"/>
        <v/>
      </c>
      <c r="C499" s="64" t="str">
        <f t="shared" ca="1" si="107"/>
        <v/>
      </c>
      <c r="D499" s="64" t="str">
        <f t="shared" ca="1" si="108"/>
        <v/>
      </c>
      <c r="E499" s="64" t="str">
        <f t="shared" ca="1" si="109"/>
        <v/>
      </c>
      <c r="F499" s="64" t="str">
        <f t="shared" ca="1" si="110"/>
        <v/>
      </c>
      <c r="G499" s="64" t="str">
        <f t="shared" ca="1" si="111"/>
        <v/>
      </c>
      <c r="H499" s="64" t="str">
        <f t="shared" ca="1" si="98"/>
        <v/>
      </c>
      <c r="I499" s="64" t="str">
        <f t="shared" ca="1" si="99"/>
        <v/>
      </c>
      <c r="J499" s="64" t="str">
        <f t="shared" ca="1" si="100"/>
        <v/>
      </c>
      <c r="K499" s="64" t="str">
        <f t="shared" ca="1" si="101"/>
        <v/>
      </c>
      <c r="L499" s="64" t="str">
        <f t="shared" ca="1" si="102"/>
        <v/>
      </c>
      <c r="M499" s="161"/>
      <c r="N499" s="161"/>
      <c r="O499" s="158" t="str">
        <f t="shared" ca="1" si="103"/>
        <v/>
      </c>
      <c r="P499" s="158" t="str">
        <f t="shared" ca="1" si="104"/>
        <v/>
      </c>
      <c r="Q499" s="158" t="str">
        <f t="shared" ca="1" si="105"/>
        <v/>
      </c>
      <c r="R499" s="162"/>
      <c r="S499" s="162"/>
      <c r="T499" s="162"/>
      <c r="U499" s="161"/>
      <c r="V499" s="161"/>
      <c r="W499" s="161"/>
      <c r="X499" s="161"/>
      <c r="Y499" s="161"/>
      <c r="Z499" s="161"/>
      <c r="AA499" s="161"/>
      <c r="AB499" s="195"/>
      <c r="AC499" s="163"/>
      <c r="AD499" s="393">
        <v>471</v>
      </c>
      <c r="AE499" s="392">
        <f ca="1">SUMIF(工事情報入力シート!$BJ$15:$BJ$1000,資産数量・単位記入シート!AD499,工事情報入力シート!$BK$15:$BK$1000)</f>
        <v>0</v>
      </c>
    </row>
    <row r="500" spans="1:31">
      <c r="A500" s="157" t="str">
        <f ca="1">IFERROR(INDEX(工事情報入力シート!$A:$A,SMALL(OFFSET(INDIRECT("工事情報入力シート!$B$1"),INDIRECT("工事情報入力シート!$B$14"),0,明細終了位置-明細開始位置-1,1),ROW()-2)),"")</f>
        <v/>
      </c>
      <c r="B500" s="170" t="str">
        <f t="shared" ca="1" si="106"/>
        <v/>
      </c>
      <c r="C500" s="64" t="str">
        <f t="shared" ca="1" si="107"/>
        <v/>
      </c>
      <c r="D500" s="64" t="str">
        <f t="shared" ca="1" si="108"/>
        <v/>
      </c>
      <c r="E500" s="64" t="str">
        <f t="shared" ca="1" si="109"/>
        <v/>
      </c>
      <c r="F500" s="64" t="str">
        <f t="shared" ca="1" si="110"/>
        <v/>
      </c>
      <c r="G500" s="64" t="str">
        <f t="shared" ca="1" si="111"/>
        <v/>
      </c>
      <c r="H500" s="64" t="str">
        <f t="shared" ca="1" si="98"/>
        <v/>
      </c>
      <c r="I500" s="64" t="str">
        <f t="shared" ca="1" si="99"/>
        <v/>
      </c>
      <c r="J500" s="64" t="str">
        <f t="shared" ca="1" si="100"/>
        <v/>
      </c>
      <c r="K500" s="64" t="str">
        <f t="shared" ca="1" si="101"/>
        <v/>
      </c>
      <c r="L500" s="64" t="str">
        <f t="shared" ca="1" si="102"/>
        <v/>
      </c>
      <c r="M500" s="161"/>
      <c r="N500" s="161"/>
      <c r="O500" s="158" t="str">
        <f t="shared" ca="1" si="103"/>
        <v/>
      </c>
      <c r="P500" s="158" t="str">
        <f t="shared" ca="1" si="104"/>
        <v/>
      </c>
      <c r="Q500" s="158" t="str">
        <f t="shared" ca="1" si="105"/>
        <v/>
      </c>
      <c r="R500" s="162"/>
      <c r="S500" s="162"/>
      <c r="T500" s="162"/>
      <c r="U500" s="161"/>
      <c r="V500" s="161"/>
      <c r="W500" s="161"/>
      <c r="X500" s="161"/>
      <c r="Y500" s="161"/>
      <c r="Z500" s="161"/>
      <c r="AA500" s="161"/>
      <c r="AB500" s="195"/>
      <c r="AC500" s="163"/>
      <c r="AD500" s="393">
        <v>472</v>
      </c>
      <c r="AE500" s="392">
        <f ca="1">SUMIF(工事情報入力シート!$BJ$15:$BJ$1000,資産数量・単位記入シート!AD500,工事情報入力シート!$BK$15:$BK$1000)</f>
        <v>0</v>
      </c>
    </row>
    <row r="501" spans="1:31">
      <c r="A501" s="157" t="str">
        <f ca="1">IFERROR(INDEX(工事情報入力シート!$A:$A,SMALL(OFFSET(INDIRECT("工事情報入力シート!$B$1"),INDIRECT("工事情報入力シート!$B$14"),0,明細終了位置-明細開始位置-1,1),ROW()-2)),"")</f>
        <v/>
      </c>
      <c r="B501" s="170" t="str">
        <f t="shared" ca="1" si="106"/>
        <v/>
      </c>
      <c r="C501" s="64" t="str">
        <f t="shared" ca="1" si="107"/>
        <v/>
      </c>
      <c r="D501" s="64" t="str">
        <f t="shared" ca="1" si="108"/>
        <v/>
      </c>
      <c r="E501" s="64" t="str">
        <f t="shared" ca="1" si="109"/>
        <v/>
      </c>
      <c r="F501" s="64" t="str">
        <f t="shared" ca="1" si="110"/>
        <v/>
      </c>
      <c r="G501" s="64" t="str">
        <f t="shared" ca="1" si="111"/>
        <v/>
      </c>
      <c r="H501" s="64" t="str">
        <f t="shared" ca="1" si="98"/>
        <v/>
      </c>
      <c r="I501" s="64" t="str">
        <f t="shared" ca="1" si="99"/>
        <v/>
      </c>
      <c r="J501" s="64" t="str">
        <f t="shared" ca="1" si="100"/>
        <v/>
      </c>
      <c r="K501" s="64" t="str">
        <f t="shared" ca="1" si="101"/>
        <v/>
      </c>
      <c r="L501" s="64" t="str">
        <f t="shared" ca="1" si="102"/>
        <v/>
      </c>
      <c r="M501" s="161"/>
      <c r="N501" s="161"/>
      <c r="O501" s="158" t="str">
        <f t="shared" ca="1" si="103"/>
        <v/>
      </c>
      <c r="P501" s="158" t="str">
        <f t="shared" ca="1" si="104"/>
        <v/>
      </c>
      <c r="Q501" s="158" t="str">
        <f t="shared" ca="1" si="105"/>
        <v/>
      </c>
      <c r="R501" s="162"/>
      <c r="S501" s="162"/>
      <c r="T501" s="162"/>
      <c r="U501" s="161"/>
      <c r="V501" s="161"/>
      <c r="W501" s="161"/>
      <c r="X501" s="161"/>
      <c r="Y501" s="161"/>
      <c r="Z501" s="161"/>
      <c r="AA501" s="161"/>
      <c r="AB501" s="195"/>
      <c r="AC501" s="163"/>
      <c r="AD501" s="393">
        <v>473</v>
      </c>
      <c r="AE501" s="392">
        <f ca="1">SUMIF(工事情報入力シート!$BJ$15:$BJ$1000,資産数量・単位記入シート!AD501,工事情報入力シート!$BK$15:$BK$1000)</f>
        <v>0</v>
      </c>
    </row>
  </sheetData>
  <protectedRanges>
    <protectedRange sqref="M3:M501" name="単位_1"/>
  </protectedRanges>
  <phoneticPr fontId="7"/>
  <dataValidations count="2">
    <dataValidation type="list" allowBlank="1" showInputMessage="1" showErrorMessage="1" sqref="AC3:AC501 W3:W501 Z3:AA501">
      <formula1>"X"</formula1>
    </dataValidation>
    <dataValidation type="list" allowBlank="1" showInputMessage="1" showErrorMessage="1" sqref="M3:M501">
      <formula1>OFFSET(INDIRECT("単位リスト!$B$2"),0,0,COUNTA(INDIRECT("単位リスト!$A:$A"))-1,1)</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BF1000"/>
  <sheetViews>
    <sheetView showGridLines="0" zoomScale="85" zoomScaleNormal="85" zoomScaleSheetLayoutView="100" workbookViewId="0">
      <pane ySplit="5" topLeftCell="A6" activePane="bottomLeft" state="frozen"/>
      <selection pane="bottomLeft" activeCell="A6" sqref="A6"/>
    </sheetView>
  </sheetViews>
  <sheetFormatPr defaultColWidth="9" defaultRowHeight="15.75"/>
  <cols>
    <col min="1" max="1" width="9.125" style="138" bestFit="1" customWidth="1"/>
    <col min="2" max="2" width="16.625" style="138" customWidth="1"/>
    <col min="3" max="3" width="4.625" style="138" hidden="1" customWidth="1"/>
    <col min="4" max="6" width="7.625" style="138" hidden="1" customWidth="1"/>
    <col min="7" max="8" width="10.125" style="138" bestFit="1" customWidth="1"/>
    <col min="9" max="9" width="26" style="138" bestFit="1" customWidth="1"/>
    <col min="10" max="10" width="9.25" style="138" bestFit="1" customWidth="1"/>
    <col min="11" max="11" width="9.125" style="138" bestFit="1" customWidth="1"/>
    <col min="12" max="12" width="8.375" style="138" hidden="1" customWidth="1"/>
    <col min="13" max="13" width="11.125" style="138" hidden="1" customWidth="1"/>
    <col min="14" max="14" width="7.625" style="138" hidden="1" customWidth="1"/>
    <col min="15" max="15" width="10.875" style="138" bestFit="1" customWidth="1"/>
    <col min="16" max="16" width="8.75" style="139" bestFit="1" customWidth="1"/>
    <col min="17" max="18" width="8.125" style="140" customWidth="1"/>
    <col min="19" max="19" width="13.125" style="138" customWidth="1"/>
    <col min="20" max="20" width="11.125" style="138" customWidth="1"/>
    <col min="21" max="21" width="15.5" style="138" bestFit="1" customWidth="1"/>
    <col min="22" max="22" width="6.125" style="138" hidden="1" customWidth="1"/>
    <col min="23" max="23" width="10.125" style="138" bestFit="1" customWidth="1"/>
    <col min="24" max="24" width="9.75" style="138" customWidth="1"/>
    <col min="25" max="25" width="11.75" style="138" bestFit="1" customWidth="1"/>
    <col min="26" max="27" width="7.625" style="138" hidden="1" customWidth="1"/>
    <col min="28" max="28" width="11.625" style="138" hidden="1" customWidth="1"/>
    <col min="29" max="29" width="10.875" style="138" bestFit="1" customWidth="1"/>
    <col min="30" max="30" width="12.625" style="138" bestFit="1" customWidth="1"/>
    <col min="31" max="31" width="11.625" style="138" hidden="1" customWidth="1"/>
    <col min="32" max="32" width="10.75" style="138" hidden="1" customWidth="1"/>
    <col min="33" max="33" width="6.5" style="138" hidden="1" customWidth="1"/>
    <col min="34" max="34" width="7.625" style="138" hidden="1" customWidth="1"/>
    <col min="35" max="35" width="10" style="138" hidden="1" customWidth="1"/>
    <col min="36" max="36" width="15.125" style="138" bestFit="1" customWidth="1"/>
    <col min="37" max="37" width="21.75" style="138" hidden="1" customWidth="1"/>
    <col min="38" max="38" width="8.375" style="138" bestFit="1" customWidth="1"/>
    <col min="39" max="39" width="8.75" style="135" bestFit="1" customWidth="1"/>
    <col min="40" max="40" width="7.625" style="135" customWidth="1"/>
    <col min="41" max="42" width="10.75" style="138" hidden="1" customWidth="1"/>
    <col min="43" max="43" width="10.75" style="141" bestFit="1" customWidth="1"/>
    <col min="44" max="44" width="7.75" style="138" bestFit="1" customWidth="1"/>
    <col min="45" max="46" width="11.625" style="138" hidden="1" customWidth="1"/>
    <col min="47" max="47" width="7.75" style="138" bestFit="1" customWidth="1"/>
    <col min="48" max="48" width="9.125" style="138" hidden="1" customWidth="1"/>
    <col min="49" max="49" width="7.75" style="138" bestFit="1" customWidth="1"/>
    <col min="50" max="51" width="7.875" style="138" customWidth="1"/>
    <col min="52" max="52" width="10.5" style="138" hidden="1" customWidth="1"/>
    <col min="53" max="53" width="12.375" style="138" hidden="1" customWidth="1"/>
    <col min="54" max="54" width="12.5" style="138" bestFit="1" customWidth="1"/>
    <col min="55" max="55" width="10.75" style="138" hidden="1" customWidth="1"/>
    <col min="56" max="56" width="11.75" style="138" hidden="1" customWidth="1"/>
    <col min="57" max="57" width="15.125" style="138" hidden="1" customWidth="1"/>
    <col min="58" max="58" width="10" style="138" hidden="1" customWidth="1"/>
    <col min="59" max="64" width="2.5" style="138" customWidth="1"/>
    <col min="65" max="73" width="2.375" style="138" customWidth="1"/>
    <col min="74" max="16384" width="9" style="138"/>
  </cols>
  <sheetData>
    <row r="1" spans="1:58" s="92" customFormat="1" ht="8.25" customHeight="1">
      <c r="A1" s="29"/>
      <c r="B1" s="80"/>
      <c r="C1" s="80"/>
      <c r="D1" s="80"/>
      <c r="E1" s="80"/>
      <c r="F1" s="80"/>
      <c r="G1" s="80"/>
      <c r="H1" s="81"/>
      <c r="I1" s="82"/>
      <c r="J1" s="82"/>
      <c r="K1" s="82"/>
      <c r="L1" s="82"/>
      <c r="M1" s="82"/>
      <c r="N1" s="83"/>
      <c r="O1" s="82"/>
      <c r="P1" s="82"/>
      <c r="Q1" s="84"/>
      <c r="R1" s="85"/>
      <c r="S1" s="80"/>
      <c r="T1" s="86"/>
      <c r="U1" s="86"/>
      <c r="V1" s="80"/>
      <c r="W1" s="80"/>
      <c r="X1" s="80"/>
      <c r="Y1" s="80"/>
      <c r="Z1" s="80"/>
      <c r="AA1" s="80"/>
      <c r="AB1" s="87"/>
      <c r="AC1" s="80"/>
      <c r="AD1" s="88"/>
      <c r="AE1" s="87"/>
      <c r="AF1" s="88"/>
      <c r="AG1" s="88"/>
      <c r="AH1" s="89"/>
      <c r="AI1" s="89"/>
      <c r="AJ1" s="88"/>
      <c r="AK1" s="80"/>
      <c r="AL1" s="80"/>
      <c r="AM1" s="90"/>
      <c r="AN1" s="90"/>
      <c r="AO1" s="80"/>
      <c r="AP1" s="80"/>
      <c r="AQ1" s="87"/>
      <c r="AR1" s="87"/>
      <c r="AS1" s="87"/>
      <c r="AT1" s="87"/>
      <c r="AU1" s="87"/>
      <c r="AV1" s="87"/>
      <c r="AW1" s="87"/>
      <c r="AX1" s="87"/>
      <c r="AY1" s="87"/>
      <c r="AZ1" s="87"/>
      <c r="BA1" s="87"/>
      <c r="BB1" s="91"/>
      <c r="BC1" s="87"/>
      <c r="BD1" s="87"/>
      <c r="BE1" s="87"/>
      <c r="BF1" s="91"/>
    </row>
    <row r="2" spans="1:58" s="92" customFormat="1" ht="18" customHeight="1">
      <c r="A2" s="93" t="s">
        <v>181</v>
      </c>
      <c r="B2" s="171" t="s">
        <v>8764</v>
      </c>
      <c r="C2" s="94"/>
      <c r="D2" s="95"/>
      <c r="E2" s="94"/>
      <c r="F2" s="94"/>
      <c r="G2" s="94"/>
      <c r="H2" s="96"/>
      <c r="I2" s="94"/>
      <c r="J2" s="94" t="s">
        <v>180</v>
      </c>
      <c r="K2" s="94"/>
      <c r="L2" s="94"/>
      <c r="M2" s="94"/>
      <c r="N2" s="97"/>
      <c r="O2" s="94"/>
      <c r="P2" s="94"/>
      <c r="Q2" s="94"/>
      <c r="R2" s="94"/>
      <c r="S2" s="94"/>
      <c r="T2" s="94"/>
      <c r="U2" s="94"/>
      <c r="V2" s="94"/>
      <c r="W2" s="94"/>
      <c r="X2" s="94"/>
      <c r="Y2" s="94"/>
      <c r="Z2" s="94"/>
      <c r="AA2" s="94"/>
      <c r="AB2" s="98"/>
      <c r="AC2" s="94"/>
      <c r="AD2" s="97"/>
      <c r="AE2" s="98"/>
      <c r="AF2" s="97"/>
      <c r="AG2" s="97"/>
      <c r="AH2" s="99"/>
      <c r="AI2" s="99"/>
      <c r="AJ2" s="97"/>
      <c r="AK2" s="94"/>
      <c r="AL2" s="94"/>
      <c r="AM2" s="100"/>
      <c r="AN2" s="100"/>
      <c r="AO2" s="94"/>
      <c r="AP2" s="94"/>
      <c r="AQ2" s="98"/>
      <c r="AR2" s="98"/>
      <c r="AS2" s="98"/>
      <c r="AT2" s="98"/>
      <c r="AU2" s="98"/>
      <c r="AV2" s="98"/>
      <c r="AW2" s="98"/>
      <c r="AX2" s="98"/>
      <c r="AY2" s="98"/>
      <c r="AZ2" s="98"/>
      <c r="BA2" s="98"/>
      <c r="BB2" s="101"/>
      <c r="BC2" s="98"/>
      <c r="BD2" s="98"/>
      <c r="BE2" s="98"/>
      <c r="BF2" s="101"/>
    </row>
    <row r="3" spans="1:58" s="108" customFormat="1" ht="34.5" customHeight="1">
      <c r="A3" s="102" t="s">
        <v>178</v>
      </c>
      <c r="B3" s="103" t="s">
        <v>8765</v>
      </c>
      <c r="C3" s="104" t="s">
        <v>176</v>
      </c>
      <c r="D3" s="104" t="s">
        <v>176</v>
      </c>
      <c r="E3" s="104" t="s">
        <v>176</v>
      </c>
      <c r="F3" s="104" t="s">
        <v>176</v>
      </c>
      <c r="G3" s="104" t="s">
        <v>178</v>
      </c>
      <c r="H3" s="104" t="s">
        <v>178</v>
      </c>
      <c r="I3" s="104" t="s">
        <v>178</v>
      </c>
      <c r="J3" s="104" t="s">
        <v>178</v>
      </c>
      <c r="K3" s="97" t="s">
        <v>179</v>
      </c>
      <c r="L3" s="97" t="s">
        <v>176</v>
      </c>
      <c r="M3" s="97" t="s">
        <v>176</v>
      </c>
      <c r="N3" s="97" t="s">
        <v>176</v>
      </c>
      <c r="O3" s="104" t="s">
        <v>178</v>
      </c>
      <c r="P3" s="104" t="s">
        <v>178</v>
      </c>
      <c r="Q3" s="104" t="s">
        <v>178</v>
      </c>
      <c r="R3" s="104" t="s">
        <v>178</v>
      </c>
      <c r="S3" s="97" t="s">
        <v>179</v>
      </c>
      <c r="T3" s="104" t="s">
        <v>178</v>
      </c>
      <c r="U3" s="104" t="s">
        <v>178</v>
      </c>
      <c r="V3" s="104" t="s">
        <v>176</v>
      </c>
      <c r="W3" s="104" t="s">
        <v>178</v>
      </c>
      <c r="X3" s="104" t="s">
        <v>178</v>
      </c>
      <c r="Y3" s="104" t="s">
        <v>178</v>
      </c>
      <c r="Z3" s="97" t="s">
        <v>176</v>
      </c>
      <c r="AA3" s="97" t="s">
        <v>176</v>
      </c>
      <c r="AB3" s="105" t="s">
        <v>176</v>
      </c>
      <c r="AC3" s="105" t="s">
        <v>179</v>
      </c>
      <c r="AD3" s="97" t="s">
        <v>179</v>
      </c>
      <c r="AE3" s="105" t="s">
        <v>176</v>
      </c>
      <c r="AF3" s="97" t="s">
        <v>176</v>
      </c>
      <c r="AG3" s="97" t="s">
        <v>176</v>
      </c>
      <c r="AH3" s="97" t="s">
        <v>176</v>
      </c>
      <c r="AI3" s="97" t="s">
        <v>176</v>
      </c>
      <c r="AJ3" s="97" t="s">
        <v>179</v>
      </c>
      <c r="AK3" s="97" t="s">
        <v>176</v>
      </c>
      <c r="AL3" s="104" t="s">
        <v>178</v>
      </c>
      <c r="AM3" s="104" t="s">
        <v>178</v>
      </c>
      <c r="AN3" s="104" t="s">
        <v>178</v>
      </c>
      <c r="AO3" s="97" t="s">
        <v>176</v>
      </c>
      <c r="AP3" s="97" t="s">
        <v>176</v>
      </c>
      <c r="AQ3" s="105" t="s">
        <v>179</v>
      </c>
      <c r="AR3" s="105" t="s">
        <v>179</v>
      </c>
      <c r="AS3" s="97" t="s">
        <v>176</v>
      </c>
      <c r="AT3" s="97" t="s">
        <v>176</v>
      </c>
      <c r="AU3" s="103" t="s">
        <v>178</v>
      </c>
      <c r="AV3" s="103" t="s">
        <v>176</v>
      </c>
      <c r="AW3" s="103" t="s">
        <v>178</v>
      </c>
      <c r="AX3" s="103" t="s">
        <v>178</v>
      </c>
      <c r="AY3" s="103" t="s">
        <v>178</v>
      </c>
      <c r="AZ3" s="103" t="s">
        <v>176</v>
      </c>
      <c r="BA3" s="103" t="s">
        <v>176</v>
      </c>
      <c r="BB3" s="106" t="s">
        <v>178</v>
      </c>
      <c r="BC3" s="105" t="s">
        <v>177</v>
      </c>
      <c r="BD3" s="105" t="s">
        <v>177</v>
      </c>
      <c r="BE3" s="105" t="s">
        <v>177</v>
      </c>
      <c r="BF3" s="107" t="s">
        <v>176</v>
      </c>
    </row>
    <row r="4" spans="1:58" s="121" customFormat="1" ht="31.5">
      <c r="A4" s="109" t="s">
        <v>175</v>
      </c>
      <c r="B4" s="109" t="s">
        <v>174</v>
      </c>
      <c r="C4" s="110" t="s">
        <v>173</v>
      </c>
      <c r="D4" s="110" t="s">
        <v>172</v>
      </c>
      <c r="E4" s="111" t="s">
        <v>171</v>
      </c>
      <c r="F4" s="112" t="s">
        <v>170</v>
      </c>
      <c r="G4" s="109" t="s">
        <v>169</v>
      </c>
      <c r="H4" s="109" t="s">
        <v>168</v>
      </c>
      <c r="I4" s="109" t="s">
        <v>167</v>
      </c>
      <c r="J4" s="109" t="s">
        <v>166</v>
      </c>
      <c r="K4" s="109" t="s">
        <v>165</v>
      </c>
      <c r="L4" s="113" t="s">
        <v>164</v>
      </c>
      <c r="M4" s="114" t="s">
        <v>163</v>
      </c>
      <c r="N4" s="114" t="s">
        <v>162</v>
      </c>
      <c r="O4" s="109" t="s">
        <v>161</v>
      </c>
      <c r="P4" s="109" t="s">
        <v>160</v>
      </c>
      <c r="Q4" s="109" t="s">
        <v>159</v>
      </c>
      <c r="R4" s="109" t="s">
        <v>158</v>
      </c>
      <c r="S4" s="109" t="s">
        <v>157</v>
      </c>
      <c r="T4" s="109" t="s">
        <v>156</v>
      </c>
      <c r="U4" s="109" t="s">
        <v>155</v>
      </c>
      <c r="V4" s="115" t="s">
        <v>154</v>
      </c>
      <c r="W4" s="109" t="s">
        <v>153</v>
      </c>
      <c r="X4" s="109" t="s">
        <v>152</v>
      </c>
      <c r="Y4" s="109" t="s">
        <v>151</v>
      </c>
      <c r="Z4" s="110" t="s">
        <v>150</v>
      </c>
      <c r="AA4" s="116" t="s">
        <v>149</v>
      </c>
      <c r="AB4" s="117" t="s">
        <v>148</v>
      </c>
      <c r="AC4" s="109" t="s">
        <v>147</v>
      </c>
      <c r="AD4" s="109" t="s">
        <v>146</v>
      </c>
      <c r="AE4" s="117" t="s">
        <v>145</v>
      </c>
      <c r="AF4" s="118" t="s">
        <v>144</v>
      </c>
      <c r="AG4" s="113" t="s">
        <v>143</v>
      </c>
      <c r="AH4" s="118" t="s">
        <v>142</v>
      </c>
      <c r="AI4" s="110" t="s">
        <v>141</v>
      </c>
      <c r="AJ4" s="109" t="s">
        <v>140</v>
      </c>
      <c r="AK4" s="116" t="s">
        <v>139</v>
      </c>
      <c r="AL4" s="109" t="s">
        <v>138</v>
      </c>
      <c r="AM4" s="109" t="s">
        <v>137</v>
      </c>
      <c r="AN4" s="109" t="s">
        <v>136</v>
      </c>
      <c r="AO4" s="119" t="s">
        <v>135</v>
      </c>
      <c r="AP4" s="119" t="s">
        <v>134</v>
      </c>
      <c r="AQ4" s="109" t="s">
        <v>133</v>
      </c>
      <c r="AR4" s="109" t="s">
        <v>132</v>
      </c>
      <c r="AS4" s="117" t="s">
        <v>131</v>
      </c>
      <c r="AT4" s="117" t="s">
        <v>130</v>
      </c>
      <c r="AU4" s="109" t="s">
        <v>129</v>
      </c>
      <c r="AV4" s="117" t="s">
        <v>128</v>
      </c>
      <c r="AW4" s="109" t="s">
        <v>127</v>
      </c>
      <c r="AX4" s="109" t="s">
        <v>126</v>
      </c>
      <c r="AY4" s="109" t="s">
        <v>125</v>
      </c>
      <c r="AZ4" s="117" t="s">
        <v>124</v>
      </c>
      <c r="BA4" s="117" t="s">
        <v>123</v>
      </c>
      <c r="BB4" s="109" t="s">
        <v>122</v>
      </c>
      <c r="BC4" s="120" t="s">
        <v>121</v>
      </c>
      <c r="BD4" s="117" t="s">
        <v>120</v>
      </c>
      <c r="BE4" s="117" t="s">
        <v>119</v>
      </c>
      <c r="BF4" s="117" t="s">
        <v>118</v>
      </c>
    </row>
    <row r="5" spans="1:58" s="127" customFormat="1">
      <c r="A5" s="109">
        <v>4</v>
      </c>
      <c r="B5" s="109">
        <v>3</v>
      </c>
      <c r="C5" s="110">
        <v>1</v>
      </c>
      <c r="D5" s="110">
        <v>1</v>
      </c>
      <c r="E5" s="111">
        <v>1</v>
      </c>
      <c r="F5" s="112">
        <v>1</v>
      </c>
      <c r="G5" s="122">
        <v>8</v>
      </c>
      <c r="H5" s="109">
        <v>8</v>
      </c>
      <c r="I5" s="109">
        <v>24</v>
      </c>
      <c r="J5" s="109">
        <v>10</v>
      </c>
      <c r="K5" s="109">
        <v>6</v>
      </c>
      <c r="L5" s="110">
        <v>3</v>
      </c>
      <c r="M5" s="110">
        <v>12</v>
      </c>
      <c r="N5" s="110">
        <v>4</v>
      </c>
      <c r="O5" s="109">
        <v>8</v>
      </c>
      <c r="P5" s="109">
        <v>5</v>
      </c>
      <c r="Q5" s="109">
        <v>10</v>
      </c>
      <c r="R5" s="109">
        <v>5</v>
      </c>
      <c r="S5" s="109">
        <v>11</v>
      </c>
      <c r="T5" s="109">
        <v>50</v>
      </c>
      <c r="U5" s="109">
        <v>60</v>
      </c>
      <c r="V5" s="110">
        <v>5</v>
      </c>
      <c r="W5" s="109">
        <v>8</v>
      </c>
      <c r="X5" s="109">
        <v>13</v>
      </c>
      <c r="Y5" s="109">
        <v>13</v>
      </c>
      <c r="Z5" s="110">
        <v>3</v>
      </c>
      <c r="AA5" s="111">
        <v>2</v>
      </c>
      <c r="AB5" s="117">
        <v>13</v>
      </c>
      <c r="AC5" s="109">
        <v>4</v>
      </c>
      <c r="AD5" s="109">
        <v>13</v>
      </c>
      <c r="AE5" s="117">
        <v>13</v>
      </c>
      <c r="AF5" s="111">
        <v>13</v>
      </c>
      <c r="AG5" s="110">
        <v>13</v>
      </c>
      <c r="AH5" s="111">
        <v>13</v>
      </c>
      <c r="AI5" s="110">
        <v>1</v>
      </c>
      <c r="AJ5" s="109">
        <v>1</v>
      </c>
      <c r="AK5" s="111"/>
      <c r="AL5" s="123" t="s">
        <v>117</v>
      </c>
      <c r="AM5" s="123" t="s">
        <v>116</v>
      </c>
      <c r="AN5" s="123" t="s">
        <v>115</v>
      </c>
      <c r="AO5" s="111"/>
      <c r="AP5" s="111"/>
      <c r="AQ5" s="124">
        <v>3</v>
      </c>
      <c r="AR5" s="125">
        <v>1</v>
      </c>
      <c r="AS5" s="117">
        <v>1</v>
      </c>
      <c r="AT5" s="117">
        <v>13</v>
      </c>
      <c r="AU5" s="125">
        <v>8</v>
      </c>
      <c r="AV5" s="117">
        <v>1</v>
      </c>
      <c r="AW5" s="125">
        <v>3</v>
      </c>
      <c r="AX5" s="125">
        <v>2</v>
      </c>
      <c r="AY5" s="125">
        <v>3</v>
      </c>
      <c r="AZ5" s="117">
        <v>24</v>
      </c>
      <c r="BA5" s="117">
        <v>24</v>
      </c>
      <c r="BB5" s="126">
        <v>10</v>
      </c>
      <c r="BC5" s="120">
        <v>12</v>
      </c>
      <c r="BD5" s="117">
        <v>12</v>
      </c>
      <c r="BE5" s="117">
        <v>3</v>
      </c>
      <c r="BF5" s="117">
        <v>5</v>
      </c>
    </row>
    <row r="6" spans="1:58" s="135" customFormat="1" ht="14.45" customHeight="1">
      <c r="A6" s="128"/>
      <c r="B6" s="128"/>
      <c r="C6" s="129"/>
      <c r="D6" s="130"/>
      <c r="E6" s="130"/>
      <c r="F6" s="130"/>
      <c r="G6" s="128"/>
      <c r="H6" s="128"/>
      <c r="I6" s="131"/>
      <c r="J6" s="128"/>
      <c r="K6" s="128"/>
      <c r="L6" s="129"/>
      <c r="M6" s="129"/>
      <c r="N6" s="132"/>
      <c r="O6" s="128"/>
      <c r="P6" s="128"/>
      <c r="Q6" s="133"/>
      <c r="R6" s="128"/>
      <c r="S6" s="128"/>
      <c r="T6" s="128"/>
      <c r="U6" s="128"/>
      <c r="V6" s="129"/>
      <c r="W6" s="128"/>
      <c r="X6" s="128"/>
      <c r="Y6" s="134"/>
      <c r="Z6" s="132"/>
      <c r="AA6" s="130"/>
      <c r="AB6" s="129"/>
      <c r="AC6" s="128"/>
      <c r="AD6" s="128"/>
      <c r="AE6" s="129"/>
      <c r="AF6" s="130"/>
      <c r="AG6" s="129"/>
      <c r="AH6" s="130"/>
      <c r="AI6" s="129"/>
      <c r="AJ6" s="128"/>
      <c r="AK6" s="130"/>
      <c r="AL6" s="133"/>
      <c r="AM6" s="128"/>
      <c r="AN6" s="133"/>
      <c r="AO6" s="130"/>
      <c r="AP6" s="130"/>
      <c r="AQ6" s="128"/>
      <c r="AR6" s="128"/>
      <c r="AS6" s="129"/>
      <c r="AT6" s="129"/>
      <c r="AU6" s="133"/>
      <c r="AV6" s="129"/>
      <c r="AW6" s="128"/>
      <c r="AX6" s="128"/>
      <c r="AY6" s="128"/>
      <c r="AZ6" s="129"/>
      <c r="BA6" s="129"/>
      <c r="BB6" s="128"/>
      <c r="BC6" s="129"/>
      <c r="BD6" s="129"/>
      <c r="BE6" s="129"/>
      <c r="BF6" s="129"/>
    </row>
    <row r="7" spans="1:58" s="135" customFormat="1">
      <c r="A7" s="128"/>
      <c r="B7" s="128"/>
      <c r="C7" s="129"/>
      <c r="D7" s="130"/>
      <c r="E7" s="130"/>
      <c r="F7" s="130"/>
      <c r="G7" s="128"/>
      <c r="H7" s="128"/>
      <c r="I7" s="131"/>
      <c r="J7" s="128"/>
      <c r="K7" s="128"/>
      <c r="L7" s="129"/>
      <c r="M7" s="129"/>
      <c r="N7" s="132"/>
      <c r="O7" s="128"/>
      <c r="P7" s="128"/>
      <c r="Q7" s="133"/>
      <c r="R7" s="128"/>
      <c r="S7" s="128"/>
      <c r="T7" s="128"/>
      <c r="U7" s="128"/>
      <c r="V7" s="129"/>
      <c r="X7" s="128"/>
      <c r="Y7" s="134"/>
      <c r="Z7" s="132"/>
      <c r="AA7" s="130"/>
      <c r="AB7" s="129"/>
      <c r="AC7" s="128"/>
      <c r="AD7" s="128"/>
      <c r="AE7" s="129"/>
      <c r="AF7" s="130"/>
      <c r="AG7" s="129"/>
      <c r="AH7" s="130"/>
      <c r="AI7" s="129"/>
      <c r="AJ7" s="128"/>
      <c r="AK7" s="130"/>
      <c r="AL7" s="133"/>
      <c r="AM7" s="128"/>
      <c r="AN7" s="133"/>
      <c r="AO7" s="130"/>
      <c r="AP7" s="130"/>
      <c r="AQ7" s="128"/>
      <c r="AR7" s="128"/>
      <c r="AS7" s="129"/>
      <c r="AT7" s="129"/>
      <c r="AU7" s="133"/>
      <c r="AV7" s="129"/>
      <c r="AW7" s="128"/>
      <c r="AX7" s="128"/>
      <c r="AY7" s="128"/>
      <c r="AZ7" s="129"/>
      <c r="BA7" s="129"/>
      <c r="BB7" s="128"/>
      <c r="BC7" s="129"/>
      <c r="BD7" s="129"/>
      <c r="BE7" s="129"/>
      <c r="BF7" s="129"/>
    </row>
    <row r="8" spans="1:58" s="135" customFormat="1">
      <c r="A8" s="128"/>
      <c r="B8" s="128"/>
      <c r="C8" s="129"/>
      <c r="D8" s="130"/>
      <c r="E8" s="130"/>
      <c r="F8" s="130"/>
      <c r="G8" s="128"/>
      <c r="H8" s="128"/>
      <c r="I8" s="131"/>
      <c r="J8" s="128"/>
      <c r="K8" s="128"/>
      <c r="L8" s="129"/>
      <c r="M8" s="129"/>
      <c r="N8" s="132"/>
      <c r="O8" s="128"/>
      <c r="P8" s="128"/>
      <c r="Q8" s="133"/>
      <c r="R8" s="128"/>
      <c r="S8" s="128"/>
      <c r="T8" s="128"/>
      <c r="U8" s="128"/>
      <c r="V8" s="129"/>
      <c r="W8" s="128"/>
      <c r="X8" s="128"/>
      <c r="Y8" s="134"/>
      <c r="Z8" s="132"/>
      <c r="AA8" s="130"/>
      <c r="AB8" s="129"/>
      <c r="AC8" s="128"/>
      <c r="AD8" s="128"/>
      <c r="AE8" s="129"/>
      <c r="AF8" s="130"/>
      <c r="AG8" s="129"/>
      <c r="AH8" s="130"/>
      <c r="AI8" s="129"/>
      <c r="AJ8" s="128"/>
      <c r="AK8" s="130"/>
      <c r="AL8" s="133"/>
      <c r="AM8" s="128"/>
      <c r="AN8" s="133"/>
      <c r="AO8" s="130"/>
      <c r="AP8" s="130"/>
      <c r="AQ8" s="128"/>
      <c r="AR8" s="128"/>
      <c r="AS8" s="129"/>
      <c r="AT8" s="129"/>
      <c r="AU8" s="133"/>
      <c r="AV8" s="129"/>
      <c r="AW8" s="128"/>
      <c r="AX8" s="128"/>
      <c r="AY8" s="128"/>
      <c r="AZ8" s="129"/>
      <c r="BA8" s="129"/>
      <c r="BB8" s="128"/>
      <c r="BC8" s="129"/>
      <c r="BD8" s="129"/>
      <c r="BE8" s="129"/>
      <c r="BF8" s="129"/>
    </row>
    <row r="9" spans="1:58" s="135" customFormat="1">
      <c r="A9" s="128"/>
      <c r="B9" s="128"/>
      <c r="C9" s="129"/>
      <c r="D9" s="130"/>
      <c r="E9" s="130"/>
      <c r="F9" s="130"/>
      <c r="G9" s="128"/>
      <c r="H9" s="128"/>
      <c r="I9" s="131"/>
      <c r="J9" s="128"/>
      <c r="K9" s="128"/>
      <c r="L9" s="129"/>
      <c r="M9" s="129"/>
      <c r="N9" s="132"/>
      <c r="O9" s="128"/>
      <c r="P9" s="128"/>
      <c r="Q9" s="133"/>
      <c r="R9" s="128"/>
      <c r="S9" s="128"/>
      <c r="T9" s="128"/>
      <c r="U9" s="128"/>
      <c r="V9" s="129"/>
      <c r="W9" s="128"/>
      <c r="X9" s="128"/>
      <c r="Y9" s="134"/>
      <c r="Z9" s="132"/>
      <c r="AA9" s="130"/>
      <c r="AB9" s="129"/>
      <c r="AC9" s="128"/>
      <c r="AD9" s="128"/>
      <c r="AE9" s="129"/>
      <c r="AF9" s="130"/>
      <c r="AG9" s="129"/>
      <c r="AH9" s="130"/>
      <c r="AI9" s="129"/>
      <c r="AJ9" s="128"/>
      <c r="AK9" s="130"/>
      <c r="AL9" s="133"/>
      <c r="AM9" s="128"/>
      <c r="AN9" s="133"/>
      <c r="AO9" s="130"/>
      <c r="AP9" s="130"/>
      <c r="AQ9" s="128"/>
      <c r="AR9" s="128"/>
      <c r="AS9" s="129"/>
      <c r="AT9" s="129"/>
      <c r="AU9" s="133"/>
      <c r="AV9" s="129"/>
      <c r="AW9" s="128"/>
      <c r="AX9" s="128"/>
      <c r="AY9" s="128"/>
      <c r="AZ9" s="129"/>
      <c r="BA9" s="129"/>
      <c r="BB9" s="128"/>
      <c r="BC9" s="129"/>
      <c r="BD9" s="129"/>
      <c r="BE9" s="129"/>
      <c r="BF9" s="129"/>
    </row>
    <row r="10" spans="1:58" s="135" customFormat="1">
      <c r="A10" s="128"/>
      <c r="B10" s="128"/>
      <c r="C10" s="129"/>
      <c r="D10" s="130"/>
      <c r="E10" s="130"/>
      <c r="F10" s="130"/>
      <c r="G10" s="128"/>
      <c r="H10" s="128"/>
      <c r="I10" s="131"/>
      <c r="J10" s="128"/>
      <c r="K10" s="128"/>
      <c r="L10" s="129"/>
      <c r="M10" s="129"/>
      <c r="N10" s="132"/>
      <c r="O10" s="128"/>
      <c r="P10" s="128"/>
      <c r="Q10" s="133"/>
      <c r="R10" s="128"/>
      <c r="S10" s="128"/>
      <c r="T10" s="128"/>
      <c r="U10" s="128"/>
      <c r="V10" s="129"/>
      <c r="W10" s="128"/>
      <c r="X10" s="128"/>
      <c r="Y10" s="134"/>
      <c r="Z10" s="132"/>
      <c r="AA10" s="130"/>
      <c r="AB10" s="129"/>
      <c r="AC10" s="128"/>
      <c r="AD10" s="128"/>
      <c r="AE10" s="129"/>
      <c r="AF10" s="130"/>
      <c r="AG10" s="129"/>
      <c r="AH10" s="130"/>
      <c r="AI10" s="129"/>
      <c r="AJ10" s="128"/>
      <c r="AK10" s="130"/>
      <c r="AL10" s="133"/>
      <c r="AM10" s="128"/>
      <c r="AN10" s="133"/>
      <c r="AO10" s="130"/>
      <c r="AP10" s="130"/>
      <c r="AQ10" s="128"/>
      <c r="AR10" s="128"/>
      <c r="AS10" s="129"/>
      <c r="AT10" s="129"/>
      <c r="AU10" s="133"/>
      <c r="AV10" s="129"/>
      <c r="AW10" s="128"/>
      <c r="AX10" s="128"/>
      <c r="AY10" s="128"/>
      <c r="AZ10" s="129"/>
      <c r="BA10" s="129"/>
      <c r="BB10" s="128"/>
      <c r="BC10" s="129"/>
      <c r="BD10" s="129"/>
      <c r="BE10" s="129"/>
      <c r="BF10" s="129"/>
    </row>
    <row r="11" spans="1:58" s="135" customFormat="1">
      <c r="A11" s="128"/>
      <c r="B11" s="128"/>
      <c r="C11" s="129"/>
      <c r="D11" s="130"/>
      <c r="E11" s="130"/>
      <c r="F11" s="130"/>
      <c r="G11" s="128"/>
      <c r="H11" s="128"/>
      <c r="I11" s="131"/>
      <c r="J11" s="128"/>
      <c r="K11" s="128"/>
      <c r="L11" s="129"/>
      <c r="M11" s="129"/>
      <c r="N11" s="132"/>
      <c r="O11" s="128"/>
      <c r="P11" s="128"/>
      <c r="Q11" s="133"/>
      <c r="R11" s="128"/>
      <c r="S11" s="128"/>
      <c r="T11" s="128"/>
      <c r="U11" s="128"/>
      <c r="V11" s="129"/>
      <c r="W11" s="128"/>
      <c r="X11" s="128"/>
      <c r="Y11" s="134"/>
      <c r="Z11" s="132"/>
      <c r="AA11" s="130"/>
      <c r="AB11" s="129"/>
      <c r="AC11" s="128"/>
      <c r="AD11" s="128"/>
      <c r="AE11" s="129"/>
      <c r="AF11" s="130"/>
      <c r="AG11" s="129"/>
      <c r="AH11" s="130"/>
      <c r="AI11" s="129"/>
      <c r="AJ11" s="128"/>
      <c r="AK11" s="130"/>
      <c r="AL11" s="133"/>
      <c r="AM11" s="128"/>
      <c r="AN11" s="133"/>
      <c r="AO11" s="130"/>
      <c r="AP11" s="130"/>
      <c r="AQ11" s="128"/>
      <c r="AR11" s="128"/>
      <c r="AS11" s="129"/>
      <c r="AT11" s="129"/>
      <c r="AU11" s="133"/>
      <c r="AV11" s="129"/>
      <c r="AW11" s="128"/>
      <c r="AX11" s="128"/>
      <c r="AY11" s="128"/>
      <c r="AZ11" s="129"/>
      <c r="BA11" s="129"/>
      <c r="BB11" s="128"/>
      <c r="BC11" s="129"/>
      <c r="BD11" s="129"/>
      <c r="BE11" s="129"/>
      <c r="BF11" s="129"/>
    </row>
    <row r="12" spans="1:58" s="135" customFormat="1">
      <c r="A12" s="128"/>
      <c r="B12" s="128"/>
      <c r="C12" s="129"/>
      <c r="D12" s="130"/>
      <c r="E12" s="130"/>
      <c r="F12" s="130"/>
      <c r="G12" s="128"/>
      <c r="H12" s="128"/>
      <c r="I12" s="131"/>
      <c r="J12" s="128"/>
      <c r="K12" s="128"/>
      <c r="L12" s="129"/>
      <c r="M12" s="129"/>
      <c r="N12" s="132"/>
      <c r="O12" s="128"/>
      <c r="P12" s="128"/>
      <c r="Q12" s="133"/>
      <c r="R12" s="128"/>
      <c r="S12" s="128"/>
      <c r="T12" s="128"/>
      <c r="U12" s="128"/>
      <c r="V12" s="129"/>
      <c r="W12" s="128"/>
      <c r="X12" s="128"/>
      <c r="Y12" s="134"/>
      <c r="Z12" s="132"/>
      <c r="AA12" s="130"/>
      <c r="AB12" s="129"/>
      <c r="AC12" s="128"/>
      <c r="AD12" s="128"/>
      <c r="AE12" s="129"/>
      <c r="AF12" s="130"/>
      <c r="AG12" s="129"/>
      <c r="AH12" s="130"/>
      <c r="AI12" s="129"/>
      <c r="AJ12" s="128"/>
      <c r="AK12" s="130"/>
      <c r="AL12" s="133"/>
      <c r="AM12" s="128"/>
      <c r="AN12" s="133"/>
      <c r="AO12" s="130"/>
      <c r="AP12" s="130"/>
      <c r="AQ12" s="128"/>
      <c r="AR12" s="128"/>
      <c r="AS12" s="129"/>
      <c r="AT12" s="129"/>
      <c r="AU12" s="133"/>
      <c r="AV12" s="129"/>
      <c r="AW12" s="128"/>
      <c r="AX12" s="128"/>
      <c r="AY12" s="128"/>
      <c r="AZ12" s="129"/>
      <c r="BA12" s="129"/>
      <c r="BB12" s="128"/>
      <c r="BC12" s="129"/>
      <c r="BD12" s="129"/>
      <c r="BE12" s="129"/>
      <c r="BF12" s="129"/>
    </row>
    <row r="13" spans="1:58" s="135" customFormat="1">
      <c r="A13" s="128"/>
      <c r="B13" s="128"/>
      <c r="C13" s="129"/>
      <c r="D13" s="130"/>
      <c r="E13" s="130"/>
      <c r="F13" s="130"/>
      <c r="G13" s="128"/>
      <c r="H13" s="128"/>
      <c r="I13" s="131"/>
      <c r="J13" s="128"/>
      <c r="K13" s="128"/>
      <c r="L13" s="129"/>
      <c r="M13" s="129"/>
      <c r="N13" s="132"/>
      <c r="O13" s="128"/>
      <c r="P13" s="128"/>
      <c r="Q13" s="133"/>
      <c r="R13" s="128"/>
      <c r="S13" s="128"/>
      <c r="T13" s="128"/>
      <c r="U13" s="128"/>
      <c r="V13" s="129"/>
      <c r="W13" s="128"/>
      <c r="X13" s="128"/>
      <c r="Y13" s="134"/>
      <c r="Z13" s="132"/>
      <c r="AA13" s="130"/>
      <c r="AB13" s="129"/>
      <c r="AC13" s="128"/>
      <c r="AD13" s="128"/>
      <c r="AE13" s="129"/>
      <c r="AF13" s="130"/>
      <c r="AG13" s="129"/>
      <c r="AH13" s="130"/>
      <c r="AI13" s="129"/>
      <c r="AJ13" s="128"/>
      <c r="AK13" s="130"/>
      <c r="AL13" s="133"/>
      <c r="AM13" s="128"/>
      <c r="AN13" s="133"/>
      <c r="AO13" s="130"/>
      <c r="AP13" s="130"/>
      <c r="AQ13" s="128"/>
      <c r="AR13" s="128"/>
      <c r="AS13" s="129"/>
      <c r="AT13" s="129"/>
      <c r="AU13" s="133"/>
      <c r="AV13" s="129"/>
      <c r="AW13" s="128"/>
      <c r="AX13" s="128"/>
      <c r="AY13" s="128"/>
      <c r="AZ13" s="129"/>
      <c r="BA13" s="129"/>
      <c r="BB13" s="128"/>
      <c r="BC13" s="129"/>
      <c r="BD13" s="129"/>
      <c r="BE13" s="129"/>
      <c r="BF13" s="129"/>
    </row>
    <row r="14" spans="1:58" s="135" customFormat="1">
      <c r="A14" s="128"/>
      <c r="B14" s="128"/>
      <c r="C14" s="129"/>
      <c r="D14" s="130"/>
      <c r="E14" s="130"/>
      <c r="F14" s="130"/>
      <c r="G14" s="128"/>
      <c r="H14" s="128"/>
      <c r="I14" s="131"/>
      <c r="J14" s="128"/>
      <c r="K14" s="128"/>
      <c r="L14" s="129"/>
      <c r="M14" s="129"/>
      <c r="N14" s="132"/>
      <c r="O14" s="128"/>
      <c r="P14" s="128"/>
      <c r="Q14" s="133"/>
      <c r="R14" s="128"/>
      <c r="S14" s="128"/>
      <c r="T14" s="128"/>
      <c r="U14" s="128"/>
      <c r="V14" s="129"/>
      <c r="W14" s="128"/>
      <c r="X14" s="128"/>
      <c r="Y14" s="134"/>
      <c r="Z14" s="132"/>
      <c r="AA14" s="130"/>
      <c r="AB14" s="129"/>
      <c r="AC14" s="128"/>
      <c r="AD14" s="128"/>
      <c r="AE14" s="129"/>
      <c r="AF14" s="130"/>
      <c r="AG14" s="129"/>
      <c r="AH14" s="130"/>
      <c r="AI14" s="129"/>
      <c r="AJ14" s="128"/>
      <c r="AK14" s="130"/>
      <c r="AL14" s="133"/>
      <c r="AM14" s="128"/>
      <c r="AN14" s="133"/>
      <c r="AO14" s="130"/>
      <c r="AP14" s="130"/>
      <c r="AQ14" s="128"/>
      <c r="AR14" s="128"/>
      <c r="AS14" s="129"/>
      <c r="AT14" s="129"/>
      <c r="AU14" s="133"/>
      <c r="AV14" s="129"/>
      <c r="AW14" s="128"/>
      <c r="AX14" s="128"/>
      <c r="AY14" s="128"/>
      <c r="AZ14" s="129"/>
      <c r="BA14" s="129"/>
      <c r="BB14" s="128"/>
      <c r="BC14" s="129"/>
      <c r="BD14" s="129"/>
      <c r="BE14" s="129"/>
      <c r="BF14" s="129"/>
    </row>
    <row r="15" spans="1:58" s="135" customFormat="1">
      <c r="A15" s="128"/>
      <c r="B15" s="128"/>
      <c r="C15" s="129"/>
      <c r="D15" s="130"/>
      <c r="E15" s="130"/>
      <c r="F15" s="130"/>
      <c r="G15" s="128"/>
      <c r="H15" s="128"/>
      <c r="I15" s="131"/>
      <c r="J15" s="128"/>
      <c r="K15" s="128"/>
      <c r="L15" s="129"/>
      <c r="M15" s="129"/>
      <c r="N15" s="132"/>
      <c r="O15" s="128"/>
      <c r="P15" s="128"/>
      <c r="Q15" s="133"/>
      <c r="R15" s="128"/>
      <c r="S15" s="128"/>
      <c r="T15" s="128"/>
      <c r="U15" s="128"/>
      <c r="V15" s="129"/>
      <c r="W15" s="128"/>
      <c r="X15" s="128"/>
      <c r="Y15" s="134"/>
      <c r="Z15" s="132"/>
      <c r="AA15" s="130"/>
      <c r="AB15" s="129"/>
      <c r="AC15" s="128"/>
      <c r="AD15" s="128"/>
      <c r="AE15" s="129"/>
      <c r="AF15" s="130"/>
      <c r="AG15" s="129"/>
      <c r="AH15" s="130"/>
      <c r="AI15" s="129"/>
      <c r="AJ15" s="128"/>
      <c r="AK15" s="130"/>
      <c r="AL15" s="133"/>
      <c r="AM15" s="128"/>
      <c r="AN15" s="133"/>
      <c r="AO15" s="130"/>
      <c r="AP15" s="130"/>
      <c r="AQ15" s="128"/>
      <c r="AR15" s="128"/>
      <c r="AS15" s="129"/>
      <c r="AT15" s="129"/>
      <c r="AU15" s="133"/>
      <c r="AV15" s="129"/>
      <c r="AW15" s="128"/>
      <c r="AX15" s="128"/>
      <c r="AY15" s="128"/>
      <c r="AZ15" s="129"/>
      <c r="BA15" s="129"/>
      <c r="BB15" s="128"/>
      <c r="BC15" s="129"/>
      <c r="BD15" s="129"/>
      <c r="BE15" s="129"/>
      <c r="BF15" s="129"/>
    </row>
    <row r="16" spans="1:58" s="135" customFormat="1">
      <c r="A16" s="128"/>
      <c r="B16" s="128"/>
      <c r="C16" s="129"/>
      <c r="D16" s="130"/>
      <c r="E16" s="130"/>
      <c r="F16" s="130"/>
      <c r="G16" s="128"/>
      <c r="H16" s="128"/>
      <c r="I16" s="131"/>
      <c r="J16" s="128"/>
      <c r="K16" s="128"/>
      <c r="L16" s="129"/>
      <c r="M16" s="129"/>
      <c r="N16" s="132"/>
      <c r="O16" s="128"/>
      <c r="P16" s="128"/>
      <c r="Q16" s="133"/>
      <c r="R16" s="128"/>
      <c r="S16" s="128"/>
      <c r="T16" s="128"/>
      <c r="U16" s="128"/>
      <c r="V16" s="129"/>
      <c r="W16" s="128"/>
      <c r="X16" s="128"/>
      <c r="Y16" s="134"/>
      <c r="Z16" s="132"/>
      <c r="AA16" s="130"/>
      <c r="AB16" s="129"/>
      <c r="AC16" s="128"/>
      <c r="AD16" s="128"/>
      <c r="AE16" s="129"/>
      <c r="AF16" s="130"/>
      <c r="AG16" s="129"/>
      <c r="AH16" s="130"/>
      <c r="AI16" s="129"/>
      <c r="AJ16" s="128"/>
      <c r="AK16" s="130"/>
      <c r="AL16" s="133"/>
      <c r="AM16" s="128"/>
      <c r="AN16" s="133"/>
      <c r="AO16" s="130"/>
      <c r="AP16" s="130"/>
      <c r="AQ16" s="128"/>
      <c r="AR16" s="128"/>
      <c r="AS16" s="129"/>
      <c r="AT16" s="129"/>
      <c r="AU16" s="133"/>
      <c r="AV16" s="129"/>
      <c r="AW16" s="128"/>
      <c r="AX16" s="128"/>
      <c r="AY16" s="128"/>
      <c r="AZ16" s="129"/>
      <c r="BA16" s="129"/>
      <c r="BB16" s="128"/>
      <c r="BC16" s="129"/>
      <c r="BD16" s="129"/>
      <c r="BE16" s="129"/>
      <c r="BF16" s="129"/>
    </row>
    <row r="17" spans="1:58" s="135" customFormat="1">
      <c r="A17" s="128"/>
      <c r="B17" s="128"/>
      <c r="C17" s="129"/>
      <c r="D17" s="130"/>
      <c r="E17" s="130"/>
      <c r="F17" s="130"/>
      <c r="G17" s="128"/>
      <c r="H17" s="128"/>
      <c r="I17" s="131"/>
      <c r="J17" s="128"/>
      <c r="K17" s="128"/>
      <c r="L17" s="129"/>
      <c r="M17" s="129"/>
      <c r="N17" s="132"/>
      <c r="O17" s="128"/>
      <c r="P17" s="128"/>
      <c r="Q17" s="133"/>
      <c r="R17" s="128"/>
      <c r="S17" s="128"/>
      <c r="T17" s="128"/>
      <c r="U17" s="128"/>
      <c r="V17" s="129"/>
      <c r="W17" s="128"/>
      <c r="X17" s="128"/>
      <c r="Y17" s="134"/>
      <c r="Z17" s="132"/>
      <c r="AA17" s="130"/>
      <c r="AB17" s="129"/>
      <c r="AC17" s="128"/>
      <c r="AD17" s="128"/>
      <c r="AE17" s="129"/>
      <c r="AF17" s="130"/>
      <c r="AG17" s="129"/>
      <c r="AH17" s="130"/>
      <c r="AI17" s="129"/>
      <c r="AJ17" s="128"/>
      <c r="AK17" s="130"/>
      <c r="AL17" s="133"/>
      <c r="AM17" s="128"/>
      <c r="AN17" s="133"/>
      <c r="AO17" s="130"/>
      <c r="AP17" s="130"/>
      <c r="AQ17" s="128"/>
      <c r="AR17" s="128"/>
      <c r="AS17" s="129"/>
      <c r="AT17" s="129"/>
      <c r="AU17" s="133"/>
      <c r="AV17" s="129"/>
      <c r="AW17" s="128"/>
      <c r="AX17" s="128"/>
      <c r="AY17" s="128"/>
      <c r="AZ17" s="129"/>
      <c r="BA17" s="129"/>
      <c r="BB17" s="128"/>
      <c r="BC17" s="129"/>
      <c r="BD17" s="129"/>
      <c r="BE17" s="129"/>
      <c r="BF17" s="129"/>
    </row>
    <row r="18" spans="1:58" s="135" customFormat="1">
      <c r="A18" s="128"/>
      <c r="B18" s="128"/>
      <c r="C18" s="129"/>
      <c r="D18" s="130"/>
      <c r="E18" s="130"/>
      <c r="F18" s="130"/>
      <c r="G18" s="128"/>
      <c r="H18" s="128"/>
      <c r="I18" s="131"/>
      <c r="J18" s="128"/>
      <c r="K18" s="128"/>
      <c r="L18" s="129"/>
      <c r="M18" s="129"/>
      <c r="N18" s="132"/>
      <c r="O18" s="128"/>
      <c r="P18" s="128"/>
      <c r="Q18" s="133"/>
      <c r="R18" s="128"/>
      <c r="S18" s="128"/>
      <c r="T18" s="128"/>
      <c r="U18" s="128"/>
      <c r="V18" s="129"/>
      <c r="W18" s="128"/>
      <c r="X18" s="128"/>
      <c r="Y18" s="134"/>
      <c r="Z18" s="132"/>
      <c r="AA18" s="130"/>
      <c r="AB18" s="129"/>
      <c r="AC18" s="128"/>
      <c r="AD18" s="128"/>
      <c r="AE18" s="129"/>
      <c r="AF18" s="130"/>
      <c r="AG18" s="129"/>
      <c r="AH18" s="130"/>
      <c r="AI18" s="129"/>
      <c r="AJ18" s="128"/>
      <c r="AK18" s="130"/>
      <c r="AL18" s="133"/>
      <c r="AM18" s="128"/>
      <c r="AN18" s="133"/>
      <c r="AO18" s="130"/>
      <c r="AP18" s="130"/>
      <c r="AQ18" s="128"/>
      <c r="AR18" s="128"/>
      <c r="AS18" s="129"/>
      <c r="AT18" s="129"/>
      <c r="AU18" s="133"/>
      <c r="AV18" s="129"/>
      <c r="AW18" s="128"/>
      <c r="AX18" s="128"/>
      <c r="AY18" s="128"/>
      <c r="AZ18" s="129"/>
      <c r="BA18" s="129"/>
      <c r="BB18" s="128"/>
      <c r="BC18" s="129"/>
      <c r="BD18" s="129"/>
      <c r="BE18" s="129"/>
      <c r="BF18" s="129"/>
    </row>
    <row r="19" spans="1:58" s="135" customFormat="1">
      <c r="A19" s="128"/>
      <c r="B19" s="128"/>
      <c r="C19" s="129"/>
      <c r="D19" s="130"/>
      <c r="E19" s="130"/>
      <c r="F19" s="130"/>
      <c r="G19" s="128"/>
      <c r="H19" s="128"/>
      <c r="I19" s="131"/>
      <c r="J19" s="128"/>
      <c r="K19" s="128"/>
      <c r="L19" s="129"/>
      <c r="M19" s="129"/>
      <c r="N19" s="132"/>
      <c r="O19" s="128"/>
      <c r="P19" s="128"/>
      <c r="Q19" s="133"/>
      <c r="R19" s="128"/>
      <c r="S19" s="128"/>
      <c r="T19" s="128"/>
      <c r="U19" s="128"/>
      <c r="V19" s="129"/>
      <c r="W19" s="128"/>
      <c r="X19" s="128"/>
      <c r="Y19" s="134"/>
      <c r="Z19" s="132"/>
      <c r="AA19" s="130"/>
      <c r="AB19" s="129"/>
      <c r="AC19" s="128"/>
      <c r="AD19" s="128"/>
      <c r="AE19" s="129"/>
      <c r="AF19" s="130"/>
      <c r="AG19" s="129"/>
      <c r="AH19" s="130"/>
      <c r="AI19" s="129"/>
      <c r="AJ19" s="128"/>
      <c r="AK19" s="130"/>
      <c r="AL19" s="133"/>
      <c r="AM19" s="128"/>
      <c r="AN19" s="133"/>
      <c r="AO19" s="130"/>
      <c r="AP19" s="130"/>
      <c r="AQ19" s="128"/>
      <c r="AR19" s="128"/>
      <c r="AS19" s="129"/>
      <c r="AT19" s="129"/>
      <c r="AU19" s="133"/>
      <c r="AV19" s="129"/>
      <c r="AW19" s="128"/>
      <c r="AX19" s="128"/>
      <c r="AY19" s="128"/>
      <c r="AZ19" s="129"/>
      <c r="BA19" s="129"/>
      <c r="BB19" s="128"/>
      <c r="BC19" s="129"/>
      <c r="BD19" s="129"/>
      <c r="BE19" s="129"/>
      <c r="BF19" s="129"/>
    </row>
    <row r="20" spans="1:58" s="135" customFormat="1">
      <c r="A20" s="128"/>
      <c r="B20" s="128"/>
      <c r="C20" s="129"/>
      <c r="D20" s="130"/>
      <c r="E20" s="130"/>
      <c r="F20" s="130"/>
      <c r="G20" s="128"/>
      <c r="H20" s="128"/>
      <c r="I20" s="131"/>
      <c r="J20" s="128"/>
      <c r="K20" s="128"/>
      <c r="L20" s="129"/>
      <c r="M20" s="129"/>
      <c r="N20" s="132"/>
      <c r="O20" s="128"/>
      <c r="P20" s="128"/>
      <c r="Q20" s="133"/>
      <c r="R20" s="128"/>
      <c r="S20" s="128"/>
      <c r="T20" s="128"/>
      <c r="U20" s="128"/>
      <c r="V20" s="129"/>
      <c r="W20" s="128"/>
      <c r="X20" s="128"/>
      <c r="Y20" s="134"/>
      <c r="Z20" s="132"/>
      <c r="AA20" s="130"/>
      <c r="AB20" s="129"/>
      <c r="AC20" s="128"/>
      <c r="AD20" s="128"/>
      <c r="AE20" s="129"/>
      <c r="AF20" s="130"/>
      <c r="AG20" s="129"/>
      <c r="AH20" s="130"/>
      <c r="AI20" s="129"/>
      <c r="AJ20" s="128"/>
      <c r="AK20" s="130"/>
      <c r="AL20" s="133"/>
      <c r="AM20" s="128"/>
      <c r="AN20" s="133"/>
      <c r="AO20" s="130"/>
      <c r="AP20" s="130"/>
      <c r="AQ20" s="128"/>
      <c r="AR20" s="128"/>
      <c r="AS20" s="129"/>
      <c r="AT20" s="129"/>
      <c r="AU20" s="133"/>
      <c r="AV20" s="129"/>
      <c r="AW20" s="128"/>
      <c r="AX20" s="128"/>
      <c r="AY20" s="128"/>
      <c r="AZ20" s="129"/>
      <c r="BA20" s="129"/>
      <c r="BB20" s="128"/>
      <c r="BC20" s="129"/>
      <c r="BD20" s="129"/>
      <c r="BE20" s="129"/>
      <c r="BF20" s="129"/>
    </row>
    <row r="21" spans="1:58" s="135" customFormat="1">
      <c r="A21" s="128"/>
      <c r="B21" s="128"/>
      <c r="C21" s="129"/>
      <c r="D21" s="130"/>
      <c r="E21" s="130"/>
      <c r="F21" s="130"/>
      <c r="G21" s="128"/>
      <c r="H21" s="128"/>
      <c r="I21" s="131"/>
      <c r="J21" s="128"/>
      <c r="K21" s="128"/>
      <c r="L21" s="129"/>
      <c r="M21" s="129"/>
      <c r="N21" s="132"/>
      <c r="O21" s="128"/>
      <c r="P21" s="128"/>
      <c r="Q21" s="133"/>
      <c r="R21" s="128"/>
      <c r="S21" s="128"/>
      <c r="T21" s="128"/>
      <c r="U21" s="128"/>
      <c r="V21" s="129"/>
      <c r="W21" s="128"/>
      <c r="X21" s="128"/>
      <c r="Y21" s="134"/>
      <c r="Z21" s="132"/>
      <c r="AA21" s="130"/>
      <c r="AB21" s="129"/>
      <c r="AC21" s="128"/>
      <c r="AD21" s="128"/>
      <c r="AE21" s="129"/>
      <c r="AF21" s="130"/>
      <c r="AG21" s="129"/>
      <c r="AH21" s="130"/>
      <c r="AI21" s="129"/>
      <c r="AJ21" s="128"/>
      <c r="AK21" s="130"/>
      <c r="AL21" s="133"/>
      <c r="AM21" s="128"/>
      <c r="AN21" s="133"/>
      <c r="AO21" s="130"/>
      <c r="AP21" s="130"/>
      <c r="AQ21" s="128"/>
      <c r="AR21" s="128"/>
      <c r="AS21" s="129"/>
      <c r="AT21" s="129"/>
      <c r="AU21" s="133"/>
      <c r="AV21" s="129"/>
      <c r="AW21" s="128"/>
      <c r="AX21" s="128"/>
      <c r="AY21" s="128"/>
      <c r="AZ21" s="129"/>
      <c r="BA21" s="129"/>
      <c r="BB21" s="128"/>
      <c r="BC21" s="129"/>
      <c r="BD21" s="129"/>
      <c r="BE21" s="129"/>
      <c r="BF21" s="129"/>
    </row>
    <row r="22" spans="1:58" s="135" customFormat="1">
      <c r="A22" s="128"/>
      <c r="B22" s="128"/>
      <c r="C22" s="129"/>
      <c r="D22" s="130"/>
      <c r="E22" s="130"/>
      <c r="F22" s="130"/>
      <c r="G22" s="128"/>
      <c r="H22" s="128"/>
      <c r="I22" s="131"/>
      <c r="J22" s="128"/>
      <c r="K22" s="128"/>
      <c r="L22" s="129"/>
      <c r="M22" s="129"/>
      <c r="N22" s="132"/>
      <c r="O22" s="128"/>
      <c r="P22" s="128"/>
      <c r="Q22" s="133"/>
      <c r="R22" s="128"/>
      <c r="S22" s="128"/>
      <c r="T22" s="128"/>
      <c r="U22" s="128"/>
      <c r="V22" s="129"/>
      <c r="W22" s="128"/>
      <c r="X22" s="128"/>
      <c r="Y22" s="134"/>
      <c r="Z22" s="132"/>
      <c r="AA22" s="130"/>
      <c r="AB22" s="129"/>
      <c r="AC22" s="128"/>
      <c r="AD22" s="128"/>
      <c r="AE22" s="129"/>
      <c r="AF22" s="130"/>
      <c r="AG22" s="129"/>
      <c r="AH22" s="130"/>
      <c r="AI22" s="129"/>
      <c r="AJ22" s="128"/>
      <c r="AK22" s="130"/>
      <c r="AL22" s="133"/>
      <c r="AM22" s="128"/>
      <c r="AN22" s="133"/>
      <c r="AO22" s="130"/>
      <c r="AP22" s="130"/>
      <c r="AQ22" s="128"/>
      <c r="AR22" s="128"/>
      <c r="AS22" s="129"/>
      <c r="AT22" s="129"/>
      <c r="AU22" s="133"/>
      <c r="AV22" s="129"/>
      <c r="AW22" s="128"/>
      <c r="AX22" s="128"/>
      <c r="AY22" s="128"/>
      <c r="AZ22" s="129"/>
      <c r="BA22" s="129"/>
      <c r="BB22" s="128"/>
      <c r="BC22" s="129"/>
      <c r="BD22" s="129"/>
      <c r="BE22" s="129"/>
      <c r="BF22" s="129"/>
    </row>
    <row r="23" spans="1:58" s="135" customFormat="1">
      <c r="A23" s="128"/>
      <c r="B23" s="128"/>
      <c r="C23" s="129"/>
      <c r="D23" s="130"/>
      <c r="E23" s="130"/>
      <c r="F23" s="130"/>
      <c r="G23" s="128"/>
      <c r="H23" s="128"/>
      <c r="I23" s="131"/>
      <c r="J23" s="128"/>
      <c r="K23" s="128"/>
      <c r="L23" s="129"/>
      <c r="M23" s="129"/>
      <c r="N23" s="132"/>
      <c r="O23" s="128"/>
      <c r="P23" s="128"/>
      <c r="Q23" s="133"/>
      <c r="R23" s="128"/>
      <c r="S23" s="128"/>
      <c r="T23" s="128"/>
      <c r="U23" s="128"/>
      <c r="V23" s="129"/>
      <c r="W23" s="128"/>
      <c r="X23" s="128"/>
      <c r="Y23" s="134"/>
      <c r="Z23" s="132"/>
      <c r="AA23" s="130"/>
      <c r="AB23" s="129"/>
      <c r="AC23" s="128"/>
      <c r="AD23" s="128"/>
      <c r="AE23" s="129"/>
      <c r="AF23" s="130"/>
      <c r="AG23" s="129"/>
      <c r="AH23" s="130"/>
      <c r="AI23" s="129"/>
      <c r="AJ23" s="128"/>
      <c r="AK23" s="130"/>
      <c r="AL23" s="133"/>
      <c r="AM23" s="128"/>
      <c r="AN23" s="133"/>
      <c r="AO23" s="130"/>
      <c r="AP23" s="130"/>
      <c r="AQ23" s="128"/>
      <c r="AR23" s="128"/>
      <c r="AS23" s="129"/>
      <c r="AT23" s="129"/>
      <c r="AU23" s="133"/>
      <c r="AV23" s="129"/>
      <c r="AW23" s="128"/>
      <c r="AX23" s="128"/>
      <c r="AY23" s="128"/>
      <c r="AZ23" s="129"/>
      <c r="BA23" s="129"/>
      <c r="BB23" s="128"/>
      <c r="BC23" s="129"/>
      <c r="BD23" s="129"/>
      <c r="BE23" s="129"/>
      <c r="BF23" s="129"/>
    </row>
    <row r="24" spans="1:58" s="135" customFormat="1">
      <c r="A24" s="128"/>
      <c r="B24" s="128"/>
      <c r="C24" s="129"/>
      <c r="D24" s="130"/>
      <c r="E24" s="130"/>
      <c r="F24" s="130"/>
      <c r="G24" s="128"/>
      <c r="H24" s="128"/>
      <c r="I24" s="131"/>
      <c r="J24" s="128"/>
      <c r="K24" s="128"/>
      <c r="L24" s="129"/>
      <c r="M24" s="129"/>
      <c r="N24" s="132"/>
      <c r="O24" s="128"/>
      <c r="P24" s="128"/>
      <c r="Q24" s="133"/>
      <c r="R24" s="128"/>
      <c r="S24" s="128"/>
      <c r="T24" s="128"/>
      <c r="U24" s="128"/>
      <c r="V24" s="129"/>
      <c r="W24" s="128"/>
      <c r="X24" s="128"/>
      <c r="Y24" s="134"/>
      <c r="Z24" s="132"/>
      <c r="AA24" s="130"/>
      <c r="AB24" s="129"/>
      <c r="AC24" s="128"/>
      <c r="AD24" s="128"/>
      <c r="AE24" s="129"/>
      <c r="AF24" s="130"/>
      <c r="AG24" s="129"/>
      <c r="AH24" s="130"/>
      <c r="AI24" s="129"/>
      <c r="AJ24" s="128"/>
      <c r="AK24" s="130"/>
      <c r="AL24" s="133"/>
      <c r="AM24" s="128"/>
      <c r="AN24" s="133"/>
      <c r="AO24" s="130"/>
      <c r="AP24" s="130"/>
      <c r="AQ24" s="128"/>
      <c r="AR24" s="128"/>
      <c r="AS24" s="129"/>
      <c r="AT24" s="129"/>
      <c r="AU24" s="133"/>
      <c r="AV24" s="129"/>
      <c r="AW24" s="128"/>
      <c r="AX24" s="128"/>
      <c r="AY24" s="128"/>
      <c r="AZ24" s="129"/>
      <c r="BA24" s="129"/>
      <c r="BB24" s="128"/>
      <c r="BC24" s="129"/>
      <c r="BD24" s="129"/>
      <c r="BE24" s="129"/>
      <c r="BF24" s="129"/>
    </row>
    <row r="25" spans="1:58" s="135" customFormat="1">
      <c r="A25" s="128"/>
      <c r="B25" s="128"/>
      <c r="C25" s="129"/>
      <c r="D25" s="130"/>
      <c r="E25" s="130"/>
      <c r="F25" s="130"/>
      <c r="G25" s="128"/>
      <c r="H25" s="128"/>
      <c r="I25" s="131"/>
      <c r="J25" s="128"/>
      <c r="K25" s="128"/>
      <c r="L25" s="129"/>
      <c r="M25" s="129"/>
      <c r="N25" s="132"/>
      <c r="O25" s="128"/>
      <c r="P25" s="128"/>
      <c r="Q25" s="133"/>
      <c r="R25" s="128"/>
      <c r="S25" s="128"/>
      <c r="T25" s="128"/>
      <c r="U25" s="128"/>
      <c r="V25" s="129"/>
      <c r="W25" s="128"/>
      <c r="X25" s="128"/>
      <c r="Y25" s="134"/>
      <c r="Z25" s="132"/>
      <c r="AA25" s="130"/>
      <c r="AB25" s="129"/>
      <c r="AC25" s="128"/>
      <c r="AD25" s="128"/>
      <c r="AE25" s="129"/>
      <c r="AF25" s="130"/>
      <c r="AG25" s="129"/>
      <c r="AH25" s="130"/>
      <c r="AI25" s="129"/>
      <c r="AJ25" s="128"/>
      <c r="AK25" s="130"/>
      <c r="AL25" s="133"/>
      <c r="AM25" s="128"/>
      <c r="AN25" s="133"/>
      <c r="AO25" s="130"/>
      <c r="AP25" s="130"/>
      <c r="AQ25" s="128"/>
      <c r="AR25" s="128"/>
      <c r="AS25" s="129"/>
      <c r="AT25" s="129"/>
      <c r="AU25" s="133"/>
      <c r="AV25" s="129"/>
      <c r="AW25" s="128"/>
      <c r="AX25" s="128"/>
      <c r="AY25" s="128"/>
      <c r="AZ25" s="129"/>
      <c r="BA25" s="129"/>
      <c r="BB25" s="128"/>
      <c r="BC25" s="129"/>
      <c r="BD25" s="129"/>
      <c r="BE25" s="129"/>
      <c r="BF25" s="129"/>
    </row>
    <row r="26" spans="1:58" s="135" customFormat="1">
      <c r="A26" s="128"/>
      <c r="B26" s="128"/>
      <c r="C26" s="129"/>
      <c r="D26" s="130"/>
      <c r="E26" s="130"/>
      <c r="F26" s="130"/>
      <c r="G26" s="128"/>
      <c r="H26" s="128"/>
      <c r="I26" s="131"/>
      <c r="J26" s="128"/>
      <c r="K26" s="128"/>
      <c r="L26" s="129"/>
      <c r="M26" s="129"/>
      <c r="N26" s="132"/>
      <c r="O26" s="128"/>
      <c r="P26" s="128"/>
      <c r="Q26" s="133"/>
      <c r="R26" s="128"/>
      <c r="S26" s="128"/>
      <c r="T26" s="128"/>
      <c r="U26" s="128"/>
      <c r="V26" s="129"/>
      <c r="W26" s="128"/>
      <c r="X26" s="128"/>
      <c r="Y26" s="134"/>
      <c r="Z26" s="132"/>
      <c r="AA26" s="130"/>
      <c r="AB26" s="129"/>
      <c r="AC26" s="128"/>
      <c r="AD26" s="128"/>
      <c r="AE26" s="129"/>
      <c r="AF26" s="130"/>
      <c r="AG26" s="129"/>
      <c r="AH26" s="130"/>
      <c r="AI26" s="129"/>
      <c r="AJ26" s="128"/>
      <c r="AK26" s="130"/>
      <c r="AL26" s="133"/>
      <c r="AM26" s="128"/>
      <c r="AN26" s="133"/>
      <c r="AO26" s="130"/>
      <c r="AP26" s="130"/>
      <c r="AQ26" s="128"/>
      <c r="AR26" s="128"/>
      <c r="AS26" s="129"/>
      <c r="AT26" s="129"/>
      <c r="AU26" s="133"/>
      <c r="AV26" s="129"/>
      <c r="AW26" s="128"/>
      <c r="AX26" s="128"/>
      <c r="AY26" s="128"/>
      <c r="AZ26" s="129"/>
      <c r="BA26" s="129"/>
      <c r="BB26" s="128"/>
      <c r="BC26" s="129"/>
      <c r="BD26" s="129"/>
      <c r="BE26" s="129"/>
      <c r="BF26" s="129"/>
    </row>
    <row r="27" spans="1:58" s="135" customFormat="1">
      <c r="A27" s="128"/>
      <c r="B27" s="128"/>
      <c r="C27" s="129"/>
      <c r="D27" s="130"/>
      <c r="E27" s="130"/>
      <c r="F27" s="130"/>
      <c r="G27" s="128"/>
      <c r="H27" s="128"/>
      <c r="I27" s="131"/>
      <c r="J27" s="128"/>
      <c r="K27" s="128"/>
      <c r="L27" s="129"/>
      <c r="M27" s="129"/>
      <c r="N27" s="132"/>
      <c r="O27" s="128"/>
      <c r="P27" s="128"/>
      <c r="Q27" s="133"/>
      <c r="R27" s="128"/>
      <c r="S27" s="128"/>
      <c r="T27" s="128"/>
      <c r="U27" s="128"/>
      <c r="V27" s="129"/>
      <c r="W27" s="128"/>
      <c r="X27" s="128"/>
      <c r="Y27" s="134"/>
      <c r="Z27" s="132"/>
      <c r="AA27" s="130"/>
      <c r="AB27" s="129"/>
      <c r="AC27" s="128"/>
      <c r="AD27" s="128"/>
      <c r="AE27" s="129"/>
      <c r="AF27" s="130"/>
      <c r="AG27" s="129"/>
      <c r="AH27" s="130"/>
      <c r="AI27" s="129"/>
      <c r="AJ27" s="128"/>
      <c r="AK27" s="130"/>
      <c r="AL27" s="133"/>
      <c r="AM27" s="128"/>
      <c r="AN27" s="133"/>
      <c r="AO27" s="130"/>
      <c r="AP27" s="130"/>
      <c r="AQ27" s="128"/>
      <c r="AR27" s="128"/>
      <c r="AS27" s="129"/>
      <c r="AT27" s="129"/>
      <c r="AU27" s="133"/>
      <c r="AV27" s="129"/>
      <c r="AW27" s="128"/>
      <c r="AX27" s="128"/>
      <c r="AY27" s="128"/>
      <c r="AZ27" s="129"/>
      <c r="BA27" s="129"/>
      <c r="BB27" s="128"/>
      <c r="BC27" s="129"/>
      <c r="BD27" s="129"/>
      <c r="BE27" s="129"/>
      <c r="BF27" s="129"/>
    </row>
    <row r="28" spans="1:58" s="135" customFormat="1">
      <c r="A28" s="128"/>
      <c r="B28" s="128"/>
      <c r="C28" s="129"/>
      <c r="D28" s="130"/>
      <c r="E28" s="130"/>
      <c r="F28" s="130"/>
      <c r="G28" s="128"/>
      <c r="H28" s="128"/>
      <c r="I28" s="131"/>
      <c r="J28" s="128"/>
      <c r="K28" s="128"/>
      <c r="L28" s="129"/>
      <c r="M28" s="129"/>
      <c r="N28" s="132"/>
      <c r="O28" s="128"/>
      <c r="P28" s="128"/>
      <c r="Q28" s="133"/>
      <c r="R28" s="128"/>
      <c r="S28" s="128"/>
      <c r="T28" s="128"/>
      <c r="U28" s="128"/>
      <c r="V28" s="129"/>
      <c r="W28" s="128"/>
      <c r="X28" s="128"/>
      <c r="Y28" s="134"/>
      <c r="Z28" s="132"/>
      <c r="AA28" s="130"/>
      <c r="AB28" s="129"/>
      <c r="AC28" s="128"/>
      <c r="AD28" s="128"/>
      <c r="AE28" s="129"/>
      <c r="AF28" s="130"/>
      <c r="AG28" s="129"/>
      <c r="AH28" s="130"/>
      <c r="AI28" s="129"/>
      <c r="AJ28" s="128"/>
      <c r="AK28" s="130"/>
      <c r="AL28" s="133"/>
      <c r="AM28" s="128"/>
      <c r="AN28" s="133"/>
      <c r="AO28" s="130"/>
      <c r="AP28" s="130"/>
      <c r="AQ28" s="128"/>
      <c r="AR28" s="128"/>
      <c r="AS28" s="129"/>
      <c r="AT28" s="129"/>
      <c r="AU28" s="133"/>
      <c r="AV28" s="129"/>
      <c r="AW28" s="128"/>
      <c r="AX28" s="128"/>
      <c r="AY28" s="128"/>
      <c r="AZ28" s="129"/>
      <c r="BA28" s="129"/>
      <c r="BB28" s="128"/>
      <c r="BC28" s="129"/>
      <c r="BD28" s="129"/>
      <c r="BE28" s="129"/>
      <c r="BF28" s="129"/>
    </row>
    <row r="29" spans="1:58" s="135" customFormat="1">
      <c r="A29" s="128"/>
      <c r="B29" s="128"/>
      <c r="C29" s="129"/>
      <c r="D29" s="130"/>
      <c r="E29" s="130"/>
      <c r="F29" s="130"/>
      <c r="G29" s="128"/>
      <c r="H29" s="128"/>
      <c r="I29" s="131"/>
      <c r="J29" s="128"/>
      <c r="K29" s="128"/>
      <c r="L29" s="129"/>
      <c r="M29" s="129"/>
      <c r="N29" s="132"/>
      <c r="O29" s="128"/>
      <c r="P29" s="128"/>
      <c r="Q29" s="133"/>
      <c r="R29" s="128"/>
      <c r="S29" s="128"/>
      <c r="T29" s="128"/>
      <c r="U29" s="128"/>
      <c r="V29" s="129"/>
      <c r="W29" s="128"/>
      <c r="X29" s="128"/>
      <c r="Y29" s="134"/>
      <c r="Z29" s="132"/>
      <c r="AA29" s="130"/>
      <c r="AB29" s="129"/>
      <c r="AC29" s="128"/>
      <c r="AD29" s="128"/>
      <c r="AE29" s="129"/>
      <c r="AF29" s="130"/>
      <c r="AG29" s="129"/>
      <c r="AH29" s="130"/>
      <c r="AI29" s="129"/>
      <c r="AJ29" s="128"/>
      <c r="AK29" s="130"/>
      <c r="AL29" s="133"/>
      <c r="AM29" s="128"/>
      <c r="AN29" s="133"/>
      <c r="AO29" s="130"/>
      <c r="AP29" s="130"/>
      <c r="AQ29" s="128"/>
      <c r="AR29" s="128"/>
      <c r="AS29" s="129"/>
      <c r="AT29" s="129"/>
      <c r="AU29" s="133"/>
      <c r="AV29" s="129"/>
      <c r="AW29" s="128"/>
      <c r="AX29" s="128"/>
      <c r="AY29" s="128"/>
      <c r="AZ29" s="129"/>
      <c r="BA29" s="129"/>
      <c r="BB29" s="128"/>
      <c r="BC29" s="129"/>
      <c r="BD29" s="129"/>
      <c r="BE29" s="129"/>
      <c r="BF29" s="129"/>
    </row>
    <row r="30" spans="1:58" s="135" customFormat="1">
      <c r="A30" s="128"/>
      <c r="B30" s="128"/>
      <c r="C30" s="129"/>
      <c r="D30" s="130"/>
      <c r="E30" s="130"/>
      <c r="F30" s="130"/>
      <c r="G30" s="128"/>
      <c r="H30" s="128"/>
      <c r="I30" s="131"/>
      <c r="J30" s="128"/>
      <c r="K30" s="128"/>
      <c r="L30" s="129"/>
      <c r="M30" s="129"/>
      <c r="N30" s="132"/>
      <c r="O30" s="128"/>
      <c r="P30" s="128"/>
      <c r="Q30" s="133"/>
      <c r="R30" s="128"/>
      <c r="S30" s="128"/>
      <c r="T30" s="128"/>
      <c r="U30" s="128"/>
      <c r="V30" s="129"/>
      <c r="W30" s="128"/>
      <c r="X30" s="128"/>
      <c r="Y30" s="134"/>
      <c r="Z30" s="132"/>
      <c r="AA30" s="130"/>
      <c r="AB30" s="129"/>
      <c r="AC30" s="128"/>
      <c r="AD30" s="128"/>
      <c r="AE30" s="129"/>
      <c r="AF30" s="130"/>
      <c r="AG30" s="129"/>
      <c r="AH30" s="130"/>
      <c r="AI30" s="129"/>
      <c r="AJ30" s="128"/>
      <c r="AK30" s="130"/>
      <c r="AL30" s="133"/>
      <c r="AM30" s="128"/>
      <c r="AN30" s="133"/>
      <c r="AO30" s="130"/>
      <c r="AP30" s="130"/>
      <c r="AQ30" s="128"/>
      <c r="AR30" s="128"/>
      <c r="AS30" s="129"/>
      <c r="AT30" s="129"/>
      <c r="AU30" s="133"/>
      <c r="AV30" s="129"/>
      <c r="AW30" s="128"/>
      <c r="AX30" s="128"/>
      <c r="AY30" s="128"/>
      <c r="AZ30" s="129"/>
      <c r="BA30" s="129"/>
      <c r="BB30" s="128"/>
      <c r="BC30" s="129"/>
      <c r="BD30" s="129"/>
      <c r="BE30" s="129"/>
      <c r="BF30" s="129"/>
    </row>
    <row r="31" spans="1:58" s="135" customFormat="1">
      <c r="A31" s="128"/>
      <c r="B31" s="128"/>
      <c r="C31" s="129"/>
      <c r="D31" s="130"/>
      <c r="E31" s="130"/>
      <c r="F31" s="130"/>
      <c r="G31" s="128"/>
      <c r="H31" s="128"/>
      <c r="I31" s="131"/>
      <c r="J31" s="128"/>
      <c r="K31" s="128"/>
      <c r="L31" s="129"/>
      <c r="M31" s="129"/>
      <c r="N31" s="132"/>
      <c r="O31" s="128"/>
      <c r="P31" s="128"/>
      <c r="Q31" s="133"/>
      <c r="R31" s="128"/>
      <c r="S31" s="128"/>
      <c r="T31" s="128"/>
      <c r="U31" s="128"/>
      <c r="V31" s="129"/>
      <c r="W31" s="128"/>
      <c r="X31" s="128"/>
      <c r="Y31" s="134"/>
      <c r="Z31" s="132"/>
      <c r="AA31" s="130"/>
      <c r="AB31" s="129"/>
      <c r="AC31" s="128"/>
      <c r="AD31" s="128"/>
      <c r="AE31" s="129"/>
      <c r="AF31" s="130"/>
      <c r="AG31" s="129"/>
      <c r="AH31" s="130"/>
      <c r="AI31" s="129"/>
      <c r="AJ31" s="128"/>
      <c r="AK31" s="130"/>
      <c r="AL31" s="133"/>
      <c r="AM31" s="128"/>
      <c r="AN31" s="133"/>
      <c r="AO31" s="130"/>
      <c r="AP31" s="130"/>
      <c r="AQ31" s="128"/>
      <c r="AR31" s="128"/>
      <c r="AS31" s="129"/>
      <c r="AT31" s="129"/>
      <c r="AU31" s="133"/>
      <c r="AV31" s="129"/>
      <c r="AW31" s="128"/>
      <c r="AX31" s="128"/>
      <c r="AY31" s="128"/>
      <c r="AZ31" s="129"/>
      <c r="BA31" s="129"/>
      <c r="BB31" s="128"/>
      <c r="BC31" s="129"/>
      <c r="BD31" s="129"/>
      <c r="BE31" s="129"/>
      <c r="BF31" s="129"/>
    </row>
    <row r="32" spans="1:58" s="135" customFormat="1">
      <c r="A32" s="128"/>
      <c r="B32" s="128"/>
      <c r="C32" s="129"/>
      <c r="D32" s="130"/>
      <c r="E32" s="130"/>
      <c r="F32" s="130"/>
      <c r="G32" s="128"/>
      <c r="H32" s="128"/>
      <c r="I32" s="131"/>
      <c r="J32" s="128"/>
      <c r="K32" s="128"/>
      <c r="L32" s="129"/>
      <c r="M32" s="129"/>
      <c r="N32" s="132"/>
      <c r="O32" s="128"/>
      <c r="P32" s="128"/>
      <c r="Q32" s="133"/>
      <c r="R32" s="128"/>
      <c r="S32" s="128"/>
      <c r="T32" s="128"/>
      <c r="U32" s="128"/>
      <c r="V32" s="129"/>
      <c r="W32" s="128"/>
      <c r="X32" s="128"/>
      <c r="Y32" s="134"/>
      <c r="Z32" s="132"/>
      <c r="AA32" s="130"/>
      <c r="AB32" s="129"/>
      <c r="AC32" s="128"/>
      <c r="AD32" s="128"/>
      <c r="AE32" s="129"/>
      <c r="AF32" s="130"/>
      <c r="AG32" s="129"/>
      <c r="AH32" s="130"/>
      <c r="AI32" s="129"/>
      <c r="AJ32" s="128"/>
      <c r="AK32" s="130"/>
      <c r="AL32" s="133"/>
      <c r="AM32" s="128"/>
      <c r="AN32" s="133"/>
      <c r="AO32" s="130"/>
      <c r="AP32" s="130"/>
      <c r="AQ32" s="128"/>
      <c r="AR32" s="128"/>
      <c r="AS32" s="129"/>
      <c r="AT32" s="129"/>
      <c r="AU32" s="133"/>
      <c r="AV32" s="129"/>
      <c r="AW32" s="128"/>
      <c r="AX32" s="128"/>
      <c r="AY32" s="128"/>
      <c r="AZ32" s="129"/>
      <c r="BA32" s="129"/>
      <c r="BB32" s="128"/>
      <c r="BC32" s="129"/>
      <c r="BD32" s="129"/>
      <c r="BE32" s="129"/>
      <c r="BF32" s="129"/>
    </row>
    <row r="33" spans="1:58" s="135" customFormat="1">
      <c r="A33" s="128"/>
      <c r="B33" s="128"/>
      <c r="C33" s="129"/>
      <c r="D33" s="130"/>
      <c r="E33" s="130"/>
      <c r="F33" s="130"/>
      <c r="G33" s="128"/>
      <c r="H33" s="128"/>
      <c r="I33" s="131"/>
      <c r="J33" s="128"/>
      <c r="K33" s="128"/>
      <c r="L33" s="129"/>
      <c r="M33" s="129"/>
      <c r="N33" s="132"/>
      <c r="O33" s="128"/>
      <c r="P33" s="128"/>
      <c r="Q33" s="133"/>
      <c r="R33" s="128"/>
      <c r="S33" s="128"/>
      <c r="T33" s="128"/>
      <c r="U33" s="128"/>
      <c r="V33" s="129"/>
      <c r="W33" s="128"/>
      <c r="X33" s="128"/>
      <c r="Y33" s="134"/>
      <c r="Z33" s="132"/>
      <c r="AA33" s="130"/>
      <c r="AB33" s="129"/>
      <c r="AC33" s="128"/>
      <c r="AD33" s="128"/>
      <c r="AE33" s="129"/>
      <c r="AF33" s="130"/>
      <c r="AG33" s="129"/>
      <c r="AH33" s="130"/>
      <c r="AI33" s="129"/>
      <c r="AJ33" s="128"/>
      <c r="AK33" s="130"/>
      <c r="AL33" s="133"/>
      <c r="AM33" s="128"/>
      <c r="AN33" s="133"/>
      <c r="AO33" s="130"/>
      <c r="AP33" s="130"/>
      <c r="AQ33" s="128"/>
      <c r="AR33" s="128"/>
      <c r="AS33" s="129"/>
      <c r="AT33" s="129"/>
      <c r="AU33" s="133"/>
      <c r="AV33" s="129"/>
      <c r="AW33" s="128"/>
      <c r="AX33" s="128"/>
      <c r="AY33" s="128"/>
      <c r="AZ33" s="129"/>
      <c r="BA33" s="129"/>
      <c r="BB33" s="128"/>
      <c r="BC33" s="129"/>
      <c r="BD33" s="129"/>
      <c r="BE33" s="129"/>
      <c r="BF33" s="129"/>
    </row>
    <row r="34" spans="1:58" s="135" customFormat="1">
      <c r="A34" s="128"/>
      <c r="B34" s="128"/>
      <c r="C34" s="129"/>
      <c r="D34" s="130"/>
      <c r="E34" s="130"/>
      <c r="F34" s="130"/>
      <c r="G34" s="128"/>
      <c r="H34" s="128"/>
      <c r="I34" s="131"/>
      <c r="J34" s="128"/>
      <c r="K34" s="128"/>
      <c r="L34" s="129"/>
      <c r="M34" s="129"/>
      <c r="N34" s="132"/>
      <c r="O34" s="128"/>
      <c r="P34" s="128"/>
      <c r="Q34" s="133"/>
      <c r="R34" s="128"/>
      <c r="S34" s="128"/>
      <c r="T34" s="128"/>
      <c r="U34" s="128"/>
      <c r="V34" s="129"/>
      <c r="W34" s="128"/>
      <c r="X34" s="128"/>
      <c r="Y34" s="134"/>
      <c r="Z34" s="132"/>
      <c r="AA34" s="130"/>
      <c r="AB34" s="129"/>
      <c r="AC34" s="128"/>
      <c r="AD34" s="128"/>
      <c r="AE34" s="129"/>
      <c r="AF34" s="130"/>
      <c r="AG34" s="129"/>
      <c r="AH34" s="130"/>
      <c r="AI34" s="129"/>
      <c r="AJ34" s="128"/>
      <c r="AK34" s="130"/>
      <c r="AL34" s="133"/>
      <c r="AM34" s="128"/>
      <c r="AN34" s="133"/>
      <c r="AO34" s="130"/>
      <c r="AP34" s="130"/>
      <c r="AQ34" s="128"/>
      <c r="AR34" s="128"/>
      <c r="AS34" s="129"/>
      <c r="AT34" s="129"/>
      <c r="AU34" s="133"/>
      <c r="AV34" s="129"/>
      <c r="AW34" s="128"/>
      <c r="AX34" s="128"/>
      <c r="AY34" s="128"/>
      <c r="AZ34" s="129"/>
      <c r="BA34" s="129"/>
      <c r="BB34" s="128"/>
      <c r="BC34" s="129"/>
      <c r="BD34" s="129"/>
      <c r="BE34" s="129"/>
      <c r="BF34" s="129"/>
    </row>
    <row r="35" spans="1:58" s="135" customFormat="1">
      <c r="A35" s="128"/>
      <c r="B35" s="128"/>
      <c r="C35" s="129"/>
      <c r="D35" s="130"/>
      <c r="E35" s="130"/>
      <c r="F35" s="130"/>
      <c r="G35" s="128"/>
      <c r="H35" s="128"/>
      <c r="I35" s="131"/>
      <c r="J35" s="128"/>
      <c r="K35" s="128"/>
      <c r="L35" s="129"/>
      <c r="M35" s="129"/>
      <c r="N35" s="132"/>
      <c r="O35" s="128"/>
      <c r="P35" s="128"/>
      <c r="Q35" s="133"/>
      <c r="R35" s="128"/>
      <c r="S35" s="128"/>
      <c r="T35" s="128"/>
      <c r="U35" s="128"/>
      <c r="V35" s="129"/>
      <c r="W35" s="128"/>
      <c r="X35" s="128"/>
      <c r="Y35" s="134"/>
      <c r="Z35" s="132"/>
      <c r="AA35" s="130"/>
      <c r="AB35" s="129"/>
      <c r="AC35" s="128"/>
      <c r="AD35" s="128"/>
      <c r="AE35" s="129"/>
      <c r="AF35" s="130"/>
      <c r="AG35" s="129"/>
      <c r="AH35" s="130"/>
      <c r="AI35" s="129"/>
      <c r="AJ35" s="128"/>
      <c r="AK35" s="130"/>
      <c r="AL35" s="133"/>
      <c r="AM35" s="128"/>
      <c r="AN35" s="133"/>
      <c r="AO35" s="130"/>
      <c r="AP35" s="130"/>
      <c r="AQ35" s="128"/>
      <c r="AR35" s="128"/>
      <c r="AS35" s="129"/>
      <c r="AT35" s="129"/>
      <c r="AU35" s="133"/>
      <c r="AV35" s="129"/>
      <c r="AW35" s="128"/>
      <c r="AX35" s="128"/>
      <c r="AY35" s="128"/>
      <c r="AZ35" s="129"/>
      <c r="BA35" s="129"/>
      <c r="BB35" s="128"/>
      <c r="BC35" s="129"/>
      <c r="BD35" s="129"/>
      <c r="BE35" s="129"/>
      <c r="BF35" s="129"/>
    </row>
    <row r="36" spans="1:58" s="135" customFormat="1">
      <c r="A36" s="128"/>
      <c r="B36" s="128"/>
      <c r="C36" s="129"/>
      <c r="D36" s="130"/>
      <c r="E36" s="130"/>
      <c r="F36" s="130"/>
      <c r="G36" s="128"/>
      <c r="H36" s="128"/>
      <c r="I36" s="131"/>
      <c r="J36" s="128"/>
      <c r="K36" s="128"/>
      <c r="L36" s="129"/>
      <c r="M36" s="129"/>
      <c r="N36" s="132"/>
      <c r="O36" s="128"/>
      <c r="P36" s="128"/>
      <c r="Q36" s="133"/>
      <c r="R36" s="128"/>
      <c r="S36" s="128"/>
      <c r="T36" s="128"/>
      <c r="U36" s="128"/>
      <c r="V36" s="129"/>
      <c r="W36" s="128"/>
      <c r="X36" s="128"/>
      <c r="Y36" s="134"/>
      <c r="Z36" s="132"/>
      <c r="AA36" s="130"/>
      <c r="AB36" s="129"/>
      <c r="AC36" s="128"/>
      <c r="AD36" s="128"/>
      <c r="AE36" s="129"/>
      <c r="AF36" s="130"/>
      <c r="AG36" s="129"/>
      <c r="AH36" s="130"/>
      <c r="AI36" s="129"/>
      <c r="AJ36" s="128"/>
      <c r="AK36" s="130"/>
      <c r="AL36" s="133"/>
      <c r="AM36" s="128"/>
      <c r="AN36" s="133"/>
      <c r="AO36" s="130"/>
      <c r="AP36" s="130"/>
      <c r="AQ36" s="128"/>
      <c r="AR36" s="128"/>
      <c r="AS36" s="129"/>
      <c r="AT36" s="129"/>
      <c r="AU36" s="133"/>
      <c r="AV36" s="129"/>
      <c r="AW36" s="128"/>
      <c r="AX36" s="128"/>
      <c r="AY36" s="128"/>
      <c r="AZ36" s="129"/>
      <c r="BA36" s="129"/>
      <c r="BB36" s="128"/>
      <c r="BC36" s="129"/>
      <c r="BD36" s="129"/>
      <c r="BE36" s="129"/>
      <c r="BF36" s="129"/>
    </row>
    <row r="37" spans="1:58" s="135" customFormat="1">
      <c r="A37" s="128"/>
      <c r="B37" s="128"/>
      <c r="C37" s="129"/>
      <c r="D37" s="130"/>
      <c r="E37" s="130"/>
      <c r="F37" s="130"/>
      <c r="G37" s="128"/>
      <c r="H37" s="128"/>
      <c r="I37" s="131"/>
      <c r="J37" s="128"/>
      <c r="K37" s="128"/>
      <c r="L37" s="129"/>
      <c r="M37" s="129"/>
      <c r="N37" s="132"/>
      <c r="O37" s="128"/>
      <c r="P37" s="128"/>
      <c r="Q37" s="133"/>
      <c r="R37" s="128"/>
      <c r="S37" s="128"/>
      <c r="T37" s="128"/>
      <c r="U37" s="128"/>
      <c r="V37" s="129"/>
      <c r="W37" s="128"/>
      <c r="X37" s="128"/>
      <c r="Y37" s="134"/>
      <c r="Z37" s="132"/>
      <c r="AA37" s="130"/>
      <c r="AB37" s="129"/>
      <c r="AC37" s="128"/>
      <c r="AD37" s="128"/>
      <c r="AE37" s="129"/>
      <c r="AF37" s="130"/>
      <c r="AG37" s="129"/>
      <c r="AH37" s="130"/>
      <c r="AI37" s="129"/>
      <c r="AJ37" s="128"/>
      <c r="AK37" s="130"/>
      <c r="AL37" s="133"/>
      <c r="AM37" s="128"/>
      <c r="AN37" s="133"/>
      <c r="AO37" s="130"/>
      <c r="AP37" s="130"/>
      <c r="AQ37" s="128"/>
      <c r="AR37" s="128"/>
      <c r="AS37" s="129"/>
      <c r="AT37" s="129"/>
      <c r="AU37" s="133"/>
      <c r="AV37" s="129"/>
      <c r="AW37" s="128"/>
      <c r="AX37" s="128"/>
      <c r="AY37" s="128"/>
      <c r="AZ37" s="129"/>
      <c r="BA37" s="129"/>
      <c r="BB37" s="128"/>
      <c r="BC37" s="129"/>
      <c r="BD37" s="129"/>
      <c r="BE37" s="129"/>
      <c r="BF37" s="129"/>
    </row>
    <row r="38" spans="1:58" s="135" customFormat="1">
      <c r="A38" s="128"/>
      <c r="B38" s="128"/>
      <c r="C38" s="129"/>
      <c r="D38" s="130"/>
      <c r="E38" s="130"/>
      <c r="F38" s="130"/>
      <c r="G38" s="128"/>
      <c r="H38" s="128"/>
      <c r="I38" s="131"/>
      <c r="J38" s="128"/>
      <c r="K38" s="128"/>
      <c r="L38" s="129"/>
      <c r="M38" s="129"/>
      <c r="N38" s="132"/>
      <c r="O38" s="128"/>
      <c r="P38" s="128"/>
      <c r="Q38" s="133"/>
      <c r="R38" s="128"/>
      <c r="S38" s="128"/>
      <c r="T38" s="128"/>
      <c r="U38" s="128"/>
      <c r="V38" s="129"/>
      <c r="W38" s="128"/>
      <c r="X38" s="128"/>
      <c r="Y38" s="134"/>
      <c r="Z38" s="132"/>
      <c r="AA38" s="130"/>
      <c r="AB38" s="129"/>
      <c r="AC38" s="128"/>
      <c r="AD38" s="128"/>
      <c r="AE38" s="129"/>
      <c r="AF38" s="130"/>
      <c r="AG38" s="129"/>
      <c r="AH38" s="130"/>
      <c r="AI38" s="129"/>
      <c r="AJ38" s="128"/>
      <c r="AK38" s="130"/>
      <c r="AL38" s="133"/>
      <c r="AM38" s="128"/>
      <c r="AN38" s="133"/>
      <c r="AO38" s="130"/>
      <c r="AP38" s="130"/>
      <c r="AQ38" s="128"/>
      <c r="AR38" s="128"/>
      <c r="AS38" s="129"/>
      <c r="AT38" s="129"/>
      <c r="AU38" s="133"/>
      <c r="AV38" s="129"/>
      <c r="AW38" s="128"/>
      <c r="AX38" s="128"/>
      <c r="AY38" s="128"/>
      <c r="AZ38" s="129"/>
      <c r="BA38" s="129"/>
      <c r="BB38" s="128"/>
      <c r="BC38" s="129"/>
      <c r="BD38" s="129"/>
      <c r="BE38" s="129"/>
      <c r="BF38" s="129"/>
    </row>
    <row r="39" spans="1:58" s="135" customFormat="1">
      <c r="A39" s="128"/>
      <c r="B39" s="128"/>
      <c r="C39" s="129"/>
      <c r="D39" s="130"/>
      <c r="E39" s="130"/>
      <c r="F39" s="130"/>
      <c r="G39" s="128"/>
      <c r="H39" s="128"/>
      <c r="I39" s="131"/>
      <c r="J39" s="128"/>
      <c r="K39" s="128"/>
      <c r="L39" s="129"/>
      <c r="M39" s="129"/>
      <c r="N39" s="132"/>
      <c r="O39" s="128"/>
      <c r="P39" s="128"/>
      <c r="Q39" s="133"/>
      <c r="R39" s="128"/>
      <c r="S39" s="128"/>
      <c r="T39" s="128"/>
      <c r="U39" s="128"/>
      <c r="V39" s="129"/>
      <c r="W39" s="128"/>
      <c r="X39" s="128"/>
      <c r="Y39" s="134"/>
      <c r="Z39" s="132"/>
      <c r="AA39" s="130"/>
      <c r="AB39" s="129"/>
      <c r="AC39" s="128"/>
      <c r="AD39" s="128"/>
      <c r="AE39" s="129"/>
      <c r="AF39" s="130"/>
      <c r="AG39" s="129"/>
      <c r="AH39" s="130"/>
      <c r="AI39" s="129"/>
      <c r="AJ39" s="128"/>
      <c r="AK39" s="130"/>
      <c r="AL39" s="133"/>
      <c r="AM39" s="128"/>
      <c r="AN39" s="133"/>
      <c r="AO39" s="130"/>
      <c r="AP39" s="130"/>
      <c r="AQ39" s="128"/>
      <c r="AR39" s="128"/>
      <c r="AS39" s="129"/>
      <c r="AT39" s="129"/>
      <c r="AU39" s="133"/>
      <c r="AV39" s="129"/>
      <c r="AW39" s="128"/>
      <c r="AX39" s="128"/>
      <c r="AY39" s="128"/>
      <c r="AZ39" s="129"/>
      <c r="BA39" s="129"/>
      <c r="BB39" s="128"/>
      <c r="BC39" s="129"/>
      <c r="BD39" s="129"/>
      <c r="BE39" s="129"/>
      <c r="BF39" s="129"/>
    </row>
    <row r="40" spans="1:58" s="135" customFormat="1">
      <c r="A40" s="128"/>
      <c r="B40" s="128"/>
      <c r="C40" s="129"/>
      <c r="D40" s="130"/>
      <c r="E40" s="130"/>
      <c r="F40" s="130"/>
      <c r="G40" s="128"/>
      <c r="H40" s="128"/>
      <c r="I40" s="131"/>
      <c r="J40" s="128"/>
      <c r="K40" s="128"/>
      <c r="L40" s="129"/>
      <c r="M40" s="129"/>
      <c r="N40" s="132"/>
      <c r="O40" s="128"/>
      <c r="P40" s="128"/>
      <c r="Q40" s="133"/>
      <c r="R40" s="128"/>
      <c r="S40" s="128"/>
      <c r="T40" s="128"/>
      <c r="U40" s="128"/>
      <c r="V40" s="129"/>
      <c r="W40" s="128"/>
      <c r="X40" s="128"/>
      <c r="Y40" s="134"/>
      <c r="Z40" s="132"/>
      <c r="AA40" s="130"/>
      <c r="AB40" s="129"/>
      <c r="AC40" s="128"/>
      <c r="AD40" s="128"/>
      <c r="AE40" s="129"/>
      <c r="AF40" s="130"/>
      <c r="AG40" s="129"/>
      <c r="AH40" s="130"/>
      <c r="AI40" s="129"/>
      <c r="AJ40" s="128"/>
      <c r="AK40" s="130"/>
      <c r="AL40" s="133"/>
      <c r="AM40" s="128"/>
      <c r="AN40" s="133"/>
      <c r="AO40" s="130"/>
      <c r="AP40" s="130"/>
      <c r="AQ40" s="128"/>
      <c r="AR40" s="128"/>
      <c r="AS40" s="129"/>
      <c r="AT40" s="129"/>
      <c r="AU40" s="133"/>
      <c r="AV40" s="129"/>
      <c r="AW40" s="128"/>
      <c r="AX40" s="128"/>
      <c r="AY40" s="128"/>
      <c r="AZ40" s="129"/>
      <c r="BA40" s="129"/>
      <c r="BB40" s="128"/>
      <c r="BC40" s="129"/>
      <c r="BD40" s="129"/>
      <c r="BE40" s="129"/>
      <c r="BF40" s="129"/>
    </row>
    <row r="41" spans="1:58" s="135" customFormat="1">
      <c r="A41" s="128"/>
      <c r="B41" s="128"/>
      <c r="C41" s="129"/>
      <c r="D41" s="130"/>
      <c r="E41" s="130"/>
      <c r="F41" s="130"/>
      <c r="G41" s="128"/>
      <c r="H41" s="128"/>
      <c r="I41" s="131"/>
      <c r="J41" s="128"/>
      <c r="K41" s="128"/>
      <c r="L41" s="129"/>
      <c r="M41" s="129"/>
      <c r="N41" s="132"/>
      <c r="O41" s="128"/>
      <c r="P41" s="128"/>
      <c r="Q41" s="133"/>
      <c r="R41" s="128"/>
      <c r="S41" s="128"/>
      <c r="T41" s="128"/>
      <c r="U41" s="128"/>
      <c r="V41" s="129"/>
      <c r="W41" s="128"/>
      <c r="X41" s="128"/>
      <c r="Y41" s="134"/>
      <c r="Z41" s="132"/>
      <c r="AA41" s="130"/>
      <c r="AB41" s="129"/>
      <c r="AC41" s="128"/>
      <c r="AD41" s="128"/>
      <c r="AE41" s="129"/>
      <c r="AF41" s="130"/>
      <c r="AG41" s="129"/>
      <c r="AH41" s="130"/>
      <c r="AI41" s="129"/>
      <c r="AJ41" s="128"/>
      <c r="AK41" s="130"/>
      <c r="AL41" s="133"/>
      <c r="AM41" s="128"/>
      <c r="AN41" s="133"/>
      <c r="AO41" s="130"/>
      <c r="AP41" s="130"/>
      <c r="AQ41" s="128"/>
      <c r="AR41" s="128"/>
      <c r="AS41" s="129"/>
      <c r="AT41" s="129"/>
      <c r="AU41" s="133"/>
      <c r="AV41" s="129"/>
      <c r="AW41" s="128"/>
      <c r="AX41" s="128"/>
      <c r="AY41" s="128"/>
      <c r="AZ41" s="129"/>
      <c r="BA41" s="129"/>
      <c r="BB41" s="128"/>
      <c r="BC41" s="129"/>
      <c r="BD41" s="129"/>
      <c r="BE41" s="129"/>
      <c r="BF41" s="129"/>
    </row>
    <row r="42" spans="1:58" s="135" customFormat="1">
      <c r="A42" s="128"/>
      <c r="B42" s="128"/>
      <c r="C42" s="129"/>
      <c r="D42" s="130"/>
      <c r="E42" s="130"/>
      <c r="F42" s="130"/>
      <c r="G42" s="128"/>
      <c r="H42" s="128"/>
      <c r="I42" s="131"/>
      <c r="J42" s="128"/>
      <c r="K42" s="128"/>
      <c r="L42" s="129"/>
      <c r="M42" s="129"/>
      <c r="N42" s="132"/>
      <c r="O42" s="128"/>
      <c r="P42" s="128"/>
      <c r="Q42" s="133"/>
      <c r="R42" s="128"/>
      <c r="S42" s="128"/>
      <c r="T42" s="128"/>
      <c r="U42" s="128"/>
      <c r="V42" s="129"/>
      <c r="W42" s="128"/>
      <c r="X42" s="128"/>
      <c r="Y42" s="134"/>
      <c r="Z42" s="132"/>
      <c r="AA42" s="130"/>
      <c r="AB42" s="129"/>
      <c r="AC42" s="128"/>
      <c r="AD42" s="128"/>
      <c r="AE42" s="129"/>
      <c r="AF42" s="130"/>
      <c r="AG42" s="129"/>
      <c r="AH42" s="130"/>
      <c r="AI42" s="129"/>
      <c r="AJ42" s="128"/>
      <c r="AK42" s="130"/>
      <c r="AL42" s="133"/>
      <c r="AM42" s="128"/>
      <c r="AN42" s="133"/>
      <c r="AO42" s="130"/>
      <c r="AP42" s="130"/>
      <c r="AQ42" s="128"/>
      <c r="AR42" s="128"/>
      <c r="AS42" s="129"/>
      <c r="AT42" s="129"/>
      <c r="AU42" s="133"/>
      <c r="AV42" s="129"/>
      <c r="AW42" s="128"/>
      <c r="AX42" s="128"/>
      <c r="AY42" s="128"/>
      <c r="AZ42" s="129"/>
      <c r="BA42" s="129"/>
      <c r="BB42" s="128"/>
      <c r="BC42" s="129"/>
      <c r="BD42" s="129"/>
      <c r="BE42" s="129"/>
      <c r="BF42" s="129"/>
    </row>
    <row r="43" spans="1:58" s="135" customFormat="1">
      <c r="A43" s="128"/>
      <c r="B43" s="128"/>
      <c r="C43" s="129"/>
      <c r="D43" s="130"/>
      <c r="E43" s="130"/>
      <c r="F43" s="130"/>
      <c r="G43" s="128"/>
      <c r="H43" s="128"/>
      <c r="I43" s="131"/>
      <c r="J43" s="128"/>
      <c r="K43" s="128"/>
      <c r="L43" s="129"/>
      <c r="M43" s="129"/>
      <c r="N43" s="132"/>
      <c r="O43" s="128"/>
      <c r="P43" s="128"/>
      <c r="Q43" s="133"/>
      <c r="R43" s="128"/>
      <c r="S43" s="128"/>
      <c r="T43" s="128"/>
      <c r="U43" s="128"/>
      <c r="V43" s="129"/>
      <c r="W43" s="128"/>
      <c r="X43" s="128"/>
      <c r="Y43" s="134"/>
      <c r="Z43" s="132"/>
      <c r="AA43" s="130"/>
      <c r="AB43" s="129"/>
      <c r="AC43" s="128"/>
      <c r="AD43" s="128"/>
      <c r="AE43" s="129"/>
      <c r="AF43" s="130"/>
      <c r="AG43" s="129"/>
      <c r="AH43" s="130"/>
      <c r="AI43" s="129"/>
      <c r="AJ43" s="128"/>
      <c r="AK43" s="130"/>
      <c r="AL43" s="133"/>
      <c r="AM43" s="128"/>
      <c r="AN43" s="133"/>
      <c r="AO43" s="130"/>
      <c r="AP43" s="130"/>
      <c r="AQ43" s="128"/>
      <c r="AR43" s="128"/>
      <c r="AS43" s="129"/>
      <c r="AT43" s="129"/>
      <c r="AU43" s="133"/>
      <c r="AV43" s="129"/>
      <c r="AW43" s="128"/>
      <c r="AX43" s="128"/>
      <c r="AY43" s="128"/>
      <c r="AZ43" s="129"/>
      <c r="BA43" s="129"/>
      <c r="BB43" s="128"/>
      <c r="BC43" s="129"/>
      <c r="BD43" s="129"/>
      <c r="BE43" s="129"/>
      <c r="BF43" s="129"/>
    </row>
    <row r="44" spans="1:58" s="135" customFormat="1">
      <c r="A44" s="128"/>
      <c r="B44" s="128"/>
      <c r="C44" s="129"/>
      <c r="D44" s="130"/>
      <c r="E44" s="130"/>
      <c r="F44" s="130"/>
      <c r="G44" s="128"/>
      <c r="H44" s="128"/>
      <c r="I44" s="131"/>
      <c r="J44" s="128"/>
      <c r="K44" s="128"/>
      <c r="L44" s="129"/>
      <c r="M44" s="129"/>
      <c r="N44" s="132"/>
      <c r="O44" s="128"/>
      <c r="P44" s="128"/>
      <c r="Q44" s="133"/>
      <c r="R44" s="128"/>
      <c r="S44" s="128"/>
      <c r="T44" s="128"/>
      <c r="U44" s="128"/>
      <c r="V44" s="129"/>
      <c r="W44" s="128"/>
      <c r="X44" s="128"/>
      <c r="Y44" s="134"/>
      <c r="Z44" s="132"/>
      <c r="AA44" s="130"/>
      <c r="AB44" s="129"/>
      <c r="AC44" s="128"/>
      <c r="AD44" s="128"/>
      <c r="AE44" s="129"/>
      <c r="AF44" s="130"/>
      <c r="AG44" s="129"/>
      <c r="AH44" s="130"/>
      <c r="AI44" s="129"/>
      <c r="AJ44" s="128"/>
      <c r="AK44" s="130"/>
      <c r="AL44" s="133"/>
      <c r="AM44" s="128"/>
      <c r="AN44" s="133"/>
      <c r="AO44" s="130"/>
      <c r="AP44" s="130"/>
      <c r="AQ44" s="128"/>
      <c r="AR44" s="128"/>
      <c r="AS44" s="129"/>
      <c r="AT44" s="129"/>
      <c r="AU44" s="133"/>
      <c r="AV44" s="129"/>
      <c r="AW44" s="128"/>
      <c r="AX44" s="128"/>
      <c r="AY44" s="128"/>
      <c r="AZ44" s="129"/>
      <c r="BA44" s="129"/>
      <c r="BB44" s="128"/>
      <c r="BC44" s="129"/>
      <c r="BD44" s="129"/>
      <c r="BE44" s="129"/>
      <c r="BF44" s="129"/>
    </row>
    <row r="45" spans="1:58" s="135" customFormat="1">
      <c r="A45" s="128"/>
      <c r="B45" s="128"/>
      <c r="C45" s="129"/>
      <c r="D45" s="130"/>
      <c r="E45" s="130"/>
      <c r="F45" s="130"/>
      <c r="G45" s="128"/>
      <c r="H45" s="128"/>
      <c r="I45" s="131"/>
      <c r="J45" s="128"/>
      <c r="K45" s="128"/>
      <c r="L45" s="129"/>
      <c r="M45" s="129"/>
      <c r="N45" s="132"/>
      <c r="O45" s="128"/>
      <c r="P45" s="128"/>
      <c r="Q45" s="133"/>
      <c r="R45" s="128"/>
      <c r="S45" s="128"/>
      <c r="T45" s="128"/>
      <c r="U45" s="128"/>
      <c r="V45" s="129"/>
      <c r="W45" s="128"/>
      <c r="X45" s="128"/>
      <c r="Y45" s="134"/>
      <c r="Z45" s="132"/>
      <c r="AA45" s="130"/>
      <c r="AB45" s="129"/>
      <c r="AC45" s="128"/>
      <c r="AD45" s="128"/>
      <c r="AE45" s="129"/>
      <c r="AF45" s="130"/>
      <c r="AG45" s="129"/>
      <c r="AH45" s="130"/>
      <c r="AI45" s="129"/>
      <c r="AJ45" s="128"/>
      <c r="AK45" s="130"/>
      <c r="AL45" s="133"/>
      <c r="AM45" s="128"/>
      <c r="AN45" s="133"/>
      <c r="AO45" s="130"/>
      <c r="AP45" s="130"/>
      <c r="AQ45" s="128"/>
      <c r="AR45" s="128"/>
      <c r="AS45" s="129"/>
      <c r="AT45" s="129"/>
      <c r="AU45" s="133"/>
      <c r="AV45" s="129"/>
      <c r="AW45" s="128"/>
      <c r="AX45" s="128"/>
      <c r="AY45" s="128"/>
      <c r="AZ45" s="129"/>
      <c r="BA45" s="129"/>
      <c r="BB45" s="128"/>
      <c r="BC45" s="129"/>
      <c r="BD45" s="129"/>
      <c r="BE45" s="129"/>
      <c r="BF45" s="129"/>
    </row>
    <row r="46" spans="1:58" s="135" customFormat="1">
      <c r="A46" s="128"/>
      <c r="B46" s="128"/>
      <c r="C46" s="129"/>
      <c r="D46" s="130"/>
      <c r="E46" s="130"/>
      <c r="F46" s="130"/>
      <c r="G46" s="128"/>
      <c r="H46" s="128"/>
      <c r="I46" s="131"/>
      <c r="J46" s="128"/>
      <c r="K46" s="128"/>
      <c r="L46" s="129"/>
      <c r="M46" s="129"/>
      <c r="N46" s="132"/>
      <c r="O46" s="128"/>
      <c r="P46" s="128"/>
      <c r="Q46" s="133"/>
      <c r="R46" s="128"/>
      <c r="S46" s="128"/>
      <c r="T46" s="128"/>
      <c r="U46" s="128"/>
      <c r="V46" s="129"/>
      <c r="W46" s="128"/>
      <c r="X46" s="128"/>
      <c r="Y46" s="134"/>
      <c r="Z46" s="132"/>
      <c r="AA46" s="130"/>
      <c r="AB46" s="129"/>
      <c r="AC46" s="128"/>
      <c r="AD46" s="128"/>
      <c r="AE46" s="129"/>
      <c r="AF46" s="130"/>
      <c r="AG46" s="129"/>
      <c r="AH46" s="130"/>
      <c r="AI46" s="129"/>
      <c r="AJ46" s="128"/>
      <c r="AK46" s="130"/>
      <c r="AL46" s="133"/>
      <c r="AM46" s="128"/>
      <c r="AN46" s="133"/>
      <c r="AO46" s="130"/>
      <c r="AP46" s="130"/>
      <c r="AQ46" s="128"/>
      <c r="AR46" s="128"/>
      <c r="AS46" s="129"/>
      <c r="AT46" s="129"/>
      <c r="AU46" s="133"/>
      <c r="AV46" s="129"/>
      <c r="AW46" s="128"/>
      <c r="AX46" s="128"/>
      <c r="AY46" s="128"/>
      <c r="AZ46" s="129"/>
      <c r="BA46" s="129"/>
      <c r="BB46" s="128"/>
      <c r="BC46" s="129"/>
      <c r="BD46" s="129"/>
      <c r="BE46" s="129"/>
      <c r="BF46" s="129"/>
    </row>
    <row r="47" spans="1:58" s="135" customFormat="1">
      <c r="A47" s="128"/>
      <c r="B47" s="128"/>
      <c r="C47" s="129"/>
      <c r="D47" s="130"/>
      <c r="E47" s="130"/>
      <c r="F47" s="130"/>
      <c r="G47" s="128"/>
      <c r="H47" s="128"/>
      <c r="I47" s="131"/>
      <c r="J47" s="128"/>
      <c r="K47" s="128"/>
      <c r="L47" s="129"/>
      <c r="M47" s="129"/>
      <c r="N47" s="132"/>
      <c r="O47" s="128"/>
      <c r="P47" s="128"/>
      <c r="Q47" s="133"/>
      <c r="R47" s="128"/>
      <c r="S47" s="128"/>
      <c r="T47" s="128"/>
      <c r="U47" s="128"/>
      <c r="V47" s="129"/>
      <c r="W47" s="128"/>
      <c r="X47" s="128"/>
      <c r="Y47" s="134"/>
      <c r="Z47" s="132"/>
      <c r="AA47" s="130"/>
      <c r="AB47" s="129"/>
      <c r="AC47" s="128"/>
      <c r="AD47" s="128"/>
      <c r="AE47" s="129"/>
      <c r="AF47" s="130"/>
      <c r="AG47" s="129"/>
      <c r="AH47" s="130"/>
      <c r="AI47" s="129"/>
      <c r="AJ47" s="128"/>
      <c r="AK47" s="130"/>
      <c r="AL47" s="133"/>
      <c r="AM47" s="128"/>
      <c r="AN47" s="133"/>
      <c r="AO47" s="130"/>
      <c r="AP47" s="130"/>
      <c r="AQ47" s="128"/>
      <c r="AR47" s="128"/>
      <c r="AS47" s="129"/>
      <c r="AT47" s="129"/>
      <c r="AU47" s="133"/>
      <c r="AV47" s="129"/>
      <c r="AW47" s="128"/>
      <c r="AX47" s="128"/>
      <c r="AY47" s="128"/>
      <c r="AZ47" s="129"/>
      <c r="BA47" s="129"/>
      <c r="BB47" s="128"/>
      <c r="BC47" s="129"/>
      <c r="BD47" s="129"/>
      <c r="BE47" s="129"/>
      <c r="BF47" s="129"/>
    </row>
    <row r="48" spans="1:58" s="135" customFormat="1">
      <c r="A48" s="128"/>
      <c r="B48" s="128"/>
      <c r="C48" s="129"/>
      <c r="D48" s="130"/>
      <c r="E48" s="130"/>
      <c r="F48" s="130"/>
      <c r="G48" s="128"/>
      <c r="H48" s="128"/>
      <c r="I48" s="131"/>
      <c r="J48" s="128"/>
      <c r="K48" s="128"/>
      <c r="L48" s="129"/>
      <c r="M48" s="129"/>
      <c r="N48" s="132"/>
      <c r="O48" s="128"/>
      <c r="P48" s="128"/>
      <c r="Q48" s="133"/>
      <c r="R48" s="128"/>
      <c r="S48" s="128"/>
      <c r="T48" s="128"/>
      <c r="U48" s="128"/>
      <c r="V48" s="129"/>
      <c r="W48" s="128"/>
      <c r="X48" s="128"/>
      <c r="Y48" s="134"/>
      <c r="Z48" s="132"/>
      <c r="AA48" s="130"/>
      <c r="AB48" s="129"/>
      <c r="AC48" s="128"/>
      <c r="AD48" s="128"/>
      <c r="AE48" s="129"/>
      <c r="AF48" s="130"/>
      <c r="AG48" s="129"/>
      <c r="AH48" s="130"/>
      <c r="AI48" s="129"/>
      <c r="AJ48" s="128"/>
      <c r="AK48" s="130"/>
      <c r="AL48" s="133"/>
      <c r="AM48" s="128"/>
      <c r="AN48" s="133"/>
      <c r="AO48" s="130"/>
      <c r="AP48" s="130"/>
      <c r="AQ48" s="128"/>
      <c r="AR48" s="128"/>
      <c r="AS48" s="129"/>
      <c r="AT48" s="129"/>
      <c r="AU48" s="133"/>
      <c r="AV48" s="129"/>
      <c r="AW48" s="128"/>
      <c r="AX48" s="128"/>
      <c r="AY48" s="128"/>
      <c r="AZ48" s="129"/>
      <c r="BA48" s="129"/>
      <c r="BB48" s="128"/>
      <c r="BC48" s="129"/>
      <c r="BD48" s="129"/>
      <c r="BE48" s="129"/>
      <c r="BF48" s="129"/>
    </row>
    <row r="49" spans="1:58" s="135" customFormat="1">
      <c r="A49" s="128"/>
      <c r="B49" s="128"/>
      <c r="C49" s="129"/>
      <c r="D49" s="130"/>
      <c r="E49" s="130"/>
      <c r="F49" s="130"/>
      <c r="G49" s="128"/>
      <c r="H49" s="128"/>
      <c r="I49" s="131"/>
      <c r="J49" s="128"/>
      <c r="K49" s="128"/>
      <c r="L49" s="129"/>
      <c r="M49" s="129"/>
      <c r="N49" s="132"/>
      <c r="O49" s="128"/>
      <c r="P49" s="128"/>
      <c r="Q49" s="133"/>
      <c r="R49" s="128"/>
      <c r="S49" s="128"/>
      <c r="T49" s="128"/>
      <c r="U49" s="128"/>
      <c r="V49" s="129"/>
      <c r="W49" s="128"/>
      <c r="X49" s="128"/>
      <c r="Y49" s="134"/>
      <c r="Z49" s="132"/>
      <c r="AA49" s="130"/>
      <c r="AB49" s="129"/>
      <c r="AC49" s="128"/>
      <c r="AD49" s="128"/>
      <c r="AE49" s="129"/>
      <c r="AF49" s="130"/>
      <c r="AG49" s="129"/>
      <c r="AH49" s="130"/>
      <c r="AI49" s="129"/>
      <c r="AJ49" s="128"/>
      <c r="AK49" s="130"/>
      <c r="AL49" s="133"/>
      <c r="AM49" s="128"/>
      <c r="AN49" s="133"/>
      <c r="AO49" s="130"/>
      <c r="AP49" s="130"/>
      <c r="AQ49" s="128"/>
      <c r="AR49" s="128"/>
      <c r="AS49" s="129"/>
      <c r="AT49" s="129"/>
      <c r="AU49" s="133"/>
      <c r="AV49" s="129"/>
      <c r="AW49" s="128"/>
      <c r="AX49" s="128"/>
      <c r="AY49" s="128"/>
      <c r="AZ49" s="129"/>
      <c r="BA49" s="129"/>
      <c r="BB49" s="128"/>
      <c r="BC49" s="129"/>
      <c r="BD49" s="129"/>
      <c r="BE49" s="129"/>
      <c r="BF49" s="129"/>
    </row>
    <row r="50" spans="1:58" s="135" customFormat="1">
      <c r="A50" s="128"/>
      <c r="B50" s="128"/>
      <c r="C50" s="129"/>
      <c r="D50" s="130"/>
      <c r="E50" s="130"/>
      <c r="F50" s="130"/>
      <c r="G50" s="128"/>
      <c r="H50" s="128"/>
      <c r="I50" s="131"/>
      <c r="J50" s="128"/>
      <c r="K50" s="128"/>
      <c r="L50" s="129"/>
      <c r="M50" s="129"/>
      <c r="N50" s="132"/>
      <c r="O50" s="128"/>
      <c r="P50" s="128"/>
      <c r="Q50" s="133"/>
      <c r="R50" s="128"/>
      <c r="S50" s="128"/>
      <c r="T50" s="128"/>
      <c r="U50" s="128"/>
      <c r="V50" s="129"/>
      <c r="W50" s="128"/>
      <c r="X50" s="128"/>
      <c r="Y50" s="134"/>
      <c r="Z50" s="132"/>
      <c r="AA50" s="130"/>
      <c r="AB50" s="129"/>
      <c r="AC50" s="128"/>
      <c r="AD50" s="128"/>
      <c r="AE50" s="129"/>
      <c r="AF50" s="130"/>
      <c r="AG50" s="129"/>
      <c r="AH50" s="130"/>
      <c r="AI50" s="129"/>
      <c r="AJ50" s="128"/>
      <c r="AK50" s="130"/>
      <c r="AL50" s="133"/>
      <c r="AM50" s="128"/>
      <c r="AN50" s="133"/>
      <c r="AO50" s="130"/>
      <c r="AP50" s="130"/>
      <c r="AQ50" s="128"/>
      <c r="AR50" s="128"/>
      <c r="AS50" s="129"/>
      <c r="AT50" s="129"/>
      <c r="AU50" s="133"/>
      <c r="AV50" s="129"/>
      <c r="AW50" s="128"/>
      <c r="AX50" s="128"/>
      <c r="AY50" s="128"/>
      <c r="AZ50" s="129"/>
      <c r="BA50" s="129"/>
      <c r="BB50" s="128"/>
      <c r="BC50" s="129"/>
      <c r="BD50" s="129"/>
      <c r="BE50" s="129"/>
      <c r="BF50" s="129"/>
    </row>
    <row r="51" spans="1:58" s="135" customFormat="1">
      <c r="A51" s="128"/>
      <c r="B51" s="128"/>
      <c r="C51" s="129"/>
      <c r="D51" s="130"/>
      <c r="E51" s="130"/>
      <c r="F51" s="130"/>
      <c r="G51" s="128"/>
      <c r="H51" s="128"/>
      <c r="I51" s="131"/>
      <c r="J51" s="128"/>
      <c r="K51" s="128"/>
      <c r="L51" s="129"/>
      <c r="M51" s="129"/>
      <c r="N51" s="132"/>
      <c r="O51" s="128"/>
      <c r="P51" s="128"/>
      <c r="Q51" s="133"/>
      <c r="R51" s="128"/>
      <c r="S51" s="128"/>
      <c r="T51" s="128"/>
      <c r="U51" s="128"/>
      <c r="V51" s="129"/>
      <c r="W51" s="128"/>
      <c r="X51" s="128"/>
      <c r="Y51" s="134"/>
      <c r="Z51" s="132"/>
      <c r="AA51" s="130"/>
      <c r="AB51" s="129"/>
      <c r="AC51" s="128"/>
      <c r="AD51" s="128"/>
      <c r="AE51" s="129"/>
      <c r="AF51" s="130"/>
      <c r="AG51" s="129"/>
      <c r="AH51" s="130"/>
      <c r="AI51" s="129"/>
      <c r="AJ51" s="128"/>
      <c r="AK51" s="130"/>
      <c r="AL51" s="133"/>
      <c r="AM51" s="128"/>
      <c r="AN51" s="133"/>
      <c r="AO51" s="130"/>
      <c r="AP51" s="130"/>
      <c r="AQ51" s="128"/>
      <c r="AR51" s="128"/>
      <c r="AS51" s="129"/>
      <c r="AT51" s="129"/>
      <c r="AU51" s="133"/>
      <c r="AV51" s="129"/>
      <c r="AW51" s="128"/>
      <c r="AX51" s="128"/>
      <c r="AY51" s="128"/>
      <c r="AZ51" s="129"/>
      <c r="BA51" s="129"/>
      <c r="BB51" s="128"/>
      <c r="BC51" s="129"/>
      <c r="BD51" s="129"/>
      <c r="BE51" s="129"/>
      <c r="BF51" s="129"/>
    </row>
    <row r="52" spans="1:58" s="135" customFormat="1">
      <c r="A52" s="128"/>
      <c r="B52" s="128"/>
      <c r="C52" s="129"/>
      <c r="D52" s="130"/>
      <c r="E52" s="130"/>
      <c r="F52" s="130"/>
      <c r="G52" s="128"/>
      <c r="H52" s="128"/>
      <c r="I52" s="131"/>
      <c r="J52" s="128"/>
      <c r="K52" s="128"/>
      <c r="L52" s="129"/>
      <c r="M52" s="129"/>
      <c r="N52" s="132"/>
      <c r="O52" s="128"/>
      <c r="P52" s="128"/>
      <c r="Q52" s="133"/>
      <c r="R52" s="128"/>
      <c r="S52" s="128"/>
      <c r="T52" s="128"/>
      <c r="U52" s="128"/>
      <c r="V52" s="129"/>
      <c r="W52" s="128"/>
      <c r="X52" s="128"/>
      <c r="Y52" s="134"/>
      <c r="Z52" s="132"/>
      <c r="AA52" s="130"/>
      <c r="AB52" s="129"/>
      <c r="AC52" s="128"/>
      <c r="AD52" s="128"/>
      <c r="AE52" s="129"/>
      <c r="AF52" s="130"/>
      <c r="AG52" s="129"/>
      <c r="AH52" s="130"/>
      <c r="AI52" s="129"/>
      <c r="AJ52" s="128"/>
      <c r="AK52" s="130"/>
      <c r="AL52" s="133"/>
      <c r="AM52" s="128"/>
      <c r="AN52" s="133"/>
      <c r="AO52" s="130"/>
      <c r="AP52" s="130"/>
      <c r="AQ52" s="128"/>
      <c r="AR52" s="128"/>
      <c r="AS52" s="129"/>
      <c r="AT52" s="129"/>
      <c r="AU52" s="133"/>
      <c r="AV52" s="129"/>
      <c r="AW52" s="128"/>
      <c r="AX52" s="128"/>
      <c r="AY52" s="128"/>
      <c r="AZ52" s="129"/>
      <c r="BA52" s="129"/>
      <c r="BB52" s="128"/>
      <c r="BC52" s="129"/>
      <c r="BD52" s="129"/>
      <c r="BE52" s="129"/>
      <c r="BF52" s="129"/>
    </row>
    <row r="53" spans="1:58" s="135" customFormat="1">
      <c r="A53" s="128"/>
      <c r="B53" s="128"/>
      <c r="C53" s="129"/>
      <c r="D53" s="130"/>
      <c r="E53" s="130"/>
      <c r="F53" s="130"/>
      <c r="G53" s="128"/>
      <c r="H53" s="128"/>
      <c r="I53" s="131"/>
      <c r="J53" s="128"/>
      <c r="K53" s="128"/>
      <c r="L53" s="129"/>
      <c r="M53" s="129"/>
      <c r="N53" s="132"/>
      <c r="O53" s="128"/>
      <c r="P53" s="128"/>
      <c r="Q53" s="133"/>
      <c r="R53" s="128"/>
      <c r="S53" s="128"/>
      <c r="T53" s="128"/>
      <c r="U53" s="128"/>
      <c r="V53" s="129"/>
      <c r="W53" s="128"/>
      <c r="X53" s="128"/>
      <c r="Y53" s="134"/>
      <c r="Z53" s="132"/>
      <c r="AA53" s="130"/>
      <c r="AB53" s="129"/>
      <c r="AC53" s="128"/>
      <c r="AD53" s="128"/>
      <c r="AE53" s="129"/>
      <c r="AF53" s="130"/>
      <c r="AG53" s="129"/>
      <c r="AH53" s="130"/>
      <c r="AI53" s="129"/>
      <c r="AJ53" s="128"/>
      <c r="AK53" s="130"/>
      <c r="AL53" s="133"/>
      <c r="AM53" s="128"/>
      <c r="AN53" s="133"/>
      <c r="AO53" s="130"/>
      <c r="AP53" s="130"/>
      <c r="AQ53" s="128"/>
      <c r="AR53" s="128"/>
      <c r="AS53" s="129"/>
      <c r="AT53" s="129"/>
      <c r="AU53" s="133"/>
      <c r="AV53" s="129"/>
      <c r="AW53" s="128"/>
      <c r="AX53" s="128"/>
      <c r="AY53" s="128"/>
      <c r="AZ53" s="129"/>
      <c r="BA53" s="129"/>
      <c r="BB53" s="128"/>
      <c r="BC53" s="129"/>
      <c r="BD53" s="129"/>
      <c r="BE53" s="129"/>
      <c r="BF53" s="129"/>
    </row>
    <row r="54" spans="1:58" s="135" customFormat="1">
      <c r="A54" s="128"/>
      <c r="B54" s="128"/>
      <c r="C54" s="129"/>
      <c r="D54" s="130"/>
      <c r="E54" s="130"/>
      <c r="F54" s="130"/>
      <c r="G54" s="128"/>
      <c r="H54" s="128"/>
      <c r="I54" s="131"/>
      <c r="J54" s="128"/>
      <c r="K54" s="128"/>
      <c r="L54" s="129"/>
      <c r="M54" s="129"/>
      <c r="N54" s="132"/>
      <c r="O54" s="128"/>
      <c r="P54" s="128"/>
      <c r="Q54" s="133"/>
      <c r="R54" s="128"/>
      <c r="S54" s="128"/>
      <c r="T54" s="128"/>
      <c r="U54" s="128"/>
      <c r="V54" s="129"/>
      <c r="W54" s="128"/>
      <c r="X54" s="128"/>
      <c r="Y54" s="134"/>
      <c r="Z54" s="132"/>
      <c r="AA54" s="130"/>
      <c r="AB54" s="129"/>
      <c r="AC54" s="128"/>
      <c r="AD54" s="128"/>
      <c r="AE54" s="129"/>
      <c r="AF54" s="130"/>
      <c r="AG54" s="129"/>
      <c r="AH54" s="130"/>
      <c r="AI54" s="129"/>
      <c r="AJ54" s="128"/>
      <c r="AK54" s="130"/>
      <c r="AL54" s="133"/>
      <c r="AM54" s="128"/>
      <c r="AN54" s="133"/>
      <c r="AO54" s="130"/>
      <c r="AP54" s="130"/>
      <c r="AQ54" s="128"/>
      <c r="AR54" s="128"/>
      <c r="AS54" s="129"/>
      <c r="AT54" s="129"/>
      <c r="AU54" s="133"/>
      <c r="AV54" s="129"/>
      <c r="AW54" s="128"/>
      <c r="AX54" s="128"/>
      <c r="AY54" s="128"/>
      <c r="AZ54" s="129"/>
      <c r="BA54" s="129"/>
      <c r="BB54" s="128"/>
      <c r="BC54" s="129"/>
      <c r="BD54" s="129"/>
      <c r="BE54" s="129"/>
      <c r="BF54" s="129"/>
    </row>
    <row r="55" spans="1:58" s="135" customFormat="1">
      <c r="A55" s="128"/>
      <c r="B55" s="128"/>
      <c r="C55" s="129"/>
      <c r="D55" s="130"/>
      <c r="E55" s="130"/>
      <c r="F55" s="130"/>
      <c r="G55" s="128"/>
      <c r="H55" s="128"/>
      <c r="I55" s="131"/>
      <c r="J55" s="128"/>
      <c r="K55" s="128"/>
      <c r="L55" s="129"/>
      <c r="M55" s="129"/>
      <c r="N55" s="132"/>
      <c r="O55" s="128"/>
      <c r="P55" s="128"/>
      <c r="Q55" s="133"/>
      <c r="R55" s="128"/>
      <c r="S55" s="128"/>
      <c r="T55" s="128"/>
      <c r="U55" s="128"/>
      <c r="V55" s="129"/>
      <c r="W55" s="128"/>
      <c r="X55" s="128"/>
      <c r="Y55" s="134"/>
      <c r="Z55" s="132"/>
      <c r="AA55" s="130"/>
      <c r="AB55" s="129"/>
      <c r="AC55" s="128"/>
      <c r="AD55" s="128"/>
      <c r="AE55" s="129"/>
      <c r="AF55" s="130"/>
      <c r="AG55" s="129"/>
      <c r="AH55" s="130"/>
      <c r="AI55" s="129"/>
      <c r="AJ55" s="128"/>
      <c r="AK55" s="130"/>
      <c r="AL55" s="133"/>
      <c r="AM55" s="128"/>
      <c r="AN55" s="133"/>
      <c r="AO55" s="130"/>
      <c r="AP55" s="130"/>
      <c r="AQ55" s="128"/>
      <c r="AR55" s="128"/>
      <c r="AS55" s="129"/>
      <c r="AT55" s="129"/>
      <c r="AU55" s="133"/>
      <c r="AV55" s="129"/>
      <c r="AW55" s="128"/>
      <c r="AX55" s="128"/>
      <c r="AY55" s="128"/>
      <c r="AZ55" s="129"/>
      <c r="BA55" s="129"/>
      <c r="BB55" s="128"/>
      <c r="BC55" s="129"/>
      <c r="BD55" s="129"/>
      <c r="BE55" s="129"/>
      <c r="BF55" s="129"/>
    </row>
    <row r="56" spans="1:58" s="135" customFormat="1">
      <c r="A56" s="128"/>
      <c r="B56" s="128"/>
      <c r="C56" s="129"/>
      <c r="D56" s="130"/>
      <c r="E56" s="130"/>
      <c r="F56" s="130"/>
      <c r="G56" s="128"/>
      <c r="H56" s="128"/>
      <c r="I56" s="131"/>
      <c r="J56" s="128"/>
      <c r="K56" s="128"/>
      <c r="L56" s="129"/>
      <c r="M56" s="129"/>
      <c r="N56" s="132"/>
      <c r="O56" s="128"/>
      <c r="P56" s="128"/>
      <c r="Q56" s="133"/>
      <c r="R56" s="128"/>
      <c r="S56" s="128"/>
      <c r="T56" s="128"/>
      <c r="U56" s="128"/>
      <c r="V56" s="129"/>
      <c r="W56" s="128"/>
      <c r="X56" s="128"/>
      <c r="Y56" s="134"/>
      <c r="Z56" s="132"/>
      <c r="AA56" s="130"/>
      <c r="AB56" s="129"/>
      <c r="AC56" s="128"/>
      <c r="AD56" s="128"/>
      <c r="AE56" s="129"/>
      <c r="AF56" s="130"/>
      <c r="AG56" s="129"/>
      <c r="AH56" s="130"/>
      <c r="AI56" s="129"/>
      <c r="AJ56" s="128"/>
      <c r="AK56" s="130"/>
      <c r="AL56" s="133"/>
      <c r="AM56" s="128"/>
      <c r="AN56" s="133"/>
      <c r="AO56" s="130"/>
      <c r="AP56" s="130"/>
      <c r="AQ56" s="128"/>
      <c r="AR56" s="128"/>
      <c r="AS56" s="129"/>
      <c r="AT56" s="129"/>
      <c r="AU56" s="133"/>
      <c r="AV56" s="129"/>
      <c r="AW56" s="128"/>
      <c r="AX56" s="128"/>
      <c r="AY56" s="128"/>
      <c r="AZ56" s="129"/>
      <c r="BA56" s="129"/>
      <c r="BB56" s="128"/>
      <c r="BC56" s="129"/>
      <c r="BD56" s="129"/>
      <c r="BE56" s="129"/>
      <c r="BF56" s="129"/>
    </row>
    <row r="57" spans="1:58" s="135" customFormat="1">
      <c r="A57" s="128"/>
      <c r="B57" s="128"/>
      <c r="C57" s="129"/>
      <c r="D57" s="130"/>
      <c r="E57" s="130"/>
      <c r="F57" s="130"/>
      <c r="G57" s="128"/>
      <c r="H57" s="128"/>
      <c r="I57" s="131"/>
      <c r="J57" s="128"/>
      <c r="K57" s="128"/>
      <c r="L57" s="129"/>
      <c r="M57" s="129"/>
      <c r="N57" s="132"/>
      <c r="O57" s="128"/>
      <c r="P57" s="128"/>
      <c r="Q57" s="133"/>
      <c r="R57" s="128"/>
      <c r="S57" s="128"/>
      <c r="T57" s="128"/>
      <c r="U57" s="128"/>
      <c r="V57" s="129"/>
      <c r="W57" s="128"/>
      <c r="X57" s="128"/>
      <c r="Y57" s="134"/>
      <c r="Z57" s="132"/>
      <c r="AA57" s="130"/>
      <c r="AB57" s="129"/>
      <c r="AC57" s="128"/>
      <c r="AD57" s="128"/>
      <c r="AE57" s="129"/>
      <c r="AF57" s="130"/>
      <c r="AG57" s="129"/>
      <c r="AH57" s="130"/>
      <c r="AI57" s="129"/>
      <c r="AJ57" s="128"/>
      <c r="AK57" s="130"/>
      <c r="AL57" s="133"/>
      <c r="AM57" s="128"/>
      <c r="AN57" s="133"/>
      <c r="AO57" s="130"/>
      <c r="AP57" s="130"/>
      <c r="AQ57" s="128"/>
      <c r="AR57" s="128"/>
      <c r="AS57" s="129"/>
      <c r="AT57" s="129"/>
      <c r="AU57" s="133"/>
      <c r="AV57" s="129"/>
      <c r="AW57" s="128"/>
      <c r="AX57" s="128"/>
      <c r="AY57" s="128"/>
      <c r="AZ57" s="129"/>
      <c r="BA57" s="129"/>
      <c r="BB57" s="128"/>
      <c r="BC57" s="129"/>
      <c r="BD57" s="129"/>
      <c r="BE57" s="129"/>
      <c r="BF57" s="129"/>
    </row>
    <row r="58" spans="1:58" s="135" customFormat="1">
      <c r="A58" s="128"/>
      <c r="B58" s="128"/>
      <c r="C58" s="129"/>
      <c r="D58" s="130"/>
      <c r="E58" s="130"/>
      <c r="F58" s="130"/>
      <c r="G58" s="128"/>
      <c r="H58" s="128"/>
      <c r="I58" s="131"/>
      <c r="J58" s="128"/>
      <c r="K58" s="128"/>
      <c r="L58" s="129"/>
      <c r="M58" s="129"/>
      <c r="N58" s="132"/>
      <c r="O58" s="128"/>
      <c r="P58" s="128"/>
      <c r="Q58" s="133"/>
      <c r="R58" s="128"/>
      <c r="S58" s="128"/>
      <c r="T58" s="128"/>
      <c r="U58" s="128"/>
      <c r="V58" s="129"/>
      <c r="W58" s="128"/>
      <c r="X58" s="128"/>
      <c r="Y58" s="134"/>
      <c r="Z58" s="132"/>
      <c r="AA58" s="130"/>
      <c r="AB58" s="129"/>
      <c r="AC58" s="128"/>
      <c r="AD58" s="128"/>
      <c r="AE58" s="129"/>
      <c r="AF58" s="130"/>
      <c r="AG58" s="129"/>
      <c r="AH58" s="130"/>
      <c r="AI58" s="129"/>
      <c r="AJ58" s="128"/>
      <c r="AK58" s="130"/>
      <c r="AL58" s="133"/>
      <c r="AM58" s="128"/>
      <c r="AN58" s="133"/>
      <c r="AO58" s="130"/>
      <c r="AP58" s="130"/>
      <c r="AQ58" s="128"/>
      <c r="AR58" s="128"/>
      <c r="AS58" s="129"/>
      <c r="AT58" s="129"/>
      <c r="AU58" s="133"/>
      <c r="AV58" s="129"/>
      <c r="AW58" s="128"/>
      <c r="AX58" s="128"/>
      <c r="AY58" s="128"/>
      <c r="AZ58" s="129"/>
      <c r="BA58" s="129"/>
      <c r="BB58" s="128"/>
      <c r="BC58" s="129"/>
      <c r="BD58" s="129"/>
      <c r="BE58" s="129"/>
      <c r="BF58" s="129"/>
    </row>
    <row r="59" spans="1:58" s="135" customFormat="1">
      <c r="A59" s="128"/>
      <c r="B59" s="128"/>
      <c r="C59" s="129"/>
      <c r="D59" s="130"/>
      <c r="E59" s="130"/>
      <c r="F59" s="130"/>
      <c r="G59" s="128"/>
      <c r="H59" s="128"/>
      <c r="I59" s="131"/>
      <c r="J59" s="128"/>
      <c r="K59" s="128"/>
      <c r="L59" s="129"/>
      <c r="M59" s="129"/>
      <c r="N59" s="132"/>
      <c r="O59" s="128"/>
      <c r="P59" s="128"/>
      <c r="Q59" s="133"/>
      <c r="R59" s="128"/>
      <c r="S59" s="128"/>
      <c r="T59" s="128"/>
      <c r="U59" s="128"/>
      <c r="V59" s="129"/>
      <c r="W59" s="128"/>
      <c r="X59" s="128"/>
      <c r="Y59" s="134"/>
      <c r="Z59" s="132"/>
      <c r="AA59" s="130"/>
      <c r="AB59" s="129"/>
      <c r="AC59" s="128"/>
      <c r="AD59" s="128"/>
      <c r="AE59" s="129"/>
      <c r="AF59" s="130"/>
      <c r="AG59" s="129"/>
      <c r="AH59" s="130"/>
      <c r="AI59" s="129"/>
      <c r="AJ59" s="128"/>
      <c r="AK59" s="130"/>
      <c r="AL59" s="133"/>
      <c r="AM59" s="128"/>
      <c r="AN59" s="133"/>
      <c r="AO59" s="130"/>
      <c r="AP59" s="130"/>
      <c r="AQ59" s="128"/>
      <c r="AR59" s="128"/>
      <c r="AS59" s="129"/>
      <c r="AT59" s="129"/>
      <c r="AU59" s="133"/>
      <c r="AV59" s="129"/>
      <c r="AW59" s="128"/>
      <c r="AX59" s="128"/>
      <c r="AY59" s="128"/>
      <c r="AZ59" s="129"/>
      <c r="BA59" s="129"/>
      <c r="BB59" s="128"/>
      <c r="BC59" s="129"/>
      <c r="BD59" s="129"/>
      <c r="BE59" s="129"/>
      <c r="BF59" s="129"/>
    </row>
    <row r="60" spans="1:58" s="135" customFormat="1">
      <c r="A60" s="128"/>
      <c r="B60" s="128"/>
      <c r="C60" s="129"/>
      <c r="D60" s="130"/>
      <c r="E60" s="130"/>
      <c r="F60" s="130"/>
      <c r="G60" s="128"/>
      <c r="H60" s="128"/>
      <c r="I60" s="131"/>
      <c r="J60" s="128"/>
      <c r="K60" s="128"/>
      <c r="L60" s="129"/>
      <c r="M60" s="129"/>
      <c r="N60" s="132"/>
      <c r="O60" s="128"/>
      <c r="P60" s="128"/>
      <c r="Q60" s="133"/>
      <c r="R60" s="128"/>
      <c r="S60" s="128"/>
      <c r="T60" s="128"/>
      <c r="U60" s="128"/>
      <c r="V60" s="129"/>
      <c r="W60" s="128"/>
      <c r="X60" s="128"/>
      <c r="Y60" s="134"/>
      <c r="Z60" s="132"/>
      <c r="AA60" s="130"/>
      <c r="AB60" s="129"/>
      <c r="AC60" s="128"/>
      <c r="AD60" s="128"/>
      <c r="AE60" s="129"/>
      <c r="AF60" s="130"/>
      <c r="AG60" s="129"/>
      <c r="AH60" s="130"/>
      <c r="AI60" s="129"/>
      <c r="AJ60" s="128"/>
      <c r="AK60" s="130"/>
      <c r="AL60" s="133"/>
      <c r="AM60" s="128"/>
      <c r="AN60" s="133"/>
      <c r="AO60" s="130"/>
      <c r="AP60" s="130"/>
      <c r="AQ60" s="128"/>
      <c r="AR60" s="128"/>
      <c r="AS60" s="129"/>
      <c r="AT60" s="129"/>
      <c r="AU60" s="133"/>
      <c r="AV60" s="129"/>
      <c r="AW60" s="128"/>
      <c r="AX60" s="128"/>
      <c r="AY60" s="128"/>
      <c r="AZ60" s="129"/>
      <c r="BA60" s="129"/>
      <c r="BB60" s="128"/>
      <c r="BC60" s="129"/>
      <c r="BD60" s="129"/>
      <c r="BE60" s="129"/>
      <c r="BF60" s="129"/>
    </row>
    <row r="61" spans="1:58" s="135" customFormat="1">
      <c r="A61" s="128"/>
      <c r="B61" s="128"/>
      <c r="C61" s="129"/>
      <c r="D61" s="130"/>
      <c r="E61" s="130"/>
      <c r="F61" s="130"/>
      <c r="G61" s="128"/>
      <c r="H61" s="128"/>
      <c r="I61" s="131"/>
      <c r="J61" s="128"/>
      <c r="K61" s="128"/>
      <c r="L61" s="129"/>
      <c r="M61" s="129"/>
      <c r="N61" s="132"/>
      <c r="O61" s="128"/>
      <c r="P61" s="128"/>
      <c r="Q61" s="133"/>
      <c r="R61" s="128"/>
      <c r="S61" s="128"/>
      <c r="T61" s="128"/>
      <c r="U61" s="128"/>
      <c r="V61" s="129"/>
      <c r="W61" s="128"/>
      <c r="X61" s="128"/>
      <c r="Y61" s="134"/>
      <c r="Z61" s="132"/>
      <c r="AA61" s="130"/>
      <c r="AB61" s="129"/>
      <c r="AC61" s="128"/>
      <c r="AD61" s="128"/>
      <c r="AE61" s="129"/>
      <c r="AF61" s="130"/>
      <c r="AG61" s="129"/>
      <c r="AH61" s="130"/>
      <c r="AI61" s="129"/>
      <c r="AJ61" s="128"/>
      <c r="AK61" s="130"/>
      <c r="AL61" s="133"/>
      <c r="AM61" s="128"/>
      <c r="AN61" s="133"/>
      <c r="AO61" s="130"/>
      <c r="AP61" s="130"/>
      <c r="AQ61" s="128"/>
      <c r="AR61" s="128"/>
      <c r="AS61" s="129"/>
      <c r="AT61" s="129"/>
      <c r="AU61" s="133"/>
      <c r="AV61" s="129"/>
      <c r="AW61" s="128"/>
      <c r="AX61" s="128"/>
      <c r="AY61" s="128"/>
      <c r="AZ61" s="129"/>
      <c r="BA61" s="129"/>
      <c r="BB61" s="128"/>
      <c r="BC61" s="129"/>
      <c r="BD61" s="129"/>
      <c r="BE61" s="129"/>
      <c r="BF61" s="129"/>
    </row>
    <row r="62" spans="1:58" s="135" customFormat="1">
      <c r="A62" s="128"/>
      <c r="B62" s="128"/>
      <c r="C62" s="129"/>
      <c r="D62" s="130"/>
      <c r="E62" s="130"/>
      <c r="F62" s="130"/>
      <c r="G62" s="128"/>
      <c r="H62" s="128"/>
      <c r="I62" s="131"/>
      <c r="J62" s="128"/>
      <c r="K62" s="128"/>
      <c r="L62" s="129"/>
      <c r="M62" s="129"/>
      <c r="N62" s="132"/>
      <c r="O62" s="128"/>
      <c r="P62" s="128"/>
      <c r="Q62" s="133"/>
      <c r="R62" s="128"/>
      <c r="S62" s="128"/>
      <c r="T62" s="128"/>
      <c r="U62" s="128"/>
      <c r="V62" s="129"/>
      <c r="W62" s="128"/>
      <c r="X62" s="128"/>
      <c r="Y62" s="134"/>
      <c r="Z62" s="132"/>
      <c r="AA62" s="130"/>
      <c r="AB62" s="129"/>
      <c r="AC62" s="128"/>
      <c r="AD62" s="128"/>
      <c r="AE62" s="129"/>
      <c r="AF62" s="130"/>
      <c r="AG62" s="129"/>
      <c r="AH62" s="130"/>
      <c r="AI62" s="129"/>
      <c r="AJ62" s="128"/>
      <c r="AK62" s="130"/>
      <c r="AL62" s="133"/>
      <c r="AM62" s="128"/>
      <c r="AN62" s="133"/>
      <c r="AO62" s="130"/>
      <c r="AP62" s="130"/>
      <c r="AQ62" s="128"/>
      <c r="AR62" s="128"/>
      <c r="AS62" s="129"/>
      <c r="AT62" s="129"/>
      <c r="AU62" s="133"/>
      <c r="AV62" s="129"/>
      <c r="AW62" s="128"/>
      <c r="AX62" s="128"/>
      <c r="AY62" s="128"/>
      <c r="AZ62" s="129"/>
      <c r="BA62" s="129"/>
      <c r="BB62" s="128"/>
      <c r="BC62" s="129"/>
      <c r="BD62" s="129"/>
      <c r="BE62" s="129"/>
      <c r="BF62" s="129"/>
    </row>
    <row r="63" spans="1:58" s="135" customFormat="1">
      <c r="A63" s="128"/>
      <c r="B63" s="128"/>
      <c r="C63" s="129"/>
      <c r="D63" s="130"/>
      <c r="E63" s="130"/>
      <c r="F63" s="130"/>
      <c r="G63" s="128"/>
      <c r="H63" s="128"/>
      <c r="I63" s="131"/>
      <c r="J63" s="128"/>
      <c r="K63" s="128"/>
      <c r="L63" s="129"/>
      <c r="M63" s="129"/>
      <c r="N63" s="132"/>
      <c r="O63" s="128"/>
      <c r="P63" s="128"/>
      <c r="Q63" s="133"/>
      <c r="R63" s="128"/>
      <c r="S63" s="128"/>
      <c r="T63" s="128"/>
      <c r="U63" s="128"/>
      <c r="V63" s="129"/>
      <c r="W63" s="128"/>
      <c r="X63" s="128"/>
      <c r="Y63" s="134"/>
      <c r="Z63" s="132"/>
      <c r="AA63" s="130"/>
      <c r="AB63" s="129"/>
      <c r="AC63" s="128"/>
      <c r="AD63" s="128"/>
      <c r="AE63" s="129"/>
      <c r="AF63" s="130"/>
      <c r="AG63" s="129"/>
      <c r="AH63" s="130"/>
      <c r="AI63" s="129"/>
      <c r="AJ63" s="128"/>
      <c r="AK63" s="130"/>
      <c r="AL63" s="133"/>
      <c r="AM63" s="128"/>
      <c r="AN63" s="133"/>
      <c r="AO63" s="130"/>
      <c r="AP63" s="130"/>
      <c r="AQ63" s="128"/>
      <c r="AR63" s="128"/>
      <c r="AS63" s="129"/>
      <c r="AT63" s="129"/>
      <c r="AU63" s="133"/>
      <c r="AV63" s="129"/>
      <c r="AW63" s="128"/>
      <c r="AX63" s="128"/>
      <c r="AY63" s="128"/>
      <c r="AZ63" s="129"/>
      <c r="BA63" s="129"/>
      <c r="BB63" s="128"/>
      <c r="BC63" s="129"/>
      <c r="BD63" s="129"/>
      <c r="BE63" s="129"/>
      <c r="BF63" s="129"/>
    </row>
    <row r="64" spans="1:58" s="135" customFormat="1">
      <c r="A64" s="128"/>
      <c r="B64" s="128"/>
      <c r="C64" s="129"/>
      <c r="D64" s="130"/>
      <c r="E64" s="130"/>
      <c r="F64" s="130"/>
      <c r="G64" s="128"/>
      <c r="H64" s="128"/>
      <c r="I64" s="131"/>
      <c r="J64" s="128"/>
      <c r="K64" s="128"/>
      <c r="L64" s="129"/>
      <c r="M64" s="129"/>
      <c r="N64" s="132"/>
      <c r="O64" s="128"/>
      <c r="P64" s="128"/>
      <c r="Q64" s="133"/>
      <c r="R64" s="128"/>
      <c r="S64" s="128"/>
      <c r="T64" s="128"/>
      <c r="U64" s="128"/>
      <c r="V64" s="129"/>
      <c r="W64" s="128"/>
      <c r="X64" s="128"/>
      <c r="Y64" s="134"/>
      <c r="Z64" s="132"/>
      <c r="AA64" s="130"/>
      <c r="AB64" s="129"/>
      <c r="AC64" s="128"/>
      <c r="AD64" s="128"/>
      <c r="AE64" s="129"/>
      <c r="AF64" s="130"/>
      <c r="AG64" s="129"/>
      <c r="AH64" s="130"/>
      <c r="AI64" s="129"/>
      <c r="AJ64" s="128"/>
      <c r="AK64" s="130"/>
      <c r="AL64" s="133"/>
      <c r="AM64" s="128"/>
      <c r="AN64" s="133"/>
      <c r="AO64" s="130"/>
      <c r="AP64" s="130"/>
      <c r="AQ64" s="128"/>
      <c r="AR64" s="128"/>
      <c r="AS64" s="129"/>
      <c r="AT64" s="129"/>
      <c r="AU64" s="133"/>
      <c r="AV64" s="129"/>
      <c r="AW64" s="128"/>
      <c r="AX64" s="128"/>
      <c r="AY64" s="128"/>
      <c r="AZ64" s="129"/>
      <c r="BA64" s="129"/>
      <c r="BB64" s="128"/>
      <c r="BC64" s="129"/>
      <c r="BD64" s="129"/>
      <c r="BE64" s="129"/>
      <c r="BF64" s="129"/>
    </row>
    <row r="65" spans="1:58" s="135" customFormat="1">
      <c r="A65" s="128"/>
      <c r="B65" s="128"/>
      <c r="C65" s="129"/>
      <c r="D65" s="130"/>
      <c r="E65" s="130"/>
      <c r="F65" s="130"/>
      <c r="G65" s="128"/>
      <c r="H65" s="128"/>
      <c r="I65" s="131"/>
      <c r="J65" s="128"/>
      <c r="K65" s="128"/>
      <c r="L65" s="129"/>
      <c r="M65" s="129"/>
      <c r="N65" s="132"/>
      <c r="O65" s="128"/>
      <c r="P65" s="128"/>
      <c r="Q65" s="133"/>
      <c r="R65" s="128"/>
      <c r="S65" s="128"/>
      <c r="T65" s="128"/>
      <c r="U65" s="128"/>
      <c r="V65" s="129"/>
      <c r="W65" s="128"/>
      <c r="X65" s="128"/>
      <c r="Y65" s="134"/>
      <c r="Z65" s="132"/>
      <c r="AA65" s="130"/>
      <c r="AB65" s="129"/>
      <c r="AC65" s="128"/>
      <c r="AD65" s="128"/>
      <c r="AE65" s="129"/>
      <c r="AF65" s="130"/>
      <c r="AG65" s="129"/>
      <c r="AH65" s="130"/>
      <c r="AI65" s="129"/>
      <c r="AJ65" s="128"/>
      <c r="AK65" s="130"/>
      <c r="AL65" s="133"/>
      <c r="AM65" s="128"/>
      <c r="AN65" s="133"/>
      <c r="AO65" s="130"/>
      <c r="AP65" s="130"/>
      <c r="AQ65" s="128"/>
      <c r="AR65" s="128"/>
      <c r="AS65" s="129"/>
      <c r="AT65" s="129"/>
      <c r="AU65" s="133"/>
      <c r="AV65" s="129"/>
      <c r="AW65" s="128"/>
      <c r="AX65" s="128"/>
      <c r="AY65" s="128"/>
      <c r="AZ65" s="129"/>
      <c r="BA65" s="129"/>
      <c r="BB65" s="128"/>
      <c r="BC65" s="129"/>
      <c r="BD65" s="129"/>
      <c r="BE65" s="129"/>
      <c r="BF65" s="129"/>
    </row>
    <row r="66" spans="1:58" s="135" customFormat="1">
      <c r="A66" s="128"/>
      <c r="B66" s="128"/>
      <c r="C66" s="129"/>
      <c r="D66" s="130"/>
      <c r="E66" s="130"/>
      <c r="F66" s="130"/>
      <c r="G66" s="128"/>
      <c r="H66" s="128"/>
      <c r="I66" s="131"/>
      <c r="J66" s="128"/>
      <c r="K66" s="128"/>
      <c r="L66" s="129"/>
      <c r="M66" s="129"/>
      <c r="N66" s="132"/>
      <c r="O66" s="128"/>
      <c r="P66" s="128"/>
      <c r="Q66" s="133"/>
      <c r="R66" s="128"/>
      <c r="S66" s="128"/>
      <c r="T66" s="128"/>
      <c r="U66" s="128"/>
      <c r="V66" s="129"/>
      <c r="W66" s="128"/>
      <c r="X66" s="128"/>
      <c r="Y66" s="134"/>
      <c r="Z66" s="132"/>
      <c r="AA66" s="130"/>
      <c r="AB66" s="129"/>
      <c r="AC66" s="128"/>
      <c r="AD66" s="128"/>
      <c r="AE66" s="129"/>
      <c r="AF66" s="130"/>
      <c r="AG66" s="129"/>
      <c r="AH66" s="130"/>
      <c r="AI66" s="129"/>
      <c r="AJ66" s="128"/>
      <c r="AK66" s="130"/>
      <c r="AL66" s="133"/>
      <c r="AM66" s="128"/>
      <c r="AN66" s="133"/>
      <c r="AO66" s="130"/>
      <c r="AP66" s="130"/>
      <c r="AQ66" s="128"/>
      <c r="AR66" s="128"/>
      <c r="AS66" s="129"/>
      <c r="AT66" s="129"/>
      <c r="AU66" s="133"/>
      <c r="AV66" s="129"/>
      <c r="AW66" s="128"/>
      <c r="AX66" s="128"/>
      <c r="AY66" s="128"/>
      <c r="AZ66" s="129"/>
      <c r="BA66" s="129"/>
      <c r="BB66" s="128"/>
      <c r="BC66" s="129"/>
      <c r="BD66" s="129"/>
      <c r="BE66" s="129"/>
      <c r="BF66" s="129"/>
    </row>
    <row r="67" spans="1:58" s="135" customFormat="1">
      <c r="A67" s="128"/>
      <c r="B67" s="128"/>
      <c r="C67" s="129"/>
      <c r="D67" s="130"/>
      <c r="E67" s="130"/>
      <c r="F67" s="130"/>
      <c r="G67" s="128"/>
      <c r="H67" s="128"/>
      <c r="I67" s="131"/>
      <c r="J67" s="128"/>
      <c r="K67" s="128"/>
      <c r="L67" s="129"/>
      <c r="M67" s="129"/>
      <c r="N67" s="132"/>
      <c r="O67" s="128"/>
      <c r="P67" s="128"/>
      <c r="Q67" s="133"/>
      <c r="R67" s="128"/>
      <c r="S67" s="128"/>
      <c r="T67" s="128"/>
      <c r="U67" s="128"/>
      <c r="V67" s="129"/>
      <c r="W67" s="128"/>
      <c r="X67" s="128"/>
      <c r="Y67" s="134"/>
      <c r="Z67" s="132"/>
      <c r="AA67" s="130"/>
      <c r="AB67" s="129"/>
      <c r="AC67" s="128"/>
      <c r="AD67" s="128"/>
      <c r="AE67" s="129"/>
      <c r="AF67" s="130"/>
      <c r="AG67" s="129"/>
      <c r="AH67" s="130"/>
      <c r="AI67" s="129"/>
      <c r="AJ67" s="128"/>
      <c r="AK67" s="130"/>
      <c r="AL67" s="133"/>
      <c r="AM67" s="128"/>
      <c r="AN67" s="133"/>
      <c r="AO67" s="130"/>
      <c r="AP67" s="130"/>
      <c r="AQ67" s="128"/>
      <c r="AR67" s="128"/>
      <c r="AS67" s="129"/>
      <c r="AT67" s="129"/>
      <c r="AU67" s="133"/>
      <c r="AV67" s="129"/>
      <c r="AW67" s="128"/>
      <c r="AX67" s="128"/>
      <c r="AY67" s="128"/>
      <c r="AZ67" s="129"/>
      <c r="BA67" s="129"/>
      <c r="BB67" s="128"/>
      <c r="BC67" s="129"/>
      <c r="BD67" s="129"/>
      <c r="BE67" s="129"/>
      <c r="BF67" s="129"/>
    </row>
    <row r="68" spans="1:58" s="135" customFormat="1">
      <c r="A68" s="128"/>
      <c r="B68" s="128"/>
      <c r="C68" s="129"/>
      <c r="D68" s="130"/>
      <c r="E68" s="130"/>
      <c r="F68" s="130"/>
      <c r="G68" s="128"/>
      <c r="H68" s="128"/>
      <c r="I68" s="131"/>
      <c r="J68" s="128"/>
      <c r="K68" s="128"/>
      <c r="L68" s="129"/>
      <c r="M68" s="129"/>
      <c r="N68" s="132"/>
      <c r="O68" s="128"/>
      <c r="P68" s="128"/>
      <c r="Q68" s="133"/>
      <c r="R68" s="128"/>
      <c r="S68" s="128"/>
      <c r="T68" s="128"/>
      <c r="U68" s="128"/>
      <c r="V68" s="129"/>
      <c r="W68" s="128"/>
      <c r="X68" s="128"/>
      <c r="Y68" s="134"/>
      <c r="Z68" s="132"/>
      <c r="AA68" s="130"/>
      <c r="AB68" s="129"/>
      <c r="AC68" s="128"/>
      <c r="AD68" s="128"/>
      <c r="AE68" s="129"/>
      <c r="AF68" s="130"/>
      <c r="AG68" s="129"/>
      <c r="AH68" s="130"/>
      <c r="AI68" s="129"/>
      <c r="AJ68" s="128"/>
      <c r="AK68" s="130"/>
      <c r="AL68" s="133"/>
      <c r="AM68" s="128"/>
      <c r="AN68" s="133"/>
      <c r="AO68" s="130"/>
      <c r="AP68" s="130"/>
      <c r="AQ68" s="128"/>
      <c r="AR68" s="128"/>
      <c r="AS68" s="129"/>
      <c r="AT68" s="129"/>
      <c r="AU68" s="133"/>
      <c r="AV68" s="129"/>
      <c r="AW68" s="128"/>
      <c r="AX68" s="128"/>
      <c r="AY68" s="128"/>
      <c r="AZ68" s="129"/>
      <c r="BA68" s="129"/>
      <c r="BB68" s="128"/>
      <c r="BC68" s="129"/>
      <c r="BD68" s="129"/>
      <c r="BE68" s="129"/>
      <c r="BF68" s="129"/>
    </row>
    <row r="69" spans="1:58" s="135" customFormat="1">
      <c r="A69" s="128"/>
      <c r="B69" s="128"/>
      <c r="C69" s="129"/>
      <c r="D69" s="130"/>
      <c r="E69" s="130"/>
      <c r="F69" s="130"/>
      <c r="G69" s="128"/>
      <c r="H69" s="128"/>
      <c r="I69" s="131"/>
      <c r="J69" s="128"/>
      <c r="K69" s="128"/>
      <c r="L69" s="129"/>
      <c r="M69" s="129"/>
      <c r="N69" s="132"/>
      <c r="O69" s="128"/>
      <c r="P69" s="128"/>
      <c r="Q69" s="133"/>
      <c r="R69" s="128"/>
      <c r="S69" s="128"/>
      <c r="T69" s="128"/>
      <c r="U69" s="128"/>
      <c r="V69" s="129"/>
      <c r="W69" s="128"/>
      <c r="X69" s="128"/>
      <c r="Y69" s="134"/>
      <c r="Z69" s="132"/>
      <c r="AA69" s="130"/>
      <c r="AB69" s="129"/>
      <c r="AC69" s="128"/>
      <c r="AD69" s="128"/>
      <c r="AE69" s="129"/>
      <c r="AF69" s="130"/>
      <c r="AG69" s="129"/>
      <c r="AH69" s="130"/>
      <c r="AI69" s="129"/>
      <c r="AJ69" s="128"/>
      <c r="AK69" s="130"/>
      <c r="AL69" s="133"/>
      <c r="AM69" s="128"/>
      <c r="AN69" s="133"/>
      <c r="AO69" s="130"/>
      <c r="AP69" s="130"/>
      <c r="AQ69" s="128"/>
      <c r="AR69" s="128"/>
      <c r="AS69" s="129"/>
      <c r="AT69" s="129"/>
      <c r="AU69" s="133"/>
      <c r="AV69" s="129"/>
      <c r="AW69" s="128"/>
      <c r="AX69" s="128"/>
      <c r="AY69" s="128"/>
      <c r="AZ69" s="129"/>
      <c r="BA69" s="129"/>
      <c r="BB69" s="128"/>
      <c r="BC69" s="129"/>
      <c r="BD69" s="129"/>
      <c r="BE69" s="129"/>
      <c r="BF69" s="129"/>
    </row>
    <row r="70" spans="1:58" s="135" customFormat="1">
      <c r="A70" s="128"/>
      <c r="B70" s="128"/>
      <c r="C70" s="129"/>
      <c r="D70" s="130"/>
      <c r="E70" s="130"/>
      <c r="F70" s="130"/>
      <c r="G70" s="128"/>
      <c r="H70" s="128"/>
      <c r="I70" s="131"/>
      <c r="J70" s="128"/>
      <c r="K70" s="128"/>
      <c r="L70" s="129"/>
      <c r="M70" s="129"/>
      <c r="N70" s="132"/>
      <c r="O70" s="128"/>
      <c r="P70" s="128"/>
      <c r="Q70" s="133"/>
      <c r="R70" s="128"/>
      <c r="S70" s="128"/>
      <c r="T70" s="128"/>
      <c r="U70" s="128"/>
      <c r="V70" s="129"/>
      <c r="W70" s="128"/>
      <c r="X70" s="128"/>
      <c r="Y70" s="134"/>
      <c r="Z70" s="132"/>
      <c r="AA70" s="130"/>
      <c r="AB70" s="129"/>
      <c r="AC70" s="128"/>
      <c r="AD70" s="128"/>
      <c r="AE70" s="129"/>
      <c r="AF70" s="130"/>
      <c r="AG70" s="129"/>
      <c r="AH70" s="130"/>
      <c r="AI70" s="129"/>
      <c r="AJ70" s="128"/>
      <c r="AK70" s="130"/>
      <c r="AL70" s="133"/>
      <c r="AM70" s="128"/>
      <c r="AN70" s="133"/>
      <c r="AO70" s="130"/>
      <c r="AP70" s="130"/>
      <c r="AQ70" s="128"/>
      <c r="AR70" s="128"/>
      <c r="AS70" s="129"/>
      <c r="AT70" s="129"/>
      <c r="AU70" s="133"/>
      <c r="AV70" s="129"/>
      <c r="AW70" s="128"/>
      <c r="AX70" s="128"/>
      <c r="AY70" s="128"/>
      <c r="AZ70" s="129"/>
      <c r="BA70" s="129"/>
      <c r="BB70" s="128"/>
      <c r="BC70" s="129"/>
      <c r="BD70" s="129"/>
      <c r="BE70" s="129"/>
      <c r="BF70" s="129"/>
    </row>
    <row r="71" spans="1:58" s="135" customFormat="1">
      <c r="A71" s="128"/>
      <c r="B71" s="128"/>
      <c r="C71" s="129"/>
      <c r="D71" s="130"/>
      <c r="E71" s="130"/>
      <c r="F71" s="130"/>
      <c r="G71" s="128"/>
      <c r="H71" s="128"/>
      <c r="I71" s="131"/>
      <c r="J71" s="128"/>
      <c r="K71" s="128"/>
      <c r="L71" s="129"/>
      <c r="M71" s="129"/>
      <c r="N71" s="132"/>
      <c r="O71" s="128"/>
      <c r="P71" s="128"/>
      <c r="Q71" s="133"/>
      <c r="R71" s="128"/>
      <c r="S71" s="128"/>
      <c r="T71" s="128"/>
      <c r="U71" s="128"/>
      <c r="V71" s="129"/>
      <c r="W71" s="128"/>
      <c r="X71" s="128"/>
      <c r="Y71" s="134"/>
      <c r="Z71" s="132"/>
      <c r="AA71" s="130"/>
      <c r="AB71" s="129"/>
      <c r="AC71" s="128"/>
      <c r="AD71" s="128"/>
      <c r="AE71" s="129"/>
      <c r="AF71" s="130"/>
      <c r="AG71" s="129"/>
      <c r="AH71" s="130"/>
      <c r="AI71" s="129"/>
      <c r="AJ71" s="128"/>
      <c r="AK71" s="130"/>
      <c r="AL71" s="133"/>
      <c r="AM71" s="128"/>
      <c r="AN71" s="133"/>
      <c r="AO71" s="130"/>
      <c r="AP71" s="130"/>
      <c r="AQ71" s="128"/>
      <c r="AR71" s="128"/>
      <c r="AS71" s="129"/>
      <c r="AT71" s="129"/>
      <c r="AU71" s="133"/>
      <c r="AV71" s="129"/>
      <c r="AW71" s="128"/>
      <c r="AX71" s="128"/>
      <c r="AY71" s="128"/>
      <c r="AZ71" s="129"/>
      <c r="BA71" s="129"/>
      <c r="BB71" s="128"/>
      <c r="BC71" s="129"/>
      <c r="BD71" s="129"/>
      <c r="BE71" s="129"/>
      <c r="BF71" s="129"/>
    </row>
    <row r="72" spans="1:58" s="135" customFormat="1">
      <c r="A72" s="128"/>
      <c r="B72" s="128"/>
      <c r="C72" s="129"/>
      <c r="D72" s="130"/>
      <c r="E72" s="130"/>
      <c r="F72" s="130"/>
      <c r="G72" s="128"/>
      <c r="H72" s="128"/>
      <c r="I72" s="131"/>
      <c r="J72" s="128"/>
      <c r="K72" s="128"/>
      <c r="L72" s="129"/>
      <c r="M72" s="129"/>
      <c r="N72" s="132"/>
      <c r="O72" s="128"/>
      <c r="P72" s="128"/>
      <c r="Q72" s="133"/>
      <c r="R72" s="128"/>
      <c r="S72" s="128"/>
      <c r="T72" s="128"/>
      <c r="U72" s="128"/>
      <c r="V72" s="129"/>
      <c r="W72" s="128"/>
      <c r="X72" s="128"/>
      <c r="Y72" s="134"/>
      <c r="Z72" s="132"/>
      <c r="AA72" s="130"/>
      <c r="AB72" s="129"/>
      <c r="AC72" s="128"/>
      <c r="AD72" s="128"/>
      <c r="AE72" s="129"/>
      <c r="AF72" s="130"/>
      <c r="AG72" s="129"/>
      <c r="AH72" s="130"/>
      <c r="AI72" s="129"/>
      <c r="AJ72" s="128"/>
      <c r="AK72" s="130"/>
      <c r="AL72" s="133"/>
      <c r="AM72" s="128"/>
      <c r="AN72" s="133"/>
      <c r="AO72" s="130"/>
      <c r="AP72" s="130"/>
      <c r="AQ72" s="128"/>
      <c r="AR72" s="128"/>
      <c r="AS72" s="129"/>
      <c r="AT72" s="129"/>
      <c r="AU72" s="133"/>
      <c r="AV72" s="129"/>
      <c r="AW72" s="128"/>
      <c r="AX72" s="128"/>
      <c r="AY72" s="128"/>
      <c r="AZ72" s="129"/>
      <c r="BA72" s="129"/>
      <c r="BB72" s="128"/>
      <c r="BC72" s="129"/>
      <c r="BD72" s="129"/>
      <c r="BE72" s="129"/>
      <c r="BF72" s="129"/>
    </row>
    <row r="73" spans="1:58" s="135" customFormat="1">
      <c r="A73" s="128"/>
      <c r="B73" s="128"/>
      <c r="C73" s="129"/>
      <c r="D73" s="130"/>
      <c r="E73" s="130"/>
      <c r="F73" s="130"/>
      <c r="G73" s="128"/>
      <c r="H73" s="128"/>
      <c r="I73" s="131"/>
      <c r="J73" s="128"/>
      <c r="K73" s="128"/>
      <c r="L73" s="129"/>
      <c r="M73" s="129"/>
      <c r="N73" s="132"/>
      <c r="O73" s="128"/>
      <c r="P73" s="128"/>
      <c r="Q73" s="133"/>
      <c r="R73" s="128"/>
      <c r="S73" s="128"/>
      <c r="T73" s="128"/>
      <c r="U73" s="128"/>
      <c r="V73" s="129"/>
      <c r="W73" s="128"/>
      <c r="X73" s="128"/>
      <c r="Y73" s="134"/>
      <c r="Z73" s="132"/>
      <c r="AA73" s="130"/>
      <c r="AB73" s="129"/>
      <c r="AC73" s="128"/>
      <c r="AD73" s="128"/>
      <c r="AE73" s="129"/>
      <c r="AF73" s="130"/>
      <c r="AG73" s="129"/>
      <c r="AH73" s="130"/>
      <c r="AI73" s="129"/>
      <c r="AJ73" s="128"/>
      <c r="AK73" s="130"/>
      <c r="AL73" s="133"/>
      <c r="AM73" s="128"/>
      <c r="AN73" s="133"/>
      <c r="AO73" s="130"/>
      <c r="AP73" s="130"/>
      <c r="AQ73" s="128"/>
      <c r="AR73" s="128"/>
      <c r="AS73" s="129"/>
      <c r="AT73" s="129"/>
      <c r="AU73" s="133"/>
      <c r="AV73" s="129"/>
      <c r="AW73" s="128"/>
      <c r="AX73" s="128"/>
      <c r="AY73" s="128"/>
      <c r="AZ73" s="129"/>
      <c r="BA73" s="129"/>
      <c r="BB73" s="128"/>
      <c r="BC73" s="129"/>
      <c r="BD73" s="129"/>
      <c r="BE73" s="129"/>
      <c r="BF73" s="129"/>
    </row>
    <row r="74" spans="1:58" s="135" customFormat="1">
      <c r="A74" s="128"/>
      <c r="B74" s="128"/>
      <c r="C74" s="129"/>
      <c r="D74" s="130"/>
      <c r="E74" s="130"/>
      <c r="F74" s="130"/>
      <c r="G74" s="128"/>
      <c r="H74" s="128"/>
      <c r="I74" s="131"/>
      <c r="J74" s="128"/>
      <c r="K74" s="128"/>
      <c r="L74" s="129"/>
      <c r="M74" s="129"/>
      <c r="N74" s="132"/>
      <c r="O74" s="128"/>
      <c r="P74" s="128"/>
      <c r="Q74" s="133"/>
      <c r="R74" s="128"/>
      <c r="S74" s="128"/>
      <c r="T74" s="128"/>
      <c r="U74" s="128"/>
      <c r="V74" s="129"/>
      <c r="W74" s="128"/>
      <c r="X74" s="128"/>
      <c r="Y74" s="134"/>
      <c r="Z74" s="132"/>
      <c r="AA74" s="130"/>
      <c r="AB74" s="129"/>
      <c r="AC74" s="128"/>
      <c r="AD74" s="128"/>
      <c r="AE74" s="129"/>
      <c r="AF74" s="130"/>
      <c r="AG74" s="129"/>
      <c r="AH74" s="130"/>
      <c r="AI74" s="129"/>
      <c r="AJ74" s="128"/>
      <c r="AK74" s="130"/>
      <c r="AL74" s="133"/>
      <c r="AM74" s="128"/>
      <c r="AN74" s="133"/>
      <c r="AO74" s="130"/>
      <c r="AP74" s="130"/>
      <c r="AQ74" s="128"/>
      <c r="AR74" s="128"/>
      <c r="AS74" s="129"/>
      <c r="AT74" s="129"/>
      <c r="AU74" s="133"/>
      <c r="AV74" s="129"/>
      <c r="AW74" s="128"/>
      <c r="AX74" s="128"/>
      <c r="AY74" s="128"/>
      <c r="AZ74" s="129"/>
      <c r="BA74" s="129"/>
      <c r="BB74" s="128"/>
      <c r="BC74" s="129"/>
      <c r="BD74" s="129"/>
      <c r="BE74" s="129"/>
      <c r="BF74" s="129"/>
    </row>
    <row r="75" spans="1:58" s="135" customFormat="1">
      <c r="A75" s="128"/>
      <c r="B75" s="128"/>
      <c r="C75" s="129"/>
      <c r="D75" s="130"/>
      <c r="E75" s="130"/>
      <c r="F75" s="130"/>
      <c r="G75" s="128"/>
      <c r="H75" s="128"/>
      <c r="I75" s="131"/>
      <c r="J75" s="128"/>
      <c r="K75" s="128"/>
      <c r="L75" s="129"/>
      <c r="M75" s="129"/>
      <c r="N75" s="132"/>
      <c r="O75" s="128"/>
      <c r="P75" s="128"/>
      <c r="Q75" s="133"/>
      <c r="R75" s="128"/>
      <c r="S75" s="128"/>
      <c r="T75" s="128"/>
      <c r="U75" s="128"/>
      <c r="V75" s="129"/>
      <c r="W75" s="128"/>
      <c r="X75" s="128"/>
      <c r="Y75" s="134"/>
      <c r="Z75" s="132"/>
      <c r="AA75" s="130"/>
      <c r="AB75" s="129"/>
      <c r="AC75" s="128"/>
      <c r="AD75" s="128"/>
      <c r="AE75" s="129"/>
      <c r="AF75" s="130"/>
      <c r="AG75" s="129"/>
      <c r="AH75" s="130"/>
      <c r="AI75" s="129"/>
      <c r="AJ75" s="128"/>
      <c r="AK75" s="130"/>
      <c r="AL75" s="133"/>
      <c r="AM75" s="128"/>
      <c r="AN75" s="133"/>
      <c r="AO75" s="130"/>
      <c r="AP75" s="130"/>
      <c r="AQ75" s="128"/>
      <c r="AR75" s="128"/>
      <c r="AS75" s="129"/>
      <c r="AT75" s="129"/>
      <c r="AU75" s="133"/>
      <c r="AV75" s="129"/>
      <c r="AW75" s="128"/>
      <c r="AX75" s="128"/>
      <c r="AY75" s="128"/>
      <c r="AZ75" s="129"/>
      <c r="BA75" s="129"/>
      <c r="BB75" s="128"/>
      <c r="BC75" s="129"/>
      <c r="BD75" s="129"/>
      <c r="BE75" s="129"/>
      <c r="BF75" s="129"/>
    </row>
    <row r="76" spans="1:58" s="135" customFormat="1">
      <c r="A76" s="128"/>
      <c r="B76" s="128"/>
      <c r="C76" s="129"/>
      <c r="D76" s="130"/>
      <c r="E76" s="130"/>
      <c r="F76" s="130"/>
      <c r="G76" s="128"/>
      <c r="H76" s="128"/>
      <c r="I76" s="131"/>
      <c r="J76" s="128"/>
      <c r="K76" s="128"/>
      <c r="L76" s="129"/>
      <c r="M76" s="129"/>
      <c r="N76" s="132"/>
      <c r="O76" s="128"/>
      <c r="P76" s="128"/>
      <c r="Q76" s="133"/>
      <c r="R76" s="128"/>
      <c r="S76" s="128"/>
      <c r="T76" s="128"/>
      <c r="U76" s="128"/>
      <c r="V76" s="129"/>
      <c r="W76" s="128"/>
      <c r="X76" s="128"/>
      <c r="Y76" s="134"/>
      <c r="Z76" s="132"/>
      <c r="AA76" s="130"/>
      <c r="AB76" s="129"/>
      <c r="AC76" s="128"/>
      <c r="AD76" s="128"/>
      <c r="AE76" s="129"/>
      <c r="AF76" s="130"/>
      <c r="AG76" s="129"/>
      <c r="AH76" s="130"/>
      <c r="AI76" s="129"/>
      <c r="AJ76" s="128"/>
      <c r="AK76" s="130"/>
      <c r="AL76" s="133"/>
      <c r="AM76" s="128"/>
      <c r="AN76" s="133"/>
      <c r="AO76" s="130"/>
      <c r="AP76" s="130"/>
      <c r="AQ76" s="128"/>
      <c r="AR76" s="128"/>
      <c r="AS76" s="129"/>
      <c r="AT76" s="129"/>
      <c r="AU76" s="133"/>
      <c r="AV76" s="129"/>
      <c r="AW76" s="128"/>
      <c r="AX76" s="128"/>
      <c r="AY76" s="128"/>
      <c r="AZ76" s="129"/>
      <c r="BA76" s="129"/>
      <c r="BB76" s="128"/>
      <c r="BC76" s="129"/>
      <c r="BD76" s="129"/>
      <c r="BE76" s="129"/>
      <c r="BF76" s="129"/>
    </row>
    <row r="77" spans="1:58" s="135" customFormat="1">
      <c r="A77" s="128"/>
      <c r="B77" s="128"/>
      <c r="C77" s="129"/>
      <c r="D77" s="130"/>
      <c r="E77" s="130"/>
      <c r="F77" s="130"/>
      <c r="G77" s="128"/>
      <c r="H77" s="128"/>
      <c r="I77" s="131"/>
      <c r="J77" s="128"/>
      <c r="K77" s="128"/>
      <c r="L77" s="129"/>
      <c r="M77" s="129"/>
      <c r="N77" s="132"/>
      <c r="O77" s="128"/>
      <c r="P77" s="128"/>
      <c r="Q77" s="133"/>
      <c r="R77" s="128"/>
      <c r="S77" s="128"/>
      <c r="T77" s="128"/>
      <c r="U77" s="128"/>
      <c r="V77" s="129"/>
      <c r="W77" s="128"/>
      <c r="X77" s="128"/>
      <c r="Y77" s="134"/>
      <c r="Z77" s="132"/>
      <c r="AA77" s="130"/>
      <c r="AB77" s="129"/>
      <c r="AC77" s="128"/>
      <c r="AD77" s="128"/>
      <c r="AE77" s="129"/>
      <c r="AF77" s="130"/>
      <c r="AG77" s="129"/>
      <c r="AH77" s="130"/>
      <c r="AI77" s="129"/>
      <c r="AJ77" s="128"/>
      <c r="AK77" s="130"/>
      <c r="AL77" s="133"/>
      <c r="AM77" s="128"/>
      <c r="AN77" s="133"/>
      <c r="AO77" s="130"/>
      <c r="AP77" s="130"/>
      <c r="AQ77" s="128"/>
      <c r="AR77" s="128"/>
      <c r="AS77" s="129"/>
      <c r="AT77" s="129"/>
      <c r="AU77" s="133"/>
      <c r="AV77" s="129"/>
      <c r="AW77" s="128"/>
      <c r="AX77" s="128"/>
      <c r="AY77" s="128"/>
      <c r="AZ77" s="129"/>
      <c r="BA77" s="129"/>
      <c r="BB77" s="128"/>
      <c r="BC77" s="129"/>
      <c r="BD77" s="129"/>
      <c r="BE77" s="129"/>
      <c r="BF77" s="129"/>
    </row>
    <row r="78" spans="1:58" s="135" customFormat="1">
      <c r="A78" s="128"/>
      <c r="B78" s="128"/>
      <c r="C78" s="129"/>
      <c r="D78" s="130"/>
      <c r="E78" s="130"/>
      <c r="F78" s="130"/>
      <c r="G78" s="128"/>
      <c r="H78" s="128"/>
      <c r="I78" s="131"/>
      <c r="J78" s="128"/>
      <c r="K78" s="128"/>
      <c r="L78" s="129"/>
      <c r="M78" s="129"/>
      <c r="N78" s="132"/>
      <c r="O78" s="128"/>
      <c r="P78" s="128"/>
      <c r="Q78" s="133"/>
      <c r="R78" s="128"/>
      <c r="S78" s="128"/>
      <c r="T78" s="128"/>
      <c r="U78" s="128"/>
      <c r="V78" s="129"/>
      <c r="W78" s="128"/>
      <c r="X78" s="128"/>
      <c r="Y78" s="134"/>
      <c r="Z78" s="132"/>
      <c r="AA78" s="130"/>
      <c r="AB78" s="129"/>
      <c r="AC78" s="128"/>
      <c r="AD78" s="128"/>
      <c r="AE78" s="129"/>
      <c r="AF78" s="130"/>
      <c r="AG78" s="129"/>
      <c r="AH78" s="130"/>
      <c r="AI78" s="129"/>
      <c r="AJ78" s="128"/>
      <c r="AK78" s="130"/>
      <c r="AL78" s="133"/>
      <c r="AM78" s="128"/>
      <c r="AN78" s="133"/>
      <c r="AO78" s="130"/>
      <c r="AP78" s="130"/>
      <c r="AQ78" s="128"/>
      <c r="AR78" s="128"/>
      <c r="AS78" s="129"/>
      <c r="AT78" s="129"/>
      <c r="AU78" s="133"/>
      <c r="AV78" s="129"/>
      <c r="AW78" s="128"/>
      <c r="AX78" s="128"/>
      <c r="AY78" s="128"/>
      <c r="AZ78" s="129"/>
      <c r="BA78" s="129"/>
      <c r="BB78" s="128"/>
      <c r="BC78" s="129"/>
      <c r="BD78" s="129"/>
      <c r="BE78" s="129"/>
      <c r="BF78" s="129"/>
    </row>
    <row r="79" spans="1:58" s="135" customFormat="1">
      <c r="A79" s="128"/>
      <c r="B79" s="128"/>
      <c r="C79" s="129"/>
      <c r="D79" s="130"/>
      <c r="E79" s="130"/>
      <c r="F79" s="130"/>
      <c r="G79" s="128"/>
      <c r="H79" s="128"/>
      <c r="I79" s="131"/>
      <c r="J79" s="128"/>
      <c r="K79" s="128"/>
      <c r="L79" s="129"/>
      <c r="M79" s="129"/>
      <c r="N79" s="132"/>
      <c r="O79" s="128"/>
      <c r="P79" s="128"/>
      <c r="Q79" s="133"/>
      <c r="R79" s="128"/>
      <c r="S79" s="128"/>
      <c r="T79" s="128"/>
      <c r="U79" s="128"/>
      <c r="V79" s="129"/>
      <c r="W79" s="128"/>
      <c r="X79" s="128"/>
      <c r="Y79" s="134"/>
      <c r="Z79" s="132"/>
      <c r="AA79" s="130"/>
      <c r="AB79" s="129"/>
      <c r="AC79" s="128"/>
      <c r="AD79" s="128"/>
      <c r="AE79" s="129"/>
      <c r="AF79" s="130"/>
      <c r="AG79" s="129"/>
      <c r="AH79" s="130"/>
      <c r="AI79" s="129"/>
      <c r="AJ79" s="128"/>
      <c r="AK79" s="130"/>
      <c r="AL79" s="133"/>
      <c r="AM79" s="128"/>
      <c r="AN79" s="133"/>
      <c r="AO79" s="130"/>
      <c r="AP79" s="130"/>
      <c r="AQ79" s="128"/>
      <c r="AR79" s="128"/>
      <c r="AS79" s="129"/>
      <c r="AT79" s="129"/>
      <c r="AU79" s="133"/>
      <c r="AV79" s="129"/>
      <c r="AW79" s="128"/>
      <c r="AX79" s="128"/>
      <c r="AY79" s="128"/>
      <c r="AZ79" s="129"/>
      <c r="BA79" s="129"/>
      <c r="BB79" s="128"/>
      <c r="BC79" s="129"/>
      <c r="BD79" s="129"/>
      <c r="BE79" s="129"/>
      <c r="BF79" s="129"/>
    </row>
    <row r="80" spans="1:58" s="135" customFormat="1">
      <c r="A80" s="128"/>
      <c r="B80" s="128"/>
      <c r="C80" s="129"/>
      <c r="D80" s="130"/>
      <c r="E80" s="130"/>
      <c r="F80" s="130"/>
      <c r="G80" s="128"/>
      <c r="H80" s="128"/>
      <c r="I80" s="131"/>
      <c r="J80" s="128"/>
      <c r="K80" s="128"/>
      <c r="L80" s="129"/>
      <c r="M80" s="129"/>
      <c r="N80" s="132"/>
      <c r="O80" s="128"/>
      <c r="P80" s="128"/>
      <c r="Q80" s="133"/>
      <c r="R80" s="128"/>
      <c r="S80" s="128"/>
      <c r="T80" s="128"/>
      <c r="U80" s="128"/>
      <c r="V80" s="129"/>
      <c r="W80" s="128"/>
      <c r="X80" s="128"/>
      <c r="Y80" s="134"/>
      <c r="Z80" s="132"/>
      <c r="AA80" s="130"/>
      <c r="AB80" s="129"/>
      <c r="AC80" s="128"/>
      <c r="AD80" s="128"/>
      <c r="AE80" s="129"/>
      <c r="AF80" s="130"/>
      <c r="AG80" s="129"/>
      <c r="AH80" s="130"/>
      <c r="AI80" s="129"/>
      <c r="AJ80" s="128"/>
      <c r="AK80" s="130"/>
      <c r="AL80" s="133"/>
      <c r="AM80" s="128"/>
      <c r="AN80" s="133"/>
      <c r="AO80" s="130"/>
      <c r="AP80" s="130"/>
      <c r="AQ80" s="128"/>
      <c r="AR80" s="128"/>
      <c r="AS80" s="129"/>
      <c r="AT80" s="129"/>
      <c r="AU80" s="133"/>
      <c r="AV80" s="129"/>
      <c r="AW80" s="128"/>
      <c r="AX80" s="128"/>
      <c r="AY80" s="128"/>
      <c r="AZ80" s="129"/>
      <c r="BA80" s="129"/>
      <c r="BB80" s="128"/>
      <c r="BC80" s="129"/>
      <c r="BD80" s="129"/>
      <c r="BE80" s="129"/>
      <c r="BF80" s="129"/>
    </row>
    <row r="81" spans="1:58" s="135" customFormat="1">
      <c r="A81" s="128"/>
      <c r="B81" s="128"/>
      <c r="C81" s="129"/>
      <c r="D81" s="130"/>
      <c r="E81" s="130"/>
      <c r="F81" s="130"/>
      <c r="G81" s="128"/>
      <c r="H81" s="128"/>
      <c r="I81" s="131"/>
      <c r="J81" s="128"/>
      <c r="K81" s="128"/>
      <c r="L81" s="129"/>
      <c r="M81" s="129"/>
      <c r="N81" s="132"/>
      <c r="O81" s="128"/>
      <c r="P81" s="128"/>
      <c r="Q81" s="133"/>
      <c r="R81" s="128"/>
      <c r="S81" s="128"/>
      <c r="T81" s="128"/>
      <c r="U81" s="128"/>
      <c r="V81" s="129"/>
      <c r="W81" s="128"/>
      <c r="X81" s="128"/>
      <c r="Y81" s="134"/>
      <c r="Z81" s="132"/>
      <c r="AA81" s="130"/>
      <c r="AB81" s="129"/>
      <c r="AC81" s="128"/>
      <c r="AD81" s="128"/>
      <c r="AE81" s="129"/>
      <c r="AF81" s="130"/>
      <c r="AG81" s="129"/>
      <c r="AH81" s="130"/>
      <c r="AI81" s="129"/>
      <c r="AJ81" s="128"/>
      <c r="AK81" s="130"/>
      <c r="AL81" s="133"/>
      <c r="AM81" s="128"/>
      <c r="AN81" s="133"/>
      <c r="AO81" s="130"/>
      <c r="AP81" s="130"/>
      <c r="AQ81" s="128"/>
      <c r="AR81" s="128"/>
      <c r="AS81" s="129"/>
      <c r="AT81" s="129"/>
      <c r="AU81" s="133"/>
      <c r="AV81" s="129"/>
      <c r="AW81" s="128"/>
      <c r="AX81" s="128"/>
      <c r="AY81" s="128"/>
      <c r="AZ81" s="129"/>
      <c r="BA81" s="129"/>
      <c r="BB81" s="128"/>
      <c r="BC81" s="129"/>
      <c r="BD81" s="129"/>
      <c r="BE81" s="129"/>
      <c r="BF81" s="129"/>
    </row>
    <row r="82" spans="1:58" s="135" customFormat="1">
      <c r="A82" s="128"/>
      <c r="B82" s="128"/>
      <c r="C82" s="129"/>
      <c r="D82" s="130"/>
      <c r="E82" s="130"/>
      <c r="F82" s="130"/>
      <c r="G82" s="128"/>
      <c r="H82" s="128"/>
      <c r="I82" s="131"/>
      <c r="J82" s="128"/>
      <c r="K82" s="128"/>
      <c r="L82" s="129"/>
      <c r="M82" s="129"/>
      <c r="N82" s="132"/>
      <c r="O82" s="128"/>
      <c r="P82" s="128"/>
      <c r="Q82" s="133"/>
      <c r="R82" s="128"/>
      <c r="S82" s="128"/>
      <c r="T82" s="128"/>
      <c r="U82" s="128"/>
      <c r="V82" s="129"/>
      <c r="W82" s="128"/>
      <c r="X82" s="128"/>
      <c r="Y82" s="134"/>
      <c r="Z82" s="132"/>
      <c r="AA82" s="130"/>
      <c r="AB82" s="129"/>
      <c r="AC82" s="128"/>
      <c r="AD82" s="128"/>
      <c r="AE82" s="129"/>
      <c r="AF82" s="130"/>
      <c r="AG82" s="129"/>
      <c r="AH82" s="130"/>
      <c r="AI82" s="129"/>
      <c r="AJ82" s="128"/>
      <c r="AK82" s="130"/>
      <c r="AL82" s="133"/>
      <c r="AM82" s="128"/>
      <c r="AN82" s="133"/>
      <c r="AO82" s="130"/>
      <c r="AP82" s="130"/>
      <c r="AQ82" s="128"/>
      <c r="AR82" s="128"/>
      <c r="AS82" s="129"/>
      <c r="AT82" s="129"/>
      <c r="AU82" s="133"/>
      <c r="AV82" s="129"/>
      <c r="AW82" s="128"/>
      <c r="AX82" s="128"/>
      <c r="AY82" s="128"/>
      <c r="AZ82" s="129"/>
      <c r="BA82" s="129"/>
      <c r="BB82" s="128"/>
      <c r="BC82" s="129"/>
      <c r="BD82" s="129"/>
      <c r="BE82" s="129"/>
      <c r="BF82" s="129"/>
    </row>
    <row r="83" spans="1:58" s="135" customFormat="1">
      <c r="A83" s="128"/>
      <c r="B83" s="128"/>
      <c r="C83" s="129"/>
      <c r="D83" s="130"/>
      <c r="E83" s="130"/>
      <c r="F83" s="130"/>
      <c r="G83" s="128"/>
      <c r="H83" s="128"/>
      <c r="I83" s="131"/>
      <c r="J83" s="128"/>
      <c r="K83" s="128"/>
      <c r="L83" s="129"/>
      <c r="M83" s="129"/>
      <c r="N83" s="132"/>
      <c r="O83" s="128"/>
      <c r="P83" s="128"/>
      <c r="Q83" s="133"/>
      <c r="R83" s="128"/>
      <c r="S83" s="128"/>
      <c r="T83" s="128"/>
      <c r="U83" s="128"/>
      <c r="V83" s="129"/>
      <c r="W83" s="128"/>
      <c r="X83" s="128"/>
      <c r="Y83" s="134"/>
      <c r="Z83" s="132"/>
      <c r="AA83" s="130"/>
      <c r="AB83" s="129"/>
      <c r="AC83" s="128"/>
      <c r="AD83" s="128"/>
      <c r="AE83" s="129"/>
      <c r="AF83" s="130"/>
      <c r="AG83" s="129"/>
      <c r="AH83" s="130"/>
      <c r="AI83" s="129"/>
      <c r="AJ83" s="128"/>
      <c r="AK83" s="130"/>
      <c r="AL83" s="133"/>
      <c r="AM83" s="128"/>
      <c r="AN83" s="133"/>
      <c r="AO83" s="130"/>
      <c r="AP83" s="130"/>
      <c r="AQ83" s="128"/>
      <c r="AR83" s="128"/>
      <c r="AS83" s="129"/>
      <c r="AT83" s="129"/>
      <c r="AU83" s="133"/>
      <c r="AV83" s="129"/>
      <c r="AW83" s="128"/>
      <c r="AX83" s="128"/>
      <c r="AY83" s="128"/>
      <c r="AZ83" s="129"/>
      <c r="BA83" s="129"/>
      <c r="BB83" s="128"/>
      <c r="BC83" s="129"/>
      <c r="BD83" s="129"/>
      <c r="BE83" s="129"/>
      <c r="BF83" s="129"/>
    </row>
    <row r="84" spans="1:58" s="135" customFormat="1">
      <c r="A84" s="128"/>
      <c r="B84" s="128"/>
      <c r="C84" s="129"/>
      <c r="D84" s="130"/>
      <c r="E84" s="130"/>
      <c r="F84" s="130"/>
      <c r="G84" s="128"/>
      <c r="H84" s="128"/>
      <c r="I84" s="131"/>
      <c r="J84" s="128"/>
      <c r="K84" s="128"/>
      <c r="L84" s="129"/>
      <c r="M84" s="129"/>
      <c r="N84" s="132"/>
      <c r="O84" s="128"/>
      <c r="P84" s="128"/>
      <c r="Q84" s="133"/>
      <c r="R84" s="128"/>
      <c r="S84" s="128"/>
      <c r="T84" s="128"/>
      <c r="U84" s="128"/>
      <c r="V84" s="129"/>
      <c r="W84" s="128"/>
      <c r="X84" s="128"/>
      <c r="Y84" s="134"/>
      <c r="Z84" s="132"/>
      <c r="AA84" s="130"/>
      <c r="AB84" s="129"/>
      <c r="AC84" s="128"/>
      <c r="AD84" s="128"/>
      <c r="AE84" s="129"/>
      <c r="AF84" s="130"/>
      <c r="AG84" s="129"/>
      <c r="AH84" s="130"/>
      <c r="AI84" s="129"/>
      <c r="AJ84" s="128"/>
      <c r="AK84" s="130"/>
      <c r="AL84" s="133"/>
      <c r="AM84" s="128"/>
      <c r="AN84" s="133"/>
      <c r="AO84" s="130"/>
      <c r="AP84" s="130"/>
      <c r="AQ84" s="128"/>
      <c r="AR84" s="128"/>
      <c r="AS84" s="129"/>
      <c r="AT84" s="129"/>
      <c r="AU84" s="133"/>
      <c r="AV84" s="129"/>
      <c r="AW84" s="128"/>
      <c r="AX84" s="128"/>
      <c r="AY84" s="128"/>
      <c r="AZ84" s="129"/>
      <c r="BA84" s="129"/>
      <c r="BB84" s="128"/>
      <c r="BC84" s="129"/>
      <c r="BD84" s="129"/>
      <c r="BE84" s="129"/>
      <c r="BF84" s="129"/>
    </row>
    <row r="85" spans="1:58" s="135" customFormat="1">
      <c r="A85" s="128"/>
      <c r="B85" s="128"/>
      <c r="C85" s="129"/>
      <c r="D85" s="130"/>
      <c r="E85" s="130"/>
      <c r="F85" s="130"/>
      <c r="G85" s="128"/>
      <c r="H85" s="128"/>
      <c r="I85" s="131"/>
      <c r="J85" s="128"/>
      <c r="K85" s="128"/>
      <c r="L85" s="129"/>
      <c r="M85" s="129"/>
      <c r="N85" s="132"/>
      <c r="O85" s="128"/>
      <c r="P85" s="128"/>
      <c r="Q85" s="133"/>
      <c r="R85" s="128"/>
      <c r="S85" s="128"/>
      <c r="T85" s="128"/>
      <c r="U85" s="128"/>
      <c r="V85" s="129"/>
      <c r="W85" s="128"/>
      <c r="X85" s="128"/>
      <c r="Y85" s="134"/>
      <c r="Z85" s="132"/>
      <c r="AA85" s="130"/>
      <c r="AB85" s="129"/>
      <c r="AC85" s="128"/>
      <c r="AD85" s="128"/>
      <c r="AE85" s="129"/>
      <c r="AF85" s="130"/>
      <c r="AG85" s="129"/>
      <c r="AH85" s="130"/>
      <c r="AI85" s="129"/>
      <c r="AJ85" s="128"/>
      <c r="AK85" s="130"/>
      <c r="AL85" s="133"/>
      <c r="AM85" s="128"/>
      <c r="AN85" s="133"/>
      <c r="AO85" s="130"/>
      <c r="AP85" s="130"/>
      <c r="AQ85" s="128"/>
      <c r="AR85" s="128"/>
      <c r="AS85" s="129"/>
      <c r="AT85" s="129"/>
      <c r="AU85" s="133"/>
      <c r="AV85" s="129"/>
      <c r="AW85" s="128"/>
      <c r="AX85" s="128"/>
      <c r="AY85" s="128"/>
      <c r="AZ85" s="129"/>
      <c r="BA85" s="129"/>
      <c r="BB85" s="128"/>
      <c r="BC85" s="129"/>
      <c r="BD85" s="129"/>
      <c r="BE85" s="129"/>
      <c r="BF85" s="129"/>
    </row>
    <row r="86" spans="1:58" s="135" customFormat="1">
      <c r="A86" s="128"/>
      <c r="B86" s="128"/>
      <c r="C86" s="129"/>
      <c r="D86" s="130"/>
      <c r="E86" s="130"/>
      <c r="F86" s="130"/>
      <c r="G86" s="128"/>
      <c r="H86" s="128"/>
      <c r="I86" s="131"/>
      <c r="J86" s="128"/>
      <c r="K86" s="128"/>
      <c r="L86" s="129"/>
      <c r="M86" s="129"/>
      <c r="N86" s="132"/>
      <c r="O86" s="128"/>
      <c r="P86" s="128"/>
      <c r="Q86" s="133"/>
      <c r="R86" s="128"/>
      <c r="S86" s="128"/>
      <c r="T86" s="128"/>
      <c r="U86" s="128"/>
      <c r="V86" s="129"/>
      <c r="W86" s="128"/>
      <c r="X86" s="128"/>
      <c r="Y86" s="134"/>
      <c r="Z86" s="132"/>
      <c r="AA86" s="130"/>
      <c r="AB86" s="129"/>
      <c r="AC86" s="128"/>
      <c r="AD86" s="128"/>
      <c r="AE86" s="129"/>
      <c r="AF86" s="130"/>
      <c r="AG86" s="129"/>
      <c r="AH86" s="130"/>
      <c r="AI86" s="129"/>
      <c r="AJ86" s="128"/>
      <c r="AK86" s="130"/>
      <c r="AL86" s="133"/>
      <c r="AM86" s="128"/>
      <c r="AN86" s="133"/>
      <c r="AO86" s="130"/>
      <c r="AP86" s="130"/>
      <c r="AQ86" s="128"/>
      <c r="AR86" s="128"/>
      <c r="AS86" s="129"/>
      <c r="AT86" s="129"/>
      <c r="AU86" s="133"/>
      <c r="AV86" s="129"/>
      <c r="AW86" s="128"/>
      <c r="AX86" s="128"/>
      <c r="AY86" s="128"/>
      <c r="AZ86" s="129"/>
      <c r="BA86" s="129"/>
      <c r="BB86" s="128"/>
      <c r="BC86" s="129"/>
      <c r="BD86" s="129"/>
      <c r="BE86" s="129"/>
      <c r="BF86" s="129"/>
    </row>
    <row r="87" spans="1:58" s="135" customFormat="1">
      <c r="A87" s="128"/>
      <c r="B87" s="128"/>
      <c r="C87" s="129"/>
      <c r="D87" s="130"/>
      <c r="E87" s="130"/>
      <c r="F87" s="130"/>
      <c r="G87" s="128"/>
      <c r="H87" s="128"/>
      <c r="I87" s="131"/>
      <c r="J87" s="128"/>
      <c r="K87" s="128"/>
      <c r="L87" s="129"/>
      <c r="M87" s="129"/>
      <c r="N87" s="132"/>
      <c r="O87" s="128"/>
      <c r="P87" s="128"/>
      <c r="Q87" s="133"/>
      <c r="R87" s="128"/>
      <c r="S87" s="128"/>
      <c r="T87" s="128"/>
      <c r="U87" s="128"/>
      <c r="V87" s="129"/>
      <c r="W87" s="128"/>
      <c r="X87" s="128"/>
      <c r="Y87" s="134"/>
      <c r="Z87" s="132"/>
      <c r="AA87" s="130"/>
      <c r="AB87" s="129"/>
      <c r="AC87" s="128"/>
      <c r="AD87" s="128"/>
      <c r="AE87" s="129"/>
      <c r="AF87" s="130"/>
      <c r="AG87" s="129"/>
      <c r="AH87" s="130"/>
      <c r="AI87" s="129"/>
      <c r="AJ87" s="128"/>
      <c r="AK87" s="130"/>
      <c r="AL87" s="133"/>
      <c r="AM87" s="128"/>
      <c r="AN87" s="133"/>
      <c r="AO87" s="130"/>
      <c r="AP87" s="130"/>
      <c r="AQ87" s="128"/>
      <c r="AR87" s="128"/>
      <c r="AS87" s="129"/>
      <c r="AT87" s="129"/>
      <c r="AU87" s="133"/>
      <c r="AV87" s="129"/>
      <c r="AW87" s="128"/>
      <c r="AX87" s="128"/>
      <c r="AY87" s="128"/>
      <c r="AZ87" s="129"/>
      <c r="BA87" s="129"/>
      <c r="BB87" s="128"/>
      <c r="BC87" s="129"/>
      <c r="BD87" s="129"/>
      <c r="BE87" s="129"/>
      <c r="BF87" s="129"/>
    </row>
    <row r="88" spans="1:58" s="135" customFormat="1">
      <c r="A88" s="128"/>
      <c r="B88" s="128"/>
      <c r="C88" s="129"/>
      <c r="D88" s="130"/>
      <c r="E88" s="130"/>
      <c r="F88" s="130"/>
      <c r="G88" s="128"/>
      <c r="H88" s="128"/>
      <c r="I88" s="131"/>
      <c r="J88" s="128"/>
      <c r="K88" s="128"/>
      <c r="L88" s="129"/>
      <c r="M88" s="129"/>
      <c r="N88" s="132"/>
      <c r="O88" s="128"/>
      <c r="P88" s="128"/>
      <c r="Q88" s="133"/>
      <c r="R88" s="128"/>
      <c r="S88" s="128"/>
      <c r="T88" s="128"/>
      <c r="U88" s="128"/>
      <c r="V88" s="129"/>
      <c r="W88" s="128"/>
      <c r="X88" s="128"/>
      <c r="Y88" s="134"/>
      <c r="Z88" s="132"/>
      <c r="AA88" s="130"/>
      <c r="AB88" s="129"/>
      <c r="AC88" s="128"/>
      <c r="AD88" s="128"/>
      <c r="AE88" s="129"/>
      <c r="AF88" s="130"/>
      <c r="AG88" s="129"/>
      <c r="AH88" s="130"/>
      <c r="AI88" s="129"/>
      <c r="AJ88" s="128"/>
      <c r="AK88" s="130"/>
      <c r="AL88" s="133"/>
      <c r="AM88" s="128"/>
      <c r="AN88" s="133"/>
      <c r="AO88" s="130"/>
      <c r="AP88" s="130"/>
      <c r="AQ88" s="128"/>
      <c r="AR88" s="128"/>
      <c r="AS88" s="129"/>
      <c r="AT88" s="129"/>
      <c r="AU88" s="133"/>
      <c r="AV88" s="129"/>
      <c r="AW88" s="128"/>
      <c r="AX88" s="128"/>
      <c r="AY88" s="128"/>
      <c r="AZ88" s="129"/>
      <c r="BA88" s="129"/>
      <c r="BB88" s="128"/>
      <c r="BC88" s="129"/>
      <c r="BD88" s="129"/>
      <c r="BE88" s="129"/>
      <c r="BF88" s="129"/>
    </row>
    <row r="89" spans="1:58" s="135" customFormat="1">
      <c r="A89" s="128"/>
      <c r="B89" s="128"/>
      <c r="C89" s="129"/>
      <c r="D89" s="130"/>
      <c r="E89" s="130"/>
      <c r="F89" s="130"/>
      <c r="G89" s="128"/>
      <c r="H89" s="128"/>
      <c r="I89" s="131"/>
      <c r="J89" s="128"/>
      <c r="K89" s="128"/>
      <c r="L89" s="129"/>
      <c r="M89" s="129"/>
      <c r="N89" s="132"/>
      <c r="O89" s="128"/>
      <c r="P89" s="128"/>
      <c r="Q89" s="133"/>
      <c r="R89" s="128"/>
      <c r="S89" s="128"/>
      <c r="T89" s="128"/>
      <c r="U89" s="128"/>
      <c r="V89" s="129"/>
      <c r="W89" s="128"/>
      <c r="X89" s="128"/>
      <c r="Y89" s="134"/>
      <c r="Z89" s="132"/>
      <c r="AA89" s="130"/>
      <c r="AB89" s="129"/>
      <c r="AC89" s="128"/>
      <c r="AD89" s="128"/>
      <c r="AE89" s="129"/>
      <c r="AF89" s="130"/>
      <c r="AG89" s="129"/>
      <c r="AH89" s="130"/>
      <c r="AI89" s="129"/>
      <c r="AJ89" s="128"/>
      <c r="AK89" s="130"/>
      <c r="AL89" s="133"/>
      <c r="AM89" s="128"/>
      <c r="AN89" s="133"/>
      <c r="AO89" s="130"/>
      <c r="AP89" s="130"/>
      <c r="AQ89" s="128"/>
      <c r="AR89" s="128"/>
      <c r="AS89" s="129"/>
      <c r="AT89" s="129"/>
      <c r="AU89" s="133"/>
      <c r="AV89" s="129"/>
      <c r="AW89" s="128"/>
      <c r="AX89" s="128"/>
      <c r="AY89" s="128"/>
      <c r="AZ89" s="129"/>
      <c r="BA89" s="129"/>
      <c r="BB89" s="128"/>
      <c r="BC89" s="129"/>
      <c r="BD89" s="129"/>
      <c r="BE89" s="129"/>
      <c r="BF89" s="129"/>
    </row>
    <row r="90" spans="1:58" s="135" customFormat="1">
      <c r="A90" s="128"/>
      <c r="B90" s="128"/>
      <c r="C90" s="129"/>
      <c r="D90" s="130"/>
      <c r="E90" s="130"/>
      <c r="F90" s="130"/>
      <c r="G90" s="128"/>
      <c r="H90" s="128"/>
      <c r="I90" s="131"/>
      <c r="J90" s="128"/>
      <c r="K90" s="128"/>
      <c r="L90" s="129"/>
      <c r="M90" s="129"/>
      <c r="N90" s="132"/>
      <c r="O90" s="128"/>
      <c r="P90" s="128"/>
      <c r="Q90" s="133"/>
      <c r="R90" s="128"/>
      <c r="S90" s="128"/>
      <c r="T90" s="128"/>
      <c r="U90" s="128"/>
      <c r="V90" s="129"/>
      <c r="W90" s="128"/>
      <c r="X90" s="128"/>
      <c r="Y90" s="134"/>
      <c r="Z90" s="132"/>
      <c r="AA90" s="130"/>
      <c r="AB90" s="129"/>
      <c r="AC90" s="128"/>
      <c r="AD90" s="128"/>
      <c r="AE90" s="129"/>
      <c r="AF90" s="130"/>
      <c r="AG90" s="129"/>
      <c r="AH90" s="130"/>
      <c r="AI90" s="129"/>
      <c r="AJ90" s="128"/>
      <c r="AK90" s="130"/>
      <c r="AL90" s="133"/>
      <c r="AM90" s="128"/>
      <c r="AN90" s="133"/>
      <c r="AO90" s="130"/>
      <c r="AP90" s="130"/>
      <c r="AQ90" s="128"/>
      <c r="AR90" s="128"/>
      <c r="AS90" s="129"/>
      <c r="AT90" s="129"/>
      <c r="AU90" s="133"/>
      <c r="AV90" s="129"/>
      <c r="AW90" s="128"/>
      <c r="AX90" s="128"/>
      <c r="AY90" s="128"/>
      <c r="AZ90" s="129"/>
      <c r="BA90" s="129"/>
      <c r="BB90" s="128"/>
      <c r="BC90" s="129"/>
      <c r="BD90" s="129"/>
      <c r="BE90" s="129"/>
      <c r="BF90" s="129"/>
    </row>
    <row r="91" spans="1:58" s="135" customFormat="1">
      <c r="A91" s="128"/>
      <c r="B91" s="128"/>
      <c r="C91" s="129"/>
      <c r="D91" s="130"/>
      <c r="E91" s="130"/>
      <c r="F91" s="130"/>
      <c r="G91" s="128"/>
      <c r="H91" s="128"/>
      <c r="I91" s="131"/>
      <c r="J91" s="128"/>
      <c r="K91" s="128"/>
      <c r="L91" s="129"/>
      <c r="M91" s="129"/>
      <c r="N91" s="132"/>
      <c r="O91" s="128"/>
      <c r="P91" s="128"/>
      <c r="Q91" s="133"/>
      <c r="R91" s="128"/>
      <c r="S91" s="128"/>
      <c r="T91" s="128"/>
      <c r="U91" s="128"/>
      <c r="V91" s="129"/>
      <c r="W91" s="128"/>
      <c r="X91" s="128"/>
      <c r="Y91" s="134"/>
      <c r="Z91" s="132"/>
      <c r="AA91" s="130"/>
      <c r="AB91" s="129"/>
      <c r="AC91" s="128"/>
      <c r="AD91" s="128"/>
      <c r="AE91" s="129"/>
      <c r="AF91" s="130"/>
      <c r="AG91" s="129"/>
      <c r="AH91" s="130"/>
      <c r="AI91" s="129"/>
      <c r="AJ91" s="128"/>
      <c r="AK91" s="130"/>
      <c r="AL91" s="133"/>
      <c r="AM91" s="128"/>
      <c r="AN91" s="133"/>
      <c r="AO91" s="130"/>
      <c r="AP91" s="130"/>
      <c r="AQ91" s="128"/>
      <c r="AR91" s="128"/>
      <c r="AS91" s="129"/>
      <c r="AT91" s="129"/>
      <c r="AU91" s="133"/>
      <c r="AV91" s="129"/>
      <c r="AW91" s="128"/>
      <c r="AX91" s="128"/>
      <c r="AY91" s="128"/>
      <c r="AZ91" s="129"/>
      <c r="BA91" s="129"/>
      <c r="BB91" s="128"/>
      <c r="BC91" s="129"/>
      <c r="BD91" s="129"/>
      <c r="BE91" s="129"/>
      <c r="BF91" s="129"/>
    </row>
    <row r="92" spans="1:58" s="135" customFormat="1">
      <c r="A92" s="128"/>
      <c r="B92" s="128"/>
      <c r="C92" s="129"/>
      <c r="D92" s="130"/>
      <c r="E92" s="130"/>
      <c r="F92" s="130"/>
      <c r="G92" s="128"/>
      <c r="H92" s="128"/>
      <c r="I92" s="131"/>
      <c r="J92" s="128"/>
      <c r="K92" s="128"/>
      <c r="L92" s="129"/>
      <c r="M92" s="129"/>
      <c r="N92" s="132"/>
      <c r="O92" s="128"/>
      <c r="P92" s="128"/>
      <c r="Q92" s="133"/>
      <c r="R92" s="128"/>
      <c r="S92" s="128"/>
      <c r="T92" s="128"/>
      <c r="U92" s="128"/>
      <c r="V92" s="129"/>
      <c r="W92" s="128"/>
      <c r="X92" s="128"/>
      <c r="Y92" s="134"/>
      <c r="Z92" s="132"/>
      <c r="AA92" s="130"/>
      <c r="AB92" s="129"/>
      <c r="AC92" s="128"/>
      <c r="AD92" s="128"/>
      <c r="AE92" s="129"/>
      <c r="AF92" s="130"/>
      <c r="AG92" s="129"/>
      <c r="AH92" s="130"/>
      <c r="AI92" s="129"/>
      <c r="AJ92" s="128"/>
      <c r="AK92" s="130"/>
      <c r="AL92" s="133"/>
      <c r="AM92" s="128"/>
      <c r="AN92" s="133"/>
      <c r="AO92" s="130"/>
      <c r="AP92" s="130"/>
      <c r="AQ92" s="128"/>
      <c r="AR92" s="128"/>
      <c r="AS92" s="129"/>
      <c r="AT92" s="129"/>
      <c r="AU92" s="133"/>
      <c r="AV92" s="129"/>
      <c r="AW92" s="128"/>
      <c r="AX92" s="128"/>
      <c r="AY92" s="128"/>
      <c r="AZ92" s="129"/>
      <c r="BA92" s="129"/>
      <c r="BB92" s="128"/>
      <c r="BC92" s="129"/>
      <c r="BD92" s="129"/>
      <c r="BE92" s="129"/>
      <c r="BF92" s="129"/>
    </row>
    <row r="93" spans="1:58" s="135" customFormat="1">
      <c r="A93" s="128"/>
      <c r="B93" s="128"/>
      <c r="C93" s="129"/>
      <c r="D93" s="130"/>
      <c r="E93" s="130"/>
      <c r="F93" s="130"/>
      <c r="G93" s="128"/>
      <c r="H93" s="128"/>
      <c r="I93" s="131"/>
      <c r="J93" s="128"/>
      <c r="K93" s="128"/>
      <c r="L93" s="129"/>
      <c r="M93" s="129"/>
      <c r="N93" s="132"/>
      <c r="O93" s="128"/>
      <c r="P93" s="128"/>
      <c r="Q93" s="133"/>
      <c r="R93" s="128"/>
      <c r="S93" s="128"/>
      <c r="T93" s="128"/>
      <c r="U93" s="128"/>
      <c r="V93" s="129"/>
      <c r="W93" s="128"/>
      <c r="X93" s="128"/>
      <c r="Y93" s="134"/>
      <c r="Z93" s="132"/>
      <c r="AA93" s="130"/>
      <c r="AB93" s="129"/>
      <c r="AC93" s="128"/>
      <c r="AD93" s="128"/>
      <c r="AE93" s="129"/>
      <c r="AF93" s="130"/>
      <c r="AG93" s="129"/>
      <c r="AH93" s="130"/>
      <c r="AI93" s="129"/>
      <c r="AJ93" s="128"/>
      <c r="AK93" s="130"/>
      <c r="AL93" s="133"/>
      <c r="AM93" s="128"/>
      <c r="AN93" s="133"/>
      <c r="AO93" s="130"/>
      <c r="AP93" s="130"/>
      <c r="AQ93" s="128"/>
      <c r="AR93" s="128"/>
      <c r="AS93" s="129"/>
      <c r="AT93" s="129"/>
      <c r="AU93" s="133"/>
      <c r="AV93" s="129"/>
      <c r="AW93" s="128"/>
      <c r="AX93" s="128"/>
      <c r="AY93" s="128"/>
      <c r="AZ93" s="129"/>
      <c r="BA93" s="129"/>
      <c r="BB93" s="128"/>
      <c r="BC93" s="129"/>
      <c r="BD93" s="129"/>
      <c r="BE93" s="129"/>
      <c r="BF93" s="129"/>
    </row>
    <row r="94" spans="1:58" s="135" customFormat="1">
      <c r="A94" s="128"/>
      <c r="B94" s="128"/>
      <c r="C94" s="129"/>
      <c r="D94" s="130"/>
      <c r="E94" s="130"/>
      <c r="F94" s="130"/>
      <c r="G94" s="128"/>
      <c r="H94" s="128"/>
      <c r="I94" s="131"/>
      <c r="J94" s="128"/>
      <c r="K94" s="128"/>
      <c r="L94" s="129"/>
      <c r="M94" s="129"/>
      <c r="N94" s="132"/>
      <c r="O94" s="128"/>
      <c r="P94" s="128"/>
      <c r="Q94" s="133"/>
      <c r="R94" s="128"/>
      <c r="S94" s="128"/>
      <c r="T94" s="128"/>
      <c r="U94" s="128"/>
      <c r="V94" s="129"/>
      <c r="W94" s="128"/>
      <c r="X94" s="128"/>
      <c r="Y94" s="134"/>
      <c r="Z94" s="132"/>
      <c r="AA94" s="130"/>
      <c r="AB94" s="129"/>
      <c r="AC94" s="128"/>
      <c r="AD94" s="128"/>
      <c r="AE94" s="129"/>
      <c r="AF94" s="130"/>
      <c r="AG94" s="129"/>
      <c r="AH94" s="130"/>
      <c r="AI94" s="129"/>
      <c r="AJ94" s="128"/>
      <c r="AK94" s="130"/>
      <c r="AL94" s="133"/>
      <c r="AM94" s="128"/>
      <c r="AN94" s="133"/>
      <c r="AO94" s="130"/>
      <c r="AP94" s="130"/>
      <c r="AQ94" s="128"/>
      <c r="AR94" s="128"/>
      <c r="AS94" s="129"/>
      <c r="AT94" s="129"/>
      <c r="AU94" s="133"/>
      <c r="AV94" s="129"/>
      <c r="AW94" s="128"/>
      <c r="AX94" s="128"/>
      <c r="AY94" s="128"/>
      <c r="AZ94" s="129"/>
      <c r="BA94" s="129"/>
      <c r="BB94" s="128"/>
      <c r="BC94" s="129"/>
      <c r="BD94" s="129"/>
      <c r="BE94" s="129"/>
      <c r="BF94" s="129"/>
    </row>
    <row r="95" spans="1:58" s="135" customFormat="1">
      <c r="A95" s="128"/>
      <c r="B95" s="128"/>
      <c r="C95" s="129"/>
      <c r="D95" s="130"/>
      <c r="E95" s="130"/>
      <c r="F95" s="130"/>
      <c r="G95" s="128"/>
      <c r="H95" s="128"/>
      <c r="I95" s="131"/>
      <c r="J95" s="128"/>
      <c r="K95" s="128"/>
      <c r="L95" s="129"/>
      <c r="M95" s="129"/>
      <c r="N95" s="132"/>
      <c r="O95" s="128"/>
      <c r="P95" s="128"/>
      <c r="Q95" s="133"/>
      <c r="R95" s="128"/>
      <c r="S95" s="128"/>
      <c r="T95" s="128"/>
      <c r="U95" s="128"/>
      <c r="V95" s="129"/>
      <c r="W95" s="128"/>
      <c r="X95" s="128"/>
      <c r="Y95" s="134"/>
      <c r="Z95" s="132"/>
      <c r="AA95" s="130"/>
      <c r="AB95" s="129"/>
      <c r="AC95" s="128"/>
      <c r="AD95" s="128"/>
      <c r="AE95" s="129"/>
      <c r="AF95" s="130"/>
      <c r="AG95" s="129"/>
      <c r="AH95" s="130"/>
      <c r="AI95" s="129"/>
      <c r="AJ95" s="128"/>
      <c r="AK95" s="130"/>
      <c r="AL95" s="133"/>
      <c r="AM95" s="128"/>
      <c r="AN95" s="133"/>
      <c r="AO95" s="130"/>
      <c r="AP95" s="130"/>
      <c r="AQ95" s="128"/>
      <c r="AR95" s="128"/>
      <c r="AS95" s="129"/>
      <c r="AT95" s="129"/>
      <c r="AU95" s="133"/>
      <c r="AV95" s="129"/>
      <c r="AW95" s="128"/>
      <c r="AX95" s="128"/>
      <c r="AY95" s="128"/>
      <c r="AZ95" s="129"/>
      <c r="BA95" s="129"/>
      <c r="BB95" s="128"/>
      <c r="BC95" s="129"/>
      <c r="BD95" s="129"/>
      <c r="BE95" s="129"/>
      <c r="BF95" s="129"/>
    </row>
    <row r="96" spans="1:58" s="135" customFormat="1">
      <c r="A96" s="128"/>
      <c r="B96" s="128"/>
      <c r="C96" s="129"/>
      <c r="D96" s="130"/>
      <c r="E96" s="130"/>
      <c r="F96" s="130"/>
      <c r="G96" s="128"/>
      <c r="H96" s="128"/>
      <c r="I96" s="131"/>
      <c r="J96" s="128"/>
      <c r="K96" s="128"/>
      <c r="L96" s="129"/>
      <c r="M96" s="129"/>
      <c r="N96" s="132"/>
      <c r="O96" s="128"/>
      <c r="P96" s="128"/>
      <c r="Q96" s="133"/>
      <c r="R96" s="128"/>
      <c r="S96" s="128"/>
      <c r="T96" s="128"/>
      <c r="U96" s="128"/>
      <c r="V96" s="129"/>
      <c r="W96" s="128"/>
      <c r="X96" s="128"/>
      <c r="Y96" s="134"/>
      <c r="Z96" s="132"/>
      <c r="AA96" s="130"/>
      <c r="AB96" s="129"/>
      <c r="AC96" s="128"/>
      <c r="AD96" s="128"/>
      <c r="AE96" s="129"/>
      <c r="AF96" s="130"/>
      <c r="AG96" s="129"/>
      <c r="AH96" s="130"/>
      <c r="AI96" s="129"/>
      <c r="AJ96" s="128"/>
      <c r="AK96" s="130"/>
      <c r="AL96" s="133"/>
      <c r="AM96" s="128"/>
      <c r="AN96" s="133"/>
      <c r="AO96" s="130"/>
      <c r="AP96" s="130"/>
      <c r="AQ96" s="128"/>
      <c r="AR96" s="128"/>
      <c r="AS96" s="129"/>
      <c r="AT96" s="129"/>
      <c r="AU96" s="133"/>
      <c r="AV96" s="129"/>
      <c r="AW96" s="128"/>
      <c r="AX96" s="128"/>
      <c r="AY96" s="128"/>
      <c r="AZ96" s="129"/>
      <c r="BA96" s="129"/>
      <c r="BB96" s="128"/>
      <c r="BC96" s="129"/>
      <c r="BD96" s="129"/>
      <c r="BE96" s="129"/>
      <c r="BF96" s="129"/>
    </row>
    <row r="97" spans="1:58" s="135" customFormat="1">
      <c r="A97" s="128"/>
      <c r="B97" s="128"/>
      <c r="C97" s="129"/>
      <c r="D97" s="130"/>
      <c r="E97" s="130"/>
      <c r="F97" s="130"/>
      <c r="G97" s="128"/>
      <c r="H97" s="128"/>
      <c r="I97" s="131"/>
      <c r="J97" s="128"/>
      <c r="K97" s="128"/>
      <c r="L97" s="129"/>
      <c r="M97" s="129"/>
      <c r="N97" s="132"/>
      <c r="O97" s="128"/>
      <c r="P97" s="128"/>
      <c r="Q97" s="133"/>
      <c r="R97" s="128"/>
      <c r="S97" s="128"/>
      <c r="T97" s="128"/>
      <c r="U97" s="128"/>
      <c r="V97" s="129"/>
      <c r="W97" s="128"/>
      <c r="X97" s="128"/>
      <c r="Y97" s="134"/>
      <c r="Z97" s="132"/>
      <c r="AA97" s="130"/>
      <c r="AB97" s="129"/>
      <c r="AC97" s="128"/>
      <c r="AD97" s="128"/>
      <c r="AE97" s="129"/>
      <c r="AF97" s="130"/>
      <c r="AG97" s="129"/>
      <c r="AH97" s="130"/>
      <c r="AI97" s="129"/>
      <c r="AJ97" s="128"/>
      <c r="AK97" s="130"/>
      <c r="AL97" s="133"/>
      <c r="AM97" s="128"/>
      <c r="AN97" s="133"/>
      <c r="AO97" s="130"/>
      <c r="AP97" s="130"/>
      <c r="AQ97" s="128"/>
      <c r="AR97" s="128"/>
      <c r="AS97" s="129"/>
      <c r="AT97" s="129"/>
      <c r="AU97" s="133"/>
      <c r="AV97" s="129"/>
      <c r="AW97" s="128"/>
      <c r="AX97" s="128"/>
      <c r="AY97" s="128"/>
      <c r="AZ97" s="129"/>
      <c r="BA97" s="129"/>
      <c r="BB97" s="128"/>
      <c r="BC97" s="129"/>
      <c r="BD97" s="129"/>
      <c r="BE97" s="129"/>
      <c r="BF97" s="129"/>
    </row>
    <row r="98" spans="1:58" s="135" customFormat="1">
      <c r="A98" s="128"/>
      <c r="B98" s="128"/>
      <c r="C98" s="129"/>
      <c r="D98" s="130"/>
      <c r="E98" s="130"/>
      <c r="F98" s="130"/>
      <c r="G98" s="128"/>
      <c r="H98" s="128"/>
      <c r="I98" s="131"/>
      <c r="J98" s="128"/>
      <c r="K98" s="128"/>
      <c r="L98" s="129"/>
      <c r="M98" s="129"/>
      <c r="N98" s="132"/>
      <c r="O98" s="128"/>
      <c r="P98" s="128"/>
      <c r="Q98" s="133"/>
      <c r="R98" s="128"/>
      <c r="S98" s="128"/>
      <c r="T98" s="128"/>
      <c r="U98" s="128"/>
      <c r="V98" s="129"/>
      <c r="W98" s="128"/>
      <c r="X98" s="128"/>
      <c r="Y98" s="134"/>
      <c r="Z98" s="132"/>
      <c r="AA98" s="130"/>
      <c r="AB98" s="129"/>
      <c r="AC98" s="128"/>
      <c r="AD98" s="128"/>
      <c r="AE98" s="129"/>
      <c r="AF98" s="130"/>
      <c r="AG98" s="129"/>
      <c r="AH98" s="130"/>
      <c r="AI98" s="129"/>
      <c r="AJ98" s="128"/>
      <c r="AK98" s="130"/>
      <c r="AL98" s="133"/>
      <c r="AM98" s="128"/>
      <c r="AN98" s="133"/>
      <c r="AO98" s="130"/>
      <c r="AP98" s="130"/>
      <c r="AQ98" s="128"/>
      <c r="AR98" s="128"/>
      <c r="AS98" s="129"/>
      <c r="AT98" s="129"/>
      <c r="AU98" s="133"/>
      <c r="AV98" s="129"/>
      <c r="AW98" s="128"/>
      <c r="AX98" s="128"/>
      <c r="AY98" s="128"/>
      <c r="AZ98" s="129"/>
      <c r="BA98" s="129"/>
      <c r="BB98" s="128"/>
      <c r="BC98" s="129"/>
      <c r="BD98" s="129"/>
      <c r="BE98" s="129"/>
      <c r="BF98" s="129"/>
    </row>
    <row r="99" spans="1:58" s="135" customFormat="1">
      <c r="A99" s="128"/>
      <c r="B99" s="128"/>
      <c r="C99" s="129"/>
      <c r="D99" s="130"/>
      <c r="E99" s="130"/>
      <c r="F99" s="130"/>
      <c r="G99" s="128"/>
      <c r="H99" s="128"/>
      <c r="I99" s="131"/>
      <c r="J99" s="128"/>
      <c r="K99" s="128"/>
      <c r="L99" s="129"/>
      <c r="M99" s="129"/>
      <c r="N99" s="132"/>
      <c r="O99" s="128"/>
      <c r="P99" s="128"/>
      <c r="Q99" s="133"/>
      <c r="R99" s="128"/>
      <c r="S99" s="128"/>
      <c r="T99" s="128"/>
      <c r="U99" s="128"/>
      <c r="V99" s="129"/>
      <c r="W99" s="128"/>
      <c r="X99" s="128"/>
      <c r="Y99" s="134"/>
      <c r="Z99" s="132"/>
      <c r="AA99" s="130"/>
      <c r="AB99" s="129"/>
      <c r="AC99" s="128"/>
      <c r="AD99" s="128"/>
      <c r="AE99" s="129"/>
      <c r="AF99" s="130"/>
      <c r="AG99" s="129"/>
      <c r="AH99" s="130"/>
      <c r="AI99" s="129"/>
      <c r="AJ99" s="128"/>
      <c r="AK99" s="130"/>
      <c r="AL99" s="133"/>
      <c r="AM99" s="128"/>
      <c r="AN99" s="133"/>
      <c r="AO99" s="130"/>
      <c r="AP99" s="130"/>
      <c r="AQ99" s="128"/>
      <c r="AR99" s="128"/>
      <c r="AS99" s="129"/>
      <c r="AT99" s="129"/>
      <c r="AU99" s="133"/>
      <c r="AV99" s="129"/>
      <c r="AW99" s="128"/>
      <c r="AX99" s="128"/>
      <c r="AY99" s="128"/>
      <c r="AZ99" s="129"/>
      <c r="BA99" s="129"/>
      <c r="BB99" s="128"/>
      <c r="BC99" s="129"/>
      <c r="BD99" s="129"/>
      <c r="BE99" s="129"/>
      <c r="BF99" s="129"/>
    </row>
    <row r="100" spans="1:58" s="135" customFormat="1">
      <c r="A100" s="128"/>
      <c r="B100" s="128"/>
      <c r="C100" s="129"/>
      <c r="D100" s="130"/>
      <c r="E100" s="130"/>
      <c r="F100" s="130"/>
      <c r="G100" s="128"/>
      <c r="H100" s="128"/>
      <c r="I100" s="131"/>
      <c r="J100" s="128"/>
      <c r="K100" s="128"/>
      <c r="L100" s="129"/>
      <c r="M100" s="129"/>
      <c r="N100" s="132"/>
      <c r="O100" s="128"/>
      <c r="P100" s="128"/>
      <c r="Q100" s="133"/>
      <c r="R100" s="128"/>
      <c r="S100" s="128"/>
      <c r="T100" s="128"/>
      <c r="U100" s="128"/>
      <c r="V100" s="129"/>
      <c r="W100" s="128"/>
      <c r="X100" s="128"/>
      <c r="Y100" s="134"/>
      <c r="Z100" s="132"/>
      <c r="AA100" s="130"/>
      <c r="AB100" s="129"/>
      <c r="AC100" s="128"/>
      <c r="AD100" s="128"/>
      <c r="AE100" s="129"/>
      <c r="AF100" s="130"/>
      <c r="AG100" s="129"/>
      <c r="AH100" s="130"/>
      <c r="AI100" s="129"/>
      <c r="AJ100" s="128"/>
      <c r="AK100" s="130"/>
      <c r="AL100" s="133"/>
      <c r="AM100" s="128"/>
      <c r="AN100" s="133"/>
      <c r="AO100" s="130"/>
      <c r="AP100" s="130"/>
      <c r="AQ100" s="128"/>
      <c r="AR100" s="128"/>
      <c r="AS100" s="129"/>
      <c r="AT100" s="129"/>
      <c r="AU100" s="133"/>
      <c r="AV100" s="129"/>
      <c r="AW100" s="128"/>
      <c r="AX100" s="128"/>
      <c r="AY100" s="128"/>
      <c r="AZ100" s="129"/>
      <c r="BA100" s="129"/>
      <c r="BB100" s="128"/>
      <c r="BC100" s="129"/>
      <c r="BD100" s="129"/>
      <c r="BE100" s="129"/>
      <c r="BF100" s="129"/>
    </row>
    <row r="101" spans="1:58" s="135" customFormat="1">
      <c r="A101" s="128"/>
      <c r="B101" s="128"/>
      <c r="C101" s="129"/>
      <c r="D101" s="130"/>
      <c r="E101" s="130"/>
      <c r="F101" s="130"/>
      <c r="G101" s="128"/>
      <c r="H101" s="128"/>
      <c r="I101" s="131"/>
      <c r="J101" s="128"/>
      <c r="K101" s="128"/>
      <c r="L101" s="129"/>
      <c r="M101" s="129"/>
      <c r="N101" s="132"/>
      <c r="O101" s="128"/>
      <c r="P101" s="128"/>
      <c r="Q101" s="133"/>
      <c r="R101" s="128"/>
      <c r="S101" s="128"/>
      <c r="T101" s="128"/>
      <c r="U101" s="128"/>
      <c r="V101" s="129"/>
      <c r="W101" s="128"/>
      <c r="X101" s="128"/>
      <c r="Y101" s="134"/>
      <c r="Z101" s="132"/>
      <c r="AA101" s="130"/>
      <c r="AB101" s="129"/>
      <c r="AC101" s="128"/>
      <c r="AD101" s="128"/>
      <c r="AE101" s="129"/>
      <c r="AF101" s="130"/>
      <c r="AG101" s="129"/>
      <c r="AH101" s="130"/>
      <c r="AI101" s="129"/>
      <c r="AJ101" s="128"/>
      <c r="AK101" s="130"/>
      <c r="AL101" s="133"/>
      <c r="AM101" s="128"/>
      <c r="AN101" s="133"/>
      <c r="AO101" s="130"/>
      <c r="AP101" s="130"/>
      <c r="AQ101" s="128"/>
      <c r="AR101" s="128"/>
      <c r="AS101" s="129"/>
      <c r="AT101" s="129"/>
      <c r="AU101" s="133"/>
      <c r="AV101" s="129"/>
      <c r="AW101" s="128"/>
      <c r="AX101" s="128"/>
      <c r="AY101" s="128"/>
      <c r="AZ101" s="129"/>
      <c r="BA101" s="129"/>
      <c r="BB101" s="128"/>
      <c r="BC101" s="129"/>
      <c r="BD101" s="129"/>
      <c r="BE101" s="129"/>
      <c r="BF101" s="129"/>
    </row>
    <row r="102" spans="1:58" s="135" customFormat="1">
      <c r="A102" s="128"/>
      <c r="B102" s="128"/>
      <c r="C102" s="129"/>
      <c r="D102" s="130"/>
      <c r="E102" s="130"/>
      <c r="F102" s="130"/>
      <c r="G102" s="128"/>
      <c r="H102" s="128"/>
      <c r="I102" s="131"/>
      <c r="J102" s="128"/>
      <c r="K102" s="128"/>
      <c r="L102" s="129"/>
      <c r="M102" s="129"/>
      <c r="N102" s="132"/>
      <c r="O102" s="128"/>
      <c r="P102" s="128"/>
      <c r="Q102" s="133"/>
      <c r="R102" s="128"/>
      <c r="S102" s="128"/>
      <c r="T102" s="128"/>
      <c r="U102" s="128"/>
      <c r="V102" s="129"/>
      <c r="W102" s="128"/>
      <c r="X102" s="128"/>
      <c r="Y102" s="134"/>
      <c r="Z102" s="132"/>
      <c r="AA102" s="130"/>
      <c r="AB102" s="129"/>
      <c r="AC102" s="128"/>
      <c r="AD102" s="128"/>
      <c r="AE102" s="129"/>
      <c r="AF102" s="130"/>
      <c r="AG102" s="129"/>
      <c r="AH102" s="130"/>
      <c r="AI102" s="129"/>
      <c r="AJ102" s="128"/>
      <c r="AK102" s="130"/>
      <c r="AL102" s="133"/>
      <c r="AM102" s="128"/>
      <c r="AN102" s="133"/>
      <c r="AO102" s="130"/>
      <c r="AP102" s="130"/>
      <c r="AQ102" s="128"/>
      <c r="AR102" s="128"/>
      <c r="AS102" s="129"/>
      <c r="AT102" s="129"/>
      <c r="AU102" s="133"/>
      <c r="AV102" s="129"/>
      <c r="AW102" s="128"/>
      <c r="AX102" s="128"/>
      <c r="AY102" s="128"/>
      <c r="AZ102" s="129"/>
      <c r="BA102" s="129"/>
      <c r="BB102" s="128"/>
      <c r="BC102" s="129"/>
      <c r="BD102" s="129"/>
      <c r="BE102" s="129"/>
      <c r="BF102" s="129"/>
    </row>
    <row r="103" spans="1:58" s="135" customFormat="1">
      <c r="A103" s="128"/>
      <c r="B103" s="128"/>
      <c r="C103" s="129"/>
      <c r="D103" s="130"/>
      <c r="E103" s="130"/>
      <c r="F103" s="130"/>
      <c r="G103" s="128"/>
      <c r="H103" s="128"/>
      <c r="I103" s="131"/>
      <c r="J103" s="128"/>
      <c r="K103" s="128"/>
      <c r="L103" s="129"/>
      <c r="M103" s="129"/>
      <c r="N103" s="132"/>
      <c r="O103" s="128"/>
      <c r="P103" s="128"/>
      <c r="Q103" s="133"/>
      <c r="R103" s="128"/>
      <c r="S103" s="128"/>
      <c r="T103" s="128"/>
      <c r="U103" s="128"/>
      <c r="V103" s="129"/>
      <c r="W103" s="128"/>
      <c r="X103" s="128"/>
      <c r="Y103" s="134"/>
      <c r="Z103" s="132"/>
      <c r="AA103" s="130"/>
      <c r="AB103" s="129"/>
      <c r="AC103" s="128"/>
      <c r="AD103" s="128"/>
      <c r="AE103" s="129"/>
      <c r="AF103" s="130"/>
      <c r="AG103" s="129"/>
      <c r="AH103" s="130"/>
      <c r="AI103" s="129"/>
      <c r="AJ103" s="128"/>
      <c r="AK103" s="130"/>
      <c r="AL103" s="133"/>
      <c r="AM103" s="128"/>
      <c r="AN103" s="133"/>
      <c r="AO103" s="130"/>
      <c r="AP103" s="130"/>
      <c r="AQ103" s="128"/>
      <c r="AR103" s="128"/>
      <c r="AS103" s="129"/>
      <c r="AT103" s="129"/>
      <c r="AU103" s="133"/>
      <c r="AV103" s="129"/>
      <c r="AW103" s="128"/>
      <c r="AX103" s="128"/>
      <c r="AY103" s="128"/>
      <c r="AZ103" s="129"/>
      <c r="BA103" s="129"/>
      <c r="BB103" s="128"/>
      <c r="BC103" s="129"/>
      <c r="BD103" s="129"/>
      <c r="BE103" s="129"/>
      <c r="BF103" s="129"/>
    </row>
    <row r="104" spans="1:58" s="135" customFormat="1">
      <c r="A104" s="128"/>
      <c r="B104" s="128"/>
      <c r="C104" s="129"/>
      <c r="D104" s="130"/>
      <c r="E104" s="130"/>
      <c r="F104" s="130"/>
      <c r="G104" s="128"/>
      <c r="H104" s="128"/>
      <c r="I104" s="131"/>
      <c r="J104" s="128"/>
      <c r="K104" s="128"/>
      <c r="L104" s="129"/>
      <c r="M104" s="129"/>
      <c r="N104" s="132"/>
      <c r="O104" s="128"/>
      <c r="P104" s="128"/>
      <c r="Q104" s="133"/>
      <c r="R104" s="128"/>
      <c r="S104" s="128"/>
      <c r="T104" s="128"/>
      <c r="U104" s="128"/>
      <c r="V104" s="129"/>
      <c r="W104" s="128"/>
      <c r="X104" s="128"/>
      <c r="Y104" s="134"/>
      <c r="Z104" s="132"/>
      <c r="AA104" s="130"/>
      <c r="AB104" s="129"/>
      <c r="AC104" s="128"/>
      <c r="AD104" s="128"/>
      <c r="AE104" s="129"/>
      <c r="AF104" s="130"/>
      <c r="AG104" s="129"/>
      <c r="AH104" s="130"/>
      <c r="AI104" s="129"/>
      <c r="AJ104" s="128"/>
      <c r="AK104" s="130"/>
      <c r="AL104" s="133"/>
      <c r="AM104" s="128"/>
      <c r="AN104" s="133"/>
      <c r="AO104" s="130"/>
      <c r="AP104" s="130"/>
      <c r="AQ104" s="128"/>
      <c r="AR104" s="128"/>
      <c r="AS104" s="129"/>
      <c r="AT104" s="129"/>
      <c r="AU104" s="133"/>
      <c r="AV104" s="129"/>
      <c r="AW104" s="128"/>
      <c r="AX104" s="128"/>
      <c r="AY104" s="128"/>
      <c r="AZ104" s="129"/>
      <c r="BA104" s="129"/>
      <c r="BB104" s="128"/>
      <c r="BC104" s="129"/>
      <c r="BD104" s="129"/>
      <c r="BE104" s="129"/>
      <c r="BF104" s="129"/>
    </row>
    <row r="105" spans="1:58" s="135" customFormat="1">
      <c r="A105" s="128"/>
      <c r="B105" s="128"/>
      <c r="C105" s="129"/>
      <c r="D105" s="130"/>
      <c r="E105" s="130"/>
      <c r="F105" s="130"/>
      <c r="G105" s="128"/>
      <c r="H105" s="128"/>
      <c r="I105" s="131"/>
      <c r="J105" s="128"/>
      <c r="K105" s="128"/>
      <c r="L105" s="129"/>
      <c r="M105" s="129"/>
      <c r="N105" s="132"/>
      <c r="O105" s="128"/>
      <c r="P105" s="128"/>
      <c r="Q105" s="133"/>
      <c r="R105" s="128"/>
      <c r="S105" s="128"/>
      <c r="T105" s="128"/>
      <c r="U105" s="128"/>
      <c r="V105" s="129"/>
      <c r="W105" s="128"/>
      <c r="X105" s="128"/>
      <c r="Y105" s="134"/>
      <c r="Z105" s="132"/>
      <c r="AA105" s="130"/>
      <c r="AB105" s="129"/>
      <c r="AC105" s="128"/>
      <c r="AD105" s="128"/>
      <c r="AE105" s="129"/>
      <c r="AF105" s="130"/>
      <c r="AG105" s="129"/>
      <c r="AH105" s="130"/>
      <c r="AI105" s="129"/>
      <c r="AJ105" s="128"/>
      <c r="AK105" s="130"/>
      <c r="AL105" s="133"/>
      <c r="AM105" s="128"/>
      <c r="AN105" s="133"/>
      <c r="AO105" s="130"/>
      <c r="AP105" s="130"/>
      <c r="AQ105" s="128"/>
      <c r="AR105" s="128"/>
      <c r="AS105" s="129"/>
      <c r="AT105" s="129"/>
      <c r="AU105" s="133"/>
      <c r="AV105" s="129"/>
      <c r="AW105" s="128"/>
      <c r="AX105" s="128"/>
      <c r="AY105" s="128"/>
      <c r="AZ105" s="129"/>
      <c r="BA105" s="129"/>
      <c r="BB105" s="128"/>
      <c r="BC105" s="129"/>
      <c r="BD105" s="129"/>
      <c r="BE105" s="129"/>
      <c r="BF105" s="129"/>
    </row>
    <row r="106" spans="1:58" s="135" customFormat="1">
      <c r="A106" s="128"/>
      <c r="B106" s="128"/>
      <c r="C106" s="129"/>
      <c r="D106" s="130"/>
      <c r="E106" s="130"/>
      <c r="F106" s="130"/>
      <c r="G106" s="128"/>
      <c r="H106" s="128"/>
      <c r="I106" s="131"/>
      <c r="J106" s="128"/>
      <c r="K106" s="128"/>
      <c r="L106" s="129"/>
      <c r="M106" s="129"/>
      <c r="N106" s="132"/>
      <c r="O106" s="128"/>
      <c r="P106" s="128"/>
      <c r="Q106" s="133"/>
      <c r="R106" s="128"/>
      <c r="S106" s="128"/>
      <c r="T106" s="128"/>
      <c r="U106" s="128"/>
      <c r="V106" s="129"/>
      <c r="W106" s="128"/>
      <c r="X106" s="128"/>
      <c r="Y106" s="134"/>
      <c r="Z106" s="132"/>
      <c r="AA106" s="130"/>
      <c r="AB106" s="129"/>
      <c r="AC106" s="128"/>
      <c r="AD106" s="128"/>
      <c r="AE106" s="129"/>
      <c r="AF106" s="130"/>
      <c r="AG106" s="129"/>
      <c r="AH106" s="130"/>
      <c r="AI106" s="129"/>
      <c r="AJ106" s="128"/>
      <c r="AK106" s="130"/>
      <c r="AL106" s="133"/>
      <c r="AM106" s="128"/>
      <c r="AN106" s="133"/>
      <c r="AO106" s="130"/>
      <c r="AP106" s="130"/>
      <c r="AQ106" s="128"/>
      <c r="AR106" s="128"/>
      <c r="AS106" s="129"/>
      <c r="AT106" s="129"/>
      <c r="AU106" s="133"/>
      <c r="AV106" s="129"/>
      <c r="AW106" s="128"/>
      <c r="AX106" s="128"/>
      <c r="AY106" s="128"/>
      <c r="AZ106" s="129"/>
      <c r="BA106" s="129"/>
      <c r="BB106" s="128"/>
      <c r="BC106" s="129"/>
      <c r="BD106" s="129"/>
      <c r="BE106" s="129"/>
      <c r="BF106" s="129"/>
    </row>
    <row r="107" spans="1:58" s="135" customFormat="1">
      <c r="A107" s="128"/>
      <c r="B107" s="128"/>
      <c r="C107" s="129"/>
      <c r="D107" s="130"/>
      <c r="E107" s="130"/>
      <c r="F107" s="130"/>
      <c r="G107" s="128"/>
      <c r="H107" s="128"/>
      <c r="I107" s="131"/>
      <c r="J107" s="128"/>
      <c r="K107" s="128"/>
      <c r="L107" s="129"/>
      <c r="M107" s="129"/>
      <c r="N107" s="132"/>
      <c r="O107" s="128"/>
      <c r="P107" s="128"/>
      <c r="Q107" s="133"/>
      <c r="R107" s="128"/>
      <c r="S107" s="128"/>
      <c r="T107" s="128"/>
      <c r="U107" s="128"/>
      <c r="V107" s="129"/>
      <c r="W107" s="128"/>
      <c r="X107" s="128"/>
      <c r="Y107" s="134"/>
      <c r="Z107" s="132"/>
      <c r="AA107" s="130"/>
      <c r="AB107" s="129"/>
      <c r="AC107" s="128"/>
      <c r="AD107" s="128"/>
      <c r="AE107" s="129"/>
      <c r="AF107" s="130"/>
      <c r="AG107" s="129"/>
      <c r="AH107" s="130"/>
      <c r="AI107" s="129"/>
      <c r="AJ107" s="128"/>
      <c r="AK107" s="130"/>
      <c r="AL107" s="133"/>
      <c r="AM107" s="128"/>
      <c r="AN107" s="133"/>
      <c r="AO107" s="130"/>
      <c r="AP107" s="130"/>
      <c r="AQ107" s="128"/>
      <c r="AR107" s="128"/>
      <c r="AS107" s="129"/>
      <c r="AT107" s="129"/>
      <c r="AU107" s="133"/>
      <c r="AV107" s="129"/>
      <c r="AW107" s="128"/>
      <c r="AX107" s="128"/>
      <c r="AY107" s="128"/>
      <c r="AZ107" s="129"/>
      <c r="BA107" s="129"/>
      <c r="BB107" s="128"/>
      <c r="BC107" s="129"/>
      <c r="BD107" s="129"/>
      <c r="BE107" s="129"/>
      <c r="BF107" s="129"/>
    </row>
    <row r="108" spans="1:58" s="135" customFormat="1">
      <c r="A108" s="128"/>
      <c r="B108" s="128"/>
      <c r="C108" s="129"/>
      <c r="D108" s="130"/>
      <c r="E108" s="130"/>
      <c r="F108" s="130"/>
      <c r="G108" s="128"/>
      <c r="H108" s="128"/>
      <c r="I108" s="131"/>
      <c r="J108" s="128"/>
      <c r="K108" s="128"/>
      <c r="L108" s="129"/>
      <c r="M108" s="129"/>
      <c r="N108" s="132"/>
      <c r="O108" s="128"/>
      <c r="P108" s="128"/>
      <c r="Q108" s="133"/>
      <c r="R108" s="128"/>
      <c r="S108" s="128"/>
      <c r="T108" s="128"/>
      <c r="U108" s="128"/>
      <c r="V108" s="129"/>
      <c r="W108" s="128"/>
      <c r="X108" s="128"/>
      <c r="Y108" s="134"/>
      <c r="Z108" s="132"/>
      <c r="AA108" s="130"/>
      <c r="AB108" s="129"/>
      <c r="AC108" s="128"/>
      <c r="AD108" s="128"/>
      <c r="AE108" s="129"/>
      <c r="AF108" s="130"/>
      <c r="AG108" s="129"/>
      <c r="AH108" s="130"/>
      <c r="AI108" s="129"/>
      <c r="AJ108" s="128"/>
      <c r="AK108" s="130"/>
      <c r="AL108" s="133"/>
      <c r="AM108" s="128"/>
      <c r="AN108" s="133"/>
      <c r="AO108" s="130"/>
      <c r="AP108" s="130"/>
      <c r="AQ108" s="128"/>
      <c r="AR108" s="128"/>
      <c r="AS108" s="129"/>
      <c r="AT108" s="129"/>
      <c r="AU108" s="133"/>
      <c r="AV108" s="129"/>
      <c r="AW108" s="128"/>
      <c r="AX108" s="128"/>
      <c r="AY108" s="128"/>
      <c r="AZ108" s="129"/>
      <c r="BA108" s="129"/>
      <c r="BB108" s="128"/>
      <c r="BC108" s="129"/>
      <c r="BD108" s="129"/>
      <c r="BE108" s="129"/>
      <c r="BF108" s="129"/>
    </row>
    <row r="109" spans="1:58" s="135" customFormat="1">
      <c r="A109" s="128"/>
      <c r="B109" s="128"/>
      <c r="C109" s="129"/>
      <c r="D109" s="130"/>
      <c r="E109" s="130"/>
      <c r="F109" s="130"/>
      <c r="G109" s="128"/>
      <c r="H109" s="128"/>
      <c r="I109" s="131"/>
      <c r="J109" s="128"/>
      <c r="K109" s="128"/>
      <c r="L109" s="129"/>
      <c r="M109" s="129"/>
      <c r="N109" s="132"/>
      <c r="O109" s="128"/>
      <c r="P109" s="128"/>
      <c r="Q109" s="133"/>
      <c r="R109" s="128"/>
      <c r="S109" s="128"/>
      <c r="T109" s="128"/>
      <c r="U109" s="128"/>
      <c r="V109" s="129"/>
      <c r="W109" s="128"/>
      <c r="X109" s="128"/>
      <c r="Y109" s="134"/>
      <c r="Z109" s="132"/>
      <c r="AA109" s="130"/>
      <c r="AB109" s="129"/>
      <c r="AC109" s="128"/>
      <c r="AD109" s="128"/>
      <c r="AE109" s="129"/>
      <c r="AF109" s="130"/>
      <c r="AG109" s="129"/>
      <c r="AH109" s="130"/>
      <c r="AI109" s="129"/>
      <c r="AJ109" s="128"/>
      <c r="AK109" s="130"/>
      <c r="AL109" s="133"/>
      <c r="AM109" s="128"/>
      <c r="AN109" s="133"/>
      <c r="AO109" s="130"/>
      <c r="AP109" s="130"/>
      <c r="AQ109" s="128"/>
      <c r="AR109" s="128"/>
      <c r="AS109" s="129"/>
      <c r="AT109" s="129"/>
      <c r="AU109" s="133"/>
      <c r="AV109" s="129"/>
      <c r="AW109" s="128"/>
      <c r="AX109" s="128"/>
      <c r="AY109" s="128"/>
      <c r="AZ109" s="129"/>
      <c r="BA109" s="129"/>
      <c r="BB109" s="128"/>
      <c r="BC109" s="129"/>
      <c r="BD109" s="129"/>
      <c r="BE109" s="129"/>
      <c r="BF109" s="129"/>
    </row>
    <row r="110" spans="1:58" s="135" customFormat="1">
      <c r="A110" s="128"/>
      <c r="B110" s="128"/>
      <c r="C110" s="129"/>
      <c r="D110" s="130"/>
      <c r="E110" s="130"/>
      <c r="F110" s="130"/>
      <c r="G110" s="128"/>
      <c r="H110" s="128"/>
      <c r="I110" s="131"/>
      <c r="J110" s="128"/>
      <c r="K110" s="128"/>
      <c r="L110" s="129"/>
      <c r="M110" s="129"/>
      <c r="N110" s="132"/>
      <c r="O110" s="128"/>
      <c r="P110" s="128"/>
      <c r="Q110" s="133"/>
      <c r="R110" s="128"/>
      <c r="S110" s="128"/>
      <c r="T110" s="128"/>
      <c r="U110" s="128"/>
      <c r="V110" s="129"/>
      <c r="W110" s="128"/>
      <c r="X110" s="128"/>
      <c r="Y110" s="134"/>
      <c r="Z110" s="132"/>
      <c r="AA110" s="130"/>
      <c r="AB110" s="129"/>
      <c r="AC110" s="128"/>
      <c r="AD110" s="128"/>
      <c r="AE110" s="129"/>
      <c r="AF110" s="130"/>
      <c r="AG110" s="129"/>
      <c r="AH110" s="130"/>
      <c r="AI110" s="129"/>
      <c r="AJ110" s="128"/>
      <c r="AK110" s="130"/>
      <c r="AL110" s="133"/>
      <c r="AM110" s="128"/>
      <c r="AN110" s="133"/>
      <c r="AO110" s="130"/>
      <c r="AP110" s="130"/>
      <c r="AQ110" s="128"/>
      <c r="AR110" s="128"/>
      <c r="AS110" s="129"/>
      <c r="AT110" s="129"/>
      <c r="AU110" s="133"/>
      <c r="AV110" s="129"/>
      <c r="AW110" s="128"/>
      <c r="AX110" s="128"/>
      <c r="AY110" s="128"/>
      <c r="AZ110" s="129"/>
      <c r="BA110" s="129"/>
      <c r="BB110" s="128"/>
      <c r="BC110" s="129"/>
      <c r="BD110" s="129"/>
      <c r="BE110" s="129"/>
      <c r="BF110" s="129"/>
    </row>
    <row r="111" spans="1:58" s="135" customFormat="1">
      <c r="A111" s="128"/>
      <c r="B111" s="128"/>
      <c r="C111" s="129"/>
      <c r="D111" s="130"/>
      <c r="E111" s="130"/>
      <c r="F111" s="130"/>
      <c r="G111" s="128"/>
      <c r="H111" s="128"/>
      <c r="I111" s="131"/>
      <c r="J111" s="128"/>
      <c r="K111" s="128"/>
      <c r="L111" s="129"/>
      <c r="M111" s="129"/>
      <c r="N111" s="132"/>
      <c r="O111" s="128"/>
      <c r="P111" s="128"/>
      <c r="Q111" s="133"/>
      <c r="R111" s="128"/>
      <c r="S111" s="128"/>
      <c r="T111" s="128"/>
      <c r="U111" s="128"/>
      <c r="V111" s="129"/>
      <c r="W111" s="128"/>
      <c r="X111" s="128"/>
      <c r="Y111" s="134"/>
      <c r="Z111" s="132"/>
      <c r="AA111" s="130"/>
      <c r="AB111" s="129"/>
      <c r="AC111" s="128"/>
      <c r="AD111" s="128"/>
      <c r="AE111" s="129"/>
      <c r="AF111" s="130"/>
      <c r="AG111" s="129"/>
      <c r="AH111" s="130"/>
      <c r="AI111" s="129"/>
      <c r="AJ111" s="128"/>
      <c r="AK111" s="130"/>
      <c r="AL111" s="133"/>
      <c r="AM111" s="128"/>
      <c r="AN111" s="133"/>
      <c r="AO111" s="130"/>
      <c r="AP111" s="130"/>
      <c r="AQ111" s="128"/>
      <c r="AR111" s="128"/>
      <c r="AS111" s="129"/>
      <c r="AT111" s="129"/>
      <c r="AU111" s="133"/>
      <c r="AV111" s="129"/>
      <c r="AW111" s="128"/>
      <c r="AX111" s="128"/>
      <c r="AY111" s="128"/>
      <c r="AZ111" s="129"/>
      <c r="BA111" s="129"/>
      <c r="BB111" s="128"/>
      <c r="BC111" s="129"/>
      <c r="BD111" s="129"/>
      <c r="BE111" s="129"/>
      <c r="BF111" s="129"/>
    </row>
    <row r="112" spans="1:58" s="135" customFormat="1">
      <c r="A112" s="128"/>
      <c r="B112" s="128"/>
      <c r="C112" s="129"/>
      <c r="D112" s="130"/>
      <c r="E112" s="130"/>
      <c r="F112" s="130"/>
      <c r="G112" s="128"/>
      <c r="H112" s="128"/>
      <c r="I112" s="131"/>
      <c r="J112" s="128"/>
      <c r="K112" s="128"/>
      <c r="L112" s="129"/>
      <c r="M112" s="129"/>
      <c r="N112" s="132"/>
      <c r="O112" s="128"/>
      <c r="P112" s="128"/>
      <c r="Q112" s="133"/>
      <c r="R112" s="128"/>
      <c r="S112" s="128"/>
      <c r="T112" s="128"/>
      <c r="U112" s="128"/>
      <c r="V112" s="129"/>
      <c r="W112" s="128"/>
      <c r="X112" s="128"/>
      <c r="Y112" s="134"/>
      <c r="Z112" s="132"/>
      <c r="AA112" s="130"/>
      <c r="AB112" s="129"/>
      <c r="AC112" s="128"/>
      <c r="AD112" s="128"/>
      <c r="AE112" s="129"/>
      <c r="AF112" s="130"/>
      <c r="AG112" s="129"/>
      <c r="AH112" s="130"/>
      <c r="AI112" s="129"/>
      <c r="AJ112" s="128"/>
      <c r="AK112" s="130"/>
      <c r="AL112" s="133"/>
      <c r="AM112" s="128"/>
      <c r="AN112" s="133"/>
      <c r="AO112" s="130"/>
      <c r="AP112" s="130"/>
      <c r="AQ112" s="128"/>
      <c r="AR112" s="128"/>
      <c r="AS112" s="129"/>
      <c r="AT112" s="129"/>
      <c r="AU112" s="133"/>
      <c r="AV112" s="129"/>
      <c r="AW112" s="128"/>
      <c r="AX112" s="128"/>
      <c r="AY112" s="128"/>
      <c r="AZ112" s="129"/>
      <c r="BA112" s="129"/>
      <c r="BB112" s="128"/>
      <c r="BC112" s="129"/>
      <c r="BD112" s="129"/>
      <c r="BE112" s="129"/>
      <c r="BF112" s="129"/>
    </row>
    <row r="113" spans="1:58" s="135" customFormat="1">
      <c r="A113" s="128"/>
      <c r="B113" s="128"/>
      <c r="C113" s="129"/>
      <c r="D113" s="130"/>
      <c r="E113" s="130"/>
      <c r="F113" s="130"/>
      <c r="G113" s="128"/>
      <c r="H113" s="128"/>
      <c r="I113" s="131"/>
      <c r="J113" s="128"/>
      <c r="K113" s="128"/>
      <c r="L113" s="129"/>
      <c r="M113" s="129"/>
      <c r="N113" s="132"/>
      <c r="O113" s="128"/>
      <c r="P113" s="128"/>
      <c r="Q113" s="133"/>
      <c r="R113" s="128"/>
      <c r="S113" s="128"/>
      <c r="T113" s="128"/>
      <c r="U113" s="128"/>
      <c r="V113" s="129"/>
      <c r="W113" s="128"/>
      <c r="X113" s="128"/>
      <c r="Y113" s="134"/>
      <c r="Z113" s="132"/>
      <c r="AA113" s="130"/>
      <c r="AB113" s="129"/>
      <c r="AC113" s="128"/>
      <c r="AD113" s="128"/>
      <c r="AE113" s="129"/>
      <c r="AF113" s="130"/>
      <c r="AG113" s="129"/>
      <c r="AH113" s="130"/>
      <c r="AI113" s="129"/>
      <c r="AJ113" s="128"/>
      <c r="AK113" s="130"/>
      <c r="AL113" s="133"/>
      <c r="AM113" s="128"/>
      <c r="AN113" s="133"/>
      <c r="AO113" s="130"/>
      <c r="AP113" s="130"/>
      <c r="AQ113" s="128"/>
      <c r="AR113" s="128"/>
      <c r="AS113" s="129"/>
      <c r="AT113" s="129"/>
      <c r="AU113" s="133"/>
      <c r="AV113" s="129"/>
      <c r="AW113" s="128"/>
      <c r="AX113" s="128"/>
      <c r="AY113" s="128"/>
      <c r="AZ113" s="129"/>
      <c r="BA113" s="129"/>
      <c r="BB113" s="128"/>
      <c r="BC113" s="129"/>
      <c r="BD113" s="129"/>
      <c r="BE113" s="129"/>
      <c r="BF113" s="129"/>
    </row>
    <row r="114" spans="1:58" s="135" customFormat="1">
      <c r="A114" s="128"/>
      <c r="B114" s="128"/>
      <c r="C114" s="129"/>
      <c r="D114" s="130"/>
      <c r="E114" s="130"/>
      <c r="F114" s="130"/>
      <c r="G114" s="128"/>
      <c r="H114" s="128"/>
      <c r="I114" s="131"/>
      <c r="J114" s="128"/>
      <c r="K114" s="128"/>
      <c r="L114" s="129"/>
      <c r="M114" s="129"/>
      <c r="N114" s="132"/>
      <c r="O114" s="128"/>
      <c r="P114" s="128"/>
      <c r="Q114" s="133"/>
      <c r="R114" s="128"/>
      <c r="S114" s="128"/>
      <c r="T114" s="128"/>
      <c r="U114" s="128"/>
      <c r="V114" s="129"/>
      <c r="W114" s="128"/>
      <c r="X114" s="128"/>
      <c r="Y114" s="134"/>
      <c r="Z114" s="132"/>
      <c r="AA114" s="130"/>
      <c r="AB114" s="129"/>
      <c r="AC114" s="128"/>
      <c r="AD114" s="128"/>
      <c r="AE114" s="129"/>
      <c r="AF114" s="130"/>
      <c r="AG114" s="129"/>
      <c r="AH114" s="130"/>
      <c r="AI114" s="129"/>
      <c r="AJ114" s="128"/>
      <c r="AK114" s="130"/>
      <c r="AL114" s="133"/>
      <c r="AM114" s="128"/>
      <c r="AN114" s="133"/>
      <c r="AO114" s="130"/>
      <c r="AP114" s="130"/>
      <c r="AQ114" s="128"/>
      <c r="AR114" s="128"/>
      <c r="AS114" s="129"/>
      <c r="AT114" s="129"/>
      <c r="AU114" s="133"/>
      <c r="AV114" s="129"/>
      <c r="AW114" s="128"/>
      <c r="AX114" s="128"/>
      <c r="AY114" s="128"/>
      <c r="AZ114" s="129"/>
      <c r="BA114" s="129"/>
      <c r="BB114" s="128"/>
      <c r="BC114" s="129"/>
      <c r="BD114" s="129"/>
      <c r="BE114" s="129"/>
      <c r="BF114" s="129"/>
    </row>
    <row r="115" spans="1:58" s="135" customFormat="1">
      <c r="A115" s="128"/>
      <c r="B115" s="128"/>
      <c r="C115" s="129"/>
      <c r="D115" s="130"/>
      <c r="E115" s="130"/>
      <c r="F115" s="130"/>
      <c r="G115" s="128"/>
      <c r="H115" s="128"/>
      <c r="I115" s="131"/>
      <c r="J115" s="128"/>
      <c r="K115" s="128"/>
      <c r="L115" s="129"/>
      <c r="M115" s="129"/>
      <c r="N115" s="132"/>
      <c r="O115" s="128"/>
      <c r="P115" s="128"/>
      <c r="Q115" s="133"/>
      <c r="R115" s="128"/>
      <c r="S115" s="128"/>
      <c r="T115" s="128"/>
      <c r="U115" s="128"/>
      <c r="V115" s="129"/>
      <c r="W115" s="128"/>
      <c r="X115" s="128"/>
      <c r="Y115" s="134"/>
      <c r="Z115" s="132"/>
      <c r="AA115" s="130"/>
      <c r="AB115" s="129"/>
      <c r="AC115" s="128"/>
      <c r="AD115" s="128"/>
      <c r="AE115" s="129"/>
      <c r="AF115" s="130"/>
      <c r="AG115" s="129"/>
      <c r="AH115" s="130"/>
      <c r="AI115" s="129"/>
      <c r="AJ115" s="128"/>
      <c r="AK115" s="130"/>
      <c r="AL115" s="133"/>
      <c r="AM115" s="128"/>
      <c r="AN115" s="133"/>
      <c r="AO115" s="130"/>
      <c r="AP115" s="130"/>
      <c r="AQ115" s="128"/>
      <c r="AR115" s="128"/>
      <c r="AS115" s="129"/>
      <c r="AT115" s="129"/>
      <c r="AU115" s="133"/>
      <c r="AV115" s="129"/>
      <c r="AW115" s="128"/>
      <c r="AX115" s="128"/>
      <c r="AY115" s="128"/>
      <c r="AZ115" s="129"/>
      <c r="BA115" s="129"/>
      <c r="BB115" s="128"/>
      <c r="BC115" s="129"/>
      <c r="BD115" s="129"/>
      <c r="BE115" s="129"/>
      <c r="BF115" s="129"/>
    </row>
    <row r="116" spans="1:58" s="135" customFormat="1">
      <c r="A116" s="128"/>
      <c r="B116" s="128"/>
      <c r="C116" s="129"/>
      <c r="D116" s="130"/>
      <c r="E116" s="130"/>
      <c r="F116" s="130"/>
      <c r="G116" s="128"/>
      <c r="H116" s="128"/>
      <c r="I116" s="131"/>
      <c r="J116" s="128"/>
      <c r="K116" s="128"/>
      <c r="L116" s="129"/>
      <c r="M116" s="129"/>
      <c r="N116" s="132"/>
      <c r="O116" s="128"/>
      <c r="P116" s="128"/>
      <c r="Q116" s="133"/>
      <c r="R116" s="128"/>
      <c r="S116" s="128"/>
      <c r="T116" s="128"/>
      <c r="U116" s="128"/>
      <c r="V116" s="129"/>
      <c r="W116" s="128"/>
      <c r="X116" s="128"/>
      <c r="Y116" s="134"/>
      <c r="Z116" s="132"/>
      <c r="AA116" s="130"/>
      <c r="AB116" s="129"/>
      <c r="AC116" s="128"/>
      <c r="AD116" s="128"/>
      <c r="AE116" s="129"/>
      <c r="AF116" s="130"/>
      <c r="AG116" s="129"/>
      <c r="AH116" s="130"/>
      <c r="AI116" s="129"/>
      <c r="AJ116" s="128"/>
      <c r="AK116" s="130"/>
      <c r="AL116" s="133"/>
      <c r="AM116" s="128"/>
      <c r="AN116" s="133"/>
      <c r="AO116" s="130"/>
      <c r="AP116" s="130"/>
      <c r="AQ116" s="128"/>
      <c r="AR116" s="128"/>
      <c r="AS116" s="129"/>
      <c r="AT116" s="129"/>
      <c r="AU116" s="133"/>
      <c r="AV116" s="129"/>
      <c r="AW116" s="128"/>
      <c r="AX116" s="128"/>
      <c r="AY116" s="128"/>
      <c r="AZ116" s="129"/>
      <c r="BA116" s="129"/>
      <c r="BB116" s="128"/>
      <c r="BC116" s="129"/>
      <c r="BD116" s="129"/>
      <c r="BE116" s="129"/>
      <c r="BF116" s="129"/>
    </row>
    <row r="117" spans="1:58" s="135" customFormat="1">
      <c r="A117" s="128"/>
      <c r="B117" s="128"/>
      <c r="C117" s="129"/>
      <c r="D117" s="130"/>
      <c r="E117" s="130"/>
      <c r="F117" s="130"/>
      <c r="G117" s="128"/>
      <c r="H117" s="128"/>
      <c r="I117" s="131"/>
      <c r="J117" s="128"/>
      <c r="K117" s="128"/>
      <c r="L117" s="129"/>
      <c r="M117" s="129"/>
      <c r="N117" s="132"/>
      <c r="O117" s="128"/>
      <c r="P117" s="128"/>
      <c r="Q117" s="133"/>
      <c r="R117" s="128"/>
      <c r="S117" s="128"/>
      <c r="T117" s="128"/>
      <c r="U117" s="128"/>
      <c r="V117" s="129"/>
      <c r="W117" s="128"/>
      <c r="X117" s="128"/>
      <c r="Y117" s="134"/>
      <c r="Z117" s="132"/>
      <c r="AA117" s="130"/>
      <c r="AB117" s="129"/>
      <c r="AC117" s="128"/>
      <c r="AD117" s="128"/>
      <c r="AE117" s="129"/>
      <c r="AF117" s="130"/>
      <c r="AG117" s="129"/>
      <c r="AH117" s="130"/>
      <c r="AI117" s="129"/>
      <c r="AJ117" s="128"/>
      <c r="AK117" s="130"/>
      <c r="AL117" s="133"/>
      <c r="AM117" s="128"/>
      <c r="AN117" s="133"/>
      <c r="AO117" s="130"/>
      <c r="AP117" s="130"/>
      <c r="AQ117" s="128"/>
      <c r="AR117" s="128"/>
      <c r="AS117" s="129"/>
      <c r="AT117" s="129"/>
      <c r="AU117" s="133"/>
      <c r="AV117" s="129"/>
      <c r="AW117" s="128"/>
      <c r="AX117" s="128"/>
      <c r="AY117" s="128"/>
      <c r="AZ117" s="129"/>
      <c r="BA117" s="129"/>
      <c r="BB117" s="128"/>
      <c r="BC117" s="129"/>
      <c r="BD117" s="129"/>
      <c r="BE117" s="129"/>
      <c r="BF117" s="129"/>
    </row>
    <row r="118" spans="1:58" s="135" customFormat="1">
      <c r="A118" s="128"/>
      <c r="B118" s="128"/>
      <c r="C118" s="129"/>
      <c r="D118" s="130"/>
      <c r="E118" s="130"/>
      <c r="F118" s="130"/>
      <c r="G118" s="128"/>
      <c r="H118" s="128"/>
      <c r="I118" s="131"/>
      <c r="J118" s="128"/>
      <c r="K118" s="128"/>
      <c r="L118" s="129"/>
      <c r="M118" s="129"/>
      <c r="N118" s="132"/>
      <c r="O118" s="128"/>
      <c r="P118" s="128"/>
      <c r="Q118" s="133"/>
      <c r="R118" s="128"/>
      <c r="S118" s="128"/>
      <c r="T118" s="128"/>
      <c r="U118" s="128"/>
      <c r="V118" s="129"/>
      <c r="W118" s="128"/>
      <c r="X118" s="128"/>
      <c r="Y118" s="134"/>
      <c r="Z118" s="132"/>
      <c r="AA118" s="130"/>
      <c r="AB118" s="129"/>
      <c r="AC118" s="128"/>
      <c r="AD118" s="128"/>
      <c r="AE118" s="129"/>
      <c r="AF118" s="130"/>
      <c r="AG118" s="129"/>
      <c r="AH118" s="130"/>
      <c r="AI118" s="129"/>
      <c r="AJ118" s="128"/>
      <c r="AK118" s="130"/>
      <c r="AL118" s="133"/>
      <c r="AM118" s="128"/>
      <c r="AN118" s="133"/>
      <c r="AO118" s="130"/>
      <c r="AP118" s="130"/>
      <c r="AQ118" s="128"/>
      <c r="AR118" s="128"/>
      <c r="AS118" s="129"/>
      <c r="AT118" s="129"/>
      <c r="AU118" s="133"/>
      <c r="AV118" s="129"/>
      <c r="AW118" s="128"/>
      <c r="AX118" s="128"/>
      <c r="AY118" s="128"/>
      <c r="AZ118" s="129"/>
      <c r="BA118" s="129"/>
      <c r="BB118" s="128"/>
      <c r="BC118" s="129"/>
      <c r="BD118" s="129"/>
      <c r="BE118" s="129"/>
      <c r="BF118" s="129"/>
    </row>
    <row r="119" spans="1:58" s="135" customFormat="1">
      <c r="A119" s="128"/>
      <c r="B119" s="128"/>
      <c r="C119" s="129"/>
      <c r="D119" s="130"/>
      <c r="E119" s="130"/>
      <c r="F119" s="130"/>
      <c r="G119" s="128"/>
      <c r="H119" s="128"/>
      <c r="I119" s="131"/>
      <c r="J119" s="128"/>
      <c r="K119" s="128"/>
      <c r="L119" s="129"/>
      <c r="M119" s="129"/>
      <c r="N119" s="132"/>
      <c r="O119" s="128"/>
      <c r="P119" s="128"/>
      <c r="Q119" s="133"/>
      <c r="R119" s="128"/>
      <c r="S119" s="128"/>
      <c r="T119" s="128"/>
      <c r="U119" s="128"/>
      <c r="V119" s="129"/>
      <c r="W119" s="128"/>
      <c r="X119" s="128"/>
      <c r="Y119" s="134"/>
      <c r="Z119" s="132"/>
      <c r="AA119" s="130"/>
      <c r="AB119" s="129"/>
      <c r="AC119" s="128"/>
      <c r="AD119" s="128"/>
      <c r="AE119" s="129"/>
      <c r="AF119" s="130"/>
      <c r="AG119" s="129"/>
      <c r="AH119" s="130"/>
      <c r="AI119" s="129"/>
      <c r="AJ119" s="128"/>
      <c r="AK119" s="130"/>
      <c r="AL119" s="133"/>
      <c r="AM119" s="128"/>
      <c r="AN119" s="133"/>
      <c r="AO119" s="130"/>
      <c r="AP119" s="130"/>
      <c r="AQ119" s="128"/>
      <c r="AR119" s="128"/>
      <c r="AS119" s="129"/>
      <c r="AT119" s="129"/>
      <c r="AU119" s="133"/>
      <c r="AV119" s="129"/>
      <c r="AW119" s="128"/>
      <c r="AX119" s="128"/>
      <c r="AY119" s="128"/>
      <c r="AZ119" s="129"/>
      <c r="BA119" s="129"/>
      <c r="BB119" s="128"/>
      <c r="BC119" s="129"/>
      <c r="BD119" s="129"/>
      <c r="BE119" s="129"/>
      <c r="BF119" s="129"/>
    </row>
    <row r="120" spans="1:58" s="135" customFormat="1">
      <c r="A120" s="128"/>
      <c r="B120" s="128"/>
      <c r="C120" s="129"/>
      <c r="D120" s="130"/>
      <c r="E120" s="130"/>
      <c r="F120" s="130"/>
      <c r="G120" s="128"/>
      <c r="H120" s="128"/>
      <c r="I120" s="131"/>
      <c r="J120" s="128"/>
      <c r="K120" s="128"/>
      <c r="L120" s="129"/>
      <c r="M120" s="129"/>
      <c r="N120" s="132"/>
      <c r="O120" s="128"/>
      <c r="P120" s="128"/>
      <c r="Q120" s="133"/>
      <c r="R120" s="128"/>
      <c r="S120" s="128"/>
      <c r="T120" s="128"/>
      <c r="U120" s="128"/>
      <c r="V120" s="129"/>
      <c r="W120" s="128"/>
      <c r="X120" s="128"/>
      <c r="Y120" s="134"/>
      <c r="Z120" s="132"/>
      <c r="AA120" s="130"/>
      <c r="AB120" s="129"/>
      <c r="AC120" s="128"/>
      <c r="AD120" s="128"/>
      <c r="AE120" s="129"/>
      <c r="AF120" s="130"/>
      <c r="AG120" s="129"/>
      <c r="AH120" s="130"/>
      <c r="AI120" s="129"/>
      <c r="AJ120" s="128"/>
      <c r="AK120" s="130"/>
      <c r="AL120" s="133"/>
      <c r="AM120" s="128"/>
      <c r="AN120" s="133"/>
      <c r="AO120" s="130"/>
      <c r="AP120" s="130"/>
      <c r="AQ120" s="128"/>
      <c r="AR120" s="128"/>
      <c r="AS120" s="129"/>
      <c r="AT120" s="129"/>
      <c r="AU120" s="133"/>
      <c r="AV120" s="129"/>
      <c r="AW120" s="128"/>
      <c r="AX120" s="128"/>
      <c r="AY120" s="128"/>
      <c r="AZ120" s="129"/>
      <c r="BA120" s="129"/>
      <c r="BB120" s="128"/>
      <c r="BC120" s="129"/>
      <c r="BD120" s="129"/>
      <c r="BE120" s="129"/>
      <c r="BF120" s="129"/>
    </row>
    <row r="121" spans="1:58" s="135" customFormat="1">
      <c r="A121" s="128"/>
      <c r="B121" s="128"/>
      <c r="C121" s="129"/>
      <c r="D121" s="130"/>
      <c r="E121" s="130"/>
      <c r="F121" s="130"/>
      <c r="G121" s="128"/>
      <c r="H121" s="128"/>
      <c r="I121" s="131"/>
      <c r="J121" s="128"/>
      <c r="K121" s="128"/>
      <c r="L121" s="129"/>
      <c r="M121" s="129"/>
      <c r="N121" s="132"/>
      <c r="O121" s="128"/>
      <c r="P121" s="128"/>
      <c r="Q121" s="133"/>
      <c r="R121" s="128"/>
      <c r="S121" s="128"/>
      <c r="T121" s="128"/>
      <c r="U121" s="128"/>
      <c r="V121" s="129"/>
      <c r="W121" s="128"/>
      <c r="X121" s="128"/>
      <c r="Y121" s="134"/>
      <c r="Z121" s="132"/>
      <c r="AA121" s="130"/>
      <c r="AB121" s="129"/>
      <c r="AC121" s="128"/>
      <c r="AD121" s="128"/>
      <c r="AE121" s="129"/>
      <c r="AF121" s="130"/>
      <c r="AG121" s="129"/>
      <c r="AH121" s="130"/>
      <c r="AI121" s="129"/>
      <c r="AJ121" s="128"/>
      <c r="AK121" s="130"/>
      <c r="AL121" s="133"/>
      <c r="AM121" s="128"/>
      <c r="AN121" s="133"/>
      <c r="AO121" s="130"/>
      <c r="AP121" s="130"/>
      <c r="AQ121" s="128"/>
      <c r="AR121" s="128"/>
      <c r="AS121" s="129"/>
      <c r="AT121" s="129"/>
      <c r="AU121" s="133"/>
      <c r="AV121" s="129"/>
      <c r="AW121" s="128"/>
      <c r="AX121" s="128"/>
      <c r="AY121" s="128"/>
      <c r="AZ121" s="129"/>
      <c r="BA121" s="129"/>
      <c r="BB121" s="128"/>
      <c r="BC121" s="129"/>
      <c r="BD121" s="129"/>
      <c r="BE121" s="129"/>
      <c r="BF121" s="129"/>
    </row>
    <row r="122" spans="1:58" s="135" customFormat="1">
      <c r="A122" s="128"/>
      <c r="B122" s="128"/>
      <c r="C122" s="129"/>
      <c r="D122" s="130"/>
      <c r="E122" s="130"/>
      <c r="F122" s="130"/>
      <c r="G122" s="128"/>
      <c r="H122" s="128"/>
      <c r="I122" s="131"/>
      <c r="J122" s="128"/>
      <c r="K122" s="128"/>
      <c r="L122" s="129"/>
      <c r="M122" s="129"/>
      <c r="N122" s="132"/>
      <c r="O122" s="128"/>
      <c r="P122" s="128"/>
      <c r="Q122" s="133"/>
      <c r="R122" s="128"/>
      <c r="S122" s="128"/>
      <c r="T122" s="128"/>
      <c r="U122" s="128"/>
      <c r="V122" s="129"/>
      <c r="W122" s="128"/>
      <c r="X122" s="128"/>
      <c r="Y122" s="134"/>
      <c r="Z122" s="132"/>
      <c r="AA122" s="130"/>
      <c r="AB122" s="129"/>
      <c r="AC122" s="128"/>
      <c r="AD122" s="128"/>
      <c r="AE122" s="129"/>
      <c r="AF122" s="130"/>
      <c r="AG122" s="129"/>
      <c r="AH122" s="130"/>
      <c r="AI122" s="129"/>
      <c r="AJ122" s="128"/>
      <c r="AK122" s="130"/>
      <c r="AL122" s="133"/>
      <c r="AM122" s="128"/>
      <c r="AN122" s="133"/>
      <c r="AO122" s="130"/>
      <c r="AP122" s="130"/>
      <c r="AQ122" s="128"/>
      <c r="AR122" s="128"/>
      <c r="AS122" s="129"/>
      <c r="AT122" s="129"/>
      <c r="AU122" s="133"/>
      <c r="AV122" s="129"/>
      <c r="AW122" s="128"/>
      <c r="AX122" s="128"/>
      <c r="AY122" s="128"/>
      <c r="AZ122" s="129"/>
      <c r="BA122" s="129"/>
      <c r="BB122" s="128"/>
      <c r="BC122" s="129"/>
      <c r="BD122" s="129"/>
      <c r="BE122" s="129"/>
      <c r="BF122" s="129"/>
    </row>
    <row r="123" spans="1:58" s="135" customFormat="1">
      <c r="A123" s="128"/>
      <c r="B123" s="128"/>
      <c r="C123" s="129"/>
      <c r="D123" s="130"/>
      <c r="E123" s="130"/>
      <c r="F123" s="130"/>
      <c r="G123" s="128"/>
      <c r="H123" s="128"/>
      <c r="I123" s="131"/>
      <c r="J123" s="128"/>
      <c r="K123" s="128"/>
      <c r="L123" s="129"/>
      <c r="M123" s="129"/>
      <c r="N123" s="132"/>
      <c r="O123" s="128"/>
      <c r="P123" s="128"/>
      <c r="Q123" s="133"/>
      <c r="R123" s="128"/>
      <c r="S123" s="128"/>
      <c r="T123" s="128"/>
      <c r="U123" s="128"/>
      <c r="V123" s="129"/>
      <c r="W123" s="128"/>
      <c r="X123" s="128"/>
      <c r="Y123" s="134"/>
      <c r="Z123" s="132"/>
      <c r="AA123" s="130"/>
      <c r="AB123" s="129"/>
      <c r="AC123" s="128"/>
      <c r="AD123" s="128"/>
      <c r="AE123" s="129"/>
      <c r="AF123" s="130"/>
      <c r="AG123" s="129"/>
      <c r="AH123" s="130"/>
      <c r="AI123" s="129"/>
      <c r="AJ123" s="128"/>
      <c r="AK123" s="130"/>
      <c r="AL123" s="133"/>
      <c r="AM123" s="128"/>
      <c r="AN123" s="133"/>
      <c r="AO123" s="130"/>
      <c r="AP123" s="130"/>
      <c r="AQ123" s="128"/>
      <c r="AR123" s="128"/>
      <c r="AS123" s="129"/>
      <c r="AT123" s="129"/>
      <c r="AU123" s="133"/>
      <c r="AV123" s="129"/>
      <c r="AW123" s="128"/>
      <c r="AX123" s="128"/>
      <c r="AY123" s="128"/>
      <c r="AZ123" s="129"/>
      <c r="BA123" s="129"/>
      <c r="BB123" s="128"/>
      <c r="BC123" s="129"/>
      <c r="BD123" s="129"/>
      <c r="BE123" s="129"/>
      <c r="BF123" s="129"/>
    </row>
    <row r="124" spans="1:58" s="135" customFormat="1">
      <c r="A124" s="128"/>
      <c r="B124" s="128"/>
      <c r="C124" s="129"/>
      <c r="D124" s="130"/>
      <c r="E124" s="130"/>
      <c r="F124" s="130"/>
      <c r="G124" s="128"/>
      <c r="H124" s="128"/>
      <c r="I124" s="131"/>
      <c r="J124" s="128"/>
      <c r="K124" s="128"/>
      <c r="L124" s="129"/>
      <c r="M124" s="129"/>
      <c r="N124" s="132"/>
      <c r="O124" s="128"/>
      <c r="P124" s="128"/>
      <c r="Q124" s="133"/>
      <c r="R124" s="128"/>
      <c r="S124" s="128"/>
      <c r="T124" s="128"/>
      <c r="U124" s="128"/>
      <c r="V124" s="129"/>
      <c r="W124" s="128"/>
      <c r="X124" s="128"/>
      <c r="Y124" s="134"/>
      <c r="Z124" s="132"/>
      <c r="AA124" s="130"/>
      <c r="AB124" s="129"/>
      <c r="AC124" s="128"/>
      <c r="AD124" s="128"/>
      <c r="AE124" s="129"/>
      <c r="AF124" s="130"/>
      <c r="AG124" s="129"/>
      <c r="AH124" s="130"/>
      <c r="AI124" s="129"/>
      <c r="AJ124" s="128"/>
      <c r="AK124" s="130"/>
      <c r="AL124" s="133"/>
      <c r="AM124" s="128"/>
      <c r="AN124" s="133"/>
      <c r="AO124" s="130"/>
      <c r="AP124" s="130"/>
      <c r="AQ124" s="128"/>
      <c r="AR124" s="128"/>
      <c r="AS124" s="129"/>
      <c r="AT124" s="129"/>
      <c r="AU124" s="133"/>
      <c r="AV124" s="129"/>
      <c r="AW124" s="128"/>
      <c r="AX124" s="128"/>
      <c r="AY124" s="128"/>
      <c r="AZ124" s="129"/>
      <c r="BA124" s="129"/>
      <c r="BB124" s="128"/>
      <c r="BC124" s="129"/>
      <c r="BD124" s="129"/>
      <c r="BE124" s="129"/>
      <c r="BF124" s="129"/>
    </row>
    <row r="125" spans="1:58" s="135" customFormat="1">
      <c r="A125" s="128"/>
      <c r="B125" s="128"/>
      <c r="C125" s="129"/>
      <c r="D125" s="130"/>
      <c r="E125" s="130"/>
      <c r="F125" s="130"/>
      <c r="G125" s="128"/>
      <c r="H125" s="128"/>
      <c r="I125" s="131"/>
      <c r="J125" s="128"/>
      <c r="K125" s="128"/>
      <c r="L125" s="129"/>
      <c r="M125" s="129"/>
      <c r="N125" s="132"/>
      <c r="O125" s="128"/>
      <c r="P125" s="128"/>
      <c r="Q125" s="133"/>
      <c r="R125" s="128"/>
      <c r="S125" s="128"/>
      <c r="T125" s="128"/>
      <c r="U125" s="128"/>
      <c r="V125" s="129"/>
      <c r="W125" s="128"/>
      <c r="X125" s="128"/>
      <c r="Y125" s="134"/>
      <c r="Z125" s="132"/>
      <c r="AA125" s="130"/>
      <c r="AB125" s="129"/>
      <c r="AC125" s="128"/>
      <c r="AD125" s="128"/>
      <c r="AE125" s="129"/>
      <c r="AF125" s="130"/>
      <c r="AG125" s="129"/>
      <c r="AH125" s="130"/>
      <c r="AI125" s="129"/>
      <c r="AJ125" s="128"/>
      <c r="AK125" s="130"/>
      <c r="AL125" s="133"/>
      <c r="AM125" s="128"/>
      <c r="AN125" s="133"/>
      <c r="AO125" s="130"/>
      <c r="AP125" s="130"/>
      <c r="AQ125" s="128"/>
      <c r="AR125" s="128"/>
      <c r="AS125" s="129"/>
      <c r="AT125" s="129"/>
      <c r="AU125" s="133"/>
      <c r="AV125" s="129"/>
      <c r="AW125" s="128"/>
      <c r="AX125" s="128"/>
      <c r="AY125" s="128"/>
      <c r="AZ125" s="129"/>
      <c r="BA125" s="129"/>
      <c r="BB125" s="128"/>
      <c r="BC125" s="129"/>
      <c r="BD125" s="129"/>
      <c r="BE125" s="129"/>
      <c r="BF125" s="129"/>
    </row>
    <row r="126" spans="1:58" s="135" customFormat="1">
      <c r="A126" s="128"/>
      <c r="B126" s="128"/>
      <c r="C126" s="129"/>
      <c r="D126" s="130"/>
      <c r="E126" s="130"/>
      <c r="F126" s="130"/>
      <c r="G126" s="128"/>
      <c r="H126" s="128"/>
      <c r="I126" s="131"/>
      <c r="J126" s="128"/>
      <c r="K126" s="128"/>
      <c r="L126" s="129"/>
      <c r="M126" s="129"/>
      <c r="N126" s="132"/>
      <c r="O126" s="128"/>
      <c r="P126" s="128"/>
      <c r="Q126" s="133"/>
      <c r="R126" s="128"/>
      <c r="S126" s="128"/>
      <c r="T126" s="128"/>
      <c r="U126" s="128"/>
      <c r="V126" s="129"/>
      <c r="W126" s="128"/>
      <c r="X126" s="128"/>
      <c r="Y126" s="134"/>
      <c r="Z126" s="132"/>
      <c r="AA126" s="130"/>
      <c r="AB126" s="129"/>
      <c r="AC126" s="128"/>
      <c r="AD126" s="128"/>
      <c r="AE126" s="129"/>
      <c r="AF126" s="130"/>
      <c r="AG126" s="129"/>
      <c r="AH126" s="130"/>
      <c r="AI126" s="129"/>
      <c r="AJ126" s="128"/>
      <c r="AK126" s="130"/>
      <c r="AL126" s="133"/>
      <c r="AM126" s="128"/>
      <c r="AN126" s="133"/>
      <c r="AO126" s="130"/>
      <c r="AP126" s="130"/>
      <c r="AQ126" s="128"/>
      <c r="AR126" s="128"/>
      <c r="AS126" s="129"/>
      <c r="AT126" s="129"/>
      <c r="AU126" s="133"/>
      <c r="AV126" s="129"/>
      <c r="AW126" s="128"/>
      <c r="AX126" s="128"/>
      <c r="AY126" s="128"/>
      <c r="AZ126" s="129"/>
      <c r="BA126" s="129"/>
      <c r="BB126" s="128"/>
      <c r="BC126" s="129"/>
      <c r="BD126" s="129"/>
      <c r="BE126" s="129"/>
      <c r="BF126" s="129"/>
    </row>
    <row r="127" spans="1:58" s="135" customFormat="1">
      <c r="A127" s="128"/>
      <c r="B127" s="128"/>
      <c r="C127" s="129"/>
      <c r="D127" s="130"/>
      <c r="E127" s="130"/>
      <c r="F127" s="130"/>
      <c r="G127" s="128"/>
      <c r="H127" s="128"/>
      <c r="I127" s="131"/>
      <c r="J127" s="128"/>
      <c r="K127" s="128"/>
      <c r="L127" s="129"/>
      <c r="M127" s="129"/>
      <c r="N127" s="132"/>
      <c r="O127" s="128"/>
      <c r="P127" s="128"/>
      <c r="Q127" s="133"/>
      <c r="R127" s="128"/>
      <c r="S127" s="128"/>
      <c r="T127" s="128"/>
      <c r="U127" s="128"/>
      <c r="V127" s="129"/>
      <c r="W127" s="128"/>
      <c r="X127" s="128"/>
      <c r="Y127" s="134"/>
      <c r="Z127" s="132"/>
      <c r="AA127" s="130"/>
      <c r="AB127" s="129"/>
      <c r="AC127" s="128"/>
      <c r="AD127" s="128"/>
      <c r="AE127" s="129"/>
      <c r="AF127" s="130"/>
      <c r="AG127" s="129"/>
      <c r="AH127" s="130"/>
      <c r="AI127" s="129"/>
      <c r="AJ127" s="128"/>
      <c r="AK127" s="130"/>
      <c r="AL127" s="133"/>
      <c r="AM127" s="128"/>
      <c r="AN127" s="133"/>
      <c r="AO127" s="130"/>
      <c r="AP127" s="130"/>
      <c r="AQ127" s="128"/>
      <c r="AR127" s="128"/>
      <c r="AS127" s="129"/>
      <c r="AT127" s="129"/>
      <c r="AU127" s="133"/>
      <c r="AV127" s="129"/>
      <c r="AW127" s="128"/>
      <c r="AX127" s="128"/>
      <c r="AY127" s="128"/>
      <c r="AZ127" s="129"/>
      <c r="BA127" s="129"/>
      <c r="BB127" s="128"/>
      <c r="BC127" s="129"/>
      <c r="BD127" s="129"/>
      <c r="BE127" s="129"/>
      <c r="BF127" s="129"/>
    </row>
    <row r="128" spans="1:58" s="135" customFormat="1">
      <c r="A128" s="128"/>
      <c r="B128" s="128"/>
      <c r="C128" s="129"/>
      <c r="D128" s="130"/>
      <c r="E128" s="130"/>
      <c r="F128" s="130"/>
      <c r="G128" s="128"/>
      <c r="H128" s="128"/>
      <c r="I128" s="131"/>
      <c r="J128" s="128"/>
      <c r="K128" s="128"/>
      <c r="L128" s="129"/>
      <c r="M128" s="129"/>
      <c r="N128" s="132"/>
      <c r="O128" s="128"/>
      <c r="P128" s="128"/>
      <c r="Q128" s="133"/>
      <c r="R128" s="128"/>
      <c r="S128" s="128"/>
      <c r="T128" s="128"/>
      <c r="U128" s="128"/>
      <c r="V128" s="129"/>
      <c r="W128" s="128"/>
      <c r="X128" s="128"/>
      <c r="Y128" s="134"/>
      <c r="Z128" s="132"/>
      <c r="AA128" s="130"/>
      <c r="AB128" s="129"/>
      <c r="AC128" s="128"/>
      <c r="AD128" s="128"/>
      <c r="AE128" s="129"/>
      <c r="AF128" s="130"/>
      <c r="AG128" s="129"/>
      <c r="AH128" s="130"/>
      <c r="AI128" s="129"/>
      <c r="AJ128" s="128"/>
      <c r="AK128" s="130"/>
      <c r="AL128" s="133"/>
      <c r="AM128" s="128"/>
      <c r="AN128" s="133"/>
      <c r="AO128" s="130"/>
      <c r="AP128" s="130"/>
      <c r="AQ128" s="128"/>
      <c r="AR128" s="128"/>
      <c r="AS128" s="129"/>
      <c r="AT128" s="129"/>
      <c r="AU128" s="133"/>
      <c r="AV128" s="129"/>
      <c r="AW128" s="128"/>
      <c r="AX128" s="128"/>
      <c r="AY128" s="128"/>
      <c r="AZ128" s="129"/>
      <c r="BA128" s="129"/>
      <c r="BB128" s="128"/>
      <c r="BC128" s="129"/>
      <c r="BD128" s="129"/>
      <c r="BE128" s="129"/>
      <c r="BF128" s="129"/>
    </row>
    <row r="129" spans="1:58" s="135" customFormat="1">
      <c r="A129" s="128"/>
      <c r="B129" s="128"/>
      <c r="C129" s="129"/>
      <c r="D129" s="130"/>
      <c r="E129" s="130"/>
      <c r="F129" s="130"/>
      <c r="G129" s="128"/>
      <c r="H129" s="128"/>
      <c r="I129" s="131"/>
      <c r="J129" s="128"/>
      <c r="K129" s="128"/>
      <c r="L129" s="129"/>
      <c r="M129" s="129"/>
      <c r="N129" s="132"/>
      <c r="O129" s="128"/>
      <c r="P129" s="128"/>
      <c r="Q129" s="133"/>
      <c r="R129" s="128"/>
      <c r="S129" s="128"/>
      <c r="T129" s="128"/>
      <c r="U129" s="128"/>
      <c r="V129" s="129"/>
      <c r="W129" s="128"/>
      <c r="X129" s="128"/>
      <c r="Y129" s="134"/>
      <c r="Z129" s="132"/>
      <c r="AA129" s="130"/>
      <c r="AB129" s="129"/>
      <c r="AC129" s="128"/>
      <c r="AD129" s="128"/>
      <c r="AE129" s="129"/>
      <c r="AF129" s="130"/>
      <c r="AG129" s="129"/>
      <c r="AH129" s="130"/>
      <c r="AI129" s="129"/>
      <c r="AJ129" s="128"/>
      <c r="AK129" s="130"/>
      <c r="AL129" s="133"/>
      <c r="AM129" s="128"/>
      <c r="AN129" s="133"/>
      <c r="AO129" s="130"/>
      <c r="AP129" s="130"/>
      <c r="AQ129" s="128"/>
      <c r="AR129" s="128"/>
      <c r="AS129" s="129"/>
      <c r="AT129" s="129"/>
      <c r="AU129" s="133"/>
      <c r="AV129" s="129"/>
      <c r="AW129" s="128"/>
      <c r="AX129" s="128"/>
      <c r="AY129" s="128"/>
      <c r="AZ129" s="129"/>
      <c r="BA129" s="129"/>
      <c r="BB129" s="128"/>
      <c r="BC129" s="129"/>
      <c r="BD129" s="129"/>
      <c r="BE129" s="129"/>
      <c r="BF129" s="129"/>
    </row>
    <row r="130" spans="1:58" s="135" customFormat="1">
      <c r="A130" s="128"/>
      <c r="B130" s="128"/>
      <c r="C130" s="129"/>
      <c r="D130" s="130"/>
      <c r="E130" s="130"/>
      <c r="F130" s="130"/>
      <c r="G130" s="128"/>
      <c r="H130" s="128"/>
      <c r="I130" s="131"/>
      <c r="J130" s="128"/>
      <c r="K130" s="128"/>
      <c r="L130" s="129"/>
      <c r="M130" s="129"/>
      <c r="N130" s="132"/>
      <c r="O130" s="128"/>
      <c r="P130" s="128"/>
      <c r="Q130" s="133"/>
      <c r="R130" s="128"/>
      <c r="S130" s="128"/>
      <c r="T130" s="128"/>
      <c r="U130" s="128"/>
      <c r="V130" s="129"/>
      <c r="W130" s="128"/>
      <c r="X130" s="128"/>
      <c r="Y130" s="134"/>
      <c r="Z130" s="132"/>
      <c r="AA130" s="130"/>
      <c r="AB130" s="129"/>
      <c r="AC130" s="128"/>
      <c r="AD130" s="128"/>
      <c r="AE130" s="129"/>
      <c r="AF130" s="130"/>
      <c r="AG130" s="129"/>
      <c r="AH130" s="130"/>
      <c r="AI130" s="129"/>
      <c r="AJ130" s="128"/>
      <c r="AK130" s="130"/>
      <c r="AL130" s="133"/>
      <c r="AM130" s="128"/>
      <c r="AN130" s="133"/>
      <c r="AO130" s="130"/>
      <c r="AP130" s="130"/>
      <c r="AQ130" s="128"/>
      <c r="AR130" s="128"/>
      <c r="AS130" s="129"/>
      <c r="AT130" s="129"/>
      <c r="AU130" s="133"/>
      <c r="AV130" s="129"/>
      <c r="AW130" s="128"/>
      <c r="AX130" s="128"/>
      <c r="AY130" s="128"/>
      <c r="AZ130" s="129"/>
      <c r="BA130" s="129"/>
      <c r="BB130" s="128"/>
      <c r="BC130" s="129"/>
      <c r="BD130" s="129"/>
      <c r="BE130" s="129"/>
      <c r="BF130" s="129"/>
    </row>
    <row r="131" spans="1:58" s="135" customFormat="1">
      <c r="A131" s="128"/>
      <c r="B131" s="128"/>
      <c r="C131" s="129"/>
      <c r="D131" s="130"/>
      <c r="E131" s="130"/>
      <c r="F131" s="130"/>
      <c r="G131" s="128"/>
      <c r="H131" s="128"/>
      <c r="I131" s="131"/>
      <c r="J131" s="128"/>
      <c r="K131" s="128"/>
      <c r="L131" s="129"/>
      <c r="M131" s="129"/>
      <c r="N131" s="132"/>
      <c r="O131" s="128"/>
      <c r="P131" s="128"/>
      <c r="Q131" s="133"/>
      <c r="R131" s="128"/>
      <c r="S131" s="128"/>
      <c r="T131" s="128"/>
      <c r="U131" s="128"/>
      <c r="V131" s="129"/>
      <c r="W131" s="128"/>
      <c r="X131" s="128"/>
      <c r="Y131" s="134"/>
      <c r="Z131" s="132"/>
      <c r="AA131" s="130"/>
      <c r="AB131" s="129"/>
      <c r="AC131" s="128"/>
      <c r="AD131" s="128"/>
      <c r="AE131" s="129"/>
      <c r="AF131" s="130"/>
      <c r="AG131" s="129"/>
      <c r="AH131" s="130"/>
      <c r="AI131" s="129"/>
      <c r="AJ131" s="128"/>
      <c r="AK131" s="130"/>
      <c r="AL131" s="133"/>
      <c r="AM131" s="128"/>
      <c r="AN131" s="133"/>
      <c r="AO131" s="130"/>
      <c r="AP131" s="130"/>
      <c r="AQ131" s="128"/>
      <c r="AR131" s="128"/>
      <c r="AS131" s="129"/>
      <c r="AT131" s="129"/>
      <c r="AU131" s="133"/>
      <c r="AV131" s="129"/>
      <c r="AW131" s="128"/>
      <c r="AX131" s="128"/>
      <c r="AY131" s="128"/>
      <c r="AZ131" s="129"/>
      <c r="BA131" s="129"/>
      <c r="BB131" s="128"/>
      <c r="BC131" s="129"/>
      <c r="BD131" s="129"/>
      <c r="BE131" s="129"/>
      <c r="BF131" s="129"/>
    </row>
    <row r="132" spans="1:58" s="135" customFormat="1">
      <c r="A132" s="128"/>
      <c r="B132" s="128"/>
      <c r="C132" s="129"/>
      <c r="D132" s="130"/>
      <c r="E132" s="130"/>
      <c r="F132" s="130"/>
      <c r="G132" s="128"/>
      <c r="H132" s="128"/>
      <c r="I132" s="131"/>
      <c r="J132" s="128"/>
      <c r="K132" s="128"/>
      <c r="L132" s="129"/>
      <c r="M132" s="129"/>
      <c r="N132" s="132"/>
      <c r="O132" s="128"/>
      <c r="P132" s="128"/>
      <c r="Q132" s="133"/>
      <c r="R132" s="128"/>
      <c r="S132" s="128"/>
      <c r="T132" s="128"/>
      <c r="U132" s="128"/>
      <c r="V132" s="129"/>
      <c r="W132" s="128"/>
      <c r="X132" s="128"/>
      <c r="Y132" s="134"/>
      <c r="Z132" s="132"/>
      <c r="AA132" s="130"/>
      <c r="AB132" s="129"/>
      <c r="AC132" s="128"/>
      <c r="AD132" s="128"/>
      <c r="AE132" s="129"/>
      <c r="AF132" s="130"/>
      <c r="AG132" s="129"/>
      <c r="AH132" s="130"/>
      <c r="AI132" s="129"/>
      <c r="AJ132" s="128"/>
      <c r="AK132" s="130"/>
      <c r="AL132" s="133"/>
      <c r="AM132" s="128"/>
      <c r="AN132" s="133"/>
      <c r="AO132" s="130"/>
      <c r="AP132" s="130"/>
      <c r="AQ132" s="128"/>
      <c r="AR132" s="128"/>
      <c r="AS132" s="129"/>
      <c r="AT132" s="129"/>
      <c r="AU132" s="133"/>
      <c r="AV132" s="129"/>
      <c r="AW132" s="128"/>
      <c r="AX132" s="128"/>
      <c r="AY132" s="128"/>
      <c r="AZ132" s="129"/>
      <c r="BA132" s="129"/>
      <c r="BB132" s="128"/>
      <c r="BC132" s="129"/>
      <c r="BD132" s="129"/>
      <c r="BE132" s="129"/>
      <c r="BF132" s="129"/>
    </row>
    <row r="133" spans="1:58" s="135" customFormat="1">
      <c r="A133" s="128"/>
      <c r="B133" s="128"/>
      <c r="C133" s="129"/>
      <c r="D133" s="130"/>
      <c r="E133" s="130"/>
      <c r="F133" s="130"/>
      <c r="G133" s="128"/>
      <c r="H133" s="128"/>
      <c r="I133" s="131"/>
      <c r="J133" s="128"/>
      <c r="K133" s="128"/>
      <c r="L133" s="129"/>
      <c r="M133" s="129"/>
      <c r="N133" s="132"/>
      <c r="O133" s="128"/>
      <c r="P133" s="128"/>
      <c r="Q133" s="133"/>
      <c r="R133" s="128"/>
      <c r="S133" s="128"/>
      <c r="T133" s="128"/>
      <c r="U133" s="128"/>
      <c r="V133" s="129"/>
      <c r="W133" s="128"/>
      <c r="X133" s="128"/>
      <c r="Y133" s="134"/>
      <c r="Z133" s="132"/>
      <c r="AA133" s="130"/>
      <c r="AB133" s="129"/>
      <c r="AC133" s="128"/>
      <c r="AD133" s="128"/>
      <c r="AE133" s="129"/>
      <c r="AF133" s="130"/>
      <c r="AG133" s="129"/>
      <c r="AH133" s="130"/>
      <c r="AI133" s="129"/>
      <c r="AJ133" s="128"/>
      <c r="AK133" s="130"/>
      <c r="AL133" s="133"/>
      <c r="AM133" s="128"/>
      <c r="AN133" s="133"/>
      <c r="AO133" s="130"/>
      <c r="AP133" s="130"/>
      <c r="AQ133" s="128"/>
      <c r="AR133" s="128"/>
      <c r="AS133" s="129"/>
      <c r="AT133" s="129"/>
      <c r="AU133" s="133"/>
      <c r="AV133" s="129"/>
      <c r="AW133" s="128"/>
      <c r="AX133" s="128"/>
      <c r="AY133" s="128"/>
      <c r="AZ133" s="129"/>
      <c r="BA133" s="129"/>
      <c r="BB133" s="128"/>
      <c r="BC133" s="129"/>
      <c r="BD133" s="129"/>
      <c r="BE133" s="129"/>
      <c r="BF133" s="129"/>
    </row>
    <row r="134" spans="1:58" s="135" customFormat="1">
      <c r="A134" s="128"/>
      <c r="B134" s="128"/>
      <c r="C134" s="129"/>
      <c r="D134" s="130"/>
      <c r="E134" s="130"/>
      <c r="F134" s="130"/>
      <c r="G134" s="128"/>
      <c r="H134" s="128"/>
      <c r="I134" s="131"/>
      <c r="J134" s="128"/>
      <c r="K134" s="128"/>
      <c r="L134" s="129"/>
      <c r="M134" s="129"/>
      <c r="N134" s="132"/>
      <c r="O134" s="128"/>
      <c r="P134" s="128"/>
      <c r="Q134" s="133"/>
      <c r="R134" s="128"/>
      <c r="S134" s="128"/>
      <c r="T134" s="128"/>
      <c r="U134" s="128"/>
      <c r="V134" s="129"/>
      <c r="W134" s="128"/>
      <c r="X134" s="128"/>
      <c r="Y134" s="134"/>
      <c r="Z134" s="132"/>
      <c r="AA134" s="130"/>
      <c r="AB134" s="129"/>
      <c r="AC134" s="128"/>
      <c r="AD134" s="128"/>
      <c r="AE134" s="129"/>
      <c r="AF134" s="130"/>
      <c r="AG134" s="129"/>
      <c r="AH134" s="130"/>
      <c r="AI134" s="129"/>
      <c r="AJ134" s="128"/>
      <c r="AK134" s="130"/>
      <c r="AL134" s="133"/>
      <c r="AM134" s="128"/>
      <c r="AN134" s="133"/>
      <c r="AO134" s="130"/>
      <c r="AP134" s="130"/>
      <c r="AQ134" s="128"/>
      <c r="AR134" s="128"/>
      <c r="AS134" s="129"/>
      <c r="AT134" s="129"/>
      <c r="AU134" s="133"/>
      <c r="AV134" s="129"/>
      <c r="AW134" s="128"/>
      <c r="AX134" s="128"/>
      <c r="AY134" s="128"/>
      <c r="AZ134" s="129"/>
      <c r="BA134" s="129"/>
      <c r="BB134" s="128"/>
      <c r="BC134" s="129"/>
      <c r="BD134" s="129"/>
      <c r="BE134" s="129"/>
      <c r="BF134" s="129"/>
    </row>
    <row r="135" spans="1:58" s="135" customFormat="1">
      <c r="A135" s="128"/>
      <c r="B135" s="128"/>
      <c r="C135" s="129"/>
      <c r="D135" s="130"/>
      <c r="E135" s="130"/>
      <c r="F135" s="130"/>
      <c r="G135" s="128"/>
      <c r="H135" s="128"/>
      <c r="I135" s="131"/>
      <c r="J135" s="128"/>
      <c r="K135" s="128"/>
      <c r="L135" s="129"/>
      <c r="M135" s="129"/>
      <c r="N135" s="132"/>
      <c r="O135" s="128"/>
      <c r="P135" s="128"/>
      <c r="Q135" s="133"/>
      <c r="R135" s="128"/>
      <c r="S135" s="128"/>
      <c r="T135" s="128"/>
      <c r="U135" s="128"/>
      <c r="V135" s="129"/>
      <c r="W135" s="128"/>
      <c r="X135" s="128"/>
      <c r="Y135" s="134"/>
      <c r="Z135" s="132"/>
      <c r="AA135" s="130"/>
      <c r="AB135" s="129"/>
      <c r="AC135" s="128"/>
      <c r="AD135" s="128"/>
      <c r="AE135" s="129"/>
      <c r="AF135" s="130"/>
      <c r="AG135" s="129"/>
      <c r="AH135" s="130"/>
      <c r="AI135" s="129"/>
      <c r="AJ135" s="128"/>
      <c r="AK135" s="130"/>
      <c r="AL135" s="133"/>
      <c r="AM135" s="128"/>
      <c r="AN135" s="133"/>
      <c r="AO135" s="130"/>
      <c r="AP135" s="130"/>
      <c r="AQ135" s="128"/>
      <c r="AR135" s="128"/>
      <c r="AS135" s="129"/>
      <c r="AT135" s="129"/>
      <c r="AU135" s="133"/>
      <c r="AV135" s="129"/>
      <c r="AW135" s="128"/>
      <c r="AX135" s="128"/>
      <c r="AY135" s="128"/>
      <c r="AZ135" s="129"/>
      <c r="BA135" s="129"/>
      <c r="BB135" s="128"/>
      <c r="BC135" s="129"/>
      <c r="BD135" s="129"/>
      <c r="BE135" s="129"/>
      <c r="BF135" s="129"/>
    </row>
    <row r="136" spans="1:58" s="135" customFormat="1">
      <c r="A136" s="128"/>
      <c r="B136" s="128"/>
      <c r="C136" s="129"/>
      <c r="D136" s="130"/>
      <c r="E136" s="130"/>
      <c r="F136" s="130"/>
      <c r="G136" s="128"/>
      <c r="H136" s="128"/>
      <c r="I136" s="131"/>
      <c r="J136" s="128"/>
      <c r="K136" s="128"/>
      <c r="L136" s="129"/>
      <c r="M136" s="129"/>
      <c r="N136" s="132"/>
      <c r="O136" s="128"/>
      <c r="P136" s="128"/>
      <c r="Q136" s="133"/>
      <c r="R136" s="128"/>
      <c r="S136" s="128"/>
      <c r="T136" s="128"/>
      <c r="U136" s="128"/>
      <c r="V136" s="129"/>
      <c r="W136" s="128"/>
      <c r="X136" s="128"/>
      <c r="Y136" s="134"/>
      <c r="Z136" s="132"/>
      <c r="AA136" s="130"/>
      <c r="AB136" s="129"/>
      <c r="AC136" s="128"/>
      <c r="AD136" s="128"/>
      <c r="AE136" s="129"/>
      <c r="AF136" s="130"/>
      <c r="AG136" s="129"/>
      <c r="AH136" s="130"/>
      <c r="AI136" s="129"/>
      <c r="AJ136" s="128"/>
      <c r="AK136" s="130"/>
      <c r="AL136" s="133"/>
      <c r="AM136" s="128"/>
      <c r="AN136" s="133"/>
      <c r="AO136" s="130"/>
      <c r="AP136" s="130"/>
      <c r="AQ136" s="128"/>
      <c r="AR136" s="128"/>
      <c r="AS136" s="129"/>
      <c r="AT136" s="129"/>
      <c r="AU136" s="133"/>
      <c r="AV136" s="129"/>
      <c r="AW136" s="128"/>
      <c r="AX136" s="128"/>
      <c r="AY136" s="128"/>
      <c r="AZ136" s="129"/>
      <c r="BA136" s="129"/>
      <c r="BB136" s="128"/>
      <c r="BC136" s="129"/>
      <c r="BD136" s="129"/>
      <c r="BE136" s="129"/>
      <c r="BF136" s="129"/>
    </row>
    <row r="137" spans="1:58" s="135" customFormat="1">
      <c r="A137" s="128"/>
      <c r="B137" s="128"/>
      <c r="C137" s="129"/>
      <c r="D137" s="130"/>
      <c r="E137" s="130"/>
      <c r="F137" s="130"/>
      <c r="G137" s="128"/>
      <c r="H137" s="128"/>
      <c r="I137" s="131"/>
      <c r="J137" s="128"/>
      <c r="K137" s="128"/>
      <c r="L137" s="129"/>
      <c r="M137" s="129"/>
      <c r="N137" s="132"/>
      <c r="O137" s="128"/>
      <c r="P137" s="128"/>
      <c r="Q137" s="133"/>
      <c r="R137" s="128"/>
      <c r="S137" s="128"/>
      <c r="T137" s="128"/>
      <c r="U137" s="128"/>
      <c r="V137" s="129"/>
      <c r="W137" s="128"/>
      <c r="X137" s="128"/>
      <c r="Y137" s="134"/>
      <c r="Z137" s="132"/>
      <c r="AA137" s="130"/>
      <c r="AB137" s="129"/>
      <c r="AC137" s="128"/>
      <c r="AD137" s="128"/>
      <c r="AE137" s="129"/>
      <c r="AF137" s="130"/>
      <c r="AG137" s="129"/>
      <c r="AH137" s="130"/>
      <c r="AI137" s="129"/>
      <c r="AJ137" s="128"/>
      <c r="AK137" s="130"/>
      <c r="AL137" s="133"/>
      <c r="AM137" s="128"/>
      <c r="AN137" s="133"/>
      <c r="AO137" s="130"/>
      <c r="AP137" s="130"/>
      <c r="AQ137" s="128"/>
      <c r="AR137" s="128"/>
      <c r="AS137" s="129"/>
      <c r="AT137" s="129"/>
      <c r="AU137" s="133"/>
      <c r="AV137" s="129"/>
      <c r="AW137" s="128"/>
      <c r="AX137" s="128"/>
      <c r="AY137" s="128"/>
      <c r="AZ137" s="129"/>
      <c r="BA137" s="129"/>
      <c r="BB137" s="128"/>
      <c r="BC137" s="129"/>
      <c r="BD137" s="129"/>
      <c r="BE137" s="129"/>
      <c r="BF137" s="129"/>
    </row>
    <row r="138" spans="1:58" s="135" customFormat="1">
      <c r="A138" s="128"/>
      <c r="B138" s="128"/>
      <c r="C138" s="129"/>
      <c r="D138" s="130"/>
      <c r="E138" s="130"/>
      <c r="F138" s="130"/>
      <c r="G138" s="128"/>
      <c r="H138" s="128"/>
      <c r="I138" s="131"/>
      <c r="J138" s="128"/>
      <c r="K138" s="128"/>
      <c r="L138" s="129"/>
      <c r="M138" s="129"/>
      <c r="N138" s="132"/>
      <c r="O138" s="128"/>
      <c r="P138" s="128"/>
      <c r="Q138" s="133"/>
      <c r="R138" s="128"/>
      <c r="S138" s="128"/>
      <c r="T138" s="128"/>
      <c r="U138" s="128"/>
      <c r="V138" s="129"/>
      <c r="W138" s="128"/>
      <c r="X138" s="128"/>
      <c r="Y138" s="134"/>
      <c r="Z138" s="132"/>
      <c r="AA138" s="130"/>
      <c r="AB138" s="129"/>
      <c r="AC138" s="128"/>
      <c r="AD138" s="128"/>
      <c r="AE138" s="129"/>
      <c r="AF138" s="130"/>
      <c r="AG138" s="129"/>
      <c r="AH138" s="130"/>
      <c r="AI138" s="129"/>
      <c r="AJ138" s="128"/>
      <c r="AK138" s="130"/>
      <c r="AL138" s="133"/>
      <c r="AM138" s="128"/>
      <c r="AN138" s="133"/>
      <c r="AO138" s="130"/>
      <c r="AP138" s="130"/>
      <c r="AQ138" s="128"/>
      <c r="AR138" s="128"/>
      <c r="AS138" s="129"/>
      <c r="AT138" s="129"/>
      <c r="AU138" s="133"/>
      <c r="AV138" s="129"/>
      <c r="AW138" s="128"/>
      <c r="AX138" s="128"/>
      <c r="AY138" s="128"/>
      <c r="AZ138" s="129"/>
      <c r="BA138" s="129"/>
      <c r="BB138" s="128"/>
      <c r="BC138" s="129"/>
      <c r="BD138" s="129"/>
      <c r="BE138" s="129"/>
      <c r="BF138" s="129"/>
    </row>
    <row r="139" spans="1:58" s="135" customFormat="1">
      <c r="A139" s="128"/>
      <c r="B139" s="128"/>
      <c r="C139" s="129"/>
      <c r="D139" s="130"/>
      <c r="E139" s="130"/>
      <c r="F139" s="130"/>
      <c r="G139" s="128"/>
      <c r="H139" s="128"/>
      <c r="I139" s="131"/>
      <c r="J139" s="128"/>
      <c r="K139" s="128"/>
      <c r="L139" s="129"/>
      <c r="M139" s="129"/>
      <c r="N139" s="132"/>
      <c r="O139" s="128"/>
      <c r="P139" s="128"/>
      <c r="Q139" s="133"/>
      <c r="R139" s="128"/>
      <c r="S139" s="128"/>
      <c r="T139" s="128"/>
      <c r="U139" s="128"/>
      <c r="V139" s="129"/>
      <c r="W139" s="128"/>
      <c r="X139" s="128"/>
      <c r="Y139" s="134"/>
      <c r="Z139" s="132"/>
      <c r="AA139" s="130"/>
      <c r="AB139" s="129"/>
      <c r="AC139" s="128"/>
      <c r="AD139" s="128"/>
      <c r="AE139" s="129"/>
      <c r="AF139" s="130"/>
      <c r="AG139" s="129"/>
      <c r="AH139" s="130"/>
      <c r="AI139" s="129"/>
      <c r="AJ139" s="128"/>
      <c r="AK139" s="130"/>
      <c r="AL139" s="133"/>
      <c r="AM139" s="128"/>
      <c r="AN139" s="133"/>
      <c r="AO139" s="130"/>
      <c r="AP139" s="130"/>
      <c r="AQ139" s="128"/>
      <c r="AR139" s="128"/>
      <c r="AS139" s="129"/>
      <c r="AT139" s="129"/>
      <c r="AU139" s="133"/>
      <c r="AV139" s="129"/>
      <c r="AW139" s="128"/>
      <c r="AX139" s="128"/>
      <c r="AY139" s="128"/>
      <c r="AZ139" s="129"/>
      <c r="BA139" s="129"/>
      <c r="BB139" s="128"/>
      <c r="BC139" s="129"/>
      <c r="BD139" s="129"/>
      <c r="BE139" s="129"/>
      <c r="BF139" s="129"/>
    </row>
    <row r="140" spans="1:58" s="135" customFormat="1">
      <c r="A140" s="128"/>
      <c r="B140" s="128"/>
      <c r="C140" s="129"/>
      <c r="D140" s="130"/>
      <c r="E140" s="130"/>
      <c r="F140" s="130"/>
      <c r="G140" s="128"/>
      <c r="H140" s="128"/>
      <c r="I140" s="131"/>
      <c r="J140" s="128"/>
      <c r="K140" s="128"/>
      <c r="L140" s="129"/>
      <c r="M140" s="129"/>
      <c r="N140" s="132"/>
      <c r="O140" s="128"/>
      <c r="P140" s="128"/>
      <c r="Q140" s="133"/>
      <c r="R140" s="128"/>
      <c r="S140" s="128"/>
      <c r="T140" s="128"/>
      <c r="U140" s="128"/>
      <c r="V140" s="129"/>
      <c r="W140" s="128"/>
      <c r="X140" s="128"/>
      <c r="Y140" s="134"/>
      <c r="Z140" s="132"/>
      <c r="AA140" s="130"/>
      <c r="AB140" s="129"/>
      <c r="AC140" s="128"/>
      <c r="AD140" s="128"/>
      <c r="AE140" s="129"/>
      <c r="AF140" s="130"/>
      <c r="AG140" s="129"/>
      <c r="AH140" s="130"/>
      <c r="AI140" s="129"/>
      <c r="AJ140" s="128"/>
      <c r="AK140" s="130"/>
      <c r="AL140" s="133"/>
      <c r="AM140" s="128"/>
      <c r="AN140" s="133"/>
      <c r="AO140" s="130"/>
      <c r="AP140" s="130"/>
      <c r="AQ140" s="128"/>
      <c r="AR140" s="128"/>
      <c r="AS140" s="129"/>
      <c r="AT140" s="129"/>
      <c r="AU140" s="133"/>
      <c r="AV140" s="129"/>
      <c r="AW140" s="128"/>
      <c r="AX140" s="128"/>
      <c r="AY140" s="128"/>
      <c r="AZ140" s="129"/>
      <c r="BA140" s="129"/>
      <c r="BB140" s="128"/>
      <c r="BC140" s="129"/>
      <c r="BD140" s="129"/>
      <c r="BE140" s="129"/>
      <c r="BF140" s="129"/>
    </row>
    <row r="141" spans="1:58" s="135" customFormat="1">
      <c r="A141" s="128"/>
      <c r="B141" s="128"/>
      <c r="C141" s="129"/>
      <c r="D141" s="130"/>
      <c r="E141" s="130"/>
      <c r="F141" s="130"/>
      <c r="G141" s="128"/>
      <c r="H141" s="128"/>
      <c r="I141" s="131"/>
      <c r="J141" s="128"/>
      <c r="K141" s="128"/>
      <c r="L141" s="129"/>
      <c r="M141" s="129"/>
      <c r="N141" s="132"/>
      <c r="O141" s="128"/>
      <c r="P141" s="128"/>
      <c r="Q141" s="133"/>
      <c r="R141" s="128"/>
      <c r="S141" s="128"/>
      <c r="T141" s="128"/>
      <c r="U141" s="128"/>
      <c r="V141" s="129"/>
      <c r="W141" s="128"/>
      <c r="X141" s="128"/>
      <c r="Y141" s="134"/>
      <c r="Z141" s="132"/>
      <c r="AA141" s="130"/>
      <c r="AB141" s="129"/>
      <c r="AC141" s="128"/>
      <c r="AD141" s="128"/>
      <c r="AE141" s="129"/>
      <c r="AF141" s="130"/>
      <c r="AG141" s="129"/>
      <c r="AH141" s="130"/>
      <c r="AI141" s="129"/>
      <c r="AJ141" s="128"/>
      <c r="AK141" s="130"/>
      <c r="AL141" s="133"/>
      <c r="AM141" s="128"/>
      <c r="AN141" s="133"/>
      <c r="AO141" s="130"/>
      <c r="AP141" s="130"/>
      <c r="AQ141" s="128"/>
      <c r="AR141" s="128"/>
      <c r="AS141" s="129"/>
      <c r="AT141" s="129"/>
      <c r="AU141" s="133"/>
      <c r="AV141" s="129"/>
      <c r="AW141" s="128"/>
      <c r="AX141" s="128"/>
      <c r="AY141" s="128"/>
      <c r="AZ141" s="129"/>
      <c r="BA141" s="129"/>
      <c r="BB141" s="128"/>
      <c r="BC141" s="129"/>
      <c r="BD141" s="129"/>
      <c r="BE141" s="129"/>
      <c r="BF141" s="129"/>
    </row>
    <row r="142" spans="1:58" s="135" customFormat="1">
      <c r="A142" s="128"/>
      <c r="B142" s="128"/>
      <c r="C142" s="129"/>
      <c r="D142" s="130"/>
      <c r="E142" s="130"/>
      <c r="F142" s="130"/>
      <c r="G142" s="128"/>
      <c r="H142" s="128"/>
      <c r="I142" s="131"/>
      <c r="J142" s="128"/>
      <c r="K142" s="128"/>
      <c r="L142" s="129"/>
      <c r="M142" s="129"/>
      <c r="N142" s="132"/>
      <c r="O142" s="128"/>
      <c r="P142" s="128"/>
      <c r="Q142" s="133"/>
      <c r="R142" s="128"/>
      <c r="S142" s="128"/>
      <c r="T142" s="128"/>
      <c r="U142" s="128"/>
      <c r="V142" s="129"/>
      <c r="W142" s="128"/>
      <c r="X142" s="128"/>
      <c r="Y142" s="134"/>
      <c r="Z142" s="132"/>
      <c r="AA142" s="130"/>
      <c r="AB142" s="129"/>
      <c r="AC142" s="128"/>
      <c r="AD142" s="128"/>
      <c r="AE142" s="129"/>
      <c r="AF142" s="130"/>
      <c r="AG142" s="129"/>
      <c r="AH142" s="130"/>
      <c r="AI142" s="129"/>
      <c r="AJ142" s="128"/>
      <c r="AK142" s="130"/>
      <c r="AL142" s="133"/>
      <c r="AM142" s="128"/>
      <c r="AN142" s="133"/>
      <c r="AO142" s="130"/>
      <c r="AP142" s="130"/>
      <c r="AQ142" s="128"/>
      <c r="AR142" s="128"/>
      <c r="AS142" s="129"/>
      <c r="AT142" s="129"/>
      <c r="AU142" s="133"/>
      <c r="AV142" s="129"/>
      <c r="AW142" s="128"/>
      <c r="AX142" s="128"/>
      <c r="AY142" s="128"/>
      <c r="AZ142" s="129"/>
      <c r="BA142" s="129"/>
      <c r="BB142" s="128"/>
      <c r="BC142" s="129"/>
      <c r="BD142" s="129"/>
      <c r="BE142" s="129"/>
      <c r="BF142" s="129"/>
    </row>
    <row r="143" spans="1:58" s="135" customFormat="1">
      <c r="A143" s="128"/>
      <c r="B143" s="128"/>
      <c r="C143" s="129"/>
      <c r="D143" s="130"/>
      <c r="E143" s="130"/>
      <c r="F143" s="130"/>
      <c r="G143" s="128"/>
      <c r="H143" s="128"/>
      <c r="I143" s="131"/>
      <c r="J143" s="128"/>
      <c r="K143" s="128"/>
      <c r="L143" s="129"/>
      <c r="M143" s="129"/>
      <c r="N143" s="132"/>
      <c r="O143" s="128"/>
      <c r="P143" s="128"/>
      <c r="Q143" s="133"/>
      <c r="R143" s="128"/>
      <c r="S143" s="128"/>
      <c r="T143" s="128"/>
      <c r="U143" s="128"/>
      <c r="V143" s="129"/>
      <c r="W143" s="128"/>
      <c r="X143" s="128"/>
      <c r="Y143" s="134"/>
      <c r="Z143" s="132"/>
      <c r="AA143" s="130"/>
      <c r="AB143" s="129"/>
      <c r="AC143" s="128"/>
      <c r="AD143" s="128"/>
      <c r="AE143" s="129"/>
      <c r="AF143" s="130"/>
      <c r="AG143" s="129"/>
      <c r="AH143" s="130"/>
      <c r="AI143" s="129"/>
      <c r="AJ143" s="128"/>
      <c r="AK143" s="130"/>
      <c r="AL143" s="133"/>
      <c r="AM143" s="128"/>
      <c r="AN143" s="133"/>
      <c r="AO143" s="130"/>
      <c r="AP143" s="130"/>
      <c r="AQ143" s="128"/>
      <c r="AR143" s="128"/>
      <c r="AS143" s="129"/>
      <c r="AT143" s="129"/>
      <c r="AU143" s="133"/>
      <c r="AV143" s="129"/>
      <c r="AW143" s="128"/>
      <c r="AX143" s="128"/>
      <c r="AY143" s="128"/>
      <c r="AZ143" s="129"/>
      <c r="BA143" s="129"/>
      <c r="BB143" s="128"/>
      <c r="BC143" s="129"/>
      <c r="BD143" s="129"/>
      <c r="BE143" s="129"/>
      <c r="BF143" s="129"/>
    </row>
    <row r="144" spans="1:58" s="135" customFormat="1">
      <c r="A144" s="128"/>
      <c r="B144" s="128"/>
      <c r="C144" s="129"/>
      <c r="D144" s="130"/>
      <c r="E144" s="130"/>
      <c r="F144" s="130"/>
      <c r="G144" s="128"/>
      <c r="H144" s="128"/>
      <c r="I144" s="131"/>
      <c r="J144" s="128"/>
      <c r="K144" s="128"/>
      <c r="L144" s="129"/>
      <c r="M144" s="129"/>
      <c r="N144" s="132"/>
      <c r="O144" s="128"/>
      <c r="P144" s="128"/>
      <c r="Q144" s="133"/>
      <c r="R144" s="128"/>
      <c r="S144" s="128"/>
      <c r="T144" s="128"/>
      <c r="U144" s="128"/>
      <c r="V144" s="129"/>
      <c r="W144" s="128"/>
      <c r="X144" s="128"/>
      <c r="Y144" s="134"/>
      <c r="Z144" s="132"/>
      <c r="AA144" s="130"/>
      <c r="AB144" s="129"/>
      <c r="AC144" s="128"/>
      <c r="AD144" s="128"/>
      <c r="AE144" s="129"/>
      <c r="AF144" s="130"/>
      <c r="AG144" s="129"/>
      <c r="AH144" s="130"/>
      <c r="AI144" s="129"/>
      <c r="AJ144" s="128"/>
      <c r="AK144" s="130"/>
      <c r="AL144" s="133"/>
      <c r="AM144" s="128"/>
      <c r="AN144" s="133"/>
      <c r="AO144" s="130"/>
      <c r="AP144" s="130"/>
      <c r="AQ144" s="128"/>
      <c r="AR144" s="128"/>
      <c r="AS144" s="129"/>
      <c r="AT144" s="129"/>
      <c r="AU144" s="133"/>
      <c r="AV144" s="129"/>
      <c r="AW144" s="128"/>
      <c r="AX144" s="128"/>
      <c r="AY144" s="128"/>
      <c r="AZ144" s="129"/>
      <c r="BA144" s="129"/>
      <c r="BB144" s="128"/>
      <c r="BC144" s="129"/>
      <c r="BD144" s="129"/>
      <c r="BE144" s="129"/>
      <c r="BF144" s="129"/>
    </row>
    <row r="145" spans="1:58" s="135" customFormat="1">
      <c r="A145" s="128"/>
      <c r="B145" s="128"/>
      <c r="C145" s="129"/>
      <c r="D145" s="130"/>
      <c r="E145" s="130"/>
      <c r="F145" s="130"/>
      <c r="G145" s="128"/>
      <c r="H145" s="128"/>
      <c r="I145" s="131"/>
      <c r="J145" s="128"/>
      <c r="K145" s="128"/>
      <c r="L145" s="129"/>
      <c r="M145" s="129"/>
      <c r="N145" s="132"/>
      <c r="O145" s="128"/>
      <c r="P145" s="128"/>
      <c r="Q145" s="133"/>
      <c r="R145" s="128"/>
      <c r="S145" s="128"/>
      <c r="T145" s="128"/>
      <c r="U145" s="128"/>
      <c r="V145" s="129"/>
      <c r="W145" s="128"/>
      <c r="X145" s="128"/>
      <c r="Y145" s="134"/>
      <c r="Z145" s="132"/>
      <c r="AA145" s="130"/>
      <c r="AB145" s="129"/>
      <c r="AC145" s="128"/>
      <c r="AD145" s="128"/>
      <c r="AE145" s="129"/>
      <c r="AF145" s="130"/>
      <c r="AG145" s="129"/>
      <c r="AH145" s="130"/>
      <c r="AI145" s="129"/>
      <c r="AJ145" s="128"/>
      <c r="AK145" s="130"/>
      <c r="AL145" s="133"/>
      <c r="AM145" s="128"/>
      <c r="AN145" s="133"/>
      <c r="AO145" s="130"/>
      <c r="AP145" s="130"/>
      <c r="AQ145" s="128"/>
      <c r="AR145" s="128"/>
      <c r="AS145" s="129"/>
      <c r="AT145" s="129"/>
      <c r="AU145" s="133"/>
      <c r="AV145" s="129"/>
      <c r="AW145" s="128"/>
      <c r="AX145" s="128"/>
      <c r="AY145" s="128"/>
      <c r="AZ145" s="129"/>
      <c r="BA145" s="129"/>
      <c r="BB145" s="128"/>
      <c r="BC145" s="129"/>
      <c r="BD145" s="129"/>
      <c r="BE145" s="129"/>
      <c r="BF145" s="129"/>
    </row>
    <row r="146" spans="1:58" s="135" customFormat="1">
      <c r="A146" s="128"/>
      <c r="B146" s="128"/>
      <c r="C146" s="129"/>
      <c r="D146" s="130"/>
      <c r="E146" s="130"/>
      <c r="F146" s="130"/>
      <c r="G146" s="128"/>
      <c r="H146" s="128"/>
      <c r="I146" s="131"/>
      <c r="J146" s="128"/>
      <c r="K146" s="128"/>
      <c r="L146" s="129"/>
      <c r="M146" s="129"/>
      <c r="N146" s="132"/>
      <c r="O146" s="128"/>
      <c r="P146" s="128"/>
      <c r="Q146" s="133"/>
      <c r="R146" s="128"/>
      <c r="S146" s="128"/>
      <c r="T146" s="128"/>
      <c r="U146" s="128"/>
      <c r="V146" s="129"/>
      <c r="W146" s="128"/>
      <c r="X146" s="128"/>
      <c r="Y146" s="134"/>
      <c r="Z146" s="132"/>
      <c r="AA146" s="130"/>
      <c r="AB146" s="129"/>
      <c r="AC146" s="128"/>
      <c r="AD146" s="128"/>
      <c r="AE146" s="129"/>
      <c r="AF146" s="130"/>
      <c r="AG146" s="129"/>
      <c r="AH146" s="130"/>
      <c r="AI146" s="129"/>
      <c r="AJ146" s="128"/>
      <c r="AK146" s="130"/>
      <c r="AL146" s="133"/>
      <c r="AM146" s="128"/>
      <c r="AN146" s="133"/>
      <c r="AO146" s="130"/>
      <c r="AP146" s="130"/>
      <c r="AQ146" s="128"/>
      <c r="AR146" s="128"/>
      <c r="AS146" s="129"/>
      <c r="AT146" s="129"/>
      <c r="AU146" s="133"/>
      <c r="AV146" s="129"/>
      <c r="AW146" s="128"/>
      <c r="AX146" s="128"/>
      <c r="AY146" s="128"/>
      <c r="AZ146" s="129"/>
      <c r="BA146" s="129"/>
      <c r="BB146" s="128"/>
      <c r="BC146" s="129"/>
      <c r="BD146" s="129"/>
      <c r="BE146" s="129"/>
      <c r="BF146" s="129"/>
    </row>
    <row r="147" spans="1:58" s="135" customFormat="1">
      <c r="A147" s="128"/>
      <c r="B147" s="128"/>
      <c r="C147" s="129"/>
      <c r="D147" s="130"/>
      <c r="E147" s="130"/>
      <c r="F147" s="130"/>
      <c r="G147" s="128"/>
      <c r="H147" s="128"/>
      <c r="I147" s="131"/>
      <c r="J147" s="128"/>
      <c r="K147" s="128"/>
      <c r="L147" s="129"/>
      <c r="M147" s="129"/>
      <c r="N147" s="132"/>
      <c r="O147" s="128"/>
      <c r="P147" s="128"/>
      <c r="Q147" s="133"/>
      <c r="R147" s="128"/>
      <c r="S147" s="128"/>
      <c r="T147" s="128"/>
      <c r="U147" s="128"/>
      <c r="V147" s="129"/>
      <c r="W147" s="128"/>
      <c r="X147" s="128"/>
      <c r="Y147" s="134"/>
      <c r="Z147" s="132"/>
      <c r="AA147" s="130"/>
      <c r="AB147" s="129"/>
      <c r="AC147" s="128"/>
      <c r="AD147" s="128"/>
      <c r="AE147" s="129"/>
      <c r="AF147" s="130"/>
      <c r="AG147" s="129"/>
      <c r="AH147" s="130"/>
      <c r="AI147" s="129"/>
      <c r="AJ147" s="128"/>
      <c r="AK147" s="130"/>
      <c r="AL147" s="133"/>
      <c r="AM147" s="128"/>
      <c r="AN147" s="133"/>
      <c r="AO147" s="130"/>
      <c r="AP147" s="130"/>
      <c r="AQ147" s="128"/>
      <c r="AR147" s="128"/>
      <c r="AS147" s="129"/>
      <c r="AT147" s="129"/>
      <c r="AU147" s="133"/>
      <c r="AV147" s="129"/>
      <c r="AW147" s="128"/>
      <c r="AX147" s="128"/>
      <c r="AY147" s="128"/>
      <c r="AZ147" s="129"/>
      <c r="BA147" s="129"/>
      <c r="BB147" s="128"/>
      <c r="BC147" s="129"/>
      <c r="BD147" s="129"/>
      <c r="BE147" s="129"/>
      <c r="BF147" s="129"/>
    </row>
    <row r="148" spans="1:58" s="135" customFormat="1">
      <c r="A148" s="128"/>
      <c r="B148" s="128"/>
      <c r="C148" s="129"/>
      <c r="D148" s="130"/>
      <c r="E148" s="130"/>
      <c r="F148" s="130"/>
      <c r="G148" s="128"/>
      <c r="H148" s="128"/>
      <c r="I148" s="131"/>
      <c r="J148" s="128"/>
      <c r="K148" s="128"/>
      <c r="L148" s="129"/>
      <c r="M148" s="129"/>
      <c r="N148" s="132"/>
      <c r="O148" s="128"/>
      <c r="P148" s="128"/>
      <c r="Q148" s="133"/>
      <c r="R148" s="128"/>
      <c r="S148" s="128"/>
      <c r="T148" s="128"/>
      <c r="U148" s="128"/>
      <c r="V148" s="129"/>
      <c r="W148" s="128"/>
      <c r="X148" s="128"/>
      <c r="Y148" s="134"/>
      <c r="Z148" s="132"/>
      <c r="AA148" s="130"/>
      <c r="AB148" s="129"/>
      <c r="AC148" s="128"/>
      <c r="AD148" s="128"/>
      <c r="AE148" s="129"/>
      <c r="AF148" s="130"/>
      <c r="AG148" s="129"/>
      <c r="AH148" s="130"/>
      <c r="AI148" s="129"/>
      <c r="AJ148" s="128"/>
      <c r="AK148" s="130"/>
      <c r="AL148" s="133"/>
      <c r="AM148" s="128"/>
      <c r="AN148" s="133"/>
      <c r="AO148" s="130"/>
      <c r="AP148" s="130"/>
      <c r="AQ148" s="128"/>
      <c r="AR148" s="128"/>
      <c r="AS148" s="129"/>
      <c r="AT148" s="129"/>
      <c r="AU148" s="133"/>
      <c r="AV148" s="129"/>
      <c r="AW148" s="128"/>
      <c r="AX148" s="128"/>
      <c r="AY148" s="128"/>
      <c r="AZ148" s="129"/>
      <c r="BA148" s="129"/>
      <c r="BB148" s="128"/>
      <c r="BC148" s="129"/>
      <c r="BD148" s="129"/>
      <c r="BE148" s="129"/>
      <c r="BF148" s="129"/>
    </row>
    <row r="149" spans="1:58" s="135" customFormat="1">
      <c r="A149" s="128"/>
      <c r="B149" s="128"/>
      <c r="C149" s="129"/>
      <c r="D149" s="130"/>
      <c r="E149" s="130"/>
      <c r="F149" s="130"/>
      <c r="G149" s="128"/>
      <c r="H149" s="128"/>
      <c r="I149" s="131"/>
      <c r="J149" s="128"/>
      <c r="K149" s="128"/>
      <c r="L149" s="129"/>
      <c r="M149" s="129"/>
      <c r="N149" s="132"/>
      <c r="O149" s="128"/>
      <c r="P149" s="128"/>
      <c r="Q149" s="133"/>
      <c r="R149" s="128"/>
      <c r="S149" s="128"/>
      <c r="T149" s="128"/>
      <c r="U149" s="128"/>
      <c r="V149" s="129"/>
      <c r="W149" s="128"/>
      <c r="X149" s="128"/>
      <c r="Y149" s="134"/>
      <c r="Z149" s="132"/>
      <c r="AA149" s="130"/>
      <c r="AB149" s="129"/>
      <c r="AC149" s="128"/>
      <c r="AD149" s="128"/>
      <c r="AE149" s="129"/>
      <c r="AF149" s="130"/>
      <c r="AG149" s="129"/>
      <c r="AH149" s="130"/>
      <c r="AI149" s="129"/>
      <c r="AJ149" s="128"/>
      <c r="AK149" s="130"/>
      <c r="AL149" s="133"/>
      <c r="AM149" s="128"/>
      <c r="AN149" s="133"/>
      <c r="AO149" s="130"/>
      <c r="AP149" s="130"/>
      <c r="AQ149" s="128"/>
      <c r="AR149" s="128"/>
      <c r="AS149" s="129"/>
      <c r="AT149" s="129"/>
      <c r="AU149" s="133"/>
      <c r="AV149" s="129"/>
      <c r="AW149" s="128"/>
      <c r="AX149" s="128"/>
      <c r="AY149" s="128"/>
      <c r="AZ149" s="129"/>
      <c r="BA149" s="129"/>
      <c r="BB149" s="128"/>
      <c r="BC149" s="129"/>
      <c r="BD149" s="129"/>
      <c r="BE149" s="129"/>
      <c r="BF149" s="129"/>
    </row>
    <row r="150" spans="1:58" s="135" customFormat="1">
      <c r="A150" s="128"/>
      <c r="B150" s="128"/>
      <c r="C150" s="129"/>
      <c r="D150" s="130"/>
      <c r="E150" s="130"/>
      <c r="F150" s="130"/>
      <c r="G150" s="128"/>
      <c r="H150" s="128"/>
      <c r="I150" s="131"/>
      <c r="J150" s="128"/>
      <c r="K150" s="128"/>
      <c r="L150" s="129"/>
      <c r="M150" s="129"/>
      <c r="N150" s="132"/>
      <c r="O150" s="128"/>
      <c r="P150" s="128"/>
      <c r="Q150" s="133"/>
      <c r="R150" s="128"/>
      <c r="S150" s="128"/>
      <c r="T150" s="128"/>
      <c r="U150" s="128"/>
      <c r="V150" s="129"/>
      <c r="W150" s="128"/>
      <c r="X150" s="128"/>
      <c r="Y150" s="134"/>
      <c r="Z150" s="132"/>
      <c r="AA150" s="130"/>
      <c r="AB150" s="129"/>
      <c r="AC150" s="128"/>
      <c r="AD150" s="128"/>
      <c r="AE150" s="129"/>
      <c r="AF150" s="130"/>
      <c r="AG150" s="129"/>
      <c r="AH150" s="130"/>
      <c r="AI150" s="129"/>
      <c r="AJ150" s="128"/>
      <c r="AK150" s="130"/>
      <c r="AL150" s="133"/>
      <c r="AM150" s="128"/>
      <c r="AN150" s="133"/>
      <c r="AO150" s="130"/>
      <c r="AP150" s="130"/>
      <c r="AQ150" s="128"/>
      <c r="AR150" s="128"/>
      <c r="AS150" s="129"/>
      <c r="AT150" s="129"/>
      <c r="AU150" s="133"/>
      <c r="AV150" s="129"/>
      <c r="AW150" s="128"/>
      <c r="AX150" s="128"/>
      <c r="AY150" s="128"/>
      <c r="AZ150" s="129"/>
      <c r="BA150" s="129"/>
      <c r="BB150" s="128"/>
      <c r="BC150" s="129"/>
      <c r="BD150" s="129"/>
      <c r="BE150" s="129"/>
      <c r="BF150" s="129"/>
    </row>
    <row r="151" spans="1:58" s="135" customFormat="1">
      <c r="A151" s="128"/>
      <c r="B151" s="128"/>
      <c r="C151" s="129"/>
      <c r="D151" s="130"/>
      <c r="E151" s="130"/>
      <c r="F151" s="130"/>
      <c r="G151" s="128"/>
      <c r="H151" s="128"/>
      <c r="I151" s="131"/>
      <c r="J151" s="128"/>
      <c r="K151" s="128"/>
      <c r="L151" s="129"/>
      <c r="M151" s="129"/>
      <c r="N151" s="132"/>
      <c r="O151" s="128"/>
      <c r="P151" s="128"/>
      <c r="Q151" s="133"/>
      <c r="R151" s="128"/>
      <c r="S151" s="128"/>
      <c r="T151" s="128"/>
      <c r="U151" s="128"/>
      <c r="V151" s="129"/>
      <c r="W151" s="128"/>
      <c r="X151" s="128"/>
      <c r="Y151" s="134"/>
      <c r="Z151" s="132"/>
      <c r="AA151" s="130"/>
      <c r="AB151" s="129"/>
      <c r="AC151" s="128"/>
      <c r="AD151" s="128"/>
      <c r="AE151" s="129"/>
      <c r="AF151" s="130"/>
      <c r="AG151" s="129"/>
      <c r="AH151" s="130"/>
      <c r="AI151" s="129"/>
      <c r="AJ151" s="128"/>
      <c r="AK151" s="130"/>
      <c r="AL151" s="133"/>
      <c r="AM151" s="128"/>
      <c r="AN151" s="133"/>
      <c r="AO151" s="130"/>
      <c r="AP151" s="130"/>
      <c r="AQ151" s="128"/>
      <c r="AR151" s="128"/>
      <c r="AS151" s="129"/>
      <c r="AT151" s="129"/>
      <c r="AU151" s="133"/>
      <c r="AV151" s="129"/>
      <c r="AW151" s="128"/>
      <c r="AX151" s="128"/>
      <c r="AY151" s="128"/>
      <c r="AZ151" s="129"/>
      <c r="BA151" s="129"/>
      <c r="BB151" s="128"/>
      <c r="BC151" s="129"/>
      <c r="BD151" s="129"/>
      <c r="BE151" s="129"/>
      <c r="BF151" s="129"/>
    </row>
    <row r="152" spans="1:58" s="135" customFormat="1">
      <c r="A152" s="128"/>
      <c r="B152" s="128"/>
      <c r="C152" s="129"/>
      <c r="D152" s="130"/>
      <c r="E152" s="130"/>
      <c r="F152" s="130"/>
      <c r="G152" s="128"/>
      <c r="H152" s="128"/>
      <c r="I152" s="131"/>
      <c r="J152" s="128"/>
      <c r="K152" s="128"/>
      <c r="L152" s="129"/>
      <c r="M152" s="129"/>
      <c r="N152" s="132"/>
      <c r="O152" s="128"/>
      <c r="P152" s="128"/>
      <c r="Q152" s="133"/>
      <c r="R152" s="128"/>
      <c r="S152" s="128"/>
      <c r="T152" s="128"/>
      <c r="U152" s="128"/>
      <c r="V152" s="129"/>
      <c r="W152" s="128"/>
      <c r="X152" s="128"/>
      <c r="Y152" s="134"/>
      <c r="Z152" s="132"/>
      <c r="AA152" s="130"/>
      <c r="AB152" s="129"/>
      <c r="AC152" s="128"/>
      <c r="AD152" s="128"/>
      <c r="AE152" s="129"/>
      <c r="AF152" s="130"/>
      <c r="AG152" s="129"/>
      <c r="AH152" s="130"/>
      <c r="AI152" s="129"/>
      <c r="AJ152" s="128"/>
      <c r="AK152" s="130"/>
      <c r="AL152" s="133"/>
      <c r="AM152" s="128"/>
      <c r="AN152" s="133"/>
      <c r="AO152" s="130"/>
      <c r="AP152" s="130"/>
      <c r="AQ152" s="128"/>
      <c r="AR152" s="128"/>
      <c r="AS152" s="129"/>
      <c r="AT152" s="129"/>
      <c r="AU152" s="133"/>
      <c r="AV152" s="129"/>
      <c r="AW152" s="128"/>
      <c r="AX152" s="128"/>
      <c r="AY152" s="128"/>
      <c r="AZ152" s="129"/>
      <c r="BA152" s="129"/>
      <c r="BB152" s="128"/>
      <c r="BC152" s="129"/>
      <c r="BD152" s="129"/>
      <c r="BE152" s="129"/>
      <c r="BF152" s="129"/>
    </row>
    <row r="153" spans="1:58" s="135" customFormat="1">
      <c r="A153" s="128"/>
      <c r="B153" s="128"/>
      <c r="C153" s="129"/>
      <c r="D153" s="130"/>
      <c r="E153" s="130"/>
      <c r="F153" s="130"/>
      <c r="G153" s="128"/>
      <c r="H153" s="128"/>
      <c r="I153" s="131"/>
      <c r="J153" s="128"/>
      <c r="K153" s="128"/>
      <c r="L153" s="129"/>
      <c r="M153" s="129"/>
      <c r="N153" s="132"/>
      <c r="O153" s="128"/>
      <c r="P153" s="128"/>
      <c r="Q153" s="133"/>
      <c r="R153" s="128"/>
      <c r="S153" s="128"/>
      <c r="T153" s="128"/>
      <c r="U153" s="128"/>
      <c r="V153" s="129"/>
      <c r="W153" s="128"/>
      <c r="X153" s="128"/>
      <c r="Y153" s="134"/>
      <c r="Z153" s="132"/>
      <c r="AA153" s="130"/>
      <c r="AB153" s="129"/>
      <c r="AC153" s="128"/>
      <c r="AD153" s="128"/>
      <c r="AE153" s="129"/>
      <c r="AF153" s="130"/>
      <c r="AG153" s="129"/>
      <c r="AH153" s="130"/>
      <c r="AI153" s="129"/>
      <c r="AJ153" s="128"/>
      <c r="AK153" s="130"/>
      <c r="AL153" s="133"/>
      <c r="AM153" s="128"/>
      <c r="AN153" s="133"/>
      <c r="AO153" s="130"/>
      <c r="AP153" s="130"/>
      <c r="AQ153" s="128"/>
      <c r="AR153" s="128"/>
      <c r="AS153" s="129"/>
      <c r="AT153" s="129"/>
      <c r="AU153" s="133"/>
      <c r="AV153" s="129"/>
      <c r="AW153" s="128"/>
      <c r="AX153" s="128"/>
      <c r="AY153" s="128"/>
      <c r="AZ153" s="129"/>
      <c r="BA153" s="129"/>
      <c r="BB153" s="128"/>
      <c r="BC153" s="129"/>
      <c r="BD153" s="129"/>
      <c r="BE153" s="129"/>
      <c r="BF153" s="129"/>
    </row>
    <row r="154" spans="1:58" s="135" customFormat="1">
      <c r="A154" s="128"/>
      <c r="B154" s="128"/>
      <c r="C154" s="129"/>
      <c r="D154" s="130"/>
      <c r="E154" s="130"/>
      <c r="F154" s="130"/>
      <c r="G154" s="128"/>
      <c r="H154" s="128"/>
      <c r="I154" s="131"/>
      <c r="J154" s="128"/>
      <c r="K154" s="128"/>
      <c r="L154" s="129"/>
      <c r="M154" s="129"/>
      <c r="N154" s="132"/>
      <c r="O154" s="128"/>
      <c r="P154" s="128"/>
      <c r="Q154" s="133"/>
      <c r="R154" s="128"/>
      <c r="S154" s="128"/>
      <c r="T154" s="128"/>
      <c r="U154" s="128"/>
      <c r="V154" s="129"/>
      <c r="W154" s="128"/>
      <c r="X154" s="128"/>
      <c r="Y154" s="134"/>
      <c r="Z154" s="132"/>
      <c r="AA154" s="130"/>
      <c r="AB154" s="129"/>
      <c r="AC154" s="128"/>
      <c r="AD154" s="128"/>
      <c r="AE154" s="129"/>
      <c r="AF154" s="130"/>
      <c r="AG154" s="129"/>
      <c r="AH154" s="130"/>
      <c r="AI154" s="129"/>
      <c r="AJ154" s="128"/>
      <c r="AK154" s="130"/>
      <c r="AL154" s="133"/>
      <c r="AM154" s="128"/>
      <c r="AN154" s="133"/>
      <c r="AO154" s="130"/>
      <c r="AP154" s="130"/>
      <c r="AQ154" s="128"/>
      <c r="AR154" s="128"/>
      <c r="AS154" s="129"/>
      <c r="AT154" s="129"/>
      <c r="AU154" s="133"/>
      <c r="AV154" s="129"/>
      <c r="AW154" s="128"/>
      <c r="AX154" s="128"/>
      <c r="AY154" s="128"/>
      <c r="AZ154" s="129"/>
      <c r="BA154" s="129"/>
      <c r="BB154" s="128"/>
      <c r="BC154" s="129"/>
      <c r="BD154" s="129"/>
      <c r="BE154" s="129"/>
      <c r="BF154" s="129"/>
    </row>
    <row r="155" spans="1:58" s="135" customFormat="1">
      <c r="A155" s="128"/>
      <c r="B155" s="128"/>
      <c r="C155" s="129"/>
      <c r="D155" s="130"/>
      <c r="E155" s="130"/>
      <c r="F155" s="130"/>
      <c r="G155" s="128"/>
      <c r="H155" s="128"/>
      <c r="I155" s="131"/>
      <c r="J155" s="128"/>
      <c r="K155" s="128"/>
      <c r="L155" s="129"/>
      <c r="M155" s="129"/>
      <c r="N155" s="132"/>
      <c r="O155" s="128"/>
      <c r="P155" s="128"/>
      <c r="Q155" s="133"/>
      <c r="R155" s="128"/>
      <c r="S155" s="128"/>
      <c r="T155" s="128"/>
      <c r="U155" s="128"/>
      <c r="V155" s="129"/>
      <c r="W155" s="128"/>
      <c r="X155" s="128"/>
      <c r="Y155" s="134"/>
      <c r="Z155" s="132"/>
      <c r="AA155" s="130"/>
      <c r="AB155" s="129"/>
      <c r="AC155" s="128"/>
      <c r="AD155" s="128"/>
      <c r="AE155" s="129"/>
      <c r="AF155" s="130"/>
      <c r="AG155" s="129"/>
      <c r="AH155" s="130"/>
      <c r="AI155" s="129"/>
      <c r="AJ155" s="128"/>
      <c r="AK155" s="130"/>
      <c r="AL155" s="133"/>
      <c r="AM155" s="128"/>
      <c r="AN155" s="133"/>
      <c r="AO155" s="130"/>
      <c r="AP155" s="130"/>
      <c r="AQ155" s="128"/>
      <c r="AR155" s="128"/>
      <c r="AS155" s="129"/>
      <c r="AT155" s="129"/>
      <c r="AU155" s="133"/>
      <c r="AV155" s="129"/>
      <c r="AW155" s="128"/>
      <c r="AX155" s="128"/>
      <c r="AY155" s="128"/>
      <c r="AZ155" s="129"/>
      <c r="BA155" s="129"/>
      <c r="BB155" s="128"/>
      <c r="BC155" s="129"/>
      <c r="BD155" s="129"/>
      <c r="BE155" s="129"/>
      <c r="BF155" s="129"/>
    </row>
    <row r="156" spans="1:58" s="135" customFormat="1">
      <c r="A156" s="128"/>
      <c r="B156" s="128"/>
      <c r="C156" s="129"/>
      <c r="D156" s="130"/>
      <c r="E156" s="130"/>
      <c r="F156" s="130"/>
      <c r="G156" s="128"/>
      <c r="H156" s="128"/>
      <c r="I156" s="131"/>
      <c r="J156" s="128"/>
      <c r="K156" s="128"/>
      <c r="L156" s="129"/>
      <c r="M156" s="129"/>
      <c r="N156" s="132"/>
      <c r="O156" s="128"/>
      <c r="P156" s="128"/>
      <c r="Q156" s="133"/>
      <c r="R156" s="128"/>
      <c r="S156" s="128"/>
      <c r="T156" s="128"/>
      <c r="U156" s="128"/>
      <c r="V156" s="129"/>
      <c r="W156" s="128"/>
      <c r="X156" s="128"/>
      <c r="Y156" s="134"/>
      <c r="Z156" s="132"/>
      <c r="AA156" s="130"/>
      <c r="AB156" s="129"/>
      <c r="AC156" s="128"/>
      <c r="AD156" s="128"/>
      <c r="AE156" s="129"/>
      <c r="AF156" s="130"/>
      <c r="AG156" s="129"/>
      <c r="AH156" s="130"/>
      <c r="AI156" s="129"/>
      <c r="AJ156" s="128"/>
      <c r="AK156" s="130"/>
      <c r="AL156" s="133"/>
      <c r="AM156" s="128"/>
      <c r="AN156" s="133"/>
      <c r="AO156" s="130"/>
      <c r="AP156" s="130"/>
      <c r="AQ156" s="128"/>
      <c r="AR156" s="128"/>
      <c r="AS156" s="129"/>
      <c r="AT156" s="129"/>
      <c r="AU156" s="133"/>
      <c r="AV156" s="129"/>
      <c r="AW156" s="128"/>
      <c r="AX156" s="128"/>
      <c r="AY156" s="128"/>
      <c r="AZ156" s="129"/>
      <c r="BA156" s="129"/>
      <c r="BB156" s="128"/>
      <c r="BC156" s="129"/>
      <c r="BD156" s="129"/>
      <c r="BE156" s="129"/>
      <c r="BF156" s="129"/>
    </row>
    <row r="157" spans="1:58" s="135" customFormat="1">
      <c r="A157" s="128"/>
      <c r="B157" s="128"/>
      <c r="C157" s="129"/>
      <c r="D157" s="130"/>
      <c r="E157" s="130"/>
      <c r="F157" s="130"/>
      <c r="G157" s="128"/>
      <c r="H157" s="128"/>
      <c r="I157" s="131"/>
      <c r="J157" s="128"/>
      <c r="K157" s="128"/>
      <c r="L157" s="129"/>
      <c r="M157" s="129"/>
      <c r="N157" s="132"/>
      <c r="O157" s="128"/>
      <c r="P157" s="128"/>
      <c r="Q157" s="133"/>
      <c r="R157" s="128"/>
      <c r="S157" s="128"/>
      <c r="T157" s="128"/>
      <c r="U157" s="128"/>
      <c r="V157" s="129"/>
      <c r="W157" s="128"/>
      <c r="X157" s="128"/>
      <c r="Y157" s="134"/>
      <c r="Z157" s="132"/>
      <c r="AA157" s="130"/>
      <c r="AB157" s="129"/>
      <c r="AC157" s="128"/>
      <c r="AD157" s="128"/>
      <c r="AE157" s="129"/>
      <c r="AF157" s="130"/>
      <c r="AG157" s="129"/>
      <c r="AH157" s="130"/>
      <c r="AI157" s="129"/>
      <c r="AJ157" s="128"/>
      <c r="AK157" s="130"/>
      <c r="AL157" s="133"/>
      <c r="AM157" s="128"/>
      <c r="AN157" s="133"/>
      <c r="AO157" s="130"/>
      <c r="AP157" s="130"/>
      <c r="AQ157" s="128"/>
      <c r="AR157" s="128"/>
      <c r="AS157" s="129"/>
      <c r="AT157" s="129"/>
      <c r="AU157" s="133"/>
      <c r="AV157" s="129"/>
      <c r="AW157" s="128"/>
      <c r="AX157" s="128"/>
      <c r="AY157" s="128"/>
      <c r="AZ157" s="129"/>
      <c r="BA157" s="129"/>
      <c r="BB157" s="128"/>
      <c r="BC157" s="129"/>
      <c r="BD157" s="129"/>
      <c r="BE157" s="129"/>
      <c r="BF157" s="129"/>
    </row>
    <row r="158" spans="1:58" s="135" customFormat="1">
      <c r="A158" s="128"/>
      <c r="B158" s="128"/>
      <c r="C158" s="129"/>
      <c r="D158" s="130"/>
      <c r="E158" s="130"/>
      <c r="F158" s="130"/>
      <c r="G158" s="128"/>
      <c r="H158" s="128"/>
      <c r="I158" s="131"/>
      <c r="J158" s="128"/>
      <c r="K158" s="128"/>
      <c r="L158" s="129"/>
      <c r="M158" s="129"/>
      <c r="N158" s="132"/>
      <c r="O158" s="128"/>
      <c r="P158" s="128"/>
      <c r="Q158" s="133"/>
      <c r="R158" s="128"/>
      <c r="S158" s="128"/>
      <c r="T158" s="128"/>
      <c r="U158" s="128"/>
      <c r="V158" s="129"/>
      <c r="W158" s="128"/>
      <c r="X158" s="128"/>
      <c r="Y158" s="134"/>
      <c r="Z158" s="132"/>
      <c r="AA158" s="130"/>
      <c r="AB158" s="129"/>
      <c r="AC158" s="128"/>
      <c r="AD158" s="128"/>
      <c r="AE158" s="129"/>
      <c r="AF158" s="130"/>
      <c r="AG158" s="129"/>
      <c r="AH158" s="130"/>
      <c r="AI158" s="129"/>
      <c r="AJ158" s="128"/>
      <c r="AK158" s="130"/>
      <c r="AL158" s="133"/>
      <c r="AM158" s="128"/>
      <c r="AN158" s="133"/>
      <c r="AO158" s="130"/>
      <c r="AP158" s="130"/>
      <c r="AQ158" s="128"/>
      <c r="AR158" s="128"/>
      <c r="AS158" s="129"/>
      <c r="AT158" s="129"/>
      <c r="AU158" s="133"/>
      <c r="AV158" s="129"/>
      <c r="AW158" s="128"/>
      <c r="AX158" s="128"/>
      <c r="AY158" s="128"/>
      <c r="AZ158" s="129"/>
      <c r="BA158" s="129"/>
      <c r="BB158" s="128"/>
      <c r="BC158" s="129"/>
      <c r="BD158" s="129"/>
      <c r="BE158" s="129"/>
      <c r="BF158" s="129"/>
    </row>
    <row r="159" spans="1:58" s="135" customFormat="1">
      <c r="A159" s="128"/>
      <c r="B159" s="128"/>
      <c r="C159" s="129"/>
      <c r="D159" s="130"/>
      <c r="E159" s="130"/>
      <c r="F159" s="130"/>
      <c r="G159" s="128"/>
      <c r="H159" s="128"/>
      <c r="I159" s="131"/>
      <c r="J159" s="128"/>
      <c r="K159" s="128"/>
      <c r="L159" s="129"/>
      <c r="M159" s="129"/>
      <c r="N159" s="132"/>
      <c r="O159" s="128"/>
      <c r="P159" s="128"/>
      <c r="Q159" s="133"/>
      <c r="R159" s="128"/>
      <c r="S159" s="128"/>
      <c r="T159" s="128"/>
      <c r="U159" s="128"/>
      <c r="V159" s="129"/>
      <c r="W159" s="128"/>
      <c r="X159" s="128"/>
      <c r="Y159" s="134"/>
      <c r="Z159" s="132"/>
      <c r="AA159" s="130"/>
      <c r="AB159" s="129"/>
      <c r="AC159" s="128"/>
      <c r="AD159" s="128"/>
      <c r="AE159" s="129"/>
      <c r="AF159" s="130"/>
      <c r="AG159" s="129"/>
      <c r="AH159" s="130"/>
      <c r="AI159" s="129"/>
      <c r="AJ159" s="128"/>
      <c r="AK159" s="130"/>
      <c r="AL159" s="133"/>
      <c r="AM159" s="128"/>
      <c r="AN159" s="133"/>
      <c r="AO159" s="130"/>
      <c r="AP159" s="130"/>
      <c r="AQ159" s="128"/>
      <c r="AR159" s="128"/>
      <c r="AS159" s="129"/>
      <c r="AT159" s="129"/>
      <c r="AU159" s="133"/>
      <c r="AV159" s="129"/>
      <c r="AW159" s="128"/>
      <c r="AX159" s="128"/>
      <c r="AY159" s="128"/>
      <c r="AZ159" s="129"/>
      <c r="BA159" s="129"/>
      <c r="BB159" s="128"/>
      <c r="BC159" s="129"/>
      <c r="BD159" s="129"/>
      <c r="BE159" s="129"/>
      <c r="BF159" s="129"/>
    </row>
    <row r="160" spans="1:58" s="135" customFormat="1">
      <c r="A160" s="128"/>
      <c r="B160" s="128"/>
      <c r="C160" s="129"/>
      <c r="D160" s="130"/>
      <c r="E160" s="130"/>
      <c r="F160" s="130"/>
      <c r="G160" s="128"/>
      <c r="H160" s="128"/>
      <c r="I160" s="131"/>
      <c r="J160" s="128"/>
      <c r="K160" s="128"/>
      <c r="L160" s="129"/>
      <c r="M160" s="129"/>
      <c r="N160" s="132"/>
      <c r="O160" s="128"/>
      <c r="P160" s="128"/>
      <c r="Q160" s="133"/>
      <c r="R160" s="128"/>
      <c r="S160" s="128"/>
      <c r="T160" s="128"/>
      <c r="U160" s="128"/>
      <c r="V160" s="129"/>
      <c r="W160" s="128"/>
      <c r="X160" s="128"/>
      <c r="Y160" s="134"/>
      <c r="Z160" s="132"/>
      <c r="AA160" s="130"/>
      <c r="AB160" s="129"/>
      <c r="AC160" s="128"/>
      <c r="AD160" s="128"/>
      <c r="AE160" s="129"/>
      <c r="AF160" s="130"/>
      <c r="AG160" s="129"/>
      <c r="AH160" s="130"/>
      <c r="AI160" s="129"/>
      <c r="AJ160" s="128"/>
      <c r="AK160" s="130"/>
      <c r="AL160" s="133"/>
      <c r="AM160" s="128"/>
      <c r="AN160" s="133"/>
      <c r="AO160" s="130"/>
      <c r="AP160" s="130"/>
      <c r="AQ160" s="128"/>
      <c r="AR160" s="128"/>
      <c r="AS160" s="129"/>
      <c r="AT160" s="129"/>
      <c r="AU160" s="133"/>
      <c r="AV160" s="129"/>
      <c r="AW160" s="128"/>
      <c r="AX160" s="128"/>
      <c r="AY160" s="128"/>
      <c r="AZ160" s="129"/>
      <c r="BA160" s="129"/>
      <c r="BB160" s="128"/>
      <c r="BC160" s="129"/>
      <c r="BD160" s="129"/>
      <c r="BE160" s="129"/>
      <c r="BF160" s="129"/>
    </row>
    <row r="161" spans="1:58" s="135" customFormat="1">
      <c r="A161" s="128"/>
      <c r="B161" s="128"/>
      <c r="C161" s="129"/>
      <c r="D161" s="130"/>
      <c r="E161" s="130"/>
      <c r="F161" s="130"/>
      <c r="G161" s="128"/>
      <c r="H161" s="128"/>
      <c r="I161" s="131"/>
      <c r="J161" s="128"/>
      <c r="K161" s="128"/>
      <c r="L161" s="129"/>
      <c r="M161" s="129"/>
      <c r="N161" s="132"/>
      <c r="O161" s="128"/>
      <c r="P161" s="128"/>
      <c r="Q161" s="133"/>
      <c r="R161" s="128"/>
      <c r="S161" s="128"/>
      <c r="T161" s="128"/>
      <c r="U161" s="128"/>
      <c r="V161" s="129"/>
      <c r="W161" s="128"/>
      <c r="X161" s="128"/>
      <c r="Y161" s="134"/>
      <c r="Z161" s="132"/>
      <c r="AA161" s="130"/>
      <c r="AB161" s="129"/>
      <c r="AC161" s="128"/>
      <c r="AD161" s="128"/>
      <c r="AE161" s="129"/>
      <c r="AF161" s="130"/>
      <c r="AG161" s="129"/>
      <c r="AH161" s="130"/>
      <c r="AI161" s="129"/>
      <c r="AJ161" s="128"/>
      <c r="AK161" s="130"/>
      <c r="AL161" s="133"/>
      <c r="AM161" s="128"/>
      <c r="AN161" s="133"/>
      <c r="AO161" s="130"/>
      <c r="AP161" s="130"/>
      <c r="AQ161" s="128"/>
      <c r="AR161" s="128"/>
      <c r="AS161" s="129"/>
      <c r="AT161" s="129"/>
      <c r="AU161" s="133"/>
      <c r="AV161" s="129"/>
      <c r="AW161" s="128"/>
      <c r="AX161" s="128"/>
      <c r="AY161" s="128"/>
      <c r="AZ161" s="129"/>
      <c r="BA161" s="129"/>
      <c r="BB161" s="128"/>
      <c r="BC161" s="129"/>
      <c r="BD161" s="129"/>
      <c r="BE161" s="129"/>
      <c r="BF161" s="129"/>
    </row>
    <row r="162" spans="1:58" s="135" customFormat="1">
      <c r="A162" s="128"/>
      <c r="B162" s="128"/>
      <c r="C162" s="129"/>
      <c r="D162" s="130"/>
      <c r="E162" s="130"/>
      <c r="F162" s="130"/>
      <c r="G162" s="128"/>
      <c r="H162" s="128"/>
      <c r="I162" s="131"/>
      <c r="J162" s="128"/>
      <c r="K162" s="128"/>
      <c r="L162" s="129"/>
      <c r="M162" s="129"/>
      <c r="N162" s="132"/>
      <c r="O162" s="128"/>
      <c r="P162" s="128"/>
      <c r="Q162" s="133"/>
      <c r="R162" s="128"/>
      <c r="S162" s="128"/>
      <c r="T162" s="128"/>
      <c r="U162" s="128"/>
      <c r="V162" s="129"/>
      <c r="W162" s="128"/>
      <c r="X162" s="128"/>
      <c r="Y162" s="134"/>
      <c r="Z162" s="132"/>
      <c r="AA162" s="130"/>
      <c r="AB162" s="129"/>
      <c r="AC162" s="128"/>
      <c r="AD162" s="128"/>
      <c r="AE162" s="129"/>
      <c r="AF162" s="130"/>
      <c r="AG162" s="129"/>
      <c r="AH162" s="130"/>
      <c r="AI162" s="129"/>
      <c r="AJ162" s="128"/>
      <c r="AK162" s="130"/>
      <c r="AL162" s="133"/>
      <c r="AM162" s="128"/>
      <c r="AN162" s="133"/>
      <c r="AO162" s="130"/>
      <c r="AP162" s="130"/>
      <c r="AQ162" s="128"/>
      <c r="AR162" s="128"/>
      <c r="AS162" s="129"/>
      <c r="AT162" s="129"/>
      <c r="AU162" s="133"/>
      <c r="AV162" s="129"/>
      <c r="AW162" s="128"/>
      <c r="AX162" s="128"/>
      <c r="AY162" s="128"/>
      <c r="AZ162" s="129"/>
      <c r="BA162" s="129"/>
      <c r="BB162" s="128"/>
      <c r="BC162" s="129"/>
      <c r="BD162" s="129"/>
      <c r="BE162" s="129"/>
      <c r="BF162" s="129"/>
    </row>
    <row r="163" spans="1:58" s="135" customFormat="1">
      <c r="A163" s="128"/>
      <c r="B163" s="128"/>
      <c r="C163" s="129"/>
      <c r="D163" s="130"/>
      <c r="E163" s="130"/>
      <c r="F163" s="130"/>
      <c r="G163" s="128"/>
      <c r="H163" s="128"/>
      <c r="I163" s="131"/>
      <c r="J163" s="128"/>
      <c r="K163" s="128"/>
      <c r="L163" s="129"/>
      <c r="M163" s="129"/>
      <c r="N163" s="132"/>
      <c r="O163" s="128"/>
      <c r="P163" s="128"/>
      <c r="Q163" s="133"/>
      <c r="R163" s="128"/>
      <c r="S163" s="128"/>
      <c r="T163" s="128"/>
      <c r="U163" s="128"/>
      <c r="V163" s="129"/>
      <c r="W163" s="128"/>
      <c r="X163" s="128"/>
      <c r="Y163" s="134"/>
      <c r="Z163" s="132"/>
      <c r="AA163" s="130"/>
      <c r="AB163" s="129"/>
      <c r="AC163" s="128"/>
      <c r="AD163" s="128"/>
      <c r="AE163" s="129"/>
      <c r="AF163" s="130"/>
      <c r="AG163" s="129"/>
      <c r="AH163" s="130"/>
      <c r="AI163" s="129"/>
      <c r="AJ163" s="128"/>
      <c r="AK163" s="130"/>
      <c r="AL163" s="133"/>
      <c r="AM163" s="128"/>
      <c r="AN163" s="133"/>
      <c r="AO163" s="130"/>
      <c r="AP163" s="130"/>
      <c r="AQ163" s="128"/>
      <c r="AR163" s="128"/>
      <c r="AS163" s="129"/>
      <c r="AT163" s="129"/>
      <c r="AU163" s="133"/>
      <c r="AV163" s="129"/>
      <c r="AW163" s="128"/>
      <c r="AX163" s="128"/>
      <c r="AY163" s="128"/>
      <c r="AZ163" s="129"/>
      <c r="BA163" s="129"/>
      <c r="BB163" s="128"/>
      <c r="BC163" s="129"/>
      <c r="BD163" s="129"/>
      <c r="BE163" s="129"/>
      <c r="BF163" s="129"/>
    </row>
    <row r="164" spans="1:58" s="135" customFormat="1">
      <c r="A164" s="128"/>
      <c r="B164" s="128"/>
      <c r="C164" s="129"/>
      <c r="D164" s="130"/>
      <c r="E164" s="130"/>
      <c r="F164" s="130"/>
      <c r="G164" s="128"/>
      <c r="H164" s="128"/>
      <c r="I164" s="131"/>
      <c r="J164" s="128"/>
      <c r="K164" s="128"/>
      <c r="L164" s="129"/>
      <c r="M164" s="129"/>
      <c r="N164" s="132"/>
      <c r="O164" s="128"/>
      <c r="P164" s="128"/>
      <c r="Q164" s="133"/>
      <c r="R164" s="128"/>
      <c r="S164" s="128"/>
      <c r="T164" s="128"/>
      <c r="U164" s="128"/>
      <c r="V164" s="129"/>
      <c r="W164" s="128"/>
      <c r="X164" s="128"/>
      <c r="Y164" s="134"/>
      <c r="Z164" s="132"/>
      <c r="AA164" s="130"/>
      <c r="AB164" s="129"/>
      <c r="AC164" s="128"/>
      <c r="AD164" s="128"/>
      <c r="AE164" s="129"/>
      <c r="AF164" s="130"/>
      <c r="AG164" s="129"/>
      <c r="AH164" s="130"/>
      <c r="AI164" s="129"/>
      <c r="AJ164" s="128"/>
      <c r="AK164" s="130"/>
      <c r="AL164" s="133"/>
      <c r="AM164" s="128"/>
      <c r="AN164" s="133"/>
      <c r="AO164" s="130"/>
      <c r="AP164" s="130"/>
      <c r="AQ164" s="128"/>
      <c r="AR164" s="128"/>
      <c r="AS164" s="129"/>
      <c r="AT164" s="129"/>
      <c r="AU164" s="133"/>
      <c r="AV164" s="129"/>
      <c r="AW164" s="128"/>
      <c r="AX164" s="128"/>
      <c r="AY164" s="128"/>
      <c r="AZ164" s="129"/>
      <c r="BA164" s="129"/>
      <c r="BB164" s="128"/>
      <c r="BC164" s="129"/>
      <c r="BD164" s="129"/>
      <c r="BE164" s="129"/>
      <c r="BF164" s="129"/>
    </row>
    <row r="165" spans="1:58" s="135" customFormat="1">
      <c r="A165" s="128"/>
      <c r="B165" s="128"/>
      <c r="C165" s="129"/>
      <c r="D165" s="130"/>
      <c r="E165" s="130"/>
      <c r="F165" s="130"/>
      <c r="G165" s="128"/>
      <c r="H165" s="128"/>
      <c r="I165" s="131"/>
      <c r="J165" s="128"/>
      <c r="K165" s="128"/>
      <c r="L165" s="129"/>
      <c r="M165" s="129"/>
      <c r="N165" s="132"/>
      <c r="O165" s="128"/>
      <c r="P165" s="128"/>
      <c r="Q165" s="133"/>
      <c r="R165" s="128"/>
      <c r="S165" s="128"/>
      <c r="T165" s="128"/>
      <c r="U165" s="128"/>
      <c r="V165" s="129"/>
      <c r="W165" s="128"/>
      <c r="X165" s="128"/>
      <c r="Y165" s="134"/>
      <c r="Z165" s="132"/>
      <c r="AA165" s="130"/>
      <c r="AB165" s="129"/>
      <c r="AC165" s="128"/>
      <c r="AD165" s="128"/>
      <c r="AE165" s="129"/>
      <c r="AF165" s="130"/>
      <c r="AG165" s="129"/>
      <c r="AH165" s="130"/>
      <c r="AI165" s="129"/>
      <c r="AJ165" s="128"/>
      <c r="AK165" s="130"/>
      <c r="AL165" s="133"/>
      <c r="AM165" s="128"/>
      <c r="AN165" s="133"/>
      <c r="AO165" s="130"/>
      <c r="AP165" s="130"/>
      <c r="AQ165" s="128"/>
      <c r="AR165" s="128"/>
      <c r="AS165" s="129"/>
      <c r="AT165" s="129"/>
      <c r="AU165" s="133"/>
      <c r="AV165" s="129"/>
      <c r="AW165" s="128"/>
      <c r="AX165" s="128"/>
      <c r="AY165" s="128"/>
      <c r="AZ165" s="129"/>
      <c r="BA165" s="129"/>
      <c r="BB165" s="128"/>
      <c r="BC165" s="129"/>
      <c r="BD165" s="129"/>
      <c r="BE165" s="129"/>
      <c r="BF165" s="129"/>
    </row>
    <row r="166" spans="1:58" s="135" customFormat="1">
      <c r="A166" s="128"/>
      <c r="B166" s="128"/>
      <c r="C166" s="129"/>
      <c r="D166" s="130"/>
      <c r="E166" s="130"/>
      <c r="F166" s="130"/>
      <c r="G166" s="128"/>
      <c r="H166" s="128"/>
      <c r="I166" s="131"/>
      <c r="J166" s="128"/>
      <c r="K166" s="128"/>
      <c r="L166" s="129"/>
      <c r="M166" s="129"/>
      <c r="N166" s="132"/>
      <c r="O166" s="128"/>
      <c r="P166" s="128"/>
      <c r="Q166" s="133"/>
      <c r="R166" s="128"/>
      <c r="S166" s="128"/>
      <c r="T166" s="128"/>
      <c r="U166" s="128"/>
      <c r="V166" s="129"/>
      <c r="W166" s="128"/>
      <c r="X166" s="128"/>
      <c r="Y166" s="134"/>
      <c r="Z166" s="132"/>
      <c r="AA166" s="130"/>
      <c r="AB166" s="129"/>
      <c r="AC166" s="128"/>
      <c r="AD166" s="128"/>
      <c r="AE166" s="129"/>
      <c r="AF166" s="130"/>
      <c r="AG166" s="129"/>
      <c r="AH166" s="130"/>
      <c r="AI166" s="129"/>
      <c r="AJ166" s="128"/>
      <c r="AK166" s="130"/>
      <c r="AL166" s="133"/>
      <c r="AM166" s="128"/>
      <c r="AN166" s="133"/>
      <c r="AO166" s="130"/>
      <c r="AP166" s="130"/>
      <c r="AQ166" s="128"/>
      <c r="AR166" s="128"/>
      <c r="AS166" s="129"/>
      <c r="AT166" s="129"/>
      <c r="AU166" s="133"/>
      <c r="AV166" s="129"/>
      <c r="AW166" s="128"/>
      <c r="AX166" s="128"/>
      <c r="AY166" s="128"/>
      <c r="AZ166" s="129"/>
      <c r="BA166" s="129"/>
      <c r="BB166" s="128"/>
      <c r="BC166" s="129"/>
      <c r="BD166" s="129"/>
      <c r="BE166" s="129"/>
      <c r="BF166" s="129"/>
    </row>
    <row r="167" spans="1:58" s="135" customFormat="1">
      <c r="A167" s="128"/>
      <c r="B167" s="128"/>
      <c r="C167" s="129"/>
      <c r="D167" s="130"/>
      <c r="E167" s="130"/>
      <c r="F167" s="130"/>
      <c r="G167" s="128"/>
      <c r="H167" s="128"/>
      <c r="I167" s="131"/>
      <c r="J167" s="128"/>
      <c r="K167" s="128"/>
      <c r="L167" s="129"/>
      <c r="M167" s="129"/>
      <c r="N167" s="132"/>
      <c r="O167" s="128"/>
      <c r="P167" s="128"/>
      <c r="Q167" s="133"/>
      <c r="R167" s="128"/>
      <c r="S167" s="128"/>
      <c r="T167" s="128"/>
      <c r="U167" s="128"/>
      <c r="V167" s="129"/>
      <c r="W167" s="128"/>
      <c r="X167" s="128"/>
      <c r="Y167" s="134"/>
      <c r="Z167" s="132"/>
      <c r="AA167" s="130"/>
      <c r="AB167" s="129"/>
      <c r="AC167" s="128"/>
      <c r="AD167" s="128"/>
      <c r="AE167" s="129"/>
      <c r="AF167" s="130"/>
      <c r="AG167" s="129"/>
      <c r="AH167" s="130"/>
      <c r="AI167" s="129"/>
      <c r="AJ167" s="128"/>
      <c r="AK167" s="130"/>
      <c r="AL167" s="133"/>
      <c r="AM167" s="128"/>
      <c r="AN167" s="133"/>
      <c r="AO167" s="130"/>
      <c r="AP167" s="130"/>
      <c r="AQ167" s="128"/>
      <c r="AR167" s="128"/>
      <c r="AS167" s="129"/>
      <c r="AT167" s="129"/>
      <c r="AU167" s="133"/>
      <c r="AV167" s="129"/>
      <c r="AW167" s="128"/>
      <c r="AX167" s="128"/>
      <c r="AY167" s="128"/>
      <c r="AZ167" s="129"/>
      <c r="BA167" s="129"/>
      <c r="BB167" s="128"/>
      <c r="BC167" s="129"/>
      <c r="BD167" s="129"/>
      <c r="BE167" s="129"/>
      <c r="BF167" s="129"/>
    </row>
    <row r="168" spans="1:58" s="135" customFormat="1">
      <c r="A168" s="128"/>
      <c r="B168" s="128"/>
      <c r="C168" s="129"/>
      <c r="D168" s="130"/>
      <c r="E168" s="130"/>
      <c r="F168" s="130"/>
      <c r="G168" s="128"/>
      <c r="H168" s="128"/>
      <c r="I168" s="131"/>
      <c r="J168" s="128"/>
      <c r="K168" s="128"/>
      <c r="L168" s="129"/>
      <c r="M168" s="129"/>
      <c r="N168" s="132"/>
      <c r="O168" s="128"/>
      <c r="P168" s="128"/>
      <c r="Q168" s="133"/>
      <c r="R168" s="128"/>
      <c r="S168" s="128"/>
      <c r="T168" s="128"/>
      <c r="U168" s="128"/>
      <c r="V168" s="129"/>
      <c r="W168" s="128"/>
      <c r="X168" s="128"/>
      <c r="Y168" s="134"/>
      <c r="Z168" s="132"/>
      <c r="AA168" s="130"/>
      <c r="AB168" s="129"/>
      <c r="AC168" s="128"/>
      <c r="AD168" s="128"/>
      <c r="AE168" s="129"/>
      <c r="AF168" s="130"/>
      <c r="AG168" s="129"/>
      <c r="AH168" s="130"/>
      <c r="AI168" s="129"/>
      <c r="AJ168" s="128"/>
      <c r="AK168" s="130"/>
      <c r="AL168" s="133"/>
      <c r="AM168" s="128"/>
      <c r="AN168" s="133"/>
      <c r="AO168" s="130"/>
      <c r="AP168" s="130"/>
      <c r="AQ168" s="128"/>
      <c r="AR168" s="128"/>
      <c r="AS168" s="129"/>
      <c r="AT168" s="129"/>
      <c r="AU168" s="133"/>
      <c r="AV168" s="129"/>
      <c r="AW168" s="128"/>
      <c r="AX168" s="128"/>
      <c r="AY168" s="128"/>
      <c r="AZ168" s="129"/>
      <c r="BA168" s="129"/>
      <c r="BB168" s="128"/>
      <c r="BC168" s="129"/>
      <c r="BD168" s="129"/>
      <c r="BE168" s="129"/>
      <c r="BF168" s="129"/>
    </row>
    <row r="169" spans="1:58" s="135" customFormat="1">
      <c r="A169" s="128"/>
      <c r="B169" s="128"/>
      <c r="C169" s="129"/>
      <c r="D169" s="130"/>
      <c r="E169" s="130"/>
      <c r="F169" s="130"/>
      <c r="G169" s="128"/>
      <c r="H169" s="128"/>
      <c r="I169" s="131"/>
      <c r="J169" s="128"/>
      <c r="K169" s="128"/>
      <c r="L169" s="129"/>
      <c r="M169" s="129"/>
      <c r="N169" s="132"/>
      <c r="O169" s="128"/>
      <c r="P169" s="128"/>
      <c r="Q169" s="133"/>
      <c r="R169" s="128"/>
      <c r="S169" s="128"/>
      <c r="T169" s="128"/>
      <c r="U169" s="128"/>
      <c r="V169" s="129"/>
      <c r="W169" s="128"/>
      <c r="X169" s="128"/>
      <c r="Y169" s="134"/>
      <c r="Z169" s="132"/>
      <c r="AA169" s="130"/>
      <c r="AB169" s="129"/>
      <c r="AC169" s="128"/>
      <c r="AD169" s="128"/>
      <c r="AE169" s="129"/>
      <c r="AF169" s="130"/>
      <c r="AG169" s="129"/>
      <c r="AH169" s="130"/>
      <c r="AI169" s="129"/>
      <c r="AJ169" s="128"/>
      <c r="AK169" s="130"/>
      <c r="AL169" s="133"/>
      <c r="AM169" s="128"/>
      <c r="AN169" s="133"/>
      <c r="AO169" s="130"/>
      <c r="AP169" s="130"/>
      <c r="AQ169" s="128"/>
      <c r="AR169" s="128"/>
      <c r="AS169" s="129"/>
      <c r="AT169" s="129"/>
      <c r="AU169" s="133"/>
      <c r="AV169" s="129"/>
      <c r="AW169" s="128"/>
      <c r="AX169" s="128"/>
      <c r="AY169" s="128"/>
      <c r="AZ169" s="129"/>
      <c r="BA169" s="129"/>
      <c r="BB169" s="128"/>
      <c r="BC169" s="129"/>
      <c r="BD169" s="129"/>
      <c r="BE169" s="129"/>
      <c r="BF169" s="129"/>
    </row>
    <row r="170" spans="1:58" s="135" customFormat="1">
      <c r="A170" s="128"/>
      <c r="B170" s="128"/>
      <c r="C170" s="129"/>
      <c r="D170" s="130"/>
      <c r="E170" s="130"/>
      <c r="F170" s="130"/>
      <c r="G170" s="128"/>
      <c r="H170" s="128"/>
      <c r="I170" s="131"/>
      <c r="J170" s="128"/>
      <c r="K170" s="128"/>
      <c r="L170" s="129"/>
      <c r="M170" s="129"/>
      <c r="N170" s="132"/>
      <c r="O170" s="128"/>
      <c r="P170" s="128"/>
      <c r="Q170" s="133"/>
      <c r="R170" s="128"/>
      <c r="S170" s="128"/>
      <c r="T170" s="128"/>
      <c r="U170" s="128"/>
      <c r="V170" s="129"/>
      <c r="W170" s="128"/>
      <c r="X170" s="128"/>
      <c r="Y170" s="134"/>
      <c r="Z170" s="132"/>
      <c r="AA170" s="130"/>
      <c r="AB170" s="129"/>
      <c r="AC170" s="128"/>
      <c r="AD170" s="128"/>
      <c r="AE170" s="129"/>
      <c r="AF170" s="130"/>
      <c r="AG170" s="129"/>
      <c r="AH170" s="130"/>
      <c r="AI170" s="129"/>
      <c r="AJ170" s="128"/>
      <c r="AK170" s="130"/>
      <c r="AL170" s="133"/>
      <c r="AM170" s="128"/>
      <c r="AN170" s="133"/>
      <c r="AO170" s="130"/>
      <c r="AP170" s="130"/>
      <c r="AQ170" s="128"/>
      <c r="AR170" s="128"/>
      <c r="AS170" s="129"/>
      <c r="AT170" s="129"/>
      <c r="AU170" s="133"/>
      <c r="AV170" s="129"/>
      <c r="AW170" s="128"/>
      <c r="AX170" s="128"/>
      <c r="AY170" s="128"/>
      <c r="AZ170" s="129"/>
      <c r="BA170" s="129"/>
      <c r="BB170" s="128"/>
      <c r="BC170" s="129"/>
      <c r="BD170" s="129"/>
      <c r="BE170" s="129"/>
      <c r="BF170" s="129"/>
    </row>
    <row r="171" spans="1:58" s="135" customFormat="1">
      <c r="A171" s="128"/>
      <c r="B171" s="128"/>
      <c r="C171" s="129"/>
      <c r="D171" s="130"/>
      <c r="E171" s="130"/>
      <c r="F171" s="130"/>
      <c r="G171" s="128"/>
      <c r="H171" s="128"/>
      <c r="I171" s="131"/>
      <c r="J171" s="128"/>
      <c r="K171" s="128"/>
      <c r="L171" s="129"/>
      <c r="M171" s="129"/>
      <c r="N171" s="132"/>
      <c r="O171" s="128"/>
      <c r="P171" s="128"/>
      <c r="Q171" s="133"/>
      <c r="R171" s="128"/>
      <c r="S171" s="128"/>
      <c r="T171" s="128"/>
      <c r="U171" s="128"/>
      <c r="V171" s="129"/>
      <c r="W171" s="128"/>
      <c r="X171" s="128"/>
      <c r="Y171" s="134"/>
      <c r="Z171" s="132"/>
      <c r="AA171" s="130"/>
      <c r="AB171" s="129"/>
      <c r="AC171" s="128"/>
      <c r="AD171" s="128"/>
      <c r="AE171" s="129"/>
      <c r="AF171" s="130"/>
      <c r="AG171" s="129"/>
      <c r="AH171" s="130"/>
      <c r="AI171" s="129"/>
      <c r="AJ171" s="128"/>
      <c r="AK171" s="130"/>
      <c r="AL171" s="133"/>
      <c r="AM171" s="128"/>
      <c r="AN171" s="133"/>
      <c r="AO171" s="130"/>
      <c r="AP171" s="130"/>
      <c r="AQ171" s="128"/>
      <c r="AR171" s="128"/>
      <c r="AS171" s="129"/>
      <c r="AT171" s="129"/>
      <c r="AU171" s="133"/>
      <c r="AV171" s="129"/>
      <c r="AW171" s="128"/>
      <c r="AX171" s="128"/>
      <c r="AY171" s="128"/>
      <c r="AZ171" s="129"/>
      <c r="BA171" s="129"/>
      <c r="BB171" s="128"/>
      <c r="BC171" s="129"/>
      <c r="BD171" s="129"/>
      <c r="BE171" s="129"/>
      <c r="BF171" s="129"/>
    </row>
    <row r="172" spans="1:58" s="135" customFormat="1">
      <c r="A172" s="128"/>
      <c r="B172" s="128"/>
      <c r="C172" s="129"/>
      <c r="D172" s="130"/>
      <c r="E172" s="130"/>
      <c r="F172" s="130"/>
      <c r="G172" s="128"/>
      <c r="H172" s="128"/>
      <c r="I172" s="131"/>
      <c r="J172" s="128"/>
      <c r="K172" s="128"/>
      <c r="L172" s="129"/>
      <c r="M172" s="129"/>
      <c r="N172" s="132"/>
      <c r="O172" s="128"/>
      <c r="P172" s="128"/>
      <c r="Q172" s="133"/>
      <c r="R172" s="128"/>
      <c r="S172" s="128"/>
      <c r="T172" s="128"/>
      <c r="U172" s="128"/>
      <c r="V172" s="129"/>
      <c r="W172" s="128"/>
      <c r="X172" s="128"/>
      <c r="Y172" s="134"/>
      <c r="Z172" s="132"/>
      <c r="AA172" s="130"/>
      <c r="AB172" s="129"/>
      <c r="AC172" s="128"/>
      <c r="AD172" s="128"/>
      <c r="AE172" s="129"/>
      <c r="AF172" s="130"/>
      <c r="AG172" s="129"/>
      <c r="AH172" s="130"/>
      <c r="AI172" s="129"/>
      <c r="AJ172" s="128"/>
      <c r="AK172" s="130"/>
      <c r="AL172" s="133"/>
      <c r="AM172" s="128"/>
      <c r="AN172" s="133"/>
      <c r="AO172" s="130"/>
      <c r="AP172" s="130"/>
      <c r="AQ172" s="128"/>
      <c r="AR172" s="128"/>
      <c r="AS172" s="129"/>
      <c r="AT172" s="129"/>
      <c r="AU172" s="133"/>
      <c r="AV172" s="129"/>
      <c r="AW172" s="128"/>
      <c r="AX172" s="128"/>
      <c r="AY172" s="128"/>
      <c r="AZ172" s="129"/>
      <c r="BA172" s="129"/>
      <c r="BB172" s="128"/>
      <c r="BC172" s="129"/>
      <c r="BD172" s="129"/>
      <c r="BE172" s="129"/>
      <c r="BF172" s="129"/>
    </row>
    <row r="173" spans="1:58" s="135" customFormat="1">
      <c r="A173" s="128"/>
      <c r="B173" s="128"/>
      <c r="C173" s="129"/>
      <c r="D173" s="130"/>
      <c r="E173" s="130"/>
      <c r="F173" s="130"/>
      <c r="G173" s="128"/>
      <c r="H173" s="128"/>
      <c r="I173" s="131"/>
      <c r="J173" s="128"/>
      <c r="K173" s="128"/>
      <c r="L173" s="129"/>
      <c r="M173" s="129"/>
      <c r="N173" s="132"/>
      <c r="O173" s="128"/>
      <c r="P173" s="128"/>
      <c r="Q173" s="133"/>
      <c r="R173" s="128"/>
      <c r="S173" s="128"/>
      <c r="T173" s="128"/>
      <c r="U173" s="128"/>
      <c r="V173" s="129"/>
      <c r="W173" s="128"/>
      <c r="X173" s="128"/>
      <c r="Y173" s="134"/>
      <c r="Z173" s="132"/>
      <c r="AA173" s="130"/>
      <c r="AB173" s="129"/>
      <c r="AC173" s="128"/>
      <c r="AD173" s="128"/>
      <c r="AE173" s="129"/>
      <c r="AF173" s="130"/>
      <c r="AG173" s="129"/>
      <c r="AH173" s="130"/>
      <c r="AI173" s="129"/>
      <c r="AJ173" s="128"/>
      <c r="AK173" s="130"/>
      <c r="AL173" s="133"/>
      <c r="AM173" s="128"/>
      <c r="AN173" s="133"/>
      <c r="AO173" s="130"/>
      <c r="AP173" s="130"/>
      <c r="AQ173" s="128"/>
      <c r="AR173" s="128"/>
      <c r="AS173" s="129"/>
      <c r="AT173" s="129"/>
      <c r="AU173" s="133"/>
      <c r="AV173" s="129"/>
      <c r="AW173" s="128"/>
      <c r="AX173" s="128"/>
      <c r="AY173" s="128"/>
      <c r="AZ173" s="129"/>
      <c r="BA173" s="129"/>
      <c r="BB173" s="128"/>
      <c r="BC173" s="129"/>
      <c r="BD173" s="129"/>
      <c r="BE173" s="129"/>
      <c r="BF173" s="129"/>
    </row>
    <row r="174" spans="1:58" s="135" customFormat="1">
      <c r="A174" s="128"/>
      <c r="B174" s="128"/>
      <c r="C174" s="129"/>
      <c r="D174" s="130"/>
      <c r="E174" s="130"/>
      <c r="F174" s="130"/>
      <c r="G174" s="128"/>
      <c r="H174" s="128"/>
      <c r="I174" s="131"/>
      <c r="J174" s="128"/>
      <c r="K174" s="128"/>
      <c r="L174" s="129"/>
      <c r="M174" s="129"/>
      <c r="N174" s="132"/>
      <c r="O174" s="128"/>
      <c r="P174" s="128"/>
      <c r="Q174" s="133"/>
      <c r="R174" s="128"/>
      <c r="S174" s="128"/>
      <c r="T174" s="128"/>
      <c r="U174" s="128"/>
      <c r="V174" s="129"/>
      <c r="W174" s="128"/>
      <c r="X174" s="128"/>
      <c r="Y174" s="134"/>
      <c r="Z174" s="132"/>
      <c r="AA174" s="130"/>
      <c r="AB174" s="129"/>
      <c r="AC174" s="128"/>
      <c r="AD174" s="128"/>
      <c r="AE174" s="129"/>
      <c r="AF174" s="130"/>
      <c r="AG174" s="129"/>
      <c r="AH174" s="130"/>
      <c r="AI174" s="129"/>
      <c r="AJ174" s="128"/>
      <c r="AK174" s="130"/>
      <c r="AL174" s="133"/>
      <c r="AM174" s="128"/>
      <c r="AN174" s="133"/>
      <c r="AO174" s="130"/>
      <c r="AP174" s="130"/>
      <c r="AQ174" s="128"/>
      <c r="AR174" s="128"/>
      <c r="AS174" s="129"/>
      <c r="AT174" s="129"/>
      <c r="AU174" s="133"/>
      <c r="AV174" s="129"/>
      <c r="AW174" s="128"/>
      <c r="AX174" s="128"/>
      <c r="AY174" s="128"/>
      <c r="AZ174" s="129"/>
      <c r="BA174" s="129"/>
      <c r="BB174" s="128"/>
      <c r="BC174" s="129"/>
      <c r="BD174" s="129"/>
      <c r="BE174" s="129"/>
      <c r="BF174" s="129"/>
    </row>
    <row r="175" spans="1:58" s="135" customFormat="1">
      <c r="A175" s="128"/>
      <c r="B175" s="128"/>
      <c r="C175" s="129"/>
      <c r="D175" s="130"/>
      <c r="E175" s="130"/>
      <c r="F175" s="130"/>
      <c r="G175" s="128"/>
      <c r="H175" s="128"/>
      <c r="I175" s="131"/>
      <c r="J175" s="128"/>
      <c r="K175" s="128"/>
      <c r="L175" s="129"/>
      <c r="M175" s="129"/>
      <c r="N175" s="132"/>
      <c r="O175" s="128"/>
      <c r="P175" s="128"/>
      <c r="Q175" s="133"/>
      <c r="R175" s="128"/>
      <c r="S175" s="128"/>
      <c r="T175" s="128"/>
      <c r="U175" s="128"/>
      <c r="V175" s="129"/>
      <c r="W175" s="128"/>
      <c r="X175" s="128"/>
      <c r="Y175" s="134"/>
      <c r="Z175" s="132"/>
      <c r="AA175" s="130"/>
      <c r="AB175" s="129"/>
      <c r="AC175" s="128"/>
      <c r="AD175" s="128"/>
      <c r="AE175" s="129"/>
      <c r="AF175" s="130"/>
      <c r="AG175" s="129"/>
      <c r="AH175" s="130"/>
      <c r="AI175" s="129"/>
      <c r="AJ175" s="128"/>
      <c r="AK175" s="130"/>
      <c r="AL175" s="133"/>
      <c r="AM175" s="128"/>
      <c r="AN175" s="133"/>
      <c r="AO175" s="130"/>
      <c r="AP175" s="130"/>
      <c r="AQ175" s="128"/>
      <c r="AR175" s="128"/>
      <c r="AS175" s="129"/>
      <c r="AT175" s="129"/>
      <c r="AU175" s="133"/>
      <c r="AV175" s="129"/>
      <c r="AW175" s="128"/>
      <c r="AX175" s="128"/>
      <c r="AY175" s="128"/>
      <c r="AZ175" s="129"/>
      <c r="BA175" s="129"/>
      <c r="BB175" s="128"/>
      <c r="BC175" s="129"/>
      <c r="BD175" s="129"/>
      <c r="BE175" s="129"/>
      <c r="BF175" s="129"/>
    </row>
    <row r="176" spans="1:58" s="135" customFormat="1">
      <c r="A176" s="128"/>
      <c r="B176" s="128"/>
      <c r="C176" s="129"/>
      <c r="D176" s="130"/>
      <c r="E176" s="130"/>
      <c r="F176" s="130"/>
      <c r="G176" s="128"/>
      <c r="H176" s="128"/>
      <c r="I176" s="131"/>
      <c r="J176" s="128"/>
      <c r="K176" s="128"/>
      <c r="L176" s="129"/>
      <c r="M176" s="129"/>
      <c r="N176" s="132"/>
      <c r="O176" s="128"/>
      <c r="P176" s="128"/>
      <c r="Q176" s="133"/>
      <c r="R176" s="128"/>
      <c r="S176" s="128"/>
      <c r="T176" s="128"/>
      <c r="U176" s="128"/>
      <c r="V176" s="129"/>
      <c r="W176" s="128"/>
      <c r="X176" s="128"/>
      <c r="Y176" s="134"/>
      <c r="Z176" s="132"/>
      <c r="AA176" s="130"/>
      <c r="AB176" s="129"/>
      <c r="AC176" s="128"/>
      <c r="AD176" s="128"/>
      <c r="AE176" s="129"/>
      <c r="AF176" s="130"/>
      <c r="AG176" s="129"/>
      <c r="AH176" s="130"/>
      <c r="AI176" s="129"/>
      <c r="AJ176" s="128"/>
      <c r="AK176" s="130"/>
      <c r="AL176" s="133"/>
      <c r="AM176" s="128"/>
      <c r="AN176" s="133"/>
      <c r="AO176" s="130"/>
      <c r="AP176" s="130"/>
      <c r="AQ176" s="128"/>
      <c r="AR176" s="128"/>
      <c r="AS176" s="129"/>
      <c r="AT176" s="129"/>
      <c r="AU176" s="133"/>
      <c r="AV176" s="129"/>
      <c r="AW176" s="128"/>
      <c r="AX176" s="128"/>
      <c r="AY176" s="128"/>
      <c r="AZ176" s="129"/>
      <c r="BA176" s="129"/>
      <c r="BB176" s="128"/>
      <c r="BC176" s="129"/>
      <c r="BD176" s="129"/>
      <c r="BE176" s="129"/>
      <c r="BF176" s="129"/>
    </row>
    <row r="177" spans="1:58" s="135" customFormat="1">
      <c r="A177" s="128"/>
      <c r="B177" s="128"/>
      <c r="C177" s="129"/>
      <c r="D177" s="130"/>
      <c r="E177" s="130"/>
      <c r="F177" s="130"/>
      <c r="G177" s="128"/>
      <c r="H177" s="128"/>
      <c r="I177" s="131"/>
      <c r="J177" s="128"/>
      <c r="K177" s="128"/>
      <c r="L177" s="129"/>
      <c r="M177" s="129"/>
      <c r="N177" s="132"/>
      <c r="O177" s="128"/>
      <c r="P177" s="128"/>
      <c r="Q177" s="133"/>
      <c r="R177" s="128"/>
      <c r="S177" s="128"/>
      <c r="T177" s="128"/>
      <c r="U177" s="128"/>
      <c r="V177" s="129"/>
      <c r="W177" s="128"/>
      <c r="X177" s="128"/>
      <c r="Y177" s="134"/>
      <c r="Z177" s="132"/>
      <c r="AA177" s="130"/>
      <c r="AB177" s="129"/>
      <c r="AC177" s="128"/>
      <c r="AD177" s="128"/>
      <c r="AE177" s="129"/>
      <c r="AF177" s="130"/>
      <c r="AG177" s="129"/>
      <c r="AH177" s="130"/>
      <c r="AI177" s="129"/>
      <c r="AJ177" s="128"/>
      <c r="AK177" s="130"/>
      <c r="AL177" s="133"/>
      <c r="AM177" s="128"/>
      <c r="AN177" s="133"/>
      <c r="AO177" s="130"/>
      <c r="AP177" s="130"/>
      <c r="AQ177" s="128"/>
      <c r="AR177" s="128"/>
      <c r="AS177" s="129"/>
      <c r="AT177" s="129"/>
      <c r="AU177" s="133"/>
      <c r="AV177" s="129"/>
      <c r="AW177" s="128"/>
      <c r="AX177" s="128"/>
      <c r="AY177" s="128"/>
      <c r="AZ177" s="129"/>
      <c r="BA177" s="129"/>
      <c r="BB177" s="128"/>
      <c r="BC177" s="129"/>
      <c r="BD177" s="129"/>
      <c r="BE177" s="129"/>
      <c r="BF177" s="129"/>
    </row>
    <row r="178" spans="1:58" s="135" customFormat="1">
      <c r="A178" s="128"/>
      <c r="B178" s="128"/>
      <c r="C178" s="129"/>
      <c r="D178" s="130"/>
      <c r="E178" s="130"/>
      <c r="F178" s="130"/>
      <c r="G178" s="128"/>
      <c r="H178" s="128"/>
      <c r="I178" s="131"/>
      <c r="J178" s="128"/>
      <c r="K178" s="128"/>
      <c r="L178" s="129"/>
      <c r="M178" s="129"/>
      <c r="N178" s="132"/>
      <c r="O178" s="128"/>
      <c r="P178" s="128"/>
      <c r="Q178" s="133"/>
      <c r="R178" s="128"/>
      <c r="S178" s="128"/>
      <c r="T178" s="128"/>
      <c r="U178" s="128"/>
      <c r="V178" s="129"/>
      <c r="W178" s="128"/>
      <c r="X178" s="128"/>
      <c r="Y178" s="134"/>
      <c r="Z178" s="132"/>
      <c r="AA178" s="130"/>
      <c r="AB178" s="129"/>
      <c r="AC178" s="128"/>
      <c r="AD178" s="128"/>
      <c r="AE178" s="129"/>
      <c r="AF178" s="130"/>
      <c r="AG178" s="129"/>
      <c r="AH178" s="130"/>
      <c r="AI178" s="129"/>
      <c r="AJ178" s="128"/>
      <c r="AK178" s="130"/>
      <c r="AL178" s="133"/>
      <c r="AM178" s="128"/>
      <c r="AN178" s="133"/>
      <c r="AO178" s="130"/>
      <c r="AP178" s="130"/>
      <c r="AQ178" s="128"/>
      <c r="AR178" s="128"/>
      <c r="AS178" s="129"/>
      <c r="AT178" s="129"/>
      <c r="AU178" s="133"/>
      <c r="AV178" s="129"/>
      <c r="AW178" s="128"/>
      <c r="AX178" s="128"/>
      <c r="AY178" s="128"/>
      <c r="AZ178" s="129"/>
      <c r="BA178" s="129"/>
      <c r="BB178" s="128"/>
      <c r="BC178" s="129"/>
      <c r="BD178" s="129"/>
      <c r="BE178" s="129"/>
      <c r="BF178" s="129"/>
    </row>
    <row r="179" spans="1:58" s="135" customFormat="1">
      <c r="A179" s="128"/>
      <c r="B179" s="128"/>
      <c r="C179" s="129"/>
      <c r="D179" s="130"/>
      <c r="E179" s="130"/>
      <c r="F179" s="130"/>
      <c r="G179" s="128"/>
      <c r="H179" s="128"/>
      <c r="I179" s="131"/>
      <c r="J179" s="128"/>
      <c r="K179" s="128"/>
      <c r="L179" s="129"/>
      <c r="M179" s="129"/>
      <c r="N179" s="132"/>
      <c r="O179" s="128"/>
      <c r="P179" s="128"/>
      <c r="Q179" s="133"/>
      <c r="R179" s="128"/>
      <c r="S179" s="128"/>
      <c r="T179" s="128"/>
      <c r="U179" s="128"/>
      <c r="V179" s="129"/>
      <c r="W179" s="128"/>
      <c r="X179" s="128"/>
      <c r="Y179" s="134"/>
      <c r="Z179" s="132"/>
      <c r="AA179" s="130"/>
      <c r="AB179" s="129"/>
      <c r="AC179" s="128"/>
      <c r="AD179" s="128"/>
      <c r="AE179" s="129"/>
      <c r="AF179" s="130"/>
      <c r="AG179" s="129"/>
      <c r="AH179" s="130"/>
      <c r="AI179" s="129"/>
      <c r="AJ179" s="128"/>
      <c r="AK179" s="130"/>
      <c r="AL179" s="133"/>
      <c r="AM179" s="128"/>
      <c r="AN179" s="133"/>
      <c r="AO179" s="130"/>
      <c r="AP179" s="130"/>
      <c r="AQ179" s="128"/>
      <c r="AR179" s="128"/>
      <c r="AS179" s="129"/>
      <c r="AT179" s="129"/>
      <c r="AU179" s="133"/>
      <c r="AV179" s="129"/>
      <c r="AW179" s="128"/>
      <c r="AX179" s="128"/>
      <c r="AY179" s="128"/>
      <c r="AZ179" s="129"/>
      <c r="BA179" s="129"/>
      <c r="BB179" s="128"/>
      <c r="BC179" s="129"/>
      <c r="BD179" s="129"/>
      <c r="BE179" s="129"/>
      <c r="BF179" s="129"/>
    </row>
    <row r="180" spans="1:58" s="135" customFormat="1">
      <c r="A180" s="128"/>
      <c r="B180" s="128"/>
      <c r="C180" s="129"/>
      <c r="D180" s="130"/>
      <c r="E180" s="130"/>
      <c r="F180" s="130"/>
      <c r="G180" s="128"/>
      <c r="H180" s="128"/>
      <c r="I180" s="131"/>
      <c r="J180" s="128"/>
      <c r="K180" s="128"/>
      <c r="L180" s="129"/>
      <c r="M180" s="129"/>
      <c r="N180" s="132"/>
      <c r="O180" s="128"/>
      <c r="P180" s="128"/>
      <c r="Q180" s="133"/>
      <c r="R180" s="128"/>
      <c r="S180" s="128"/>
      <c r="T180" s="128"/>
      <c r="U180" s="128"/>
      <c r="V180" s="129"/>
      <c r="W180" s="128"/>
      <c r="X180" s="128"/>
      <c r="Y180" s="134"/>
      <c r="Z180" s="132"/>
      <c r="AA180" s="130"/>
      <c r="AB180" s="129"/>
      <c r="AC180" s="128"/>
      <c r="AD180" s="128"/>
      <c r="AE180" s="129"/>
      <c r="AF180" s="130"/>
      <c r="AG180" s="129"/>
      <c r="AH180" s="130"/>
      <c r="AI180" s="129"/>
      <c r="AJ180" s="128"/>
      <c r="AK180" s="130"/>
      <c r="AL180" s="133"/>
      <c r="AM180" s="128"/>
      <c r="AN180" s="133"/>
      <c r="AO180" s="130"/>
      <c r="AP180" s="130"/>
      <c r="AQ180" s="128"/>
      <c r="AR180" s="128"/>
      <c r="AS180" s="129"/>
      <c r="AT180" s="129"/>
      <c r="AU180" s="133"/>
      <c r="AV180" s="129"/>
      <c r="AW180" s="128"/>
      <c r="AX180" s="128"/>
      <c r="AY180" s="128"/>
      <c r="AZ180" s="129"/>
      <c r="BA180" s="129"/>
      <c r="BB180" s="128"/>
      <c r="BC180" s="129"/>
      <c r="BD180" s="129"/>
      <c r="BE180" s="129"/>
      <c r="BF180" s="129"/>
    </row>
    <row r="181" spans="1:58" s="135" customFormat="1">
      <c r="A181" s="128"/>
      <c r="B181" s="128"/>
      <c r="C181" s="129"/>
      <c r="D181" s="130"/>
      <c r="E181" s="130"/>
      <c r="F181" s="130"/>
      <c r="G181" s="128"/>
      <c r="H181" s="128"/>
      <c r="I181" s="131"/>
      <c r="J181" s="128"/>
      <c r="K181" s="128"/>
      <c r="L181" s="129"/>
      <c r="M181" s="129"/>
      <c r="N181" s="132"/>
      <c r="O181" s="128"/>
      <c r="P181" s="128"/>
      <c r="Q181" s="133"/>
      <c r="R181" s="128"/>
      <c r="S181" s="128"/>
      <c r="T181" s="128"/>
      <c r="U181" s="128"/>
      <c r="V181" s="129"/>
      <c r="W181" s="128"/>
      <c r="X181" s="128"/>
      <c r="Y181" s="134"/>
      <c r="Z181" s="132"/>
      <c r="AA181" s="130"/>
      <c r="AB181" s="129"/>
      <c r="AC181" s="128"/>
      <c r="AD181" s="128"/>
      <c r="AE181" s="129"/>
      <c r="AF181" s="130"/>
      <c r="AG181" s="129"/>
      <c r="AH181" s="130"/>
      <c r="AI181" s="129"/>
      <c r="AJ181" s="128"/>
      <c r="AK181" s="130"/>
      <c r="AL181" s="133"/>
      <c r="AM181" s="128"/>
      <c r="AN181" s="133"/>
      <c r="AO181" s="130"/>
      <c r="AP181" s="130"/>
      <c r="AQ181" s="128"/>
      <c r="AR181" s="128"/>
      <c r="AS181" s="129"/>
      <c r="AT181" s="129"/>
      <c r="AU181" s="133"/>
      <c r="AV181" s="129"/>
      <c r="AW181" s="128"/>
      <c r="AX181" s="128"/>
      <c r="AY181" s="128"/>
      <c r="AZ181" s="129"/>
      <c r="BA181" s="129"/>
      <c r="BB181" s="128"/>
      <c r="BC181" s="129"/>
      <c r="BD181" s="129"/>
      <c r="BE181" s="129"/>
      <c r="BF181" s="129"/>
    </row>
    <row r="182" spans="1:58" s="135" customFormat="1">
      <c r="A182" s="128"/>
      <c r="B182" s="128"/>
      <c r="C182" s="129"/>
      <c r="D182" s="130"/>
      <c r="E182" s="130"/>
      <c r="F182" s="130"/>
      <c r="G182" s="128"/>
      <c r="H182" s="128"/>
      <c r="I182" s="131"/>
      <c r="J182" s="128"/>
      <c r="K182" s="128"/>
      <c r="L182" s="129"/>
      <c r="M182" s="129"/>
      <c r="N182" s="132"/>
      <c r="O182" s="128"/>
      <c r="P182" s="128"/>
      <c r="Q182" s="133"/>
      <c r="R182" s="128"/>
      <c r="S182" s="128"/>
      <c r="T182" s="128"/>
      <c r="U182" s="128"/>
      <c r="V182" s="129"/>
      <c r="W182" s="128"/>
      <c r="X182" s="128"/>
      <c r="Y182" s="134"/>
      <c r="Z182" s="132"/>
      <c r="AA182" s="130"/>
      <c r="AB182" s="129"/>
      <c r="AC182" s="128"/>
      <c r="AD182" s="128"/>
      <c r="AE182" s="129"/>
      <c r="AF182" s="130"/>
      <c r="AG182" s="129"/>
      <c r="AH182" s="130"/>
      <c r="AI182" s="129"/>
      <c r="AJ182" s="128"/>
      <c r="AK182" s="130"/>
      <c r="AL182" s="133"/>
      <c r="AM182" s="128"/>
      <c r="AN182" s="133"/>
      <c r="AO182" s="130"/>
      <c r="AP182" s="130"/>
      <c r="AQ182" s="128"/>
      <c r="AR182" s="128"/>
      <c r="AS182" s="129"/>
      <c r="AT182" s="129"/>
      <c r="AU182" s="133"/>
      <c r="AV182" s="129"/>
      <c r="AW182" s="128"/>
      <c r="AX182" s="128"/>
      <c r="AY182" s="128"/>
      <c r="AZ182" s="129"/>
      <c r="BA182" s="129"/>
      <c r="BB182" s="128"/>
      <c r="BC182" s="129"/>
      <c r="BD182" s="129"/>
      <c r="BE182" s="129"/>
      <c r="BF182" s="129"/>
    </row>
    <row r="183" spans="1:58" s="135" customFormat="1">
      <c r="A183" s="128"/>
      <c r="B183" s="128"/>
      <c r="C183" s="129"/>
      <c r="D183" s="130"/>
      <c r="E183" s="130"/>
      <c r="F183" s="130"/>
      <c r="G183" s="128"/>
      <c r="H183" s="128"/>
      <c r="I183" s="131"/>
      <c r="J183" s="128"/>
      <c r="K183" s="128"/>
      <c r="L183" s="129"/>
      <c r="M183" s="129"/>
      <c r="N183" s="132"/>
      <c r="O183" s="128"/>
      <c r="P183" s="128"/>
      <c r="Q183" s="133"/>
      <c r="R183" s="128"/>
      <c r="S183" s="128"/>
      <c r="T183" s="128"/>
      <c r="U183" s="128"/>
      <c r="V183" s="129"/>
      <c r="W183" s="128"/>
      <c r="X183" s="128"/>
      <c r="Y183" s="134"/>
      <c r="Z183" s="132"/>
      <c r="AA183" s="130"/>
      <c r="AB183" s="129"/>
      <c r="AC183" s="128"/>
      <c r="AD183" s="128"/>
      <c r="AE183" s="129"/>
      <c r="AF183" s="130"/>
      <c r="AG183" s="129"/>
      <c r="AH183" s="130"/>
      <c r="AI183" s="129"/>
      <c r="AJ183" s="128"/>
      <c r="AK183" s="130"/>
      <c r="AL183" s="133"/>
      <c r="AM183" s="128"/>
      <c r="AN183" s="133"/>
      <c r="AO183" s="130"/>
      <c r="AP183" s="130"/>
      <c r="AQ183" s="128"/>
      <c r="AR183" s="128"/>
      <c r="AS183" s="129"/>
      <c r="AT183" s="129"/>
      <c r="AU183" s="133"/>
      <c r="AV183" s="129"/>
      <c r="AW183" s="128"/>
      <c r="AX183" s="128"/>
      <c r="AY183" s="128"/>
      <c r="AZ183" s="129"/>
      <c r="BA183" s="129"/>
      <c r="BB183" s="128"/>
      <c r="BC183" s="129"/>
      <c r="BD183" s="129"/>
      <c r="BE183" s="129"/>
      <c r="BF183" s="129"/>
    </row>
    <row r="184" spans="1:58" s="135" customFormat="1">
      <c r="A184" s="128"/>
      <c r="B184" s="128"/>
      <c r="C184" s="129"/>
      <c r="D184" s="130"/>
      <c r="E184" s="130"/>
      <c r="F184" s="130"/>
      <c r="G184" s="128"/>
      <c r="H184" s="128"/>
      <c r="I184" s="131"/>
      <c r="J184" s="128"/>
      <c r="K184" s="128"/>
      <c r="L184" s="129"/>
      <c r="M184" s="129"/>
      <c r="N184" s="132"/>
      <c r="O184" s="128"/>
      <c r="P184" s="128"/>
      <c r="Q184" s="133"/>
      <c r="R184" s="128"/>
      <c r="S184" s="128"/>
      <c r="T184" s="128"/>
      <c r="U184" s="128"/>
      <c r="V184" s="129"/>
      <c r="W184" s="128"/>
      <c r="X184" s="128"/>
      <c r="Y184" s="134"/>
      <c r="Z184" s="132"/>
      <c r="AA184" s="130"/>
      <c r="AB184" s="129"/>
      <c r="AC184" s="128"/>
      <c r="AD184" s="128"/>
      <c r="AE184" s="129"/>
      <c r="AF184" s="130"/>
      <c r="AG184" s="129"/>
      <c r="AH184" s="130"/>
      <c r="AI184" s="129"/>
      <c r="AJ184" s="128"/>
      <c r="AK184" s="130"/>
      <c r="AL184" s="133"/>
      <c r="AM184" s="128"/>
      <c r="AN184" s="133"/>
      <c r="AO184" s="130"/>
      <c r="AP184" s="130"/>
      <c r="AQ184" s="128"/>
      <c r="AR184" s="128"/>
      <c r="AS184" s="129"/>
      <c r="AT184" s="129"/>
      <c r="AU184" s="133"/>
      <c r="AV184" s="129"/>
      <c r="AW184" s="128"/>
      <c r="AX184" s="128"/>
      <c r="AY184" s="128"/>
      <c r="AZ184" s="129"/>
      <c r="BA184" s="129"/>
      <c r="BB184" s="128"/>
      <c r="BC184" s="129"/>
      <c r="BD184" s="129"/>
      <c r="BE184" s="129"/>
      <c r="BF184" s="129"/>
    </row>
    <row r="185" spans="1:58" s="135" customFormat="1">
      <c r="A185" s="128"/>
      <c r="B185" s="128"/>
      <c r="C185" s="129"/>
      <c r="D185" s="130"/>
      <c r="E185" s="130"/>
      <c r="F185" s="130"/>
      <c r="G185" s="128"/>
      <c r="H185" s="128"/>
      <c r="I185" s="131"/>
      <c r="J185" s="128"/>
      <c r="K185" s="128"/>
      <c r="L185" s="129"/>
      <c r="M185" s="129"/>
      <c r="N185" s="132"/>
      <c r="O185" s="128"/>
      <c r="P185" s="128"/>
      <c r="Q185" s="133"/>
      <c r="R185" s="128"/>
      <c r="S185" s="128"/>
      <c r="T185" s="128"/>
      <c r="U185" s="128"/>
      <c r="V185" s="129"/>
      <c r="W185" s="128"/>
      <c r="X185" s="128"/>
      <c r="Y185" s="134"/>
      <c r="Z185" s="132"/>
      <c r="AA185" s="130"/>
      <c r="AB185" s="129"/>
      <c r="AC185" s="128"/>
      <c r="AD185" s="128"/>
      <c r="AE185" s="129"/>
      <c r="AF185" s="130"/>
      <c r="AG185" s="129"/>
      <c r="AH185" s="130"/>
      <c r="AI185" s="129"/>
      <c r="AJ185" s="128"/>
      <c r="AK185" s="130"/>
      <c r="AL185" s="133"/>
      <c r="AM185" s="128"/>
      <c r="AN185" s="133"/>
      <c r="AO185" s="130"/>
      <c r="AP185" s="130"/>
      <c r="AQ185" s="128"/>
      <c r="AR185" s="128"/>
      <c r="AS185" s="129"/>
      <c r="AT185" s="129"/>
      <c r="AU185" s="133"/>
      <c r="AV185" s="129"/>
      <c r="AW185" s="128"/>
      <c r="AX185" s="128"/>
      <c r="AY185" s="128"/>
      <c r="AZ185" s="129"/>
      <c r="BA185" s="129"/>
      <c r="BB185" s="128"/>
      <c r="BC185" s="129"/>
      <c r="BD185" s="129"/>
      <c r="BE185" s="129"/>
      <c r="BF185" s="129"/>
    </row>
    <row r="186" spans="1:58" s="135" customFormat="1">
      <c r="A186" s="128"/>
      <c r="B186" s="128"/>
      <c r="C186" s="129"/>
      <c r="D186" s="130"/>
      <c r="E186" s="130"/>
      <c r="F186" s="130"/>
      <c r="G186" s="128"/>
      <c r="H186" s="128"/>
      <c r="I186" s="131"/>
      <c r="J186" s="128"/>
      <c r="K186" s="128"/>
      <c r="L186" s="129"/>
      <c r="M186" s="129"/>
      <c r="N186" s="132"/>
      <c r="O186" s="128"/>
      <c r="P186" s="128"/>
      <c r="Q186" s="133"/>
      <c r="R186" s="128"/>
      <c r="S186" s="128"/>
      <c r="T186" s="128"/>
      <c r="U186" s="128"/>
      <c r="V186" s="129"/>
      <c r="W186" s="128"/>
      <c r="X186" s="128"/>
      <c r="Y186" s="134"/>
      <c r="Z186" s="132"/>
      <c r="AA186" s="130"/>
      <c r="AB186" s="129"/>
      <c r="AC186" s="128"/>
      <c r="AD186" s="128"/>
      <c r="AE186" s="129"/>
      <c r="AF186" s="130"/>
      <c r="AG186" s="129"/>
      <c r="AH186" s="130"/>
      <c r="AI186" s="129"/>
      <c r="AJ186" s="128"/>
      <c r="AK186" s="130"/>
      <c r="AL186" s="133"/>
      <c r="AM186" s="128"/>
      <c r="AN186" s="133"/>
      <c r="AO186" s="130"/>
      <c r="AP186" s="130"/>
      <c r="AQ186" s="128"/>
      <c r="AR186" s="128"/>
      <c r="AS186" s="129"/>
      <c r="AT186" s="129"/>
      <c r="AU186" s="133"/>
      <c r="AV186" s="129"/>
      <c r="AW186" s="128"/>
      <c r="AX186" s="128"/>
      <c r="AY186" s="128"/>
      <c r="AZ186" s="129"/>
      <c r="BA186" s="129"/>
      <c r="BB186" s="128"/>
      <c r="BC186" s="129"/>
      <c r="BD186" s="129"/>
      <c r="BE186" s="129"/>
      <c r="BF186" s="129"/>
    </row>
    <row r="187" spans="1:58" s="135" customFormat="1">
      <c r="A187" s="128"/>
      <c r="B187" s="128"/>
      <c r="C187" s="129"/>
      <c r="D187" s="130"/>
      <c r="E187" s="130"/>
      <c r="F187" s="130"/>
      <c r="G187" s="128"/>
      <c r="H187" s="128"/>
      <c r="I187" s="131"/>
      <c r="J187" s="128"/>
      <c r="K187" s="128"/>
      <c r="L187" s="129"/>
      <c r="M187" s="129"/>
      <c r="N187" s="132"/>
      <c r="O187" s="128"/>
      <c r="P187" s="128"/>
      <c r="Q187" s="133"/>
      <c r="R187" s="128"/>
      <c r="S187" s="128"/>
      <c r="T187" s="128"/>
      <c r="U187" s="128"/>
      <c r="V187" s="129"/>
      <c r="W187" s="128"/>
      <c r="X187" s="128"/>
      <c r="Y187" s="134"/>
      <c r="Z187" s="132"/>
      <c r="AA187" s="130"/>
      <c r="AB187" s="129"/>
      <c r="AC187" s="128"/>
      <c r="AD187" s="128"/>
      <c r="AE187" s="129"/>
      <c r="AF187" s="130"/>
      <c r="AG187" s="129"/>
      <c r="AH187" s="130"/>
      <c r="AI187" s="129"/>
      <c r="AJ187" s="128"/>
      <c r="AK187" s="130"/>
      <c r="AL187" s="133"/>
      <c r="AM187" s="128"/>
      <c r="AN187" s="133"/>
      <c r="AO187" s="130"/>
      <c r="AP187" s="130"/>
      <c r="AQ187" s="128"/>
      <c r="AR187" s="128"/>
      <c r="AS187" s="129"/>
      <c r="AT187" s="129"/>
      <c r="AU187" s="133"/>
      <c r="AV187" s="129"/>
      <c r="AW187" s="128"/>
      <c r="AX187" s="128"/>
      <c r="AY187" s="128"/>
      <c r="AZ187" s="129"/>
      <c r="BA187" s="129"/>
      <c r="BB187" s="128"/>
      <c r="BC187" s="129"/>
      <c r="BD187" s="129"/>
      <c r="BE187" s="129"/>
      <c r="BF187" s="129"/>
    </row>
    <row r="188" spans="1:58" s="135" customFormat="1">
      <c r="A188" s="128"/>
      <c r="B188" s="128"/>
      <c r="C188" s="129"/>
      <c r="D188" s="130"/>
      <c r="E188" s="130"/>
      <c r="F188" s="130"/>
      <c r="G188" s="128"/>
      <c r="H188" s="128"/>
      <c r="I188" s="131"/>
      <c r="J188" s="128"/>
      <c r="K188" s="128"/>
      <c r="L188" s="129"/>
      <c r="M188" s="129"/>
      <c r="N188" s="132"/>
      <c r="O188" s="128"/>
      <c r="P188" s="128"/>
      <c r="Q188" s="133"/>
      <c r="R188" s="128"/>
      <c r="S188" s="128"/>
      <c r="T188" s="128"/>
      <c r="U188" s="128"/>
      <c r="V188" s="129"/>
      <c r="W188" s="128"/>
      <c r="X188" s="128"/>
      <c r="Y188" s="134"/>
      <c r="Z188" s="132"/>
      <c r="AA188" s="130"/>
      <c r="AB188" s="129"/>
      <c r="AC188" s="128"/>
      <c r="AD188" s="128"/>
      <c r="AE188" s="129"/>
      <c r="AF188" s="130"/>
      <c r="AG188" s="129"/>
      <c r="AH188" s="130"/>
      <c r="AI188" s="129"/>
      <c r="AJ188" s="128"/>
      <c r="AK188" s="130"/>
      <c r="AL188" s="133"/>
      <c r="AM188" s="128"/>
      <c r="AN188" s="133"/>
      <c r="AO188" s="130"/>
      <c r="AP188" s="130"/>
      <c r="AQ188" s="128"/>
      <c r="AR188" s="128"/>
      <c r="AS188" s="129"/>
      <c r="AT188" s="129"/>
      <c r="AU188" s="133"/>
      <c r="AV188" s="129"/>
      <c r="AW188" s="128"/>
      <c r="AX188" s="128"/>
      <c r="AY188" s="128"/>
      <c r="AZ188" s="129"/>
      <c r="BA188" s="129"/>
      <c r="BB188" s="128"/>
      <c r="BC188" s="129"/>
      <c r="BD188" s="129"/>
      <c r="BE188" s="129"/>
      <c r="BF188" s="129"/>
    </row>
    <row r="189" spans="1:58" s="135" customFormat="1">
      <c r="A189" s="128"/>
      <c r="B189" s="128"/>
      <c r="C189" s="129"/>
      <c r="D189" s="130"/>
      <c r="E189" s="130"/>
      <c r="F189" s="130"/>
      <c r="G189" s="128"/>
      <c r="H189" s="128"/>
      <c r="I189" s="131"/>
      <c r="J189" s="128"/>
      <c r="K189" s="128"/>
      <c r="L189" s="129"/>
      <c r="M189" s="129"/>
      <c r="N189" s="132"/>
      <c r="O189" s="128"/>
      <c r="P189" s="128"/>
      <c r="Q189" s="133"/>
      <c r="R189" s="128"/>
      <c r="S189" s="128"/>
      <c r="T189" s="128"/>
      <c r="U189" s="128"/>
      <c r="V189" s="129"/>
      <c r="W189" s="128"/>
      <c r="X189" s="128"/>
      <c r="Y189" s="134"/>
      <c r="Z189" s="132"/>
      <c r="AA189" s="130"/>
      <c r="AB189" s="129"/>
      <c r="AC189" s="128"/>
      <c r="AD189" s="128"/>
      <c r="AE189" s="129"/>
      <c r="AF189" s="130"/>
      <c r="AG189" s="129"/>
      <c r="AH189" s="130"/>
      <c r="AI189" s="129"/>
      <c r="AJ189" s="128"/>
      <c r="AK189" s="130"/>
      <c r="AL189" s="133"/>
      <c r="AM189" s="128"/>
      <c r="AN189" s="133"/>
      <c r="AO189" s="130"/>
      <c r="AP189" s="130"/>
      <c r="AQ189" s="128"/>
      <c r="AR189" s="128"/>
      <c r="AS189" s="129"/>
      <c r="AT189" s="129"/>
      <c r="AU189" s="133"/>
      <c r="AV189" s="129"/>
      <c r="AW189" s="128"/>
      <c r="AX189" s="128"/>
      <c r="AY189" s="128"/>
      <c r="AZ189" s="129"/>
      <c r="BA189" s="129"/>
      <c r="BB189" s="128"/>
      <c r="BC189" s="129"/>
      <c r="BD189" s="129"/>
      <c r="BE189" s="129"/>
      <c r="BF189" s="129"/>
    </row>
    <row r="190" spans="1:58" s="135" customFormat="1">
      <c r="A190" s="128"/>
      <c r="B190" s="128"/>
      <c r="C190" s="129"/>
      <c r="D190" s="130"/>
      <c r="E190" s="130"/>
      <c r="F190" s="130"/>
      <c r="G190" s="128"/>
      <c r="H190" s="128"/>
      <c r="I190" s="131"/>
      <c r="J190" s="128"/>
      <c r="K190" s="128"/>
      <c r="L190" s="129"/>
      <c r="M190" s="129"/>
      <c r="N190" s="132"/>
      <c r="O190" s="128"/>
      <c r="P190" s="128"/>
      <c r="Q190" s="133"/>
      <c r="R190" s="128"/>
      <c r="S190" s="128"/>
      <c r="T190" s="128"/>
      <c r="U190" s="128"/>
      <c r="V190" s="129"/>
      <c r="W190" s="128"/>
      <c r="X190" s="128"/>
      <c r="Y190" s="134"/>
      <c r="Z190" s="132"/>
      <c r="AA190" s="130"/>
      <c r="AB190" s="129"/>
      <c r="AC190" s="128"/>
      <c r="AD190" s="128"/>
      <c r="AE190" s="129"/>
      <c r="AF190" s="130"/>
      <c r="AG190" s="129"/>
      <c r="AH190" s="130"/>
      <c r="AI190" s="129"/>
      <c r="AJ190" s="128"/>
      <c r="AK190" s="130"/>
      <c r="AL190" s="133"/>
      <c r="AM190" s="128"/>
      <c r="AN190" s="133"/>
      <c r="AO190" s="130"/>
      <c r="AP190" s="130"/>
      <c r="AQ190" s="128"/>
      <c r="AR190" s="128"/>
      <c r="AS190" s="129"/>
      <c r="AT190" s="129"/>
      <c r="AU190" s="133"/>
      <c r="AV190" s="129"/>
      <c r="AW190" s="128"/>
      <c r="AX190" s="128"/>
      <c r="AY190" s="128"/>
      <c r="AZ190" s="129"/>
      <c r="BA190" s="129"/>
      <c r="BB190" s="128"/>
      <c r="BC190" s="129"/>
      <c r="BD190" s="129"/>
      <c r="BE190" s="129"/>
      <c r="BF190" s="129"/>
    </row>
    <row r="191" spans="1:58" s="135" customFormat="1">
      <c r="A191" s="128"/>
      <c r="B191" s="128"/>
      <c r="C191" s="129"/>
      <c r="D191" s="130"/>
      <c r="E191" s="130"/>
      <c r="F191" s="130"/>
      <c r="G191" s="128"/>
      <c r="H191" s="128"/>
      <c r="I191" s="131"/>
      <c r="J191" s="128"/>
      <c r="K191" s="128"/>
      <c r="L191" s="129"/>
      <c r="M191" s="129"/>
      <c r="N191" s="132"/>
      <c r="O191" s="128"/>
      <c r="P191" s="128"/>
      <c r="Q191" s="133"/>
      <c r="R191" s="128"/>
      <c r="S191" s="128"/>
      <c r="T191" s="128"/>
      <c r="U191" s="128"/>
      <c r="V191" s="129"/>
      <c r="W191" s="128"/>
      <c r="X191" s="128"/>
      <c r="Y191" s="134"/>
      <c r="Z191" s="132"/>
      <c r="AA191" s="130"/>
      <c r="AB191" s="129"/>
      <c r="AC191" s="128"/>
      <c r="AD191" s="128"/>
      <c r="AE191" s="129"/>
      <c r="AF191" s="130"/>
      <c r="AG191" s="129"/>
      <c r="AH191" s="130"/>
      <c r="AI191" s="129"/>
      <c r="AJ191" s="128"/>
      <c r="AK191" s="130"/>
      <c r="AL191" s="133"/>
      <c r="AM191" s="128"/>
      <c r="AN191" s="133"/>
      <c r="AO191" s="130"/>
      <c r="AP191" s="130"/>
      <c r="AQ191" s="128"/>
      <c r="AR191" s="128"/>
      <c r="AS191" s="129"/>
      <c r="AT191" s="129"/>
      <c r="AU191" s="133"/>
      <c r="AV191" s="129"/>
      <c r="AW191" s="128"/>
      <c r="AX191" s="128"/>
      <c r="AY191" s="128"/>
      <c r="AZ191" s="129"/>
      <c r="BA191" s="129"/>
      <c r="BB191" s="128"/>
      <c r="BC191" s="129"/>
      <c r="BD191" s="129"/>
      <c r="BE191" s="129"/>
      <c r="BF191" s="129"/>
    </row>
    <row r="192" spans="1:58" s="135" customFormat="1">
      <c r="A192" s="128"/>
      <c r="B192" s="128"/>
      <c r="C192" s="129"/>
      <c r="D192" s="130"/>
      <c r="E192" s="130"/>
      <c r="F192" s="130"/>
      <c r="G192" s="128"/>
      <c r="H192" s="128"/>
      <c r="I192" s="131"/>
      <c r="J192" s="128"/>
      <c r="K192" s="128"/>
      <c r="L192" s="129"/>
      <c r="M192" s="129"/>
      <c r="N192" s="132"/>
      <c r="O192" s="128"/>
      <c r="P192" s="128"/>
      <c r="Q192" s="133"/>
      <c r="R192" s="128"/>
      <c r="S192" s="128"/>
      <c r="T192" s="128"/>
      <c r="U192" s="128"/>
      <c r="V192" s="129"/>
      <c r="W192" s="128"/>
      <c r="X192" s="128"/>
      <c r="Y192" s="134"/>
      <c r="Z192" s="132"/>
      <c r="AA192" s="130"/>
      <c r="AB192" s="129"/>
      <c r="AC192" s="128"/>
      <c r="AD192" s="128"/>
      <c r="AE192" s="129"/>
      <c r="AF192" s="130"/>
      <c r="AG192" s="129"/>
      <c r="AH192" s="130"/>
      <c r="AI192" s="129"/>
      <c r="AJ192" s="128"/>
      <c r="AK192" s="130"/>
      <c r="AL192" s="133"/>
      <c r="AM192" s="128"/>
      <c r="AN192" s="133"/>
      <c r="AO192" s="130"/>
      <c r="AP192" s="130"/>
      <c r="AQ192" s="128"/>
      <c r="AR192" s="128"/>
      <c r="AS192" s="129"/>
      <c r="AT192" s="129"/>
      <c r="AU192" s="133"/>
      <c r="AV192" s="129"/>
      <c r="AW192" s="128"/>
      <c r="AX192" s="128"/>
      <c r="AY192" s="128"/>
      <c r="AZ192" s="129"/>
      <c r="BA192" s="129"/>
      <c r="BB192" s="128"/>
      <c r="BC192" s="129"/>
      <c r="BD192" s="129"/>
      <c r="BE192" s="129"/>
      <c r="BF192" s="129"/>
    </row>
    <row r="193" spans="1:58" s="135" customFormat="1">
      <c r="A193" s="128"/>
      <c r="B193" s="128"/>
      <c r="C193" s="129"/>
      <c r="D193" s="130"/>
      <c r="E193" s="130"/>
      <c r="F193" s="130"/>
      <c r="G193" s="128"/>
      <c r="H193" s="128"/>
      <c r="I193" s="131"/>
      <c r="J193" s="128"/>
      <c r="K193" s="128"/>
      <c r="L193" s="129"/>
      <c r="M193" s="129"/>
      <c r="N193" s="132"/>
      <c r="O193" s="128"/>
      <c r="P193" s="128"/>
      <c r="Q193" s="133"/>
      <c r="R193" s="128"/>
      <c r="S193" s="128"/>
      <c r="T193" s="128"/>
      <c r="U193" s="128"/>
      <c r="V193" s="129"/>
      <c r="W193" s="128"/>
      <c r="X193" s="128"/>
      <c r="Y193" s="134"/>
      <c r="Z193" s="132"/>
      <c r="AA193" s="130"/>
      <c r="AB193" s="129"/>
      <c r="AC193" s="128"/>
      <c r="AD193" s="128"/>
      <c r="AE193" s="129"/>
      <c r="AF193" s="130"/>
      <c r="AG193" s="129"/>
      <c r="AH193" s="130"/>
      <c r="AI193" s="129"/>
      <c r="AJ193" s="128"/>
      <c r="AK193" s="130"/>
      <c r="AL193" s="133"/>
      <c r="AM193" s="128"/>
      <c r="AN193" s="133"/>
      <c r="AO193" s="130"/>
      <c r="AP193" s="130"/>
      <c r="AQ193" s="128"/>
      <c r="AR193" s="128"/>
      <c r="AS193" s="129"/>
      <c r="AT193" s="129"/>
      <c r="AU193" s="133"/>
      <c r="AV193" s="129"/>
      <c r="AW193" s="128"/>
      <c r="AX193" s="128"/>
      <c r="AY193" s="128"/>
      <c r="AZ193" s="129"/>
      <c r="BA193" s="129"/>
      <c r="BB193" s="128"/>
      <c r="BC193" s="129"/>
      <c r="BD193" s="129"/>
      <c r="BE193" s="129"/>
      <c r="BF193" s="129"/>
    </row>
    <row r="194" spans="1:58" s="135" customFormat="1">
      <c r="A194" s="128"/>
      <c r="B194" s="128"/>
      <c r="C194" s="129"/>
      <c r="D194" s="130"/>
      <c r="E194" s="130"/>
      <c r="F194" s="130"/>
      <c r="G194" s="128"/>
      <c r="H194" s="128"/>
      <c r="I194" s="131"/>
      <c r="J194" s="128"/>
      <c r="K194" s="128"/>
      <c r="L194" s="129"/>
      <c r="M194" s="129"/>
      <c r="N194" s="132"/>
      <c r="O194" s="128"/>
      <c r="P194" s="128"/>
      <c r="Q194" s="133"/>
      <c r="R194" s="128"/>
      <c r="S194" s="128"/>
      <c r="T194" s="128"/>
      <c r="U194" s="128"/>
      <c r="V194" s="129"/>
      <c r="W194" s="128"/>
      <c r="X194" s="128"/>
      <c r="Y194" s="134"/>
      <c r="Z194" s="132"/>
      <c r="AA194" s="130"/>
      <c r="AB194" s="129"/>
      <c r="AC194" s="128"/>
      <c r="AD194" s="128"/>
      <c r="AE194" s="129"/>
      <c r="AF194" s="130"/>
      <c r="AG194" s="129"/>
      <c r="AH194" s="130"/>
      <c r="AI194" s="129"/>
      <c r="AJ194" s="128"/>
      <c r="AK194" s="130"/>
      <c r="AL194" s="133"/>
      <c r="AM194" s="128"/>
      <c r="AN194" s="133"/>
      <c r="AO194" s="130"/>
      <c r="AP194" s="130"/>
      <c r="AQ194" s="128"/>
      <c r="AR194" s="128"/>
      <c r="AS194" s="129"/>
      <c r="AT194" s="129"/>
      <c r="AU194" s="133"/>
      <c r="AV194" s="129"/>
      <c r="AW194" s="128"/>
      <c r="AX194" s="128"/>
      <c r="AY194" s="128"/>
      <c r="AZ194" s="129"/>
      <c r="BA194" s="129"/>
      <c r="BB194" s="128"/>
      <c r="BC194" s="129"/>
      <c r="BD194" s="129"/>
      <c r="BE194" s="129"/>
      <c r="BF194" s="129"/>
    </row>
    <row r="195" spans="1:58" s="135" customFormat="1">
      <c r="A195" s="128"/>
      <c r="B195" s="128"/>
      <c r="C195" s="129"/>
      <c r="D195" s="130"/>
      <c r="E195" s="130"/>
      <c r="F195" s="130"/>
      <c r="G195" s="128"/>
      <c r="H195" s="128"/>
      <c r="I195" s="131"/>
      <c r="J195" s="128"/>
      <c r="K195" s="128"/>
      <c r="L195" s="129"/>
      <c r="M195" s="129"/>
      <c r="N195" s="132"/>
      <c r="O195" s="128"/>
      <c r="P195" s="128"/>
      <c r="Q195" s="133"/>
      <c r="R195" s="128"/>
      <c r="S195" s="128"/>
      <c r="T195" s="128"/>
      <c r="U195" s="128"/>
      <c r="V195" s="129"/>
      <c r="W195" s="128"/>
      <c r="X195" s="128"/>
      <c r="Y195" s="134"/>
      <c r="Z195" s="132"/>
      <c r="AA195" s="130"/>
      <c r="AB195" s="129"/>
      <c r="AC195" s="128"/>
      <c r="AD195" s="128"/>
      <c r="AE195" s="129"/>
      <c r="AF195" s="130"/>
      <c r="AG195" s="129"/>
      <c r="AH195" s="130"/>
      <c r="AI195" s="129"/>
      <c r="AJ195" s="128"/>
      <c r="AK195" s="130"/>
      <c r="AL195" s="133"/>
      <c r="AM195" s="128"/>
      <c r="AN195" s="133"/>
      <c r="AO195" s="130"/>
      <c r="AP195" s="130"/>
      <c r="AQ195" s="128"/>
      <c r="AR195" s="128"/>
      <c r="AS195" s="129"/>
      <c r="AT195" s="129"/>
      <c r="AU195" s="133"/>
      <c r="AV195" s="129"/>
      <c r="AW195" s="128"/>
      <c r="AX195" s="128"/>
      <c r="AY195" s="128"/>
      <c r="AZ195" s="129"/>
      <c r="BA195" s="129"/>
      <c r="BB195" s="128"/>
      <c r="BC195" s="129"/>
      <c r="BD195" s="129"/>
      <c r="BE195" s="129"/>
      <c r="BF195" s="129"/>
    </row>
    <row r="196" spans="1:58" s="135" customFormat="1">
      <c r="A196" s="128"/>
      <c r="B196" s="128"/>
      <c r="C196" s="129"/>
      <c r="D196" s="130"/>
      <c r="E196" s="130"/>
      <c r="F196" s="130"/>
      <c r="G196" s="128"/>
      <c r="H196" s="128"/>
      <c r="I196" s="131"/>
      <c r="J196" s="128"/>
      <c r="K196" s="128"/>
      <c r="L196" s="129"/>
      <c r="M196" s="129"/>
      <c r="N196" s="132"/>
      <c r="O196" s="128"/>
      <c r="P196" s="128"/>
      <c r="Q196" s="133"/>
      <c r="R196" s="128"/>
      <c r="S196" s="128"/>
      <c r="T196" s="128"/>
      <c r="U196" s="128"/>
      <c r="V196" s="129"/>
      <c r="W196" s="128"/>
      <c r="X196" s="128"/>
      <c r="Y196" s="134"/>
      <c r="Z196" s="132"/>
      <c r="AA196" s="130"/>
      <c r="AB196" s="129"/>
      <c r="AC196" s="128"/>
      <c r="AD196" s="128"/>
      <c r="AE196" s="129"/>
      <c r="AF196" s="130"/>
      <c r="AG196" s="129"/>
      <c r="AH196" s="130"/>
      <c r="AI196" s="129"/>
      <c r="AJ196" s="128"/>
      <c r="AK196" s="130"/>
      <c r="AL196" s="133"/>
      <c r="AM196" s="128"/>
      <c r="AN196" s="133"/>
      <c r="AO196" s="130"/>
      <c r="AP196" s="130"/>
      <c r="AQ196" s="128"/>
      <c r="AR196" s="128"/>
      <c r="AS196" s="129"/>
      <c r="AT196" s="129"/>
      <c r="AU196" s="133"/>
      <c r="AV196" s="129"/>
      <c r="AW196" s="128"/>
      <c r="AX196" s="128"/>
      <c r="AY196" s="128"/>
      <c r="AZ196" s="129"/>
      <c r="BA196" s="129"/>
      <c r="BB196" s="128"/>
      <c r="BC196" s="129"/>
      <c r="BD196" s="129"/>
      <c r="BE196" s="129"/>
      <c r="BF196" s="129"/>
    </row>
    <row r="197" spans="1:58" s="135" customFormat="1">
      <c r="A197" s="128"/>
      <c r="B197" s="128"/>
      <c r="C197" s="129"/>
      <c r="D197" s="130"/>
      <c r="E197" s="130"/>
      <c r="F197" s="130"/>
      <c r="G197" s="128"/>
      <c r="H197" s="128"/>
      <c r="I197" s="131"/>
      <c r="J197" s="128"/>
      <c r="K197" s="128"/>
      <c r="L197" s="129"/>
      <c r="M197" s="129"/>
      <c r="N197" s="132"/>
      <c r="O197" s="128"/>
      <c r="P197" s="128"/>
      <c r="Q197" s="133"/>
      <c r="R197" s="128"/>
      <c r="S197" s="128"/>
      <c r="T197" s="128"/>
      <c r="U197" s="128"/>
      <c r="V197" s="129"/>
      <c r="W197" s="128"/>
      <c r="X197" s="128"/>
      <c r="Y197" s="134"/>
      <c r="Z197" s="132"/>
      <c r="AA197" s="130"/>
      <c r="AB197" s="129"/>
      <c r="AC197" s="128"/>
      <c r="AD197" s="128"/>
      <c r="AE197" s="129"/>
      <c r="AF197" s="130"/>
      <c r="AG197" s="129"/>
      <c r="AH197" s="130"/>
      <c r="AI197" s="129"/>
      <c r="AJ197" s="128"/>
      <c r="AK197" s="130"/>
      <c r="AL197" s="133"/>
      <c r="AM197" s="128"/>
      <c r="AN197" s="133"/>
      <c r="AO197" s="130"/>
      <c r="AP197" s="130"/>
      <c r="AQ197" s="128"/>
      <c r="AR197" s="128"/>
      <c r="AS197" s="129"/>
      <c r="AT197" s="129"/>
      <c r="AU197" s="133"/>
      <c r="AV197" s="129"/>
      <c r="AW197" s="128"/>
      <c r="AX197" s="128"/>
      <c r="AY197" s="128"/>
      <c r="AZ197" s="129"/>
      <c r="BA197" s="129"/>
      <c r="BB197" s="128"/>
      <c r="BC197" s="129"/>
      <c r="BD197" s="129"/>
      <c r="BE197" s="129"/>
      <c r="BF197" s="129"/>
    </row>
    <row r="198" spans="1:58" s="135" customFormat="1">
      <c r="A198" s="128"/>
      <c r="B198" s="128"/>
      <c r="C198" s="129"/>
      <c r="D198" s="130"/>
      <c r="E198" s="130"/>
      <c r="F198" s="130"/>
      <c r="G198" s="128"/>
      <c r="H198" s="128"/>
      <c r="I198" s="131"/>
      <c r="J198" s="128"/>
      <c r="K198" s="128"/>
      <c r="L198" s="129"/>
      <c r="M198" s="129"/>
      <c r="N198" s="132"/>
      <c r="O198" s="128"/>
      <c r="P198" s="128"/>
      <c r="Q198" s="133"/>
      <c r="R198" s="128"/>
      <c r="S198" s="128"/>
      <c r="T198" s="128"/>
      <c r="U198" s="128"/>
      <c r="V198" s="129"/>
      <c r="W198" s="128"/>
      <c r="X198" s="128"/>
      <c r="Y198" s="134"/>
      <c r="Z198" s="132"/>
      <c r="AA198" s="130"/>
      <c r="AB198" s="129"/>
      <c r="AC198" s="128"/>
      <c r="AD198" s="128"/>
      <c r="AE198" s="129"/>
      <c r="AF198" s="130"/>
      <c r="AG198" s="129"/>
      <c r="AH198" s="130"/>
      <c r="AI198" s="129"/>
      <c r="AJ198" s="128"/>
      <c r="AK198" s="130"/>
      <c r="AL198" s="133"/>
      <c r="AM198" s="128"/>
      <c r="AN198" s="133"/>
      <c r="AO198" s="130"/>
      <c r="AP198" s="130"/>
      <c r="AQ198" s="128"/>
      <c r="AR198" s="128"/>
      <c r="AS198" s="129"/>
      <c r="AT198" s="129"/>
      <c r="AU198" s="133"/>
      <c r="AV198" s="129"/>
      <c r="AW198" s="128"/>
      <c r="AX198" s="128"/>
      <c r="AY198" s="128"/>
      <c r="AZ198" s="129"/>
      <c r="BA198" s="129"/>
      <c r="BB198" s="128"/>
      <c r="BC198" s="129"/>
      <c r="BD198" s="129"/>
      <c r="BE198" s="129"/>
      <c r="BF198" s="129"/>
    </row>
    <row r="199" spans="1:58" s="135" customFormat="1">
      <c r="A199" s="128"/>
      <c r="B199" s="128"/>
      <c r="C199" s="129"/>
      <c r="D199" s="130"/>
      <c r="E199" s="130"/>
      <c r="F199" s="130"/>
      <c r="G199" s="128"/>
      <c r="H199" s="128"/>
      <c r="I199" s="131"/>
      <c r="J199" s="128"/>
      <c r="K199" s="128"/>
      <c r="L199" s="129"/>
      <c r="M199" s="129"/>
      <c r="N199" s="132"/>
      <c r="O199" s="128"/>
      <c r="P199" s="128"/>
      <c r="Q199" s="133"/>
      <c r="R199" s="128"/>
      <c r="S199" s="128"/>
      <c r="T199" s="128"/>
      <c r="U199" s="128"/>
      <c r="V199" s="129"/>
      <c r="W199" s="128"/>
      <c r="X199" s="128"/>
      <c r="Y199" s="134"/>
      <c r="Z199" s="132"/>
      <c r="AA199" s="130"/>
      <c r="AB199" s="129"/>
      <c r="AC199" s="128"/>
      <c r="AD199" s="128"/>
      <c r="AE199" s="129"/>
      <c r="AF199" s="130"/>
      <c r="AG199" s="129"/>
      <c r="AH199" s="130"/>
      <c r="AI199" s="129"/>
      <c r="AJ199" s="128"/>
      <c r="AK199" s="130"/>
      <c r="AL199" s="133"/>
      <c r="AM199" s="128"/>
      <c r="AN199" s="133"/>
      <c r="AO199" s="130"/>
      <c r="AP199" s="130"/>
      <c r="AQ199" s="128"/>
      <c r="AR199" s="128"/>
      <c r="AS199" s="129"/>
      <c r="AT199" s="129"/>
      <c r="AU199" s="133"/>
      <c r="AV199" s="129"/>
      <c r="AW199" s="128"/>
      <c r="AX199" s="128"/>
      <c r="AY199" s="128"/>
      <c r="AZ199" s="129"/>
      <c r="BA199" s="129"/>
      <c r="BB199" s="128"/>
      <c r="BC199" s="129"/>
      <c r="BD199" s="129"/>
      <c r="BE199" s="129"/>
      <c r="BF199" s="129"/>
    </row>
    <row r="200" spans="1:58" s="135" customFormat="1">
      <c r="A200" s="128"/>
      <c r="B200" s="128"/>
      <c r="C200" s="129"/>
      <c r="D200" s="130"/>
      <c r="E200" s="130"/>
      <c r="F200" s="130"/>
      <c r="G200" s="128"/>
      <c r="H200" s="128"/>
      <c r="I200" s="131"/>
      <c r="J200" s="128"/>
      <c r="K200" s="128"/>
      <c r="L200" s="129"/>
      <c r="M200" s="129"/>
      <c r="N200" s="132"/>
      <c r="O200" s="128"/>
      <c r="P200" s="128"/>
      <c r="Q200" s="133"/>
      <c r="R200" s="128"/>
      <c r="S200" s="128"/>
      <c r="T200" s="128"/>
      <c r="U200" s="128"/>
      <c r="V200" s="129"/>
      <c r="W200" s="128"/>
      <c r="X200" s="128"/>
      <c r="Y200" s="134"/>
      <c r="Z200" s="132"/>
      <c r="AA200" s="130"/>
      <c r="AB200" s="129"/>
      <c r="AC200" s="128"/>
      <c r="AD200" s="128"/>
      <c r="AE200" s="129"/>
      <c r="AF200" s="130"/>
      <c r="AG200" s="129"/>
      <c r="AH200" s="130"/>
      <c r="AI200" s="129"/>
      <c r="AJ200" s="128"/>
      <c r="AK200" s="130"/>
      <c r="AL200" s="133"/>
      <c r="AM200" s="128"/>
      <c r="AN200" s="133"/>
      <c r="AO200" s="130"/>
      <c r="AP200" s="130"/>
      <c r="AQ200" s="128"/>
      <c r="AR200" s="128"/>
      <c r="AS200" s="129"/>
      <c r="AT200" s="129"/>
      <c r="AU200" s="133"/>
      <c r="AV200" s="129"/>
      <c r="AW200" s="128"/>
      <c r="AX200" s="128"/>
      <c r="AY200" s="128"/>
      <c r="AZ200" s="129"/>
      <c r="BA200" s="129"/>
      <c r="BB200" s="128"/>
      <c r="BC200" s="129"/>
      <c r="BD200" s="129"/>
      <c r="BE200" s="129"/>
      <c r="BF200" s="129"/>
    </row>
    <row r="201" spans="1:58" s="135" customFormat="1">
      <c r="A201" s="128"/>
      <c r="B201" s="128"/>
      <c r="C201" s="129"/>
      <c r="D201" s="130"/>
      <c r="E201" s="130"/>
      <c r="F201" s="130"/>
      <c r="G201" s="128"/>
      <c r="H201" s="128"/>
      <c r="I201" s="131"/>
      <c r="J201" s="128"/>
      <c r="K201" s="128"/>
      <c r="L201" s="129"/>
      <c r="M201" s="129"/>
      <c r="N201" s="132"/>
      <c r="O201" s="128"/>
      <c r="P201" s="128"/>
      <c r="Q201" s="133"/>
      <c r="R201" s="128"/>
      <c r="S201" s="128"/>
      <c r="T201" s="128"/>
      <c r="U201" s="128"/>
      <c r="V201" s="129"/>
      <c r="W201" s="128"/>
      <c r="X201" s="128"/>
      <c r="Y201" s="134"/>
      <c r="Z201" s="132"/>
      <c r="AA201" s="130"/>
      <c r="AB201" s="129"/>
      <c r="AC201" s="128"/>
      <c r="AD201" s="128"/>
      <c r="AE201" s="129"/>
      <c r="AF201" s="130"/>
      <c r="AG201" s="129"/>
      <c r="AH201" s="130"/>
      <c r="AI201" s="129"/>
      <c r="AJ201" s="128"/>
      <c r="AK201" s="130"/>
      <c r="AL201" s="133"/>
      <c r="AM201" s="128"/>
      <c r="AN201" s="133"/>
      <c r="AO201" s="130"/>
      <c r="AP201" s="130"/>
      <c r="AQ201" s="128"/>
      <c r="AR201" s="128"/>
      <c r="AS201" s="129"/>
      <c r="AT201" s="129"/>
      <c r="AU201" s="133"/>
      <c r="AV201" s="129"/>
      <c r="AW201" s="128"/>
      <c r="AX201" s="128"/>
      <c r="AY201" s="128"/>
      <c r="AZ201" s="129"/>
      <c r="BA201" s="129"/>
      <c r="BB201" s="128"/>
      <c r="BC201" s="129"/>
      <c r="BD201" s="129"/>
      <c r="BE201" s="129"/>
      <c r="BF201" s="129"/>
    </row>
    <row r="202" spans="1:58" s="135" customFormat="1">
      <c r="A202" s="128"/>
      <c r="B202" s="128"/>
      <c r="C202" s="129"/>
      <c r="D202" s="130"/>
      <c r="E202" s="130"/>
      <c r="F202" s="130"/>
      <c r="G202" s="128"/>
      <c r="H202" s="128"/>
      <c r="I202" s="131"/>
      <c r="J202" s="128"/>
      <c r="K202" s="128"/>
      <c r="L202" s="129"/>
      <c r="M202" s="129"/>
      <c r="N202" s="132"/>
      <c r="O202" s="128"/>
      <c r="P202" s="128"/>
      <c r="Q202" s="133"/>
      <c r="R202" s="128"/>
      <c r="S202" s="128"/>
      <c r="T202" s="128"/>
      <c r="U202" s="128"/>
      <c r="V202" s="129"/>
      <c r="W202" s="128"/>
      <c r="X202" s="128"/>
      <c r="Y202" s="134"/>
      <c r="Z202" s="132"/>
      <c r="AA202" s="130"/>
      <c r="AB202" s="129"/>
      <c r="AC202" s="128"/>
      <c r="AD202" s="128"/>
      <c r="AE202" s="129"/>
      <c r="AF202" s="130"/>
      <c r="AG202" s="129"/>
      <c r="AH202" s="130"/>
      <c r="AI202" s="129"/>
      <c r="AJ202" s="128"/>
      <c r="AK202" s="130"/>
      <c r="AL202" s="133"/>
      <c r="AM202" s="128"/>
      <c r="AN202" s="133"/>
      <c r="AO202" s="130"/>
      <c r="AP202" s="130"/>
      <c r="AQ202" s="128"/>
      <c r="AR202" s="128"/>
      <c r="AS202" s="129"/>
      <c r="AT202" s="129"/>
      <c r="AU202" s="133"/>
      <c r="AV202" s="129"/>
      <c r="AW202" s="128"/>
      <c r="AX202" s="128"/>
      <c r="AY202" s="128"/>
      <c r="AZ202" s="129"/>
      <c r="BA202" s="129"/>
      <c r="BB202" s="128"/>
      <c r="BC202" s="129"/>
      <c r="BD202" s="129"/>
      <c r="BE202" s="129"/>
      <c r="BF202" s="129"/>
    </row>
    <row r="203" spans="1:58" s="135" customFormat="1">
      <c r="A203" s="128"/>
      <c r="B203" s="128"/>
      <c r="C203" s="129"/>
      <c r="D203" s="130"/>
      <c r="E203" s="130"/>
      <c r="F203" s="130"/>
      <c r="G203" s="128"/>
      <c r="H203" s="128"/>
      <c r="I203" s="131"/>
      <c r="J203" s="128"/>
      <c r="K203" s="128"/>
      <c r="L203" s="129"/>
      <c r="M203" s="129"/>
      <c r="N203" s="132"/>
      <c r="O203" s="128"/>
      <c r="P203" s="128"/>
      <c r="Q203" s="133"/>
      <c r="R203" s="128"/>
      <c r="S203" s="128"/>
      <c r="T203" s="128"/>
      <c r="U203" s="128"/>
      <c r="V203" s="129"/>
      <c r="W203" s="128"/>
      <c r="X203" s="128"/>
      <c r="Y203" s="134"/>
      <c r="Z203" s="132"/>
      <c r="AA203" s="130"/>
      <c r="AB203" s="129"/>
      <c r="AC203" s="128"/>
      <c r="AD203" s="128"/>
      <c r="AE203" s="129"/>
      <c r="AF203" s="130"/>
      <c r="AG203" s="129"/>
      <c r="AH203" s="130"/>
      <c r="AI203" s="129"/>
      <c r="AJ203" s="128"/>
      <c r="AK203" s="130"/>
      <c r="AL203" s="133"/>
      <c r="AM203" s="128"/>
      <c r="AN203" s="133"/>
      <c r="AO203" s="130"/>
      <c r="AP203" s="130"/>
      <c r="AQ203" s="128"/>
      <c r="AR203" s="128"/>
      <c r="AS203" s="129"/>
      <c r="AT203" s="129"/>
      <c r="AU203" s="133"/>
      <c r="AV203" s="129"/>
      <c r="AW203" s="128"/>
      <c r="AX203" s="128"/>
      <c r="AY203" s="128"/>
      <c r="AZ203" s="129"/>
      <c r="BA203" s="129"/>
      <c r="BB203" s="128"/>
      <c r="BC203" s="129"/>
      <c r="BD203" s="129"/>
      <c r="BE203" s="129"/>
      <c r="BF203" s="129"/>
    </row>
    <row r="204" spans="1:58" s="135" customFormat="1">
      <c r="A204" s="128"/>
      <c r="B204" s="128"/>
      <c r="C204" s="129"/>
      <c r="D204" s="130"/>
      <c r="E204" s="130"/>
      <c r="F204" s="130"/>
      <c r="G204" s="128"/>
      <c r="H204" s="128"/>
      <c r="I204" s="131"/>
      <c r="J204" s="128"/>
      <c r="K204" s="128"/>
      <c r="L204" s="129"/>
      <c r="M204" s="129"/>
      <c r="N204" s="132"/>
      <c r="O204" s="128"/>
      <c r="P204" s="128"/>
      <c r="Q204" s="133"/>
      <c r="R204" s="128"/>
      <c r="S204" s="128"/>
      <c r="T204" s="128"/>
      <c r="U204" s="128"/>
      <c r="V204" s="129"/>
      <c r="W204" s="128"/>
      <c r="X204" s="128"/>
      <c r="Y204" s="134"/>
      <c r="Z204" s="132"/>
      <c r="AA204" s="130"/>
      <c r="AB204" s="129"/>
      <c r="AC204" s="128"/>
      <c r="AD204" s="128"/>
      <c r="AE204" s="129"/>
      <c r="AF204" s="130"/>
      <c r="AG204" s="129"/>
      <c r="AH204" s="130"/>
      <c r="AI204" s="129"/>
      <c r="AJ204" s="128"/>
      <c r="AK204" s="130"/>
      <c r="AL204" s="133"/>
      <c r="AM204" s="128"/>
      <c r="AN204" s="133"/>
      <c r="AO204" s="130"/>
      <c r="AP204" s="130"/>
      <c r="AQ204" s="128"/>
      <c r="AR204" s="128"/>
      <c r="AS204" s="129"/>
      <c r="AT204" s="129"/>
      <c r="AU204" s="133"/>
      <c r="AV204" s="129"/>
      <c r="AW204" s="128"/>
      <c r="AX204" s="128"/>
      <c r="AY204" s="128"/>
      <c r="AZ204" s="129"/>
      <c r="BA204" s="129"/>
      <c r="BB204" s="128"/>
      <c r="BC204" s="129"/>
      <c r="BD204" s="129"/>
      <c r="BE204" s="129"/>
      <c r="BF204" s="129"/>
    </row>
    <row r="205" spans="1:58" s="135" customFormat="1">
      <c r="A205" s="128"/>
      <c r="B205" s="128"/>
      <c r="C205" s="129"/>
      <c r="D205" s="130"/>
      <c r="E205" s="130"/>
      <c r="F205" s="130"/>
      <c r="G205" s="128"/>
      <c r="H205" s="128"/>
      <c r="I205" s="131"/>
      <c r="J205" s="128"/>
      <c r="K205" s="128"/>
      <c r="L205" s="129"/>
      <c r="M205" s="129"/>
      <c r="N205" s="132"/>
      <c r="O205" s="128"/>
      <c r="P205" s="128"/>
      <c r="Q205" s="133"/>
      <c r="R205" s="128"/>
      <c r="S205" s="128"/>
      <c r="T205" s="128"/>
      <c r="U205" s="128"/>
      <c r="V205" s="129"/>
      <c r="W205" s="128"/>
      <c r="X205" s="128"/>
      <c r="Y205" s="134"/>
      <c r="Z205" s="132"/>
      <c r="AA205" s="130"/>
      <c r="AB205" s="129"/>
      <c r="AC205" s="128"/>
      <c r="AD205" s="128"/>
      <c r="AE205" s="129"/>
      <c r="AF205" s="130"/>
      <c r="AG205" s="129"/>
      <c r="AH205" s="130"/>
      <c r="AI205" s="129"/>
      <c r="AJ205" s="128"/>
      <c r="AK205" s="130"/>
      <c r="AL205" s="133"/>
      <c r="AM205" s="128"/>
      <c r="AN205" s="133"/>
      <c r="AO205" s="130"/>
      <c r="AP205" s="130"/>
      <c r="AQ205" s="128"/>
      <c r="AR205" s="128"/>
      <c r="AS205" s="129"/>
      <c r="AT205" s="129"/>
      <c r="AU205" s="133"/>
      <c r="AV205" s="129"/>
      <c r="AW205" s="128"/>
      <c r="AX205" s="128"/>
      <c r="AY205" s="128"/>
      <c r="AZ205" s="129"/>
      <c r="BA205" s="129"/>
      <c r="BB205" s="128"/>
      <c r="BC205" s="129"/>
      <c r="BD205" s="129"/>
      <c r="BE205" s="129"/>
      <c r="BF205" s="129"/>
    </row>
    <row r="206" spans="1:58" s="135" customFormat="1">
      <c r="A206" s="128"/>
      <c r="B206" s="128"/>
      <c r="C206" s="129"/>
      <c r="D206" s="130"/>
      <c r="E206" s="130"/>
      <c r="F206" s="130"/>
      <c r="G206" s="128"/>
      <c r="H206" s="128"/>
      <c r="I206" s="131"/>
      <c r="J206" s="128"/>
      <c r="K206" s="128"/>
      <c r="L206" s="129"/>
      <c r="M206" s="129"/>
      <c r="N206" s="132"/>
      <c r="O206" s="128"/>
      <c r="P206" s="128"/>
      <c r="Q206" s="133"/>
      <c r="R206" s="128"/>
      <c r="S206" s="128"/>
      <c r="T206" s="128"/>
      <c r="U206" s="128"/>
      <c r="V206" s="129"/>
      <c r="W206" s="128"/>
      <c r="X206" s="128"/>
      <c r="Y206" s="134"/>
      <c r="Z206" s="132"/>
      <c r="AA206" s="130"/>
      <c r="AB206" s="129"/>
      <c r="AC206" s="128"/>
      <c r="AD206" s="128"/>
      <c r="AE206" s="129"/>
      <c r="AF206" s="130"/>
      <c r="AG206" s="129"/>
      <c r="AH206" s="130"/>
      <c r="AI206" s="129"/>
      <c r="AJ206" s="128"/>
      <c r="AK206" s="130"/>
      <c r="AL206" s="133"/>
      <c r="AM206" s="128"/>
      <c r="AN206" s="133"/>
      <c r="AO206" s="130"/>
      <c r="AP206" s="130"/>
      <c r="AQ206" s="128"/>
      <c r="AR206" s="128"/>
      <c r="AS206" s="129"/>
      <c r="AT206" s="129"/>
      <c r="AU206" s="133"/>
      <c r="AV206" s="129"/>
      <c r="AW206" s="128"/>
      <c r="AX206" s="128"/>
      <c r="AY206" s="128"/>
      <c r="AZ206" s="129"/>
      <c r="BA206" s="129"/>
      <c r="BB206" s="128"/>
      <c r="BC206" s="129"/>
      <c r="BD206" s="129"/>
      <c r="BE206" s="129"/>
      <c r="BF206" s="129"/>
    </row>
    <row r="207" spans="1:58" s="135" customFormat="1">
      <c r="A207" s="128"/>
      <c r="B207" s="128"/>
      <c r="C207" s="129"/>
      <c r="D207" s="130"/>
      <c r="E207" s="130"/>
      <c r="F207" s="130"/>
      <c r="G207" s="128"/>
      <c r="H207" s="128"/>
      <c r="I207" s="131"/>
      <c r="J207" s="128"/>
      <c r="K207" s="128"/>
      <c r="L207" s="129"/>
      <c r="M207" s="129"/>
      <c r="N207" s="132"/>
      <c r="O207" s="128"/>
      <c r="P207" s="128"/>
      <c r="Q207" s="133"/>
      <c r="R207" s="128"/>
      <c r="S207" s="128"/>
      <c r="T207" s="128"/>
      <c r="U207" s="128"/>
      <c r="V207" s="129"/>
      <c r="W207" s="128"/>
      <c r="X207" s="128"/>
      <c r="Y207" s="134"/>
      <c r="Z207" s="132"/>
      <c r="AA207" s="130"/>
      <c r="AB207" s="129"/>
      <c r="AC207" s="128"/>
      <c r="AD207" s="128"/>
      <c r="AE207" s="129"/>
      <c r="AF207" s="130"/>
      <c r="AG207" s="129"/>
      <c r="AH207" s="130"/>
      <c r="AI207" s="129"/>
      <c r="AJ207" s="128"/>
      <c r="AK207" s="130"/>
      <c r="AL207" s="133"/>
      <c r="AM207" s="128"/>
      <c r="AN207" s="133"/>
      <c r="AO207" s="130"/>
      <c r="AP207" s="130"/>
      <c r="AQ207" s="128"/>
      <c r="AR207" s="128"/>
      <c r="AS207" s="129"/>
      <c r="AT207" s="129"/>
      <c r="AU207" s="133"/>
      <c r="AV207" s="129"/>
      <c r="AW207" s="128"/>
      <c r="AX207" s="128"/>
      <c r="AY207" s="128"/>
      <c r="AZ207" s="129"/>
      <c r="BA207" s="129"/>
      <c r="BB207" s="128"/>
      <c r="BC207" s="129"/>
      <c r="BD207" s="129"/>
      <c r="BE207" s="129"/>
      <c r="BF207" s="129"/>
    </row>
    <row r="208" spans="1:58" s="135" customFormat="1">
      <c r="A208" s="128"/>
      <c r="B208" s="128"/>
      <c r="C208" s="129"/>
      <c r="D208" s="130"/>
      <c r="E208" s="130"/>
      <c r="F208" s="130"/>
      <c r="G208" s="128"/>
      <c r="H208" s="128"/>
      <c r="I208" s="131"/>
      <c r="J208" s="128"/>
      <c r="K208" s="128"/>
      <c r="L208" s="129"/>
      <c r="M208" s="129"/>
      <c r="N208" s="132"/>
      <c r="O208" s="128"/>
      <c r="P208" s="128"/>
      <c r="Q208" s="133"/>
      <c r="R208" s="128"/>
      <c r="S208" s="128"/>
      <c r="T208" s="128"/>
      <c r="U208" s="128"/>
      <c r="V208" s="129"/>
      <c r="W208" s="128"/>
      <c r="X208" s="128"/>
      <c r="Y208" s="134"/>
      <c r="Z208" s="132"/>
      <c r="AA208" s="130"/>
      <c r="AB208" s="129"/>
      <c r="AC208" s="128"/>
      <c r="AD208" s="128"/>
      <c r="AE208" s="129"/>
      <c r="AF208" s="130"/>
      <c r="AG208" s="129"/>
      <c r="AH208" s="130"/>
      <c r="AI208" s="129"/>
      <c r="AJ208" s="128"/>
      <c r="AK208" s="130"/>
      <c r="AL208" s="133"/>
      <c r="AM208" s="128"/>
      <c r="AN208" s="133"/>
      <c r="AO208" s="130"/>
      <c r="AP208" s="130"/>
      <c r="AQ208" s="128"/>
      <c r="AR208" s="128"/>
      <c r="AS208" s="129"/>
      <c r="AT208" s="129"/>
      <c r="AU208" s="133"/>
      <c r="AV208" s="129"/>
      <c r="AW208" s="128"/>
      <c r="AX208" s="128"/>
      <c r="AY208" s="128"/>
      <c r="AZ208" s="129"/>
      <c r="BA208" s="129"/>
      <c r="BB208" s="128"/>
      <c r="BC208" s="129"/>
      <c r="BD208" s="129"/>
      <c r="BE208" s="129"/>
      <c r="BF208" s="129"/>
    </row>
    <row r="209" spans="1:58" s="135" customFormat="1">
      <c r="A209" s="128"/>
      <c r="B209" s="128"/>
      <c r="C209" s="129"/>
      <c r="D209" s="130"/>
      <c r="E209" s="130"/>
      <c r="F209" s="130"/>
      <c r="G209" s="128"/>
      <c r="H209" s="128"/>
      <c r="I209" s="131"/>
      <c r="J209" s="128"/>
      <c r="K209" s="128"/>
      <c r="L209" s="129"/>
      <c r="M209" s="129"/>
      <c r="N209" s="132"/>
      <c r="O209" s="128"/>
      <c r="P209" s="128"/>
      <c r="Q209" s="133"/>
      <c r="R209" s="128"/>
      <c r="S209" s="128"/>
      <c r="T209" s="128"/>
      <c r="U209" s="128"/>
      <c r="V209" s="129"/>
      <c r="W209" s="128"/>
      <c r="X209" s="128"/>
      <c r="Y209" s="134"/>
      <c r="Z209" s="132"/>
      <c r="AA209" s="130"/>
      <c r="AB209" s="129"/>
      <c r="AC209" s="128"/>
      <c r="AD209" s="128"/>
      <c r="AE209" s="129"/>
      <c r="AF209" s="130"/>
      <c r="AG209" s="129"/>
      <c r="AH209" s="130"/>
      <c r="AI209" s="129"/>
      <c r="AJ209" s="128"/>
      <c r="AK209" s="130"/>
      <c r="AL209" s="133"/>
      <c r="AM209" s="128"/>
      <c r="AN209" s="133"/>
      <c r="AO209" s="130"/>
      <c r="AP209" s="130"/>
      <c r="AQ209" s="128"/>
      <c r="AR209" s="128"/>
      <c r="AS209" s="129"/>
      <c r="AT209" s="129"/>
      <c r="AU209" s="133"/>
      <c r="AV209" s="129"/>
      <c r="AW209" s="128"/>
      <c r="AX209" s="128"/>
      <c r="AY209" s="128"/>
      <c r="AZ209" s="129"/>
      <c r="BA209" s="129"/>
      <c r="BB209" s="128"/>
      <c r="BC209" s="129"/>
      <c r="BD209" s="129"/>
      <c r="BE209" s="129"/>
      <c r="BF209" s="129"/>
    </row>
    <row r="210" spans="1:58" s="135" customFormat="1">
      <c r="A210" s="128"/>
      <c r="B210" s="128"/>
      <c r="C210" s="129"/>
      <c r="D210" s="130"/>
      <c r="E210" s="130"/>
      <c r="F210" s="130"/>
      <c r="G210" s="128"/>
      <c r="H210" s="128"/>
      <c r="I210" s="131"/>
      <c r="J210" s="128"/>
      <c r="K210" s="128"/>
      <c r="L210" s="129"/>
      <c r="M210" s="129"/>
      <c r="N210" s="132"/>
      <c r="O210" s="128"/>
      <c r="P210" s="128"/>
      <c r="Q210" s="133"/>
      <c r="R210" s="128"/>
      <c r="S210" s="128"/>
      <c r="T210" s="128"/>
      <c r="U210" s="128"/>
      <c r="V210" s="129"/>
      <c r="W210" s="128"/>
      <c r="X210" s="128"/>
      <c r="Y210" s="134"/>
      <c r="Z210" s="132"/>
      <c r="AA210" s="130"/>
      <c r="AB210" s="129"/>
      <c r="AC210" s="128"/>
      <c r="AD210" s="128"/>
      <c r="AE210" s="129"/>
      <c r="AF210" s="130"/>
      <c r="AG210" s="129"/>
      <c r="AH210" s="130"/>
      <c r="AI210" s="129"/>
      <c r="AJ210" s="128"/>
      <c r="AK210" s="130"/>
      <c r="AL210" s="133"/>
      <c r="AM210" s="128"/>
      <c r="AN210" s="133"/>
      <c r="AO210" s="130"/>
      <c r="AP210" s="130"/>
      <c r="AQ210" s="128"/>
      <c r="AR210" s="128"/>
      <c r="AS210" s="129"/>
      <c r="AT210" s="129"/>
      <c r="AU210" s="133"/>
      <c r="AV210" s="129"/>
      <c r="AW210" s="128"/>
      <c r="AX210" s="128"/>
      <c r="AY210" s="128"/>
      <c r="AZ210" s="129"/>
      <c r="BA210" s="129"/>
      <c r="BB210" s="128"/>
      <c r="BC210" s="129"/>
      <c r="BD210" s="129"/>
      <c r="BE210" s="129"/>
      <c r="BF210" s="129"/>
    </row>
    <row r="211" spans="1:58" s="135" customFormat="1">
      <c r="A211" s="128"/>
      <c r="B211" s="128"/>
      <c r="C211" s="129"/>
      <c r="D211" s="130"/>
      <c r="E211" s="130"/>
      <c r="F211" s="130"/>
      <c r="G211" s="128"/>
      <c r="H211" s="128"/>
      <c r="I211" s="131"/>
      <c r="J211" s="128"/>
      <c r="K211" s="128"/>
      <c r="L211" s="129"/>
      <c r="M211" s="129"/>
      <c r="N211" s="132"/>
      <c r="O211" s="128"/>
      <c r="P211" s="128"/>
      <c r="Q211" s="133"/>
      <c r="R211" s="128"/>
      <c r="S211" s="128"/>
      <c r="T211" s="128"/>
      <c r="U211" s="128"/>
      <c r="V211" s="129"/>
      <c r="W211" s="128"/>
      <c r="X211" s="128"/>
      <c r="Y211" s="134"/>
      <c r="Z211" s="132"/>
      <c r="AA211" s="130"/>
      <c r="AB211" s="129"/>
      <c r="AC211" s="128"/>
      <c r="AD211" s="128"/>
      <c r="AE211" s="129"/>
      <c r="AF211" s="130"/>
      <c r="AG211" s="129"/>
      <c r="AH211" s="130"/>
      <c r="AI211" s="129"/>
      <c r="AJ211" s="128"/>
      <c r="AK211" s="130"/>
      <c r="AL211" s="133"/>
      <c r="AM211" s="128"/>
      <c r="AN211" s="133"/>
      <c r="AO211" s="130"/>
      <c r="AP211" s="130"/>
      <c r="AQ211" s="128"/>
      <c r="AR211" s="128"/>
      <c r="AS211" s="129"/>
      <c r="AT211" s="129"/>
      <c r="AU211" s="133"/>
      <c r="AV211" s="129"/>
      <c r="AW211" s="128"/>
      <c r="AX211" s="128"/>
      <c r="AY211" s="128"/>
      <c r="AZ211" s="129"/>
      <c r="BA211" s="129"/>
      <c r="BB211" s="128"/>
      <c r="BC211" s="129"/>
      <c r="BD211" s="129"/>
      <c r="BE211" s="129"/>
      <c r="BF211" s="129"/>
    </row>
    <row r="212" spans="1:58" s="135" customFormat="1">
      <c r="A212" s="128"/>
      <c r="B212" s="128"/>
      <c r="C212" s="129"/>
      <c r="D212" s="130"/>
      <c r="E212" s="130"/>
      <c r="F212" s="130"/>
      <c r="G212" s="128"/>
      <c r="H212" s="128"/>
      <c r="I212" s="131"/>
      <c r="J212" s="128"/>
      <c r="K212" s="128"/>
      <c r="L212" s="129"/>
      <c r="M212" s="129"/>
      <c r="N212" s="132"/>
      <c r="O212" s="128"/>
      <c r="P212" s="128"/>
      <c r="Q212" s="133"/>
      <c r="R212" s="128"/>
      <c r="S212" s="128"/>
      <c r="T212" s="128"/>
      <c r="U212" s="128"/>
      <c r="V212" s="129"/>
      <c r="W212" s="128"/>
      <c r="X212" s="128"/>
      <c r="Y212" s="134"/>
      <c r="Z212" s="132"/>
      <c r="AA212" s="130"/>
      <c r="AB212" s="129"/>
      <c r="AC212" s="128"/>
      <c r="AD212" s="128"/>
      <c r="AE212" s="129"/>
      <c r="AF212" s="130"/>
      <c r="AG212" s="129"/>
      <c r="AH212" s="130"/>
      <c r="AI212" s="129"/>
      <c r="AJ212" s="128"/>
      <c r="AK212" s="130"/>
      <c r="AL212" s="133"/>
      <c r="AM212" s="128"/>
      <c r="AN212" s="133"/>
      <c r="AO212" s="130"/>
      <c r="AP212" s="130"/>
      <c r="AQ212" s="128"/>
      <c r="AR212" s="128"/>
      <c r="AS212" s="129"/>
      <c r="AT212" s="129"/>
      <c r="AU212" s="133"/>
      <c r="AV212" s="129"/>
      <c r="AW212" s="128"/>
      <c r="AX212" s="128"/>
      <c r="AY212" s="128"/>
      <c r="AZ212" s="129"/>
      <c r="BA212" s="129"/>
      <c r="BB212" s="128"/>
      <c r="BC212" s="129"/>
      <c r="BD212" s="129"/>
      <c r="BE212" s="129"/>
      <c r="BF212" s="129"/>
    </row>
    <row r="213" spans="1:58" s="135" customFormat="1">
      <c r="A213" s="128"/>
      <c r="B213" s="128"/>
      <c r="C213" s="129"/>
      <c r="D213" s="130"/>
      <c r="E213" s="130"/>
      <c r="F213" s="130"/>
      <c r="G213" s="128"/>
      <c r="H213" s="128"/>
      <c r="I213" s="131"/>
      <c r="J213" s="128"/>
      <c r="K213" s="128"/>
      <c r="L213" s="129"/>
      <c r="M213" s="129"/>
      <c r="N213" s="132"/>
      <c r="O213" s="128"/>
      <c r="P213" s="128"/>
      <c r="Q213" s="133"/>
      <c r="R213" s="128"/>
      <c r="S213" s="128"/>
      <c r="T213" s="128"/>
      <c r="U213" s="128"/>
      <c r="V213" s="129"/>
      <c r="W213" s="128"/>
      <c r="X213" s="128"/>
      <c r="Y213" s="134"/>
      <c r="Z213" s="132"/>
      <c r="AA213" s="130"/>
      <c r="AB213" s="129"/>
      <c r="AC213" s="128"/>
      <c r="AD213" s="128"/>
      <c r="AE213" s="129"/>
      <c r="AF213" s="130"/>
      <c r="AG213" s="129"/>
      <c r="AH213" s="130"/>
      <c r="AI213" s="129"/>
      <c r="AJ213" s="128"/>
      <c r="AK213" s="130"/>
      <c r="AL213" s="133"/>
      <c r="AM213" s="128"/>
      <c r="AN213" s="133"/>
      <c r="AO213" s="130"/>
      <c r="AP213" s="130"/>
      <c r="AQ213" s="128"/>
      <c r="AR213" s="128"/>
      <c r="AS213" s="129"/>
      <c r="AT213" s="129"/>
      <c r="AU213" s="133"/>
      <c r="AV213" s="129"/>
      <c r="AW213" s="128"/>
      <c r="AX213" s="128"/>
      <c r="AY213" s="128"/>
      <c r="AZ213" s="129"/>
      <c r="BA213" s="129"/>
      <c r="BB213" s="128"/>
      <c r="BC213" s="129"/>
      <c r="BD213" s="129"/>
      <c r="BE213" s="129"/>
      <c r="BF213" s="129"/>
    </row>
    <row r="214" spans="1:58" s="135" customFormat="1">
      <c r="A214" s="128"/>
      <c r="B214" s="128"/>
      <c r="C214" s="129"/>
      <c r="D214" s="130"/>
      <c r="E214" s="130"/>
      <c r="F214" s="130"/>
      <c r="G214" s="128"/>
      <c r="H214" s="128"/>
      <c r="I214" s="131"/>
      <c r="J214" s="128"/>
      <c r="K214" s="128"/>
      <c r="L214" s="129"/>
      <c r="M214" s="129"/>
      <c r="N214" s="132"/>
      <c r="O214" s="128"/>
      <c r="P214" s="128"/>
      <c r="Q214" s="133"/>
      <c r="R214" s="128"/>
      <c r="S214" s="128"/>
      <c r="T214" s="128"/>
      <c r="U214" s="128"/>
      <c r="V214" s="129"/>
      <c r="W214" s="128"/>
      <c r="X214" s="128"/>
      <c r="Y214" s="134"/>
      <c r="Z214" s="132"/>
      <c r="AA214" s="130"/>
      <c r="AB214" s="129"/>
      <c r="AC214" s="128"/>
      <c r="AD214" s="128"/>
      <c r="AE214" s="129"/>
      <c r="AF214" s="130"/>
      <c r="AG214" s="129"/>
      <c r="AH214" s="130"/>
      <c r="AI214" s="129"/>
      <c r="AJ214" s="128"/>
      <c r="AK214" s="130"/>
      <c r="AL214" s="133"/>
      <c r="AM214" s="128"/>
      <c r="AN214" s="133"/>
      <c r="AO214" s="130"/>
      <c r="AP214" s="130"/>
      <c r="AQ214" s="128"/>
      <c r="AR214" s="128"/>
      <c r="AS214" s="129"/>
      <c r="AT214" s="129"/>
      <c r="AU214" s="133"/>
      <c r="AV214" s="129"/>
      <c r="AW214" s="128"/>
      <c r="AX214" s="128"/>
      <c r="AY214" s="128"/>
      <c r="AZ214" s="129"/>
      <c r="BA214" s="129"/>
      <c r="BB214" s="128"/>
      <c r="BC214" s="129"/>
      <c r="BD214" s="129"/>
      <c r="BE214" s="129"/>
      <c r="BF214" s="129"/>
    </row>
    <row r="215" spans="1:58" s="135" customFormat="1">
      <c r="A215" s="128"/>
      <c r="B215" s="128"/>
      <c r="C215" s="129"/>
      <c r="D215" s="130"/>
      <c r="E215" s="130"/>
      <c r="F215" s="130"/>
      <c r="G215" s="128"/>
      <c r="H215" s="128"/>
      <c r="I215" s="131"/>
      <c r="J215" s="128"/>
      <c r="K215" s="128"/>
      <c r="L215" s="129"/>
      <c r="M215" s="129"/>
      <c r="N215" s="132"/>
      <c r="O215" s="128"/>
      <c r="P215" s="128"/>
      <c r="Q215" s="133"/>
      <c r="R215" s="128"/>
      <c r="S215" s="128"/>
      <c r="T215" s="128"/>
      <c r="U215" s="128"/>
      <c r="V215" s="129"/>
      <c r="W215" s="128"/>
      <c r="X215" s="128"/>
      <c r="Y215" s="134"/>
      <c r="Z215" s="132"/>
      <c r="AA215" s="130"/>
      <c r="AB215" s="129"/>
      <c r="AC215" s="128"/>
      <c r="AD215" s="128"/>
      <c r="AE215" s="129"/>
      <c r="AF215" s="130"/>
      <c r="AG215" s="129"/>
      <c r="AH215" s="130"/>
      <c r="AI215" s="129"/>
      <c r="AJ215" s="128"/>
      <c r="AK215" s="130"/>
      <c r="AL215" s="133"/>
      <c r="AM215" s="128"/>
      <c r="AN215" s="133"/>
      <c r="AO215" s="130"/>
      <c r="AP215" s="130"/>
      <c r="AQ215" s="128"/>
      <c r="AR215" s="128"/>
      <c r="AS215" s="129"/>
      <c r="AT215" s="129"/>
      <c r="AU215" s="133"/>
      <c r="AV215" s="129"/>
      <c r="AW215" s="128"/>
      <c r="AX215" s="128"/>
      <c r="AY215" s="128"/>
      <c r="AZ215" s="129"/>
      <c r="BA215" s="129"/>
      <c r="BB215" s="128"/>
      <c r="BC215" s="129"/>
      <c r="BD215" s="129"/>
      <c r="BE215" s="129"/>
      <c r="BF215" s="129"/>
    </row>
    <row r="216" spans="1:58" s="135" customFormat="1">
      <c r="A216" s="128"/>
      <c r="B216" s="128"/>
      <c r="C216" s="129"/>
      <c r="D216" s="130"/>
      <c r="E216" s="130"/>
      <c r="F216" s="130"/>
      <c r="G216" s="128"/>
      <c r="H216" s="128"/>
      <c r="I216" s="131"/>
      <c r="J216" s="128"/>
      <c r="K216" s="128"/>
      <c r="L216" s="129"/>
      <c r="M216" s="129"/>
      <c r="N216" s="132"/>
      <c r="O216" s="128"/>
      <c r="P216" s="128"/>
      <c r="Q216" s="133"/>
      <c r="R216" s="128"/>
      <c r="S216" s="128"/>
      <c r="T216" s="128"/>
      <c r="U216" s="128"/>
      <c r="V216" s="129"/>
      <c r="W216" s="128"/>
      <c r="X216" s="128"/>
      <c r="Y216" s="134"/>
      <c r="Z216" s="132"/>
      <c r="AA216" s="130"/>
      <c r="AB216" s="129"/>
      <c r="AC216" s="128"/>
      <c r="AD216" s="128"/>
      <c r="AE216" s="129"/>
      <c r="AF216" s="130"/>
      <c r="AG216" s="129"/>
      <c r="AH216" s="130"/>
      <c r="AI216" s="129"/>
      <c r="AJ216" s="128"/>
      <c r="AK216" s="130"/>
      <c r="AL216" s="133"/>
      <c r="AM216" s="128"/>
      <c r="AN216" s="133"/>
      <c r="AO216" s="130"/>
      <c r="AP216" s="130"/>
      <c r="AQ216" s="128"/>
      <c r="AR216" s="128"/>
      <c r="AS216" s="129"/>
      <c r="AT216" s="129"/>
      <c r="AU216" s="133"/>
      <c r="AV216" s="129"/>
      <c r="AW216" s="128"/>
      <c r="AX216" s="128"/>
      <c r="AY216" s="128"/>
      <c r="AZ216" s="129"/>
      <c r="BA216" s="129"/>
      <c r="BB216" s="128"/>
      <c r="BC216" s="129"/>
      <c r="BD216" s="129"/>
      <c r="BE216" s="129"/>
      <c r="BF216" s="129"/>
    </row>
    <row r="217" spans="1:58" s="135" customFormat="1">
      <c r="A217" s="128"/>
      <c r="B217" s="128"/>
      <c r="C217" s="129"/>
      <c r="D217" s="130"/>
      <c r="E217" s="130"/>
      <c r="F217" s="130"/>
      <c r="G217" s="128"/>
      <c r="H217" s="128"/>
      <c r="I217" s="131"/>
      <c r="J217" s="128"/>
      <c r="K217" s="128"/>
      <c r="L217" s="129"/>
      <c r="M217" s="129"/>
      <c r="N217" s="132"/>
      <c r="O217" s="128"/>
      <c r="P217" s="128"/>
      <c r="Q217" s="133"/>
      <c r="R217" s="128"/>
      <c r="S217" s="128"/>
      <c r="T217" s="128"/>
      <c r="U217" s="128"/>
      <c r="V217" s="129"/>
      <c r="W217" s="128"/>
      <c r="X217" s="128"/>
      <c r="Y217" s="134"/>
      <c r="Z217" s="132"/>
      <c r="AA217" s="130"/>
      <c r="AB217" s="129"/>
      <c r="AC217" s="128"/>
      <c r="AD217" s="128"/>
      <c r="AE217" s="129"/>
      <c r="AF217" s="130"/>
      <c r="AG217" s="129"/>
      <c r="AH217" s="130"/>
      <c r="AI217" s="129"/>
      <c r="AJ217" s="128"/>
      <c r="AK217" s="130"/>
      <c r="AL217" s="133"/>
      <c r="AM217" s="128"/>
      <c r="AN217" s="133"/>
      <c r="AO217" s="130"/>
      <c r="AP217" s="130"/>
      <c r="AQ217" s="128"/>
      <c r="AR217" s="128"/>
      <c r="AS217" s="129"/>
      <c r="AT217" s="129"/>
      <c r="AU217" s="133"/>
      <c r="AV217" s="129"/>
      <c r="AW217" s="128"/>
      <c r="AX217" s="128"/>
      <c r="AY217" s="128"/>
      <c r="AZ217" s="129"/>
      <c r="BA217" s="129"/>
      <c r="BB217" s="128"/>
      <c r="BC217" s="129"/>
      <c r="BD217" s="129"/>
      <c r="BE217" s="129"/>
      <c r="BF217" s="129"/>
    </row>
    <row r="218" spans="1:58" s="135" customFormat="1">
      <c r="A218" s="128"/>
      <c r="B218" s="128"/>
      <c r="C218" s="129"/>
      <c r="D218" s="130"/>
      <c r="E218" s="130"/>
      <c r="F218" s="130"/>
      <c r="G218" s="128"/>
      <c r="H218" s="128"/>
      <c r="I218" s="131"/>
      <c r="J218" s="128"/>
      <c r="K218" s="128"/>
      <c r="L218" s="129"/>
      <c r="M218" s="129"/>
      <c r="N218" s="132"/>
      <c r="O218" s="128"/>
      <c r="P218" s="128"/>
      <c r="Q218" s="133"/>
      <c r="R218" s="128"/>
      <c r="S218" s="128"/>
      <c r="T218" s="128"/>
      <c r="U218" s="128"/>
      <c r="V218" s="129"/>
      <c r="W218" s="128"/>
      <c r="X218" s="128"/>
      <c r="Y218" s="134"/>
      <c r="Z218" s="132"/>
      <c r="AA218" s="130"/>
      <c r="AB218" s="129"/>
      <c r="AC218" s="128"/>
      <c r="AD218" s="128"/>
      <c r="AE218" s="129"/>
      <c r="AF218" s="130"/>
      <c r="AG218" s="129"/>
      <c r="AH218" s="130"/>
      <c r="AI218" s="129"/>
      <c r="AJ218" s="128"/>
      <c r="AK218" s="130"/>
      <c r="AL218" s="133"/>
      <c r="AM218" s="128"/>
      <c r="AN218" s="133"/>
      <c r="AO218" s="130"/>
      <c r="AP218" s="130"/>
      <c r="AQ218" s="128"/>
      <c r="AR218" s="128"/>
      <c r="AS218" s="129"/>
      <c r="AT218" s="129"/>
      <c r="AU218" s="133"/>
      <c r="AV218" s="129"/>
      <c r="AW218" s="128"/>
      <c r="AX218" s="128"/>
      <c r="AY218" s="128"/>
      <c r="AZ218" s="129"/>
      <c r="BA218" s="129"/>
      <c r="BB218" s="128"/>
      <c r="BC218" s="129"/>
      <c r="BD218" s="129"/>
      <c r="BE218" s="129"/>
      <c r="BF218" s="129"/>
    </row>
    <row r="219" spans="1:58" s="135" customFormat="1">
      <c r="A219" s="128"/>
      <c r="B219" s="128"/>
      <c r="C219" s="129"/>
      <c r="D219" s="130"/>
      <c r="E219" s="130"/>
      <c r="F219" s="130"/>
      <c r="G219" s="128"/>
      <c r="H219" s="128"/>
      <c r="I219" s="131"/>
      <c r="J219" s="128"/>
      <c r="K219" s="128"/>
      <c r="L219" s="129"/>
      <c r="M219" s="129"/>
      <c r="N219" s="132"/>
      <c r="O219" s="128"/>
      <c r="P219" s="128"/>
      <c r="Q219" s="133"/>
      <c r="R219" s="128"/>
      <c r="S219" s="128"/>
      <c r="T219" s="128"/>
      <c r="U219" s="128"/>
      <c r="V219" s="129"/>
      <c r="W219" s="128"/>
      <c r="X219" s="128"/>
      <c r="Y219" s="134"/>
      <c r="Z219" s="132"/>
      <c r="AA219" s="130"/>
      <c r="AB219" s="129"/>
      <c r="AC219" s="128"/>
      <c r="AD219" s="128"/>
      <c r="AE219" s="129"/>
      <c r="AF219" s="130"/>
      <c r="AG219" s="129"/>
      <c r="AH219" s="130"/>
      <c r="AI219" s="129"/>
      <c r="AJ219" s="128"/>
      <c r="AK219" s="130"/>
      <c r="AL219" s="133"/>
      <c r="AM219" s="128"/>
      <c r="AN219" s="133"/>
      <c r="AO219" s="130"/>
      <c r="AP219" s="130"/>
      <c r="AQ219" s="128"/>
      <c r="AR219" s="128"/>
      <c r="AS219" s="129"/>
      <c r="AT219" s="129"/>
      <c r="AU219" s="133"/>
      <c r="AV219" s="129"/>
      <c r="AW219" s="128"/>
      <c r="AX219" s="128"/>
      <c r="AY219" s="128"/>
      <c r="AZ219" s="129"/>
      <c r="BA219" s="129"/>
      <c r="BB219" s="128"/>
      <c r="BC219" s="129"/>
      <c r="BD219" s="129"/>
      <c r="BE219" s="129"/>
      <c r="BF219" s="129"/>
    </row>
    <row r="220" spans="1:58" s="135" customFormat="1">
      <c r="A220" s="128"/>
      <c r="B220" s="128"/>
      <c r="C220" s="129"/>
      <c r="D220" s="130"/>
      <c r="E220" s="130"/>
      <c r="F220" s="130"/>
      <c r="G220" s="128"/>
      <c r="H220" s="128"/>
      <c r="I220" s="131"/>
      <c r="J220" s="128"/>
      <c r="K220" s="128"/>
      <c r="L220" s="129"/>
      <c r="M220" s="129"/>
      <c r="N220" s="132"/>
      <c r="O220" s="128"/>
      <c r="P220" s="128"/>
      <c r="Q220" s="133"/>
      <c r="R220" s="128"/>
      <c r="S220" s="128"/>
      <c r="T220" s="128"/>
      <c r="U220" s="128"/>
      <c r="V220" s="129"/>
      <c r="W220" s="128"/>
      <c r="X220" s="128"/>
      <c r="Y220" s="134"/>
      <c r="Z220" s="132"/>
      <c r="AA220" s="130"/>
      <c r="AB220" s="129"/>
      <c r="AC220" s="128"/>
      <c r="AD220" s="128"/>
      <c r="AE220" s="129"/>
      <c r="AF220" s="130"/>
      <c r="AG220" s="129"/>
      <c r="AH220" s="130"/>
      <c r="AI220" s="129"/>
      <c r="AJ220" s="128"/>
      <c r="AK220" s="130"/>
      <c r="AL220" s="133"/>
      <c r="AM220" s="128"/>
      <c r="AN220" s="133"/>
      <c r="AO220" s="130"/>
      <c r="AP220" s="130"/>
      <c r="AQ220" s="128"/>
      <c r="AR220" s="128"/>
      <c r="AS220" s="129"/>
      <c r="AT220" s="129"/>
      <c r="AU220" s="133"/>
      <c r="AV220" s="129"/>
      <c r="AW220" s="128"/>
      <c r="AX220" s="128"/>
      <c r="AY220" s="128"/>
      <c r="AZ220" s="129"/>
      <c r="BA220" s="129"/>
      <c r="BB220" s="128"/>
      <c r="BC220" s="129"/>
      <c r="BD220" s="129"/>
      <c r="BE220" s="129"/>
      <c r="BF220" s="129"/>
    </row>
    <row r="221" spans="1:58" s="135" customFormat="1">
      <c r="A221" s="128"/>
      <c r="B221" s="128"/>
      <c r="C221" s="129"/>
      <c r="D221" s="130"/>
      <c r="E221" s="130"/>
      <c r="F221" s="130"/>
      <c r="G221" s="128"/>
      <c r="H221" s="128"/>
      <c r="I221" s="131"/>
      <c r="J221" s="128"/>
      <c r="K221" s="128"/>
      <c r="L221" s="129"/>
      <c r="M221" s="129"/>
      <c r="N221" s="132"/>
      <c r="O221" s="128"/>
      <c r="P221" s="128"/>
      <c r="Q221" s="133"/>
      <c r="R221" s="128"/>
      <c r="S221" s="128"/>
      <c r="T221" s="128"/>
      <c r="U221" s="128"/>
      <c r="V221" s="129"/>
      <c r="W221" s="128"/>
      <c r="X221" s="128"/>
      <c r="Y221" s="134"/>
      <c r="Z221" s="132"/>
      <c r="AA221" s="130"/>
      <c r="AB221" s="129"/>
      <c r="AC221" s="128"/>
      <c r="AD221" s="128"/>
      <c r="AE221" s="129"/>
      <c r="AF221" s="130"/>
      <c r="AG221" s="129"/>
      <c r="AH221" s="130"/>
      <c r="AI221" s="129"/>
      <c r="AJ221" s="128"/>
      <c r="AK221" s="130"/>
      <c r="AL221" s="133"/>
      <c r="AM221" s="128"/>
      <c r="AN221" s="133"/>
      <c r="AO221" s="130"/>
      <c r="AP221" s="130"/>
      <c r="AQ221" s="128"/>
      <c r="AR221" s="128"/>
      <c r="AS221" s="129"/>
      <c r="AT221" s="129"/>
      <c r="AU221" s="133"/>
      <c r="AV221" s="129"/>
      <c r="AW221" s="128"/>
      <c r="AX221" s="128"/>
      <c r="AY221" s="128"/>
      <c r="AZ221" s="129"/>
      <c r="BA221" s="129"/>
      <c r="BB221" s="128"/>
      <c r="BC221" s="129"/>
      <c r="BD221" s="129"/>
      <c r="BE221" s="129"/>
      <c r="BF221" s="129"/>
    </row>
    <row r="222" spans="1:58" s="135" customFormat="1">
      <c r="A222" s="128"/>
      <c r="B222" s="128"/>
      <c r="C222" s="129"/>
      <c r="D222" s="130"/>
      <c r="E222" s="130"/>
      <c r="F222" s="130"/>
      <c r="G222" s="128"/>
      <c r="H222" s="128"/>
      <c r="I222" s="131"/>
      <c r="J222" s="128"/>
      <c r="K222" s="128"/>
      <c r="L222" s="129"/>
      <c r="M222" s="129"/>
      <c r="N222" s="132"/>
      <c r="O222" s="128"/>
      <c r="P222" s="128"/>
      <c r="Q222" s="133"/>
      <c r="R222" s="128"/>
      <c r="S222" s="128"/>
      <c r="T222" s="128"/>
      <c r="U222" s="128"/>
      <c r="V222" s="129"/>
      <c r="W222" s="128"/>
      <c r="X222" s="128"/>
      <c r="Y222" s="134"/>
      <c r="Z222" s="132"/>
      <c r="AA222" s="130"/>
      <c r="AB222" s="129"/>
      <c r="AC222" s="128"/>
      <c r="AD222" s="128"/>
      <c r="AE222" s="129"/>
      <c r="AF222" s="130"/>
      <c r="AG222" s="129"/>
      <c r="AH222" s="130"/>
      <c r="AI222" s="129"/>
      <c r="AJ222" s="128"/>
      <c r="AK222" s="130"/>
      <c r="AL222" s="133"/>
      <c r="AM222" s="128"/>
      <c r="AN222" s="133"/>
      <c r="AO222" s="130"/>
      <c r="AP222" s="130"/>
      <c r="AQ222" s="128"/>
      <c r="AR222" s="128"/>
      <c r="AS222" s="129"/>
      <c r="AT222" s="129"/>
      <c r="AU222" s="133"/>
      <c r="AV222" s="129"/>
      <c r="AW222" s="128"/>
      <c r="AX222" s="128"/>
      <c r="AY222" s="128"/>
      <c r="AZ222" s="129"/>
      <c r="BA222" s="129"/>
      <c r="BB222" s="128"/>
      <c r="BC222" s="129"/>
      <c r="BD222" s="129"/>
      <c r="BE222" s="129"/>
      <c r="BF222" s="129"/>
    </row>
    <row r="223" spans="1:58" s="135" customFormat="1">
      <c r="A223" s="128"/>
      <c r="B223" s="128"/>
      <c r="C223" s="129"/>
      <c r="D223" s="130"/>
      <c r="E223" s="130"/>
      <c r="F223" s="130"/>
      <c r="G223" s="128"/>
      <c r="H223" s="128"/>
      <c r="I223" s="131"/>
      <c r="J223" s="128"/>
      <c r="K223" s="128"/>
      <c r="L223" s="129"/>
      <c r="M223" s="129"/>
      <c r="N223" s="132"/>
      <c r="O223" s="128"/>
      <c r="P223" s="128"/>
      <c r="Q223" s="133"/>
      <c r="R223" s="128"/>
      <c r="S223" s="128"/>
      <c r="T223" s="128"/>
      <c r="U223" s="128"/>
      <c r="V223" s="129"/>
      <c r="W223" s="128"/>
      <c r="X223" s="128"/>
      <c r="Y223" s="134"/>
      <c r="Z223" s="132"/>
      <c r="AA223" s="130"/>
      <c r="AB223" s="129"/>
      <c r="AC223" s="128"/>
      <c r="AD223" s="128"/>
      <c r="AE223" s="129"/>
      <c r="AF223" s="130"/>
      <c r="AG223" s="129"/>
      <c r="AH223" s="130"/>
      <c r="AI223" s="129"/>
      <c r="AJ223" s="128"/>
      <c r="AK223" s="130"/>
      <c r="AL223" s="133"/>
      <c r="AM223" s="128"/>
      <c r="AN223" s="133"/>
      <c r="AO223" s="130"/>
      <c r="AP223" s="130"/>
      <c r="AQ223" s="128"/>
      <c r="AR223" s="128"/>
      <c r="AS223" s="129"/>
      <c r="AT223" s="129"/>
      <c r="AU223" s="133"/>
      <c r="AV223" s="129"/>
      <c r="AW223" s="128"/>
      <c r="AX223" s="128"/>
      <c r="AY223" s="128"/>
      <c r="AZ223" s="129"/>
      <c r="BA223" s="129"/>
      <c r="BB223" s="128"/>
      <c r="BC223" s="129"/>
      <c r="BD223" s="129"/>
      <c r="BE223" s="129"/>
      <c r="BF223" s="129"/>
    </row>
    <row r="224" spans="1:58" s="135" customFormat="1">
      <c r="A224" s="128"/>
      <c r="B224" s="128"/>
      <c r="C224" s="129"/>
      <c r="D224" s="130"/>
      <c r="E224" s="130"/>
      <c r="F224" s="130"/>
      <c r="G224" s="128"/>
      <c r="H224" s="128"/>
      <c r="I224" s="131"/>
      <c r="J224" s="128"/>
      <c r="K224" s="128"/>
      <c r="L224" s="129"/>
      <c r="M224" s="129"/>
      <c r="N224" s="132"/>
      <c r="O224" s="128"/>
      <c r="P224" s="128"/>
      <c r="Q224" s="133"/>
      <c r="R224" s="128"/>
      <c r="S224" s="128"/>
      <c r="T224" s="128"/>
      <c r="U224" s="128"/>
      <c r="V224" s="129"/>
      <c r="W224" s="128"/>
      <c r="X224" s="128"/>
      <c r="Y224" s="134"/>
      <c r="Z224" s="132"/>
      <c r="AA224" s="130"/>
      <c r="AB224" s="129"/>
      <c r="AC224" s="128"/>
      <c r="AD224" s="128"/>
      <c r="AE224" s="129"/>
      <c r="AF224" s="130"/>
      <c r="AG224" s="129"/>
      <c r="AH224" s="130"/>
      <c r="AI224" s="129"/>
      <c r="AJ224" s="128"/>
      <c r="AK224" s="130"/>
      <c r="AL224" s="133"/>
      <c r="AM224" s="128"/>
      <c r="AN224" s="133"/>
      <c r="AO224" s="130"/>
      <c r="AP224" s="130"/>
      <c r="AQ224" s="128"/>
      <c r="AR224" s="128"/>
      <c r="AS224" s="129"/>
      <c r="AT224" s="129"/>
      <c r="AU224" s="133"/>
      <c r="AV224" s="129"/>
      <c r="AW224" s="128"/>
      <c r="AX224" s="128"/>
      <c r="AY224" s="128"/>
      <c r="AZ224" s="129"/>
      <c r="BA224" s="129"/>
      <c r="BB224" s="128"/>
      <c r="BC224" s="129"/>
      <c r="BD224" s="129"/>
      <c r="BE224" s="129"/>
      <c r="BF224" s="129"/>
    </row>
    <row r="225" spans="1:58" s="135" customFormat="1">
      <c r="A225" s="128"/>
      <c r="B225" s="128"/>
      <c r="C225" s="129"/>
      <c r="D225" s="130"/>
      <c r="E225" s="130"/>
      <c r="F225" s="130"/>
      <c r="G225" s="128"/>
      <c r="H225" s="128"/>
      <c r="I225" s="131"/>
      <c r="J225" s="128"/>
      <c r="K225" s="128"/>
      <c r="L225" s="129"/>
      <c r="M225" s="129"/>
      <c r="N225" s="132"/>
      <c r="O225" s="128"/>
      <c r="P225" s="128"/>
      <c r="Q225" s="133"/>
      <c r="R225" s="128"/>
      <c r="S225" s="128"/>
      <c r="T225" s="128"/>
      <c r="U225" s="128"/>
      <c r="V225" s="129"/>
      <c r="W225" s="128"/>
      <c r="X225" s="128"/>
      <c r="Y225" s="134"/>
      <c r="Z225" s="132"/>
      <c r="AA225" s="130"/>
      <c r="AB225" s="129"/>
      <c r="AC225" s="128"/>
      <c r="AD225" s="128"/>
      <c r="AE225" s="129"/>
      <c r="AF225" s="130"/>
      <c r="AG225" s="129"/>
      <c r="AH225" s="130"/>
      <c r="AI225" s="129"/>
      <c r="AJ225" s="128"/>
      <c r="AK225" s="130"/>
      <c r="AL225" s="133"/>
      <c r="AM225" s="128"/>
      <c r="AN225" s="133"/>
      <c r="AO225" s="130"/>
      <c r="AP225" s="130"/>
      <c r="AQ225" s="128"/>
      <c r="AR225" s="128"/>
      <c r="AS225" s="129"/>
      <c r="AT225" s="129"/>
      <c r="AU225" s="133"/>
      <c r="AV225" s="129"/>
      <c r="AW225" s="128"/>
      <c r="AX225" s="128"/>
      <c r="AY225" s="128"/>
      <c r="AZ225" s="129"/>
      <c r="BA225" s="129"/>
      <c r="BB225" s="128"/>
      <c r="BC225" s="129"/>
      <c r="BD225" s="129"/>
      <c r="BE225" s="129"/>
      <c r="BF225" s="129"/>
    </row>
    <row r="226" spans="1:58" s="135" customFormat="1">
      <c r="A226" s="128"/>
      <c r="B226" s="128"/>
      <c r="C226" s="129"/>
      <c r="D226" s="130"/>
      <c r="E226" s="130"/>
      <c r="F226" s="130"/>
      <c r="G226" s="128"/>
      <c r="H226" s="128"/>
      <c r="I226" s="131"/>
      <c r="J226" s="128"/>
      <c r="K226" s="128"/>
      <c r="L226" s="129"/>
      <c r="M226" s="129"/>
      <c r="N226" s="132"/>
      <c r="O226" s="128"/>
      <c r="P226" s="128"/>
      <c r="Q226" s="133"/>
      <c r="R226" s="128"/>
      <c r="S226" s="128"/>
      <c r="T226" s="128"/>
      <c r="U226" s="128"/>
      <c r="V226" s="129"/>
      <c r="W226" s="128"/>
      <c r="X226" s="128"/>
      <c r="Y226" s="134"/>
      <c r="Z226" s="132"/>
      <c r="AA226" s="130"/>
      <c r="AB226" s="129"/>
      <c r="AC226" s="128"/>
      <c r="AD226" s="128"/>
      <c r="AE226" s="129"/>
      <c r="AF226" s="130"/>
      <c r="AG226" s="129"/>
      <c r="AH226" s="130"/>
      <c r="AI226" s="129"/>
      <c r="AJ226" s="128"/>
      <c r="AK226" s="130"/>
      <c r="AL226" s="133"/>
      <c r="AM226" s="128"/>
      <c r="AN226" s="133"/>
      <c r="AO226" s="130"/>
      <c r="AP226" s="130"/>
      <c r="AQ226" s="128"/>
      <c r="AR226" s="128"/>
      <c r="AS226" s="129"/>
      <c r="AT226" s="129"/>
      <c r="AU226" s="133"/>
      <c r="AV226" s="129"/>
      <c r="AW226" s="128"/>
      <c r="AX226" s="128"/>
      <c r="AY226" s="128"/>
      <c r="AZ226" s="129"/>
      <c r="BA226" s="129"/>
      <c r="BB226" s="128"/>
      <c r="BC226" s="129"/>
      <c r="BD226" s="129"/>
      <c r="BE226" s="129"/>
      <c r="BF226" s="129"/>
    </row>
    <row r="227" spans="1:58" s="135" customFormat="1">
      <c r="A227" s="128"/>
      <c r="B227" s="128"/>
      <c r="C227" s="129"/>
      <c r="D227" s="130"/>
      <c r="E227" s="130"/>
      <c r="F227" s="130"/>
      <c r="G227" s="128"/>
      <c r="H227" s="128"/>
      <c r="I227" s="131"/>
      <c r="J227" s="128"/>
      <c r="K227" s="128"/>
      <c r="L227" s="129"/>
      <c r="M227" s="129"/>
      <c r="N227" s="132"/>
      <c r="O227" s="128"/>
      <c r="P227" s="128"/>
      <c r="Q227" s="133"/>
      <c r="R227" s="128"/>
      <c r="S227" s="128"/>
      <c r="T227" s="128"/>
      <c r="U227" s="128"/>
      <c r="V227" s="129"/>
      <c r="W227" s="128"/>
      <c r="X227" s="128"/>
      <c r="Y227" s="134"/>
      <c r="Z227" s="132"/>
      <c r="AA227" s="130"/>
      <c r="AB227" s="129"/>
      <c r="AC227" s="128"/>
      <c r="AD227" s="128"/>
      <c r="AE227" s="129"/>
      <c r="AF227" s="130"/>
      <c r="AG227" s="129"/>
      <c r="AH227" s="130"/>
      <c r="AI227" s="129"/>
      <c r="AJ227" s="128"/>
      <c r="AK227" s="130"/>
      <c r="AL227" s="133"/>
      <c r="AM227" s="128"/>
      <c r="AN227" s="133"/>
      <c r="AO227" s="130"/>
      <c r="AP227" s="130"/>
      <c r="AQ227" s="128"/>
      <c r="AR227" s="128"/>
      <c r="AS227" s="129"/>
      <c r="AT227" s="129"/>
      <c r="AU227" s="133"/>
      <c r="AV227" s="129"/>
      <c r="AW227" s="128"/>
      <c r="AX227" s="128"/>
      <c r="AY227" s="128"/>
      <c r="AZ227" s="129"/>
      <c r="BA227" s="129"/>
      <c r="BB227" s="128"/>
      <c r="BC227" s="129"/>
      <c r="BD227" s="129"/>
      <c r="BE227" s="129"/>
      <c r="BF227" s="129"/>
    </row>
    <row r="228" spans="1:58" s="135" customFormat="1">
      <c r="A228" s="128"/>
      <c r="B228" s="128"/>
      <c r="C228" s="129"/>
      <c r="D228" s="130"/>
      <c r="E228" s="130"/>
      <c r="F228" s="130"/>
      <c r="G228" s="128"/>
      <c r="H228" s="128"/>
      <c r="I228" s="131"/>
      <c r="J228" s="128"/>
      <c r="K228" s="128"/>
      <c r="L228" s="129"/>
      <c r="M228" s="129"/>
      <c r="N228" s="132"/>
      <c r="O228" s="128"/>
      <c r="P228" s="128"/>
      <c r="Q228" s="133"/>
      <c r="R228" s="128"/>
      <c r="S228" s="128"/>
      <c r="T228" s="128"/>
      <c r="U228" s="128"/>
      <c r="V228" s="129"/>
      <c r="W228" s="128"/>
      <c r="X228" s="128"/>
      <c r="Y228" s="134"/>
      <c r="Z228" s="132"/>
      <c r="AA228" s="130"/>
      <c r="AB228" s="129"/>
      <c r="AC228" s="128"/>
      <c r="AD228" s="128"/>
      <c r="AE228" s="129"/>
      <c r="AF228" s="130"/>
      <c r="AG228" s="129"/>
      <c r="AH228" s="130"/>
      <c r="AI228" s="129"/>
      <c r="AJ228" s="128"/>
      <c r="AK228" s="130"/>
      <c r="AL228" s="133"/>
      <c r="AM228" s="128"/>
      <c r="AN228" s="133"/>
      <c r="AO228" s="130"/>
      <c r="AP228" s="130"/>
      <c r="AQ228" s="128"/>
      <c r="AR228" s="128"/>
      <c r="AS228" s="129"/>
      <c r="AT228" s="129"/>
      <c r="AU228" s="133"/>
      <c r="AV228" s="129"/>
      <c r="AW228" s="128"/>
      <c r="AX228" s="128"/>
      <c r="AY228" s="128"/>
      <c r="AZ228" s="129"/>
      <c r="BA228" s="129"/>
      <c r="BB228" s="128"/>
      <c r="BC228" s="129"/>
      <c r="BD228" s="129"/>
      <c r="BE228" s="129"/>
      <c r="BF228" s="129"/>
    </row>
    <row r="229" spans="1:58" s="135" customFormat="1">
      <c r="A229" s="128"/>
      <c r="B229" s="128"/>
      <c r="C229" s="129"/>
      <c r="D229" s="130"/>
      <c r="E229" s="130"/>
      <c r="F229" s="130"/>
      <c r="G229" s="128"/>
      <c r="H229" s="128"/>
      <c r="I229" s="131"/>
      <c r="J229" s="128"/>
      <c r="K229" s="128"/>
      <c r="L229" s="129"/>
      <c r="M229" s="129"/>
      <c r="N229" s="132"/>
      <c r="O229" s="128"/>
      <c r="P229" s="128"/>
      <c r="Q229" s="133"/>
      <c r="R229" s="128"/>
      <c r="S229" s="128"/>
      <c r="T229" s="128"/>
      <c r="U229" s="128"/>
      <c r="V229" s="129"/>
      <c r="W229" s="128"/>
      <c r="X229" s="128"/>
      <c r="Y229" s="134"/>
      <c r="Z229" s="132"/>
      <c r="AA229" s="130"/>
      <c r="AB229" s="129"/>
      <c r="AC229" s="128"/>
      <c r="AD229" s="128"/>
      <c r="AE229" s="129"/>
      <c r="AF229" s="130"/>
      <c r="AG229" s="129"/>
      <c r="AH229" s="130"/>
      <c r="AI229" s="129"/>
      <c r="AJ229" s="128"/>
      <c r="AK229" s="130"/>
      <c r="AL229" s="133"/>
      <c r="AM229" s="128"/>
      <c r="AN229" s="133"/>
      <c r="AO229" s="130"/>
      <c r="AP229" s="130"/>
      <c r="AQ229" s="128"/>
      <c r="AR229" s="128"/>
      <c r="AS229" s="129"/>
      <c r="AT229" s="129"/>
      <c r="AU229" s="133"/>
      <c r="AV229" s="129"/>
      <c r="AW229" s="128"/>
      <c r="AX229" s="128"/>
      <c r="AY229" s="128"/>
      <c r="AZ229" s="129"/>
      <c r="BA229" s="129"/>
      <c r="BB229" s="128"/>
      <c r="BC229" s="129"/>
      <c r="BD229" s="129"/>
      <c r="BE229" s="129"/>
      <c r="BF229" s="129"/>
    </row>
    <row r="230" spans="1:58" s="135" customFormat="1">
      <c r="A230" s="128"/>
      <c r="B230" s="128"/>
      <c r="C230" s="129"/>
      <c r="D230" s="130"/>
      <c r="E230" s="130"/>
      <c r="F230" s="130"/>
      <c r="G230" s="128"/>
      <c r="H230" s="128"/>
      <c r="I230" s="131"/>
      <c r="J230" s="128"/>
      <c r="K230" s="128"/>
      <c r="L230" s="129"/>
      <c r="M230" s="129"/>
      <c r="N230" s="132"/>
      <c r="O230" s="128"/>
      <c r="P230" s="128"/>
      <c r="Q230" s="133"/>
      <c r="R230" s="128"/>
      <c r="S230" s="128"/>
      <c r="T230" s="128"/>
      <c r="U230" s="128"/>
      <c r="V230" s="129"/>
      <c r="W230" s="128"/>
      <c r="X230" s="128"/>
      <c r="Y230" s="134"/>
      <c r="Z230" s="132"/>
      <c r="AA230" s="130"/>
      <c r="AB230" s="129"/>
      <c r="AC230" s="128"/>
      <c r="AD230" s="128"/>
      <c r="AE230" s="129"/>
      <c r="AF230" s="130"/>
      <c r="AG230" s="129"/>
      <c r="AH230" s="130"/>
      <c r="AI230" s="129"/>
      <c r="AJ230" s="128"/>
      <c r="AK230" s="130"/>
      <c r="AL230" s="133"/>
      <c r="AM230" s="128"/>
      <c r="AN230" s="133"/>
      <c r="AO230" s="130"/>
      <c r="AP230" s="130"/>
      <c r="AQ230" s="128"/>
      <c r="AR230" s="128"/>
      <c r="AS230" s="129"/>
      <c r="AT230" s="129"/>
      <c r="AU230" s="133"/>
      <c r="AV230" s="129"/>
      <c r="AW230" s="128"/>
      <c r="AX230" s="128"/>
      <c r="AY230" s="128"/>
      <c r="AZ230" s="129"/>
      <c r="BA230" s="129"/>
      <c r="BB230" s="128"/>
      <c r="BC230" s="129"/>
      <c r="BD230" s="129"/>
      <c r="BE230" s="129"/>
      <c r="BF230" s="129"/>
    </row>
    <row r="231" spans="1:58" s="135" customFormat="1">
      <c r="A231" s="128"/>
      <c r="B231" s="128"/>
      <c r="C231" s="129"/>
      <c r="D231" s="130"/>
      <c r="E231" s="130"/>
      <c r="F231" s="130"/>
      <c r="G231" s="128"/>
      <c r="H231" s="128"/>
      <c r="I231" s="131"/>
      <c r="J231" s="128"/>
      <c r="K231" s="128"/>
      <c r="L231" s="129"/>
      <c r="M231" s="129"/>
      <c r="N231" s="132"/>
      <c r="O231" s="128"/>
      <c r="P231" s="128"/>
      <c r="Q231" s="133"/>
      <c r="R231" s="128"/>
      <c r="S231" s="128"/>
      <c r="T231" s="128"/>
      <c r="U231" s="128"/>
      <c r="V231" s="129"/>
      <c r="W231" s="128"/>
      <c r="X231" s="128"/>
      <c r="Y231" s="134"/>
      <c r="Z231" s="132"/>
      <c r="AA231" s="130"/>
      <c r="AB231" s="129"/>
      <c r="AC231" s="128"/>
      <c r="AD231" s="128"/>
      <c r="AE231" s="129"/>
      <c r="AF231" s="130"/>
      <c r="AG231" s="129"/>
      <c r="AH231" s="130"/>
      <c r="AI231" s="129"/>
      <c r="AJ231" s="128"/>
      <c r="AK231" s="130"/>
      <c r="AL231" s="133"/>
      <c r="AM231" s="128"/>
      <c r="AN231" s="133"/>
      <c r="AO231" s="130"/>
      <c r="AP231" s="130"/>
      <c r="AQ231" s="128"/>
      <c r="AR231" s="128"/>
      <c r="AS231" s="129"/>
      <c r="AT231" s="129"/>
      <c r="AU231" s="133"/>
      <c r="AV231" s="129"/>
      <c r="AW231" s="128"/>
      <c r="AX231" s="128"/>
      <c r="AY231" s="128"/>
      <c r="AZ231" s="129"/>
      <c r="BA231" s="129"/>
      <c r="BB231" s="128"/>
      <c r="BC231" s="129"/>
      <c r="BD231" s="129"/>
      <c r="BE231" s="129"/>
      <c r="BF231" s="129"/>
    </row>
    <row r="232" spans="1:58" s="135" customFormat="1">
      <c r="A232" s="128"/>
      <c r="B232" s="128"/>
      <c r="C232" s="129"/>
      <c r="D232" s="130"/>
      <c r="E232" s="130"/>
      <c r="F232" s="130"/>
      <c r="G232" s="128"/>
      <c r="H232" s="128"/>
      <c r="I232" s="131"/>
      <c r="J232" s="128"/>
      <c r="K232" s="128"/>
      <c r="L232" s="129"/>
      <c r="M232" s="129"/>
      <c r="N232" s="132"/>
      <c r="O232" s="128"/>
      <c r="P232" s="128"/>
      <c r="Q232" s="133"/>
      <c r="R232" s="128"/>
      <c r="S232" s="128"/>
      <c r="T232" s="128"/>
      <c r="U232" s="128"/>
      <c r="V232" s="129"/>
      <c r="W232" s="128"/>
      <c r="X232" s="128"/>
      <c r="Y232" s="134"/>
      <c r="Z232" s="132"/>
      <c r="AA232" s="130"/>
      <c r="AB232" s="129"/>
      <c r="AC232" s="128"/>
      <c r="AD232" s="128"/>
      <c r="AE232" s="129"/>
      <c r="AF232" s="130"/>
      <c r="AG232" s="129"/>
      <c r="AH232" s="130"/>
      <c r="AI232" s="129"/>
      <c r="AJ232" s="128"/>
      <c r="AK232" s="130"/>
      <c r="AL232" s="133"/>
      <c r="AM232" s="128"/>
      <c r="AN232" s="133"/>
      <c r="AO232" s="130"/>
      <c r="AP232" s="130"/>
      <c r="AQ232" s="128"/>
      <c r="AR232" s="128"/>
      <c r="AS232" s="129"/>
      <c r="AT232" s="129"/>
      <c r="AU232" s="133"/>
      <c r="AV232" s="129"/>
      <c r="AW232" s="128"/>
      <c r="AX232" s="128"/>
      <c r="AY232" s="128"/>
      <c r="AZ232" s="129"/>
      <c r="BA232" s="129"/>
      <c r="BB232" s="128"/>
      <c r="BC232" s="129"/>
      <c r="BD232" s="129"/>
      <c r="BE232" s="129"/>
      <c r="BF232" s="129"/>
    </row>
    <row r="233" spans="1:58" s="135" customFormat="1">
      <c r="A233" s="128"/>
      <c r="B233" s="128"/>
      <c r="C233" s="129"/>
      <c r="D233" s="130"/>
      <c r="E233" s="130"/>
      <c r="F233" s="130"/>
      <c r="G233" s="128"/>
      <c r="H233" s="128"/>
      <c r="I233" s="131"/>
      <c r="J233" s="128"/>
      <c r="K233" s="128"/>
      <c r="L233" s="129"/>
      <c r="M233" s="129"/>
      <c r="N233" s="132"/>
      <c r="O233" s="128"/>
      <c r="P233" s="128"/>
      <c r="Q233" s="133"/>
      <c r="R233" s="128"/>
      <c r="S233" s="128"/>
      <c r="T233" s="128"/>
      <c r="U233" s="128"/>
      <c r="V233" s="129"/>
      <c r="W233" s="128"/>
      <c r="X233" s="128"/>
      <c r="Y233" s="134"/>
      <c r="Z233" s="132"/>
      <c r="AA233" s="130"/>
      <c r="AB233" s="129"/>
      <c r="AC233" s="128"/>
      <c r="AD233" s="128"/>
      <c r="AE233" s="129"/>
      <c r="AF233" s="130"/>
      <c r="AG233" s="129"/>
      <c r="AH233" s="130"/>
      <c r="AI233" s="129"/>
      <c r="AJ233" s="128"/>
      <c r="AK233" s="130"/>
      <c r="AL233" s="133"/>
      <c r="AM233" s="128"/>
      <c r="AN233" s="133"/>
      <c r="AO233" s="130"/>
      <c r="AP233" s="130"/>
      <c r="AQ233" s="128"/>
      <c r="AR233" s="128"/>
      <c r="AS233" s="129"/>
      <c r="AT233" s="129"/>
      <c r="AU233" s="133"/>
      <c r="AV233" s="129"/>
      <c r="AW233" s="128"/>
      <c r="AX233" s="128"/>
      <c r="AY233" s="128"/>
      <c r="AZ233" s="129"/>
      <c r="BA233" s="129"/>
      <c r="BB233" s="128"/>
      <c r="BC233" s="129"/>
      <c r="BD233" s="129"/>
      <c r="BE233" s="129"/>
      <c r="BF233" s="129"/>
    </row>
    <row r="234" spans="1:58" s="135" customFormat="1">
      <c r="A234" s="128"/>
      <c r="B234" s="128"/>
      <c r="C234" s="129"/>
      <c r="D234" s="130"/>
      <c r="E234" s="130"/>
      <c r="F234" s="130"/>
      <c r="G234" s="128"/>
      <c r="H234" s="128"/>
      <c r="I234" s="131"/>
      <c r="J234" s="128"/>
      <c r="K234" s="128"/>
      <c r="L234" s="129"/>
      <c r="M234" s="129"/>
      <c r="N234" s="132"/>
      <c r="O234" s="128"/>
      <c r="P234" s="128"/>
      <c r="Q234" s="133"/>
      <c r="R234" s="128"/>
      <c r="S234" s="128"/>
      <c r="T234" s="128"/>
      <c r="U234" s="128"/>
      <c r="V234" s="129"/>
      <c r="W234" s="128"/>
      <c r="X234" s="128"/>
      <c r="Y234" s="134"/>
      <c r="Z234" s="132"/>
      <c r="AA234" s="130"/>
      <c r="AB234" s="129"/>
      <c r="AC234" s="128"/>
      <c r="AD234" s="128"/>
      <c r="AE234" s="129"/>
      <c r="AF234" s="130"/>
      <c r="AG234" s="129"/>
      <c r="AH234" s="130"/>
      <c r="AI234" s="129"/>
      <c r="AJ234" s="128"/>
      <c r="AK234" s="130"/>
      <c r="AL234" s="133"/>
      <c r="AM234" s="128"/>
      <c r="AN234" s="133"/>
      <c r="AO234" s="130"/>
      <c r="AP234" s="130"/>
      <c r="AQ234" s="128"/>
      <c r="AR234" s="128"/>
      <c r="AS234" s="129"/>
      <c r="AT234" s="129"/>
      <c r="AU234" s="133"/>
      <c r="AV234" s="129"/>
      <c r="AW234" s="128"/>
      <c r="AX234" s="128"/>
      <c r="AY234" s="128"/>
      <c r="AZ234" s="129"/>
      <c r="BA234" s="129"/>
      <c r="BB234" s="128"/>
      <c r="BC234" s="129"/>
      <c r="BD234" s="129"/>
      <c r="BE234" s="129"/>
      <c r="BF234" s="129"/>
    </row>
    <row r="235" spans="1:58" s="135" customFormat="1">
      <c r="A235" s="128"/>
      <c r="B235" s="128"/>
      <c r="C235" s="129"/>
      <c r="D235" s="130"/>
      <c r="E235" s="130"/>
      <c r="F235" s="130"/>
      <c r="G235" s="128"/>
      <c r="H235" s="128"/>
      <c r="I235" s="131"/>
      <c r="J235" s="128"/>
      <c r="K235" s="128"/>
      <c r="L235" s="129"/>
      <c r="M235" s="129"/>
      <c r="N235" s="132"/>
      <c r="O235" s="128"/>
      <c r="P235" s="128"/>
      <c r="Q235" s="133"/>
      <c r="R235" s="128"/>
      <c r="S235" s="128"/>
      <c r="T235" s="128"/>
      <c r="U235" s="128"/>
      <c r="V235" s="129"/>
      <c r="W235" s="128"/>
      <c r="X235" s="128"/>
      <c r="Y235" s="134"/>
      <c r="Z235" s="132"/>
      <c r="AA235" s="130"/>
      <c r="AB235" s="129"/>
      <c r="AC235" s="128"/>
      <c r="AD235" s="128"/>
      <c r="AE235" s="129"/>
      <c r="AF235" s="130"/>
      <c r="AG235" s="129"/>
      <c r="AH235" s="130"/>
      <c r="AI235" s="129"/>
      <c r="AJ235" s="128"/>
      <c r="AK235" s="130"/>
      <c r="AL235" s="133"/>
      <c r="AM235" s="128"/>
      <c r="AN235" s="133"/>
      <c r="AO235" s="130"/>
      <c r="AP235" s="130"/>
      <c r="AQ235" s="128"/>
      <c r="AR235" s="128"/>
      <c r="AS235" s="129"/>
      <c r="AT235" s="129"/>
      <c r="AU235" s="133"/>
      <c r="AV235" s="129"/>
      <c r="AW235" s="128"/>
      <c r="AX235" s="128"/>
      <c r="AY235" s="128"/>
      <c r="AZ235" s="129"/>
      <c r="BA235" s="129"/>
      <c r="BB235" s="128"/>
      <c r="BC235" s="129"/>
      <c r="BD235" s="129"/>
      <c r="BE235" s="129"/>
      <c r="BF235" s="129"/>
    </row>
    <row r="236" spans="1:58" s="135" customFormat="1">
      <c r="A236" s="128"/>
      <c r="B236" s="128"/>
      <c r="C236" s="129"/>
      <c r="D236" s="130"/>
      <c r="E236" s="130"/>
      <c r="F236" s="130"/>
      <c r="G236" s="128"/>
      <c r="H236" s="128"/>
      <c r="I236" s="131"/>
      <c r="J236" s="128"/>
      <c r="K236" s="128"/>
      <c r="L236" s="129"/>
      <c r="M236" s="129"/>
      <c r="N236" s="132"/>
      <c r="O236" s="128"/>
      <c r="P236" s="128"/>
      <c r="Q236" s="133"/>
      <c r="R236" s="128"/>
      <c r="S236" s="128"/>
      <c r="T236" s="128"/>
      <c r="U236" s="128"/>
      <c r="V236" s="129"/>
      <c r="W236" s="128"/>
      <c r="X236" s="128"/>
      <c r="Y236" s="134"/>
      <c r="Z236" s="132"/>
      <c r="AA236" s="130"/>
      <c r="AB236" s="129"/>
      <c r="AC236" s="128"/>
      <c r="AD236" s="128"/>
      <c r="AE236" s="129"/>
      <c r="AF236" s="130"/>
      <c r="AG236" s="129"/>
      <c r="AH236" s="130"/>
      <c r="AI236" s="129"/>
      <c r="AJ236" s="128"/>
      <c r="AK236" s="130"/>
      <c r="AL236" s="133"/>
      <c r="AM236" s="128"/>
      <c r="AN236" s="133"/>
      <c r="AO236" s="130"/>
      <c r="AP236" s="130"/>
      <c r="AQ236" s="128"/>
      <c r="AR236" s="128"/>
      <c r="AS236" s="129"/>
      <c r="AT236" s="129"/>
      <c r="AU236" s="133"/>
      <c r="AV236" s="129"/>
      <c r="AW236" s="128"/>
      <c r="AX236" s="128"/>
      <c r="AY236" s="128"/>
      <c r="AZ236" s="129"/>
      <c r="BA236" s="129"/>
      <c r="BB236" s="128"/>
      <c r="BC236" s="129"/>
      <c r="BD236" s="129"/>
      <c r="BE236" s="129"/>
      <c r="BF236" s="129"/>
    </row>
    <row r="237" spans="1:58" s="135" customFormat="1">
      <c r="A237" s="128"/>
      <c r="B237" s="128"/>
      <c r="C237" s="129"/>
      <c r="D237" s="130"/>
      <c r="E237" s="130"/>
      <c r="F237" s="130"/>
      <c r="G237" s="128"/>
      <c r="H237" s="128"/>
      <c r="I237" s="131"/>
      <c r="J237" s="128"/>
      <c r="K237" s="128"/>
      <c r="L237" s="129"/>
      <c r="M237" s="129"/>
      <c r="N237" s="132"/>
      <c r="O237" s="128"/>
      <c r="P237" s="128"/>
      <c r="Q237" s="133"/>
      <c r="R237" s="128"/>
      <c r="S237" s="128"/>
      <c r="T237" s="128"/>
      <c r="U237" s="128"/>
      <c r="V237" s="129"/>
      <c r="W237" s="128"/>
      <c r="X237" s="128"/>
      <c r="Y237" s="134"/>
      <c r="Z237" s="132"/>
      <c r="AA237" s="130"/>
      <c r="AB237" s="129"/>
      <c r="AC237" s="128"/>
      <c r="AD237" s="128"/>
      <c r="AE237" s="129"/>
      <c r="AF237" s="130"/>
      <c r="AG237" s="129"/>
      <c r="AH237" s="130"/>
      <c r="AI237" s="129"/>
      <c r="AJ237" s="128"/>
      <c r="AK237" s="130"/>
      <c r="AL237" s="133"/>
      <c r="AM237" s="128"/>
      <c r="AN237" s="133"/>
      <c r="AO237" s="130"/>
      <c r="AP237" s="130"/>
      <c r="AQ237" s="128"/>
      <c r="AR237" s="128"/>
      <c r="AS237" s="129"/>
      <c r="AT237" s="129"/>
      <c r="AU237" s="133"/>
      <c r="AV237" s="129"/>
      <c r="AW237" s="128"/>
      <c r="AX237" s="128"/>
      <c r="AY237" s="128"/>
      <c r="AZ237" s="129"/>
      <c r="BA237" s="129"/>
      <c r="BB237" s="128"/>
      <c r="BC237" s="129"/>
      <c r="BD237" s="129"/>
      <c r="BE237" s="129"/>
      <c r="BF237" s="129"/>
    </row>
    <row r="238" spans="1:58" s="135" customFormat="1">
      <c r="A238" s="128"/>
      <c r="B238" s="128"/>
      <c r="C238" s="129"/>
      <c r="D238" s="130"/>
      <c r="E238" s="130"/>
      <c r="F238" s="130"/>
      <c r="G238" s="128"/>
      <c r="H238" s="128"/>
      <c r="I238" s="131"/>
      <c r="J238" s="128"/>
      <c r="K238" s="128"/>
      <c r="L238" s="129"/>
      <c r="M238" s="129"/>
      <c r="N238" s="132"/>
      <c r="O238" s="128"/>
      <c r="P238" s="128"/>
      <c r="Q238" s="133"/>
      <c r="R238" s="128"/>
      <c r="S238" s="128"/>
      <c r="T238" s="128"/>
      <c r="U238" s="128"/>
      <c r="V238" s="129"/>
      <c r="W238" s="128"/>
      <c r="X238" s="128"/>
      <c r="Y238" s="134"/>
      <c r="Z238" s="132"/>
      <c r="AA238" s="130"/>
      <c r="AB238" s="129"/>
      <c r="AC238" s="128"/>
      <c r="AD238" s="128"/>
      <c r="AE238" s="129"/>
      <c r="AF238" s="130"/>
      <c r="AG238" s="129"/>
      <c r="AH238" s="130"/>
      <c r="AI238" s="129"/>
      <c r="AJ238" s="128"/>
      <c r="AK238" s="130"/>
      <c r="AL238" s="133"/>
      <c r="AM238" s="128"/>
      <c r="AN238" s="133"/>
      <c r="AO238" s="130"/>
      <c r="AP238" s="130"/>
      <c r="AQ238" s="128"/>
      <c r="AR238" s="128"/>
      <c r="AS238" s="129"/>
      <c r="AT238" s="129"/>
      <c r="AU238" s="133"/>
      <c r="AV238" s="129"/>
      <c r="AW238" s="128"/>
      <c r="AX238" s="128"/>
      <c r="AY238" s="128"/>
      <c r="AZ238" s="129"/>
      <c r="BA238" s="129"/>
      <c r="BB238" s="128"/>
      <c r="BC238" s="129"/>
      <c r="BD238" s="129"/>
      <c r="BE238" s="129"/>
      <c r="BF238" s="129"/>
    </row>
    <row r="239" spans="1:58" s="135" customFormat="1">
      <c r="A239" s="128"/>
      <c r="B239" s="128"/>
      <c r="C239" s="129"/>
      <c r="D239" s="130"/>
      <c r="E239" s="130"/>
      <c r="F239" s="130"/>
      <c r="G239" s="128"/>
      <c r="H239" s="128"/>
      <c r="I239" s="131"/>
      <c r="J239" s="128"/>
      <c r="K239" s="128"/>
      <c r="L239" s="129"/>
      <c r="M239" s="129"/>
      <c r="N239" s="132"/>
      <c r="O239" s="128"/>
      <c r="P239" s="128"/>
      <c r="Q239" s="133"/>
      <c r="R239" s="128"/>
      <c r="S239" s="128"/>
      <c r="T239" s="128"/>
      <c r="U239" s="128"/>
      <c r="V239" s="129"/>
      <c r="W239" s="128"/>
      <c r="X239" s="128"/>
      <c r="Y239" s="134"/>
      <c r="Z239" s="132"/>
      <c r="AA239" s="130"/>
      <c r="AB239" s="129"/>
      <c r="AC239" s="128"/>
      <c r="AD239" s="128"/>
      <c r="AE239" s="129"/>
      <c r="AF239" s="130"/>
      <c r="AG239" s="129"/>
      <c r="AH239" s="130"/>
      <c r="AI239" s="129"/>
      <c r="AJ239" s="128"/>
      <c r="AK239" s="130"/>
      <c r="AL239" s="133"/>
      <c r="AM239" s="128"/>
      <c r="AN239" s="133"/>
      <c r="AO239" s="130"/>
      <c r="AP239" s="130"/>
      <c r="AQ239" s="128"/>
      <c r="AR239" s="128"/>
      <c r="AS239" s="129"/>
      <c r="AT239" s="129"/>
      <c r="AU239" s="133"/>
      <c r="AV239" s="129"/>
      <c r="AW239" s="128"/>
      <c r="AX239" s="128"/>
      <c r="AY239" s="128"/>
      <c r="AZ239" s="129"/>
      <c r="BA239" s="129"/>
      <c r="BB239" s="128"/>
      <c r="BC239" s="129"/>
      <c r="BD239" s="129"/>
      <c r="BE239" s="129"/>
      <c r="BF239" s="129"/>
    </row>
    <row r="240" spans="1:58" s="135" customFormat="1">
      <c r="A240" s="128"/>
      <c r="B240" s="128"/>
      <c r="C240" s="129"/>
      <c r="D240" s="130"/>
      <c r="E240" s="130"/>
      <c r="F240" s="130"/>
      <c r="G240" s="128"/>
      <c r="H240" s="128"/>
      <c r="I240" s="131"/>
      <c r="J240" s="128"/>
      <c r="K240" s="128"/>
      <c r="L240" s="129"/>
      <c r="M240" s="129"/>
      <c r="N240" s="132"/>
      <c r="O240" s="128"/>
      <c r="P240" s="128"/>
      <c r="Q240" s="133"/>
      <c r="R240" s="128"/>
      <c r="S240" s="128"/>
      <c r="T240" s="128"/>
      <c r="U240" s="128"/>
      <c r="V240" s="129"/>
      <c r="W240" s="128"/>
      <c r="X240" s="128"/>
      <c r="Y240" s="134"/>
      <c r="Z240" s="132"/>
      <c r="AA240" s="130"/>
      <c r="AB240" s="129"/>
      <c r="AC240" s="128"/>
      <c r="AD240" s="128"/>
      <c r="AE240" s="129"/>
      <c r="AF240" s="130"/>
      <c r="AG240" s="129"/>
      <c r="AH240" s="130"/>
      <c r="AI240" s="129"/>
      <c r="AJ240" s="128"/>
      <c r="AK240" s="130"/>
      <c r="AL240" s="133"/>
      <c r="AM240" s="128"/>
      <c r="AN240" s="133"/>
      <c r="AO240" s="130"/>
      <c r="AP240" s="130"/>
      <c r="AQ240" s="128"/>
      <c r="AR240" s="128"/>
      <c r="AS240" s="129"/>
      <c r="AT240" s="129"/>
      <c r="AU240" s="133"/>
      <c r="AV240" s="129"/>
      <c r="AW240" s="128"/>
      <c r="AX240" s="128"/>
      <c r="AY240" s="128"/>
      <c r="AZ240" s="129"/>
      <c r="BA240" s="129"/>
      <c r="BB240" s="128"/>
      <c r="BC240" s="129"/>
      <c r="BD240" s="129"/>
      <c r="BE240" s="129"/>
      <c r="BF240" s="129"/>
    </row>
    <row r="241" spans="1:58" s="135" customFormat="1">
      <c r="A241" s="128"/>
      <c r="B241" s="128"/>
      <c r="C241" s="129"/>
      <c r="D241" s="130"/>
      <c r="E241" s="130"/>
      <c r="F241" s="130"/>
      <c r="G241" s="128"/>
      <c r="H241" s="128"/>
      <c r="I241" s="131"/>
      <c r="J241" s="128"/>
      <c r="K241" s="128"/>
      <c r="L241" s="129"/>
      <c r="M241" s="129"/>
      <c r="N241" s="132"/>
      <c r="O241" s="128"/>
      <c r="P241" s="128"/>
      <c r="Q241" s="133"/>
      <c r="R241" s="128"/>
      <c r="S241" s="128"/>
      <c r="T241" s="128"/>
      <c r="U241" s="128"/>
      <c r="V241" s="129"/>
      <c r="W241" s="128"/>
      <c r="X241" s="128"/>
      <c r="Y241" s="134"/>
      <c r="Z241" s="132"/>
      <c r="AA241" s="130"/>
      <c r="AB241" s="129"/>
      <c r="AC241" s="128"/>
      <c r="AD241" s="128"/>
      <c r="AE241" s="129"/>
      <c r="AF241" s="130"/>
      <c r="AG241" s="129"/>
      <c r="AH241" s="130"/>
      <c r="AI241" s="129"/>
      <c r="AJ241" s="128"/>
      <c r="AK241" s="130"/>
      <c r="AL241" s="133"/>
      <c r="AM241" s="128"/>
      <c r="AN241" s="133"/>
      <c r="AO241" s="130"/>
      <c r="AP241" s="130"/>
      <c r="AQ241" s="128"/>
      <c r="AR241" s="128"/>
      <c r="AS241" s="129"/>
      <c r="AT241" s="129"/>
      <c r="AU241" s="133"/>
      <c r="AV241" s="129"/>
      <c r="AW241" s="128"/>
      <c r="AX241" s="128"/>
      <c r="AY241" s="128"/>
      <c r="AZ241" s="129"/>
      <c r="BA241" s="129"/>
      <c r="BB241" s="128"/>
      <c r="BC241" s="129"/>
      <c r="BD241" s="129"/>
      <c r="BE241" s="129"/>
      <c r="BF241" s="129"/>
    </row>
    <row r="242" spans="1:58" s="135" customFormat="1">
      <c r="A242" s="128"/>
      <c r="B242" s="128"/>
      <c r="C242" s="129"/>
      <c r="D242" s="130"/>
      <c r="E242" s="130"/>
      <c r="F242" s="130"/>
      <c r="G242" s="128"/>
      <c r="H242" s="128"/>
      <c r="I242" s="131"/>
      <c r="J242" s="128"/>
      <c r="K242" s="128"/>
      <c r="L242" s="129"/>
      <c r="M242" s="129"/>
      <c r="N242" s="132"/>
      <c r="O242" s="128"/>
      <c r="P242" s="128"/>
      <c r="Q242" s="133"/>
      <c r="R242" s="128"/>
      <c r="S242" s="128"/>
      <c r="T242" s="128"/>
      <c r="U242" s="128"/>
      <c r="V242" s="129"/>
      <c r="W242" s="128"/>
      <c r="X242" s="128"/>
      <c r="Y242" s="134"/>
      <c r="Z242" s="132"/>
      <c r="AA242" s="130"/>
      <c r="AB242" s="129"/>
      <c r="AC242" s="128"/>
      <c r="AD242" s="128"/>
      <c r="AE242" s="129"/>
      <c r="AF242" s="130"/>
      <c r="AG242" s="129"/>
      <c r="AH242" s="130"/>
      <c r="AI242" s="129"/>
      <c r="AJ242" s="128"/>
      <c r="AK242" s="130"/>
      <c r="AL242" s="133"/>
      <c r="AM242" s="128"/>
      <c r="AN242" s="133"/>
      <c r="AO242" s="130"/>
      <c r="AP242" s="130"/>
      <c r="AQ242" s="128"/>
      <c r="AR242" s="128"/>
      <c r="AS242" s="129"/>
      <c r="AT242" s="129"/>
      <c r="AU242" s="133"/>
      <c r="AV242" s="129"/>
      <c r="AW242" s="128"/>
      <c r="AX242" s="128"/>
      <c r="AY242" s="128"/>
      <c r="AZ242" s="129"/>
      <c r="BA242" s="129"/>
      <c r="BB242" s="128"/>
      <c r="BC242" s="129"/>
      <c r="BD242" s="129"/>
      <c r="BE242" s="129"/>
      <c r="BF242" s="129"/>
    </row>
    <row r="243" spans="1:58" s="135" customFormat="1">
      <c r="A243" s="128"/>
      <c r="B243" s="128"/>
      <c r="C243" s="129"/>
      <c r="D243" s="130"/>
      <c r="E243" s="130"/>
      <c r="F243" s="130"/>
      <c r="G243" s="128"/>
      <c r="H243" s="128"/>
      <c r="I243" s="131"/>
      <c r="J243" s="128"/>
      <c r="K243" s="128"/>
      <c r="L243" s="129"/>
      <c r="M243" s="129"/>
      <c r="N243" s="132"/>
      <c r="O243" s="128"/>
      <c r="P243" s="128"/>
      <c r="Q243" s="133"/>
      <c r="R243" s="128"/>
      <c r="S243" s="128"/>
      <c r="T243" s="128"/>
      <c r="U243" s="128"/>
      <c r="V243" s="129"/>
      <c r="W243" s="128"/>
      <c r="X243" s="128"/>
      <c r="Y243" s="134"/>
      <c r="Z243" s="132"/>
      <c r="AA243" s="130"/>
      <c r="AB243" s="129"/>
      <c r="AC243" s="128"/>
      <c r="AD243" s="128"/>
      <c r="AE243" s="129"/>
      <c r="AF243" s="130"/>
      <c r="AG243" s="129"/>
      <c r="AH243" s="130"/>
      <c r="AI243" s="129"/>
      <c r="AJ243" s="128"/>
      <c r="AK243" s="130"/>
      <c r="AL243" s="133"/>
      <c r="AM243" s="128"/>
      <c r="AN243" s="133"/>
      <c r="AO243" s="130"/>
      <c r="AP243" s="130"/>
      <c r="AQ243" s="128"/>
      <c r="AR243" s="128"/>
      <c r="AS243" s="129"/>
      <c r="AT243" s="129"/>
      <c r="AU243" s="133"/>
      <c r="AV243" s="129"/>
      <c r="AW243" s="128"/>
      <c r="AX243" s="128"/>
      <c r="AY243" s="128"/>
      <c r="AZ243" s="129"/>
      <c r="BA243" s="129"/>
      <c r="BB243" s="128"/>
      <c r="BC243" s="129"/>
      <c r="BD243" s="129"/>
      <c r="BE243" s="129"/>
      <c r="BF243" s="129"/>
    </row>
    <row r="244" spans="1:58" s="135" customFormat="1">
      <c r="A244" s="128"/>
      <c r="B244" s="128"/>
      <c r="C244" s="129"/>
      <c r="D244" s="130"/>
      <c r="E244" s="130"/>
      <c r="F244" s="130"/>
      <c r="G244" s="128"/>
      <c r="H244" s="128"/>
      <c r="I244" s="131"/>
      <c r="J244" s="128"/>
      <c r="K244" s="128"/>
      <c r="L244" s="129"/>
      <c r="M244" s="129"/>
      <c r="N244" s="132"/>
      <c r="O244" s="128"/>
      <c r="P244" s="128"/>
      <c r="Q244" s="133"/>
      <c r="R244" s="128"/>
      <c r="S244" s="128"/>
      <c r="T244" s="128"/>
      <c r="U244" s="128"/>
      <c r="V244" s="129"/>
      <c r="W244" s="128"/>
      <c r="X244" s="128"/>
      <c r="Y244" s="134"/>
      <c r="Z244" s="132"/>
      <c r="AA244" s="130"/>
      <c r="AB244" s="129"/>
      <c r="AC244" s="128"/>
      <c r="AD244" s="128"/>
      <c r="AE244" s="129"/>
      <c r="AF244" s="130"/>
      <c r="AG244" s="129"/>
      <c r="AH244" s="130"/>
      <c r="AI244" s="129"/>
      <c r="AJ244" s="128"/>
      <c r="AK244" s="130"/>
      <c r="AL244" s="133"/>
      <c r="AM244" s="128"/>
      <c r="AN244" s="133"/>
      <c r="AO244" s="130"/>
      <c r="AP244" s="130"/>
      <c r="AQ244" s="128"/>
      <c r="AR244" s="128"/>
      <c r="AS244" s="129"/>
      <c r="AT244" s="129"/>
      <c r="AU244" s="133"/>
      <c r="AV244" s="129"/>
      <c r="AW244" s="128"/>
      <c r="AX244" s="128"/>
      <c r="AY244" s="128"/>
      <c r="AZ244" s="129"/>
      <c r="BA244" s="129"/>
      <c r="BB244" s="128"/>
      <c r="BC244" s="129"/>
      <c r="BD244" s="129"/>
      <c r="BE244" s="129"/>
      <c r="BF244" s="129"/>
    </row>
    <row r="245" spans="1:58" s="135" customFormat="1">
      <c r="A245" s="128"/>
      <c r="B245" s="128"/>
      <c r="C245" s="129"/>
      <c r="D245" s="130"/>
      <c r="E245" s="130"/>
      <c r="F245" s="130"/>
      <c r="G245" s="128"/>
      <c r="H245" s="128"/>
      <c r="I245" s="131"/>
      <c r="J245" s="128"/>
      <c r="K245" s="128"/>
      <c r="L245" s="129"/>
      <c r="M245" s="129"/>
      <c r="N245" s="132"/>
      <c r="O245" s="128"/>
      <c r="P245" s="128"/>
      <c r="Q245" s="133"/>
      <c r="R245" s="128"/>
      <c r="S245" s="128"/>
      <c r="T245" s="128"/>
      <c r="U245" s="128"/>
      <c r="V245" s="129"/>
      <c r="W245" s="128"/>
      <c r="X245" s="128"/>
      <c r="Y245" s="134"/>
      <c r="Z245" s="132"/>
      <c r="AA245" s="130"/>
      <c r="AB245" s="129"/>
      <c r="AC245" s="128"/>
      <c r="AD245" s="128"/>
      <c r="AE245" s="129"/>
      <c r="AF245" s="130"/>
      <c r="AG245" s="129"/>
      <c r="AH245" s="130"/>
      <c r="AI245" s="129"/>
      <c r="AJ245" s="128"/>
      <c r="AK245" s="130"/>
      <c r="AL245" s="133"/>
      <c r="AM245" s="128"/>
      <c r="AN245" s="133"/>
      <c r="AO245" s="130"/>
      <c r="AP245" s="130"/>
      <c r="AQ245" s="128"/>
      <c r="AR245" s="128"/>
      <c r="AS245" s="129"/>
      <c r="AT245" s="129"/>
      <c r="AU245" s="133"/>
      <c r="AV245" s="129"/>
      <c r="AW245" s="128"/>
      <c r="AX245" s="128"/>
      <c r="AY245" s="128"/>
      <c r="AZ245" s="129"/>
      <c r="BA245" s="129"/>
      <c r="BB245" s="128"/>
      <c r="BC245" s="129"/>
      <c r="BD245" s="129"/>
      <c r="BE245" s="129"/>
      <c r="BF245" s="129"/>
    </row>
    <row r="246" spans="1:58" s="135" customFormat="1">
      <c r="A246" s="128"/>
      <c r="B246" s="128"/>
      <c r="C246" s="129"/>
      <c r="D246" s="130"/>
      <c r="E246" s="130"/>
      <c r="F246" s="130"/>
      <c r="G246" s="128"/>
      <c r="H246" s="128"/>
      <c r="I246" s="131"/>
      <c r="J246" s="128"/>
      <c r="K246" s="128"/>
      <c r="L246" s="129"/>
      <c r="M246" s="129"/>
      <c r="N246" s="132"/>
      <c r="O246" s="128"/>
      <c r="P246" s="128"/>
      <c r="Q246" s="133"/>
      <c r="R246" s="128"/>
      <c r="S246" s="128"/>
      <c r="T246" s="128"/>
      <c r="U246" s="128"/>
      <c r="V246" s="129"/>
      <c r="W246" s="128"/>
      <c r="X246" s="128"/>
      <c r="Y246" s="134"/>
      <c r="Z246" s="132"/>
      <c r="AA246" s="130"/>
      <c r="AB246" s="129"/>
      <c r="AC246" s="128"/>
      <c r="AD246" s="128"/>
      <c r="AE246" s="129"/>
      <c r="AF246" s="130"/>
      <c r="AG246" s="129"/>
      <c r="AH246" s="130"/>
      <c r="AI246" s="129"/>
      <c r="AJ246" s="128"/>
      <c r="AK246" s="130"/>
      <c r="AL246" s="133"/>
      <c r="AM246" s="128"/>
      <c r="AN246" s="133"/>
      <c r="AO246" s="130"/>
      <c r="AP246" s="130"/>
      <c r="AQ246" s="128"/>
      <c r="AR246" s="128"/>
      <c r="AS246" s="129"/>
      <c r="AT246" s="129"/>
      <c r="AU246" s="133"/>
      <c r="AV246" s="129"/>
      <c r="AW246" s="128"/>
      <c r="AX246" s="128"/>
      <c r="AY246" s="128"/>
      <c r="AZ246" s="129"/>
      <c r="BA246" s="129"/>
      <c r="BB246" s="128"/>
      <c r="BC246" s="129"/>
      <c r="BD246" s="129"/>
      <c r="BE246" s="129"/>
      <c r="BF246" s="129"/>
    </row>
    <row r="247" spans="1:58" s="135" customFormat="1">
      <c r="A247" s="128"/>
      <c r="B247" s="128"/>
      <c r="C247" s="129"/>
      <c r="D247" s="130"/>
      <c r="E247" s="130"/>
      <c r="F247" s="130"/>
      <c r="G247" s="128"/>
      <c r="H247" s="128"/>
      <c r="I247" s="131"/>
      <c r="J247" s="128"/>
      <c r="K247" s="128"/>
      <c r="L247" s="129"/>
      <c r="M247" s="129"/>
      <c r="N247" s="132"/>
      <c r="O247" s="128"/>
      <c r="P247" s="128"/>
      <c r="Q247" s="133"/>
      <c r="R247" s="128"/>
      <c r="S247" s="128"/>
      <c r="T247" s="128"/>
      <c r="U247" s="128"/>
      <c r="V247" s="129"/>
      <c r="W247" s="128"/>
      <c r="X247" s="128"/>
      <c r="Y247" s="134"/>
      <c r="Z247" s="132"/>
      <c r="AA247" s="130"/>
      <c r="AB247" s="129"/>
      <c r="AC247" s="128"/>
      <c r="AD247" s="128"/>
      <c r="AE247" s="129"/>
      <c r="AF247" s="130"/>
      <c r="AG247" s="129"/>
      <c r="AH247" s="130"/>
      <c r="AI247" s="129"/>
      <c r="AJ247" s="128"/>
      <c r="AK247" s="130"/>
      <c r="AL247" s="133"/>
      <c r="AM247" s="128"/>
      <c r="AN247" s="133"/>
      <c r="AO247" s="130"/>
      <c r="AP247" s="130"/>
      <c r="AQ247" s="128"/>
      <c r="AR247" s="128"/>
      <c r="AS247" s="129"/>
      <c r="AT247" s="129"/>
      <c r="AU247" s="133"/>
      <c r="AV247" s="129"/>
      <c r="AW247" s="128"/>
      <c r="AX247" s="128"/>
      <c r="AY247" s="128"/>
      <c r="AZ247" s="129"/>
      <c r="BA247" s="129"/>
      <c r="BB247" s="128"/>
      <c r="BC247" s="129"/>
      <c r="BD247" s="129"/>
      <c r="BE247" s="129"/>
      <c r="BF247" s="129"/>
    </row>
    <row r="248" spans="1:58" s="135" customFormat="1">
      <c r="A248" s="128"/>
      <c r="B248" s="128"/>
      <c r="C248" s="129"/>
      <c r="D248" s="130"/>
      <c r="E248" s="130"/>
      <c r="F248" s="130"/>
      <c r="G248" s="128"/>
      <c r="H248" s="128"/>
      <c r="I248" s="131"/>
      <c r="J248" s="128"/>
      <c r="K248" s="128"/>
      <c r="L248" s="129"/>
      <c r="M248" s="129"/>
      <c r="N248" s="132"/>
      <c r="O248" s="128"/>
      <c r="P248" s="128"/>
      <c r="Q248" s="133"/>
      <c r="R248" s="128"/>
      <c r="S248" s="128"/>
      <c r="T248" s="128"/>
      <c r="U248" s="128"/>
      <c r="V248" s="129"/>
      <c r="W248" s="128"/>
      <c r="X248" s="128"/>
      <c r="Y248" s="134"/>
      <c r="Z248" s="132"/>
      <c r="AA248" s="130"/>
      <c r="AB248" s="129"/>
      <c r="AC248" s="128"/>
      <c r="AD248" s="128"/>
      <c r="AE248" s="129"/>
      <c r="AF248" s="130"/>
      <c r="AG248" s="129"/>
      <c r="AH248" s="130"/>
      <c r="AI248" s="129"/>
      <c r="AJ248" s="128"/>
      <c r="AK248" s="130"/>
      <c r="AL248" s="133"/>
      <c r="AM248" s="128"/>
      <c r="AN248" s="133"/>
      <c r="AO248" s="130"/>
      <c r="AP248" s="130"/>
      <c r="AQ248" s="128"/>
      <c r="AR248" s="128"/>
      <c r="AS248" s="129"/>
      <c r="AT248" s="129"/>
      <c r="AU248" s="133"/>
      <c r="AV248" s="129"/>
      <c r="AW248" s="128"/>
      <c r="AX248" s="128"/>
      <c r="AY248" s="128"/>
      <c r="AZ248" s="129"/>
      <c r="BA248" s="129"/>
      <c r="BB248" s="128"/>
      <c r="BC248" s="129"/>
      <c r="BD248" s="129"/>
      <c r="BE248" s="129"/>
      <c r="BF248" s="129"/>
    </row>
    <row r="249" spans="1:58" s="135" customFormat="1">
      <c r="A249" s="128"/>
      <c r="B249" s="128"/>
      <c r="C249" s="129"/>
      <c r="D249" s="130"/>
      <c r="E249" s="130"/>
      <c r="F249" s="130"/>
      <c r="G249" s="128"/>
      <c r="H249" s="128"/>
      <c r="I249" s="131"/>
      <c r="J249" s="128"/>
      <c r="K249" s="128"/>
      <c r="L249" s="129"/>
      <c r="M249" s="129"/>
      <c r="N249" s="132"/>
      <c r="O249" s="128"/>
      <c r="P249" s="128"/>
      <c r="Q249" s="133"/>
      <c r="R249" s="128"/>
      <c r="S249" s="128"/>
      <c r="T249" s="128"/>
      <c r="U249" s="128"/>
      <c r="V249" s="129"/>
      <c r="W249" s="128"/>
      <c r="X249" s="128"/>
      <c r="Y249" s="134"/>
      <c r="Z249" s="132"/>
      <c r="AA249" s="130"/>
      <c r="AB249" s="129"/>
      <c r="AC249" s="128"/>
      <c r="AD249" s="128"/>
      <c r="AE249" s="129"/>
      <c r="AF249" s="130"/>
      <c r="AG249" s="129"/>
      <c r="AH249" s="130"/>
      <c r="AI249" s="129"/>
      <c r="AJ249" s="128"/>
      <c r="AK249" s="130"/>
      <c r="AL249" s="133"/>
      <c r="AM249" s="128"/>
      <c r="AN249" s="133"/>
      <c r="AO249" s="130"/>
      <c r="AP249" s="130"/>
      <c r="AQ249" s="128"/>
      <c r="AR249" s="128"/>
      <c r="AS249" s="129"/>
      <c r="AT249" s="129"/>
      <c r="AU249" s="133"/>
      <c r="AV249" s="129"/>
      <c r="AW249" s="128"/>
      <c r="AX249" s="128"/>
      <c r="AY249" s="128"/>
      <c r="AZ249" s="129"/>
      <c r="BA249" s="129"/>
      <c r="BB249" s="128"/>
      <c r="BC249" s="129"/>
      <c r="BD249" s="129"/>
      <c r="BE249" s="129"/>
      <c r="BF249" s="129"/>
    </row>
    <row r="250" spans="1:58" s="135" customFormat="1">
      <c r="A250" s="128"/>
      <c r="B250" s="128"/>
      <c r="C250" s="129"/>
      <c r="D250" s="130"/>
      <c r="E250" s="130"/>
      <c r="F250" s="130"/>
      <c r="G250" s="128"/>
      <c r="H250" s="128"/>
      <c r="I250" s="131"/>
      <c r="J250" s="128"/>
      <c r="K250" s="128"/>
      <c r="L250" s="129"/>
      <c r="M250" s="129"/>
      <c r="N250" s="132"/>
      <c r="O250" s="128"/>
      <c r="P250" s="128"/>
      <c r="Q250" s="133"/>
      <c r="R250" s="128"/>
      <c r="S250" s="128"/>
      <c r="T250" s="128"/>
      <c r="U250" s="128"/>
      <c r="V250" s="129"/>
      <c r="W250" s="128"/>
      <c r="X250" s="128"/>
      <c r="Y250" s="134"/>
      <c r="Z250" s="132"/>
      <c r="AA250" s="130"/>
      <c r="AB250" s="129"/>
      <c r="AC250" s="128"/>
      <c r="AD250" s="128"/>
      <c r="AE250" s="129"/>
      <c r="AF250" s="130"/>
      <c r="AG250" s="129"/>
      <c r="AH250" s="130"/>
      <c r="AI250" s="129"/>
      <c r="AJ250" s="128"/>
      <c r="AK250" s="130"/>
      <c r="AL250" s="133"/>
      <c r="AM250" s="128"/>
      <c r="AN250" s="133"/>
      <c r="AO250" s="130"/>
      <c r="AP250" s="130"/>
      <c r="AQ250" s="128"/>
      <c r="AR250" s="128"/>
      <c r="AS250" s="129"/>
      <c r="AT250" s="129"/>
      <c r="AU250" s="133"/>
      <c r="AV250" s="129"/>
      <c r="AW250" s="128"/>
      <c r="AX250" s="128"/>
      <c r="AY250" s="128"/>
      <c r="AZ250" s="129"/>
      <c r="BA250" s="129"/>
      <c r="BB250" s="128"/>
      <c r="BC250" s="129"/>
      <c r="BD250" s="129"/>
      <c r="BE250" s="129"/>
      <c r="BF250" s="129"/>
    </row>
    <row r="251" spans="1:58" s="135" customFormat="1">
      <c r="A251" s="128"/>
      <c r="B251" s="128"/>
      <c r="C251" s="129"/>
      <c r="D251" s="130"/>
      <c r="E251" s="130"/>
      <c r="F251" s="130"/>
      <c r="G251" s="128"/>
      <c r="H251" s="128"/>
      <c r="I251" s="131"/>
      <c r="J251" s="128"/>
      <c r="K251" s="128"/>
      <c r="L251" s="129"/>
      <c r="M251" s="129"/>
      <c r="N251" s="132"/>
      <c r="O251" s="128"/>
      <c r="P251" s="128"/>
      <c r="Q251" s="133"/>
      <c r="R251" s="128"/>
      <c r="S251" s="128"/>
      <c r="T251" s="128"/>
      <c r="U251" s="128"/>
      <c r="V251" s="129"/>
      <c r="W251" s="128"/>
      <c r="X251" s="128"/>
      <c r="Y251" s="134"/>
      <c r="Z251" s="132"/>
      <c r="AA251" s="130"/>
      <c r="AB251" s="129"/>
      <c r="AC251" s="128"/>
      <c r="AD251" s="128"/>
      <c r="AE251" s="129"/>
      <c r="AF251" s="130"/>
      <c r="AG251" s="129"/>
      <c r="AH251" s="130"/>
      <c r="AI251" s="129"/>
      <c r="AJ251" s="128"/>
      <c r="AK251" s="130"/>
      <c r="AL251" s="133"/>
      <c r="AM251" s="128"/>
      <c r="AN251" s="133"/>
      <c r="AO251" s="130"/>
      <c r="AP251" s="130"/>
      <c r="AQ251" s="128"/>
      <c r="AR251" s="128"/>
      <c r="AS251" s="129"/>
      <c r="AT251" s="129"/>
      <c r="AU251" s="133"/>
      <c r="AV251" s="129"/>
      <c r="AW251" s="128"/>
      <c r="AX251" s="128"/>
      <c r="AY251" s="128"/>
      <c r="AZ251" s="129"/>
      <c r="BA251" s="129"/>
      <c r="BB251" s="128"/>
      <c r="BC251" s="129"/>
      <c r="BD251" s="129"/>
      <c r="BE251" s="129"/>
      <c r="BF251" s="129"/>
    </row>
    <row r="252" spans="1:58" s="135" customFormat="1">
      <c r="A252" s="128"/>
      <c r="B252" s="128"/>
      <c r="C252" s="129"/>
      <c r="D252" s="130"/>
      <c r="E252" s="130"/>
      <c r="F252" s="130"/>
      <c r="G252" s="128"/>
      <c r="H252" s="128"/>
      <c r="I252" s="131"/>
      <c r="J252" s="128"/>
      <c r="K252" s="128"/>
      <c r="L252" s="129"/>
      <c r="M252" s="129"/>
      <c r="N252" s="132"/>
      <c r="O252" s="128"/>
      <c r="P252" s="128"/>
      <c r="Q252" s="133"/>
      <c r="R252" s="128"/>
      <c r="S252" s="128"/>
      <c r="T252" s="128"/>
      <c r="U252" s="128"/>
      <c r="V252" s="129"/>
      <c r="W252" s="128"/>
      <c r="X252" s="128"/>
      <c r="Y252" s="134"/>
      <c r="Z252" s="132"/>
      <c r="AA252" s="130"/>
      <c r="AB252" s="129"/>
      <c r="AC252" s="128"/>
      <c r="AD252" s="128"/>
      <c r="AE252" s="129"/>
      <c r="AF252" s="130"/>
      <c r="AG252" s="129"/>
      <c r="AH252" s="130"/>
      <c r="AI252" s="129"/>
      <c r="AJ252" s="128"/>
      <c r="AK252" s="130"/>
      <c r="AL252" s="133"/>
      <c r="AM252" s="128"/>
      <c r="AN252" s="133"/>
      <c r="AO252" s="130"/>
      <c r="AP252" s="130"/>
      <c r="AQ252" s="128"/>
      <c r="AR252" s="128"/>
      <c r="AS252" s="129"/>
      <c r="AT252" s="129"/>
      <c r="AU252" s="133"/>
      <c r="AV252" s="129"/>
      <c r="AW252" s="128"/>
      <c r="AX252" s="128"/>
      <c r="AY252" s="128"/>
      <c r="AZ252" s="129"/>
      <c r="BA252" s="129"/>
      <c r="BB252" s="128"/>
      <c r="BC252" s="129"/>
      <c r="BD252" s="129"/>
      <c r="BE252" s="129"/>
      <c r="BF252" s="129"/>
    </row>
    <row r="253" spans="1:58" s="135" customFormat="1">
      <c r="A253" s="128"/>
      <c r="B253" s="128"/>
      <c r="C253" s="129"/>
      <c r="D253" s="130"/>
      <c r="E253" s="130"/>
      <c r="F253" s="130"/>
      <c r="G253" s="128"/>
      <c r="H253" s="128"/>
      <c r="I253" s="131"/>
      <c r="J253" s="128"/>
      <c r="K253" s="128"/>
      <c r="L253" s="129"/>
      <c r="M253" s="129"/>
      <c r="N253" s="132"/>
      <c r="O253" s="128"/>
      <c r="P253" s="128"/>
      <c r="Q253" s="133"/>
      <c r="R253" s="128"/>
      <c r="S253" s="128"/>
      <c r="T253" s="128"/>
      <c r="U253" s="128"/>
      <c r="V253" s="129"/>
      <c r="W253" s="128"/>
      <c r="X253" s="128"/>
      <c r="Y253" s="134"/>
      <c r="Z253" s="132"/>
      <c r="AA253" s="130"/>
      <c r="AB253" s="129"/>
      <c r="AC253" s="128"/>
      <c r="AD253" s="128"/>
      <c r="AE253" s="129"/>
      <c r="AF253" s="130"/>
      <c r="AG253" s="129"/>
      <c r="AH253" s="130"/>
      <c r="AI253" s="129"/>
      <c r="AJ253" s="128"/>
      <c r="AK253" s="130"/>
      <c r="AL253" s="133"/>
      <c r="AM253" s="128"/>
      <c r="AN253" s="133"/>
      <c r="AO253" s="130"/>
      <c r="AP253" s="130"/>
      <c r="AQ253" s="128"/>
      <c r="AR253" s="128"/>
      <c r="AS253" s="129"/>
      <c r="AT253" s="129"/>
      <c r="AU253" s="133"/>
      <c r="AV253" s="129"/>
      <c r="AW253" s="128"/>
      <c r="AX253" s="128"/>
      <c r="AY253" s="128"/>
      <c r="AZ253" s="129"/>
      <c r="BA253" s="129"/>
      <c r="BB253" s="128"/>
      <c r="BC253" s="129"/>
      <c r="BD253" s="129"/>
      <c r="BE253" s="129"/>
      <c r="BF253" s="129"/>
    </row>
    <row r="254" spans="1:58" s="135" customFormat="1">
      <c r="A254" s="128"/>
      <c r="B254" s="128"/>
      <c r="C254" s="129"/>
      <c r="D254" s="130"/>
      <c r="E254" s="130"/>
      <c r="F254" s="130"/>
      <c r="G254" s="128"/>
      <c r="H254" s="128"/>
      <c r="I254" s="131"/>
      <c r="J254" s="128"/>
      <c r="K254" s="128"/>
      <c r="L254" s="129"/>
      <c r="M254" s="129"/>
      <c r="N254" s="132"/>
      <c r="O254" s="128"/>
      <c r="P254" s="128"/>
      <c r="Q254" s="133"/>
      <c r="R254" s="128"/>
      <c r="S254" s="128"/>
      <c r="T254" s="128"/>
      <c r="U254" s="128"/>
      <c r="V254" s="129"/>
      <c r="W254" s="128"/>
      <c r="X254" s="128"/>
      <c r="Y254" s="134"/>
      <c r="Z254" s="132"/>
      <c r="AA254" s="130"/>
      <c r="AB254" s="129"/>
      <c r="AC254" s="128"/>
      <c r="AD254" s="128"/>
      <c r="AE254" s="129"/>
      <c r="AF254" s="130"/>
      <c r="AG254" s="129"/>
      <c r="AH254" s="130"/>
      <c r="AI254" s="129"/>
      <c r="AJ254" s="128"/>
      <c r="AK254" s="130"/>
      <c r="AL254" s="133"/>
      <c r="AM254" s="128"/>
      <c r="AN254" s="133"/>
      <c r="AO254" s="130"/>
      <c r="AP254" s="130"/>
      <c r="AQ254" s="128"/>
      <c r="AR254" s="128"/>
      <c r="AS254" s="129"/>
      <c r="AT254" s="129"/>
      <c r="AU254" s="133"/>
      <c r="AV254" s="129"/>
      <c r="AW254" s="128"/>
      <c r="AX254" s="128"/>
      <c r="AY254" s="128"/>
      <c r="AZ254" s="129"/>
      <c r="BA254" s="129"/>
      <c r="BB254" s="128"/>
      <c r="BC254" s="129"/>
      <c r="BD254" s="129"/>
      <c r="BE254" s="129"/>
      <c r="BF254" s="129"/>
    </row>
    <row r="255" spans="1:58" s="135" customFormat="1">
      <c r="A255" s="128"/>
      <c r="B255" s="128"/>
      <c r="C255" s="129"/>
      <c r="D255" s="130"/>
      <c r="E255" s="130"/>
      <c r="F255" s="130"/>
      <c r="G255" s="128"/>
      <c r="H255" s="128"/>
      <c r="I255" s="131"/>
      <c r="J255" s="128"/>
      <c r="K255" s="128"/>
      <c r="L255" s="129"/>
      <c r="M255" s="129"/>
      <c r="N255" s="132"/>
      <c r="O255" s="128"/>
      <c r="P255" s="128"/>
      <c r="Q255" s="133"/>
      <c r="R255" s="128"/>
      <c r="S255" s="128"/>
      <c r="T255" s="128"/>
      <c r="U255" s="128"/>
      <c r="V255" s="129"/>
      <c r="W255" s="128"/>
      <c r="X255" s="128"/>
      <c r="Y255" s="134"/>
      <c r="Z255" s="132"/>
      <c r="AA255" s="130"/>
      <c r="AB255" s="129"/>
      <c r="AC255" s="128"/>
      <c r="AD255" s="128"/>
      <c r="AE255" s="129"/>
      <c r="AF255" s="130"/>
      <c r="AG255" s="129"/>
      <c r="AH255" s="130"/>
      <c r="AI255" s="129"/>
      <c r="AJ255" s="128"/>
      <c r="AK255" s="130"/>
      <c r="AL255" s="133"/>
      <c r="AM255" s="128"/>
      <c r="AN255" s="133"/>
      <c r="AO255" s="130"/>
      <c r="AP255" s="130"/>
      <c r="AQ255" s="128"/>
      <c r="AR255" s="128"/>
      <c r="AS255" s="129"/>
      <c r="AT255" s="129"/>
      <c r="AU255" s="133"/>
      <c r="AV255" s="129"/>
      <c r="AW255" s="128"/>
      <c r="AX255" s="128"/>
      <c r="AY255" s="128"/>
      <c r="AZ255" s="129"/>
      <c r="BA255" s="129"/>
      <c r="BB255" s="128"/>
      <c r="BC255" s="129"/>
      <c r="BD255" s="129"/>
      <c r="BE255" s="129"/>
      <c r="BF255" s="129"/>
    </row>
    <row r="256" spans="1:58" s="135" customFormat="1">
      <c r="A256" s="128"/>
      <c r="B256" s="128"/>
      <c r="C256" s="129"/>
      <c r="D256" s="130"/>
      <c r="E256" s="130"/>
      <c r="F256" s="130"/>
      <c r="G256" s="128"/>
      <c r="H256" s="128"/>
      <c r="I256" s="131"/>
      <c r="J256" s="128"/>
      <c r="K256" s="128"/>
      <c r="L256" s="129"/>
      <c r="M256" s="129"/>
      <c r="N256" s="132"/>
      <c r="O256" s="128"/>
      <c r="P256" s="128"/>
      <c r="Q256" s="133"/>
      <c r="R256" s="128"/>
      <c r="S256" s="128"/>
      <c r="T256" s="128"/>
      <c r="U256" s="128"/>
      <c r="V256" s="129"/>
      <c r="W256" s="128"/>
      <c r="X256" s="128"/>
      <c r="Y256" s="134"/>
      <c r="Z256" s="132"/>
      <c r="AA256" s="130"/>
      <c r="AB256" s="129"/>
      <c r="AC256" s="128"/>
      <c r="AD256" s="128"/>
      <c r="AE256" s="129"/>
      <c r="AF256" s="130"/>
      <c r="AG256" s="129"/>
      <c r="AH256" s="130"/>
      <c r="AI256" s="129"/>
      <c r="AJ256" s="128"/>
      <c r="AK256" s="130"/>
      <c r="AL256" s="133"/>
      <c r="AM256" s="128"/>
      <c r="AN256" s="133"/>
      <c r="AO256" s="130"/>
      <c r="AP256" s="130"/>
      <c r="AQ256" s="128"/>
      <c r="AR256" s="128"/>
      <c r="AS256" s="129"/>
      <c r="AT256" s="129"/>
      <c r="AU256" s="133"/>
      <c r="AV256" s="129"/>
      <c r="AW256" s="128"/>
      <c r="AX256" s="128"/>
      <c r="AY256" s="128"/>
      <c r="AZ256" s="129"/>
      <c r="BA256" s="129"/>
      <c r="BB256" s="128"/>
      <c r="BC256" s="129"/>
      <c r="BD256" s="129"/>
      <c r="BE256" s="129"/>
      <c r="BF256" s="129"/>
    </row>
    <row r="257" spans="1:58" s="135" customFormat="1">
      <c r="A257" s="128"/>
      <c r="B257" s="128"/>
      <c r="C257" s="129"/>
      <c r="D257" s="130"/>
      <c r="E257" s="130"/>
      <c r="F257" s="130"/>
      <c r="G257" s="128"/>
      <c r="H257" s="128"/>
      <c r="I257" s="131"/>
      <c r="J257" s="128"/>
      <c r="K257" s="128"/>
      <c r="L257" s="129"/>
      <c r="M257" s="129"/>
      <c r="N257" s="132"/>
      <c r="O257" s="128"/>
      <c r="P257" s="128"/>
      <c r="Q257" s="133"/>
      <c r="R257" s="128"/>
      <c r="S257" s="128"/>
      <c r="T257" s="128"/>
      <c r="U257" s="128"/>
      <c r="V257" s="129"/>
      <c r="W257" s="128"/>
      <c r="X257" s="128"/>
      <c r="Y257" s="134"/>
      <c r="Z257" s="132"/>
      <c r="AA257" s="130"/>
      <c r="AB257" s="129"/>
      <c r="AC257" s="128"/>
      <c r="AD257" s="128"/>
      <c r="AE257" s="129"/>
      <c r="AF257" s="130"/>
      <c r="AG257" s="129"/>
      <c r="AH257" s="130"/>
      <c r="AI257" s="129"/>
      <c r="AJ257" s="128"/>
      <c r="AK257" s="130"/>
      <c r="AL257" s="133"/>
      <c r="AM257" s="128"/>
      <c r="AN257" s="133"/>
      <c r="AO257" s="130"/>
      <c r="AP257" s="130"/>
      <c r="AQ257" s="128"/>
      <c r="AR257" s="128"/>
      <c r="AS257" s="129"/>
      <c r="AT257" s="129"/>
      <c r="AU257" s="133"/>
      <c r="AV257" s="129"/>
      <c r="AW257" s="128"/>
      <c r="AX257" s="128"/>
      <c r="AY257" s="128"/>
      <c r="AZ257" s="129"/>
      <c r="BA257" s="129"/>
      <c r="BB257" s="128"/>
      <c r="BC257" s="129"/>
      <c r="BD257" s="129"/>
      <c r="BE257" s="129"/>
      <c r="BF257" s="129"/>
    </row>
    <row r="258" spans="1:58" s="135" customFormat="1">
      <c r="A258" s="128"/>
      <c r="B258" s="128"/>
      <c r="C258" s="129"/>
      <c r="D258" s="130"/>
      <c r="E258" s="130"/>
      <c r="F258" s="130"/>
      <c r="G258" s="128"/>
      <c r="H258" s="128"/>
      <c r="I258" s="131"/>
      <c r="J258" s="128"/>
      <c r="K258" s="128"/>
      <c r="L258" s="129"/>
      <c r="M258" s="129"/>
      <c r="N258" s="132"/>
      <c r="O258" s="128"/>
      <c r="P258" s="128"/>
      <c r="Q258" s="133"/>
      <c r="R258" s="128"/>
      <c r="S258" s="128"/>
      <c r="T258" s="128"/>
      <c r="U258" s="128"/>
      <c r="V258" s="129"/>
      <c r="W258" s="128"/>
      <c r="X258" s="128"/>
      <c r="Y258" s="134"/>
      <c r="Z258" s="132"/>
      <c r="AA258" s="130"/>
      <c r="AB258" s="129"/>
      <c r="AC258" s="128"/>
      <c r="AD258" s="128"/>
      <c r="AE258" s="129"/>
      <c r="AF258" s="130"/>
      <c r="AG258" s="129"/>
      <c r="AH258" s="130"/>
      <c r="AI258" s="129"/>
      <c r="AJ258" s="128"/>
      <c r="AK258" s="130"/>
      <c r="AL258" s="133"/>
      <c r="AM258" s="128"/>
      <c r="AN258" s="133"/>
      <c r="AO258" s="130"/>
      <c r="AP258" s="130"/>
      <c r="AQ258" s="128"/>
      <c r="AR258" s="128"/>
      <c r="AS258" s="129"/>
      <c r="AT258" s="129"/>
      <c r="AU258" s="133"/>
      <c r="AV258" s="129"/>
      <c r="AW258" s="128"/>
      <c r="AX258" s="128"/>
      <c r="AY258" s="128"/>
      <c r="AZ258" s="129"/>
      <c r="BA258" s="129"/>
      <c r="BB258" s="128"/>
      <c r="BC258" s="129"/>
      <c r="BD258" s="129"/>
      <c r="BE258" s="129"/>
      <c r="BF258" s="129"/>
    </row>
    <row r="259" spans="1:58" s="135" customFormat="1">
      <c r="A259" s="128"/>
      <c r="B259" s="128"/>
      <c r="C259" s="129"/>
      <c r="D259" s="130"/>
      <c r="E259" s="130"/>
      <c r="F259" s="130"/>
      <c r="G259" s="128"/>
      <c r="H259" s="128"/>
      <c r="I259" s="131"/>
      <c r="J259" s="128"/>
      <c r="K259" s="128"/>
      <c r="L259" s="129"/>
      <c r="M259" s="129"/>
      <c r="N259" s="132"/>
      <c r="O259" s="128"/>
      <c r="P259" s="128"/>
      <c r="Q259" s="133"/>
      <c r="R259" s="128"/>
      <c r="S259" s="128"/>
      <c r="T259" s="128"/>
      <c r="U259" s="128"/>
      <c r="V259" s="129"/>
      <c r="W259" s="128"/>
      <c r="X259" s="128"/>
      <c r="Y259" s="134"/>
      <c r="Z259" s="132"/>
      <c r="AA259" s="130"/>
      <c r="AB259" s="129"/>
      <c r="AC259" s="128"/>
      <c r="AD259" s="128"/>
      <c r="AE259" s="129"/>
      <c r="AF259" s="130"/>
      <c r="AG259" s="129"/>
      <c r="AH259" s="130"/>
      <c r="AI259" s="129"/>
      <c r="AJ259" s="128"/>
      <c r="AK259" s="130"/>
      <c r="AL259" s="133"/>
      <c r="AM259" s="128"/>
      <c r="AN259" s="133"/>
      <c r="AO259" s="130"/>
      <c r="AP259" s="130"/>
      <c r="AQ259" s="128"/>
      <c r="AR259" s="128"/>
      <c r="AS259" s="129"/>
      <c r="AT259" s="129"/>
      <c r="AU259" s="133"/>
      <c r="AV259" s="129"/>
      <c r="AW259" s="128"/>
      <c r="AX259" s="128"/>
      <c r="AY259" s="128"/>
      <c r="AZ259" s="129"/>
      <c r="BA259" s="129"/>
      <c r="BB259" s="128"/>
      <c r="BC259" s="129"/>
      <c r="BD259" s="129"/>
      <c r="BE259" s="129"/>
      <c r="BF259" s="129"/>
    </row>
    <row r="260" spans="1:58" s="135" customFormat="1">
      <c r="A260" s="128"/>
      <c r="B260" s="128"/>
      <c r="C260" s="129"/>
      <c r="D260" s="130"/>
      <c r="E260" s="130"/>
      <c r="F260" s="130"/>
      <c r="G260" s="128"/>
      <c r="H260" s="128"/>
      <c r="I260" s="131"/>
      <c r="J260" s="128"/>
      <c r="K260" s="128"/>
      <c r="L260" s="129"/>
      <c r="M260" s="129"/>
      <c r="N260" s="132"/>
      <c r="O260" s="128"/>
      <c r="P260" s="128"/>
      <c r="Q260" s="133"/>
      <c r="R260" s="128"/>
      <c r="S260" s="128"/>
      <c r="T260" s="128"/>
      <c r="U260" s="128"/>
      <c r="V260" s="129"/>
      <c r="W260" s="128"/>
      <c r="X260" s="128"/>
      <c r="Y260" s="134"/>
      <c r="Z260" s="132"/>
      <c r="AA260" s="130"/>
      <c r="AB260" s="129"/>
      <c r="AC260" s="128"/>
      <c r="AD260" s="128"/>
      <c r="AE260" s="129"/>
      <c r="AF260" s="130"/>
      <c r="AG260" s="129"/>
      <c r="AH260" s="130"/>
      <c r="AI260" s="129"/>
      <c r="AJ260" s="128"/>
      <c r="AK260" s="130"/>
      <c r="AL260" s="133"/>
      <c r="AM260" s="128"/>
      <c r="AN260" s="133"/>
      <c r="AO260" s="130"/>
      <c r="AP260" s="130"/>
      <c r="AQ260" s="128"/>
      <c r="AR260" s="128"/>
      <c r="AS260" s="129"/>
      <c r="AT260" s="129"/>
      <c r="AU260" s="133"/>
      <c r="AV260" s="129"/>
      <c r="AW260" s="128"/>
      <c r="AX260" s="128"/>
      <c r="AY260" s="128"/>
      <c r="AZ260" s="129"/>
      <c r="BA260" s="129"/>
      <c r="BB260" s="128"/>
      <c r="BC260" s="129"/>
      <c r="BD260" s="129"/>
      <c r="BE260" s="129"/>
      <c r="BF260" s="129"/>
    </row>
    <row r="261" spans="1:58" s="135" customFormat="1">
      <c r="A261" s="128"/>
      <c r="B261" s="128"/>
      <c r="C261" s="129"/>
      <c r="D261" s="130"/>
      <c r="E261" s="130"/>
      <c r="F261" s="130"/>
      <c r="G261" s="128"/>
      <c r="H261" s="128"/>
      <c r="I261" s="131"/>
      <c r="J261" s="128"/>
      <c r="K261" s="128"/>
      <c r="L261" s="129"/>
      <c r="M261" s="129"/>
      <c r="N261" s="132"/>
      <c r="O261" s="128"/>
      <c r="P261" s="128"/>
      <c r="Q261" s="133"/>
      <c r="R261" s="128"/>
      <c r="S261" s="128"/>
      <c r="T261" s="128"/>
      <c r="U261" s="128"/>
      <c r="V261" s="129"/>
      <c r="W261" s="128"/>
      <c r="X261" s="128"/>
      <c r="Y261" s="134"/>
      <c r="Z261" s="132"/>
      <c r="AA261" s="130"/>
      <c r="AB261" s="129"/>
      <c r="AC261" s="128"/>
      <c r="AD261" s="128"/>
      <c r="AE261" s="129"/>
      <c r="AF261" s="130"/>
      <c r="AG261" s="129"/>
      <c r="AH261" s="130"/>
      <c r="AI261" s="129"/>
      <c r="AJ261" s="128"/>
      <c r="AK261" s="130"/>
      <c r="AL261" s="133"/>
      <c r="AM261" s="128"/>
      <c r="AN261" s="133"/>
      <c r="AO261" s="130"/>
      <c r="AP261" s="130"/>
      <c r="AQ261" s="128"/>
      <c r="AR261" s="128"/>
      <c r="AS261" s="129"/>
      <c r="AT261" s="129"/>
      <c r="AU261" s="133"/>
      <c r="AV261" s="129"/>
      <c r="AW261" s="128"/>
      <c r="AX261" s="128"/>
      <c r="AY261" s="128"/>
      <c r="AZ261" s="129"/>
      <c r="BA261" s="129"/>
      <c r="BB261" s="128"/>
      <c r="BC261" s="129"/>
      <c r="BD261" s="129"/>
      <c r="BE261" s="129"/>
      <c r="BF261" s="129"/>
    </row>
    <row r="262" spans="1:58" s="135" customFormat="1">
      <c r="A262" s="128"/>
      <c r="B262" s="128"/>
      <c r="C262" s="129"/>
      <c r="D262" s="130"/>
      <c r="E262" s="130"/>
      <c r="F262" s="130"/>
      <c r="G262" s="128"/>
      <c r="H262" s="128"/>
      <c r="I262" s="131"/>
      <c r="J262" s="128"/>
      <c r="K262" s="128"/>
      <c r="L262" s="129"/>
      <c r="M262" s="129"/>
      <c r="N262" s="132"/>
      <c r="O262" s="128"/>
      <c r="P262" s="128"/>
      <c r="Q262" s="133"/>
      <c r="R262" s="128"/>
      <c r="S262" s="128"/>
      <c r="T262" s="128"/>
      <c r="U262" s="128"/>
      <c r="V262" s="129"/>
      <c r="W262" s="128"/>
      <c r="X262" s="128"/>
      <c r="Y262" s="134"/>
      <c r="Z262" s="132"/>
      <c r="AA262" s="130"/>
      <c r="AB262" s="129"/>
      <c r="AC262" s="128"/>
      <c r="AD262" s="128"/>
      <c r="AE262" s="129"/>
      <c r="AF262" s="130"/>
      <c r="AG262" s="129"/>
      <c r="AH262" s="130"/>
      <c r="AI262" s="129"/>
      <c r="AJ262" s="128"/>
      <c r="AK262" s="130"/>
      <c r="AL262" s="133"/>
      <c r="AM262" s="128"/>
      <c r="AN262" s="133"/>
      <c r="AO262" s="130"/>
      <c r="AP262" s="130"/>
      <c r="AQ262" s="128"/>
      <c r="AR262" s="128"/>
      <c r="AS262" s="129"/>
      <c r="AT262" s="129"/>
      <c r="AU262" s="133"/>
      <c r="AV262" s="129"/>
      <c r="AW262" s="128"/>
      <c r="AX262" s="128"/>
      <c r="AY262" s="128"/>
      <c r="AZ262" s="129"/>
      <c r="BA262" s="129"/>
      <c r="BB262" s="128"/>
      <c r="BC262" s="129"/>
      <c r="BD262" s="129"/>
      <c r="BE262" s="129"/>
      <c r="BF262" s="129"/>
    </row>
    <row r="263" spans="1:58" s="135" customFormat="1">
      <c r="A263" s="128"/>
      <c r="B263" s="128"/>
      <c r="C263" s="129"/>
      <c r="D263" s="130"/>
      <c r="E263" s="130"/>
      <c r="F263" s="130"/>
      <c r="G263" s="128"/>
      <c r="H263" s="128"/>
      <c r="I263" s="131"/>
      <c r="J263" s="128"/>
      <c r="K263" s="128"/>
      <c r="L263" s="129"/>
      <c r="M263" s="129"/>
      <c r="N263" s="132"/>
      <c r="O263" s="128"/>
      <c r="P263" s="128"/>
      <c r="Q263" s="133"/>
      <c r="R263" s="128"/>
      <c r="S263" s="128"/>
      <c r="T263" s="128"/>
      <c r="U263" s="128"/>
      <c r="V263" s="129"/>
      <c r="W263" s="128"/>
      <c r="X263" s="128"/>
      <c r="Y263" s="134"/>
      <c r="Z263" s="132"/>
      <c r="AA263" s="130"/>
      <c r="AB263" s="129"/>
      <c r="AC263" s="128"/>
      <c r="AD263" s="128"/>
      <c r="AE263" s="129"/>
      <c r="AF263" s="130"/>
      <c r="AG263" s="129"/>
      <c r="AH263" s="130"/>
      <c r="AI263" s="129"/>
      <c r="AJ263" s="128"/>
      <c r="AK263" s="130"/>
      <c r="AL263" s="133"/>
      <c r="AM263" s="128"/>
      <c r="AN263" s="133"/>
      <c r="AO263" s="130"/>
      <c r="AP263" s="130"/>
      <c r="AQ263" s="128"/>
      <c r="AR263" s="128"/>
      <c r="AS263" s="129"/>
      <c r="AT263" s="129"/>
      <c r="AU263" s="133"/>
      <c r="AV263" s="129"/>
      <c r="AW263" s="128"/>
      <c r="AX263" s="128"/>
      <c r="AY263" s="128"/>
      <c r="AZ263" s="129"/>
      <c r="BA263" s="129"/>
      <c r="BB263" s="128"/>
      <c r="BC263" s="129"/>
      <c r="BD263" s="129"/>
      <c r="BE263" s="129"/>
      <c r="BF263" s="129"/>
    </row>
    <row r="264" spans="1:58" s="135" customFormat="1">
      <c r="A264" s="128"/>
      <c r="B264" s="128"/>
      <c r="C264" s="129"/>
      <c r="D264" s="130"/>
      <c r="E264" s="130"/>
      <c r="F264" s="130"/>
      <c r="G264" s="128"/>
      <c r="H264" s="128"/>
      <c r="I264" s="131"/>
      <c r="J264" s="128"/>
      <c r="K264" s="128"/>
      <c r="L264" s="129"/>
      <c r="M264" s="129"/>
      <c r="N264" s="132"/>
      <c r="O264" s="128"/>
      <c r="P264" s="128"/>
      <c r="Q264" s="133"/>
      <c r="R264" s="128"/>
      <c r="S264" s="128"/>
      <c r="T264" s="128"/>
      <c r="U264" s="128"/>
      <c r="V264" s="129"/>
      <c r="W264" s="128"/>
      <c r="X264" s="128"/>
      <c r="Y264" s="134"/>
      <c r="Z264" s="132"/>
      <c r="AA264" s="130"/>
      <c r="AB264" s="129"/>
      <c r="AC264" s="128"/>
      <c r="AD264" s="128"/>
      <c r="AE264" s="129"/>
      <c r="AF264" s="130"/>
      <c r="AG264" s="129"/>
      <c r="AH264" s="130"/>
      <c r="AI264" s="129"/>
      <c r="AJ264" s="128"/>
      <c r="AK264" s="130"/>
      <c r="AL264" s="133"/>
      <c r="AM264" s="128"/>
      <c r="AN264" s="133"/>
      <c r="AO264" s="130"/>
      <c r="AP264" s="130"/>
      <c r="AQ264" s="128"/>
      <c r="AR264" s="128"/>
      <c r="AS264" s="129"/>
      <c r="AT264" s="129"/>
      <c r="AU264" s="133"/>
      <c r="AV264" s="129"/>
      <c r="AW264" s="128"/>
      <c r="AX264" s="128"/>
      <c r="AY264" s="128"/>
      <c r="AZ264" s="129"/>
      <c r="BA264" s="129"/>
      <c r="BB264" s="128"/>
      <c r="BC264" s="129"/>
      <c r="BD264" s="129"/>
      <c r="BE264" s="129"/>
      <c r="BF264" s="129"/>
    </row>
    <row r="265" spans="1:58" s="135" customFormat="1">
      <c r="A265" s="128"/>
      <c r="B265" s="128"/>
      <c r="C265" s="129"/>
      <c r="D265" s="130"/>
      <c r="E265" s="130"/>
      <c r="F265" s="130"/>
      <c r="G265" s="128"/>
      <c r="H265" s="128"/>
      <c r="I265" s="131"/>
      <c r="J265" s="128"/>
      <c r="K265" s="128"/>
      <c r="L265" s="129"/>
      <c r="M265" s="129"/>
      <c r="N265" s="132"/>
      <c r="O265" s="128"/>
      <c r="P265" s="128"/>
      <c r="Q265" s="133"/>
      <c r="R265" s="128"/>
      <c r="S265" s="128"/>
      <c r="T265" s="128"/>
      <c r="U265" s="128"/>
      <c r="V265" s="129"/>
      <c r="W265" s="128"/>
      <c r="X265" s="128"/>
      <c r="Y265" s="134"/>
      <c r="Z265" s="132"/>
      <c r="AA265" s="130"/>
      <c r="AB265" s="129"/>
      <c r="AC265" s="128"/>
      <c r="AD265" s="128"/>
      <c r="AE265" s="129"/>
      <c r="AF265" s="130"/>
      <c r="AG265" s="129"/>
      <c r="AH265" s="130"/>
      <c r="AI265" s="129"/>
      <c r="AJ265" s="128"/>
      <c r="AK265" s="130"/>
      <c r="AL265" s="133"/>
      <c r="AM265" s="128"/>
      <c r="AN265" s="133"/>
      <c r="AO265" s="130"/>
      <c r="AP265" s="130"/>
      <c r="AQ265" s="128"/>
      <c r="AR265" s="128"/>
      <c r="AS265" s="129"/>
      <c r="AT265" s="129"/>
      <c r="AU265" s="133"/>
      <c r="AV265" s="129"/>
      <c r="AW265" s="128"/>
      <c r="AX265" s="128"/>
      <c r="AY265" s="128"/>
      <c r="AZ265" s="129"/>
      <c r="BA265" s="129"/>
      <c r="BB265" s="128"/>
      <c r="BC265" s="129"/>
      <c r="BD265" s="129"/>
      <c r="BE265" s="129"/>
      <c r="BF265" s="129"/>
    </row>
    <row r="266" spans="1:58" s="135" customFormat="1">
      <c r="A266" s="128"/>
      <c r="B266" s="128"/>
      <c r="C266" s="129"/>
      <c r="D266" s="130"/>
      <c r="E266" s="130"/>
      <c r="F266" s="130"/>
      <c r="G266" s="128"/>
      <c r="H266" s="128"/>
      <c r="I266" s="131"/>
      <c r="J266" s="128"/>
      <c r="K266" s="128"/>
      <c r="L266" s="129"/>
      <c r="M266" s="129"/>
      <c r="N266" s="132"/>
      <c r="O266" s="128"/>
      <c r="P266" s="128"/>
      <c r="Q266" s="133"/>
      <c r="R266" s="128"/>
      <c r="S266" s="128"/>
      <c r="T266" s="128"/>
      <c r="U266" s="128"/>
      <c r="V266" s="129"/>
      <c r="W266" s="128"/>
      <c r="X266" s="128"/>
      <c r="Y266" s="134"/>
      <c r="Z266" s="132"/>
      <c r="AA266" s="130"/>
      <c r="AB266" s="129"/>
      <c r="AC266" s="128"/>
      <c r="AD266" s="128"/>
      <c r="AE266" s="129"/>
      <c r="AF266" s="130"/>
      <c r="AG266" s="129"/>
      <c r="AH266" s="130"/>
      <c r="AI266" s="129"/>
      <c r="AJ266" s="128"/>
      <c r="AK266" s="130"/>
      <c r="AL266" s="133"/>
      <c r="AM266" s="128"/>
      <c r="AN266" s="133"/>
      <c r="AO266" s="130"/>
      <c r="AP266" s="130"/>
      <c r="AQ266" s="128"/>
      <c r="AR266" s="128"/>
      <c r="AS266" s="129"/>
      <c r="AT266" s="129"/>
      <c r="AU266" s="133"/>
      <c r="AV266" s="129"/>
      <c r="AW266" s="128"/>
      <c r="AX266" s="128"/>
      <c r="AY266" s="128"/>
      <c r="AZ266" s="129"/>
      <c r="BA266" s="129"/>
      <c r="BB266" s="128"/>
      <c r="BC266" s="129"/>
      <c r="BD266" s="129"/>
      <c r="BE266" s="129"/>
      <c r="BF266" s="129"/>
    </row>
    <row r="267" spans="1:58" s="135" customFormat="1">
      <c r="A267" s="128"/>
      <c r="B267" s="128"/>
      <c r="C267" s="129"/>
      <c r="D267" s="130"/>
      <c r="E267" s="130"/>
      <c r="F267" s="130"/>
      <c r="G267" s="128"/>
      <c r="H267" s="128"/>
      <c r="I267" s="131"/>
      <c r="J267" s="128"/>
      <c r="K267" s="128"/>
      <c r="L267" s="129"/>
      <c r="M267" s="129"/>
      <c r="N267" s="132"/>
      <c r="O267" s="128"/>
      <c r="P267" s="128"/>
      <c r="Q267" s="133"/>
      <c r="R267" s="128"/>
      <c r="S267" s="128"/>
      <c r="T267" s="128"/>
      <c r="U267" s="128"/>
      <c r="V267" s="129"/>
      <c r="W267" s="128"/>
      <c r="X267" s="128"/>
      <c r="Y267" s="134"/>
      <c r="Z267" s="132"/>
      <c r="AA267" s="130"/>
      <c r="AB267" s="129"/>
      <c r="AC267" s="128"/>
      <c r="AD267" s="128"/>
      <c r="AE267" s="129"/>
      <c r="AF267" s="130"/>
      <c r="AG267" s="129"/>
      <c r="AH267" s="130"/>
      <c r="AI267" s="129"/>
      <c r="AJ267" s="128"/>
      <c r="AK267" s="130"/>
      <c r="AL267" s="133"/>
      <c r="AM267" s="128"/>
      <c r="AN267" s="133"/>
      <c r="AO267" s="130"/>
      <c r="AP267" s="130"/>
      <c r="AQ267" s="128"/>
      <c r="AR267" s="128"/>
      <c r="AS267" s="129"/>
      <c r="AT267" s="129"/>
      <c r="AU267" s="133"/>
      <c r="AV267" s="129"/>
      <c r="AW267" s="128"/>
      <c r="AX267" s="128"/>
      <c r="AY267" s="128"/>
      <c r="AZ267" s="129"/>
      <c r="BA267" s="129"/>
      <c r="BB267" s="128"/>
      <c r="BC267" s="129"/>
      <c r="BD267" s="129"/>
      <c r="BE267" s="129"/>
      <c r="BF267" s="129"/>
    </row>
    <row r="268" spans="1:58" s="135" customFormat="1">
      <c r="A268" s="128"/>
      <c r="B268" s="128"/>
      <c r="C268" s="129"/>
      <c r="D268" s="130"/>
      <c r="E268" s="130"/>
      <c r="F268" s="130"/>
      <c r="G268" s="128"/>
      <c r="H268" s="128"/>
      <c r="I268" s="131"/>
      <c r="J268" s="128"/>
      <c r="K268" s="128"/>
      <c r="L268" s="129"/>
      <c r="M268" s="129"/>
      <c r="N268" s="132"/>
      <c r="O268" s="128"/>
      <c r="P268" s="128"/>
      <c r="Q268" s="133"/>
      <c r="R268" s="128"/>
      <c r="S268" s="128"/>
      <c r="T268" s="128"/>
      <c r="U268" s="128"/>
      <c r="V268" s="129"/>
      <c r="W268" s="128"/>
      <c r="X268" s="128"/>
      <c r="Y268" s="134"/>
      <c r="Z268" s="132"/>
      <c r="AA268" s="130"/>
      <c r="AB268" s="129"/>
      <c r="AC268" s="128"/>
      <c r="AD268" s="128"/>
      <c r="AE268" s="129"/>
      <c r="AF268" s="130"/>
      <c r="AG268" s="129"/>
      <c r="AH268" s="130"/>
      <c r="AI268" s="129"/>
      <c r="AJ268" s="128"/>
      <c r="AK268" s="130"/>
      <c r="AL268" s="133"/>
      <c r="AM268" s="128"/>
      <c r="AN268" s="133"/>
      <c r="AO268" s="130"/>
      <c r="AP268" s="130"/>
      <c r="AQ268" s="128"/>
      <c r="AR268" s="128"/>
      <c r="AS268" s="129"/>
      <c r="AT268" s="129"/>
      <c r="AU268" s="133"/>
      <c r="AV268" s="129"/>
      <c r="AW268" s="128"/>
      <c r="AX268" s="128"/>
      <c r="AY268" s="128"/>
      <c r="AZ268" s="129"/>
      <c r="BA268" s="129"/>
      <c r="BB268" s="128"/>
      <c r="BC268" s="129"/>
      <c r="BD268" s="129"/>
      <c r="BE268" s="129"/>
      <c r="BF268" s="129"/>
    </row>
    <row r="269" spans="1:58" s="135" customFormat="1">
      <c r="A269" s="128"/>
      <c r="B269" s="128"/>
      <c r="C269" s="129"/>
      <c r="D269" s="130"/>
      <c r="E269" s="130"/>
      <c r="F269" s="130"/>
      <c r="G269" s="128"/>
      <c r="H269" s="128"/>
      <c r="I269" s="131"/>
      <c r="J269" s="128"/>
      <c r="K269" s="128"/>
      <c r="L269" s="129"/>
      <c r="M269" s="129"/>
      <c r="N269" s="132"/>
      <c r="O269" s="128"/>
      <c r="P269" s="128"/>
      <c r="Q269" s="133"/>
      <c r="R269" s="128"/>
      <c r="S269" s="128"/>
      <c r="T269" s="128"/>
      <c r="U269" s="128"/>
      <c r="V269" s="129"/>
      <c r="W269" s="128"/>
      <c r="X269" s="128"/>
      <c r="Y269" s="134"/>
      <c r="Z269" s="132"/>
      <c r="AA269" s="130"/>
      <c r="AB269" s="129"/>
      <c r="AC269" s="128"/>
      <c r="AD269" s="128"/>
      <c r="AE269" s="129"/>
      <c r="AF269" s="130"/>
      <c r="AG269" s="129"/>
      <c r="AH269" s="130"/>
      <c r="AI269" s="129"/>
      <c r="AJ269" s="128"/>
      <c r="AK269" s="130"/>
      <c r="AL269" s="133"/>
      <c r="AM269" s="128"/>
      <c r="AN269" s="133"/>
      <c r="AO269" s="130"/>
      <c r="AP269" s="130"/>
      <c r="AQ269" s="128"/>
      <c r="AR269" s="128"/>
      <c r="AS269" s="129"/>
      <c r="AT269" s="129"/>
      <c r="AU269" s="133"/>
      <c r="AV269" s="129"/>
      <c r="AW269" s="128"/>
      <c r="AX269" s="128"/>
      <c r="AY269" s="128"/>
      <c r="AZ269" s="129"/>
      <c r="BA269" s="129"/>
      <c r="BB269" s="128"/>
      <c r="BC269" s="129"/>
      <c r="BD269" s="129"/>
      <c r="BE269" s="129"/>
      <c r="BF269" s="129"/>
    </row>
    <row r="270" spans="1:58" s="135" customFormat="1">
      <c r="A270" s="128"/>
      <c r="B270" s="128"/>
      <c r="C270" s="129"/>
      <c r="D270" s="130"/>
      <c r="E270" s="130"/>
      <c r="F270" s="130"/>
      <c r="G270" s="128"/>
      <c r="H270" s="128"/>
      <c r="I270" s="131"/>
      <c r="J270" s="128"/>
      <c r="K270" s="128"/>
      <c r="L270" s="129"/>
      <c r="M270" s="129"/>
      <c r="N270" s="132"/>
      <c r="O270" s="128"/>
      <c r="P270" s="128"/>
      <c r="Q270" s="133"/>
      <c r="R270" s="128"/>
      <c r="S270" s="128"/>
      <c r="T270" s="128"/>
      <c r="U270" s="128"/>
      <c r="V270" s="129"/>
      <c r="W270" s="128"/>
      <c r="X270" s="128"/>
      <c r="Y270" s="134"/>
      <c r="Z270" s="132"/>
      <c r="AA270" s="130"/>
      <c r="AB270" s="129"/>
      <c r="AC270" s="128"/>
      <c r="AD270" s="128"/>
      <c r="AE270" s="129"/>
      <c r="AF270" s="130"/>
      <c r="AG270" s="129"/>
      <c r="AH270" s="130"/>
      <c r="AI270" s="129"/>
      <c r="AJ270" s="128"/>
      <c r="AK270" s="130"/>
      <c r="AL270" s="133"/>
      <c r="AM270" s="128"/>
      <c r="AN270" s="133"/>
      <c r="AO270" s="130"/>
      <c r="AP270" s="130"/>
      <c r="AQ270" s="128"/>
      <c r="AR270" s="128"/>
      <c r="AS270" s="129"/>
      <c r="AT270" s="129"/>
      <c r="AU270" s="133"/>
      <c r="AV270" s="129"/>
      <c r="AW270" s="128"/>
      <c r="AX270" s="128"/>
      <c r="AY270" s="128"/>
      <c r="AZ270" s="129"/>
      <c r="BA270" s="129"/>
      <c r="BB270" s="128"/>
      <c r="BC270" s="129"/>
      <c r="BD270" s="129"/>
      <c r="BE270" s="129"/>
      <c r="BF270" s="129"/>
    </row>
    <row r="271" spans="1:58" s="135" customFormat="1">
      <c r="A271" s="128"/>
      <c r="B271" s="128"/>
      <c r="C271" s="129"/>
      <c r="D271" s="130"/>
      <c r="E271" s="130"/>
      <c r="F271" s="130"/>
      <c r="G271" s="128"/>
      <c r="H271" s="128"/>
      <c r="I271" s="131"/>
      <c r="J271" s="128"/>
      <c r="K271" s="128"/>
      <c r="L271" s="129"/>
      <c r="M271" s="129"/>
      <c r="N271" s="132"/>
      <c r="O271" s="128"/>
      <c r="P271" s="128"/>
      <c r="Q271" s="133"/>
      <c r="R271" s="128"/>
      <c r="S271" s="128"/>
      <c r="T271" s="128"/>
      <c r="U271" s="128"/>
      <c r="V271" s="129"/>
      <c r="W271" s="128"/>
      <c r="X271" s="128"/>
      <c r="Y271" s="134"/>
      <c r="Z271" s="132"/>
      <c r="AA271" s="130"/>
      <c r="AB271" s="129"/>
      <c r="AC271" s="128"/>
      <c r="AD271" s="128"/>
      <c r="AE271" s="129"/>
      <c r="AF271" s="130"/>
      <c r="AG271" s="129"/>
      <c r="AH271" s="130"/>
      <c r="AI271" s="129"/>
      <c r="AJ271" s="128"/>
      <c r="AK271" s="130"/>
      <c r="AL271" s="133"/>
      <c r="AM271" s="128"/>
      <c r="AN271" s="133"/>
      <c r="AO271" s="130"/>
      <c r="AP271" s="130"/>
      <c r="AQ271" s="128"/>
      <c r="AR271" s="128"/>
      <c r="AS271" s="129"/>
      <c r="AT271" s="129"/>
      <c r="AU271" s="133"/>
      <c r="AV271" s="129"/>
      <c r="AW271" s="128"/>
      <c r="AX271" s="128"/>
      <c r="AY271" s="128"/>
      <c r="AZ271" s="129"/>
      <c r="BA271" s="129"/>
      <c r="BB271" s="128"/>
      <c r="BC271" s="129"/>
      <c r="BD271" s="129"/>
      <c r="BE271" s="129"/>
      <c r="BF271" s="129"/>
    </row>
    <row r="272" spans="1:58" s="135" customFormat="1">
      <c r="A272" s="128"/>
      <c r="B272" s="128"/>
      <c r="C272" s="129"/>
      <c r="D272" s="130"/>
      <c r="E272" s="130"/>
      <c r="F272" s="130"/>
      <c r="G272" s="128"/>
      <c r="H272" s="128"/>
      <c r="I272" s="131"/>
      <c r="J272" s="128"/>
      <c r="K272" s="128"/>
      <c r="L272" s="129"/>
      <c r="M272" s="129"/>
      <c r="N272" s="132"/>
      <c r="O272" s="128"/>
      <c r="P272" s="128"/>
      <c r="Q272" s="133"/>
      <c r="R272" s="128"/>
      <c r="S272" s="128"/>
      <c r="T272" s="128"/>
      <c r="U272" s="128"/>
      <c r="V272" s="129"/>
      <c r="W272" s="128"/>
      <c r="X272" s="128"/>
      <c r="Y272" s="134"/>
      <c r="Z272" s="132"/>
      <c r="AA272" s="130"/>
      <c r="AB272" s="129"/>
      <c r="AC272" s="128"/>
      <c r="AD272" s="128"/>
      <c r="AE272" s="129"/>
      <c r="AF272" s="130"/>
      <c r="AG272" s="129"/>
      <c r="AH272" s="130"/>
      <c r="AI272" s="129"/>
      <c r="AJ272" s="128"/>
      <c r="AK272" s="130"/>
      <c r="AL272" s="133"/>
      <c r="AM272" s="128"/>
      <c r="AN272" s="133"/>
      <c r="AO272" s="130"/>
      <c r="AP272" s="130"/>
      <c r="AQ272" s="128"/>
      <c r="AR272" s="128"/>
      <c r="AS272" s="129"/>
      <c r="AT272" s="129"/>
      <c r="AU272" s="133"/>
      <c r="AV272" s="129"/>
      <c r="AW272" s="128"/>
      <c r="AX272" s="128"/>
      <c r="AY272" s="128"/>
      <c r="AZ272" s="129"/>
      <c r="BA272" s="129"/>
      <c r="BB272" s="128"/>
      <c r="BC272" s="129"/>
      <c r="BD272" s="129"/>
      <c r="BE272" s="129"/>
      <c r="BF272" s="129"/>
    </row>
    <row r="273" spans="1:58" s="135" customFormat="1">
      <c r="A273" s="128"/>
      <c r="B273" s="128"/>
      <c r="C273" s="129"/>
      <c r="D273" s="130"/>
      <c r="E273" s="130"/>
      <c r="F273" s="130"/>
      <c r="G273" s="128"/>
      <c r="H273" s="128"/>
      <c r="I273" s="131"/>
      <c r="J273" s="128"/>
      <c r="K273" s="128"/>
      <c r="L273" s="129"/>
      <c r="M273" s="129"/>
      <c r="N273" s="132"/>
      <c r="O273" s="128"/>
      <c r="P273" s="128"/>
      <c r="Q273" s="133"/>
      <c r="R273" s="128"/>
      <c r="S273" s="128"/>
      <c r="T273" s="128"/>
      <c r="U273" s="128"/>
      <c r="V273" s="129"/>
      <c r="W273" s="128"/>
      <c r="X273" s="128"/>
      <c r="Y273" s="134"/>
      <c r="Z273" s="132"/>
      <c r="AA273" s="130"/>
      <c r="AB273" s="129"/>
      <c r="AC273" s="128"/>
      <c r="AD273" s="128"/>
      <c r="AE273" s="129"/>
      <c r="AF273" s="130"/>
      <c r="AG273" s="129"/>
      <c r="AH273" s="130"/>
      <c r="AI273" s="129"/>
      <c r="AJ273" s="128"/>
      <c r="AK273" s="130"/>
      <c r="AL273" s="133"/>
      <c r="AM273" s="128"/>
      <c r="AN273" s="133"/>
      <c r="AO273" s="130"/>
      <c r="AP273" s="130"/>
      <c r="AQ273" s="128"/>
      <c r="AR273" s="128"/>
      <c r="AS273" s="129"/>
      <c r="AT273" s="129"/>
      <c r="AU273" s="133"/>
      <c r="AV273" s="129"/>
      <c r="AW273" s="128"/>
      <c r="AX273" s="128"/>
      <c r="AY273" s="128"/>
      <c r="AZ273" s="129"/>
      <c r="BA273" s="129"/>
      <c r="BB273" s="128"/>
      <c r="BC273" s="129"/>
      <c r="BD273" s="129"/>
      <c r="BE273" s="129"/>
      <c r="BF273" s="129"/>
    </row>
    <row r="274" spans="1:58" s="135" customFormat="1">
      <c r="A274" s="128"/>
      <c r="B274" s="128"/>
      <c r="C274" s="129"/>
      <c r="D274" s="130"/>
      <c r="E274" s="130"/>
      <c r="F274" s="130"/>
      <c r="G274" s="128"/>
      <c r="H274" s="128"/>
      <c r="I274" s="131"/>
      <c r="J274" s="128"/>
      <c r="K274" s="128"/>
      <c r="L274" s="129"/>
      <c r="M274" s="129"/>
      <c r="N274" s="132"/>
      <c r="O274" s="128"/>
      <c r="P274" s="128"/>
      <c r="Q274" s="133"/>
      <c r="R274" s="128"/>
      <c r="S274" s="128"/>
      <c r="T274" s="128"/>
      <c r="U274" s="128"/>
      <c r="V274" s="129"/>
      <c r="W274" s="128"/>
      <c r="X274" s="128"/>
      <c r="Y274" s="134"/>
      <c r="Z274" s="132"/>
      <c r="AA274" s="130"/>
      <c r="AB274" s="129"/>
      <c r="AC274" s="128"/>
      <c r="AD274" s="128"/>
      <c r="AE274" s="129"/>
      <c r="AF274" s="130"/>
      <c r="AG274" s="129"/>
      <c r="AH274" s="130"/>
      <c r="AI274" s="129"/>
      <c r="AJ274" s="128"/>
      <c r="AK274" s="130"/>
      <c r="AL274" s="133"/>
      <c r="AM274" s="128"/>
      <c r="AN274" s="133"/>
      <c r="AO274" s="130"/>
      <c r="AP274" s="130"/>
      <c r="AQ274" s="128"/>
      <c r="AR274" s="128"/>
      <c r="AS274" s="129"/>
      <c r="AT274" s="129"/>
      <c r="AU274" s="133"/>
      <c r="AV274" s="129"/>
      <c r="AW274" s="128"/>
      <c r="AX274" s="128"/>
      <c r="AY274" s="128"/>
      <c r="AZ274" s="129"/>
      <c r="BA274" s="129"/>
      <c r="BB274" s="128"/>
      <c r="BC274" s="129"/>
      <c r="BD274" s="129"/>
      <c r="BE274" s="129"/>
      <c r="BF274" s="129"/>
    </row>
    <row r="275" spans="1:58" s="135" customFormat="1">
      <c r="A275" s="128"/>
      <c r="B275" s="128"/>
      <c r="C275" s="129"/>
      <c r="D275" s="130"/>
      <c r="E275" s="130"/>
      <c r="F275" s="130"/>
      <c r="G275" s="128"/>
      <c r="H275" s="128"/>
      <c r="I275" s="131"/>
      <c r="J275" s="128"/>
      <c r="K275" s="128"/>
      <c r="L275" s="129"/>
      <c r="M275" s="129"/>
      <c r="N275" s="132"/>
      <c r="O275" s="128"/>
      <c r="P275" s="128"/>
      <c r="Q275" s="133"/>
      <c r="R275" s="128"/>
      <c r="S275" s="128"/>
      <c r="T275" s="128"/>
      <c r="U275" s="128"/>
      <c r="V275" s="129"/>
      <c r="W275" s="128"/>
      <c r="X275" s="128"/>
      <c r="Y275" s="134"/>
      <c r="Z275" s="132"/>
      <c r="AA275" s="130"/>
      <c r="AB275" s="129"/>
      <c r="AC275" s="128"/>
      <c r="AD275" s="128"/>
      <c r="AE275" s="129"/>
      <c r="AF275" s="130"/>
      <c r="AG275" s="129"/>
      <c r="AH275" s="130"/>
      <c r="AI275" s="129"/>
      <c r="AJ275" s="128"/>
      <c r="AK275" s="130"/>
      <c r="AL275" s="133"/>
      <c r="AM275" s="128"/>
      <c r="AN275" s="133"/>
      <c r="AO275" s="130"/>
      <c r="AP275" s="130"/>
      <c r="AQ275" s="128"/>
      <c r="AR275" s="128"/>
      <c r="AS275" s="129"/>
      <c r="AT275" s="129"/>
      <c r="AU275" s="133"/>
      <c r="AV275" s="129"/>
      <c r="AW275" s="128"/>
      <c r="AX275" s="128"/>
      <c r="AY275" s="128"/>
      <c r="AZ275" s="129"/>
      <c r="BA275" s="129"/>
      <c r="BB275" s="128"/>
      <c r="BC275" s="129"/>
      <c r="BD275" s="129"/>
      <c r="BE275" s="129"/>
      <c r="BF275" s="129"/>
    </row>
    <row r="276" spans="1:58" s="135" customFormat="1">
      <c r="A276" s="128"/>
      <c r="B276" s="128"/>
      <c r="C276" s="129"/>
      <c r="D276" s="130"/>
      <c r="E276" s="130"/>
      <c r="F276" s="130"/>
      <c r="G276" s="128"/>
      <c r="H276" s="128"/>
      <c r="I276" s="131"/>
      <c r="J276" s="128"/>
      <c r="K276" s="128"/>
      <c r="L276" s="129"/>
      <c r="M276" s="129"/>
      <c r="N276" s="132"/>
      <c r="O276" s="128"/>
      <c r="P276" s="128"/>
      <c r="Q276" s="133"/>
      <c r="R276" s="128"/>
      <c r="S276" s="128"/>
      <c r="T276" s="128"/>
      <c r="U276" s="128"/>
      <c r="V276" s="129"/>
      <c r="W276" s="128"/>
      <c r="X276" s="128"/>
      <c r="Y276" s="134"/>
      <c r="Z276" s="132"/>
      <c r="AA276" s="130"/>
      <c r="AB276" s="129"/>
      <c r="AC276" s="128"/>
      <c r="AD276" s="128"/>
      <c r="AE276" s="129"/>
      <c r="AF276" s="130"/>
      <c r="AG276" s="129"/>
      <c r="AH276" s="130"/>
      <c r="AI276" s="129"/>
      <c r="AJ276" s="128"/>
      <c r="AK276" s="130"/>
      <c r="AL276" s="133"/>
      <c r="AM276" s="128"/>
      <c r="AN276" s="133"/>
      <c r="AO276" s="130"/>
      <c r="AP276" s="130"/>
      <c r="AQ276" s="128"/>
      <c r="AR276" s="128"/>
      <c r="AS276" s="129"/>
      <c r="AT276" s="129"/>
      <c r="AU276" s="133"/>
      <c r="AV276" s="129"/>
      <c r="AW276" s="128"/>
      <c r="AX276" s="128"/>
      <c r="AY276" s="128"/>
      <c r="AZ276" s="129"/>
      <c r="BA276" s="129"/>
      <c r="BB276" s="128"/>
      <c r="BC276" s="129"/>
      <c r="BD276" s="129"/>
      <c r="BE276" s="129"/>
      <c r="BF276" s="129"/>
    </row>
    <row r="277" spans="1:58" s="135" customFormat="1">
      <c r="A277" s="128"/>
      <c r="B277" s="128"/>
      <c r="C277" s="129"/>
      <c r="D277" s="130"/>
      <c r="E277" s="130"/>
      <c r="F277" s="130"/>
      <c r="G277" s="128"/>
      <c r="H277" s="128"/>
      <c r="I277" s="131"/>
      <c r="J277" s="128"/>
      <c r="K277" s="128"/>
      <c r="L277" s="129"/>
      <c r="M277" s="129"/>
      <c r="N277" s="132"/>
      <c r="O277" s="128"/>
      <c r="P277" s="128"/>
      <c r="Q277" s="133"/>
      <c r="R277" s="128"/>
      <c r="S277" s="128"/>
      <c r="T277" s="128"/>
      <c r="U277" s="128"/>
      <c r="V277" s="129"/>
      <c r="W277" s="128"/>
      <c r="X277" s="128"/>
      <c r="Y277" s="134"/>
      <c r="Z277" s="132"/>
      <c r="AA277" s="130"/>
      <c r="AB277" s="129"/>
      <c r="AC277" s="128"/>
      <c r="AD277" s="128"/>
      <c r="AE277" s="129"/>
      <c r="AF277" s="130"/>
      <c r="AG277" s="129"/>
      <c r="AH277" s="130"/>
      <c r="AI277" s="129"/>
      <c r="AJ277" s="128"/>
      <c r="AK277" s="130"/>
      <c r="AL277" s="133"/>
      <c r="AM277" s="128"/>
      <c r="AN277" s="133"/>
      <c r="AO277" s="130"/>
      <c r="AP277" s="130"/>
      <c r="AQ277" s="128"/>
      <c r="AR277" s="128"/>
      <c r="AS277" s="129"/>
      <c r="AT277" s="129"/>
      <c r="AU277" s="133"/>
      <c r="AV277" s="129"/>
      <c r="AW277" s="128"/>
      <c r="AX277" s="128"/>
      <c r="AY277" s="128"/>
      <c r="AZ277" s="129"/>
      <c r="BA277" s="129"/>
      <c r="BB277" s="128"/>
      <c r="BC277" s="129"/>
      <c r="BD277" s="129"/>
      <c r="BE277" s="129"/>
      <c r="BF277" s="129"/>
    </row>
    <row r="278" spans="1:58" s="135" customFormat="1">
      <c r="A278" s="128"/>
      <c r="B278" s="128"/>
      <c r="C278" s="129"/>
      <c r="D278" s="130"/>
      <c r="E278" s="130"/>
      <c r="F278" s="130"/>
      <c r="G278" s="128"/>
      <c r="H278" s="128"/>
      <c r="I278" s="131"/>
      <c r="J278" s="128"/>
      <c r="K278" s="128"/>
      <c r="L278" s="129"/>
      <c r="M278" s="129"/>
      <c r="N278" s="132"/>
      <c r="O278" s="128"/>
      <c r="P278" s="128"/>
      <c r="Q278" s="133"/>
      <c r="R278" s="128"/>
      <c r="S278" s="128"/>
      <c r="T278" s="128"/>
      <c r="U278" s="128"/>
      <c r="V278" s="129"/>
      <c r="W278" s="128"/>
      <c r="X278" s="128"/>
      <c r="Y278" s="134"/>
      <c r="Z278" s="132"/>
      <c r="AA278" s="130"/>
      <c r="AB278" s="129"/>
      <c r="AC278" s="128"/>
      <c r="AD278" s="128"/>
      <c r="AE278" s="129"/>
      <c r="AF278" s="130"/>
      <c r="AG278" s="129"/>
      <c r="AH278" s="130"/>
      <c r="AI278" s="129"/>
      <c r="AJ278" s="128"/>
      <c r="AK278" s="130"/>
      <c r="AL278" s="133"/>
      <c r="AM278" s="128"/>
      <c r="AN278" s="133"/>
      <c r="AO278" s="130"/>
      <c r="AP278" s="130"/>
      <c r="AQ278" s="128"/>
      <c r="AR278" s="128"/>
      <c r="AS278" s="129"/>
      <c r="AT278" s="129"/>
      <c r="AU278" s="133"/>
      <c r="AV278" s="129"/>
      <c r="AW278" s="128"/>
      <c r="AX278" s="128"/>
      <c r="AY278" s="128"/>
      <c r="AZ278" s="129"/>
      <c r="BA278" s="129"/>
      <c r="BB278" s="128"/>
      <c r="BC278" s="129"/>
      <c r="BD278" s="129"/>
      <c r="BE278" s="129"/>
      <c r="BF278" s="129"/>
    </row>
    <row r="279" spans="1:58" s="135" customFormat="1">
      <c r="A279" s="128"/>
      <c r="B279" s="128"/>
      <c r="C279" s="129"/>
      <c r="D279" s="130"/>
      <c r="E279" s="130"/>
      <c r="F279" s="130"/>
      <c r="G279" s="128"/>
      <c r="H279" s="128"/>
      <c r="I279" s="131"/>
      <c r="J279" s="128"/>
      <c r="K279" s="128"/>
      <c r="L279" s="129"/>
      <c r="M279" s="129"/>
      <c r="N279" s="132"/>
      <c r="O279" s="128"/>
      <c r="P279" s="128"/>
      <c r="Q279" s="133"/>
      <c r="R279" s="128"/>
      <c r="S279" s="128"/>
      <c r="T279" s="128"/>
      <c r="U279" s="128"/>
      <c r="V279" s="129"/>
      <c r="W279" s="128"/>
      <c r="X279" s="128"/>
      <c r="Y279" s="134"/>
      <c r="Z279" s="132"/>
      <c r="AA279" s="130"/>
      <c r="AB279" s="129"/>
      <c r="AC279" s="128"/>
      <c r="AD279" s="128"/>
      <c r="AE279" s="129"/>
      <c r="AF279" s="130"/>
      <c r="AG279" s="129"/>
      <c r="AH279" s="130"/>
      <c r="AI279" s="129"/>
      <c r="AJ279" s="128"/>
      <c r="AK279" s="130"/>
      <c r="AL279" s="133"/>
      <c r="AM279" s="128"/>
      <c r="AN279" s="133"/>
      <c r="AO279" s="130"/>
      <c r="AP279" s="130"/>
      <c r="AQ279" s="128"/>
      <c r="AR279" s="128"/>
      <c r="AS279" s="129"/>
      <c r="AT279" s="129"/>
      <c r="AU279" s="133"/>
      <c r="AV279" s="129"/>
      <c r="AW279" s="128"/>
      <c r="AX279" s="128"/>
      <c r="AY279" s="128"/>
      <c r="AZ279" s="129"/>
      <c r="BA279" s="129"/>
      <c r="BB279" s="128"/>
      <c r="BC279" s="129"/>
      <c r="BD279" s="129"/>
      <c r="BE279" s="129"/>
      <c r="BF279" s="129"/>
    </row>
    <row r="280" spans="1:58" s="135" customFormat="1">
      <c r="A280" s="128"/>
      <c r="B280" s="128"/>
      <c r="C280" s="129"/>
      <c r="D280" s="130"/>
      <c r="E280" s="130"/>
      <c r="F280" s="130"/>
      <c r="G280" s="128"/>
      <c r="H280" s="128"/>
      <c r="I280" s="131"/>
      <c r="J280" s="128"/>
      <c r="K280" s="128"/>
      <c r="L280" s="129"/>
      <c r="M280" s="129"/>
      <c r="N280" s="132"/>
      <c r="O280" s="128"/>
      <c r="P280" s="128"/>
      <c r="Q280" s="133"/>
      <c r="R280" s="128"/>
      <c r="S280" s="128"/>
      <c r="T280" s="128"/>
      <c r="U280" s="128"/>
      <c r="V280" s="129"/>
      <c r="W280" s="128"/>
      <c r="X280" s="128"/>
      <c r="Y280" s="134"/>
      <c r="Z280" s="132"/>
      <c r="AA280" s="130"/>
      <c r="AB280" s="129"/>
      <c r="AC280" s="128"/>
      <c r="AD280" s="128"/>
      <c r="AE280" s="129"/>
      <c r="AF280" s="130"/>
      <c r="AG280" s="129"/>
      <c r="AH280" s="130"/>
      <c r="AI280" s="129"/>
      <c r="AJ280" s="128"/>
      <c r="AK280" s="130"/>
      <c r="AL280" s="133"/>
      <c r="AM280" s="128"/>
      <c r="AN280" s="133"/>
      <c r="AO280" s="130"/>
      <c r="AP280" s="130"/>
      <c r="AQ280" s="128"/>
      <c r="AR280" s="128"/>
      <c r="AS280" s="129"/>
      <c r="AT280" s="129"/>
      <c r="AU280" s="133"/>
      <c r="AV280" s="129"/>
      <c r="AW280" s="128"/>
      <c r="AX280" s="128"/>
      <c r="AY280" s="128"/>
      <c r="AZ280" s="129"/>
      <c r="BA280" s="129"/>
      <c r="BB280" s="128"/>
      <c r="BC280" s="129"/>
      <c r="BD280" s="129"/>
      <c r="BE280" s="129"/>
      <c r="BF280" s="129"/>
    </row>
    <row r="281" spans="1:58" s="135" customFormat="1">
      <c r="A281" s="128"/>
      <c r="B281" s="128"/>
      <c r="C281" s="129"/>
      <c r="D281" s="130"/>
      <c r="E281" s="130"/>
      <c r="F281" s="130"/>
      <c r="G281" s="128"/>
      <c r="H281" s="128"/>
      <c r="I281" s="131"/>
      <c r="J281" s="128"/>
      <c r="K281" s="128"/>
      <c r="L281" s="129"/>
      <c r="M281" s="129"/>
      <c r="N281" s="132"/>
      <c r="O281" s="128"/>
      <c r="P281" s="128"/>
      <c r="Q281" s="133"/>
      <c r="R281" s="128"/>
      <c r="S281" s="128"/>
      <c r="T281" s="128"/>
      <c r="U281" s="128"/>
      <c r="V281" s="129"/>
      <c r="W281" s="128"/>
      <c r="X281" s="128"/>
      <c r="Y281" s="134"/>
      <c r="Z281" s="132"/>
      <c r="AA281" s="130"/>
      <c r="AB281" s="129"/>
      <c r="AC281" s="128"/>
      <c r="AD281" s="128"/>
      <c r="AE281" s="129"/>
      <c r="AF281" s="130"/>
      <c r="AG281" s="129"/>
      <c r="AH281" s="130"/>
      <c r="AI281" s="129"/>
      <c r="AJ281" s="128"/>
      <c r="AK281" s="130"/>
      <c r="AL281" s="133"/>
      <c r="AM281" s="128"/>
      <c r="AN281" s="133"/>
      <c r="AO281" s="130"/>
      <c r="AP281" s="130"/>
      <c r="AQ281" s="128"/>
      <c r="AR281" s="128"/>
      <c r="AS281" s="129"/>
      <c r="AT281" s="129"/>
      <c r="AU281" s="133"/>
      <c r="AV281" s="129"/>
      <c r="AW281" s="128"/>
      <c r="AX281" s="128"/>
      <c r="AY281" s="128"/>
      <c r="AZ281" s="129"/>
      <c r="BA281" s="129"/>
      <c r="BB281" s="128"/>
      <c r="BC281" s="129"/>
      <c r="BD281" s="129"/>
      <c r="BE281" s="129"/>
      <c r="BF281" s="129"/>
    </row>
    <row r="282" spans="1:58" s="135" customFormat="1">
      <c r="A282" s="128"/>
      <c r="B282" s="128"/>
      <c r="C282" s="129"/>
      <c r="D282" s="130"/>
      <c r="E282" s="130"/>
      <c r="F282" s="130"/>
      <c r="G282" s="128"/>
      <c r="H282" s="128"/>
      <c r="I282" s="131"/>
      <c r="J282" s="128"/>
      <c r="K282" s="128"/>
      <c r="L282" s="129"/>
      <c r="M282" s="129"/>
      <c r="N282" s="132"/>
      <c r="O282" s="128"/>
      <c r="P282" s="128"/>
      <c r="Q282" s="133"/>
      <c r="R282" s="128"/>
      <c r="S282" s="128"/>
      <c r="T282" s="128"/>
      <c r="U282" s="128"/>
      <c r="V282" s="129"/>
      <c r="W282" s="128"/>
      <c r="X282" s="128"/>
      <c r="Y282" s="134"/>
      <c r="Z282" s="132"/>
      <c r="AA282" s="130"/>
      <c r="AB282" s="129"/>
      <c r="AC282" s="128"/>
      <c r="AD282" s="128"/>
      <c r="AE282" s="129"/>
      <c r="AF282" s="130"/>
      <c r="AG282" s="129"/>
      <c r="AH282" s="130"/>
      <c r="AI282" s="129"/>
      <c r="AJ282" s="128"/>
      <c r="AK282" s="130"/>
      <c r="AL282" s="133"/>
      <c r="AM282" s="128"/>
      <c r="AN282" s="133"/>
      <c r="AO282" s="130"/>
      <c r="AP282" s="130"/>
      <c r="AQ282" s="128"/>
      <c r="AR282" s="128"/>
      <c r="AS282" s="129"/>
      <c r="AT282" s="129"/>
      <c r="AU282" s="133"/>
      <c r="AV282" s="129"/>
      <c r="AW282" s="128"/>
      <c r="AX282" s="128"/>
      <c r="AY282" s="128"/>
      <c r="AZ282" s="129"/>
      <c r="BA282" s="129"/>
      <c r="BB282" s="128"/>
      <c r="BC282" s="129"/>
      <c r="BD282" s="129"/>
      <c r="BE282" s="129"/>
      <c r="BF282" s="129"/>
    </row>
    <row r="283" spans="1:58" s="135" customFormat="1">
      <c r="A283" s="128"/>
      <c r="B283" s="128"/>
      <c r="C283" s="129"/>
      <c r="D283" s="130"/>
      <c r="E283" s="130"/>
      <c r="F283" s="130"/>
      <c r="G283" s="128"/>
      <c r="H283" s="128"/>
      <c r="I283" s="131"/>
      <c r="J283" s="128"/>
      <c r="K283" s="128"/>
      <c r="L283" s="129"/>
      <c r="M283" s="129"/>
      <c r="N283" s="132"/>
      <c r="O283" s="128"/>
      <c r="P283" s="128"/>
      <c r="Q283" s="133"/>
      <c r="R283" s="128"/>
      <c r="S283" s="128"/>
      <c r="T283" s="128"/>
      <c r="U283" s="128"/>
      <c r="V283" s="129"/>
      <c r="W283" s="128"/>
      <c r="X283" s="128"/>
      <c r="Y283" s="134"/>
      <c r="Z283" s="132"/>
      <c r="AA283" s="130"/>
      <c r="AB283" s="129"/>
      <c r="AC283" s="128"/>
      <c r="AD283" s="128"/>
      <c r="AE283" s="129"/>
      <c r="AF283" s="130"/>
      <c r="AG283" s="129"/>
      <c r="AH283" s="130"/>
      <c r="AI283" s="129"/>
      <c r="AJ283" s="128"/>
      <c r="AK283" s="130"/>
      <c r="AL283" s="133"/>
      <c r="AM283" s="128"/>
      <c r="AN283" s="133"/>
      <c r="AO283" s="130"/>
      <c r="AP283" s="130"/>
      <c r="AQ283" s="128"/>
      <c r="AR283" s="128"/>
      <c r="AS283" s="129"/>
      <c r="AT283" s="129"/>
      <c r="AU283" s="133"/>
      <c r="AV283" s="129"/>
      <c r="AW283" s="128"/>
      <c r="AX283" s="128"/>
      <c r="AY283" s="128"/>
      <c r="AZ283" s="129"/>
      <c r="BA283" s="129"/>
      <c r="BB283" s="128"/>
      <c r="BC283" s="129"/>
      <c r="BD283" s="129"/>
      <c r="BE283" s="129"/>
      <c r="BF283" s="129"/>
    </row>
    <row r="284" spans="1:58" s="135" customFormat="1">
      <c r="A284" s="128"/>
      <c r="B284" s="128"/>
      <c r="C284" s="129"/>
      <c r="D284" s="130"/>
      <c r="E284" s="130"/>
      <c r="F284" s="130"/>
      <c r="G284" s="128"/>
      <c r="H284" s="128"/>
      <c r="I284" s="131"/>
      <c r="J284" s="128"/>
      <c r="K284" s="128"/>
      <c r="L284" s="129"/>
      <c r="M284" s="129"/>
      <c r="N284" s="132"/>
      <c r="O284" s="128"/>
      <c r="P284" s="128"/>
      <c r="Q284" s="133"/>
      <c r="R284" s="128"/>
      <c r="S284" s="128"/>
      <c r="T284" s="128"/>
      <c r="U284" s="128"/>
      <c r="V284" s="129"/>
      <c r="W284" s="128"/>
      <c r="X284" s="128"/>
      <c r="Y284" s="134"/>
      <c r="Z284" s="132"/>
      <c r="AA284" s="130"/>
      <c r="AB284" s="129"/>
      <c r="AC284" s="128"/>
      <c r="AD284" s="128"/>
      <c r="AE284" s="129"/>
      <c r="AF284" s="130"/>
      <c r="AG284" s="129"/>
      <c r="AH284" s="130"/>
      <c r="AI284" s="129"/>
      <c r="AJ284" s="128"/>
      <c r="AK284" s="130"/>
      <c r="AL284" s="133"/>
      <c r="AM284" s="128"/>
      <c r="AN284" s="133"/>
      <c r="AO284" s="130"/>
      <c r="AP284" s="130"/>
      <c r="AQ284" s="128"/>
      <c r="AR284" s="128"/>
      <c r="AS284" s="129"/>
      <c r="AT284" s="129"/>
      <c r="AU284" s="133"/>
      <c r="AV284" s="129"/>
      <c r="AW284" s="128"/>
      <c r="AX284" s="128"/>
      <c r="AY284" s="128"/>
      <c r="AZ284" s="129"/>
      <c r="BA284" s="129"/>
      <c r="BB284" s="128"/>
      <c r="BC284" s="129"/>
      <c r="BD284" s="129"/>
      <c r="BE284" s="129"/>
      <c r="BF284" s="129"/>
    </row>
    <row r="285" spans="1:58" s="135" customFormat="1">
      <c r="A285" s="128"/>
      <c r="B285" s="128"/>
      <c r="C285" s="129"/>
      <c r="D285" s="130"/>
      <c r="E285" s="130"/>
      <c r="F285" s="130"/>
      <c r="G285" s="128"/>
      <c r="H285" s="128"/>
      <c r="I285" s="131"/>
      <c r="J285" s="128"/>
      <c r="K285" s="128"/>
      <c r="L285" s="129"/>
      <c r="M285" s="129"/>
      <c r="N285" s="132"/>
      <c r="O285" s="128"/>
      <c r="P285" s="128"/>
      <c r="Q285" s="133"/>
      <c r="R285" s="128"/>
      <c r="S285" s="128"/>
      <c r="T285" s="128"/>
      <c r="U285" s="128"/>
      <c r="V285" s="129"/>
      <c r="W285" s="128"/>
      <c r="X285" s="128"/>
      <c r="Y285" s="134"/>
      <c r="Z285" s="132"/>
      <c r="AA285" s="130"/>
      <c r="AB285" s="129"/>
      <c r="AC285" s="128"/>
      <c r="AD285" s="128"/>
      <c r="AE285" s="129"/>
      <c r="AF285" s="130"/>
      <c r="AG285" s="129"/>
      <c r="AH285" s="130"/>
      <c r="AI285" s="129"/>
      <c r="AJ285" s="128"/>
      <c r="AK285" s="130"/>
      <c r="AL285" s="133"/>
      <c r="AM285" s="128"/>
      <c r="AN285" s="133"/>
      <c r="AO285" s="130"/>
      <c r="AP285" s="130"/>
      <c r="AQ285" s="128"/>
      <c r="AR285" s="128"/>
      <c r="AS285" s="129"/>
      <c r="AT285" s="129"/>
      <c r="AU285" s="133"/>
      <c r="AV285" s="129"/>
      <c r="AW285" s="128"/>
      <c r="AX285" s="128"/>
      <c r="AY285" s="128"/>
      <c r="AZ285" s="129"/>
      <c r="BA285" s="129"/>
      <c r="BB285" s="128"/>
      <c r="BC285" s="129"/>
      <c r="BD285" s="129"/>
      <c r="BE285" s="129"/>
      <c r="BF285" s="129"/>
    </row>
    <row r="286" spans="1:58" s="135" customFormat="1">
      <c r="A286" s="128"/>
      <c r="B286" s="128"/>
      <c r="C286" s="129"/>
      <c r="D286" s="130"/>
      <c r="E286" s="130"/>
      <c r="F286" s="130"/>
      <c r="G286" s="128"/>
      <c r="H286" s="128"/>
      <c r="I286" s="131"/>
      <c r="J286" s="128"/>
      <c r="K286" s="128"/>
      <c r="L286" s="129"/>
      <c r="M286" s="129"/>
      <c r="N286" s="132"/>
      <c r="O286" s="128"/>
      <c r="P286" s="128"/>
      <c r="Q286" s="133"/>
      <c r="R286" s="128"/>
      <c r="S286" s="128"/>
      <c r="T286" s="128"/>
      <c r="U286" s="128"/>
      <c r="V286" s="129"/>
      <c r="W286" s="128"/>
      <c r="X286" s="128"/>
      <c r="Y286" s="134"/>
      <c r="Z286" s="132"/>
      <c r="AA286" s="130"/>
      <c r="AB286" s="129"/>
      <c r="AC286" s="128"/>
      <c r="AD286" s="128"/>
      <c r="AE286" s="129"/>
      <c r="AF286" s="130"/>
      <c r="AG286" s="129"/>
      <c r="AH286" s="130"/>
      <c r="AI286" s="129"/>
      <c r="AJ286" s="128"/>
      <c r="AK286" s="130"/>
      <c r="AL286" s="133"/>
      <c r="AM286" s="128"/>
      <c r="AN286" s="133"/>
      <c r="AO286" s="130"/>
      <c r="AP286" s="130"/>
      <c r="AQ286" s="128"/>
      <c r="AR286" s="128"/>
      <c r="AS286" s="129"/>
      <c r="AT286" s="129"/>
      <c r="AU286" s="133"/>
      <c r="AV286" s="129"/>
      <c r="AW286" s="128"/>
      <c r="AX286" s="128"/>
      <c r="AY286" s="128"/>
      <c r="AZ286" s="129"/>
      <c r="BA286" s="129"/>
      <c r="BB286" s="128"/>
      <c r="BC286" s="129"/>
      <c r="BD286" s="129"/>
      <c r="BE286" s="129"/>
      <c r="BF286" s="129"/>
    </row>
    <row r="287" spans="1:58" s="135" customFormat="1">
      <c r="A287" s="128"/>
      <c r="B287" s="128"/>
      <c r="C287" s="129"/>
      <c r="D287" s="130"/>
      <c r="E287" s="130"/>
      <c r="F287" s="130"/>
      <c r="G287" s="128"/>
      <c r="H287" s="128"/>
      <c r="I287" s="131"/>
      <c r="J287" s="128"/>
      <c r="K287" s="128"/>
      <c r="L287" s="129"/>
      <c r="M287" s="129"/>
      <c r="N287" s="132"/>
      <c r="O287" s="128"/>
      <c r="P287" s="128"/>
      <c r="Q287" s="133"/>
      <c r="R287" s="128"/>
      <c r="S287" s="128"/>
      <c r="T287" s="128"/>
      <c r="U287" s="128"/>
      <c r="V287" s="129"/>
      <c r="W287" s="128"/>
      <c r="X287" s="128"/>
      <c r="Y287" s="134"/>
      <c r="Z287" s="132"/>
      <c r="AA287" s="130"/>
      <c r="AB287" s="129"/>
      <c r="AC287" s="128"/>
      <c r="AD287" s="128"/>
      <c r="AE287" s="129"/>
      <c r="AF287" s="130"/>
      <c r="AG287" s="129"/>
      <c r="AH287" s="130"/>
      <c r="AI287" s="129"/>
      <c r="AJ287" s="128"/>
      <c r="AK287" s="130"/>
      <c r="AL287" s="133"/>
      <c r="AM287" s="128"/>
      <c r="AN287" s="133"/>
      <c r="AO287" s="130"/>
      <c r="AP287" s="130"/>
      <c r="AQ287" s="128"/>
      <c r="AR287" s="128"/>
      <c r="AS287" s="129"/>
      <c r="AT287" s="129"/>
      <c r="AU287" s="133"/>
      <c r="AV287" s="129"/>
      <c r="AW287" s="128"/>
      <c r="AX287" s="128"/>
      <c r="AY287" s="128"/>
      <c r="AZ287" s="129"/>
      <c r="BA287" s="129"/>
      <c r="BB287" s="128"/>
      <c r="BC287" s="129"/>
      <c r="BD287" s="129"/>
      <c r="BE287" s="129"/>
      <c r="BF287" s="129"/>
    </row>
    <row r="288" spans="1:58" s="135" customFormat="1">
      <c r="A288" s="128"/>
      <c r="B288" s="128"/>
      <c r="C288" s="129"/>
      <c r="D288" s="130"/>
      <c r="E288" s="130"/>
      <c r="F288" s="130"/>
      <c r="G288" s="128"/>
      <c r="H288" s="128"/>
      <c r="I288" s="131"/>
      <c r="J288" s="128"/>
      <c r="K288" s="128"/>
      <c r="L288" s="129"/>
      <c r="M288" s="129"/>
      <c r="N288" s="132"/>
      <c r="O288" s="128"/>
      <c r="P288" s="128"/>
      <c r="Q288" s="133"/>
      <c r="R288" s="128"/>
      <c r="S288" s="128"/>
      <c r="T288" s="128"/>
      <c r="U288" s="128"/>
      <c r="V288" s="129"/>
      <c r="W288" s="128"/>
      <c r="X288" s="128"/>
      <c r="Y288" s="134"/>
      <c r="Z288" s="132"/>
      <c r="AA288" s="130"/>
      <c r="AB288" s="129"/>
      <c r="AC288" s="128"/>
      <c r="AD288" s="128"/>
      <c r="AE288" s="129"/>
      <c r="AF288" s="130"/>
      <c r="AG288" s="129"/>
      <c r="AH288" s="130"/>
      <c r="AI288" s="129"/>
      <c r="AJ288" s="128"/>
      <c r="AK288" s="130"/>
      <c r="AL288" s="133"/>
      <c r="AM288" s="128"/>
      <c r="AN288" s="133"/>
      <c r="AO288" s="130"/>
      <c r="AP288" s="130"/>
      <c r="AQ288" s="128"/>
      <c r="AR288" s="128"/>
      <c r="AS288" s="129"/>
      <c r="AT288" s="129"/>
      <c r="AU288" s="133"/>
      <c r="AV288" s="129"/>
      <c r="AW288" s="128"/>
      <c r="AX288" s="128"/>
      <c r="AY288" s="128"/>
      <c r="AZ288" s="129"/>
      <c r="BA288" s="129"/>
      <c r="BB288" s="128"/>
      <c r="BC288" s="129"/>
      <c r="BD288" s="129"/>
      <c r="BE288" s="129"/>
      <c r="BF288" s="129"/>
    </row>
    <row r="289" spans="1:58" s="135" customFormat="1">
      <c r="A289" s="128"/>
      <c r="B289" s="128"/>
      <c r="C289" s="129"/>
      <c r="D289" s="130"/>
      <c r="E289" s="130"/>
      <c r="F289" s="130"/>
      <c r="G289" s="128"/>
      <c r="H289" s="128"/>
      <c r="I289" s="131"/>
      <c r="J289" s="128"/>
      <c r="K289" s="128"/>
      <c r="L289" s="129"/>
      <c r="M289" s="129"/>
      <c r="N289" s="132"/>
      <c r="O289" s="128"/>
      <c r="P289" s="128"/>
      <c r="Q289" s="133"/>
      <c r="R289" s="128"/>
      <c r="S289" s="128"/>
      <c r="T289" s="128"/>
      <c r="U289" s="128"/>
      <c r="V289" s="129"/>
      <c r="W289" s="128"/>
      <c r="X289" s="128"/>
      <c r="Y289" s="134"/>
      <c r="Z289" s="132"/>
      <c r="AA289" s="130"/>
      <c r="AB289" s="129"/>
      <c r="AC289" s="128"/>
      <c r="AD289" s="128"/>
      <c r="AE289" s="129"/>
      <c r="AF289" s="130"/>
      <c r="AG289" s="129"/>
      <c r="AH289" s="130"/>
      <c r="AI289" s="129"/>
      <c r="AJ289" s="128"/>
      <c r="AK289" s="130"/>
      <c r="AL289" s="133"/>
      <c r="AM289" s="128"/>
      <c r="AN289" s="133"/>
      <c r="AO289" s="130"/>
      <c r="AP289" s="130"/>
      <c r="AQ289" s="128"/>
      <c r="AR289" s="128"/>
      <c r="AS289" s="129"/>
      <c r="AT289" s="129"/>
      <c r="AU289" s="133"/>
      <c r="AV289" s="129"/>
      <c r="AW289" s="128"/>
      <c r="AX289" s="128"/>
      <c r="AY289" s="128"/>
      <c r="AZ289" s="129"/>
      <c r="BA289" s="129"/>
      <c r="BB289" s="128"/>
      <c r="BC289" s="129"/>
      <c r="BD289" s="129"/>
      <c r="BE289" s="129"/>
      <c r="BF289" s="129"/>
    </row>
    <row r="290" spans="1:58" s="135" customFormat="1">
      <c r="A290" s="128"/>
      <c r="B290" s="128"/>
      <c r="C290" s="129"/>
      <c r="D290" s="130"/>
      <c r="E290" s="130"/>
      <c r="F290" s="130"/>
      <c r="G290" s="128"/>
      <c r="H290" s="128"/>
      <c r="I290" s="131"/>
      <c r="J290" s="128"/>
      <c r="K290" s="128"/>
      <c r="L290" s="129"/>
      <c r="M290" s="129"/>
      <c r="N290" s="132"/>
      <c r="O290" s="128"/>
      <c r="P290" s="128"/>
      <c r="Q290" s="133"/>
      <c r="R290" s="128"/>
      <c r="S290" s="128"/>
      <c r="T290" s="128"/>
      <c r="U290" s="128"/>
      <c r="V290" s="129"/>
      <c r="W290" s="128"/>
      <c r="X290" s="128"/>
      <c r="Y290" s="134"/>
      <c r="Z290" s="132"/>
      <c r="AA290" s="130"/>
      <c r="AB290" s="129"/>
      <c r="AC290" s="128"/>
      <c r="AD290" s="128"/>
      <c r="AE290" s="129"/>
      <c r="AF290" s="130"/>
      <c r="AG290" s="129"/>
      <c r="AH290" s="130"/>
      <c r="AI290" s="129"/>
      <c r="AJ290" s="128"/>
      <c r="AK290" s="130"/>
      <c r="AL290" s="133"/>
      <c r="AM290" s="128"/>
      <c r="AN290" s="133"/>
      <c r="AO290" s="130"/>
      <c r="AP290" s="130"/>
      <c r="AQ290" s="128"/>
      <c r="AR290" s="128"/>
      <c r="AS290" s="129"/>
      <c r="AT290" s="129"/>
      <c r="AU290" s="133"/>
      <c r="AV290" s="129"/>
      <c r="AW290" s="128"/>
      <c r="AX290" s="128"/>
      <c r="AY290" s="128"/>
      <c r="AZ290" s="129"/>
      <c r="BA290" s="129"/>
      <c r="BB290" s="128"/>
      <c r="BC290" s="129"/>
      <c r="BD290" s="129"/>
      <c r="BE290" s="129"/>
      <c r="BF290" s="129"/>
    </row>
    <row r="291" spans="1:58" s="135" customFormat="1">
      <c r="A291" s="128"/>
      <c r="B291" s="128"/>
      <c r="C291" s="129"/>
      <c r="D291" s="130"/>
      <c r="E291" s="130"/>
      <c r="F291" s="130"/>
      <c r="G291" s="128"/>
      <c r="H291" s="128"/>
      <c r="I291" s="131"/>
      <c r="J291" s="128"/>
      <c r="K291" s="128"/>
      <c r="L291" s="129"/>
      <c r="M291" s="129"/>
      <c r="N291" s="132"/>
      <c r="O291" s="128"/>
      <c r="P291" s="128"/>
      <c r="Q291" s="133"/>
      <c r="R291" s="128"/>
      <c r="S291" s="128"/>
      <c r="T291" s="128"/>
      <c r="U291" s="128"/>
      <c r="V291" s="129"/>
      <c r="W291" s="128"/>
      <c r="X291" s="128"/>
      <c r="Y291" s="134"/>
      <c r="Z291" s="132"/>
      <c r="AA291" s="130"/>
      <c r="AB291" s="129"/>
      <c r="AC291" s="128"/>
      <c r="AD291" s="128"/>
      <c r="AE291" s="129"/>
      <c r="AF291" s="130"/>
      <c r="AG291" s="129"/>
      <c r="AH291" s="130"/>
      <c r="AI291" s="129"/>
      <c r="AJ291" s="128"/>
      <c r="AK291" s="130"/>
      <c r="AL291" s="133"/>
      <c r="AM291" s="128"/>
      <c r="AN291" s="133"/>
      <c r="AO291" s="130"/>
      <c r="AP291" s="130"/>
      <c r="AQ291" s="128"/>
      <c r="AR291" s="128"/>
      <c r="AS291" s="129"/>
      <c r="AT291" s="129"/>
      <c r="AU291" s="133"/>
      <c r="AV291" s="129"/>
      <c r="AW291" s="128"/>
      <c r="AX291" s="128"/>
      <c r="AY291" s="128"/>
      <c r="AZ291" s="129"/>
      <c r="BA291" s="129"/>
      <c r="BB291" s="128"/>
      <c r="BC291" s="129"/>
      <c r="BD291" s="129"/>
      <c r="BE291" s="129"/>
      <c r="BF291" s="129"/>
    </row>
    <row r="292" spans="1:58" s="135" customFormat="1">
      <c r="A292" s="128"/>
      <c r="B292" s="128"/>
      <c r="C292" s="129"/>
      <c r="D292" s="130"/>
      <c r="E292" s="130"/>
      <c r="F292" s="130"/>
      <c r="G292" s="128"/>
      <c r="H292" s="128"/>
      <c r="I292" s="131"/>
      <c r="J292" s="128"/>
      <c r="K292" s="128"/>
      <c r="L292" s="129"/>
      <c r="M292" s="129"/>
      <c r="N292" s="132"/>
      <c r="O292" s="128"/>
      <c r="P292" s="128"/>
      <c r="Q292" s="133"/>
      <c r="R292" s="128"/>
      <c r="S292" s="128"/>
      <c r="T292" s="128"/>
      <c r="U292" s="128"/>
      <c r="V292" s="129"/>
      <c r="W292" s="128"/>
      <c r="X292" s="128"/>
      <c r="Y292" s="134"/>
      <c r="Z292" s="132"/>
      <c r="AA292" s="130"/>
      <c r="AB292" s="129"/>
      <c r="AC292" s="128"/>
      <c r="AD292" s="128"/>
      <c r="AE292" s="129"/>
      <c r="AF292" s="130"/>
      <c r="AG292" s="129"/>
      <c r="AH292" s="130"/>
      <c r="AI292" s="129"/>
      <c r="AJ292" s="128"/>
      <c r="AK292" s="130"/>
      <c r="AL292" s="133"/>
      <c r="AM292" s="128"/>
      <c r="AN292" s="133"/>
      <c r="AO292" s="130"/>
      <c r="AP292" s="130"/>
      <c r="AQ292" s="128"/>
      <c r="AR292" s="128"/>
      <c r="AS292" s="129"/>
      <c r="AT292" s="129"/>
      <c r="AU292" s="133"/>
      <c r="AV292" s="129"/>
      <c r="AW292" s="128"/>
      <c r="AX292" s="128"/>
      <c r="AY292" s="128"/>
      <c r="AZ292" s="129"/>
      <c r="BA292" s="129"/>
      <c r="BB292" s="128"/>
      <c r="BC292" s="129"/>
      <c r="BD292" s="129"/>
      <c r="BE292" s="129"/>
      <c r="BF292" s="129"/>
    </row>
    <row r="293" spans="1:58" s="135" customFormat="1">
      <c r="A293" s="128"/>
      <c r="B293" s="128"/>
      <c r="C293" s="129"/>
      <c r="D293" s="130"/>
      <c r="E293" s="130"/>
      <c r="F293" s="130"/>
      <c r="G293" s="128"/>
      <c r="H293" s="128"/>
      <c r="I293" s="131"/>
      <c r="J293" s="128"/>
      <c r="K293" s="128"/>
      <c r="L293" s="129"/>
      <c r="M293" s="129"/>
      <c r="N293" s="132"/>
      <c r="O293" s="128"/>
      <c r="P293" s="128"/>
      <c r="Q293" s="133"/>
      <c r="R293" s="128"/>
      <c r="S293" s="128"/>
      <c r="T293" s="128"/>
      <c r="U293" s="128"/>
      <c r="V293" s="129"/>
      <c r="W293" s="128"/>
      <c r="X293" s="128"/>
      <c r="Y293" s="134"/>
      <c r="Z293" s="132"/>
      <c r="AA293" s="130"/>
      <c r="AB293" s="129"/>
      <c r="AC293" s="128"/>
      <c r="AD293" s="128"/>
      <c r="AE293" s="129"/>
      <c r="AF293" s="130"/>
      <c r="AG293" s="129"/>
      <c r="AH293" s="130"/>
      <c r="AI293" s="129"/>
      <c r="AJ293" s="128"/>
      <c r="AK293" s="130"/>
      <c r="AL293" s="133"/>
      <c r="AM293" s="128"/>
      <c r="AN293" s="133"/>
      <c r="AO293" s="130"/>
      <c r="AP293" s="130"/>
      <c r="AQ293" s="128"/>
      <c r="AR293" s="128"/>
      <c r="AS293" s="129"/>
      <c r="AT293" s="129"/>
      <c r="AU293" s="133"/>
      <c r="AV293" s="129"/>
      <c r="AW293" s="128"/>
      <c r="AX293" s="128"/>
      <c r="AY293" s="128"/>
      <c r="AZ293" s="129"/>
      <c r="BA293" s="129"/>
      <c r="BB293" s="128"/>
      <c r="BC293" s="129"/>
      <c r="BD293" s="129"/>
      <c r="BE293" s="129"/>
      <c r="BF293" s="129"/>
    </row>
    <row r="294" spans="1:58" s="135" customFormat="1">
      <c r="A294" s="128"/>
      <c r="B294" s="128"/>
      <c r="C294" s="129"/>
      <c r="D294" s="130"/>
      <c r="E294" s="130"/>
      <c r="F294" s="130"/>
      <c r="G294" s="128"/>
      <c r="H294" s="128"/>
      <c r="I294" s="131"/>
      <c r="J294" s="128"/>
      <c r="K294" s="128"/>
      <c r="L294" s="129"/>
      <c r="M294" s="129"/>
      <c r="N294" s="132"/>
      <c r="O294" s="128"/>
      <c r="P294" s="128"/>
      <c r="Q294" s="133"/>
      <c r="R294" s="128"/>
      <c r="S294" s="128"/>
      <c r="T294" s="128"/>
      <c r="U294" s="128"/>
      <c r="V294" s="129"/>
      <c r="W294" s="128"/>
      <c r="X294" s="128"/>
      <c r="Y294" s="134"/>
      <c r="Z294" s="132"/>
      <c r="AA294" s="130"/>
      <c r="AB294" s="129"/>
      <c r="AC294" s="128"/>
      <c r="AD294" s="128"/>
      <c r="AE294" s="129"/>
      <c r="AF294" s="130"/>
      <c r="AG294" s="129"/>
      <c r="AH294" s="130"/>
      <c r="AI294" s="129"/>
      <c r="AJ294" s="128"/>
      <c r="AK294" s="130"/>
      <c r="AL294" s="133"/>
      <c r="AM294" s="128"/>
      <c r="AN294" s="133"/>
      <c r="AO294" s="130"/>
      <c r="AP294" s="130"/>
      <c r="AQ294" s="128"/>
      <c r="AR294" s="128"/>
      <c r="AS294" s="129"/>
      <c r="AT294" s="129"/>
      <c r="AU294" s="133"/>
      <c r="AV294" s="129"/>
      <c r="AW294" s="128"/>
      <c r="AX294" s="128"/>
      <c r="AY294" s="128"/>
      <c r="AZ294" s="129"/>
      <c r="BA294" s="129"/>
      <c r="BB294" s="128"/>
      <c r="BC294" s="129"/>
      <c r="BD294" s="129"/>
      <c r="BE294" s="129"/>
      <c r="BF294" s="129"/>
    </row>
    <row r="295" spans="1:58" s="135" customFormat="1">
      <c r="A295" s="128"/>
      <c r="B295" s="128"/>
      <c r="C295" s="129"/>
      <c r="D295" s="130"/>
      <c r="E295" s="130"/>
      <c r="F295" s="130"/>
      <c r="G295" s="128"/>
      <c r="H295" s="128"/>
      <c r="I295" s="131"/>
      <c r="J295" s="128"/>
      <c r="K295" s="128"/>
      <c r="L295" s="129"/>
      <c r="M295" s="129"/>
      <c r="N295" s="132"/>
      <c r="O295" s="128"/>
      <c r="P295" s="128"/>
      <c r="Q295" s="133"/>
      <c r="R295" s="128"/>
      <c r="S295" s="128"/>
      <c r="T295" s="128"/>
      <c r="U295" s="128"/>
      <c r="V295" s="129"/>
      <c r="W295" s="128"/>
      <c r="X295" s="128"/>
      <c r="Y295" s="134"/>
      <c r="Z295" s="132"/>
      <c r="AA295" s="130"/>
      <c r="AB295" s="129"/>
      <c r="AC295" s="128"/>
      <c r="AD295" s="128"/>
      <c r="AE295" s="129"/>
      <c r="AF295" s="130"/>
      <c r="AG295" s="129"/>
      <c r="AH295" s="130"/>
      <c r="AI295" s="129"/>
      <c r="AJ295" s="128"/>
      <c r="AK295" s="130"/>
      <c r="AL295" s="133"/>
      <c r="AM295" s="128"/>
      <c r="AN295" s="133"/>
      <c r="AO295" s="130"/>
      <c r="AP295" s="130"/>
      <c r="AQ295" s="128"/>
      <c r="AR295" s="128"/>
      <c r="AS295" s="129"/>
      <c r="AT295" s="129"/>
      <c r="AU295" s="133"/>
      <c r="AV295" s="129"/>
      <c r="AW295" s="128"/>
      <c r="AX295" s="128"/>
      <c r="AY295" s="128"/>
      <c r="AZ295" s="129"/>
      <c r="BA295" s="129"/>
      <c r="BB295" s="128"/>
      <c r="BC295" s="129"/>
      <c r="BD295" s="129"/>
      <c r="BE295" s="129"/>
      <c r="BF295" s="129"/>
    </row>
    <row r="296" spans="1:58" s="135" customFormat="1">
      <c r="A296" s="128"/>
      <c r="B296" s="128"/>
      <c r="C296" s="129"/>
      <c r="D296" s="130"/>
      <c r="E296" s="130"/>
      <c r="F296" s="130"/>
      <c r="G296" s="128"/>
      <c r="H296" s="128"/>
      <c r="I296" s="131"/>
      <c r="J296" s="128"/>
      <c r="K296" s="128"/>
      <c r="L296" s="129"/>
      <c r="M296" s="129"/>
      <c r="N296" s="132"/>
      <c r="O296" s="128"/>
      <c r="P296" s="128"/>
      <c r="Q296" s="133"/>
      <c r="R296" s="128"/>
      <c r="S296" s="128"/>
      <c r="T296" s="128"/>
      <c r="U296" s="128"/>
      <c r="V296" s="129"/>
      <c r="W296" s="128"/>
      <c r="X296" s="128"/>
      <c r="Y296" s="134"/>
      <c r="Z296" s="132"/>
      <c r="AA296" s="130"/>
      <c r="AB296" s="129"/>
      <c r="AC296" s="128"/>
      <c r="AD296" s="128"/>
      <c r="AE296" s="129"/>
      <c r="AF296" s="130"/>
      <c r="AG296" s="129"/>
      <c r="AH296" s="130"/>
      <c r="AI296" s="129"/>
      <c r="AJ296" s="128"/>
      <c r="AK296" s="130"/>
      <c r="AL296" s="133"/>
      <c r="AM296" s="128"/>
      <c r="AN296" s="133"/>
      <c r="AO296" s="130"/>
      <c r="AP296" s="130"/>
      <c r="AQ296" s="128"/>
      <c r="AR296" s="128"/>
      <c r="AS296" s="129"/>
      <c r="AT296" s="129"/>
      <c r="AU296" s="133"/>
      <c r="AV296" s="129"/>
      <c r="AW296" s="128"/>
      <c r="AX296" s="128"/>
      <c r="AY296" s="128"/>
      <c r="AZ296" s="129"/>
      <c r="BA296" s="129"/>
      <c r="BB296" s="128"/>
      <c r="BC296" s="129"/>
      <c r="BD296" s="129"/>
      <c r="BE296" s="129"/>
      <c r="BF296" s="129"/>
    </row>
    <row r="297" spans="1:58" s="135" customFormat="1">
      <c r="A297" s="128"/>
      <c r="B297" s="128"/>
      <c r="C297" s="129"/>
      <c r="D297" s="130"/>
      <c r="E297" s="130"/>
      <c r="F297" s="130"/>
      <c r="G297" s="128"/>
      <c r="H297" s="128"/>
      <c r="I297" s="131"/>
      <c r="J297" s="128"/>
      <c r="K297" s="128"/>
      <c r="L297" s="129"/>
      <c r="M297" s="129"/>
      <c r="N297" s="132"/>
      <c r="O297" s="128"/>
      <c r="P297" s="128"/>
      <c r="Q297" s="133"/>
      <c r="R297" s="128"/>
      <c r="S297" s="128"/>
      <c r="T297" s="128"/>
      <c r="U297" s="128"/>
      <c r="V297" s="129"/>
      <c r="W297" s="128"/>
      <c r="X297" s="128"/>
      <c r="Y297" s="134"/>
      <c r="Z297" s="132"/>
      <c r="AA297" s="130"/>
      <c r="AB297" s="129"/>
      <c r="AC297" s="128"/>
      <c r="AD297" s="128"/>
      <c r="AE297" s="129"/>
      <c r="AF297" s="130"/>
      <c r="AG297" s="129"/>
      <c r="AH297" s="130"/>
      <c r="AI297" s="129"/>
      <c r="AJ297" s="128"/>
      <c r="AK297" s="130"/>
      <c r="AL297" s="133"/>
      <c r="AM297" s="128"/>
      <c r="AN297" s="133"/>
      <c r="AO297" s="130"/>
      <c r="AP297" s="130"/>
      <c r="AQ297" s="128"/>
      <c r="AR297" s="128"/>
      <c r="AS297" s="129"/>
      <c r="AT297" s="129"/>
      <c r="AU297" s="133"/>
      <c r="AV297" s="129"/>
      <c r="AW297" s="128"/>
      <c r="AX297" s="128"/>
      <c r="AY297" s="128"/>
      <c r="AZ297" s="129"/>
      <c r="BA297" s="129"/>
      <c r="BB297" s="128"/>
      <c r="BC297" s="129"/>
      <c r="BD297" s="129"/>
      <c r="BE297" s="129"/>
      <c r="BF297" s="129"/>
    </row>
    <row r="298" spans="1:58" s="135" customFormat="1">
      <c r="A298" s="128"/>
      <c r="B298" s="128"/>
      <c r="C298" s="129"/>
      <c r="D298" s="130"/>
      <c r="E298" s="130"/>
      <c r="F298" s="130"/>
      <c r="G298" s="128"/>
      <c r="H298" s="128"/>
      <c r="I298" s="131"/>
      <c r="J298" s="128"/>
      <c r="K298" s="128"/>
      <c r="L298" s="129"/>
      <c r="M298" s="129"/>
      <c r="N298" s="132"/>
      <c r="O298" s="128"/>
      <c r="P298" s="128"/>
      <c r="Q298" s="133"/>
      <c r="R298" s="128"/>
      <c r="S298" s="128"/>
      <c r="T298" s="128"/>
      <c r="U298" s="128"/>
      <c r="V298" s="129"/>
      <c r="W298" s="128"/>
      <c r="X298" s="128"/>
      <c r="Y298" s="134"/>
      <c r="Z298" s="132"/>
      <c r="AA298" s="130"/>
      <c r="AB298" s="129"/>
      <c r="AC298" s="128"/>
      <c r="AD298" s="128"/>
      <c r="AE298" s="129"/>
      <c r="AF298" s="130"/>
      <c r="AG298" s="129"/>
      <c r="AH298" s="130"/>
      <c r="AI298" s="129"/>
      <c r="AJ298" s="128"/>
      <c r="AK298" s="130"/>
      <c r="AL298" s="133"/>
      <c r="AM298" s="128"/>
      <c r="AN298" s="133"/>
      <c r="AO298" s="130"/>
      <c r="AP298" s="130"/>
      <c r="AQ298" s="128"/>
      <c r="AR298" s="128"/>
      <c r="AS298" s="129"/>
      <c r="AT298" s="129"/>
      <c r="AU298" s="133"/>
      <c r="AV298" s="129"/>
      <c r="AW298" s="128"/>
      <c r="AX298" s="128"/>
      <c r="AY298" s="128"/>
      <c r="AZ298" s="129"/>
      <c r="BA298" s="129"/>
      <c r="BB298" s="128"/>
      <c r="BC298" s="129"/>
      <c r="BD298" s="129"/>
      <c r="BE298" s="129"/>
      <c r="BF298" s="129"/>
    </row>
    <row r="299" spans="1:58" s="135" customFormat="1">
      <c r="A299" s="128"/>
      <c r="B299" s="128"/>
      <c r="C299" s="129"/>
      <c r="D299" s="130"/>
      <c r="E299" s="130"/>
      <c r="F299" s="130"/>
      <c r="G299" s="128"/>
      <c r="H299" s="128"/>
      <c r="I299" s="131"/>
      <c r="J299" s="128"/>
      <c r="K299" s="128"/>
      <c r="L299" s="129"/>
      <c r="M299" s="129"/>
      <c r="N299" s="132"/>
      <c r="O299" s="128"/>
      <c r="P299" s="128"/>
      <c r="Q299" s="133"/>
      <c r="R299" s="128"/>
      <c r="S299" s="128"/>
      <c r="T299" s="128"/>
      <c r="U299" s="128"/>
      <c r="V299" s="129"/>
      <c r="W299" s="128"/>
      <c r="X299" s="128"/>
      <c r="Y299" s="134"/>
      <c r="Z299" s="132"/>
      <c r="AA299" s="130"/>
      <c r="AB299" s="129"/>
      <c r="AC299" s="128"/>
      <c r="AD299" s="128"/>
      <c r="AE299" s="129"/>
      <c r="AF299" s="130"/>
      <c r="AG299" s="129"/>
      <c r="AH299" s="130"/>
      <c r="AI299" s="129"/>
      <c r="AJ299" s="128"/>
      <c r="AK299" s="130"/>
      <c r="AL299" s="133"/>
      <c r="AM299" s="128"/>
      <c r="AN299" s="133"/>
      <c r="AO299" s="130"/>
      <c r="AP299" s="130"/>
      <c r="AQ299" s="128"/>
      <c r="AR299" s="128"/>
      <c r="AS299" s="129"/>
      <c r="AT299" s="129"/>
      <c r="AU299" s="133"/>
      <c r="AV299" s="129"/>
      <c r="AW299" s="128"/>
      <c r="AX299" s="128"/>
      <c r="AY299" s="128"/>
      <c r="AZ299" s="129"/>
      <c r="BA299" s="129"/>
      <c r="BB299" s="128"/>
      <c r="BC299" s="129"/>
      <c r="BD299" s="129"/>
      <c r="BE299" s="129"/>
      <c r="BF299" s="129"/>
    </row>
    <row r="300" spans="1:58" s="135" customFormat="1">
      <c r="A300" s="128"/>
      <c r="B300" s="128"/>
      <c r="C300" s="129"/>
      <c r="D300" s="130"/>
      <c r="E300" s="130"/>
      <c r="F300" s="130"/>
      <c r="G300" s="128"/>
      <c r="H300" s="128"/>
      <c r="I300" s="131"/>
      <c r="J300" s="128"/>
      <c r="K300" s="128"/>
      <c r="L300" s="129"/>
      <c r="M300" s="129"/>
      <c r="N300" s="132"/>
      <c r="O300" s="128"/>
      <c r="P300" s="128"/>
      <c r="Q300" s="133"/>
      <c r="R300" s="128"/>
      <c r="S300" s="128"/>
      <c r="T300" s="128"/>
      <c r="U300" s="128"/>
      <c r="V300" s="129"/>
      <c r="W300" s="128"/>
      <c r="X300" s="128"/>
      <c r="Y300" s="134"/>
      <c r="Z300" s="132"/>
      <c r="AA300" s="130"/>
      <c r="AB300" s="129"/>
      <c r="AC300" s="128"/>
      <c r="AD300" s="128"/>
      <c r="AE300" s="129"/>
      <c r="AF300" s="130"/>
      <c r="AG300" s="129"/>
      <c r="AH300" s="130"/>
      <c r="AI300" s="129"/>
      <c r="AJ300" s="128"/>
      <c r="AK300" s="130"/>
      <c r="AL300" s="133"/>
      <c r="AM300" s="128"/>
      <c r="AN300" s="133"/>
      <c r="AO300" s="130"/>
      <c r="AP300" s="130"/>
      <c r="AQ300" s="128"/>
      <c r="AR300" s="128"/>
      <c r="AS300" s="129"/>
      <c r="AT300" s="129"/>
      <c r="AU300" s="133"/>
      <c r="AV300" s="129"/>
      <c r="AW300" s="128"/>
      <c r="AX300" s="128"/>
      <c r="AY300" s="128"/>
      <c r="AZ300" s="129"/>
      <c r="BA300" s="129"/>
      <c r="BB300" s="128"/>
      <c r="BC300" s="129"/>
      <c r="BD300" s="129"/>
      <c r="BE300" s="129"/>
      <c r="BF300" s="129"/>
    </row>
    <row r="301" spans="1:58" s="135" customFormat="1">
      <c r="A301" s="128"/>
      <c r="B301" s="128"/>
      <c r="C301" s="129"/>
      <c r="D301" s="130"/>
      <c r="E301" s="130"/>
      <c r="F301" s="130"/>
      <c r="G301" s="128"/>
      <c r="H301" s="128"/>
      <c r="I301" s="131"/>
      <c r="J301" s="128"/>
      <c r="K301" s="128"/>
      <c r="L301" s="129"/>
      <c r="M301" s="129"/>
      <c r="N301" s="132"/>
      <c r="O301" s="128"/>
      <c r="P301" s="128"/>
      <c r="Q301" s="133"/>
      <c r="R301" s="128"/>
      <c r="S301" s="128"/>
      <c r="T301" s="128"/>
      <c r="U301" s="128"/>
      <c r="V301" s="129"/>
      <c r="W301" s="128"/>
      <c r="X301" s="128"/>
      <c r="Y301" s="134"/>
      <c r="Z301" s="132"/>
      <c r="AA301" s="130"/>
      <c r="AB301" s="129"/>
      <c r="AC301" s="128"/>
      <c r="AD301" s="128"/>
      <c r="AE301" s="129"/>
      <c r="AF301" s="130"/>
      <c r="AG301" s="129"/>
      <c r="AH301" s="130"/>
      <c r="AI301" s="129"/>
      <c r="AJ301" s="128"/>
      <c r="AK301" s="130"/>
      <c r="AL301" s="133"/>
      <c r="AM301" s="128"/>
      <c r="AN301" s="133"/>
      <c r="AO301" s="130"/>
      <c r="AP301" s="130"/>
      <c r="AQ301" s="128"/>
      <c r="AR301" s="128"/>
      <c r="AS301" s="129"/>
      <c r="AT301" s="129"/>
      <c r="AU301" s="133"/>
      <c r="AV301" s="129"/>
      <c r="AW301" s="128"/>
      <c r="AX301" s="128"/>
      <c r="AY301" s="128"/>
      <c r="AZ301" s="129"/>
      <c r="BA301" s="129"/>
      <c r="BB301" s="128"/>
      <c r="BC301" s="129"/>
      <c r="BD301" s="129"/>
      <c r="BE301" s="129"/>
      <c r="BF301" s="129"/>
    </row>
    <row r="302" spans="1:58" s="135" customFormat="1">
      <c r="A302" s="128"/>
      <c r="B302" s="128"/>
      <c r="C302" s="129"/>
      <c r="D302" s="130"/>
      <c r="E302" s="130"/>
      <c r="F302" s="130"/>
      <c r="G302" s="128"/>
      <c r="H302" s="128"/>
      <c r="I302" s="131"/>
      <c r="J302" s="128"/>
      <c r="K302" s="128"/>
      <c r="L302" s="129"/>
      <c r="M302" s="129"/>
      <c r="N302" s="132"/>
      <c r="O302" s="128"/>
      <c r="P302" s="128"/>
      <c r="Q302" s="133"/>
      <c r="R302" s="128"/>
      <c r="S302" s="128"/>
      <c r="T302" s="128"/>
      <c r="U302" s="128"/>
      <c r="V302" s="129"/>
      <c r="W302" s="128"/>
      <c r="X302" s="128"/>
      <c r="Y302" s="134"/>
      <c r="Z302" s="132"/>
      <c r="AA302" s="130"/>
      <c r="AB302" s="129"/>
      <c r="AC302" s="128"/>
      <c r="AD302" s="128"/>
      <c r="AE302" s="129"/>
      <c r="AF302" s="130"/>
      <c r="AG302" s="129"/>
      <c r="AH302" s="130"/>
      <c r="AI302" s="129"/>
      <c r="AJ302" s="128"/>
      <c r="AK302" s="130"/>
      <c r="AL302" s="133"/>
      <c r="AM302" s="128"/>
      <c r="AN302" s="133"/>
      <c r="AO302" s="130"/>
      <c r="AP302" s="130"/>
      <c r="AQ302" s="128"/>
      <c r="AR302" s="128"/>
      <c r="AS302" s="129"/>
      <c r="AT302" s="129"/>
      <c r="AU302" s="133"/>
      <c r="AV302" s="129"/>
      <c r="AW302" s="128"/>
      <c r="AX302" s="128"/>
      <c r="AY302" s="128"/>
      <c r="AZ302" s="129"/>
      <c r="BA302" s="129"/>
      <c r="BB302" s="128"/>
      <c r="BC302" s="129"/>
      <c r="BD302" s="129"/>
      <c r="BE302" s="129"/>
      <c r="BF302" s="129"/>
    </row>
    <row r="303" spans="1:58" s="135" customFormat="1">
      <c r="A303" s="128"/>
      <c r="B303" s="128"/>
      <c r="C303" s="129"/>
      <c r="D303" s="130"/>
      <c r="E303" s="130"/>
      <c r="F303" s="130"/>
      <c r="G303" s="128"/>
      <c r="H303" s="128"/>
      <c r="I303" s="131"/>
      <c r="J303" s="128"/>
      <c r="K303" s="128"/>
      <c r="L303" s="129"/>
      <c r="M303" s="129"/>
      <c r="N303" s="132"/>
      <c r="O303" s="128"/>
      <c r="P303" s="128"/>
      <c r="Q303" s="133"/>
      <c r="R303" s="128"/>
      <c r="S303" s="128"/>
      <c r="T303" s="128"/>
      <c r="U303" s="128"/>
      <c r="V303" s="129"/>
      <c r="W303" s="128"/>
      <c r="X303" s="128"/>
      <c r="Y303" s="134"/>
      <c r="Z303" s="132"/>
      <c r="AA303" s="130"/>
      <c r="AB303" s="129"/>
      <c r="AC303" s="128"/>
      <c r="AD303" s="128"/>
      <c r="AE303" s="129"/>
      <c r="AF303" s="130"/>
      <c r="AG303" s="129"/>
      <c r="AH303" s="130"/>
      <c r="AI303" s="129"/>
      <c r="AJ303" s="128"/>
      <c r="AK303" s="130"/>
      <c r="AL303" s="133"/>
      <c r="AM303" s="128"/>
      <c r="AN303" s="133"/>
      <c r="AO303" s="130"/>
      <c r="AP303" s="130"/>
      <c r="AQ303" s="128"/>
      <c r="AR303" s="128"/>
      <c r="AS303" s="129"/>
      <c r="AT303" s="129"/>
      <c r="AU303" s="133"/>
      <c r="AV303" s="129"/>
      <c r="AW303" s="128"/>
      <c r="AX303" s="128"/>
      <c r="AY303" s="128"/>
      <c r="AZ303" s="129"/>
      <c r="BA303" s="129"/>
      <c r="BB303" s="128"/>
      <c r="BC303" s="129"/>
      <c r="BD303" s="129"/>
      <c r="BE303" s="129"/>
      <c r="BF303" s="129"/>
    </row>
    <row r="304" spans="1:58" s="135" customFormat="1">
      <c r="A304" s="128"/>
      <c r="B304" s="128"/>
      <c r="C304" s="129"/>
      <c r="D304" s="130"/>
      <c r="E304" s="130"/>
      <c r="F304" s="130"/>
      <c r="G304" s="128"/>
      <c r="H304" s="128"/>
      <c r="I304" s="131"/>
      <c r="J304" s="128"/>
      <c r="K304" s="128"/>
      <c r="L304" s="129"/>
      <c r="M304" s="129"/>
      <c r="N304" s="132"/>
      <c r="O304" s="128"/>
      <c r="P304" s="128"/>
      <c r="Q304" s="133"/>
      <c r="R304" s="128"/>
      <c r="S304" s="128"/>
      <c r="T304" s="128"/>
      <c r="U304" s="128"/>
      <c r="V304" s="129"/>
      <c r="W304" s="128"/>
      <c r="X304" s="128"/>
      <c r="Y304" s="134"/>
      <c r="Z304" s="132"/>
      <c r="AA304" s="130"/>
      <c r="AB304" s="129"/>
      <c r="AC304" s="128"/>
      <c r="AD304" s="128"/>
      <c r="AE304" s="129"/>
      <c r="AF304" s="130"/>
      <c r="AG304" s="129"/>
      <c r="AH304" s="130"/>
      <c r="AI304" s="129"/>
      <c r="AJ304" s="128"/>
      <c r="AK304" s="130"/>
      <c r="AL304" s="133"/>
      <c r="AM304" s="128"/>
      <c r="AN304" s="133"/>
      <c r="AO304" s="130"/>
      <c r="AP304" s="130"/>
      <c r="AQ304" s="128"/>
      <c r="AR304" s="128"/>
      <c r="AS304" s="129"/>
      <c r="AT304" s="129"/>
      <c r="AU304" s="133"/>
      <c r="AV304" s="129"/>
      <c r="AW304" s="128"/>
      <c r="AX304" s="128"/>
      <c r="AY304" s="128"/>
      <c r="AZ304" s="129"/>
      <c r="BA304" s="129"/>
      <c r="BB304" s="128"/>
      <c r="BC304" s="129"/>
      <c r="BD304" s="129"/>
      <c r="BE304" s="129"/>
      <c r="BF304" s="129"/>
    </row>
    <row r="305" spans="1:58" s="135" customFormat="1">
      <c r="A305" s="128"/>
      <c r="B305" s="128"/>
      <c r="C305" s="129"/>
      <c r="D305" s="130"/>
      <c r="E305" s="130"/>
      <c r="F305" s="130"/>
      <c r="G305" s="128"/>
      <c r="H305" s="128"/>
      <c r="I305" s="131"/>
      <c r="J305" s="128"/>
      <c r="K305" s="128"/>
      <c r="L305" s="129"/>
      <c r="M305" s="129"/>
      <c r="N305" s="132"/>
      <c r="O305" s="128"/>
      <c r="P305" s="128"/>
      <c r="Q305" s="133"/>
      <c r="R305" s="128"/>
      <c r="S305" s="128"/>
      <c r="T305" s="128"/>
      <c r="U305" s="128"/>
      <c r="V305" s="129"/>
      <c r="W305" s="128"/>
      <c r="X305" s="128"/>
      <c r="Y305" s="134"/>
      <c r="Z305" s="132"/>
      <c r="AA305" s="130"/>
      <c r="AB305" s="129"/>
      <c r="AC305" s="128"/>
      <c r="AD305" s="128"/>
      <c r="AE305" s="129"/>
      <c r="AF305" s="130"/>
      <c r="AG305" s="129"/>
      <c r="AH305" s="130"/>
      <c r="AI305" s="129"/>
      <c r="AJ305" s="128"/>
      <c r="AK305" s="130"/>
      <c r="AL305" s="133"/>
      <c r="AM305" s="128"/>
      <c r="AN305" s="133"/>
      <c r="AO305" s="130"/>
      <c r="AP305" s="130"/>
      <c r="AQ305" s="128"/>
      <c r="AR305" s="128"/>
      <c r="AS305" s="129"/>
      <c r="AT305" s="129"/>
      <c r="AU305" s="133"/>
      <c r="AV305" s="129"/>
      <c r="AW305" s="128"/>
      <c r="AX305" s="128"/>
      <c r="AY305" s="128"/>
      <c r="AZ305" s="129"/>
      <c r="BA305" s="129"/>
      <c r="BB305" s="128"/>
      <c r="BC305" s="129"/>
      <c r="BD305" s="129"/>
      <c r="BE305" s="129"/>
      <c r="BF305" s="129"/>
    </row>
    <row r="306" spans="1:58" s="135" customFormat="1">
      <c r="A306" s="128"/>
      <c r="B306" s="128"/>
      <c r="C306" s="129"/>
      <c r="D306" s="130"/>
      <c r="E306" s="130"/>
      <c r="F306" s="130"/>
      <c r="G306" s="128"/>
      <c r="H306" s="128"/>
      <c r="I306" s="131"/>
      <c r="J306" s="128"/>
      <c r="K306" s="128"/>
      <c r="L306" s="129"/>
      <c r="M306" s="129"/>
      <c r="N306" s="132"/>
      <c r="O306" s="128"/>
      <c r="P306" s="128"/>
      <c r="Q306" s="133"/>
      <c r="R306" s="128"/>
      <c r="S306" s="128"/>
      <c r="T306" s="128"/>
      <c r="U306" s="128"/>
      <c r="V306" s="129"/>
      <c r="W306" s="128"/>
      <c r="X306" s="128"/>
      <c r="Y306" s="134"/>
      <c r="Z306" s="132"/>
      <c r="AA306" s="130"/>
      <c r="AB306" s="129"/>
      <c r="AC306" s="128"/>
      <c r="AD306" s="128"/>
      <c r="AE306" s="129"/>
      <c r="AF306" s="130"/>
      <c r="AG306" s="129"/>
      <c r="AH306" s="130"/>
      <c r="AI306" s="129"/>
      <c r="AJ306" s="128"/>
      <c r="AK306" s="130"/>
      <c r="AL306" s="133"/>
      <c r="AM306" s="128"/>
      <c r="AN306" s="133"/>
      <c r="AO306" s="130"/>
      <c r="AP306" s="130"/>
      <c r="AQ306" s="128"/>
      <c r="AR306" s="128"/>
      <c r="AS306" s="129"/>
      <c r="AT306" s="129"/>
      <c r="AU306" s="133"/>
      <c r="AV306" s="129"/>
      <c r="AW306" s="128"/>
      <c r="AX306" s="128"/>
      <c r="AY306" s="128"/>
      <c r="AZ306" s="129"/>
      <c r="BA306" s="129"/>
      <c r="BB306" s="128"/>
      <c r="BC306" s="129"/>
      <c r="BD306" s="129"/>
      <c r="BE306" s="129"/>
      <c r="BF306" s="129"/>
    </row>
    <row r="307" spans="1:58" s="135" customFormat="1">
      <c r="A307" s="128"/>
      <c r="B307" s="128"/>
      <c r="C307" s="129"/>
      <c r="D307" s="130"/>
      <c r="E307" s="130"/>
      <c r="F307" s="130"/>
      <c r="G307" s="128"/>
      <c r="H307" s="128"/>
      <c r="I307" s="131"/>
      <c r="J307" s="128"/>
      <c r="K307" s="128"/>
      <c r="L307" s="129"/>
      <c r="M307" s="129"/>
      <c r="N307" s="132"/>
      <c r="O307" s="128"/>
      <c r="P307" s="128"/>
      <c r="Q307" s="133"/>
      <c r="R307" s="128"/>
      <c r="S307" s="128"/>
      <c r="T307" s="128"/>
      <c r="U307" s="128"/>
      <c r="V307" s="129"/>
      <c r="W307" s="128"/>
      <c r="X307" s="128"/>
      <c r="Y307" s="134"/>
      <c r="Z307" s="132"/>
      <c r="AA307" s="130"/>
      <c r="AB307" s="129"/>
      <c r="AC307" s="128"/>
      <c r="AD307" s="128"/>
      <c r="AE307" s="129"/>
      <c r="AF307" s="130"/>
      <c r="AG307" s="129"/>
      <c r="AH307" s="130"/>
      <c r="AI307" s="129"/>
      <c r="AJ307" s="128"/>
      <c r="AK307" s="130"/>
      <c r="AL307" s="133"/>
      <c r="AM307" s="128"/>
      <c r="AN307" s="133"/>
      <c r="AO307" s="130"/>
      <c r="AP307" s="130"/>
      <c r="AQ307" s="128"/>
      <c r="AR307" s="128"/>
      <c r="AS307" s="129"/>
      <c r="AT307" s="129"/>
      <c r="AU307" s="133"/>
      <c r="AV307" s="129"/>
      <c r="AW307" s="128"/>
      <c r="AX307" s="128"/>
      <c r="AY307" s="128"/>
      <c r="AZ307" s="129"/>
      <c r="BA307" s="129"/>
      <c r="BB307" s="128"/>
      <c r="BC307" s="129"/>
      <c r="BD307" s="129"/>
      <c r="BE307" s="129"/>
      <c r="BF307" s="129"/>
    </row>
    <row r="308" spans="1:58" s="135" customFormat="1">
      <c r="A308" s="128"/>
      <c r="B308" s="128"/>
      <c r="C308" s="129"/>
      <c r="D308" s="130"/>
      <c r="E308" s="130"/>
      <c r="F308" s="130"/>
      <c r="G308" s="128"/>
      <c r="H308" s="128"/>
      <c r="I308" s="131"/>
      <c r="J308" s="128"/>
      <c r="K308" s="128"/>
      <c r="L308" s="129"/>
      <c r="M308" s="129"/>
      <c r="N308" s="132"/>
      <c r="O308" s="128"/>
      <c r="P308" s="128"/>
      <c r="Q308" s="133"/>
      <c r="R308" s="128"/>
      <c r="S308" s="128"/>
      <c r="T308" s="128"/>
      <c r="U308" s="128"/>
      <c r="V308" s="129"/>
      <c r="W308" s="128"/>
      <c r="X308" s="128"/>
      <c r="Y308" s="134"/>
      <c r="Z308" s="132"/>
      <c r="AA308" s="130"/>
      <c r="AB308" s="129"/>
      <c r="AC308" s="128"/>
      <c r="AD308" s="128"/>
      <c r="AE308" s="129"/>
      <c r="AF308" s="130"/>
      <c r="AG308" s="129"/>
      <c r="AH308" s="130"/>
      <c r="AI308" s="129"/>
      <c r="AJ308" s="128"/>
      <c r="AK308" s="130"/>
      <c r="AL308" s="133"/>
      <c r="AM308" s="128"/>
      <c r="AN308" s="133"/>
      <c r="AO308" s="130"/>
      <c r="AP308" s="130"/>
      <c r="AQ308" s="128"/>
      <c r="AR308" s="128"/>
      <c r="AS308" s="129"/>
      <c r="AT308" s="129"/>
      <c r="AU308" s="133"/>
      <c r="AV308" s="129"/>
      <c r="AW308" s="128"/>
      <c r="AX308" s="128"/>
      <c r="AY308" s="128"/>
      <c r="AZ308" s="129"/>
      <c r="BA308" s="129"/>
      <c r="BB308" s="128"/>
      <c r="BC308" s="129"/>
      <c r="BD308" s="129"/>
      <c r="BE308" s="129"/>
      <c r="BF308" s="129"/>
    </row>
    <row r="309" spans="1:58" s="135" customFormat="1">
      <c r="A309" s="128"/>
      <c r="B309" s="128"/>
      <c r="C309" s="129"/>
      <c r="D309" s="130"/>
      <c r="E309" s="130"/>
      <c r="F309" s="130"/>
      <c r="G309" s="128"/>
      <c r="H309" s="128"/>
      <c r="I309" s="131"/>
      <c r="J309" s="128"/>
      <c r="K309" s="128"/>
      <c r="L309" s="129"/>
      <c r="M309" s="129"/>
      <c r="N309" s="132"/>
      <c r="O309" s="128"/>
      <c r="P309" s="128"/>
      <c r="Q309" s="133"/>
      <c r="R309" s="128"/>
      <c r="S309" s="128"/>
      <c r="T309" s="128"/>
      <c r="U309" s="128"/>
      <c r="V309" s="129"/>
      <c r="W309" s="128"/>
      <c r="X309" s="128"/>
      <c r="Y309" s="134"/>
      <c r="Z309" s="132"/>
      <c r="AA309" s="130"/>
      <c r="AB309" s="129"/>
      <c r="AC309" s="128"/>
      <c r="AD309" s="128"/>
      <c r="AE309" s="129"/>
      <c r="AF309" s="130"/>
      <c r="AG309" s="129"/>
      <c r="AH309" s="130"/>
      <c r="AI309" s="129"/>
      <c r="AJ309" s="128"/>
      <c r="AK309" s="130"/>
      <c r="AL309" s="133"/>
      <c r="AM309" s="128"/>
      <c r="AN309" s="133"/>
      <c r="AO309" s="130"/>
      <c r="AP309" s="130"/>
      <c r="AQ309" s="128"/>
      <c r="AR309" s="128"/>
      <c r="AS309" s="129"/>
      <c r="AT309" s="129"/>
      <c r="AU309" s="133"/>
      <c r="AV309" s="129"/>
      <c r="AW309" s="128"/>
      <c r="AX309" s="128"/>
      <c r="AY309" s="128"/>
      <c r="AZ309" s="129"/>
      <c r="BA309" s="129"/>
      <c r="BB309" s="128"/>
      <c r="BC309" s="129"/>
      <c r="BD309" s="129"/>
      <c r="BE309" s="129"/>
      <c r="BF309" s="129"/>
    </row>
    <row r="310" spans="1:58" s="135" customFormat="1">
      <c r="A310" s="128"/>
      <c r="B310" s="128"/>
      <c r="C310" s="129"/>
      <c r="D310" s="130"/>
      <c r="E310" s="130"/>
      <c r="F310" s="130"/>
      <c r="G310" s="128"/>
      <c r="H310" s="128"/>
      <c r="I310" s="131"/>
      <c r="J310" s="128"/>
      <c r="K310" s="128"/>
      <c r="L310" s="129"/>
      <c r="M310" s="129"/>
      <c r="N310" s="132"/>
      <c r="O310" s="128"/>
      <c r="P310" s="128"/>
      <c r="Q310" s="133"/>
      <c r="R310" s="128"/>
      <c r="S310" s="128"/>
      <c r="T310" s="128"/>
      <c r="U310" s="128"/>
      <c r="V310" s="129"/>
      <c r="W310" s="128"/>
      <c r="X310" s="128"/>
      <c r="Y310" s="134"/>
      <c r="Z310" s="132"/>
      <c r="AA310" s="130"/>
      <c r="AB310" s="129"/>
      <c r="AC310" s="128"/>
      <c r="AD310" s="128"/>
      <c r="AE310" s="129"/>
      <c r="AF310" s="130"/>
      <c r="AG310" s="129"/>
      <c r="AH310" s="130"/>
      <c r="AI310" s="129"/>
      <c r="AJ310" s="128"/>
      <c r="AK310" s="130"/>
      <c r="AL310" s="133"/>
      <c r="AM310" s="128"/>
      <c r="AN310" s="133"/>
      <c r="AO310" s="130"/>
      <c r="AP310" s="130"/>
      <c r="AQ310" s="128"/>
      <c r="AR310" s="128"/>
      <c r="AS310" s="129"/>
      <c r="AT310" s="129"/>
      <c r="AU310" s="133"/>
      <c r="AV310" s="129"/>
      <c r="AW310" s="128"/>
      <c r="AX310" s="128"/>
      <c r="AY310" s="128"/>
      <c r="AZ310" s="129"/>
      <c r="BA310" s="129"/>
      <c r="BB310" s="128"/>
      <c r="BC310" s="129"/>
      <c r="BD310" s="129"/>
      <c r="BE310" s="129"/>
      <c r="BF310" s="129"/>
    </row>
    <row r="311" spans="1:58" s="135" customFormat="1">
      <c r="A311" s="128"/>
      <c r="B311" s="128"/>
      <c r="C311" s="129"/>
      <c r="D311" s="130"/>
      <c r="E311" s="130"/>
      <c r="F311" s="130"/>
      <c r="G311" s="128"/>
      <c r="H311" s="128"/>
      <c r="I311" s="131"/>
      <c r="J311" s="128"/>
      <c r="K311" s="128"/>
      <c r="L311" s="129"/>
      <c r="M311" s="129"/>
      <c r="N311" s="132"/>
      <c r="O311" s="128"/>
      <c r="P311" s="128"/>
      <c r="Q311" s="133"/>
      <c r="R311" s="128"/>
      <c r="S311" s="128"/>
      <c r="T311" s="128"/>
      <c r="U311" s="128"/>
      <c r="V311" s="129"/>
      <c r="W311" s="128"/>
      <c r="X311" s="128"/>
      <c r="Y311" s="134"/>
      <c r="Z311" s="132"/>
      <c r="AA311" s="130"/>
      <c r="AB311" s="129"/>
      <c r="AC311" s="128"/>
      <c r="AD311" s="128"/>
      <c r="AE311" s="129"/>
      <c r="AF311" s="130"/>
      <c r="AG311" s="129"/>
      <c r="AH311" s="130"/>
      <c r="AI311" s="129"/>
      <c r="AJ311" s="128"/>
      <c r="AK311" s="130"/>
      <c r="AL311" s="133"/>
      <c r="AM311" s="128"/>
      <c r="AN311" s="133"/>
      <c r="AO311" s="130"/>
      <c r="AP311" s="130"/>
      <c r="AQ311" s="128"/>
      <c r="AR311" s="128"/>
      <c r="AS311" s="129"/>
      <c r="AT311" s="129"/>
      <c r="AU311" s="133"/>
      <c r="AV311" s="129"/>
      <c r="AW311" s="128"/>
      <c r="AX311" s="128"/>
      <c r="AY311" s="128"/>
      <c r="AZ311" s="129"/>
      <c r="BA311" s="129"/>
      <c r="BB311" s="128"/>
      <c r="BC311" s="129"/>
      <c r="BD311" s="129"/>
      <c r="BE311" s="129"/>
      <c r="BF311" s="129"/>
    </row>
    <row r="312" spans="1:58" s="135" customFormat="1">
      <c r="A312" s="128"/>
      <c r="B312" s="128"/>
      <c r="C312" s="129"/>
      <c r="D312" s="130"/>
      <c r="E312" s="130"/>
      <c r="F312" s="130"/>
      <c r="G312" s="128"/>
      <c r="H312" s="128"/>
      <c r="I312" s="131"/>
      <c r="J312" s="128"/>
      <c r="K312" s="128"/>
      <c r="L312" s="129"/>
      <c r="M312" s="129"/>
      <c r="N312" s="132"/>
      <c r="O312" s="128"/>
      <c r="P312" s="128"/>
      <c r="Q312" s="133"/>
      <c r="R312" s="128"/>
      <c r="S312" s="128"/>
      <c r="T312" s="128"/>
      <c r="U312" s="128"/>
      <c r="V312" s="129"/>
      <c r="W312" s="128"/>
      <c r="X312" s="128"/>
      <c r="Y312" s="134"/>
      <c r="Z312" s="132"/>
      <c r="AA312" s="130"/>
      <c r="AB312" s="129"/>
      <c r="AC312" s="128"/>
      <c r="AD312" s="128"/>
      <c r="AE312" s="129"/>
      <c r="AF312" s="130"/>
      <c r="AG312" s="129"/>
      <c r="AH312" s="130"/>
      <c r="AI312" s="129"/>
      <c r="AJ312" s="128"/>
      <c r="AK312" s="130"/>
      <c r="AL312" s="133"/>
      <c r="AM312" s="128"/>
      <c r="AN312" s="133"/>
      <c r="AO312" s="130"/>
      <c r="AP312" s="130"/>
      <c r="AQ312" s="128"/>
      <c r="AR312" s="128"/>
      <c r="AS312" s="129"/>
      <c r="AT312" s="129"/>
      <c r="AU312" s="133"/>
      <c r="AV312" s="129"/>
      <c r="AW312" s="128"/>
      <c r="AX312" s="128"/>
      <c r="AY312" s="128"/>
      <c r="AZ312" s="129"/>
      <c r="BA312" s="129"/>
      <c r="BB312" s="128"/>
      <c r="BC312" s="129"/>
      <c r="BD312" s="129"/>
      <c r="BE312" s="129"/>
      <c r="BF312" s="129"/>
    </row>
    <row r="313" spans="1:58" s="135" customFormat="1">
      <c r="A313" s="128"/>
      <c r="B313" s="128"/>
      <c r="C313" s="129"/>
      <c r="D313" s="130"/>
      <c r="E313" s="130"/>
      <c r="F313" s="130"/>
      <c r="G313" s="128"/>
      <c r="H313" s="128"/>
      <c r="I313" s="131"/>
      <c r="J313" s="128"/>
      <c r="K313" s="128"/>
      <c r="L313" s="129"/>
      <c r="M313" s="129"/>
      <c r="N313" s="132"/>
      <c r="O313" s="128"/>
      <c r="P313" s="128"/>
      <c r="Q313" s="133"/>
      <c r="R313" s="128"/>
      <c r="S313" s="128"/>
      <c r="T313" s="128"/>
      <c r="U313" s="128"/>
      <c r="V313" s="129"/>
      <c r="W313" s="128"/>
      <c r="X313" s="128"/>
      <c r="Y313" s="134"/>
      <c r="Z313" s="132"/>
      <c r="AA313" s="130"/>
      <c r="AB313" s="129"/>
      <c r="AC313" s="128"/>
      <c r="AD313" s="128"/>
      <c r="AE313" s="129"/>
      <c r="AF313" s="130"/>
      <c r="AG313" s="129"/>
      <c r="AH313" s="130"/>
      <c r="AI313" s="129"/>
      <c r="AJ313" s="128"/>
      <c r="AK313" s="130"/>
      <c r="AL313" s="133"/>
      <c r="AM313" s="128"/>
      <c r="AN313" s="133"/>
      <c r="AO313" s="130"/>
      <c r="AP313" s="130"/>
      <c r="AQ313" s="128"/>
      <c r="AR313" s="128"/>
      <c r="AS313" s="129"/>
      <c r="AT313" s="129"/>
      <c r="AU313" s="133"/>
      <c r="AV313" s="129"/>
      <c r="AW313" s="128"/>
      <c r="AX313" s="128"/>
      <c r="AY313" s="128"/>
      <c r="AZ313" s="129"/>
      <c r="BA313" s="129"/>
      <c r="BB313" s="128"/>
      <c r="BC313" s="129"/>
      <c r="BD313" s="129"/>
      <c r="BE313" s="129"/>
      <c r="BF313" s="129"/>
    </row>
    <row r="314" spans="1:58" s="135" customFormat="1">
      <c r="A314" s="128"/>
      <c r="B314" s="128"/>
      <c r="C314" s="129"/>
      <c r="D314" s="130"/>
      <c r="E314" s="130"/>
      <c r="F314" s="130"/>
      <c r="G314" s="128"/>
      <c r="H314" s="128"/>
      <c r="I314" s="131"/>
      <c r="J314" s="128"/>
      <c r="K314" s="128"/>
      <c r="L314" s="129"/>
      <c r="M314" s="129"/>
      <c r="N314" s="132"/>
      <c r="O314" s="128"/>
      <c r="P314" s="128"/>
      <c r="Q314" s="133"/>
      <c r="R314" s="128"/>
      <c r="S314" s="128"/>
      <c r="T314" s="128"/>
      <c r="U314" s="128"/>
      <c r="V314" s="129"/>
      <c r="W314" s="128"/>
      <c r="X314" s="128"/>
      <c r="Y314" s="134"/>
      <c r="Z314" s="132"/>
      <c r="AA314" s="130"/>
      <c r="AB314" s="129"/>
      <c r="AC314" s="128"/>
      <c r="AD314" s="128"/>
      <c r="AE314" s="129"/>
      <c r="AF314" s="130"/>
      <c r="AG314" s="129"/>
      <c r="AH314" s="130"/>
      <c r="AI314" s="129"/>
      <c r="AJ314" s="128"/>
      <c r="AK314" s="130"/>
      <c r="AL314" s="133"/>
      <c r="AM314" s="128"/>
      <c r="AN314" s="133"/>
      <c r="AO314" s="130"/>
      <c r="AP314" s="130"/>
      <c r="AQ314" s="128"/>
      <c r="AR314" s="128"/>
      <c r="AS314" s="129"/>
      <c r="AT314" s="129"/>
      <c r="AU314" s="133"/>
      <c r="AV314" s="129"/>
      <c r="AW314" s="128"/>
      <c r="AX314" s="128"/>
      <c r="AY314" s="128"/>
      <c r="AZ314" s="129"/>
      <c r="BA314" s="129"/>
      <c r="BB314" s="128"/>
      <c r="BC314" s="129"/>
      <c r="BD314" s="129"/>
      <c r="BE314" s="129"/>
      <c r="BF314" s="129"/>
    </row>
    <row r="315" spans="1:58" s="135" customFormat="1">
      <c r="A315" s="128"/>
      <c r="B315" s="128"/>
      <c r="C315" s="129"/>
      <c r="D315" s="130"/>
      <c r="E315" s="130"/>
      <c r="F315" s="130"/>
      <c r="G315" s="128"/>
      <c r="H315" s="128"/>
      <c r="I315" s="131"/>
      <c r="J315" s="128"/>
      <c r="K315" s="128"/>
      <c r="L315" s="129"/>
      <c r="M315" s="129"/>
      <c r="N315" s="132"/>
      <c r="O315" s="128"/>
      <c r="P315" s="128"/>
      <c r="Q315" s="133"/>
      <c r="R315" s="128"/>
      <c r="S315" s="128"/>
      <c r="T315" s="128"/>
      <c r="U315" s="128"/>
      <c r="V315" s="129"/>
      <c r="W315" s="128"/>
      <c r="X315" s="128"/>
      <c r="Y315" s="134"/>
      <c r="Z315" s="132"/>
      <c r="AA315" s="130"/>
      <c r="AB315" s="129"/>
      <c r="AC315" s="128"/>
      <c r="AD315" s="128"/>
      <c r="AE315" s="129"/>
      <c r="AF315" s="130"/>
      <c r="AG315" s="129"/>
      <c r="AH315" s="130"/>
      <c r="AI315" s="129"/>
      <c r="AJ315" s="128"/>
      <c r="AK315" s="130"/>
      <c r="AL315" s="133"/>
      <c r="AM315" s="128"/>
      <c r="AN315" s="133"/>
      <c r="AO315" s="130"/>
      <c r="AP315" s="130"/>
      <c r="AQ315" s="128"/>
      <c r="AR315" s="128"/>
      <c r="AS315" s="129"/>
      <c r="AT315" s="129"/>
      <c r="AU315" s="133"/>
      <c r="AV315" s="129"/>
      <c r="AW315" s="128"/>
      <c r="AX315" s="128"/>
      <c r="AY315" s="128"/>
      <c r="AZ315" s="129"/>
      <c r="BA315" s="129"/>
      <c r="BB315" s="128"/>
      <c r="BC315" s="129"/>
      <c r="BD315" s="129"/>
      <c r="BE315" s="129"/>
      <c r="BF315" s="129"/>
    </row>
    <row r="316" spans="1:58" s="135" customFormat="1">
      <c r="A316" s="128"/>
      <c r="B316" s="128"/>
      <c r="C316" s="129"/>
      <c r="D316" s="130"/>
      <c r="E316" s="130"/>
      <c r="F316" s="130"/>
      <c r="G316" s="128"/>
      <c r="H316" s="128"/>
      <c r="I316" s="131"/>
      <c r="J316" s="128"/>
      <c r="K316" s="128"/>
      <c r="L316" s="129"/>
      <c r="M316" s="129"/>
      <c r="N316" s="132"/>
      <c r="O316" s="128"/>
      <c r="P316" s="128"/>
      <c r="Q316" s="133"/>
      <c r="R316" s="128"/>
      <c r="S316" s="128"/>
      <c r="T316" s="128"/>
      <c r="U316" s="128"/>
      <c r="V316" s="129"/>
      <c r="W316" s="128"/>
      <c r="X316" s="128"/>
      <c r="Y316" s="134"/>
      <c r="Z316" s="132"/>
      <c r="AA316" s="130"/>
      <c r="AB316" s="129"/>
      <c r="AC316" s="128"/>
      <c r="AD316" s="128"/>
      <c r="AE316" s="129"/>
      <c r="AF316" s="130"/>
      <c r="AG316" s="129"/>
      <c r="AH316" s="130"/>
      <c r="AI316" s="129"/>
      <c r="AJ316" s="128"/>
      <c r="AK316" s="130"/>
      <c r="AL316" s="133"/>
      <c r="AM316" s="128"/>
      <c r="AN316" s="133"/>
      <c r="AO316" s="130"/>
      <c r="AP316" s="130"/>
      <c r="AQ316" s="128"/>
      <c r="AR316" s="128"/>
      <c r="AS316" s="129"/>
      <c r="AT316" s="129"/>
      <c r="AU316" s="133"/>
      <c r="AV316" s="129"/>
      <c r="AW316" s="128"/>
      <c r="AX316" s="128"/>
      <c r="AY316" s="128"/>
      <c r="AZ316" s="129"/>
      <c r="BA316" s="129"/>
      <c r="BB316" s="128"/>
      <c r="BC316" s="129"/>
      <c r="BD316" s="129"/>
      <c r="BE316" s="129"/>
      <c r="BF316" s="129"/>
    </row>
    <row r="317" spans="1:58" s="135" customFormat="1">
      <c r="A317" s="128"/>
      <c r="B317" s="128"/>
      <c r="C317" s="129"/>
      <c r="D317" s="130"/>
      <c r="E317" s="130"/>
      <c r="F317" s="130"/>
      <c r="G317" s="128"/>
      <c r="H317" s="128"/>
      <c r="I317" s="131"/>
      <c r="J317" s="128"/>
      <c r="K317" s="128"/>
      <c r="L317" s="129"/>
      <c r="M317" s="129"/>
      <c r="N317" s="132"/>
      <c r="O317" s="128"/>
      <c r="P317" s="128"/>
      <c r="Q317" s="133"/>
      <c r="R317" s="128"/>
      <c r="S317" s="128"/>
      <c r="T317" s="128"/>
      <c r="U317" s="128"/>
      <c r="V317" s="129"/>
      <c r="W317" s="128"/>
      <c r="X317" s="128"/>
      <c r="Y317" s="134"/>
      <c r="Z317" s="132"/>
      <c r="AA317" s="130"/>
      <c r="AB317" s="129"/>
      <c r="AC317" s="128"/>
      <c r="AD317" s="128"/>
      <c r="AE317" s="129"/>
      <c r="AF317" s="130"/>
      <c r="AG317" s="129"/>
      <c r="AH317" s="130"/>
      <c r="AI317" s="129"/>
      <c r="AJ317" s="128"/>
      <c r="AK317" s="130"/>
      <c r="AL317" s="133"/>
      <c r="AM317" s="128"/>
      <c r="AN317" s="133"/>
      <c r="AO317" s="130"/>
      <c r="AP317" s="130"/>
      <c r="AQ317" s="128"/>
      <c r="AR317" s="128"/>
      <c r="AS317" s="129"/>
      <c r="AT317" s="129"/>
      <c r="AU317" s="133"/>
      <c r="AV317" s="129"/>
      <c r="AW317" s="128"/>
      <c r="AX317" s="128"/>
      <c r="AY317" s="128"/>
      <c r="AZ317" s="129"/>
      <c r="BA317" s="129"/>
      <c r="BB317" s="128"/>
      <c r="BC317" s="129"/>
      <c r="BD317" s="129"/>
      <c r="BE317" s="129"/>
      <c r="BF317" s="129"/>
    </row>
    <row r="318" spans="1:58" s="135" customFormat="1">
      <c r="A318" s="128"/>
      <c r="B318" s="128"/>
      <c r="C318" s="129"/>
      <c r="D318" s="130"/>
      <c r="E318" s="130"/>
      <c r="F318" s="130"/>
      <c r="G318" s="128"/>
      <c r="H318" s="128"/>
      <c r="I318" s="131"/>
      <c r="J318" s="128"/>
      <c r="K318" s="128"/>
      <c r="L318" s="129"/>
      <c r="M318" s="129"/>
      <c r="N318" s="132"/>
      <c r="O318" s="128"/>
      <c r="P318" s="128"/>
      <c r="Q318" s="133"/>
      <c r="R318" s="128"/>
      <c r="S318" s="128"/>
      <c r="T318" s="128"/>
      <c r="U318" s="128"/>
      <c r="V318" s="129"/>
      <c r="W318" s="128"/>
      <c r="X318" s="128"/>
      <c r="Y318" s="134"/>
      <c r="Z318" s="132"/>
      <c r="AA318" s="130"/>
      <c r="AB318" s="129"/>
      <c r="AC318" s="128"/>
      <c r="AD318" s="128"/>
      <c r="AE318" s="129"/>
      <c r="AF318" s="130"/>
      <c r="AG318" s="129"/>
      <c r="AH318" s="130"/>
      <c r="AI318" s="129"/>
      <c r="AJ318" s="128"/>
      <c r="AK318" s="130"/>
      <c r="AL318" s="133"/>
      <c r="AM318" s="128"/>
      <c r="AN318" s="133"/>
      <c r="AO318" s="130"/>
      <c r="AP318" s="130"/>
      <c r="AQ318" s="128"/>
      <c r="AR318" s="128"/>
      <c r="AS318" s="129"/>
      <c r="AT318" s="129"/>
      <c r="AU318" s="133"/>
      <c r="AV318" s="129"/>
      <c r="AW318" s="128"/>
      <c r="AX318" s="128"/>
      <c r="AY318" s="128"/>
      <c r="AZ318" s="129"/>
      <c r="BA318" s="129"/>
      <c r="BB318" s="128"/>
      <c r="BC318" s="129"/>
      <c r="BD318" s="129"/>
      <c r="BE318" s="129"/>
      <c r="BF318" s="129"/>
    </row>
    <row r="319" spans="1:58" s="135" customFormat="1">
      <c r="A319" s="128"/>
      <c r="B319" s="128"/>
      <c r="C319" s="129"/>
      <c r="D319" s="130"/>
      <c r="E319" s="130"/>
      <c r="F319" s="130"/>
      <c r="G319" s="128"/>
      <c r="H319" s="128"/>
      <c r="I319" s="131"/>
      <c r="J319" s="128"/>
      <c r="K319" s="128"/>
      <c r="L319" s="129"/>
      <c r="M319" s="129"/>
      <c r="N319" s="132"/>
      <c r="O319" s="128"/>
      <c r="P319" s="128"/>
      <c r="Q319" s="133"/>
      <c r="R319" s="128"/>
      <c r="S319" s="128"/>
      <c r="T319" s="128"/>
      <c r="U319" s="128"/>
      <c r="V319" s="129"/>
      <c r="W319" s="128"/>
      <c r="X319" s="128"/>
      <c r="Y319" s="134"/>
      <c r="Z319" s="132"/>
      <c r="AA319" s="130"/>
      <c r="AB319" s="129"/>
      <c r="AC319" s="128"/>
      <c r="AD319" s="128"/>
      <c r="AE319" s="129"/>
      <c r="AF319" s="130"/>
      <c r="AG319" s="129"/>
      <c r="AH319" s="130"/>
      <c r="AI319" s="129"/>
      <c r="AJ319" s="128"/>
      <c r="AK319" s="130"/>
      <c r="AL319" s="133"/>
      <c r="AM319" s="128"/>
      <c r="AN319" s="133"/>
      <c r="AO319" s="130"/>
      <c r="AP319" s="130"/>
      <c r="AQ319" s="128"/>
      <c r="AR319" s="128"/>
      <c r="AS319" s="129"/>
      <c r="AT319" s="129"/>
      <c r="AU319" s="133"/>
      <c r="AV319" s="129"/>
      <c r="AW319" s="128"/>
      <c r="AX319" s="128"/>
      <c r="AY319" s="128"/>
      <c r="AZ319" s="129"/>
      <c r="BA319" s="129"/>
      <c r="BB319" s="128"/>
      <c r="BC319" s="129"/>
      <c r="BD319" s="129"/>
      <c r="BE319" s="129"/>
      <c r="BF319" s="129"/>
    </row>
    <row r="320" spans="1:58" s="135" customFormat="1">
      <c r="A320" s="128"/>
      <c r="B320" s="128"/>
      <c r="C320" s="129"/>
      <c r="D320" s="130"/>
      <c r="E320" s="130"/>
      <c r="F320" s="130"/>
      <c r="G320" s="128"/>
      <c r="H320" s="128"/>
      <c r="I320" s="131"/>
      <c r="J320" s="128"/>
      <c r="K320" s="128"/>
      <c r="L320" s="129"/>
      <c r="M320" s="129"/>
      <c r="N320" s="132"/>
      <c r="O320" s="128"/>
      <c r="P320" s="128"/>
      <c r="Q320" s="133"/>
      <c r="R320" s="128"/>
      <c r="S320" s="128"/>
      <c r="T320" s="128"/>
      <c r="U320" s="128"/>
      <c r="V320" s="129"/>
      <c r="W320" s="128"/>
      <c r="X320" s="128"/>
      <c r="Y320" s="134"/>
      <c r="Z320" s="132"/>
      <c r="AA320" s="130"/>
      <c r="AB320" s="129"/>
      <c r="AC320" s="128"/>
      <c r="AD320" s="128"/>
      <c r="AE320" s="129"/>
      <c r="AF320" s="130"/>
      <c r="AG320" s="129"/>
      <c r="AH320" s="130"/>
      <c r="AI320" s="129"/>
      <c r="AJ320" s="128"/>
      <c r="AK320" s="130"/>
      <c r="AL320" s="133"/>
      <c r="AM320" s="128"/>
      <c r="AN320" s="133"/>
      <c r="AO320" s="130"/>
      <c r="AP320" s="130"/>
      <c r="AQ320" s="128"/>
      <c r="AR320" s="128"/>
      <c r="AS320" s="129"/>
      <c r="AT320" s="129"/>
      <c r="AU320" s="133"/>
      <c r="AV320" s="129"/>
      <c r="AW320" s="128"/>
      <c r="AX320" s="128"/>
      <c r="AY320" s="128"/>
      <c r="AZ320" s="129"/>
      <c r="BA320" s="129"/>
      <c r="BB320" s="128"/>
      <c r="BC320" s="129"/>
      <c r="BD320" s="129"/>
      <c r="BE320" s="129"/>
      <c r="BF320" s="129"/>
    </row>
    <row r="321" spans="1:58" s="135" customFormat="1">
      <c r="A321" s="128"/>
      <c r="B321" s="128"/>
      <c r="C321" s="129"/>
      <c r="D321" s="130"/>
      <c r="E321" s="130"/>
      <c r="F321" s="130"/>
      <c r="G321" s="128"/>
      <c r="H321" s="128"/>
      <c r="I321" s="131"/>
      <c r="J321" s="128"/>
      <c r="K321" s="128"/>
      <c r="L321" s="129"/>
      <c r="M321" s="129"/>
      <c r="N321" s="132"/>
      <c r="O321" s="128"/>
      <c r="P321" s="128"/>
      <c r="Q321" s="133"/>
      <c r="R321" s="128"/>
      <c r="S321" s="128"/>
      <c r="T321" s="128"/>
      <c r="U321" s="128"/>
      <c r="V321" s="129"/>
      <c r="W321" s="128"/>
      <c r="X321" s="128"/>
      <c r="Y321" s="134"/>
      <c r="Z321" s="132"/>
      <c r="AA321" s="130"/>
      <c r="AB321" s="129"/>
      <c r="AC321" s="128"/>
      <c r="AD321" s="128"/>
      <c r="AE321" s="129"/>
      <c r="AF321" s="130"/>
      <c r="AG321" s="129"/>
      <c r="AH321" s="130"/>
      <c r="AI321" s="129"/>
      <c r="AJ321" s="128"/>
      <c r="AK321" s="130"/>
      <c r="AL321" s="133"/>
      <c r="AM321" s="128"/>
      <c r="AN321" s="133"/>
      <c r="AO321" s="130"/>
      <c r="AP321" s="130"/>
      <c r="AQ321" s="128"/>
      <c r="AR321" s="128"/>
      <c r="AS321" s="129"/>
      <c r="AT321" s="129"/>
      <c r="AU321" s="133"/>
      <c r="AV321" s="129"/>
      <c r="AW321" s="128"/>
      <c r="AX321" s="128"/>
      <c r="AY321" s="128"/>
      <c r="AZ321" s="129"/>
      <c r="BA321" s="129"/>
      <c r="BB321" s="128"/>
      <c r="BC321" s="129"/>
      <c r="BD321" s="129"/>
      <c r="BE321" s="129"/>
      <c r="BF321" s="129"/>
    </row>
    <row r="322" spans="1:58" s="135" customFormat="1">
      <c r="A322" s="128"/>
      <c r="B322" s="128"/>
      <c r="C322" s="129"/>
      <c r="D322" s="130"/>
      <c r="E322" s="130"/>
      <c r="F322" s="130"/>
      <c r="G322" s="128"/>
      <c r="H322" s="128"/>
      <c r="I322" s="131"/>
      <c r="J322" s="128"/>
      <c r="K322" s="128"/>
      <c r="L322" s="129"/>
      <c r="M322" s="129"/>
      <c r="N322" s="132"/>
      <c r="O322" s="128"/>
      <c r="P322" s="128"/>
      <c r="Q322" s="133"/>
      <c r="R322" s="128"/>
      <c r="S322" s="128"/>
      <c r="T322" s="128"/>
      <c r="U322" s="128"/>
      <c r="V322" s="129"/>
      <c r="W322" s="128"/>
      <c r="X322" s="128"/>
      <c r="Y322" s="134"/>
      <c r="Z322" s="132"/>
      <c r="AA322" s="130"/>
      <c r="AB322" s="129"/>
      <c r="AC322" s="128"/>
      <c r="AD322" s="128"/>
      <c r="AE322" s="129"/>
      <c r="AF322" s="130"/>
      <c r="AG322" s="129"/>
      <c r="AH322" s="130"/>
      <c r="AI322" s="129"/>
      <c r="AJ322" s="128"/>
      <c r="AK322" s="130"/>
      <c r="AL322" s="133"/>
      <c r="AM322" s="128"/>
      <c r="AN322" s="133"/>
      <c r="AO322" s="130"/>
      <c r="AP322" s="130"/>
      <c r="AQ322" s="128"/>
      <c r="AR322" s="128"/>
      <c r="AS322" s="129"/>
      <c r="AT322" s="129"/>
      <c r="AU322" s="133"/>
      <c r="AV322" s="129"/>
      <c r="AW322" s="128"/>
      <c r="AX322" s="128"/>
      <c r="AY322" s="128"/>
      <c r="AZ322" s="129"/>
      <c r="BA322" s="129"/>
      <c r="BB322" s="128"/>
      <c r="BC322" s="129"/>
      <c r="BD322" s="129"/>
      <c r="BE322" s="129"/>
      <c r="BF322" s="129"/>
    </row>
    <row r="323" spans="1:58" s="135" customFormat="1">
      <c r="A323" s="128"/>
      <c r="B323" s="128"/>
      <c r="C323" s="129"/>
      <c r="D323" s="130"/>
      <c r="E323" s="130"/>
      <c r="F323" s="130"/>
      <c r="G323" s="128"/>
      <c r="H323" s="128"/>
      <c r="I323" s="131"/>
      <c r="J323" s="128"/>
      <c r="K323" s="128"/>
      <c r="L323" s="129"/>
      <c r="M323" s="129"/>
      <c r="N323" s="132"/>
      <c r="O323" s="128"/>
      <c r="P323" s="128"/>
      <c r="Q323" s="133"/>
      <c r="R323" s="128"/>
      <c r="S323" s="128"/>
      <c r="T323" s="128"/>
      <c r="U323" s="128"/>
      <c r="V323" s="129"/>
      <c r="W323" s="128"/>
      <c r="X323" s="128"/>
      <c r="Y323" s="134"/>
      <c r="Z323" s="132"/>
      <c r="AA323" s="130"/>
      <c r="AB323" s="129"/>
      <c r="AC323" s="128"/>
      <c r="AD323" s="128"/>
      <c r="AE323" s="129"/>
      <c r="AF323" s="130"/>
      <c r="AG323" s="129"/>
      <c r="AH323" s="130"/>
      <c r="AI323" s="129"/>
      <c r="AJ323" s="128"/>
      <c r="AK323" s="130"/>
      <c r="AL323" s="133"/>
      <c r="AM323" s="128"/>
      <c r="AN323" s="133"/>
      <c r="AO323" s="130"/>
      <c r="AP323" s="130"/>
      <c r="AQ323" s="128"/>
      <c r="AR323" s="128"/>
      <c r="AS323" s="129"/>
      <c r="AT323" s="129"/>
      <c r="AU323" s="133"/>
      <c r="AV323" s="129"/>
      <c r="AW323" s="128"/>
      <c r="AX323" s="128"/>
      <c r="AY323" s="128"/>
      <c r="AZ323" s="129"/>
      <c r="BA323" s="129"/>
      <c r="BB323" s="128"/>
      <c r="BC323" s="129"/>
      <c r="BD323" s="129"/>
      <c r="BE323" s="129"/>
      <c r="BF323" s="129"/>
    </row>
    <row r="324" spans="1:58" s="135" customFormat="1">
      <c r="A324" s="128"/>
      <c r="B324" s="128"/>
      <c r="C324" s="129"/>
      <c r="D324" s="130"/>
      <c r="E324" s="130"/>
      <c r="F324" s="130"/>
      <c r="G324" s="128"/>
      <c r="H324" s="128"/>
      <c r="I324" s="131"/>
      <c r="J324" s="128"/>
      <c r="K324" s="128"/>
      <c r="L324" s="129"/>
      <c r="M324" s="129"/>
      <c r="N324" s="132"/>
      <c r="O324" s="128"/>
      <c r="P324" s="128"/>
      <c r="Q324" s="133"/>
      <c r="R324" s="128"/>
      <c r="S324" s="128"/>
      <c r="T324" s="128"/>
      <c r="U324" s="128"/>
      <c r="V324" s="129"/>
      <c r="W324" s="128"/>
      <c r="X324" s="128"/>
      <c r="Y324" s="134"/>
      <c r="Z324" s="132"/>
      <c r="AA324" s="130"/>
      <c r="AB324" s="129"/>
      <c r="AC324" s="128"/>
      <c r="AD324" s="128"/>
      <c r="AE324" s="129"/>
      <c r="AF324" s="130"/>
      <c r="AG324" s="129"/>
      <c r="AH324" s="130"/>
      <c r="AI324" s="129"/>
      <c r="AJ324" s="128"/>
      <c r="AK324" s="130"/>
      <c r="AL324" s="133"/>
      <c r="AM324" s="128"/>
      <c r="AN324" s="133"/>
      <c r="AO324" s="130"/>
      <c r="AP324" s="130"/>
      <c r="AQ324" s="128"/>
      <c r="AR324" s="128"/>
      <c r="AS324" s="129"/>
      <c r="AT324" s="129"/>
      <c r="AU324" s="133"/>
      <c r="AV324" s="129"/>
      <c r="AW324" s="128"/>
      <c r="AX324" s="128"/>
      <c r="AY324" s="128"/>
      <c r="AZ324" s="129"/>
      <c r="BA324" s="129"/>
      <c r="BB324" s="128"/>
      <c r="BC324" s="129"/>
      <c r="BD324" s="129"/>
      <c r="BE324" s="129"/>
      <c r="BF324" s="129"/>
    </row>
    <row r="325" spans="1:58" s="135" customFormat="1">
      <c r="A325" s="128"/>
      <c r="B325" s="128"/>
      <c r="C325" s="129"/>
      <c r="D325" s="130"/>
      <c r="E325" s="130"/>
      <c r="F325" s="130"/>
      <c r="G325" s="128"/>
      <c r="H325" s="128"/>
      <c r="I325" s="131"/>
      <c r="J325" s="128"/>
      <c r="K325" s="128"/>
      <c r="L325" s="129"/>
      <c r="M325" s="129"/>
      <c r="N325" s="132"/>
      <c r="O325" s="128"/>
      <c r="P325" s="128"/>
      <c r="Q325" s="133"/>
      <c r="R325" s="128"/>
      <c r="S325" s="128"/>
      <c r="T325" s="128"/>
      <c r="U325" s="128"/>
      <c r="V325" s="129"/>
      <c r="W325" s="128"/>
      <c r="X325" s="128"/>
      <c r="Y325" s="134"/>
      <c r="Z325" s="132"/>
      <c r="AA325" s="130"/>
      <c r="AB325" s="129"/>
      <c r="AC325" s="128"/>
      <c r="AD325" s="128"/>
      <c r="AE325" s="129"/>
      <c r="AF325" s="130"/>
      <c r="AG325" s="129"/>
      <c r="AH325" s="130"/>
      <c r="AI325" s="129"/>
      <c r="AJ325" s="128"/>
      <c r="AK325" s="130"/>
      <c r="AL325" s="133"/>
      <c r="AM325" s="128"/>
      <c r="AN325" s="133"/>
      <c r="AO325" s="130"/>
      <c r="AP325" s="130"/>
      <c r="AQ325" s="128"/>
      <c r="AR325" s="128"/>
      <c r="AS325" s="129"/>
      <c r="AT325" s="129"/>
      <c r="AU325" s="133"/>
      <c r="AV325" s="129"/>
      <c r="AW325" s="128"/>
      <c r="AX325" s="128"/>
      <c r="AY325" s="128"/>
      <c r="AZ325" s="129"/>
      <c r="BA325" s="129"/>
      <c r="BB325" s="128"/>
      <c r="BC325" s="129"/>
      <c r="BD325" s="129"/>
      <c r="BE325" s="129"/>
      <c r="BF325" s="129"/>
    </row>
    <row r="326" spans="1:58" s="135" customFormat="1">
      <c r="A326" s="128"/>
      <c r="B326" s="128"/>
      <c r="C326" s="129"/>
      <c r="D326" s="130"/>
      <c r="E326" s="130"/>
      <c r="F326" s="130"/>
      <c r="G326" s="128"/>
      <c r="H326" s="128"/>
      <c r="I326" s="131"/>
      <c r="J326" s="128"/>
      <c r="K326" s="128"/>
      <c r="L326" s="129"/>
      <c r="M326" s="129"/>
      <c r="N326" s="132"/>
      <c r="O326" s="128"/>
      <c r="P326" s="128"/>
      <c r="Q326" s="133"/>
      <c r="R326" s="128"/>
      <c r="S326" s="128"/>
      <c r="T326" s="128"/>
      <c r="U326" s="128"/>
      <c r="V326" s="129"/>
      <c r="W326" s="128"/>
      <c r="X326" s="128"/>
      <c r="Y326" s="134"/>
      <c r="Z326" s="132"/>
      <c r="AA326" s="130"/>
      <c r="AB326" s="129"/>
      <c r="AC326" s="128"/>
      <c r="AD326" s="128"/>
      <c r="AE326" s="129"/>
      <c r="AF326" s="130"/>
      <c r="AG326" s="129"/>
      <c r="AH326" s="130"/>
      <c r="AI326" s="129"/>
      <c r="AJ326" s="128"/>
      <c r="AK326" s="130"/>
      <c r="AL326" s="133"/>
      <c r="AM326" s="128"/>
      <c r="AN326" s="133"/>
      <c r="AO326" s="130"/>
      <c r="AP326" s="130"/>
      <c r="AQ326" s="128"/>
      <c r="AR326" s="128"/>
      <c r="AS326" s="129"/>
      <c r="AT326" s="129"/>
      <c r="AU326" s="133"/>
      <c r="AV326" s="129"/>
      <c r="AW326" s="128"/>
      <c r="AX326" s="128"/>
      <c r="AY326" s="128"/>
      <c r="AZ326" s="129"/>
      <c r="BA326" s="129"/>
      <c r="BB326" s="128"/>
      <c r="BC326" s="129"/>
      <c r="BD326" s="129"/>
      <c r="BE326" s="129"/>
      <c r="BF326" s="129"/>
    </row>
    <row r="327" spans="1:58" s="135" customFormat="1">
      <c r="A327" s="128"/>
      <c r="B327" s="128"/>
      <c r="C327" s="129"/>
      <c r="D327" s="130"/>
      <c r="E327" s="130"/>
      <c r="F327" s="130"/>
      <c r="G327" s="128"/>
      <c r="H327" s="128"/>
      <c r="I327" s="131"/>
      <c r="J327" s="128"/>
      <c r="K327" s="128"/>
      <c r="L327" s="129"/>
      <c r="M327" s="129"/>
      <c r="N327" s="132"/>
      <c r="O327" s="128"/>
      <c r="P327" s="128"/>
      <c r="Q327" s="133"/>
      <c r="R327" s="128"/>
      <c r="S327" s="128"/>
      <c r="T327" s="128"/>
      <c r="U327" s="128"/>
      <c r="V327" s="129"/>
      <c r="W327" s="128"/>
      <c r="X327" s="128"/>
      <c r="Y327" s="134"/>
      <c r="Z327" s="132"/>
      <c r="AA327" s="130"/>
      <c r="AB327" s="129"/>
      <c r="AC327" s="128"/>
      <c r="AD327" s="128"/>
      <c r="AE327" s="129"/>
      <c r="AF327" s="130"/>
      <c r="AG327" s="129"/>
      <c r="AH327" s="130"/>
      <c r="AI327" s="129"/>
      <c r="AJ327" s="128"/>
      <c r="AK327" s="130"/>
      <c r="AL327" s="133"/>
      <c r="AM327" s="128"/>
      <c r="AN327" s="133"/>
      <c r="AO327" s="130"/>
      <c r="AP327" s="130"/>
      <c r="AQ327" s="128"/>
      <c r="AR327" s="128"/>
      <c r="AS327" s="129"/>
      <c r="AT327" s="129"/>
      <c r="AU327" s="133"/>
      <c r="AV327" s="129"/>
      <c r="AW327" s="128"/>
      <c r="AX327" s="128"/>
      <c r="AY327" s="128"/>
      <c r="AZ327" s="129"/>
      <c r="BA327" s="129"/>
      <c r="BB327" s="128"/>
      <c r="BC327" s="129"/>
      <c r="BD327" s="129"/>
      <c r="BE327" s="129"/>
      <c r="BF327" s="129"/>
    </row>
    <row r="328" spans="1:58" s="135" customFormat="1">
      <c r="A328" s="128"/>
      <c r="B328" s="128"/>
      <c r="C328" s="129"/>
      <c r="D328" s="130"/>
      <c r="E328" s="130"/>
      <c r="F328" s="130"/>
      <c r="G328" s="128"/>
      <c r="H328" s="128"/>
      <c r="I328" s="131"/>
      <c r="J328" s="128"/>
      <c r="K328" s="128"/>
      <c r="L328" s="129"/>
      <c r="M328" s="129"/>
      <c r="N328" s="132"/>
      <c r="O328" s="128"/>
      <c r="P328" s="128"/>
      <c r="Q328" s="133"/>
      <c r="R328" s="128"/>
      <c r="S328" s="128"/>
      <c r="T328" s="128"/>
      <c r="U328" s="128"/>
      <c r="V328" s="129"/>
      <c r="W328" s="128"/>
      <c r="X328" s="128"/>
      <c r="Y328" s="134"/>
      <c r="Z328" s="132"/>
      <c r="AA328" s="130"/>
      <c r="AB328" s="129"/>
      <c r="AC328" s="128"/>
      <c r="AD328" s="128"/>
      <c r="AE328" s="129"/>
      <c r="AF328" s="130"/>
      <c r="AG328" s="129"/>
      <c r="AH328" s="130"/>
      <c r="AI328" s="129"/>
      <c r="AJ328" s="128"/>
      <c r="AK328" s="130"/>
      <c r="AL328" s="133"/>
      <c r="AM328" s="128"/>
      <c r="AN328" s="133"/>
      <c r="AO328" s="130"/>
      <c r="AP328" s="130"/>
      <c r="AQ328" s="128"/>
      <c r="AR328" s="128"/>
      <c r="AS328" s="129"/>
      <c r="AT328" s="129"/>
      <c r="AU328" s="133"/>
      <c r="AV328" s="129"/>
      <c r="AW328" s="128"/>
      <c r="AX328" s="128"/>
      <c r="AY328" s="128"/>
      <c r="AZ328" s="129"/>
      <c r="BA328" s="129"/>
      <c r="BB328" s="128"/>
      <c r="BC328" s="129"/>
      <c r="BD328" s="129"/>
      <c r="BE328" s="129"/>
      <c r="BF328" s="129"/>
    </row>
    <row r="329" spans="1:58" s="135" customFormat="1">
      <c r="A329" s="128"/>
      <c r="B329" s="128"/>
      <c r="C329" s="129"/>
      <c r="D329" s="130"/>
      <c r="E329" s="130"/>
      <c r="F329" s="130"/>
      <c r="G329" s="128"/>
      <c r="H329" s="128"/>
      <c r="I329" s="131"/>
      <c r="J329" s="128"/>
      <c r="K329" s="128"/>
      <c r="L329" s="129"/>
      <c r="M329" s="129"/>
      <c r="N329" s="132"/>
      <c r="O329" s="128"/>
      <c r="P329" s="128"/>
      <c r="Q329" s="133"/>
      <c r="R329" s="128"/>
      <c r="S329" s="128"/>
      <c r="T329" s="128"/>
      <c r="U329" s="128"/>
      <c r="V329" s="129"/>
      <c r="W329" s="128"/>
      <c r="X329" s="128"/>
      <c r="Y329" s="134"/>
      <c r="Z329" s="132"/>
      <c r="AA329" s="130"/>
      <c r="AB329" s="129"/>
      <c r="AC329" s="128"/>
      <c r="AD329" s="128"/>
      <c r="AE329" s="129"/>
      <c r="AF329" s="130"/>
      <c r="AG329" s="129"/>
      <c r="AH329" s="130"/>
      <c r="AI329" s="129"/>
      <c r="AJ329" s="128"/>
      <c r="AK329" s="130"/>
      <c r="AL329" s="133"/>
      <c r="AM329" s="128"/>
      <c r="AN329" s="133"/>
      <c r="AO329" s="130"/>
      <c r="AP329" s="130"/>
      <c r="AQ329" s="128"/>
      <c r="AR329" s="128"/>
      <c r="AS329" s="129"/>
      <c r="AT329" s="129"/>
      <c r="AU329" s="133"/>
      <c r="AV329" s="129"/>
      <c r="AW329" s="128"/>
      <c r="AX329" s="128"/>
      <c r="AY329" s="128"/>
      <c r="AZ329" s="129"/>
      <c r="BA329" s="129"/>
      <c r="BB329" s="128"/>
      <c r="BC329" s="129"/>
      <c r="BD329" s="129"/>
      <c r="BE329" s="129"/>
      <c r="BF329" s="129"/>
    </row>
    <row r="330" spans="1:58" s="135" customFormat="1">
      <c r="A330" s="128"/>
      <c r="B330" s="128"/>
      <c r="C330" s="129"/>
      <c r="D330" s="130"/>
      <c r="E330" s="130"/>
      <c r="F330" s="130"/>
      <c r="G330" s="128"/>
      <c r="H330" s="128"/>
      <c r="I330" s="131"/>
      <c r="J330" s="128"/>
      <c r="K330" s="128"/>
      <c r="L330" s="129"/>
      <c r="M330" s="129"/>
      <c r="N330" s="132"/>
      <c r="O330" s="128"/>
      <c r="P330" s="128"/>
      <c r="Q330" s="133"/>
      <c r="R330" s="128"/>
      <c r="S330" s="128"/>
      <c r="T330" s="128"/>
      <c r="U330" s="128"/>
      <c r="V330" s="129"/>
      <c r="W330" s="128"/>
      <c r="X330" s="128"/>
      <c r="Y330" s="134"/>
      <c r="Z330" s="132"/>
      <c r="AA330" s="130"/>
      <c r="AB330" s="129"/>
      <c r="AC330" s="128"/>
      <c r="AD330" s="128"/>
      <c r="AE330" s="129"/>
      <c r="AF330" s="130"/>
      <c r="AG330" s="129"/>
      <c r="AH330" s="130"/>
      <c r="AI330" s="129"/>
      <c r="AJ330" s="128"/>
      <c r="AK330" s="130"/>
      <c r="AL330" s="133"/>
      <c r="AM330" s="128"/>
      <c r="AN330" s="133"/>
      <c r="AO330" s="130"/>
      <c r="AP330" s="130"/>
      <c r="AQ330" s="128"/>
      <c r="AR330" s="128"/>
      <c r="AS330" s="129"/>
      <c r="AT330" s="129"/>
      <c r="AU330" s="133"/>
      <c r="AV330" s="129"/>
      <c r="AW330" s="128"/>
      <c r="AX330" s="128"/>
      <c r="AY330" s="128"/>
      <c r="AZ330" s="129"/>
      <c r="BA330" s="129"/>
      <c r="BB330" s="128"/>
      <c r="BC330" s="129"/>
      <c r="BD330" s="129"/>
      <c r="BE330" s="129"/>
      <c r="BF330" s="129"/>
    </row>
    <row r="331" spans="1:58" s="135" customFormat="1">
      <c r="A331" s="128"/>
      <c r="B331" s="128"/>
      <c r="C331" s="129"/>
      <c r="D331" s="130"/>
      <c r="E331" s="130"/>
      <c r="F331" s="130"/>
      <c r="G331" s="128"/>
      <c r="H331" s="128"/>
      <c r="I331" s="131"/>
      <c r="J331" s="128"/>
      <c r="K331" s="128"/>
      <c r="L331" s="129"/>
      <c r="M331" s="129"/>
      <c r="N331" s="132"/>
      <c r="O331" s="128"/>
      <c r="P331" s="128"/>
      <c r="Q331" s="133"/>
      <c r="R331" s="128"/>
      <c r="S331" s="128"/>
      <c r="T331" s="128"/>
      <c r="U331" s="128"/>
      <c r="V331" s="129"/>
      <c r="W331" s="128"/>
      <c r="X331" s="128"/>
      <c r="Y331" s="134"/>
      <c r="Z331" s="132"/>
      <c r="AA331" s="130"/>
      <c r="AB331" s="129"/>
      <c r="AC331" s="128"/>
      <c r="AD331" s="128"/>
      <c r="AE331" s="129"/>
      <c r="AF331" s="130"/>
      <c r="AG331" s="129"/>
      <c r="AH331" s="130"/>
      <c r="AI331" s="129"/>
      <c r="AJ331" s="128"/>
      <c r="AK331" s="130"/>
      <c r="AL331" s="133"/>
      <c r="AM331" s="128"/>
      <c r="AN331" s="133"/>
      <c r="AO331" s="130"/>
      <c r="AP331" s="130"/>
      <c r="AQ331" s="128"/>
      <c r="AR331" s="128"/>
      <c r="AS331" s="129"/>
      <c r="AT331" s="129"/>
      <c r="AU331" s="133"/>
      <c r="AV331" s="129"/>
      <c r="AW331" s="128"/>
      <c r="AX331" s="128"/>
      <c r="AY331" s="128"/>
      <c r="AZ331" s="129"/>
      <c r="BA331" s="129"/>
      <c r="BB331" s="128"/>
      <c r="BC331" s="129"/>
      <c r="BD331" s="129"/>
      <c r="BE331" s="129"/>
      <c r="BF331" s="129"/>
    </row>
    <row r="332" spans="1:58" s="135" customFormat="1">
      <c r="A332" s="128"/>
      <c r="B332" s="128"/>
      <c r="C332" s="129"/>
      <c r="D332" s="130"/>
      <c r="E332" s="130"/>
      <c r="F332" s="130"/>
      <c r="G332" s="128"/>
      <c r="H332" s="128"/>
      <c r="I332" s="131"/>
      <c r="J332" s="128"/>
      <c r="K332" s="128"/>
      <c r="L332" s="129"/>
      <c r="M332" s="129"/>
      <c r="N332" s="132"/>
      <c r="O332" s="128"/>
      <c r="P332" s="128"/>
      <c r="Q332" s="133"/>
      <c r="R332" s="128"/>
      <c r="S332" s="128"/>
      <c r="T332" s="128"/>
      <c r="U332" s="128"/>
      <c r="V332" s="129"/>
      <c r="W332" s="128"/>
      <c r="X332" s="128"/>
      <c r="Y332" s="134"/>
      <c r="Z332" s="132"/>
      <c r="AA332" s="130"/>
      <c r="AB332" s="129"/>
      <c r="AC332" s="128"/>
      <c r="AD332" s="128"/>
      <c r="AE332" s="129"/>
      <c r="AF332" s="130"/>
      <c r="AG332" s="129"/>
      <c r="AH332" s="130"/>
      <c r="AI332" s="129"/>
      <c r="AJ332" s="128"/>
      <c r="AK332" s="130"/>
      <c r="AL332" s="133"/>
      <c r="AM332" s="128"/>
      <c r="AN332" s="133"/>
      <c r="AO332" s="130"/>
      <c r="AP332" s="130"/>
      <c r="AQ332" s="128"/>
      <c r="AR332" s="128"/>
      <c r="AS332" s="129"/>
      <c r="AT332" s="129"/>
      <c r="AU332" s="133"/>
      <c r="AV332" s="129"/>
      <c r="AW332" s="128"/>
      <c r="AX332" s="128"/>
      <c r="AY332" s="128"/>
      <c r="AZ332" s="129"/>
      <c r="BA332" s="129"/>
      <c r="BB332" s="128"/>
      <c r="BC332" s="129"/>
      <c r="BD332" s="129"/>
      <c r="BE332" s="129"/>
      <c r="BF332" s="129"/>
    </row>
    <row r="333" spans="1:58" s="135" customFormat="1">
      <c r="A333" s="128"/>
      <c r="B333" s="128"/>
      <c r="C333" s="129"/>
      <c r="D333" s="130"/>
      <c r="E333" s="130"/>
      <c r="F333" s="130"/>
      <c r="G333" s="128"/>
      <c r="H333" s="128"/>
      <c r="I333" s="131"/>
      <c r="J333" s="128"/>
      <c r="K333" s="128"/>
      <c r="L333" s="129"/>
      <c r="M333" s="129"/>
      <c r="N333" s="132"/>
      <c r="O333" s="128"/>
      <c r="P333" s="128"/>
      <c r="Q333" s="133"/>
      <c r="R333" s="128"/>
      <c r="S333" s="128"/>
      <c r="T333" s="128"/>
      <c r="U333" s="128"/>
      <c r="V333" s="129"/>
      <c r="W333" s="128"/>
      <c r="X333" s="128"/>
      <c r="Y333" s="134"/>
      <c r="Z333" s="132"/>
      <c r="AA333" s="130"/>
      <c r="AB333" s="129"/>
      <c r="AC333" s="128"/>
      <c r="AD333" s="128"/>
      <c r="AE333" s="129"/>
      <c r="AF333" s="130"/>
      <c r="AG333" s="129"/>
      <c r="AH333" s="130"/>
      <c r="AI333" s="129"/>
      <c r="AJ333" s="128"/>
      <c r="AK333" s="130"/>
      <c r="AL333" s="133"/>
      <c r="AM333" s="128"/>
      <c r="AN333" s="133"/>
      <c r="AO333" s="130"/>
      <c r="AP333" s="130"/>
      <c r="AQ333" s="128"/>
      <c r="AR333" s="128"/>
      <c r="AS333" s="129"/>
      <c r="AT333" s="129"/>
      <c r="AU333" s="133"/>
      <c r="AV333" s="129"/>
      <c r="AW333" s="128"/>
      <c r="AX333" s="128"/>
      <c r="AY333" s="128"/>
      <c r="AZ333" s="129"/>
      <c r="BA333" s="129"/>
      <c r="BB333" s="128"/>
      <c r="BC333" s="129"/>
      <c r="BD333" s="129"/>
      <c r="BE333" s="129"/>
      <c r="BF333" s="129"/>
    </row>
    <row r="334" spans="1:58" s="135" customFormat="1">
      <c r="A334" s="128"/>
      <c r="B334" s="128"/>
      <c r="C334" s="129"/>
      <c r="D334" s="130"/>
      <c r="E334" s="130"/>
      <c r="F334" s="130"/>
      <c r="G334" s="128"/>
      <c r="H334" s="128"/>
      <c r="I334" s="131"/>
      <c r="J334" s="128"/>
      <c r="K334" s="128"/>
      <c r="L334" s="129"/>
      <c r="M334" s="129"/>
      <c r="N334" s="132"/>
      <c r="O334" s="128"/>
      <c r="P334" s="128"/>
      <c r="Q334" s="133"/>
      <c r="R334" s="128"/>
      <c r="S334" s="128"/>
      <c r="T334" s="128"/>
      <c r="U334" s="128"/>
      <c r="V334" s="129"/>
      <c r="W334" s="128"/>
      <c r="X334" s="128"/>
      <c r="Y334" s="134"/>
      <c r="Z334" s="132"/>
      <c r="AA334" s="130"/>
      <c r="AB334" s="129"/>
      <c r="AC334" s="128"/>
      <c r="AD334" s="128"/>
      <c r="AE334" s="129"/>
      <c r="AF334" s="130"/>
      <c r="AG334" s="129"/>
      <c r="AH334" s="130"/>
      <c r="AI334" s="129"/>
      <c r="AJ334" s="128"/>
      <c r="AK334" s="130"/>
      <c r="AL334" s="133"/>
      <c r="AM334" s="128"/>
      <c r="AN334" s="133"/>
      <c r="AO334" s="130"/>
      <c r="AP334" s="130"/>
      <c r="AQ334" s="128"/>
      <c r="AR334" s="128"/>
      <c r="AS334" s="129"/>
      <c r="AT334" s="129"/>
      <c r="AU334" s="133"/>
      <c r="AV334" s="129"/>
      <c r="AW334" s="128"/>
      <c r="AX334" s="128"/>
      <c r="AY334" s="128"/>
      <c r="AZ334" s="129"/>
      <c r="BA334" s="129"/>
      <c r="BB334" s="128"/>
      <c r="BC334" s="129"/>
      <c r="BD334" s="129"/>
      <c r="BE334" s="129"/>
      <c r="BF334" s="129"/>
    </row>
    <row r="335" spans="1:58" s="135" customFormat="1">
      <c r="A335" s="128"/>
      <c r="B335" s="128"/>
      <c r="C335" s="129"/>
      <c r="D335" s="130"/>
      <c r="E335" s="130"/>
      <c r="F335" s="130"/>
      <c r="G335" s="128"/>
      <c r="H335" s="128"/>
      <c r="I335" s="131"/>
      <c r="J335" s="128"/>
      <c r="K335" s="128"/>
      <c r="L335" s="129"/>
      <c r="M335" s="129"/>
      <c r="N335" s="132"/>
      <c r="O335" s="128"/>
      <c r="P335" s="128"/>
      <c r="Q335" s="133"/>
      <c r="R335" s="128"/>
      <c r="S335" s="128"/>
      <c r="T335" s="128"/>
      <c r="U335" s="128"/>
      <c r="V335" s="129"/>
      <c r="W335" s="128"/>
      <c r="X335" s="128"/>
      <c r="Y335" s="134"/>
      <c r="Z335" s="132"/>
      <c r="AA335" s="130"/>
      <c r="AB335" s="129"/>
      <c r="AC335" s="128"/>
      <c r="AD335" s="128"/>
      <c r="AE335" s="129"/>
      <c r="AF335" s="130"/>
      <c r="AG335" s="129"/>
      <c r="AH335" s="130"/>
      <c r="AI335" s="129"/>
      <c r="AJ335" s="128"/>
      <c r="AK335" s="130"/>
      <c r="AL335" s="133"/>
      <c r="AM335" s="128"/>
      <c r="AN335" s="133"/>
      <c r="AO335" s="130"/>
      <c r="AP335" s="130"/>
      <c r="AQ335" s="128"/>
      <c r="AR335" s="128"/>
      <c r="AS335" s="129"/>
      <c r="AT335" s="129"/>
      <c r="AU335" s="133"/>
      <c r="AV335" s="129"/>
      <c r="AW335" s="128"/>
      <c r="AX335" s="128"/>
      <c r="AY335" s="128"/>
      <c r="AZ335" s="129"/>
      <c r="BA335" s="129"/>
      <c r="BB335" s="128"/>
      <c r="BC335" s="129"/>
      <c r="BD335" s="129"/>
      <c r="BE335" s="129"/>
      <c r="BF335" s="129"/>
    </row>
    <row r="336" spans="1:58" s="135" customFormat="1">
      <c r="A336" s="128"/>
      <c r="B336" s="128"/>
      <c r="C336" s="129"/>
      <c r="D336" s="130"/>
      <c r="E336" s="130"/>
      <c r="F336" s="130"/>
      <c r="G336" s="128"/>
      <c r="H336" s="128"/>
      <c r="I336" s="131"/>
      <c r="J336" s="128"/>
      <c r="K336" s="128"/>
      <c r="L336" s="129"/>
      <c r="M336" s="129"/>
      <c r="N336" s="132"/>
      <c r="O336" s="128"/>
      <c r="P336" s="128"/>
      <c r="Q336" s="133"/>
      <c r="R336" s="128"/>
      <c r="S336" s="128"/>
      <c r="T336" s="128"/>
      <c r="U336" s="128"/>
      <c r="V336" s="129"/>
      <c r="W336" s="128"/>
      <c r="X336" s="128"/>
      <c r="Y336" s="134"/>
      <c r="Z336" s="132"/>
      <c r="AA336" s="130"/>
      <c r="AB336" s="129"/>
      <c r="AC336" s="128"/>
      <c r="AD336" s="128"/>
      <c r="AE336" s="129"/>
      <c r="AF336" s="130"/>
      <c r="AG336" s="129"/>
      <c r="AH336" s="130"/>
      <c r="AI336" s="129"/>
      <c r="AJ336" s="128"/>
      <c r="AK336" s="130"/>
      <c r="AL336" s="133"/>
      <c r="AM336" s="128"/>
      <c r="AN336" s="133"/>
      <c r="AO336" s="130"/>
      <c r="AP336" s="130"/>
      <c r="AQ336" s="128"/>
      <c r="AR336" s="128"/>
      <c r="AS336" s="129"/>
      <c r="AT336" s="129"/>
      <c r="AU336" s="133"/>
      <c r="AV336" s="129"/>
      <c r="AW336" s="128"/>
      <c r="AX336" s="128"/>
      <c r="AY336" s="128"/>
      <c r="AZ336" s="129"/>
      <c r="BA336" s="129"/>
      <c r="BB336" s="128"/>
      <c r="BC336" s="129"/>
      <c r="BD336" s="129"/>
      <c r="BE336" s="129"/>
      <c r="BF336" s="129"/>
    </row>
    <row r="337" spans="1:58" s="135" customFormat="1">
      <c r="A337" s="128"/>
      <c r="B337" s="128"/>
      <c r="C337" s="129"/>
      <c r="D337" s="130"/>
      <c r="E337" s="130"/>
      <c r="F337" s="130"/>
      <c r="G337" s="128"/>
      <c r="H337" s="128"/>
      <c r="I337" s="131"/>
      <c r="J337" s="128"/>
      <c r="K337" s="128"/>
      <c r="L337" s="129"/>
      <c r="M337" s="129"/>
      <c r="N337" s="132"/>
      <c r="O337" s="128"/>
      <c r="P337" s="128"/>
      <c r="Q337" s="133"/>
      <c r="R337" s="128"/>
      <c r="S337" s="128"/>
      <c r="T337" s="128"/>
      <c r="U337" s="128"/>
      <c r="V337" s="129"/>
      <c r="W337" s="128"/>
      <c r="X337" s="128"/>
      <c r="Y337" s="134"/>
      <c r="Z337" s="132"/>
      <c r="AA337" s="130"/>
      <c r="AB337" s="129"/>
      <c r="AC337" s="128"/>
      <c r="AD337" s="128"/>
      <c r="AE337" s="129"/>
      <c r="AF337" s="130"/>
      <c r="AG337" s="129"/>
      <c r="AH337" s="130"/>
      <c r="AI337" s="129"/>
      <c r="AJ337" s="128"/>
      <c r="AK337" s="130"/>
      <c r="AL337" s="133"/>
      <c r="AM337" s="128"/>
      <c r="AN337" s="133"/>
      <c r="AO337" s="130"/>
      <c r="AP337" s="130"/>
      <c r="AQ337" s="128"/>
      <c r="AR337" s="128"/>
      <c r="AS337" s="129"/>
      <c r="AT337" s="129"/>
      <c r="AU337" s="133"/>
      <c r="AV337" s="129"/>
      <c r="AW337" s="128"/>
      <c r="AX337" s="128"/>
      <c r="AY337" s="128"/>
      <c r="AZ337" s="129"/>
      <c r="BA337" s="129"/>
      <c r="BB337" s="128"/>
      <c r="BC337" s="129"/>
      <c r="BD337" s="129"/>
      <c r="BE337" s="129"/>
      <c r="BF337" s="129"/>
    </row>
    <row r="338" spans="1:58" s="135" customFormat="1">
      <c r="A338" s="128"/>
      <c r="B338" s="128"/>
      <c r="C338" s="129"/>
      <c r="D338" s="130"/>
      <c r="E338" s="130"/>
      <c r="F338" s="130"/>
      <c r="G338" s="128"/>
      <c r="H338" s="128"/>
      <c r="I338" s="131"/>
      <c r="J338" s="128"/>
      <c r="K338" s="128"/>
      <c r="L338" s="129"/>
      <c r="M338" s="129"/>
      <c r="N338" s="132"/>
      <c r="O338" s="128"/>
      <c r="P338" s="128"/>
      <c r="Q338" s="133"/>
      <c r="R338" s="128"/>
      <c r="S338" s="128"/>
      <c r="T338" s="128"/>
      <c r="U338" s="128"/>
      <c r="V338" s="129"/>
      <c r="W338" s="128"/>
      <c r="X338" s="128"/>
      <c r="Y338" s="134"/>
      <c r="Z338" s="132"/>
      <c r="AA338" s="130"/>
      <c r="AB338" s="129"/>
      <c r="AC338" s="128"/>
      <c r="AD338" s="128"/>
      <c r="AE338" s="129"/>
      <c r="AF338" s="130"/>
      <c r="AG338" s="129"/>
      <c r="AH338" s="130"/>
      <c r="AI338" s="129"/>
      <c r="AJ338" s="128"/>
      <c r="AK338" s="130"/>
      <c r="AL338" s="133"/>
      <c r="AM338" s="128"/>
      <c r="AN338" s="133"/>
      <c r="AO338" s="130"/>
      <c r="AP338" s="130"/>
      <c r="AQ338" s="128"/>
      <c r="AR338" s="128"/>
      <c r="AS338" s="129"/>
      <c r="AT338" s="129"/>
      <c r="AU338" s="133"/>
      <c r="AV338" s="129"/>
      <c r="AW338" s="128"/>
      <c r="AX338" s="128"/>
      <c r="AY338" s="128"/>
      <c r="AZ338" s="129"/>
      <c r="BA338" s="129"/>
      <c r="BB338" s="128"/>
      <c r="BC338" s="129"/>
      <c r="BD338" s="129"/>
      <c r="BE338" s="129"/>
      <c r="BF338" s="129"/>
    </row>
    <row r="339" spans="1:58" s="135" customFormat="1">
      <c r="A339" s="128"/>
      <c r="B339" s="128"/>
      <c r="C339" s="129"/>
      <c r="D339" s="130"/>
      <c r="E339" s="130"/>
      <c r="F339" s="130"/>
      <c r="G339" s="128"/>
      <c r="H339" s="128"/>
      <c r="I339" s="131"/>
      <c r="J339" s="128"/>
      <c r="K339" s="128"/>
      <c r="L339" s="129"/>
      <c r="M339" s="129"/>
      <c r="N339" s="132"/>
      <c r="O339" s="128"/>
      <c r="P339" s="128"/>
      <c r="Q339" s="133"/>
      <c r="R339" s="128"/>
      <c r="S339" s="128"/>
      <c r="T339" s="128"/>
      <c r="U339" s="128"/>
      <c r="V339" s="129"/>
      <c r="W339" s="128"/>
      <c r="X339" s="128"/>
      <c r="Y339" s="134"/>
      <c r="Z339" s="132"/>
      <c r="AA339" s="130"/>
      <c r="AB339" s="129"/>
      <c r="AC339" s="128"/>
      <c r="AD339" s="128"/>
      <c r="AE339" s="129"/>
      <c r="AF339" s="130"/>
      <c r="AG339" s="129"/>
      <c r="AH339" s="130"/>
      <c r="AI339" s="129"/>
      <c r="AJ339" s="128"/>
      <c r="AK339" s="130"/>
      <c r="AL339" s="133"/>
      <c r="AM339" s="128"/>
      <c r="AN339" s="133"/>
      <c r="AO339" s="130"/>
      <c r="AP339" s="130"/>
      <c r="AQ339" s="128"/>
      <c r="AR339" s="128"/>
      <c r="AS339" s="129"/>
      <c r="AT339" s="129"/>
      <c r="AU339" s="133"/>
      <c r="AV339" s="129"/>
      <c r="AW339" s="128"/>
      <c r="AX339" s="128"/>
      <c r="AY339" s="128"/>
      <c r="AZ339" s="129"/>
      <c r="BA339" s="129"/>
      <c r="BB339" s="128"/>
      <c r="BC339" s="129"/>
      <c r="BD339" s="129"/>
      <c r="BE339" s="129"/>
      <c r="BF339" s="129"/>
    </row>
    <row r="340" spans="1:58" s="135" customFormat="1">
      <c r="A340" s="128"/>
      <c r="B340" s="128"/>
      <c r="C340" s="129"/>
      <c r="D340" s="130"/>
      <c r="E340" s="130"/>
      <c r="F340" s="130"/>
      <c r="G340" s="128"/>
      <c r="H340" s="128"/>
      <c r="I340" s="131"/>
      <c r="J340" s="128"/>
      <c r="K340" s="128"/>
      <c r="L340" s="129"/>
      <c r="M340" s="129"/>
      <c r="N340" s="132"/>
      <c r="O340" s="128"/>
      <c r="P340" s="128"/>
      <c r="Q340" s="133"/>
      <c r="R340" s="128"/>
      <c r="S340" s="128"/>
      <c r="T340" s="128"/>
      <c r="U340" s="128"/>
      <c r="V340" s="129"/>
      <c r="W340" s="128"/>
      <c r="X340" s="128"/>
      <c r="Y340" s="134"/>
      <c r="Z340" s="132"/>
      <c r="AA340" s="130"/>
      <c r="AB340" s="129"/>
      <c r="AC340" s="128"/>
      <c r="AD340" s="128"/>
      <c r="AE340" s="129"/>
      <c r="AF340" s="130"/>
      <c r="AG340" s="129"/>
      <c r="AH340" s="130"/>
      <c r="AI340" s="129"/>
      <c r="AJ340" s="128"/>
      <c r="AK340" s="130"/>
      <c r="AL340" s="133"/>
      <c r="AM340" s="128"/>
      <c r="AN340" s="133"/>
      <c r="AO340" s="130"/>
      <c r="AP340" s="130"/>
      <c r="AQ340" s="128"/>
      <c r="AR340" s="128"/>
      <c r="AS340" s="129"/>
      <c r="AT340" s="129"/>
      <c r="AU340" s="133"/>
      <c r="AV340" s="129"/>
      <c r="AW340" s="128"/>
      <c r="AX340" s="128"/>
      <c r="AY340" s="128"/>
      <c r="AZ340" s="129"/>
      <c r="BA340" s="129"/>
      <c r="BB340" s="128"/>
      <c r="BC340" s="129"/>
      <c r="BD340" s="129"/>
      <c r="BE340" s="129"/>
      <c r="BF340" s="129"/>
    </row>
    <row r="341" spans="1:58" s="135" customFormat="1">
      <c r="A341" s="128"/>
      <c r="B341" s="128"/>
      <c r="C341" s="129"/>
      <c r="D341" s="130"/>
      <c r="E341" s="130"/>
      <c r="F341" s="130"/>
      <c r="G341" s="128"/>
      <c r="H341" s="128"/>
      <c r="I341" s="131"/>
      <c r="J341" s="128"/>
      <c r="K341" s="128"/>
      <c r="L341" s="129"/>
      <c r="M341" s="129"/>
      <c r="N341" s="132"/>
      <c r="O341" s="128"/>
      <c r="P341" s="128"/>
      <c r="Q341" s="133"/>
      <c r="R341" s="128"/>
      <c r="S341" s="128"/>
      <c r="T341" s="128"/>
      <c r="U341" s="128"/>
      <c r="V341" s="129"/>
      <c r="W341" s="128"/>
      <c r="X341" s="128"/>
      <c r="Y341" s="134"/>
      <c r="Z341" s="132"/>
      <c r="AA341" s="130"/>
      <c r="AB341" s="129"/>
      <c r="AC341" s="128"/>
      <c r="AD341" s="128"/>
      <c r="AE341" s="129"/>
      <c r="AF341" s="130"/>
      <c r="AG341" s="129"/>
      <c r="AH341" s="130"/>
      <c r="AI341" s="129"/>
      <c r="AJ341" s="128"/>
      <c r="AK341" s="130"/>
      <c r="AL341" s="133"/>
      <c r="AM341" s="128"/>
      <c r="AN341" s="133"/>
      <c r="AO341" s="130"/>
      <c r="AP341" s="130"/>
      <c r="AQ341" s="128"/>
      <c r="AR341" s="128"/>
      <c r="AS341" s="129"/>
      <c r="AT341" s="129"/>
      <c r="AU341" s="133"/>
      <c r="AV341" s="129"/>
      <c r="AW341" s="128"/>
      <c r="AX341" s="128"/>
      <c r="AY341" s="128"/>
      <c r="AZ341" s="129"/>
      <c r="BA341" s="129"/>
      <c r="BB341" s="128"/>
      <c r="BC341" s="129"/>
      <c r="BD341" s="129"/>
      <c r="BE341" s="129"/>
      <c r="BF341" s="129"/>
    </row>
    <row r="342" spans="1:58" s="135" customFormat="1">
      <c r="A342" s="128"/>
      <c r="B342" s="128"/>
      <c r="C342" s="129"/>
      <c r="D342" s="130"/>
      <c r="E342" s="130"/>
      <c r="F342" s="130"/>
      <c r="G342" s="128"/>
      <c r="H342" s="128"/>
      <c r="I342" s="131"/>
      <c r="J342" s="128"/>
      <c r="K342" s="128"/>
      <c r="L342" s="129"/>
      <c r="M342" s="129"/>
      <c r="N342" s="132"/>
      <c r="O342" s="128"/>
      <c r="P342" s="128"/>
      <c r="Q342" s="133"/>
      <c r="R342" s="128"/>
      <c r="S342" s="128"/>
      <c r="T342" s="128"/>
      <c r="U342" s="128"/>
      <c r="V342" s="129"/>
      <c r="W342" s="128"/>
      <c r="X342" s="128"/>
      <c r="Y342" s="134"/>
      <c r="Z342" s="132"/>
      <c r="AA342" s="130"/>
      <c r="AB342" s="129"/>
      <c r="AC342" s="128"/>
      <c r="AD342" s="128"/>
      <c r="AE342" s="129"/>
      <c r="AF342" s="130"/>
      <c r="AG342" s="129"/>
      <c r="AH342" s="130"/>
      <c r="AI342" s="129"/>
      <c r="AJ342" s="128"/>
      <c r="AK342" s="130"/>
      <c r="AL342" s="133"/>
      <c r="AM342" s="128"/>
      <c r="AN342" s="133"/>
      <c r="AO342" s="130"/>
      <c r="AP342" s="130"/>
      <c r="AQ342" s="128"/>
      <c r="AR342" s="128"/>
      <c r="AS342" s="129"/>
      <c r="AT342" s="129"/>
      <c r="AU342" s="133"/>
      <c r="AV342" s="129"/>
      <c r="AW342" s="128"/>
      <c r="AX342" s="128"/>
      <c r="AY342" s="128"/>
      <c r="AZ342" s="129"/>
      <c r="BA342" s="129"/>
      <c r="BB342" s="128"/>
      <c r="BC342" s="129"/>
      <c r="BD342" s="129"/>
      <c r="BE342" s="129"/>
      <c r="BF342" s="129"/>
    </row>
    <row r="343" spans="1:58" s="135" customFormat="1">
      <c r="A343" s="128"/>
      <c r="B343" s="128"/>
      <c r="C343" s="129"/>
      <c r="D343" s="130"/>
      <c r="E343" s="130"/>
      <c r="F343" s="130"/>
      <c r="G343" s="128"/>
      <c r="H343" s="128"/>
      <c r="I343" s="131"/>
      <c r="J343" s="128"/>
      <c r="K343" s="128"/>
      <c r="L343" s="129"/>
      <c r="M343" s="129"/>
      <c r="N343" s="132"/>
      <c r="O343" s="128"/>
      <c r="P343" s="128"/>
      <c r="Q343" s="133"/>
      <c r="R343" s="128"/>
      <c r="S343" s="128"/>
      <c r="T343" s="128"/>
      <c r="U343" s="128"/>
      <c r="V343" s="129"/>
      <c r="W343" s="128"/>
      <c r="X343" s="128"/>
      <c r="Y343" s="134"/>
      <c r="Z343" s="132"/>
      <c r="AA343" s="130"/>
      <c r="AB343" s="129"/>
      <c r="AC343" s="128"/>
      <c r="AD343" s="128"/>
      <c r="AE343" s="129"/>
      <c r="AF343" s="130"/>
      <c r="AG343" s="129"/>
      <c r="AH343" s="130"/>
      <c r="AI343" s="129"/>
      <c r="AJ343" s="128"/>
      <c r="AK343" s="130"/>
      <c r="AL343" s="133"/>
      <c r="AM343" s="128"/>
      <c r="AN343" s="133"/>
      <c r="AO343" s="130"/>
      <c r="AP343" s="130"/>
      <c r="AQ343" s="128"/>
      <c r="AR343" s="128"/>
      <c r="AS343" s="129"/>
      <c r="AT343" s="129"/>
      <c r="AU343" s="133"/>
      <c r="AV343" s="129"/>
      <c r="AW343" s="128"/>
      <c r="AX343" s="128"/>
      <c r="AY343" s="128"/>
      <c r="AZ343" s="129"/>
      <c r="BA343" s="129"/>
      <c r="BB343" s="128"/>
      <c r="BC343" s="129"/>
      <c r="BD343" s="129"/>
      <c r="BE343" s="129"/>
      <c r="BF343" s="129"/>
    </row>
    <row r="344" spans="1:58" s="135" customFormat="1">
      <c r="A344" s="128"/>
      <c r="B344" s="128"/>
      <c r="C344" s="129"/>
      <c r="D344" s="130"/>
      <c r="E344" s="130"/>
      <c r="F344" s="130"/>
      <c r="G344" s="128"/>
      <c r="H344" s="128"/>
      <c r="I344" s="131"/>
      <c r="J344" s="128"/>
      <c r="K344" s="128"/>
      <c r="L344" s="129"/>
      <c r="M344" s="129"/>
      <c r="N344" s="132"/>
      <c r="O344" s="128"/>
      <c r="P344" s="128"/>
      <c r="Q344" s="133"/>
      <c r="R344" s="128"/>
      <c r="S344" s="128"/>
      <c r="T344" s="128"/>
      <c r="U344" s="128"/>
      <c r="V344" s="129"/>
      <c r="W344" s="128"/>
      <c r="X344" s="128"/>
      <c r="Y344" s="134"/>
      <c r="Z344" s="132"/>
      <c r="AA344" s="130"/>
      <c r="AB344" s="129"/>
      <c r="AC344" s="128"/>
      <c r="AD344" s="128"/>
      <c r="AE344" s="129"/>
      <c r="AF344" s="130"/>
      <c r="AG344" s="129"/>
      <c r="AH344" s="130"/>
      <c r="AI344" s="129"/>
      <c r="AJ344" s="128"/>
      <c r="AK344" s="130"/>
      <c r="AL344" s="133"/>
      <c r="AM344" s="128"/>
      <c r="AN344" s="133"/>
      <c r="AO344" s="130"/>
      <c r="AP344" s="130"/>
      <c r="AQ344" s="128"/>
      <c r="AR344" s="128"/>
      <c r="AS344" s="129"/>
      <c r="AT344" s="129"/>
      <c r="AU344" s="133"/>
      <c r="AV344" s="129"/>
      <c r="AW344" s="128"/>
      <c r="AX344" s="128"/>
      <c r="AY344" s="128"/>
      <c r="AZ344" s="129"/>
      <c r="BA344" s="129"/>
      <c r="BB344" s="128"/>
      <c r="BC344" s="129"/>
      <c r="BD344" s="129"/>
      <c r="BE344" s="129"/>
      <c r="BF344" s="129"/>
    </row>
    <row r="345" spans="1:58" s="135" customFormat="1">
      <c r="A345" s="128"/>
      <c r="B345" s="128"/>
      <c r="C345" s="129"/>
      <c r="D345" s="130"/>
      <c r="E345" s="130"/>
      <c r="F345" s="130"/>
      <c r="G345" s="128"/>
      <c r="H345" s="128"/>
      <c r="I345" s="131"/>
      <c r="J345" s="128"/>
      <c r="K345" s="128"/>
      <c r="L345" s="129"/>
      <c r="M345" s="129"/>
      <c r="N345" s="132"/>
      <c r="O345" s="128"/>
      <c r="P345" s="128"/>
      <c r="Q345" s="133"/>
      <c r="R345" s="128"/>
      <c r="S345" s="128"/>
      <c r="T345" s="128"/>
      <c r="U345" s="128"/>
      <c r="V345" s="129"/>
      <c r="W345" s="128"/>
      <c r="X345" s="128"/>
      <c r="Y345" s="134"/>
      <c r="Z345" s="132"/>
      <c r="AA345" s="130"/>
      <c r="AB345" s="129"/>
      <c r="AC345" s="128"/>
      <c r="AD345" s="128"/>
      <c r="AE345" s="129"/>
      <c r="AF345" s="130"/>
      <c r="AG345" s="129"/>
      <c r="AH345" s="130"/>
      <c r="AI345" s="129"/>
      <c r="AJ345" s="128"/>
      <c r="AK345" s="130"/>
      <c r="AL345" s="133"/>
      <c r="AM345" s="128"/>
      <c r="AN345" s="133"/>
      <c r="AO345" s="130"/>
      <c r="AP345" s="130"/>
      <c r="AQ345" s="128"/>
      <c r="AR345" s="128"/>
      <c r="AS345" s="129"/>
      <c r="AT345" s="129"/>
      <c r="AU345" s="133"/>
      <c r="AV345" s="129"/>
      <c r="AW345" s="128"/>
      <c r="AX345" s="128"/>
      <c r="AY345" s="128"/>
      <c r="AZ345" s="129"/>
      <c r="BA345" s="129"/>
      <c r="BB345" s="128"/>
      <c r="BC345" s="129"/>
      <c r="BD345" s="129"/>
      <c r="BE345" s="129"/>
      <c r="BF345" s="129"/>
    </row>
    <row r="346" spans="1:58" s="135" customFormat="1">
      <c r="A346" s="128"/>
      <c r="B346" s="128"/>
      <c r="C346" s="129"/>
      <c r="D346" s="130"/>
      <c r="E346" s="130"/>
      <c r="F346" s="130"/>
      <c r="G346" s="128"/>
      <c r="H346" s="128"/>
      <c r="I346" s="131"/>
      <c r="J346" s="128"/>
      <c r="K346" s="128"/>
      <c r="L346" s="129"/>
      <c r="M346" s="129"/>
      <c r="N346" s="132"/>
      <c r="O346" s="128"/>
      <c r="P346" s="128"/>
      <c r="Q346" s="133"/>
      <c r="R346" s="128"/>
      <c r="S346" s="128"/>
      <c r="T346" s="128"/>
      <c r="U346" s="128"/>
      <c r="V346" s="129"/>
      <c r="W346" s="128"/>
      <c r="X346" s="128"/>
      <c r="Y346" s="134"/>
      <c r="Z346" s="132"/>
      <c r="AA346" s="130"/>
      <c r="AB346" s="129"/>
      <c r="AC346" s="128"/>
      <c r="AD346" s="128"/>
      <c r="AE346" s="129"/>
      <c r="AF346" s="130"/>
      <c r="AG346" s="129"/>
      <c r="AH346" s="130"/>
      <c r="AI346" s="129"/>
      <c r="AJ346" s="128"/>
      <c r="AK346" s="130"/>
      <c r="AL346" s="133"/>
      <c r="AM346" s="128"/>
      <c r="AN346" s="133"/>
      <c r="AO346" s="130"/>
      <c r="AP346" s="130"/>
      <c r="AQ346" s="128"/>
      <c r="AR346" s="128"/>
      <c r="AS346" s="129"/>
      <c r="AT346" s="129"/>
      <c r="AU346" s="133"/>
      <c r="AV346" s="129"/>
      <c r="AW346" s="128"/>
      <c r="AX346" s="128"/>
      <c r="AY346" s="128"/>
      <c r="AZ346" s="129"/>
      <c r="BA346" s="129"/>
      <c r="BB346" s="128"/>
      <c r="BC346" s="129"/>
      <c r="BD346" s="129"/>
      <c r="BE346" s="129"/>
      <c r="BF346" s="129"/>
    </row>
    <row r="347" spans="1:58" s="135" customFormat="1">
      <c r="A347" s="128"/>
      <c r="B347" s="128"/>
      <c r="C347" s="129"/>
      <c r="D347" s="130"/>
      <c r="E347" s="130"/>
      <c r="F347" s="130"/>
      <c r="G347" s="128"/>
      <c r="H347" s="128"/>
      <c r="I347" s="131"/>
      <c r="J347" s="128"/>
      <c r="K347" s="128"/>
      <c r="L347" s="129"/>
      <c r="M347" s="129"/>
      <c r="N347" s="132"/>
      <c r="O347" s="128"/>
      <c r="P347" s="128"/>
      <c r="Q347" s="133"/>
      <c r="R347" s="128"/>
      <c r="S347" s="128"/>
      <c r="T347" s="128"/>
      <c r="U347" s="128"/>
      <c r="V347" s="129"/>
      <c r="W347" s="128"/>
      <c r="X347" s="128"/>
      <c r="Y347" s="134"/>
      <c r="Z347" s="132"/>
      <c r="AA347" s="130"/>
      <c r="AB347" s="129"/>
      <c r="AC347" s="128"/>
      <c r="AD347" s="128"/>
      <c r="AE347" s="129"/>
      <c r="AF347" s="130"/>
      <c r="AG347" s="129"/>
      <c r="AH347" s="130"/>
      <c r="AI347" s="129"/>
      <c r="AJ347" s="128"/>
      <c r="AK347" s="130"/>
      <c r="AL347" s="133"/>
      <c r="AM347" s="128"/>
      <c r="AN347" s="133"/>
      <c r="AO347" s="130"/>
      <c r="AP347" s="130"/>
      <c r="AQ347" s="128"/>
      <c r="AR347" s="128"/>
      <c r="AS347" s="129"/>
      <c r="AT347" s="129"/>
      <c r="AU347" s="133"/>
      <c r="AV347" s="129"/>
      <c r="AW347" s="128"/>
      <c r="AX347" s="128"/>
      <c r="AY347" s="128"/>
      <c r="AZ347" s="129"/>
      <c r="BA347" s="129"/>
      <c r="BB347" s="128"/>
      <c r="BC347" s="129"/>
      <c r="BD347" s="129"/>
      <c r="BE347" s="129"/>
      <c r="BF347" s="129"/>
    </row>
    <row r="348" spans="1:58" s="135" customFormat="1">
      <c r="A348" s="128"/>
      <c r="B348" s="128"/>
      <c r="C348" s="129"/>
      <c r="D348" s="130"/>
      <c r="E348" s="130"/>
      <c r="F348" s="130"/>
      <c r="G348" s="128"/>
      <c r="H348" s="128"/>
      <c r="I348" s="131"/>
      <c r="J348" s="128"/>
      <c r="K348" s="128"/>
      <c r="L348" s="129"/>
      <c r="M348" s="129"/>
      <c r="N348" s="132"/>
      <c r="O348" s="128"/>
      <c r="P348" s="128"/>
      <c r="Q348" s="133"/>
      <c r="R348" s="128"/>
      <c r="S348" s="128"/>
      <c r="T348" s="128"/>
      <c r="U348" s="128"/>
      <c r="V348" s="129"/>
      <c r="W348" s="128"/>
      <c r="X348" s="128"/>
      <c r="Y348" s="134"/>
      <c r="Z348" s="132"/>
      <c r="AA348" s="130"/>
      <c r="AB348" s="129"/>
      <c r="AC348" s="128"/>
      <c r="AD348" s="128"/>
      <c r="AE348" s="129"/>
      <c r="AF348" s="130"/>
      <c r="AG348" s="129"/>
      <c r="AH348" s="130"/>
      <c r="AI348" s="129"/>
      <c r="AJ348" s="128"/>
      <c r="AK348" s="130"/>
      <c r="AL348" s="133"/>
      <c r="AM348" s="128"/>
      <c r="AN348" s="133"/>
      <c r="AO348" s="130"/>
      <c r="AP348" s="130"/>
      <c r="AQ348" s="128"/>
      <c r="AR348" s="128"/>
      <c r="AS348" s="129"/>
      <c r="AT348" s="129"/>
      <c r="AU348" s="133"/>
      <c r="AV348" s="129"/>
      <c r="AW348" s="128"/>
      <c r="AX348" s="128"/>
      <c r="AY348" s="128"/>
      <c r="AZ348" s="129"/>
      <c r="BA348" s="129"/>
      <c r="BB348" s="128"/>
      <c r="BC348" s="129"/>
      <c r="BD348" s="129"/>
      <c r="BE348" s="129"/>
      <c r="BF348" s="129"/>
    </row>
    <row r="349" spans="1:58" s="135" customFormat="1">
      <c r="A349" s="128"/>
      <c r="B349" s="128"/>
      <c r="C349" s="129"/>
      <c r="D349" s="130"/>
      <c r="E349" s="130"/>
      <c r="F349" s="130"/>
      <c r="G349" s="128"/>
      <c r="H349" s="128"/>
      <c r="I349" s="131"/>
      <c r="J349" s="128"/>
      <c r="K349" s="128"/>
      <c r="L349" s="129"/>
      <c r="M349" s="129"/>
      <c r="N349" s="132"/>
      <c r="O349" s="128"/>
      <c r="P349" s="128"/>
      <c r="Q349" s="133"/>
      <c r="R349" s="128"/>
      <c r="S349" s="128"/>
      <c r="T349" s="128"/>
      <c r="U349" s="128"/>
      <c r="V349" s="129"/>
      <c r="W349" s="128"/>
      <c r="X349" s="128"/>
      <c r="Y349" s="134"/>
      <c r="Z349" s="132"/>
      <c r="AA349" s="130"/>
      <c r="AB349" s="129"/>
      <c r="AC349" s="128"/>
      <c r="AD349" s="128"/>
      <c r="AE349" s="129"/>
      <c r="AF349" s="130"/>
      <c r="AG349" s="129"/>
      <c r="AH349" s="130"/>
      <c r="AI349" s="129"/>
      <c r="AJ349" s="128"/>
      <c r="AK349" s="130"/>
      <c r="AL349" s="133"/>
      <c r="AM349" s="128"/>
      <c r="AN349" s="133"/>
      <c r="AO349" s="130"/>
      <c r="AP349" s="130"/>
      <c r="AQ349" s="128"/>
      <c r="AR349" s="128"/>
      <c r="AS349" s="129"/>
      <c r="AT349" s="129"/>
      <c r="AU349" s="133"/>
      <c r="AV349" s="129"/>
      <c r="AW349" s="128"/>
      <c r="AX349" s="128"/>
      <c r="AY349" s="128"/>
      <c r="AZ349" s="129"/>
      <c r="BA349" s="129"/>
      <c r="BB349" s="128"/>
      <c r="BC349" s="129"/>
      <c r="BD349" s="129"/>
      <c r="BE349" s="129"/>
      <c r="BF349" s="129"/>
    </row>
    <row r="350" spans="1:58" s="135" customFormat="1">
      <c r="A350" s="128"/>
      <c r="B350" s="128"/>
      <c r="C350" s="129"/>
      <c r="D350" s="130"/>
      <c r="E350" s="130"/>
      <c r="F350" s="130"/>
      <c r="G350" s="128"/>
      <c r="H350" s="128"/>
      <c r="I350" s="131"/>
      <c r="J350" s="128"/>
      <c r="K350" s="128"/>
      <c r="L350" s="129"/>
      <c r="M350" s="129"/>
      <c r="N350" s="132"/>
      <c r="O350" s="128"/>
      <c r="P350" s="128"/>
      <c r="Q350" s="133"/>
      <c r="R350" s="128"/>
      <c r="S350" s="128"/>
      <c r="T350" s="128"/>
      <c r="U350" s="128"/>
      <c r="V350" s="129"/>
      <c r="W350" s="128"/>
      <c r="X350" s="128"/>
      <c r="Y350" s="134"/>
      <c r="Z350" s="132"/>
      <c r="AA350" s="130"/>
      <c r="AB350" s="129"/>
      <c r="AC350" s="128"/>
      <c r="AD350" s="128"/>
      <c r="AE350" s="129"/>
      <c r="AF350" s="130"/>
      <c r="AG350" s="129"/>
      <c r="AH350" s="130"/>
      <c r="AI350" s="129"/>
      <c r="AJ350" s="128"/>
      <c r="AK350" s="130"/>
      <c r="AL350" s="133"/>
      <c r="AM350" s="128"/>
      <c r="AN350" s="133"/>
      <c r="AO350" s="130"/>
      <c r="AP350" s="130"/>
      <c r="AQ350" s="128"/>
      <c r="AR350" s="128"/>
      <c r="AS350" s="129"/>
      <c r="AT350" s="129"/>
      <c r="AU350" s="133"/>
      <c r="AV350" s="129"/>
      <c r="AW350" s="128"/>
      <c r="AX350" s="128"/>
      <c r="AY350" s="128"/>
      <c r="AZ350" s="129"/>
      <c r="BA350" s="129"/>
      <c r="BB350" s="128"/>
      <c r="BC350" s="129"/>
      <c r="BD350" s="129"/>
      <c r="BE350" s="129"/>
      <c r="BF350" s="129"/>
    </row>
    <row r="351" spans="1:58" s="135" customFormat="1">
      <c r="A351" s="128"/>
      <c r="B351" s="128"/>
      <c r="C351" s="129"/>
      <c r="D351" s="130"/>
      <c r="E351" s="130"/>
      <c r="F351" s="130"/>
      <c r="G351" s="128"/>
      <c r="H351" s="128"/>
      <c r="I351" s="131"/>
      <c r="J351" s="128"/>
      <c r="K351" s="128"/>
      <c r="L351" s="129"/>
      <c r="M351" s="129"/>
      <c r="N351" s="132"/>
      <c r="O351" s="128"/>
      <c r="P351" s="128"/>
      <c r="Q351" s="133"/>
      <c r="R351" s="128"/>
      <c r="S351" s="128"/>
      <c r="T351" s="128"/>
      <c r="U351" s="128"/>
      <c r="V351" s="129"/>
      <c r="W351" s="128"/>
      <c r="X351" s="128"/>
      <c r="Y351" s="134"/>
      <c r="Z351" s="132"/>
      <c r="AA351" s="130"/>
      <c r="AB351" s="129"/>
      <c r="AC351" s="128"/>
      <c r="AD351" s="128"/>
      <c r="AE351" s="129"/>
      <c r="AF351" s="130"/>
      <c r="AG351" s="129"/>
      <c r="AH351" s="130"/>
      <c r="AI351" s="129"/>
      <c r="AJ351" s="128"/>
      <c r="AK351" s="130"/>
      <c r="AL351" s="133"/>
      <c r="AM351" s="128"/>
      <c r="AN351" s="133"/>
      <c r="AO351" s="130"/>
      <c r="AP351" s="130"/>
      <c r="AQ351" s="128"/>
      <c r="AR351" s="128"/>
      <c r="AS351" s="129"/>
      <c r="AT351" s="129"/>
      <c r="AU351" s="133"/>
      <c r="AV351" s="129"/>
      <c r="AW351" s="128"/>
      <c r="AX351" s="128"/>
      <c r="AY351" s="128"/>
      <c r="AZ351" s="129"/>
      <c r="BA351" s="129"/>
      <c r="BB351" s="128"/>
      <c r="BC351" s="129"/>
      <c r="BD351" s="129"/>
      <c r="BE351" s="129"/>
      <c r="BF351" s="129"/>
    </row>
    <row r="352" spans="1:58" s="135" customFormat="1">
      <c r="A352" s="128"/>
      <c r="B352" s="128"/>
      <c r="C352" s="129"/>
      <c r="D352" s="130"/>
      <c r="E352" s="130"/>
      <c r="F352" s="130"/>
      <c r="G352" s="128"/>
      <c r="H352" s="128"/>
      <c r="I352" s="131"/>
      <c r="J352" s="128"/>
      <c r="K352" s="128"/>
      <c r="L352" s="129"/>
      <c r="M352" s="129"/>
      <c r="N352" s="132"/>
      <c r="O352" s="128"/>
      <c r="P352" s="128"/>
      <c r="Q352" s="133"/>
      <c r="R352" s="128"/>
      <c r="S352" s="128"/>
      <c r="T352" s="128"/>
      <c r="U352" s="128"/>
      <c r="V352" s="129"/>
      <c r="W352" s="128"/>
      <c r="X352" s="128"/>
      <c r="Y352" s="134"/>
      <c r="Z352" s="132"/>
      <c r="AA352" s="130"/>
      <c r="AB352" s="129"/>
      <c r="AC352" s="128"/>
      <c r="AD352" s="128"/>
      <c r="AE352" s="129"/>
      <c r="AF352" s="130"/>
      <c r="AG352" s="129"/>
      <c r="AH352" s="130"/>
      <c r="AI352" s="129"/>
      <c r="AJ352" s="128"/>
      <c r="AK352" s="130"/>
      <c r="AL352" s="133"/>
      <c r="AM352" s="128"/>
      <c r="AN352" s="133"/>
      <c r="AO352" s="130"/>
      <c r="AP352" s="130"/>
      <c r="AQ352" s="128"/>
      <c r="AR352" s="128"/>
      <c r="AS352" s="129"/>
      <c r="AT352" s="129"/>
      <c r="AU352" s="133"/>
      <c r="AV352" s="129"/>
      <c r="AW352" s="128"/>
      <c r="AX352" s="128"/>
      <c r="AY352" s="128"/>
      <c r="AZ352" s="129"/>
      <c r="BA352" s="129"/>
      <c r="BB352" s="128"/>
      <c r="BC352" s="129"/>
      <c r="BD352" s="129"/>
      <c r="BE352" s="129"/>
      <c r="BF352" s="129"/>
    </row>
    <row r="353" spans="1:58" s="135" customFormat="1">
      <c r="A353" s="128"/>
      <c r="B353" s="128"/>
      <c r="C353" s="129"/>
      <c r="D353" s="130"/>
      <c r="E353" s="130"/>
      <c r="F353" s="130"/>
      <c r="G353" s="128"/>
      <c r="H353" s="128"/>
      <c r="I353" s="131"/>
      <c r="J353" s="128"/>
      <c r="K353" s="128"/>
      <c r="L353" s="129"/>
      <c r="M353" s="129"/>
      <c r="N353" s="132"/>
      <c r="O353" s="128"/>
      <c r="P353" s="128"/>
      <c r="Q353" s="133"/>
      <c r="R353" s="128"/>
      <c r="S353" s="128"/>
      <c r="T353" s="128"/>
      <c r="U353" s="128"/>
      <c r="V353" s="129"/>
      <c r="W353" s="128"/>
      <c r="X353" s="128"/>
      <c r="Y353" s="134"/>
      <c r="Z353" s="132"/>
      <c r="AA353" s="130"/>
      <c r="AB353" s="129"/>
      <c r="AC353" s="128"/>
      <c r="AD353" s="128"/>
      <c r="AE353" s="129"/>
      <c r="AF353" s="130"/>
      <c r="AG353" s="129"/>
      <c r="AH353" s="130"/>
      <c r="AI353" s="129"/>
      <c r="AJ353" s="128"/>
      <c r="AK353" s="130"/>
      <c r="AL353" s="133"/>
      <c r="AM353" s="128"/>
      <c r="AN353" s="133"/>
      <c r="AO353" s="130"/>
      <c r="AP353" s="130"/>
      <c r="AQ353" s="128"/>
      <c r="AR353" s="128"/>
      <c r="AS353" s="129"/>
      <c r="AT353" s="129"/>
      <c r="AU353" s="133"/>
      <c r="AV353" s="129"/>
      <c r="AW353" s="128"/>
      <c r="AX353" s="128"/>
      <c r="AY353" s="128"/>
      <c r="AZ353" s="129"/>
      <c r="BA353" s="129"/>
      <c r="BB353" s="128"/>
      <c r="BC353" s="129"/>
      <c r="BD353" s="129"/>
      <c r="BE353" s="129"/>
      <c r="BF353" s="129"/>
    </row>
    <row r="354" spans="1:58" s="135" customFormat="1">
      <c r="A354" s="128"/>
      <c r="B354" s="128"/>
      <c r="C354" s="129"/>
      <c r="D354" s="130"/>
      <c r="E354" s="130"/>
      <c r="F354" s="130"/>
      <c r="G354" s="128"/>
      <c r="H354" s="128"/>
      <c r="I354" s="131"/>
      <c r="J354" s="128"/>
      <c r="K354" s="128"/>
      <c r="L354" s="129"/>
      <c r="M354" s="129"/>
      <c r="N354" s="132"/>
      <c r="O354" s="128"/>
      <c r="P354" s="128"/>
      <c r="Q354" s="133"/>
      <c r="R354" s="128"/>
      <c r="S354" s="128"/>
      <c r="T354" s="128"/>
      <c r="U354" s="128"/>
      <c r="V354" s="129"/>
      <c r="W354" s="128"/>
      <c r="X354" s="128"/>
      <c r="Y354" s="134"/>
      <c r="Z354" s="132"/>
      <c r="AA354" s="130"/>
      <c r="AB354" s="129"/>
      <c r="AC354" s="128"/>
      <c r="AD354" s="128"/>
      <c r="AE354" s="129"/>
      <c r="AF354" s="130"/>
      <c r="AG354" s="129"/>
      <c r="AH354" s="130"/>
      <c r="AI354" s="129"/>
      <c r="AJ354" s="128"/>
      <c r="AK354" s="130"/>
      <c r="AL354" s="133"/>
      <c r="AM354" s="128"/>
      <c r="AN354" s="133"/>
      <c r="AO354" s="130"/>
      <c r="AP354" s="130"/>
      <c r="AQ354" s="128"/>
      <c r="AR354" s="128"/>
      <c r="AS354" s="129"/>
      <c r="AT354" s="129"/>
      <c r="AU354" s="133"/>
      <c r="AV354" s="129"/>
      <c r="AW354" s="128"/>
      <c r="AX354" s="128"/>
      <c r="AY354" s="128"/>
      <c r="AZ354" s="129"/>
      <c r="BA354" s="129"/>
      <c r="BB354" s="128"/>
      <c r="BC354" s="129"/>
      <c r="BD354" s="129"/>
      <c r="BE354" s="129"/>
      <c r="BF354" s="129"/>
    </row>
    <row r="355" spans="1:58" s="135" customFormat="1">
      <c r="A355" s="128"/>
      <c r="B355" s="128"/>
      <c r="C355" s="129"/>
      <c r="D355" s="130"/>
      <c r="E355" s="130"/>
      <c r="F355" s="130"/>
      <c r="G355" s="128"/>
      <c r="H355" s="128"/>
      <c r="I355" s="131"/>
      <c r="J355" s="128"/>
      <c r="K355" s="128"/>
      <c r="L355" s="129"/>
      <c r="M355" s="129"/>
      <c r="N355" s="132"/>
      <c r="O355" s="128"/>
      <c r="P355" s="128"/>
      <c r="Q355" s="133"/>
      <c r="R355" s="128"/>
      <c r="S355" s="128"/>
      <c r="T355" s="128"/>
      <c r="U355" s="128"/>
      <c r="V355" s="129"/>
      <c r="W355" s="128"/>
      <c r="X355" s="128"/>
      <c r="Y355" s="134"/>
      <c r="Z355" s="132"/>
      <c r="AA355" s="130"/>
      <c r="AB355" s="129"/>
      <c r="AC355" s="128"/>
      <c r="AD355" s="128"/>
      <c r="AE355" s="129"/>
      <c r="AF355" s="130"/>
      <c r="AG355" s="129"/>
      <c r="AH355" s="130"/>
      <c r="AI355" s="129"/>
      <c r="AJ355" s="128"/>
      <c r="AK355" s="130"/>
      <c r="AL355" s="133"/>
      <c r="AM355" s="128"/>
      <c r="AN355" s="133"/>
      <c r="AO355" s="130"/>
      <c r="AP355" s="130"/>
      <c r="AQ355" s="128"/>
      <c r="AR355" s="128"/>
      <c r="AS355" s="129"/>
      <c r="AT355" s="129"/>
      <c r="AU355" s="133"/>
      <c r="AV355" s="129"/>
      <c r="AW355" s="128"/>
      <c r="AX355" s="128"/>
      <c r="AY355" s="128"/>
      <c r="AZ355" s="129"/>
      <c r="BA355" s="129"/>
      <c r="BB355" s="128"/>
      <c r="BC355" s="129"/>
      <c r="BD355" s="129"/>
      <c r="BE355" s="129"/>
      <c r="BF355" s="129"/>
    </row>
    <row r="356" spans="1:58" s="135" customFormat="1">
      <c r="A356" s="128"/>
      <c r="B356" s="128"/>
      <c r="C356" s="129"/>
      <c r="D356" s="130"/>
      <c r="E356" s="130"/>
      <c r="F356" s="130"/>
      <c r="G356" s="128"/>
      <c r="H356" s="128"/>
      <c r="I356" s="131"/>
      <c r="J356" s="128"/>
      <c r="K356" s="128"/>
      <c r="L356" s="129"/>
      <c r="M356" s="129"/>
      <c r="N356" s="132"/>
      <c r="O356" s="128"/>
      <c r="P356" s="128"/>
      <c r="Q356" s="133"/>
      <c r="R356" s="128"/>
      <c r="S356" s="128"/>
      <c r="T356" s="128"/>
      <c r="U356" s="128"/>
      <c r="V356" s="129"/>
      <c r="W356" s="128"/>
      <c r="X356" s="128"/>
      <c r="Y356" s="134"/>
      <c r="Z356" s="132"/>
      <c r="AA356" s="130"/>
      <c r="AB356" s="129"/>
      <c r="AC356" s="128"/>
      <c r="AD356" s="128"/>
      <c r="AE356" s="129"/>
      <c r="AF356" s="130"/>
      <c r="AG356" s="129"/>
      <c r="AH356" s="130"/>
      <c r="AI356" s="129"/>
      <c r="AJ356" s="128"/>
      <c r="AK356" s="130"/>
      <c r="AL356" s="133"/>
      <c r="AM356" s="128"/>
      <c r="AN356" s="133"/>
      <c r="AO356" s="130"/>
      <c r="AP356" s="130"/>
      <c r="AQ356" s="128"/>
      <c r="AR356" s="128"/>
      <c r="AS356" s="129"/>
      <c r="AT356" s="129"/>
      <c r="AU356" s="133"/>
      <c r="AV356" s="129"/>
      <c r="AW356" s="128"/>
      <c r="AX356" s="128"/>
      <c r="AY356" s="128"/>
      <c r="AZ356" s="129"/>
      <c r="BA356" s="129"/>
      <c r="BB356" s="128"/>
      <c r="BC356" s="129"/>
      <c r="BD356" s="129"/>
      <c r="BE356" s="129"/>
      <c r="BF356" s="129"/>
    </row>
    <row r="357" spans="1:58" s="135" customFormat="1">
      <c r="A357" s="128"/>
      <c r="B357" s="128"/>
      <c r="C357" s="129"/>
      <c r="D357" s="130"/>
      <c r="E357" s="130"/>
      <c r="F357" s="130"/>
      <c r="G357" s="128"/>
      <c r="H357" s="128"/>
      <c r="I357" s="131"/>
      <c r="J357" s="128"/>
      <c r="K357" s="128"/>
      <c r="L357" s="129"/>
      <c r="M357" s="129"/>
      <c r="N357" s="132"/>
      <c r="O357" s="128"/>
      <c r="P357" s="128"/>
      <c r="Q357" s="133"/>
      <c r="R357" s="128"/>
      <c r="S357" s="128"/>
      <c r="T357" s="128"/>
      <c r="U357" s="128"/>
      <c r="V357" s="129"/>
      <c r="W357" s="128"/>
      <c r="X357" s="128"/>
      <c r="Y357" s="134"/>
      <c r="Z357" s="132"/>
      <c r="AA357" s="130"/>
      <c r="AB357" s="129"/>
      <c r="AC357" s="128"/>
      <c r="AD357" s="128"/>
      <c r="AE357" s="129"/>
      <c r="AF357" s="130"/>
      <c r="AG357" s="129"/>
      <c r="AH357" s="130"/>
      <c r="AI357" s="129"/>
      <c r="AJ357" s="128"/>
      <c r="AK357" s="130"/>
      <c r="AL357" s="133"/>
      <c r="AM357" s="128"/>
      <c r="AN357" s="133"/>
      <c r="AO357" s="130"/>
      <c r="AP357" s="130"/>
      <c r="AQ357" s="128"/>
      <c r="AR357" s="128"/>
      <c r="AS357" s="129"/>
      <c r="AT357" s="129"/>
      <c r="AU357" s="133"/>
      <c r="AV357" s="129"/>
      <c r="AW357" s="128"/>
      <c r="AX357" s="128"/>
      <c r="AY357" s="128"/>
      <c r="AZ357" s="129"/>
      <c r="BA357" s="129"/>
      <c r="BB357" s="128"/>
      <c r="BC357" s="129"/>
      <c r="BD357" s="129"/>
      <c r="BE357" s="129"/>
      <c r="BF357" s="129"/>
    </row>
    <row r="358" spans="1:58" s="135" customFormat="1">
      <c r="A358" s="128"/>
      <c r="B358" s="128"/>
      <c r="C358" s="129"/>
      <c r="D358" s="130"/>
      <c r="E358" s="130"/>
      <c r="F358" s="130"/>
      <c r="G358" s="128"/>
      <c r="H358" s="128"/>
      <c r="I358" s="131"/>
      <c r="J358" s="128"/>
      <c r="K358" s="128"/>
      <c r="L358" s="129"/>
      <c r="M358" s="129"/>
      <c r="N358" s="132"/>
      <c r="O358" s="128"/>
      <c r="P358" s="128"/>
      <c r="Q358" s="133"/>
      <c r="R358" s="128"/>
      <c r="S358" s="128"/>
      <c r="T358" s="128"/>
      <c r="U358" s="128"/>
      <c r="V358" s="129"/>
      <c r="W358" s="128"/>
      <c r="X358" s="128"/>
      <c r="Y358" s="134"/>
      <c r="Z358" s="132"/>
      <c r="AA358" s="130"/>
      <c r="AB358" s="129"/>
      <c r="AC358" s="128"/>
      <c r="AD358" s="128"/>
      <c r="AE358" s="129"/>
      <c r="AF358" s="130"/>
      <c r="AG358" s="129"/>
      <c r="AH358" s="130"/>
      <c r="AI358" s="129"/>
      <c r="AJ358" s="128"/>
      <c r="AK358" s="130"/>
      <c r="AL358" s="133"/>
      <c r="AM358" s="128"/>
      <c r="AN358" s="133"/>
      <c r="AO358" s="130"/>
      <c r="AP358" s="130"/>
      <c r="AQ358" s="128"/>
      <c r="AR358" s="128"/>
      <c r="AS358" s="129"/>
      <c r="AT358" s="129"/>
      <c r="AU358" s="133"/>
      <c r="AV358" s="129"/>
      <c r="AW358" s="128"/>
      <c r="AX358" s="128"/>
      <c r="AY358" s="128"/>
      <c r="AZ358" s="129"/>
      <c r="BA358" s="129"/>
      <c r="BB358" s="128"/>
      <c r="BC358" s="129"/>
      <c r="BD358" s="129"/>
      <c r="BE358" s="129"/>
      <c r="BF358" s="129"/>
    </row>
    <row r="359" spans="1:58" s="135" customFormat="1">
      <c r="A359" s="128"/>
      <c r="B359" s="128"/>
      <c r="C359" s="129"/>
      <c r="D359" s="130"/>
      <c r="E359" s="130"/>
      <c r="F359" s="130"/>
      <c r="G359" s="128"/>
      <c r="H359" s="128"/>
      <c r="I359" s="131"/>
      <c r="J359" s="128"/>
      <c r="K359" s="128"/>
      <c r="L359" s="129"/>
      <c r="M359" s="129"/>
      <c r="N359" s="132"/>
      <c r="O359" s="128"/>
      <c r="P359" s="128"/>
      <c r="Q359" s="133"/>
      <c r="R359" s="128"/>
      <c r="S359" s="128"/>
      <c r="T359" s="128"/>
      <c r="U359" s="128"/>
      <c r="V359" s="129"/>
      <c r="W359" s="128"/>
      <c r="X359" s="128"/>
      <c r="Y359" s="134"/>
      <c r="Z359" s="132"/>
      <c r="AA359" s="130"/>
      <c r="AB359" s="129"/>
      <c r="AC359" s="128"/>
      <c r="AD359" s="128"/>
      <c r="AE359" s="129"/>
      <c r="AF359" s="130"/>
      <c r="AG359" s="129"/>
      <c r="AH359" s="130"/>
      <c r="AI359" s="129"/>
      <c r="AJ359" s="128"/>
      <c r="AK359" s="130"/>
      <c r="AL359" s="133"/>
      <c r="AM359" s="128"/>
      <c r="AN359" s="133"/>
      <c r="AO359" s="130"/>
      <c r="AP359" s="130"/>
      <c r="AQ359" s="128"/>
      <c r="AR359" s="128"/>
      <c r="AS359" s="129"/>
      <c r="AT359" s="129"/>
      <c r="AU359" s="133"/>
      <c r="AV359" s="129"/>
      <c r="AW359" s="128"/>
      <c r="AX359" s="128"/>
      <c r="AY359" s="128"/>
      <c r="AZ359" s="129"/>
      <c r="BA359" s="129"/>
      <c r="BB359" s="128"/>
      <c r="BC359" s="129"/>
      <c r="BD359" s="129"/>
      <c r="BE359" s="129"/>
      <c r="BF359" s="129"/>
    </row>
    <row r="360" spans="1:58" s="135" customFormat="1">
      <c r="A360" s="128"/>
      <c r="B360" s="128"/>
      <c r="C360" s="129"/>
      <c r="D360" s="130"/>
      <c r="E360" s="130"/>
      <c r="F360" s="130"/>
      <c r="G360" s="128"/>
      <c r="H360" s="128"/>
      <c r="I360" s="131"/>
      <c r="J360" s="128"/>
      <c r="K360" s="128"/>
      <c r="L360" s="129"/>
      <c r="M360" s="129"/>
      <c r="N360" s="132"/>
      <c r="O360" s="128"/>
      <c r="P360" s="128"/>
      <c r="Q360" s="133"/>
      <c r="R360" s="128"/>
      <c r="S360" s="128"/>
      <c r="T360" s="128"/>
      <c r="U360" s="128"/>
      <c r="V360" s="129"/>
      <c r="W360" s="128"/>
      <c r="X360" s="128"/>
      <c r="Y360" s="134"/>
      <c r="Z360" s="132"/>
      <c r="AA360" s="130"/>
      <c r="AB360" s="129"/>
      <c r="AC360" s="128"/>
      <c r="AD360" s="128"/>
      <c r="AE360" s="129"/>
      <c r="AF360" s="130"/>
      <c r="AG360" s="129"/>
      <c r="AH360" s="130"/>
      <c r="AI360" s="129"/>
      <c r="AJ360" s="128"/>
      <c r="AK360" s="130"/>
      <c r="AL360" s="133"/>
      <c r="AM360" s="128"/>
      <c r="AN360" s="133"/>
      <c r="AO360" s="130"/>
      <c r="AP360" s="130"/>
      <c r="AQ360" s="128"/>
      <c r="AR360" s="128"/>
      <c r="AS360" s="129"/>
      <c r="AT360" s="129"/>
      <c r="AU360" s="133"/>
      <c r="AV360" s="129"/>
      <c r="AW360" s="128"/>
      <c r="AX360" s="128"/>
      <c r="AY360" s="128"/>
      <c r="AZ360" s="129"/>
      <c r="BA360" s="129"/>
      <c r="BB360" s="128"/>
      <c r="BC360" s="129"/>
      <c r="BD360" s="129"/>
      <c r="BE360" s="129"/>
      <c r="BF360" s="129"/>
    </row>
    <row r="361" spans="1:58" s="135" customFormat="1">
      <c r="A361" s="128"/>
      <c r="B361" s="128"/>
      <c r="C361" s="129"/>
      <c r="D361" s="130"/>
      <c r="E361" s="130"/>
      <c r="F361" s="130"/>
      <c r="G361" s="128"/>
      <c r="H361" s="128"/>
      <c r="I361" s="131"/>
      <c r="J361" s="128"/>
      <c r="K361" s="128"/>
      <c r="L361" s="129"/>
      <c r="M361" s="129"/>
      <c r="N361" s="132"/>
      <c r="O361" s="128"/>
      <c r="P361" s="128"/>
      <c r="Q361" s="133"/>
      <c r="R361" s="128"/>
      <c r="S361" s="128"/>
      <c r="T361" s="128"/>
      <c r="U361" s="128"/>
      <c r="V361" s="129"/>
      <c r="W361" s="128"/>
      <c r="X361" s="128"/>
      <c r="Y361" s="134"/>
      <c r="Z361" s="132"/>
      <c r="AA361" s="130"/>
      <c r="AB361" s="129"/>
      <c r="AC361" s="128"/>
      <c r="AD361" s="128"/>
      <c r="AE361" s="129"/>
      <c r="AF361" s="130"/>
      <c r="AG361" s="129"/>
      <c r="AH361" s="130"/>
      <c r="AI361" s="129"/>
      <c r="AJ361" s="128"/>
      <c r="AK361" s="130"/>
      <c r="AL361" s="133"/>
      <c r="AM361" s="128"/>
      <c r="AN361" s="133"/>
      <c r="AO361" s="130"/>
      <c r="AP361" s="130"/>
      <c r="AQ361" s="128"/>
      <c r="AR361" s="128"/>
      <c r="AS361" s="129"/>
      <c r="AT361" s="129"/>
      <c r="AU361" s="133"/>
      <c r="AV361" s="129"/>
      <c r="AW361" s="128"/>
      <c r="AX361" s="128"/>
      <c r="AY361" s="128"/>
      <c r="AZ361" s="129"/>
      <c r="BA361" s="129"/>
      <c r="BB361" s="128"/>
      <c r="BC361" s="129"/>
      <c r="BD361" s="129"/>
      <c r="BE361" s="129"/>
      <c r="BF361" s="129"/>
    </row>
    <row r="362" spans="1:58" s="135" customFormat="1">
      <c r="A362" s="128"/>
      <c r="B362" s="128"/>
      <c r="C362" s="129"/>
      <c r="D362" s="130"/>
      <c r="E362" s="130"/>
      <c r="F362" s="130"/>
      <c r="G362" s="128"/>
      <c r="H362" s="128"/>
      <c r="I362" s="131"/>
      <c r="J362" s="128"/>
      <c r="K362" s="128"/>
      <c r="L362" s="129"/>
      <c r="M362" s="129"/>
      <c r="N362" s="132"/>
      <c r="O362" s="128"/>
      <c r="P362" s="128"/>
      <c r="Q362" s="133"/>
      <c r="R362" s="128"/>
      <c r="S362" s="128"/>
      <c r="T362" s="128"/>
      <c r="U362" s="128"/>
      <c r="V362" s="129"/>
      <c r="W362" s="128"/>
      <c r="X362" s="128"/>
      <c r="Y362" s="134"/>
      <c r="Z362" s="132"/>
      <c r="AA362" s="130"/>
      <c r="AB362" s="129"/>
      <c r="AC362" s="128"/>
      <c r="AD362" s="128"/>
      <c r="AE362" s="129"/>
      <c r="AF362" s="130"/>
      <c r="AG362" s="129"/>
      <c r="AH362" s="130"/>
      <c r="AI362" s="129"/>
      <c r="AJ362" s="128"/>
      <c r="AK362" s="130"/>
      <c r="AL362" s="133"/>
      <c r="AM362" s="128"/>
      <c r="AN362" s="133"/>
      <c r="AO362" s="130"/>
      <c r="AP362" s="130"/>
      <c r="AQ362" s="128"/>
      <c r="AR362" s="128"/>
      <c r="AS362" s="129"/>
      <c r="AT362" s="129"/>
      <c r="AU362" s="133"/>
      <c r="AV362" s="129"/>
      <c r="AW362" s="128"/>
      <c r="AX362" s="128"/>
      <c r="AY362" s="128"/>
      <c r="AZ362" s="129"/>
      <c r="BA362" s="129"/>
      <c r="BB362" s="128"/>
      <c r="BC362" s="129"/>
      <c r="BD362" s="129"/>
      <c r="BE362" s="129"/>
      <c r="BF362" s="129"/>
    </row>
    <row r="363" spans="1:58" s="135" customFormat="1">
      <c r="A363" s="128"/>
      <c r="B363" s="128"/>
      <c r="C363" s="129"/>
      <c r="D363" s="130"/>
      <c r="E363" s="130"/>
      <c r="F363" s="130"/>
      <c r="G363" s="128"/>
      <c r="H363" s="128"/>
      <c r="I363" s="131"/>
      <c r="J363" s="128"/>
      <c r="K363" s="128"/>
      <c r="L363" s="129"/>
      <c r="M363" s="129"/>
      <c r="N363" s="132"/>
      <c r="O363" s="128"/>
      <c r="P363" s="128"/>
      <c r="Q363" s="133"/>
      <c r="R363" s="128"/>
      <c r="S363" s="128"/>
      <c r="T363" s="128"/>
      <c r="U363" s="128"/>
      <c r="V363" s="129"/>
      <c r="W363" s="128"/>
      <c r="X363" s="128"/>
      <c r="Y363" s="134"/>
      <c r="Z363" s="132"/>
      <c r="AA363" s="130"/>
      <c r="AB363" s="129"/>
      <c r="AC363" s="128"/>
      <c r="AD363" s="128"/>
      <c r="AE363" s="129"/>
      <c r="AF363" s="130"/>
      <c r="AG363" s="129"/>
      <c r="AH363" s="130"/>
      <c r="AI363" s="129"/>
      <c r="AJ363" s="128"/>
      <c r="AK363" s="130"/>
      <c r="AL363" s="133"/>
      <c r="AM363" s="128"/>
      <c r="AN363" s="133"/>
      <c r="AO363" s="130"/>
      <c r="AP363" s="130"/>
      <c r="AQ363" s="128"/>
      <c r="AR363" s="128"/>
      <c r="AS363" s="129"/>
      <c r="AT363" s="129"/>
      <c r="AU363" s="133"/>
      <c r="AV363" s="129"/>
      <c r="AW363" s="128"/>
      <c r="AX363" s="128"/>
      <c r="AY363" s="128"/>
      <c r="AZ363" s="129"/>
      <c r="BA363" s="129"/>
      <c r="BB363" s="128"/>
      <c r="BC363" s="129"/>
      <c r="BD363" s="129"/>
      <c r="BE363" s="129"/>
      <c r="BF363" s="129"/>
    </row>
    <row r="364" spans="1:58" s="135" customFormat="1">
      <c r="A364" s="128"/>
      <c r="B364" s="128"/>
      <c r="C364" s="129"/>
      <c r="D364" s="130"/>
      <c r="E364" s="130"/>
      <c r="F364" s="130"/>
      <c r="G364" s="128"/>
      <c r="H364" s="128"/>
      <c r="I364" s="131"/>
      <c r="J364" s="128"/>
      <c r="K364" s="128"/>
      <c r="L364" s="129"/>
      <c r="M364" s="129"/>
      <c r="N364" s="132"/>
      <c r="O364" s="128"/>
      <c r="P364" s="128"/>
      <c r="Q364" s="133"/>
      <c r="R364" s="128"/>
      <c r="S364" s="128"/>
      <c r="T364" s="128"/>
      <c r="U364" s="128"/>
      <c r="V364" s="129"/>
      <c r="W364" s="128"/>
      <c r="X364" s="128"/>
      <c r="Y364" s="134"/>
      <c r="Z364" s="132"/>
      <c r="AA364" s="130"/>
      <c r="AB364" s="129"/>
      <c r="AC364" s="128"/>
      <c r="AD364" s="128"/>
      <c r="AE364" s="129"/>
      <c r="AF364" s="130"/>
      <c r="AG364" s="129"/>
      <c r="AH364" s="130"/>
      <c r="AI364" s="129"/>
      <c r="AJ364" s="128"/>
      <c r="AK364" s="130"/>
      <c r="AL364" s="133"/>
      <c r="AM364" s="128"/>
      <c r="AN364" s="133"/>
      <c r="AO364" s="130"/>
      <c r="AP364" s="130"/>
      <c r="AQ364" s="128"/>
      <c r="AR364" s="128"/>
      <c r="AS364" s="129"/>
      <c r="AT364" s="129"/>
      <c r="AU364" s="133"/>
      <c r="AV364" s="129"/>
      <c r="AW364" s="128"/>
      <c r="AX364" s="128"/>
      <c r="AY364" s="128"/>
      <c r="AZ364" s="129"/>
      <c r="BA364" s="129"/>
      <c r="BB364" s="128"/>
      <c r="BC364" s="129"/>
      <c r="BD364" s="129"/>
      <c r="BE364" s="129"/>
      <c r="BF364" s="129"/>
    </row>
    <row r="365" spans="1:58" s="135" customFormat="1">
      <c r="A365" s="128"/>
      <c r="B365" s="128"/>
      <c r="C365" s="129"/>
      <c r="D365" s="130"/>
      <c r="E365" s="130"/>
      <c r="F365" s="130"/>
      <c r="G365" s="128"/>
      <c r="H365" s="128"/>
      <c r="I365" s="131"/>
      <c r="J365" s="128"/>
      <c r="K365" s="128"/>
      <c r="L365" s="129"/>
      <c r="M365" s="129"/>
      <c r="N365" s="132"/>
      <c r="O365" s="128"/>
      <c r="P365" s="128"/>
      <c r="Q365" s="133"/>
      <c r="R365" s="128"/>
      <c r="S365" s="128"/>
      <c r="T365" s="128"/>
      <c r="U365" s="128"/>
      <c r="V365" s="129"/>
      <c r="W365" s="128"/>
      <c r="X365" s="128"/>
      <c r="Y365" s="134"/>
      <c r="Z365" s="132"/>
      <c r="AA365" s="130"/>
      <c r="AB365" s="129"/>
      <c r="AC365" s="128"/>
      <c r="AD365" s="128"/>
      <c r="AE365" s="129"/>
      <c r="AF365" s="130"/>
      <c r="AG365" s="129"/>
      <c r="AH365" s="130"/>
      <c r="AI365" s="129"/>
      <c r="AJ365" s="128"/>
      <c r="AK365" s="130"/>
      <c r="AL365" s="133"/>
      <c r="AM365" s="128"/>
      <c r="AN365" s="133"/>
      <c r="AO365" s="130"/>
      <c r="AP365" s="130"/>
      <c r="AQ365" s="128"/>
      <c r="AR365" s="128"/>
      <c r="AS365" s="129"/>
      <c r="AT365" s="129"/>
      <c r="AU365" s="133"/>
      <c r="AV365" s="129"/>
      <c r="AW365" s="128"/>
      <c r="AX365" s="128"/>
      <c r="AY365" s="128"/>
      <c r="AZ365" s="129"/>
      <c r="BA365" s="129"/>
      <c r="BB365" s="128"/>
      <c r="BC365" s="129"/>
      <c r="BD365" s="129"/>
      <c r="BE365" s="129"/>
      <c r="BF365" s="129"/>
    </row>
    <row r="366" spans="1:58" s="135" customFormat="1">
      <c r="A366" s="128"/>
      <c r="B366" s="128"/>
      <c r="C366" s="129"/>
      <c r="D366" s="130"/>
      <c r="E366" s="130"/>
      <c r="F366" s="130"/>
      <c r="G366" s="128"/>
      <c r="H366" s="128"/>
      <c r="I366" s="131"/>
      <c r="J366" s="128"/>
      <c r="K366" s="128"/>
      <c r="L366" s="129"/>
      <c r="M366" s="129"/>
      <c r="N366" s="132"/>
      <c r="O366" s="128"/>
      <c r="P366" s="128"/>
      <c r="Q366" s="133"/>
      <c r="R366" s="128"/>
      <c r="S366" s="128"/>
      <c r="T366" s="128"/>
      <c r="U366" s="128"/>
      <c r="V366" s="129"/>
      <c r="W366" s="128"/>
      <c r="X366" s="128"/>
      <c r="Y366" s="134"/>
      <c r="Z366" s="132"/>
      <c r="AA366" s="130"/>
      <c r="AB366" s="129"/>
      <c r="AC366" s="128"/>
      <c r="AD366" s="128"/>
      <c r="AE366" s="129"/>
      <c r="AF366" s="130"/>
      <c r="AG366" s="129"/>
      <c r="AH366" s="130"/>
      <c r="AI366" s="129"/>
      <c r="AJ366" s="128"/>
      <c r="AK366" s="130"/>
      <c r="AL366" s="133"/>
      <c r="AM366" s="128"/>
      <c r="AN366" s="133"/>
      <c r="AO366" s="130"/>
      <c r="AP366" s="130"/>
      <c r="AQ366" s="128"/>
      <c r="AR366" s="128"/>
      <c r="AS366" s="129"/>
      <c r="AT366" s="129"/>
      <c r="AU366" s="133"/>
      <c r="AV366" s="129"/>
      <c r="AW366" s="128"/>
      <c r="AX366" s="128"/>
      <c r="AY366" s="128"/>
      <c r="AZ366" s="129"/>
      <c r="BA366" s="129"/>
      <c r="BB366" s="128"/>
      <c r="BC366" s="129"/>
      <c r="BD366" s="129"/>
      <c r="BE366" s="129"/>
      <c r="BF366" s="129"/>
    </row>
    <row r="367" spans="1:58" s="135" customFormat="1">
      <c r="A367" s="128"/>
      <c r="B367" s="128"/>
      <c r="C367" s="129"/>
      <c r="D367" s="130"/>
      <c r="E367" s="130"/>
      <c r="F367" s="130"/>
      <c r="G367" s="128"/>
      <c r="H367" s="128"/>
      <c r="I367" s="131"/>
      <c r="J367" s="128"/>
      <c r="K367" s="128"/>
      <c r="L367" s="129"/>
      <c r="M367" s="129"/>
      <c r="N367" s="132"/>
      <c r="O367" s="128"/>
      <c r="P367" s="128"/>
      <c r="Q367" s="133"/>
      <c r="R367" s="128"/>
      <c r="S367" s="128"/>
      <c r="T367" s="128"/>
      <c r="U367" s="128"/>
      <c r="V367" s="129"/>
      <c r="W367" s="128"/>
      <c r="X367" s="128"/>
      <c r="Y367" s="134"/>
      <c r="Z367" s="132"/>
      <c r="AA367" s="130"/>
      <c r="AB367" s="129"/>
      <c r="AC367" s="128"/>
      <c r="AD367" s="128"/>
      <c r="AE367" s="129"/>
      <c r="AF367" s="130"/>
      <c r="AG367" s="129"/>
      <c r="AH367" s="130"/>
      <c r="AI367" s="129"/>
      <c r="AJ367" s="128"/>
      <c r="AK367" s="130"/>
      <c r="AL367" s="133"/>
      <c r="AM367" s="128"/>
      <c r="AN367" s="133"/>
      <c r="AO367" s="130"/>
      <c r="AP367" s="130"/>
      <c r="AQ367" s="128"/>
      <c r="AR367" s="128"/>
      <c r="AS367" s="129"/>
      <c r="AT367" s="129"/>
      <c r="AU367" s="133"/>
      <c r="AV367" s="129"/>
      <c r="AW367" s="128"/>
      <c r="AX367" s="128"/>
      <c r="AY367" s="128"/>
      <c r="AZ367" s="129"/>
      <c r="BA367" s="129"/>
      <c r="BB367" s="128"/>
      <c r="BC367" s="129"/>
      <c r="BD367" s="129"/>
      <c r="BE367" s="129"/>
      <c r="BF367" s="129"/>
    </row>
    <row r="368" spans="1:58" s="135" customFormat="1">
      <c r="A368" s="128"/>
      <c r="B368" s="128"/>
      <c r="C368" s="129"/>
      <c r="D368" s="130"/>
      <c r="E368" s="130"/>
      <c r="F368" s="130"/>
      <c r="G368" s="128"/>
      <c r="H368" s="128"/>
      <c r="I368" s="131"/>
      <c r="J368" s="128"/>
      <c r="K368" s="128"/>
      <c r="L368" s="129"/>
      <c r="M368" s="129"/>
      <c r="N368" s="132"/>
      <c r="O368" s="128"/>
      <c r="P368" s="128"/>
      <c r="Q368" s="133"/>
      <c r="R368" s="128"/>
      <c r="S368" s="128"/>
      <c r="T368" s="128"/>
      <c r="U368" s="128"/>
      <c r="V368" s="129"/>
      <c r="W368" s="128"/>
      <c r="X368" s="128"/>
      <c r="Y368" s="134"/>
      <c r="Z368" s="132"/>
      <c r="AA368" s="130"/>
      <c r="AB368" s="129"/>
      <c r="AC368" s="128"/>
      <c r="AD368" s="128"/>
      <c r="AE368" s="129"/>
      <c r="AF368" s="130"/>
      <c r="AG368" s="129"/>
      <c r="AH368" s="130"/>
      <c r="AI368" s="129"/>
      <c r="AJ368" s="128"/>
      <c r="AK368" s="130"/>
      <c r="AL368" s="133"/>
      <c r="AM368" s="128"/>
      <c r="AN368" s="133"/>
      <c r="AO368" s="130"/>
      <c r="AP368" s="130"/>
      <c r="AQ368" s="128"/>
      <c r="AR368" s="128"/>
      <c r="AS368" s="129"/>
      <c r="AT368" s="129"/>
      <c r="AU368" s="133"/>
      <c r="AV368" s="129"/>
      <c r="AW368" s="128"/>
      <c r="AX368" s="128"/>
      <c r="AY368" s="128"/>
      <c r="AZ368" s="129"/>
      <c r="BA368" s="129"/>
      <c r="BB368" s="128"/>
      <c r="BC368" s="129"/>
      <c r="BD368" s="129"/>
      <c r="BE368" s="129"/>
      <c r="BF368" s="129"/>
    </row>
    <row r="369" spans="1:58" s="135" customFormat="1">
      <c r="A369" s="128"/>
      <c r="B369" s="128"/>
      <c r="C369" s="129"/>
      <c r="D369" s="130"/>
      <c r="E369" s="130"/>
      <c r="F369" s="130"/>
      <c r="G369" s="128"/>
      <c r="H369" s="128"/>
      <c r="I369" s="131"/>
      <c r="J369" s="128"/>
      <c r="K369" s="128"/>
      <c r="L369" s="129"/>
      <c r="M369" s="129"/>
      <c r="N369" s="132"/>
      <c r="O369" s="128"/>
      <c r="P369" s="128"/>
      <c r="Q369" s="133"/>
      <c r="R369" s="128"/>
      <c r="S369" s="128"/>
      <c r="T369" s="128"/>
      <c r="U369" s="128"/>
      <c r="V369" s="129"/>
      <c r="W369" s="128"/>
      <c r="X369" s="128"/>
      <c r="Y369" s="134"/>
      <c r="Z369" s="132"/>
      <c r="AA369" s="130"/>
      <c r="AB369" s="129"/>
      <c r="AC369" s="128"/>
      <c r="AD369" s="128"/>
      <c r="AE369" s="129"/>
      <c r="AF369" s="130"/>
      <c r="AG369" s="129"/>
      <c r="AH369" s="130"/>
      <c r="AI369" s="129"/>
      <c r="AJ369" s="128"/>
      <c r="AK369" s="130"/>
      <c r="AL369" s="133"/>
      <c r="AM369" s="128"/>
      <c r="AN369" s="133"/>
      <c r="AO369" s="130"/>
      <c r="AP369" s="130"/>
      <c r="AQ369" s="128"/>
      <c r="AR369" s="128"/>
      <c r="AS369" s="129"/>
      <c r="AT369" s="129"/>
      <c r="AU369" s="133"/>
      <c r="AV369" s="129"/>
      <c r="AW369" s="128"/>
      <c r="AX369" s="128"/>
      <c r="AY369" s="128"/>
      <c r="AZ369" s="129"/>
      <c r="BA369" s="129"/>
      <c r="BB369" s="128"/>
      <c r="BC369" s="129"/>
      <c r="BD369" s="129"/>
      <c r="BE369" s="129"/>
      <c r="BF369" s="129"/>
    </row>
    <row r="370" spans="1:58" s="135" customFormat="1">
      <c r="A370" s="128"/>
      <c r="B370" s="128"/>
      <c r="C370" s="129"/>
      <c r="D370" s="130"/>
      <c r="E370" s="130"/>
      <c r="F370" s="130"/>
      <c r="G370" s="128"/>
      <c r="H370" s="128"/>
      <c r="I370" s="131"/>
      <c r="J370" s="128"/>
      <c r="K370" s="128"/>
      <c r="L370" s="129"/>
      <c r="M370" s="129"/>
      <c r="N370" s="132"/>
      <c r="O370" s="128"/>
      <c r="P370" s="128"/>
      <c r="Q370" s="133"/>
      <c r="R370" s="128"/>
      <c r="S370" s="128"/>
      <c r="T370" s="128"/>
      <c r="U370" s="128"/>
      <c r="V370" s="129"/>
      <c r="W370" s="128"/>
      <c r="X370" s="128"/>
      <c r="Y370" s="134"/>
      <c r="Z370" s="132"/>
      <c r="AA370" s="130"/>
      <c r="AB370" s="129"/>
      <c r="AC370" s="128"/>
      <c r="AD370" s="128"/>
      <c r="AE370" s="129"/>
      <c r="AF370" s="130"/>
      <c r="AG370" s="129"/>
      <c r="AH370" s="130"/>
      <c r="AI370" s="129"/>
      <c r="AJ370" s="128"/>
      <c r="AK370" s="130"/>
      <c r="AL370" s="133"/>
      <c r="AM370" s="128"/>
      <c r="AN370" s="133"/>
      <c r="AO370" s="130"/>
      <c r="AP370" s="130"/>
      <c r="AQ370" s="128"/>
      <c r="AR370" s="128"/>
      <c r="AS370" s="129"/>
      <c r="AT370" s="129"/>
      <c r="AU370" s="133"/>
      <c r="AV370" s="129"/>
      <c r="AW370" s="128"/>
      <c r="AX370" s="128"/>
      <c r="AY370" s="128"/>
      <c r="AZ370" s="129"/>
      <c r="BA370" s="129"/>
      <c r="BB370" s="128"/>
      <c r="BC370" s="129"/>
      <c r="BD370" s="129"/>
      <c r="BE370" s="129"/>
      <c r="BF370" s="129"/>
    </row>
    <row r="371" spans="1:58" s="135" customFormat="1">
      <c r="A371" s="128"/>
      <c r="B371" s="128"/>
      <c r="C371" s="129"/>
      <c r="D371" s="130"/>
      <c r="E371" s="130"/>
      <c r="F371" s="130"/>
      <c r="G371" s="128"/>
      <c r="H371" s="128"/>
      <c r="I371" s="131"/>
      <c r="J371" s="128"/>
      <c r="K371" s="128"/>
      <c r="L371" s="129"/>
      <c r="M371" s="129"/>
      <c r="N371" s="132"/>
      <c r="O371" s="128"/>
      <c r="P371" s="128"/>
      <c r="Q371" s="133"/>
      <c r="R371" s="128"/>
      <c r="S371" s="128"/>
      <c r="T371" s="128"/>
      <c r="U371" s="128"/>
      <c r="V371" s="129"/>
      <c r="W371" s="128"/>
      <c r="X371" s="128"/>
      <c r="Y371" s="134"/>
      <c r="Z371" s="132"/>
      <c r="AA371" s="130"/>
      <c r="AB371" s="129"/>
      <c r="AC371" s="128"/>
      <c r="AD371" s="128"/>
      <c r="AE371" s="129"/>
      <c r="AF371" s="130"/>
      <c r="AG371" s="129"/>
      <c r="AH371" s="130"/>
      <c r="AI371" s="129"/>
      <c r="AJ371" s="128"/>
      <c r="AK371" s="130"/>
      <c r="AL371" s="133"/>
      <c r="AM371" s="128"/>
      <c r="AN371" s="133"/>
      <c r="AO371" s="130"/>
      <c r="AP371" s="130"/>
      <c r="AQ371" s="128"/>
      <c r="AR371" s="128"/>
      <c r="AS371" s="129"/>
      <c r="AT371" s="129"/>
      <c r="AU371" s="133"/>
      <c r="AV371" s="129"/>
      <c r="AW371" s="128"/>
      <c r="AX371" s="128"/>
      <c r="AY371" s="128"/>
      <c r="AZ371" s="129"/>
      <c r="BA371" s="129"/>
      <c r="BB371" s="128"/>
      <c r="BC371" s="129"/>
      <c r="BD371" s="129"/>
      <c r="BE371" s="129"/>
      <c r="BF371" s="129"/>
    </row>
    <row r="372" spans="1:58" s="135" customFormat="1">
      <c r="A372" s="128"/>
      <c r="B372" s="128"/>
      <c r="C372" s="129"/>
      <c r="D372" s="130"/>
      <c r="E372" s="130"/>
      <c r="F372" s="130"/>
      <c r="G372" s="128"/>
      <c r="H372" s="128"/>
      <c r="I372" s="131"/>
      <c r="J372" s="128"/>
      <c r="K372" s="128"/>
      <c r="L372" s="129"/>
      <c r="M372" s="129"/>
      <c r="N372" s="132"/>
      <c r="O372" s="128"/>
      <c r="P372" s="128"/>
      <c r="Q372" s="133"/>
      <c r="R372" s="128"/>
      <c r="S372" s="128"/>
      <c r="T372" s="128"/>
      <c r="U372" s="128"/>
      <c r="V372" s="129"/>
      <c r="W372" s="128"/>
      <c r="X372" s="128"/>
      <c r="Y372" s="134"/>
      <c r="Z372" s="132"/>
      <c r="AA372" s="130"/>
      <c r="AB372" s="129"/>
      <c r="AC372" s="128"/>
      <c r="AD372" s="128"/>
      <c r="AE372" s="129"/>
      <c r="AF372" s="130"/>
      <c r="AG372" s="129"/>
      <c r="AH372" s="130"/>
      <c r="AI372" s="129"/>
      <c r="AJ372" s="128"/>
      <c r="AK372" s="130"/>
      <c r="AL372" s="133"/>
      <c r="AM372" s="128"/>
      <c r="AN372" s="133"/>
      <c r="AO372" s="130"/>
      <c r="AP372" s="130"/>
      <c r="AQ372" s="128"/>
      <c r="AR372" s="128"/>
      <c r="AS372" s="129"/>
      <c r="AT372" s="129"/>
      <c r="AU372" s="133"/>
      <c r="AV372" s="129"/>
      <c r="AW372" s="128"/>
      <c r="AX372" s="128"/>
      <c r="AY372" s="128"/>
      <c r="AZ372" s="129"/>
      <c r="BA372" s="129"/>
      <c r="BB372" s="128"/>
      <c r="BC372" s="129"/>
      <c r="BD372" s="129"/>
      <c r="BE372" s="129"/>
      <c r="BF372" s="129"/>
    </row>
    <row r="373" spans="1:58" s="135" customFormat="1">
      <c r="A373" s="128"/>
      <c r="B373" s="128"/>
      <c r="C373" s="129"/>
      <c r="D373" s="130"/>
      <c r="E373" s="130"/>
      <c r="F373" s="130"/>
      <c r="G373" s="128"/>
      <c r="H373" s="128"/>
      <c r="I373" s="131"/>
      <c r="J373" s="128"/>
      <c r="K373" s="128"/>
      <c r="L373" s="129"/>
      <c r="M373" s="129"/>
      <c r="N373" s="132"/>
      <c r="O373" s="128"/>
      <c r="P373" s="128"/>
      <c r="Q373" s="133"/>
      <c r="R373" s="128"/>
      <c r="S373" s="128"/>
      <c r="T373" s="128"/>
      <c r="U373" s="128"/>
      <c r="V373" s="129"/>
      <c r="W373" s="128"/>
      <c r="X373" s="128"/>
      <c r="Y373" s="134"/>
      <c r="Z373" s="132"/>
      <c r="AA373" s="130"/>
      <c r="AB373" s="129"/>
      <c r="AC373" s="128"/>
      <c r="AD373" s="128"/>
      <c r="AE373" s="129"/>
      <c r="AF373" s="130"/>
      <c r="AG373" s="129"/>
      <c r="AH373" s="130"/>
      <c r="AI373" s="129"/>
      <c r="AJ373" s="128"/>
      <c r="AK373" s="130"/>
      <c r="AL373" s="133"/>
      <c r="AM373" s="128"/>
      <c r="AN373" s="133"/>
      <c r="AO373" s="130"/>
      <c r="AP373" s="130"/>
      <c r="AQ373" s="128"/>
      <c r="AR373" s="128"/>
      <c r="AS373" s="129"/>
      <c r="AT373" s="129"/>
      <c r="AU373" s="133"/>
      <c r="AV373" s="129"/>
      <c r="AW373" s="128"/>
      <c r="AX373" s="128"/>
      <c r="AY373" s="128"/>
      <c r="AZ373" s="129"/>
      <c r="BA373" s="129"/>
      <c r="BB373" s="128"/>
      <c r="BC373" s="129"/>
      <c r="BD373" s="129"/>
      <c r="BE373" s="129"/>
      <c r="BF373" s="129"/>
    </row>
    <row r="374" spans="1:58" s="135" customFormat="1">
      <c r="A374" s="128"/>
      <c r="B374" s="128"/>
      <c r="C374" s="129"/>
      <c r="D374" s="130"/>
      <c r="E374" s="130"/>
      <c r="F374" s="130"/>
      <c r="G374" s="128"/>
      <c r="H374" s="128"/>
      <c r="I374" s="131"/>
      <c r="J374" s="128"/>
      <c r="K374" s="128"/>
      <c r="L374" s="129"/>
      <c r="M374" s="129"/>
      <c r="N374" s="132"/>
      <c r="O374" s="128"/>
      <c r="P374" s="128"/>
      <c r="Q374" s="133"/>
      <c r="R374" s="128"/>
      <c r="S374" s="128"/>
      <c r="T374" s="128"/>
      <c r="U374" s="128"/>
      <c r="V374" s="129"/>
      <c r="W374" s="128"/>
      <c r="X374" s="128"/>
      <c r="Y374" s="134"/>
      <c r="Z374" s="132"/>
      <c r="AA374" s="130"/>
      <c r="AB374" s="129"/>
      <c r="AC374" s="128"/>
      <c r="AD374" s="128"/>
      <c r="AE374" s="129"/>
      <c r="AF374" s="130"/>
      <c r="AG374" s="129"/>
      <c r="AH374" s="130"/>
      <c r="AI374" s="129"/>
      <c r="AJ374" s="128"/>
      <c r="AK374" s="130"/>
      <c r="AL374" s="133"/>
      <c r="AM374" s="128"/>
      <c r="AN374" s="133"/>
      <c r="AO374" s="130"/>
      <c r="AP374" s="130"/>
      <c r="AQ374" s="128"/>
      <c r="AR374" s="128"/>
      <c r="AS374" s="129"/>
      <c r="AT374" s="129"/>
      <c r="AU374" s="133"/>
      <c r="AV374" s="129"/>
      <c r="AW374" s="128"/>
      <c r="AX374" s="128"/>
      <c r="AY374" s="128"/>
      <c r="AZ374" s="129"/>
      <c r="BA374" s="129"/>
      <c r="BB374" s="128"/>
      <c r="BC374" s="129"/>
      <c r="BD374" s="129"/>
      <c r="BE374" s="129"/>
      <c r="BF374" s="129"/>
    </row>
    <row r="375" spans="1:58" s="135" customFormat="1">
      <c r="A375" s="128"/>
      <c r="B375" s="128"/>
      <c r="C375" s="129"/>
      <c r="D375" s="130"/>
      <c r="E375" s="130"/>
      <c r="F375" s="130"/>
      <c r="G375" s="128"/>
      <c r="H375" s="128"/>
      <c r="I375" s="131"/>
      <c r="J375" s="128"/>
      <c r="K375" s="128"/>
      <c r="L375" s="129"/>
      <c r="M375" s="129"/>
      <c r="N375" s="132"/>
      <c r="O375" s="128"/>
      <c r="P375" s="128"/>
      <c r="Q375" s="133"/>
      <c r="R375" s="128"/>
      <c r="S375" s="128"/>
      <c r="T375" s="128"/>
      <c r="U375" s="128"/>
      <c r="V375" s="129"/>
      <c r="W375" s="128"/>
      <c r="X375" s="128"/>
      <c r="Y375" s="134"/>
      <c r="Z375" s="132"/>
      <c r="AA375" s="130"/>
      <c r="AB375" s="129"/>
      <c r="AC375" s="128"/>
      <c r="AD375" s="128"/>
      <c r="AE375" s="129"/>
      <c r="AF375" s="130"/>
      <c r="AG375" s="129"/>
      <c r="AH375" s="130"/>
      <c r="AI375" s="129"/>
      <c r="AJ375" s="128"/>
      <c r="AK375" s="130"/>
      <c r="AL375" s="133"/>
      <c r="AM375" s="128"/>
      <c r="AN375" s="133"/>
      <c r="AO375" s="130"/>
      <c r="AP375" s="130"/>
      <c r="AQ375" s="128"/>
      <c r="AR375" s="128"/>
      <c r="AS375" s="129"/>
      <c r="AT375" s="129"/>
      <c r="AU375" s="133"/>
      <c r="AV375" s="129"/>
      <c r="AW375" s="128"/>
      <c r="AX375" s="128"/>
      <c r="AY375" s="128"/>
      <c r="AZ375" s="129"/>
      <c r="BA375" s="129"/>
      <c r="BB375" s="128"/>
      <c r="BC375" s="129"/>
      <c r="BD375" s="129"/>
      <c r="BE375" s="129"/>
      <c r="BF375" s="129"/>
    </row>
    <row r="376" spans="1:58" s="135" customFormat="1">
      <c r="A376" s="128"/>
      <c r="B376" s="128"/>
      <c r="C376" s="129"/>
      <c r="D376" s="130"/>
      <c r="E376" s="130"/>
      <c r="F376" s="130"/>
      <c r="G376" s="128"/>
      <c r="H376" s="128"/>
      <c r="I376" s="131"/>
      <c r="J376" s="128"/>
      <c r="K376" s="128"/>
      <c r="L376" s="129"/>
      <c r="M376" s="129"/>
      <c r="N376" s="132"/>
      <c r="O376" s="128"/>
      <c r="P376" s="128"/>
      <c r="Q376" s="133"/>
      <c r="R376" s="128"/>
      <c r="S376" s="128"/>
      <c r="T376" s="128"/>
      <c r="U376" s="128"/>
      <c r="V376" s="129"/>
      <c r="W376" s="128"/>
      <c r="X376" s="128"/>
      <c r="Y376" s="134"/>
      <c r="Z376" s="132"/>
      <c r="AA376" s="130"/>
      <c r="AB376" s="129"/>
      <c r="AC376" s="128"/>
      <c r="AD376" s="128"/>
      <c r="AE376" s="129"/>
      <c r="AF376" s="130"/>
      <c r="AG376" s="129"/>
      <c r="AH376" s="130"/>
      <c r="AI376" s="129"/>
      <c r="AJ376" s="128"/>
      <c r="AK376" s="130"/>
      <c r="AL376" s="133"/>
      <c r="AM376" s="128"/>
      <c r="AN376" s="133"/>
      <c r="AO376" s="130"/>
      <c r="AP376" s="130"/>
      <c r="AQ376" s="128"/>
      <c r="AR376" s="128"/>
      <c r="AS376" s="129"/>
      <c r="AT376" s="129"/>
      <c r="AU376" s="133"/>
      <c r="AV376" s="129"/>
      <c r="AW376" s="128"/>
      <c r="AX376" s="128"/>
      <c r="AY376" s="128"/>
      <c r="AZ376" s="129"/>
      <c r="BA376" s="129"/>
      <c r="BB376" s="128"/>
      <c r="BC376" s="129"/>
      <c r="BD376" s="129"/>
      <c r="BE376" s="129"/>
      <c r="BF376" s="129"/>
    </row>
    <row r="377" spans="1:58" s="135" customFormat="1">
      <c r="A377" s="128"/>
      <c r="B377" s="128"/>
      <c r="C377" s="129"/>
      <c r="D377" s="130"/>
      <c r="E377" s="130"/>
      <c r="F377" s="130"/>
      <c r="G377" s="128"/>
      <c r="H377" s="128"/>
      <c r="I377" s="131"/>
      <c r="J377" s="128"/>
      <c r="K377" s="128"/>
      <c r="L377" s="129"/>
      <c r="M377" s="129"/>
      <c r="N377" s="132"/>
      <c r="O377" s="128"/>
      <c r="P377" s="128"/>
      <c r="Q377" s="133"/>
      <c r="R377" s="128"/>
      <c r="S377" s="128"/>
      <c r="T377" s="128"/>
      <c r="U377" s="128"/>
      <c r="V377" s="129"/>
      <c r="W377" s="128"/>
      <c r="X377" s="128"/>
      <c r="Y377" s="134"/>
      <c r="Z377" s="132"/>
      <c r="AA377" s="130"/>
      <c r="AB377" s="129"/>
      <c r="AC377" s="128"/>
      <c r="AD377" s="128"/>
      <c r="AE377" s="129"/>
      <c r="AF377" s="130"/>
      <c r="AG377" s="129"/>
      <c r="AH377" s="130"/>
      <c r="AI377" s="129"/>
      <c r="AJ377" s="128"/>
      <c r="AK377" s="130"/>
      <c r="AL377" s="133"/>
      <c r="AM377" s="128"/>
      <c r="AN377" s="133"/>
      <c r="AO377" s="130"/>
      <c r="AP377" s="130"/>
      <c r="AQ377" s="128"/>
      <c r="AR377" s="128"/>
      <c r="AS377" s="129"/>
      <c r="AT377" s="129"/>
      <c r="AU377" s="133"/>
      <c r="AV377" s="129"/>
      <c r="AW377" s="128"/>
      <c r="AX377" s="128"/>
      <c r="AY377" s="128"/>
      <c r="AZ377" s="129"/>
      <c r="BA377" s="129"/>
      <c r="BB377" s="128"/>
      <c r="BC377" s="129"/>
      <c r="BD377" s="129"/>
      <c r="BE377" s="129"/>
      <c r="BF377" s="129"/>
    </row>
    <row r="378" spans="1:58" s="135" customFormat="1">
      <c r="A378" s="128"/>
      <c r="B378" s="128"/>
      <c r="C378" s="129"/>
      <c r="D378" s="130"/>
      <c r="E378" s="130"/>
      <c r="F378" s="130"/>
      <c r="G378" s="128"/>
      <c r="H378" s="128"/>
      <c r="I378" s="131"/>
      <c r="J378" s="128"/>
      <c r="K378" s="128"/>
      <c r="L378" s="129"/>
      <c r="M378" s="129"/>
      <c r="N378" s="132"/>
      <c r="O378" s="128"/>
      <c r="P378" s="128"/>
      <c r="Q378" s="133"/>
      <c r="R378" s="128"/>
      <c r="S378" s="128"/>
      <c r="T378" s="128"/>
      <c r="U378" s="128"/>
      <c r="V378" s="129"/>
      <c r="W378" s="128"/>
      <c r="X378" s="128"/>
      <c r="Y378" s="134"/>
      <c r="Z378" s="132"/>
      <c r="AA378" s="130"/>
      <c r="AB378" s="129"/>
      <c r="AC378" s="128"/>
      <c r="AD378" s="128"/>
      <c r="AE378" s="129"/>
      <c r="AF378" s="130"/>
      <c r="AG378" s="129"/>
      <c r="AH378" s="130"/>
      <c r="AI378" s="129"/>
      <c r="AJ378" s="128"/>
      <c r="AK378" s="130"/>
      <c r="AL378" s="133"/>
      <c r="AM378" s="128"/>
      <c r="AN378" s="133"/>
      <c r="AO378" s="130"/>
      <c r="AP378" s="130"/>
      <c r="AQ378" s="128"/>
      <c r="AR378" s="128"/>
      <c r="AS378" s="129"/>
      <c r="AT378" s="129"/>
      <c r="AU378" s="133"/>
      <c r="AV378" s="129"/>
      <c r="AW378" s="128"/>
      <c r="AX378" s="128"/>
      <c r="AY378" s="128"/>
      <c r="AZ378" s="129"/>
      <c r="BA378" s="129"/>
      <c r="BB378" s="128"/>
      <c r="BC378" s="129"/>
      <c r="BD378" s="129"/>
      <c r="BE378" s="129"/>
      <c r="BF378" s="129"/>
    </row>
    <row r="379" spans="1:58" s="135" customFormat="1">
      <c r="A379" s="128"/>
      <c r="B379" s="128"/>
      <c r="C379" s="129"/>
      <c r="D379" s="130"/>
      <c r="E379" s="130"/>
      <c r="F379" s="130"/>
      <c r="G379" s="128"/>
      <c r="H379" s="128"/>
      <c r="I379" s="131"/>
      <c r="J379" s="128"/>
      <c r="K379" s="128"/>
      <c r="L379" s="129"/>
      <c r="M379" s="129"/>
      <c r="N379" s="132"/>
      <c r="O379" s="128"/>
      <c r="P379" s="128"/>
      <c r="Q379" s="133"/>
      <c r="R379" s="128"/>
      <c r="S379" s="128"/>
      <c r="T379" s="128"/>
      <c r="U379" s="128"/>
      <c r="V379" s="129"/>
      <c r="W379" s="128"/>
      <c r="X379" s="128"/>
      <c r="Y379" s="134"/>
      <c r="Z379" s="132"/>
      <c r="AA379" s="130"/>
      <c r="AB379" s="129"/>
      <c r="AC379" s="128"/>
      <c r="AD379" s="128"/>
      <c r="AE379" s="129"/>
      <c r="AF379" s="130"/>
      <c r="AG379" s="129"/>
      <c r="AH379" s="130"/>
      <c r="AI379" s="129"/>
      <c r="AJ379" s="128"/>
      <c r="AK379" s="130"/>
      <c r="AL379" s="133"/>
      <c r="AM379" s="128"/>
      <c r="AN379" s="133"/>
      <c r="AO379" s="130"/>
      <c r="AP379" s="130"/>
      <c r="AQ379" s="128"/>
      <c r="AR379" s="128"/>
      <c r="AS379" s="129"/>
      <c r="AT379" s="129"/>
      <c r="AU379" s="133"/>
      <c r="AV379" s="129"/>
      <c r="AW379" s="128"/>
      <c r="AX379" s="128"/>
      <c r="AY379" s="128"/>
      <c r="AZ379" s="129"/>
      <c r="BA379" s="129"/>
      <c r="BB379" s="128"/>
      <c r="BC379" s="129"/>
      <c r="BD379" s="129"/>
      <c r="BE379" s="129"/>
      <c r="BF379" s="129"/>
    </row>
    <row r="380" spans="1:58" s="135" customFormat="1">
      <c r="A380" s="128"/>
      <c r="B380" s="128"/>
      <c r="C380" s="129"/>
      <c r="D380" s="130"/>
      <c r="E380" s="130"/>
      <c r="F380" s="130"/>
      <c r="G380" s="128"/>
      <c r="H380" s="128"/>
      <c r="I380" s="131"/>
      <c r="J380" s="128"/>
      <c r="K380" s="128"/>
      <c r="L380" s="129"/>
      <c r="M380" s="129"/>
      <c r="N380" s="132"/>
      <c r="O380" s="128"/>
      <c r="P380" s="128"/>
      <c r="Q380" s="133"/>
      <c r="R380" s="128"/>
      <c r="S380" s="128"/>
      <c r="T380" s="128"/>
      <c r="U380" s="128"/>
      <c r="V380" s="129"/>
      <c r="W380" s="128"/>
      <c r="X380" s="128"/>
      <c r="Y380" s="134"/>
      <c r="Z380" s="132"/>
      <c r="AA380" s="130"/>
      <c r="AB380" s="129"/>
      <c r="AC380" s="128"/>
      <c r="AD380" s="128"/>
      <c r="AE380" s="129"/>
      <c r="AF380" s="130"/>
      <c r="AG380" s="129"/>
      <c r="AH380" s="130"/>
      <c r="AI380" s="129"/>
      <c r="AJ380" s="128"/>
      <c r="AK380" s="130"/>
      <c r="AL380" s="133"/>
      <c r="AM380" s="128"/>
      <c r="AN380" s="133"/>
      <c r="AO380" s="130"/>
      <c r="AP380" s="130"/>
      <c r="AQ380" s="128"/>
      <c r="AR380" s="128"/>
      <c r="AS380" s="129"/>
      <c r="AT380" s="129"/>
      <c r="AU380" s="133"/>
      <c r="AV380" s="129"/>
      <c r="AW380" s="128"/>
      <c r="AX380" s="128"/>
      <c r="AY380" s="128"/>
      <c r="AZ380" s="129"/>
      <c r="BA380" s="129"/>
      <c r="BB380" s="128"/>
      <c r="BC380" s="129"/>
      <c r="BD380" s="129"/>
      <c r="BE380" s="129"/>
      <c r="BF380" s="129"/>
    </row>
    <row r="381" spans="1:58" s="135" customFormat="1">
      <c r="A381" s="128"/>
      <c r="B381" s="128"/>
      <c r="C381" s="129"/>
      <c r="D381" s="130"/>
      <c r="E381" s="130"/>
      <c r="F381" s="130"/>
      <c r="G381" s="128"/>
      <c r="H381" s="128"/>
      <c r="I381" s="131"/>
      <c r="J381" s="128"/>
      <c r="K381" s="128"/>
      <c r="L381" s="129"/>
      <c r="M381" s="129"/>
      <c r="N381" s="132"/>
      <c r="O381" s="128"/>
      <c r="P381" s="128"/>
      <c r="Q381" s="133"/>
      <c r="R381" s="128"/>
      <c r="S381" s="128"/>
      <c r="T381" s="128"/>
      <c r="U381" s="128"/>
      <c r="V381" s="129"/>
      <c r="W381" s="128"/>
      <c r="X381" s="128"/>
      <c r="Y381" s="134"/>
      <c r="Z381" s="132"/>
      <c r="AA381" s="130"/>
      <c r="AB381" s="129"/>
      <c r="AC381" s="128"/>
      <c r="AD381" s="128"/>
      <c r="AE381" s="129"/>
      <c r="AF381" s="130"/>
      <c r="AG381" s="129"/>
      <c r="AH381" s="130"/>
      <c r="AI381" s="129"/>
      <c r="AJ381" s="128"/>
      <c r="AK381" s="130"/>
      <c r="AL381" s="133"/>
      <c r="AM381" s="128"/>
      <c r="AN381" s="133"/>
      <c r="AO381" s="130"/>
      <c r="AP381" s="130"/>
      <c r="AQ381" s="128"/>
      <c r="AR381" s="128"/>
      <c r="AS381" s="129"/>
      <c r="AT381" s="129"/>
      <c r="AU381" s="133"/>
      <c r="AV381" s="129"/>
      <c r="AW381" s="128"/>
      <c r="AX381" s="128"/>
      <c r="AY381" s="128"/>
      <c r="AZ381" s="129"/>
      <c r="BA381" s="129"/>
      <c r="BB381" s="128"/>
      <c r="BC381" s="129"/>
      <c r="BD381" s="129"/>
      <c r="BE381" s="129"/>
      <c r="BF381" s="129"/>
    </row>
    <row r="382" spans="1:58" s="135" customFormat="1">
      <c r="A382" s="128"/>
      <c r="B382" s="128"/>
      <c r="C382" s="129"/>
      <c r="D382" s="130"/>
      <c r="E382" s="130"/>
      <c r="F382" s="130"/>
      <c r="G382" s="128"/>
      <c r="H382" s="128"/>
      <c r="I382" s="131"/>
      <c r="J382" s="128"/>
      <c r="K382" s="128"/>
      <c r="L382" s="129"/>
      <c r="M382" s="129"/>
      <c r="N382" s="132"/>
      <c r="O382" s="128"/>
      <c r="P382" s="128"/>
      <c r="Q382" s="133"/>
      <c r="R382" s="128"/>
      <c r="S382" s="128"/>
      <c r="T382" s="128"/>
      <c r="U382" s="128"/>
      <c r="V382" s="129"/>
      <c r="W382" s="128"/>
      <c r="X382" s="128"/>
      <c r="Y382" s="134"/>
      <c r="Z382" s="132"/>
      <c r="AA382" s="130"/>
      <c r="AB382" s="129"/>
      <c r="AC382" s="128"/>
      <c r="AD382" s="128"/>
      <c r="AE382" s="129"/>
      <c r="AF382" s="130"/>
      <c r="AG382" s="129"/>
      <c r="AH382" s="130"/>
      <c r="AI382" s="129"/>
      <c r="AJ382" s="128"/>
      <c r="AK382" s="130"/>
      <c r="AL382" s="133"/>
      <c r="AM382" s="128"/>
      <c r="AN382" s="133"/>
      <c r="AO382" s="130"/>
      <c r="AP382" s="130"/>
      <c r="AQ382" s="128"/>
      <c r="AR382" s="128"/>
      <c r="AS382" s="129"/>
      <c r="AT382" s="129"/>
      <c r="AU382" s="133"/>
      <c r="AV382" s="129"/>
      <c r="AW382" s="128"/>
      <c r="AX382" s="128"/>
      <c r="AY382" s="128"/>
      <c r="AZ382" s="129"/>
      <c r="BA382" s="129"/>
      <c r="BB382" s="128"/>
      <c r="BC382" s="129"/>
      <c r="BD382" s="129"/>
      <c r="BE382" s="129"/>
      <c r="BF382" s="129"/>
    </row>
    <row r="383" spans="1:58" s="135" customFormat="1">
      <c r="A383" s="128"/>
      <c r="B383" s="128"/>
      <c r="C383" s="129"/>
      <c r="D383" s="130"/>
      <c r="E383" s="130"/>
      <c r="F383" s="130"/>
      <c r="G383" s="128"/>
      <c r="H383" s="128"/>
      <c r="I383" s="131"/>
      <c r="J383" s="128"/>
      <c r="K383" s="128"/>
      <c r="L383" s="129"/>
      <c r="M383" s="129"/>
      <c r="N383" s="132"/>
      <c r="O383" s="128"/>
      <c r="P383" s="128"/>
      <c r="Q383" s="133"/>
      <c r="R383" s="128"/>
      <c r="S383" s="128"/>
      <c r="T383" s="128"/>
      <c r="U383" s="128"/>
      <c r="V383" s="129"/>
      <c r="W383" s="128"/>
      <c r="X383" s="128"/>
      <c r="Y383" s="134"/>
      <c r="Z383" s="132"/>
      <c r="AA383" s="130"/>
      <c r="AB383" s="129"/>
      <c r="AC383" s="128"/>
      <c r="AD383" s="128"/>
      <c r="AE383" s="129"/>
      <c r="AF383" s="130"/>
      <c r="AG383" s="129"/>
      <c r="AH383" s="130"/>
      <c r="AI383" s="129"/>
      <c r="AJ383" s="128"/>
      <c r="AK383" s="130"/>
      <c r="AL383" s="133"/>
      <c r="AM383" s="128"/>
      <c r="AN383" s="133"/>
      <c r="AO383" s="130"/>
      <c r="AP383" s="130"/>
      <c r="AQ383" s="128"/>
      <c r="AR383" s="128"/>
      <c r="AS383" s="129"/>
      <c r="AT383" s="129"/>
      <c r="AU383" s="133"/>
      <c r="AV383" s="129"/>
      <c r="AW383" s="128"/>
      <c r="AX383" s="128"/>
      <c r="AY383" s="128"/>
      <c r="AZ383" s="129"/>
      <c r="BA383" s="129"/>
      <c r="BB383" s="128"/>
      <c r="BC383" s="129"/>
      <c r="BD383" s="129"/>
      <c r="BE383" s="129"/>
      <c r="BF383" s="129"/>
    </row>
    <row r="384" spans="1:58" s="135" customFormat="1">
      <c r="A384" s="128"/>
      <c r="B384" s="128"/>
      <c r="C384" s="129"/>
      <c r="D384" s="130"/>
      <c r="E384" s="130"/>
      <c r="F384" s="130"/>
      <c r="G384" s="128"/>
      <c r="H384" s="128"/>
      <c r="I384" s="131"/>
      <c r="J384" s="128"/>
      <c r="K384" s="128"/>
      <c r="L384" s="129"/>
      <c r="M384" s="129"/>
      <c r="N384" s="132"/>
      <c r="O384" s="128"/>
      <c r="P384" s="128"/>
      <c r="Q384" s="133"/>
      <c r="R384" s="128"/>
      <c r="S384" s="128"/>
      <c r="T384" s="128"/>
      <c r="U384" s="128"/>
      <c r="V384" s="129"/>
      <c r="W384" s="128"/>
      <c r="X384" s="128"/>
      <c r="Y384" s="134"/>
      <c r="Z384" s="132"/>
      <c r="AA384" s="130"/>
      <c r="AB384" s="129"/>
      <c r="AC384" s="128"/>
      <c r="AD384" s="128"/>
      <c r="AE384" s="129"/>
      <c r="AF384" s="130"/>
      <c r="AG384" s="129"/>
      <c r="AH384" s="130"/>
      <c r="AI384" s="129"/>
      <c r="AJ384" s="128"/>
      <c r="AK384" s="130"/>
      <c r="AL384" s="133"/>
      <c r="AM384" s="128"/>
      <c r="AN384" s="133"/>
      <c r="AO384" s="130"/>
      <c r="AP384" s="130"/>
      <c r="AQ384" s="128"/>
      <c r="AR384" s="128"/>
      <c r="AS384" s="129"/>
      <c r="AT384" s="129"/>
      <c r="AU384" s="133"/>
      <c r="AV384" s="129"/>
      <c r="AW384" s="128"/>
      <c r="AX384" s="128"/>
      <c r="AY384" s="128"/>
      <c r="AZ384" s="129"/>
      <c r="BA384" s="129"/>
      <c r="BB384" s="128"/>
      <c r="BC384" s="129"/>
      <c r="BD384" s="129"/>
      <c r="BE384" s="129"/>
      <c r="BF384" s="129"/>
    </row>
    <row r="385" spans="1:58" s="135" customFormat="1">
      <c r="A385" s="128"/>
      <c r="B385" s="128"/>
      <c r="C385" s="129"/>
      <c r="D385" s="130"/>
      <c r="E385" s="130"/>
      <c r="F385" s="130"/>
      <c r="G385" s="128"/>
      <c r="H385" s="128"/>
      <c r="I385" s="131"/>
      <c r="J385" s="128"/>
      <c r="K385" s="128"/>
      <c r="L385" s="129"/>
      <c r="M385" s="129"/>
      <c r="N385" s="132"/>
      <c r="O385" s="128"/>
      <c r="P385" s="128"/>
      <c r="Q385" s="133"/>
      <c r="R385" s="128"/>
      <c r="S385" s="128"/>
      <c r="T385" s="128"/>
      <c r="U385" s="128"/>
      <c r="V385" s="129"/>
      <c r="W385" s="128"/>
      <c r="X385" s="128"/>
      <c r="Y385" s="134"/>
      <c r="Z385" s="132"/>
      <c r="AA385" s="130"/>
      <c r="AB385" s="129"/>
      <c r="AC385" s="128"/>
      <c r="AD385" s="128"/>
      <c r="AE385" s="129"/>
      <c r="AF385" s="130"/>
      <c r="AG385" s="129"/>
      <c r="AH385" s="130"/>
      <c r="AI385" s="129"/>
      <c r="AJ385" s="128"/>
      <c r="AK385" s="130"/>
      <c r="AL385" s="133"/>
      <c r="AM385" s="128"/>
      <c r="AN385" s="133"/>
      <c r="AO385" s="130"/>
      <c r="AP385" s="130"/>
      <c r="AQ385" s="128"/>
      <c r="AR385" s="128"/>
      <c r="AS385" s="129"/>
      <c r="AT385" s="129"/>
      <c r="AU385" s="133"/>
      <c r="AV385" s="129"/>
      <c r="AW385" s="128"/>
      <c r="AX385" s="128"/>
      <c r="AY385" s="128"/>
      <c r="AZ385" s="129"/>
      <c r="BA385" s="129"/>
      <c r="BB385" s="128"/>
      <c r="BC385" s="129"/>
      <c r="BD385" s="129"/>
      <c r="BE385" s="129"/>
      <c r="BF385" s="129"/>
    </row>
    <row r="386" spans="1:58" s="135" customFormat="1">
      <c r="A386" s="128"/>
      <c r="B386" s="128"/>
      <c r="C386" s="129"/>
      <c r="D386" s="130"/>
      <c r="E386" s="130"/>
      <c r="F386" s="130"/>
      <c r="G386" s="128"/>
      <c r="H386" s="128"/>
      <c r="I386" s="131"/>
      <c r="J386" s="128"/>
      <c r="K386" s="128"/>
      <c r="L386" s="129"/>
      <c r="M386" s="129"/>
      <c r="N386" s="132"/>
      <c r="O386" s="128"/>
      <c r="P386" s="128"/>
      <c r="Q386" s="133"/>
      <c r="R386" s="128"/>
      <c r="S386" s="128"/>
      <c r="T386" s="128"/>
      <c r="U386" s="128"/>
      <c r="V386" s="129"/>
      <c r="W386" s="128"/>
      <c r="X386" s="128"/>
      <c r="Y386" s="134"/>
      <c r="Z386" s="132"/>
      <c r="AA386" s="130"/>
      <c r="AB386" s="129"/>
      <c r="AC386" s="128"/>
      <c r="AD386" s="128"/>
      <c r="AE386" s="129"/>
      <c r="AF386" s="130"/>
      <c r="AG386" s="129"/>
      <c r="AH386" s="130"/>
      <c r="AI386" s="129"/>
      <c r="AJ386" s="128"/>
      <c r="AK386" s="130"/>
      <c r="AL386" s="133"/>
      <c r="AM386" s="128"/>
      <c r="AN386" s="133"/>
      <c r="AO386" s="130"/>
      <c r="AP386" s="130"/>
      <c r="AQ386" s="128"/>
      <c r="AR386" s="128"/>
      <c r="AS386" s="129"/>
      <c r="AT386" s="129"/>
      <c r="AU386" s="133"/>
      <c r="AV386" s="129"/>
      <c r="AW386" s="128"/>
      <c r="AX386" s="128"/>
      <c r="AY386" s="128"/>
      <c r="AZ386" s="129"/>
      <c r="BA386" s="129"/>
      <c r="BB386" s="128"/>
      <c r="BC386" s="129"/>
      <c r="BD386" s="129"/>
      <c r="BE386" s="129"/>
      <c r="BF386" s="129"/>
    </row>
    <row r="387" spans="1:58" s="135" customFormat="1">
      <c r="A387" s="128"/>
      <c r="B387" s="128"/>
      <c r="C387" s="129"/>
      <c r="D387" s="130"/>
      <c r="E387" s="130"/>
      <c r="F387" s="130"/>
      <c r="G387" s="128"/>
      <c r="H387" s="128"/>
      <c r="I387" s="131"/>
      <c r="J387" s="128"/>
      <c r="K387" s="128"/>
      <c r="L387" s="129"/>
      <c r="M387" s="129"/>
      <c r="N387" s="132"/>
      <c r="O387" s="128"/>
      <c r="P387" s="128"/>
      <c r="Q387" s="133"/>
      <c r="R387" s="128"/>
      <c r="S387" s="128"/>
      <c r="T387" s="128"/>
      <c r="U387" s="128"/>
      <c r="V387" s="129"/>
      <c r="W387" s="128"/>
      <c r="X387" s="128"/>
      <c r="Y387" s="134"/>
      <c r="Z387" s="132"/>
      <c r="AA387" s="130"/>
      <c r="AB387" s="129"/>
      <c r="AC387" s="128"/>
      <c r="AD387" s="128"/>
      <c r="AE387" s="129"/>
      <c r="AF387" s="130"/>
      <c r="AG387" s="129"/>
      <c r="AH387" s="130"/>
      <c r="AI387" s="129"/>
      <c r="AJ387" s="128"/>
      <c r="AK387" s="130"/>
      <c r="AL387" s="133"/>
      <c r="AM387" s="128"/>
      <c r="AN387" s="133"/>
      <c r="AO387" s="130"/>
      <c r="AP387" s="130"/>
      <c r="AQ387" s="128"/>
      <c r="AR387" s="128"/>
      <c r="AS387" s="129"/>
      <c r="AT387" s="129"/>
      <c r="AU387" s="133"/>
      <c r="AV387" s="129"/>
      <c r="AW387" s="128"/>
      <c r="AX387" s="128"/>
      <c r="AY387" s="128"/>
      <c r="AZ387" s="129"/>
      <c r="BA387" s="129"/>
      <c r="BB387" s="128"/>
      <c r="BC387" s="129"/>
      <c r="BD387" s="129"/>
      <c r="BE387" s="129"/>
      <c r="BF387" s="129"/>
    </row>
    <row r="388" spans="1:58" s="135" customFormat="1">
      <c r="A388" s="128"/>
      <c r="B388" s="128"/>
      <c r="C388" s="129"/>
      <c r="D388" s="130"/>
      <c r="E388" s="130"/>
      <c r="F388" s="130"/>
      <c r="G388" s="128"/>
      <c r="H388" s="128"/>
      <c r="I388" s="131"/>
      <c r="J388" s="128"/>
      <c r="K388" s="128"/>
      <c r="L388" s="129"/>
      <c r="M388" s="129"/>
      <c r="N388" s="132"/>
      <c r="O388" s="128"/>
      <c r="P388" s="128"/>
      <c r="Q388" s="133"/>
      <c r="R388" s="128"/>
      <c r="S388" s="128"/>
      <c r="T388" s="128"/>
      <c r="U388" s="128"/>
      <c r="V388" s="129"/>
      <c r="W388" s="128"/>
      <c r="X388" s="128"/>
      <c r="Y388" s="134"/>
      <c r="Z388" s="132"/>
      <c r="AA388" s="130"/>
      <c r="AB388" s="129"/>
      <c r="AC388" s="128"/>
      <c r="AD388" s="128"/>
      <c r="AE388" s="129"/>
      <c r="AF388" s="130"/>
      <c r="AG388" s="129"/>
      <c r="AH388" s="130"/>
      <c r="AI388" s="129"/>
      <c r="AJ388" s="128"/>
      <c r="AK388" s="130"/>
      <c r="AL388" s="133"/>
      <c r="AM388" s="128"/>
      <c r="AN388" s="133"/>
      <c r="AO388" s="130"/>
      <c r="AP388" s="130"/>
      <c r="AQ388" s="128"/>
      <c r="AR388" s="128"/>
      <c r="AS388" s="129"/>
      <c r="AT388" s="129"/>
      <c r="AU388" s="133"/>
      <c r="AV388" s="129"/>
      <c r="AW388" s="128"/>
      <c r="AX388" s="128"/>
      <c r="AY388" s="128"/>
      <c r="AZ388" s="129"/>
      <c r="BA388" s="129"/>
      <c r="BB388" s="128"/>
      <c r="BC388" s="129"/>
      <c r="BD388" s="129"/>
      <c r="BE388" s="129"/>
      <c r="BF388" s="129"/>
    </row>
    <row r="389" spans="1:58" s="135" customFormat="1">
      <c r="A389" s="128"/>
      <c r="B389" s="128"/>
      <c r="C389" s="129"/>
      <c r="D389" s="130"/>
      <c r="E389" s="130"/>
      <c r="F389" s="130"/>
      <c r="G389" s="128"/>
      <c r="H389" s="128"/>
      <c r="I389" s="131"/>
      <c r="J389" s="128"/>
      <c r="K389" s="128"/>
      <c r="L389" s="129"/>
      <c r="M389" s="129"/>
      <c r="N389" s="132"/>
      <c r="O389" s="128"/>
      <c r="P389" s="128"/>
      <c r="Q389" s="133"/>
      <c r="R389" s="128"/>
      <c r="S389" s="128"/>
      <c r="T389" s="128"/>
      <c r="U389" s="128"/>
      <c r="V389" s="129"/>
      <c r="W389" s="128"/>
      <c r="X389" s="128"/>
      <c r="Y389" s="134"/>
      <c r="Z389" s="132"/>
      <c r="AA389" s="130"/>
      <c r="AB389" s="129"/>
      <c r="AC389" s="128"/>
      <c r="AD389" s="128"/>
      <c r="AE389" s="129"/>
      <c r="AF389" s="130"/>
      <c r="AG389" s="129"/>
      <c r="AH389" s="130"/>
      <c r="AI389" s="129"/>
      <c r="AJ389" s="128"/>
      <c r="AK389" s="130"/>
      <c r="AL389" s="133"/>
      <c r="AM389" s="128"/>
      <c r="AN389" s="133"/>
      <c r="AO389" s="130"/>
      <c r="AP389" s="130"/>
      <c r="AQ389" s="128"/>
      <c r="AR389" s="128"/>
      <c r="AS389" s="129"/>
      <c r="AT389" s="129"/>
      <c r="AU389" s="133"/>
      <c r="AV389" s="129"/>
      <c r="AW389" s="128"/>
      <c r="AX389" s="128"/>
      <c r="AY389" s="128"/>
      <c r="AZ389" s="129"/>
      <c r="BA389" s="129"/>
      <c r="BB389" s="128"/>
      <c r="BC389" s="129"/>
      <c r="BD389" s="129"/>
      <c r="BE389" s="129"/>
      <c r="BF389" s="129"/>
    </row>
    <row r="390" spans="1:58" s="135" customFormat="1">
      <c r="A390" s="128"/>
      <c r="B390" s="128"/>
      <c r="C390" s="129"/>
      <c r="D390" s="130"/>
      <c r="E390" s="130"/>
      <c r="F390" s="130"/>
      <c r="G390" s="128"/>
      <c r="H390" s="128"/>
      <c r="I390" s="131"/>
      <c r="J390" s="128"/>
      <c r="K390" s="128"/>
      <c r="L390" s="129"/>
      <c r="M390" s="129"/>
      <c r="N390" s="132"/>
      <c r="O390" s="128"/>
      <c r="P390" s="128"/>
      <c r="Q390" s="133"/>
      <c r="R390" s="128"/>
      <c r="S390" s="128"/>
      <c r="T390" s="128"/>
      <c r="U390" s="128"/>
      <c r="V390" s="129"/>
      <c r="W390" s="128"/>
      <c r="X390" s="128"/>
      <c r="Y390" s="134"/>
      <c r="Z390" s="132"/>
      <c r="AA390" s="130"/>
      <c r="AB390" s="129"/>
      <c r="AC390" s="128"/>
      <c r="AD390" s="128"/>
      <c r="AE390" s="129"/>
      <c r="AF390" s="130"/>
      <c r="AG390" s="129"/>
      <c r="AH390" s="130"/>
      <c r="AI390" s="129"/>
      <c r="AJ390" s="128"/>
      <c r="AK390" s="130"/>
      <c r="AL390" s="133"/>
      <c r="AM390" s="128"/>
      <c r="AN390" s="133"/>
      <c r="AO390" s="130"/>
      <c r="AP390" s="130"/>
      <c r="AQ390" s="128"/>
      <c r="AR390" s="128"/>
      <c r="AS390" s="129"/>
      <c r="AT390" s="129"/>
      <c r="AU390" s="133"/>
      <c r="AV390" s="129"/>
      <c r="AW390" s="128"/>
      <c r="AX390" s="128"/>
      <c r="AY390" s="128"/>
      <c r="AZ390" s="129"/>
      <c r="BA390" s="129"/>
      <c r="BB390" s="128"/>
      <c r="BC390" s="129"/>
      <c r="BD390" s="129"/>
      <c r="BE390" s="129"/>
      <c r="BF390" s="129"/>
    </row>
    <row r="391" spans="1:58" s="135" customFormat="1">
      <c r="A391" s="128"/>
      <c r="B391" s="128"/>
      <c r="C391" s="129"/>
      <c r="D391" s="130"/>
      <c r="E391" s="130"/>
      <c r="F391" s="130"/>
      <c r="G391" s="128"/>
      <c r="H391" s="128"/>
      <c r="I391" s="131"/>
      <c r="J391" s="128"/>
      <c r="K391" s="128"/>
      <c r="L391" s="129"/>
      <c r="M391" s="129"/>
      <c r="N391" s="132"/>
      <c r="O391" s="128"/>
      <c r="P391" s="128"/>
      <c r="Q391" s="133"/>
      <c r="R391" s="128"/>
      <c r="S391" s="128"/>
      <c r="T391" s="128"/>
      <c r="U391" s="128"/>
      <c r="V391" s="129"/>
      <c r="W391" s="128"/>
      <c r="X391" s="128"/>
      <c r="Y391" s="134"/>
      <c r="Z391" s="132"/>
      <c r="AA391" s="130"/>
      <c r="AB391" s="129"/>
      <c r="AC391" s="128"/>
      <c r="AD391" s="128"/>
      <c r="AE391" s="129"/>
      <c r="AF391" s="130"/>
      <c r="AG391" s="129"/>
      <c r="AH391" s="130"/>
      <c r="AI391" s="129"/>
      <c r="AJ391" s="128"/>
      <c r="AK391" s="130"/>
      <c r="AL391" s="133"/>
      <c r="AM391" s="128"/>
      <c r="AN391" s="133"/>
      <c r="AO391" s="130"/>
      <c r="AP391" s="130"/>
      <c r="AQ391" s="128"/>
      <c r="AR391" s="128"/>
      <c r="AS391" s="129"/>
      <c r="AT391" s="129"/>
      <c r="AU391" s="133"/>
      <c r="AV391" s="129"/>
      <c r="AW391" s="128"/>
      <c r="AX391" s="128"/>
      <c r="AY391" s="128"/>
      <c r="AZ391" s="129"/>
      <c r="BA391" s="129"/>
      <c r="BB391" s="128"/>
      <c r="BC391" s="129"/>
      <c r="BD391" s="129"/>
      <c r="BE391" s="129"/>
      <c r="BF391" s="129"/>
    </row>
    <row r="392" spans="1:58" s="135" customFormat="1">
      <c r="A392" s="128"/>
      <c r="B392" s="128"/>
      <c r="C392" s="129"/>
      <c r="D392" s="130"/>
      <c r="E392" s="130"/>
      <c r="F392" s="130"/>
      <c r="G392" s="128"/>
      <c r="H392" s="128"/>
      <c r="I392" s="131"/>
      <c r="J392" s="128"/>
      <c r="K392" s="128"/>
      <c r="L392" s="129"/>
      <c r="M392" s="129"/>
      <c r="N392" s="132"/>
      <c r="O392" s="128"/>
      <c r="P392" s="128"/>
      <c r="Q392" s="133"/>
      <c r="R392" s="128"/>
      <c r="S392" s="128"/>
      <c r="T392" s="128"/>
      <c r="U392" s="128"/>
      <c r="V392" s="129"/>
      <c r="W392" s="128"/>
      <c r="X392" s="128"/>
      <c r="Y392" s="134"/>
      <c r="Z392" s="132"/>
      <c r="AA392" s="130"/>
      <c r="AB392" s="129"/>
      <c r="AC392" s="128"/>
      <c r="AD392" s="128"/>
      <c r="AE392" s="129"/>
      <c r="AF392" s="130"/>
      <c r="AG392" s="129"/>
      <c r="AH392" s="130"/>
      <c r="AI392" s="129"/>
      <c r="AJ392" s="128"/>
      <c r="AK392" s="130"/>
      <c r="AL392" s="133"/>
      <c r="AM392" s="128"/>
      <c r="AN392" s="133"/>
      <c r="AO392" s="130"/>
      <c r="AP392" s="130"/>
      <c r="AQ392" s="128"/>
      <c r="AR392" s="128"/>
      <c r="AS392" s="129"/>
      <c r="AT392" s="129"/>
      <c r="AU392" s="133"/>
      <c r="AV392" s="129"/>
      <c r="AW392" s="128"/>
      <c r="AX392" s="128"/>
      <c r="AY392" s="128"/>
      <c r="AZ392" s="129"/>
      <c r="BA392" s="129"/>
      <c r="BB392" s="128"/>
      <c r="BC392" s="129"/>
      <c r="BD392" s="129"/>
      <c r="BE392" s="129"/>
      <c r="BF392" s="129"/>
    </row>
    <row r="393" spans="1:58" s="135" customFormat="1">
      <c r="A393" s="128"/>
      <c r="B393" s="128"/>
      <c r="C393" s="129"/>
      <c r="D393" s="130"/>
      <c r="E393" s="130"/>
      <c r="F393" s="130"/>
      <c r="G393" s="128"/>
      <c r="H393" s="128"/>
      <c r="I393" s="131"/>
      <c r="J393" s="128"/>
      <c r="K393" s="128"/>
      <c r="L393" s="129"/>
      <c r="M393" s="129"/>
      <c r="N393" s="132"/>
      <c r="O393" s="128"/>
      <c r="P393" s="128"/>
      <c r="Q393" s="133"/>
      <c r="R393" s="128"/>
      <c r="S393" s="128"/>
      <c r="T393" s="128"/>
      <c r="U393" s="128"/>
      <c r="V393" s="129"/>
      <c r="W393" s="128"/>
      <c r="X393" s="128"/>
      <c r="Y393" s="134"/>
      <c r="Z393" s="132"/>
      <c r="AA393" s="130"/>
      <c r="AB393" s="129"/>
      <c r="AC393" s="128"/>
      <c r="AD393" s="128"/>
      <c r="AE393" s="129"/>
      <c r="AF393" s="130"/>
      <c r="AG393" s="129"/>
      <c r="AH393" s="130"/>
      <c r="AI393" s="129"/>
      <c r="AJ393" s="128"/>
      <c r="AK393" s="130"/>
      <c r="AL393" s="133"/>
      <c r="AM393" s="128"/>
      <c r="AN393" s="133"/>
      <c r="AO393" s="130"/>
      <c r="AP393" s="130"/>
      <c r="AQ393" s="128"/>
      <c r="AR393" s="128"/>
      <c r="AS393" s="129"/>
      <c r="AT393" s="129"/>
      <c r="AU393" s="133"/>
      <c r="AV393" s="129"/>
      <c r="AW393" s="128"/>
      <c r="AX393" s="128"/>
      <c r="AY393" s="128"/>
      <c r="AZ393" s="129"/>
      <c r="BA393" s="129"/>
      <c r="BB393" s="128"/>
      <c r="BC393" s="129"/>
      <c r="BD393" s="129"/>
      <c r="BE393" s="129"/>
      <c r="BF393" s="129"/>
    </row>
    <row r="394" spans="1:58" s="135" customFormat="1">
      <c r="A394" s="128"/>
      <c r="B394" s="128"/>
      <c r="C394" s="129"/>
      <c r="D394" s="130"/>
      <c r="E394" s="130"/>
      <c r="F394" s="130"/>
      <c r="G394" s="128"/>
      <c r="H394" s="128"/>
      <c r="I394" s="131"/>
      <c r="J394" s="128"/>
      <c r="K394" s="128"/>
      <c r="L394" s="129"/>
      <c r="M394" s="129"/>
      <c r="N394" s="132"/>
      <c r="O394" s="128"/>
      <c r="P394" s="128"/>
      <c r="Q394" s="133"/>
      <c r="R394" s="128"/>
      <c r="S394" s="128"/>
      <c r="T394" s="128"/>
      <c r="U394" s="128"/>
      <c r="V394" s="129"/>
      <c r="W394" s="128"/>
      <c r="X394" s="128"/>
      <c r="Y394" s="134"/>
      <c r="Z394" s="132"/>
      <c r="AA394" s="130"/>
      <c r="AB394" s="129"/>
      <c r="AC394" s="128"/>
      <c r="AD394" s="128"/>
      <c r="AE394" s="129"/>
      <c r="AF394" s="130"/>
      <c r="AG394" s="129"/>
      <c r="AH394" s="130"/>
      <c r="AI394" s="129"/>
      <c r="AJ394" s="128"/>
      <c r="AK394" s="130"/>
      <c r="AL394" s="133"/>
      <c r="AM394" s="128"/>
      <c r="AN394" s="133"/>
      <c r="AO394" s="130"/>
      <c r="AP394" s="130"/>
      <c r="AQ394" s="128"/>
      <c r="AR394" s="128"/>
      <c r="AS394" s="129"/>
      <c r="AT394" s="129"/>
      <c r="AU394" s="133"/>
      <c r="AV394" s="129"/>
      <c r="AW394" s="128"/>
      <c r="AX394" s="128"/>
      <c r="AY394" s="128"/>
      <c r="AZ394" s="129"/>
      <c r="BA394" s="129"/>
      <c r="BB394" s="128"/>
      <c r="BC394" s="129"/>
      <c r="BD394" s="129"/>
      <c r="BE394" s="129"/>
      <c r="BF394" s="129"/>
    </row>
    <row r="395" spans="1:58" s="135" customFormat="1">
      <c r="A395" s="128"/>
      <c r="B395" s="128"/>
      <c r="C395" s="129"/>
      <c r="D395" s="130"/>
      <c r="E395" s="130"/>
      <c r="F395" s="130"/>
      <c r="G395" s="128"/>
      <c r="H395" s="128"/>
      <c r="I395" s="131"/>
      <c r="J395" s="128"/>
      <c r="K395" s="128"/>
      <c r="L395" s="129"/>
      <c r="M395" s="129"/>
      <c r="N395" s="132"/>
      <c r="O395" s="128"/>
      <c r="P395" s="128"/>
      <c r="Q395" s="133"/>
      <c r="R395" s="128"/>
      <c r="S395" s="128"/>
      <c r="T395" s="128"/>
      <c r="U395" s="128"/>
      <c r="V395" s="129"/>
      <c r="W395" s="128"/>
      <c r="X395" s="128"/>
      <c r="Y395" s="134"/>
      <c r="Z395" s="132"/>
      <c r="AA395" s="130"/>
      <c r="AB395" s="129"/>
      <c r="AC395" s="128"/>
      <c r="AD395" s="128"/>
      <c r="AE395" s="129"/>
      <c r="AF395" s="130"/>
      <c r="AG395" s="129"/>
      <c r="AH395" s="130"/>
      <c r="AI395" s="129"/>
      <c r="AJ395" s="128"/>
      <c r="AK395" s="130"/>
      <c r="AL395" s="133"/>
      <c r="AM395" s="128"/>
      <c r="AN395" s="133"/>
      <c r="AO395" s="130"/>
      <c r="AP395" s="130"/>
      <c r="AQ395" s="128"/>
      <c r="AR395" s="128"/>
      <c r="AS395" s="129"/>
      <c r="AT395" s="129"/>
      <c r="AU395" s="133"/>
      <c r="AV395" s="129"/>
      <c r="AW395" s="128"/>
      <c r="AX395" s="128"/>
      <c r="AY395" s="128"/>
      <c r="AZ395" s="129"/>
      <c r="BA395" s="129"/>
      <c r="BB395" s="128"/>
      <c r="BC395" s="129"/>
      <c r="BD395" s="129"/>
      <c r="BE395" s="129"/>
      <c r="BF395" s="129"/>
    </row>
    <row r="396" spans="1:58" s="135" customFormat="1">
      <c r="A396" s="128"/>
      <c r="B396" s="128"/>
      <c r="C396" s="129"/>
      <c r="D396" s="130"/>
      <c r="E396" s="130"/>
      <c r="F396" s="130"/>
      <c r="G396" s="128"/>
      <c r="H396" s="128"/>
      <c r="I396" s="131"/>
      <c r="J396" s="128"/>
      <c r="K396" s="128"/>
      <c r="L396" s="129"/>
      <c r="M396" s="129"/>
      <c r="N396" s="132"/>
      <c r="O396" s="128"/>
      <c r="P396" s="128"/>
      <c r="Q396" s="133"/>
      <c r="R396" s="128"/>
      <c r="S396" s="128"/>
      <c r="T396" s="128"/>
      <c r="U396" s="128"/>
      <c r="V396" s="129"/>
      <c r="W396" s="128"/>
      <c r="X396" s="128"/>
      <c r="Y396" s="134"/>
      <c r="Z396" s="132"/>
      <c r="AA396" s="130"/>
      <c r="AB396" s="129"/>
      <c r="AC396" s="128"/>
      <c r="AD396" s="128"/>
      <c r="AE396" s="129"/>
      <c r="AF396" s="130"/>
      <c r="AG396" s="129"/>
      <c r="AH396" s="130"/>
      <c r="AI396" s="129"/>
      <c r="AJ396" s="128"/>
      <c r="AK396" s="130"/>
      <c r="AL396" s="133"/>
      <c r="AM396" s="128"/>
      <c r="AN396" s="133"/>
      <c r="AO396" s="130"/>
      <c r="AP396" s="130"/>
      <c r="AQ396" s="128"/>
      <c r="AR396" s="128"/>
      <c r="AS396" s="129"/>
      <c r="AT396" s="129"/>
      <c r="AU396" s="133"/>
      <c r="AV396" s="129"/>
      <c r="AW396" s="128"/>
      <c r="AX396" s="128"/>
      <c r="AY396" s="128"/>
      <c r="AZ396" s="129"/>
      <c r="BA396" s="129"/>
      <c r="BB396" s="128"/>
      <c r="BC396" s="129"/>
      <c r="BD396" s="129"/>
      <c r="BE396" s="129"/>
      <c r="BF396" s="129"/>
    </row>
    <row r="397" spans="1:58" s="135" customFormat="1">
      <c r="A397" s="128"/>
      <c r="B397" s="128"/>
      <c r="C397" s="129"/>
      <c r="D397" s="130"/>
      <c r="E397" s="130"/>
      <c r="F397" s="130"/>
      <c r="G397" s="128"/>
      <c r="H397" s="128"/>
      <c r="I397" s="131"/>
      <c r="J397" s="128"/>
      <c r="K397" s="128"/>
      <c r="L397" s="129"/>
      <c r="M397" s="129"/>
      <c r="N397" s="132"/>
      <c r="O397" s="128"/>
      <c r="P397" s="128"/>
      <c r="Q397" s="133"/>
      <c r="R397" s="128"/>
      <c r="S397" s="128"/>
      <c r="T397" s="128"/>
      <c r="U397" s="128"/>
      <c r="V397" s="129"/>
      <c r="W397" s="128"/>
      <c r="X397" s="128"/>
      <c r="Y397" s="134"/>
      <c r="Z397" s="132"/>
      <c r="AA397" s="130"/>
      <c r="AB397" s="129"/>
      <c r="AC397" s="128"/>
      <c r="AD397" s="128"/>
      <c r="AE397" s="129"/>
      <c r="AF397" s="130"/>
      <c r="AG397" s="129"/>
      <c r="AH397" s="130"/>
      <c r="AI397" s="129"/>
      <c r="AJ397" s="128"/>
      <c r="AK397" s="130"/>
      <c r="AL397" s="133"/>
      <c r="AM397" s="128"/>
      <c r="AN397" s="133"/>
      <c r="AO397" s="130"/>
      <c r="AP397" s="130"/>
      <c r="AQ397" s="128"/>
      <c r="AR397" s="128"/>
      <c r="AS397" s="129"/>
      <c r="AT397" s="129"/>
      <c r="AU397" s="133"/>
      <c r="AV397" s="129"/>
      <c r="AW397" s="128"/>
      <c r="AX397" s="128"/>
      <c r="AY397" s="128"/>
      <c r="AZ397" s="129"/>
      <c r="BA397" s="129"/>
      <c r="BB397" s="128"/>
      <c r="BC397" s="129"/>
      <c r="BD397" s="129"/>
      <c r="BE397" s="129"/>
      <c r="BF397" s="129"/>
    </row>
    <row r="398" spans="1:58" s="135" customFormat="1">
      <c r="A398" s="128"/>
      <c r="B398" s="128"/>
      <c r="C398" s="129"/>
      <c r="D398" s="130"/>
      <c r="E398" s="130"/>
      <c r="F398" s="130"/>
      <c r="G398" s="128"/>
      <c r="H398" s="128"/>
      <c r="I398" s="131"/>
      <c r="J398" s="128"/>
      <c r="K398" s="128"/>
      <c r="L398" s="129"/>
      <c r="M398" s="129"/>
      <c r="N398" s="132"/>
      <c r="O398" s="128"/>
      <c r="P398" s="128"/>
      <c r="Q398" s="133"/>
      <c r="R398" s="128"/>
      <c r="S398" s="128"/>
      <c r="T398" s="128"/>
      <c r="U398" s="128"/>
      <c r="V398" s="129"/>
      <c r="W398" s="128"/>
      <c r="X398" s="128"/>
      <c r="Y398" s="134"/>
      <c r="Z398" s="132"/>
      <c r="AA398" s="130"/>
      <c r="AB398" s="129"/>
      <c r="AC398" s="128"/>
      <c r="AD398" s="128"/>
      <c r="AE398" s="129"/>
      <c r="AF398" s="130"/>
      <c r="AG398" s="129"/>
      <c r="AH398" s="130"/>
      <c r="AI398" s="129"/>
      <c r="AJ398" s="128"/>
      <c r="AK398" s="130"/>
      <c r="AL398" s="133"/>
      <c r="AM398" s="128"/>
      <c r="AN398" s="133"/>
      <c r="AO398" s="130"/>
      <c r="AP398" s="130"/>
      <c r="AQ398" s="128"/>
      <c r="AR398" s="128"/>
      <c r="AS398" s="129"/>
      <c r="AT398" s="129"/>
      <c r="AU398" s="133"/>
      <c r="AV398" s="129"/>
      <c r="AW398" s="128"/>
      <c r="AX398" s="128"/>
      <c r="AY398" s="128"/>
      <c r="AZ398" s="129"/>
      <c r="BA398" s="129"/>
      <c r="BB398" s="128"/>
      <c r="BC398" s="129"/>
      <c r="BD398" s="129"/>
      <c r="BE398" s="129"/>
      <c r="BF398" s="129"/>
    </row>
    <row r="399" spans="1:58" s="135" customFormat="1">
      <c r="A399" s="128"/>
      <c r="B399" s="128"/>
      <c r="C399" s="129"/>
      <c r="D399" s="130"/>
      <c r="E399" s="130"/>
      <c r="F399" s="130"/>
      <c r="G399" s="128"/>
      <c r="H399" s="128"/>
      <c r="I399" s="131"/>
      <c r="J399" s="128"/>
      <c r="K399" s="128"/>
      <c r="L399" s="129"/>
      <c r="M399" s="129"/>
      <c r="N399" s="132"/>
      <c r="O399" s="128"/>
      <c r="P399" s="128"/>
      <c r="Q399" s="133"/>
      <c r="R399" s="128"/>
      <c r="S399" s="128"/>
      <c r="T399" s="128"/>
      <c r="U399" s="128"/>
      <c r="V399" s="129"/>
      <c r="W399" s="128"/>
      <c r="X399" s="128"/>
      <c r="Y399" s="134"/>
      <c r="Z399" s="132"/>
      <c r="AA399" s="130"/>
      <c r="AB399" s="129"/>
      <c r="AC399" s="128"/>
      <c r="AD399" s="128"/>
      <c r="AE399" s="129"/>
      <c r="AF399" s="130"/>
      <c r="AG399" s="129"/>
      <c r="AH399" s="130"/>
      <c r="AI399" s="129"/>
      <c r="AJ399" s="128"/>
      <c r="AK399" s="130"/>
      <c r="AL399" s="133"/>
      <c r="AM399" s="128"/>
      <c r="AN399" s="133"/>
      <c r="AO399" s="130"/>
      <c r="AP399" s="130"/>
      <c r="AQ399" s="128"/>
      <c r="AR399" s="128"/>
      <c r="AS399" s="129"/>
      <c r="AT399" s="129"/>
      <c r="AU399" s="133"/>
      <c r="AV399" s="129"/>
      <c r="AW399" s="128"/>
      <c r="AX399" s="128"/>
      <c r="AY399" s="128"/>
      <c r="AZ399" s="129"/>
      <c r="BA399" s="129"/>
      <c r="BB399" s="128"/>
      <c r="BC399" s="129"/>
      <c r="BD399" s="129"/>
      <c r="BE399" s="129"/>
      <c r="BF399" s="129"/>
    </row>
    <row r="400" spans="1:58" s="135" customFormat="1">
      <c r="A400" s="128"/>
      <c r="B400" s="128"/>
      <c r="C400" s="129"/>
      <c r="D400" s="130"/>
      <c r="E400" s="130"/>
      <c r="F400" s="130"/>
      <c r="G400" s="128"/>
      <c r="H400" s="128"/>
      <c r="I400" s="131"/>
      <c r="J400" s="128"/>
      <c r="K400" s="128"/>
      <c r="L400" s="129"/>
      <c r="M400" s="129"/>
      <c r="N400" s="132"/>
      <c r="O400" s="128"/>
      <c r="P400" s="128"/>
      <c r="Q400" s="133"/>
      <c r="R400" s="128"/>
      <c r="S400" s="128"/>
      <c r="T400" s="128"/>
      <c r="U400" s="128"/>
      <c r="V400" s="129"/>
      <c r="W400" s="128"/>
      <c r="X400" s="128"/>
      <c r="Y400" s="134"/>
      <c r="Z400" s="132"/>
      <c r="AA400" s="130"/>
      <c r="AB400" s="129"/>
      <c r="AC400" s="128"/>
      <c r="AD400" s="128"/>
      <c r="AE400" s="129"/>
      <c r="AF400" s="130"/>
      <c r="AG400" s="129"/>
      <c r="AH400" s="130"/>
      <c r="AI400" s="129"/>
      <c r="AJ400" s="128"/>
      <c r="AK400" s="130"/>
      <c r="AL400" s="133"/>
      <c r="AM400" s="128"/>
      <c r="AN400" s="133"/>
      <c r="AO400" s="130"/>
      <c r="AP400" s="130"/>
      <c r="AQ400" s="128"/>
      <c r="AR400" s="128"/>
      <c r="AS400" s="129"/>
      <c r="AT400" s="129"/>
      <c r="AU400" s="133"/>
      <c r="AV400" s="129"/>
      <c r="AW400" s="128"/>
      <c r="AX400" s="128"/>
      <c r="AY400" s="128"/>
      <c r="AZ400" s="129"/>
      <c r="BA400" s="129"/>
      <c r="BB400" s="128"/>
      <c r="BC400" s="129"/>
      <c r="BD400" s="129"/>
      <c r="BE400" s="129"/>
      <c r="BF400" s="129"/>
    </row>
    <row r="401" spans="1:58" s="135" customFormat="1">
      <c r="A401" s="128"/>
      <c r="B401" s="128"/>
      <c r="C401" s="129"/>
      <c r="D401" s="130"/>
      <c r="E401" s="130"/>
      <c r="F401" s="130"/>
      <c r="G401" s="128"/>
      <c r="H401" s="128"/>
      <c r="I401" s="131"/>
      <c r="J401" s="128"/>
      <c r="K401" s="128"/>
      <c r="L401" s="129"/>
      <c r="M401" s="129"/>
      <c r="N401" s="132"/>
      <c r="O401" s="128"/>
      <c r="P401" s="128"/>
      <c r="Q401" s="133"/>
      <c r="R401" s="128"/>
      <c r="S401" s="128"/>
      <c r="T401" s="128"/>
      <c r="U401" s="128"/>
      <c r="V401" s="129"/>
      <c r="W401" s="128"/>
      <c r="X401" s="128"/>
      <c r="Y401" s="134"/>
      <c r="Z401" s="132"/>
      <c r="AA401" s="130"/>
      <c r="AB401" s="129"/>
      <c r="AC401" s="128"/>
      <c r="AD401" s="128"/>
      <c r="AE401" s="129"/>
      <c r="AF401" s="130"/>
      <c r="AG401" s="129"/>
      <c r="AH401" s="130"/>
      <c r="AI401" s="129"/>
      <c r="AJ401" s="128"/>
      <c r="AK401" s="130"/>
      <c r="AL401" s="133"/>
      <c r="AM401" s="128"/>
      <c r="AN401" s="133"/>
      <c r="AO401" s="130"/>
      <c r="AP401" s="130"/>
      <c r="AQ401" s="128"/>
      <c r="AR401" s="128"/>
      <c r="AS401" s="129"/>
      <c r="AT401" s="129"/>
      <c r="AU401" s="133"/>
      <c r="AV401" s="129"/>
      <c r="AW401" s="128"/>
      <c r="AX401" s="128"/>
      <c r="AY401" s="128"/>
      <c r="AZ401" s="129"/>
      <c r="BA401" s="129"/>
      <c r="BB401" s="128"/>
      <c r="BC401" s="129"/>
      <c r="BD401" s="129"/>
      <c r="BE401" s="129"/>
      <c r="BF401" s="129"/>
    </row>
    <row r="402" spans="1:58" s="135" customFormat="1">
      <c r="A402" s="128"/>
      <c r="B402" s="128"/>
      <c r="C402" s="129"/>
      <c r="D402" s="130"/>
      <c r="E402" s="130"/>
      <c r="F402" s="130"/>
      <c r="G402" s="128"/>
      <c r="H402" s="128"/>
      <c r="I402" s="131"/>
      <c r="J402" s="128"/>
      <c r="K402" s="128"/>
      <c r="L402" s="129"/>
      <c r="M402" s="129"/>
      <c r="N402" s="132"/>
      <c r="O402" s="128"/>
      <c r="P402" s="128"/>
      <c r="Q402" s="133"/>
      <c r="R402" s="128"/>
      <c r="S402" s="128"/>
      <c r="T402" s="128"/>
      <c r="U402" s="128"/>
      <c r="V402" s="129"/>
      <c r="W402" s="128"/>
      <c r="X402" s="128"/>
      <c r="Y402" s="134"/>
      <c r="Z402" s="132"/>
      <c r="AA402" s="130"/>
      <c r="AB402" s="129"/>
      <c r="AC402" s="128"/>
      <c r="AD402" s="128"/>
      <c r="AE402" s="129"/>
      <c r="AF402" s="130"/>
      <c r="AG402" s="129"/>
      <c r="AH402" s="130"/>
      <c r="AI402" s="129"/>
      <c r="AJ402" s="128"/>
      <c r="AK402" s="130"/>
      <c r="AL402" s="133"/>
      <c r="AM402" s="128"/>
      <c r="AN402" s="133"/>
      <c r="AO402" s="130"/>
      <c r="AP402" s="130"/>
      <c r="AQ402" s="128"/>
      <c r="AR402" s="128"/>
      <c r="AS402" s="129"/>
      <c r="AT402" s="129"/>
      <c r="AU402" s="133"/>
      <c r="AV402" s="129"/>
      <c r="AW402" s="128"/>
      <c r="AX402" s="128"/>
      <c r="AY402" s="128"/>
      <c r="AZ402" s="129"/>
      <c r="BA402" s="129"/>
      <c r="BB402" s="128"/>
      <c r="BC402" s="129"/>
      <c r="BD402" s="129"/>
      <c r="BE402" s="129"/>
      <c r="BF402" s="129"/>
    </row>
    <row r="403" spans="1:58" s="135" customFormat="1">
      <c r="A403" s="128"/>
      <c r="B403" s="128"/>
      <c r="C403" s="129"/>
      <c r="D403" s="130"/>
      <c r="E403" s="130"/>
      <c r="F403" s="130"/>
      <c r="G403" s="128"/>
      <c r="H403" s="128"/>
      <c r="I403" s="131"/>
      <c r="J403" s="128"/>
      <c r="K403" s="128"/>
      <c r="L403" s="129"/>
      <c r="M403" s="129"/>
      <c r="N403" s="132"/>
      <c r="O403" s="128"/>
      <c r="P403" s="128"/>
      <c r="Q403" s="133"/>
      <c r="R403" s="128"/>
      <c r="S403" s="128"/>
      <c r="T403" s="128"/>
      <c r="U403" s="128"/>
      <c r="V403" s="129"/>
      <c r="W403" s="128"/>
      <c r="X403" s="128"/>
      <c r="Y403" s="134"/>
      <c r="Z403" s="132"/>
      <c r="AA403" s="130"/>
      <c r="AB403" s="129"/>
      <c r="AC403" s="128"/>
      <c r="AD403" s="128"/>
      <c r="AE403" s="129"/>
      <c r="AF403" s="130"/>
      <c r="AG403" s="129"/>
      <c r="AH403" s="130"/>
      <c r="AI403" s="129"/>
      <c r="AJ403" s="128"/>
      <c r="AK403" s="130"/>
      <c r="AL403" s="133"/>
      <c r="AM403" s="128"/>
      <c r="AN403" s="133"/>
      <c r="AO403" s="130"/>
      <c r="AP403" s="130"/>
      <c r="AQ403" s="128"/>
      <c r="AR403" s="128"/>
      <c r="AS403" s="129"/>
      <c r="AT403" s="129"/>
      <c r="AU403" s="133"/>
      <c r="AV403" s="129"/>
      <c r="AW403" s="128"/>
      <c r="AX403" s="128"/>
      <c r="AY403" s="128"/>
      <c r="AZ403" s="129"/>
      <c r="BA403" s="129"/>
      <c r="BB403" s="128"/>
      <c r="BC403" s="129"/>
      <c r="BD403" s="129"/>
      <c r="BE403" s="129"/>
      <c r="BF403" s="129"/>
    </row>
    <row r="404" spans="1:58" s="135" customFormat="1">
      <c r="A404" s="128"/>
      <c r="B404" s="128"/>
      <c r="C404" s="129"/>
      <c r="D404" s="130"/>
      <c r="E404" s="130"/>
      <c r="F404" s="130"/>
      <c r="G404" s="128"/>
      <c r="H404" s="128"/>
      <c r="I404" s="131"/>
      <c r="J404" s="128"/>
      <c r="K404" s="128"/>
      <c r="L404" s="129"/>
      <c r="M404" s="129"/>
      <c r="N404" s="132"/>
      <c r="O404" s="128"/>
      <c r="P404" s="128"/>
      <c r="Q404" s="133"/>
      <c r="R404" s="128"/>
      <c r="S404" s="128"/>
      <c r="T404" s="128"/>
      <c r="U404" s="128"/>
      <c r="V404" s="129"/>
      <c r="W404" s="128"/>
      <c r="X404" s="128"/>
      <c r="Y404" s="134"/>
      <c r="Z404" s="132"/>
      <c r="AA404" s="130"/>
      <c r="AB404" s="129"/>
      <c r="AC404" s="128"/>
      <c r="AD404" s="128"/>
      <c r="AE404" s="129"/>
      <c r="AF404" s="130"/>
      <c r="AG404" s="129"/>
      <c r="AH404" s="130"/>
      <c r="AI404" s="129"/>
      <c r="AJ404" s="128"/>
      <c r="AK404" s="130"/>
      <c r="AL404" s="133"/>
      <c r="AM404" s="128"/>
      <c r="AN404" s="133"/>
      <c r="AO404" s="130"/>
      <c r="AP404" s="130"/>
      <c r="AQ404" s="128"/>
      <c r="AR404" s="128"/>
      <c r="AS404" s="129"/>
      <c r="AT404" s="129"/>
      <c r="AU404" s="133"/>
      <c r="AV404" s="129"/>
      <c r="AW404" s="128"/>
      <c r="AX404" s="128"/>
      <c r="AY404" s="128"/>
      <c r="AZ404" s="129"/>
      <c r="BA404" s="129"/>
      <c r="BB404" s="128"/>
      <c r="BC404" s="129"/>
      <c r="BD404" s="129"/>
      <c r="BE404" s="129"/>
      <c r="BF404" s="129"/>
    </row>
    <row r="405" spans="1:58" s="135" customFormat="1">
      <c r="A405" s="128"/>
      <c r="B405" s="128"/>
      <c r="C405" s="129"/>
      <c r="D405" s="130"/>
      <c r="E405" s="130"/>
      <c r="F405" s="130"/>
      <c r="G405" s="128"/>
      <c r="H405" s="128"/>
      <c r="I405" s="131"/>
      <c r="J405" s="128"/>
      <c r="K405" s="128"/>
      <c r="L405" s="129"/>
      <c r="M405" s="129"/>
      <c r="N405" s="132"/>
      <c r="O405" s="128"/>
      <c r="P405" s="128"/>
      <c r="Q405" s="133"/>
      <c r="R405" s="128"/>
      <c r="S405" s="128"/>
      <c r="T405" s="128"/>
      <c r="U405" s="128"/>
      <c r="V405" s="129"/>
      <c r="W405" s="128"/>
      <c r="X405" s="128"/>
      <c r="Y405" s="134"/>
      <c r="Z405" s="132"/>
      <c r="AA405" s="130"/>
      <c r="AB405" s="129"/>
      <c r="AC405" s="128"/>
      <c r="AD405" s="128"/>
      <c r="AE405" s="129"/>
      <c r="AF405" s="130"/>
      <c r="AG405" s="129"/>
      <c r="AH405" s="130"/>
      <c r="AI405" s="129"/>
      <c r="AJ405" s="128"/>
      <c r="AK405" s="130"/>
      <c r="AL405" s="133"/>
      <c r="AM405" s="128"/>
      <c r="AN405" s="133"/>
      <c r="AO405" s="130"/>
      <c r="AP405" s="130"/>
      <c r="AQ405" s="128"/>
      <c r="AR405" s="128"/>
      <c r="AS405" s="129"/>
      <c r="AT405" s="129"/>
      <c r="AU405" s="133"/>
      <c r="AV405" s="129"/>
      <c r="AW405" s="128"/>
      <c r="AX405" s="128"/>
      <c r="AY405" s="128"/>
      <c r="AZ405" s="129"/>
      <c r="BA405" s="129"/>
      <c r="BB405" s="128"/>
      <c r="BC405" s="129"/>
      <c r="BD405" s="129"/>
      <c r="BE405" s="129"/>
      <c r="BF405" s="129"/>
    </row>
    <row r="406" spans="1:58" s="135" customFormat="1">
      <c r="A406" s="128"/>
      <c r="B406" s="128"/>
      <c r="C406" s="129"/>
      <c r="D406" s="130"/>
      <c r="E406" s="130"/>
      <c r="F406" s="130"/>
      <c r="G406" s="128"/>
      <c r="H406" s="128"/>
      <c r="I406" s="131"/>
      <c r="J406" s="128"/>
      <c r="K406" s="128"/>
      <c r="L406" s="129"/>
      <c r="M406" s="129"/>
      <c r="N406" s="132"/>
      <c r="O406" s="128"/>
      <c r="P406" s="128"/>
      <c r="Q406" s="133"/>
      <c r="R406" s="128"/>
      <c r="S406" s="128"/>
      <c r="T406" s="128"/>
      <c r="U406" s="128"/>
      <c r="V406" s="129"/>
      <c r="W406" s="128"/>
      <c r="X406" s="128"/>
      <c r="Y406" s="134"/>
      <c r="Z406" s="132"/>
      <c r="AA406" s="130"/>
      <c r="AB406" s="129"/>
      <c r="AC406" s="128"/>
      <c r="AD406" s="128"/>
      <c r="AE406" s="129"/>
      <c r="AF406" s="130"/>
      <c r="AG406" s="129"/>
      <c r="AH406" s="130"/>
      <c r="AI406" s="129"/>
      <c r="AJ406" s="128"/>
      <c r="AK406" s="130"/>
      <c r="AL406" s="133"/>
      <c r="AM406" s="128"/>
      <c r="AN406" s="133"/>
      <c r="AO406" s="130"/>
      <c r="AP406" s="130"/>
      <c r="AQ406" s="128"/>
      <c r="AR406" s="128"/>
      <c r="AS406" s="129"/>
      <c r="AT406" s="129"/>
      <c r="AU406" s="133"/>
      <c r="AV406" s="129"/>
      <c r="AW406" s="128"/>
      <c r="AX406" s="128"/>
      <c r="AY406" s="128"/>
      <c r="AZ406" s="129"/>
      <c r="BA406" s="129"/>
      <c r="BB406" s="128"/>
      <c r="BC406" s="129"/>
      <c r="BD406" s="129"/>
      <c r="BE406" s="129"/>
      <c r="BF406" s="129"/>
    </row>
    <row r="407" spans="1:58" s="135" customFormat="1">
      <c r="A407" s="128"/>
      <c r="B407" s="128"/>
      <c r="C407" s="129"/>
      <c r="D407" s="130"/>
      <c r="E407" s="130"/>
      <c r="F407" s="130"/>
      <c r="G407" s="128"/>
      <c r="H407" s="128"/>
      <c r="I407" s="131"/>
      <c r="J407" s="128"/>
      <c r="K407" s="128"/>
      <c r="L407" s="129"/>
      <c r="M407" s="129"/>
      <c r="N407" s="132"/>
      <c r="O407" s="128"/>
      <c r="P407" s="128"/>
      <c r="Q407" s="133"/>
      <c r="R407" s="128"/>
      <c r="S407" s="128"/>
      <c r="T407" s="128"/>
      <c r="U407" s="128"/>
      <c r="V407" s="129"/>
      <c r="W407" s="128"/>
      <c r="X407" s="128"/>
      <c r="Y407" s="134"/>
      <c r="Z407" s="132"/>
      <c r="AA407" s="130"/>
      <c r="AB407" s="129"/>
      <c r="AC407" s="128"/>
      <c r="AD407" s="128"/>
      <c r="AE407" s="129"/>
      <c r="AF407" s="130"/>
      <c r="AG407" s="129"/>
      <c r="AH407" s="130"/>
      <c r="AI407" s="129"/>
      <c r="AJ407" s="128"/>
      <c r="AK407" s="130"/>
      <c r="AL407" s="133"/>
      <c r="AM407" s="128"/>
      <c r="AN407" s="133"/>
      <c r="AO407" s="130"/>
      <c r="AP407" s="130"/>
      <c r="AQ407" s="128"/>
      <c r="AR407" s="128"/>
      <c r="AS407" s="129"/>
      <c r="AT407" s="129"/>
      <c r="AU407" s="133"/>
      <c r="AV407" s="129"/>
      <c r="AW407" s="128"/>
      <c r="AX407" s="128"/>
      <c r="AY407" s="128"/>
      <c r="AZ407" s="129"/>
      <c r="BA407" s="129"/>
      <c r="BB407" s="128"/>
      <c r="BC407" s="129"/>
      <c r="BD407" s="129"/>
      <c r="BE407" s="129"/>
      <c r="BF407" s="129"/>
    </row>
    <row r="408" spans="1:58" s="135" customFormat="1">
      <c r="A408" s="128"/>
      <c r="B408" s="128"/>
      <c r="C408" s="129"/>
      <c r="D408" s="130"/>
      <c r="E408" s="130"/>
      <c r="F408" s="130"/>
      <c r="G408" s="128"/>
      <c r="H408" s="128"/>
      <c r="I408" s="131"/>
      <c r="J408" s="128"/>
      <c r="K408" s="128"/>
      <c r="L408" s="129"/>
      <c r="M408" s="129"/>
      <c r="N408" s="132"/>
      <c r="O408" s="128"/>
      <c r="P408" s="128"/>
      <c r="Q408" s="133"/>
      <c r="R408" s="128"/>
      <c r="S408" s="128"/>
      <c r="T408" s="128"/>
      <c r="U408" s="128"/>
      <c r="V408" s="129"/>
      <c r="W408" s="128"/>
      <c r="X408" s="128"/>
      <c r="Y408" s="134"/>
      <c r="Z408" s="132"/>
      <c r="AA408" s="130"/>
      <c r="AB408" s="129"/>
      <c r="AC408" s="128"/>
      <c r="AD408" s="128"/>
      <c r="AE408" s="129"/>
      <c r="AF408" s="130"/>
      <c r="AG408" s="129"/>
      <c r="AH408" s="130"/>
      <c r="AI408" s="129"/>
      <c r="AJ408" s="128"/>
      <c r="AK408" s="130"/>
      <c r="AL408" s="133"/>
      <c r="AM408" s="128"/>
      <c r="AN408" s="133"/>
      <c r="AO408" s="130"/>
      <c r="AP408" s="130"/>
      <c r="AQ408" s="128"/>
      <c r="AR408" s="128"/>
      <c r="AS408" s="129"/>
      <c r="AT408" s="129"/>
      <c r="AU408" s="133"/>
      <c r="AV408" s="129"/>
      <c r="AW408" s="128"/>
      <c r="AX408" s="128"/>
      <c r="AY408" s="128"/>
      <c r="AZ408" s="129"/>
      <c r="BA408" s="129"/>
      <c r="BB408" s="128"/>
      <c r="BC408" s="129"/>
      <c r="BD408" s="129"/>
      <c r="BE408" s="129"/>
      <c r="BF408" s="129"/>
    </row>
    <row r="409" spans="1:58" s="135" customFormat="1">
      <c r="A409" s="128"/>
      <c r="B409" s="128"/>
      <c r="C409" s="129"/>
      <c r="D409" s="130"/>
      <c r="E409" s="130"/>
      <c r="F409" s="130"/>
      <c r="G409" s="128"/>
      <c r="H409" s="128"/>
      <c r="I409" s="131"/>
      <c r="J409" s="128"/>
      <c r="K409" s="128"/>
      <c r="L409" s="129"/>
      <c r="M409" s="129"/>
      <c r="N409" s="132"/>
      <c r="O409" s="128"/>
      <c r="P409" s="128"/>
      <c r="Q409" s="133"/>
      <c r="R409" s="128"/>
      <c r="S409" s="128"/>
      <c r="T409" s="128"/>
      <c r="U409" s="128"/>
      <c r="V409" s="129"/>
      <c r="W409" s="128"/>
      <c r="X409" s="128"/>
      <c r="Y409" s="134"/>
      <c r="Z409" s="132"/>
      <c r="AA409" s="130"/>
      <c r="AB409" s="129"/>
      <c r="AC409" s="128"/>
      <c r="AD409" s="128"/>
      <c r="AE409" s="129"/>
      <c r="AF409" s="130"/>
      <c r="AG409" s="129"/>
      <c r="AH409" s="130"/>
      <c r="AI409" s="129"/>
      <c r="AJ409" s="128"/>
      <c r="AK409" s="130"/>
      <c r="AL409" s="133"/>
      <c r="AM409" s="128"/>
      <c r="AN409" s="133"/>
      <c r="AO409" s="130"/>
      <c r="AP409" s="130"/>
      <c r="AQ409" s="128"/>
      <c r="AR409" s="128"/>
      <c r="AS409" s="129"/>
      <c r="AT409" s="129"/>
      <c r="AU409" s="133"/>
      <c r="AV409" s="129"/>
      <c r="AW409" s="128"/>
      <c r="AX409" s="128"/>
      <c r="AY409" s="128"/>
      <c r="AZ409" s="129"/>
      <c r="BA409" s="129"/>
      <c r="BB409" s="128"/>
      <c r="BC409" s="129"/>
      <c r="BD409" s="129"/>
      <c r="BE409" s="129"/>
      <c r="BF409" s="129"/>
    </row>
    <row r="410" spans="1:58" s="135" customFormat="1">
      <c r="A410" s="128"/>
      <c r="B410" s="128"/>
      <c r="C410" s="129"/>
      <c r="D410" s="130"/>
      <c r="E410" s="130"/>
      <c r="F410" s="130"/>
      <c r="G410" s="128"/>
      <c r="H410" s="128"/>
      <c r="I410" s="131"/>
      <c r="J410" s="128"/>
      <c r="K410" s="128"/>
      <c r="L410" s="129"/>
      <c r="M410" s="129"/>
      <c r="N410" s="132"/>
      <c r="O410" s="128"/>
      <c r="P410" s="128"/>
      <c r="Q410" s="133"/>
      <c r="R410" s="128"/>
      <c r="S410" s="128"/>
      <c r="T410" s="128"/>
      <c r="U410" s="128"/>
      <c r="V410" s="129"/>
      <c r="W410" s="128"/>
      <c r="X410" s="128"/>
      <c r="Y410" s="134"/>
      <c r="Z410" s="132"/>
      <c r="AA410" s="130"/>
      <c r="AB410" s="129"/>
      <c r="AC410" s="128"/>
      <c r="AD410" s="128"/>
      <c r="AE410" s="129"/>
      <c r="AF410" s="130"/>
      <c r="AG410" s="129"/>
      <c r="AH410" s="130"/>
      <c r="AI410" s="129"/>
      <c r="AJ410" s="128"/>
      <c r="AK410" s="130"/>
      <c r="AL410" s="133"/>
      <c r="AM410" s="128"/>
      <c r="AN410" s="133"/>
      <c r="AO410" s="130"/>
      <c r="AP410" s="130"/>
      <c r="AQ410" s="128"/>
      <c r="AR410" s="128"/>
      <c r="AS410" s="129"/>
      <c r="AT410" s="129"/>
      <c r="AU410" s="133"/>
      <c r="AV410" s="129"/>
      <c r="AW410" s="128"/>
      <c r="AX410" s="128"/>
      <c r="AY410" s="128"/>
      <c r="AZ410" s="129"/>
      <c r="BA410" s="129"/>
      <c r="BB410" s="128"/>
      <c r="BC410" s="129"/>
      <c r="BD410" s="129"/>
      <c r="BE410" s="129"/>
      <c r="BF410" s="129"/>
    </row>
    <row r="411" spans="1:58" s="135" customFormat="1">
      <c r="A411" s="128"/>
      <c r="B411" s="128"/>
      <c r="C411" s="129"/>
      <c r="D411" s="130"/>
      <c r="E411" s="130"/>
      <c r="F411" s="130"/>
      <c r="G411" s="128"/>
      <c r="H411" s="128"/>
      <c r="I411" s="131"/>
      <c r="J411" s="128"/>
      <c r="K411" s="128"/>
      <c r="L411" s="129"/>
      <c r="M411" s="129"/>
      <c r="N411" s="132"/>
      <c r="O411" s="128"/>
      <c r="P411" s="128"/>
      <c r="Q411" s="133"/>
      <c r="R411" s="128"/>
      <c r="S411" s="128"/>
      <c r="T411" s="128"/>
      <c r="U411" s="128"/>
      <c r="V411" s="129"/>
      <c r="W411" s="128"/>
      <c r="X411" s="128"/>
      <c r="Y411" s="134"/>
      <c r="Z411" s="132"/>
      <c r="AA411" s="130"/>
      <c r="AB411" s="129"/>
      <c r="AC411" s="128"/>
      <c r="AD411" s="128"/>
      <c r="AE411" s="129"/>
      <c r="AF411" s="130"/>
      <c r="AG411" s="129"/>
      <c r="AH411" s="130"/>
      <c r="AI411" s="129"/>
      <c r="AJ411" s="128"/>
      <c r="AK411" s="130"/>
      <c r="AL411" s="133"/>
      <c r="AM411" s="128"/>
      <c r="AN411" s="133"/>
      <c r="AO411" s="130"/>
      <c r="AP411" s="130"/>
      <c r="AQ411" s="128"/>
      <c r="AR411" s="128"/>
      <c r="AS411" s="129"/>
      <c r="AT411" s="129"/>
      <c r="AU411" s="133"/>
      <c r="AV411" s="129"/>
      <c r="AW411" s="128"/>
      <c r="AX411" s="128"/>
      <c r="AY411" s="128"/>
      <c r="AZ411" s="129"/>
      <c r="BA411" s="129"/>
      <c r="BB411" s="128"/>
      <c r="BC411" s="129"/>
      <c r="BD411" s="129"/>
      <c r="BE411" s="129"/>
      <c r="BF411" s="129"/>
    </row>
    <row r="412" spans="1:58" s="135" customFormat="1">
      <c r="A412" s="128"/>
      <c r="B412" s="128"/>
      <c r="C412" s="129"/>
      <c r="D412" s="130"/>
      <c r="E412" s="130"/>
      <c r="F412" s="130"/>
      <c r="G412" s="128"/>
      <c r="H412" s="128"/>
      <c r="I412" s="131"/>
      <c r="J412" s="128"/>
      <c r="K412" s="128"/>
      <c r="L412" s="129"/>
      <c r="M412" s="129"/>
      <c r="N412" s="132"/>
      <c r="O412" s="128"/>
      <c r="P412" s="128"/>
      <c r="Q412" s="133"/>
      <c r="R412" s="128"/>
      <c r="S412" s="128"/>
      <c r="T412" s="128"/>
      <c r="U412" s="128"/>
      <c r="V412" s="129"/>
      <c r="W412" s="128"/>
      <c r="X412" s="128"/>
      <c r="Y412" s="134"/>
      <c r="Z412" s="132"/>
      <c r="AA412" s="130"/>
      <c r="AB412" s="129"/>
      <c r="AC412" s="128"/>
      <c r="AD412" s="128"/>
      <c r="AE412" s="129"/>
      <c r="AF412" s="130"/>
      <c r="AG412" s="129"/>
      <c r="AH412" s="130"/>
      <c r="AI412" s="129"/>
      <c r="AJ412" s="128"/>
      <c r="AK412" s="130"/>
      <c r="AL412" s="133"/>
      <c r="AM412" s="128"/>
      <c r="AN412" s="133"/>
      <c r="AO412" s="130"/>
      <c r="AP412" s="130"/>
      <c r="AQ412" s="128"/>
      <c r="AR412" s="128"/>
      <c r="AS412" s="129"/>
      <c r="AT412" s="129"/>
      <c r="AU412" s="133"/>
      <c r="AV412" s="129"/>
      <c r="AW412" s="128"/>
      <c r="AX412" s="128"/>
      <c r="AY412" s="128"/>
      <c r="AZ412" s="129"/>
      <c r="BA412" s="129"/>
      <c r="BB412" s="128"/>
      <c r="BC412" s="129"/>
      <c r="BD412" s="129"/>
      <c r="BE412" s="129"/>
      <c r="BF412" s="129"/>
    </row>
    <row r="413" spans="1:58" s="135" customFormat="1">
      <c r="A413" s="128"/>
      <c r="B413" s="128"/>
      <c r="C413" s="129"/>
      <c r="D413" s="130"/>
      <c r="E413" s="130"/>
      <c r="F413" s="130"/>
      <c r="G413" s="128"/>
      <c r="H413" s="128"/>
      <c r="I413" s="131"/>
      <c r="J413" s="128"/>
      <c r="K413" s="128"/>
      <c r="L413" s="129"/>
      <c r="M413" s="129"/>
      <c r="N413" s="132"/>
      <c r="O413" s="128"/>
      <c r="P413" s="128"/>
      <c r="Q413" s="133"/>
      <c r="R413" s="128"/>
      <c r="S413" s="128"/>
      <c r="T413" s="128"/>
      <c r="U413" s="128"/>
      <c r="V413" s="129"/>
      <c r="W413" s="128"/>
      <c r="X413" s="128"/>
      <c r="Y413" s="134"/>
      <c r="Z413" s="132"/>
      <c r="AA413" s="130"/>
      <c r="AB413" s="129"/>
      <c r="AC413" s="128"/>
      <c r="AD413" s="128"/>
      <c r="AE413" s="129"/>
      <c r="AF413" s="130"/>
      <c r="AG413" s="129"/>
      <c r="AH413" s="130"/>
      <c r="AI413" s="129"/>
      <c r="AJ413" s="128"/>
      <c r="AK413" s="130"/>
      <c r="AL413" s="133"/>
      <c r="AM413" s="128"/>
      <c r="AN413" s="133"/>
      <c r="AO413" s="130"/>
      <c r="AP413" s="130"/>
      <c r="AQ413" s="128"/>
      <c r="AR413" s="128"/>
      <c r="AS413" s="129"/>
      <c r="AT413" s="129"/>
      <c r="AU413" s="133"/>
      <c r="AV413" s="129"/>
      <c r="AW413" s="128"/>
      <c r="AX413" s="128"/>
      <c r="AY413" s="128"/>
      <c r="AZ413" s="129"/>
      <c r="BA413" s="129"/>
      <c r="BB413" s="128"/>
      <c r="BC413" s="129"/>
      <c r="BD413" s="129"/>
      <c r="BE413" s="129"/>
      <c r="BF413" s="129"/>
    </row>
    <row r="414" spans="1:58" s="135" customFormat="1">
      <c r="A414" s="128"/>
      <c r="B414" s="128"/>
      <c r="C414" s="129"/>
      <c r="D414" s="130"/>
      <c r="E414" s="130"/>
      <c r="F414" s="130"/>
      <c r="G414" s="128"/>
      <c r="H414" s="128"/>
      <c r="I414" s="131"/>
      <c r="J414" s="128"/>
      <c r="K414" s="128"/>
      <c r="L414" s="129"/>
      <c r="M414" s="129"/>
      <c r="N414" s="132"/>
      <c r="O414" s="128"/>
      <c r="P414" s="128"/>
      <c r="Q414" s="133"/>
      <c r="R414" s="128"/>
      <c r="S414" s="128"/>
      <c r="T414" s="128"/>
      <c r="U414" s="128"/>
      <c r="V414" s="129"/>
      <c r="W414" s="128"/>
      <c r="X414" s="128"/>
      <c r="Y414" s="134"/>
      <c r="Z414" s="132"/>
      <c r="AA414" s="130"/>
      <c r="AB414" s="129"/>
      <c r="AC414" s="128"/>
      <c r="AD414" s="128"/>
      <c r="AE414" s="129"/>
      <c r="AF414" s="130"/>
      <c r="AG414" s="129"/>
      <c r="AH414" s="130"/>
      <c r="AI414" s="129"/>
      <c r="AJ414" s="128"/>
      <c r="AK414" s="130"/>
      <c r="AL414" s="133"/>
      <c r="AM414" s="128"/>
      <c r="AN414" s="133"/>
      <c r="AO414" s="130"/>
      <c r="AP414" s="130"/>
      <c r="AQ414" s="128"/>
      <c r="AR414" s="128"/>
      <c r="AS414" s="129"/>
      <c r="AT414" s="129"/>
      <c r="AU414" s="133"/>
      <c r="AV414" s="129"/>
      <c r="AW414" s="128"/>
      <c r="AX414" s="128"/>
      <c r="AY414" s="128"/>
      <c r="AZ414" s="129"/>
      <c r="BA414" s="129"/>
      <c r="BB414" s="128"/>
      <c r="BC414" s="129"/>
      <c r="BD414" s="129"/>
      <c r="BE414" s="129"/>
      <c r="BF414" s="129"/>
    </row>
    <row r="415" spans="1:58" s="135" customFormat="1">
      <c r="A415" s="128"/>
      <c r="B415" s="128"/>
      <c r="C415" s="129"/>
      <c r="D415" s="130"/>
      <c r="E415" s="130"/>
      <c r="F415" s="130"/>
      <c r="G415" s="128"/>
      <c r="H415" s="128"/>
      <c r="I415" s="131"/>
      <c r="J415" s="128"/>
      <c r="K415" s="128"/>
      <c r="L415" s="129"/>
      <c r="M415" s="129"/>
      <c r="N415" s="132"/>
      <c r="O415" s="128"/>
      <c r="P415" s="128"/>
      <c r="Q415" s="133"/>
      <c r="R415" s="128"/>
      <c r="S415" s="128"/>
      <c r="T415" s="128"/>
      <c r="U415" s="128"/>
      <c r="V415" s="129"/>
      <c r="W415" s="128"/>
      <c r="X415" s="128"/>
      <c r="Y415" s="134"/>
      <c r="Z415" s="132"/>
      <c r="AA415" s="130"/>
      <c r="AB415" s="129"/>
      <c r="AC415" s="128"/>
      <c r="AD415" s="128"/>
      <c r="AE415" s="129"/>
      <c r="AF415" s="130"/>
      <c r="AG415" s="129"/>
      <c r="AH415" s="130"/>
      <c r="AI415" s="129"/>
      <c r="AJ415" s="128"/>
      <c r="AK415" s="130"/>
      <c r="AL415" s="133"/>
      <c r="AM415" s="128"/>
      <c r="AN415" s="133"/>
      <c r="AO415" s="130"/>
      <c r="AP415" s="130"/>
      <c r="AQ415" s="128"/>
      <c r="AR415" s="128"/>
      <c r="AS415" s="129"/>
      <c r="AT415" s="129"/>
      <c r="AU415" s="133"/>
      <c r="AV415" s="129"/>
      <c r="AW415" s="128"/>
      <c r="AX415" s="128"/>
      <c r="AY415" s="128"/>
      <c r="AZ415" s="129"/>
      <c r="BA415" s="129"/>
      <c r="BB415" s="128"/>
      <c r="BC415" s="129"/>
      <c r="BD415" s="129"/>
      <c r="BE415" s="129"/>
      <c r="BF415" s="129"/>
    </row>
    <row r="416" spans="1:58" s="135" customFormat="1">
      <c r="A416" s="128"/>
      <c r="B416" s="128"/>
      <c r="C416" s="129"/>
      <c r="D416" s="130"/>
      <c r="E416" s="130"/>
      <c r="F416" s="130"/>
      <c r="G416" s="128"/>
      <c r="H416" s="128"/>
      <c r="I416" s="131"/>
      <c r="J416" s="128"/>
      <c r="K416" s="128"/>
      <c r="L416" s="129"/>
      <c r="M416" s="129"/>
      <c r="N416" s="132"/>
      <c r="O416" s="128"/>
      <c r="P416" s="128"/>
      <c r="Q416" s="133"/>
      <c r="R416" s="128"/>
      <c r="S416" s="128"/>
      <c r="T416" s="128"/>
      <c r="U416" s="128"/>
      <c r="V416" s="129"/>
      <c r="W416" s="128"/>
      <c r="X416" s="128"/>
      <c r="Y416" s="134"/>
      <c r="Z416" s="132"/>
      <c r="AA416" s="130"/>
      <c r="AB416" s="129"/>
      <c r="AC416" s="128"/>
      <c r="AD416" s="128"/>
      <c r="AE416" s="129"/>
      <c r="AF416" s="130"/>
      <c r="AG416" s="129"/>
      <c r="AH416" s="130"/>
      <c r="AI416" s="129"/>
      <c r="AJ416" s="128"/>
      <c r="AK416" s="130"/>
      <c r="AL416" s="133"/>
      <c r="AM416" s="128"/>
      <c r="AN416" s="133"/>
      <c r="AO416" s="130"/>
      <c r="AP416" s="130"/>
      <c r="AQ416" s="128"/>
      <c r="AR416" s="128"/>
      <c r="AS416" s="129"/>
      <c r="AT416" s="129"/>
      <c r="AU416" s="133"/>
      <c r="AV416" s="129"/>
      <c r="AW416" s="128"/>
      <c r="AX416" s="128"/>
      <c r="AY416" s="128"/>
      <c r="AZ416" s="129"/>
      <c r="BA416" s="129"/>
      <c r="BB416" s="128"/>
      <c r="BC416" s="129"/>
      <c r="BD416" s="129"/>
      <c r="BE416" s="129"/>
      <c r="BF416" s="129"/>
    </row>
    <row r="417" spans="1:58" s="135" customFormat="1">
      <c r="A417" s="128"/>
      <c r="B417" s="128"/>
      <c r="C417" s="129"/>
      <c r="D417" s="130"/>
      <c r="E417" s="130"/>
      <c r="F417" s="130"/>
      <c r="G417" s="128"/>
      <c r="H417" s="128"/>
      <c r="I417" s="131"/>
      <c r="J417" s="128"/>
      <c r="K417" s="128"/>
      <c r="L417" s="129"/>
      <c r="M417" s="129"/>
      <c r="N417" s="132"/>
      <c r="O417" s="128"/>
      <c r="P417" s="128"/>
      <c r="Q417" s="133"/>
      <c r="R417" s="128"/>
      <c r="S417" s="128"/>
      <c r="T417" s="128"/>
      <c r="U417" s="128"/>
      <c r="V417" s="129"/>
      <c r="W417" s="128"/>
      <c r="X417" s="128"/>
      <c r="Y417" s="134"/>
      <c r="Z417" s="132"/>
      <c r="AA417" s="130"/>
      <c r="AB417" s="129"/>
      <c r="AC417" s="128"/>
      <c r="AD417" s="128"/>
      <c r="AE417" s="129"/>
      <c r="AF417" s="130"/>
      <c r="AG417" s="129"/>
      <c r="AH417" s="130"/>
      <c r="AI417" s="129"/>
      <c r="AJ417" s="128"/>
      <c r="AK417" s="130"/>
      <c r="AL417" s="133"/>
      <c r="AM417" s="128"/>
      <c r="AN417" s="133"/>
      <c r="AO417" s="130"/>
      <c r="AP417" s="130"/>
      <c r="AQ417" s="128"/>
      <c r="AR417" s="128"/>
      <c r="AS417" s="129"/>
      <c r="AT417" s="129"/>
      <c r="AU417" s="133"/>
      <c r="AV417" s="129"/>
      <c r="AW417" s="128"/>
      <c r="AX417" s="128"/>
      <c r="AY417" s="128"/>
      <c r="AZ417" s="129"/>
      <c r="BA417" s="129"/>
      <c r="BB417" s="128"/>
      <c r="BC417" s="129"/>
      <c r="BD417" s="129"/>
      <c r="BE417" s="129"/>
      <c r="BF417" s="129"/>
    </row>
    <row r="418" spans="1:58" s="135" customFormat="1">
      <c r="A418" s="128"/>
      <c r="B418" s="128"/>
      <c r="C418" s="129"/>
      <c r="D418" s="130"/>
      <c r="E418" s="130"/>
      <c r="F418" s="130"/>
      <c r="G418" s="128"/>
      <c r="H418" s="128"/>
      <c r="I418" s="131"/>
      <c r="J418" s="128"/>
      <c r="K418" s="128"/>
      <c r="L418" s="129"/>
      <c r="M418" s="129"/>
      <c r="N418" s="132"/>
      <c r="O418" s="128"/>
      <c r="P418" s="128"/>
      <c r="Q418" s="133"/>
      <c r="R418" s="128"/>
      <c r="S418" s="128"/>
      <c r="T418" s="128"/>
      <c r="U418" s="128"/>
      <c r="V418" s="129"/>
      <c r="W418" s="128"/>
      <c r="X418" s="128"/>
      <c r="Y418" s="134"/>
      <c r="Z418" s="132"/>
      <c r="AA418" s="130"/>
      <c r="AB418" s="129"/>
      <c r="AC418" s="128"/>
      <c r="AD418" s="128"/>
      <c r="AE418" s="129"/>
      <c r="AF418" s="130"/>
      <c r="AG418" s="129"/>
      <c r="AH418" s="130"/>
      <c r="AI418" s="129"/>
      <c r="AJ418" s="128"/>
      <c r="AK418" s="130"/>
      <c r="AL418" s="133"/>
      <c r="AM418" s="128"/>
      <c r="AN418" s="133"/>
      <c r="AO418" s="130"/>
      <c r="AP418" s="130"/>
      <c r="AQ418" s="128"/>
      <c r="AR418" s="128"/>
      <c r="AS418" s="129"/>
      <c r="AT418" s="129"/>
      <c r="AU418" s="133"/>
      <c r="AV418" s="129"/>
      <c r="AW418" s="128"/>
      <c r="AX418" s="128"/>
      <c r="AY418" s="128"/>
      <c r="AZ418" s="129"/>
      <c r="BA418" s="129"/>
      <c r="BB418" s="128"/>
      <c r="BC418" s="129"/>
      <c r="BD418" s="129"/>
      <c r="BE418" s="129"/>
      <c r="BF418" s="129"/>
    </row>
    <row r="419" spans="1:58" s="135" customFormat="1">
      <c r="A419" s="128"/>
      <c r="B419" s="128"/>
      <c r="C419" s="129"/>
      <c r="D419" s="130"/>
      <c r="E419" s="130"/>
      <c r="F419" s="130"/>
      <c r="G419" s="128"/>
      <c r="H419" s="128"/>
      <c r="I419" s="131"/>
      <c r="J419" s="128"/>
      <c r="K419" s="128"/>
      <c r="L419" s="129"/>
      <c r="M419" s="129"/>
      <c r="N419" s="132"/>
      <c r="O419" s="128"/>
      <c r="P419" s="128"/>
      <c r="Q419" s="133"/>
      <c r="R419" s="128"/>
      <c r="S419" s="128"/>
      <c r="T419" s="128"/>
      <c r="U419" s="128"/>
      <c r="V419" s="129"/>
      <c r="W419" s="128"/>
      <c r="X419" s="128"/>
      <c r="Y419" s="134"/>
      <c r="Z419" s="132"/>
      <c r="AA419" s="130"/>
      <c r="AB419" s="129"/>
      <c r="AC419" s="128"/>
      <c r="AD419" s="128"/>
      <c r="AE419" s="129"/>
      <c r="AF419" s="130"/>
      <c r="AG419" s="129"/>
      <c r="AH419" s="130"/>
      <c r="AI419" s="129"/>
      <c r="AJ419" s="128"/>
      <c r="AK419" s="130"/>
      <c r="AL419" s="133"/>
      <c r="AM419" s="128"/>
      <c r="AN419" s="133"/>
      <c r="AO419" s="130"/>
      <c r="AP419" s="130"/>
      <c r="AQ419" s="128"/>
      <c r="AR419" s="128"/>
      <c r="AS419" s="129"/>
      <c r="AT419" s="129"/>
      <c r="AU419" s="133"/>
      <c r="AV419" s="129"/>
      <c r="AW419" s="128"/>
      <c r="AX419" s="128"/>
      <c r="AY419" s="128"/>
      <c r="AZ419" s="129"/>
      <c r="BA419" s="129"/>
      <c r="BB419" s="128"/>
      <c r="BC419" s="129"/>
      <c r="BD419" s="129"/>
      <c r="BE419" s="129"/>
      <c r="BF419" s="129"/>
    </row>
    <row r="420" spans="1:58" s="135" customFormat="1">
      <c r="A420" s="128"/>
      <c r="B420" s="128"/>
      <c r="C420" s="129"/>
      <c r="D420" s="130"/>
      <c r="E420" s="130"/>
      <c r="F420" s="130"/>
      <c r="G420" s="128"/>
      <c r="H420" s="128"/>
      <c r="I420" s="131"/>
      <c r="J420" s="128"/>
      <c r="K420" s="128"/>
      <c r="L420" s="129"/>
      <c r="M420" s="129"/>
      <c r="N420" s="132"/>
      <c r="O420" s="128"/>
      <c r="P420" s="128"/>
      <c r="Q420" s="133"/>
      <c r="R420" s="128"/>
      <c r="S420" s="128"/>
      <c r="T420" s="128"/>
      <c r="U420" s="128"/>
      <c r="V420" s="129"/>
      <c r="W420" s="128"/>
      <c r="X420" s="128"/>
      <c r="Y420" s="134"/>
      <c r="Z420" s="132"/>
      <c r="AA420" s="130"/>
      <c r="AB420" s="129"/>
      <c r="AC420" s="128"/>
      <c r="AD420" s="128"/>
      <c r="AE420" s="129"/>
      <c r="AF420" s="130"/>
      <c r="AG420" s="129"/>
      <c r="AH420" s="130"/>
      <c r="AI420" s="129"/>
      <c r="AJ420" s="128"/>
      <c r="AK420" s="130"/>
      <c r="AL420" s="133"/>
      <c r="AM420" s="128"/>
      <c r="AN420" s="133"/>
      <c r="AO420" s="130"/>
      <c r="AP420" s="130"/>
      <c r="AQ420" s="128"/>
      <c r="AR420" s="128"/>
      <c r="AS420" s="129"/>
      <c r="AT420" s="129"/>
      <c r="AU420" s="133"/>
      <c r="AV420" s="129"/>
      <c r="AW420" s="128"/>
      <c r="AX420" s="128"/>
      <c r="AY420" s="128"/>
      <c r="AZ420" s="129"/>
      <c r="BA420" s="129"/>
      <c r="BB420" s="128"/>
      <c r="BC420" s="129"/>
      <c r="BD420" s="129"/>
      <c r="BE420" s="129"/>
      <c r="BF420" s="129"/>
    </row>
    <row r="421" spans="1:58" s="135" customFormat="1">
      <c r="A421" s="128"/>
      <c r="B421" s="128"/>
      <c r="C421" s="129"/>
      <c r="D421" s="130"/>
      <c r="E421" s="130"/>
      <c r="F421" s="130"/>
      <c r="G421" s="128"/>
      <c r="H421" s="128"/>
      <c r="I421" s="131"/>
      <c r="J421" s="128"/>
      <c r="K421" s="128"/>
      <c r="L421" s="129"/>
      <c r="M421" s="129"/>
      <c r="N421" s="132"/>
      <c r="O421" s="128"/>
      <c r="P421" s="128"/>
      <c r="Q421" s="133"/>
      <c r="R421" s="128"/>
      <c r="S421" s="128"/>
      <c r="T421" s="128"/>
      <c r="U421" s="128"/>
      <c r="V421" s="129"/>
      <c r="W421" s="128"/>
      <c r="X421" s="128"/>
      <c r="Y421" s="134"/>
      <c r="Z421" s="132"/>
      <c r="AA421" s="130"/>
      <c r="AB421" s="129"/>
      <c r="AC421" s="128"/>
      <c r="AD421" s="128"/>
      <c r="AE421" s="129"/>
      <c r="AF421" s="130"/>
      <c r="AG421" s="129"/>
      <c r="AH421" s="130"/>
      <c r="AI421" s="129"/>
      <c r="AJ421" s="128"/>
      <c r="AK421" s="130"/>
      <c r="AL421" s="133"/>
      <c r="AM421" s="128"/>
      <c r="AN421" s="133"/>
      <c r="AO421" s="130"/>
      <c r="AP421" s="130"/>
      <c r="AQ421" s="128"/>
      <c r="AR421" s="128"/>
      <c r="AS421" s="129"/>
      <c r="AT421" s="129"/>
      <c r="AU421" s="133"/>
      <c r="AV421" s="129"/>
      <c r="AW421" s="128"/>
      <c r="AX421" s="128"/>
      <c r="AY421" s="128"/>
      <c r="AZ421" s="129"/>
      <c r="BA421" s="129"/>
      <c r="BB421" s="128"/>
      <c r="BC421" s="129"/>
      <c r="BD421" s="129"/>
      <c r="BE421" s="129"/>
      <c r="BF421" s="129"/>
    </row>
    <row r="422" spans="1:58" s="135" customFormat="1">
      <c r="A422" s="128"/>
      <c r="B422" s="128"/>
      <c r="C422" s="129"/>
      <c r="D422" s="130"/>
      <c r="E422" s="130"/>
      <c r="F422" s="130"/>
      <c r="G422" s="128"/>
      <c r="H422" s="128"/>
      <c r="I422" s="131"/>
      <c r="J422" s="128"/>
      <c r="K422" s="128"/>
      <c r="L422" s="129"/>
      <c r="M422" s="129"/>
      <c r="N422" s="132"/>
      <c r="O422" s="128"/>
      <c r="P422" s="128"/>
      <c r="Q422" s="133"/>
      <c r="R422" s="128"/>
      <c r="S422" s="128"/>
      <c r="T422" s="128"/>
      <c r="U422" s="128"/>
      <c r="V422" s="129"/>
      <c r="W422" s="128"/>
      <c r="X422" s="128"/>
      <c r="Y422" s="134"/>
      <c r="Z422" s="132"/>
      <c r="AA422" s="130"/>
      <c r="AB422" s="129"/>
      <c r="AC422" s="128"/>
      <c r="AD422" s="128"/>
      <c r="AE422" s="129"/>
      <c r="AF422" s="130"/>
      <c r="AG422" s="129"/>
      <c r="AH422" s="130"/>
      <c r="AI422" s="129"/>
      <c r="AJ422" s="128"/>
      <c r="AK422" s="130"/>
      <c r="AL422" s="133"/>
      <c r="AM422" s="128"/>
      <c r="AN422" s="133"/>
      <c r="AO422" s="130"/>
      <c r="AP422" s="130"/>
      <c r="AQ422" s="128"/>
      <c r="AR422" s="128"/>
      <c r="AS422" s="129"/>
      <c r="AT422" s="129"/>
      <c r="AU422" s="133"/>
      <c r="AV422" s="129"/>
      <c r="AW422" s="128"/>
      <c r="AX422" s="128"/>
      <c r="AY422" s="128"/>
      <c r="AZ422" s="129"/>
      <c r="BA422" s="129"/>
      <c r="BB422" s="128"/>
      <c r="BC422" s="129"/>
      <c r="BD422" s="129"/>
      <c r="BE422" s="129"/>
      <c r="BF422" s="129"/>
    </row>
    <row r="423" spans="1:58" s="135" customFormat="1">
      <c r="A423" s="128"/>
      <c r="B423" s="128"/>
      <c r="C423" s="129"/>
      <c r="D423" s="130"/>
      <c r="E423" s="130"/>
      <c r="F423" s="130"/>
      <c r="G423" s="128"/>
      <c r="H423" s="128"/>
      <c r="I423" s="131"/>
      <c r="J423" s="128"/>
      <c r="K423" s="128"/>
      <c r="L423" s="129"/>
      <c r="M423" s="129"/>
      <c r="N423" s="132"/>
      <c r="O423" s="128"/>
      <c r="P423" s="128"/>
      <c r="Q423" s="133"/>
      <c r="R423" s="128"/>
      <c r="S423" s="128"/>
      <c r="T423" s="128"/>
      <c r="U423" s="128"/>
      <c r="V423" s="129"/>
      <c r="W423" s="128"/>
      <c r="X423" s="128"/>
      <c r="Y423" s="134"/>
      <c r="Z423" s="132"/>
      <c r="AA423" s="130"/>
      <c r="AB423" s="129"/>
      <c r="AC423" s="128"/>
      <c r="AD423" s="128"/>
      <c r="AE423" s="129"/>
      <c r="AF423" s="130"/>
      <c r="AG423" s="129"/>
      <c r="AH423" s="130"/>
      <c r="AI423" s="129"/>
      <c r="AJ423" s="128"/>
      <c r="AK423" s="130"/>
      <c r="AL423" s="133"/>
      <c r="AM423" s="128"/>
      <c r="AN423" s="133"/>
      <c r="AO423" s="130"/>
      <c r="AP423" s="130"/>
      <c r="AQ423" s="128"/>
      <c r="AR423" s="128"/>
      <c r="AS423" s="129"/>
      <c r="AT423" s="129"/>
      <c r="AU423" s="133"/>
      <c r="AV423" s="129"/>
      <c r="AW423" s="128"/>
      <c r="AX423" s="128"/>
      <c r="AY423" s="128"/>
      <c r="AZ423" s="129"/>
      <c r="BA423" s="129"/>
      <c r="BB423" s="128"/>
      <c r="BC423" s="129"/>
      <c r="BD423" s="129"/>
      <c r="BE423" s="129"/>
      <c r="BF423" s="129"/>
    </row>
    <row r="424" spans="1:58" s="135" customFormat="1">
      <c r="A424" s="128"/>
      <c r="B424" s="128"/>
      <c r="C424" s="129"/>
      <c r="D424" s="130"/>
      <c r="E424" s="130"/>
      <c r="F424" s="130"/>
      <c r="G424" s="128"/>
      <c r="H424" s="128"/>
      <c r="I424" s="131"/>
      <c r="J424" s="128"/>
      <c r="K424" s="128"/>
      <c r="L424" s="129"/>
      <c r="M424" s="129"/>
      <c r="N424" s="132"/>
      <c r="O424" s="128"/>
      <c r="P424" s="128"/>
      <c r="Q424" s="133"/>
      <c r="R424" s="128"/>
      <c r="S424" s="128"/>
      <c r="T424" s="128"/>
      <c r="U424" s="128"/>
      <c r="V424" s="129"/>
      <c r="W424" s="128"/>
      <c r="X424" s="128"/>
      <c r="Y424" s="134"/>
      <c r="Z424" s="132"/>
      <c r="AA424" s="130"/>
      <c r="AB424" s="129"/>
      <c r="AC424" s="128"/>
      <c r="AD424" s="128"/>
      <c r="AE424" s="129"/>
      <c r="AF424" s="130"/>
      <c r="AG424" s="129"/>
      <c r="AH424" s="130"/>
      <c r="AI424" s="129"/>
      <c r="AJ424" s="128"/>
      <c r="AK424" s="130"/>
      <c r="AL424" s="133"/>
      <c r="AM424" s="128"/>
      <c r="AN424" s="133"/>
      <c r="AO424" s="130"/>
      <c r="AP424" s="130"/>
      <c r="AQ424" s="128"/>
      <c r="AR424" s="128"/>
      <c r="AS424" s="129"/>
      <c r="AT424" s="129"/>
      <c r="AU424" s="133"/>
      <c r="AV424" s="129"/>
      <c r="AW424" s="128"/>
      <c r="AX424" s="128"/>
      <c r="AY424" s="128"/>
      <c r="AZ424" s="129"/>
      <c r="BA424" s="129"/>
      <c r="BB424" s="128"/>
      <c r="BC424" s="129"/>
      <c r="BD424" s="129"/>
      <c r="BE424" s="129"/>
      <c r="BF424" s="129"/>
    </row>
    <row r="425" spans="1:58" s="135" customFormat="1">
      <c r="A425" s="128"/>
      <c r="B425" s="128"/>
      <c r="C425" s="129"/>
      <c r="D425" s="130"/>
      <c r="E425" s="130"/>
      <c r="F425" s="130"/>
      <c r="G425" s="128"/>
      <c r="H425" s="128"/>
      <c r="I425" s="131"/>
      <c r="J425" s="128"/>
      <c r="K425" s="128"/>
      <c r="L425" s="129"/>
      <c r="M425" s="129"/>
      <c r="N425" s="132"/>
      <c r="O425" s="128"/>
      <c r="P425" s="128"/>
      <c r="Q425" s="133"/>
      <c r="R425" s="128"/>
      <c r="S425" s="128"/>
      <c r="T425" s="128"/>
      <c r="U425" s="128"/>
      <c r="V425" s="129"/>
      <c r="W425" s="128"/>
      <c r="X425" s="128"/>
      <c r="Y425" s="134"/>
      <c r="Z425" s="132"/>
      <c r="AA425" s="130"/>
      <c r="AB425" s="129"/>
      <c r="AC425" s="128"/>
      <c r="AD425" s="128"/>
      <c r="AE425" s="129"/>
      <c r="AF425" s="130"/>
      <c r="AG425" s="129"/>
      <c r="AH425" s="130"/>
      <c r="AI425" s="129"/>
      <c r="AJ425" s="128"/>
      <c r="AK425" s="130"/>
      <c r="AL425" s="133"/>
      <c r="AM425" s="128"/>
      <c r="AN425" s="133"/>
      <c r="AO425" s="130"/>
      <c r="AP425" s="130"/>
      <c r="AQ425" s="128"/>
      <c r="AR425" s="128"/>
      <c r="AS425" s="129"/>
      <c r="AT425" s="129"/>
      <c r="AU425" s="133"/>
      <c r="AV425" s="129"/>
      <c r="AW425" s="128"/>
      <c r="AX425" s="128"/>
      <c r="AY425" s="128"/>
      <c r="AZ425" s="129"/>
      <c r="BA425" s="129"/>
      <c r="BB425" s="128"/>
      <c r="BC425" s="129"/>
      <c r="BD425" s="129"/>
      <c r="BE425" s="129"/>
      <c r="BF425" s="129"/>
    </row>
    <row r="426" spans="1:58" s="135" customFormat="1">
      <c r="A426" s="128"/>
      <c r="B426" s="128"/>
      <c r="C426" s="129"/>
      <c r="D426" s="130"/>
      <c r="E426" s="130"/>
      <c r="F426" s="130"/>
      <c r="G426" s="128"/>
      <c r="H426" s="128"/>
      <c r="I426" s="131"/>
      <c r="J426" s="128"/>
      <c r="K426" s="128"/>
      <c r="L426" s="129"/>
      <c r="M426" s="129"/>
      <c r="N426" s="132"/>
      <c r="O426" s="128"/>
      <c r="P426" s="128"/>
      <c r="Q426" s="133"/>
      <c r="R426" s="128"/>
      <c r="S426" s="128"/>
      <c r="T426" s="128"/>
      <c r="U426" s="128"/>
      <c r="V426" s="129"/>
      <c r="W426" s="128"/>
      <c r="X426" s="128"/>
      <c r="Y426" s="134"/>
      <c r="Z426" s="132"/>
      <c r="AA426" s="130"/>
      <c r="AB426" s="129"/>
      <c r="AC426" s="128"/>
      <c r="AD426" s="128"/>
      <c r="AE426" s="129"/>
      <c r="AF426" s="130"/>
      <c r="AG426" s="129"/>
      <c r="AH426" s="130"/>
      <c r="AI426" s="129"/>
      <c r="AJ426" s="128"/>
      <c r="AK426" s="130"/>
      <c r="AL426" s="133"/>
      <c r="AM426" s="128"/>
      <c r="AN426" s="133"/>
      <c r="AO426" s="130"/>
      <c r="AP426" s="130"/>
      <c r="AQ426" s="128"/>
      <c r="AR426" s="128"/>
      <c r="AS426" s="129"/>
      <c r="AT426" s="129"/>
      <c r="AU426" s="133"/>
      <c r="AV426" s="129"/>
      <c r="AW426" s="128"/>
      <c r="AX426" s="128"/>
      <c r="AY426" s="128"/>
      <c r="AZ426" s="129"/>
      <c r="BA426" s="129"/>
      <c r="BB426" s="128"/>
      <c r="BC426" s="129"/>
      <c r="BD426" s="129"/>
      <c r="BE426" s="129"/>
      <c r="BF426" s="129"/>
    </row>
    <row r="427" spans="1:58" s="135" customFormat="1">
      <c r="A427" s="128"/>
      <c r="B427" s="128"/>
      <c r="C427" s="129"/>
      <c r="D427" s="130"/>
      <c r="E427" s="130"/>
      <c r="F427" s="130"/>
      <c r="G427" s="128"/>
      <c r="H427" s="128"/>
      <c r="I427" s="131"/>
      <c r="J427" s="128"/>
      <c r="K427" s="128"/>
      <c r="L427" s="129"/>
      <c r="M427" s="129"/>
      <c r="N427" s="132"/>
      <c r="O427" s="128"/>
      <c r="P427" s="128"/>
      <c r="Q427" s="133"/>
      <c r="R427" s="128"/>
      <c r="S427" s="128"/>
      <c r="T427" s="128"/>
      <c r="U427" s="128"/>
      <c r="V427" s="129"/>
      <c r="W427" s="128"/>
      <c r="X427" s="128"/>
      <c r="Y427" s="134"/>
      <c r="Z427" s="132"/>
      <c r="AA427" s="130"/>
      <c r="AB427" s="129"/>
      <c r="AC427" s="128"/>
      <c r="AD427" s="128"/>
      <c r="AE427" s="129"/>
      <c r="AF427" s="130"/>
      <c r="AG427" s="129"/>
      <c r="AH427" s="130"/>
      <c r="AI427" s="129"/>
      <c r="AJ427" s="128"/>
      <c r="AK427" s="130"/>
      <c r="AL427" s="133"/>
      <c r="AM427" s="128"/>
      <c r="AN427" s="133"/>
      <c r="AO427" s="130"/>
      <c r="AP427" s="130"/>
      <c r="AQ427" s="128"/>
      <c r="AR427" s="128"/>
      <c r="AS427" s="129"/>
      <c r="AT427" s="129"/>
      <c r="AU427" s="133"/>
      <c r="AV427" s="129"/>
      <c r="AW427" s="128"/>
      <c r="AX427" s="128"/>
      <c r="AY427" s="128"/>
      <c r="AZ427" s="129"/>
      <c r="BA427" s="129"/>
      <c r="BB427" s="128"/>
      <c r="BC427" s="129"/>
      <c r="BD427" s="129"/>
      <c r="BE427" s="129"/>
      <c r="BF427" s="129"/>
    </row>
    <row r="428" spans="1:58" s="135" customFormat="1">
      <c r="A428" s="128"/>
      <c r="B428" s="128"/>
      <c r="C428" s="129"/>
      <c r="D428" s="130"/>
      <c r="E428" s="130"/>
      <c r="F428" s="130"/>
      <c r="G428" s="128"/>
      <c r="H428" s="128"/>
      <c r="I428" s="131"/>
      <c r="J428" s="128"/>
      <c r="K428" s="128"/>
      <c r="L428" s="129"/>
      <c r="M428" s="129"/>
      <c r="N428" s="132"/>
      <c r="O428" s="128"/>
      <c r="P428" s="128"/>
      <c r="Q428" s="133"/>
      <c r="R428" s="128"/>
      <c r="S428" s="128"/>
      <c r="T428" s="128"/>
      <c r="U428" s="128"/>
      <c r="V428" s="129"/>
      <c r="W428" s="128"/>
      <c r="X428" s="128"/>
      <c r="Y428" s="134"/>
      <c r="Z428" s="132"/>
      <c r="AA428" s="130"/>
      <c r="AB428" s="129"/>
      <c r="AC428" s="128"/>
      <c r="AD428" s="128"/>
      <c r="AE428" s="129"/>
      <c r="AF428" s="130"/>
      <c r="AG428" s="129"/>
      <c r="AH428" s="130"/>
      <c r="AI428" s="129"/>
      <c r="AJ428" s="128"/>
      <c r="AK428" s="130"/>
      <c r="AL428" s="133"/>
      <c r="AM428" s="128"/>
      <c r="AN428" s="133"/>
      <c r="AO428" s="130"/>
      <c r="AP428" s="130"/>
      <c r="AQ428" s="128"/>
      <c r="AR428" s="128"/>
      <c r="AS428" s="129"/>
      <c r="AT428" s="129"/>
      <c r="AU428" s="133"/>
      <c r="AV428" s="129"/>
      <c r="AW428" s="128"/>
      <c r="AX428" s="128"/>
      <c r="AY428" s="128"/>
      <c r="AZ428" s="129"/>
      <c r="BA428" s="129"/>
      <c r="BB428" s="128"/>
      <c r="BC428" s="129"/>
      <c r="BD428" s="129"/>
      <c r="BE428" s="129"/>
      <c r="BF428" s="129"/>
    </row>
    <row r="429" spans="1:58" s="135" customFormat="1">
      <c r="A429" s="128"/>
      <c r="B429" s="128"/>
      <c r="C429" s="129"/>
      <c r="D429" s="130"/>
      <c r="E429" s="130"/>
      <c r="F429" s="130"/>
      <c r="G429" s="128"/>
      <c r="H429" s="128"/>
      <c r="I429" s="131"/>
      <c r="J429" s="128"/>
      <c r="K429" s="128"/>
      <c r="L429" s="129"/>
      <c r="M429" s="129"/>
      <c r="N429" s="132"/>
      <c r="O429" s="128"/>
      <c r="P429" s="128"/>
      <c r="Q429" s="133"/>
      <c r="R429" s="128"/>
      <c r="S429" s="128"/>
      <c r="T429" s="128"/>
      <c r="U429" s="128"/>
      <c r="V429" s="129"/>
      <c r="W429" s="128"/>
      <c r="X429" s="128"/>
      <c r="Y429" s="134"/>
      <c r="Z429" s="132"/>
      <c r="AA429" s="130"/>
      <c r="AB429" s="129"/>
      <c r="AC429" s="128"/>
      <c r="AD429" s="128"/>
      <c r="AE429" s="129"/>
      <c r="AF429" s="130"/>
      <c r="AG429" s="129"/>
      <c r="AH429" s="130"/>
      <c r="AI429" s="129"/>
      <c r="AJ429" s="128"/>
      <c r="AK429" s="130"/>
      <c r="AL429" s="133"/>
      <c r="AM429" s="128"/>
      <c r="AN429" s="133"/>
      <c r="AO429" s="130"/>
      <c r="AP429" s="130"/>
      <c r="AQ429" s="128"/>
      <c r="AR429" s="128"/>
      <c r="AS429" s="129"/>
      <c r="AT429" s="129"/>
      <c r="AU429" s="133"/>
      <c r="AV429" s="129"/>
      <c r="AW429" s="128"/>
      <c r="AX429" s="128"/>
      <c r="AY429" s="128"/>
      <c r="AZ429" s="129"/>
      <c r="BA429" s="129"/>
      <c r="BB429" s="128"/>
      <c r="BC429" s="129"/>
      <c r="BD429" s="129"/>
      <c r="BE429" s="129"/>
      <c r="BF429" s="129"/>
    </row>
    <row r="430" spans="1:58" s="135" customFormat="1">
      <c r="A430" s="128"/>
      <c r="B430" s="128"/>
      <c r="C430" s="129"/>
      <c r="D430" s="130"/>
      <c r="E430" s="130"/>
      <c r="F430" s="130"/>
      <c r="G430" s="128"/>
      <c r="H430" s="128"/>
      <c r="I430" s="131"/>
      <c r="J430" s="128"/>
      <c r="K430" s="128"/>
      <c r="L430" s="129"/>
      <c r="M430" s="129"/>
      <c r="N430" s="132"/>
      <c r="O430" s="128"/>
      <c r="P430" s="128"/>
      <c r="Q430" s="133"/>
      <c r="R430" s="128"/>
      <c r="S430" s="128"/>
      <c r="T430" s="128"/>
      <c r="U430" s="128"/>
      <c r="V430" s="129"/>
      <c r="W430" s="128"/>
      <c r="X430" s="128"/>
      <c r="Y430" s="134"/>
      <c r="Z430" s="132"/>
      <c r="AA430" s="130"/>
      <c r="AB430" s="129"/>
      <c r="AC430" s="128"/>
      <c r="AD430" s="128"/>
      <c r="AE430" s="129"/>
      <c r="AF430" s="130"/>
      <c r="AG430" s="129"/>
      <c r="AH430" s="130"/>
      <c r="AI430" s="129"/>
      <c r="AJ430" s="128"/>
      <c r="AK430" s="130"/>
      <c r="AL430" s="133"/>
      <c r="AM430" s="128"/>
      <c r="AN430" s="133"/>
      <c r="AO430" s="130"/>
      <c r="AP430" s="130"/>
      <c r="AQ430" s="128"/>
      <c r="AR430" s="128"/>
      <c r="AS430" s="129"/>
      <c r="AT430" s="129"/>
      <c r="AU430" s="133"/>
      <c r="AV430" s="129"/>
      <c r="AW430" s="128"/>
      <c r="AX430" s="128"/>
      <c r="AY430" s="128"/>
      <c r="AZ430" s="129"/>
      <c r="BA430" s="129"/>
      <c r="BB430" s="128"/>
      <c r="BC430" s="129"/>
      <c r="BD430" s="129"/>
      <c r="BE430" s="129"/>
      <c r="BF430" s="129"/>
    </row>
    <row r="431" spans="1:58" s="135" customFormat="1">
      <c r="A431" s="128"/>
      <c r="B431" s="128"/>
      <c r="C431" s="129"/>
      <c r="D431" s="130"/>
      <c r="E431" s="130"/>
      <c r="F431" s="130"/>
      <c r="G431" s="128"/>
      <c r="H431" s="128"/>
      <c r="I431" s="131"/>
      <c r="J431" s="128"/>
      <c r="K431" s="128"/>
      <c r="L431" s="129"/>
      <c r="M431" s="129"/>
      <c r="N431" s="132"/>
      <c r="O431" s="128"/>
      <c r="P431" s="128"/>
      <c r="Q431" s="133"/>
      <c r="R431" s="128"/>
      <c r="S431" s="128"/>
      <c r="T431" s="128"/>
      <c r="U431" s="128"/>
      <c r="V431" s="129"/>
      <c r="W431" s="128"/>
      <c r="X431" s="128"/>
      <c r="Y431" s="134"/>
      <c r="Z431" s="132"/>
      <c r="AA431" s="130"/>
      <c r="AB431" s="129"/>
      <c r="AC431" s="128"/>
      <c r="AD431" s="128"/>
      <c r="AE431" s="129"/>
      <c r="AF431" s="130"/>
      <c r="AG431" s="129"/>
      <c r="AH431" s="130"/>
      <c r="AI431" s="129"/>
      <c r="AJ431" s="128"/>
      <c r="AK431" s="130"/>
      <c r="AL431" s="133"/>
      <c r="AM431" s="128"/>
      <c r="AN431" s="133"/>
      <c r="AO431" s="130"/>
      <c r="AP431" s="130"/>
      <c r="AQ431" s="128"/>
      <c r="AR431" s="128"/>
      <c r="AS431" s="129"/>
      <c r="AT431" s="129"/>
      <c r="AU431" s="133"/>
      <c r="AV431" s="129"/>
      <c r="AW431" s="128"/>
      <c r="AX431" s="128"/>
      <c r="AY431" s="128"/>
      <c r="AZ431" s="129"/>
      <c r="BA431" s="129"/>
      <c r="BB431" s="128"/>
      <c r="BC431" s="129"/>
      <c r="BD431" s="129"/>
      <c r="BE431" s="129"/>
      <c r="BF431" s="129"/>
    </row>
    <row r="432" spans="1:58" s="135" customFormat="1">
      <c r="A432" s="128"/>
      <c r="B432" s="128"/>
      <c r="C432" s="129"/>
      <c r="D432" s="130"/>
      <c r="E432" s="130"/>
      <c r="F432" s="130"/>
      <c r="G432" s="128"/>
      <c r="H432" s="128"/>
      <c r="I432" s="131"/>
      <c r="J432" s="128"/>
      <c r="K432" s="128"/>
      <c r="L432" s="129"/>
      <c r="M432" s="129"/>
      <c r="N432" s="132"/>
      <c r="O432" s="128"/>
      <c r="P432" s="128"/>
      <c r="Q432" s="133"/>
      <c r="R432" s="128"/>
      <c r="S432" s="128"/>
      <c r="T432" s="128"/>
      <c r="U432" s="128"/>
      <c r="V432" s="129"/>
      <c r="W432" s="128"/>
      <c r="X432" s="128"/>
      <c r="Y432" s="134"/>
      <c r="Z432" s="132"/>
      <c r="AA432" s="130"/>
      <c r="AB432" s="129"/>
      <c r="AC432" s="128"/>
      <c r="AD432" s="128"/>
      <c r="AE432" s="129"/>
      <c r="AF432" s="130"/>
      <c r="AG432" s="129"/>
      <c r="AH432" s="130"/>
      <c r="AI432" s="129"/>
      <c r="AJ432" s="128"/>
      <c r="AK432" s="130"/>
      <c r="AL432" s="133"/>
      <c r="AM432" s="128"/>
      <c r="AN432" s="133"/>
      <c r="AO432" s="130"/>
      <c r="AP432" s="130"/>
      <c r="AQ432" s="128"/>
      <c r="AR432" s="128"/>
      <c r="AS432" s="129"/>
      <c r="AT432" s="129"/>
      <c r="AU432" s="133"/>
      <c r="AV432" s="129"/>
      <c r="AW432" s="128"/>
      <c r="AX432" s="128"/>
      <c r="AY432" s="128"/>
      <c r="AZ432" s="129"/>
      <c r="BA432" s="129"/>
      <c r="BB432" s="128"/>
      <c r="BC432" s="129"/>
      <c r="BD432" s="129"/>
      <c r="BE432" s="129"/>
      <c r="BF432" s="129"/>
    </row>
    <row r="433" spans="1:58" s="135" customFormat="1">
      <c r="A433" s="128"/>
      <c r="B433" s="128"/>
      <c r="C433" s="129"/>
      <c r="D433" s="130"/>
      <c r="E433" s="130"/>
      <c r="F433" s="130"/>
      <c r="G433" s="128"/>
      <c r="H433" s="128"/>
      <c r="I433" s="131"/>
      <c r="J433" s="128"/>
      <c r="K433" s="128"/>
      <c r="L433" s="129"/>
      <c r="M433" s="129"/>
      <c r="N433" s="132"/>
      <c r="O433" s="128"/>
      <c r="P433" s="128"/>
      <c r="Q433" s="133"/>
      <c r="R433" s="128"/>
      <c r="S433" s="128"/>
      <c r="T433" s="128"/>
      <c r="U433" s="128"/>
      <c r="V433" s="129"/>
      <c r="W433" s="128"/>
      <c r="X433" s="128"/>
      <c r="Y433" s="134"/>
      <c r="Z433" s="132"/>
      <c r="AA433" s="130"/>
      <c r="AB433" s="129"/>
      <c r="AC433" s="128"/>
      <c r="AD433" s="128"/>
      <c r="AE433" s="129"/>
      <c r="AF433" s="130"/>
      <c r="AG433" s="129"/>
      <c r="AH433" s="130"/>
      <c r="AI433" s="129"/>
      <c r="AJ433" s="128"/>
      <c r="AK433" s="130"/>
      <c r="AL433" s="133"/>
      <c r="AM433" s="128"/>
      <c r="AN433" s="133"/>
      <c r="AO433" s="130"/>
      <c r="AP433" s="130"/>
      <c r="AQ433" s="128"/>
      <c r="AR433" s="128"/>
      <c r="AS433" s="129"/>
      <c r="AT433" s="129"/>
      <c r="AU433" s="133"/>
      <c r="AV433" s="129"/>
      <c r="AW433" s="128"/>
      <c r="AX433" s="128"/>
      <c r="AY433" s="128"/>
      <c r="AZ433" s="129"/>
      <c r="BA433" s="129"/>
      <c r="BB433" s="128"/>
      <c r="BC433" s="129"/>
      <c r="BD433" s="129"/>
      <c r="BE433" s="129"/>
      <c r="BF433" s="129"/>
    </row>
    <row r="434" spans="1:58" s="135" customFormat="1">
      <c r="A434" s="128"/>
      <c r="B434" s="128"/>
      <c r="C434" s="129"/>
      <c r="D434" s="130"/>
      <c r="E434" s="130"/>
      <c r="F434" s="130"/>
      <c r="G434" s="128"/>
      <c r="H434" s="128"/>
      <c r="I434" s="131"/>
      <c r="J434" s="128"/>
      <c r="K434" s="128"/>
      <c r="L434" s="129"/>
      <c r="M434" s="129"/>
      <c r="N434" s="132"/>
      <c r="O434" s="128"/>
      <c r="P434" s="128"/>
      <c r="Q434" s="133"/>
      <c r="R434" s="128"/>
      <c r="S434" s="128"/>
      <c r="T434" s="128"/>
      <c r="U434" s="128"/>
      <c r="V434" s="129"/>
      <c r="W434" s="128"/>
      <c r="X434" s="128"/>
      <c r="Y434" s="134"/>
      <c r="Z434" s="132"/>
      <c r="AA434" s="130"/>
      <c r="AB434" s="129"/>
      <c r="AC434" s="128"/>
      <c r="AD434" s="128"/>
      <c r="AE434" s="129"/>
      <c r="AF434" s="130"/>
      <c r="AG434" s="129"/>
      <c r="AH434" s="130"/>
      <c r="AI434" s="129"/>
      <c r="AJ434" s="128"/>
      <c r="AK434" s="130"/>
      <c r="AL434" s="133"/>
      <c r="AM434" s="128"/>
      <c r="AN434" s="133"/>
      <c r="AO434" s="130"/>
      <c r="AP434" s="130"/>
      <c r="AQ434" s="128"/>
      <c r="AR434" s="128"/>
      <c r="AS434" s="129"/>
      <c r="AT434" s="129"/>
      <c r="AU434" s="133"/>
      <c r="AV434" s="129"/>
      <c r="AW434" s="128"/>
      <c r="AX434" s="128"/>
      <c r="AY434" s="128"/>
      <c r="AZ434" s="129"/>
      <c r="BA434" s="129"/>
      <c r="BB434" s="128"/>
      <c r="BC434" s="129"/>
      <c r="BD434" s="129"/>
      <c r="BE434" s="129"/>
      <c r="BF434" s="129"/>
    </row>
    <row r="435" spans="1:58" s="135" customFormat="1">
      <c r="A435" s="128"/>
      <c r="B435" s="128"/>
      <c r="C435" s="129"/>
      <c r="D435" s="130"/>
      <c r="E435" s="130"/>
      <c r="F435" s="130"/>
      <c r="G435" s="128"/>
      <c r="H435" s="128"/>
      <c r="I435" s="131"/>
      <c r="J435" s="128"/>
      <c r="K435" s="128"/>
      <c r="L435" s="129"/>
      <c r="M435" s="129"/>
      <c r="N435" s="132"/>
      <c r="O435" s="128"/>
      <c r="P435" s="128"/>
      <c r="Q435" s="133"/>
      <c r="R435" s="128"/>
      <c r="S435" s="128"/>
      <c r="T435" s="128"/>
      <c r="U435" s="128"/>
      <c r="V435" s="129"/>
      <c r="W435" s="128"/>
      <c r="X435" s="128"/>
      <c r="Y435" s="134"/>
      <c r="Z435" s="132"/>
      <c r="AA435" s="130"/>
      <c r="AB435" s="129"/>
      <c r="AC435" s="128"/>
      <c r="AD435" s="128"/>
      <c r="AE435" s="129"/>
      <c r="AF435" s="130"/>
      <c r="AG435" s="129"/>
      <c r="AH435" s="130"/>
      <c r="AI435" s="129"/>
      <c r="AJ435" s="128"/>
      <c r="AK435" s="130"/>
      <c r="AL435" s="133"/>
      <c r="AM435" s="128"/>
      <c r="AN435" s="133"/>
      <c r="AO435" s="130"/>
      <c r="AP435" s="130"/>
      <c r="AQ435" s="128"/>
      <c r="AR435" s="128"/>
      <c r="AS435" s="129"/>
      <c r="AT435" s="129"/>
      <c r="AU435" s="133"/>
      <c r="AV435" s="129"/>
      <c r="AW435" s="128"/>
      <c r="AX435" s="128"/>
      <c r="AY435" s="128"/>
      <c r="AZ435" s="129"/>
      <c r="BA435" s="129"/>
      <c r="BB435" s="128"/>
      <c r="BC435" s="129"/>
      <c r="BD435" s="129"/>
      <c r="BE435" s="129"/>
      <c r="BF435" s="129"/>
    </row>
    <row r="436" spans="1:58" s="135" customFormat="1">
      <c r="A436" s="128"/>
      <c r="B436" s="128"/>
      <c r="C436" s="129"/>
      <c r="D436" s="130"/>
      <c r="E436" s="130"/>
      <c r="F436" s="130"/>
      <c r="G436" s="128"/>
      <c r="H436" s="128"/>
      <c r="I436" s="131"/>
      <c r="J436" s="128"/>
      <c r="K436" s="128"/>
      <c r="L436" s="129"/>
      <c r="M436" s="129"/>
      <c r="N436" s="132"/>
      <c r="O436" s="128"/>
      <c r="P436" s="128"/>
      <c r="Q436" s="133"/>
      <c r="R436" s="128"/>
      <c r="S436" s="128"/>
      <c r="T436" s="128"/>
      <c r="U436" s="128"/>
      <c r="V436" s="129"/>
      <c r="W436" s="128"/>
      <c r="X436" s="128"/>
      <c r="Y436" s="134"/>
      <c r="Z436" s="132"/>
      <c r="AA436" s="130"/>
      <c r="AB436" s="129"/>
      <c r="AC436" s="128"/>
      <c r="AD436" s="128"/>
      <c r="AE436" s="129"/>
      <c r="AF436" s="130"/>
      <c r="AG436" s="129"/>
      <c r="AH436" s="130"/>
      <c r="AI436" s="129"/>
      <c r="AJ436" s="128"/>
      <c r="AK436" s="130"/>
      <c r="AL436" s="133"/>
      <c r="AM436" s="128"/>
      <c r="AN436" s="133"/>
      <c r="AO436" s="130"/>
      <c r="AP436" s="130"/>
      <c r="AQ436" s="128"/>
      <c r="AR436" s="128"/>
      <c r="AS436" s="129"/>
      <c r="AT436" s="129"/>
      <c r="AU436" s="133"/>
      <c r="AV436" s="129"/>
      <c r="AW436" s="128"/>
      <c r="AX436" s="128"/>
      <c r="AY436" s="128"/>
      <c r="AZ436" s="129"/>
      <c r="BA436" s="129"/>
      <c r="BB436" s="128"/>
      <c r="BC436" s="129"/>
      <c r="BD436" s="129"/>
      <c r="BE436" s="129"/>
      <c r="BF436" s="129"/>
    </row>
    <row r="437" spans="1:58" s="135" customFormat="1">
      <c r="A437" s="128"/>
      <c r="B437" s="128"/>
      <c r="C437" s="129"/>
      <c r="D437" s="130"/>
      <c r="E437" s="130"/>
      <c r="F437" s="130"/>
      <c r="G437" s="128"/>
      <c r="H437" s="128"/>
      <c r="I437" s="131"/>
      <c r="J437" s="128"/>
      <c r="K437" s="128"/>
      <c r="L437" s="129"/>
      <c r="M437" s="129"/>
      <c r="N437" s="132"/>
      <c r="O437" s="128"/>
      <c r="P437" s="128"/>
      <c r="Q437" s="133"/>
      <c r="R437" s="128"/>
      <c r="S437" s="128"/>
      <c r="T437" s="128"/>
      <c r="U437" s="128"/>
      <c r="V437" s="129"/>
      <c r="W437" s="128"/>
      <c r="X437" s="128"/>
      <c r="Y437" s="134"/>
      <c r="Z437" s="132"/>
      <c r="AA437" s="130"/>
      <c r="AB437" s="129"/>
      <c r="AC437" s="128"/>
      <c r="AD437" s="128"/>
      <c r="AE437" s="129"/>
      <c r="AF437" s="130"/>
      <c r="AG437" s="129"/>
      <c r="AH437" s="130"/>
      <c r="AI437" s="129"/>
      <c r="AJ437" s="128"/>
      <c r="AK437" s="130"/>
      <c r="AL437" s="133"/>
      <c r="AM437" s="128"/>
      <c r="AN437" s="133"/>
      <c r="AO437" s="130"/>
      <c r="AP437" s="130"/>
      <c r="AQ437" s="128"/>
      <c r="AR437" s="128"/>
      <c r="AS437" s="129"/>
      <c r="AT437" s="129"/>
      <c r="AU437" s="133"/>
      <c r="AV437" s="129"/>
      <c r="AW437" s="128"/>
      <c r="AX437" s="128"/>
      <c r="AY437" s="128"/>
      <c r="AZ437" s="129"/>
      <c r="BA437" s="129"/>
      <c r="BB437" s="128"/>
      <c r="BC437" s="129"/>
      <c r="BD437" s="129"/>
      <c r="BE437" s="129"/>
      <c r="BF437" s="129"/>
    </row>
    <row r="438" spans="1:58" s="135" customFormat="1">
      <c r="A438" s="128"/>
      <c r="B438" s="128"/>
      <c r="C438" s="129"/>
      <c r="D438" s="130"/>
      <c r="E438" s="130"/>
      <c r="F438" s="130"/>
      <c r="G438" s="128"/>
      <c r="H438" s="128"/>
      <c r="I438" s="131"/>
      <c r="J438" s="128"/>
      <c r="K438" s="128"/>
      <c r="L438" s="129"/>
      <c r="M438" s="129"/>
      <c r="N438" s="132"/>
      <c r="O438" s="128"/>
      <c r="P438" s="128"/>
      <c r="Q438" s="133"/>
      <c r="R438" s="128"/>
      <c r="S438" s="128"/>
      <c r="T438" s="128"/>
      <c r="U438" s="128"/>
      <c r="V438" s="129"/>
      <c r="W438" s="128"/>
      <c r="X438" s="128"/>
      <c r="Y438" s="134"/>
      <c r="Z438" s="132"/>
      <c r="AA438" s="130"/>
      <c r="AB438" s="129"/>
      <c r="AC438" s="128"/>
      <c r="AD438" s="128"/>
      <c r="AE438" s="129"/>
      <c r="AF438" s="130"/>
      <c r="AG438" s="129"/>
      <c r="AH438" s="130"/>
      <c r="AI438" s="129"/>
      <c r="AJ438" s="128"/>
      <c r="AK438" s="130"/>
      <c r="AL438" s="133"/>
      <c r="AM438" s="128"/>
      <c r="AN438" s="133"/>
      <c r="AO438" s="130"/>
      <c r="AP438" s="130"/>
      <c r="AQ438" s="128"/>
      <c r="AR438" s="128"/>
      <c r="AS438" s="129"/>
      <c r="AT438" s="129"/>
      <c r="AU438" s="133"/>
      <c r="AV438" s="129"/>
      <c r="AW438" s="128"/>
      <c r="AX438" s="128"/>
      <c r="AY438" s="128"/>
      <c r="AZ438" s="129"/>
      <c r="BA438" s="129"/>
      <c r="BB438" s="128"/>
      <c r="BC438" s="129"/>
      <c r="BD438" s="129"/>
      <c r="BE438" s="129"/>
      <c r="BF438" s="129"/>
    </row>
    <row r="439" spans="1:58" s="135" customFormat="1">
      <c r="A439" s="128"/>
      <c r="B439" s="128"/>
      <c r="C439" s="129"/>
      <c r="D439" s="130"/>
      <c r="E439" s="130"/>
      <c r="F439" s="130"/>
      <c r="G439" s="128"/>
      <c r="H439" s="128"/>
      <c r="I439" s="131"/>
      <c r="J439" s="128"/>
      <c r="K439" s="128"/>
      <c r="L439" s="129"/>
      <c r="M439" s="129"/>
      <c r="N439" s="132"/>
      <c r="O439" s="128"/>
      <c r="P439" s="128"/>
      <c r="Q439" s="133"/>
      <c r="R439" s="128"/>
      <c r="S439" s="128"/>
      <c r="T439" s="128"/>
      <c r="U439" s="128"/>
      <c r="V439" s="129"/>
      <c r="W439" s="128"/>
      <c r="X439" s="128"/>
      <c r="Y439" s="134"/>
      <c r="Z439" s="132"/>
      <c r="AA439" s="130"/>
      <c r="AB439" s="129"/>
      <c r="AC439" s="128"/>
      <c r="AD439" s="128"/>
      <c r="AE439" s="129"/>
      <c r="AF439" s="130"/>
      <c r="AG439" s="129"/>
      <c r="AH439" s="130"/>
      <c r="AI439" s="129"/>
      <c r="AJ439" s="128"/>
      <c r="AK439" s="130"/>
      <c r="AL439" s="133"/>
      <c r="AM439" s="128"/>
      <c r="AN439" s="133"/>
      <c r="AO439" s="130"/>
      <c r="AP439" s="130"/>
      <c r="AQ439" s="128"/>
      <c r="AR439" s="128"/>
      <c r="AS439" s="129"/>
      <c r="AT439" s="129"/>
      <c r="AU439" s="133"/>
      <c r="AV439" s="129"/>
      <c r="AW439" s="128"/>
      <c r="AX439" s="128"/>
      <c r="AY439" s="128"/>
      <c r="AZ439" s="129"/>
      <c r="BA439" s="129"/>
      <c r="BB439" s="128"/>
      <c r="BC439" s="129"/>
      <c r="BD439" s="129"/>
      <c r="BE439" s="129"/>
      <c r="BF439" s="129"/>
    </row>
    <row r="440" spans="1:58" s="135" customFormat="1">
      <c r="A440" s="128"/>
      <c r="B440" s="128"/>
      <c r="C440" s="129"/>
      <c r="D440" s="130"/>
      <c r="E440" s="130"/>
      <c r="F440" s="130"/>
      <c r="G440" s="128"/>
      <c r="H440" s="128"/>
      <c r="I440" s="131"/>
      <c r="J440" s="128"/>
      <c r="K440" s="128"/>
      <c r="L440" s="129"/>
      <c r="M440" s="129"/>
      <c r="N440" s="132"/>
      <c r="O440" s="128"/>
      <c r="P440" s="128"/>
      <c r="Q440" s="133"/>
      <c r="R440" s="128"/>
      <c r="S440" s="128"/>
      <c r="T440" s="128"/>
      <c r="U440" s="128"/>
      <c r="V440" s="129"/>
      <c r="W440" s="128"/>
      <c r="X440" s="128"/>
      <c r="Y440" s="134"/>
      <c r="Z440" s="132"/>
      <c r="AA440" s="130"/>
      <c r="AB440" s="129"/>
      <c r="AC440" s="128"/>
      <c r="AD440" s="128"/>
      <c r="AE440" s="129"/>
      <c r="AF440" s="130"/>
      <c r="AG440" s="129"/>
      <c r="AH440" s="130"/>
      <c r="AI440" s="129"/>
      <c r="AJ440" s="128"/>
      <c r="AK440" s="130"/>
      <c r="AL440" s="133"/>
      <c r="AM440" s="128"/>
      <c r="AN440" s="133"/>
      <c r="AO440" s="130"/>
      <c r="AP440" s="130"/>
      <c r="AQ440" s="128"/>
      <c r="AR440" s="128"/>
      <c r="AS440" s="129"/>
      <c r="AT440" s="129"/>
      <c r="AU440" s="133"/>
      <c r="AV440" s="129"/>
      <c r="AW440" s="128"/>
      <c r="AX440" s="128"/>
      <c r="AY440" s="128"/>
      <c r="AZ440" s="129"/>
      <c r="BA440" s="129"/>
      <c r="BB440" s="128"/>
      <c r="BC440" s="129"/>
      <c r="BD440" s="129"/>
      <c r="BE440" s="129"/>
      <c r="BF440" s="129"/>
    </row>
    <row r="441" spans="1:58" s="135" customFormat="1">
      <c r="A441" s="128"/>
      <c r="B441" s="128"/>
      <c r="C441" s="129"/>
      <c r="D441" s="130"/>
      <c r="E441" s="130"/>
      <c r="F441" s="130"/>
      <c r="G441" s="128"/>
      <c r="H441" s="128"/>
      <c r="I441" s="131"/>
      <c r="J441" s="128"/>
      <c r="K441" s="128"/>
      <c r="L441" s="129"/>
      <c r="M441" s="129"/>
      <c r="N441" s="132"/>
      <c r="O441" s="128"/>
      <c r="P441" s="128"/>
      <c r="Q441" s="133"/>
      <c r="R441" s="128"/>
      <c r="S441" s="128"/>
      <c r="T441" s="128"/>
      <c r="U441" s="128"/>
      <c r="V441" s="129"/>
      <c r="W441" s="128"/>
      <c r="X441" s="128"/>
      <c r="Y441" s="134"/>
      <c r="Z441" s="132"/>
      <c r="AA441" s="130"/>
      <c r="AB441" s="129"/>
      <c r="AC441" s="128"/>
      <c r="AD441" s="128"/>
      <c r="AE441" s="129"/>
      <c r="AF441" s="130"/>
      <c r="AG441" s="129"/>
      <c r="AH441" s="130"/>
      <c r="AI441" s="129"/>
      <c r="AJ441" s="128"/>
      <c r="AK441" s="130"/>
      <c r="AL441" s="133"/>
      <c r="AM441" s="128"/>
      <c r="AN441" s="133"/>
      <c r="AO441" s="130"/>
      <c r="AP441" s="130"/>
      <c r="AQ441" s="128"/>
      <c r="AR441" s="128"/>
      <c r="AS441" s="129"/>
      <c r="AT441" s="129"/>
      <c r="AU441" s="133"/>
      <c r="AV441" s="129"/>
      <c r="AW441" s="128"/>
      <c r="AX441" s="128"/>
      <c r="AY441" s="128"/>
      <c r="AZ441" s="129"/>
      <c r="BA441" s="129"/>
      <c r="BB441" s="128"/>
      <c r="BC441" s="129"/>
      <c r="BD441" s="129"/>
      <c r="BE441" s="129"/>
      <c r="BF441" s="129"/>
    </row>
    <row r="442" spans="1:58" s="135" customFormat="1">
      <c r="A442" s="128"/>
      <c r="B442" s="128"/>
      <c r="C442" s="129"/>
      <c r="D442" s="130"/>
      <c r="E442" s="130"/>
      <c r="F442" s="130"/>
      <c r="G442" s="128"/>
      <c r="H442" s="128"/>
      <c r="I442" s="131"/>
      <c r="J442" s="128"/>
      <c r="K442" s="128"/>
      <c r="L442" s="129"/>
      <c r="M442" s="129"/>
      <c r="N442" s="132"/>
      <c r="O442" s="128"/>
      <c r="P442" s="128"/>
      <c r="Q442" s="133"/>
      <c r="R442" s="128"/>
      <c r="S442" s="128"/>
      <c r="T442" s="128"/>
      <c r="U442" s="128"/>
      <c r="V442" s="129"/>
      <c r="W442" s="128"/>
      <c r="X442" s="128"/>
      <c r="Y442" s="134"/>
      <c r="Z442" s="132"/>
      <c r="AA442" s="130"/>
      <c r="AB442" s="129"/>
      <c r="AC442" s="128"/>
      <c r="AD442" s="128"/>
      <c r="AE442" s="129"/>
      <c r="AF442" s="130"/>
      <c r="AG442" s="129"/>
      <c r="AH442" s="130"/>
      <c r="AI442" s="129"/>
      <c r="AJ442" s="128"/>
      <c r="AK442" s="130"/>
      <c r="AL442" s="133"/>
      <c r="AM442" s="128"/>
      <c r="AN442" s="133"/>
      <c r="AO442" s="130"/>
      <c r="AP442" s="130"/>
      <c r="AQ442" s="128"/>
      <c r="AR442" s="128"/>
      <c r="AS442" s="129"/>
      <c r="AT442" s="129"/>
      <c r="AU442" s="133"/>
      <c r="AV442" s="129"/>
      <c r="AW442" s="128"/>
      <c r="AX442" s="128"/>
      <c r="AY442" s="128"/>
      <c r="AZ442" s="129"/>
      <c r="BA442" s="129"/>
      <c r="BB442" s="128"/>
      <c r="BC442" s="129"/>
      <c r="BD442" s="129"/>
      <c r="BE442" s="129"/>
      <c r="BF442" s="129"/>
    </row>
    <row r="443" spans="1:58" s="135" customFormat="1">
      <c r="A443" s="128"/>
      <c r="B443" s="128"/>
      <c r="C443" s="129"/>
      <c r="D443" s="130"/>
      <c r="E443" s="130"/>
      <c r="F443" s="130"/>
      <c r="G443" s="128"/>
      <c r="H443" s="128"/>
      <c r="I443" s="131"/>
      <c r="J443" s="128"/>
      <c r="K443" s="128"/>
      <c r="L443" s="129"/>
      <c r="M443" s="129"/>
      <c r="N443" s="132"/>
      <c r="O443" s="128"/>
      <c r="P443" s="128"/>
      <c r="Q443" s="133"/>
      <c r="R443" s="128"/>
      <c r="S443" s="128"/>
      <c r="T443" s="128"/>
      <c r="U443" s="128"/>
      <c r="V443" s="129"/>
      <c r="W443" s="128"/>
      <c r="X443" s="128"/>
      <c r="Y443" s="134"/>
      <c r="Z443" s="132"/>
      <c r="AA443" s="130"/>
      <c r="AB443" s="129"/>
      <c r="AC443" s="128"/>
      <c r="AD443" s="128"/>
      <c r="AE443" s="129"/>
      <c r="AF443" s="130"/>
      <c r="AG443" s="129"/>
      <c r="AH443" s="130"/>
      <c r="AI443" s="129"/>
      <c r="AJ443" s="128"/>
      <c r="AK443" s="130"/>
      <c r="AL443" s="133"/>
      <c r="AM443" s="128"/>
      <c r="AN443" s="133"/>
      <c r="AO443" s="130"/>
      <c r="AP443" s="130"/>
      <c r="AQ443" s="128"/>
      <c r="AR443" s="128"/>
      <c r="AS443" s="129"/>
      <c r="AT443" s="129"/>
      <c r="AU443" s="133"/>
      <c r="AV443" s="129"/>
      <c r="AW443" s="128"/>
      <c r="AX443" s="128"/>
      <c r="AY443" s="128"/>
      <c r="AZ443" s="129"/>
      <c r="BA443" s="129"/>
      <c r="BB443" s="128"/>
      <c r="BC443" s="129"/>
      <c r="BD443" s="129"/>
      <c r="BE443" s="129"/>
      <c r="BF443" s="129"/>
    </row>
    <row r="444" spans="1:58" s="135" customFormat="1">
      <c r="A444" s="128"/>
      <c r="B444" s="128"/>
      <c r="C444" s="129"/>
      <c r="D444" s="130"/>
      <c r="E444" s="130"/>
      <c r="F444" s="130"/>
      <c r="G444" s="128"/>
      <c r="H444" s="128"/>
      <c r="I444" s="131"/>
      <c r="J444" s="128"/>
      <c r="K444" s="128"/>
      <c r="L444" s="129"/>
      <c r="M444" s="129"/>
      <c r="N444" s="132"/>
      <c r="O444" s="128"/>
      <c r="P444" s="128"/>
      <c r="Q444" s="133"/>
      <c r="R444" s="128"/>
      <c r="S444" s="128"/>
      <c r="T444" s="128"/>
      <c r="U444" s="128"/>
      <c r="V444" s="129"/>
      <c r="W444" s="128"/>
      <c r="X444" s="128"/>
      <c r="Y444" s="134"/>
      <c r="Z444" s="132"/>
      <c r="AA444" s="130"/>
      <c r="AB444" s="129"/>
      <c r="AC444" s="128"/>
      <c r="AD444" s="128"/>
      <c r="AE444" s="129"/>
      <c r="AF444" s="130"/>
      <c r="AG444" s="129"/>
      <c r="AH444" s="130"/>
      <c r="AI444" s="129"/>
      <c r="AJ444" s="128"/>
      <c r="AK444" s="130"/>
      <c r="AL444" s="133"/>
      <c r="AM444" s="128"/>
      <c r="AN444" s="133"/>
      <c r="AO444" s="130"/>
      <c r="AP444" s="130"/>
      <c r="AQ444" s="128"/>
      <c r="AR444" s="128"/>
      <c r="AS444" s="129"/>
      <c r="AT444" s="129"/>
      <c r="AU444" s="133"/>
      <c r="AV444" s="129"/>
      <c r="AW444" s="128"/>
      <c r="AX444" s="128"/>
      <c r="AY444" s="128"/>
      <c r="AZ444" s="129"/>
      <c r="BA444" s="129"/>
      <c r="BB444" s="128"/>
      <c r="BC444" s="129"/>
      <c r="BD444" s="129"/>
      <c r="BE444" s="129"/>
      <c r="BF444" s="129"/>
    </row>
    <row r="445" spans="1:58" s="135" customFormat="1">
      <c r="A445" s="128"/>
      <c r="B445" s="128"/>
      <c r="C445" s="129"/>
      <c r="D445" s="130"/>
      <c r="E445" s="130"/>
      <c r="F445" s="130"/>
      <c r="G445" s="128"/>
      <c r="H445" s="128"/>
      <c r="I445" s="131"/>
      <c r="J445" s="128"/>
      <c r="K445" s="128"/>
      <c r="L445" s="129"/>
      <c r="M445" s="129"/>
      <c r="N445" s="132"/>
      <c r="O445" s="128"/>
      <c r="P445" s="128"/>
      <c r="Q445" s="133"/>
      <c r="R445" s="128"/>
      <c r="S445" s="128"/>
      <c r="T445" s="128"/>
      <c r="U445" s="128"/>
      <c r="V445" s="129"/>
      <c r="W445" s="128"/>
      <c r="X445" s="128"/>
      <c r="Y445" s="134"/>
      <c r="Z445" s="132"/>
      <c r="AA445" s="130"/>
      <c r="AB445" s="129"/>
      <c r="AC445" s="128"/>
      <c r="AD445" s="128"/>
      <c r="AE445" s="129"/>
      <c r="AF445" s="130"/>
      <c r="AG445" s="129"/>
      <c r="AH445" s="130"/>
      <c r="AI445" s="129"/>
      <c r="AJ445" s="128"/>
      <c r="AK445" s="130"/>
      <c r="AL445" s="133"/>
      <c r="AM445" s="128"/>
      <c r="AN445" s="133"/>
      <c r="AO445" s="130"/>
      <c r="AP445" s="130"/>
      <c r="AQ445" s="128"/>
      <c r="AR445" s="128"/>
      <c r="AS445" s="129"/>
      <c r="AT445" s="129"/>
      <c r="AU445" s="133"/>
      <c r="AV445" s="129"/>
      <c r="AW445" s="128"/>
      <c r="AX445" s="128"/>
      <c r="AY445" s="128"/>
      <c r="AZ445" s="129"/>
      <c r="BA445" s="129"/>
      <c r="BB445" s="128"/>
      <c r="BC445" s="129"/>
      <c r="BD445" s="129"/>
      <c r="BE445" s="129"/>
      <c r="BF445" s="129"/>
    </row>
    <row r="446" spans="1:58" s="135" customFormat="1">
      <c r="A446" s="128"/>
      <c r="B446" s="128"/>
      <c r="C446" s="129"/>
      <c r="D446" s="130"/>
      <c r="E446" s="130"/>
      <c r="F446" s="130"/>
      <c r="G446" s="128"/>
      <c r="H446" s="128"/>
      <c r="I446" s="131"/>
      <c r="J446" s="128"/>
      <c r="K446" s="128"/>
      <c r="L446" s="129"/>
      <c r="M446" s="129"/>
      <c r="N446" s="132"/>
      <c r="O446" s="128"/>
      <c r="P446" s="128"/>
      <c r="Q446" s="133"/>
      <c r="R446" s="128"/>
      <c r="S446" s="128"/>
      <c r="T446" s="128"/>
      <c r="U446" s="128"/>
      <c r="V446" s="129"/>
      <c r="W446" s="128"/>
      <c r="X446" s="128"/>
      <c r="Y446" s="134"/>
      <c r="Z446" s="132"/>
      <c r="AA446" s="130"/>
      <c r="AB446" s="129"/>
      <c r="AC446" s="128"/>
      <c r="AD446" s="128"/>
      <c r="AE446" s="129"/>
      <c r="AF446" s="130"/>
      <c r="AG446" s="129"/>
      <c r="AH446" s="130"/>
      <c r="AI446" s="129"/>
      <c r="AJ446" s="128"/>
      <c r="AK446" s="130"/>
      <c r="AL446" s="133"/>
      <c r="AM446" s="128"/>
      <c r="AN446" s="133"/>
      <c r="AO446" s="130"/>
      <c r="AP446" s="130"/>
      <c r="AQ446" s="128"/>
      <c r="AR446" s="128"/>
      <c r="AS446" s="129"/>
      <c r="AT446" s="129"/>
      <c r="AU446" s="133"/>
      <c r="AV446" s="129"/>
      <c r="AW446" s="128"/>
      <c r="AX446" s="128"/>
      <c r="AY446" s="128"/>
      <c r="AZ446" s="129"/>
      <c r="BA446" s="129"/>
      <c r="BB446" s="128"/>
      <c r="BC446" s="129"/>
      <c r="BD446" s="129"/>
      <c r="BE446" s="129"/>
      <c r="BF446" s="129"/>
    </row>
    <row r="447" spans="1:58" s="135" customFormat="1">
      <c r="A447" s="128"/>
      <c r="B447" s="128"/>
      <c r="C447" s="129"/>
      <c r="D447" s="130"/>
      <c r="E447" s="130"/>
      <c r="F447" s="130"/>
      <c r="G447" s="128"/>
      <c r="H447" s="128"/>
      <c r="I447" s="131"/>
      <c r="J447" s="128"/>
      <c r="K447" s="128"/>
      <c r="L447" s="129"/>
      <c r="M447" s="129"/>
      <c r="N447" s="132"/>
      <c r="O447" s="128"/>
      <c r="P447" s="128"/>
      <c r="Q447" s="133"/>
      <c r="R447" s="128"/>
      <c r="S447" s="128"/>
      <c r="T447" s="128"/>
      <c r="U447" s="128"/>
      <c r="V447" s="129"/>
      <c r="W447" s="128"/>
      <c r="X447" s="128"/>
      <c r="Y447" s="134"/>
      <c r="Z447" s="132"/>
      <c r="AA447" s="130"/>
      <c r="AB447" s="129"/>
      <c r="AC447" s="128"/>
      <c r="AD447" s="128"/>
      <c r="AE447" s="129"/>
      <c r="AF447" s="130"/>
      <c r="AG447" s="129"/>
      <c r="AH447" s="130"/>
      <c r="AI447" s="129"/>
      <c r="AJ447" s="128"/>
      <c r="AK447" s="130"/>
      <c r="AL447" s="133"/>
      <c r="AM447" s="128"/>
      <c r="AN447" s="133"/>
      <c r="AO447" s="130"/>
      <c r="AP447" s="130"/>
      <c r="AQ447" s="128"/>
      <c r="AR447" s="128"/>
      <c r="AS447" s="129"/>
      <c r="AT447" s="129"/>
      <c r="AU447" s="133"/>
      <c r="AV447" s="129"/>
      <c r="AW447" s="128"/>
      <c r="AX447" s="128"/>
      <c r="AY447" s="128"/>
      <c r="AZ447" s="129"/>
      <c r="BA447" s="129"/>
      <c r="BB447" s="128"/>
      <c r="BC447" s="129"/>
      <c r="BD447" s="129"/>
      <c r="BE447" s="129"/>
      <c r="BF447" s="129"/>
    </row>
    <row r="448" spans="1:58" s="135" customFormat="1">
      <c r="A448" s="128"/>
      <c r="B448" s="128"/>
      <c r="C448" s="129"/>
      <c r="D448" s="130"/>
      <c r="E448" s="130"/>
      <c r="F448" s="130"/>
      <c r="G448" s="128"/>
      <c r="H448" s="128"/>
      <c r="I448" s="131"/>
      <c r="J448" s="128"/>
      <c r="K448" s="128"/>
      <c r="L448" s="129"/>
      <c r="M448" s="129"/>
      <c r="N448" s="132"/>
      <c r="O448" s="128"/>
      <c r="P448" s="128"/>
      <c r="Q448" s="133"/>
      <c r="R448" s="128"/>
      <c r="S448" s="128"/>
      <c r="T448" s="128"/>
      <c r="U448" s="128"/>
      <c r="V448" s="129"/>
      <c r="W448" s="128"/>
      <c r="X448" s="128"/>
      <c r="Y448" s="134"/>
      <c r="Z448" s="132"/>
      <c r="AA448" s="130"/>
      <c r="AB448" s="129"/>
      <c r="AC448" s="128"/>
      <c r="AD448" s="128"/>
      <c r="AE448" s="129"/>
      <c r="AF448" s="130"/>
      <c r="AG448" s="129"/>
      <c r="AH448" s="130"/>
      <c r="AI448" s="129"/>
      <c r="AJ448" s="128"/>
      <c r="AK448" s="130"/>
      <c r="AL448" s="133"/>
      <c r="AM448" s="128"/>
      <c r="AN448" s="133"/>
      <c r="AO448" s="130"/>
      <c r="AP448" s="130"/>
      <c r="AQ448" s="128"/>
      <c r="AR448" s="128"/>
      <c r="AS448" s="129"/>
      <c r="AT448" s="129"/>
      <c r="AU448" s="133"/>
      <c r="AV448" s="129"/>
      <c r="AW448" s="128"/>
      <c r="AX448" s="128"/>
      <c r="AY448" s="128"/>
      <c r="AZ448" s="129"/>
      <c r="BA448" s="129"/>
      <c r="BB448" s="128"/>
      <c r="BC448" s="129"/>
      <c r="BD448" s="129"/>
      <c r="BE448" s="129"/>
      <c r="BF448" s="129"/>
    </row>
    <row r="449" spans="1:58" s="135" customFormat="1">
      <c r="A449" s="128"/>
      <c r="B449" s="128"/>
      <c r="C449" s="129"/>
      <c r="D449" s="130"/>
      <c r="E449" s="130"/>
      <c r="F449" s="130"/>
      <c r="G449" s="128"/>
      <c r="H449" s="128"/>
      <c r="I449" s="131"/>
      <c r="J449" s="128"/>
      <c r="K449" s="128"/>
      <c r="L449" s="129"/>
      <c r="M449" s="129"/>
      <c r="N449" s="132"/>
      <c r="O449" s="128"/>
      <c r="P449" s="128"/>
      <c r="Q449" s="133"/>
      <c r="R449" s="128"/>
      <c r="S449" s="128"/>
      <c r="T449" s="128"/>
      <c r="U449" s="128"/>
      <c r="V449" s="129"/>
      <c r="W449" s="128"/>
      <c r="X449" s="128"/>
      <c r="Y449" s="134"/>
      <c r="Z449" s="132"/>
      <c r="AA449" s="130"/>
      <c r="AB449" s="129"/>
      <c r="AC449" s="128"/>
      <c r="AD449" s="128"/>
      <c r="AE449" s="129"/>
      <c r="AF449" s="130"/>
      <c r="AG449" s="129"/>
      <c r="AH449" s="130"/>
      <c r="AI449" s="129"/>
      <c r="AJ449" s="128"/>
      <c r="AK449" s="130"/>
      <c r="AL449" s="133"/>
      <c r="AM449" s="128"/>
      <c r="AN449" s="133"/>
      <c r="AO449" s="130"/>
      <c r="AP449" s="130"/>
      <c r="AQ449" s="128"/>
      <c r="AR449" s="128"/>
      <c r="AS449" s="129"/>
      <c r="AT449" s="129"/>
      <c r="AU449" s="133"/>
      <c r="AV449" s="129"/>
      <c r="AW449" s="128"/>
      <c r="AX449" s="128"/>
      <c r="AY449" s="128"/>
      <c r="AZ449" s="129"/>
      <c r="BA449" s="129"/>
      <c r="BB449" s="128"/>
      <c r="BC449" s="129"/>
      <c r="BD449" s="129"/>
      <c r="BE449" s="129"/>
      <c r="BF449" s="129"/>
    </row>
    <row r="450" spans="1:58" s="135" customFormat="1">
      <c r="A450" s="128"/>
      <c r="B450" s="128"/>
      <c r="C450" s="129"/>
      <c r="D450" s="130"/>
      <c r="E450" s="130"/>
      <c r="F450" s="130"/>
      <c r="G450" s="128"/>
      <c r="H450" s="128"/>
      <c r="I450" s="131"/>
      <c r="J450" s="128"/>
      <c r="K450" s="128"/>
      <c r="L450" s="129"/>
      <c r="M450" s="129"/>
      <c r="N450" s="132"/>
      <c r="O450" s="128"/>
      <c r="P450" s="128"/>
      <c r="Q450" s="133"/>
      <c r="R450" s="128"/>
      <c r="S450" s="128"/>
      <c r="T450" s="128"/>
      <c r="U450" s="128"/>
      <c r="V450" s="129"/>
      <c r="W450" s="128"/>
      <c r="X450" s="128"/>
      <c r="Y450" s="134"/>
      <c r="Z450" s="132"/>
      <c r="AA450" s="130"/>
      <c r="AB450" s="129"/>
      <c r="AC450" s="128"/>
      <c r="AD450" s="128"/>
      <c r="AE450" s="129"/>
      <c r="AF450" s="130"/>
      <c r="AG450" s="129"/>
      <c r="AH450" s="130"/>
      <c r="AI450" s="129"/>
      <c r="AJ450" s="128"/>
      <c r="AK450" s="130"/>
      <c r="AL450" s="133"/>
      <c r="AM450" s="128"/>
      <c r="AN450" s="133"/>
      <c r="AO450" s="130"/>
      <c r="AP450" s="130"/>
      <c r="AQ450" s="128"/>
      <c r="AR450" s="128"/>
      <c r="AS450" s="129"/>
      <c r="AT450" s="129"/>
      <c r="AU450" s="133"/>
      <c r="AV450" s="129"/>
      <c r="AW450" s="128"/>
      <c r="AX450" s="128"/>
      <c r="AY450" s="128"/>
      <c r="AZ450" s="129"/>
      <c r="BA450" s="129"/>
      <c r="BB450" s="128"/>
      <c r="BC450" s="129"/>
      <c r="BD450" s="129"/>
      <c r="BE450" s="129"/>
      <c r="BF450" s="129"/>
    </row>
    <row r="451" spans="1:58" s="135" customFormat="1">
      <c r="A451" s="128"/>
      <c r="B451" s="128"/>
      <c r="C451" s="129"/>
      <c r="D451" s="130"/>
      <c r="E451" s="130"/>
      <c r="F451" s="130"/>
      <c r="G451" s="128"/>
      <c r="H451" s="128"/>
      <c r="I451" s="131"/>
      <c r="J451" s="128"/>
      <c r="K451" s="128"/>
      <c r="L451" s="129"/>
      <c r="M451" s="129"/>
      <c r="N451" s="132"/>
      <c r="O451" s="128"/>
      <c r="P451" s="128"/>
      <c r="Q451" s="133"/>
      <c r="R451" s="128"/>
      <c r="S451" s="128"/>
      <c r="T451" s="128"/>
      <c r="U451" s="128"/>
      <c r="V451" s="129"/>
      <c r="W451" s="128"/>
      <c r="X451" s="128"/>
      <c r="Y451" s="134"/>
      <c r="Z451" s="132"/>
      <c r="AA451" s="130"/>
      <c r="AB451" s="129"/>
      <c r="AC451" s="128"/>
      <c r="AD451" s="128"/>
      <c r="AE451" s="129"/>
      <c r="AF451" s="130"/>
      <c r="AG451" s="129"/>
      <c r="AH451" s="130"/>
      <c r="AI451" s="129"/>
      <c r="AJ451" s="128"/>
      <c r="AK451" s="130"/>
      <c r="AL451" s="133"/>
      <c r="AM451" s="128"/>
      <c r="AN451" s="133"/>
      <c r="AO451" s="130"/>
      <c r="AP451" s="130"/>
      <c r="AQ451" s="128"/>
      <c r="AR451" s="128"/>
      <c r="AS451" s="129"/>
      <c r="AT451" s="129"/>
      <c r="AU451" s="133"/>
      <c r="AV451" s="129"/>
      <c r="AW451" s="128"/>
      <c r="AX451" s="128"/>
      <c r="AY451" s="128"/>
      <c r="AZ451" s="129"/>
      <c r="BA451" s="129"/>
      <c r="BB451" s="128"/>
      <c r="BC451" s="129"/>
      <c r="BD451" s="129"/>
      <c r="BE451" s="129"/>
      <c r="BF451" s="129"/>
    </row>
    <row r="452" spans="1:58" s="135" customFormat="1">
      <c r="A452" s="128"/>
      <c r="B452" s="128"/>
      <c r="C452" s="129"/>
      <c r="D452" s="130"/>
      <c r="E452" s="130"/>
      <c r="F452" s="130"/>
      <c r="G452" s="128"/>
      <c r="H452" s="128"/>
      <c r="I452" s="131"/>
      <c r="J452" s="128"/>
      <c r="K452" s="128"/>
      <c r="L452" s="129"/>
      <c r="M452" s="129"/>
      <c r="N452" s="132"/>
      <c r="O452" s="128"/>
      <c r="P452" s="128"/>
      <c r="Q452" s="133"/>
      <c r="R452" s="128"/>
      <c r="S452" s="128"/>
      <c r="T452" s="128"/>
      <c r="U452" s="128"/>
      <c r="V452" s="129"/>
      <c r="W452" s="128"/>
      <c r="X452" s="128"/>
      <c r="Y452" s="134"/>
      <c r="Z452" s="132"/>
      <c r="AA452" s="130"/>
      <c r="AB452" s="129"/>
      <c r="AC452" s="128"/>
      <c r="AD452" s="128"/>
      <c r="AE452" s="129"/>
      <c r="AF452" s="130"/>
      <c r="AG452" s="129"/>
      <c r="AH452" s="130"/>
      <c r="AI452" s="129"/>
      <c r="AJ452" s="128"/>
      <c r="AK452" s="130"/>
      <c r="AL452" s="133"/>
      <c r="AM452" s="128"/>
      <c r="AN452" s="133"/>
      <c r="AO452" s="130"/>
      <c r="AP452" s="130"/>
      <c r="AQ452" s="128"/>
      <c r="AR452" s="128"/>
      <c r="AS452" s="129"/>
      <c r="AT452" s="129"/>
      <c r="AU452" s="133"/>
      <c r="AV452" s="129"/>
      <c r="AW452" s="128"/>
      <c r="AX452" s="128"/>
      <c r="AY452" s="128"/>
      <c r="AZ452" s="129"/>
      <c r="BA452" s="129"/>
      <c r="BB452" s="128"/>
      <c r="BC452" s="129"/>
      <c r="BD452" s="129"/>
      <c r="BE452" s="129"/>
      <c r="BF452" s="129"/>
    </row>
    <row r="453" spans="1:58" s="135" customFormat="1">
      <c r="A453" s="128"/>
      <c r="B453" s="128"/>
      <c r="C453" s="129"/>
      <c r="D453" s="130"/>
      <c r="E453" s="130"/>
      <c r="F453" s="130"/>
      <c r="G453" s="128"/>
      <c r="H453" s="128"/>
      <c r="I453" s="131"/>
      <c r="J453" s="128"/>
      <c r="K453" s="128"/>
      <c r="L453" s="129"/>
      <c r="M453" s="129"/>
      <c r="N453" s="132"/>
      <c r="O453" s="128"/>
      <c r="P453" s="128"/>
      <c r="Q453" s="133"/>
      <c r="R453" s="128"/>
      <c r="S453" s="128"/>
      <c r="T453" s="128"/>
      <c r="U453" s="128"/>
      <c r="V453" s="129"/>
      <c r="W453" s="128"/>
      <c r="X453" s="128"/>
      <c r="Y453" s="134"/>
      <c r="Z453" s="132"/>
      <c r="AA453" s="130"/>
      <c r="AB453" s="129"/>
      <c r="AC453" s="128"/>
      <c r="AD453" s="128"/>
      <c r="AE453" s="129"/>
      <c r="AF453" s="130"/>
      <c r="AG453" s="129"/>
      <c r="AH453" s="130"/>
      <c r="AI453" s="129"/>
      <c r="AJ453" s="128"/>
      <c r="AK453" s="130"/>
      <c r="AL453" s="133"/>
      <c r="AM453" s="128"/>
      <c r="AN453" s="133"/>
      <c r="AO453" s="130"/>
      <c r="AP453" s="130"/>
      <c r="AQ453" s="128"/>
      <c r="AR453" s="128"/>
      <c r="AS453" s="129"/>
      <c r="AT453" s="129"/>
      <c r="AU453" s="133"/>
      <c r="AV453" s="129"/>
      <c r="AW453" s="128"/>
      <c r="AX453" s="128"/>
      <c r="AY453" s="128"/>
      <c r="AZ453" s="129"/>
      <c r="BA453" s="129"/>
      <c r="BB453" s="128"/>
      <c r="BC453" s="129"/>
      <c r="BD453" s="129"/>
      <c r="BE453" s="129"/>
      <c r="BF453" s="129"/>
    </row>
    <row r="454" spans="1:58" s="135" customFormat="1">
      <c r="A454" s="128"/>
      <c r="B454" s="128"/>
      <c r="C454" s="129"/>
      <c r="D454" s="130"/>
      <c r="E454" s="130"/>
      <c r="F454" s="130"/>
      <c r="G454" s="128"/>
      <c r="H454" s="128"/>
      <c r="I454" s="131"/>
      <c r="J454" s="128"/>
      <c r="K454" s="128"/>
      <c r="L454" s="129"/>
      <c r="M454" s="129"/>
      <c r="N454" s="132"/>
      <c r="O454" s="128"/>
      <c r="P454" s="128"/>
      <c r="Q454" s="133"/>
      <c r="R454" s="128"/>
      <c r="S454" s="128"/>
      <c r="T454" s="128"/>
      <c r="U454" s="128"/>
      <c r="V454" s="129"/>
      <c r="W454" s="128"/>
      <c r="X454" s="128"/>
      <c r="Y454" s="134"/>
      <c r="Z454" s="132"/>
      <c r="AA454" s="130"/>
      <c r="AB454" s="129"/>
      <c r="AC454" s="128"/>
      <c r="AD454" s="128"/>
      <c r="AE454" s="129"/>
      <c r="AF454" s="130"/>
      <c r="AG454" s="129"/>
      <c r="AH454" s="130"/>
      <c r="AI454" s="129"/>
      <c r="AJ454" s="128"/>
      <c r="AK454" s="130"/>
      <c r="AL454" s="133"/>
      <c r="AM454" s="128"/>
      <c r="AN454" s="133"/>
      <c r="AO454" s="130"/>
      <c r="AP454" s="130"/>
      <c r="AQ454" s="128"/>
      <c r="AR454" s="128"/>
      <c r="AS454" s="129"/>
      <c r="AT454" s="129"/>
      <c r="AU454" s="133"/>
      <c r="AV454" s="129"/>
      <c r="AW454" s="128"/>
      <c r="AX454" s="128"/>
      <c r="AY454" s="128"/>
      <c r="AZ454" s="129"/>
      <c r="BA454" s="129"/>
      <c r="BB454" s="128"/>
      <c r="BC454" s="129"/>
      <c r="BD454" s="129"/>
      <c r="BE454" s="129"/>
      <c r="BF454" s="129"/>
    </row>
    <row r="455" spans="1:58" s="135" customFormat="1">
      <c r="A455" s="128"/>
      <c r="B455" s="128"/>
      <c r="C455" s="129"/>
      <c r="D455" s="130"/>
      <c r="E455" s="130"/>
      <c r="F455" s="130"/>
      <c r="G455" s="128"/>
      <c r="H455" s="128"/>
      <c r="I455" s="131"/>
      <c r="J455" s="128"/>
      <c r="K455" s="128"/>
      <c r="L455" s="129"/>
      <c r="M455" s="129"/>
      <c r="N455" s="132"/>
      <c r="O455" s="128"/>
      <c r="P455" s="128"/>
      <c r="Q455" s="133"/>
      <c r="R455" s="128"/>
      <c r="S455" s="128"/>
      <c r="T455" s="128"/>
      <c r="U455" s="128"/>
      <c r="V455" s="129"/>
      <c r="W455" s="128"/>
      <c r="X455" s="128"/>
      <c r="Y455" s="134"/>
      <c r="Z455" s="132"/>
      <c r="AA455" s="130"/>
      <c r="AB455" s="129"/>
      <c r="AC455" s="128"/>
      <c r="AD455" s="128"/>
      <c r="AE455" s="129"/>
      <c r="AF455" s="130"/>
      <c r="AG455" s="129"/>
      <c r="AH455" s="130"/>
      <c r="AI455" s="129"/>
      <c r="AJ455" s="128"/>
      <c r="AK455" s="130"/>
      <c r="AL455" s="133"/>
      <c r="AM455" s="128"/>
      <c r="AN455" s="133"/>
      <c r="AO455" s="130"/>
      <c r="AP455" s="130"/>
      <c r="AQ455" s="128"/>
      <c r="AR455" s="128"/>
      <c r="AS455" s="129"/>
      <c r="AT455" s="129"/>
      <c r="AU455" s="133"/>
      <c r="AV455" s="129"/>
      <c r="AW455" s="128"/>
      <c r="AX455" s="128"/>
      <c r="AY455" s="128"/>
      <c r="AZ455" s="129"/>
      <c r="BA455" s="129"/>
      <c r="BB455" s="128"/>
      <c r="BC455" s="129"/>
      <c r="BD455" s="129"/>
      <c r="BE455" s="129"/>
      <c r="BF455" s="129"/>
    </row>
    <row r="456" spans="1:58" s="135" customFormat="1">
      <c r="A456" s="128"/>
      <c r="B456" s="128"/>
      <c r="C456" s="129"/>
      <c r="D456" s="130"/>
      <c r="E456" s="130"/>
      <c r="F456" s="130"/>
      <c r="G456" s="128"/>
      <c r="H456" s="128"/>
      <c r="I456" s="131"/>
      <c r="J456" s="128"/>
      <c r="K456" s="128"/>
      <c r="L456" s="129"/>
      <c r="M456" s="129"/>
      <c r="N456" s="132"/>
      <c r="O456" s="128"/>
      <c r="P456" s="128"/>
      <c r="Q456" s="133"/>
      <c r="R456" s="128"/>
      <c r="S456" s="128"/>
      <c r="T456" s="128"/>
      <c r="U456" s="128"/>
      <c r="V456" s="129"/>
      <c r="W456" s="128"/>
      <c r="X456" s="128"/>
      <c r="Y456" s="134"/>
      <c r="Z456" s="132"/>
      <c r="AA456" s="130"/>
      <c r="AB456" s="129"/>
      <c r="AC456" s="128"/>
      <c r="AD456" s="128"/>
      <c r="AE456" s="129"/>
      <c r="AF456" s="130"/>
      <c r="AG456" s="129"/>
      <c r="AH456" s="130"/>
      <c r="AI456" s="129"/>
      <c r="AJ456" s="128"/>
      <c r="AK456" s="130"/>
      <c r="AL456" s="133"/>
      <c r="AM456" s="128"/>
      <c r="AN456" s="133"/>
      <c r="AO456" s="130"/>
      <c r="AP456" s="130"/>
      <c r="AQ456" s="128"/>
      <c r="AR456" s="128"/>
      <c r="AS456" s="129"/>
      <c r="AT456" s="129"/>
      <c r="AU456" s="133"/>
      <c r="AV456" s="129"/>
      <c r="AW456" s="128"/>
      <c r="AX456" s="128"/>
      <c r="AY456" s="128"/>
      <c r="AZ456" s="129"/>
      <c r="BA456" s="129"/>
      <c r="BB456" s="128"/>
      <c r="BC456" s="129"/>
      <c r="BD456" s="129"/>
      <c r="BE456" s="129"/>
      <c r="BF456" s="129"/>
    </row>
    <row r="457" spans="1:58" s="135" customFormat="1">
      <c r="A457" s="128"/>
      <c r="B457" s="128"/>
      <c r="C457" s="129"/>
      <c r="D457" s="130"/>
      <c r="E457" s="130"/>
      <c r="F457" s="130"/>
      <c r="G457" s="128"/>
      <c r="H457" s="128"/>
      <c r="I457" s="131"/>
      <c r="J457" s="128"/>
      <c r="K457" s="128"/>
      <c r="L457" s="129"/>
      <c r="M457" s="129"/>
      <c r="N457" s="132"/>
      <c r="O457" s="128"/>
      <c r="P457" s="128"/>
      <c r="Q457" s="133"/>
      <c r="R457" s="128"/>
      <c r="S457" s="128"/>
      <c r="T457" s="128"/>
      <c r="U457" s="128"/>
      <c r="V457" s="129"/>
      <c r="W457" s="128"/>
      <c r="X457" s="128"/>
      <c r="Y457" s="134"/>
      <c r="Z457" s="132"/>
      <c r="AA457" s="130"/>
      <c r="AB457" s="129"/>
      <c r="AC457" s="128"/>
      <c r="AD457" s="128"/>
      <c r="AE457" s="129"/>
      <c r="AF457" s="130"/>
      <c r="AG457" s="129"/>
      <c r="AH457" s="130"/>
      <c r="AI457" s="129"/>
      <c r="AJ457" s="128"/>
      <c r="AK457" s="130"/>
      <c r="AL457" s="133"/>
      <c r="AM457" s="128"/>
      <c r="AN457" s="133"/>
      <c r="AO457" s="130"/>
      <c r="AP457" s="130"/>
      <c r="AQ457" s="128"/>
      <c r="AR457" s="128"/>
      <c r="AS457" s="129"/>
      <c r="AT457" s="129"/>
      <c r="AU457" s="133"/>
      <c r="AV457" s="129"/>
      <c r="AW457" s="128"/>
      <c r="AX457" s="128"/>
      <c r="AY457" s="128"/>
      <c r="AZ457" s="129"/>
      <c r="BA457" s="129"/>
      <c r="BB457" s="128"/>
      <c r="BC457" s="129"/>
      <c r="BD457" s="129"/>
      <c r="BE457" s="129"/>
      <c r="BF457" s="129"/>
    </row>
    <row r="458" spans="1:58" s="135" customFormat="1">
      <c r="A458" s="128"/>
      <c r="B458" s="128"/>
      <c r="C458" s="129"/>
      <c r="D458" s="130"/>
      <c r="E458" s="130"/>
      <c r="F458" s="130"/>
      <c r="G458" s="128"/>
      <c r="H458" s="128"/>
      <c r="I458" s="131"/>
      <c r="J458" s="128"/>
      <c r="K458" s="128"/>
      <c r="L458" s="129"/>
      <c r="M458" s="129"/>
      <c r="N458" s="132"/>
      <c r="O458" s="128"/>
      <c r="P458" s="128"/>
      <c r="Q458" s="133"/>
      <c r="R458" s="128"/>
      <c r="S458" s="128"/>
      <c r="T458" s="128"/>
      <c r="U458" s="128"/>
      <c r="V458" s="129"/>
      <c r="W458" s="128"/>
      <c r="X458" s="128"/>
      <c r="Y458" s="134"/>
      <c r="Z458" s="132"/>
      <c r="AA458" s="130"/>
      <c r="AB458" s="129"/>
      <c r="AC458" s="128"/>
      <c r="AD458" s="128"/>
      <c r="AE458" s="129"/>
      <c r="AF458" s="130"/>
      <c r="AG458" s="129"/>
      <c r="AH458" s="130"/>
      <c r="AI458" s="129"/>
      <c r="AJ458" s="128"/>
      <c r="AK458" s="130"/>
      <c r="AL458" s="133"/>
      <c r="AM458" s="128"/>
      <c r="AN458" s="133"/>
      <c r="AO458" s="130"/>
      <c r="AP458" s="130"/>
      <c r="AQ458" s="128"/>
      <c r="AR458" s="128"/>
      <c r="AS458" s="129"/>
      <c r="AT458" s="129"/>
      <c r="AU458" s="133"/>
      <c r="AV458" s="129"/>
      <c r="AW458" s="128"/>
      <c r="AX458" s="128"/>
      <c r="AY458" s="128"/>
      <c r="AZ458" s="129"/>
      <c r="BA458" s="129"/>
      <c r="BB458" s="128"/>
      <c r="BC458" s="129"/>
      <c r="BD458" s="129"/>
      <c r="BE458" s="129"/>
      <c r="BF458" s="129"/>
    </row>
    <row r="459" spans="1:58" s="135" customFormat="1">
      <c r="A459" s="128"/>
      <c r="B459" s="128"/>
      <c r="C459" s="129"/>
      <c r="D459" s="130"/>
      <c r="E459" s="130"/>
      <c r="F459" s="130"/>
      <c r="G459" s="128"/>
      <c r="H459" s="128"/>
      <c r="I459" s="131"/>
      <c r="J459" s="128"/>
      <c r="K459" s="128"/>
      <c r="L459" s="129"/>
      <c r="M459" s="129"/>
      <c r="N459" s="132"/>
      <c r="O459" s="128"/>
      <c r="P459" s="128"/>
      <c r="Q459" s="133"/>
      <c r="R459" s="128"/>
      <c r="S459" s="128"/>
      <c r="T459" s="128"/>
      <c r="U459" s="128"/>
      <c r="V459" s="129"/>
      <c r="W459" s="128"/>
      <c r="X459" s="128"/>
      <c r="Y459" s="134"/>
      <c r="Z459" s="132"/>
      <c r="AA459" s="130"/>
      <c r="AB459" s="129"/>
      <c r="AC459" s="128"/>
      <c r="AD459" s="128"/>
      <c r="AE459" s="129"/>
      <c r="AF459" s="130"/>
      <c r="AG459" s="129"/>
      <c r="AH459" s="130"/>
      <c r="AI459" s="129"/>
      <c r="AJ459" s="128"/>
      <c r="AK459" s="130"/>
      <c r="AL459" s="133"/>
      <c r="AM459" s="128"/>
      <c r="AN459" s="133"/>
      <c r="AO459" s="130"/>
      <c r="AP459" s="130"/>
      <c r="AQ459" s="128"/>
      <c r="AR459" s="128"/>
      <c r="AS459" s="129"/>
      <c r="AT459" s="129"/>
      <c r="AU459" s="133"/>
      <c r="AV459" s="129"/>
      <c r="AW459" s="128"/>
      <c r="AX459" s="128"/>
      <c r="AY459" s="128"/>
      <c r="AZ459" s="129"/>
      <c r="BA459" s="129"/>
      <c r="BB459" s="128"/>
      <c r="BC459" s="129"/>
      <c r="BD459" s="129"/>
      <c r="BE459" s="129"/>
      <c r="BF459" s="129"/>
    </row>
    <row r="460" spans="1:58" s="135" customFormat="1">
      <c r="A460" s="128"/>
      <c r="B460" s="128"/>
      <c r="C460" s="129"/>
      <c r="D460" s="130"/>
      <c r="E460" s="130"/>
      <c r="F460" s="130"/>
      <c r="G460" s="128"/>
      <c r="H460" s="128"/>
      <c r="I460" s="131"/>
      <c r="J460" s="128"/>
      <c r="K460" s="128"/>
      <c r="L460" s="129"/>
      <c r="M460" s="129"/>
      <c r="N460" s="132"/>
      <c r="O460" s="128"/>
      <c r="P460" s="128"/>
      <c r="Q460" s="133"/>
      <c r="R460" s="128"/>
      <c r="S460" s="128"/>
      <c r="T460" s="128"/>
      <c r="U460" s="128"/>
      <c r="V460" s="129"/>
      <c r="W460" s="128"/>
      <c r="X460" s="128"/>
      <c r="Y460" s="134"/>
      <c r="Z460" s="132"/>
      <c r="AA460" s="130"/>
      <c r="AB460" s="129"/>
      <c r="AC460" s="128"/>
      <c r="AD460" s="128"/>
      <c r="AE460" s="129"/>
      <c r="AF460" s="130"/>
      <c r="AG460" s="129"/>
      <c r="AH460" s="130"/>
      <c r="AI460" s="129"/>
      <c r="AJ460" s="128"/>
      <c r="AK460" s="130"/>
      <c r="AL460" s="133"/>
      <c r="AM460" s="128"/>
      <c r="AN460" s="133"/>
      <c r="AO460" s="130"/>
      <c r="AP460" s="130"/>
      <c r="AQ460" s="128"/>
      <c r="AR460" s="128"/>
      <c r="AS460" s="129"/>
      <c r="AT460" s="129"/>
      <c r="AU460" s="133"/>
      <c r="AV460" s="129"/>
      <c r="AW460" s="128"/>
      <c r="AX460" s="128"/>
      <c r="AY460" s="128"/>
      <c r="AZ460" s="129"/>
      <c r="BA460" s="129"/>
      <c r="BB460" s="128"/>
      <c r="BC460" s="129"/>
      <c r="BD460" s="129"/>
      <c r="BE460" s="129"/>
      <c r="BF460" s="129"/>
    </row>
    <row r="461" spans="1:58" s="135" customFormat="1">
      <c r="A461" s="128"/>
      <c r="B461" s="128"/>
      <c r="C461" s="129"/>
      <c r="D461" s="130"/>
      <c r="E461" s="130"/>
      <c r="F461" s="130"/>
      <c r="G461" s="128"/>
      <c r="H461" s="128"/>
      <c r="I461" s="131"/>
      <c r="J461" s="128"/>
      <c r="K461" s="128"/>
      <c r="L461" s="129"/>
      <c r="M461" s="129"/>
      <c r="N461" s="132"/>
      <c r="O461" s="128"/>
      <c r="P461" s="128"/>
      <c r="Q461" s="133"/>
      <c r="R461" s="128"/>
      <c r="S461" s="128"/>
      <c r="T461" s="128"/>
      <c r="U461" s="128"/>
      <c r="V461" s="129"/>
      <c r="W461" s="128"/>
      <c r="X461" s="128"/>
      <c r="Y461" s="134"/>
      <c r="Z461" s="132"/>
      <c r="AA461" s="130"/>
      <c r="AB461" s="129"/>
      <c r="AC461" s="128"/>
      <c r="AD461" s="128"/>
      <c r="AE461" s="129"/>
      <c r="AF461" s="130"/>
      <c r="AG461" s="129"/>
      <c r="AH461" s="130"/>
      <c r="AI461" s="129"/>
      <c r="AJ461" s="128"/>
      <c r="AK461" s="130"/>
      <c r="AL461" s="133"/>
      <c r="AM461" s="128"/>
      <c r="AN461" s="133"/>
      <c r="AO461" s="130"/>
      <c r="AP461" s="130"/>
      <c r="AQ461" s="128"/>
      <c r="AR461" s="128"/>
      <c r="AS461" s="129"/>
      <c r="AT461" s="129"/>
      <c r="AU461" s="133"/>
      <c r="AV461" s="129"/>
      <c r="AW461" s="128"/>
      <c r="AX461" s="128"/>
      <c r="AY461" s="128"/>
      <c r="AZ461" s="129"/>
      <c r="BA461" s="129"/>
      <c r="BB461" s="128"/>
      <c r="BC461" s="129"/>
      <c r="BD461" s="129"/>
      <c r="BE461" s="129"/>
      <c r="BF461" s="129"/>
    </row>
    <row r="462" spans="1:58" s="135" customFormat="1">
      <c r="A462" s="128"/>
      <c r="B462" s="128"/>
      <c r="C462" s="129"/>
      <c r="D462" s="130"/>
      <c r="E462" s="130"/>
      <c r="F462" s="130"/>
      <c r="G462" s="128"/>
      <c r="H462" s="128"/>
      <c r="I462" s="131"/>
      <c r="J462" s="128"/>
      <c r="K462" s="128"/>
      <c r="L462" s="129"/>
      <c r="M462" s="129"/>
      <c r="N462" s="132"/>
      <c r="O462" s="128"/>
      <c r="P462" s="128"/>
      <c r="Q462" s="133"/>
      <c r="R462" s="128"/>
      <c r="S462" s="128"/>
      <c r="T462" s="128"/>
      <c r="U462" s="128"/>
      <c r="V462" s="129"/>
      <c r="W462" s="128"/>
      <c r="X462" s="128"/>
      <c r="Y462" s="134"/>
      <c r="Z462" s="132"/>
      <c r="AA462" s="130"/>
      <c r="AB462" s="129"/>
      <c r="AC462" s="128"/>
      <c r="AD462" s="128"/>
      <c r="AE462" s="129"/>
      <c r="AF462" s="130"/>
      <c r="AG462" s="129"/>
      <c r="AH462" s="130"/>
      <c r="AI462" s="129"/>
      <c r="AJ462" s="128"/>
      <c r="AK462" s="130"/>
      <c r="AL462" s="133"/>
      <c r="AM462" s="128"/>
      <c r="AN462" s="133"/>
      <c r="AO462" s="130"/>
      <c r="AP462" s="130"/>
      <c r="AQ462" s="128"/>
      <c r="AR462" s="128"/>
      <c r="AS462" s="129"/>
      <c r="AT462" s="129"/>
      <c r="AU462" s="133"/>
      <c r="AV462" s="129"/>
      <c r="AW462" s="128"/>
      <c r="AX462" s="128"/>
      <c r="AY462" s="128"/>
      <c r="AZ462" s="129"/>
      <c r="BA462" s="129"/>
      <c r="BB462" s="128"/>
      <c r="BC462" s="129"/>
      <c r="BD462" s="129"/>
      <c r="BE462" s="129"/>
      <c r="BF462" s="129"/>
    </row>
    <row r="463" spans="1:58" s="135" customFormat="1">
      <c r="A463" s="128"/>
      <c r="B463" s="128"/>
      <c r="C463" s="129"/>
      <c r="D463" s="130"/>
      <c r="E463" s="130"/>
      <c r="F463" s="130"/>
      <c r="G463" s="128"/>
      <c r="H463" s="128"/>
      <c r="I463" s="131"/>
      <c r="J463" s="128"/>
      <c r="K463" s="128"/>
      <c r="L463" s="129"/>
      <c r="M463" s="129"/>
      <c r="N463" s="132"/>
      <c r="O463" s="128"/>
      <c r="P463" s="128"/>
      <c r="Q463" s="133"/>
      <c r="R463" s="128"/>
      <c r="S463" s="128"/>
      <c r="T463" s="128"/>
      <c r="U463" s="128"/>
      <c r="V463" s="129"/>
      <c r="W463" s="128"/>
      <c r="X463" s="128"/>
      <c r="Y463" s="134"/>
      <c r="Z463" s="132"/>
      <c r="AA463" s="130"/>
      <c r="AB463" s="129"/>
      <c r="AC463" s="128"/>
      <c r="AD463" s="128"/>
      <c r="AE463" s="129"/>
      <c r="AF463" s="130"/>
      <c r="AG463" s="129"/>
      <c r="AH463" s="130"/>
      <c r="AI463" s="129"/>
      <c r="AJ463" s="128"/>
      <c r="AK463" s="130"/>
      <c r="AL463" s="133"/>
      <c r="AM463" s="128"/>
      <c r="AN463" s="133"/>
      <c r="AO463" s="130"/>
      <c r="AP463" s="130"/>
      <c r="AQ463" s="128"/>
      <c r="AR463" s="128"/>
      <c r="AS463" s="129"/>
      <c r="AT463" s="129"/>
      <c r="AU463" s="133"/>
      <c r="AV463" s="129"/>
      <c r="AW463" s="128"/>
      <c r="AX463" s="128"/>
      <c r="AY463" s="128"/>
      <c r="AZ463" s="129"/>
      <c r="BA463" s="129"/>
      <c r="BB463" s="128"/>
      <c r="BC463" s="129"/>
      <c r="BD463" s="129"/>
      <c r="BE463" s="129"/>
      <c r="BF463" s="129"/>
    </row>
    <row r="464" spans="1:58" s="135" customFormat="1">
      <c r="A464" s="128"/>
      <c r="B464" s="128"/>
      <c r="C464" s="129"/>
      <c r="D464" s="130"/>
      <c r="E464" s="130"/>
      <c r="F464" s="130"/>
      <c r="G464" s="128"/>
      <c r="H464" s="128"/>
      <c r="I464" s="131"/>
      <c r="J464" s="128"/>
      <c r="K464" s="128"/>
      <c r="L464" s="129"/>
      <c r="M464" s="129"/>
      <c r="N464" s="132"/>
      <c r="O464" s="128"/>
      <c r="P464" s="128"/>
      <c r="Q464" s="133"/>
      <c r="R464" s="128"/>
      <c r="S464" s="128"/>
      <c r="T464" s="128"/>
      <c r="U464" s="128"/>
      <c r="V464" s="129"/>
      <c r="W464" s="128"/>
      <c r="X464" s="128"/>
      <c r="Y464" s="134"/>
      <c r="Z464" s="132"/>
      <c r="AA464" s="130"/>
      <c r="AB464" s="129"/>
      <c r="AC464" s="128"/>
      <c r="AD464" s="128"/>
      <c r="AE464" s="129"/>
      <c r="AF464" s="130"/>
      <c r="AG464" s="129"/>
      <c r="AH464" s="130"/>
      <c r="AI464" s="129"/>
      <c r="AJ464" s="128"/>
      <c r="AK464" s="130"/>
      <c r="AL464" s="133"/>
      <c r="AM464" s="128"/>
      <c r="AN464" s="133"/>
      <c r="AO464" s="130"/>
      <c r="AP464" s="130"/>
      <c r="AQ464" s="128"/>
      <c r="AR464" s="128"/>
      <c r="AS464" s="129"/>
      <c r="AT464" s="129"/>
      <c r="AU464" s="133"/>
      <c r="AV464" s="129"/>
      <c r="AW464" s="128"/>
      <c r="AX464" s="128"/>
      <c r="AY464" s="128"/>
      <c r="AZ464" s="129"/>
      <c r="BA464" s="129"/>
      <c r="BB464" s="128"/>
      <c r="BC464" s="129"/>
      <c r="BD464" s="129"/>
      <c r="BE464" s="129"/>
      <c r="BF464" s="129"/>
    </row>
    <row r="465" spans="1:58" s="135" customFormat="1">
      <c r="A465" s="128"/>
      <c r="B465" s="128"/>
      <c r="C465" s="129"/>
      <c r="D465" s="130"/>
      <c r="E465" s="130"/>
      <c r="F465" s="130"/>
      <c r="G465" s="128"/>
      <c r="H465" s="128"/>
      <c r="I465" s="131"/>
      <c r="J465" s="128"/>
      <c r="K465" s="128"/>
      <c r="L465" s="129"/>
      <c r="M465" s="129"/>
      <c r="N465" s="132"/>
      <c r="O465" s="128"/>
      <c r="P465" s="128"/>
      <c r="Q465" s="133"/>
      <c r="R465" s="128"/>
      <c r="S465" s="128"/>
      <c r="T465" s="128"/>
      <c r="U465" s="128"/>
      <c r="V465" s="129"/>
      <c r="W465" s="128"/>
      <c r="X465" s="128"/>
      <c r="Y465" s="134"/>
      <c r="Z465" s="132"/>
      <c r="AA465" s="130"/>
      <c r="AB465" s="129"/>
      <c r="AC465" s="128"/>
      <c r="AD465" s="128"/>
      <c r="AE465" s="129"/>
      <c r="AF465" s="130"/>
      <c r="AG465" s="129"/>
      <c r="AH465" s="130"/>
      <c r="AI465" s="129"/>
      <c r="AJ465" s="128"/>
      <c r="AK465" s="130"/>
      <c r="AL465" s="133"/>
      <c r="AM465" s="128"/>
      <c r="AN465" s="133"/>
      <c r="AO465" s="130"/>
      <c r="AP465" s="130"/>
      <c r="AQ465" s="128"/>
      <c r="AR465" s="128"/>
      <c r="AS465" s="129"/>
      <c r="AT465" s="129"/>
      <c r="AU465" s="133"/>
      <c r="AV465" s="129"/>
      <c r="AW465" s="128"/>
      <c r="AX465" s="128"/>
      <c r="AY465" s="128"/>
      <c r="AZ465" s="129"/>
      <c r="BA465" s="129"/>
      <c r="BB465" s="128"/>
      <c r="BC465" s="129"/>
      <c r="BD465" s="129"/>
      <c r="BE465" s="129"/>
      <c r="BF465" s="129"/>
    </row>
    <row r="466" spans="1:58" s="135" customFormat="1">
      <c r="A466" s="128"/>
      <c r="B466" s="128"/>
      <c r="C466" s="129"/>
      <c r="D466" s="130"/>
      <c r="E466" s="130"/>
      <c r="F466" s="130"/>
      <c r="G466" s="128"/>
      <c r="H466" s="128"/>
      <c r="I466" s="131"/>
      <c r="J466" s="128"/>
      <c r="K466" s="128"/>
      <c r="L466" s="129"/>
      <c r="M466" s="129"/>
      <c r="N466" s="132"/>
      <c r="O466" s="128"/>
      <c r="P466" s="128"/>
      <c r="Q466" s="133"/>
      <c r="R466" s="128"/>
      <c r="S466" s="128"/>
      <c r="T466" s="128"/>
      <c r="U466" s="128"/>
      <c r="V466" s="129"/>
      <c r="W466" s="128"/>
      <c r="X466" s="128"/>
      <c r="Y466" s="134"/>
      <c r="Z466" s="132"/>
      <c r="AA466" s="130"/>
      <c r="AB466" s="129"/>
      <c r="AC466" s="128"/>
      <c r="AD466" s="128"/>
      <c r="AE466" s="129"/>
      <c r="AF466" s="130"/>
      <c r="AG466" s="129"/>
      <c r="AH466" s="130"/>
      <c r="AI466" s="129"/>
      <c r="AJ466" s="128"/>
      <c r="AK466" s="130"/>
      <c r="AL466" s="133"/>
      <c r="AM466" s="128"/>
      <c r="AN466" s="133"/>
      <c r="AO466" s="130"/>
      <c r="AP466" s="130"/>
      <c r="AQ466" s="128"/>
      <c r="AR466" s="128"/>
      <c r="AS466" s="129"/>
      <c r="AT466" s="129"/>
      <c r="AU466" s="133"/>
      <c r="AV466" s="129"/>
      <c r="AW466" s="128"/>
      <c r="AX466" s="128"/>
      <c r="AY466" s="128"/>
      <c r="AZ466" s="129"/>
      <c r="BA466" s="129"/>
      <c r="BB466" s="128"/>
      <c r="BC466" s="129"/>
      <c r="BD466" s="129"/>
      <c r="BE466" s="129"/>
      <c r="BF466" s="129"/>
    </row>
    <row r="467" spans="1:58" s="135" customFormat="1">
      <c r="A467" s="128"/>
      <c r="B467" s="128"/>
      <c r="C467" s="129"/>
      <c r="D467" s="130"/>
      <c r="E467" s="130"/>
      <c r="F467" s="130"/>
      <c r="G467" s="128"/>
      <c r="H467" s="128"/>
      <c r="I467" s="131"/>
      <c r="J467" s="128"/>
      <c r="K467" s="128"/>
      <c r="L467" s="129"/>
      <c r="M467" s="129"/>
      <c r="N467" s="132"/>
      <c r="O467" s="128"/>
      <c r="P467" s="128"/>
      <c r="Q467" s="133"/>
      <c r="R467" s="128"/>
      <c r="S467" s="128"/>
      <c r="T467" s="128"/>
      <c r="U467" s="128"/>
      <c r="V467" s="129"/>
      <c r="W467" s="128"/>
      <c r="X467" s="128"/>
      <c r="Y467" s="134"/>
      <c r="Z467" s="132"/>
      <c r="AA467" s="130"/>
      <c r="AB467" s="129"/>
      <c r="AC467" s="128"/>
      <c r="AD467" s="128"/>
      <c r="AE467" s="129"/>
      <c r="AF467" s="130"/>
      <c r="AG467" s="129"/>
      <c r="AH467" s="130"/>
      <c r="AI467" s="129"/>
      <c r="AJ467" s="128"/>
      <c r="AK467" s="130"/>
      <c r="AL467" s="133"/>
      <c r="AM467" s="128"/>
      <c r="AN467" s="133"/>
      <c r="AO467" s="130"/>
      <c r="AP467" s="130"/>
      <c r="AQ467" s="128"/>
      <c r="AR467" s="128"/>
      <c r="AS467" s="129"/>
      <c r="AT467" s="129"/>
      <c r="AU467" s="133"/>
      <c r="AV467" s="129"/>
      <c r="AW467" s="128"/>
      <c r="AX467" s="128"/>
      <c r="AY467" s="128"/>
      <c r="AZ467" s="129"/>
      <c r="BA467" s="129"/>
      <c r="BB467" s="128"/>
      <c r="BC467" s="129"/>
      <c r="BD467" s="129"/>
      <c r="BE467" s="129"/>
      <c r="BF467" s="129"/>
    </row>
    <row r="468" spans="1:58" s="135" customFormat="1">
      <c r="A468" s="128"/>
      <c r="B468" s="128"/>
      <c r="C468" s="129"/>
      <c r="D468" s="130"/>
      <c r="E468" s="130"/>
      <c r="F468" s="130"/>
      <c r="G468" s="128"/>
      <c r="H468" s="128"/>
      <c r="I468" s="131"/>
      <c r="J468" s="128"/>
      <c r="K468" s="128"/>
      <c r="L468" s="129"/>
      <c r="M468" s="129"/>
      <c r="N468" s="132"/>
      <c r="O468" s="128"/>
      <c r="P468" s="128"/>
      <c r="Q468" s="133"/>
      <c r="R468" s="128"/>
      <c r="S468" s="128"/>
      <c r="T468" s="128"/>
      <c r="U468" s="128"/>
      <c r="V468" s="129"/>
      <c r="W468" s="128"/>
      <c r="X468" s="128"/>
      <c r="Y468" s="134"/>
      <c r="Z468" s="132"/>
      <c r="AA468" s="130"/>
      <c r="AB468" s="129"/>
      <c r="AC468" s="128"/>
      <c r="AD468" s="128"/>
      <c r="AE468" s="129"/>
      <c r="AF468" s="130"/>
      <c r="AG468" s="129"/>
      <c r="AH468" s="130"/>
      <c r="AI468" s="129"/>
      <c r="AJ468" s="128"/>
      <c r="AK468" s="130"/>
      <c r="AL468" s="133"/>
      <c r="AM468" s="128"/>
      <c r="AN468" s="133"/>
      <c r="AO468" s="130"/>
      <c r="AP468" s="130"/>
      <c r="AQ468" s="128"/>
      <c r="AR468" s="128"/>
      <c r="AS468" s="129"/>
      <c r="AT468" s="129"/>
      <c r="AU468" s="133"/>
      <c r="AV468" s="129"/>
      <c r="AW468" s="128"/>
      <c r="AX468" s="128"/>
      <c r="AY468" s="128"/>
      <c r="AZ468" s="129"/>
      <c r="BA468" s="129"/>
      <c r="BB468" s="128"/>
      <c r="BC468" s="129"/>
      <c r="BD468" s="129"/>
      <c r="BE468" s="129"/>
      <c r="BF468" s="129"/>
    </row>
    <row r="469" spans="1:58" s="135" customFormat="1">
      <c r="A469" s="128"/>
      <c r="B469" s="128"/>
      <c r="C469" s="129"/>
      <c r="D469" s="130"/>
      <c r="E469" s="130"/>
      <c r="F469" s="130"/>
      <c r="G469" s="128"/>
      <c r="H469" s="128"/>
      <c r="I469" s="131"/>
      <c r="J469" s="128"/>
      <c r="K469" s="128"/>
      <c r="L469" s="129"/>
      <c r="M469" s="129"/>
      <c r="N469" s="132"/>
      <c r="O469" s="128"/>
      <c r="P469" s="128"/>
      <c r="Q469" s="133"/>
      <c r="R469" s="128"/>
      <c r="S469" s="128"/>
      <c r="T469" s="128"/>
      <c r="U469" s="128"/>
      <c r="V469" s="129"/>
      <c r="W469" s="128"/>
      <c r="X469" s="128"/>
      <c r="Y469" s="134"/>
      <c r="Z469" s="132"/>
      <c r="AA469" s="130"/>
      <c r="AB469" s="129"/>
      <c r="AC469" s="128"/>
      <c r="AD469" s="128"/>
      <c r="AE469" s="129"/>
      <c r="AF469" s="130"/>
      <c r="AG469" s="129"/>
      <c r="AH469" s="130"/>
      <c r="AI469" s="129"/>
      <c r="AJ469" s="128"/>
      <c r="AK469" s="130"/>
      <c r="AL469" s="133"/>
      <c r="AM469" s="128"/>
      <c r="AN469" s="133"/>
      <c r="AO469" s="130"/>
      <c r="AP469" s="130"/>
      <c r="AQ469" s="128"/>
      <c r="AR469" s="128"/>
      <c r="AS469" s="129"/>
      <c r="AT469" s="129"/>
      <c r="AU469" s="133"/>
      <c r="AV469" s="129"/>
      <c r="AW469" s="128"/>
      <c r="AX469" s="128"/>
      <c r="AY469" s="128"/>
      <c r="AZ469" s="129"/>
      <c r="BA469" s="129"/>
      <c r="BB469" s="128"/>
      <c r="BC469" s="129"/>
      <c r="BD469" s="129"/>
      <c r="BE469" s="129"/>
      <c r="BF469" s="129"/>
    </row>
    <row r="470" spans="1:58" s="135" customFormat="1">
      <c r="A470" s="128"/>
      <c r="B470" s="128"/>
      <c r="C470" s="129"/>
      <c r="D470" s="130"/>
      <c r="E470" s="130"/>
      <c r="F470" s="130"/>
      <c r="G470" s="128"/>
      <c r="H470" s="128"/>
      <c r="I470" s="131"/>
      <c r="J470" s="128"/>
      <c r="K470" s="128"/>
      <c r="L470" s="129"/>
      <c r="M470" s="129"/>
      <c r="N470" s="132"/>
      <c r="O470" s="128"/>
      <c r="P470" s="128"/>
      <c r="Q470" s="133"/>
      <c r="R470" s="128"/>
      <c r="S470" s="128"/>
      <c r="T470" s="128"/>
      <c r="U470" s="128"/>
      <c r="V470" s="129"/>
      <c r="W470" s="128"/>
      <c r="X470" s="128"/>
      <c r="Y470" s="134"/>
      <c r="Z470" s="132"/>
      <c r="AA470" s="130"/>
      <c r="AB470" s="129"/>
      <c r="AC470" s="128"/>
      <c r="AD470" s="128"/>
      <c r="AE470" s="129"/>
      <c r="AF470" s="130"/>
      <c r="AG470" s="129"/>
      <c r="AH470" s="130"/>
      <c r="AI470" s="129"/>
      <c r="AJ470" s="128"/>
      <c r="AK470" s="130"/>
      <c r="AL470" s="133"/>
      <c r="AM470" s="128"/>
      <c r="AN470" s="133"/>
      <c r="AO470" s="130"/>
      <c r="AP470" s="130"/>
      <c r="AQ470" s="128"/>
      <c r="AR470" s="128"/>
      <c r="AS470" s="129"/>
      <c r="AT470" s="129"/>
      <c r="AU470" s="133"/>
      <c r="AV470" s="129"/>
      <c r="AW470" s="128"/>
      <c r="AX470" s="128"/>
      <c r="AY470" s="128"/>
      <c r="AZ470" s="129"/>
      <c r="BA470" s="129"/>
      <c r="BB470" s="128"/>
      <c r="BC470" s="129"/>
      <c r="BD470" s="129"/>
      <c r="BE470" s="129"/>
      <c r="BF470" s="129"/>
    </row>
    <row r="471" spans="1:58" s="135" customFormat="1">
      <c r="A471" s="128"/>
      <c r="B471" s="128"/>
      <c r="C471" s="129"/>
      <c r="D471" s="130"/>
      <c r="E471" s="130"/>
      <c r="F471" s="130"/>
      <c r="G471" s="128"/>
      <c r="H471" s="128"/>
      <c r="I471" s="131"/>
      <c r="J471" s="128"/>
      <c r="K471" s="128"/>
      <c r="L471" s="129"/>
      <c r="M471" s="129"/>
      <c r="N471" s="132"/>
      <c r="O471" s="128"/>
      <c r="P471" s="128"/>
      <c r="Q471" s="133"/>
      <c r="R471" s="128"/>
      <c r="S471" s="128"/>
      <c r="T471" s="128"/>
      <c r="U471" s="128"/>
      <c r="V471" s="129"/>
      <c r="W471" s="128"/>
      <c r="X471" s="128"/>
      <c r="Y471" s="134"/>
      <c r="Z471" s="132"/>
      <c r="AA471" s="130"/>
      <c r="AB471" s="129"/>
      <c r="AC471" s="128"/>
      <c r="AD471" s="128"/>
      <c r="AE471" s="129"/>
      <c r="AF471" s="130"/>
      <c r="AG471" s="129"/>
      <c r="AH471" s="130"/>
      <c r="AI471" s="129"/>
      <c r="AJ471" s="128"/>
      <c r="AK471" s="130"/>
      <c r="AL471" s="133"/>
      <c r="AM471" s="128"/>
      <c r="AN471" s="133"/>
      <c r="AO471" s="130"/>
      <c r="AP471" s="130"/>
      <c r="AQ471" s="128"/>
      <c r="AR471" s="128"/>
      <c r="AS471" s="129"/>
      <c r="AT471" s="129"/>
      <c r="AU471" s="133"/>
      <c r="AV471" s="129"/>
      <c r="AW471" s="128"/>
      <c r="AX471" s="128"/>
      <c r="AY471" s="128"/>
      <c r="AZ471" s="129"/>
      <c r="BA471" s="129"/>
      <c r="BB471" s="128"/>
      <c r="BC471" s="129"/>
      <c r="BD471" s="129"/>
      <c r="BE471" s="129"/>
      <c r="BF471" s="129"/>
    </row>
    <row r="472" spans="1:58" s="135" customFormat="1">
      <c r="A472" s="128"/>
      <c r="B472" s="128"/>
      <c r="C472" s="129"/>
      <c r="D472" s="130"/>
      <c r="E472" s="130"/>
      <c r="F472" s="130"/>
      <c r="G472" s="128"/>
      <c r="H472" s="128"/>
      <c r="I472" s="131"/>
      <c r="J472" s="128"/>
      <c r="K472" s="128"/>
      <c r="L472" s="129"/>
      <c r="M472" s="129"/>
      <c r="N472" s="132"/>
      <c r="O472" s="128"/>
      <c r="P472" s="128"/>
      <c r="Q472" s="133"/>
      <c r="R472" s="128"/>
      <c r="S472" s="128"/>
      <c r="T472" s="128"/>
      <c r="U472" s="128"/>
      <c r="V472" s="129"/>
      <c r="W472" s="128"/>
      <c r="X472" s="128"/>
      <c r="Y472" s="134"/>
      <c r="Z472" s="132"/>
      <c r="AA472" s="130"/>
      <c r="AB472" s="129"/>
      <c r="AC472" s="128"/>
      <c r="AD472" s="128"/>
      <c r="AE472" s="129"/>
      <c r="AF472" s="130"/>
      <c r="AG472" s="129"/>
      <c r="AH472" s="130"/>
      <c r="AI472" s="129"/>
      <c r="AJ472" s="128"/>
      <c r="AK472" s="130"/>
      <c r="AL472" s="133"/>
      <c r="AM472" s="128"/>
      <c r="AN472" s="133"/>
      <c r="AO472" s="130"/>
      <c r="AP472" s="130"/>
      <c r="AQ472" s="128"/>
      <c r="AR472" s="128"/>
      <c r="AS472" s="129"/>
      <c r="AT472" s="129"/>
      <c r="AU472" s="133"/>
      <c r="AV472" s="129"/>
      <c r="AW472" s="128"/>
      <c r="AX472" s="128"/>
      <c r="AY472" s="128"/>
      <c r="AZ472" s="129"/>
      <c r="BA472" s="129"/>
      <c r="BB472" s="128"/>
      <c r="BC472" s="129"/>
      <c r="BD472" s="129"/>
      <c r="BE472" s="129"/>
      <c r="BF472" s="129"/>
    </row>
    <row r="473" spans="1:58" s="135" customFormat="1">
      <c r="A473" s="128"/>
      <c r="B473" s="128"/>
      <c r="C473" s="129"/>
      <c r="D473" s="130"/>
      <c r="E473" s="130"/>
      <c r="F473" s="130"/>
      <c r="G473" s="128"/>
      <c r="H473" s="128"/>
      <c r="I473" s="131"/>
      <c r="J473" s="128"/>
      <c r="K473" s="128"/>
      <c r="L473" s="129"/>
      <c r="M473" s="129"/>
      <c r="N473" s="132"/>
      <c r="O473" s="128"/>
      <c r="P473" s="128"/>
      <c r="Q473" s="133"/>
      <c r="R473" s="128"/>
      <c r="S473" s="128"/>
      <c r="T473" s="128"/>
      <c r="U473" s="128"/>
      <c r="V473" s="129"/>
      <c r="W473" s="128"/>
      <c r="X473" s="128"/>
      <c r="Y473" s="134"/>
      <c r="Z473" s="132"/>
      <c r="AA473" s="130"/>
      <c r="AB473" s="129"/>
      <c r="AC473" s="128"/>
      <c r="AD473" s="128"/>
      <c r="AE473" s="129"/>
      <c r="AF473" s="130"/>
      <c r="AG473" s="129"/>
      <c r="AH473" s="130"/>
      <c r="AI473" s="129"/>
      <c r="AJ473" s="128"/>
      <c r="AK473" s="130"/>
      <c r="AL473" s="133"/>
      <c r="AM473" s="128"/>
      <c r="AN473" s="133"/>
      <c r="AO473" s="130"/>
      <c r="AP473" s="130"/>
      <c r="AQ473" s="128"/>
      <c r="AR473" s="128"/>
      <c r="AS473" s="129"/>
      <c r="AT473" s="129"/>
      <c r="AU473" s="133"/>
      <c r="AV473" s="129"/>
      <c r="AW473" s="128"/>
      <c r="AX473" s="128"/>
      <c r="AY473" s="128"/>
      <c r="AZ473" s="129"/>
      <c r="BA473" s="129"/>
      <c r="BB473" s="128"/>
      <c r="BC473" s="129"/>
      <c r="BD473" s="129"/>
      <c r="BE473" s="129"/>
      <c r="BF473" s="129"/>
    </row>
    <row r="474" spans="1:58" s="135" customFormat="1">
      <c r="A474" s="128"/>
      <c r="B474" s="128"/>
      <c r="C474" s="129"/>
      <c r="D474" s="130"/>
      <c r="E474" s="130"/>
      <c r="F474" s="130"/>
      <c r="G474" s="128"/>
      <c r="H474" s="128"/>
      <c r="I474" s="131"/>
      <c r="J474" s="128"/>
      <c r="K474" s="128"/>
      <c r="L474" s="129"/>
      <c r="M474" s="129"/>
      <c r="N474" s="132"/>
      <c r="O474" s="128"/>
      <c r="P474" s="128"/>
      <c r="Q474" s="133"/>
      <c r="R474" s="128"/>
      <c r="S474" s="128"/>
      <c r="T474" s="128"/>
      <c r="U474" s="128"/>
      <c r="V474" s="129"/>
      <c r="W474" s="128"/>
      <c r="X474" s="128"/>
      <c r="Y474" s="134"/>
      <c r="Z474" s="132"/>
      <c r="AA474" s="130"/>
      <c r="AB474" s="129"/>
      <c r="AC474" s="128"/>
      <c r="AD474" s="128"/>
      <c r="AE474" s="129"/>
      <c r="AF474" s="130"/>
      <c r="AG474" s="129"/>
      <c r="AH474" s="130"/>
      <c r="AI474" s="129"/>
      <c r="AJ474" s="128"/>
      <c r="AK474" s="130"/>
      <c r="AL474" s="133"/>
      <c r="AM474" s="128"/>
      <c r="AN474" s="133"/>
      <c r="AO474" s="130"/>
      <c r="AP474" s="130"/>
      <c r="AQ474" s="128"/>
      <c r="AR474" s="128"/>
      <c r="AS474" s="129"/>
      <c r="AT474" s="129"/>
      <c r="AU474" s="133"/>
      <c r="AV474" s="129"/>
      <c r="AW474" s="128"/>
      <c r="AX474" s="128"/>
      <c r="AY474" s="128"/>
      <c r="AZ474" s="129"/>
      <c r="BA474" s="129"/>
      <c r="BB474" s="128"/>
      <c r="BC474" s="129"/>
      <c r="BD474" s="129"/>
      <c r="BE474" s="129"/>
      <c r="BF474" s="129"/>
    </row>
    <row r="475" spans="1:58" s="135" customFormat="1">
      <c r="A475" s="128"/>
      <c r="B475" s="128"/>
      <c r="C475" s="129"/>
      <c r="D475" s="130"/>
      <c r="E475" s="130"/>
      <c r="F475" s="130"/>
      <c r="G475" s="128"/>
      <c r="H475" s="128"/>
      <c r="I475" s="131"/>
      <c r="J475" s="128"/>
      <c r="K475" s="128"/>
      <c r="L475" s="129"/>
      <c r="M475" s="129"/>
      <c r="N475" s="132"/>
      <c r="O475" s="128"/>
      <c r="P475" s="128"/>
      <c r="Q475" s="133"/>
      <c r="R475" s="128"/>
      <c r="S475" s="128"/>
      <c r="T475" s="128"/>
      <c r="U475" s="128"/>
      <c r="V475" s="129"/>
      <c r="W475" s="128"/>
      <c r="X475" s="128"/>
      <c r="Y475" s="134"/>
      <c r="Z475" s="132"/>
      <c r="AA475" s="130"/>
      <c r="AB475" s="129"/>
      <c r="AC475" s="128"/>
      <c r="AD475" s="128"/>
      <c r="AE475" s="129"/>
      <c r="AF475" s="130"/>
      <c r="AG475" s="129"/>
      <c r="AH475" s="130"/>
      <c r="AI475" s="129"/>
      <c r="AJ475" s="128"/>
      <c r="AK475" s="130"/>
      <c r="AL475" s="133"/>
      <c r="AM475" s="128"/>
      <c r="AN475" s="133"/>
      <c r="AO475" s="130"/>
      <c r="AP475" s="130"/>
      <c r="AQ475" s="128"/>
      <c r="AR475" s="128"/>
      <c r="AS475" s="129"/>
      <c r="AT475" s="129"/>
      <c r="AU475" s="133"/>
      <c r="AV475" s="129"/>
      <c r="AW475" s="128"/>
      <c r="AX475" s="128"/>
      <c r="AY475" s="128"/>
      <c r="AZ475" s="129"/>
      <c r="BA475" s="129"/>
      <c r="BB475" s="128"/>
      <c r="BC475" s="129"/>
      <c r="BD475" s="129"/>
      <c r="BE475" s="129"/>
      <c r="BF475" s="129"/>
    </row>
    <row r="476" spans="1:58" s="135" customFormat="1">
      <c r="A476" s="128"/>
      <c r="B476" s="128"/>
      <c r="C476" s="129"/>
      <c r="D476" s="130"/>
      <c r="E476" s="130"/>
      <c r="F476" s="130"/>
      <c r="G476" s="128"/>
      <c r="H476" s="128"/>
      <c r="I476" s="131"/>
      <c r="J476" s="128"/>
      <c r="K476" s="128"/>
      <c r="L476" s="129"/>
      <c r="M476" s="129"/>
      <c r="N476" s="132"/>
      <c r="O476" s="128"/>
      <c r="P476" s="128"/>
      <c r="Q476" s="133"/>
      <c r="R476" s="128"/>
      <c r="S476" s="128"/>
      <c r="T476" s="128"/>
      <c r="U476" s="128"/>
      <c r="V476" s="129"/>
      <c r="W476" s="128"/>
      <c r="X476" s="128"/>
      <c r="Y476" s="134"/>
      <c r="Z476" s="132"/>
      <c r="AA476" s="130"/>
      <c r="AB476" s="129"/>
      <c r="AC476" s="128"/>
      <c r="AD476" s="128"/>
      <c r="AE476" s="129"/>
      <c r="AF476" s="130"/>
      <c r="AG476" s="129"/>
      <c r="AH476" s="130"/>
      <c r="AI476" s="129"/>
      <c r="AJ476" s="128"/>
      <c r="AK476" s="130"/>
      <c r="AL476" s="133"/>
      <c r="AM476" s="128"/>
      <c r="AN476" s="133"/>
      <c r="AO476" s="130"/>
      <c r="AP476" s="130"/>
      <c r="AQ476" s="128"/>
      <c r="AR476" s="128"/>
      <c r="AS476" s="129"/>
      <c r="AT476" s="129"/>
      <c r="AU476" s="133"/>
      <c r="AV476" s="129"/>
      <c r="AW476" s="128"/>
      <c r="AX476" s="128"/>
      <c r="AY476" s="128"/>
      <c r="AZ476" s="129"/>
      <c r="BA476" s="129"/>
      <c r="BB476" s="128"/>
      <c r="BC476" s="129"/>
      <c r="BD476" s="129"/>
      <c r="BE476" s="129"/>
      <c r="BF476" s="129"/>
    </row>
    <row r="477" spans="1:58" s="135" customFormat="1">
      <c r="A477" s="128"/>
      <c r="B477" s="128"/>
      <c r="C477" s="129"/>
      <c r="D477" s="130"/>
      <c r="E477" s="130"/>
      <c r="F477" s="130"/>
      <c r="G477" s="128"/>
      <c r="H477" s="128"/>
      <c r="I477" s="131"/>
      <c r="J477" s="128"/>
      <c r="K477" s="128"/>
      <c r="L477" s="129"/>
      <c r="M477" s="129"/>
      <c r="N477" s="132"/>
      <c r="O477" s="128"/>
      <c r="P477" s="128"/>
      <c r="Q477" s="133"/>
      <c r="R477" s="128"/>
      <c r="S477" s="128"/>
      <c r="T477" s="128"/>
      <c r="U477" s="128"/>
      <c r="V477" s="129"/>
      <c r="W477" s="128"/>
      <c r="X477" s="128"/>
      <c r="Y477" s="134"/>
      <c r="Z477" s="132"/>
      <c r="AA477" s="130"/>
      <c r="AB477" s="129"/>
      <c r="AC477" s="128"/>
      <c r="AD477" s="128"/>
      <c r="AE477" s="129"/>
      <c r="AF477" s="130"/>
      <c r="AG477" s="129"/>
      <c r="AH477" s="130"/>
      <c r="AI477" s="129"/>
      <c r="AJ477" s="128"/>
      <c r="AK477" s="130"/>
      <c r="AL477" s="133"/>
      <c r="AM477" s="128"/>
      <c r="AN477" s="133"/>
      <c r="AO477" s="130"/>
      <c r="AP477" s="130"/>
      <c r="AQ477" s="128"/>
      <c r="AR477" s="128"/>
      <c r="AS477" s="129"/>
      <c r="AT477" s="129"/>
      <c r="AU477" s="133"/>
      <c r="AV477" s="129"/>
      <c r="AW477" s="128"/>
      <c r="AX477" s="128"/>
      <c r="AY477" s="128"/>
      <c r="AZ477" s="129"/>
      <c r="BA477" s="129"/>
      <c r="BB477" s="128"/>
      <c r="BC477" s="129"/>
      <c r="BD477" s="129"/>
      <c r="BE477" s="129"/>
      <c r="BF477" s="129"/>
    </row>
    <row r="478" spans="1:58" s="135" customFormat="1">
      <c r="A478" s="128"/>
      <c r="B478" s="128"/>
      <c r="C478" s="129"/>
      <c r="D478" s="130"/>
      <c r="E478" s="130"/>
      <c r="F478" s="130"/>
      <c r="G478" s="128"/>
      <c r="H478" s="128"/>
      <c r="I478" s="131"/>
      <c r="J478" s="128"/>
      <c r="K478" s="128"/>
      <c r="L478" s="129"/>
      <c r="M478" s="129"/>
      <c r="N478" s="132"/>
      <c r="O478" s="128"/>
      <c r="P478" s="128"/>
      <c r="Q478" s="133"/>
      <c r="R478" s="128"/>
      <c r="S478" s="128"/>
      <c r="T478" s="128"/>
      <c r="U478" s="128"/>
      <c r="V478" s="129"/>
      <c r="W478" s="128"/>
      <c r="X478" s="128"/>
      <c r="Y478" s="134"/>
      <c r="Z478" s="132"/>
      <c r="AA478" s="130"/>
      <c r="AB478" s="129"/>
      <c r="AC478" s="128"/>
      <c r="AD478" s="128"/>
      <c r="AE478" s="129"/>
      <c r="AF478" s="130"/>
      <c r="AG478" s="129"/>
      <c r="AH478" s="130"/>
      <c r="AI478" s="129"/>
      <c r="AJ478" s="128"/>
      <c r="AK478" s="130"/>
      <c r="AL478" s="133"/>
      <c r="AM478" s="128"/>
      <c r="AN478" s="133"/>
      <c r="AO478" s="130"/>
      <c r="AP478" s="130"/>
      <c r="AQ478" s="128"/>
      <c r="AR478" s="128"/>
      <c r="AS478" s="129"/>
      <c r="AT478" s="129"/>
      <c r="AU478" s="133"/>
      <c r="AV478" s="129"/>
      <c r="AW478" s="128"/>
      <c r="AX478" s="128"/>
      <c r="AY478" s="128"/>
      <c r="AZ478" s="129"/>
      <c r="BA478" s="129"/>
      <c r="BB478" s="128"/>
      <c r="BC478" s="129"/>
      <c r="BD478" s="129"/>
      <c r="BE478" s="129"/>
      <c r="BF478" s="129"/>
    </row>
    <row r="479" spans="1:58" s="135" customFormat="1">
      <c r="A479" s="128"/>
      <c r="B479" s="128"/>
      <c r="C479" s="129"/>
      <c r="D479" s="130"/>
      <c r="E479" s="130"/>
      <c r="F479" s="130"/>
      <c r="G479" s="128"/>
      <c r="H479" s="128"/>
      <c r="I479" s="131"/>
      <c r="J479" s="128"/>
      <c r="K479" s="128"/>
      <c r="L479" s="129"/>
      <c r="M479" s="129"/>
      <c r="N479" s="132"/>
      <c r="O479" s="128"/>
      <c r="P479" s="128"/>
      <c r="Q479" s="133"/>
      <c r="R479" s="128"/>
      <c r="S479" s="128"/>
      <c r="T479" s="128"/>
      <c r="U479" s="128"/>
      <c r="V479" s="129"/>
      <c r="W479" s="128"/>
      <c r="X479" s="128"/>
      <c r="Y479" s="134"/>
      <c r="Z479" s="132"/>
      <c r="AA479" s="130"/>
      <c r="AB479" s="129"/>
      <c r="AC479" s="128"/>
      <c r="AD479" s="128"/>
      <c r="AE479" s="129"/>
      <c r="AF479" s="130"/>
      <c r="AG479" s="129"/>
      <c r="AH479" s="130"/>
      <c r="AI479" s="129"/>
      <c r="AJ479" s="128"/>
      <c r="AK479" s="130"/>
      <c r="AL479" s="133"/>
      <c r="AM479" s="128"/>
      <c r="AN479" s="133"/>
      <c r="AO479" s="130"/>
      <c r="AP479" s="130"/>
      <c r="AQ479" s="128"/>
      <c r="AR479" s="128"/>
      <c r="AS479" s="129"/>
      <c r="AT479" s="129"/>
      <c r="AU479" s="133"/>
      <c r="AV479" s="129"/>
      <c r="AW479" s="128"/>
      <c r="AX479" s="128"/>
      <c r="AY479" s="128"/>
      <c r="AZ479" s="129"/>
      <c r="BA479" s="129"/>
      <c r="BB479" s="128"/>
      <c r="BC479" s="129"/>
      <c r="BD479" s="129"/>
      <c r="BE479" s="129"/>
      <c r="BF479" s="129"/>
    </row>
    <row r="480" spans="1:58" s="135" customFormat="1">
      <c r="A480" s="128"/>
      <c r="B480" s="128"/>
      <c r="C480" s="129"/>
      <c r="D480" s="130"/>
      <c r="E480" s="130"/>
      <c r="F480" s="130"/>
      <c r="G480" s="128"/>
      <c r="H480" s="128"/>
      <c r="I480" s="131"/>
      <c r="J480" s="128"/>
      <c r="K480" s="128"/>
      <c r="L480" s="129"/>
      <c r="M480" s="129"/>
      <c r="N480" s="132"/>
      <c r="O480" s="128"/>
      <c r="P480" s="128"/>
      <c r="Q480" s="133"/>
      <c r="R480" s="128"/>
      <c r="S480" s="128"/>
      <c r="T480" s="128"/>
      <c r="U480" s="128"/>
      <c r="V480" s="129"/>
      <c r="W480" s="128"/>
      <c r="X480" s="128"/>
      <c r="Y480" s="134"/>
      <c r="Z480" s="132"/>
      <c r="AA480" s="130"/>
      <c r="AB480" s="129"/>
      <c r="AC480" s="128"/>
      <c r="AD480" s="128"/>
      <c r="AE480" s="129"/>
      <c r="AF480" s="130"/>
      <c r="AG480" s="129"/>
      <c r="AH480" s="130"/>
      <c r="AI480" s="129"/>
      <c r="AJ480" s="128"/>
      <c r="AK480" s="130"/>
      <c r="AL480" s="133"/>
      <c r="AM480" s="128"/>
      <c r="AN480" s="133"/>
      <c r="AO480" s="130"/>
      <c r="AP480" s="130"/>
      <c r="AQ480" s="128"/>
      <c r="AR480" s="128"/>
      <c r="AS480" s="129"/>
      <c r="AT480" s="129"/>
      <c r="AU480" s="133"/>
      <c r="AV480" s="129"/>
      <c r="AW480" s="128"/>
      <c r="AX480" s="128"/>
      <c r="AY480" s="128"/>
      <c r="AZ480" s="129"/>
      <c r="BA480" s="129"/>
      <c r="BB480" s="128"/>
      <c r="BC480" s="129"/>
      <c r="BD480" s="129"/>
      <c r="BE480" s="129"/>
      <c r="BF480" s="129"/>
    </row>
    <row r="481" spans="1:58" s="135" customFormat="1">
      <c r="A481" s="128"/>
      <c r="B481" s="128"/>
      <c r="C481" s="129"/>
      <c r="D481" s="130"/>
      <c r="E481" s="130"/>
      <c r="F481" s="130"/>
      <c r="G481" s="128"/>
      <c r="H481" s="128"/>
      <c r="I481" s="131"/>
      <c r="J481" s="128"/>
      <c r="K481" s="128"/>
      <c r="L481" s="129"/>
      <c r="M481" s="129"/>
      <c r="N481" s="132"/>
      <c r="O481" s="128"/>
      <c r="P481" s="128"/>
      <c r="Q481" s="133"/>
      <c r="R481" s="128"/>
      <c r="S481" s="128"/>
      <c r="T481" s="128"/>
      <c r="U481" s="128"/>
      <c r="V481" s="129"/>
      <c r="W481" s="128"/>
      <c r="X481" s="128"/>
      <c r="Y481" s="134"/>
      <c r="Z481" s="132"/>
      <c r="AA481" s="130"/>
      <c r="AB481" s="129"/>
      <c r="AC481" s="128"/>
      <c r="AD481" s="128"/>
      <c r="AE481" s="129"/>
      <c r="AF481" s="130"/>
      <c r="AG481" s="129"/>
      <c r="AH481" s="130"/>
      <c r="AI481" s="129"/>
      <c r="AJ481" s="128"/>
      <c r="AK481" s="130"/>
      <c r="AL481" s="133"/>
      <c r="AM481" s="128"/>
      <c r="AN481" s="133"/>
      <c r="AO481" s="130"/>
      <c r="AP481" s="130"/>
      <c r="AQ481" s="128"/>
      <c r="AR481" s="128"/>
      <c r="AS481" s="129"/>
      <c r="AT481" s="129"/>
      <c r="AU481" s="133"/>
      <c r="AV481" s="129"/>
      <c r="AW481" s="128"/>
      <c r="AX481" s="128"/>
      <c r="AY481" s="128"/>
      <c r="AZ481" s="129"/>
      <c r="BA481" s="129"/>
      <c r="BB481" s="128"/>
      <c r="BC481" s="129"/>
      <c r="BD481" s="129"/>
      <c r="BE481" s="129"/>
      <c r="BF481" s="129"/>
    </row>
    <row r="482" spans="1:58" s="135" customFormat="1">
      <c r="A482" s="128"/>
      <c r="B482" s="128"/>
      <c r="C482" s="129"/>
      <c r="D482" s="130"/>
      <c r="E482" s="130"/>
      <c r="F482" s="130"/>
      <c r="G482" s="128"/>
      <c r="H482" s="128"/>
      <c r="I482" s="131"/>
      <c r="J482" s="128"/>
      <c r="K482" s="128"/>
      <c r="L482" s="129"/>
      <c r="M482" s="129"/>
      <c r="N482" s="132"/>
      <c r="O482" s="128"/>
      <c r="P482" s="128"/>
      <c r="Q482" s="133"/>
      <c r="R482" s="128"/>
      <c r="S482" s="128"/>
      <c r="T482" s="128"/>
      <c r="U482" s="128"/>
      <c r="V482" s="129"/>
      <c r="W482" s="128"/>
      <c r="X482" s="128"/>
      <c r="Y482" s="134"/>
      <c r="Z482" s="132"/>
      <c r="AA482" s="130"/>
      <c r="AB482" s="129"/>
      <c r="AC482" s="128"/>
      <c r="AD482" s="128"/>
      <c r="AE482" s="129"/>
      <c r="AF482" s="130"/>
      <c r="AG482" s="129"/>
      <c r="AH482" s="130"/>
      <c r="AI482" s="129"/>
      <c r="AJ482" s="128"/>
      <c r="AK482" s="130"/>
      <c r="AL482" s="133"/>
      <c r="AM482" s="128"/>
      <c r="AN482" s="133"/>
      <c r="AO482" s="130"/>
      <c r="AP482" s="130"/>
      <c r="AQ482" s="128"/>
      <c r="AR482" s="128"/>
      <c r="AS482" s="129"/>
      <c r="AT482" s="129"/>
      <c r="AU482" s="133"/>
      <c r="AV482" s="129"/>
      <c r="AW482" s="128"/>
      <c r="AX482" s="128"/>
      <c r="AY482" s="128"/>
      <c r="AZ482" s="129"/>
      <c r="BA482" s="129"/>
      <c r="BB482" s="128"/>
      <c r="BC482" s="129"/>
      <c r="BD482" s="129"/>
      <c r="BE482" s="129"/>
      <c r="BF482" s="129"/>
    </row>
    <row r="483" spans="1:58" s="135" customFormat="1">
      <c r="A483" s="128"/>
      <c r="B483" s="128"/>
      <c r="C483" s="129"/>
      <c r="D483" s="130"/>
      <c r="E483" s="130"/>
      <c r="F483" s="130"/>
      <c r="G483" s="128"/>
      <c r="H483" s="128"/>
      <c r="I483" s="131"/>
      <c r="J483" s="128"/>
      <c r="K483" s="128"/>
      <c r="L483" s="129"/>
      <c r="M483" s="129"/>
      <c r="N483" s="132"/>
      <c r="O483" s="128"/>
      <c r="P483" s="128"/>
      <c r="Q483" s="133"/>
      <c r="R483" s="128"/>
      <c r="S483" s="128"/>
      <c r="T483" s="128"/>
      <c r="U483" s="128"/>
      <c r="V483" s="129"/>
      <c r="W483" s="128"/>
      <c r="X483" s="128"/>
      <c r="Y483" s="134"/>
      <c r="Z483" s="132"/>
      <c r="AA483" s="130"/>
      <c r="AB483" s="129"/>
      <c r="AC483" s="128"/>
      <c r="AD483" s="128"/>
      <c r="AE483" s="129"/>
      <c r="AF483" s="130"/>
      <c r="AG483" s="129"/>
      <c r="AH483" s="130"/>
      <c r="AI483" s="129"/>
      <c r="AJ483" s="128"/>
      <c r="AK483" s="130"/>
      <c r="AL483" s="133"/>
      <c r="AM483" s="128"/>
      <c r="AN483" s="133"/>
      <c r="AO483" s="130"/>
      <c r="AP483" s="130"/>
      <c r="AQ483" s="128"/>
      <c r="AR483" s="128"/>
      <c r="AS483" s="129"/>
      <c r="AT483" s="129"/>
      <c r="AU483" s="133"/>
      <c r="AV483" s="129"/>
      <c r="AW483" s="128"/>
      <c r="AX483" s="128"/>
      <c r="AY483" s="128"/>
      <c r="AZ483" s="129"/>
      <c r="BA483" s="129"/>
      <c r="BB483" s="128"/>
      <c r="BC483" s="129"/>
      <c r="BD483" s="129"/>
      <c r="BE483" s="129"/>
      <c r="BF483" s="129"/>
    </row>
    <row r="484" spans="1:58" s="135" customFormat="1">
      <c r="A484" s="128"/>
      <c r="B484" s="128"/>
      <c r="C484" s="129"/>
      <c r="D484" s="130"/>
      <c r="E484" s="130"/>
      <c r="F484" s="130"/>
      <c r="G484" s="128"/>
      <c r="H484" s="128"/>
      <c r="I484" s="131"/>
      <c r="J484" s="128"/>
      <c r="K484" s="128"/>
      <c r="L484" s="129"/>
      <c r="M484" s="129"/>
      <c r="N484" s="132"/>
      <c r="O484" s="128"/>
      <c r="P484" s="128"/>
      <c r="Q484" s="133"/>
      <c r="R484" s="128"/>
      <c r="S484" s="128"/>
      <c r="T484" s="128"/>
      <c r="U484" s="128"/>
      <c r="V484" s="129"/>
      <c r="W484" s="128"/>
      <c r="X484" s="128"/>
      <c r="Y484" s="134"/>
      <c r="Z484" s="132"/>
      <c r="AA484" s="130"/>
      <c r="AB484" s="129"/>
      <c r="AC484" s="128"/>
      <c r="AD484" s="128"/>
      <c r="AE484" s="129"/>
      <c r="AF484" s="130"/>
      <c r="AG484" s="129"/>
      <c r="AH484" s="130"/>
      <c r="AI484" s="129"/>
      <c r="AJ484" s="128"/>
      <c r="AK484" s="130"/>
      <c r="AL484" s="133"/>
      <c r="AM484" s="128"/>
      <c r="AN484" s="133"/>
      <c r="AO484" s="130"/>
      <c r="AP484" s="130"/>
      <c r="AQ484" s="128"/>
      <c r="AR484" s="128"/>
      <c r="AS484" s="129"/>
      <c r="AT484" s="129"/>
      <c r="AU484" s="133"/>
      <c r="AV484" s="129"/>
      <c r="AW484" s="128"/>
      <c r="AX484" s="128"/>
      <c r="AY484" s="128"/>
      <c r="AZ484" s="129"/>
      <c r="BA484" s="129"/>
      <c r="BB484" s="128"/>
      <c r="BC484" s="129"/>
      <c r="BD484" s="129"/>
      <c r="BE484" s="129"/>
      <c r="BF484" s="129"/>
    </row>
    <row r="485" spans="1:58" s="135" customFormat="1">
      <c r="A485" s="128"/>
      <c r="B485" s="128"/>
      <c r="C485" s="129"/>
      <c r="D485" s="130"/>
      <c r="E485" s="130"/>
      <c r="F485" s="130"/>
      <c r="G485" s="128"/>
      <c r="H485" s="128"/>
      <c r="I485" s="131"/>
      <c r="J485" s="128"/>
      <c r="K485" s="128"/>
      <c r="L485" s="129"/>
      <c r="M485" s="129"/>
      <c r="N485" s="132"/>
      <c r="O485" s="128"/>
      <c r="P485" s="128"/>
      <c r="Q485" s="133"/>
      <c r="R485" s="128"/>
      <c r="S485" s="128"/>
      <c r="T485" s="128"/>
      <c r="U485" s="128"/>
      <c r="V485" s="129"/>
      <c r="W485" s="128"/>
      <c r="X485" s="128"/>
      <c r="Y485" s="134"/>
      <c r="Z485" s="132"/>
      <c r="AA485" s="130"/>
      <c r="AB485" s="129"/>
      <c r="AC485" s="128"/>
      <c r="AD485" s="128"/>
      <c r="AE485" s="129"/>
      <c r="AF485" s="130"/>
      <c r="AG485" s="129"/>
      <c r="AH485" s="130"/>
      <c r="AI485" s="129"/>
      <c r="AJ485" s="128"/>
      <c r="AK485" s="130"/>
      <c r="AL485" s="133"/>
      <c r="AM485" s="128"/>
      <c r="AN485" s="133"/>
      <c r="AO485" s="130"/>
      <c r="AP485" s="130"/>
      <c r="AQ485" s="128"/>
      <c r="AR485" s="128"/>
      <c r="AS485" s="129"/>
      <c r="AT485" s="129"/>
      <c r="AU485" s="133"/>
      <c r="AV485" s="129"/>
      <c r="AW485" s="128"/>
      <c r="AX485" s="128"/>
      <c r="AY485" s="128"/>
      <c r="AZ485" s="129"/>
      <c r="BA485" s="129"/>
      <c r="BB485" s="128"/>
      <c r="BC485" s="129"/>
      <c r="BD485" s="129"/>
      <c r="BE485" s="129"/>
      <c r="BF485" s="129"/>
    </row>
    <row r="486" spans="1:58" s="135" customFormat="1">
      <c r="A486" s="128"/>
      <c r="B486" s="128"/>
      <c r="C486" s="129"/>
      <c r="D486" s="130"/>
      <c r="E486" s="130"/>
      <c r="F486" s="130"/>
      <c r="G486" s="128"/>
      <c r="H486" s="128"/>
      <c r="I486" s="131"/>
      <c r="J486" s="128"/>
      <c r="K486" s="128"/>
      <c r="L486" s="129"/>
      <c r="M486" s="129"/>
      <c r="N486" s="132"/>
      <c r="O486" s="128"/>
      <c r="P486" s="128"/>
      <c r="Q486" s="133"/>
      <c r="R486" s="128"/>
      <c r="S486" s="128"/>
      <c r="T486" s="128"/>
      <c r="U486" s="128"/>
      <c r="V486" s="129"/>
      <c r="W486" s="128"/>
      <c r="X486" s="128"/>
      <c r="Y486" s="134"/>
      <c r="Z486" s="132"/>
      <c r="AA486" s="130"/>
      <c r="AB486" s="129"/>
      <c r="AC486" s="128"/>
      <c r="AD486" s="128"/>
      <c r="AE486" s="129"/>
      <c r="AF486" s="130"/>
      <c r="AG486" s="129"/>
      <c r="AH486" s="130"/>
      <c r="AI486" s="129"/>
      <c r="AJ486" s="128"/>
      <c r="AK486" s="130"/>
      <c r="AL486" s="133"/>
      <c r="AM486" s="128"/>
      <c r="AN486" s="133"/>
      <c r="AO486" s="130"/>
      <c r="AP486" s="130"/>
      <c r="AQ486" s="128"/>
      <c r="AR486" s="128"/>
      <c r="AS486" s="129"/>
      <c r="AT486" s="129"/>
      <c r="AU486" s="133"/>
      <c r="AV486" s="129"/>
      <c r="AW486" s="128"/>
      <c r="AX486" s="128"/>
      <c r="AY486" s="128"/>
      <c r="AZ486" s="129"/>
      <c r="BA486" s="129"/>
      <c r="BB486" s="128"/>
      <c r="BC486" s="129"/>
      <c r="BD486" s="129"/>
      <c r="BE486" s="129"/>
      <c r="BF486" s="129"/>
    </row>
    <row r="487" spans="1:58" s="135" customFormat="1">
      <c r="A487" s="128"/>
      <c r="B487" s="128"/>
      <c r="C487" s="129"/>
      <c r="D487" s="130"/>
      <c r="E487" s="130"/>
      <c r="F487" s="130"/>
      <c r="G487" s="128"/>
      <c r="H487" s="128"/>
      <c r="I487" s="131"/>
      <c r="J487" s="128"/>
      <c r="K487" s="128"/>
      <c r="L487" s="129"/>
      <c r="M487" s="129"/>
      <c r="N487" s="132"/>
      <c r="O487" s="128"/>
      <c r="P487" s="128"/>
      <c r="Q487" s="133"/>
      <c r="R487" s="128"/>
      <c r="S487" s="128"/>
      <c r="T487" s="128"/>
      <c r="U487" s="128"/>
      <c r="V487" s="129"/>
      <c r="W487" s="128"/>
      <c r="X487" s="128"/>
      <c r="Y487" s="134"/>
      <c r="Z487" s="132"/>
      <c r="AA487" s="130"/>
      <c r="AB487" s="129"/>
      <c r="AC487" s="128"/>
      <c r="AD487" s="128"/>
      <c r="AE487" s="129"/>
      <c r="AF487" s="130"/>
      <c r="AG487" s="129"/>
      <c r="AH487" s="130"/>
      <c r="AI487" s="129"/>
      <c r="AJ487" s="128"/>
      <c r="AK487" s="130"/>
      <c r="AL487" s="133"/>
      <c r="AM487" s="128"/>
      <c r="AN487" s="133"/>
      <c r="AO487" s="130"/>
      <c r="AP487" s="130"/>
      <c r="AQ487" s="128"/>
      <c r="AR487" s="128"/>
      <c r="AS487" s="129"/>
      <c r="AT487" s="129"/>
      <c r="AU487" s="133"/>
      <c r="AV487" s="129"/>
      <c r="AW487" s="128"/>
      <c r="AX487" s="128"/>
      <c r="AY487" s="128"/>
      <c r="AZ487" s="129"/>
      <c r="BA487" s="129"/>
      <c r="BB487" s="128"/>
      <c r="BC487" s="129"/>
      <c r="BD487" s="129"/>
      <c r="BE487" s="129"/>
      <c r="BF487" s="129"/>
    </row>
    <row r="488" spans="1:58" s="135" customFormat="1">
      <c r="A488" s="128"/>
      <c r="B488" s="128"/>
      <c r="C488" s="129"/>
      <c r="D488" s="130"/>
      <c r="E488" s="130"/>
      <c r="F488" s="130"/>
      <c r="G488" s="128"/>
      <c r="H488" s="128"/>
      <c r="I488" s="131"/>
      <c r="J488" s="128"/>
      <c r="K488" s="128"/>
      <c r="L488" s="129"/>
      <c r="M488" s="129"/>
      <c r="N488" s="132"/>
      <c r="O488" s="128"/>
      <c r="P488" s="128"/>
      <c r="Q488" s="133"/>
      <c r="R488" s="128"/>
      <c r="S488" s="128"/>
      <c r="T488" s="128"/>
      <c r="U488" s="128"/>
      <c r="V488" s="129"/>
      <c r="W488" s="128"/>
      <c r="X488" s="128"/>
      <c r="Y488" s="134"/>
      <c r="Z488" s="132"/>
      <c r="AA488" s="130"/>
      <c r="AB488" s="129"/>
      <c r="AC488" s="128"/>
      <c r="AD488" s="128"/>
      <c r="AE488" s="129"/>
      <c r="AF488" s="130"/>
      <c r="AG488" s="129"/>
      <c r="AH488" s="130"/>
      <c r="AI488" s="129"/>
      <c r="AJ488" s="128"/>
      <c r="AK488" s="130"/>
      <c r="AL488" s="133"/>
      <c r="AM488" s="128"/>
      <c r="AN488" s="133"/>
      <c r="AO488" s="130"/>
      <c r="AP488" s="130"/>
      <c r="AQ488" s="128"/>
      <c r="AR488" s="128"/>
      <c r="AS488" s="129"/>
      <c r="AT488" s="129"/>
      <c r="AU488" s="133"/>
      <c r="AV488" s="129"/>
      <c r="AW488" s="128"/>
      <c r="AX488" s="128"/>
      <c r="AY488" s="128"/>
      <c r="AZ488" s="129"/>
      <c r="BA488" s="129"/>
      <c r="BB488" s="128"/>
      <c r="BC488" s="129"/>
      <c r="BD488" s="129"/>
      <c r="BE488" s="129"/>
      <c r="BF488" s="129"/>
    </row>
    <row r="489" spans="1:58" s="135" customFormat="1">
      <c r="A489" s="128"/>
      <c r="B489" s="128"/>
      <c r="C489" s="129"/>
      <c r="D489" s="130"/>
      <c r="E489" s="130"/>
      <c r="F489" s="130"/>
      <c r="G489" s="128"/>
      <c r="H489" s="128"/>
      <c r="I489" s="131"/>
      <c r="J489" s="128"/>
      <c r="K489" s="128"/>
      <c r="L489" s="129"/>
      <c r="M489" s="129"/>
      <c r="N489" s="132"/>
      <c r="O489" s="128"/>
      <c r="P489" s="128"/>
      <c r="Q489" s="133"/>
      <c r="R489" s="128"/>
      <c r="S489" s="128"/>
      <c r="T489" s="128"/>
      <c r="U489" s="128"/>
      <c r="V489" s="129"/>
      <c r="W489" s="128"/>
      <c r="X489" s="128"/>
      <c r="Y489" s="134"/>
      <c r="Z489" s="132"/>
      <c r="AA489" s="130"/>
      <c r="AB489" s="129"/>
      <c r="AC489" s="128"/>
      <c r="AD489" s="128"/>
      <c r="AE489" s="129"/>
      <c r="AF489" s="130"/>
      <c r="AG489" s="129"/>
      <c r="AH489" s="130"/>
      <c r="AI489" s="129"/>
      <c r="AJ489" s="128"/>
      <c r="AK489" s="130"/>
      <c r="AL489" s="133"/>
      <c r="AM489" s="128"/>
      <c r="AN489" s="133"/>
      <c r="AO489" s="130"/>
      <c r="AP489" s="130"/>
      <c r="AQ489" s="128"/>
      <c r="AR489" s="128"/>
      <c r="AS489" s="129"/>
      <c r="AT489" s="129"/>
      <c r="AU489" s="133"/>
      <c r="AV489" s="129"/>
      <c r="AW489" s="128"/>
      <c r="AX489" s="128"/>
      <c r="AY489" s="128"/>
      <c r="AZ489" s="129"/>
      <c r="BA489" s="129"/>
      <c r="BB489" s="128"/>
      <c r="BC489" s="129"/>
      <c r="BD489" s="129"/>
      <c r="BE489" s="129"/>
      <c r="BF489" s="129"/>
    </row>
    <row r="490" spans="1:58" s="135" customFormat="1">
      <c r="A490" s="128"/>
      <c r="B490" s="128"/>
      <c r="C490" s="129"/>
      <c r="D490" s="130"/>
      <c r="E490" s="130"/>
      <c r="F490" s="130"/>
      <c r="G490" s="128"/>
      <c r="H490" s="128"/>
      <c r="I490" s="131"/>
      <c r="J490" s="128"/>
      <c r="K490" s="128"/>
      <c r="L490" s="129"/>
      <c r="M490" s="129"/>
      <c r="N490" s="132"/>
      <c r="O490" s="128"/>
      <c r="P490" s="128"/>
      <c r="Q490" s="133"/>
      <c r="R490" s="128"/>
      <c r="S490" s="128"/>
      <c r="T490" s="128"/>
      <c r="U490" s="128"/>
      <c r="V490" s="129"/>
      <c r="W490" s="128"/>
      <c r="X490" s="128"/>
      <c r="Y490" s="134"/>
      <c r="Z490" s="132"/>
      <c r="AA490" s="130"/>
      <c r="AB490" s="129"/>
      <c r="AC490" s="128"/>
      <c r="AD490" s="128"/>
      <c r="AE490" s="129"/>
      <c r="AF490" s="130"/>
      <c r="AG490" s="129"/>
      <c r="AH490" s="130"/>
      <c r="AI490" s="129"/>
      <c r="AJ490" s="128"/>
      <c r="AK490" s="130"/>
      <c r="AL490" s="133"/>
      <c r="AM490" s="128"/>
      <c r="AN490" s="133"/>
      <c r="AO490" s="130"/>
      <c r="AP490" s="130"/>
      <c r="AQ490" s="128"/>
      <c r="AR490" s="128"/>
      <c r="AS490" s="129"/>
      <c r="AT490" s="129"/>
      <c r="AU490" s="133"/>
      <c r="AV490" s="129"/>
      <c r="AW490" s="128"/>
      <c r="AX490" s="128"/>
      <c r="AY490" s="128"/>
      <c r="AZ490" s="129"/>
      <c r="BA490" s="129"/>
      <c r="BB490" s="128"/>
      <c r="BC490" s="129"/>
      <c r="BD490" s="129"/>
      <c r="BE490" s="129"/>
      <c r="BF490" s="129"/>
    </row>
    <row r="491" spans="1:58" s="135" customFormat="1">
      <c r="A491" s="128"/>
      <c r="B491" s="128"/>
      <c r="C491" s="129"/>
      <c r="D491" s="130"/>
      <c r="E491" s="130"/>
      <c r="F491" s="130"/>
      <c r="G491" s="128"/>
      <c r="H491" s="128"/>
      <c r="I491" s="131"/>
      <c r="J491" s="128"/>
      <c r="K491" s="128"/>
      <c r="L491" s="129"/>
      <c r="M491" s="129"/>
      <c r="N491" s="132"/>
      <c r="O491" s="128"/>
      <c r="P491" s="128"/>
      <c r="Q491" s="133"/>
      <c r="R491" s="128"/>
      <c r="S491" s="128"/>
      <c r="T491" s="128"/>
      <c r="U491" s="128"/>
      <c r="V491" s="129"/>
      <c r="W491" s="128"/>
      <c r="X491" s="128"/>
      <c r="Y491" s="134"/>
      <c r="Z491" s="132"/>
      <c r="AA491" s="130"/>
      <c r="AB491" s="129"/>
      <c r="AC491" s="128"/>
      <c r="AD491" s="128"/>
      <c r="AE491" s="129"/>
      <c r="AF491" s="130"/>
      <c r="AG491" s="129"/>
      <c r="AH491" s="130"/>
      <c r="AI491" s="129"/>
      <c r="AJ491" s="128"/>
      <c r="AK491" s="130"/>
      <c r="AL491" s="133"/>
      <c r="AM491" s="128"/>
      <c r="AN491" s="133"/>
      <c r="AO491" s="130"/>
      <c r="AP491" s="130"/>
      <c r="AQ491" s="128"/>
      <c r="AR491" s="128"/>
      <c r="AS491" s="129"/>
      <c r="AT491" s="129"/>
      <c r="AU491" s="133"/>
      <c r="AV491" s="129"/>
      <c r="AW491" s="128"/>
      <c r="AX491" s="128"/>
      <c r="AY491" s="128"/>
      <c r="AZ491" s="129"/>
      <c r="BA491" s="129"/>
      <c r="BB491" s="128"/>
      <c r="BC491" s="129"/>
      <c r="BD491" s="129"/>
      <c r="BE491" s="129"/>
      <c r="BF491" s="129"/>
    </row>
    <row r="492" spans="1:58" s="135" customFormat="1">
      <c r="A492" s="128"/>
      <c r="B492" s="128"/>
      <c r="C492" s="129"/>
      <c r="D492" s="130"/>
      <c r="E492" s="130"/>
      <c r="F492" s="130"/>
      <c r="G492" s="128"/>
      <c r="H492" s="128"/>
      <c r="I492" s="131"/>
      <c r="J492" s="128"/>
      <c r="K492" s="128"/>
      <c r="L492" s="129"/>
      <c r="M492" s="129"/>
      <c r="N492" s="132"/>
      <c r="O492" s="128"/>
      <c r="P492" s="128"/>
      <c r="Q492" s="133"/>
      <c r="R492" s="128"/>
      <c r="S492" s="128"/>
      <c r="T492" s="128"/>
      <c r="U492" s="128"/>
      <c r="V492" s="129"/>
      <c r="W492" s="128"/>
      <c r="X492" s="128"/>
      <c r="Y492" s="134"/>
      <c r="Z492" s="132"/>
      <c r="AA492" s="130"/>
      <c r="AB492" s="129"/>
      <c r="AC492" s="128"/>
      <c r="AD492" s="128"/>
      <c r="AE492" s="129"/>
      <c r="AF492" s="130"/>
      <c r="AG492" s="129"/>
      <c r="AH492" s="130"/>
      <c r="AI492" s="129"/>
      <c r="AJ492" s="128"/>
      <c r="AK492" s="130"/>
      <c r="AL492" s="133"/>
      <c r="AM492" s="128"/>
      <c r="AN492" s="133"/>
      <c r="AO492" s="130"/>
      <c r="AP492" s="130"/>
      <c r="AQ492" s="128"/>
      <c r="AR492" s="128"/>
      <c r="AS492" s="129"/>
      <c r="AT492" s="129"/>
      <c r="AU492" s="133"/>
      <c r="AV492" s="129"/>
      <c r="AW492" s="128"/>
      <c r="AX492" s="128"/>
      <c r="AY492" s="128"/>
      <c r="AZ492" s="129"/>
      <c r="BA492" s="129"/>
      <c r="BB492" s="128"/>
      <c r="BC492" s="129"/>
      <c r="BD492" s="129"/>
      <c r="BE492" s="129"/>
      <c r="BF492" s="129"/>
    </row>
    <row r="493" spans="1:58" s="135" customFormat="1">
      <c r="A493" s="128"/>
      <c r="B493" s="128"/>
      <c r="C493" s="129"/>
      <c r="D493" s="130"/>
      <c r="E493" s="130"/>
      <c r="F493" s="130"/>
      <c r="G493" s="128"/>
      <c r="H493" s="128"/>
      <c r="I493" s="131"/>
      <c r="J493" s="128"/>
      <c r="K493" s="128"/>
      <c r="L493" s="129"/>
      <c r="M493" s="129"/>
      <c r="N493" s="132"/>
      <c r="O493" s="128"/>
      <c r="P493" s="128"/>
      <c r="Q493" s="133"/>
      <c r="R493" s="128"/>
      <c r="S493" s="128"/>
      <c r="T493" s="128"/>
      <c r="U493" s="128"/>
      <c r="V493" s="129"/>
      <c r="W493" s="128"/>
      <c r="X493" s="128"/>
      <c r="Y493" s="134"/>
      <c r="Z493" s="132"/>
      <c r="AA493" s="130"/>
      <c r="AB493" s="129"/>
      <c r="AC493" s="128"/>
      <c r="AD493" s="128"/>
      <c r="AE493" s="129"/>
      <c r="AF493" s="130"/>
      <c r="AG493" s="129"/>
      <c r="AH493" s="130"/>
      <c r="AI493" s="129"/>
      <c r="AJ493" s="128"/>
      <c r="AK493" s="130"/>
      <c r="AL493" s="133"/>
      <c r="AM493" s="128"/>
      <c r="AN493" s="133"/>
      <c r="AO493" s="130"/>
      <c r="AP493" s="130"/>
      <c r="AQ493" s="128"/>
      <c r="AR493" s="128"/>
      <c r="AS493" s="129"/>
      <c r="AT493" s="129"/>
      <c r="AU493" s="133"/>
      <c r="AV493" s="129"/>
      <c r="AW493" s="128"/>
      <c r="AX493" s="128"/>
      <c r="AY493" s="128"/>
      <c r="AZ493" s="129"/>
      <c r="BA493" s="129"/>
      <c r="BB493" s="128"/>
      <c r="BC493" s="129"/>
      <c r="BD493" s="129"/>
      <c r="BE493" s="129"/>
      <c r="BF493" s="129"/>
    </row>
    <row r="494" spans="1:58" s="135" customFormat="1">
      <c r="A494" s="128"/>
      <c r="B494" s="128"/>
      <c r="C494" s="129"/>
      <c r="D494" s="130"/>
      <c r="E494" s="130"/>
      <c r="F494" s="130"/>
      <c r="G494" s="128"/>
      <c r="H494" s="128"/>
      <c r="I494" s="131"/>
      <c r="J494" s="128"/>
      <c r="K494" s="128"/>
      <c r="L494" s="129"/>
      <c r="M494" s="129"/>
      <c r="N494" s="132"/>
      <c r="O494" s="128"/>
      <c r="P494" s="128"/>
      <c r="Q494" s="133"/>
      <c r="R494" s="128"/>
      <c r="S494" s="128"/>
      <c r="T494" s="128"/>
      <c r="U494" s="128"/>
      <c r="V494" s="129"/>
      <c r="W494" s="128"/>
      <c r="X494" s="128"/>
      <c r="Y494" s="134"/>
      <c r="Z494" s="132"/>
      <c r="AA494" s="130"/>
      <c r="AB494" s="129"/>
      <c r="AC494" s="128"/>
      <c r="AD494" s="128"/>
      <c r="AE494" s="129"/>
      <c r="AF494" s="130"/>
      <c r="AG494" s="129"/>
      <c r="AH494" s="130"/>
      <c r="AI494" s="129"/>
      <c r="AJ494" s="128"/>
      <c r="AK494" s="130"/>
      <c r="AL494" s="133"/>
      <c r="AM494" s="128"/>
      <c r="AN494" s="133"/>
      <c r="AO494" s="130"/>
      <c r="AP494" s="130"/>
      <c r="AQ494" s="128"/>
      <c r="AR494" s="128"/>
      <c r="AS494" s="129"/>
      <c r="AT494" s="129"/>
      <c r="AU494" s="133"/>
      <c r="AV494" s="129"/>
      <c r="AW494" s="128"/>
      <c r="AX494" s="128"/>
      <c r="AY494" s="128"/>
      <c r="AZ494" s="129"/>
      <c r="BA494" s="129"/>
      <c r="BB494" s="128"/>
      <c r="BC494" s="129"/>
      <c r="BD494" s="129"/>
      <c r="BE494" s="129"/>
      <c r="BF494" s="129"/>
    </row>
    <row r="495" spans="1:58" s="135" customFormat="1">
      <c r="A495" s="128"/>
      <c r="B495" s="128"/>
      <c r="C495" s="129"/>
      <c r="D495" s="130"/>
      <c r="E495" s="130"/>
      <c r="F495" s="130"/>
      <c r="G495" s="128"/>
      <c r="H495" s="128"/>
      <c r="I495" s="131"/>
      <c r="J495" s="128"/>
      <c r="K495" s="128"/>
      <c r="L495" s="129"/>
      <c r="M495" s="129"/>
      <c r="N495" s="132"/>
      <c r="O495" s="128"/>
      <c r="P495" s="128"/>
      <c r="Q495" s="133"/>
      <c r="R495" s="128"/>
      <c r="S495" s="128"/>
      <c r="T495" s="128"/>
      <c r="U495" s="128"/>
      <c r="V495" s="129"/>
      <c r="W495" s="128"/>
      <c r="X495" s="128"/>
      <c r="Y495" s="134"/>
      <c r="Z495" s="132"/>
      <c r="AA495" s="130"/>
      <c r="AB495" s="129"/>
      <c r="AC495" s="128"/>
      <c r="AD495" s="128"/>
      <c r="AE495" s="129"/>
      <c r="AF495" s="130"/>
      <c r="AG495" s="129"/>
      <c r="AH495" s="130"/>
      <c r="AI495" s="129"/>
      <c r="AJ495" s="128"/>
      <c r="AK495" s="130"/>
      <c r="AL495" s="133"/>
      <c r="AM495" s="128"/>
      <c r="AN495" s="133"/>
      <c r="AO495" s="130"/>
      <c r="AP495" s="130"/>
      <c r="AQ495" s="128"/>
      <c r="AR495" s="128"/>
      <c r="AS495" s="129"/>
      <c r="AT495" s="129"/>
      <c r="AU495" s="133"/>
      <c r="AV495" s="129"/>
      <c r="AW495" s="128"/>
      <c r="AX495" s="128"/>
      <c r="AY495" s="128"/>
      <c r="AZ495" s="129"/>
      <c r="BA495" s="129"/>
      <c r="BB495" s="128"/>
      <c r="BC495" s="129"/>
      <c r="BD495" s="129"/>
      <c r="BE495" s="129"/>
      <c r="BF495" s="129"/>
    </row>
    <row r="496" spans="1:58" s="135" customFormat="1">
      <c r="A496" s="128"/>
      <c r="B496" s="128"/>
      <c r="C496" s="129"/>
      <c r="D496" s="130"/>
      <c r="E496" s="130"/>
      <c r="F496" s="130"/>
      <c r="G496" s="128"/>
      <c r="H496" s="128"/>
      <c r="I496" s="131"/>
      <c r="J496" s="128"/>
      <c r="K496" s="128"/>
      <c r="L496" s="129"/>
      <c r="M496" s="129"/>
      <c r="N496" s="132"/>
      <c r="O496" s="128"/>
      <c r="P496" s="128"/>
      <c r="Q496" s="133"/>
      <c r="R496" s="128"/>
      <c r="S496" s="128"/>
      <c r="T496" s="128"/>
      <c r="U496" s="128"/>
      <c r="V496" s="129"/>
      <c r="W496" s="128"/>
      <c r="X496" s="128"/>
      <c r="Y496" s="134"/>
      <c r="Z496" s="132"/>
      <c r="AA496" s="130"/>
      <c r="AB496" s="129"/>
      <c r="AC496" s="128"/>
      <c r="AD496" s="128"/>
      <c r="AE496" s="129"/>
      <c r="AF496" s="130"/>
      <c r="AG496" s="129"/>
      <c r="AH496" s="130"/>
      <c r="AI496" s="129"/>
      <c r="AJ496" s="128"/>
      <c r="AK496" s="130"/>
      <c r="AL496" s="133"/>
      <c r="AM496" s="128"/>
      <c r="AN496" s="133"/>
      <c r="AO496" s="130"/>
      <c r="AP496" s="130"/>
      <c r="AQ496" s="128"/>
      <c r="AR496" s="128"/>
      <c r="AS496" s="129"/>
      <c r="AT496" s="129"/>
      <c r="AU496" s="133"/>
      <c r="AV496" s="129"/>
      <c r="AW496" s="128"/>
      <c r="AX496" s="128"/>
      <c r="AY496" s="128"/>
      <c r="AZ496" s="129"/>
      <c r="BA496" s="129"/>
      <c r="BB496" s="128"/>
      <c r="BC496" s="129"/>
      <c r="BD496" s="129"/>
      <c r="BE496" s="129"/>
      <c r="BF496" s="129"/>
    </row>
    <row r="497" spans="1:58" s="135" customFormat="1">
      <c r="A497" s="128"/>
      <c r="B497" s="128"/>
      <c r="C497" s="129"/>
      <c r="D497" s="130"/>
      <c r="E497" s="130"/>
      <c r="F497" s="130"/>
      <c r="G497" s="128"/>
      <c r="H497" s="128"/>
      <c r="I497" s="131"/>
      <c r="J497" s="128"/>
      <c r="K497" s="128"/>
      <c r="L497" s="129"/>
      <c r="M497" s="129"/>
      <c r="N497" s="132"/>
      <c r="O497" s="128"/>
      <c r="P497" s="128"/>
      <c r="Q497" s="133"/>
      <c r="R497" s="128"/>
      <c r="S497" s="128"/>
      <c r="T497" s="128"/>
      <c r="U497" s="128"/>
      <c r="V497" s="129"/>
      <c r="W497" s="128"/>
      <c r="X497" s="128"/>
      <c r="Y497" s="134"/>
      <c r="Z497" s="132"/>
      <c r="AA497" s="130"/>
      <c r="AB497" s="129"/>
      <c r="AC497" s="128"/>
      <c r="AD497" s="128"/>
      <c r="AE497" s="129"/>
      <c r="AF497" s="130"/>
      <c r="AG497" s="129"/>
      <c r="AH497" s="130"/>
      <c r="AI497" s="129"/>
      <c r="AJ497" s="128"/>
      <c r="AK497" s="130"/>
      <c r="AL497" s="133"/>
      <c r="AM497" s="128"/>
      <c r="AN497" s="133"/>
      <c r="AO497" s="130"/>
      <c r="AP497" s="130"/>
      <c r="AQ497" s="128"/>
      <c r="AR497" s="128"/>
      <c r="AS497" s="129"/>
      <c r="AT497" s="129"/>
      <c r="AU497" s="133"/>
      <c r="AV497" s="129"/>
      <c r="AW497" s="128"/>
      <c r="AX497" s="128"/>
      <c r="AY497" s="128"/>
      <c r="AZ497" s="129"/>
      <c r="BA497" s="129"/>
      <c r="BB497" s="128"/>
      <c r="BC497" s="129"/>
      <c r="BD497" s="129"/>
      <c r="BE497" s="129"/>
      <c r="BF497" s="129"/>
    </row>
    <row r="498" spans="1:58" s="135" customFormat="1">
      <c r="A498" s="128"/>
      <c r="B498" s="128"/>
      <c r="C498" s="129"/>
      <c r="D498" s="130"/>
      <c r="E498" s="130"/>
      <c r="F498" s="130"/>
      <c r="G498" s="128"/>
      <c r="H498" s="128"/>
      <c r="I498" s="131"/>
      <c r="J498" s="128"/>
      <c r="K498" s="128"/>
      <c r="L498" s="129"/>
      <c r="M498" s="129"/>
      <c r="N498" s="132"/>
      <c r="O498" s="128"/>
      <c r="P498" s="128"/>
      <c r="Q498" s="133"/>
      <c r="R498" s="128"/>
      <c r="S498" s="128"/>
      <c r="T498" s="128"/>
      <c r="U498" s="128"/>
      <c r="V498" s="129"/>
      <c r="W498" s="128"/>
      <c r="X498" s="128"/>
      <c r="Y498" s="134"/>
      <c r="Z498" s="132"/>
      <c r="AA498" s="130"/>
      <c r="AB498" s="129"/>
      <c r="AC498" s="128"/>
      <c r="AD498" s="128"/>
      <c r="AE498" s="129"/>
      <c r="AF498" s="130"/>
      <c r="AG498" s="129"/>
      <c r="AH498" s="130"/>
      <c r="AI498" s="129"/>
      <c r="AJ498" s="128"/>
      <c r="AK498" s="130"/>
      <c r="AL498" s="133"/>
      <c r="AM498" s="128"/>
      <c r="AN498" s="133"/>
      <c r="AO498" s="130"/>
      <c r="AP498" s="130"/>
      <c r="AQ498" s="128"/>
      <c r="AR498" s="128"/>
      <c r="AS498" s="129"/>
      <c r="AT498" s="129"/>
      <c r="AU498" s="133"/>
      <c r="AV498" s="129"/>
      <c r="AW498" s="128"/>
      <c r="AX498" s="128"/>
      <c r="AY498" s="128"/>
      <c r="AZ498" s="129"/>
      <c r="BA498" s="129"/>
      <c r="BB498" s="128"/>
      <c r="BC498" s="129"/>
      <c r="BD498" s="129"/>
      <c r="BE498" s="129"/>
      <c r="BF498" s="129"/>
    </row>
    <row r="499" spans="1:58" s="135" customFormat="1">
      <c r="A499" s="128"/>
      <c r="B499" s="128"/>
      <c r="C499" s="129"/>
      <c r="D499" s="130"/>
      <c r="E499" s="130"/>
      <c r="F499" s="130"/>
      <c r="G499" s="128"/>
      <c r="H499" s="128"/>
      <c r="I499" s="131"/>
      <c r="J499" s="128"/>
      <c r="K499" s="128"/>
      <c r="L499" s="129"/>
      <c r="M499" s="129"/>
      <c r="N499" s="132"/>
      <c r="O499" s="128"/>
      <c r="P499" s="128"/>
      <c r="Q499" s="133"/>
      <c r="R499" s="128"/>
      <c r="S499" s="128"/>
      <c r="T499" s="128"/>
      <c r="U499" s="128"/>
      <c r="V499" s="129"/>
      <c r="W499" s="128"/>
      <c r="X499" s="128"/>
      <c r="Y499" s="134"/>
      <c r="Z499" s="132"/>
      <c r="AA499" s="130"/>
      <c r="AB499" s="129"/>
      <c r="AC499" s="128"/>
      <c r="AD499" s="128"/>
      <c r="AE499" s="129"/>
      <c r="AF499" s="130"/>
      <c r="AG499" s="129"/>
      <c r="AH499" s="130"/>
      <c r="AI499" s="129"/>
      <c r="AJ499" s="128"/>
      <c r="AK499" s="130"/>
      <c r="AL499" s="133"/>
      <c r="AM499" s="128"/>
      <c r="AN499" s="133"/>
      <c r="AO499" s="130"/>
      <c r="AP499" s="130"/>
      <c r="AQ499" s="128"/>
      <c r="AR499" s="128"/>
      <c r="AS499" s="129"/>
      <c r="AT499" s="129"/>
      <c r="AU499" s="133"/>
      <c r="AV499" s="129"/>
      <c r="AW499" s="128"/>
      <c r="AX499" s="128"/>
      <c r="AY499" s="128"/>
      <c r="AZ499" s="129"/>
      <c r="BA499" s="129"/>
      <c r="BB499" s="128"/>
      <c r="BC499" s="129"/>
      <c r="BD499" s="129"/>
      <c r="BE499" s="129"/>
      <c r="BF499" s="129"/>
    </row>
    <row r="500" spans="1:58" s="135" customFormat="1">
      <c r="A500" s="128"/>
      <c r="B500" s="128"/>
      <c r="C500" s="129"/>
      <c r="D500" s="130"/>
      <c r="E500" s="130"/>
      <c r="F500" s="130"/>
      <c r="G500" s="128"/>
      <c r="H500" s="128"/>
      <c r="I500" s="131"/>
      <c r="J500" s="128"/>
      <c r="K500" s="128"/>
      <c r="L500" s="129"/>
      <c r="M500" s="129"/>
      <c r="N500" s="132"/>
      <c r="O500" s="128"/>
      <c r="P500" s="128"/>
      <c r="Q500" s="133"/>
      <c r="R500" s="128"/>
      <c r="S500" s="128"/>
      <c r="T500" s="128"/>
      <c r="U500" s="128"/>
      <c r="V500" s="129"/>
      <c r="W500" s="128"/>
      <c r="X500" s="128"/>
      <c r="Y500" s="134"/>
      <c r="Z500" s="132"/>
      <c r="AA500" s="130"/>
      <c r="AB500" s="129"/>
      <c r="AC500" s="128"/>
      <c r="AD500" s="128"/>
      <c r="AE500" s="129"/>
      <c r="AF500" s="130"/>
      <c r="AG500" s="129"/>
      <c r="AH500" s="130"/>
      <c r="AI500" s="129"/>
      <c r="AJ500" s="128"/>
      <c r="AK500" s="130"/>
      <c r="AL500" s="133"/>
      <c r="AM500" s="128"/>
      <c r="AN500" s="133"/>
      <c r="AO500" s="130"/>
      <c r="AP500" s="130"/>
      <c r="AQ500" s="128"/>
      <c r="AR500" s="128"/>
      <c r="AS500" s="129"/>
      <c r="AT500" s="129"/>
      <c r="AU500" s="133"/>
      <c r="AV500" s="129"/>
      <c r="AW500" s="128"/>
      <c r="AX500" s="128"/>
      <c r="AY500" s="128"/>
      <c r="AZ500" s="129"/>
      <c r="BA500" s="129"/>
      <c r="BB500" s="128"/>
      <c r="BC500" s="129"/>
      <c r="BD500" s="129"/>
      <c r="BE500" s="129"/>
      <c r="BF500" s="129"/>
    </row>
    <row r="501" spans="1:58" s="135" customFormat="1">
      <c r="A501" s="128"/>
      <c r="B501" s="128"/>
      <c r="C501" s="129"/>
      <c r="D501" s="130"/>
      <c r="E501" s="130"/>
      <c r="F501" s="130"/>
      <c r="G501" s="128"/>
      <c r="H501" s="128"/>
      <c r="I501" s="131"/>
      <c r="J501" s="128"/>
      <c r="K501" s="128"/>
      <c r="L501" s="129"/>
      <c r="M501" s="129"/>
      <c r="N501" s="132"/>
      <c r="O501" s="128"/>
      <c r="P501" s="128"/>
      <c r="Q501" s="133"/>
      <c r="R501" s="128"/>
      <c r="S501" s="128"/>
      <c r="T501" s="128"/>
      <c r="U501" s="128"/>
      <c r="V501" s="129"/>
      <c r="W501" s="128"/>
      <c r="X501" s="128"/>
      <c r="Y501" s="134"/>
      <c r="Z501" s="132"/>
      <c r="AA501" s="130"/>
      <c r="AB501" s="129"/>
      <c r="AC501" s="128"/>
      <c r="AD501" s="128"/>
      <c r="AE501" s="129"/>
      <c r="AF501" s="130"/>
      <c r="AG501" s="129"/>
      <c r="AH501" s="130"/>
      <c r="AI501" s="129"/>
      <c r="AJ501" s="128"/>
      <c r="AK501" s="130"/>
      <c r="AL501" s="133"/>
      <c r="AM501" s="128"/>
      <c r="AN501" s="133"/>
      <c r="AO501" s="130"/>
      <c r="AP501" s="130"/>
      <c r="AQ501" s="128"/>
      <c r="AR501" s="128"/>
      <c r="AS501" s="129"/>
      <c r="AT501" s="129"/>
      <c r="AU501" s="133"/>
      <c r="AV501" s="129"/>
      <c r="AW501" s="128"/>
      <c r="AX501" s="128"/>
      <c r="AY501" s="128"/>
      <c r="AZ501" s="129"/>
      <c r="BA501" s="129"/>
      <c r="BB501" s="128"/>
      <c r="BC501" s="129"/>
      <c r="BD501" s="129"/>
      <c r="BE501" s="129"/>
      <c r="BF501" s="129"/>
    </row>
    <row r="502" spans="1:58" s="135" customFormat="1">
      <c r="A502" s="128"/>
      <c r="B502" s="128"/>
      <c r="C502" s="129"/>
      <c r="D502" s="130"/>
      <c r="E502" s="130"/>
      <c r="F502" s="130"/>
      <c r="G502" s="128"/>
      <c r="H502" s="128"/>
      <c r="I502" s="131"/>
      <c r="J502" s="128"/>
      <c r="K502" s="128"/>
      <c r="L502" s="129"/>
      <c r="M502" s="129"/>
      <c r="N502" s="132"/>
      <c r="O502" s="128"/>
      <c r="P502" s="128"/>
      <c r="Q502" s="133"/>
      <c r="R502" s="128"/>
      <c r="S502" s="128"/>
      <c r="T502" s="128"/>
      <c r="U502" s="128"/>
      <c r="V502" s="129"/>
      <c r="W502" s="128"/>
      <c r="X502" s="128"/>
      <c r="Y502" s="134"/>
      <c r="Z502" s="132"/>
      <c r="AA502" s="130"/>
      <c r="AB502" s="129"/>
      <c r="AC502" s="128"/>
      <c r="AD502" s="128"/>
      <c r="AE502" s="129"/>
      <c r="AF502" s="130"/>
      <c r="AG502" s="129"/>
      <c r="AH502" s="130"/>
      <c r="AI502" s="129"/>
      <c r="AJ502" s="128"/>
      <c r="AK502" s="130"/>
      <c r="AL502" s="133"/>
      <c r="AM502" s="128"/>
      <c r="AN502" s="133"/>
      <c r="AO502" s="130"/>
      <c r="AP502" s="130"/>
      <c r="AQ502" s="128"/>
      <c r="AR502" s="128"/>
      <c r="AS502" s="129"/>
      <c r="AT502" s="129"/>
      <c r="AU502" s="133"/>
      <c r="AV502" s="129"/>
      <c r="AW502" s="128"/>
      <c r="AX502" s="128"/>
      <c r="AY502" s="128"/>
      <c r="AZ502" s="129"/>
      <c r="BA502" s="129"/>
      <c r="BB502" s="128"/>
      <c r="BC502" s="129"/>
      <c r="BD502" s="129"/>
      <c r="BE502" s="129"/>
      <c r="BF502" s="129"/>
    </row>
    <row r="503" spans="1:58" s="135" customFormat="1">
      <c r="A503" s="128"/>
      <c r="B503" s="128"/>
      <c r="C503" s="129"/>
      <c r="D503" s="130"/>
      <c r="E503" s="130"/>
      <c r="F503" s="130"/>
      <c r="G503" s="128"/>
      <c r="H503" s="128"/>
      <c r="I503" s="131"/>
      <c r="J503" s="128"/>
      <c r="K503" s="128"/>
      <c r="L503" s="129"/>
      <c r="M503" s="129"/>
      <c r="N503" s="132"/>
      <c r="O503" s="128"/>
      <c r="P503" s="128"/>
      <c r="Q503" s="133"/>
      <c r="R503" s="128"/>
      <c r="S503" s="128"/>
      <c r="T503" s="128"/>
      <c r="U503" s="128"/>
      <c r="V503" s="129"/>
      <c r="W503" s="128"/>
      <c r="X503" s="128"/>
      <c r="Y503" s="134"/>
      <c r="Z503" s="132"/>
      <c r="AA503" s="130"/>
      <c r="AB503" s="129"/>
      <c r="AC503" s="128"/>
      <c r="AD503" s="128"/>
      <c r="AE503" s="129"/>
      <c r="AF503" s="130"/>
      <c r="AG503" s="129"/>
      <c r="AH503" s="130"/>
      <c r="AI503" s="129"/>
      <c r="AJ503" s="128"/>
      <c r="AK503" s="130"/>
      <c r="AL503" s="133"/>
      <c r="AM503" s="128"/>
      <c r="AN503" s="133"/>
      <c r="AO503" s="130"/>
      <c r="AP503" s="130"/>
      <c r="AQ503" s="128"/>
      <c r="AR503" s="128"/>
      <c r="AS503" s="129"/>
      <c r="AT503" s="129"/>
      <c r="AU503" s="133"/>
      <c r="AV503" s="129"/>
      <c r="AW503" s="128"/>
      <c r="AX503" s="128"/>
      <c r="AY503" s="128"/>
      <c r="AZ503" s="129"/>
      <c r="BA503" s="129"/>
      <c r="BB503" s="128"/>
      <c r="BC503" s="129"/>
      <c r="BD503" s="129"/>
      <c r="BE503" s="129"/>
      <c r="BF503" s="129"/>
    </row>
    <row r="504" spans="1:58" s="135" customFormat="1">
      <c r="A504" s="128"/>
      <c r="B504" s="128"/>
      <c r="C504" s="129"/>
      <c r="D504" s="130"/>
      <c r="E504" s="130"/>
      <c r="F504" s="130"/>
      <c r="G504" s="128"/>
      <c r="H504" s="128"/>
      <c r="I504" s="131"/>
      <c r="J504" s="128"/>
      <c r="K504" s="128"/>
      <c r="L504" s="129"/>
      <c r="M504" s="129"/>
      <c r="N504" s="132"/>
      <c r="O504" s="128"/>
      <c r="P504" s="128"/>
      <c r="Q504" s="133"/>
      <c r="R504" s="128"/>
      <c r="S504" s="128"/>
      <c r="T504" s="128"/>
      <c r="U504" s="128"/>
      <c r="V504" s="129"/>
      <c r="W504" s="128"/>
      <c r="X504" s="128"/>
      <c r="Y504" s="134"/>
      <c r="Z504" s="132"/>
      <c r="AA504" s="130"/>
      <c r="AB504" s="129"/>
      <c r="AC504" s="128"/>
      <c r="AD504" s="128"/>
      <c r="AE504" s="129"/>
      <c r="AF504" s="130"/>
      <c r="AG504" s="129"/>
      <c r="AH504" s="130"/>
      <c r="AI504" s="129"/>
      <c r="AJ504" s="128"/>
      <c r="AK504" s="130"/>
      <c r="AL504" s="133"/>
      <c r="AM504" s="128"/>
      <c r="AN504" s="133"/>
      <c r="AO504" s="130"/>
      <c r="AP504" s="130"/>
      <c r="AQ504" s="128"/>
      <c r="AR504" s="128"/>
      <c r="AS504" s="129"/>
      <c r="AT504" s="129"/>
      <c r="AU504" s="133"/>
      <c r="AV504" s="129"/>
      <c r="AW504" s="128"/>
      <c r="AX504" s="128"/>
      <c r="AY504" s="128"/>
      <c r="AZ504" s="129"/>
      <c r="BA504" s="129"/>
      <c r="BB504" s="128"/>
      <c r="BC504" s="129"/>
      <c r="BD504" s="129"/>
      <c r="BE504" s="129"/>
      <c r="BF504" s="129"/>
    </row>
    <row r="505" spans="1:58" s="135" customFormat="1">
      <c r="A505" s="128"/>
      <c r="B505" s="128"/>
      <c r="C505" s="129"/>
      <c r="D505" s="130"/>
      <c r="E505" s="130"/>
      <c r="F505" s="130"/>
      <c r="G505" s="128"/>
      <c r="H505" s="128"/>
      <c r="I505" s="131"/>
      <c r="J505" s="128"/>
      <c r="K505" s="128"/>
      <c r="L505" s="129"/>
      <c r="M505" s="129"/>
      <c r="N505" s="132"/>
      <c r="O505" s="128"/>
      <c r="P505" s="128"/>
      <c r="Q505" s="133"/>
      <c r="R505" s="128"/>
      <c r="S505" s="128"/>
      <c r="T505" s="128"/>
      <c r="U505" s="128"/>
      <c r="V505" s="129"/>
      <c r="W505" s="128"/>
      <c r="X505" s="128"/>
      <c r="Y505" s="134"/>
      <c r="Z505" s="132"/>
      <c r="AA505" s="130"/>
      <c r="AB505" s="129"/>
      <c r="AC505" s="128"/>
      <c r="AD505" s="128"/>
      <c r="AE505" s="129"/>
      <c r="AF505" s="130"/>
      <c r="AG505" s="129"/>
      <c r="AH505" s="130"/>
      <c r="AI505" s="129"/>
      <c r="AJ505" s="128"/>
      <c r="AK505" s="130"/>
      <c r="AL505" s="133"/>
      <c r="AM505" s="128"/>
      <c r="AN505" s="133"/>
      <c r="AO505" s="130"/>
      <c r="AP505" s="130"/>
      <c r="AQ505" s="128"/>
      <c r="AR505" s="128"/>
      <c r="AS505" s="129"/>
      <c r="AT505" s="129"/>
      <c r="AU505" s="133"/>
      <c r="AV505" s="129"/>
      <c r="AW505" s="128"/>
      <c r="AX505" s="128"/>
      <c r="AY505" s="128"/>
      <c r="AZ505" s="129"/>
      <c r="BA505" s="129"/>
      <c r="BB505" s="128"/>
      <c r="BC505" s="129"/>
      <c r="BD505" s="129"/>
      <c r="BE505" s="129"/>
      <c r="BF505" s="129"/>
    </row>
    <row r="506" spans="1:58" s="135" customFormat="1">
      <c r="A506" s="128"/>
      <c r="B506" s="128"/>
      <c r="C506" s="129"/>
      <c r="D506" s="130"/>
      <c r="E506" s="130"/>
      <c r="F506" s="130"/>
      <c r="G506" s="128"/>
      <c r="H506" s="128"/>
      <c r="I506" s="131"/>
      <c r="J506" s="128"/>
      <c r="K506" s="128"/>
      <c r="L506" s="129"/>
      <c r="M506" s="129"/>
      <c r="N506" s="132"/>
      <c r="O506" s="128"/>
      <c r="P506" s="128"/>
      <c r="Q506" s="133"/>
      <c r="R506" s="128"/>
      <c r="S506" s="128"/>
      <c r="T506" s="128"/>
      <c r="U506" s="128"/>
      <c r="V506" s="129"/>
      <c r="W506" s="128"/>
      <c r="X506" s="128"/>
      <c r="Y506" s="134"/>
      <c r="Z506" s="132"/>
      <c r="AA506" s="130"/>
      <c r="AB506" s="129"/>
      <c r="AC506" s="128"/>
      <c r="AD506" s="128"/>
      <c r="AE506" s="129"/>
      <c r="AF506" s="130"/>
      <c r="AG506" s="129"/>
      <c r="AH506" s="130"/>
      <c r="AI506" s="129"/>
      <c r="AJ506" s="128"/>
      <c r="AK506" s="130"/>
      <c r="AL506" s="133"/>
      <c r="AM506" s="128"/>
      <c r="AN506" s="133"/>
      <c r="AO506" s="130"/>
      <c r="AP506" s="130"/>
      <c r="AQ506" s="128"/>
      <c r="AR506" s="128"/>
      <c r="AS506" s="129"/>
      <c r="AT506" s="129"/>
      <c r="AU506" s="133"/>
      <c r="AV506" s="129"/>
      <c r="AW506" s="128"/>
      <c r="AX506" s="128"/>
      <c r="AY506" s="128"/>
      <c r="AZ506" s="129"/>
      <c r="BA506" s="129"/>
      <c r="BB506" s="128"/>
      <c r="BC506" s="129"/>
      <c r="BD506" s="129"/>
      <c r="BE506" s="129"/>
      <c r="BF506" s="129"/>
    </row>
    <row r="507" spans="1:58" s="135" customFormat="1">
      <c r="A507" s="128"/>
      <c r="B507" s="128"/>
      <c r="C507" s="129"/>
      <c r="D507" s="130"/>
      <c r="E507" s="130"/>
      <c r="F507" s="130"/>
      <c r="G507" s="128"/>
      <c r="H507" s="128"/>
      <c r="I507" s="131"/>
      <c r="J507" s="128"/>
      <c r="K507" s="128"/>
      <c r="L507" s="129"/>
      <c r="M507" s="129"/>
      <c r="N507" s="132"/>
      <c r="O507" s="128"/>
      <c r="P507" s="128"/>
      <c r="Q507" s="133"/>
      <c r="R507" s="128"/>
      <c r="S507" s="128"/>
      <c r="T507" s="128"/>
      <c r="U507" s="128"/>
      <c r="V507" s="129"/>
      <c r="W507" s="128"/>
      <c r="X507" s="128"/>
      <c r="Y507" s="134"/>
      <c r="Z507" s="132"/>
      <c r="AA507" s="130"/>
      <c r="AB507" s="129"/>
      <c r="AC507" s="128"/>
      <c r="AD507" s="128"/>
      <c r="AE507" s="129"/>
      <c r="AF507" s="130"/>
      <c r="AG507" s="129"/>
      <c r="AH507" s="130"/>
      <c r="AI507" s="129"/>
      <c r="AJ507" s="128"/>
      <c r="AK507" s="130"/>
      <c r="AL507" s="133"/>
      <c r="AM507" s="128"/>
      <c r="AN507" s="133"/>
      <c r="AO507" s="130"/>
      <c r="AP507" s="130"/>
      <c r="AQ507" s="128"/>
      <c r="AR507" s="128"/>
      <c r="AS507" s="129"/>
      <c r="AT507" s="129"/>
      <c r="AU507" s="133"/>
      <c r="AV507" s="129"/>
      <c r="AW507" s="128"/>
      <c r="AX507" s="128"/>
      <c r="AY507" s="128"/>
      <c r="AZ507" s="129"/>
      <c r="BA507" s="129"/>
      <c r="BB507" s="128"/>
      <c r="BC507" s="129"/>
      <c r="BD507" s="129"/>
      <c r="BE507" s="129"/>
      <c r="BF507" s="129"/>
    </row>
    <row r="508" spans="1:58" s="135" customFormat="1">
      <c r="A508" s="128"/>
      <c r="B508" s="128"/>
      <c r="C508" s="129"/>
      <c r="D508" s="130"/>
      <c r="E508" s="130"/>
      <c r="F508" s="130"/>
      <c r="G508" s="128"/>
      <c r="H508" s="128"/>
      <c r="I508" s="131"/>
      <c r="J508" s="128"/>
      <c r="K508" s="128"/>
      <c r="L508" s="129"/>
      <c r="M508" s="129"/>
      <c r="N508" s="132"/>
      <c r="O508" s="128"/>
      <c r="P508" s="128"/>
      <c r="Q508" s="133"/>
      <c r="R508" s="128"/>
      <c r="S508" s="128"/>
      <c r="T508" s="128"/>
      <c r="U508" s="128"/>
      <c r="V508" s="129"/>
      <c r="W508" s="128"/>
      <c r="X508" s="128"/>
      <c r="Y508" s="134"/>
      <c r="Z508" s="132"/>
      <c r="AA508" s="130"/>
      <c r="AB508" s="129"/>
      <c r="AC508" s="128"/>
      <c r="AD508" s="128"/>
      <c r="AE508" s="129"/>
      <c r="AF508" s="130"/>
      <c r="AG508" s="129"/>
      <c r="AH508" s="130"/>
      <c r="AI508" s="129"/>
      <c r="AJ508" s="128"/>
      <c r="AK508" s="130"/>
      <c r="AL508" s="133"/>
      <c r="AM508" s="128"/>
      <c r="AN508" s="133"/>
      <c r="AO508" s="130"/>
      <c r="AP508" s="130"/>
      <c r="AQ508" s="128"/>
      <c r="AR508" s="128"/>
      <c r="AS508" s="129"/>
      <c r="AT508" s="129"/>
      <c r="AU508" s="133"/>
      <c r="AV508" s="129"/>
      <c r="AW508" s="128"/>
      <c r="AX508" s="128"/>
      <c r="AY508" s="128"/>
      <c r="AZ508" s="129"/>
      <c r="BA508" s="129"/>
      <c r="BB508" s="128"/>
      <c r="BC508" s="129"/>
      <c r="BD508" s="129"/>
      <c r="BE508" s="129"/>
      <c r="BF508" s="129"/>
    </row>
    <row r="509" spans="1:58" s="135" customFormat="1">
      <c r="A509" s="128"/>
      <c r="B509" s="128"/>
      <c r="C509" s="129"/>
      <c r="D509" s="130"/>
      <c r="E509" s="130"/>
      <c r="F509" s="130"/>
      <c r="G509" s="128"/>
      <c r="H509" s="128"/>
      <c r="I509" s="131"/>
      <c r="J509" s="128"/>
      <c r="K509" s="128"/>
      <c r="L509" s="129"/>
      <c r="M509" s="129"/>
      <c r="N509" s="132"/>
      <c r="O509" s="128"/>
      <c r="P509" s="128"/>
      <c r="Q509" s="133"/>
      <c r="R509" s="128"/>
      <c r="S509" s="128"/>
      <c r="T509" s="128"/>
      <c r="U509" s="128"/>
      <c r="V509" s="129"/>
      <c r="W509" s="128"/>
      <c r="X509" s="128"/>
      <c r="Y509" s="134"/>
      <c r="Z509" s="132"/>
      <c r="AA509" s="130"/>
      <c r="AB509" s="129"/>
      <c r="AC509" s="128"/>
      <c r="AD509" s="128"/>
      <c r="AE509" s="129"/>
      <c r="AF509" s="130"/>
      <c r="AG509" s="129"/>
      <c r="AH509" s="130"/>
      <c r="AI509" s="129"/>
      <c r="AJ509" s="128"/>
      <c r="AK509" s="130"/>
      <c r="AL509" s="133"/>
      <c r="AM509" s="128"/>
      <c r="AN509" s="133"/>
      <c r="AO509" s="130"/>
      <c r="AP509" s="130"/>
      <c r="AQ509" s="128"/>
      <c r="AR509" s="128"/>
      <c r="AS509" s="129"/>
      <c r="AT509" s="129"/>
      <c r="AU509" s="133"/>
      <c r="AV509" s="129"/>
      <c r="AW509" s="128"/>
      <c r="AX509" s="128"/>
      <c r="AY509" s="128"/>
      <c r="AZ509" s="129"/>
      <c r="BA509" s="129"/>
      <c r="BB509" s="128"/>
      <c r="BC509" s="129"/>
      <c r="BD509" s="129"/>
      <c r="BE509" s="129"/>
      <c r="BF509" s="129"/>
    </row>
    <row r="510" spans="1:58" s="135" customFormat="1">
      <c r="A510" s="128"/>
      <c r="B510" s="128"/>
      <c r="C510" s="129"/>
      <c r="D510" s="130"/>
      <c r="E510" s="130"/>
      <c r="F510" s="130"/>
      <c r="G510" s="128"/>
      <c r="H510" s="128"/>
      <c r="I510" s="131"/>
      <c r="J510" s="128"/>
      <c r="K510" s="128"/>
      <c r="L510" s="129"/>
      <c r="M510" s="129"/>
      <c r="N510" s="132"/>
      <c r="O510" s="128"/>
      <c r="P510" s="128"/>
      <c r="Q510" s="133"/>
      <c r="R510" s="128"/>
      <c r="S510" s="128"/>
      <c r="T510" s="128"/>
      <c r="U510" s="128"/>
      <c r="V510" s="129"/>
      <c r="W510" s="128"/>
      <c r="X510" s="128"/>
      <c r="Y510" s="134"/>
      <c r="Z510" s="132"/>
      <c r="AA510" s="130"/>
      <c r="AB510" s="129"/>
      <c r="AC510" s="128"/>
      <c r="AD510" s="128"/>
      <c r="AE510" s="129"/>
      <c r="AF510" s="130"/>
      <c r="AG510" s="129"/>
      <c r="AH510" s="130"/>
      <c r="AI510" s="129"/>
      <c r="AJ510" s="128"/>
      <c r="AK510" s="130"/>
      <c r="AL510" s="133"/>
      <c r="AM510" s="128"/>
      <c r="AN510" s="133"/>
      <c r="AO510" s="130"/>
      <c r="AP510" s="130"/>
      <c r="AQ510" s="128"/>
      <c r="AR510" s="128"/>
      <c r="AS510" s="129"/>
      <c r="AT510" s="129"/>
      <c r="AU510" s="133"/>
      <c r="AV510" s="129"/>
      <c r="AW510" s="128"/>
      <c r="AX510" s="128"/>
      <c r="AY510" s="128"/>
      <c r="AZ510" s="129"/>
      <c r="BA510" s="129"/>
      <c r="BB510" s="128"/>
      <c r="BC510" s="129"/>
      <c r="BD510" s="129"/>
      <c r="BE510" s="129"/>
      <c r="BF510" s="129"/>
    </row>
    <row r="511" spans="1:58" s="135" customFormat="1">
      <c r="A511" s="128"/>
      <c r="B511" s="128"/>
      <c r="C511" s="129"/>
      <c r="D511" s="130"/>
      <c r="E511" s="130"/>
      <c r="F511" s="130"/>
      <c r="G511" s="128"/>
      <c r="H511" s="128"/>
      <c r="I511" s="131"/>
      <c r="J511" s="128"/>
      <c r="K511" s="128"/>
      <c r="L511" s="129"/>
      <c r="M511" s="129"/>
      <c r="N511" s="132"/>
      <c r="O511" s="128"/>
      <c r="P511" s="128"/>
      <c r="Q511" s="133"/>
      <c r="R511" s="128"/>
      <c r="S511" s="128"/>
      <c r="T511" s="128"/>
      <c r="U511" s="128"/>
      <c r="V511" s="129"/>
      <c r="W511" s="128"/>
      <c r="X511" s="128"/>
      <c r="Y511" s="134"/>
      <c r="Z511" s="132"/>
      <c r="AA511" s="130"/>
      <c r="AB511" s="129"/>
      <c r="AC511" s="128"/>
      <c r="AD511" s="128"/>
      <c r="AE511" s="129"/>
      <c r="AF511" s="130"/>
      <c r="AG511" s="129"/>
      <c r="AH511" s="130"/>
      <c r="AI511" s="129"/>
      <c r="AJ511" s="128"/>
      <c r="AK511" s="130"/>
      <c r="AL511" s="133"/>
      <c r="AM511" s="128"/>
      <c r="AN511" s="133"/>
      <c r="AO511" s="130"/>
      <c r="AP511" s="130"/>
      <c r="AQ511" s="128"/>
      <c r="AR511" s="128"/>
      <c r="AS511" s="129"/>
      <c r="AT511" s="129"/>
      <c r="AU511" s="133"/>
      <c r="AV511" s="129"/>
      <c r="AW511" s="128"/>
      <c r="AX511" s="128"/>
      <c r="AY511" s="128"/>
      <c r="AZ511" s="129"/>
      <c r="BA511" s="129"/>
      <c r="BB511" s="128"/>
      <c r="BC511" s="129"/>
      <c r="BD511" s="129"/>
      <c r="BE511" s="129"/>
      <c r="BF511" s="129"/>
    </row>
    <row r="512" spans="1:58" s="135" customFormat="1">
      <c r="A512" s="128"/>
      <c r="B512" s="128"/>
      <c r="C512" s="129"/>
      <c r="D512" s="130"/>
      <c r="E512" s="130"/>
      <c r="F512" s="130"/>
      <c r="G512" s="128"/>
      <c r="H512" s="128"/>
      <c r="I512" s="131"/>
      <c r="J512" s="128"/>
      <c r="K512" s="128"/>
      <c r="L512" s="129"/>
      <c r="M512" s="129"/>
      <c r="N512" s="132"/>
      <c r="O512" s="128"/>
      <c r="P512" s="128"/>
      <c r="Q512" s="133"/>
      <c r="R512" s="128"/>
      <c r="S512" s="128"/>
      <c r="T512" s="128"/>
      <c r="U512" s="128"/>
      <c r="V512" s="129"/>
      <c r="W512" s="128"/>
      <c r="X512" s="128"/>
      <c r="Y512" s="134"/>
      <c r="Z512" s="132"/>
      <c r="AA512" s="130"/>
      <c r="AB512" s="129"/>
      <c r="AC512" s="128"/>
      <c r="AD512" s="128"/>
      <c r="AE512" s="129"/>
      <c r="AF512" s="130"/>
      <c r="AG512" s="129"/>
      <c r="AH512" s="130"/>
      <c r="AI512" s="129"/>
      <c r="AJ512" s="128"/>
      <c r="AK512" s="130"/>
      <c r="AL512" s="133"/>
      <c r="AM512" s="128"/>
      <c r="AN512" s="133"/>
      <c r="AO512" s="130"/>
      <c r="AP512" s="130"/>
      <c r="AQ512" s="128"/>
      <c r="AR512" s="128"/>
      <c r="AS512" s="129"/>
      <c r="AT512" s="129"/>
      <c r="AU512" s="133"/>
      <c r="AV512" s="129"/>
      <c r="AW512" s="128"/>
      <c r="AX512" s="128"/>
      <c r="AY512" s="128"/>
      <c r="AZ512" s="129"/>
      <c r="BA512" s="129"/>
      <c r="BB512" s="128"/>
      <c r="BC512" s="129"/>
      <c r="BD512" s="129"/>
      <c r="BE512" s="129"/>
      <c r="BF512" s="129"/>
    </row>
    <row r="513" spans="1:58" s="135" customFormat="1">
      <c r="A513" s="128"/>
      <c r="B513" s="128"/>
      <c r="C513" s="129"/>
      <c r="D513" s="130"/>
      <c r="E513" s="130"/>
      <c r="F513" s="130"/>
      <c r="G513" s="128"/>
      <c r="H513" s="128"/>
      <c r="I513" s="131"/>
      <c r="J513" s="128"/>
      <c r="K513" s="128"/>
      <c r="L513" s="129"/>
      <c r="M513" s="129"/>
      <c r="N513" s="132"/>
      <c r="O513" s="128"/>
      <c r="P513" s="128"/>
      <c r="Q513" s="133"/>
      <c r="R513" s="128"/>
      <c r="S513" s="128"/>
      <c r="T513" s="128"/>
      <c r="U513" s="128"/>
      <c r="V513" s="129"/>
      <c r="W513" s="128"/>
      <c r="X513" s="128"/>
      <c r="Y513" s="134"/>
      <c r="Z513" s="132"/>
      <c r="AA513" s="130"/>
      <c r="AB513" s="129"/>
      <c r="AC513" s="128"/>
      <c r="AD513" s="128"/>
      <c r="AE513" s="129"/>
      <c r="AF513" s="130"/>
      <c r="AG513" s="129"/>
      <c r="AH513" s="130"/>
      <c r="AI513" s="129"/>
      <c r="AJ513" s="128"/>
      <c r="AK513" s="130"/>
      <c r="AL513" s="133"/>
      <c r="AM513" s="128"/>
      <c r="AN513" s="133"/>
      <c r="AO513" s="130"/>
      <c r="AP513" s="130"/>
      <c r="AQ513" s="128"/>
      <c r="AR513" s="128"/>
      <c r="AS513" s="129"/>
      <c r="AT513" s="129"/>
      <c r="AU513" s="133"/>
      <c r="AV513" s="129"/>
      <c r="AW513" s="128"/>
      <c r="AX513" s="128"/>
      <c r="AY513" s="128"/>
      <c r="AZ513" s="129"/>
      <c r="BA513" s="129"/>
      <c r="BB513" s="128"/>
      <c r="BC513" s="129"/>
      <c r="BD513" s="129"/>
      <c r="BE513" s="129"/>
      <c r="BF513" s="129"/>
    </row>
    <row r="514" spans="1:58" s="135" customFormat="1">
      <c r="A514" s="128"/>
      <c r="B514" s="128"/>
      <c r="C514" s="129"/>
      <c r="D514" s="130"/>
      <c r="E514" s="130"/>
      <c r="F514" s="130"/>
      <c r="G514" s="128"/>
      <c r="H514" s="128"/>
      <c r="I514" s="131"/>
      <c r="J514" s="128"/>
      <c r="K514" s="128"/>
      <c r="L514" s="129"/>
      <c r="M514" s="129"/>
      <c r="N514" s="132"/>
      <c r="O514" s="128"/>
      <c r="P514" s="128"/>
      <c r="Q514" s="133"/>
      <c r="R514" s="128"/>
      <c r="S514" s="128"/>
      <c r="T514" s="128"/>
      <c r="U514" s="128"/>
      <c r="V514" s="129"/>
      <c r="W514" s="128"/>
      <c r="X514" s="128"/>
      <c r="Y514" s="134"/>
      <c r="Z514" s="132"/>
      <c r="AA514" s="130"/>
      <c r="AB514" s="129"/>
      <c r="AC514" s="128"/>
      <c r="AD514" s="128"/>
      <c r="AE514" s="129"/>
      <c r="AF514" s="130"/>
      <c r="AG514" s="129"/>
      <c r="AH514" s="130"/>
      <c r="AI514" s="129"/>
      <c r="AJ514" s="128"/>
      <c r="AK514" s="130"/>
      <c r="AL514" s="133"/>
      <c r="AM514" s="128"/>
      <c r="AN514" s="133"/>
      <c r="AO514" s="130"/>
      <c r="AP514" s="130"/>
      <c r="AQ514" s="128"/>
      <c r="AR514" s="128"/>
      <c r="AS514" s="129"/>
      <c r="AT514" s="129"/>
      <c r="AU514" s="133"/>
      <c r="AV514" s="129"/>
      <c r="AW514" s="128"/>
      <c r="AX514" s="128"/>
      <c r="AY514" s="128"/>
      <c r="AZ514" s="129"/>
      <c r="BA514" s="129"/>
      <c r="BB514" s="128"/>
      <c r="BC514" s="129"/>
      <c r="BD514" s="129"/>
      <c r="BE514" s="129"/>
      <c r="BF514" s="129"/>
    </row>
    <row r="515" spans="1:58" s="135" customFormat="1">
      <c r="A515" s="128"/>
      <c r="B515" s="128"/>
      <c r="C515" s="129"/>
      <c r="D515" s="130"/>
      <c r="E515" s="130"/>
      <c r="F515" s="130"/>
      <c r="G515" s="128"/>
      <c r="H515" s="128"/>
      <c r="I515" s="131"/>
      <c r="J515" s="128"/>
      <c r="K515" s="128"/>
      <c r="L515" s="129"/>
      <c r="M515" s="129"/>
      <c r="N515" s="132"/>
      <c r="O515" s="128"/>
      <c r="P515" s="128"/>
      <c r="Q515" s="133"/>
      <c r="R515" s="128"/>
      <c r="S515" s="128"/>
      <c r="T515" s="128"/>
      <c r="U515" s="128"/>
      <c r="V515" s="129"/>
      <c r="W515" s="128"/>
      <c r="X515" s="128"/>
      <c r="Y515" s="134"/>
      <c r="Z515" s="132"/>
      <c r="AA515" s="130"/>
      <c r="AB515" s="129"/>
      <c r="AC515" s="128"/>
      <c r="AD515" s="128"/>
      <c r="AE515" s="129"/>
      <c r="AF515" s="130"/>
      <c r="AG515" s="129"/>
      <c r="AH515" s="130"/>
      <c r="AI515" s="129"/>
      <c r="AJ515" s="128"/>
      <c r="AK515" s="130"/>
      <c r="AL515" s="133"/>
      <c r="AM515" s="128"/>
      <c r="AN515" s="133"/>
      <c r="AO515" s="130"/>
      <c r="AP515" s="130"/>
      <c r="AQ515" s="128"/>
      <c r="AR515" s="128"/>
      <c r="AS515" s="129"/>
      <c r="AT515" s="129"/>
      <c r="AU515" s="133"/>
      <c r="AV515" s="129"/>
      <c r="AW515" s="128"/>
      <c r="AX515" s="128"/>
      <c r="AY515" s="128"/>
      <c r="AZ515" s="129"/>
      <c r="BA515" s="129"/>
      <c r="BB515" s="128"/>
      <c r="BC515" s="129"/>
      <c r="BD515" s="129"/>
      <c r="BE515" s="129"/>
      <c r="BF515" s="129"/>
    </row>
    <row r="516" spans="1:58" s="135" customFormat="1">
      <c r="A516" s="128"/>
      <c r="B516" s="128"/>
      <c r="C516" s="129"/>
      <c r="D516" s="130"/>
      <c r="E516" s="130"/>
      <c r="F516" s="130"/>
      <c r="G516" s="128"/>
      <c r="H516" s="128"/>
      <c r="I516" s="131"/>
      <c r="J516" s="128"/>
      <c r="K516" s="128"/>
      <c r="L516" s="129"/>
      <c r="M516" s="129"/>
      <c r="N516" s="132"/>
      <c r="O516" s="128"/>
      <c r="P516" s="128"/>
      <c r="Q516" s="133"/>
      <c r="R516" s="128"/>
      <c r="S516" s="128"/>
      <c r="T516" s="128"/>
      <c r="U516" s="128"/>
      <c r="V516" s="129"/>
      <c r="W516" s="128"/>
      <c r="X516" s="128"/>
      <c r="Y516" s="134"/>
      <c r="Z516" s="132"/>
      <c r="AA516" s="130"/>
      <c r="AB516" s="129"/>
      <c r="AC516" s="128"/>
      <c r="AD516" s="128"/>
      <c r="AE516" s="129"/>
      <c r="AF516" s="130"/>
      <c r="AG516" s="129"/>
      <c r="AH516" s="130"/>
      <c r="AI516" s="129"/>
      <c r="AJ516" s="128"/>
      <c r="AK516" s="130"/>
      <c r="AL516" s="133"/>
      <c r="AM516" s="128"/>
      <c r="AN516" s="133"/>
      <c r="AO516" s="130"/>
      <c r="AP516" s="130"/>
      <c r="AQ516" s="128"/>
      <c r="AR516" s="128"/>
      <c r="AS516" s="129"/>
      <c r="AT516" s="129"/>
      <c r="AU516" s="133"/>
      <c r="AV516" s="129"/>
      <c r="AW516" s="128"/>
      <c r="AX516" s="128"/>
      <c r="AY516" s="128"/>
      <c r="AZ516" s="129"/>
      <c r="BA516" s="129"/>
      <c r="BB516" s="128"/>
      <c r="BC516" s="129"/>
      <c r="BD516" s="129"/>
      <c r="BE516" s="129"/>
      <c r="BF516" s="129"/>
    </row>
    <row r="517" spans="1:58" s="135" customFormat="1">
      <c r="A517" s="128"/>
      <c r="B517" s="128"/>
      <c r="C517" s="129"/>
      <c r="D517" s="130"/>
      <c r="E517" s="130"/>
      <c r="F517" s="130"/>
      <c r="G517" s="128"/>
      <c r="H517" s="128"/>
      <c r="I517" s="131"/>
      <c r="J517" s="128"/>
      <c r="K517" s="128"/>
      <c r="L517" s="129"/>
      <c r="M517" s="129"/>
      <c r="N517" s="132"/>
      <c r="O517" s="128"/>
      <c r="P517" s="128"/>
      <c r="Q517" s="133"/>
      <c r="R517" s="128"/>
      <c r="S517" s="128"/>
      <c r="T517" s="128"/>
      <c r="U517" s="128"/>
      <c r="V517" s="129"/>
      <c r="W517" s="128"/>
      <c r="X517" s="128"/>
      <c r="Y517" s="134"/>
      <c r="Z517" s="132"/>
      <c r="AA517" s="130"/>
      <c r="AB517" s="129"/>
      <c r="AC517" s="128"/>
      <c r="AD517" s="128"/>
      <c r="AE517" s="129"/>
      <c r="AF517" s="130"/>
      <c r="AG517" s="129"/>
      <c r="AH517" s="130"/>
      <c r="AI517" s="129"/>
      <c r="AJ517" s="128"/>
      <c r="AK517" s="130"/>
      <c r="AL517" s="133"/>
      <c r="AM517" s="128"/>
      <c r="AN517" s="133"/>
      <c r="AO517" s="130"/>
      <c r="AP517" s="130"/>
      <c r="AQ517" s="128"/>
      <c r="AR517" s="128"/>
      <c r="AS517" s="129"/>
      <c r="AT517" s="129"/>
      <c r="AU517" s="133"/>
      <c r="AV517" s="129"/>
      <c r="AW517" s="128"/>
      <c r="AX517" s="128"/>
      <c r="AY517" s="128"/>
      <c r="AZ517" s="129"/>
      <c r="BA517" s="129"/>
      <c r="BB517" s="128"/>
      <c r="BC517" s="129"/>
      <c r="BD517" s="129"/>
      <c r="BE517" s="129"/>
      <c r="BF517" s="129"/>
    </row>
    <row r="518" spans="1:58" s="135" customFormat="1">
      <c r="A518" s="128"/>
      <c r="B518" s="128"/>
      <c r="C518" s="129"/>
      <c r="D518" s="130"/>
      <c r="E518" s="130"/>
      <c r="F518" s="130"/>
      <c r="G518" s="128"/>
      <c r="H518" s="128"/>
      <c r="I518" s="131"/>
      <c r="J518" s="128"/>
      <c r="K518" s="128"/>
      <c r="L518" s="129"/>
      <c r="M518" s="129"/>
      <c r="N518" s="132"/>
      <c r="O518" s="128"/>
      <c r="P518" s="128"/>
      <c r="Q518" s="133"/>
      <c r="R518" s="128"/>
      <c r="S518" s="128"/>
      <c r="T518" s="128"/>
      <c r="U518" s="128"/>
      <c r="V518" s="129"/>
      <c r="W518" s="128"/>
      <c r="X518" s="128"/>
      <c r="Y518" s="134"/>
      <c r="Z518" s="132"/>
      <c r="AA518" s="130"/>
      <c r="AB518" s="129"/>
      <c r="AC518" s="128"/>
      <c r="AD518" s="128"/>
      <c r="AE518" s="129"/>
      <c r="AF518" s="130"/>
      <c r="AG518" s="129"/>
      <c r="AH518" s="130"/>
      <c r="AI518" s="129"/>
      <c r="AJ518" s="128"/>
      <c r="AK518" s="130"/>
      <c r="AL518" s="133"/>
      <c r="AM518" s="128"/>
      <c r="AN518" s="133"/>
      <c r="AO518" s="130"/>
      <c r="AP518" s="130"/>
      <c r="AQ518" s="128"/>
      <c r="AR518" s="128"/>
      <c r="AS518" s="129"/>
      <c r="AT518" s="129"/>
      <c r="AU518" s="133"/>
      <c r="AV518" s="129"/>
      <c r="AW518" s="128"/>
      <c r="AX518" s="128"/>
      <c r="AY518" s="128"/>
      <c r="AZ518" s="129"/>
      <c r="BA518" s="129"/>
      <c r="BB518" s="128"/>
      <c r="BC518" s="129"/>
      <c r="BD518" s="129"/>
      <c r="BE518" s="129"/>
      <c r="BF518" s="129"/>
    </row>
    <row r="519" spans="1:58" s="135" customFormat="1">
      <c r="A519" s="128"/>
      <c r="B519" s="128"/>
      <c r="C519" s="129"/>
      <c r="D519" s="130"/>
      <c r="E519" s="130"/>
      <c r="F519" s="130"/>
      <c r="G519" s="128"/>
      <c r="H519" s="128"/>
      <c r="I519" s="131"/>
      <c r="J519" s="128"/>
      <c r="K519" s="128"/>
      <c r="L519" s="129"/>
      <c r="M519" s="129"/>
      <c r="N519" s="132"/>
      <c r="O519" s="128"/>
      <c r="P519" s="128"/>
      <c r="Q519" s="133"/>
      <c r="R519" s="128"/>
      <c r="S519" s="128"/>
      <c r="T519" s="128"/>
      <c r="U519" s="128"/>
      <c r="V519" s="129"/>
      <c r="W519" s="128"/>
      <c r="X519" s="128"/>
      <c r="Y519" s="134"/>
      <c r="Z519" s="132"/>
      <c r="AA519" s="130"/>
      <c r="AB519" s="129"/>
      <c r="AC519" s="128"/>
      <c r="AD519" s="128"/>
      <c r="AE519" s="129"/>
      <c r="AF519" s="130"/>
      <c r="AG519" s="129"/>
      <c r="AH519" s="130"/>
      <c r="AI519" s="129"/>
      <c r="AJ519" s="128"/>
      <c r="AK519" s="130"/>
      <c r="AL519" s="133"/>
      <c r="AM519" s="128"/>
      <c r="AN519" s="133"/>
      <c r="AO519" s="130"/>
      <c r="AP519" s="130"/>
      <c r="AQ519" s="128"/>
      <c r="AR519" s="128"/>
      <c r="AS519" s="129"/>
      <c r="AT519" s="129"/>
      <c r="AU519" s="133"/>
      <c r="AV519" s="129"/>
      <c r="AW519" s="128"/>
      <c r="AX519" s="128"/>
      <c r="AY519" s="128"/>
      <c r="AZ519" s="129"/>
      <c r="BA519" s="129"/>
      <c r="BB519" s="128"/>
      <c r="BC519" s="129"/>
      <c r="BD519" s="129"/>
      <c r="BE519" s="129"/>
      <c r="BF519" s="129"/>
    </row>
    <row r="520" spans="1:58" s="135" customFormat="1">
      <c r="A520" s="128"/>
      <c r="B520" s="128"/>
      <c r="C520" s="129"/>
      <c r="D520" s="130"/>
      <c r="E520" s="130"/>
      <c r="F520" s="130"/>
      <c r="G520" s="128"/>
      <c r="H520" s="128"/>
      <c r="I520" s="131"/>
      <c r="J520" s="128"/>
      <c r="K520" s="128"/>
      <c r="L520" s="129"/>
      <c r="M520" s="129"/>
      <c r="N520" s="132"/>
      <c r="O520" s="128"/>
      <c r="P520" s="128"/>
      <c r="Q520" s="133"/>
      <c r="R520" s="128"/>
      <c r="S520" s="128"/>
      <c r="T520" s="128"/>
      <c r="U520" s="128"/>
      <c r="V520" s="129"/>
      <c r="W520" s="128"/>
      <c r="X520" s="128"/>
      <c r="Y520" s="134"/>
      <c r="Z520" s="132"/>
      <c r="AA520" s="130"/>
      <c r="AB520" s="129"/>
      <c r="AC520" s="128"/>
      <c r="AD520" s="128"/>
      <c r="AE520" s="129"/>
      <c r="AF520" s="130"/>
      <c r="AG520" s="129"/>
      <c r="AH520" s="130"/>
      <c r="AI520" s="129"/>
      <c r="AJ520" s="128"/>
      <c r="AK520" s="130"/>
      <c r="AL520" s="133"/>
      <c r="AM520" s="128"/>
      <c r="AN520" s="133"/>
      <c r="AO520" s="130"/>
      <c r="AP520" s="130"/>
      <c r="AQ520" s="128"/>
      <c r="AR520" s="128"/>
      <c r="AS520" s="129"/>
      <c r="AT520" s="129"/>
      <c r="AU520" s="133"/>
      <c r="AV520" s="129"/>
      <c r="AW520" s="128"/>
      <c r="AX520" s="128"/>
      <c r="AY520" s="128"/>
      <c r="AZ520" s="129"/>
      <c r="BA520" s="129"/>
      <c r="BB520" s="128"/>
      <c r="BC520" s="129"/>
      <c r="BD520" s="129"/>
      <c r="BE520" s="129"/>
      <c r="BF520" s="129"/>
    </row>
    <row r="521" spans="1:58" s="135" customFormat="1">
      <c r="A521" s="128"/>
      <c r="B521" s="128"/>
      <c r="C521" s="129"/>
      <c r="D521" s="130"/>
      <c r="E521" s="130"/>
      <c r="F521" s="130"/>
      <c r="G521" s="128"/>
      <c r="H521" s="128"/>
      <c r="I521" s="131"/>
      <c r="J521" s="128"/>
      <c r="K521" s="128"/>
      <c r="L521" s="129"/>
      <c r="M521" s="129"/>
      <c r="N521" s="132"/>
      <c r="O521" s="128"/>
      <c r="P521" s="128"/>
      <c r="Q521" s="133"/>
      <c r="R521" s="128"/>
      <c r="S521" s="128"/>
      <c r="T521" s="128"/>
      <c r="U521" s="128"/>
      <c r="V521" s="129"/>
      <c r="W521" s="128"/>
      <c r="X521" s="128"/>
      <c r="Y521" s="134"/>
      <c r="Z521" s="132"/>
      <c r="AA521" s="130"/>
      <c r="AB521" s="129"/>
      <c r="AC521" s="128"/>
      <c r="AD521" s="128"/>
      <c r="AE521" s="129"/>
      <c r="AF521" s="130"/>
      <c r="AG521" s="129"/>
      <c r="AH521" s="130"/>
      <c r="AI521" s="129"/>
      <c r="AJ521" s="128"/>
      <c r="AK521" s="130"/>
      <c r="AL521" s="133"/>
      <c r="AM521" s="128"/>
      <c r="AN521" s="133"/>
      <c r="AO521" s="130"/>
      <c r="AP521" s="130"/>
      <c r="AQ521" s="128"/>
      <c r="AR521" s="128"/>
      <c r="AS521" s="129"/>
      <c r="AT521" s="129"/>
      <c r="AU521" s="133"/>
      <c r="AV521" s="129"/>
      <c r="AW521" s="128"/>
      <c r="AX521" s="128"/>
      <c r="AY521" s="128"/>
      <c r="AZ521" s="129"/>
      <c r="BA521" s="129"/>
      <c r="BB521" s="128"/>
      <c r="BC521" s="129"/>
      <c r="BD521" s="129"/>
      <c r="BE521" s="129"/>
      <c r="BF521" s="129"/>
    </row>
    <row r="522" spans="1:58" s="135" customFormat="1">
      <c r="A522" s="128"/>
      <c r="B522" s="128"/>
      <c r="C522" s="129"/>
      <c r="D522" s="130"/>
      <c r="E522" s="130"/>
      <c r="F522" s="130"/>
      <c r="G522" s="128"/>
      <c r="H522" s="128"/>
      <c r="I522" s="131"/>
      <c r="J522" s="128"/>
      <c r="K522" s="128"/>
      <c r="L522" s="129"/>
      <c r="M522" s="129"/>
      <c r="N522" s="132"/>
      <c r="O522" s="128"/>
      <c r="P522" s="128"/>
      <c r="Q522" s="133"/>
      <c r="R522" s="128"/>
      <c r="S522" s="128"/>
      <c r="T522" s="128"/>
      <c r="U522" s="128"/>
      <c r="V522" s="129"/>
      <c r="W522" s="128"/>
      <c r="X522" s="128"/>
      <c r="Y522" s="134"/>
      <c r="Z522" s="132"/>
      <c r="AA522" s="130"/>
      <c r="AB522" s="129"/>
      <c r="AC522" s="128"/>
      <c r="AD522" s="128"/>
      <c r="AE522" s="129"/>
      <c r="AF522" s="130"/>
      <c r="AG522" s="129"/>
      <c r="AH522" s="130"/>
      <c r="AI522" s="129"/>
      <c r="AJ522" s="128"/>
      <c r="AK522" s="130"/>
      <c r="AL522" s="133"/>
      <c r="AM522" s="128"/>
      <c r="AN522" s="133"/>
      <c r="AO522" s="130"/>
      <c r="AP522" s="130"/>
      <c r="AQ522" s="128"/>
      <c r="AR522" s="128"/>
      <c r="AS522" s="129"/>
      <c r="AT522" s="129"/>
      <c r="AU522" s="133"/>
      <c r="AV522" s="129"/>
      <c r="AW522" s="128"/>
      <c r="AX522" s="128"/>
      <c r="AY522" s="128"/>
      <c r="AZ522" s="129"/>
      <c r="BA522" s="129"/>
      <c r="BB522" s="128"/>
      <c r="BC522" s="129"/>
      <c r="BD522" s="129"/>
      <c r="BE522" s="129"/>
      <c r="BF522" s="129"/>
    </row>
    <row r="523" spans="1:58" s="135" customFormat="1">
      <c r="A523" s="128"/>
      <c r="B523" s="128"/>
      <c r="C523" s="129"/>
      <c r="D523" s="130"/>
      <c r="E523" s="130"/>
      <c r="F523" s="130"/>
      <c r="G523" s="128"/>
      <c r="H523" s="128"/>
      <c r="I523" s="131"/>
      <c r="J523" s="128"/>
      <c r="K523" s="128"/>
      <c r="L523" s="129"/>
      <c r="M523" s="129"/>
      <c r="N523" s="132"/>
      <c r="O523" s="128"/>
      <c r="P523" s="128"/>
      <c r="Q523" s="133"/>
      <c r="R523" s="128"/>
      <c r="S523" s="128"/>
      <c r="T523" s="128"/>
      <c r="U523" s="128"/>
      <c r="V523" s="129"/>
      <c r="W523" s="128"/>
      <c r="X523" s="128"/>
      <c r="Y523" s="134"/>
      <c r="Z523" s="132"/>
      <c r="AA523" s="130"/>
      <c r="AB523" s="129"/>
      <c r="AC523" s="128"/>
      <c r="AD523" s="128"/>
      <c r="AE523" s="129"/>
      <c r="AF523" s="130"/>
      <c r="AG523" s="129"/>
      <c r="AH523" s="130"/>
      <c r="AI523" s="129"/>
      <c r="AJ523" s="128"/>
      <c r="AK523" s="130"/>
      <c r="AL523" s="133"/>
      <c r="AM523" s="128"/>
      <c r="AN523" s="133"/>
      <c r="AO523" s="130"/>
      <c r="AP523" s="130"/>
      <c r="AQ523" s="128"/>
      <c r="AR523" s="128"/>
      <c r="AS523" s="129"/>
      <c r="AT523" s="129"/>
      <c r="AU523" s="133"/>
      <c r="AV523" s="129"/>
      <c r="AW523" s="128"/>
      <c r="AX523" s="128"/>
      <c r="AY523" s="128"/>
      <c r="AZ523" s="129"/>
      <c r="BA523" s="129"/>
      <c r="BB523" s="128"/>
      <c r="BC523" s="129"/>
      <c r="BD523" s="129"/>
      <c r="BE523" s="129"/>
      <c r="BF523" s="129"/>
    </row>
    <row r="524" spans="1:58" s="135" customFormat="1">
      <c r="A524" s="128"/>
      <c r="B524" s="128"/>
      <c r="C524" s="129"/>
      <c r="D524" s="130"/>
      <c r="E524" s="130"/>
      <c r="F524" s="130"/>
      <c r="G524" s="128"/>
      <c r="H524" s="128"/>
      <c r="I524" s="131"/>
      <c r="J524" s="128"/>
      <c r="K524" s="128"/>
      <c r="L524" s="129"/>
      <c r="M524" s="129"/>
      <c r="N524" s="132"/>
      <c r="O524" s="128"/>
      <c r="P524" s="128"/>
      <c r="Q524" s="133"/>
      <c r="R524" s="128"/>
      <c r="S524" s="128"/>
      <c r="T524" s="128"/>
      <c r="U524" s="128"/>
      <c r="V524" s="129"/>
      <c r="W524" s="128"/>
      <c r="X524" s="128"/>
      <c r="Y524" s="134"/>
      <c r="Z524" s="132"/>
      <c r="AA524" s="130"/>
      <c r="AB524" s="129"/>
      <c r="AC524" s="128"/>
      <c r="AD524" s="128"/>
      <c r="AE524" s="129"/>
      <c r="AF524" s="130"/>
      <c r="AG524" s="129"/>
      <c r="AH524" s="130"/>
      <c r="AI524" s="129"/>
      <c r="AJ524" s="128"/>
      <c r="AK524" s="130"/>
      <c r="AL524" s="133"/>
      <c r="AM524" s="128"/>
      <c r="AN524" s="133"/>
      <c r="AO524" s="130"/>
      <c r="AP524" s="130"/>
      <c r="AQ524" s="128"/>
      <c r="AR524" s="128"/>
      <c r="AS524" s="129"/>
      <c r="AT524" s="129"/>
      <c r="AU524" s="133"/>
      <c r="AV524" s="129"/>
      <c r="AW524" s="128"/>
      <c r="AX524" s="128"/>
      <c r="AY524" s="128"/>
      <c r="AZ524" s="129"/>
      <c r="BA524" s="129"/>
      <c r="BB524" s="128"/>
      <c r="BC524" s="129"/>
      <c r="BD524" s="129"/>
      <c r="BE524" s="129"/>
      <c r="BF524" s="129"/>
    </row>
    <row r="525" spans="1:58" s="135" customFormat="1">
      <c r="A525" s="128"/>
      <c r="B525" s="128"/>
      <c r="C525" s="129"/>
      <c r="D525" s="130"/>
      <c r="E525" s="130"/>
      <c r="F525" s="130"/>
      <c r="G525" s="128"/>
      <c r="H525" s="128"/>
      <c r="I525" s="131"/>
      <c r="J525" s="128"/>
      <c r="K525" s="128"/>
      <c r="L525" s="129"/>
      <c r="M525" s="129"/>
      <c r="N525" s="132"/>
      <c r="O525" s="128"/>
      <c r="P525" s="128"/>
      <c r="Q525" s="133"/>
      <c r="R525" s="128"/>
      <c r="S525" s="128"/>
      <c r="T525" s="128"/>
      <c r="U525" s="128"/>
      <c r="V525" s="129"/>
      <c r="W525" s="128"/>
      <c r="X525" s="128"/>
      <c r="Y525" s="134"/>
      <c r="Z525" s="132"/>
      <c r="AA525" s="130"/>
      <c r="AB525" s="129"/>
      <c r="AC525" s="128"/>
      <c r="AD525" s="128"/>
      <c r="AE525" s="129"/>
      <c r="AF525" s="130"/>
      <c r="AG525" s="129"/>
      <c r="AH525" s="130"/>
      <c r="AI525" s="129"/>
      <c r="AJ525" s="128"/>
      <c r="AK525" s="130"/>
      <c r="AL525" s="133"/>
      <c r="AM525" s="128"/>
      <c r="AN525" s="133"/>
      <c r="AO525" s="130"/>
      <c r="AP525" s="130"/>
      <c r="AQ525" s="128"/>
      <c r="AR525" s="128"/>
      <c r="AS525" s="129"/>
      <c r="AT525" s="129"/>
      <c r="AU525" s="133"/>
      <c r="AV525" s="129"/>
      <c r="AW525" s="128"/>
      <c r="AX525" s="128"/>
      <c r="AY525" s="128"/>
      <c r="AZ525" s="129"/>
      <c r="BA525" s="129"/>
      <c r="BB525" s="128"/>
      <c r="BC525" s="129"/>
      <c r="BD525" s="129"/>
      <c r="BE525" s="129"/>
      <c r="BF525" s="129"/>
    </row>
    <row r="526" spans="1:58" s="135" customFormat="1">
      <c r="A526" s="128"/>
      <c r="B526" s="128"/>
      <c r="C526" s="129"/>
      <c r="D526" s="130"/>
      <c r="E526" s="130"/>
      <c r="F526" s="130"/>
      <c r="G526" s="128"/>
      <c r="H526" s="128"/>
      <c r="I526" s="131"/>
      <c r="J526" s="128"/>
      <c r="K526" s="128"/>
      <c r="L526" s="129"/>
      <c r="M526" s="129"/>
      <c r="N526" s="132"/>
      <c r="O526" s="128"/>
      <c r="P526" s="128"/>
      <c r="Q526" s="133"/>
      <c r="R526" s="128"/>
      <c r="S526" s="128"/>
      <c r="T526" s="128"/>
      <c r="U526" s="128"/>
      <c r="V526" s="129"/>
      <c r="W526" s="128"/>
      <c r="X526" s="128"/>
      <c r="Y526" s="134"/>
      <c r="Z526" s="132"/>
      <c r="AA526" s="130"/>
      <c r="AB526" s="129"/>
      <c r="AC526" s="128"/>
      <c r="AD526" s="128"/>
      <c r="AE526" s="129"/>
      <c r="AF526" s="130"/>
      <c r="AG526" s="129"/>
      <c r="AH526" s="130"/>
      <c r="AI526" s="129"/>
      <c r="AJ526" s="128"/>
      <c r="AK526" s="130"/>
      <c r="AL526" s="133"/>
      <c r="AM526" s="128"/>
      <c r="AN526" s="133"/>
      <c r="AO526" s="130"/>
      <c r="AP526" s="130"/>
      <c r="AQ526" s="128"/>
      <c r="AR526" s="128"/>
      <c r="AS526" s="129"/>
      <c r="AT526" s="129"/>
      <c r="AU526" s="133"/>
      <c r="AV526" s="129"/>
      <c r="AW526" s="128"/>
      <c r="AX526" s="128"/>
      <c r="AY526" s="128"/>
      <c r="AZ526" s="129"/>
      <c r="BA526" s="129"/>
      <c r="BB526" s="128"/>
      <c r="BC526" s="129"/>
      <c r="BD526" s="129"/>
      <c r="BE526" s="129"/>
      <c r="BF526" s="129"/>
    </row>
    <row r="527" spans="1:58" s="135" customFormat="1">
      <c r="A527" s="128"/>
      <c r="B527" s="128"/>
      <c r="C527" s="129"/>
      <c r="D527" s="130"/>
      <c r="E527" s="130"/>
      <c r="F527" s="130"/>
      <c r="G527" s="128"/>
      <c r="H527" s="128"/>
      <c r="I527" s="131"/>
      <c r="J527" s="128"/>
      <c r="K527" s="128"/>
      <c r="L527" s="129"/>
      <c r="M527" s="129"/>
      <c r="N527" s="132"/>
      <c r="O527" s="128"/>
      <c r="P527" s="128"/>
      <c r="Q527" s="133"/>
      <c r="R527" s="128"/>
      <c r="S527" s="128"/>
      <c r="T527" s="128"/>
      <c r="U527" s="128"/>
      <c r="V527" s="129"/>
      <c r="W527" s="128"/>
      <c r="X527" s="128"/>
      <c r="Y527" s="134"/>
      <c r="Z527" s="132"/>
      <c r="AA527" s="130"/>
      <c r="AB527" s="129"/>
      <c r="AC527" s="128"/>
      <c r="AD527" s="128"/>
      <c r="AE527" s="129"/>
      <c r="AF527" s="130"/>
      <c r="AG527" s="129"/>
      <c r="AH527" s="130"/>
      <c r="AI527" s="129"/>
      <c r="AJ527" s="128"/>
      <c r="AK527" s="130"/>
      <c r="AL527" s="133"/>
      <c r="AM527" s="128"/>
      <c r="AN527" s="133"/>
      <c r="AO527" s="130"/>
      <c r="AP527" s="130"/>
      <c r="AQ527" s="128"/>
      <c r="AR527" s="128"/>
      <c r="AS527" s="129"/>
      <c r="AT527" s="129"/>
      <c r="AU527" s="133"/>
      <c r="AV527" s="129"/>
      <c r="AW527" s="128"/>
      <c r="AX527" s="128"/>
      <c r="AY527" s="128"/>
      <c r="AZ527" s="129"/>
      <c r="BA527" s="129"/>
      <c r="BB527" s="128"/>
      <c r="BC527" s="129"/>
      <c r="BD527" s="129"/>
      <c r="BE527" s="129"/>
      <c r="BF527" s="129"/>
    </row>
    <row r="528" spans="1:58" s="135" customFormat="1">
      <c r="A528" s="128"/>
      <c r="B528" s="128"/>
      <c r="C528" s="129"/>
      <c r="D528" s="130"/>
      <c r="E528" s="130"/>
      <c r="F528" s="130"/>
      <c r="G528" s="128"/>
      <c r="H528" s="128"/>
      <c r="I528" s="131"/>
      <c r="J528" s="128"/>
      <c r="K528" s="128"/>
      <c r="L528" s="129"/>
      <c r="M528" s="129"/>
      <c r="N528" s="132"/>
      <c r="O528" s="128"/>
      <c r="P528" s="128"/>
      <c r="Q528" s="133"/>
      <c r="R528" s="128"/>
      <c r="S528" s="128"/>
      <c r="T528" s="128"/>
      <c r="U528" s="128"/>
      <c r="V528" s="129"/>
      <c r="W528" s="128"/>
      <c r="X528" s="128"/>
      <c r="Y528" s="134"/>
      <c r="Z528" s="132"/>
      <c r="AA528" s="130"/>
      <c r="AB528" s="129"/>
      <c r="AC528" s="128"/>
      <c r="AD528" s="128"/>
      <c r="AE528" s="129"/>
      <c r="AF528" s="130"/>
      <c r="AG528" s="129"/>
      <c r="AH528" s="130"/>
      <c r="AI528" s="129"/>
      <c r="AJ528" s="128"/>
      <c r="AK528" s="130"/>
      <c r="AL528" s="133"/>
      <c r="AM528" s="128"/>
      <c r="AN528" s="133"/>
      <c r="AO528" s="130"/>
      <c r="AP528" s="130"/>
      <c r="AQ528" s="128"/>
      <c r="AR528" s="128"/>
      <c r="AS528" s="129"/>
      <c r="AT528" s="129"/>
      <c r="AU528" s="133"/>
      <c r="AV528" s="129"/>
      <c r="AW528" s="128"/>
      <c r="AX528" s="128"/>
      <c r="AY528" s="128"/>
      <c r="AZ528" s="129"/>
      <c r="BA528" s="129"/>
      <c r="BB528" s="128"/>
      <c r="BC528" s="129"/>
      <c r="BD528" s="129"/>
      <c r="BE528" s="129"/>
      <c r="BF528" s="129"/>
    </row>
    <row r="529" spans="1:58" s="135" customFormat="1">
      <c r="A529" s="128"/>
      <c r="B529" s="128"/>
      <c r="C529" s="129"/>
      <c r="D529" s="130"/>
      <c r="E529" s="130"/>
      <c r="F529" s="130"/>
      <c r="G529" s="128"/>
      <c r="H529" s="128"/>
      <c r="I529" s="131"/>
      <c r="J529" s="128"/>
      <c r="K529" s="128"/>
      <c r="L529" s="129"/>
      <c r="M529" s="129"/>
      <c r="N529" s="132"/>
      <c r="O529" s="128"/>
      <c r="P529" s="128"/>
      <c r="Q529" s="133"/>
      <c r="R529" s="128"/>
      <c r="S529" s="128"/>
      <c r="T529" s="128"/>
      <c r="U529" s="128"/>
      <c r="V529" s="129"/>
      <c r="W529" s="128"/>
      <c r="X529" s="128"/>
      <c r="Y529" s="134"/>
      <c r="Z529" s="132"/>
      <c r="AA529" s="130"/>
      <c r="AB529" s="129"/>
      <c r="AC529" s="128"/>
      <c r="AD529" s="128"/>
      <c r="AE529" s="129"/>
      <c r="AF529" s="130"/>
      <c r="AG529" s="129"/>
      <c r="AH529" s="130"/>
      <c r="AI529" s="129"/>
      <c r="AJ529" s="128"/>
      <c r="AK529" s="130"/>
      <c r="AL529" s="133"/>
      <c r="AM529" s="128"/>
      <c r="AN529" s="133"/>
      <c r="AO529" s="130"/>
      <c r="AP529" s="130"/>
      <c r="AQ529" s="128"/>
      <c r="AR529" s="128"/>
      <c r="AS529" s="129"/>
      <c r="AT529" s="129"/>
      <c r="AU529" s="133"/>
      <c r="AV529" s="129"/>
      <c r="AW529" s="128"/>
      <c r="AX529" s="128"/>
      <c r="AY529" s="128"/>
      <c r="AZ529" s="129"/>
      <c r="BA529" s="129"/>
      <c r="BB529" s="128"/>
      <c r="BC529" s="129"/>
      <c r="BD529" s="129"/>
      <c r="BE529" s="129"/>
      <c r="BF529" s="129"/>
    </row>
    <row r="530" spans="1:58" s="135" customFormat="1">
      <c r="A530" s="128"/>
      <c r="B530" s="128"/>
      <c r="C530" s="129"/>
      <c r="D530" s="130"/>
      <c r="E530" s="130"/>
      <c r="F530" s="130"/>
      <c r="G530" s="128"/>
      <c r="H530" s="128"/>
      <c r="I530" s="131"/>
      <c r="J530" s="128"/>
      <c r="K530" s="128"/>
      <c r="L530" s="129"/>
      <c r="M530" s="129"/>
      <c r="N530" s="132"/>
      <c r="O530" s="128"/>
      <c r="P530" s="128"/>
      <c r="Q530" s="133"/>
      <c r="R530" s="128"/>
      <c r="S530" s="128"/>
      <c r="T530" s="128"/>
      <c r="U530" s="128"/>
      <c r="V530" s="129"/>
      <c r="W530" s="128"/>
      <c r="X530" s="128"/>
      <c r="Y530" s="134"/>
      <c r="Z530" s="132"/>
      <c r="AA530" s="130"/>
      <c r="AB530" s="129"/>
      <c r="AC530" s="128"/>
      <c r="AD530" s="128"/>
      <c r="AE530" s="129"/>
      <c r="AF530" s="130"/>
      <c r="AG530" s="129"/>
      <c r="AH530" s="130"/>
      <c r="AI530" s="129"/>
      <c r="AJ530" s="128"/>
      <c r="AK530" s="130"/>
      <c r="AL530" s="133"/>
      <c r="AM530" s="128"/>
      <c r="AN530" s="133"/>
      <c r="AO530" s="130"/>
      <c r="AP530" s="130"/>
      <c r="AQ530" s="128"/>
      <c r="AR530" s="128"/>
      <c r="AS530" s="129"/>
      <c r="AT530" s="129"/>
      <c r="AU530" s="133"/>
      <c r="AV530" s="129"/>
      <c r="AW530" s="128"/>
      <c r="AX530" s="128"/>
      <c r="AY530" s="128"/>
      <c r="AZ530" s="129"/>
      <c r="BA530" s="129"/>
      <c r="BB530" s="128"/>
      <c r="BC530" s="129"/>
      <c r="BD530" s="129"/>
      <c r="BE530" s="129"/>
      <c r="BF530" s="129"/>
    </row>
    <row r="531" spans="1:58" s="135" customFormat="1">
      <c r="A531" s="128"/>
      <c r="B531" s="128"/>
      <c r="C531" s="129"/>
      <c r="D531" s="130"/>
      <c r="E531" s="130"/>
      <c r="F531" s="130"/>
      <c r="G531" s="128"/>
      <c r="H531" s="128"/>
      <c r="I531" s="131"/>
      <c r="J531" s="128"/>
      <c r="K531" s="128"/>
      <c r="L531" s="129"/>
      <c r="M531" s="129"/>
      <c r="N531" s="132"/>
      <c r="O531" s="128"/>
      <c r="P531" s="128"/>
      <c r="Q531" s="133"/>
      <c r="R531" s="128"/>
      <c r="S531" s="128"/>
      <c r="T531" s="128"/>
      <c r="U531" s="128"/>
      <c r="V531" s="129"/>
      <c r="W531" s="128"/>
      <c r="X531" s="128"/>
      <c r="Y531" s="134"/>
      <c r="Z531" s="132"/>
      <c r="AA531" s="130"/>
      <c r="AB531" s="129"/>
      <c r="AC531" s="128"/>
      <c r="AD531" s="128"/>
      <c r="AE531" s="129"/>
      <c r="AF531" s="130"/>
      <c r="AG531" s="129"/>
      <c r="AH531" s="130"/>
      <c r="AI531" s="129"/>
      <c r="AJ531" s="128"/>
      <c r="AK531" s="130"/>
      <c r="AL531" s="133"/>
      <c r="AM531" s="128"/>
      <c r="AN531" s="133"/>
      <c r="AO531" s="130"/>
      <c r="AP531" s="130"/>
      <c r="AQ531" s="128"/>
      <c r="AR531" s="128"/>
      <c r="AS531" s="129"/>
      <c r="AT531" s="129"/>
      <c r="AU531" s="133"/>
      <c r="AV531" s="129"/>
      <c r="AW531" s="128"/>
      <c r="AX531" s="128"/>
      <c r="AY531" s="128"/>
      <c r="AZ531" s="129"/>
      <c r="BA531" s="129"/>
      <c r="BB531" s="128"/>
      <c r="BC531" s="129"/>
      <c r="BD531" s="129"/>
      <c r="BE531" s="129"/>
      <c r="BF531" s="129"/>
    </row>
    <row r="532" spans="1:58" s="135" customFormat="1">
      <c r="A532" s="128"/>
      <c r="B532" s="128"/>
      <c r="C532" s="129"/>
      <c r="D532" s="130"/>
      <c r="E532" s="130"/>
      <c r="F532" s="130"/>
      <c r="G532" s="128"/>
      <c r="H532" s="128"/>
      <c r="I532" s="131"/>
      <c r="J532" s="128"/>
      <c r="K532" s="128"/>
      <c r="L532" s="129"/>
      <c r="M532" s="129"/>
      <c r="N532" s="132"/>
      <c r="O532" s="128"/>
      <c r="P532" s="128"/>
      <c r="Q532" s="133"/>
      <c r="R532" s="128"/>
      <c r="S532" s="128"/>
      <c r="T532" s="128"/>
      <c r="U532" s="128"/>
      <c r="V532" s="129"/>
      <c r="W532" s="128"/>
      <c r="X532" s="128"/>
      <c r="Y532" s="134"/>
      <c r="Z532" s="132"/>
      <c r="AA532" s="130"/>
      <c r="AB532" s="129"/>
      <c r="AC532" s="128"/>
      <c r="AD532" s="128"/>
      <c r="AE532" s="129"/>
      <c r="AF532" s="130"/>
      <c r="AG532" s="129"/>
      <c r="AH532" s="130"/>
      <c r="AI532" s="129"/>
      <c r="AJ532" s="128"/>
      <c r="AK532" s="130"/>
      <c r="AL532" s="133"/>
      <c r="AM532" s="128"/>
      <c r="AN532" s="133"/>
      <c r="AO532" s="130"/>
      <c r="AP532" s="130"/>
      <c r="AQ532" s="128"/>
      <c r="AR532" s="128"/>
      <c r="AS532" s="129"/>
      <c r="AT532" s="129"/>
      <c r="AU532" s="133"/>
      <c r="AV532" s="129"/>
      <c r="AW532" s="128"/>
      <c r="AX532" s="128"/>
      <c r="AY532" s="128"/>
      <c r="AZ532" s="129"/>
      <c r="BA532" s="129"/>
      <c r="BB532" s="128"/>
      <c r="BC532" s="129"/>
      <c r="BD532" s="129"/>
      <c r="BE532" s="129"/>
      <c r="BF532" s="129"/>
    </row>
    <row r="533" spans="1:58" s="135" customFormat="1">
      <c r="A533" s="128"/>
      <c r="B533" s="128"/>
      <c r="C533" s="129"/>
      <c r="D533" s="130"/>
      <c r="E533" s="130"/>
      <c r="F533" s="130"/>
      <c r="G533" s="128"/>
      <c r="H533" s="128"/>
      <c r="I533" s="131"/>
      <c r="J533" s="128"/>
      <c r="K533" s="128"/>
      <c r="L533" s="129"/>
      <c r="M533" s="129"/>
      <c r="N533" s="132"/>
      <c r="O533" s="128"/>
      <c r="P533" s="128"/>
      <c r="Q533" s="133"/>
      <c r="R533" s="128"/>
      <c r="S533" s="128"/>
      <c r="T533" s="128"/>
      <c r="U533" s="128"/>
      <c r="V533" s="129"/>
      <c r="W533" s="128"/>
      <c r="X533" s="128"/>
      <c r="Y533" s="134"/>
      <c r="Z533" s="132"/>
      <c r="AA533" s="130"/>
      <c r="AB533" s="129"/>
      <c r="AC533" s="128"/>
      <c r="AD533" s="128"/>
      <c r="AE533" s="129"/>
      <c r="AF533" s="130"/>
      <c r="AG533" s="129"/>
      <c r="AH533" s="130"/>
      <c r="AI533" s="129"/>
      <c r="AJ533" s="128"/>
      <c r="AK533" s="130"/>
      <c r="AL533" s="133"/>
      <c r="AM533" s="128"/>
      <c r="AN533" s="133"/>
      <c r="AO533" s="130"/>
      <c r="AP533" s="130"/>
      <c r="AQ533" s="128"/>
      <c r="AR533" s="128"/>
      <c r="AS533" s="129"/>
      <c r="AT533" s="129"/>
      <c r="AU533" s="133"/>
      <c r="AV533" s="129"/>
      <c r="AW533" s="128"/>
      <c r="AX533" s="128"/>
      <c r="AY533" s="128"/>
      <c r="AZ533" s="129"/>
      <c r="BA533" s="129"/>
      <c r="BB533" s="128"/>
      <c r="BC533" s="129"/>
      <c r="BD533" s="129"/>
      <c r="BE533" s="129"/>
      <c r="BF533" s="129"/>
    </row>
    <row r="534" spans="1:58" s="135" customFormat="1">
      <c r="A534" s="128"/>
      <c r="B534" s="128"/>
      <c r="C534" s="129"/>
      <c r="D534" s="130"/>
      <c r="E534" s="130"/>
      <c r="F534" s="130"/>
      <c r="G534" s="128"/>
      <c r="H534" s="128"/>
      <c r="I534" s="131"/>
      <c r="J534" s="128"/>
      <c r="K534" s="128"/>
      <c r="L534" s="129"/>
      <c r="M534" s="129"/>
      <c r="N534" s="132"/>
      <c r="O534" s="128"/>
      <c r="P534" s="128"/>
      <c r="Q534" s="133"/>
      <c r="R534" s="128"/>
      <c r="S534" s="128"/>
      <c r="T534" s="128"/>
      <c r="U534" s="128"/>
      <c r="V534" s="129"/>
      <c r="W534" s="128"/>
      <c r="X534" s="128"/>
      <c r="Y534" s="134"/>
      <c r="Z534" s="132"/>
      <c r="AA534" s="130"/>
      <c r="AB534" s="129"/>
      <c r="AC534" s="128"/>
      <c r="AD534" s="128"/>
      <c r="AE534" s="129"/>
      <c r="AF534" s="130"/>
      <c r="AG534" s="129"/>
      <c r="AH534" s="130"/>
      <c r="AI534" s="129"/>
      <c r="AJ534" s="128"/>
      <c r="AK534" s="130"/>
      <c r="AL534" s="133"/>
      <c r="AM534" s="128"/>
      <c r="AN534" s="133"/>
      <c r="AO534" s="130"/>
      <c r="AP534" s="130"/>
      <c r="AQ534" s="128"/>
      <c r="AR534" s="128"/>
      <c r="AS534" s="129"/>
      <c r="AT534" s="129"/>
      <c r="AU534" s="133"/>
      <c r="AV534" s="129"/>
      <c r="AW534" s="128"/>
      <c r="AX534" s="128"/>
      <c r="AY534" s="128"/>
      <c r="AZ534" s="129"/>
      <c r="BA534" s="129"/>
      <c r="BB534" s="128"/>
      <c r="BC534" s="129"/>
      <c r="BD534" s="129"/>
      <c r="BE534" s="129"/>
      <c r="BF534" s="129"/>
    </row>
    <row r="535" spans="1:58" s="135" customFormat="1">
      <c r="A535" s="128"/>
      <c r="B535" s="128"/>
      <c r="C535" s="129"/>
      <c r="D535" s="130"/>
      <c r="E535" s="130"/>
      <c r="F535" s="130"/>
      <c r="G535" s="128"/>
      <c r="H535" s="128"/>
      <c r="I535" s="131"/>
      <c r="J535" s="128"/>
      <c r="K535" s="128"/>
      <c r="L535" s="129"/>
      <c r="M535" s="129"/>
      <c r="N535" s="132"/>
      <c r="O535" s="128"/>
      <c r="P535" s="128"/>
      <c r="Q535" s="133"/>
      <c r="R535" s="128"/>
      <c r="S535" s="128"/>
      <c r="T535" s="128"/>
      <c r="U535" s="128"/>
      <c r="V535" s="129"/>
      <c r="W535" s="128"/>
      <c r="X535" s="128"/>
      <c r="Y535" s="134"/>
      <c r="Z535" s="132"/>
      <c r="AA535" s="130"/>
      <c r="AB535" s="129"/>
      <c r="AC535" s="128"/>
      <c r="AD535" s="128"/>
      <c r="AE535" s="129"/>
      <c r="AF535" s="130"/>
      <c r="AG535" s="129"/>
      <c r="AH535" s="130"/>
      <c r="AI535" s="129"/>
      <c r="AJ535" s="128"/>
      <c r="AK535" s="130"/>
      <c r="AL535" s="133"/>
      <c r="AM535" s="128"/>
      <c r="AN535" s="133"/>
      <c r="AO535" s="130"/>
      <c r="AP535" s="130"/>
      <c r="AQ535" s="128"/>
      <c r="AR535" s="128"/>
      <c r="AS535" s="129"/>
      <c r="AT535" s="129"/>
      <c r="AU535" s="133"/>
      <c r="AV535" s="129"/>
      <c r="AW535" s="128"/>
      <c r="AX535" s="128"/>
      <c r="AY535" s="128"/>
      <c r="AZ535" s="129"/>
      <c r="BA535" s="129"/>
      <c r="BB535" s="128"/>
      <c r="BC535" s="129"/>
      <c r="BD535" s="129"/>
      <c r="BE535" s="129"/>
      <c r="BF535" s="129"/>
    </row>
    <row r="536" spans="1:58" s="135" customFormat="1">
      <c r="A536" s="128"/>
      <c r="B536" s="128"/>
      <c r="C536" s="129"/>
      <c r="D536" s="130"/>
      <c r="E536" s="130"/>
      <c r="F536" s="130"/>
      <c r="G536" s="128"/>
      <c r="H536" s="128"/>
      <c r="I536" s="131"/>
      <c r="J536" s="128"/>
      <c r="K536" s="128"/>
      <c r="L536" s="129"/>
      <c r="M536" s="129"/>
      <c r="N536" s="132"/>
      <c r="O536" s="128"/>
      <c r="P536" s="128"/>
      <c r="Q536" s="133"/>
      <c r="R536" s="128"/>
      <c r="S536" s="128"/>
      <c r="T536" s="128"/>
      <c r="U536" s="128"/>
      <c r="V536" s="129"/>
      <c r="W536" s="128"/>
      <c r="X536" s="128"/>
      <c r="Y536" s="134"/>
      <c r="Z536" s="132"/>
      <c r="AA536" s="130"/>
      <c r="AB536" s="129"/>
      <c r="AC536" s="128"/>
      <c r="AD536" s="128"/>
      <c r="AE536" s="129"/>
      <c r="AF536" s="130"/>
      <c r="AG536" s="129"/>
      <c r="AH536" s="130"/>
      <c r="AI536" s="129"/>
      <c r="AJ536" s="128"/>
      <c r="AK536" s="130"/>
      <c r="AL536" s="133"/>
      <c r="AM536" s="128"/>
      <c r="AN536" s="133"/>
      <c r="AO536" s="130"/>
      <c r="AP536" s="130"/>
      <c r="AQ536" s="128"/>
      <c r="AR536" s="128"/>
      <c r="AS536" s="129"/>
      <c r="AT536" s="129"/>
      <c r="AU536" s="133"/>
      <c r="AV536" s="129"/>
      <c r="AW536" s="128"/>
      <c r="AX536" s="128"/>
      <c r="AY536" s="128"/>
      <c r="AZ536" s="129"/>
      <c r="BA536" s="129"/>
      <c r="BB536" s="128"/>
      <c r="BC536" s="129"/>
      <c r="BD536" s="129"/>
      <c r="BE536" s="129"/>
      <c r="BF536" s="129"/>
    </row>
    <row r="537" spans="1:58" s="135" customFormat="1">
      <c r="A537" s="128"/>
      <c r="B537" s="128"/>
      <c r="C537" s="129"/>
      <c r="D537" s="130"/>
      <c r="E537" s="130"/>
      <c r="F537" s="130"/>
      <c r="G537" s="128"/>
      <c r="H537" s="128"/>
      <c r="I537" s="131"/>
      <c r="J537" s="128"/>
      <c r="K537" s="128"/>
      <c r="L537" s="129"/>
      <c r="M537" s="129"/>
      <c r="N537" s="132"/>
      <c r="O537" s="128"/>
      <c r="P537" s="128"/>
      <c r="Q537" s="133"/>
      <c r="R537" s="128"/>
      <c r="S537" s="128"/>
      <c r="T537" s="128"/>
      <c r="U537" s="128"/>
      <c r="V537" s="129"/>
      <c r="W537" s="128"/>
      <c r="X537" s="128"/>
      <c r="Y537" s="134"/>
      <c r="Z537" s="132"/>
      <c r="AA537" s="130"/>
      <c r="AB537" s="129"/>
      <c r="AC537" s="128"/>
      <c r="AD537" s="128"/>
      <c r="AE537" s="129"/>
      <c r="AF537" s="130"/>
      <c r="AG537" s="129"/>
      <c r="AH537" s="130"/>
      <c r="AI537" s="129"/>
      <c r="AJ537" s="128"/>
      <c r="AK537" s="130"/>
      <c r="AL537" s="133"/>
      <c r="AM537" s="128"/>
      <c r="AN537" s="133"/>
      <c r="AO537" s="130"/>
      <c r="AP537" s="130"/>
      <c r="AQ537" s="128"/>
      <c r="AR537" s="128"/>
      <c r="AS537" s="129"/>
      <c r="AT537" s="129"/>
      <c r="AU537" s="133"/>
      <c r="AV537" s="129"/>
      <c r="AW537" s="128"/>
      <c r="AX537" s="128"/>
      <c r="AY537" s="128"/>
      <c r="AZ537" s="129"/>
      <c r="BA537" s="129"/>
      <c r="BB537" s="128"/>
      <c r="BC537" s="129"/>
      <c r="BD537" s="129"/>
      <c r="BE537" s="129"/>
      <c r="BF537" s="129"/>
    </row>
    <row r="538" spans="1:58" s="135" customFormat="1">
      <c r="A538" s="128"/>
      <c r="B538" s="128"/>
      <c r="C538" s="129"/>
      <c r="D538" s="130"/>
      <c r="E538" s="130"/>
      <c r="F538" s="130"/>
      <c r="G538" s="128"/>
      <c r="H538" s="128"/>
      <c r="I538" s="131"/>
      <c r="J538" s="128"/>
      <c r="K538" s="128"/>
      <c r="L538" s="129"/>
      <c r="M538" s="129"/>
      <c r="N538" s="132"/>
      <c r="O538" s="128"/>
      <c r="P538" s="128"/>
      <c r="Q538" s="133"/>
      <c r="R538" s="128"/>
      <c r="S538" s="128"/>
      <c r="T538" s="128"/>
      <c r="U538" s="128"/>
      <c r="V538" s="129"/>
      <c r="W538" s="128"/>
      <c r="X538" s="128"/>
      <c r="Y538" s="134"/>
      <c r="Z538" s="132"/>
      <c r="AA538" s="130"/>
      <c r="AB538" s="129"/>
      <c r="AC538" s="128"/>
      <c r="AD538" s="128"/>
      <c r="AE538" s="129"/>
      <c r="AF538" s="130"/>
      <c r="AG538" s="129"/>
      <c r="AH538" s="130"/>
      <c r="AI538" s="129"/>
      <c r="AJ538" s="128"/>
      <c r="AK538" s="130"/>
      <c r="AL538" s="133"/>
      <c r="AM538" s="128"/>
      <c r="AN538" s="133"/>
      <c r="AO538" s="130"/>
      <c r="AP538" s="130"/>
      <c r="AQ538" s="128"/>
      <c r="AR538" s="128"/>
      <c r="AS538" s="129"/>
      <c r="AT538" s="129"/>
      <c r="AU538" s="133"/>
      <c r="AV538" s="129"/>
      <c r="AW538" s="128"/>
      <c r="AX538" s="128"/>
      <c r="AY538" s="128"/>
      <c r="AZ538" s="129"/>
      <c r="BA538" s="129"/>
      <c r="BB538" s="128"/>
      <c r="BC538" s="129"/>
      <c r="BD538" s="129"/>
      <c r="BE538" s="129"/>
      <c r="BF538" s="129"/>
    </row>
    <row r="539" spans="1:58" s="135" customFormat="1">
      <c r="A539" s="128"/>
      <c r="B539" s="128"/>
      <c r="C539" s="129"/>
      <c r="D539" s="130"/>
      <c r="E539" s="130"/>
      <c r="F539" s="130"/>
      <c r="G539" s="128"/>
      <c r="H539" s="128"/>
      <c r="I539" s="131"/>
      <c r="J539" s="128"/>
      <c r="K539" s="128"/>
      <c r="L539" s="129"/>
      <c r="M539" s="129"/>
      <c r="N539" s="132"/>
      <c r="O539" s="128"/>
      <c r="P539" s="128"/>
      <c r="Q539" s="133"/>
      <c r="R539" s="128"/>
      <c r="S539" s="128"/>
      <c r="T539" s="128"/>
      <c r="U539" s="128"/>
      <c r="V539" s="129"/>
      <c r="W539" s="128"/>
      <c r="X539" s="128"/>
      <c r="Y539" s="134"/>
      <c r="Z539" s="132"/>
      <c r="AA539" s="130"/>
      <c r="AB539" s="129"/>
      <c r="AC539" s="128"/>
      <c r="AD539" s="128"/>
      <c r="AE539" s="129"/>
      <c r="AF539" s="130"/>
      <c r="AG539" s="129"/>
      <c r="AH539" s="130"/>
      <c r="AI539" s="129"/>
      <c r="AJ539" s="128"/>
      <c r="AK539" s="130"/>
      <c r="AL539" s="133"/>
      <c r="AM539" s="128"/>
      <c r="AN539" s="133"/>
      <c r="AO539" s="130"/>
      <c r="AP539" s="130"/>
      <c r="AQ539" s="128"/>
      <c r="AR539" s="128"/>
      <c r="AS539" s="129"/>
      <c r="AT539" s="129"/>
      <c r="AU539" s="133"/>
      <c r="AV539" s="129"/>
      <c r="AW539" s="128"/>
      <c r="AX539" s="128"/>
      <c r="AY539" s="128"/>
      <c r="AZ539" s="129"/>
      <c r="BA539" s="129"/>
      <c r="BB539" s="128"/>
      <c r="BC539" s="129"/>
      <c r="BD539" s="129"/>
      <c r="BE539" s="129"/>
      <c r="BF539" s="129"/>
    </row>
    <row r="540" spans="1:58" s="135" customFormat="1">
      <c r="A540" s="128"/>
      <c r="B540" s="128"/>
      <c r="C540" s="129"/>
      <c r="D540" s="130"/>
      <c r="E540" s="130"/>
      <c r="F540" s="130"/>
      <c r="G540" s="128"/>
      <c r="H540" s="128"/>
      <c r="I540" s="131"/>
      <c r="J540" s="128"/>
      <c r="K540" s="128"/>
      <c r="L540" s="129"/>
      <c r="M540" s="129"/>
      <c r="N540" s="132"/>
      <c r="O540" s="128"/>
      <c r="P540" s="128"/>
      <c r="Q540" s="133"/>
      <c r="R540" s="128"/>
      <c r="S540" s="128"/>
      <c r="T540" s="128"/>
      <c r="U540" s="128"/>
      <c r="V540" s="129"/>
      <c r="W540" s="128"/>
      <c r="X540" s="128"/>
      <c r="Y540" s="134"/>
      <c r="Z540" s="132"/>
      <c r="AA540" s="130"/>
      <c r="AB540" s="129"/>
      <c r="AC540" s="128"/>
      <c r="AD540" s="128"/>
      <c r="AE540" s="129"/>
      <c r="AF540" s="130"/>
      <c r="AG540" s="129"/>
      <c r="AH540" s="130"/>
      <c r="AI540" s="129"/>
      <c r="AJ540" s="128"/>
      <c r="AK540" s="130"/>
      <c r="AL540" s="133"/>
      <c r="AM540" s="128"/>
      <c r="AN540" s="133"/>
      <c r="AO540" s="130"/>
      <c r="AP540" s="130"/>
      <c r="AQ540" s="128"/>
      <c r="AR540" s="128"/>
      <c r="AS540" s="129"/>
      <c r="AT540" s="129"/>
      <c r="AU540" s="133"/>
      <c r="AV540" s="129"/>
      <c r="AW540" s="128"/>
      <c r="AX540" s="128"/>
      <c r="AY540" s="128"/>
      <c r="AZ540" s="129"/>
      <c r="BA540" s="129"/>
      <c r="BB540" s="128"/>
      <c r="BC540" s="129"/>
      <c r="BD540" s="129"/>
      <c r="BE540" s="129"/>
      <c r="BF540" s="129"/>
    </row>
    <row r="541" spans="1:58" s="135" customFormat="1">
      <c r="A541" s="128"/>
      <c r="B541" s="128"/>
      <c r="C541" s="129"/>
      <c r="D541" s="130"/>
      <c r="E541" s="130"/>
      <c r="F541" s="130"/>
      <c r="G541" s="128"/>
      <c r="H541" s="128"/>
      <c r="I541" s="131"/>
      <c r="J541" s="128"/>
      <c r="K541" s="128"/>
      <c r="L541" s="129"/>
      <c r="M541" s="129"/>
      <c r="N541" s="132"/>
      <c r="O541" s="128"/>
      <c r="P541" s="128"/>
      <c r="Q541" s="133"/>
      <c r="R541" s="128"/>
      <c r="S541" s="128"/>
      <c r="T541" s="128"/>
      <c r="U541" s="128"/>
      <c r="V541" s="129"/>
      <c r="W541" s="128"/>
      <c r="X541" s="128"/>
      <c r="Y541" s="134"/>
      <c r="Z541" s="132"/>
      <c r="AA541" s="130"/>
      <c r="AB541" s="129"/>
      <c r="AC541" s="128"/>
      <c r="AD541" s="128"/>
      <c r="AE541" s="129"/>
      <c r="AF541" s="130"/>
      <c r="AG541" s="129"/>
      <c r="AH541" s="130"/>
      <c r="AI541" s="129"/>
      <c r="AJ541" s="128"/>
      <c r="AK541" s="130"/>
      <c r="AL541" s="133"/>
      <c r="AM541" s="128"/>
      <c r="AN541" s="133"/>
      <c r="AO541" s="130"/>
      <c r="AP541" s="130"/>
      <c r="AQ541" s="128"/>
      <c r="AR541" s="128"/>
      <c r="AS541" s="129"/>
      <c r="AT541" s="129"/>
      <c r="AU541" s="133"/>
      <c r="AV541" s="129"/>
      <c r="AW541" s="128"/>
      <c r="AX541" s="128"/>
      <c r="AY541" s="128"/>
      <c r="AZ541" s="129"/>
      <c r="BA541" s="129"/>
      <c r="BB541" s="128"/>
      <c r="BC541" s="129"/>
      <c r="BD541" s="129"/>
      <c r="BE541" s="129"/>
      <c r="BF541" s="129"/>
    </row>
    <row r="542" spans="1:58" s="135" customFormat="1">
      <c r="A542" s="128"/>
      <c r="B542" s="128"/>
      <c r="C542" s="129"/>
      <c r="D542" s="130"/>
      <c r="E542" s="130"/>
      <c r="F542" s="130"/>
      <c r="G542" s="128"/>
      <c r="H542" s="128"/>
      <c r="I542" s="131"/>
      <c r="J542" s="128"/>
      <c r="K542" s="128"/>
      <c r="L542" s="129"/>
      <c r="M542" s="129"/>
      <c r="N542" s="132"/>
      <c r="O542" s="128"/>
      <c r="P542" s="128"/>
      <c r="Q542" s="133"/>
      <c r="R542" s="128"/>
      <c r="S542" s="128"/>
      <c r="T542" s="128"/>
      <c r="U542" s="128"/>
      <c r="V542" s="129"/>
      <c r="W542" s="128"/>
      <c r="X542" s="128"/>
      <c r="Y542" s="134"/>
      <c r="Z542" s="132"/>
      <c r="AA542" s="130"/>
      <c r="AB542" s="129"/>
      <c r="AC542" s="128"/>
      <c r="AD542" s="128"/>
      <c r="AE542" s="129"/>
      <c r="AF542" s="130"/>
      <c r="AG542" s="129"/>
      <c r="AH542" s="130"/>
      <c r="AI542" s="129"/>
      <c r="AJ542" s="128"/>
      <c r="AK542" s="130"/>
      <c r="AL542" s="133"/>
      <c r="AM542" s="128"/>
      <c r="AN542" s="133"/>
      <c r="AO542" s="130"/>
      <c r="AP542" s="130"/>
      <c r="AQ542" s="128"/>
      <c r="AR542" s="128"/>
      <c r="AS542" s="129"/>
      <c r="AT542" s="129"/>
      <c r="AU542" s="133"/>
      <c r="AV542" s="129"/>
      <c r="AW542" s="128"/>
      <c r="AX542" s="128"/>
      <c r="AY542" s="128"/>
      <c r="AZ542" s="129"/>
      <c r="BA542" s="129"/>
      <c r="BB542" s="128"/>
      <c r="BC542" s="129"/>
      <c r="BD542" s="129"/>
      <c r="BE542" s="129"/>
      <c r="BF542" s="129"/>
    </row>
    <row r="543" spans="1:58" s="135" customFormat="1">
      <c r="A543" s="128"/>
      <c r="B543" s="128"/>
      <c r="C543" s="129"/>
      <c r="D543" s="130"/>
      <c r="E543" s="130"/>
      <c r="F543" s="130"/>
      <c r="G543" s="128"/>
      <c r="H543" s="128"/>
      <c r="I543" s="131"/>
      <c r="J543" s="128"/>
      <c r="K543" s="128"/>
      <c r="L543" s="129"/>
      <c r="M543" s="129"/>
      <c r="N543" s="132"/>
      <c r="O543" s="128"/>
      <c r="P543" s="128"/>
      <c r="Q543" s="133"/>
      <c r="R543" s="128"/>
      <c r="S543" s="128"/>
      <c r="T543" s="128"/>
      <c r="U543" s="128"/>
      <c r="V543" s="129"/>
      <c r="W543" s="128"/>
      <c r="X543" s="128"/>
      <c r="Y543" s="134"/>
      <c r="Z543" s="132"/>
      <c r="AA543" s="130"/>
      <c r="AB543" s="129"/>
      <c r="AC543" s="128"/>
      <c r="AD543" s="128"/>
      <c r="AE543" s="129"/>
      <c r="AF543" s="130"/>
      <c r="AG543" s="129"/>
      <c r="AH543" s="130"/>
      <c r="AI543" s="129"/>
      <c r="AJ543" s="128"/>
      <c r="AK543" s="130"/>
      <c r="AL543" s="133"/>
      <c r="AM543" s="128"/>
      <c r="AN543" s="133"/>
      <c r="AO543" s="130"/>
      <c r="AP543" s="130"/>
      <c r="AQ543" s="128"/>
      <c r="AR543" s="128"/>
      <c r="AS543" s="129"/>
      <c r="AT543" s="129"/>
      <c r="AU543" s="133"/>
      <c r="AV543" s="129"/>
      <c r="AW543" s="128"/>
      <c r="AX543" s="128"/>
      <c r="AY543" s="128"/>
      <c r="AZ543" s="129"/>
      <c r="BA543" s="129"/>
      <c r="BB543" s="128"/>
      <c r="BC543" s="129"/>
      <c r="BD543" s="129"/>
      <c r="BE543" s="129"/>
      <c r="BF543" s="129"/>
    </row>
    <row r="544" spans="1:58" s="135" customFormat="1">
      <c r="A544" s="128"/>
      <c r="B544" s="128"/>
      <c r="C544" s="129"/>
      <c r="D544" s="130"/>
      <c r="E544" s="130"/>
      <c r="F544" s="130"/>
      <c r="G544" s="128"/>
      <c r="H544" s="128"/>
      <c r="I544" s="131"/>
      <c r="J544" s="128"/>
      <c r="K544" s="128"/>
      <c r="L544" s="129"/>
      <c r="M544" s="129"/>
      <c r="N544" s="132"/>
      <c r="O544" s="128"/>
      <c r="P544" s="128"/>
      <c r="Q544" s="133"/>
      <c r="R544" s="128"/>
      <c r="S544" s="128"/>
      <c r="T544" s="128"/>
      <c r="U544" s="128"/>
      <c r="V544" s="129"/>
      <c r="W544" s="128"/>
      <c r="X544" s="128"/>
      <c r="Y544" s="134"/>
      <c r="Z544" s="132"/>
      <c r="AA544" s="130"/>
      <c r="AB544" s="129"/>
      <c r="AC544" s="128"/>
      <c r="AD544" s="128"/>
      <c r="AE544" s="129"/>
      <c r="AF544" s="130"/>
      <c r="AG544" s="129"/>
      <c r="AH544" s="130"/>
      <c r="AI544" s="129"/>
      <c r="AJ544" s="128"/>
      <c r="AK544" s="130"/>
      <c r="AL544" s="133"/>
      <c r="AM544" s="128"/>
      <c r="AN544" s="133"/>
      <c r="AO544" s="130"/>
      <c r="AP544" s="130"/>
      <c r="AQ544" s="128"/>
      <c r="AR544" s="128"/>
      <c r="AS544" s="129"/>
      <c r="AT544" s="129"/>
      <c r="AU544" s="133"/>
      <c r="AV544" s="129"/>
      <c r="AW544" s="128"/>
      <c r="AX544" s="128"/>
      <c r="AY544" s="128"/>
      <c r="AZ544" s="129"/>
      <c r="BA544" s="129"/>
      <c r="BB544" s="128"/>
      <c r="BC544" s="129"/>
      <c r="BD544" s="129"/>
      <c r="BE544" s="129"/>
      <c r="BF544" s="129"/>
    </row>
    <row r="545" spans="1:58" s="135" customFormat="1">
      <c r="A545" s="128"/>
      <c r="B545" s="128"/>
      <c r="C545" s="129"/>
      <c r="D545" s="130"/>
      <c r="E545" s="130"/>
      <c r="F545" s="130"/>
      <c r="G545" s="128"/>
      <c r="H545" s="128"/>
      <c r="I545" s="131"/>
      <c r="J545" s="128"/>
      <c r="K545" s="128"/>
      <c r="L545" s="129"/>
      <c r="M545" s="129"/>
      <c r="N545" s="132"/>
      <c r="O545" s="128"/>
      <c r="P545" s="128"/>
      <c r="Q545" s="133"/>
      <c r="R545" s="128"/>
      <c r="S545" s="128"/>
      <c r="T545" s="128"/>
      <c r="U545" s="128"/>
      <c r="V545" s="129"/>
      <c r="W545" s="128"/>
      <c r="X545" s="128"/>
      <c r="Y545" s="134"/>
      <c r="Z545" s="132"/>
      <c r="AA545" s="130"/>
      <c r="AB545" s="129"/>
      <c r="AC545" s="128"/>
      <c r="AD545" s="128"/>
      <c r="AE545" s="129"/>
      <c r="AF545" s="130"/>
      <c r="AG545" s="129"/>
      <c r="AH545" s="130"/>
      <c r="AI545" s="129"/>
      <c r="AJ545" s="128"/>
      <c r="AK545" s="130"/>
      <c r="AL545" s="133"/>
      <c r="AM545" s="128"/>
      <c r="AN545" s="133"/>
      <c r="AO545" s="130"/>
      <c r="AP545" s="130"/>
      <c r="AQ545" s="128"/>
      <c r="AR545" s="128"/>
      <c r="AS545" s="129"/>
      <c r="AT545" s="129"/>
      <c r="AU545" s="133"/>
      <c r="AV545" s="129"/>
      <c r="AW545" s="128"/>
      <c r="AX545" s="128"/>
      <c r="AY545" s="128"/>
      <c r="AZ545" s="129"/>
      <c r="BA545" s="129"/>
      <c r="BB545" s="128"/>
      <c r="BC545" s="129"/>
      <c r="BD545" s="129"/>
      <c r="BE545" s="129"/>
      <c r="BF545" s="129"/>
    </row>
    <row r="546" spans="1:58" s="135" customFormat="1">
      <c r="A546" s="128"/>
      <c r="B546" s="128"/>
      <c r="C546" s="129"/>
      <c r="D546" s="130"/>
      <c r="E546" s="130"/>
      <c r="F546" s="130"/>
      <c r="G546" s="128"/>
      <c r="H546" s="128"/>
      <c r="I546" s="131"/>
      <c r="J546" s="128"/>
      <c r="K546" s="128"/>
      <c r="L546" s="129"/>
      <c r="M546" s="129"/>
      <c r="N546" s="132"/>
      <c r="O546" s="128"/>
      <c r="P546" s="128"/>
      <c r="Q546" s="133"/>
      <c r="R546" s="128"/>
      <c r="S546" s="128"/>
      <c r="T546" s="128"/>
      <c r="U546" s="128"/>
      <c r="V546" s="129"/>
      <c r="W546" s="128"/>
      <c r="X546" s="128"/>
      <c r="Y546" s="134"/>
      <c r="Z546" s="132"/>
      <c r="AA546" s="130"/>
      <c r="AB546" s="129"/>
      <c r="AC546" s="128"/>
      <c r="AD546" s="128"/>
      <c r="AE546" s="129"/>
      <c r="AF546" s="130"/>
      <c r="AG546" s="129"/>
      <c r="AH546" s="130"/>
      <c r="AI546" s="129"/>
      <c r="AJ546" s="128"/>
      <c r="AK546" s="130"/>
      <c r="AL546" s="133"/>
      <c r="AM546" s="128"/>
      <c r="AN546" s="133"/>
      <c r="AO546" s="130"/>
      <c r="AP546" s="130"/>
      <c r="AQ546" s="128"/>
      <c r="AR546" s="128"/>
      <c r="AS546" s="129"/>
      <c r="AT546" s="129"/>
      <c r="AU546" s="133"/>
      <c r="AV546" s="129"/>
      <c r="AW546" s="128"/>
      <c r="AX546" s="128"/>
      <c r="AY546" s="128"/>
      <c r="AZ546" s="129"/>
      <c r="BA546" s="129"/>
      <c r="BB546" s="128"/>
      <c r="BC546" s="129"/>
      <c r="BD546" s="129"/>
      <c r="BE546" s="129"/>
      <c r="BF546" s="129"/>
    </row>
    <row r="547" spans="1:58" s="135" customFormat="1">
      <c r="A547" s="128"/>
      <c r="B547" s="128"/>
      <c r="C547" s="129"/>
      <c r="D547" s="130"/>
      <c r="E547" s="130"/>
      <c r="F547" s="130"/>
      <c r="G547" s="128"/>
      <c r="H547" s="128"/>
      <c r="I547" s="131"/>
      <c r="J547" s="128"/>
      <c r="K547" s="128"/>
      <c r="L547" s="129"/>
      <c r="M547" s="129"/>
      <c r="N547" s="132"/>
      <c r="O547" s="128"/>
      <c r="P547" s="128"/>
      <c r="Q547" s="133"/>
      <c r="R547" s="128"/>
      <c r="S547" s="128"/>
      <c r="T547" s="128"/>
      <c r="U547" s="128"/>
      <c r="V547" s="129"/>
      <c r="W547" s="128"/>
      <c r="X547" s="128"/>
      <c r="Y547" s="134"/>
      <c r="Z547" s="132"/>
      <c r="AA547" s="130"/>
      <c r="AB547" s="129"/>
      <c r="AC547" s="128"/>
      <c r="AD547" s="128"/>
      <c r="AE547" s="129"/>
      <c r="AF547" s="130"/>
      <c r="AG547" s="129"/>
      <c r="AH547" s="130"/>
      <c r="AI547" s="129"/>
      <c r="AJ547" s="128"/>
      <c r="AK547" s="130"/>
      <c r="AL547" s="133"/>
      <c r="AM547" s="128"/>
      <c r="AN547" s="133"/>
      <c r="AO547" s="130"/>
      <c r="AP547" s="130"/>
      <c r="AQ547" s="128"/>
      <c r="AR547" s="128"/>
      <c r="AS547" s="129"/>
      <c r="AT547" s="129"/>
      <c r="AU547" s="133"/>
      <c r="AV547" s="129"/>
      <c r="AW547" s="128"/>
      <c r="AX547" s="128"/>
      <c r="AY547" s="128"/>
      <c r="AZ547" s="129"/>
      <c r="BA547" s="129"/>
      <c r="BB547" s="128"/>
      <c r="BC547" s="129"/>
      <c r="BD547" s="129"/>
      <c r="BE547" s="129"/>
      <c r="BF547" s="129"/>
    </row>
    <row r="548" spans="1:58" s="135" customFormat="1">
      <c r="A548" s="128"/>
      <c r="B548" s="128"/>
      <c r="C548" s="129"/>
      <c r="D548" s="130"/>
      <c r="E548" s="130"/>
      <c r="F548" s="130"/>
      <c r="G548" s="128"/>
      <c r="H548" s="128"/>
      <c r="I548" s="131"/>
      <c r="J548" s="128"/>
      <c r="K548" s="128"/>
      <c r="L548" s="129"/>
      <c r="M548" s="129"/>
      <c r="N548" s="132"/>
      <c r="O548" s="128"/>
      <c r="P548" s="128"/>
      <c r="Q548" s="133"/>
      <c r="R548" s="128"/>
      <c r="S548" s="128"/>
      <c r="T548" s="128"/>
      <c r="U548" s="128"/>
      <c r="V548" s="129"/>
      <c r="W548" s="128"/>
      <c r="X548" s="128"/>
      <c r="Y548" s="134"/>
      <c r="Z548" s="132"/>
      <c r="AA548" s="130"/>
      <c r="AB548" s="129"/>
      <c r="AC548" s="128"/>
      <c r="AD548" s="128"/>
      <c r="AE548" s="129"/>
      <c r="AF548" s="130"/>
      <c r="AG548" s="129"/>
      <c r="AH548" s="130"/>
      <c r="AI548" s="129"/>
      <c r="AJ548" s="128"/>
      <c r="AK548" s="130"/>
      <c r="AL548" s="133"/>
      <c r="AM548" s="128"/>
      <c r="AN548" s="133"/>
      <c r="AO548" s="130"/>
      <c r="AP548" s="130"/>
      <c r="AQ548" s="128"/>
      <c r="AR548" s="128"/>
      <c r="AS548" s="129"/>
      <c r="AT548" s="129"/>
      <c r="AU548" s="133"/>
      <c r="AV548" s="129"/>
      <c r="AW548" s="128"/>
      <c r="AX548" s="128"/>
      <c r="AY548" s="128"/>
      <c r="AZ548" s="129"/>
      <c r="BA548" s="129"/>
      <c r="BB548" s="128"/>
      <c r="BC548" s="129"/>
      <c r="BD548" s="129"/>
      <c r="BE548" s="129"/>
      <c r="BF548" s="129"/>
    </row>
    <row r="549" spans="1:58" s="135" customFormat="1">
      <c r="A549" s="128"/>
      <c r="B549" s="128"/>
      <c r="C549" s="129"/>
      <c r="D549" s="130"/>
      <c r="E549" s="130"/>
      <c r="F549" s="130"/>
      <c r="G549" s="128"/>
      <c r="H549" s="128"/>
      <c r="I549" s="131"/>
      <c r="J549" s="128"/>
      <c r="K549" s="128"/>
      <c r="L549" s="129"/>
      <c r="M549" s="129"/>
      <c r="N549" s="132"/>
      <c r="O549" s="128"/>
      <c r="P549" s="128"/>
      <c r="Q549" s="133"/>
      <c r="R549" s="128"/>
      <c r="S549" s="128"/>
      <c r="T549" s="128"/>
      <c r="U549" s="128"/>
      <c r="V549" s="129"/>
      <c r="W549" s="128"/>
      <c r="X549" s="128"/>
      <c r="Y549" s="134"/>
      <c r="Z549" s="132"/>
      <c r="AA549" s="130"/>
      <c r="AB549" s="129"/>
      <c r="AC549" s="128"/>
      <c r="AD549" s="128"/>
      <c r="AE549" s="129"/>
      <c r="AF549" s="130"/>
      <c r="AG549" s="129"/>
      <c r="AH549" s="130"/>
      <c r="AI549" s="129"/>
      <c r="AJ549" s="128"/>
      <c r="AK549" s="130"/>
      <c r="AL549" s="133"/>
      <c r="AM549" s="128"/>
      <c r="AN549" s="133"/>
      <c r="AO549" s="130"/>
      <c r="AP549" s="130"/>
      <c r="AQ549" s="128"/>
      <c r="AR549" s="128"/>
      <c r="AS549" s="129"/>
      <c r="AT549" s="129"/>
      <c r="AU549" s="133"/>
      <c r="AV549" s="129"/>
      <c r="AW549" s="128"/>
      <c r="AX549" s="128"/>
      <c r="AY549" s="128"/>
      <c r="AZ549" s="129"/>
      <c r="BA549" s="129"/>
      <c r="BB549" s="128"/>
      <c r="BC549" s="129"/>
      <c r="BD549" s="129"/>
      <c r="BE549" s="129"/>
      <c r="BF549" s="129"/>
    </row>
    <row r="550" spans="1:58" s="135" customFormat="1">
      <c r="A550" s="128"/>
      <c r="B550" s="128"/>
      <c r="C550" s="129"/>
      <c r="D550" s="130"/>
      <c r="E550" s="130"/>
      <c r="F550" s="130"/>
      <c r="G550" s="128"/>
      <c r="H550" s="128"/>
      <c r="I550" s="131"/>
      <c r="J550" s="128"/>
      <c r="K550" s="128"/>
      <c r="L550" s="129"/>
      <c r="M550" s="129"/>
      <c r="N550" s="132"/>
      <c r="O550" s="128"/>
      <c r="P550" s="128"/>
      <c r="Q550" s="133"/>
      <c r="R550" s="128"/>
      <c r="S550" s="128"/>
      <c r="T550" s="128"/>
      <c r="U550" s="128"/>
      <c r="V550" s="129"/>
      <c r="W550" s="128"/>
      <c r="X550" s="128"/>
      <c r="Y550" s="134"/>
      <c r="Z550" s="132"/>
      <c r="AA550" s="130"/>
      <c r="AB550" s="129"/>
      <c r="AC550" s="128"/>
      <c r="AD550" s="128"/>
      <c r="AE550" s="129"/>
      <c r="AF550" s="130"/>
      <c r="AG550" s="129"/>
      <c r="AH550" s="130"/>
      <c r="AI550" s="129"/>
      <c r="AJ550" s="128"/>
      <c r="AK550" s="130"/>
      <c r="AL550" s="133"/>
      <c r="AM550" s="128"/>
      <c r="AN550" s="133"/>
      <c r="AO550" s="130"/>
      <c r="AP550" s="130"/>
      <c r="AQ550" s="128"/>
      <c r="AR550" s="128"/>
      <c r="AS550" s="129"/>
      <c r="AT550" s="129"/>
      <c r="AU550" s="133"/>
      <c r="AV550" s="129"/>
      <c r="AW550" s="128"/>
      <c r="AX550" s="128"/>
      <c r="AY550" s="128"/>
      <c r="AZ550" s="129"/>
      <c r="BA550" s="129"/>
      <c r="BB550" s="128"/>
      <c r="BC550" s="129"/>
      <c r="BD550" s="129"/>
      <c r="BE550" s="129"/>
      <c r="BF550" s="129"/>
    </row>
    <row r="551" spans="1:58" s="135" customFormat="1">
      <c r="A551" s="128"/>
      <c r="B551" s="128"/>
      <c r="C551" s="129"/>
      <c r="D551" s="130"/>
      <c r="E551" s="130"/>
      <c r="F551" s="130"/>
      <c r="G551" s="128"/>
      <c r="H551" s="128"/>
      <c r="I551" s="131"/>
      <c r="J551" s="128"/>
      <c r="K551" s="128"/>
      <c r="L551" s="129"/>
      <c r="M551" s="129"/>
      <c r="N551" s="132"/>
      <c r="O551" s="128"/>
      <c r="P551" s="128"/>
      <c r="Q551" s="133"/>
      <c r="R551" s="128"/>
      <c r="S551" s="128"/>
      <c r="T551" s="128"/>
      <c r="U551" s="128"/>
      <c r="V551" s="129"/>
      <c r="W551" s="128"/>
      <c r="X551" s="128"/>
      <c r="Y551" s="134"/>
      <c r="Z551" s="132"/>
      <c r="AA551" s="130"/>
      <c r="AB551" s="129"/>
      <c r="AC551" s="128"/>
      <c r="AD551" s="128"/>
      <c r="AE551" s="129"/>
      <c r="AF551" s="130"/>
      <c r="AG551" s="129"/>
      <c r="AH551" s="130"/>
      <c r="AI551" s="129"/>
      <c r="AJ551" s="128"/>
      <c r="AK551" s="130"/>
      <c r="AL551" s="133"/>
      <c r="AM551" s="128"/>
      <c r="AN551" s="133"/>
      <c r="AO551" s="130"/>
      <c r="AP551" s="130"/>
      <c r="AQ551" s="128"/>
      <c r="AR551" s="128"/>
      <c r="AS551" s="129"/>
      <c r="AT551" s="129"/>
      <c r="AU551" s="133"/>
      <c r="AV551" s="129"/>
      <c r="AW551" s="128"/>
      <c r="AX551" s="128"/>
      <c r="AY551" s="128"/>
      <c r="AZ551" s="129"/>
      <c r="BA551" s="129"/>
      <c r="BB551" s="128"/>
      <c r="BC551" s="129"/>
      <c r="BD551" s="129"/>
      <c r="BE551" s="129"/>
      <c r="BF551" s="129"/>
    </row>
    <row r="552" spans="1:58" s="135" customFormat="1">
      <c r="A552" s="128"/>
      <c r="B552" s="128"/>
      <c r="C552" s="129"/>
      <c r="D552" s="130"/>
      <c r="E552" s="130"/>
      <c r="F552" s="130"/>
      <c r="G552" s="128"/>
      <c r="H552" s="128"/>
      <c r="I552" s="131"/>
      <c r="J552" s="128"/>
      <c r="K552" s="128"/>
      <c r="L552" s="129"/>
      <c r="M552" s="129"/>
      <c r="N552" s="132"/>
      <c r="O552" s="128"/>
      <c r="P552" s="128"/>
      <c r="Q552" s="133"/>
      <c r="R552" s="128"/>
      <c r="S552" s="128"/>
      <c r="T552" s="128"/>
      <c r="U552" s="128"/>
      <c r="V552" s="129"/>
      <c r="W552" s="128"/>
      <c r="X552" s="128"/>
      <c r="Y552" s="134"/>
      <c r="Z552" s="132"/>
      <c r="AA552" s="130"/>
      <c r="AB552" s="129"/>
      <c r="AC552" s="128"/>
      <c r="AD552" s="128"/>
      <c r="AE552" s="129"/>
      <c r="AF552" s="130"/>
      <c r="AG552" s="129"/>
      <c r="AH552" s="130"/>
      <c r="AI552" s="129"/>
      <c r="AJ552" s="128"/>
      <c r="AK552" s="130"/>
      <c r="AL552" s="133"/>
      <c r="AM552" s="128"/>
      <c r="AN552" s="133"/>
      <c r="AO552" s="130"/>
      <c r="AP552" s="130"/>
      <c r="AQ552" s="128"/>
      <c r="AR552" s="128"/>
      <c r="AS552" s="129"/>
      <c r="AT552" s="129"/>
      <c r="AU552" s="133"/>
      <c r="AV552" s="129"/>
      <c r="AW552" s="128"/>
      <c r="AX552" s="128"/>
      <c r="AY552" s="128"/>
      <c r="AZ552" s="129"/>
      <c r="BA552" s="129"/>
      <c r="BB552" s="128"/>
      <c r="BC552" s="129"/>
      <c r="BD552" s="129"/>
      <c r="BE552" s="129"/>
      <c r="BF552" s="129"/>
    </row>
    <row r="553" spans="1:58" s="135" customFormat="1">
      <c r="A553" s="128"/>
      <c r="B553" s="128"/>
      <c r="C553" s="129"/>
      <c r="D553" s="130"/>
      <c r="E553" s="130"/>
      <c r="F553" s="130"/>
      <c r="G553" s="128"/>
      <c r="H553" s="128"/>
      <c r="I553" s="131"/>
      <c r="J553" s="128"/>
      <c r="K553" s="128"/>
      <c r="L553" s="129"/>
      <c r="M553" s="129"/>
      <c r="N553" s="132"/>
      <c r="O553" s="128"/>
      <c r="P553" s="128"/>
      <c r="Q553" s="133"/>
      <c r="R553" s="128"/>
      <c r="S553" s="128"/>
      <c r="T553" s="128"/>
      <c r="U553" s="128"/>
      <c r="V553" s="129"/>
      <c r="W553" s="128"/>
      <c r="X553" s="128"/>
      <c r="Y553" s="134"/>
      <c r="Z553" s="132"/>
      <c r="AA553" s="130"/>
      <c r="AB553" s="129"/>
      <c r="AC553" s="128"/>
      <c r="AD553" s="128"/>
      <c r="AE553" s="129"/>
      <c r="AF553" s="130"/>
      <c r="AG553" s="129"/>
      <c r="AH553" s="130"/>
      <c r="AI553" s="129"/>
      <c r="AJ553" s="128"/>
      <c r="AK553" s="130"/>
      <c r="AL553" s="133"/>
      <c r="AM553" s="128"/>
      <c r="AN553" s="133"/>
      <c r="AO553" s="130"/>
      <c r="AP553" s="130"/>
      <c r="AQ553" s="128"/>
      <c r="AR553" s="128"/>
      <c r="AS553" s="129"/>
      <c r="AT553" s="129"/>
      <c r="AU553" s="133"/>
      <c r="AV553" s="129"/>
      <c r="AW553" s="128"/>
      <c r="AX553" s="128"/>
      <c r="AY553" s="128"/>
      <c r="AZ553" s="129"/>
      <c r="BA553" s="129"/>
      <c r="BB553" s="128"/>
      <c r="BC553" s="129"/>
      <c r="BD553" s="129"/>
      <c r="BE553" s="129"/>
      <c r="BF553" s="129"/>
    </row>
    <row r="554" spans="1:58" s="135" customFormat="1">
      <c r="A554" s="128"/>
      <c r="B554" s="128"/>
      <c r="C554" s="129"/>
      <c r="D554" s="130"/>
      <c r="E554" s="130"/>
      <c r="F554" s="130"/>
      <c r="G554" s="128"/>
      <c r="H554" s="128"/>
      <c r="I554" s="131"/>
      <c r="J554" s="128"/>
      <c r="K554" s="128"/>
      <c r="L554" s="129"/>
      <c r="M554" s="129"/>
      <c r="N554" s="132"/>
      <c r="O554" s="128"/>
      <c r="P554" s="128"/>
      <c r="Q554" s="133"/>
      <c r="R554" s="128"/>
      <c r="S554" s="128"/>
      <c r="T554" s="128"/>
      <c r="U554" s="128"/>
      <c r="V554" s="129"/>
      <c r="W554" s="128"/>
      <c r="X554" s="128"/>
      <c r="Y554" s="134"/>
      <c r="Z554" s="132"/>
      <c r="AA554" s="130"/>
      <c r="AB554" s="129"/>
      <c r="AC554" s="128"/>
      <c r="AD554" s="128"/>
      <c r="AE554" s="129"/>
      <c r="AF554" s="130"/>
      <c r="AG554" s="129"/>
      <c r="AH554" s="130"/>
      <c r="AI554" s="129"/>
      <c r="AJ554" s="128"/>
      <c r="AK554" s="130"/>
      <c r="AL554" s="133"/>
      <c r="AM554" s="128"/>
      <c r="AN554" s="133"/>
      <c r="AO554" s="130"/>
      <c r="AP554" s="130"/>
      <c r="AQ554" s="128"/>
      <c r="AR554" s="128"/>
      <c r="AS554" s="129"/>
      <c r="AT554" s="129"/>
      <c r="AU554" s="133"/>
      <c r="AV554" s="129"/>
      <c r="AW554" s="128"/>
      <c r="AX554" s="128"/>
      <c r="AY554" s="128"/>
      <c r="AZ554" s="129"/>
      <c r="BA554" s="129"/>
      <c r="BB554" s="128"/>
      <c r="BC554" s="129"/>
      <c r="BD554" s="129"/>
      <c r="BE554" s="129"/>
      <c r="BF554" s="129"/>
    </row>
    <row r="555" spans="1:58" s="135" customFormat="1">
      <c r="A555" s="128"/>
      <c r="B555" s="128"/>
      <c r="C555" s="129"/>
      <c r="D555" s="130"/>
      <c r="E555" s="130"/>
      <c r="F555" s="130"/>
      <c r="G555" s="128"/>
      <c r="H555" s="128"/>
      <c r="I555" s="131"/>
      <c r="J555" s="128"/>
      <c r="K555" s="128"/>
      <c r="L555" s="129"/>
      <c r="M555" s="129"/>
      <c r="N555" s="132"/>
      <c r="O555" s="128"/>
      <c r="P555" s="128"/>
      <c r="Q555" s="133"/>
      <c r="R555" s="128"/>
      <c r="S555" s="128"/>
      <c r="T555" s="128"/>
      <c r="U555" s="128"/>
      <c r="V555" s="129"/>
      <c r="W555" s="128"/>
      <c r="X555" s="128"/>
      <c r="Y555" s="134"/>
      <c r="Z555" s="132"/>
      <c r="AA555" s="130"/>
      <c r="AB555" s="129"/>
      <c r="AC555" s="128"/>
      <c r="AD555" s="128"/>
      <c r="AE555" s="129"/>
      <c r="AF555" s="130"/>
      <c r="AG555" s="129"/>
      <c r="AH555" s="130"/>
      <c r="AI555" s="129"/>
      <c r="AJ555" s="128"/>
      <c r="AK555" s="130"/>
      <c r="AL555" s="133"/>
      <c r="AM555" s="128"/>
      <c r="AN555" s="133"/>
      <c r="AO555" s="130"/>
      <c r="AP555" s="130"/>
      <c r="AQ555" s="128"/>
      <c r="AR555" s="128"/>
      <c r="AS555" s="129"/>
      <c r="AT555" s="129"/>
      <c r="AU555" s="133"/>
      <c r="AV555" s="129"/>
      <c r="AW555" s="128"/>
      <c r="AX555" s="128"/>
      <c r="AY555" s="128"/>
      <c r="AZ555" s="129"/>
      <c r="BA555" s="129"/>
      <c r="BB555" s="128"/>
      <c r="BC555" s="129"/>
      <c r="BD555" s="129"/>
      <c r="BE555" s="129"/>
      <c r="BF555" s="129"/>
    </row>
    <row r="556" spans="1:58" s="135" customFormat="1">
      <c r="A556" s="128"/>
      <c r="B556" s="128"/>
      <c r="C556" s="129"/>
      <c r="D556" s="130"/>
      <c r="E556" s="130"/>
      <c r="F556" s="130"/>
      <c r="G556" s="128"/>
      <c r="H556" s="128"/>
      <c r="I556" s="131"/>
      <c r="J556" s="128"/>
      <c r="K556" s="128"/>
      <c r="L556" s="129"/>
      <c r="M556" s="129"/>
      <c r="N556" s="132"/>
      <c r="O556" s="128"/>
      <c r="P556" s="128"/>
      <c r="Q556" s="133"/>
      <c r="R556" s="128"/>
      <c r="S556" s="128"/>
      <c r="T556" s="128"/>
      <c r="U556" s="128"/>
      <c r="V556" s="129"/>
      <c r="W556" s="128"/>
      <c r="X556" s="128"/>
      <c r="Y556" s="134"/>
      <c r="Z556" s="132"/>
      <c r="AA556" s="130"/>
      <c r="AB556" s="129"/>
      <c r="AC556" s="128"/>
      <c r="AD556" s="128"/>
      <c r="AE556" s="129"/>
      <c r="AF556" s="130"/>
      <c r="AG556" s="129"/>
      <c r="AH556" s="130"/>
      <c r="AI556" s="129"/>
      <c r="AJ556" s="128"/>
      <c r="AK556" s="130"/>
      <c r="AL556" s="133"/>
      <c r="AM556" s="128"/>
      <c r="AN556" s="133"/>
      <c r="AO556" s="130"/>
      <c r="AP556" s="130"/>
      <c r="AQ556" s="128"/>
      <c r="AR556" s="128"/>
      <c r="AS556" s="129"/>
      <c r="AT556" s="129"/>
      <c r="AU556" s="133"/>
      <c r="AV556" s="129"/>
      <c r="AW556" s="128"/>
      <c r="AX556" s="128"/>
      <c r="AY556" s="128"/>
      <c r="AZ556" s="129"/>
      <c r="BA556" s="129"/>
      <c r="BB556" s="128"/>
      <c r="BC556" s="129"/>
      <c r="BD556" s="129"/>
      <c r="BE556" s="129"/>
      <c r="BF556" s="129"/>
    </row>
    <row r="557" spans="1:58" s="135" customFormat="1">
      <c r="A557" s="128"/>
      <c r="B557" s="128"/>
      <c r="C557" s="129"/>
      <c r="D557" s="130"/>
      <c r="E557" s="130"/>
      <c r="F557" s="130"/>
      <c r="G557" s="128"/>
      <c r="H557" s="128"/>
      <c r="I557" s="131"/>
      <c r="J557" s="128"/>
      <c r="K557" s="128"/>
      <c r="L557" s="129"/>
      <c r="M557" s="129"/>
      <c r="N557" s="132"/>
      <c r="O557" s="128"/>
      <c r="P557" s="128"/>
      <c r="Q557" s="133"/>
      <c r="R557" s="128"/>
      <c r="S557" s="128"/>
      <c r="T557" s="128"/>
      <c r="U557" s="128"/>
      <c r="V557" s="129"/>
      <c r="W557" s="128"/>
      <c r="X557" s="128"/>
      <c r="Y557" s="134"/>
      <c r="Z557" s="132"/>
      <c r="AA557" s="130"/>
      <c r="AB557" s="129"/>
      <c r="AC557" s="128"/>
      <c r="AD557" s="128"/>
      <c r="AE557" s="129"/>
      <c r="AF557" s="130"/>
      <c r="AG557" s="129"/>
      <c r="AH557" s="130"/>
      <c r="AI557" s="129"/>
      <c r="AJ557" s="128"/>
      <c r="AK557" s="130"/>
      <c r="AL557" s="133"/>
      <c r="AM557" s="128"/>
      <c r="AN557" s="133"/>
      <c r="AO557" s="130"/>
      <c r="AP557" s="130"/>
      <c r="AQ557" s="128"/>
      <c r="AR557" s="128"/>
      <c r="AS557" s="129"/>
      <c r="AT557" s="129"/>
      <c r="AU557" s="133"/>
      <c r="AV557" s="129"/>
      <c r="AW557" s="128"/>
      <c r="AX557" s="128"/>
      <c r="AY557" s="128"/>
      <c r="AZ557" s="129"/>
      <c r="BA557" s="129"/>
      <c r="BB557" s="128"/>
      <c r="BC557" s="129"/>
      <c r="BD557" s="129"/>
      <c r="BE557" s="129"/>
      <c r="BF557" s="129"/>
    </row>
    <row r="558" spans="1:58" s="135" customFormat="1">
      <c r="A558" s="128"/>
      <c r="B558" s="128"/>
      <c r="C558" s="129"/>
      <c r="D558" s="130"/>
      <c r="E558" s="130"/>
      <c r="F558" s="130"/>
      <c r="G558" s="128"/>
      <c r="H558" s="128"/>
      <c r="I558" s="131"/>
      <c r="J558" s="128"/>
      <c r="K558" s="128"/>
      <c r="L558" s="129"/>
      <c r="M558" s="129"/>
      <c r="N558" s="132"/>
      <c r="O558" s="128"/>
      <c r="P558" s="128"/>
      <c r="Q558" s="133"/>
      <c r="R558" s="128"/>
      <c r="S558" s="128"/>
      <c r="T558" s="128"/>
      <c r="U558" s="128"/>
      <c r="V558" s="129"/>
      <c r="W558" s="128"/>
      <c r="X558" s="128"/>
      <c r="Y558" s="134"/>
      <c r="Z558" s="132"/>
      <c r="AA558" s="130"/>
      <c r="AB558" s="129"/>
      <c r="AC558" s="128"/>
      <c r="AD558" s="128"/>
      <c r="AE558" s="129"/>
      <c r="AF558" s="130"/>
      <c r="AG558" s="129"/>
      <c r="AH558" s="130"/>
      <c r="AI558" s="129"/>
      <c r="AJ558" s="128"/>
      <c r="AK558" s="130"/>
      <c r="AL558" s="133"/>
      <c r="AM558" s="128"/>
      <c r="AN558" s="133"/>
      <c r="AO558" s="130"/>
      <c r="AP558" s="130"/>
      <c r="AQ558" s="128"/>
      <c r="AR558" s="128"/>
      <c r="AS558" s="129"/>
      <c r="AT558" s="129"/>
      <c r="AU558" s="133"/>
      <c r="AV558" s="129"/>
      <c r="AW558" s="128"/>
      <c r="AX558" s="128"/>
      <c r="AY558" s="128"/>
      <c r="AZ558" s="129"/>
      <c r="BA558" s="129"/>
      <c r="BB558" s="128"/>
      <c r="BC558" s="129"/>
      <c r="BD558" s="129"/>
      <c r="BE558" s="129"/>
      <c r="BF558" s="129"/>
    </row>
    <row r="559" spans="1:58" s="135" customFormat="1">
      <c r="A559" s="128"/>
      <c r="B559" s="128"/>
      <c r="C559" s="129"/>
      <c r="D559" s="130"/>
      <c r="E559" s="130"/>
      <c r="F559" s="130"/>
      <c r="G559" s="128"/>
      <c r="H559" s="128"/>
      <c r="I559" s="131"/>
      <c r="J559" s="128"/>
      <c r="K559" s="128"/>
      <c r="L559" s="129"/>
      <c r="M559" s="129"/>
      <c r="N559" s="132"/>
      <c r="O559" s="128"/>
      <c r="P559" s="128"/>
      <c r="Q559" s="133"/>
      <c r="R559" s="128"/>
      <c r="S559" s="128"/>
      <c r="T559" s="128"/>
      <c r="U559" s="128"/>
      <c r="V559" s="129"/>
      <c r="W559" s="128"/>
      <c r="X559" s="128"/>
      <c r="Y559" s="134"/>
      <c r="Z559" s="132"/>
      <c r="AA559" s="130"/>
      <c r="AB559" s="129"/>
      <c r="AC559" s="128"/>
      <c r="AD559" s="128"/>
      <c r="AE559" s="129"/>
      <c r="AF559" s="130"/>
      <c r="AG559" s="129"/>
      <c r="AH559" s="130"/>
      <c r="AI559" s="129"/>
      <c r="AJ559" s="128"/>
      <c r="AK559" s="130"/>
      <c r="AL559" s="133"/>
      <c r="AM559" s="128"/>
      <c r="AN559" s="133"/>
      <c r="AO559" s="130"/>
      <c r="AP559" s="130"/>
      <c r="AQ559" s="128"/>
      <c r="AR559" s="128"/>
      <c r="AS559" s="129"/>
      <c r="AT559" s="129"/>
      <c r="AU559" s="133"/>
      <c r="AV559" s="129"/>
      <c r="AW559" s="128"/>
      <c r="AX559" s="128"/>
      <c r="AY559" s="128"/>
      <c r="AZ559" s="129"/>
      <c r="BA559" s="129"/>
      <c r="BB559" s="128"/>
      <c r="BC559" s="129"/>
      <c r="BD559" s="129"/>
      <c r="BE559" s="129"/>
      <c r="BF559" s="129"/>
    </row>
    <row r="560" spans="1:58" s="135" customFormat="1">
      <c r="A560" s="128"/>
      <c r="B560" s="128"/>
      <c r="C560" s="129"/>
      <c r="D560" s="130"/>
      <c r="E560" s="130"/>
      <c r="F560" s="130"/>
      <c r="G560" s="128"/>
      <c r="H560" s="128"/>
      <c r="I560" s="131"/>
      <c r="J560" s="128"/>
      <c r="K560" s="128"/>
      <c r="L560" s="129"/>
      <c r="M560" s="129"/>
      <c r="N560" s="132"/>
      <c r="O560" s="128"/>
      <c r="P560" s="128"/>
      <c r="Q560" s="133"/>
      <c r="R560" s="128"/>
      <c r="S560" s="128"/>
      <c r="T560" s="128"/>
      <c r="U560" s="128"/>
      <c r="V560" s="129"/>
      <c r="W560" s="128"/>
      <c r="X560" s="128"/>
      <c r="Y560" s="134"/>
      <c r="Z560" s="132"/>
      <c r="AA560" s="130"/>
      <c r="AB560" s="129"/>
      <c r="AC560" s="128"/>
      <c r="AD560" s="128"/>
      <c r="AE560" s="129"/>
      <c r="AF560" s="130"/>
      <c r="AG560" s="129"/>
      <c r="AH560" s="130"/>
      <c r="AI560" s="129"/>
      <c r="AJ560" s="128"/>
      <c r="AK560" s="130"/>
      <c r="AL560" s="133"/>
      <c r="AM560" s="128"/>
      <c r="AN560" s="133"/>
      <c r="AO560" s="130"/>
      <c r="AP560" s="130"/>
      <c r="AQ560" s="128"/>
      <c r="AR560" s="128"/>
      <c r="AS560" s="129"/>
      <c r="AT560" s="129"/>
      <c r="AU560" s="133"/>
      <c r="AV560" s="129"/>
      <c r="AW560" s="128"/>
      <c r="AX560" s="128"/>
      <c r="AY560" s="128"/>
      <c r="AZ560" s="129"/>
      <c r="BA560" s="129"/>
      <c r="BB560" s="128"/>
      <c r="BC560" s="129"/>
      <c r="BD560" s="129"/>
      <c r="BE560" s="129"/>
      <c r="BF560" s="129"/>
    </row>
    <row r="561" spans="1:58" s="135" customFormat="1">
      <c r="A561" s="128"/>
      <c r="B561" s="128"/>
      <c r="C561" s="129"/>
      <c r="D561" s="130"/>
      <c r="E561" s="130"/>
      <c r="F561" s="130"/>
      <c r="G561" s="128"/>
      <c r="H561" s="128"/>
      <c r="I561" s="131"/>
      <c r="J561" s="128"/>
      <c r="K561" s="128"/>
      <c r="L561" s="129"/>
      <c r="M561" s="129"/>
      <c r="N561" s="132"/>
      <c r="O561" s="128"/>
      <c r="P561" s="128"/>
      <c r="Q561" s="133"/>
      <c r="R561" s="128"/>
      <c r="S561" s="128"/>
      <c r="T561" s="128"/>
      <c r="U561" s="128"/>
      <c r="V561" s="129"/>
      <c r="W561" s="128"/>
      <c r="X561" s="128"/>
      <c r="Y561" s="134"/>
      <c r="Z561" s="132"/>
      <c r="AA561" s="130"/>
      <c r="AB561" s="129"/>
      <c r="AC561" s="128"/>
      <c r="AD561" s="128"/>
      <c r="AE561" s="129"/>
      <c r="AF561" s="130"/>
      <c r="AG561" s="129"/>
      <c r="AH561" s="130"/>
      <c r="AI561" s="129"/>
      <c r="AJ561" s="128"/>
      <c r="AK561" s="130"/>
      <c r="AL561" s="133"/>
      <c r="AM561" s="128"/>
      <c r="AN561" s="133"/>
      <c r="AO561" s="130"/>
      <c r="AP561" s="130"/>
      <c r="AQ561" s="128"/>
      <c r="AR561" s="128"/>
      <c r="AS561" s="129"/>
      <c r="AT561" s="129"/>
      <c r="AU561" s="133"/>
      <c r="AV561" s="129"/>
      <c r="AW561" s="128"/>
      <c r="AX561" s="128"/>
      <c r="AY561" s="128"/>
      <c r="AZ561" s="129"/>
      <c r="BA561" s="129"/>
      <c r="BB561" s="128"/>
      <c r="BC561" s="129"/>
      <c r="BD561" s="129"/>
      <c r="BE561" s="129"/>
      <c r="BF561" s="129"/>
    </row>
    <row r="562" spans="1:58" s="135" customFormat="1">
      <c r="A562" s="128"/>
      <c r="B562" s="128"/>
      <c r="C562" s="129"/>
      <c r="D562" s="130"/>
      <c r="E562" s="130"/>
      <c r="F562" s="130"/>
      <c r="G562" s="128"/>
      <c r="H562" s="128"/>
      <c r="I562" s="131"/>
      <c r="J562" s="128"/>
      <c r="K562" s="128"/>
      <c r="L562" s="129"/>
      <c r="M562" s="129"/>
      <c r="N562" s="132"/>
      <c r="O562" s="128"/>
      <c r="P562" s="128"/>
      <c r="Q562" s="133"/>
      <c r="R562" s="128"/>
      <c r="S562" s="128"/>
      <c r="T562" s="128"/>
      <c r="U562" s="128"/>
      <c r="V562" s="129"/>
      <c r="W562" s="128"/>
      <c r="X562" s="128"/>
      <c r="Y562" s="134"/>
      <c r="Z562" s="132"/>
      <c r="AA562" s="130"/>
      <c r="AB562" s="129"/>
      <c r="AC562" s="128"/>
      <c r="AD562" s="128"/>
      <c r="AE562" s="129"/>
      <c r="AF562" s="130"/>
      <c r="AG562" s="129"/>
      <c r="AH562" s="130"/>
      <c r="AI562" s="129"/>
      <c r="AJ562" s="128"/>
      <c r="AK562" s="130"/>
      <c r="AL562" s="133"/>
      <c r="AM562" s="128"/>
      <c r="AN562" s="133"/>
      <c r="AO562" s="130"/>
      <c r="AP562" s="130"/>
      <c r="AQ562" s="128"/>
      <c r="AR562" s="128"/>
      <c r="AS562" s="129"/>
      <c r="AT562" s="129"/>
      <c r="AU562" s="133"/>
      <c r="AV562" s="129"/>
      <c r="AW562" s="128"/>
      <c r="AX562" s="128"/>
      <c r="AY562" s="128"/>
      <c r="AZ562" s="129"/>
      <c r="BA562" s="129"/>
      <c r="BB562" s="128"/>
      <c r="BC562" s="129"/>
      <c r="BD562" s="129"/>
      <c r="BE562" s="129"/>
      <c r="BF562" s="129"/>
    </row>
    <row r="563" spans="1:58" s="135" customFormat="1">
      <c r="A563" s="128"/>
      <c r="B563" s="128"/>
      <c r="C563" s="129"/>
      <c r="D563" s="130"/>
      <c r="E563" s="130"/>
      <c r="F563" s="130"/>
      <c r="G563" s="128"/>
      <c r="H563" s="128"/>
      <c r="I563" s="131"/>
      <c r="J563" s="128"/>
      <c r="K563" s="128"/>
      <c r="L563" s="129"/>
      <c r="M563" s="129"/>
      <c r="N563" s="132"/>
      <c r="O563" s="128"/>
      <c r="P563" s="128"/>
      <c r="Q563" s="133"/>
      <c r="R563" s="128"/>
      <c r="S563" s="128"/>
      <c r="T563" s="128"/>
      <c r="U563" s="128"/>
      <c r="V563" s="129"/>
      <c r="W563" s="128"/>
      <c r="X563" s="128"/>
      <c r="Y563" s="134"/>
      <c r="Z563" s="132"/>
      <c r="AA563" s="130"/>
      <c r="AB563" s="129"/>
      <c r="AC563" s="128"/>
      <c r="AD563" s="128"/>
      <c r="AE563" s="129"/>
      <c r="AF563" s="130"/>
      <c r="AG563" s="129"/>
      <c r="AH563" s="130"/>
      <c r="AI563" s="129"/>
      <c r="AJ563" s="128"/>
      <c r="AK563" s="130"/>
      <c r="AL563" s="133"/>
      <c r="AM563" s="128"/>
      <c r="AN563" s="133"/>
      <c r="AO563" s="130"/>
      <c r="AP563" s="130"/>
      <c r="AQ563" s="128"/>
      <c r="AR563" s="128"/>
      <c r="AS563" s="129"/>
      <c r="AT563" s="129"/>
      <c r="AU563" s="133"/>
      <c r="AV563" s="129"/>
      <c r="AW563" s="128"/>
      <c r="AX563" s="128"/>
      <c r="AY563" s="128"/>
      <c r="AZ563" s="129"/>
      <c r="BA563" s="129"/>
      <c r="BB563" s="128"/>
      <c r="BC563" s="129"/>
      <c r="BD563" s="129"/>
      <c r="BE563" s="129"/>
      <c r="BF563" s="129"/>
    </row>
    <row r="564" spans="1:58" s="135" customFormat="1">
      <c r="A564" s="128"/>
      <c r="B564" s="128"/>
      <c r="C564" s="129"/>
      <c r="D564" s="130"/>
      <c r="E564" s="130"/>
      <c r="F564" s="130"/>
      <c r="G564" s="128"/>
      <c r="H564" s="128"/>
      <c r="I564" s="131"/>
      <c r="J564" s="128"/>
      <c r="K564" s="128"/>
      <c r="L564" s="129"/>
      <c r="M564" s="129"/>
      <c r="N564" s="132"/>
      <c r="O564" s="128"/>
      <c r="P564" s="128"/>
      <c r="Q564" s="133"/>
      <c r="R564" s="128"/>
      <c r="S564" s="128"/>
      <c r="T564" s="128"/>
      <c r="U564" s="128"/>
      <c r="V564" s="129"/>
      <c r="W564" s="128"/>
      <c r="X564" s="128"/>
      <c r="Y564" s="134"/>
      <c r="Z564" s="132"/>
      <c r="AA564" s="130"/>
      <c r="AB564" s="129"/>
      <c r="AC564" s="128"/>
      <c r="AD564" s="128"/>
      <c r="AE564" s="129"/>
      <c r="AF564" s="130"/>
      <c r="AG564" s="129"/>
      <c r="AH564" s="130"/>
      <c r="AI564" s="129"/>
      <c r="AJ564" s="128"/>
      <c r="AK564" s="130"/>
      <c r="AL564" s="133"/>
      <c r="AM564" s="128"/>
      <c r="AN564" s="133"/>
      <c r="AO564" s="130"/>
      <c r="AP564" s="130"/>
      <c r="AQ564" s="128"/>
      <c r="AR564" s="128"/>
      <c r="AS564" s="129"/>
      <c r="AT564" s="129"/>
      <c r="AU564" s="133"/>
      <c r="AV564" s="129"/>
      <c r="AW564" s="128"/>
      <c r="AX564" s="128"/>
      <c r="AY564" s="128"/>
      <c r="AZ564" s="129"/>
      <c r="BA564" s="129"/>
      <c r="BB564" s="128"/>
      <c r="BC564" s="129"/>
      <c r="BD564" s="129"/>
      <c r="BE564" s="129"/>
      <c r="BF564" s="129"/>
    </row>
    <row r="565" spans="1:58" s="135" customFormat="1">
      <c r="A565" s="128"/>
      <c r="B565" s="128"/>
      <c r="C565" s="129"/>
      <c r="D565" s="130"/>
      <c r="E565" s="130"/>
      <c r="F565" s="130"/>
      <c r="G565" s="128"/>
      <c r="H565" s="128"/>
      <c r="I565" s="131"/>
      <c r="J565" s="128"/>
      <c r="K565" s="128"/>
      <c r="L565" s="129"/>
      <c r="M565" s="129"/>
      <c r="N565" s="132"/>
      <c r="O565" s="128"/>
      <c r="P565" s="128"/>
      <c r="Q565" s="133"/>
      <c r="R565" s="128"/>
      <c r="S565" s="128"/>
      <c r="T565" s="128"/>
      <c r="U565" s="128"/>
      <c r="V565" s="129"/>
      <c r="W565" s="128"/>
      <c r="X565" s="128"/>
      <c r="Y565" s="134"/>
      <c r="Z565" s="132"/>
      <c r="AA565" s="130"/>
      <c r="AB565" s="129"/>
      <c r="AC565" s="128"/>
      <c r="AD565" s="128"/>
      <c r="AE565" s="129"/>
      <c r="AF565" s="130"/>
      <c r="AG565" s="129"/>
      <c r="AH565" s="130"/>
      <c r="AI565" s="129"/>
      <c r="AJ565" s="128"/>
      <c r="AK565" s="130"/>
      <c r="AL565" s="133"/>
      <c r="AM565" s="128"/>
      <c r="AN565" s="133"/>
      <c r="AO565" s="130"/>
      <c r="AP565" s="130"/>
      <c r="AQ565" s="128"/>
      <c r="AR565" s="128"/>
      <c r="AS565" s="129"/>
      <c r="AT565" s="129"/>
      <c r="AU565" s="133"/>
      <c r="AV565" s="129"/>
      <c r="AW565" s="128"/>
      <c r="AX565" s="128"/>
      <c r="AY565" s="128"/>
      <c r="AZ565" s="129"/>
      <c r="BA565" s="129"/>
      <c r="BB565" s="128"/>
      <c r="BC565" s="129"/>
      <c r="BD565" s="129"/>
      <c r="BE565" s="129"/>
      <c r="BF565" s="129"/>
    </row>
    <row r="566" spans="1:58" s="135" customFormat="1">
      <c r="A566" s="128"/>
      <c r="B566" s="128"/>
      <c r="C566" s="129"/>
      <c r="D566" s="130"/>
      <c r="E566" s="130"/>
      <c r="F566" s="130"/>
      <c r="G566" s="128"/>
      <c r="H566" s="128"/>
      <c r="I566" s="131"/>
      <c r="J566" s="128"/>
      <c r="K566" s="128"/>
      <c r="L566" s="129"/>
      <c r="M566" s="129"/>
      <c r="N566" s="132"/>
      <c r="O566" s="128"/>
      <c r="P566" s="128"/>
      <c r="Q566" s="133"/>
      <c r="R566" s="128"/>
      <c r="S566" s="128"/>
      <c r="T566" s="128"/>
      <c r="U566" s="128"/>
      <c r="V566" s="129"/>
      <c r="W566" s="128"/>
      <c r="X566" s="128"/>
      <c r="Y566" s="134"/>
      <c r="Z566" s="132"/>
      <c r="AA566" s="130"/>
      <c r="AB566" s="129"/>
      <c r="AC566" s="128"/>
      <c r="AD566" s="128"/>
      <c r="AE566" s="129"/>
      <c r="AF566" s="130"/>
      <c r="AG566" s="129"/>
      <c r="AH566" s="130"/>
      <c r="AI566" s="129"/>
      <c r="AJ566" s="128"/>
      <c r="AK566" s="130"/>
      <c r="AL566" s="133"/>
      <c r="AM566" s="128"/>
      <c r="AN566" s="133"/>
      <c r="AO566" s="130"/>
      <c r="AP566" s="130"/>
      <c r="AQ566" s="128"/>
      <c r="AR566" s="128"/>
      <c r="AS566" s="129"/>
      <c r="AT566" s="129"/>
      <c r="AU566" s="133"/>
      <c r="AV566" s="129"/>
      <c r="AW566" s="128"/>
      <c r="AX566" s="128"/>
      <c r="AY566" s="128"/>
      <c r="AZ566" s="129"/>
      <c r="BA566" s="129"/>
      <c r="BB566" s="128"/>
      <c r="BC566" s="129"/>
      <c r="BD566" s="129"/>
      <c r="BE566" s="129"/>
      <c r="BF566" s="129"/>
    </row>
    <row r="567" spans="1:58" s="135" customFormat="1">
      <c r="A567" s="128"/>
      <c r="B567" s="128"/>
      <c r="C567" s="129"/>
      <c r="D567" s="130"/>
      <c r="E567" s="130"/>
      <c r="F567" s="130"/>
      <c r="G567" s="128"/>
      <c r="H567" s="128"/>
      <c r="I567" s="131"/>
      <c r="J567" s="128"/>
      <c r="K567" s="128"/>
      <c r="L567" s="129"/>
      <c r="M567" s="129"/>
      <c r="N567" s="132"/>
      <c r="O567" s="128"/>
      <c r="P567" s="128"/>
      <c r="Q567" s="133"/>
      <c r="R567" s="128"/>
      <c r="S567" s="128"/>
      <c r="T567" s="128"/>
      <c r="U567" s="128"/>
      <c r="V567" s="129"/>
      <c r="W567" s="128"/>
      <c r="X567" s="128"/>
      <c r="Y567" s="134"/>
      <c r="Z567" s="132"/>
      <c r="AA567" s="130"/>
      <c r="AB567" s="129"/>
      <c r="AC567" s="128"/>
      <c r="AD567" s="128"/>
      <c r="AE567" s="129"/>
      <c r="AF567" s="130"/>
      <c r="AG567" s="129"/>
      <c r="AH567" s="130"/>
      <c r="AI567" s="129"/>
      <c r="AJ567" s="128"/>
      <c r="AK567" s="130"/>
      <c r="AL567" s="133"/>
      <c r="AM567" s="128"/>
      <c r="AN567" s="133"/>
      <c r="AO567" s="130"/>
      <c r="AP567" s="130"/>
      <c r="AQ567" s="128"/>
      <c r="AR567" s="128"/>
      <c r="AS567" s="129"/>
      <c r="AT567" s="129"/>
      <c r="AU567" s="133"/>
      <c r="AV567" s="129"/>
      <c r="AW567" s="128"/>
      <c r="AX567" s="128"/>
      <c r="AY567" s="128"/>
      <c r="AZ567" s="129"/>
      <c r="BA567" s="129"/>
      <c r="BB567" s="128"/>
      <c r="BC567" s="129"/>
      <c r="BD567" s="129"/>
      <c r="BE567" s="129"/>
      <c r="BF567" s="129"/>
    </row>
    <row r="568" spans="1:58" s="135" customFormat="1">
      <c r="A568" s="128"/>
      <c r="B568" s="128"/>
      <c r="C568" s="129"/>
      <c r="D568" s="130"/>
      <c r="E568" s="130"/>
      <c r="F568" s="130"/>
      <c r="G568" s="128"/>
      <c r="H568" s="128"/>
      <c r="I568" s="131"/>
      <c r="J568" s="128"/>
      <c r="K568" s="128"/>
      <c r="L568" s="129"/>
      <c r="M568" s="129"/>
      <c r="N568" s="132"/>
      <c r="O568" s="128"/>
      <c r="P568" s="128"/>
      <c r="Q568" s="133"/>
      <c r="R568" s="128"/>
      <c r="S568" s="128"/>
      <c r="T568" s="128"/>
      <c r="U568" s="128"/>
      <c r="V568" s="129"/>
      <c r="W568" s="128"/>
      <c r="X568" s="128"/>
      <c r="Y568" s="134"/>
      <c r="Z568" s="132"/>
      <c r="AA568" s="130"/>
      <c r="AB568" s="129"/>
      <c r="AC568" s="128"/>
      <c r="AD568" s="128"/>
      <c r="AE568" s="129"/>
      <c r="AF568" s="130"/>
      <c r="AG568" s="129"/>
      <c r="AH568" s="130"/>
      <c r="AI568" s="129"/>
      <c r="AJ568" s="128"/>
      <c r="AK568" s="130"/>
      <c r="AL568" s="133"/>
      <c r="AM568" s="128"/>
      <c r="AN568" s="133"/>
      <c r="AO568" s="130"/>
      <c r="AP568" s="130"/>
      <c r="AQ568" s="128"/>
      <c r="AR568" s="128"/>
      <c r="AS568" s="129"/>
      <c r="AT568" s="129"/>
      <c r="AU568" s="133"/>
      <c r="AV568" s="129"/>
      <c r="AW568" s="128"/>
      <c r="AX568" s="128"/>
      <c r="AY568" s="128"/>
      <c r="AZ568" s="129"/>
      <c r="BA568" s="129"/>
      <c r="BB568" s="128"/>
      <c r="BC568" s="129"/>
      <c r="BD568" s="129"/>
      <c r="BE568" s="129"/>
      <c r="BF568" s="129"/>
    </row>
    <row r="569" spans="1:58" s="135" customFormat="1">
      <c r="A569" s="128"/>
      <c r="B569" s="128"/>
      <c r="C569" s="129"/>
      <c r="D569" s="130"/>
      <c r="E569" s="130"/>
      <c r="F569" s="130"/>
      <c r="G569" s="128"/>
      <c r="H569" s="128"/>
      <c r="I569" s="131"/>
      <c r="J569" s="128"/>
      <c r="K569" s="128"/>
      <c r="L569" s="129"/>
      <c r="M569" s="129"/>
      <c r="N569" s="132"/>
      <c r="O569" s="128"/>
      <c r="P569" s="128"/>
      <c r="Q569" s="133"/>
      <c r="R569" s="128"/>
      <c r="S569" s="128"/>
      <c r="T569" s="128"/>
      <c r="U569" s="128"/>
      <c r="V569" s="129"/>
      <c r="W569" s="128"/>
      <c r="X569" s="128"/>
      <c r="Y569" s="134"/>
      <c r="Z569" s="132"/>
      <c r="AA569" s="130"/>
      <c r="AB569" s="129"/>
      <c r="AC569" s="128"/>
      <c r="AD569" s="128"/>
      <c r="AE569" s="129"/>
      <c r="AF569" s="130"/>
      <c r="AG569" s="129"/>
      <c r="AH569" s="130"/>
      <c r="AI569" s="129"/>
      <c r="AJ569" s="128"/>
      <c r="AK569" s="130"/>
      <c r="AL569" s="133"/>
      <c r="AM569" s="128"/>
      <c r="AN569" s="133"/>
      <c r="AO569" s="130"/>
      <c r="AP569" s="130"/>
      <c r="AQ569" s="128"/>
      <c r="AR569" s="128"/>
      <c r="AS569" s="129"/>
      <c r="AT569" s="129"/>
      <c r="AU569" s="133"/>
      <c r="AV569" s="129"/>
      <c r="AW569" s="128"/>
      <c r="AX569" s="128"/>
      <c r="AY569" s="128"/>
      <c r="AZ569" s="129"/>
      <c r="BA569" s="129"/>
      <c r="BB569" s="128"/>
      <c r="BC569" s="129"/>
      <c r="BD569" s="129"/>
      <c r="BE569" s="129"/>
      <c r="BF569" s="129"/>
    </row>
    <row r="570" spans="1:58" s="135" customFormat="1">
      <c r="A570" s="128"/>
      <c r="B570" s="128"/>
      <c r="C570" s="129"/>
      <c r="D570" s="130"/>
      <c r="E570" s="130"/>
      <c r="F570" s="130"/>
      <c r="G570" s="128"/>
      <c r="H570" s="128"/>
      <c r="I570" s="131"/>
      <c r="J570" s="128"/>
      <c r="K570" s="128"/>
      <c r="L570" s="129"/>
      <c r="M570" s="129"/>
      <c r="N570" s="132"/>
      <c r="O570" s="128"/>
      <c r="P570" s="128"/>
      <c r="Q570" s="133"/>
      <c r="R570" s="128"/>
      <c r="S570" s="128"/>
      <c r="T570" s="128"/>
      <c r="U570" s="128"/>
      <c r="V570" s="129"/>
      <c r="W570" s="128"/>
      <c r="X570" s="128"/>
      <c r="Y570" s="134"/>
      <c r="Z570" s="132"/>
      <c r="AA570" s="130"/>
      <c r="AB570" s="129"/>
      <c r="AC570" s="128"/>
      <c r="AD570" s="128"/>
      <c r="AE570" s="129"/>
      <c r="AF570" s="130"/>
      <c r="AG570" s="129"/>
      <c r="AH570" s="130"/>
      <c r="AI570" s="129"/>
      <c r="AJ570" s="128"/>
      <c r="AK570" s="130"/>
      <c r="AL570" s="133"/>
      <c r="AM570" s="128"/>
      <c r="AN570" s="133"/>
      <c r="AO570" s="130"/>
      <c r="AP570" s="130"/>
      <c r="AQ570" s="128"/>
      <c r="AR570" s="128"/>
      <c r="AS570" s="129"/>
      <c r="AT570" s="129"/>
      <c r="AU570" s="133"/>
      <c r="AV570" s="129"/>
      <c r="AW570" s="128"/>
      <c r="AX570" s="128"/>
      <c r="AY570" s="128"/>
      <c r="AZ570" s="129"/>
      <c r="BA570" s="129"/>
      <c r="BB570" s="128"/>
      <c r="BC570" s="129"/>
      <c r="BD570" s="129"/>
      <c r="BE570" s="129"/>
      <c r="BF570" s="129"/>
    </row>
    <row r="571" spans="1:58" s="135" customFormat="1">
      <c r="A571" s="128"/>
      <c r="B571" s="128"/>
      <c r="C571" s="129"/>
      <c r="D571" s="130"/>
      <c r="E571" s="130"/>
      <c r="F571" s="130"/>
      <c r="G571" s="128"/>
      <c r="H571" s="128"/>
      <c r="I571" s="131"/>
      <c r="J571" s="128"/>
      <c r="K571" s="128"/>
      <c r="L571" s="129"/>
      <c r="M571" s="129"/>
      <c r="N571" s="132"/>
      <c r="O571" s="128"/>
      <c r="P571" s="128"/>
      <c r="Q571" s="133"/>
      <c r="R571" s="128"/>
      <c r="S571" s="128"/>
      <c r="T571" s="128"/>
      <c r="U571" s="128"/>
      <c r="V571" s="129"/>
      <c r="W571" s="128"/>
      <c r="X571" s="128"/>
      <c r="Y571" s="134"/>
      <c r="Z571" s="132"/>
      <c r="AA571" s="130"/>
      <c r="AB571" s="129"/>
      <c r="AC571" s="128"/>
      <c r="AD571" s="128"/>
      <c r="AE571" s="129"/>
      <c r="AF571" s="130"/>
      <c r="AG571" s="129"/>
      <c r="AH571" s="130"/>
      <c r="AI571" s="129"/>
      <c r="AJ571" s="128"/>
      <c r="AK571" s="130"/>
      <c r="AL571" s="133"/>
      <c r="AM571" s="128"/>
      <c r="AN571" s="133"/>
      <c r="AO571" s="130"/>
      <c r="AP571" s="130"/>
      <c r="AQ571" s="128"/>
      <c r="AR571" s="128"/>
      <c r="AS571" s="129"/>
      <c r="AT571" s="129"/>
      <c r="AU571" s="133"/>
      <c r="AV571" s="129"/>
      <c r="AW571" s="128"/>
      <c r="AX571" s="128"/>
      <c r="AY571" s="128"/>
      <c r="AZ571" s="129"/>
      <c r="BA571" s="129"/>
      <c r="BB571" s="128"/>
      <c r="BC571" s="129"/>
      <c r="BD571" s="129"/>
      <c r="BE571" s="129"/>
      <c r="BF571" s="129"/>
    </row>
    <row r="572" spans="1:58" s="135" customFormat="1">
      <c r="A572" s="128"/>
      <c r="B572" s="128"/>
      <c r="C572" s="129"/>
      <c r="D572" s="130"/>
      <c r="E572" s="130"/>
      <c r="F572" s="130"/>
      <c r="G572" s="128"/>
      <c r="H572" s="128"/>
      <c r="I572" s="131"/>
      <c r="J572" s="128"/>
      <c r="K572" s="128"/>
      <c r="L572" s="129"/>
      <c r="M572" s="129"/>
      <c r="N572" s="132"/>
      <c r="O572" s="128"/>
      <c r="P572" s="128"/>
      <c r="Q572" s="133"/>
      <c r="R572" s="128"/>
      <c r="S572" s="128"/>
      <c r="T572" s="128"/>
      <c r="U572" s="128"/>
      <c r="V572" s="129"/>
      <c r="W572" s="128"/>
      <c r="X572" s="128"/>
      <c r="Y572" s="134"/>
      <c r="Z572" s="132"/>
      <c r="AA572" s="130"/>
      <c r="AB572" s="129"/>
      <c r="AC572" s="128"/>
      <c r="AD572" s="128"/>
      <c r="AE572" s="129"/>
      <c r="AF572" s="130"/>
      <c r="AG572" s="129"/>
      <c r="AH572" s="130"/>
      <c r="AI572" s="129"/>
      <c r="AJ572" s="128"/>
      <c r="AK572" s="130"/>
      <c r="AL572" s="133"/>
      <c r="AM572" s="128"/>
      <c r="AN572" s="133"/>
      <c r="AO572" s="130"/>
      <c r="AP572" s="130"/>
      <c r="AQ572" s="128"/>
      <c r="AR572" s="128"/>
      <c r="AS572" s="129"/>
      <c r="AT572" s="129"/>
      <c r="AU572" s="133"/>
      <c r="AV572" s="129"/>
      <c r="AW572" s="128"/>
      <c r="AX572" s="128"/>
      <c r="AY572" s="128"/>
      <c r="AZ572" s="129"/>
      <c r="BA572" s="129"/>
      <c r="BB572" s="128"/>
      <c r="BC572" s="129"/>
      <c r="BD572" s="129"/>
      <c r="BE572" s="129"/>
      <c r="BF572" s="129"/>
    </row>
    <row r="573" spans="1:58" s="135" customFormat="1">
      <c r="A573" s="128"/>
      <c r="B573" s="128"/>
      <c r="C573" s="129"/>
      <c r="D573" s="130"/>
      <c r="E573" s="130"/>
      <c r="F573" s="130"/>
      <c r="G573" s="128"/>
      <c r="H573" s="128"/>
      <c r="I573" s="131"/>
      <c r="J573" s="128"/>
      <c r="K573" s="128"/>
      <c r="L573" s="129"/>
      <c r="M573" s="129"/>
      <c r="N573" s="132"/>
      <c r="O573" s="128"/>
      <c r="P573" s="128"/>
      <c r="Q573" s="133"/>
      <c r="R573" s="128"/>
      <c r="S573" s="128"/>
      <c r="T573" s="128"/>
      <c r="U573" s="128"/>
      <c r="V573" s="129"/>
      <c r="W573" s="128"/>
      <c r="X573" s="128"/>
      <c r="Y573" s="134"/>
      <c r="Z573" s="132"/>
      <c r="AA573" s="130"/>
      <c r="AB573" s="129"/>
      <c r="AC573" s="128"/>
      <c r="AD573" s="128"/>
      <c r="AE573" s="129"/>
      <c r="AF573" s="130"/>
      <c r="AG573" s="129"/>
      <c r="AH573" s="130"/>
      <c r="AI573" s="129"/>
      <c r="AJ573" s="128"/>
      <c r="AK573" s="130"/>
      <c r="AL573" s="133"/>
      <c r="AM573" s="128"/>
      <c r="AN573" s="133"/>
      <c r="AO573" s="130"/>
      <c r="AP573" s="130"/>
      <c r="AQ573" s="128"/>
      <c r="AR573" s="128"/>
      <c r="AS573" s="129"/>
      <c r="AT573" s="129"/>
      <c r="AU573" s="133"/>
      <c r="AV573" s="129"/>
      <c r="AW573" s="128"/>
      <c r="AX573" s="128"/>
      <c r="AY573" s="128"/>
      <c r="AZ573" s="129"/>
      <c r="BA573" s="129"/>
      <c r="BB573" s="128"/>
      <c r="BC573" s="129"/>
      <c r="BD573" s="129"/>
      <c r="BE573" s="129"/>
      <c r="BF573" s="129"/>
    </row>
    <row r="574" spans="1:58" s="135" customFormat="1">
      <c r="A574" s="128"/>
      <c r="B574" s="128"/>
      <c r="C574" s="129"/>
      <c r="D574" s="130"/>
      <c r="E574" s="130"/>
      <c r="F574" s="130"/>
      <c r="G574" s="128"/>
      <c r="H574" s="128"/>
      <c r="I574" s="131"/>
      <c r="J574" s="128"/>
      <c r="K574" s="128"/>
      <c r="L574" s="129"/>
      <c r="M574" s="129"/>
      <c r="N574" s="132"/>
      <c r="O574" s="128"/>
      <c r="P574" s="128"/>
      <c r="Q574" s="133"/>
      <c r="R574" s="128"/>
      <c r="S574" s="128"/>
      <c r="T574" s="128"/>
      <c r="U574" s="128"/>
      <c r="V574" s="129"/>
      <c r="W574" s="128"/>
      <c r="X574" s="128"/>
      <c r="Y574" s="134"/>
      <c r="Z574" s="132"/>
      <c r="AA574" s="130"/>
      <c r="AB574" s="129"/>
      <c r="AC574" s="128"/>
      <c r="AD574" s="128"/>
      <c r="AE574" s="129"/>
      <c r="AF574" s="130"/>
      <c r="AG574" s="129"/>
      <c r="AH574" s="130"/>
      <c r="AI574" s="129"/>
      <c r="AJ574" s="128"/>
      <c r="AK574" s="130"/>
      <c r="AL574" s="133"/>
      <c r="AM574" s="128"/>
      <c r="AN574" s="133"/>
      <c r="AO574" s="130"/>
      <c r="AP574" s="130"/>
      <c r="AQ574" s="128"/>
      <c r="AR574" s="128"/>
      <c r="AS574" s="129"/>
      <c r="AT574" s="129"/>
      <c r="AU574" s="133"/>
      <c r="AV574" s="129"/>
      <c r="AW574" s="128"/>
      <c r="AX574" s="128"/>
      <c r="AY574" s="128"/>
      <c r="AZ574" s="129"/>
      <c r="BA574" s="129"/>
      <c r="BB574" s="128"/>
      <c r="BC574" s="129"/>
      <c r="BD574" s="129"/>
      <c r="BE574" s="129"/>
      <c r="BF574" s="129"/>
    </row>
    <row r="575" spans="1:58" s="135" customFormat="1">
      <c r="A575" s="128"/>
      <c r="B575" s="128"/>
      <c r="C575" s="129"/>
      <c r="D575" s="130"/>
      <c r="E575" s="130"/>
      <c r="F575" s="130"/>
      <c r="G575" s="128"/>
      <c r="H575" s="128"/>
      <c r="I575" s="131"/>
      <c r="J575" s="128"/>
      <c r="K575" s="128"/>
      <c r="L575" s="129"/>
      <c r="M575" s="129"/>
      <c r="N575" s="132"/>
      <c r="O575" s="128"/>
      <c r="P575" s="128"/>
      <c r="Q575" s="133"/>
      <c r="R575" s="128"/>
      <c r="S575" s="128"/>
      <c r="T575" s="128"/>
      <c r="U575" s="128"/>
      <c r="V575" s="129"/>
      <c r="W575" s="128"/>
      <c r="X575" s="128"/>
      <c r="Y575" s="134"/>
      <c r="Z575" s="132"/>
      <c r="AA575" s="130"/>
      <c r="AB575" s="129"/>
      <c r="AC575" s="128"/>
      <c r="AD575" s="128"/>
      <c r="AE575" s="129"/>
      <c r="AF575" s="130"/>
      <c r="AG575" s="129"/>
      <c r="AH575" s="130"/>
      <c r="AI575" s="129"/>
      <c r="AJ575" s="128"/>
      <c r="AK575" s="130"/>
      <c r="AL575" s="133"/>
      <c r="AM575" s="128"/>
      <c r="AN575" s="133"/>
      <c r="AO575" s="130"/>
      <c r="AP575" s="130"/>
      <c r="AQ575" s="128"/>
      <c r="AR575" s="128"/>
      <c r="AS575" s="129"/>
      <c r="AT575" s="129"/>
      <c r="AU575" s="133"/>
      <c r="AV575" s="129"/>
      <c r="AW575" s="128"/>
      <c r="AX575" s="128"/>
      <c r="AY575" s="128"/>
      <c r="AZ575" s="129"/>
      <c r="BA575" s="129"/>
      <c r="BB575" s="128"/>
      <c r="BC575" s="129"/>
      <c r="BD575" s="129"/>
      <c r="BE575" s="129"/>
      <c r="BF575" s="129"/>
    </row>
    <row r="576" spans="1:58" s="135" customFormat="1">
      <c r="A576" s="128"/>
      <c r="B576" s="128"/>
      <c r="C576" s="129"/>
      <c r="D576" s="130"/>
      <c r="E576" s="130"/>
      <c r="F576" s="130"/>
      <c r="G576" s="128"/>
      <c r="H576" s="128"/>
      <c r="I576" s="131"/>
      <c r="J576" s="128"/>
      <c r="K576" s="128"/>
      <c r="L576" s="129"/>
      <c r="M576" s="129"/>
      <c r="N576" s="132"/>
      <c r="O576" s="128"/>
      <c r="P576" s="128"/>
      <c r="Q576" s="133"/>
      <c r="R576" s="128"/>
      <c r="S576" s="128"/>
      <c r="T576" s="128"/>
      <c r="U576" s="128"/>
      <c r="V576" s="129"/>
      <c r="W576" s="128"/>
      <c r="X576" s="128"/>
      <c r="Y576" s="134"/>
      <c r="Z576" s="132"/>
      <c r="AA576" s="130"/>
      <c r="AB576" s="129"/>
      <c r="AC576" s="128"/>
      <c r="AD576" s="128"/>
      <c r="AE576" s="129"/>
      <c r="AF576" s="130"/>
      <c r="AG576" s="129"/>
      <c r="AH576" s="130"/>
      <c r="AI576" s="129"/>
      <c r="AJ576" s="128"/>
      <c r="AK576" s="130"/>
      <c r="AL576" s="133"/>
      <c r="AM576" s="128"/>
      <c r="AN576" s="133"/>
      <c r="AO576" s="130"/>
      <c r="AP576" s="130"/>
      <c r="AQ576" s="128"/>
      <c r="AR576" s="128"/>
      <c r="AS576" s="129"/>
      <c r="AT576" s="129"/>
      <c r="AU576" s="133"/>
      <c r="AV576" s="129"/>
      <c r="AW576" s="128"/>
      <c r="AX576" s="128"/>
      <c r="AY576" s="128"/>
      <c r="AZ576" s="129"/>
      <c r="BA576" s="129"/>
      <c r="BB576" s="128"/>
      <c r="BC576" s="129"/>
      <c r="BD576" s="129"/>
      <c r="BE576" s="129"/>
      <c r="BF576" s="129"/>
    </row>
    <row r="577" spans="1:58" s="135" customFormat="1">
      <c r="A577" s="128"/>
      <c r="B577" s="128"/>
      <c r="C577" s="129"/>
      <c r="D577" s="130"/>
      <c r="E577" s="130"/>
      <c r="F577" s="130"/>
      <c r="G577" s="128"/>
      <c r="H577" s="128"/>
      <c r="I577" s="131"/>
      <c r="J577" s="128"/>
      <c r="K577" s="128"/>
      <c r="L577" s="129"/>
      <c r="M577" s="129"/>
      <c r="N577" s="132"/>
      <c r="O577" s="128"/>
      <c r="P577" s="128"/>
      <c r="Q577" s="133"/>
      <c r="R577" s="128"/>
      <c r="S577" s="128"/>
      <c r="T577" s="128"/>
      <c r="U577" s="128"/>
      <c r="V577" s="129"/>
      <c r="W577" s="128"/>
      <c r="X577" s="128"/>
      <c r="Y577" s="134"/>
      <c r="Z577" s="132"/>
      <c r="AA577" s="130"/>
      <c r="AB577" s="129"/>
      <c r="AC577" s="128"/>
      <c r="AD577" s="128"/>
      <c r="AE577" s="129"/>
      <c r="AF577" s="130"/>
      <c r="AG577" s="129"/>
      <c r="AH577" s="130"/>
      <c r="AI577" s="129"/>
      <c r="AJ577" s="128"/>
      <c r="AK577" s="130"/>
      <c r="AL577" s="133"/>
      <c r="AM577" s="128"/>
      <c r="AN577" s="133"/>
      <c r="AO577" s="130"/>
      <c r="AP577" s="130"/>
      <c r="AQ577" s="128"/>
      <c r="AR577" s="128"/>
      <c r="AS577" s="129"/>
      <c r="AT577" s="129"/>
      <c r="AU577" s="133"/>
      <c r="AV577" s="129"/>
      <c r="AW577" s="128"/>
      <c r="AX577" s="128"/>
      <c r="AY577" s="128"/>
      <c r="AZ577" s="129"/>
      <c r="BA577" s="129"/>
      <c r="BB577" s="128"/>
      <c r="BC577" s="129"/>
      <c r="BD577" s="129"/>
      <c r="BE577" s="129"/>
      <c r="BF577" s="129"/>
    </row>
    <row r="578" spans="1:58" s="135" customFormat="1">
      <c r="A578" s="128"/>
      <c r="B578" s="128"/>
      <c r="C578" s="129"/>
      <c r="D578" s="130"/>
      <c r="E578" s="130"/>
      <c r="F578" s="130"/>
      <c r="G578" s="128"/>
      <c r="H578" s="128"/>
      <c r="I578" s="131"/>
      <c r="J578" s="128"/>
      <c r="K578" s="128"/>
      <c r="L578" s="129"/>
      <c r="M578" s="129"/>
      <c r="N578" s="132"/>
      <c r="O578" s="128"/>
      <c r="P578" s="128"/>
      <c r="Q578" s="133"/>
      <c r="R578" s="128"/>
      <c r="S578" s="128"/>
      <c r="T578" s="128"/>
      <c r="U578" s="128"/>
      <c r="V578" s="129"/>
      <c r="W578" s="128"/>
      <c r="X578" s="128"/>
      <c r="Y578" s="134"/>
      <c r="Z578" s="132"/>
      <c r="AA578" s="130"/>
      <c r="AB578" s="129"/>
      <c r="AC578" s="128"/>
      <c r="AD578" s="128"/>
      <c r="AE578" s="129"/>
      <c r="AF578" s="130"/>
      <c r="AG578" s="129"/>
      <c r="AH578" s="130"/>
      <c r="AI578" s="129"/>
      <c r="AJ578" s="128"/>
      <c r="AK578" s="130"/>
      <c r="AL578" s="133"/>
      <c r="AM578" s="128"/>
      <c r="AN578" s="133"/>
      <c r="AO578" s="130"/>
      <c r="AP578" s="130"/>
      <c r="AQ578" s="128"/>
      <c r="AR578" s="128"/>
      <c r="AS578" s="129"/>
      <c r="AT578" s="129"/>
      <c r="AU578" s="133"/>
      <c r="AV578" s="129"/>
      <c r="AW578" s="128"/>
      <c r="AX578" s="128"/>
      <c r="AY578" s="128"/>
      <c r="AZ578" s="129"/>
      <c r="BA578" s="129"/>
      <c r="BB578" s="128"/>
      <c r="BC578" s="129"/>
      <c r="BD578" s="129"/>
      <c r="BE578" s="129"/>
      <c r="BF578" s="129"/>
    </row>
    <row r="579" spans="1:58" s="135" customFormat="1">
      <c r="A579" s="128"/>
      <c r="B579" s="128"/>
      <c r="C579" s="129"/>
      <c r="D579" s="130"/>
      <c r="E579" s="130"/>
      <c r="F579" s="130"/>
      <c r="G579" s="128"/>
      <c r="H579" s="128"/>
      <c r="I579" s="131"/>
      <c r="J579" s="128"/>
      <c r="K579" s="128"/>
      <c r="L579" s="129"/>
      <c r="M579" s="129"/>
      <c r="N579" s="132"/>
      <c r="O579" s="128"/>
      <c r="P579" s="128"/>
      <c r="Q579" s="133"/>
      <c r="R579" s="128"/>
      <c r="S579" s="128"/>
      <c r="T579" s="128"/>
      <c r="U579" s="128"/>
      <c r="V579" s="129"/>
      <c r="W579" s="128"/>
      <c r="X579" s="128"/>
      <c r="Y579" s="134"/>
      <c r="Z579" s="132"/>
      <c r="AA579" s="130"/>
      <c r="AB579" s="129"/>
      <c r="AC579" s="128"/>
      <c r="AD579" s="128"/>
      <c r="AE579" s="129"/>
      <c r="AF579" s="130"/>
      <c r="AG579" s="129"/>
      <c r="AH579" s="130"/>
      <c r="AI579" s="129"/>
      <c r="AJ579" s="128"/>
      <c r="AK579" s="130"/>
      <c r="AL579" s="133"/>
      <c r="AM579" s="128"/>
      <c r="AN579" s="133"/>
      <c r="AO579" s="130"/>
      <c r="AP579" s="130"/>
      <c r="AQ579" s="128"/>
      <c r="AR579" s="128"/>
      <c r="AS579" s="129"/>
      <c r="AT579" s="129"/>
      <c r="AU579" s="133"/>
      <c r="AV579" s="129"/>
      <c r="AW579" s="128"/>
      <c r="AX579" s="128"/>
      <c r="AY579" s="128"/>
      <c r="AZ579" s="129"/>
      <c r="BA579" s="129"/>
      <c r="BB579" s="128"/>
      <c r="BC579" s="129"/>
      <c r="BD579" s="129"/>
      <c r="BE579" s="129"/>
      <c r="BF579" s="129"/>
    </row>
    <row r="580" spans="1:58" s="135" customFormat="1">
      <c r="A580" s="128"/>
      <c r="B580" s="128"/>
      <c r="C580" s="129"/>
      <c r="D580" s="130"/>
      <c r="E580" s="130"/>
      <c r="F580" s="130"/>
      <c r="G580" s="128"/>
      <c r="H580" s="128"/>
      <c r="I580" s="131"/>
      <c r="J580" s="128"/>
      <c r="K580" s="128"/>
      <c r="L580" s="129"/>
      <c r="M580" s="129"/>
      <c r="N580" s="132"/>
      <c r="O580" s="128"/>
      <c r="P580" s="128"/>
      <c r="Q580" s="133"/>
      <c r="R580" s="128"/>
      <c r="S580" s="128"/>
      <c r="T580" s="128"/>
      <c r="U580" s="128"/>
      <c r="V580" s="129"/>
      <c r="W580" s="128"/>
      <c r="X580" s="128"/>
      <c r="Y580" s="134"/>
      <c r="Z580" s="132"/>
      <c r="AA580" s="130"/>
      <c r="AB580" s="129"/>
      <c r="AC580" s="128"/>
      <c r="AD580" s="128"/>
      <c r="AE580" s="129"/>
      <c r="AF580" s="130"/>
      <c r="AG580" s="129"/>
      <c r="AH580" s="130"/>
      <c r="AI580" s="129"/>
      <c r="AJ580" s="128"/>
      <c r="AK580" s="130"/>
      <c r="AL580" s="133"/>
      <c r="AM580" s="128"/>
      <c r="AN580" s="133"/>
      <c r="AO580" s="130"/>
      <c r="AP580" s="130"/>
      <c r="AQ580" s="128"/>
      <c r="AR580" s="128"/>
      <c r="AS580" s="129"/>
      <c r="AT580" s="129"/>
      <c r="AU580" s="133"/>
      <c r="AV580" s="129"/>
      <c r="AW580" s="128"/>
      <c r="AX580" s="128"/>
      <c r="AY580" s="128"/>
      <c r="AZ580" s="129"/>
      <c r="BA580" s="129"/>
      <c r="BB580" s="128"/>
      <c r="BC580" s="129"/>
      <c r="BD580" s="129"/>
      <c r="BE580" s="129"/>
      <c r="BF580" s="129"/>
    </row>
    <row r="581" spans="1:58" s="135" customFormat="1">
      <c r="A581" s="128"/>
      <c r="B581" s="128"/>
      <c r="C581" s="129"/>
      <c r="D581" s="130"/>
      <c r="E581" s="130"/>
      <c r="F581" s="130"/>
      <c r="G581" s="128"/>
      <c r="H581" s="128"/>
      <c r="I581" s="131"/>
      <c r="J581" s="128"/>
      <c r="K581" s="128"/>
      <c r="L581" s="129"/>
      <c r="M581" s="129"/>
      <c r="N581" s="132"/>
      <c r="O581" s="128"/>
      <c r="P581" s="128"/>
      <c r="Q581" s="133"/>
      <c r="R581" s="128"/>
      <c r="S581" s="128"/>
      <c r="T581" s="128"/>
      <c r="U581" s="128"/>
      <c r="V581" s="129"/>
      <c r="W581" s="128"/>
      <c r="X581" s="128"/>
      <c r="Y581" s="134"/>
      <c r="Z581" s="132"/>
      <c r="AA581" s="130"/>
      <c r="AB581" s="129"/>
      <c r="AC581" s="128"/>
      <c r="AD581" s="128"/>
      <c r="AE581" s="129"/>
      <c r="AF581" s="130"/>
      <c r="AG581" s="129"/>
      <c r="AH581" s="130"/>
      <c r="AI581" s="129"/>
      <c r="AJ581" s="128"/>
      <c r="AK581" s="130"/>
      <c r="AL581" s="133"/>
      <c r="AM581" s="128"/>
      <c r="AN581" s="133"/>
      <c r="AO581" s="130"/>
      <c r="AP581" s="130"/>
      <c r="AQ581" s="128"/>
      <c r="AR581" s="128"/>
      <c r="AS581" s="129"/>
      <c r="AT581" s="129"/>
      <c r="AU581" s="133"/>
      <c r="AV581" s="129"/>
      <c r="AW581" s="128"/>
      <c r="AX581" s="128"/>
      <c r="AY581" s="128"/>
      <c r="AZ581" s="129"/>
      <c r="BA581" s="129"/>
      <c r="BB581" s="128"/>
      <c r="BC581" s="129"/>
      <c r="BD581" s="129"/>
      <c r="BE581" s="129"/>
      <c r="BF581" s="129"/>
    </row>
    <row r="582" spans="1:58" s="135" customFormat="1">
      <c r="A582" s="128"/>
      <c r="B582" s="128"/>
      <c r="C582" s="129"/>
      <c r="D582" s="130"/>
      <c r="E582" s="130"/>
      <c r="F582" s="130"/>
      <c r="G582" s="128"/>
      <c r="H582" s="128"/>
      <c r="I582" s="131"/>
      <c r="J582" s="128"/>
      <c r="K582" s="128"/>
      <c r="L582" s="129"/>
      <c r="M582" s="129"/>
      <c r="N582" s="132"/>
      <c r="O582" s="128"/>
      <c r="P582" s="128"/>
      <c r="Q582" s="133"/>
      <c r="R582" s="128"/>
      <c r="S582" s="128"/>
      <c r="T582" s="128"/>
      <c r="U582" s="128"/>
      <c r="V582" s="129"/>
      <c r="W582" s="128"/>
      <c r="X582" s="128"/>
      <c r="Y582" s="134"/>
      <c r="Z582" s="132"/>
      <c r="AA582" s="130"/>
      <c r="AB582" s="129"/>
      <c r="AC582" s="128"/>
      <c r="AD582" s="128"/>
      <c r="AE582" s="129"/>
      <c r="AF582" s="130"/>
      <c r="AG582" s="129"/>
      <c r="AH582" s="130"/>
      <c r="AI582" s="129"/>
      <c r="AJ582" s="128"/>
      <c r="AK582" s="130"/>
      <c r="AL582" s="133"/>
      <c r="AM582" s="128"/>
      <c r="AN582" s="133"/>
      <c r="AO582" s="130"/>
      <c r="AP582" s="130"/>
      <c r="AQ582" s="128"/>
      <c r="AR582" s="128"/>
      <c r="AS582" s="129"/>
      <c r="AT582" s="129"/>
      <c r="AU582" s="133"/>
      <c r="AV582" s="129"/>
      <c r="AW582" s="128"/>
      <c r="AX582" s="128"/>
      <c r="AY582" s="128"/>
      <c r="AZ582" s="129"/>
      <c r="BA582" s="129"/>
      <c r="BB582" s="128"/>
      <c r="BC582" s="129"/>
      <c r="BD582" s="129"/>
      <c r="BE582" s="129"/>
      <c r="BF582" s="129"/>
    </row>
    <row r="583" spans="1:58" s="135" customFormat="1">
      <c r="A583" s="128"/>
      <c r="B583" s="128"/>
      <c r="C583" s="129"/>
      <c r="D583" s="130"/>
      <c r="E583" s="130"/>
      <c r="F583" s="130"/>
      <c r="G583" s="128"/>
      <c r="H583" s="128"/>
      <c r="I583" s="131"/>
      <c r="J583" s="128"/>
      <c r="K583" s="128"/>
      <c r="L583" s="129"/>
      <c r="M583" s="129"/>
      <c r="N583" s="132"/>
      <c r="O583" s="128"/>
      <c r="P583" s="128"/>
      <c r="Q583" s="133"/>
      <c r="R583" s="128"/>
      <c r="S583" s="128"/>
      <c r="T583" s="128"/>
      <c r="U583" s="128"/>
      <c r="V583" s="129"/>
      <c r="W583" s="128"/>
      <c r="X583" s="128"/>
      <c r="Y583" s="134"/>
      <c r="Z583" s="132"/>
      <c r="AA583" s="130"/>
      <c r="AB583" s="129"/>
      <c r="AC583" s="128"/>
      <c r="AD583" s="128"/>
      <c r="AE583" s="129"/>
      <c r="AF583" s="130"/>
      <c r="AG583" s="129"/>
      <c r="AH583" s="130"/>
      <c r="AI583" s="129"/>
      <c r="AJ583" s="128"/>
      <c r="AK583" s="130"/>
      <c r="AL583" s="133"/>
      <c r="AM583" s="128"/>
      <c r="AN583" s="133"/>
      <c r="AO583" s="130"/>
      <c r="AP583" s="130"/>
      <c r="AQ583" s="128"/>
      <c r="AR583" s="128"/>
      <c r="AS583" s="129"/>
      <c r="AT583" s="129"/>
      <c r="AU583" s="133"/>
      <c r="AV583" s="129"/>
      <c r="AW583" s="128"/>
      <c r="AX583" s="128"/>
      <c r="AY583" s="128"/>
      <c r="AZ583" s="129"/>
      <c r="BA583" s="129"/>
      <c r="BB583" s="128"/>
      <c r="BC583" s="129"/>
      <c r="BD583" s="129"/>
      <c r="BE583" s="129"/>
      <c r="BF583" s="129"/>
    </row>
    <row r="584" spans="1:58" s="135" customFormat="1">
      <c r="A584" s="128"/>
      <c r="B584" s="128"/>
      <c r="C584" s="129"/>
      <c r="D584" s="130"/>
      <c r="E584" s="130"/>
      <c r="F584" s="130"/>
      <c r="G584" s="128"/>
      <c r="H584" s="128"/>
      <c r="I584" s="131"/>
      <c r="J584" s="128"/>
      <c r="K584" s="128"/>
      <c r="L584" s="129"/>
      <c r="M584" s="129"/>
      <c r="N584" s="132"/>
      <c r="O584" s="128"/>
      <c r="P584" s="128"/>
      <c r="Q584" s="133"/>
      <c r="R584" s="128"/>
      <c r="S584" s="128"/>
      <c r="T584" s="128"/>
      <c r="U584" s="128"/>
      <c r="V584" s="129"/>
      <c r="W584" s="128"/>
      <c r="X584" s="128"/>
      <c r="Y584" s="134"/>
      <c r="Z584" s="132"/>
      <c r="AA584" s="130"/>
      <c r="AB584" s="129"/>
      <c r="AC584" s="128"/>
      <c r="AD584" s="128"/>
      <c r="AE584" s="129"/>
      <c r="AF584" s="130"/>
      <c r="AG584" s="129"/>
      <c r="AH584" s="130"/>
      <c r="AI584" s="129"/>
      <c r="AJ584" s="128"/>
      <c r="AK584" s="130"/>
      <c r="AL584" s="133"/>
      <c r="AM584" s="128"/>
      <c r="AN584" s="133"/>
      <c r="AO584" s="130"/>
      <c r="AP584" s="130"/>
      <c r="AQ584" s="128"/>
      <c r="AR584" s="128"/>
      <c r="AS584" s="129"/>
      <c r="AT584" s="129"/>
      <c r="AU584" s="133"/>
      <c r="AV584" s="129"/>
      <c r="AW584" s="128"/>
      <c r="AX584" s="128"/>
      <c r="AY584" s="128"/>
      <c r="AZ584" s="129"/>
      <c r="BA584" s="129"/>
      <c r="BB584" s="128"/>
      <c r="BC584" s="129"/>
      <c r="BD584" s="129"/>
      <c r="BE584" s="129"/>
      <c r="BF584" s="129"/>
    </row>
    <row r="585" spans="1:58" s="135" customFormat="1">
      <c r="A585" s="128"/>
      <c r="B585" s="128"/>
      <c r="C585" s="129"/>
      <c r="D585" s="130"/>
      <c r="E585" s="130"/>
      <c r="F585" s="130"/>
      <c r="G585" s="128"/>
      <c r="H585" s="128"/>
      <c r="I585" s="131"/>
      <c r="J585" s="128"/>
      <c r="K585" s="128"/>
      <c r="L585" s="129"/>
      <c r="M585" s="129"/>
      <c r="N585" s="132"/>
      <c r="O585" s="128"/>
      <c r="P585" s="128"/>
      <c r="Q585" s="133"/>
      <c r="R585" s="128"/>
      <c r="S585" s="128"/>
      <c r="T585" s="128"/>
      <c r="U585" s="128"/>
      <c r="V585" s="129"/>
      <c r="W585" s="128"/>
      <c r="X585" s="128"/>
      <c r="Y585" s="134"/>
      <c r="Z585" s="132"/>
      <c r="AA585" s="130"/>
      <c r="AB585" s="129"/>
      <c r="AC585" s="128"/>
      <c r="AD585" s="128"/>
      <c r="AE585" s="129"/>
      <c r="AF585" s="130"/>
      <c r="AG585" s="129"/>
      <c r="AH585" s="130"/>
      <c r="AI585" s="129"/>
      <c r="AJ585" s="128"/>
      <c r="AK585" s="130"/>
      <c r="AL585" s="133"/>
      <c r="AM585" s="128"/>
      <c r="AN585" s="133"/>
      <c r="AO585" s="130"/>
      <c r="AP585" s="130"/>
      <c r="AQ585" s="128"/>
      <c r="AR585" s="128"/>
      <c r="AS585" s="129"/>
      <c r="AT585" s="129"/>
      <c r="AU585" s="133"/>
      <c r="AV585" s="129"/>
      <c r="AW585" s="128"/>
      <c r="AX585" s="128"/>
      <c r="AY585" s="128"/>
      <c r="AZ585" s="129"/>
      <c r="BA585" s="129"/>
      <c r="BB585" s="128"/>
      <c r="BC585" s="129"/>
      <c r="BD585" s="129"/>
      <c r="BE585" s="129"/>
      <c r="BF585" s="129"/>
    </row>
    <row r="586" spans="1:58" s="135" customFormat="1">
      <c r="A586" s="128"/>
      <c r="B586" s="128"/>
      <c r="C586" s="129"/>
      <c r="D586" s="130"/>
      <c r="E586" s="130"/>
      <c r="F586" s="130"/>
      <c r="G586" s="128"/>
      <c r="H586" s="128"/>
      <c r="I586" s="131"/>
      <c r="J586" s="128"/>
      <c r="K586" s="128"/>
      <c r="L586" s="129"/>
      <c r="M586" s="129"/>
      <c r="N586" s="132"/>
      <c r="O586" s="128"/>
      <c r="P586" s="128"/>
      <c r="Q586" s="133"/>
      <c r="R586" s="128"/>
      <c r="S586" s="128"/>
      <c r="T586" s="128"/>
      <c r="U586" s="128"/>
      <c r="V586" s="129"/>
      <c r="W586" s="128"/>
      <c r="X586" s="128"/>
      <c r="Y586" s="134"/>
      <c r="Z586" s="132"/>
      <c r="AA586" s="130"/>
      <c r="AB586" s="129"/>
      <c r="AC586" s="128"/>
      <c r="AD586" s="128"/>
      <c r="AE586" s="129"/>
      <c r="AF586" s="130"/>
      <c r="AG586" s="129"/>
      <c r="AH586" s="130"/>
      <c r="AI586" s="129"/>
      <c r="AJ586" s="128"/>
      <c r="AK586" s="130"/>
      <c r="AL586" s="133"/>
      <c r="AM586" s="128"/>
      <c r="AN586" s="133"/>
      <c r="AO586" s="130"/>
      <c r="AP586" s="130"/>
      <c r="AQ586" s="128"/>
      <c r="AR586" s="128"/>
      <c r="AS586" s="129"/>
      <c r="AT586" s="129"/>
      <c r="AU586" s="133"/>
      <c r="AV586" s="129"/>
      <c r="AW586" s="128"/>
      <c r="AX586" s="128"/>
      <c r="AY586" s="128"/>
      <c r="AZ586" s="129"/>
      <c r="BA586" s="129"/>
      <c r="BB586" s="128"/>
      <c r="BC586" s="129"/>
      <c r="BD586" s="129"/>
      <c r="BE586" s="129"/>
      <c r="BF586" s="129"/>
    </row>
    <row r="587" spans="1:58" s="135" customFormat="1">
      <c r="A587" s="128"/>
      <c r="B587" s="128"/>
      <c r="C587" s="129"/>
      <c r="D587" s="130"/>
      <c r="E587" s="130"/>
      <c r="F587" s="130"/>
      <c r="G587" s="128"/>
      <c r="H587" s="128"/>
      <c r="I587" s="131"/>
      <c r="J587" s="128"/>
      <c r="K587" s="128"/>
      <c r="L587" s="129"/>
      <c r="M587" s="129"/>
      <c r="N587" s="132"/>
      <c r="O587" s="128"/>
      <c r="P587" s="128"/>
      <c r="Q587" s="133"/>
      <c r="R587" s="128"/>
      <c r="S587" s="128"/>
      <c r="T587" s="128"/>
      <c r="U587" s="128"/>
      <c r="V587" s="129"/>
      <c r="W587" s="128"/>
      <c r="X587" s="128"/>
      <c r="Y587" s="134"/>
      <c r="Z587" s="132"/>
      <c r="AA587" s="130"/>
      <c r="AB587" s="129"/>
      <c r="AC587" s="128"/>
      <c r="AD587" s="128"/>
      <c r="AE587" s="129"/>
      <c r="AF587" s="130"/>
      <c r="AG587" s="129"/>
      <c r="AH587" s="130"/>
      <c r="AI587" s="129"/>
      <c r="AJ587" s="128"/>
      <c r="AK587" s="130"/>
      <c r="AL587" s="133"/>
      <c r="AM587" s="128"/>
      <c r="AN587" s="133"/>
      <c r="AO587" s="130"/>
      <c r="AP587" s="130"/>
      <c r="AQ587" s="128"/>
      <c r="AR587" s="128"/>
      <c r="AS587" s="129"/>
      <c r="AT587" s="129"/>
      <c r="AU587" s="133"/>
      <c r="AV587" s="129"/>
      <c r="AW587" s="128"/>
      <c r="AX587" s="128"/>
      <c r="AY587" s="128"/>
      <c r="AZ587" s="129"/>
      <c r="BA587" s="129"/>
      <c r="BB587" s="128"/>
      <c r="BC587" s="129"/>
      <c r="BD587" s="129"/>
      <c r="BE587" s="129"/>
      <c r="BF587" s="129"/>
    </row>
    <row r="588" spans="1:58" s="135" customFormat="1">
      <c r="A588" s="128"/>
      <c r="B588" s="128"/>
      <c r="C588" s="129"/>
      <c r="D588" s="130"/>
      <c r="E588" s="130"/>
      <c r="F588" s="130"/>
      <c r="G588" s="128"/>
      <c r="H588" s="128"/>
      <c r="I588" s="131"/>
      <c r="J588" s="128"/>
      <c r="K588" s="128"/>
      <c r="L588" s="129"/>
      <c r="M588" s="129"/>
      <c r="N588" s="132"/>
      <c r="O588" s="128"/>
      <c r="P588" s="128"/>
      <c r="Q588" s="133"/>
      <c r="R588" s="128"/>
      <c r="S588" s="128"/>
      <c r="T588" s="128"/>
      <c r="U588" s="128"/>
      <c r="V588" s="129"/>
      <c r="W588" s="128"/>
      <c r="X588" s="128"/>
      <c r="Y588" s="134"/>
      <c r="Z588" s="132"/>
      <c r="AA588" s="130"/>
      <c r="AB588" s="129"/>
      <c r="AC588" s="128"/>
      <c r="AD588" s="128"/>
      <c r="AE588" s="129"/>
      <c r="AF588" s="130"/>
      <c r="AG588" s="129"/>
      <c r="AH588" s="130"/>
      <c r="AI588" s="129"/>
      <c r="AJ588" s="128"/>
      <c r="AK588" s="130"/>
      <c r="AL588" s="133"/>
      <c r="AM588" s="128"/>
      <c r="AN588" s="133"/>
      <c r="AO588" s="130"/>
      <c r="AP588" s="130"/>
      <c r="AQ588" s="128"/>
      <c r="AR588" s="128"/>
      <c r="AS588" s="129"/>
      <c r="AT588" s="129"/>
      <c r="AU588" s="133"/>
      <c r="AV588" s="129"/>
      <c r="AW588" s="128"/>
      <c r="AX588" s="128"/>
      <c r="AY588" s="128"/>
      <c r="AZ588" s="129"/>
      <c r="BA588" s="129"/>
      <c r="BB588" s="128"/>
      <c r="BC588" s="129"/>
      <c r="BD588" s="129"/>
      <c r="BE588" s="129"/>
      <c r="BF588" s="129"/>
    </row>
    <row r="589" spans="1:58" s="135" customFormat="1">
      <c r="A589" s="128"/>
      <c r="B589" s="128"/>
      <c r="C589" s="129"/>
      <c r="D589" s="130"/>
      <c r="E589" s="130"/>
      <c r="F589" s="130"/>
      <c r="G589" s="128"/>
      <c r="H589" s="128"/>
      <c r="I589" s="131"/>
      <c r="J589" s="128"/>
      <c r="K589" s="128"/>
      <c r="L589" s="129"/>
      <c r="M589" s="129"/>
      <c r="N589" s="132"/>
      <c r="O589" s="128"/>
      <c r="P589" s="128"/>
      <c r="Q589" s="133"/>
      <c r="R589" s="128"/>
      <c r="S589" s="128"/>
      <c r="T589" s="128"/>
      <c r="U589" s="128"/>
      <c r="V589" s="129"/>
      <c r="W589" s="128"/>
      <c r="X589" s="128"/>
      <c r="Y589" s="134"/>
      <c r="Z589" s="132"/>
      <c r="AA589" s="130"/>
      <c r="AB589" s="129"/>
      <c r="AC589" s="128"/>
      <c r="AD589" s="128"/>
      <c r="AE589" s="129"/>
      <c r="AF589" s="130"/>
      <c r="AG589" s="129"/>
      <c r="AH589" s="130"/>
      <c r="AI589" s="129"/>
      <c r="AJ589" s="128"/>
      <c r="AK589" s="130"/>
      <c r="AL589" s="133"/>
      <c r="AM589" s="128"/>
      <c r="AN589" s="133"/>
      <c r="AO589" s="130"/>
      <c r="AP589" s="130"/>
      <c r="AQ589" s="128"/>
      <c r="AR589" s="128"/>
      <c r="AS589" s="129"/>
      <c r="AT589" s="129"/>
      <c r="AU589" s="133"/>
      <c r="AV589" s="129"/>
      <c r="AW589" s="128"/>
      <c r="AX589" s="128"/>
      <c r="AY589" s="128"/>
      <c r="AZ589" s="129"/>
      <c r="BA589" s="129"/>
      <c r="BB589" s="128"/>
      <c r="BC589" s="129"/>
      <c r="BD589" s="129"/>
      <c r="BE589" s="129"/>
      <c r="BF589" s="129"/>
    </row>
    <row r="590" spans="1:58" s="135" customFormat="1">
      <c r="A590" s="128"/>
      <c r="B590" s="128"/>
      <c r="C590" s="129"/>
      <c r="D590" s="130"/>
      <c r="E590" s="130"/>
      <c r="F590" s="130"/>
      <c r="G590" s="128"/>
      <c r="H590" s="128"/>
      <c r="I590" s="131"/>
      <c r="J590" s="128"/>
      <c r="K590" s="128"/>
      <c r="L590" s="129"/>
      <c r="M590" s="129"/>
      <c r="N590" s="132"/>
      <c r="O590" s="128"/>
      <c r="P590" s="128"/>
      <c r="Q590" s="133"/>
      <c r="R590" s="128"/>
      <c r="S590" s="128"/>
      <c r="T590" s="128"/>
      <c r="U590" s="128"/>
      <c r="V590" s="129"/>
      <c r="W590" s="128"/>
      <c r="X590" s="128"/>
      <c r="Y590" s="134"/>
      <c r="Z590" s="132"/>
      <c r="AA590" s="130"/>
      <c r="AB590" s="129"/>
      <c r="AC590" s="128"/>
      <c r="AD590" s="128"/>
      <c r="AE590" s="129"/>
      <c r="AF590" s="130"/>
      <c r="AG590" s="129"/>
      <c r="AH590" s="130"/>
      <c r="AI590" s="129"/>
      <c r="AJ590" s="128"/>
      <c r="AK590" s="130"/>
      <c r="AL590" s="133"/>
      <c r="AM590" s="128"/>
      <c r="AN590" s="133"/>
      <c r="AO590" s="130"/>
      <c r="AP590" s="130"/>
      <c r="AQ590" s="128"/>
      <c r="AR590" s="128"/>
      <c r="AS590" s="129"/>
      <c r="AT590" s="129"/>
      <c r="AU590" s="133"/>
      <c r="AV590" s="129"/>
      <c r="AW590" s="128"/>
      <c r="AX590" s="128"/>
      <c r="AY590" s="128"/>
      <c r="AZ590" s="129"/>
      <c r="BA590" s="129"/>
      <c r="BB590" s="128"/>
      <c r="BC590" s="129"/>
      <c r="BD590" s="129"/>
      <c r="BE590" s="129"/>
      <c r="BF590" s="129"/>
    </row>
    <row r="591" spans="1:58" s="135" customFormat="1">
      <c r="A591" s="128"/>
      <c r="B591" s="128"/>
      <c r="C591" s="129"/>
      <c r="D591" s="130"/>
      <c r="E591" s="130"/>
      <c r="F591" s="130"/>
      <c r="G591" s="128"/>
      <c r="H591" s="128"/>
      <c r="I591" s="131"/>
      <c r="J591" s="128"/>
      <c r="K591" s="128"/>
      <c r="L591" s="129"/>
      <c r="M591" s="129"/>
      <c r="N591" s="132"/>
      <c r="O591" s="128"/>
      <c r="P591" s="128"/>
      <c r="Q591" s="133"/>
      <c r="R591" s="128"/>
      <c r="S591" s="128"/>
      <c r="T591" s="128"/>
      <c r="U591" s="128"/>
      <c r="V591" s="129"/>
      <c r="W591" s="128"/>
      <c r="X591" s="128"/>
      <c r="Y591" s="134"/>
      <c r="Z591" s="132"/>
      <c r="AA591" s="130"/>
      <c r="AB591" s="129"/>
      <c r="AC591" s="128"/>
      <c r="AD591" s="128"/>
      <c r="AE591" s="129"/>
      <c r="AF591" s="130"/>
      <c r="AG591" s="129"/>
      <c r="AH591" s="130"/>
      <c r="AI591" s="129"/>
      <c r="AJ591" s="128"/>
      <c r="AK591" s="130"/>
      <c r="AL591" s="133"/>
      <c r="AM591" s="128"/>
      <c r="AN591" s="133"/>
      <c r="AO591" s="130"/>
      <c r="AP591" s="130"/>
      <c r="AQ591" s="128"/>
      <c r="AR591" s="128"/>
      <c r="AS591" s="129"/>
      <c r="AT591" s="129"/>
      <c r="AU591" s="133"/>
      <c r="AV591" s="129"/>
      <c r="AW591" s="128"/>
      <c r="AX591" s="128"/>
      <c r="AY591" s="128"/>
      <c r="AZ591" s="129"/>
      <c r="BA591" s="129"/>
      <c r="BB591" s="128"/>
      <c r="BC591" s="129"/>
      <c r="BD591" s="129"/>
      <c r="BE591" s="129"/>
      <c r="BF591" s="129"/>
    </row>
    <row r="592" spans="1:58" s="135" customFormat="1">
      <c r="A592" s="128"/>
      <c r="B592" s="128"/>
      <c r="C592" s="129"/>
      <c r="D592" s="130"/>
      <c r="E592" s="130"/>
      <c r="F592" s="130"/>
      <c r="G592" s="128"/>
      <c r="H592" s="128"/>
      <c r="I592" s="131"/>
      <c r="J592" s="128"/>
      <c r="K592" s="128"/>
      <c r="L592" s="129"/>
      <c r="M592" s="129"/>
      <c r="N592" s="132"/>
      <c r="O592" s="128"/>
      <c r="P592" s="128"/>
      <c r="Q592" s="133"/>
      <c r="R592" s="128"/>
      <c r="S592" s="128"/>
      <c r="T592" s="128"/>
      <c r="U592" s="128"/>
      <c r="V592" s="129"/>
      <c r="W592" s="128"/>
      <c r="X592" s="128"/>
      <c r="Y592" s="134"/>
      <c r="Z592" s="132"/>
      <c r="AA592" s="130"/>
      <c r="AB592" s="129"/>
      <c r="AC592" s="128"/>
      <c r="AD592" s="128"/>
      <c r="AE592" s="129"/>
      <c r="AF592" s="130"/>
      <c r="AG592" s="129"/>
      <c r="AH592" s="130"/>
      <c r="AI592" s="129"/>
      <c r="AJ592" s="128"/>
      <c r="AK592" s="130"/>
      <c r="AL592" s="133"/>
      <c r="AM592" s="128"/>
      <c r="AN592" s="133"/>
      <c r="AO592" s="130"/>
      <c r="AP592" s="130"/>
      <c r="AQ592" s="128"/>
      <c r="AR592" s="128"/>
      <c r="AS592" s="129"/>
      <c r="AT592" s="129"/>
      <c r="AU592" s="133"/>
      <c r="AV592" s="129"/>
      <c r="AW592" s="128"/>
      <c r="AX592" s="128"/>
      <c r="AY592" s="128"/>
      <c r="AZ592" s="129"/>
      <c r="BA592" s="129"/>
      <c r="BB592" s="128"/>
      <c r="BC592" s="129"/>
      <c r="BD592" s="129"/>
      <c r="BE592" s="129"/>
      <c r="BF592" s="129"/>
    </row>
    <row r="593" spans="1:58" s="135" customFormat="1">
      <c r="A593" s="128"/>
      <c r="B593" s="128"/>
      <c r="C593" s="129"/>
      <c r="D593" s="130"/>
      <c r="E593" s="130"/>
      <c r="F593" s="130"/>
      <c r="G593" s="128"/>
      <c r="H593" s="128"/>
      <c r="I593" s="131"/>
      <c r="J593" s="128"/>
      <c r="K593" s="128"/>
      <c r="L593" s="129"/>
      <c r="M593" s="129"/>
      <c r="N593" s="132"/>
      <c r="O593" s="128"/>
      <c r="P593" s="128"/>
      <c r="Q593" s="133"/>
      <c r="R593" s="128"/>
      <c r="S593" s="128"/>
      <c r="T593" s="128"/>
      <c r="U593" s="128"/>
      <c r="V593" s="129"/>
      <c r="W593" s="128"/>
      <c r="X593" s="128"/>
      <c r="Y593" s="134"/>
      <c r="Z593" s="132"/>
      <c r="AA593" s="130"/>
      <c r="AB593" s="129"/>
      <c r="AC593" s="128"/>
      <c r="AD593" s="128"/>
      <c r="AE593" s="129"/>
      <c r="AF593" s="130"/>
      <c r="AG593" s="129"/>
      <c r="AH593" s="130"/>
      <c r="AI593" s="129"/>
      <c r="AJ593" s="128"/>
      <c r="AK593" s="130"/>
      <c r="AL593" s="133"/>
      <c r="AM593" s="128"/>
      <c r="AN593" s="133"/>
      <c r="AO593" s="130"/>
      <c r="AP593" s="130"/>
      <c r="AQ593" s="128"/>
      <c r="AR593" s="128"/>
      <c r="AS593" s="129"/>
      <c r="AT593" s="129"/>
      <c r="AU593" s="133"/>
      <c r="AV593" s="129"/>
      <c r="AW593" s="128"/>
      <c r="AX593" s="128"/>
      <c r="AY593" s="128"/>
      <c r="AZ593" s="129"/>
      <c r="BA593" s="129"/>
      <c r="BB593" s="128"/>
      <c r="BC593" s="129"/>
      <c r="BD593" s="129"/>
      <c r="BE593" s="129"/>
      <c r="BF593" s="129"/>
    </row>
    <row r="594" spans="1:58" s="135" customFormat="1">
      <c r="A594" s="128"/>
      <c r="B594" s="128"/>
      <c r="C594" s="129"/>
      <c r="D594" s="130"/>
      <c r="E594" s="130"/>
      <c r="F594" s="130"/>
      <c r="G594" s="128"/>
      <c r="H594" s="128"/>
      <c r="I594" s="131"/>
      <c r="J594" s="128"/>
      <c r="K594" s="128"/>
      <c r="L594" s="129"/>
      <c r="M594" s="129"/>
      <c r="N594" s="132"/>
      <c r="O594" s="128"/>
      <c r="P594" s="128"/>
      <c r="Q594" s="133"/>
      <c r="R594" s="128"/>
      <c r="S594" s="128"/>
      <c r="T594" s="128"/>
      <c r="U594" s="128"/>
      <c r="V594" s="129"/>
      <c r="W594" s="128"/>
      <c r="X594" s="128"/>
      <c r="Y594" s="134"/>
      <c r="Z594" s="132"/>
      <c r="AA594" s="130"/>
      <c r="AB594" s="129"/>
      <c r="AC594" s="128"/>
      <c r="AD594" s="128"/>
      <c r="AE594" s="129"/>
      <c r="AF594" s="130"/>
      <c r="AG594" s="129"/>
      <c r="AH594" s="130"/>
      <c r="AI594" s="129"/>
      <c r="AJ594" s="128"/>
      <c r="AK594" s="130"/>
      <c r="AL594" s="133"/>
      <c r="AM594" s="128"/>
      <c r="AN594" s="133"/>
      <c r="AO594" s="130"/>
      <c r="AP594" s="130"/>
      <c r="AQ594" s="128"/>
      <c r="AR594" s="128"/>
      <c r="AS594" s="129"/>
      <c r="AT594" s="129"/>
      <c r="AU594" s="133"/>
      <c r="AV594" s="129"/>
      <c r="AW594" s="128"/>
      <c r="AX594" s="128"/>
      <c r="AY594" s="128"/>
      <c r="AZ594" s="129"/>
      <c r="BA594" s="129"/>
      <c r="BB594" s="128"/>
      <c r="BC594" s="129"/>
      <c r="BD594" s="129"/>
      <c r="BE594" s="129"/>
      <c r="BF594" s="129"/>
    </row>
    <row r="595" spans="1:58" s="135" customFormat="1">
      <c r="A595" s="128"/>
      <c r="B595" s="128"/>
      <c r="C595" s="129"/>
      <c r="D595" s="130"/>
      <c r="E595" s="130"/>
      <c r="F595" s="130"/>
      <c r="G595" s="128"/>
      <c r="H595" s="128"/>
      <c r="I595" s="131"/>
      <c r="J595" s="128"/>
      <c r="K595" s="128"/>
      <c r="L595" s="129"/>
      <c r="M595" s="129"/>
      <c r="N595" s="132"/>
      <c r="O595" s="128"/>
      <c r="P595" s="128"/>
      <c r="Q595" s="133"/>
      <c r="R595" s="128"/>
      <c r="S595" s="128"/>
      <c r="T595" s="128"/>
      <c r="U595" s="128"/>
      <c r="V595" s="129"/>
      <c r="W595" s="128"/>
      <c r="X595" s="128"/>
      <c r="Y595" s="134"/>
      <c r="Z595" s="132"/>
      <c r="AA595" s="130"/>
      <c r="AB595" s="129"/>
      <c r="AC595" s="128"/>
      <c r="AD595" s="128"/>
      <c r="AE595" s="129"/>
      <c r="AF595" s="130"/>
      <c r="AG595" s="129"/>
      <c r="AH595" s="130"/>
      <c r="AI595" s="129"/>
      <c r="AJ595" s="128"/>
      <c r="AK595" s="130"/>
      <c r="AL595" s="133"/>
      <c r="AM595" s="128"/>
      <c r="AN595" s="133"/>
      <c r="AO595" s="130"/>
      <c r="AP595" s="130"/>
      <c r="AQ595" s="128"/>
      <c r="AR595" s="128"/>
      <c r="AS595" s="129"/>
      <c r="AT595" s="129"/>
      <c r="AU595" s="133"/>
      <c r="AV595" s="129"/>
      <c r="AW595" s="128"/>
      <c r="AX595" s="128"/>
      <c r="AY595" s="128"/>
      <c r="AZ595" s="129"/>
      <c r="BA595" s="129"/>
      <c r="BB595" s="128"/>
      <c r="BC595" s="129"/>
      <c r="BD595" s="129"/>
      <c r="BE595" s="129"/>
      <c r="BF595" s="129"/>
    </row>
    <row r="596" spans="1:58" s="135" customFormat="1">
      <c r="A596" s="128"/>
      <c r="B596" s="128"/>
      <c r="C596" s="129"/>
      <c r="D596" s="130"/>
      <c r="E596" s="130"/>
      <c r="F596" s="130"/>
      <c r="G596" s="128"/>
      <c r="H596" s="128"/>
      <c r="I596" s="131"/>
      <c r="J596" s="128"/>
      <c r="K596" s="128"/>
      <c r="L596" s="129"/>
      <c r="M596" s="129"/>
      <c r="N596" s="132"/>
      <c r="O596" s="128"/>
      <c r="P596" s="128"/>
      <c r="Q596" s="133"/>
      <c r="R596" s="128"/>
      <c r="S596" s="128"/>
      <c r="T596" s="128"/>
      <c r="U596" s="128"/>
      <c r="V596" s="129"/>
      <c r="W596" s="128"/>
      <c r="X596" s="128"/>
      <c r="Y596" s="134"/>
      <c r="Z596" s="132"/>
      <c r="AA596" s="130"/>
      <c r="AB596" s="129"/>
      <c r="AC596" s="128"/>
      <c r="AD596" s="128"/>
      <c r="AE596" s="129"/>
      <c r="AF596" s="130"/>
      <c r="AG596" s="129"/>
      <c r="AH596" s="130"/>
      <c r="AI596" s="129"/>
      <c r="AJ596" s="128"/>
      <c r="AK596" s="130"/>
      <c r="AL596" s="133"/>
      <c r="AM596" s="128"/>
      <c r="AN596" s="133"/>
      <c r="AO596" s="130"/>
      <c r="AP596" s="130"/>
      <c r="AQ596" s="128"/>
      <c r="AR596" s="128"/>
      <c r="AS596" s="129"/>
      <c r="AT596" s="129"/>
      <c r="AU596" s="133"/>
      <c r="AV596" s="129"/>
      <c r="AW596" s="128"/>
      <c r="AX596" s="128"/>
      <c r="AY596" s="128"/>
      <c r="AZ596" s="129"/>
      <c r="BA596" s="129"/>
      <c r="BB596" s="128"/>
      <c r="BC596" s="129"/>
      <c r="BD596" s="129"/>
      <c r="BE596" s="129"/>
      <c r="BF596" s="129"/>
    </row>
    <row r="597" spans="1:58" s="135" customFormat="1">
      <c r="A597" s="128"/>
      <c r="B597" s="128"/>
      <c r="C597" s="129"/>
      <c r="D597" s="130"/>
      <c r="E597" s="130"/>
      <c r="F597" s="130"/>
      <c r="G597" s="128"/>
      <c r="H597" s="128"/>
      <c r="I597" s="131"/>
      <c r="J597" s="128"/>
      <c r="K597" s="128"/>
      <c r="L597" s="129"/>
      <c r="M597" s="129"/>
      <c r="N597" s="132"/>
      <c r="O597" s="128"/>
      <c r="P597" s="128"/>
      <c r="Q597" s="133"/>
      <c r="R597" s="128"/>
      <c r="S597" s="128"/>
      <c r="T597" s="128"/>
      <c r="U597" s="128"/>
      <c r="V597" s="129"/>
      <c r="W597" s="128"/>
      <c r="X597" s="128"/>
      <c r="Y597" s="134"/>
      <c r="Z597" s="132"/>
      <c r="AA597" s="130"/>
      <c r="AB597" s="129"/>
      <c r="AC597" s="128"/>
      <c r="AD597" s="128"/>
      <c r="AE597" s="129"/>
      <c r="AF597" s="130"/>
      <c r="AG597" s="129"/>
      <c r="AH597" s="130"/>
      <c r="AI597" s="129"/>
      <c r="AJ597" s="128"/>
      <c r="AK597" s="130"/>
      <c r="AL597" s="133"/>
      <c r="AM597" s="128"/>
      <c r="AN597" s="133"/>
      <c r="AO597" s="130"/>
      <c r="AP597" s="130"/>
      <c r="AQ597" s="128"/>
      <c r="AR597" s="128"/>
      <c r="AS597" s="129"/>
      <c r="AT597" s="129"/>
      <c r="AU597" s="133"/>
      <c r="AV597" s="129"/>
      <c r="AW597" s="128"/>
      <c r="AX597" s="128"/>
      <c r="AY597" s="128"/>
      <c r="AZ597" s="129"/>
      <c r="BA597" s="129"/>
      <c r="BB597" s="128"/>
      <c r="BC597" s="129"/>
      <c r="BD597" s="129"/>
      <c r="BE597" s="129"/>
      <c r="BF597" s="129"/>
    </row>
    <row r="598" spans="1:58" s="135" customFormat="1">
      <c r="A598" s="128"/>
      <c r="B598" s="128"/>
      <c r="C598" s="129"/>
      <c r="D598" s="130"/>
      <c r="E598" s="130"/>
      <c r="F598" s="130"/>
      <c r="G598" s="128"/>
      <c r="H598" s="128"/>
      <c r="I598" s="131"/>
      <c r="J598" s="128"/>
      <c r="K598" s="128"/>
      <c r="L598" s="129"/>
      <c r="M598" s="129"/>
      <c r="N598" s="132"/>
      <c r="O598" s="128"/>
      <c r="P598" s="128"/>
      <c r="Q598" s="133"/>
      <c r="R598" s="128"/>
      <c r="S598" s="128"/>
      <c r="T598" s="128"/>
      <c r="U598" s="128"/>
      <c r="V598" s="129"/>
      <c r="W598" s="128"/>
      <c r="X598" s="128"/>
      <c r="Y598" s="134"/>
      <c r="Z598" s="132"/>
      <c r="AA598" s="130"/>
      <c r="AB598" s="129"/>
      <c r="AC598" s="128"/>
      <c r="AD598" s="128"/>
      <c r="AE598" s="129"/>
      <c r="AF598" s="130"/>
      <c r="AG598" s="129"/>
      <c r="AH598" s="130"/>
      <c r="AI598" s="129"/>
      <c r="AJ598" s="128"/>
      <c r="AK598" s="130"/>
      <c r="AL598" s="133"/>
      <c r="AM598" s="128"/>
      <c r="AN598" s="133"/>
      <c r="AO598" s="130"/>
      <c r="AP598" s="130"/>
      <c r="AQ598" s="128"/>
      <c r="AR598" s="128"/>
      <c r="AS598" s="129"/>
      <c r="AT598" s="129"/>
      <c r="AU598" s="133"/>
      <c r="AV598" s="129"/>
      <c r="AW598" s="128"/>
      <c r="AX598" s="128"/>
      <c r="AY598" s="128"/>
      <c r="AZ598" s="129"/>
      <c r="BA598" s="129"/>
      <c r="BB598" s="128"/>
      <c r="BC598" s="129"/>
      <c r="BD598" s="129"/>
      <c r="BE598" s="129"/>
      <c r="BF598" s="129"/>
    </row>
    <row r="599" spans="1:58" s="135" customFormat="1">
      <c r="A599" s="128"/>
      <c r="B599" s="128"/>
      <c r="C599" s="129"/>
      <c r="D599" s="130"/>
      <c r="E599" s="130"/>
      <c r="F599" s="130"/>
      <c r="G599" s="128"/>
      <c r="H599" s="128"/>
      <c r="I599" s="131"/>
      <c r="J599" s="128"/>
      <c r="K599" s="128"/>
      <c r="L599" s="129"/>
      <c r="M599" s="129"/>
      <c r="N599" s="132"/>
      <c r="O599" s="128"/>
      <c r="P599" s="128"/>
      <c r="Q599" s="133"/>
      <c r="R599" s="128"/>
      <c r="S599" s="128"/>
      <c r="T599" s="128"/>
      <c r="U599" s="128"/>
      <c r="V599" s="129"/>
      <c r="W599" s="128"/>
      <c r="X599" s="128"/>
      <c r="Y599" s="134"/>
      <c r="Z599" s="132"/>
      <c r="AA599" s="130"/>
      <c r="AB599" s="129"/>
      <c r="AC599" s="128"/>
      <c r="AD599" s="128"/>
      <c r="AE599" s="129"/>
      <c r="AF599" s="130"/>
      <c r="AG599" s="129"/>
      <c r="AH599" s="130"/>
      <c r="AI599" s="129"/>
      <c r="AJ599" s="128"/>
      <c r="AK599" s="130"/>
      <c r="AL599" s="133"/>
      <c r="AM599" s="128"/>
      <c r="AN599" s="133"/>
      <c r="AO599" s="130"/>
      <c r="AP599" s="130"/>
      <c r="AQ599" s="128"/>
      <c r="AR599" s="128"/>
      <c r="AS599" s="129"/>
      <c r="AT599" s="129"/>
      <c r="AU599" s="133"/>
      <c r="AV599" s="129"/>
      <c r="AW599" s="128"/>
      <c r="AX599" s="128"/>
      <c r="AY599" s="128"/>
      <c r="AZ599" s="129"/>
      <c r="BA599" s="129"/>
      <c r="BB599" s="128"/>
      <c r="BC599" s="129"/>
      <c r="BD599" s="129"/>
      <c r="BE599" s="129"/>
      <c r="BF599" s="129"/>
    </row>
    <row r="600" spans="1:58" s="135" customFormat="1">
      <c r="A600" s="128"/>
      <c r="B600" s="128"/>
      <c r="C600" s="129"/>
      <c r="D600" s="130"/>
      <c r="E600" s="130"/>
      <c r="F600" s="130"/>
      <c r="G600" s="128"/>
      <c r="H600" s="128"/>
      <c r="I600" s="131"/>
      <c r="J600" s="128"/>
      <c r="K600" s="128"/>
      <c r="L600" s="129"/>
      <c r="M600" s="129"/>
      <c r="N600" s="132"/>
      <c r="O600" s="128"/>
      <c r="P600" s="128"/>
      <c r="Q600" s="133"/>
      <c r="R600" s="128"/>
      <c r="S600" s="128"/>
      <c r="T600" s="128"/>
      <c r="U600" s="128"/>
      <c r="V600" s="129"/>
      <c r="W600" s="128"/>
      <c r="X600" s="128"/>
      <c r="Y600" s="134"/>
      <c r="Z600" s="132"/>
      <c r="AA600" s="130"/>
      <c r="AB600" s="129"/>
      <c r="AC600" s="128"/>
      <c r="AD600" s="128"/>
      <c r="AE600" s="129"/>
      <c r="AF600" s="130"/>
      <c r="AG600" s="129"/>
      <c r="AH600" s="130"/>
      <c r="AI600" s="129"/>
      <c r="AJ600" s="128"/>
      <c r="AK600" s="130"/>
      <c r="AL600" s="133"/>
      <c r="AM600" s="128"/>
      <c r="AN600" s="133"/>
      <c r="AO600" s="130"/>
      <c r="AP600" s="130"/>
      <c r="AQ600" s="128"/>
      <c r="AR600" s="128"/>
      <c r="AS600" s="129"/>
      <c r="AT600" s="129"/>
      <c r="AU600" s="133"/>
      <c r="AV600" s="129"/>
      <c r="AW600" s="128"/>
      <c r="AX600" s="128"/>
      <c r="AY600" s="128"/>
      <c r="AZ600" s="129"/>
      <c r="BA600" s="129"/>
      <c r="BB600" s="128"/>
      <c r="BC600" s="129"/>
      <c r="BD600" s="129"/>
      <c r="BE600" s="129"/>
      <c r="BF600" s="129"/>
    </row>
    <row r="601" spans="1:58" s="135" customFormat="1">
      <c r="A601" s="128"/>
      <c r="B601" s="128"/>
      <c r="C601" s="129"/>
      <c r="D601" s="130"/>
      <c r="E601" s="130"/>
      <c r="F601" s="130"/>
      <c r="G601" s="128"/>
      <c r="H601" s="128"/>
      <c r="I601" s="131"/>
      <c r="J601" s="128"/>
      <c r="K601" s="128"/>
      <c r="L601" s="129"/>
      <c r="M601" s="129"/>
      <c r="N601" s="132"/>
      <c r="O601" s="128"/>
      <c r="P601" s="128"/>
      <c r="Q601" s="133"/>
      <c r="R601" s="128"/>
      <c r="S601" s="128"/>
      <c r="T601" s="128"/>
      <c r="U601" s="128"/>
      <c r="V601" s="129"/>
      <c r="W601" s="128"/>
      <c r="X601" s="128"/>
      <c r="Y601" s="134"/>
      <c r="Z601" s="132"/>
      <c r="AA601" s="130"/>
      <c r="AB601" s="129"/>
      <c r="AC601" s="128"/>
      <c r="AD601" s="128"/>
      <c r="AE601" s="129"/>
      <c r="AF601" s="130"/>
      <c r="AG601" s="129"/>
      <c r="AH601" s="130"/>
      <c r="AI601" s="129"/>
      <c r="AJ601" s="128"/>
      <c r="AK601" s="130"/>
      <c r="AL601" s="133"/>
      <c r="AM601" s="128"/>
      <c r="AN601" s="133"/>
      <c r="AO601" s="130"/>
      <c r="AP601" s="130"/>
      <c r="AQ601" s="128"/>
      <c r="AR601" s="128"/>
      <c r="AS601" s="129"/>
      <c r="AT601" s="129"/>
      <c r="AU601" s="133"/>
      <c r="AV601" s="129"/>
      <c r="AW601" s="128"/>
      <c r="AX601" s="128"/>
      <c r="AY601" s="128"/>
      <c r="AZ601" s="129"/>
      <c r="BA601" s="129"/>
      <c r="BB601" s="128"/>
      <c r="BC601" s="129"/>
      <c r="BD601" s="129"/>
      <c r="BE601" s="129"/>
      <c r="BF601" s="129"/>
    </row>
    <row r="602" spans="1:58" s="135" customFormat="1">
      <c r="A602" s="128"/>
      <c r="B602" s="128"/>
      <c r="C602" s="129"/>
      <c r="D602" s="130"/>
      <c r="E602" s="130"/>
      <c r="F602" s="130"/>
      <c r="G602" s="128"/>
      <c r="H602" s="128"/>
      <c r="I602" s="131"/>
      <c r="J602" s="128"/>
      <c r="K602" s="128"/>
      <c r="L602" s="129"/>
      <c r="M602" s="129"/>
      <c r="N602" s="132"/>
      <c r="O602" s="128"/>
      <c r="P602" s="128"/>
      <c r="Q602" s="133"/>
      <c r="R602" s="128"/>
      <c r="S602" s="128"/>
      <c r="T602" s="128"/>
      <c r="U602" s="128"/>
      <c r="V602" s="129"/>
      <c r="W602" s="128"/>
      <c r="X602" s="128"/>
      <c r="Y602" s="134"/>
      <c r="Z602" s="132"/>
      <c r="AA602" s="130"/>
      <c r="AB602" s="129"/>
      <c r="AC602" s="128"/>
      <c r="AD602" s="128"/>
      <c r="AE602" s="129"/>
      <c r="AF602" s="130"/>
      <c r="AG602" s="129"/>
      <c r="AH602" s="130"/>
      <c r="AI602" s="129"/>
      <c r="AJ602" s="128"/>
      <c r="AK602" s="130"/>
      <c r="AL602" s="133"/>
      <c r="AM602" s="128"/>
      <c r="AN602" s="133"/>
      <c r="AO602" s="130"/>
      <c r="AP602" s="130"/>
      <c r="AQ602" s="128"/>
      <c r="AR602" s="128"/>
      <c r="AS602" s="129"/>
      <c r="AT602" s="129"/>
      <c r="AU602" s="133"/>
      <c r="AV602" s="129"/>
      <c r="AW602" s="128"/>
      <c r="AX602" s="128"/>
      <c r="AY602" s="128"/>
      <c r="AZ602" s="129"/>
      <c r="BA602" s="129"/>
      <c r="BB602" s="128"/>
      <c r="BC602" s="129"/>
      <c r="BD602" s="129"/>
      <c r="BE602" s="129"/>
      <c r="BF602" s="129"/>
    </row>
    <row r="603" spans="1:58" s="135" customFormat="1">
      <c r="A603" s="128"/>
      <c r="B603" s="128"/>
      <c r="C603" s="129"/>
      <c r="D603" s="130"/>
      <c r="E603" s="130"/>
      <c r="F603" s="130"/>
      <c r="G603" s="128"/>
      <c r="H603" s="128"/>
      <c r="I603" s="131"/>
      <c r="J603" s="128"/>
      <c r="K603" s="128"/>
      <c r="L603" s="129"/>
      <c r="M603" s="129"/>
      <c r="N603" s="132"/>
      <c r="O603" s="128"/>
      <c r="P603" s="128"/>
      <c r="Q603" s="133"/>
      <c r="R603" s="128"/>
      <c r="S603" s="128"/>
      <c r="T603" s="128"/>
      <c r="U603" s="128"/>
      <c r="V603" s="129"/>
      <c r="W603" s="128"/>
      <c r="X603" s="128"/>
      <c r="Y603" s="134"/>
      <c r="Z603" s="132"/>
      <c r="AA603" s="130"/>
      <c r="AB603" s="129"/>
      <c r="AC603" s="128"/>
      <c r="AD603" s="128"/>
      <c r="AE603" s="129"/>
      <c r="AF603" s="130"/>
      <c r="AG603" s="129"/>
      <c r="AH603" s="130"/>
      <c r="AI603" s="129"/>
      <c r="AJ603" s="128"/>
      <c r="AK603" s="130"/>
      <c r="AL603" s="133"/>
      <c r="AM603" s="128"/>
      <c r="AN603" s="133"/>
      <c r="AO603" s="130"/>
      <c r="AP603" s="130"/>
      <c r="AQ603" s="128"/>
      <c r="AR603" s="128"/>
      <c r="AS603" s="129"/>
      <c r="AT603" s="129"/>
      <c r="AU603" s="133"/>
      <c r="AV603" s="129"/>
      <c r="AW603" s="128"/>
      <c r="AX603" s="128"/>
      <c r="AY603" s="128"/>
      <c r="AZ603" s="129"/>
      <c r="BA603" s="129"/>
      <c r="BB603" s="128"/>
      <c r="BC603" s="129"/>
      <c r="BD603" s="129"/>
      <c r="BE603" s="129"/>
      <c r="BF603" s="129"/>
    </row>
    <row r="604" spans="1:58" s="135" customFormat="1">
      <c r="A604" s="128"/>
      <c r="B604" s="128"/>
      <c r="C604" s="129"/>
      <c r="D604" s="130"/>
      <c r="E604" s="130"/>
      <c r="F604" s="130"/>
      <c r="G604" s="128"/>
      <c r="H604" s="128"/>
      <c r="I604" s="131"/>
      <c r="J604" s="128"/>
      <c r="K604" s="128"/>
      <c r="L604" s="129"/>
      <c r="M604" s="129"/>
      <c r="N604" s="132"/>
      <c r="O604" s="128"/>
      <c r="P604" s="128"/>
      <c r="Q604" s="133"/>
      <c r="R604" s="128"/>
      <c r="S604" s="128"/>
      <c r="T604" s="128"/>
      <c r="U604" s="128"/>
      <c r="V604" s="129"/>
      <c r="W604" s="128"/>
      <c r="X604" s="128"/>
      <c r="Y604" s="134"/>
      <c r="Z604" s="132"/>
      <c r="AA604" s="130"/>
      <c r="AB604" s="129"/>
      <c r="AC604" s="128"/>
      <c r="AD604" s="128"/>
      <c r="AE604" s="129"/>
      <c r="AF604" s="130"/>
      <c r="AG604" s="129"/>
      <c r="AH604" s="130"/>
      <c r="AI604" s="129"/>
      <c r="AJ604" s="128"/>
      <c r="AK604" s="130"/>
      <c r="AL604" s="133"/>
      <c r="AM604" s="128"/>
      <c r="AN604" s="133"/>
      <c r="AO604" s="130"/>
      <c r="AP604" s="130"/>
      <c r="AQ604" s="128"/>
      <c r="AR604" s="128"/>
      <c r="AS604" s="129"/>
      <c r="AT604" s="129"/>
      <c r="AU604" s="133"/>
      <c r="AV604" s="129"/>
      <c r="AW604" s="128"/>
      <c r="AX604" s="128"/>
      <c r="AY604" s="128"/>
      <c r="AZ604" s="129"/>
      <c r="BA604" s="129"/>
      <c r="BB604" s="128"/>
      <c r="BC604" s="129"/>
      <c r="BD604" s="129"/>
      <c r="BE604" s="129"/>
      <c r="BF604" s="129"/>
    </row>
    <row r="605" spans="1:58" s="135" customFormat="1">
      <c r="A605" s="128"/>
      <c r="B605" s="128"/>
      <c r="C605" s="129"/>
      <c r="D605" s="130"/>
      <c r="E605" s="130"/>
      <c r="F605" s="130"/>
      <c r="G605" s="128"/>
      <c r="H605" s="128"/>
      <c r="I605" s="131"/>
      <c r="J605" s="128"/>
      <c r="K605" s="128"/>
      <c r="L605" s="129"/>
      <c r="M605" s="129"/>
      <c r="N605" s="132"/>
      <c r="O605" s="128"/>
      <c r="P605" s="128"/>
      <c r="Q605" s="133"/>
      <c r="R605" s="128"/>
      <c r="S605" s="128"/>
      <c r="T605" s="128"/>
      <c r="U605" s="128"/>
      <c r="V605" s="129"/>
      <c r="W605" s="128"/>
      <c r="X605" s="128"/>
      <c r="Y605" s="134"/>
      <c r="Z605" s="132"/>
      <c r="AA605" s="130"/>
      <c r="AB605" s="129"/>
      <c r="AC605" s="128"/>
      <c r="AD605" s="128"/>
      <c r="AE605" s="129"/>
      <c r="AF605" s="130"/>
      <c r="AG605" s="129"/>
      <c r="AH605" s="130"/>
      <c r="AI605" s="129"/>
      <c r="AJ605" s="128"/>
      <c r="AK605" s="130"/>
      <c r="AL605" s="133"/>
      <c r="AM605" s="128"/>
      <c r="AN605" s="133"/>
      <c r="AO605" s="130"/>
      <c r="AP605" s="130"/>
      <c r="AQ605" s="128"/>
      <c r="AR605" s="128"/>
      <c r="AS605" s="129"/>
      <c r="AT605" s="129"/>
      <c r="AU605" s="133"/>
      <c r="AV605" s="129"/>
      <c r="AW605" s="128"/>
      <c r="AX605" s="128"/>
      <c r="AY605" s="128"/>
      <c r="AZ605" s="129"/>
      <c r="BA605" s="129"/>
      <c r="BB605" s="128"/>
      <c r="BC605" s="129"/>
      <c r="BD605" s="129"/>
      <c r="BE605" s="129"/>
      <c r="BF605" s="129"/>
    </row>
    <row r="606" spans="1:58" s="135" customFormat="1">
      <c r="A606" s="128"/>
      <c r="B606" s="128"/>
      <c r="C606" s="129"/>
      <c r="D606" s="130"/>
      <c r="E606" s="130"/>
      <c r="F606" s="130"/>
      <c r="G606" s="128"/>
      <c r="H606" s="128"/>
      <c r="I606" s="131"/>
      <c r="J606" s="128"/>
      <c r="K606" s="128"/>
      <c r="L606" s="129"/>
      <c r="M606" s="129"/>
      <c r="N606" s="132"/>
      <c r="O606" s="128"/>
      <c r="P606" s="128"/>
      <c r="Q606" s="133"/>
      <c r="R606" s="128"/>
      <c r="S606" s="128"/>
      <c r="T606" s="128"/>
      <c r="U606" s="128"/>
      <c r="V606" s="129"/>
      <c r="W606" s="128"/>
      <c r="X606" s="128"/>
      <c r="Y606" s="134"/>
      <c r="Z606" s="132"/>
      <c r="AA606" s="130"/>
      <c r="AB606" s="129"/>
      <c r="AC606" s="128"/>
      <c r="AD606" s="128"/>
      <c r="AE606" s="129"/>
      <c r="AF606" s="130"/>
      <c r="AG606" s="129"/>
      <c r="AH606" s="130"/>
      <c r="AI606" s="129"/>
      <c r="AJ606" s="128"/>
      <c r="AK606" s="130"/>
      <c r="AL606" s="133"/>
      <c r="AM606" s="128"/>
      <c r="AN606" s="133"/>
      <c r="AO606" s="130"/>
      <c r="AP606" s="130"/>
      <c r="AQ606" s="128"/>
      <c r="AR606" s="128"/>
      <c r="AS606" s="129"/>
      <c r="AT606" s="129"/>
      <c r="AU606" s="133"/>
      <c r="AV606" s="129"/>
      <c r="AW606" s="128"/>
      <c r="AX606" s="128"/>
      <c r="AY606" s="128"/>
      <c r="AZ606" s="129"/>
      <c r="BA606" s="129"/>
      <c r="BB606" s="128"/>
      <c r="BC606" s="129"/>
      <c r="BD606" s="129"/>
      <c r="BE606" s="129"/>
      <c r="BF606" s="129"/>
    </row>
    <row r="607" spans="1:58" s="135" customFormat="1">
      <c r="A607" s="128"/>
      <c r="B607" s="128"/>
      <c r="C607" s="129"/>
      <c r="D607" s="130"/>
      <c r="E607" s="130"/>
      <c r="F607" s="130"/>
      <c r="G607" s="128"/>
      <c r="H607" s="128"/>
      <c r="I607" s="131"/>
      <c r="J607" s="128"/>
      <c r="K607" s="128"/>
      <c r="L607" s="129"/>
      <c r="M607" s="129"/>
      <c r="N607" s="132"/>
      <c r="O607" s="128"/>
      <c r="P607" s="128"/>
      <c r="Q607" s="133"/>
      <c r="R607" s="128"/>
      <c r="S607" s="128"/>
      <c r="T607" s="128"/>
      <c r="U607" s="128"/>
      <c r="V607" s="129"/>
      <c r="W607" s="128"/>
      <c r="X607" s="128"/>
      <c r="Y607" s="134"/>
      <c r="Z607" s="132"/>
      <c r="AA607" s="130"/>
      <c r="AB607" s="129"/>
      <c r="AC607" s="128"/>
      <c r="AD607" s="128"/>
      <c r="AE607" s="129"/>
      <c r="AF607" s="130"/>
      <c r="AG607" s="129"/>
      <c r="AH607" s="130"/>
      <c r="AI607" s="129"/>
      <c r="AJ607" s="128"/>
      <c r="AK607" s="130"/>
      <c r="AL607" s="133"/>
      <c r="AM607" s="128"/>
      <c r="AN607" s="133"/>
      <c r="AO607" s="130"/>
      <c r="AP607" s="130"/>
      <c r="AQ607" s="128"/>
      <c r="AR607" s="128"/>
      <c r="AS607" s="129"/>
      <c r="AT607" s="129"/>
      <c r="AU607" s="133"/>
      <c r="AV607" s="129"/>
      <c r="AW607" s="128"/>
      <c r="AX607" s="128"/>
      <c r="AY607" s="128"/>
      <c r="AZ607" s="129"/>
      <c r="BA607" s="129"/>
      <c r="BB607" s="128"/>
      <c r="BC607" s="129"/>
      <c r="BD607" s="129"/>
      <c r="BE607" s="129"/>
      <c r="BF607" s="129"/>
    </row>
    <row r="608" spans="1:58" s="135" customFormat="1">
      <c r="A608" s="128"/>
      <c r="B608" s="128"/>
      <c r="C608" s="129"/>
      <c r="D608" s="130"/>
      <c r="E608" s="130"/>
      <c r="F608" s="130"/>
      <c r="G608" s="128"/>
      <c r="H608" s="128"/>
      <c r="I608" s="131"/>
      <c r="J608" s="128"/>
      <c r="K608" s="128"/>
      <c r="L608" s="129"/>
      <c r="M608" s="129"/>
      <c r="N608" s="132"/>
      <c r="O608" s="128"/>
      <c r="P608" s="128"/>
      <c r="Q608" s="133"/>
      <c r="R608" s="128"/>
      <c r="S608" s="128"/>
      <c r="T608" s="128"/>
      <c r="U608" s="128"/>
      <c r="V608" s="129"/>
      <c r="W608" s="128"/>
      <c r="X608" s="128"/>
      <c r="Y608" s="134"/>
      <c r="Z608" s="132"/>
      <c r="AA608" s="130"/>
      <c r="AB608" s="129"/>
      <c r="AC608" s="128"/>
      <c r="AD608" s="128"/>
      <c r="AE608" s="129"/>
      <c r="AF608" s="130"/>
      <c r="AG608" s="129"/>
      <c r="AH608" s="130"/>
      <c r="AI608" s="129"/>
      <c r="AJ608" s="128"/>
      <c r="AK608" s="130"/>
      <c r="AL608" s="133"/>
      <c r="AM608" s="128"/>
      <c r="AN608" s="133"/>
      <c r="AO608" s="130"/>
      <c r="AP608" s="130"/>
      <c r="AQ608" s="128"/>
      <c r="AR608" s="128"/>
      <c r="AS608" s="129"/>
      <c r="AT608" s="129"/>
      <c r="AU608" s="133"/>
      <c r="AV608" s="129"/>
      <c r="AW608" s="128"/>
      <c r="AX608" s="128"/>
      <c r="AY608" s="128"/>
      <c r="AZ608" s="129"/>
      <c r="BA608" s="129"/>
      <c r="BB608" s="128"/>
      <c r="BC608" s="129"/>
      <c r="BD608" s="129"/>
      <c r="BE608" s="129"/>
      <c r="BF608" s="129"/>
    </row>
    <row r="609" spans="1:58" s="135" customFormat="1">
      <c r="A609" s="128"/>
      <c r="B609" s="128"/>
      <c r="C609" s="129"/>
      <c r="D609" s="130"/>
      <c r="E609" s="130"/>
      <c r="F609" s="130"/>
      <c r="G609" s="128"/>
      <c r="H609" s="128"/>
      <c r="I609" s="131"/>
      <c r="J609" s="128"/>
      <c r="K609" s="128"/>
      <c r="L609" s="129"/>
      <c r="M609" s="129"/>
      <c r="N609" s="132"/>
      <c r="O609" s="128"/>
      <c r="P609" s="128"/>
      <c r="Q609" s="133"/>
      <c r="R609" s="128"/>
      <c r="S609" s="128"/>
      <c r="T609" s="128"/>
      <c r="U609" s="128"/>
      <c r="V609" s="129"/>
      <c r="W609" s="128"/>
      <c r="X609" s="128"/>
      <c r="Y609" s="134"/>
      <c r="Z609" s="132"/>
      <c r="AA609" s="130"/>
      <c r="AB609" s="129"/>
      <c r="AC609" s="128"/>
      <c r="AD609" s="128"/>
      <c r="AE609" s="129"/>
      <c r="AF609" s="130"/>
      <c r="AG609" s="129"/>
      <c r="AH609" s="130"/>
      <c r="AI609" s="129"/>
      <c r="AJ609" s="128"/>
      <c r="AK609" s="130"/>
      <c r="AL609" s="133"/>
      <c r="AM609" s="128"/>
      <c r="AN609" s="133"/>
      <c r="AO609" s="130"/>
      <c r="AP609" s="130"/>
      <c r="AQ609" s="128"/>
      <c r="AR609" s="128"/>
      <c r="AS609" s="129"/>
      <c r="AT609" s="129"/>
      <c r="AU609" s="133"/>
      <c r="AV609" s="129"/>
      <c r="AW609" s="128"/>
      <c r="AX609" s="128"/>
      <c r="AY609" s="128"/>
      <c r="AZ609" s="129"/>
      <c r="BA609" s="129"/>
      <c r="BB609" s="128"/>
      <c r="BC609" s="129"/>
      <c r="BD609" s="129"/>
      <c r="BE609" s="129"/>
      <c r="BF609" s="129"/>
    </row>
    <row r="610" spans="1:58" s="135" customFormat="1">
      <c r="A610" s="128"/>
      <c r="B610" s="128"/>
      <c r="C610" s="129"/>
      <c r="D610" s="130"/>
      <c r="E610" s="130"/>
      <c r="F610" s="130"/>
      <c r="G610" s="128"/>
      <c r="H610" s="128"/>
      <c r="I610" s="131"/>
      <c r="J610" s="128"/>
      <c r="K610" s="128"/>
      <c r="L610" s="129"/>
      <c r="M610" s="129"/>
      <c r="N610" s="132"/>
      <c r="O610" s="128"/>
      <c r="P610" s="128"/>
      <c r="Q610" s="133"/>
      <c r="R610" s="128"/>
      <c r="S610" s="128"/>
      <c r="T610" s="128"/>
      <c r="U610" s="128"/>
      <c r="V610" s="129"/>
      <c r="W610" s="128"/>
      <c r="X610" s="128"/>
      <c r="Y610" s="134"/>
      <c r="Z610" s="132"/>
      <c r="AA610" s="130"/>
      <c r="AB610" s="129"/>
      <c r="AC610" s="128"/>
      <c r="AD610" s="128"/>
      <c r="AE610" s="129"/>
      <c r="AF610" s="130"/>
      <c r="AG610" s="129"/>
      <c r="AH610" s="130"/>
      <c r="AI610" s="129"/>
      <c r="AJ610" s="128"/>
      <c r="AK610" s="130"/>
      <c r="AL610" s="133"/>
      <c r="AM610" s="128"/>
      <c r="AN610" s="133"/>
      <c r="AO610" s="130"/>
      <c r="AP610" s="130"/>
      <c r="AQ610" s="128"/>
      <c r="AR610" s="128"/>
      <c r="AS610" s="129"/>
      <c r="AT610" s="129"/>
      <c r="AU610" s="133"/>
      <c r="AV610" s="129"/>
      <c r="AW610" s="128"/>
      <c r="AX610" s="128"/>
      <c r="AY610" s="128"/>
      <c r="AZ610" s="129"/>
      <c r="BA610" s="129"/>
      <c r="BB610" s="128"/>
      <c r="BC610" s="129"/>
      <c r="BD610" s="129"/>
      <c r="BE610" s="129"/>
      <c r="BF610" s="129"/>
    </row>
    <row r="611" spans="1:58" s="135" customFormat="1">
      <c r="A611" s="128"/>
      <c r="B611" s="128"/>
      <c r="C611" s="129"/>
      <c r="D611" s="130"/>
      <c r="E611" s="130"/>
      <c r="F611" s="130"/>
      <c r="G611" s="128"/>
      <c r="H611" s="128"/>
      <c r="I611" s="131"/>
      <c r="J611" s="128"/>
      <c r="K611" s="128"/>
      <c r="L611" s="129"/>
      <c r="M611" s="129"/>
      <c r="N611" s="132"/>
      <c r="O611" s="128"/>
      <c r="P611" s="128"/>
      <c r="Q611" s="133"/>
      <c r="R611" s="128"/>
      <c r="S611" s="128"/>
      <c r="T611" s="128"/>
      <c r="U611" s="128"/>
      <c r="V611" s="129"/>
      <c r="W611" s="128"/>
      <c r="X611" s="128"/>
      <c r="Y611" s="134"/>
      <c r="Z611" s="132"/>
      <c r="AA611" s="130"/>
      <c r="AB611" s="129"/>
      <c r="AC611" s="128"/>
      <c r="AD611" s="128"/>
      <c r="AE611" s="129"/>
      <c r="AF611" s="130"/>
      <c r="AG611" s="129"/>
      <c r="AH611" s="130"/>
      <c r="AI611" s="129"/>
      <c r="AJ611" s="128"/>
      <c r="AK611" s="130"/>
      <c r="AL611" s="133"/>
      <c r="AM611" s="128"/>
      <c r="AN611" s="133"/>
      <c r="AO611" s="130"/>
      <c r="AP611" s="130"/>
      <c r="AQ611" s="128"/>
      <c r="AR611" s="128"/>
      <c r="AS611" s="129"/>
      <c r="AT611" s="129"/>
      <c r="AU611" s="133"/>
      <c r="AV611" s="129"/>
      <c r="AW611" s="128"/>
      <c r="AX611" s="128"/>
      <c r="AY611" s="128"/>
      <c r="AZ611" s="129"/>
      <c r="BA611" s="129"/>
      <c r="BB611" s="128"/>
      <c r="BC611" s="129"/>
      <c r="BD611" s="129"/>
      <c r="BE611" s="129"/>
      <c r="BF611" s="129"/>
    </row>
    <row r="612" spans="1:58" s="135" customFormat="1">
      <c r="A612" s="128"/>
      <c r="B612" s="128"/>
      <c r="C612" s="129"/>
      <c r="D612" s="130"/>
      <c r="E612" s="130"/>
      <c r="F612" s="130"/>
      <c r="G612" s="128"/>
      <c r="H612" s="128"/>
      <c r="I612" s="131"/>
      <c r="J612" s="128"/>
      <c r="K612" s="128"/>
      <c r="L612" s="129"/>
      <c r="M612" s="129"/>
      <c r="N612" s="132"/>
      <c r="O612" s="128"/>
      <c r="P612" s="128"/>
      <c r="Q612" s="133"/>
      <c r="R612" s="128"/>
      <c r="S612" s="128"/>
      <c r="T612" s="128"/>
      <c r="U612" s="128"/>
      <c r="V612" s="129"/>
      <c r="W612" s="128"/>
      <c r="X612" s="128"/>
      <c r="Y612" s="134"/>
      <c r="Z612" s="132"/>
      <c r="AA612" s="130"/>
      <c r="AB612" s="129"/>
      <c r="AC612" s="128"/>
      <c r="AD612" s="128"/>
      <c r="AE612" s="129"/>
      <c r="AF612" s="130"/>
      <c r="AG612" s="129"/>
      <c r="AH612" s="130"/>
      <c r="AI612" s="129"/>
      <c r="AJ612" s="128"/>
      <c r="AK612" s="130"/>
      <c r="AL612" s="133"/>
      <c r="AM612" s="128"/>
      <c r="AN612" s="133"/>
      <c r="AO612" s="130"/>
      <c r="AP612" s="130"/>
      <c r="AQ612" s="128"/>
      <c r="AR612" s="128"/>
      <c r="AS612" s="129"/>
      <c r="AT612" s="129"/>
      <c r="AU612" s="133"/>
      <c r="AV612" s="129"/>
      <c r="AW612" s="128"/>
      <c r="AX612" s="128"/>
      <c r="AY612" s="128"/>
      <c r="AZ612" s="129"/>
      <c r="BA612" s="129"/>
      <c r="BB612" s="128"/>
      <c r="BC612" s="129"/>
      <c r="BD612" s="129"/>
      <c r="BE612" s="129"/>
      <c r="BF612" s="129"/>
    </row>
    <row r="613" spans="1:58" s="135" customFormat="1">
      <c r="A613" s="128"/>
      <c r="B613" s="128"/>
      <c r="C613" s="129"/>
      <c r="D613" s="130"/>
      <c r="E613" s="130"/>
      <c r="F613" s="130"/>
      <c r="G613" s="128"/>
      <c r="H613" s="128"/>
      <c r="I613" s="131"/>
      <c r="J613" s="128"/>
      <c r="K613" s="128"/>
      <c r="L613" s="129"/>
      <c r="M613" s="129"/>
      <c r="N613" s="132"/>
      <c r="O613" s="128"/>
      <c r="P613" s="128"/>
      <c r="Q613" s="133"/>
      <c r="R613" s="128"/>
      <c r="S613" s="128"/>
      <c r="T613" s="128"/>
      <c r="U613" s="128"/>
      <c r="V613" s="129"/>
      <c r="W613" s="128"/>
      <c r="X613" s="128"/>
      <c r="Y613" s="134"/>
      <c r="Z613" s="132"/>
      <c r="AA613" s="130"/>
      <c r="AB613" s="129"/>
      <c r="AC613" s="128"/>
      <c r="AD613" s="128"/>
      <c r="AE613" s="129"/>
      <c r="AF613" s="130"/>
      <c r="AG613" s="129"/>
      <c r="AH613" s="130"/>
      <c r="AI613" s="129"/>
      <c r="AJ613" s="128"/>
      <c r="AK613" s="130"/>
      <c r="AL613" s="133"/>
      <c r="AM613" s="128"/>
      <c r="AN613" s="133"/>
      <c r="AO613" s="130"/>
      <c r="AP613" s="130"/>
      <c r="AQ613" s="128"/>
      <c r="AR613" s="128"/>
      <c r="AS613" s="129"/>
      <c r="AT613" s="129"/>
      <c r="AU613" s="133"/>
      <c r="AV613" s="129"/>
      <c r="AW613" s="128"/>
      <c r="AX613" s="128"/>
      <c r="AY613" s="128"/>
      <c r="AZ613" s="129"/>
      <c r="BA613" s="129"/>
      <c r="BB613" s="128"/>
      <c r="BC613" s="129"/>
      <c r="BD613" s="129"/>
      <c r="BE613" s="129"/>
      <c r="BF613" s="129"/>
    </row>
    <row r="614" spans="1:58" s="135" customFormat="1">
      <c r="A614" s="128"/>
      <c r="B614" s="128"/>
      <c r="C614" s="129"/>
      <c r="D614" s="130"/>
      <c r="E614" s="130"/>
      <c r="F614" s="130"/>
      <c r="G614" s="128"/>
      <c r="H614" s="128"/>
      <c r="I614" s="131"/>
      <c r="J614" s="128"/>
      <c r="K614" s="128"/>
      <c r="L614" s="129"/>
      <c r="M614" s="129"/>
      <c r="N614" s="132"/>
      <c r="O614" s="128"/>
      <c r="P614" s="128"/>
      <c r="Q614" s="133"/>
      <c r="R614" s="128"/>
      <c r="S614" s="128"/>
      <c r="T614" s="128"/>
      <c r="U614" s="128"/>
      <c r="V614" s="129"/>
      <c r="W614" s="128"/>
      <c r="X614" s="128"/>
      <c r="Y614" s="134"/>
      <c r="Z614" s="132"/>
      <c r="AA614" s="130"/>
      <c r="AB614" s="129"/>
      <c r="AC614" s="128"/>
      <c r="AD614" s="128"/>
      <c r="AE614" s="129"/>
      <c r="AF614" s="130"/>
      <c r="AG614" s="129"/>
      <c r="AH614" s="130"/>
      <c r="AI614" s="129"/>
      <c r="AJ614" s="128"/>
      <c r="AK614" s="130"/>
      <c r="AL614" s="133"/>
      <c r="AM614" s="128"/>
      <c r="AN614" s="133"/>
      <c r="AO614" s="130"/>
      <c r="AP614" s="130"/>
      <c r="AQ614" s="128"/>
      <c r="AR614" s="128"/>
      <c r="AS614" s="129"/>
      <c r="AT614" s="129"/>
      <c r="AU614" s="133"/>
      <c r="AV614" s="129"/>
      <c r="AW614" s="128"/>
      <c r="AX614" s="128"/>
      <c r="AY614" s="128"/>
      <c r="AZ614" s="129"/>
      <c r="BA614" s="129"/>
      <c r="BB614" s="128"/>
      <c r="BC614" s="129"/>
      <c r="BD614" s="129"/>
      <c r="BE614" s="129"/>
      <c r="BF614" s="129"/>
    </row>
    <row r="615" spans="1:58" s="135" customFormat="1">
      <c r="A615" s="128"/>
      <c r="B615" s="128"/>
      <c r="C615" s="129"/>
      <c r="D615" s="130"/>
      <c r="E615" s="130"/>
      <c r="F615" s="130"/>
      <c r="G615" s="128"/>
      <c r="H615" s="128"/>
      <c r="I615" s="131"/>
      <c r="J615" s="128"/>
      <c r="K615" s="128"/>
      <c r="L615" s="129"/>
      <c r="M615" s="129"/>
      <c r="N615" s="132"/>
      <c r="O615" s="128"/>
      <c r="P615" s="128"/>
      <c r="Q615" s="133"/>
      <c r="R615" s="128"/>
      <c r="S615" s="128"/>
      <c r="T615" s="128"/>
      <c r="U615" s="128"/>
      <c r="V615" s="129"/>
      <c r="W615" s="128"/>
      <c r="X615" s="128"/>
      <c r="Y615" s="134"/>
      <c r="Z615" s="132"/>
      <c r="AA615" s="130"/>
      <c r="AB615" s="129"/>
      <c r="AC615" s="128"/>
      <c r="AD615" s="128"/>
      <c r="AE615" s="129"/>
      <c r="AF615" s="130"/>
      <c r="AG615" s="129"/>
      <c r="AH615" s="130"/>
      <c r="AI615" s="129"/>
      <c r="AJ615" s="128"/>
      <c r="AK615" s="130"/>
      <c r="AL615" s="133"/>
      <c r="AM615" s="128"/>
      <c r="AN615" s="133"/>
      <c r="AO615" s="130"/>
      <c r="AP615" s="130"/>
      <c r="AQ615" s="128"/>
      <c r="AR615" s="128"/>
      <c r="AS615" s="129"/>
      <c r="AT615" s="129"/>
      <c r="AU615" s="133"/>
      <c r="AV615" s="129"/>
      <c r="AW615" s="128"/>
      <c r="AX615" s="128"/>
      <c r="AY615" s="128"/>
      <c r="AZ615" s="129"/>
      <c r="BA615" s="129"/>
      <c r="BB615" s="128"/>
      <c r="BC615" s="129"/>
      <c r="BD615" s="129"/>
      <c r="BE615" s="129"/>
      <c r="BF615" s="129"/>
    </row>
    <row r="616" spans="1:58" s="135" customFormat="1">
      <c r="A616" s="128"/>
      <c r="B616" s="128"/>
      <c r="C616" s="129"/>
      <c r="D616" s="130"/>
      <c r="E616" s="130"/>
      <c r="F616" s="130"/>
      <c r="G616" s="128"/>
      <c r="H616" s="128"/>
      <c r="I616" s="131"/>
      <c r="J616" s="128"/>
      <c r="K616" s="128"/>
      <c r="L616" s="129"/>
      <c r="M616" s="129"/>
      <c r="N616" s="132"/>
      <c r="O616" s="128"/>
      <c r="P616" s="128"/>
      <c r="Q616" s="133"/>
      <c r="R616" s="128"/>
      <c r="S616" s="128"/>
      <c r="T616" s="128"/>
      <c r="U616" s="128"/>
      <c r="V616" s="129"/>
      <c r="W616" s="128"/>
      <c r="X616" s="128"/>
      <c r="Y616" s="134"/>
      <c r="Z616" s="132"/>
      <c r="AA616" s="130"/>
      <c r="AB616" s="129"/>
      <c r="AC616" s="128"/>
      <c r="AD616" s="128"/>
      <c r="AE616" s="129"/>
      <c r="AF616" s="130"/>
      <c r="AG616" s="129"/>
      <c r="AH616" s="130"/>
      <c r="AI616" s="129"/>
      <c r="AJ616" s="128"/>
      <c r="AK616" s="130"/>
      <c r="AL616" s="133"/>
      <c r="AM616" s="128"/>
      <c r="AN616" s="133"/>
      <c r="AO616" s="130"/>
      <c r="AP616" s="130"/>
      <c r="AQ616" s="128"/>
      <c r="AR616" s="128"/>
      <c r="AS616" s="129"/>
      <c r="AT616" s="129"/>
      <c r="AU616" s="133"/>
      <c r="AV616" s="129"/>
      <c r="AW616" s="128"/>
      <c r="AX616" s="128"/>
      <c r="AY616" s="128"/>
      <c r="AZ616" s="129"/>
      <c r="BA616" s="129"/>
      <c r="BB616" s="128"/>
      <c r="BC616" s="129"/>
      <c r="BD616" s="129"/>
      <c r="BE616" s="129"/>
      <c r="BF616" s="129"/>
    </row>
    <row r="617" spans="1:58" s="135" customFormat="1">
      <c r="A617" s="128"/>
      <c r="B617" s="128"/>
      <c r="C617" s="129"/>
      <c r="D617" s="130"/>
      <c r="E617" s="130"/>
      <c r="F617" s="130"/>
      <c r="G617" s="128"/>
      <c r="H617" s="128"/>
      <c r="I617" s="131"/>
      <c r="J617" s="128"/>
      <c r="K617" s="128"/>
      <c r="L617" s="129"/>
      <c r="M617" s="129"/>
      <c r="N617" s="132"/>
      <c r="O617" s="128"/>
      <c r="P617" s="128"/>
      <c r="Q617" s="133"/>
      <c r="R617" s="128"/>
      <c r="S617" s="128"/>
      <c r="T617" s="128"/>
      <c r="U617" s="128"/>
      <c r="V617" s="129"/>
      <c r="W617" s="128"/>
      <c r="X617" s="128"/>
      <c r="Y617" s="134"/>
      <c r="Z617" s="132"/>
      <c r="AA617" s="130"/>
      <c r="AB617" s="129"/>
      <c r="AC617" s="128"/>
      <c r="AD617" s="128"/>
      <c r="AE617" s="129"/>
      <c r="AF617" s="130"/>
      <c r="AG617" s="129"/>
      <c r="AH617" s="130"/>
      <c r="AI617" s="129"/>
      <c r="AJ617" s="128"/>
      <c r="AK617" s="130"/>
      <c r="AL617" s="133"/>
      <c r="AM617" s="128"/>
      <c r="AN617" s="133"/>
      <c r="AO617" s="130"/>
      <c r="AP617" s="130"/>
      <c r="AQ617" s="128"/>
      <c r="AR617" s="128"/>
      <c r="AS617" s="129"/>
      <c r="AT617" s="129"/>
      <c r="AU617" s="133"/>
      <c r="AV617" s="129"/>
      <c r="AW617" s="128"/>
      <c r="AX617" s="128"/>
      <c r="AY617" s="128"/>
      <c r="AZ617" s="129"/>
      <c r="BA617" s="129"/>
      <c r="BB617" s="128"/>
      <c r="BC617" s="129"/>
      <c r="BD617" s="129"/>
      <c r="BE617" s="129"/>
      <c r="BF617" s="129"/>
    </row>
    <row r="618" spans="1:58" s="135" customFormat="1">
      <c r="A618" s="128"/>
      <c r="B618" s="128"/>
      <c r="C618" s="129"/>
      <c r="D618" s="130"/>
      <c r="E618" s="130"/>
      <c r="F618" s="130"/>
      <c r="G618" s="128"/>
      <c r="H618" s="128"/>
      <c r="I618" s="131"/>
      <c r="J618" s="128"/>
      <c r="K618" s="128"/>
      <c r="L618" s="129"/>
      <c r="M618" s="129"/>
      <c r="N618" s="132"/>
      <c r="O618" s="128"/>
      <c r="P618" s="128"/>
      <c r="Q618" s="133"/>
      <c r="R618" s="128"/>
      <c r="S618" s="128"/>
      <c r="T618" s="128"/>
      <c r="U618" s="128"/>
      <c r="V618" s="129"/>
      <c r="W618" s="128"/>
      <c r="X618" s="128"/>
      <c r="Y618" s="134"/>
      <c r="Z618" s="132"/>
      <c r="AA618" s="130"/>
      <c r="AB618" s="129"/>
      <c r="AC618" s="128"/>
      <c r="AD618" s="128"/>
      <c r="AE618" s="129"/>
      <c r="AF618" s="130"/>
      <c r="AG618" s="129"/>
      <c r="AH618" s="130"/>
      <c r="AI618" s="129"/>
      <c r="AJ618" s="128"/>
      <c r="AK618" s="130"/>
      <c r="AL618" s="133"/>
      <c r="AM618" s="128"/>
      <c r="AN618" s="133"/>
      <c r="AO618" s="130"/>
      <c r="AP618" s="130"/>
      <c r="AQ618" s="128"/>
      <c r="AR618" s="128"/>
      <c r="AS618" s="129"/>
      <c r="AT618" s="129"/>
      <c r="AU618" s="133"/>
      <c r="AV618" s="129"/>
      <c r="AW618" s="128"/>
      <c r="AX618" s="128"/>
      <c r="AY618" s="128"/>
      <c r="AZ618" s="129"/>
      <c r="BA618" s="129"/>
      <c r="BB618" s="128"/>
      <c r="BC618" s="129"/>
      <c r="BD618" s="129"/>
      <c r="BE618" s="129"/>
      <c r="BF618" s="129"/>
    </row>
    <row r="619" spans="1:58" s="135" customFormat="1">
      <c r="A619" s="128"/>
      <c r="B619" s="128"/>
      <c r="C619" s="129"/>
      <c r="D619" s="130"/>
      <c r="E619" s="130"/>
      <c r="F619" s="130"/>
      <c r="G619" s="128"/>
      <c r="H619" s="128"/>
      <c r="I619" s="131"/>
      <c r="J619" s="128"/>
      <c r="K619" s="128"/>
      <c r="L619" s="129"/>
      <c r="M619" s="129"/>
      <c r="N619" s="132"/>
      <c r="O619" s="128"/>
      <c r="P619" s="128"/>
      <c r="Q619" s="133"/>
      <c r="R619" s="128"/>
      <c r="S619" s="128"/>
      <c r="T619" s="128"/>
      <c r="U619" s="128"/>
      <c r="V619" s="129"/>
      <c r="W619" s="128"/>
      <c r="X619" s="128"/>
      <c r="Y619" s="134"/>
      <c r="Z619" s="132"/>
      <c r="AA619" s="130"/>
      <c r="AB619" s="129"/>
      <c r="AC619" s="128"/>
      <c r="AD619" s="128"/>
      <c r="AE619" s="129"/>
      <c r="AF619" s="130"/>
      <c r="AG619" s="129"/>
      <c r="AH619" s="130"/>
      <c r="AI619" s="129"/>
      <c r="AJ619" s="128"/>
      <c r="AK619" s="130"/>
      <c r="AL619" s="133"/>
      <c r="AM619" s="128"/>
      <c r="AN619" s="133"/>
      <c r="AO619" s="130"/>
      <c r="AP619" s="130"/>
      <c r="AQ619" s="128"/>
      <c r="AR619" s="128"/>
      <c r="AS619" s="129"/>
      <c r="AT619" s="129"/>
      <c r="AU619" s="133"/>
      <c r="AV619" s="129"/>
      <c r="AW619" s="128"/>
      <c r="AX619" s="128"/>
      <c r="AY619" s="128"/>
      <c r="AZ619" s="129"/>
      <c r="BA619" s="129"/>
      <c r="BB619" s="128"/>
      <c r="BC619" s="129"/>
      <c r="BD619" s="129"/>
      <c r="BE619" s="129"/>
      <c r="BF619" s="129"/>
    </row>
    <row r="620" spans="1:58" s="135" customFormat="1">
      <c r="A620" s="128"/>
      <c r="B620" s="128"/>
      <c r="C620" s="129"/>
      <c r="D620" s="130"/>
      <c r="E620" s="130"/>
      <c r="F620" s="130"/>
      <c r="G620" s="128"/>
      <c r="H620" s="128"/>
      <c r="I620" s="131"/>
      <c r="J620" s="128"/>
      <c r="K620" s="128"/>
      <c r="L620" s="129"/>
      <c r="M620" s="129"/>
      <c r="N620" s="132"/>
      <c r="O620" s="128"/>
      <c r="P620" s="128"/>
      <c r="Q620" s="133"/>
      <c r="R620" s="128"/>
      <c r="S620" s="128"/>
      <c r="T620" s="128"/>
      <c r="U620" s="128"/>
      <c r="V620" s="129"/>
      <c r="W620" s="128"/>
      <c r="X620" s="128"/>
      <c r="Y620" s="134"/>
      <c r="Z620" s="132"/>
      <c r="AA620" s="130"/>
      <c r="AB620" s="129"/>
      <c r="AC620" s="128"/>
      <c r="AD620" s="128"/>
      <c r="AE620" s="129"/>
      <c r="AF620" s="130"/>
      <c r="AG620" s="129"/>
      <c r="AH620" s="130"/>
      <c r="AI620" s="129"/>
      <c r="AJ620" s="128"/>
      <c r="AK620" s="130"/>
      <c r="AL620" s="133"/>
      <c r="AM620" s="128"/>
      <c r="AN620" s="133"/>
      <c r="AO620" s="130"/>
      <c r="AP620" s="130"/>
      <c r="AQ620" s="128"/>
      <c r="AR620" s="128"/>
      <c r="AS620" s="129"/>
      <c r="AT620" s="129"/>
      <c r="AU620" s="133"/>
      <c r="AV620" s="129"/>
      <c r="AW620" s="128"/>
      <c r="AX620" s="128"/>
      <c r="AY620" s="128"/>
      <c r="AZ620" s="129"/>
      <c r="BA620" s="129"/>
      <c r="BB620" s="128"/>
      <c r="BC620" s="129"/>
      <c r="BD620" s="129"/>
      <c r="BE620" s="129"/>
      <c r="BF620" s="129"/>
    </row>
    <row r="621" spans="1:58" s="135" customFormat="1">
      <c r="A621" s="128"/>
      <c r="B621" s="128"/>
      <c r="C621" s="129"/>
      <c r="D621" s="130"/>
      <c r="E621" s="130"/>
      <c r="F621" s="130"/>
      <c r="G621" s="128"/>
      <c r="H621" s="128"/>
      <c r="I621" s="131"/>
      <c r="J621" s="128"/>
      <c r="K621" s="128"/>
      <c r="L621" s="129"/>
      <c r="M621" s="129"/>
      <c r="N621" s="132"/>
      <c r="O621" s="128"/>
      <c r="P621" s="128"/>
      <c r="Q621" s="133"/>
      <c r="R621" s="128"/>
      <c r="S621" s="128"/>
      <c r="T621" s="128"/>
      <c r="U621" s="128"/>
      <c r="V621" s="129"/>
      <c r="W621" s="128"/>
      <c r="X621" s="128"/>
      <c r="Y621" s="134"/>
      <c r="Z621" s="132"/>
      <c r="AA621" s="130"/>
      <c r="AB621" s="129"/>
      <c r="AC621" s="128"/>
      <c r="AD621" s="128"/>
      <c r="AE621" s="129"/>
      <c r="AF621" s="130"/>
      <c r="AG621" s="129"/>
      <c r="AH621" s="130"/>
      <c r="AI621" s="129"/>
      <c r="AJ621" s="128"/>
      <c r="AK621" s="130"/>
      <c r="AL621" s="133"/>
      <c r="AM621" s="128"/>
      <c r="AN621" s="133"/>
      <c r="AO621" s="130"/>
      <c r="AP621" s="130"/>
      <c r="AQ621" s="128"/>
      <c r="AR621" s="128"/>
      <c r="AS621" s="129"/>
      <c r="AT621" s="129"/>
      <c r="AU621" s="133"/>
      <c r="AV621" s="129"/>
      <c r="AW621" s="128"/>
      <c r="AX621" s="128"/>
      <c r="AY621" s="128"/>
      <c r="AZ621" s="129"/>
      <c r="BA621" s="129"/>
      <c r="BB621" s="128"/>
      <c r="BC621" s="129"/>
      <c r="BD621" s="129"/>
      <c r="BE621" s="129"/>
      <c r="BF621" s="129"/>
    </row>
    <row r="622" spans="1:58" s="135" customFormat="1">
      <c r="A622" s="128"/>
      <c r="B622" s="128"/>
      <c r="C622" s="129"/>
      <c r="D622" s="130"/>
      <c r="E622" s="130"/>
      <c r="F622" s="130"/>
      <c r="G622" s="128"/>
      <c r="H622" s="128"/>
      <c r="I622" s="131"/>
      <c r="J622" s="128"/>
      <c r="K622" s="128"/>
      <c r="L622" s="129"/>
      <c r="M622" s="129"/>
      <c r="N622" s="132"/>
      <c r="O622" s="128"/>
      <c r="P622" s="128"/>
      <c r="Q622" s="133"/>
      <c r="R622" s="128"/>
      <c r="S622" s="128"/>
      <c r="T622" s="128"/>
      <c r="U622" s="128"/>
      <c r="V622" s="129"/>
      <c r="W622" s="128"/>
      <c r="X622" s="128"/>
      <c r="Y622" s="134"/>
      <c r="Z622" s="132"/>
      <c r="AA622" s="130"/>
      <c r="AB622" s="129"/>
      <c r="AC622" s="128"/>
      <c r="AD622" s="128"/>
      <c r="AE622" s="129"/>
      <c r="AF622" s="130"/>
      <c r="AG622" s="129"/>
      <c r="AH622" s="130"/>
      <c r="AI622" s="129"/>
      <c r="AJ622" s="128"/>
      <c r="AK622" s="130"/>
      <c r="AL622" s="133"/>
      <c r="AM622" s="128"/>
      <c r="AN622" s="133"/>
      <c r="AO622" s="130"/>
      <c r="AP622" s="130"/>
      <c r="AQ622" s="128"/>
      <c r="AR622" s="128"/>
      <c r="AS622" s="129"/>
      <c r="AT622" s="129"/>
      <c r="AU622" s="133"/>
      <c r="AV622" s="129"/>
      <c r="AW622" s="128"/>
      <c r="AX622" s="128"/>
      <c r="AY622" s="128"/>
      <c r="AZ622" s="129"/>
      <c r="BA622" s="129"/>
      <c r="BB622" s="128"/>
      <c r="BC622" s="129"/>
      <c r="BD622" s="129"/>
      <c r="BE622" s="129"/>
      <c r="BF622" s="129"/>
    </row>
    <row r="623" spans="1:58" s="135" customFormat="1">
      <c r="A623" s="128"/>
      <c r="B623" s="128"/>
      <c r="C623" s="129"/>
      <c r="D623" s="130"/>
      <c r="E623" s="130"/>
      <c r="F623" s="130"/>
      <c r="G623" s="128"/>
      <c r="H623" s="128"/>
      <c r="I623" s="131"/>
      <c r="J623" s="128"/>
      <c r="K623" s="128"/>
      <c r="L623" s="129"/>
      <c r="M623" s="129"/>
      <c r="N623" s="132"/>
      <c r="O623" s="128"/>
      <c r="P623" s="128"/>
      <c r="Q623" s="133"/>
      <c r="R623" s="128"/>
      <c r="S623" s="128"/>
      <c r="T623" s="128"/>
      <c r="U623" s="128"/>
      <c r="V623" s="129"/>
      <c r="W623" s="128"/>
      <c r="X623" s="128"/>
      <c r="Y623" s="134"/>
      <c r="Z623" s="132"/>
      <c r="AA623" s="130"/>
      <c r="AB623" s="129"/>
      <c r="AC623" s="128"/>
      <c r="AD623" s="128"/>
      <c r="AE623" s="129"/>
      <c r="AF623" s="130"/>
      <c r="AG623" s="129"/>
      <c r="AH623" s="130"/>
      <c r="AI623" s="129"/>
      <c r="AJ623" s="128"/>
      <c r="AK623" s="130"/>
      <c r="AL623" s="133"/>
      <c r="AM623" s="128"/>
      <c r="AN623" s="133"/>
      <c r="AO623" s="130"/>
      <c r="AP623" s="130"/>
      <c r="AQ623" s="128"/>
      <c r="AR623" s="128"/>
      <c r="AS623" s="129"/>
      <c r="AT623" s="129"/>
      <c r="AU623" s="133"/>
      <c r="AV623" s="129"/>
      <c r="AW623" s="128"/>
      <c r="AX623" s="128"/>
      <c r="AY623" s="128"/>
      <c r="AZ623" s="129"/>
      <c r="BA623" s="129"/>
      <c r="BB623" s="128"/>
      <c r="BC623" s="129"/>
      <c r="BD623" s="129"/>
      <c r="BE623" s="129"/>
      <c r="BF623" s="129"/>
    </row>
    <row r="624" spans="1:58" s="135" customFormat="1">
      <c r="A624" s="128"/>
      <c r="B624" s="128"/>
      <c r="C624" s="129"/>
      <c r="D624" s="130"/>
      <c r="E624" s="130"/>
      <c r="F624" s="130"/>
      <c r="G624" s="128"/>
      <c r="H624" s="128"/>
      <c r="I624" s="131"/>
      <c r="J624" s="128"/>
      <c r="K624" s="128"/>
      <c r="L624" s="129"/>
      <c r="M624" s="129"/>
      <c r="N624" s="132"/>
      <c r="O624" s="128"/>
      <c r="P624" s="128"/>
      <c r="Q624" s="133"/>
      <c r="R624" s="128"/>
      <c r="S624" s="128"/>
      <c r="T624" s="128"/>
      <c r="U624" s="128"/>
      <c r="V624" s="129"/>
      <c r="W624" s="128"/>
      <c r="X624" s="128"/>
      <c r="Y624" s="134"/>
      <c r="Z624" s="132"/>
      <c r="AA624" s="130"/>
      <c r="AB624" s="129"/>
      <c r="AC624" s="128"/>
      <c r="AD624" s="128"/>
      <c r="AE624" s="129"/>
      <c r="AF624" s="130"/>
      <c r="AG624" s="129"/>
      <c r="AH624" s="130"/>
      <c r="AI624" s="129"/>
      <c r="AJ624" s="128"/>
      <c r="AK624" s="130"/>
      <c r="AL624" s="133"/>
      <c r="AM624" s="128"/>
      <c r="AN624" s="133"/>
      <c r="AO624" s="130"/>
      <c r="AP624" s="130"/>
      <c r="AQ624" s="128"/>
      <c r="AR624" s="128"/>
      <c r="AS624" s="129"/>
      <c r="AT624" s="129"/>
      <c r="AU624" s="133"/>
      <c r="AV624" s="129"/>
      <c r="AW624" s="128"/>
      <c r="AX624" s="128"/>
      <c r="AY624" s="128"/>
      <c r="AZ624" s="129"/>
      <c r="BA624" s="129"/>
      <c r="BB624" s="128"/>
      <c r="BC624" s="129"/>
      <c r="BD624" s="129"/>
      <c r="BE624" s="129"/>
      <c r="BF624" s="129"/>
    </row>
    <row r="625" spans="1:58" s="135" customFormat="1">
      <c r="A625" s="128"/>
      <c r="B625" s="128"/>
      <c r="C625" s="129"/>
      <c r="D625" s="130"/>
      <c r="E625" s="130"/>
      <c r="F625" s="130"/>
      <c r="G625" s="128"/>
      <c r="H625" s="128"/>
      <c r="I625" s="131"/>
      <c r="J625" s="128"/>
      <c r="K625" s="128"/>
      <c r="L625" s="129"/>
      <c r="M625" s="129"/>
      <c r="N625" s="132"/>
      <c r="O625" s="128"/>
      <c r="P625" s="128"/>
      <c r="Q625" s="133"/>
      <c r="R625" s="128"/>
      <c r="S625" s="128"/>
      <c r="T625" s="128"/>
      <c r="U625" s="128"/>
      <c r="V625" s="129"/>
      <c r="W625" s="128"/>
      <c r="X625" s="128"/>
      <c r="Y625" s="134"/>
      <c r="Z625" s="132"/>
      <c r="AA625" s="130"/>
      <c r="AB625" s="129"/>
      <c r="AC625" s="128"/>
      <c r="AD625" s="128"/>
      <c r="AE625" s="129"/>
      <c r="AF625" s="130"/>
      <c r="AG625" s="129"/>
      <c r="AH625" s="130"/>
      <c r="AI625" s="129"/>
      <c r="AJ625" s="128"/>
      <c r="AK625" s="130"/>
      <c r="AL625" s="133"/>
      <c r="AM625" s="128"/>
      <c r="AN625" s="133"/>
      <c r="AO625" s="130"/>
      <c r="AP625" s="130"/>
      <c r="AQ625" s="128"/>
      <c r="AR625" s="128"/>
      <c r="AS625" s="129"/>
      <c r="AT625" s="129"/>
      <c r="AU625" s="133"/>
      <c r="AV625" s="129"/>
      <c r="AW625" s="128"/>
      <c r="AX625" s="128"/>
      <c r="AY625" s="128"/>
      <c r="AZ625" s="129"/>
      <c r="BA625" s="129"/>
      <c r="BB625" s="128"/>
      <c r="BC625" s="129"/>
      <c r="BD625" s="129"/>
      <c r="BE625" s="129"/>
      <c r="BF625" s="129"/>
    </row>
    <row r="626" spans="1:58" s="135" customFormat="1">
      <c r="A626" s="128"/>
      <c r="B626" s="128"/>
      <c r="C626" s="129"/>
      <c r="D626" s="130"/>
      <c r="E626" s="130"/>
      <c r="F626" s="130"/>
      <c r="G626" s="128"/>
      <c r="H626" s="128"/>
      <c r="I626" s="131"/>
      <c r="J626" s="128"/>
      <c r="K626" s="128"/>
      <c r="L626" s="129"/>
      <c r="M626" s="129"/>
      <c r="N626" s="132"/>
      <c r="O626" s="128"/>
      <c r="P626" s="128"/>
      <c r="Q626" s="133"/>
      <c r="R626" s="128"/>
      <c r="S626" s="128"/>
      <c r="T626" s="128"/>
      <c r="U626" s="128"/>
      <c r="V626" s="129"/>
      <c r="W626" s="128"/>
      <c r="X626" s="128"/>
      <c r="Y626" s="134"/>
      <c r="Z626" s="132"/>
      <c r="AA626" s="130"/>
      <c r="AB626" s="129"/>
      <c r="AC626" s="128"/>
      <c r="AD626" s="128"/>
      <c r="AE626" s="129"/>
      <c r="AF626" s="130"/>
      <c r="AG626" s="129"/>
      <c r="AH626" s="130"/>
      <c r="AI626" s="129"/>
      <c r="AJ626" s="128"/>
      <c r="AK626" s="130"/>
      <c r="AL626" s="133"/>
      <c r="AM626" s="128"/>
      <c r="AN626" s="133"/>
      <c r="AO626" s="130"/>
      <c r="AP626" s="130"/>
      <c r="AQ626" s="128"/>
      <c r="AR626" s="128"/>
      <c r="AS626" s="129"/>
      <c r="AT626" s="129"/>
      <c r="AU626" s="133"/>
      <c r="AV626" s="129"/>
      <c r="AW626" s="128"/>
      <c r="AX626" s="128"/>
      <c r="AY626" s="128"/>
      <c r="AZ626" s="129"/>
      <c r="BA626" s="129"/>
      <c r="BB626" s="128"/>
      <c r="BC626" s="129"/>
      <c r="BD626" s="129"/>
      <c r="BE626" s="129"/>
      <c r="BF626" s="129"/>
    </row>
    <row r="627" spans="1:58" s="135" customFormat="1">
      <c r="A627" s="128"/>
      <c r="B627" s="128"/>
      <c r="C627" s="129"/>
      <c r="D627" s="130"/>
      <c r="E627" s="130"/>
      <c r="F627" s="130"/>
      <c r="G627" s="128"/>
      <c r="H627" s="128"/>
      <c r="I627" s="131"/>
      <c r="J627" s="128"/>
      <c r="K627" s="128"/>
      <c r="L627" s="129"/>
      <c r="M627" s="129"/>
      <c r="N627" s="132"/>
      <c r="O627" s="128"/>
      <c r="P627" s="128"/>
      <c r="Q627" s="133"/>
      <c r="R627" s="128"/>
      <c r="S627" s="128"/>
      <c r="T627" s="128"/>
      <c r="U627" s="128"/>
      <c r="V627" s="129"/>
      <c r="W627" s="128"/>
      <c r="X627" s="128"/>
      <c r="Y627" s="134"/>
      <c r="Z627" s="132"/>
      <c r="AA627" s="130"/>
      <c r="AB627" s="129"/>
      <c r="AC627" s="128"/>
      <c r="AD627" s="128"/>
      <c r="AE627" s="129"/>
      <c r="AF627" s="130"/>
      <c r="AG627" s="129"/>
      <c r="AH627" s="130"/>
      <c r="AI627" s="129"/>
      <c r="AJ627" s="128"/>
      <c r="AK627" s="130"/>
      <c r="AL627" s="133"/>
      <c r="AM627" s="128"/>
      <c r="AN627" s="133"/>
      <c r="AO627" s="130"/>
      <c r="AP627" s="130"/>
      <c r="AQ627" s="128"/>
      <c r="AR627" s="128"/>
      <c r="AS627" s="129"/>
      <c r="AT627" s="129"/>
      <c r="AU627" s="133"/>
      <c r="AV627" s="129"/>
      <c r="AW627" s="128"/>
      <c r="AX627" s="128"/>
      <c r="AY627" s="128"/>
      <c r="AZ627" s="129"/>
      <c r="BA627" s="129"/>
      <c r="BB627" s="128"/>
      <c r="BC627" s="129"/>
      <c r="BD627" s="129"/>
      <c r="BE627" s="129"/>
      <c r="BF627" s="129"/>
    </row>
    <row r="628" spans="1:58" s="135" customFormat="1">
      <c r="A628" s="128"/>
      <c r="B628" s="128"/>
      <c r="C628" s="129"/>
      <c r="D628" s="130"/>
      <c r="E628" s="130"/>
      <c r="F628" s="130"/>
      <c r="G628" s="128"/>
      <c r="H628" s="128"/>
      <c r="I628" s="131"/>
      <c r="J628" s="128"/>
      <c r="K628" s="128"/>
      <c r="L628" s="129"/>
      <c r="M628" s="129"/>
      <c r="N628" s="132"/>
      <c r="O628" s="128"/>
      <c r="P628" s="128"/>
      <c r="Q628" s="133"/>
      <c r="R628" s="128"/>
      <c r="S628" s="128"/>
      <c r="T628" s="128"/>
      <c r="U628" s="128"/>
      <c r="V628" s="129"/>
      <c r="W628" s="128"/>
      <c r="X628" s="128"/>
      <c r="Y628" s="134"/>
      <c r="Z628" s="132"/>
      <c r="AA628" s="130"/>
      <c r="AB628" s="129"/>
      <c r="AC628" s="128"/>
      <c r="AD628" s="128"/>
      <c r="AE628" s="129"/>
      <c r="AF628" s="130"/>
      <c r="AG628" s="129"/>
      <c r="AH628" s="130"/>
      <c r="AI628" s="129"/>
      <c r="AJ628" s="128"/>
      <c r="AK628" s="130"/>
      <c r="AL628" s="133"/>
      <c r="AM628" s="128"/>
      <c r="AN628" s="133"/>
      <c r="AO628" s="130"/>
      <c r="AP628" s="130"/>
      <c r="AQ628" s="128"/>
      <c r="AR628" s="128"/>
      <c r="AS628" s="129"/>
      <c r="AT628" s="129"/>
      <c r="AU628" s="133"/>
      <c r="AV628" s="129"/>
      <c r="AW628" s="128"/>
      <c r="AX628" s="128"/>
      <c r="AY628" s="128"/>
      <c r="AZ628" s="129"/>
      <c r="BA628" s="129"/>
      <c r="BB628" s="128"/>
      <c r="BC628" s="129"/>
      <c r="BD628" s="129"/>
      <c r="BE628" s="129"/>
      <c r="BF628" s="129"/>
    </row>
    <row r="629" spans="1:58" s="135" customFormat="1">
      <c r="A629" s="128"/>
      <c r="B629" s="128"/>
      <c r="C629" s="129"/>
      <c r="D629" s="130"/>
      <c r="E629" s="130"/>
      <c r="F629" s="130"/>
      <c r="G629" s="128"/>
      <c r="H629" s="128"/>
      <c r="I629" s="131"/>
      <c r="J629" s="128"/>
      <c r="K629" s="128"/>
      <c r="L629" s="129"/>
      <c r="M629" s="129"/>
      <c r="N629" s="132"/>
      <c r="O629" s="128"/>
      <c r="P629" s="128"/>
      <c r="Q629" s="133"/>
      <c r="R629" s="128"/>
      <c r="S629" s="128"/>
      <c r="T629" s="128"/>
      <c r="U629" s="128"/>
      <c r="V629" s="129"/>
      <c r="W629" s="128"/>
      <c r="X629" s="128"/>
      <c r="Y629" s="134"/>
      <c r="Z629" s="132"/>
      <c r="AA629" s="130"/>
      <c r="AB629" s="129"/>
      <c r="AC629" s="128"/>
      <c r="AD629" s="128"/>
      <c r="AE629" s="129"/>
      <c r="AF629" s="130"/>
      <c r="AG629" s="129"/>
      <c r="AH629" s="130"/>
      <c r="AI629" s="129"/>
      <c r="AJ629" s="128"/>
      <c r="AK629" s="130"/>
      <c r="AL629" s="133"/>
      <c r="AM629" s="128"/>
      <c r="AN629" s="133"/>
      <c r="AO629" s="130"/>
      <c r="AP629" s="130"/>
      <c r="AQ629" s="128"/>
      <c r="AR629" s="128"/>
      <c r="AS629" s="129"/>
      <c r="AT629" s="129"/>
      <c r="AU629" s="133"/>
      <c r="AV629" s="129"/>
      <c r="AW629" s="128"/>
      <c r="AX629" s="128"/>
      <c r="AY629" s="128"/>
      <c r="AZ629" s="129"/>
      <c r="BA629" s="129"/>
      <c r="BB629" s="128"/>
      <c r="BC629" s="129"/>
      <c r="BD629" s="129"/>
      <c r="BE629" s="129"/>
      <c r="BF629" s="129"/>
    </row>
    <row r="630" spans="1:58" s="135" customFormat="1">
      <c r="A630" s="128"/>
      <c r="B630" s="128"/>
      <c r="C630" s="129"/>
      <c r="D630" s="130"/>
      <c r="E630" s="130"/>
      <c r="F630" s="130"/>
      <c r="G630" s="128"/>
      <c r="H630" s="128"/>
      <c r="I630" s="131"/>
      <c r="J630" s="128"/>
      <c r="K630" s="128"/>
      <c r="L630" s="129"/>
      <c r="M630" s="129"/>
      <c r="N630" s="132"/>
      <c r="O630" s="128"/>
      <c r="P630" s="128"/>
      <c r="Q630" s="133"/>
      <c r="R630" s="128"/>
      <c r="S630" s="128"/>
      <c r="T630" s="128"/>
      <c r="U630" s="128"/>
      <c r="V630" s="129"/>
      <c r="W630" s="128"/>
      <c r="X630" s="128"/>
      <c r="Y630" s="134"/>
      <c r="Z630" s="132"/>
      <c r="AA630" s="130"/>
      <c r="AB630" s="129"/>
      <c r="AC630" s="128"/>
      <c r="AD630" s="128"/>
      <c r="AE630" s="129"/>
      <c r="AF630" s="130"/>
      <c r="AG630" s="129"/>
      <c r="AH630" s="130"/>
      <c r="AI630" s="129"/>
      <c r="AJ630" s="128"/>
      <c r="AK630" s="130"/>
      <c r="AL630" s="133"/>
      <c r="AM630" s="128"/>
      <c r="AN630" s="133"/>
      <c r="AO630" s="130"/>
      <c r="AP630" s="130"/>
      <c r="AQ630" s="128"/>
      <c r="AR630" s="128"/>
      <c r="AS630" s="129"/>
      <c r="AT630" s="129"/>
      <c r="AU630" s="133"/>
      <c r="AV630" s="129"/>
      <c r="AW630" s="128"/>
      <c r="AX630" s="128"/>
      <c r="AY630" s="128"/>
      <c r="AZ630" s="129"/>
      <c r="BA630" s="129"/>
      <c r="BB630" s="128"/>
      <c r="BC630" s="129"/>
      <c r="BD630" s="129"/>
      <c r="BE630" s="129"/>
      <c r="BF630" s="129"/>
    </row>
    <row r="631" spans="1:58" s="135" customFormat="1">
      <c r="A631" s="128"/>
      <c r="B631" s="128"/>
      <c r="C631" s="129"/>
      <c r="D631" s="130"/>
      <c r="E631" s="130"/>
      <c r="F631" s="130"/>
      <c r="G631" s="128"/>
      <c r="H631" s="128"/>
      <c r="I631" s="131"/>
      <c r="J631" s="128"/>
      <c r="K631" s="128"/>
      <c r="L631" s="129"/>
      <c r="M631" s="129"/>
      <c r="N631" s="132"/>
      <c r="O631" s="128"/>
      <c r="P631" s="128"/>
      <c r="Q631" s="133"/>
      <c r="R631" s="128"/>
      <c r="S631" s="128"/>
      <c r="T631" s="128"/>
      <c r="U631" s="128"/>
      <c r="V631" s="129"/>
      <c r="W631" s="128"/>
      <c r="X631" s="128"/>
      <c r="Y631" s="134"/>
      <c r="Z631" s="132"/>
      <c r="AA631" s="130"/>
      <c r="AB631" s="129"/>
      <c r="AC631" s="128"/>
      <c r="AD631" s="128"/>
      <c r="AE631" s="129"/>
      <c r="AF631" s="130"/>
      <c r="AG631" s="129"/>
      <c r="AH631" s="130"/>
      <c r="AI631" s="129"/>
      <c r="AJ631" s="128"/>
      <c r="AK631" s="130"/>
      <c r="AL631" s="133"/>
      <c r="AM631" s="128"/>
      <c r="AN631" s="133"/>
      <c r="AO631" s="130"/>
      <c r="AP631" s="130"/>
      <c r="AQ631" s="128"/>
      <c r="AR631" s="128"/>
      <c r="AS631" s="129"/>
      <c r="AT631" s="129"/>
      <c r="AU631" s="133"/>
      <c r="AV631" s="129"/>
      <c r="AW631" s="128"/>
      <c r="AX631" s="128"/>
      <c r="AY631" s="128"/>
      <c r="AZ631" s="129"/>
      <c r="BA631" s="129"/>
      <c r="BB631" s="128"/>
      <c r="BC631" s="129"/>
      <c r="BD631" s="129"/>
      <c r="BE631" s="129"/>
      <c r="BF631" s="129"/>
    </row>
    <row r="632" spans="1:58" s="135" customFormat="1">
      <c r="A632" s="128"/>
      <c r="B632" s="128"/>
      <c r="C632" s="129"/>
      <c r="D632" s="130"/>
      <c r="E632" s="130"/>
      <c r="F632" s="130"/>
      <c r="G632" s="128"/>
      <c r="H632" s="128"/>
      <c r="I632" s="131"/>
      <c r="J632" s="128"/>
      <c r="K632" s="128"/>
      <c r="L632" s="129"/>
      <c r="M632" s="129"/>
      <c r="N632" s="132"/>
      <c r="O632" s="128"/>
      <c r="P632" s="128"/>
      <c r="Q632" s="133"/>
      <c r="R632" s="128"/>
      <c r="S632" s="128"/>
      <c r="T632" s="128"/>
      <c r="U632" s="128"/>
      <c r="V632" s="129"/>
      <c r="W632" s="128"/>
      <c r="X632" s="128"/>
      <c r="Y632" s="134"/>
      <c r="Z632" s="132"/>
      <c r="AA632" s="130"/>
      <c r="AB632" s="129"/>
      <c r="AC632" s="128"/>
      <c r="AD632" s="128"/>
      <c r="AE632" s="129"/>
      <c r="AF632" s="130"/>
      <c r="AG632" s="129"/>
      <c r="AH632" s="130"/>
      <c r="AI632" s="129"/>
      <c r="AJ632" s="128"/>
      <c r="AK632" s="130"/>
      <c r="AL632" s="133"/>
      <c r="AM632" s="128"/>
      <c r="AN632" s="133"/>
      <c r="AO632" s="130"/>
      <c r="AP632" s="130"/>
      <c r="AQ632" s="128"/>
      <c r="AR632" s="128"/>
      <c r="AS632" s="129"/>
      <c r="AT632" s="129"/>
      <c r="AU632" s="133"/>
      <c r="AV632" s="129"/>
      <c r="AW632" s="128"/>
      <c r="AX632" s="128"/>
      <c r="AY632" s="128"/>
      <c r="AZ632" s="129"/>
      <c r="BA632" s="129"/>
      <c r="BB632" s="128"/>
      <c r="BC632" s="129"/>
      <c r="BD632" s="129"/>
      <c r="BE632" s="129"/>
      <c r="BF632" s="129"/>
    </row>
    <row r="633" spans="1:58" s="135" customFormat="1">
      <c r="A633" s="128"/>
      <c r="B633" s="128"/>
      <c r="C633" s="129"/>
      <c r="D633" s="130"/>
      <c r="E633" s="130"/>
      <c r="F633" s="130"/>
      <c r="G633" s="128"/>
      <c r="H633" s="128"/>
      <c r="I633" s="131"/>
      <c r="J633" s="128"/>
      <c r="K633" s="128"/>
      <c r="L633" s="129"/>
      <c r="M633" s="129"/>
      <c r="N633" s="132"/>
      <c r="O633" s="128"/>
      <c r="P633" s="128"/>
      <c r="Q633" s="133"/>
      <c r="R633" s="128"/>
      <c r="S633" s="128"/>
      <c r="T633" s="128"/>
      <c r="U633" s="128"/>
      <c r="V633" s="129"/>
      <c r="W633" s="128"/>
      <c r="X633" s="128"/>
      <c r="Y633" s="134"/>
      <c r="Z633" s="132"/>
      <c r="AA633" s="130"/>
      <c r="AB633" s="129"/>
      <c r="AC633" s="128"/>
      <c r="AD633" s="128"/>
      <c r="AE633" s="129"/>
      <c r="AF633" s="130"/>
      <c r="AG633" s="129"/>
      <c r="AH633" s="130"/>
      <c r="AI633" s="129"/>
      <c r="AJ633" s="128"/>
      <c r="AK633" s="130"/>
      <c r="AL633" s="133"/>
      <c r="AM633" s="128"/>
      <c r="AN633" s="133"/>
      <c r="AO633" s="130"/>
      <c r="AP633" s="130"/>
      <c r="AQ633" s="128"/>
      <c r="AR633" s="128"/>
      <c r="AS633" s="129"/>
      <c r="AT633" s="129"/>
      <c r="AU633" s="133"/>
      <c r="AV633" s="129"/>
      <c r="AW633" s="128"/>
      <c r="AX633" s="128"/>
      <c r="AY633" s="128"/>
      <c r="AZ633" s="129"/>
      <c r="BA633" s="129"/>
      <c r="BB633" s="128"/>
      <c r="BC633" s="129"/>
      <c r="BD633" s="129"/>
      <c r="BE633" s="129"/>
      <c r="BF633" s="129"/>
    </row>
    <row r="634" spans="1:58" s="135" customFormat="1">
      <c r="A634" s="128"/>
      <c r="B634" s="128"/>
      <c r="C634" s="129"/>
      <c r="D634" s="130"/>
      <c r="E634" s="130"/>
      <c r="F634" s="130"/>
      <c r="G634" s="128"/>
      <c r="H634" s="128"/>
      <c r="I634" s="131"/>
      <c r="J634" s="128"/>
      <c r="K634" s="128"/>
      <c r="L634" s="129"/>
      <c r="M634" s="129"/>
      <c r="N634" s="132"/>
      <c r="O634" s="128"/>
      <c r="P634" s="128"/>
      <c r="Q634" s="133"/>
      <c r="R634" s="128"/>
      <c r="S634" s="128"/>
      <c r="T634" s="128"/>
      <c r="U634" s="128"/>
      <c r="V634" s="129"/>
      <c r="W634" s="128"/>
      <c r="X634" s="128"/>
      <c r="Y634" s="134"/>
      <c r="Z634" s="132"/>
      <c r="AA634" s="130"/>
      <c r="AB634" s="129"/>
      <c r="AC634" s="128"/>
      <c r="AD634" s="128"/>
      <c r="AE634" s="129"/>
      <c r="AF634" s="130"/>
      <c r="AG634" s="129"/>
      <c r="AH634" s="130"/>
      <c r="AI634" s="129"/>
      <c r="AJ634" s="128"/>
      <c r="AK634" s="130"/>
      <c r="AL634" s="133"/>
      <c r="AM634" s="128"/>
      <c r="AN634" s="133"/>
      <c r="AO634" s="130"/>
      <c r="AP634" s="130"/>
      <c r="AQ634" s="128"/>
      <c r="AR634" s="128"/>
      <c r="AS634" s="129"/>
      <c r="AT634" s="129"/>
      <c r="AU634" s="133"/>
      <c r="AV634" s="129"/>
      <c r="AW634" s="128"/>
      <c r="AX634" s="128"/>
      <c r="AY634" s="128"/>
      <c r="AZ634" s="129"/>
      <c r="BA634" s="129"/>
      <c r="BB634" s="128"/>
      <c r="BC634" s="129"/>
      <c r="BD634" s="129"/>
      <c r="BE634" s="129"/>
      <c r="BF634" s="129"/>
    </row>
    <row r="635" spans="1:58" s="135" customFormat="1">
      <c r="A635" s="128"/>
      <c r="B635" s="128"/>
      <c r="C635" s="129"/>
      <c r="D635" s="130"/>
      <c r="E635" s="130"/>
      <c r="F635" s="130"/>
      <c r="G635" s="128"/>
      <c r="H635" s="128"/>
      <c r="I635" s="131"/>
      <c r="J635" s="128"/>
      <c r="K635" s="128"/>
      <c r="L635" s="129"/>
      <c r="M635" s="129"/>
      <c r="N635" s="132"/>
      <c r="O635" s="128"/>
      <c r="P635" s="128"/>
      <c r="Q635" s="133"/>
      <c r="R635" s="128"/>
      <c r="S635" s="128"/>
      <c r="T635" s="128"/>
      <c r="U635" s="128"/>
      <c r="V635" s="129"/>
      <c r="W635" s="128"/>
      <c r="X635" s="128"/>
      <c r="Y635" s="134"/>
      <c r="Z635" s="132"/>
      <c r="AA635" s="130"/>
      <c r="AB635" s="129"/>
      <c r="AC635" s="128"/>
      <c r="AD635" s="128"/>
      <c r="AE635" s="129"/>
      <c r="AF635" s="130"/>
      <c r="AG635" s="129"/>
      <c r="AH635" s="130"/>
      <c r="AI635" s="129"/>
      <c r="AJ635" s="128"/>
      <c r="AK635" s="130"/>
      <c r="AL635" s="133"/>
      <c r="AM635" s="128"/>
      <c r="AN635" s="133"/>
      <c r="AO635" s="130"/>
      <c r="AP635" s="130"/>
      <c r="AQ635" s="128"/>
      <c r="AR635" s="128"/>
      <c r="AS635" s="129"/>
      <c r="AT635" s="129"/>
      <c r="AU635" s="133"/>
      <c r="AV635" s="129"/>
      <c r="AW635" s="128"/>
      <c r="AX635" s="128"/>
      <c r="AY635" s="128"/>
      <c r="AZ635" s="129"/>
      <c r="BA635" s="129"/>
      <c r="BB635" s="128"/>
      <c r="BC635" s="129"/>
      <c r="BD635" s="129"/>
      <c r="BE635" s="129"/>
      <c r="BF635" s="129"/>
    </row>
    <row r="636" spans="1:58" s="135" customFormat="1">
      <c r="A636" s="128"/>
      <c r="B636" s="128"/>
      <c r="C636" s="129"/>
      <c r="D636" s="130"/>
      <c r="E636" s="130"/>
      <c r="F636" s="130"/>
      <c r="G636" s="128"/>
      <c r="H636" s="128"/>
      <c r="I636" s="131"/>
      <c r="J636" s="128"/>
      <c r="K636" s="128"/>
      <c r="L636" s="129"/>
      <c r="M636" s="129"/>
      <c r="N636" s="132"/>
      <c r="O636" s="128"/>
      <c r="P636" s="128"/>
      <c r="Q636" s="133"/>
      <c r="R636" s="128"/>
      <c r="S636" s="128"/>
      <c r="T636" s="128"/>
      <c r="U636" s="128"/>
      <c r="V636" s="129"/>
      <c r="W636" s="128"/>
      <c r="X636" s="128"/>
      <c r="Y636" s="134"/>
      <c r="Z636" s="132"/>
      <c r="AA636" s="130"/>
      <c r="AB636" s="129"/>
      <c r="AC636" s="128"/>
      <c r="AD636" s="128"/>
      <c r="AE636" s="129"/>
      <c r="AF636" s="130"/>
      <c r="AG636" s="129"/>
      <c r="AH636" s="130"/>
      <c r="AI636" s="129"/>
      <c r="AJ636" s="128"/>
      <c r="AK636" s="130"/>
      <c r="AL636" s="133"/>
      <c r="AM636" s="128"/>
      <c r="AN636" s="133"/>
      <c r="AO636" s="130"/>
      <c r="AP636" s="130"/>
      <c r="AQ636" s="128"/>
      <c r="AR636" s="128"/>
      <c r="AS636" s="129"/>
      <c r="AT636" s="129"/>
      <c r="AU636" s="133"/>
      <c r="AV636" s="129"/>
      <c r="AW636" s="128"/>
      <c r="AX636" s="128"/>
      <c r="AY636" s="128"/>
      <c r="AZ636" s="129"/>
      <c r="BA636" s="129"/>
      <c r="BB636" s="128"/>
      <c r="BC636" s="129"/>
      <c r="BD636" s="129"/>
      <c r="BE636" s="129"/>
      <c r="BF636" s="129"/>
    </row>
    <row r="637" spans="1:58" s="135" customFormat="1">
      <c r="A637" s="128"/>
      <c r="B637" s="128"/>
      <c r="C637" s="129"/>
      <c r="D637" s="130"/>
      <c r="E637" s="130"/>
      <c r="F637" s="130"/>
      <c r="G637" s="128"/>
      <c r="H637" s="128"/>
      <c r="I637" s="131"/>
      <c r="J637" s="128"/>
      <c r="K637" s="128"/>
      <c r="L637" s="129"/>
      <c r="M637" s="129"/>
      <c r="N637" s="132"/>
      <c r="O637" s="128"/>
      <c r="P637" s="128"/>
      <c r="Q637" s="133"/>
      <c r="R637" s="128"/>
      <c r="S637" s="128"/>
      <c r="T637" s="128"/>
      <c r="U637" s="128"/>
      <c r="V637" s="129"/>
      <c r="W637" s="128"/>
      <c r="X637" s="128"/>
      <c r="Y637" s="134"/>
      <c r="Z637" s="132"/>
      <c r="AA637" s="130"/>
      <c r="AB637" s="129"/>
      <c r="AC637" s="128"/>
      <c r="AD637" s="128"/>
      <c r="AE637" s="129"/>
      <c r="AF637" s="130"/>
      <c r="AG637" s="129"/>
      <c r="AH637" s="130"/>
      <c r="AI637" s="129"/>
      <c r="AJ637" s="128"/>
      <c r="AK637" s="130"/>
      <c r="AL637" s="133"/>
      <c r="AM637" s="128"/>
      <c r="AN637" s="133"/>
      <c r="AO637" s="130"/>
      <c r="AP637" s="130"/>
      <c r="AQ637" s="128"/>
      <c r="AR637" s="128"/>
      <c r="AS637" s="129"/>
      <c r="AT637" s="129"/>
      <c r="AU637" s="133"/>
      <c r="AV637" s="129"/>
      <c r="AW637" s="128"/>
      <c r="AX637" s="128"/>
      <c r="AY637" s="128"/>
      <c r="AZ637" s="129"/>
      <c r="BA637" s="129"/>
      <c r="BB637" s="128"/>
      <c r="BC637" s="129"/>
      <c r="BD637" s="129"/>
      <c r="BE637" s="129"/>
      <c r="BF637" s="129"/>
    </row>
    <row r="638" spans="1:58" s="135" customFormat="1">
      <c r="A638" s="128"/>
      <c r="B638" s="128"/>
      <c r="C638" s="129"/>
      <c r="D638" s="130"/>
      <c r="E638" s="130"/>
      <c r="F638" s="130"/>
      <c r="G638" s="128"/>
      <c r="H638" s="128"/>
      <c r="I638" s="131"/>
      <c r="J638" s="128"/>
      <c r="K638" s="128"/>
      <c r="L638" s="129"/>
      <c r="M638" s="129"/>
      <c r="N638" s="132"/>
      <c r="O638" s="128"/>
      <c r="P638" s="128"/>
      <c r="Q638" s="133"/>
      <c r="R638" s="128"/>
      <c r="S638" s="128"/>
      <c r="T638" s="128"/>
      <c r="U638" s="128"/>
      <c r="V638" s="129"/>
      <c r="W638" s="128"/>
      <c r="X638" s="128"/>
      <c r="Y638" s="134"/>
      <c r="Z638" s="132"/>
      <c r="AA638" s="130"/>
      <c r="AB638" s="129"/>
      <c r="AC638" s="128"/>
      <c r="AD638" s="128"/>
      <c r="AE638" s="129"/>
      <c r="AF638" s="130"/>
      <c r="AG638" s="129"/>
      <c r="AH638" s="130"/>
      <c r="AI638" s="129"/>
      <c r="AJ638" s="128"/>
      <c r="AK638" s="130"/>
      <c r="AL638" s="133"/>
      <c r="AM638" s="128"/>
      <c r="AN638" s="133"/>
      <c r="AO638" s="130"/>
      <c r="AP638" s="130"/>
      <c r="AQ638" s="128"/>
      <c r="AR638" s="128"/>
      <c r="AS638" s="129"/>
      <c r="AT638" s="129"/>
      <c r="AU638" s="133"/>
      <c r="AV638" s="129"/>
      <c r="AW638" s="128"/>
      <c r="AX638" s="128"/>
      <c r="AY638" s="128"/>
      <c r="AZ638" s="129"/>
      <c r="BA638" s="129"/>
      <c r="BB638" s="128"/>
      <c r="BC638" s="129"/>
      <c r="BD638" s="129"/>
      <c r="BE638" s="129"/>
      <c r="BF638" s="129"/>
    </row>
    <row r="639" spans="1:58" s="135" customFormat="1">
      <c r="A639" s="128"/>
      <c r="B639" s="128"/>
      <c r="C639" s="129"/>
      <c r="D639" s="130"/>
      <c r="E639" s="130"/>
      <c r="F639" s="130"/>
      <c r="G639" s="128"/>
      <c r="H639" s="128"/>
      <c r="I639" s="131"/>
      <c r="J639" s="128"/>
      <c r="K639" s="128"/>
      <c r="L639" s="129"/>
      <c r="M639" s="129"/>
      <c r="N639" s="132"/>
      <c r="O639" s="128"/>
      <c r="P639" s="128"/>
      <c r="Q639" s="133"/>
      <c r="R639" s="128"/>
      <c r="S639" s="128"/>
      <c r="T639" s="128"/>
      <c r="U639" s="128"/>
      <c r="V639" s="129"/>
      <c r="W639" s="128"/>
      <c r="X639" s="128"/>
      <c r="Y639" s="134"/>
      <c r="Z639" s="132"/>
      <c r="AA639" s="130"/>
      <c r="AB639" s="129"/>
      <c r="AC639" s="128"/>
      <c r="AD639" s="128"/>
      <c r="AE639" s="129"/>
      <c r="AF639" s="130"/>
      <c r="AG639" s="129"/>
      <c r="AH639" s="130"/>
      <c r="AI639" s="129"/>
      <c r="AJ639" s="128"/>
      <c r="AK639" s="130"/>
      <c r="AL639" s="133"/>
      <c r="AM639" s="128"/>
      <c r="AN639" s="133"/>
      <c r="AO639" s="130"/>
      <c r="AP639" s="130"/>
      <c r="AQ639" s="128"/>
      <c r="AR639" s="128"/>
      <c r="AS639" s="129"/>
      <c r="AT639" s="129"/>
      <c r="AU639" s="133"/>
      <c r="AV639" s="129"/>
      <c r="AW639" s="128"/>
      <c r="AX639" s="128"/>
      <c r="AY639" s="128"/>
      <c r="AZ639" s="129"/>
      <c r="BA639" s="129"/>
      <c r="BB639" s="128"/>
      <c r="BC639" s="129"/>
      <c r="BD639" s="129"/>
      <c r="BE639" s="129"/>
      <c r="BF639" s="129"/>
    </row>
    <row r="640" spans="1:58" s="135" customFormat="1">
      <c r="A640" s="128"/>
      <c r="B640" s="128"/>
      <c r="C640" s="129"/>
      <c r="D640" s="130"/>
      <c r="E640" s="130"/>
      <c r="F640" s="130"/>
      <c r="G640" s="128"/>
      <c r="H640" s="128"/>
      <c r="I640" s="131"/>
      <c r="J640" s="128"/>
      <c r="K640" s="128"/>
      <c r="L640" s="129"/>
      <c r="M640" s="129"/>
      <c r="N640" s="132"/>
      <c r="O640" s="128"/>
      <c r="P640" s="128"/>
      <c r="Q640" s="133"/>
      <c r="R640" s="128"/>
      <c r="S640" s="128"/>
      <c r="T640" s="128"/>
      <c r="U640" s="128"/>
      <c r="V640" s="129"/>
      <c r="W640" s="128"/>
      <c r="X640" s="128"/>
      <c r="Y640" s="134"/>
      <c r="Z640" s="132"/>
      <c r="AA640" s="130"/>
      <c r="AB640" s="129"/>
      <c r="AC640" s="128"/>
      <c r="AD640" s="128"/>
      <c r="AE640" s="129"/>
      <c r="AF640" s="130"/>
      <c r="AG640" s="129"/>
      <c r="AH640" s="130"/>
      <c r="AI640" s="129"/>
      <c r="AJ640" s="128"/>
      <c r="AK640" s="130"/>
      <c r="AL640" s="133"/>
      <c r="AM640" s="128"/>
      <c r="AN640" s="133"/>
      <c r="AO640" s="130"/>
      <c r="AP640" s="130"/>
      <c r="AQ640" s="128"/>
      <c r="AR640" s="128"/>
      <c r="AS640" s="129"/>
      <c r="AT640" s="129"/>
      <c r="AU640" s="133"/>
      <c r="AV640" s="129"/>
      <c r="AW640" s="128"/>
      <c r="AX640" s="128"/>
      <c r="AY640" s="128"/>
      <c r="AZ640" s="129"/>
      <c r="BA640" s="129"/>
      <c r="BB640" s="128"/>
      <c r="BC640" s="129"/>
      <c r="BD640" s="129"/>
      <c r="BE640" s="129"/>
      <c r="BF640" s="129"/>
    </row>
    <row r="641" spans="1:58" s="135" customFormat="1">
      <c r="A641" s="128"/>
      <c r="B641" s="128"/>
      <c r="C641" s="129"/>
      <c r="D641" s="130"/>
      <c r="E641" s="130"/>
      <c r="F641" s="130"/>
      <c r="G641" s="128"/>
      <c r="H641" s="128"/>
      <c r="I641" s="131"/>
      <c r="J641" s="128"/>
      <c r="K641" s="128"/>
      <c r="L641" s="129"/>
      <c r="M641" s="129"/>
      <c r="N641" s="132"/>
      <c r="O641" s="128"/>
      <c r="P641" s="128"/>
      <c r="Q641" s="133"/>
      <c r="R641" s="128"/>
      <c r="S641" s="128"/>
      <c r="T641" s="128"/>
      <c r="U641" s="128"/>
      <c r="V641" s="129"/>
      <c r="W641" s="128"/>
      <c r="X641" s="128"/>
      <c r="Y641" s="134"/>
      <c r="Z641" s="132"/>
      <c r="AA641" s="130"/>
      <c r="AB641" s="129"/>
      <c r="AC641" s="128"/>
      <c r="AD641" s="128"/>
      <c r="AE641" s="129"/>
      <c r="AF641" s="130"/>
      <c r="AG641" s="129"/>
      <c r="AH641" s="130"/>
      <c r="AI641" s="129"/>
      <c r="AJ641" s="128"/>
      <c r="AK641" s="130"/>
      <c r="AL641" s="133"/>
      <c r="AM641" s="128"/>
      <c r="AN641" s="133"/>
      <c r="AO641" s="130"/>
      <c r="AP641" s="130"/>
      <c r="AQ641" s="128"/>
      <c r="AR641" s="128"/>
      <c r="AS641" s="129"/>
      <c r="AT641" s="129"/>
      <c r="AU641" s="133"/>
      <c r="AV641" s="129"/>
      <c r="AW641" s="128"/>
      <c r="AX641" s="128"/>
      <c r="AY641" s="128"/>
      <c r="AZ641" s="129"/>
      <c r="BA641" s="129"/>
      <c r="BB641" s="128"/>
      <c r="BC641" s="129"/>
      <c r="BD641" s="129"/>
      <c r="BE641" s="129"/>
      <c r="BF641" s="129"/>
    </row>
    <row r="642" spans="1:58" s="135" customFormat="1">
      <c r="A642" s="128"/>
      <c r="B642" s="128"/>
      <c r="C642" s="129"/>
      <c r="D642" s="130"/>
      <c r="E642" s="130"/>
      <c r="F642" s="130"/>
      <c r="G642" s="128"/>
      <c r="H642" s="128"/>
      <c r="I642" s="131"/>
      <c r="J642" s="128"/>
      <c r="K642" s="128"/>
      <c r="L642" s="129"/>
      <c r="M642" s="129"/>
      <c r="N642" s="132"/>
      <c r="O642" s="128"/>
      <c r="P642" s="128"/>
      <c r="Q642" s="133"/>
      <c r="R642" s="128"/>
      <c r="S642" s="128"/>
      <c r="T642" s="128"/>
      <c r="U642" s="128"/>
      <c r="V642" s="129"/>
      <c r="W642" s="128"/>
      <c r="X642" s="128"/>
      <c r="Y642" s="134"/>
      <c r="Z642" s="132"/>
      <c r="AA642" s="130"/>
      <c r="AB642" s="129"/>
      <c r="AC642" s="128"/>
      <c r="AD642" s="128"/>
      <c r="AE642" s="129"/>
      <c r="AF642" s="130"/>
      <c r="AG642" s="129"/>
      <c r="AH642" s="130"/>
      <c r="AI642" s="129"/>
      <c r="AJ642" s="128"/>
      <c r="AK642" s="130"/>
      <c r="AL642" s="133"/>
      <c r="AM642" s="128"/>
      <c r="AN642" s="133"/>
      <c r="AO642" s="130"/>
      <c r="AP642" s="130"/>
      <c r="AQ642" s="128"/>
      <c r="AR642" s="128"/>
      <c r="AS642" s="129"/>
      <c r="AT642" s="129"/>
      <c r="AU642" s="133"/>
      <c r="AV642" s="129"/>
      <c r="AW642" s="128"/>
      <c r="AX642" s="128"/>
      <c r="AY642" s="128"/>
      <c r="AZ642" s="129"/>
      <c r="BA642" s="129"/>
      <c r="BB642" s="128"/>
      <c r="BC642" s="129"/>
      <c r="BD642" s="129"/>
      <c r="BE642" s="129"/>
      <c r="BF642" s="129"/>
    </row>
    <row r="643" spans="1:58" s="135" customFormat="1">
      <c r="A643" s="128"/>
      <c r="B643" s="128"/>
      <c r="C643" s="129"/>
      <c r="D643" s="130"/>
      <c r="E643" s="130"/>
      <c r="F643" s="130"/>
      <c r="G643" s="128"/>
      <c r="H643" s="128"/>
      <c r="I643" s="131"/>
      <c r="J643" s="128"/>
      <c r="K643" s="128"/>
      <c r="L643" s="129"/>
      <c r="M643" s="129"/>
      <c r="N643" s="132"/>
      <c r="O643" s="128"/>
      <c r="P643" s="128"/>
      <c r="Q643" s="133"/>
      <c r="R643" s="128"/>
      <c r="S643" s="128"/>
      <c r="T643" s="128"/>
      <c r="U643" s="128"/>
      <c r="V643" s="129"/>
      <c r="W643" s="128"/>
      <c r="X643" s="128"/>
      <c r="Y643" s="134"/>
      <c r="Z643" s="132"/>
      <c r="AA643" s="130"/>
      <c r="AB643" s="129"/>
      <c r="AC643" s="128"/>
      <c r="AD643" s="128"/>
      <c r="AE643" s="129"/>
      <c r="AF643" s="130"/>
      <c r="AG643" s="129"/>
      <c r="AH643" s="130"/>
      <c r="AI643" s="129"/>
      <c r="AJ643" s="128"/>
      <c r="AK643" s="130"/>
      <c r="AL643" s="133"/>
      <c r="AM643" s="128"/>
      <c r="AN643" s="133"/>
      <c r="AO643" s="130"/>
      <c r="AP643" s="130"/>
      <c r="AQ643" s="128"/>
      <c r="AR643" s="128"/>
      <c r="AS643" s="129"/>
      <c r="AT643" s="129"/>
      <c r="AU643" s="133"/>
      <c r="AV643" s="129"/>
      <c r="AW643" s="128"/>
      <c r="AX643" s="128"/>
      <c r="AY643" s="128"/>
      <c r="AZ643" s="129"/>
      <c r="BA643" s="129"/>
      <c r="BB643" s="128"/>
      <c r="BC643" s="129"/>
      <c r="BD643" s="129"/>
      <c r="BE643" s="129"/>
      <c r="BF643" s="129"/>
    </row>
    <row r="644" spans="1:58" s="135" customFormat="1">
      <c r="A644" s="128"/>
      <c r="B644" s="128"/>
      <c r="C644" s="129"/>
      <c r="D644" s="130"/>
      <c r="E644" s="130"/>
      <c r="F644" s="130"/>
      <c r="G644" s="128"/>
      <c r="H644" s="128"/>
      <c r="I644" s="131"/>
      <c r="J644" s="128"/>
      <c r="K644" s="128"/>
      <c r="L644" s="129"/>
      <c r="M644" s="129"/>
      <c r="N644" s="132"/>
      <c r="O644" s="128"/>
      <c r="P644" s="128"/>
      <c r="Q644" s="133"/>
      <c r="R644" s="128"/>
      <c r="S644" s="128"/>
      <c r="T644" s="128"/>
      <c r="U644" s="128"/>
      <c r="V644" s="129"/>
      <c r="W644" s="128"/>
      <c r="X644" s="128"/>
      <c r="Y644" s="134"/>
      <c r="Z644" s="132"/>
      <c r="AA644" s="130"/>
      <c r="AB644" s="129"/>
      <c r="AC644" s="128"/>
      <c r="AD644" s="128"/>
      <c r="AE644" s="129"/>
      <c r="AF644" s="130"/>
      <c r="AG644" s="129"/>
      <c r="AH644" s="130"/>
      <c r="AI644" s="129"/>
      <c r="AJ644" s="128"/>
      <c r="AK644" s="130"/>
      <c r="AL644" s="133"/>
      <c r="AM644" s="128"/>
      <c r="AN644" s="133"/>
      <c r="AO644" s="130"/>
      <c r="AP644" s="130"/>
      <c r="AQ644" s="128"/>
      <c r="AR644" s="128"/>
      <c r="AS644" s="129"/>
      <c r="AT644" s="129"/>
      <c r="AU644" s="133"/>
      <c r="AV644" s="129"/>
      <c r="AW644" s="128"/>
      <c r="AX644" s="128"/>
      <c r="AY644" s="128"/>
      <c r="AZ644" s="129"/>
      <c r="BA644" s="129"/>
      <c r="BB644" s="128"/>
      <c r="BC644" s="129"/>
      <c r="BD644" s="129"/>
      <c r="BE644" s="129"/>
      <c r="BF644" s="129"/>
    </row>
    <row r="645" spans="1:58" s="135" customFormat="1">
      <c r="A645" s="128"/>
      <c r="B645" s="128"/>
      <c r="C645" s="129"/>
      <c r="D645" s="130"/>
      <c r="E645" s="130"/>
      <c r="F645" s="130"/>
      <c r="G645" s="128"/>
      <c r="H645" s="128"/>
      <c r="I645" s="131"/>
      <c r="J645" s="128"/>
      <c r="K645" s="128"/>
      <c r="L645" s="129"/>
      <c r="M645" s="129"/>
      <c r="N645" s="132"/>
      <c r="O645" s="128"/>
      <c r="P645" s="128"/>
      <c r="Q645" s="133"/>
      <c r="R645" s="128"/>
      <c r="S645" s="128"/>
      <c r="T645" s="128"/>
      <c r="U645" s="128"/>
      <c r="V645" s="129"/>
      <c r="W645" s="128"/>
      <c r="X645" s="128"/>
      <c r="Y645" s="134"/>
      <c r="Z645" s="132"/>
      <c r="AA645" s="130"/>
      <c r="AB645" s="129"/>
      <c r="AC645" s="128"/>
      <c r="AD645" s="128"/>
      <c r="AE645" s="129"/>
      <c r="AF645" s="130"/>
      <c r="AG645" s="129"/>
      <c r="AH645" s="130"/>
      <c r="AI645" s="129"/>
      <c r="AJ645" s="128"/>
      <c r="AK645" s="130"/>
      <c r="AL645" s="133"/>
      <c r="AM645" s="128"/>
      <c r="AN645" s="133"/>
      <c r="AO645" s="130"/>
      <c r="AP645" s="130"/>
      <c r="AQ645" s="128"/>
      <c r="AR645" s="128"/>
      <c r="AS645" s="129"/>
      <c r="AT645" s="129"/>
      <c r="AU645" s="133"/>
      <c r="AV645" s="129"/>
      <c r="AW645" s="128"/>
      <c r="AX645" s="128"/>
      <c r="AY645" s="128"/>
      <c r="AZ645" s="129"/>
      <c r="BA645" s="129"/>
      <c r="BB645" s="128"/>
      <c r="BC645" s="129"/>
      <c r="BD645" s="129"/>
      <c r="BE645" s="129"/>
      <c r="BF645" s="129"/>
    </row>
    <row r="646" spans="1:58" s="135" customFormat="1">
      <c r="A646" s="128"/>
      <c r="B646" s="128"/>
      <c r="C646" s="129"/>
      <c r="D646" s="130"/>
      <c r="E646" s="130"/>
      <c r="F646" s="130"/>
      <c r="G646" s="128"/>
      <c r="H646" s="128"/>
      <c r="I646" s="131"/>
      <c r="J646" s="128"/>
      <c r="K646" s="128"/>
      <c r="L646" s="129"/>
      <c r="M646" s="129"/>
      <c r="N646" s="132"/>
      <c r="O646" s="128"/>
      <c r="P646" s="128"/>
      <c r="Q646" s="133"/>
      <c r="R646" s="128"/>
      <c r="S646" s="128"/>
      <c r="T646" s="128"/>
      <c r="U646" s="128"/>
      <c r="V646" s="129"/>
      <c r="W646" s="128"/>
      <c r="X646" s="128"/>
      <c r="Y646" s="134"/>
      <c r="Z646" s="132"/>
      <c r="AA646" s="130"/>
      <c r="AB646" s="129"/>
      <c r="AC646" s="128"/>
      <c r="AD646" s="128"/>
      <c r="AE646" s="129"/>
      <c r="AF646" s="130"/>
      <c r="AG646" s="129"/>
      <c r="AH646" s="130"/>
      <c r="AI646" s="129"/>
      <c r="AJ646" s="128"/>
      <c r="AK646" s="130"/>
      <c r="AL646" s="133"/>
      <c r="AM646" s="128"/>
      <c r="AN646" s="133"/>
      <c r="AO646" s="130"/>
      <c r="AP646" s="130"/>
      <c r="AQ646" s="128"/>
      <c r="AR646" s="128"/>
      <c r="AS646" s="129"/>
      <c r="AT646" s="129"/>
      <c r="AU646" s="133"/>
      <c r="AV646" s="129"/>
      <c r="AW646" s="128"/>
      <c r="AX646" s="128"/>
      <c r="AY646" s="128"/>
      <c r="AZ646" s="129"/>
      <c r="BA646" s="129"/>
      <c r="BB646" s="128"/>
      <c r="BC646" s="129"/>
      <c r="BD646" s="129"/>
      <c r="BE646" s="129"/>
      <c r="BF646" s="129"/>
    </row>
    <row r="647" spans="1:58" s="135" customFormat="1">
      <c r="A647" s="128"/>
      <c r="B647" s="128"/>
      <c r="C647" s="129"/>
      <c r="D647" s="130"/>
      <c r="E647" s="130"/>
      <c r="F647" s="130"/>
      <c r="G647" s="128"/>
      <c r="H647" s="128"/>
      <c r="I647" s="131"/>
      <c r="J647" s="128"/>
      <c r="K647" s="128"/>
      <c r="L647" s="129"/>
      <c r="M647" s="129"/>
      <c r="N647" s="132"/>
      <c r="O647" s="128"/>
      <c r="P647" s="128"/>
      <c r="Q647" s="133"/>
      <c r="R647" s="128"/>
      <c r="S647" s="128"/>
      <c r="T647" s="128"/>
      <c r="U647" s="128"/>
      <c r="V647" s="129"/>
      <c r="W647" s="128"/>
      <c r="X647" s="128"/>
      <c r="Y647" s="134"/>
      <c r="Z647" s="132"/>
      <c r="AA647" s="130"/>
      <c r="AB647" s="129"/>
      <c r="AC647" s="128"/>
      <c r="AD647" s="128"/>
      <c r="AE647" s="129"/>
      <c r="AF647" s="130"/>
      <c r="AG647" s="129"/>
      <c r="AH647" s="130"/>
      <c r="AI647" s="129"/>
      <c r="AJ647" s="128"/>
      <c r="AK647" s="130"/>
      <c r="AL647" s="133"/>
      <c r="AM647" s="128"/>
      <c r="AN647" s="133"/>
      <c r="AO647" s="130"/>
      <c r="AP647" s="130"/>
      <c r="AQ647" s="128"/>
      <c r="AR647" s="128"/>
      <c r="AS647" s="129"/>
      <c r="AT647" s="129"/>
      <c r="AU647" s="133"/>
      <c r="AV647" s="129"/>
      <c r="AW647" s="128"/>
      <c r="AX647" s="128"/>
      <c r="AY647" s="128"/>
      <c r="AZ647" s="129"/>
      <c r="BA647" s="129"/>
      <c r="BB647" s="128"/>
      <c r="BC647" s="129"/>
      <c r="BD647" s="129"/>
      <c r="BE647" s="129"/>
      <c r="BF647" s="129"/>
    </row>
    <row r="648" spans="1:58" s="135" customFormat="1">
      <c r="A648" s="128"/>
      <c r="B648" s="128"/>
      <c r="C648" s="129"/>
      <c r="D648" s="130"/>
      <c r="E648" s="130"/>
      <c r="F648" s="130"/>
      <c r="G648" s="128"/>
      <c r="H648" s="128"/>
      <c r="I648" s="131"/>
      <c r="J648" s="128"/>
      <c r="K648" s="128"/>
      <c r="L648" s="129"/>
      <c r="M648" s="129"/>
      <c r="N648" s="132"/>
      <c r="O648" s="128"/>
      <c r="P648" s="128"/>
      <c r="Q648" s="133"/>
      <c r="R648" s="128"/>
      <c r="S648" s="128"/>
      <c r="T648" s="128"/>
      <c r="U648" s="128"/>
      <c r="V648" s="129"/>
      <c r="W648" s="128"/>
      <c r="X648" s="128"/>
      <c r="Y648" s="134"/>
      <c r="Z648" s="132"/>
      <c r="AA648" s="130"/>
      <c r="AB648" s="129"/>
      <c r="AC648" s="128"/>
      <c r="AD648" s="128"/>
      <c r="AE648" s="129"/>
      <c r="AF648" s="130"/>
      <c r="AG648" s="129"/>
      <c r="AH648" s="130"/>
      <c r="AI648" s="129"/>
      <c r="AJ648" s="128"/>
      <c r="AK648" s="130"/>
      <c r="AL648" s="133"/>
      <c r="AM648" s="128"/>
      <c r="AN648" s="133"/>
      <c r="AO648" s="130"/>
      <c r="AP648" s="130"/>
      <c r="AQ648" s="128"/>
      <c r="AR648" s="128"/>
      <c r="AS648" s="129"/>
      <c r="AT648" s="129"/>
      <c r="AU648" s="133"/>
      <c r="AV648" s="129"/>
      <c r="AW648" s="128"/>
      <c r="AX648" s="128"/>
      <c r="AY648" s="128"/>
      <c r="AZ648" s="129"/>
      <c r="BA648" s="129"/>
      <c r="BB648" s="128"/>
      <c r="BC648" s="129"/>
      <c r="BD648" s="129"/>
      <c r="BE648" s="129"/>
      <c r="BF648" s="129"/>
    </row>
    <row r="649" spans="1:58" s="135" customFormat="1">
      <c r="A649" s="128"/>
      <c r="B649" s="128"/>
      <c r="C649" s="129"/>
      <c r="D649" s="130"/>
      <c r="E649" s="130"/>
      <c r="F649" s="130"/>
      <c r="G649" s="128"/>
      <c r="H649" s="128"/>
      <c r="I649" s="131"/>
      <c r="J649" s="128"/>
      <c r="K649" s="128"/>
      <c r="L649" s="129"/>
      <c r="M649" s="129"/>
      <c r="N649" s="132"/>
      <c r="O649" s="128"/>
      <c r="P649" s="128"/>
      <c r="Q649" s="133"/>
      <c r="R649" s="128"/>
      <c r="S649" s="128"/>
      <c r="T649" s="128"/>
      <c r="U649" s="128"/>
      <c r="V649" s="129"/>
      <c r="W649" s="128"/>
      <c r="X649" s="128"/>
      <c r="Y649" s="134"/>
      <c r="Z649" s="132"/>
      <c r="AA649" s="130"/>
      <c r="AB649" s="129"/>
      <c r="AC649" s="128"/>
      <c r="AD649" s="128"/>
      <c r="AE649" s="129"/>
      <c r="AF649" s="130"/>
      <c r="AG649" s="129"/>
      <c r="AH649" s="130"/>
      <c r="AI649" s="129"/>
      <c r="AJ649" s="128"/>
      <c r="AK649" s="130"/>
      <c r="AL649" s="133"/>
      <c r="AM649" s="128"/>
      <c r="AN649" s="133"/>
      <c r="AO649" s="130"/>
      <c r="AP649" s="130"/>
      <c r="AQ649" s="128"/>
      <c r="AR649" s="128"/>
      <c r="AS649" s="129"/>
      <c r="AT649" s="129"/>
      <c r="AU649" s="133"/>
      <c r="AV649" s="129"/>
      <c r="AW649" s="128"/>
      <c r="AX649" s="128"/>
      <c r="AY649" s="128"/>
      <c r="AZ649" s="129"/>
      <c r="BA649" s="129"/>
      <c r="BB649" s="128"/>
      <c r="BC649" s="129"/>
      <c r="BD649" s="129"/>
      <c r="BE649" s="129"/>
      <c r="BF649" s="129"/>
    </row>
    <row r="650" spans="1:58" s="135" customFormat="1">
      <c r="A650" s="128"/>
      <c r="B650" s="128"/>
      <c r="C650" s="129"/>
      <c r="D650" s="130"/>
      <c r="E650" s="130"/>
      <c r="F650" s="130"/>
      <c r="G650" s="128"/>
      <c r="H650" s="128"/>
      <c r="I650" s="131"/>
      <c r="J650" s="128"/>
      <c r="K650" s="128"/>
      <c r="L650" s="129"/>
      <c r="M650" s="129"/>
      <c r="N650" s="132"/>
      <c r="O650" s="128"/>
      <c r="P650" s="128"/>
      <c r="Q650" s="133"/>
      <c r="R650" s="128"/>
      <c r="S650" s="128"/>
      <c r="T650" s="128"/>
      <c r="U650" s="128"/>
      <c r="V650" s="129"/>
      <c r="W650" s="128"/>
      <c r="X650" s="128"/>
      <c r="Y650" s="134"/>
      <c r="Z650" s="132"/>
      <c r="AA650" s="130"/>
      <c r="AB650" s="129"/>
      <c r="AC650" s="128"/>
      <c r="AD650" s="128"/>
      <c r="AE650" s="129"/>
      <c r="AF650" s="130"/>
      <c r="AG650" s="129"/>
      <c r="AH650" s="130"/>
      <c r="AI650" s="129"/>
      <c r="AJ650" s="128"/>
      <c r="AK650" s="130"/>
      <c r="AL650" s="133"/>
      <c r="AM650" s="128"/>
      <c r="AN650" s="133"/>
      <c r="AO650" s="130"/>
      <c r="AP650" s="130"/>
      <c r="AQ650" s="128"/>
      <c r="AR650" s="128"/>
      <c r="AS650" s="129"/>
      <c r="AT650" s="129"/>
      <c r="AU650" s="133"/>
      <c r="AV650" s="129"/>
      <c r="AW650" s="128"/>
      <c r="AX650" s="128"/>
      <c r="AY650" s="128"/>
      <c r="AZ650" s="129"/>
      <c r="BA650" s="129"/>
      <c r="BB650" s="128"/>
      <c r="BC650" s="129"/>
      <c r="BD650" s="129"/>
      <c r="BE650" s="129"/>
      <c r="BF650" s="129"/>
    </row>
    <row r="651" spans="1:58" s="135" customFormat="1">
      <c r="A651" s="128"/>
      <c r="B651" s="128"/>
      <c r="C651" s="129"/>
      <c r="D651" s="130"/>
      <c r="E651" s="130"/>
      <c r="F651" s="130"/>
      <c r="G651" s="128"/>
      <c r="H651" s="128"/>
      <c r="I651" s="131"/>
      <c r="J651" s="128"/>
      <c r="K651" s="128"/>
      <c r="L651" s="129"/>
      <c r="M651" s="129"/>
      <c r="N651" s="132"/>
      <c r="O651" s="128"/>
      <c r="P651" s="128"/>
      <c r="Q651" s="133"/>
      <c r="R651" s="128"/>
      <c r="S651" s="128"/>
      <c r="T651" s="128"/>
      <c r="U651" s="128"/>
      <c r="V651" s="129"/>
      <c r="W651" s="128"/>
      <c r="X651" s="128"/>
      <c r="Y651" s="134"/>
      <c r="Z651" s="132"/>
      <c r="AA651" s="130"/>
      <c r="AB651" s="129"/>
      <c r="AC651" s="128"/>
      <c r="AD651" s="128"/>
      <c r="AE651" s="129"/>
      <c r="AF651" s="130"/>
      <c r="AG651" s="129"/>
      <c r="AH651" s="130"/>
      <c r="AI651" s="129"/>
      <c r="AJ651" s="128"/>
      <c r="AK651" s="130"/>
      <c r="AL651" s="133"/>
      <c r="AM651" s="128"/>
      <c r="AN651" s="133"/>
      <c r="AO651" s="130"/>
      <c r="AP651" s="130"/>
      <c r="AQ651" s="128"/>
      <c r="AR651" s="128"/>
      <c r="AS651" s="129"/>
      <c r="AT651" s="129"/>
      <c r="AU651" s="133"/>
      <c r="AV651" s="129"/>
      <c r="AW651" s="128"/>
      <c r="AX651" s="128"/>
      <c r="AY651" s="128"/>
      <c r="AZ651" s="129"/>
      <c r="BA651" s="129"/>
      <c r="BB651" s="128"/>
      <c r="BC651" s="129"/>
      <c r="BD651" s="129"/>
      <c r="BE651" s="129"/>
      <c r="BF651" s="129"/>
    </row>
    <row r="652" spans="1:58" s="135" customFormat="1">
      <c r="A652" s="128"/>
      <c r="B652" s="128"/>
      <c r="C652" s="129"/>
      <c r="D652" s="130"/>
      <c r="E652" s="130"/>
      <c r="F652" s="130"/>
      <c r="G652" s="128"/>
      <c r="H652" s="128"/>
      <c r="I652" s="131"/>
      <c r="J652" s="128"/>
      <c r="K652" s="128"/>
      <c r="L652" s="129"/>
      <c r="M652" s="129"/>
      <c r="N652" s="132"/>
      <c r="O652" s="128"/>
      <c r="P652" s="128"/>
      <c r="Q652" s="133"/>
      <c r="R652" s="128"/>
      <c r="S652" s="128"/>
      <c r="T652" s="128"/>
      <c r="U652" s="128"/>
      <c r="V652" s="129"/>
      <c r="W652" s="128"/>
      <c r="X652" s="128"/>
      <c r="Y652" s="134"/>
      <c r="Z652" s="132"/>
      <c r="AA652" s="130"/>
      <c r="AB652" s="129"/>
      <c r="AC652" s="128"/>
      <c r="AD652" s="128"/>
      <c r="AE652" s="129"/>
      <c r="AF652" s="130"/>
      <c r="AG652" s="129"/>
      <c r="AH652" s="130"/>
      <c r="AI652" s="129"/>
      <c r="AJ652" s="128"/>
      <c r="AK652" s="130"/>
      <c r="AL652" s="133"/>
      <c r="AM652" s="128"/>
      <c r="AN652" s="133"/>
      <c r="AO652" s="130"/>
      <c r="AP652" s="130"/>
      <c r="AQ652" s="128"/>
      <c r="AR652" s="128"/>
      <c r="AS652" s="129"/>
      <c r="AT652" s="129"/>
      <c r="AU652" s="133"/>
      <c r="AV652" s="129"/>
      <c r="AW652" s="128"/>
      <c r="AX652" s="128"/>
      <c r="AY652" s="128"/>
      <c r="AZ652" s="129"/>
      <c r="BA652" s="129"/>
      <c r="BB652" s="128"/>
      <c r="BC652" s="129"/>
      <c r="BD652" s="129"/>
      <c r="BE652" s="129"/>
      <c r="BF652" s="129"/>
    </row>
    <row r="653" spans="1:58" s="135" customFormat="1">
      <c r="A653" s="128"/>
      <c r="B653" s="128"/>
      <c r="C653" s="129"/>
      <c r="D653" s="130"/>
      <c r="E653" s="130"/>
      <c r="F653" s="130"/>
      <c r="G653" s="128"/>
      <c r="H653" s="128"/>
      <c r="I653" s="131"/>
      <c r="J653" s="128"/>
      <c r="K653" s="128"/>
      <c r="L653" s="129"/>
      <c r="M653" s="129"/>
      <c r="N653" s="132"/>
      <c r="O653" s="128"/>
      <c r="P653" s="128"/>
      <c r="Q653" s="133"/>
      <c r="R653" s="128"/>
      <c r="S653" s="128"/>
      <c r="T653" s="128"/>
      <c r="U653" s="128"/>
      <c r="V653" s="129"/>
      <c r="W653" s="128"/>
      <c r="X653" s="128"/>
      <c r="Y653" s="134"/>
      <c r="Z653" s="132"/>
      <c r="AA653" s="130"/>
      <c r="AB653" s="129"/>
      <c r="AC653" s="128"/>
      <c r="AD653" s="128"/>
      <c r="AE653" s="129"/>
      <c r="AF653" s="130"/>
      <c r="AG653" s="129"/>
      <c r="AH653" s="130"/>
      <c r="AI653" s="129"/>
      <c r="AJ653" s="128"/>
      <c r="AK653" s="130"/>
      <c r="AL653" s="133"/>
      <c r="AM653" s="128"/>
      <c r="AN653" s="133"/>
      <c r="AO653" s="130"/>
      <c r="AP653" s="130"/>
      <c r="AQ653" s="128"/>
      <c r="AR653" s="128"/>
      <c r="AS653" s="129"/>
      <c r="AT653" s="129"/>
      <c r="AU653" s="133"/>
      <c r="AV653" s="129"/>
      <c r="AW653" s="128"/>
      <c r="AX653" s="128"/>
      <c r="AY653" s="128"/>
      <c r="AZ653" s="129"/>
      <c r="BA653" s="129"/>
      <c r="BB653" s="128"/>
      <c r="BC653" s="129"/>
      <c r="BD653" s="129"/>
      <c r="BE653" s="129"/>
      <c r="BF653" s="129"/>
    </row>
    <row r="654" spans="1:58" s="135" customFormat="1">
      <c r="A654" s="128"/>
      <c r="B654" s="128"/>
      <c r="C654" s="129"/>
      <c r="D654" s="130"/>
      <c r="E654" s="130"/>
      <c r="F654" s="130"/>
      <c r="G654" s="128"/>
      <c r="H654" s="128"/>
      <c r="I654" s="131"/>
      <c r="J654" s="128"/>
      <c r="K654" s="128"/>
      <c r="L654" s="129"/>
      <c r="M654" s="129"/>
      <c r="N654" s="132"/>
      <c r="O654" s="128"/>
      <c r="P654" s="128"/>
      <c r="Q654" s="133"/>
      <c r="R654" s="128"/>
      <c r="S654" s="128"/>
      <c r="T654" s="128"/>
      <c r="U654" s="128"/>
      <c r="V654" s="129"/>
      <c r="W654" s="128"/>
      <c r="X654" s="128"/>
      <c r="Y654" s="134"/>
      <c r="Z654" s="132"/>
      <c r="AA654" s="130"/>
      <c r="AB654" s="129"/>
      <c r="AC654" s="128"/>
      <c r="AD654" s="128"/>
      <c r="AE654" s="129"/>
      <c r="AF654" s="130"/>
      <c r="AG654" s="129"/>
      <c r="AH654" s="130"/>
      <c r="AI654" s="129"/>
      <c r="AJ654" s="128"/>
      <c r="AK654" s="130"/>
      <c r="AL654" s="133"/>
      <c r="AM654" s="128"/>
      <c r="AN654" s="133"/>
      <c r="AO654" s="130"/>
      <c r="AP654" s="130"/>
      <c r="AQ654" s="128"/>
      <c r="AR654" s="128"/>
      <c r="AS654" s="129"/>
      <c r="AT654" s="129"/>
      <c r="AU654" s="133"/>
      <c r="AV654" s="129"/>
      <c r="AW654" s="128"/>
      <c r="AX654" s="128"/>
      <c r="AY654" s="128"/>
      <c r="AZ654" s="129"/>
      <c r="BA654" s="129"/>
      <c r="BB654" s="128"/>
      <c r="BC654" s="129"/>
      <c r="BD654" s="129"/>
      <c r="BE654" s="129"/>
      <c r="BF654" s="129"/>
    </row>
    <row r="655" spans="1:58" s="135" customFormat="1">
      <c r="A655" s="128"/>
      <c r="B655" s="128"/>
      <c r="C655" s="129"/>
      <c r="D655" s="130"/>
      <c r="E655" s="130"/>
      <c r="F655" s="130"/>
      <c r="G655" s="128"/>
      <c r="H655" s="128"/>
      <c r="I655" s="131"/>
      <c r="J655" s="128"/>
      <c r="K655" s="128"/>
      <c r="L655" s="129"/>
      <c r="M655" s="129"/>
      <c r="N655" s="132"/>
      <c r="O655" s="128"/>
      <c r="P655" s="128"/>
      <c r="Q655" s="133"/>
      <c r="R655" s="128"/>
      <c r="S655" s="128"/>
      <c r="T655" s="128"/>
      <c r="U655" s="128"/>
      <c r="V655" s="129"/>
      <c r="W655" s="128"/>
      <c r="X655" s="128"/>
      <c r="Y655" s="134"/>
      <c r="Z655" s="132"/>
      <c r="AA655" s="130"/>
      <c r="AB655" s="129"/>
      <c r="AC655" s="128"/>
      <c r="AD655" s="128"/>
      <c r="AE655" s="129"/>
      <c r="AF655" s="130"/>
      <c r="AG655" s="129"/>
      <c r="AH655" s="130"/>
      <c r="AI655" s="129"/>
      <c r="AJ655" s="128"/>
      <c r="AK655" s="130"/>
      <c r="AL655" s="133"/>
      <c r="AM655" s="128"/>
      <c r="AN655" s="133"/>
      <c r="AO655" s="130"/>
      <c r="AP655" s="130"/>
      <c r="AQ655" s="128"/>
      <c r="AR655" s="128"/>
      <c r="AS655" s="129"/>
      <c r="AT655" s="129"/>
      <c r="AU655" s="133"/>
      <c r="AV655" s="129"/>
      <c r="AW655" s="128"/>
      <c r="AX655" s="128"/>
      <c r="AY655" s="128"/>
      <c r="AZ655" s="129"/>
      <c r="BA655" s="129"/>
      <c r="BB655" s="128"/>
      <c r="BC655" s="129"/>
      <c r="BD655" s="129"/>
      <c r="BE655" s="129"/>
      <c r="BF655" s="129"/>
    </row>
    <row r="656" spans="1:58" s="135" customFormat="1">
      <c r="A656" s="128"/>
      <c r="B656" s="128"/>
      <c r="C656" s="129"/>
      <c r="D656" s="130"/>
      <c r="E656" s="130"/>
      <c r="F656" s="130"/>
      <c r="G656" s="128"/>
      <c r="H656" s="128"/>
      <c r="I656" s="131"/>
      <c r="J656" s="128"/>
      <c r="K656" s="128"/>
      <c r="L656" s="129"/>
      <c r="M656" s="129"/>
      <c r="N656" s="132"/>
      <c r="O656" s="128"/>
      <c r="P656" s="128"/>
      <c r="Q656" s="133"/>
      <c r="R656" s="128"/>
      <c r="S656" s="128"/>
      <c r="T656" s="128"/>
      <c r="U656" s="128"/>
      <c r="V656" s="129"/>
      <c r="W656" s="128"/>
      <c r="X656" s="128"/>
      <c r="Y656" s="134"/>
      <c r="Z656" s="132"/>
      <c r="AA656" s="130"/>
      <c r="AB656" s="129"/>
      <c r="AC656" s="128"/>
      <c r="AD656" s="128"/>
      <c r="AE656" s="129"/>
      <c r="AF656" s="130"/>
      <c r="AG656" s="129"/>
      <c r="AH656" s="130"/>
      <c r="AI656" s="129"/>
      <c r="AJ656" s="128"/>
      <c r="AK656" s="130"/>
      <c r="AL656" s="133"/>
      <c r="AM656" s="128"/>
      <c r="AN656" s="133"/>
      <c r="AO656" s="130"/>
      <c r="AP656" s="130"/>
      <c r="AQ656" s="128"/>
      <c r="AR656" s="128"/>
      <c r="AS656" s="129"/>
      <c r="AT656" s="129"/>
      <c r="AU656" s="133"/>
      <c r="AV656" s="129"/>
      <c r="AW656" s="128"/>
      <c r="AX656" s="128"/>
      <c r="AY656" s="128"/>
      <c r="AZ656" s="129"/>
      <c r="BA656" s="129"/>
      <c r="BB656" s="128"/>
      <c r="BC656" s="129"/>
      <c r="BD656" s="129"/>
      <c r="BE656" s="129"/>
      <c r="BF656" s="129"/>
    </row>
    <row r="657" spans="1:58" s="135" customFormat="1">
      <c r="A657" s="128"/>
      <c r="B657" s="128"/>
      <c r="C657" s="129"/>
      <c r="D657" s="130"/>
      <c r="E657" s="130"/>
      <c r="F657" s="130"/>
      <c r="G657" s="128"/>
      <c r="H657" s="128"/>
      <c r="I657" s="131"/>
      <c r="J657" s="128"/>
      <c r="K657" s="128"/>
      <c r="L657" s="129"/>
      <c r="M657" s="129"/>
      <c r="N657" s="132"/>
      <c r="O657" s="128"/>
      <c r="P657" s="128"/>
      <c r="Q657" s="133"/>
      <c r="R657" s="128"/>
      <c r="S657" s="128"/>
      <c r="T657" s="128"/>
      <c r="U657" s="128"/>
      <c r="V657" s="129"/>
      <c r="W657" s="128"/>
      <c r="X657" s="128"/>
      <c r="Y657" s="134"/>
      <c r="Z657" s="132"/>
      <c r="AA657" s="130"/>
      <c r="AB657" s="129"/>
      <c r="AC657" s="128"/>
      <c r="AD657" s="128"/>
      <c r="AE657" s="129"/>
      <c r="AF657" s="130"/>
      <c r="AG657" s="129"/>
      <c r="AH657" s="130"/>
      <c r="AI657" s="129"/>
      <c r="AJ657" s="128"/>
      <c r="AK657" s="130"/>
      <c r="AL657" s="133"/>
      <c r="AM657" s="128"/>
      <c r="AN657" s="133"/>
      <c r="AO657" s="130"/>
      <c r="AP657" s="130"/>
      <c r="AQ657" s="128"/>
      <c r="AR657" s="128"/>
      <c r="AS657" s="129"/>
      <c r="AT657" s="129"/>
      <c r="AU657" s="133"/>
      <c r="AV657" s="129"/>
      <c r="AW657" s="128"/>
      <c r="AX657" s="128"/>
      <c r="AY657" s="128"/>
      <c r="AZ657" s="129"/>
      <c r="BA657" s="129"/>
      <c r="BB657" s="128"/>
      <c r="BC657" s="129"/>
      <c r="BD657" s="129"/>
      <c r="BE657" s="129"/>
      <c r="BF657" s="129"/>
    </row>
    <row r="658" spans="1:58" s="135" customFormat="1">
      <c r="A658" s="128"/>
      <c r="B658" s="128"/>
      <c r="C658" s="129"/>
      <c r="D658" s="130"/>
      <c r="E658" s="130"/>
      <c r="F658" s="130"/>
      <c r="G658" s="128"/>
      <c r="H658" s="128"/>
      <c r="I658" s="131"/>
      <c r="J658" s="128"/>
      <c r="K658" s="128"/>
      <c r="L658" s="129"/>
      <c r="M658" s="129"/>
      <c r="N658" s="132"/>
      <c r="O658" s="128"/>
      <c r="P658" s="128"/>
      <c r="Q658" s="133"/>
      <c r="R658" s="128"/>
      <c r="S658" s="128"/>
      <c r="T658" s="128"/>
      <c r="U658" s="128"/>
      <c r="V658" s="129"/>
      <c r="W658" s="128"/>
      <c r="X658" s="128"/>
      <c r="Y658" s="134"/>
      <c r="Z658" s="132"/>
      <c r="AA658" s="130"/>
      <c r="AB658" s="129"/>
      <c r="AC658" s="128"/>
      <c r="AD658" s="128"/>
      <c r="AE658" s="129"/>
      <c r="AF658" s="130"/>
      <c r="AG658" s="129"/>
      <c r="AH658" s="130"/>
      <c r="AI658" s="129"/>
      <c r="AJ658" s="128"/>
      <c r="AK658" s="130"/>
      <c r="AL658" s="133"/>
      <c r="AM658" s="128"/>
      <c r="AN658" s="133"/>
      <c r="AO658" s="130"/>
      <c r="AP658" s="130"/>
      <c r="AQ658" s="128"/>
      <c r="AR658" s="128"/>
      <c r="AS658" s="129"/>
      <c r="AT658" s="129"/>
      <c r="AU658" s="133"/>
      <c r="AV658" s="129"/>
      <c r="AW658" s="128"/>
      <c r="AX658" s="128"/>
      <c r="AY658" s="128"/>
      <c r="AZ658" s="129"/>
      <c r="BA658" s="129"/>
      <c r="BB658" s="128"/>
      <c r="BC658" s="129"/>
      <c r="BD658" s="129"/>
      <c r="BE658" s="129"/>
      <c r="BF658" s="129"/>
    </row>
    <row r="659" spans="1:58" s="135" customFormat="1">
      <c r="A659" s="128"/>
      <c r="B659" s="128"/>
      <c r="C659" s="129"/>
      <c r="D659" s="130"/>
      <c r="E659" s="130"/>
      <c r="F659" s="130"/>
      <c r="G659" s="128"/>
      <c r="H659" s="128"/>
      <c r="I659" s="131"/>
      <c r="J659" s="128"/>
      <c r="K659" s="128"/>
      <c r="L659" s="129"/>
      <c r="M659" s="129"/>
      <c r="N659" s="132"/>
      <c r="O659" s="128"/>
      <c r="P659" s="128"/>
      <c r="Q659" s="133"/>
      <c r="R659" s="128"/>
      <c r="S659" s="128"/>
      <c r="T659" s="128"/>
      <c r="U659" s="128"/>
      <c r="V659" s="129"/>
      <c r="W659" s="128"/>
      <c r="X659" s="128"/>
      <c r="Y659" s="134"/>
      <c r="Z659" s="132"/>
      <c r="AA659" s="130"/>
      <c r="AB659" s="129"/>
      <c r="AC659" s="128"/>
      <c r="AD659" s="128"/>
      <c r="AE659" s="129"/>
      <c r="AF659" s="130"/>
      <c r="AG659" s="129"/>
      <c r="AH659" s="130"/>
      <c r="AI659" s="129"/>
      <c r="AJ659" s="128"/>
      <c r="AK659" s="130"/>
      <c r="AL659" s="133"/>
      <c r="AM659" s="128"/>
      <c r="AN659" s="133"/>
      <c r="AO659" s="130"/>
      <c r="AP659" s="130"/>
      <c r="AQ659" s="128"/>
      <c r="AR659" s="128"/>
      <c r="AS659" s="129"/>
      <c r="AT659" s="129"/>
      <c r="AU659" s="133"/>
      <c r="AV659" s="129"/>
      <c r="AW659" s="128"/>
      <c r="AX659" s="128"/>
      <c r="AY659" s="128"/>
      <c r="AZ659" s="129"/>
      <c r="BA659" s="129"/>
      <c r="BB659" s="128"/>
      <c r="BC659" s="129"/>
      <c r="BD659" s="129"/>
      <c r="BE659" s="129"/>
      <c r="BF659" s="129"/>
    </row>
    <row r="660" spans="1:58" s="135" customFormat="1">
      <c r="A660" s="128"/>
      <c r="B660" s="128"/>
      <c r="C660" s="129"/>
      <c r="D660" s="130"/>
      <c r="E660" s="130"/>
      <c r="F660" s="130"/>
      <c r="G660" s="128"/>
      <c r="H660" s="128"/>
      <c r="I660" s="131"/>
      <c r="J660" s="128"/>
      <c r="K660" s="128"/>
      <c r="L660" s="129"/>
      <c r="M660" s="129"/>
      <c r="N660" s="132"/>
      <c r="O660" s="128"/>
      <c r="P660" s="128"/>
      <c r="Q660" s="133"/>
      <c r="R660" s="128"/>
      <c r="S660" s="128"/>
      <c r="T660" s="128"/>
      <c r="U660" s="128"/>
      <c r="V660" s="129"/>
      <c r="W660" s="128"/>
      <c r="X660" s="128"/>
      <c r="Y660" s="134"/>
      <c r="Z660" s="132"/>
      <c r="AA660" s="130"/>
      <c r="AB660" s="129"/>
      <c r="AC660" s="128"/>
      <c r="AD660" s="128"/>
      <c r="AE660" s="129"/>
      <c r="AF660" s="130"/>
      <c r="AG660" s="129"/>
      <c r="AH660" s="130"/>
      <c r="AI660" s="129"/>
      <c r="AJ660" s="128"/>
      <c r="AK660" s="130"/>
      <c r="AL660" s="133"/>
      <c r="AM660" s="128"/>
      <c r="AN660" s="133"/>
      <c r="AO660" s="130"/>
      <c r="AP660" s="130"/>
      <c r="AQ660" s="128"/>
      <c r="AR660" s="128"/>
      <c r="AS660" s="129"/>
      <c r="AT660" s="129"/>
      <c r="AU660" s="133"/>
      <c r="AV660" s="129"/>
      <c r="AW660" s="128"/>
      <c r="AX660" s="128"/>
      <c r="AY660" s="128"/>
      <c r="AZ660" s="129"/>
      <c r="BA660" s="129"/>
      <c r="BB660" s="128"/>
      <c r="BC660" s="129"/>
      <c r="BD660" s="129"/>
      <c r="BE660" s="129"/>
      <c r="BF660" s="129"/>
    </row>
    <row r="661" spans="1:58" s="135" customFormat="1">
      <c r="A661" s="128"/>
      <c r="B661" s="128"/>
      <c r="C661" s="129"/>
      <c r="D661" s="130"/>
      <c r="E661" s="130"/>
      <c r="F661" s="130"/>
      <c r="G661" s="128"/>
      <c r="H661" s="128"/>
      <c r="I661" s="131"/>
      <c r="J661" s="128"/>
      <c r="K661" s="128"/>
      <c r="L661" s="129"/>
      <c r="M661" s="129"/>
      <c r="N661" s="132"/>
      <c r="O661" s="128"/>
      <c r="P661" s="128"/>
      <c r="Q661" s="133"/>
      <c r="R661" s="128"/>
      <c r="S661" s="128"/>
      <c r="T661" s="128"/>
      <c r="U661" s="128"/>
      <c r="V661" s="129"/>
      <c r="W661" s="128"/>
      <c r="X661" s="128"/>
      <c r="Y661" s="134"/>
      <c r="Z661" s="132"/>
      <c r="AA661" s="130"/>
      <c r="AB661" s="129"/>
      <c r="AC661" s="128"/>
      <c r="AD661" s="128"/>
      <c r="AE661" s="129"/>
      <c r="AF661" s="130"/>
      <c r="AG661" s="129"/>
      <c r="AH661" s="130"/>
      <c r="AI661" s="129"/>
      <c r="AJ661" s="128"/>
      <c r="AK661" s="130"/>
      <c r="AL661" s="133"/>
      <c r="AM661" s="128"/>
      <c r="AN661" s="133"/>
      <c r="AO661" s="130"/>
      <c r="AP661" s="130"/>
      <c r="AQ661" s="128"/>
      <c r="AR661" s="128"/>
      <c r="AS661" s="129"/>
      <c r="AT661" s="129"/>
      <c r="AU661" s="133"/>
      <c r="AV661" s="129"/>
      <c r="AW661" s="128"/>
      <c r="AX661" s="128"/>
      <c r="AY661" s="128"/>
      <c r="AZ661" s="129"/>
      <c r="BA661" s="129"/>
      <c r="BB661" s="128"/>
      <c r="BC661" s="129"/>
      <c r="BD661" s="129"/>
      <c r="BE661" s="129"/>
      <c r="BF661" s="129"/>
    </row>
    <row r="662" spans="1:58" s="135" customFormat="1">
      <c r="A662" s="128"/>
      <c r="B662" s="128"/>
      <c r="C662" s="129"/>
      <c r="D662" s="130"/>
      <c r="E662" s="130"/>
      <c r="F662" s="130"/>
      <c r="G662" s="128"/>
      <c r="H662" s="128"/>
      <c r="I662" s="131"/>
      <c r="J662" s="128"/>
      <c r="K662" s="128"/>
      <c r="L662" s="129"/>
      <c r="M662" s="129"/>
      <c r="N662" s="132"/>
      <c r="O662" s="128"/>
      <c r="P662" s="128"/>
      <c r="Q662" s="133"/>
      <c r="R662" s="128"/>
      <c r="S662" s="128"/>
      <c r="T662" s="128"/>
      <c r="U662" s="128"/>
      <c r="V662" s="129"/>
      <c r="W662" s="128"/>
      <c r="X662" s="128"/>
      <c r="Y662" s="134"/>
      <c r="Z662" s="132"/>
      <c r="AA662" s="130"/>
      <c r="AB662" s="129"/>
      <c r="AC662" s="128"/>
      <c r="AD662" s="128"/>
      <c r="AE662" s="129"/>
      <c r="AF662" s="130"/>
      <c r="AG662" s="129"/>
      <c r="AH662" s="130"/>
      <c r="AI662" s="129"/>
      <c r="AJ662" s="128"/>
      <c r="AK662" s="130"/>
      <c r="AL662" s="133"/>
      <c r="AM662" s="128"/>
      <c r="AN662" s="133"/>
      <c r="AO662" s="130"/>
      <c r="AP662" s="130"/>
      <c r="AQ662" s="128"/>
      <c r="AR662" s="128"/>
      <c r="AS662" s="129"/>
      <c r="AT662" s="129"/>
      <c r="AU662" s="133"/>
      <c r="AV662" s="129"/>
      <c r="AW662" s="128"/>
      <c r="AX662" s="128"/>
      <c r="AY662" s="128"/>
      <c r="AZ662" s="129"/>
      <c r="BA662" s="129"/>
      <c r="BB662" s="128"/>
      <c r="BC662" s="129"/>
      <c r="BD662" s="129"/>
      <c r="BE662" s="129"/>
      <c r="BF662" s="129"/>
    </row>
    <row r="663" spans="1:58" s="135" customFormat="1">
      <c r="A663" s="128"/>
      <c r="B663" s="128"/>
      <c r="C663" s="129"/>
      <c r="D663" s="130"/>
      <c r="E663" s="130"/>
      <c r="F663" s="130"/>
      <c r="G663" s="128"/>
      <c r="H663" s="128"/>
      <c r="I663" s="131"/>
      <c r="J663" s="128"/>
      <c r="K663" s="128"/>
      <c r="L663" s="129"/>
      <c r="M663" s="129"/>
      <c r="N663" s="132"/>
      <c r="O663" s="128"/>
      <c r="P663" s="128"/>
      <c r="Q663" s="133"/>
      <c r="R663" s="128"/>
      <c r="S663" s="128"/>
      <c r="T663" s="128"/>
      <c r="U663" s="128"/>
      <c r="V663" s="129"/>
      <c r="W663" s="128"/>
      <c r="X663" s="128"/>
      <c r="Y663" s="134"/>
      <c r="Z663" s="132"/>
      <c r="AA663" s="130"/>
      <c r="AB663" s="129"/>
      <c r="AC663" s="128"/>
      <c r="AD663" s="128"/>
      <c r="AE663" s="129"/>
      <c r="AF663" s="130"/>
      <c r="AG663" s="129"/>
      <c r="AH663" s="130"/>
      <c r="AI663" s="129"/>
      <c r="AJ663" s="128"/>
      <c r="AK663" s="130"/>
      <c r="AL663" s="133"/>
      <c r="AM663" s="128"/>
      <c r="AN663" s="133"/>
      <c r="AO663" s="130"/>
      <c r="AP663" s="130"/>
      <c r="AQ663" s="128"/>
      <c r="AR663" s="128"/>
      <c r="AS663" s="129"/>
      <c r="AT663" s="129"/>
      <c r="AU663" s="133"/>
      <c r="AV663" s="129"/>
      <c r="AW663" s="128"/>
      <c r="AX663" s="128"/>
      <c r="AY663" s="128"/>
      <c r="AZ663" s="129"/>
      <c r="BA663" s="129"/>
      <c r="BB663" s="128"/>
      <c r="BC663" s="129"/>
      <c r="BD663" s="129"/>
      <c r="BE663" s="129"/>
      <c r="BF663" s="129"/>
    </row>
    <row r="664" spans="1:58" s="135" customFormat="1">
      <c r="A664" s="128"/>
      <c r="B664" s="128"/>
      <c r="C664" s="129"/>
      <c r="D664" s="130"/>
      <c r="E664" s="130"/>
      <c r="F664" s="130"/>
      <c r="G664" s="128"/>
      <c r="H664" s="128"/>
      <c r="I664" s="131"/>
      <c r="J664" s="128"/>
      <c r="K664" s="128"/>
      <c r="L664" s="129"/>
      <c r="M664" s="129"/>
      <c r="N664" s="132"/>
      <c r="O664" s="128"/>
      <c r="P664" s="128"/>
      <c r="Q664" s="133"/>
      <c r="R664" s="128"/>
      <c r="S664" s="128"/>
      <c r="T664" s="128"/>
      <c r="U664" s="128"/>
      <c r="V664" s="129"/>
      <c r="W664" s="128"/>
      <c r="X664" s="128"/>
      <c r="Y664" s="134"/>
      <c r="Z664" s="132"/>
      <c r="AA664" s="130"/>
      <c r="AB664" s="129"/>
      <c r="AC664" s="128"/>
      <c r="AD664" s="128"/>
      <c r="AE664" s="129"/>
      <c r="AF664" s="130"/>
      <c r="AG664" s="129"/>
      <c r="AH664" s="130"/>
      <c r="AI664" s="129"/>
      <c r="AJ664" s="128"/>
      <c r="AK664" s="130"/>
      <c r="AL664" s="133"/>
      <c r="AM664" s="128"/>
      <c r="AN664" s="133"/>
      <c r="AO664" s="130"/>
      <c r="AP664" s="130"/>
      <c r="AQ664" s="128"/>
      <c r="AR664" s="128"/>
      <c r="AS664" s="129"/>
      <c r="AT664" s="129"/>
      <c r="AU664" s="133"/>
      <c r="AV664" s="129"/>
      <c r="AW664" s="128"/>
      <c r="AX664" s="128"/>
      <c r="AY664" s="128"/>
      <c r="AZ664" s="129"/>
      <c r="BA664" s="129"/>
      <c r="BB664" s="128"/>
      <c r="BC664" s="129"/>
      <c r="BD664" s="129"/>
      <c r="BE664" s="129"/>
      <c r="BF664" s="129"/>
    </row>
    <row r="665" spans="1:58" s="135" customFormat="1">
      <c r="A665" s="128"/>
      <c r="B665" s="128"/>
      <c r="C665" s="129"/>
      <c r="D665" s="130"/>
      <c r="E665" s="130"/>
      <c r="F665" s="130"/>
      <c r="G665" s="128"/>
      <c r="H665" s="128"/>
      <c r="I665" s="131"/>
      <c r="J665" s="128"/>
      <c r="K665" s="128"/>
      <c r="L665" s="129"/>
      <c r="M665" s="129"/>
      <c r="N665" s="132"/>
      <c r="O665" s="128"/>
      <c r="P665" s="128"/>
      <c r="Q665" s="133"/>
      <c r="R665" s="128"/>
      <c r="S665" s="128"/>
      <c r="T665" s="128"/>
      <c r="U665" s="128"/>
      <c r="V665" s="129"/>
      <c r="W665" s="128"/>
      <c r="X665" s="128"/>
      <c r="Y665" s="134"/>
      <c r="Z665" s="132"/>
      <c r="AA665" s="130"/>
      <c r="AB665" s="129"/>
      <c r="AC665" s="128"/>
      <c r="AD665" s="128"/>
      <c r="AE665" s="129"/>
      <c r="AF665" s="130"/>
      <c r="AG665" s="129"/>
      <c r="AH665" s="130"/>
      <c r="AI665" s="129"/>
      <c r="AJ665" s="128"/>
      <c r="AK665" s="130"/>
      <c r="AL665" s="133"/>
      <c r="AM665" s="128"/>
      <c r="AN665" s="133"/>
      <c r="AO665" s="130"/>
      <c r="AP665" s="130"/>
      <c r="AQ665" s="128"/>
      <c r="AR665" s="128"/>
      <c r="AS665" s="129"/>
      <c r="AT665" s="129"/>
      <c r="AU665" s="133"/>
      <c r="AV665" s="129"/>
      <c r="AW665" s="128"/>
      <c r="AX665" s="128"/>
      <c r="AY665" s="128"/>
      <c r="AZ665" s="129"/>
      <c r="BA665" s="129"/>
      <c r="BB665" s="128"/>
      <c r="BC665" s="129"/>
      <c r="BD665" s="129"/>
      <c r="BE665" s="129"/>
      <c r="BF665" s="129"/>
    </row>
    <row r="666" spans="1:58" s="135" customFormat="1">
      <c r="A666" s="128"/>
      <c r="B666" s="128"/>
      <c r="C666" s="129"/>
      <c r="D666" s="130"/>
      <c r="E666" s="130"/>
      <c r="F666" s="130"/>
      <c r="G666" s="128"/>
      <c r="H666" s="128"/>
      <c r="I666" s="131"/>
      <c r="J666" s="128"/>
      <c r="K666" s="128"/>
      <c r="L666" s="129"/>
      <c r="M666" s="129"/>
      <c r="N666" s="132"/>
      <c r="O666" s="128"/>
      <c r="P666" s="128"/>
      <c r="Q666" s="133"/>
      <c r="R666" s="128"/>
      <c r="S666" s="128"/>
      <c r="T666" s="128"/>
      <c r="U666" s="128"/>
      <c r="V666" s="129"/>
      <c r="W666" s="128"/>
      <c r="X666" s="128"/>
      <c r="Y666" s="134"/>
      <c r="Z666" s="132"/>
      <c r="AA666" s="130"/>
      <c r="AB666" s="129"/>
      <c r="AC666" s="128"/>
      <c r="AD666" s="128"/>
      <c r="AE666" s="129"/>
      <c r="AF666" s="130"/>
      <c r="AG666" s="129"/>
      <c r="AH666" s="130"/>
      <c r="AI666" s="129"/>
      <c r="AJ666" s="128"/>
      <c r="AK666" s="130"/>
      <c r="AL666" s="133"/>
      <c r="AM666" s="128"/>
      <c r="AN666" s="133"/>
      <c r="AO666" s="130"/>
      <c r="AP666" s="130"/>
      <c r="AQ666" s="128"/>
      <c r="AR666" s="128"/>
      <c r="AS666" s="129"/>
      <c r="AT666" s="129"/>
      <c r="AU666" s="133"/>
      <c r="AV666" s="129"/>
      <c r="AW666" s="128"/>
      <c r="AX666" s="128"/>
      <c r="AY666" s="128"/>
      <c r="AZ666" s="129"/>
      <c r="BA666" s="129"/>
      <c r="BB666" s="128"/>
      <c r="BC666" s="129"/>
      <c r="BD666" s="129"/>
      <c r="BE666" s="129"/>
      <c r="BF666" s="129"/>
    </row>
    <row r="667" spans="1:58" s="135" customFormat="1">
      <c r="A667" s="128"/>
      <c r="B667" s="128"/>
      <c r="C667" s="129"/>
      <c r="D667" s="130"/>
      <c r="E667" s="130"/>
      <c r="F667" s="130"/>
      <c r="G667" s="128"/>
      <c r="H667" s="128"/>
      <c r="I667" s="131"/>
      <c r="J667" s="128"/>
      <c r="K667" s="128"/>
      <c r="L667" s="129"/>
      <c r="M667" s="129"/>
      <c r="N667" s="132"/>
      <c r="O667" s="128"/>
      <c r="P667" s="128"/>
      <c r="Q667" s="133"/>
      <c r="R667" s="128"/>
      <c r="S667" s="128"/>
      <c r="T667" s="128"/>
      <c r="U667" s="128"/>
      <c r="V667" s="129"/>
      <c r="W667" s="128"/>
      <c r="X667" s="128"/>
      <c r="Y667" s="134"/>
      <c r="Z667" s="132"/>
      <c r="AA667" s="130"/>
      <c r="AB667" s="129"/>
      <c r="AC667" s="128"/>
      <c r="AD667" s="128"/>
      <c r="AE667" s="129"/>
      <c r="AF667" s="130"/>
      <c r="AG667" s="129"/>
      <c r="AH667" s="130"/>
      <c r="AI667" s="129"/>
      <c r="AJ667" s="128"/>
      <c r="AK667" s="130"/>
      <c r="AL667" s="133"/>
      <c r="AM667" s="128"/>
      <c r="AN667" s="133"/>
      <c r="AO667" s="130"/>
      <c r="AP667" s="130"/>
      <c r="AQ667" s="128"/>
      <c r="AR667" s="128"/>
      <c r="AS667" s="129"/>
      <c r="AT667" s="129"/>
      <c r="AU667" s="133"/>
      <c r="AV667" s="129"/>
      <c r="AW667" s="128"/>
      <c r="AX667" s="128"/>
      <c r="AY667" s="128"/>
      <c r="AZ667" s="129"/>
      <c r="BA667" s="129"/>
      <c r="BB667" s="128"/>
      <c r="BC667" s="129"/>
      <c r="BD667" s="129"/>
      <c r="BE667" s="129"/>
      <c r="BF667" s="129"/>
    </row>
    <row r="668" spans="1:58" s="135" customFormat="1">
      <c r="A668" s="128"/>
      <c r="B668" s="128"/>
      <c r="C668" s="129"/>
      <c r="D668" s="130"/>
      <c r="E668" s="130"/>
      <c r="F668" s="130"/>
      <c r="G668" s="128"/>
      <c r="H668" s="128"/>
      <c r="I668" s="131"/>
      <c r="J668" s="128"/>
      <c r="K668" s="128"/>
      <c r="L668" s="129"/>
      <c r="M668" s="129"/>
      <c r="N668" s="132"/>
      <c r="O668" s="128"/>
      <c r="P668" s="128"/>
      <c r="Q668" s="133"/>
      <c r="R668" s="128"/>
      <c r="S668" s="128"/>
      <c r="T668" s="128"/>
      <c r="U668" s="128"/>
      <c r="V668" s="129"/>
      <c r="W668" s="128"/>
      <c r="X668" s="128"/>
      <c r="Y668" s="134"/>
      <c r="Z668" s="132"/>
      <c r="AA668" s="130"/>
      <c r="AB668" s="129"/>
      <c r="AC668" s="128"/>
      <c r="AD668" s="128"/>
      <c r="AE668" s="129"/>
      <c r="AF668" s="130"/>
      <c r="AG668" s="129"/>
      <c r="AH668" s="130"/>
      <c r="AI668" s="129"/>
      <c r="AJ668" s="128"/>
      <c r="AK668" s="130"/>
      <c r="AL668" s="133"/>
      <c r="AM668" s="128"/>
      <c r="AN668" s="133"/>
      <c r="AO668" s="130"/>
      <c r="AP668" s="130"/>
      <c r="AQ668" s="128"/>
      <c r="AR668" s="128"/>
      <c r="AS668" s="129"/>
      <c r="AT668" s="129"/>
      <c r="AU668" s="133"/>
      <c r="AV668" s="129"/>
      <c r="AW668" s="128"/>
      <c r="AX668" s="128"/>
      <c r="AY668" s="128"/>
      <c r="AZ668" s="129"/>
      <c r="BA668" s="129"/>
      <c r="BB668" s="128"/>
      <c r="BC668" s="129"/>
      <c r="BD668" s="129"/>
      <c r="BE668" s="129"/>
      <c r="BF668" s="129"/>
    </row>
    <row r="669" spans="1:58" s="135" customFormat="1">
      <c r="A669" s="128"/>
      <c r="B669" s="128"/>
      <c r="C669" s="129"/>
      <c r="D669" s="130"/>
      <c r="E669" s="130"/>
      <c r="F669" s="130"/>
      <c r="G669" s="128"/>
      <c r="H669" s="128"/>
      <c r="I669" s="131"/>
      <c r="J669" s="128"/>
      <c r="K669" s="128"/>
      <c r="L669" s="129"/>
      <c r="M669" s="129"/>
      <c r="N669" s="132"/>
      <c r="O669" s="128"/>
      <c r="P669" s="128"/>
      <c r="Q669" s="133"/>
      <c r="R669" s="128"/>
      <c r="S669" s="128"/>
      <c r="T669" s="128"/>
      <c r="U669" s="128"/>
      <c r="V669" s="129"/>
      <c r="W669" s="128"/>
      <c r="X669" s="128"/>
      <c r="Y669" s="134"/>
      <c r="Z669" s="132"/>
      <c r="AA669" s="130"/>
      <c r="AB669" s="129"/>
      <c r="AC669" s="128"/>
      <c r="AD669" s="128"/>
      <c r="AE669" s="129"/>
      <c r="AF669" s="130"/>
      <c r="AG669" s="129"/>
      <c r="AH669" s="130"/>
      <c r="AI669" s="129"/>
      <c r="AJ669" s="128"/>
      <c r="AK669" s="130"/>
      <c r="AL669" s="133"/>
      <c r="AM669" s="128"/>
      <c r="AN669" s="133"/>
      <c r="AO669" s="130"/>
      <c r="AP669" s="130"/>
      <c r="AQ669" s="128"/>
      <c r="AR669" s="128"/>
      <c r="AS669" s="129"/>
      <c r="AT669" s="129"/>
      <c r="AU669" s="133"/>
      <c r="AV669" s="129"/>
      <c r="AW669" s="128"/>
      <c r="AX669" s="128"/>
      <c r="AY669" s="128"/>
      <c r="AZ669" s="129"/>
      <c r="BA669" s="129"/>
      <c r="BB669" s="128"/>
      <c r="BC669" s="129"/>
      <c r="BD669" s="129"/>
      <c r="BE669" s="129"/>
      <c r="BF669" s="129"/>
    </row>
    <row r="670" spans="1:58" s="135" customFormat="1">
      <c r="A670" s="128"/>
      <c r="B670" s="128"/>
      <c r="C670" s="129"/>
      <c r="D670" s="130"/>
      <c r="E670" s="130"/>
      <c r="F670" s="130"/>
      <c r="G670" s="128"/>
      <c r="H670" s="128"/>
      <c r="I670" s="131"/>
      <c r="J670" s="128"/>
      <c r="K670" s="128"/>
      <c r="L670" s="129"/>
      <c r="M670" s="129"/>
      <c r="N670" s="132"/>
      <c r="O670" s="128"/>
      <c r="P670" s="128"/>
      <c r="Q670" s="133"/>
      <c r="R670" s="128"/>
      <c r="S670" s="128"/>
      <c r="T670" s="128"/>
      <c r="U670" s="128"/>
      <c r="V670" s="129"/>
      <c r="W670" s="128"/>
      <c r="X670" s="128"/>
      <c r="Y670" s="134"/>
      <c r="Z670" s="132"/>
      <c r="AA670" s="130"/>
      <c r="AB670" s="129"/>
      <c r="AC670" s="128"/>
      <c r="AD670" s="128"/>
      <c r="AE670" s="129"/>
      <c r="AF670" s="130"/>
      <c r="AG670" s="129"/>
      <c r="AH670" s="130"/>
      <c r="AI670" s="129"/>
      <c r="AJ670" s="128"/>
      <c r="AK670" s="130"/>
      <c r="AL670" s="133"/>
      <c r="AM670" s="128"/>
      <c r="AN670" s="133"/>
      <c r="AO670" s="130"/>
      <c r="AP670" s="130"/>
      <c r="AQ670" s="128"/>
      <c r="AR670" s="128"/>
      <c r="AS670" s="129"/>
      <c r="AT670" s="129"/>
      <c r="AU670" s="133"/>
      <c r="AV670" s="129"/>
      <c r="AW670" s="128"/>
      <c r="AX670" s="128"/>
      <c r="AY670" s="128"/>
      <c r="AZ670" s="129"/>
      <c r="BA670" s="129"/>
      <c r="BB670" s="128"/>
      <c r="BC670" s="129"/>
      <c r="BD670" s="129"/>
      <c r="BE670" s="129"/>
      <c r="BF670" s="129"/>
    </row>
    <row r="671" spans="1:58" s="135" customFormat="1">
      <c r="A671" s="128"/>
      <c r="B671" s="128"/>
      <c r="C671" s="129"/>
      <c r="D671" s="130"/>
      <c r="E671" s="130"/>
      <c r="F671" s="130"/>
      <c r="G671" s="128"/>
      <c r="H671" s="128"/>
      <c r="I671" s="131"/>
      <c r="J671" s="128"/>
      <c r="K671" s="128"/>
      <c r="L671" s="129"/>
      <c r="M671" s="129"/>
      <c r="N671" s="132"/>
      <c r="O671" s="128"/>
      <c r="P671" s="128"/>
      <c r="Q671" s="133"/>
      <c r="R671" s="128"/>
      <c r="S671" s="128"/>
      <c r="T671" s="128"/>
      <c r="U671" s="128"/>
      <c r="V671" s="129"/>
      <c r="W671" s="128"/>
      <c r="X671" s="128"/>
      <c r="Y671" s="134"/>
      <c r="Z671" s="132"/>
      <c r="AA671" s="130"/>
      <c r="AB671" s="129"/>
      <c r="AC671" s="128"/>
      <c r="AD671" s="128"/>
      <c r="AE671" s="129"/>
      <c r="AF671" s="130"/>
      <c r="AG671" s="129"/>
      <c r="AH671" s="130"/>
      <c r="AI671" s="129"/>
      <c r="AJ671" s="128"/>
      <c r="AK671" s="130"/>
      <c r="AL671" s="133"/>
      <c r="AM671" s="128"/>
      <c r="AN671" s="133"/>
      <c r="AO671" s="130"/>
      <c r="AP671" s="130"/>
      <c r="AQ671" s="128"/>
      <c r="AR671" s="128"/>
      <c r="AS671" s="129"/>
      <c r="AT671" s="129"/>
      <c r="AU671" s="133"/>
      <c r="AV671" s="129"/>
      <c r="AW671" s="128"/>
      <c r="AX671" s="128"/>
      <c r="AY671" s="128"/>
      <c r="AZ671" s="129"/>
      <c r="BA671" s="129"/>
      <c r="BB671" s="128"/>
      <c r="BC671" s="129"/>
      <c r="BD671" s="129"/>
      <c r="BE671" s="129"/>
      <c r="BF671" s="129"/>
    </row>
    <row r="672" spans="1:58" s="135" customFormat="1">
      <c r="A672" s="128"/>
      <c r="B672" s="128"/>
      <c r="C672" s="129"/>
      <c r="D672" s="130"/>
      <c r="E672" s="130"/>
      <c r="F672" s="130"/>
      <c r="G672" s="128"/>
      <c r="H672" s="128"/>
      <c r="I672" s="131"/>
      <c r="J672" s="128"/>
      <c r="K672" s="128"/>
      <c r="L672" s="129"/>
      <c r="M672" s="129"/>
      <c r="N672" s="132"/>
      <c r="O672" s="128"/>
      <c r="P672" s="128"/>
      <c r="Q672" s="133"/>
      <c r="R672" s="128"/>
      <c r="S672" s="128"/>
      <c r="T672" s="128"/>
      <c r="U672" s="128"/>
      <c r="V672" s="129"/>
      <c r="W672" s="128"/>
      <c r="X672" s="128"/>
      <c r="Y672" s="134"/>
      <c r="Z672" s="132"/>
      <c r="AA672" s="130"/>
      <c r="AB672" s="129"/>
      <c r="AC672" s="128"/>
      <c r="AD672" s="128"/>
      <c r="AE672" s="129"/>
      <c r="AF672" s="130"/>
      <c r="AG672" s="129"/>
      <c r="AH672" s="130"/>
      <c r="AI672" s="129"/>
      <c r="AJ672" s="128"/>
      <c r="AK672" s="130"/>
      <c r="AL672" s="133"/>
      <c r="AM672" s="128"/>
      <c r="AN672" s="133"/>
      <c r="AO672" s="130"/>
      <c r="AP672" s="130"/>
      <c r="AQ672" s="128"/>
      <c r="AR672" s="128"/>
      <c r="AS672" s="129"/>
      <c r="AT672" s="129"/>
      <c r="AU672" s="133"/>
      <c r="AV672" s="129"/>
      <c r="AW672" s="128"/>
      <c r="AX672" s="128"/>
      <c r="AY672" s="128"/>
      <c r="AZ672" s="129"/>
      <c r="BA672" s="129"/>
      <c r="BB672" s="128"/>
      <c r="BC672" s="129"/>
      <c r="BD672" s="129"/>
      <c r="BE672" s="129"/>
      <c r="BF672" s="129"/>
    </row>
    <row r="673" spans="1:58" s="135" customFormat="1">
      <c r="A673" s="128"/>
      <c r="B673" s="128"/>
      <c r="C673" s="129"/>
      <c r="D673" s="130"/>
      <c r="E673" s="130"/>
      <c r="F673" s="130"/>
      <c r="G673" s="128"/>
      <c r="H673" s="128"/>
      <c r="I673" s="131"/>
      <c r="J673" s="128"/>
      <c r="K673" s="128"/>
      <c r="L673" s="129"/>
      <c r="M673" s="129"/>
      <c r="N673" s="132"/>
      <c r="O673" s="128"/>
      <c r="P673" s="128"/>
      <c r="Q673" s="133"/>
      <c r="R673" s="128"/>
      <c r="S673" s="128"/>
      <c r="T673" s="128"/>
      <c r="U673" s="128"/>
      <c r="V673" s="129"/>
      <c r="W673" s="128"/>
      <c r="X673" s="128"/>
      <c r="Y673" s="134"/>
      <c r="Z673" s="132"/>
      <c r="AA673" s="130"/>
      <c r="AB673" s="129"/>
      <c r="AC673" s="128"/>
      <c r="AD673" s="128"/>
      <c r="AE673" s="129"/>
      <c r="AF673" s="130"/>
      <c r="AG673" s="129"/>
      <c r="AH673" s="130"/>
      <c r="AI673" s="129"/>
      <c r="AJ673" s="128"/>
      <c r="AK673" s="130"/>
      <c r="AL673" s="133"/>
      <c r="AM673" s="128"/>
      <c r="AN673" s="133"/>
      <c r="AO673" s="130"/>
      <c r="AP673" s="130"/>
      <c r="AQ673" s="128"/>
      <c r="AR673" s="128"/>
      <c r="AS673" s="129"/>
      <c r="AT673" s="129"/>
      <c r="AU673" s="133"/>
      <c r="AV673" s="129"/>
      <c r="AW673" s="128"/>
      <c r="AX673" s="128"/>
      <c r="AY673" s="128"/>
      <c r="AZ673" s="129"/>
      <c r="BA673" s="129"/>
      <c r="BB673" s="128"/>
      <c r="BC673" s="129"/>
      <c r="BD673" s="129"/>
      <c r="BE673" s="129"/>
      <c r="BF673" s="129"/>
    </row>
    <row r="674" spans="1:58" s="135" customFormat="1">
      <c r="A674" s="128"/>
      <c r="B674" s="128"/>
      <c r="C674" s="129"/>
      <c r="D674" s="130"/>
      <c r="E674" s="130"/>
      <c r="F674" s="130"/>
      <c r="G674" s="128"/>
      <c r="H674" s="128"/>
      <c r="I674" s="131"/>
      <c r="J674" s="128"/>
      <c r="K674" s="128"/>
      <c r="L674" s="129"/>
      <c r="M674" s="129"/>
      <c r="N674" s="132"/>
      <c r="O674" s="128"/>
      <c r="P674" s="128"/>
      <c r="Q674" s="133"/>
      <c r="R674" s="128"/>
      <c r="S674" s="128"/>
      <c r="T674" s="128"/>
      <c r="U674" s="128"/>
      <c r="V674" s="129"/>
      <c r="W674" s="128"/>
      <c r="X674" s="128"/>
      <c r="Y674" s="134"/>
      <c r="Z674" s="132"/>
      <c r="AA674" s="130"/>
      <c r="AB674" s="129"/>
      <c r="AC674" s="128"/>
      <c r="AD674" s="128"/>
      <c r="AE674" s="129"/>
      <c r="AF674" s="130"/>
      <c r="AG674" s="129"/>
      <c r="AH674" s="130"/>
      <c r="AI674" s="129"/>
      <c r="AJ674" s="128"/>
      <c r="AK674" s="130"/>
      <c r="AL674" s="133"/>
      <c r="AM674" s="128"/>
      <c r="AN674" s="133"/>
      <c r="AO674" s="130"/>
      <c r="AP674" s="130"/>
      <c r="AQ674" s="128"/>
      <c r="AR674" s="128"/>
      <c r="AS674" s="129"/>
      <c r="AT674" s="129"/>
      <c r="AU674" s="133"/>
      <c r="AV674" s="129"/>
      <c r="AW674" s="128"/>
      <c r="AX674" s="128"/>
      <c r="AY674" s="128"/>
      <c r="AZ674" s="129"/>
      <c r="BA674" s="129"/>
      <c r="BB674" s="128"/>
      <c r="BC674" s="129"/>
      <c r="BD674" s="129"/>
      <c r="BE674" s="129"/>
      <c r="BF674" s="129"/>
    </row>
    <row r="675" spans="1:58" s="135" customFormat="1">
      <c r="A675" s="128"/>
      <c r="B675" s="128"/>
      <c r="C675" s="129"/>
      <c r="D675" s="130"/>
      <c r="E675" s="130"/>
      <c r="F675" s="130"/>
      <c r="G675" s="128"/>
      <c r="H675" s="128"/>
      <c r="I675" s="131"/>
      <c r="J675" s="128"/>
      <c r="K675" s="128"/>
      <c r="L675" s="129"/>
      <c r="M675" s="129"/>
      <c r="N675" s="132"/>
      <c r="O675" s="128"/>
      <c r="P675" s="128"/>
      <c r="Q675" s="133"/>
      <c r="R675" s="128"/>
      <c r="S675" s="128"/>
      <c r="T675" s="128"/>
      <c r="U675" s="128"/>
      <c r="V675" s="129"/>
      <c r="W675" s="128"/>
      <c r="X675" s="128"/>
      <c r="Y675" s="134"/>
      <c r="Z675" s="132"/>
      <c r="AA675" s="130"/>
      <c r="AB675" s="129"/>
      <c r="AC675" s="128"/>
      <c r="AD675" s="128"/>
      <c r="AE675" s="129"/>
      <c r="AF675" s="130"/>
      <c r="AG675" s="129"/>
      <c r="AH675" s="130"/>
      <c r="AI675" s="129"/>
      <c r="AJ675" s="128"/>
      <c r="AK675" s="130"/>
      <c r="AL675" s="133"/>
      <c r="AM675" s="128"/>
      <c r="AN675" s="133"/>
      <c r="AO675" s="130"/>
      <c r="AP675" s="130"/>
      <c r="AQ675" s="128"/>
      <c r="AR675" s="128"/>
      <c r="AS675" s="129"/>
      <c r="AT675" s="129"/>
      <c r="AU675" s="133"/>
      <c r="AV675" s="129"/>
      <c r="AW675" s="128"/>
      <c r="AX675" s="128"/>
      <c r="AY675" s="128"/>
      <c r="AZ675" s="129"/>
      <c r="BA675" s="129"/>
      <c r="BB675" s="128"/>
      <c r="BC675" s="129"/>
      <c r="BD675" s="129"/>
      <c r="BE675" s="129"/>
      <c r="BF675" s="129"/>
    </row>
    <row r="676" spans="1:58" s="135" customFormat="1">
      <c r="A676" s="128"/>
      <c r="B676" s="128"/>
      <c r="C676" s="129"/>
      <c r="D676" s="130"/>
      <c r="E676" s="130"/>
      <c r="F676" s="130"/>
      <c r="G676" s="128"/>
      <c r="H676" s="128"/>
      <c r="I676" s="131"/>
      <c r="J676" s="128"/>
      <c r="K676" s="128"/>
      <c r="L676" s="129"/>
      <c r="M676" s="129"/>
      <c r="N676" s="132"/>
      <c r="O676" s="128"/>
      <c r="P676" s="128"/>
      <c r="Q676" s="133"/>
      <c r="R676" s="128"/>
      <c r="S676" s="128"/>
      <c r="T676" s="128"/>
      <c r="U676" s="128"/>
      <c r="V676" s="129"/>
      <c r="W676" s="128"/>
      <c r="X676" s="128"/>
      <c r="Y676" s="134"/>
      <c r="Z676" s="132"/>
      <c r="AA676" s="130"/>
      <c r="AB676" s="129"/>
      <c r="AC676" s="128"/>
      <c r="AD676" s="128"/>
      <c r="AE676" s="129"/>
      <c r="AF676" s="130"/>
      <c r="AG676" s="129"/>
      <c r="AH676" s="130"/>
      <c r="AI676" s="129"/>
      <c r="AJ676" s="128"/>
      <c r="AK676" s="130"/>
      <c r="AL676" s="133"/>
      <c r="AM676" s="128"/>
      <c r="AN676" s="133"/>
      <c r="AO676" s="130"/>
      <c r="AP676" s="130"/>
      <c r="AQ676" s="128"/>
      <c r="AR676" s="128"/>
      <c r="AS676" s="129"/>
      <c r="AT676" s="129"/>
      <c r="AU676" s="133"/>
      <c r="AV676" s="129"/>
      <c r="AW676" s="128"/>
      <c r="AX676" s="128"/>
      <c r="AY676" s="128"/>
      <c r="AZ676" s="129"/>
      <c r="BA676" s="129"/>
      <c r="BB676" s="128"/>
      <c r="BC676" s="129"/>
      <c r="BD676" s="129"/>
      <c r="BE676" s="129"/>
      <c r="BF676" s="129"/>
    </row>
    <row r="677" spans="1:58" s="135" customFormat="1">
      <c r="A677" s="128"/>
      <c r="B677" s="128"/>
      <c r="C677" s="129"/>
      <c r="D677" s="130"/>
      <c r="E677" s="130"/>
      <c r="F677" s="130"/>
      <c r="G677" s="128"/>
      <c r="H677" s="128"/>
      <c r="I677" s="131"/>
      <c r="J677" s="128"/>
      <c r="K677" s="128"/>
      <c r="L677" s="129"/>
      <c r="M677" s="129"/>
      <c r="N677" s="132"/>
      <c r="O677" s="128"/>
      <c r="P677" s="128"/>
      <c r="Q677" s="133"/>
      <c r="R677" s="128"/>
      <c r="S677" s="128"/>
      <c r="T677" s="128"/>
      <c r="U677" s="128"/>
      <c r="V677" s="129"/>
      <c r="W677" s="128"/>
      <c r="X677" s="128"/>
      <c r="Y677" s="134"/>
      <c r="Z677" s="132"/>
      <c r="AA677" s="130"/>
      <c r="AB677" s="129"/>
      <c r="AC677" s="128"/>
      <c r="AD677" s="128"/>
      <c r="AE677" s="129"/>
      <c r="AF677" s="130"/>
      <c r="AG677" s="129"/>
      <c r="AH677" s="130"/>
      <c r="AI677" s="129"/>
      <c r="AJ677" s="128"/>
      <c r="AK677" s="130"/>
      <c r="AL677" s="133"/>
      <c r="AM677" s="128"/>
      <c r="AN677" s="133"/>
      <c r="AO677" s="130"/>
      <c r="AP677" s="130"/>
      <c r="AQ677" s="128"/>
      <c r="AR677" s="128"/>
      <c r="AS677" s="129"/>
      <c r="AT677" s="129"/>
      <c r="AU677" s="133"/>
      <c r="AV677" s="129"/>
      <c r="AW677" s="128"/>
      <c r="AX677" s="128"/>
      <c r="AY677" s="128"/>
      <c r="AZ677" s="129"/>
      <c r="BA677" s="129"/>
      <c r="BB677" s="128"/>
      <c r="BC677" s="129"/>
      <c r="BD677" s="129"/>
      <c r="BE677" s="129"/>
      <c r="BF677" s="129"/>
    </row>
    <row r="678" spans="1:58" s="135" customFormat="1">
      <c r="A678" s="128"/>
      <c r="B678" s="128"/>
      <c r="C678" s="129"/>
      <c r="D678" s="130"/>
      <c r="E678" s="130"/>
      <c r="F678" s="130"/>
      <c r="G678" s="128"/>
      <c r="H678" s="128"/>
      <c r="I678" s="131"/>
      <c r="J678" s="128"/>
      <c r="K678" s="128"/>
      <c r="L678" s="129"/>
      <c r="M678" s="129"/>
      <c r="N678" s="132"/>
      <c r="O678" s="128"/>
      <c r="P678" s="128"/>
      <c r="Q678" s="133"/>
      <c r="R678" s="128"/>
      <c r="S678" s="128"/>
      <c r="T678" s="128"/>
      <c r="U678" s="128"/>
      <c r="V678" s="129"/>
      <c r="W678" s="128"/>
      <c r="X678" s="128"/>
      <c r="Y678" s="134"/>
      <c r="Z678" s="132"/>
      <c r="AA678" s="130"/>
      <c r="AB678" s="129"/>
      <c r="AC678" s="128"/>
      <c r="AD678" s="128"/>
      <c r="AE678" s="129"/>
      <c r="AF678" s="130"/>
      <c r="AG678" s="129"/>
      <c r="AH678" s="130"/>
      <c r="AI678" s="129"/>
      <c r="AJ678" s="128"/>
      <c r="AK678" s="130"/>
      <c r="AL678" s="133"/>
      <c r="AM678" s="128"/>
      <c r="AN678" s="133"/>
      <c r="AO678" s="130"/>
      <c r="AP678" s="130"/>
      <c r="AQ678" s="128"/>
      <c r="AR678" s="128"/>
      <c r="AS678" s="129"/>
      <c r="AT678" s="129"/>
      <c r="AU678" s="133"/>
      <c r="AV678" s="129"/>
      <c r="AW678" s="128"/>
      <c r="AX678" s="128"/>
      <c r="AY678" s="128"/>
      <c r="AZ678" s="129"/>
      <c r="BA678" s="129"/>
      <c r="BB678" s="128"/>
      <c r="BC678" s="129"/>
      <c r="BD678" s="129"/>
      <c r="BE678" s="129"/>
      <c r="BF678" s="129"/>
    </row>
    <row r="679" spans="1:58" s="135" customFormat="1">
      <c r="A679" s="128"/>
      <c r="B679" s="128"/>
      <c r="C679" s="129"/>
      <c r="D679" s="130"/>
      <c r="E679" s="130"/>
      <c r="F679" s="130"/>
      <c r="G679" s="128"/>
      <c r="H679" s="128"/>
      <c r="I679" s="131"/>
      <c r="J679" s="128"/>
      <c r="K679" s="128"/>
      <c r="L679" s="129"/>
      <c r="M679" s="129"/>
      <c r="N679" s="132"/>
      <c r="O679" s="128"/>
      <c r="P679" s="128"/>
      <c r="Q679" s="133"/>
      <c r="R679" s="128"/>
      <c r="S679" s="128"/>
      <c r="T679" s="128"/>
      <c r="U679" s="128"/>
      <c r="V679" s="129"/>
      <c r="W679" s="128"/>
      <c r="X679" s="128"/>
      <c r="Y679" s="134"/>
      <c r="Z679" s="132"/>
      <c r="AA679" s="130"/>
      <c r="AB679" s="129"/>
      <c r="AC679" s="128"/>
      <c r="AD679" s="128"/>
      <c r="AE679" s="129"/>
      <c r="AF679" s="130"/>
      <c r="AG679" s="129"/>
      <c r="AH679" s="130"/>
      <c r="AI679" s="129"/>
      <c r="AJ679" s="128"/>
      <c r="AK679" s="130"/>
      <c r="AL679" s="133"/>
      <c r="AM679" s="128"/>
      <c r="AN679" s="133"/>
      <c r="AO679" s="130"/>
      <c r="AP679" s="130"/>
      <c r="AQ679" s="128"/>
      <c r="AR679" s="128"/>
      <c r="AS679" s="129"/>
      <c r="AT679" s="129"/>
      <c r="AU679" s="133"/>
      <c r="AV679" s="129"/>
      <c r="AW679" s="128"/>
      <c r="AX679" s="128"/>
      <c r="AY679" s="128"/>
      <c r="AZ679" s="129"/>
      <c r="BA679" s="129"/>
      <c r="BB679" s="128"/>
      <c r="BC679" s="129"/>
      <c r="BD679" s="129"/>
      <c r="BE679" s="129"/>
      <c r="BF679" s="129"/>
    </row>
    <row r="680" spans="1:58" s="135" customFormat="1">
      <c r="A680" s="128"/>
      <c r="B680" s="128"/>
      <c r="C680" s="129"/>
      <c r="D680" s="130"/>
      <c r="E680" s="130"/>
      <c r="F680" s="130"/>
      <c r="G680" s="128"/>
      <c r="H680" s="128"/>
      <c r="I680" s="131"/>
      <c r="J680" s="128"/>
      <c r="K680" s="128"/>
      <c r="L680" s="129"/>
      <c r="M680" s="129"/>
      <c r="N680" s="132"/>
      <c r="O680" s="128"/>
      <c r="P680" s="128"/>
      <c r="Q680" s="133"/>
      <c r="R680" s="128"/>
      <c r="S680" s="128"/>
      <c r="T680" s="128"/>
      <c r="U680" s="128"/>
      <c r="V680" s="129"/>
      <c r="W680" s="128"/>
      <c r="X680" s="128"/>
      <c r="Y680" s="134"/>
      <c r="Z680" s="132"/>
      <c r="AA680" s="130"/>
      <c r="AB680" s="129"/>
      <c r="AC680" s="128"/>
      <c r="AD680" s="128"/>
      <c r="AE680" s="129"/>
      <c r="AF680" s="130"/>
      <c r="AG680" s="129"/>
      <c r="AH680" s="130"/>
      <c r="AI680" s="129"/>
      <c r="AJ680" s="128"/>
      <c r="AK680" s="130"/>
      <c r="AL680" s="133"/>
      <c r="AM680" s="128"/>
      <c r="AN680" s="133"/>
      <c r="AO680" s="130"/>
      <c r="AP680" s="130"/>
      <c r="AQ680" s="128"/>
      <c r="AR680" s="128"/>
      <c r="AS680" s="129"/>
      <c r="AT680" s="129"/>
      <c r="AU680" s="133"/>
      <c r="AV680" s="129"/>
      <c r="AW680" s="128"/>
      <c r="AX680" s="128"/>
      <c r="AY680" s="128"/>
      <c r="AZ680" s="129"/>
      <c r="BA680" s="129"/>
      <c r="BB680" s="128"/>
      <c r="BC680" s="129"/>
      <c r="BD680" s="129"/>
      <c r="BE680" s="129"/>
      <c r="BF680" s="129"/>
    </row>
    <row r="681" spans="1:58" s="135" customFormat="1">
      <c r="A681" s="128"/>
      <c r="B681" s="128"/>
      <c r="C681" s="129"/>
      <c r="D681" s="130"/>
      <c r="E681" s="130"/>
      <c r="F681" s="130"/>
      <c r="G681" s="128"/>
      <c r="H681" s="128"/>
      <c r="I681" s="131"/>
      <c r="J681" s="128"/>
      <c r="K681" s="128"/>
      <c r="L681" s="129"/>
      <c r="M681" s="129"/>
      <c r="N681" s="132"/>
      <c r="O681" s="128"/>
      <c r="P681" s="128"/>
      <c r="Q681" s="133"/>
      <c r="R681" s="128"/>
      <c r="S681" s="128"/>
      <c r="T681" s="128"/>
      <c r="U681" s="128"/>
      <c r="V681" s="129"/>
      <c r="W681" s="128"/>
      <c r="X681" s="128"/>
      <c r="Y681" s="134"/>
      <c r="Z681" s="132"/>
      <c r="AA681" s="130"/>
      <c r="AB681" s="129"/>
      <c r="AC681" s="128"/>
      <c r="AD681" s="128"/>
      <c r="AE681" s="129"/>
      <c r="AF681" s="130"/>
      <c r="AG681" s="129"/>
      <c r="AH681" s="130"/>
      <c r="AI681" s="129"/>
      <c r="AJ681" s="128"/>
      <c r="AK681" s="130"/>
      <c r="AL681" s="133"/>
      <c r="AM681" s="128"/>
      <c r="AN681" s="133"/>
      <c r="AO681" s="130"/>
      <c r="AP681" s="130"/>
      <c r="AQ681" s="128"/>
      <c r="AR681" s="128"/>
      <c r="AS681" s="129"/>
      <c r="AT681" s="129"/>
      <c r="AU681" s="133"/>
      <c r="AV681" s="129"/>
      <c r="AW681" s="128"/>
      <c r="AX681" s="128"/>
      <c r="AY681" s="128"/>
      <c r="AZ681" s="129"/>
      <c r="BA681" s="129"/>
      <c r="BB681" s="128"/>
      <c r="BC681" s="129"/>
      <c r="BD681" s="129"/>
      <c r="BE681" s="129"/>
      <c r="BF681" s="129"/>
    </row>
    <row r="682" spans="1:58" s="135" customFormat="1">
      <c r="A682" s="128"/>
      <c r="B682" s="128"/>
      <c r="C682" s="129"/>
      <c r="D682" s="130"/>
      <c r="E682" s="130"/>
      <c r="F682" s="130"/>
      <c r="G682" s="128"/>
      <c r="H682" s="128"/>
      <c r="I682" s="131"/>
      <c r="J682" s="128"/>
      <c r="K682" s="128"/>
      <c r="L682" s="129"/>
      <c r="M682" s="129"/>
      <c r="N682" s="132"/>
      <c r="O682" s="128"/>
      <c r="P682" s="128"/>
      <c r="Q682" s="133"/>
      <c r="R682" s="128"/>
      <c r="S682" s="128"/>
      <c r="T682" s="128"/>
      <c r="U682" s="128"/>
      <c r="V682" s="129"/>
      <c r="W682" s="128"/>
      <c r="X682" s="128"/>
      <c r="Y682" s="134"/>
      <c r="Z682" s="132"/>
      <c r="AA682" s="130"/>
      <c r="AB682" s="129"/>
      <c r="AC682" s="128"/>
      <c r="AD682" s="128"/>
      <c r="AE682" s="129"/>
      <c r="AF682" s="130"/>
      <c r="AG682" s="129"/>
      <c r="AH682" s="130"/>
      <c r="AI682" s="129"/>
      <c r="AJ682" s="128"/>
      <c r="AK682" s="130"/>
      <c r="AL682" s="133"/>
      <c r="AM682" s="128"/>
      <c r="AN682" s="133"/>
      <c r="AO682" s="130"/>
      <c r="AP682" s="130"/>
      <c r="AQ682" s="128"/>
      <c r="AR682" s="128"/>
      <c r="AS682" s="129"/>
      <c r="AT682" s="129"/>
      <c r="AU682" s="133"/>
      <c r="AV682" s="129"/>
      <c r="AW682" s="128"/>
      <c r="AX682" s="128"/>
      <c r="AY682" s="128"/>
      <c r="AZ682" s="129"/>
      <c r="BA682" s="129"/>
      <c r="BB682" s="128"/>
      <c r="BC682" s="129"/>
      <c r="BD682" s="129"/>
      <c r="BE682" s="129"/>
      <c r="BF682" s="129"/>
    </row>
    <row r="683" spans="1:58" s="135" customFormat="1">
      <c r="A683" s="128"/>
      <c r="B683" s="128"/>
      <c r="C683" s="129"/>
      <c r="D683" s="130"/>
      <c r="E683" s="130"/>
      <c r="F683" s="130"/>
      <c r="G683" s="128"/>
      <c r="H683" s="128"/>
      <c r="I683" s="131"/>
      <c r="J683" s="128"/>
      <c r="K683" s="128"/>
      <c r="L683" s="129"/>
      <c r="M683" s="129"/>
      <c r="N683" s="132"/>
      <c r="O683" s="128"/>
      <c r="P683" s="128"/>
      <c r="Q683" s="133"/>
      <c r="R683" s="128"/>
      <c r="S683" s="128"/>
      <c r="T683" s="128"/>
      <c r="U683" s="128"/>
      <c r="V683" s="129"/>
      <c r="W683" s="128"/>
      <c r="X683" s="128"/>
      <c r="Y683" s="134"/>
      <c r="Z683" s="132"/>
      <c r="AA683" s="130"/>
      <c r="AB683" s="129"/>
      <c r="AC683" s="128"/>
      <c r="AD683" s="128"/>
      <c r="AE683" s="129"/>
      <c r="AF683" s="130"/>
      <c r="AG683" s="129"/>
      <c r="AH683" s="130"/>
      <c r="AI683" s="129"/>
      <c r="AJ683" s="128"/>
      <c r="AK683" s="130"/>
      <c r="AL683" s="133"/>
      <c r="AM683" s="128"/>
      <c r="AN683" s="133"/>
      <c r="AO683" s="130"/>
      <c r="AP683" s="130"/>
      <c r="AQ683" s="128"/>
      <c r="AR683" s="128"/>
      <c r="AS683" s="129"/>
      <c r="AT683" s="129"/>
      <c r="AU683" s="133"/>
      <c r="AV683" s="129"/>
      <c r="AW683" s="128"/>
      <c r="AX683" s="128"/>
      <c r="AY683" s="128"/>
      <c r="AZ683" s="129"/>
      <c r="BA683" s="129"/>
      <c r="BB683" s="128"/>
      <c r="BC683" s="129"/>
      <c r="BD683" s="129"/>
      <c r="BE683" s="129"/>
      <c r="BF683" s="129"/>
    </row>
    <row r="684" spans="1:58" s="135" customFormat="1">
      <c r="A684" s="128"/>
      <c r="B684" s="128"/>
      <c r="C684" s="129"/>
      <c r="D684" s="130"/>
      <c r="E684" s="130"/>
      <c r="F684" s="130"/>
      <c r="G684" s="128"/>
      <c r="H684" s="128"/>
      <c r="I684" s="131"/>
      <c r="J684" s="128"/>
      <c r="K684" s="128"/>
      <c r="L684" s="129"/>
      <c r="M684" s="129"/>
      <c r="N684" s="132"/>
      <c r="O684" s="128"/>
      <c r="P684" s="128"/>
      <c r="Q684" s="133"/>
      <c r="R684" s="128"/>
      <c r="S684" s="128"/>
      <c r="T684" s="128"/>
      <c r="U684" s="128"/>
      <c r="V684" s="129"/>
      <c r="W684" s="128"/>
      <c r="X684" s="128"/>
      <c r="Y684" s="134"/>
      <c r="Z684" s="132"/>
      <c r="AA684" s="130"/>
      <c r="AB684" s="129"/>
      <c r="AC684" s="128"/>
      <c r="AD684" s="128"/>
      <c r="AE684" s="129"/>
      <c r="AF684" s="130"/>
      <c r="AG684" s="129"/>
      <c r="AH684" s="130"/>
      <c r="AI684" s="129"/>
      <c r="AJ684" s="128"/>
      <c r="AK684" s="130"/>
      <c r="AL684" s="133"/>
      <c r="AM684" s="128"/>
      <c r="AN684" s="133"/>
      <c r="AO684" s="130"/>
      <c r="AP684" s="130"/>
      <c r="AQ684" s="128"/>
      <c r="AR684" s="128"/>
      <c r="AS684" s="129"/>
      <c r="AT684" s="129"/>
      <c r="AU684" s="133"/>
      <c r="AV684" s="129"/>
      <c r="AW684" s="128"/>
      <c r="AX684" s="128"/>
      <c r="AY684" s="128"/>
      <c r="AZ684" s="129"/>
      <c r="BA684" s="129"/>
      <c r="BB684" s="128"/>
      <c r="BC684" s="129"/>
      <c r="BD684" s="129"/>
      <c r="BE684" s="129"/>
      <c r="BF684" s="129"/>
    </row>
    <row r="685" spans="1:58" s="135" customFormat="1">
      <c r="A685" s="128"/>
      <c r="B685" s="128"/>
      <c r="C685" s="129"/>
      <c r="D685" s="130"/>
      <c r="E685" s="130"/>
      <c r="F685" s="130"/>
      <c r="G685" s="128"/>
      <c r="H685" s="128"/>
      <c r="I685" s="131"/>
      <c r="J685" s="128"/>
      <c r="K685" s="128"/>
      <c r="L685" s="129"/>
      <c r="M685" s="129"/>
      <c r="N685" s="132"/>
      <c r="O685" s="128"/>
      <c r="P685" s="128"/>
      <c r="Q685" s="133"/>
      <c r="R685" s="128"/>
      <c r="S685" s="128"/>
      <c r="T685" s="128"/>
      <c r="U685" s="128"/>
      <c r="V685" s="129"/>
      <c r="W685" s="128"/>
      <c r="X685" s="128"/>
      <c r="Y685" s="134"/>
      <c r="Z685" s="132"/>
      <c r="AA685" s="130"/>
      <c r="AB685" s="129"/>
      <c r="AC685" s="128"/>
      <c r="AD685" s="128"/>
      <c r="AE685" s="129"/>
      <c r="AF685" s="130"/>
      <c r="AG685" s="129"/>
      <c r="AH685" s="130"/>
      <c r="AI685" s="129"/>
      <c r="AJ685" s="128"/>
      <c r="AK685" s="130"/>
      <c r="AL685" s="133"/>
      <c r="AM685" s="128"/>
      <c r="AN685" s="133"/>
      <c r="AO685" s="130"/>
      <c r="AP685" s="130"/>
      <c r="AQ685" s="128"/>
      <c r="AR685" s="128"/>
      <c r="AS685" s="129"/>
      <c r="AT685" s="129"/>
      <c r="AU685" s="133"/>
      <c r="AV685" s="129"/>
      <c r="AW685" s="128"/>
      <c r="AX685" s="128"/>
      <c r="AY685" s="128"/>
      <c r="AZ685" s="129"/>
      <c r="BA685" s="129"/>
      <c r="BB685" s="128"/>
      <c r="BC685" s="129"/>
      <c r="BD685" s="129"/>
      <c r="BE685" s="129"/>
      <c r="BF685" s="129"/>
    </row>
    <row r="686" spans="1:58" s="135" customFormat="1">
      <c r="A686" s="128"/>
      <c r="B686" s="128"/>
      <c r="C686" s="129"/>
      <c r="D686" s="130"/>
      <c r="E686" s="130"/>
      <c r="F686" s="130"/>
      <c r="G686" s="128"/>
      <c r="H686" s="128"/>
      <c r="I686" s="131"/>
      <c r="J686" s="128"/>
      <c r="K686" s="128"/>
      <c r="L686" s="129"/>
      <c r="M686" s="129"/>
      <c r="N686" s="132"/>
      <c r="O686" s="128"/>
      <c r="P686" s="128"/>
      <c r="Q686" s="133"/>
      <c r="R686" s="128"/>
      <c r="S686" s="128"/>
      <c r="T686" s="128"/>
      <c r="U686" s="128"/>
      <c r="V686" s="129"/>
      <c r="W686" s="128"/>
      <c r="X686" s="128"/>
      <c r="Y686" s="134"/>
      <c r="Z686" s="132"/>
      <c r="AA686" s="130"/>
      <c r="AB686" s="129"/>
      <c r="AC686" s="128"/>
      <c r="AD686" s="128"/>
      <c r="AE686" s="129"/>
      <c r="AF686" s="130"/>
      <c r="AG686" s="129"/>
      <c r="AH686" s="130"/>
      <c r="AI686" s="129"/>
      <c r="AJ686" s="128"/>
      <c r="AK686" s="130"/>
      <c r="AL686" s="133"/>
      <c r="AM686" s="128"/>
      <c r="AN686" s="133"/>
      <c r="AO686" s="130"/>
      <c r="AP686" s="130"/>
      <c r="AQ686" s="128"/>
      <c r="AR686" s="128"/>
      <c r="AS686" s="129"/>
      <c r="AT686" s="129"/>
      <c r="AU686" s="133"/>
      <c r="AV686" s="129"/>
      <c r="AW686" s="128"/>
      <c r="AX686" s="128"/>
      <c r="AY686" s="128"/>
      <c r="AZ686" s="129"/>
      <c r="BA686" s="129"/>
      <c r="BB686" s="128"/>
      <c r="BC686" s="129"/>
      <c r="BD686" s="129"/>
      <c r="BE686" s="129"/>
      <c r="BF686" s="129"/>
    </row>
    <row r="687" spans="1:58" s="135" customFormat="1">
      <c r="A687" s="128"/>
      <c r="B687" s="128"/>
      <c r="C687" s="129"/>
      <c r="D687" s="130"/>
      <c r="E687" s="130"/>
      <c r="F687" s="130"/>
      <c r="G687" s="128"/>
      <c r="H687" s="128"/>
      <c r="I687" s="131"/>
      <c r="J687" s="128"/>
      <c r="K687" s="128"/>
      <c r="L687" s="129"/>
      <c r="M687" s="129"/>
      <c r="N687" s="132"/>
      <c r="O687" s="128"/>
      <c r="P687" s="128"/>
      <c r="Q687" s="133"/>
      <c r="R687" s="128"/>
      <c r="S687" s="128"/>
      <c r="T687" s="128"/>
      <c r="U687" s="128"/>
      <c r="V687" s="129"/>
      <c r="W687" s="128"/>
      <c r="X687" s="128"/>
      <c r="Y687" s="134"/>
      <c r="Z687" s="132"/>
      <c r="AA687" s="130"/>
      <c r="AB687" s="129"/>
      <c r="AC687" s="128"/>
      <c r="AD687" s="128"/>
      <c r="AE687" s="129"/>
      <c r="AF687" s="130"/>
      <c r="AG687" s="129"/>
      <c r="AH687" s="130"/>
      <c r="AI687" s="129"/>
      <c r="AJ687" s="128"/>
      <c r="AK687" s="130"/>
      <c r="AL687" s="133"/>
      <c r="AM687" s="128"/>
      <c r="AN687" s="133"/>
      <c r="AO687" s="130"/>
      <c r="AP687" s="130"/>
      <c r="AQ687" s="128"/>
      <c r="AR687" s="128"/>
      <c r="AS687" s="129"/>
      <c r="AT687" s="129"/>
      <c r="AU687" s="133"/>
      <c r="AV687" s="129"/>
      <c r="AW687" s="128"/>
      <c r="AX687" s="128"/>
      <c r="AY687" s="128"/>
      <c r="AZ687" s="129"/>
      <c r="BA687" s="129"/>
      <c r="BB687" s="128"/>
      <c r="BC687" s="129"/>
      <c r="BD687" s="129"/>
      <c r="BE687" s="129"/>
      <c r="BF687" s="129"/>
    </row>
    <row r="688" spans="1:58" s="135" customFormat="1">
      <c r="A688" s="128"/>
      <c r="B688" s="128"/>
      <c r="C688" s="129"/>
      <c r="D688" s="130"/>
      <c r="E688" s="130"/>
      <c r="F688" s="130"/>
      <c r="G688" s="128"/>
      <c r="H688" s="128"/>
      <c r="I688" s="131"/>
      <c r="J688" s="128"/>
      <c r="K688" s="128"/>
      <c r="L688" s="129"/>
      <c r="M688" s="129"/>
      <c r="N688" s="132"/>
      <c r="O688" s="128"/>
      <c r="P688" s="128"/>
      <c r="Q688" s="133"/>
      <c r="R688" s="128"/>
      <c r="S688" s="128"/>
      <c r="T688" s="128"/>
      <c r="U688" s="128"/>
      <c r="V688" s="129"/>
      <c r="W688" s="128"/>
      <c r="X688" s="128"/>
      <c r="Y688" s="134"/>
      <c r="Z688" s="132"/>
      <c r="AA688" s="130"/>
      <c r="AB688" s="129"/>
      <c r="AC688" s="128"/>
      <c r="AD688" s="128"/>
      <c r="AE688" s="129"/>
      <c r="AF688" s="130"/>
      <c r="AG688" s="129"/>
      <c r="AH688" s="130"/>
      <c r="AI688" s="129"/>
      <c r="AJ688" s="128"/>
      <c r="AK688" s="130"/>
      <c r="AL688" s="133"/>
      <c r="AM688" s="128"/>
      <c r="AN688" s="133"/>
      <c r="AO688" s="130"/>
      <c r="AP688" s="130"/>
      <c r="AQ688" s="128"/>
      <c r="AR688" s="128"/>
      <c r="AS688" s="129"/>
      <c r="AT688" s="129"/>
      <c r="AU688" s="133"/>
      <c r="AV688" s="129"/>
      <c r="AW688" s="128"/>
      <c r="AX688" s="128"/>
      <c r="AY688" s="128"/>
      <c r="AZ688" s="129"/>
      <c r="BA688" s="129"/>
      <c r="BB688" s="128"/>
      <c r="BC688" s="129"/>
      <c r="BD688" s="129"/>
      <c r="BE688" s="129"/>
      <c r="BF688" s="129"/>
    </row>
    <row r="689" spans="1:58" s="135" customFormat="1">
      <c r="A689" s="128"/>
      <c r="B689" s="128"/>
      <c r="C689" s="129"/>
      <c r="D689" s="130"/>
      <c r="E689" s="130"/>
      <c r="F689" s="130"/>
      <c r="G689" s="128"/>
      <c r="H689" s="128"/>
      <c r="I689" s="131"/>
      <c r="J689" s="128"/>
      <c r="K689" s="128"/>
      <c r="L689" s="129"/>
      <c r="M689" s="129"/>
      <c r="N689" s="132"/>
      <c r="O689" s="128"/>
      <c r="P689" s="128"/>
      <c r="Q689" s="133"/>
      <c r="R689" s="128"/>
      <c r="S689" s="128"/>
      <c r="T689" s="128"/>
      <c r="U689" s="128"/>
      <c r="V689" s="129"/>
      <c r="W689" s="128"/>
      <c r="X689" s="128"/>
      <c r="Y689" s="134"/>
      <c r="Z689" s="132"/>
      <c r="AA689" s="130"/>
      <c r="AB689" s="129"/>
      <c r="AC689" s="128"/>
      <c r="AD689" s="128"/>
      <c r="AE689" s="129"/>
      <c r="AF689" s="130"/>
      <c r="AG689" s="129"/>
      <c r="AH689" s="130"/>
      <c r="AI689" s="129"/>
      <c r="AJ689" s="128"/>
      <c r="AK689" s="130"/>
      <c r="AL689" s="133"/>
      <c r="AM689" s="128"/>
      <c r="AN689" s="133"/>
      <c r="AO689" s="130"/>
      <c r="AP689" s="130"/>
      <c r="AQ689" s="128"/>
      <c r="AR689" s="128"/>
      <c r="AS689" s="129"/>
      <c r="AT689" s="129"/>
      <c r="AU689" s="133"/>
      <c r="AV689" s="129"/>
      <c r="AW689" s="128"/>
      <c r="AX689" s="128"/>
      <c r="AY689" s="128"/>
      <c r="AZ689" s="129"/>
      <c r="BA689" s="129"/>
      <c r="BB689" s="128"/>
      <c r="BC689" s="129"/>
      <c r="BD689" s="129"/>
      <c r="BE689" s="129"/>
      <c r="BF689" s="129"/>
    </row>
    <row r="690" spans="1:58" s="135" customFormat="1">
      <c r="A690" s="128"/>
      <c r="B690" s="128"/>
      <c r="C690" s="129"/>
      <c r="D690" s="130"/>
      <c r="E690" s="130"/>
      <c r="F690" s="130"/>
      <c r="G690" s="128"/>
      <c r="H690" s="128"/>
      <c r="I690" s="131"/>
      <c r="J690" s="128"/>
      <c r="K690" s="128"/>
      <c r="L690" s="129"/>
      <c r="M690" s="129"/>
      <c r="N690" s="132"/>
      <c r="O690" s="128"/>
      <c r="P690" s="128"/>
      <c r="Q690" s="133"/>
      <c r="R690" s="128"/>
      <c r="S690" s="128"/>
      <c r="T690" s="128"/>
      <c r="U690" s="128"/>
      <c r="V690" s="129"/>
      <c r="W690" s="128"/>
      <c r="X690" s="128"/>
      <c r="Y690" s="134"/>
      <c r="Z690" s="132"/>
      <c r="AA690" s="130"/>
      <c r="AB690" s="129"/>
      <c r="AC690" s="128"/>
      <c r="AD690" s="128"/>
      <c r="AE690" s="129"/>
      <c r="AF690" s="130"/>
      <c r="AG690" s="129"/>
      <c r="AH690" s="130"/>
      <c r="AI690" s="129"/>
      <c r="AJ690" s="128"/>
      <c r="AK690" s="130"/>
      <c r="AL690" s="133"/>
      <c r="AM690" s="128"/>
      <c r="AN690" s="133"/>
      <c r="AO690" s="130"/>
      <c r="AP690" s="130"/>
      <c r="AQ690" s="128"/>
      <c r="AR690" s="128"/>
      <c r="AS690" s="129"/>
      <c r="AT690" s="129"/>
      <c r="AU690" s="133"/>
      <c r="AV690" s="129"/>
      <c r="AW690" s="128"/>
      <c r="AX690" s="128"/>
      <c r="AY690" s="128"/>
      <c r="AZ690" s="129"/>
      <c r="BA690" s="129"/>
      <c r="BB690" s="128"/>
      <c r="BC690" s="129"/>
      <c r="BD690" s="129"/>
      <c r="BE690" s="129"/>
      <c r="BF690" s="129"/>
    </row>
    <row r="691" spans="1:58" s="135" customFormat="1">
      <c r="A691" s="128"/>
      <c r="B691" s="128"/>
      <c r="C691" s="129"/>
      <c r="D691" s="130"/>
      <c r="E691" s="130"/>
      <c r="F691" s="130"/>
      <c r="G691" s="128"/>
      <c r="H691" s="128"/>
      <c r="I691" s="131"/>
      <c r="J691" s="128"/>
      <c r="K691" s="128"/>
      <c r="L691" s="129"/>
      <c r="M691" s="129"/>
      <c r="N691" s="132"/>
      <c r="O691" s="128"/>
      <c r="P691" s="128"/>
      <c r="Q691" s="133"/>
      <c r="R691" s="128"/>
      <c r="S691" s="128"/>
      <c r="T691" s="128"/>
      <c r="U691" s="128"/>
      <c r="V691" s="129"/>
      <c r="W691" s="128"/>
      <c r="X691" s="128"/>
      <c r="Y691" s="134"/>
      <c r="Z691" s="132"/>
      <c r="AA691" s="130"/>
      <c r="AB691" s="129"/>
      <c r="AC691" s="128"/>
      <c r="AD691" s="128"/>
      <c r="AE691" s="129"/>
      <c r="AF691" s="130"/>
      <c r="AG691" s="129"/>
      <c r="AH691" s="130"/>
      <c r="AI691" s="129"/>
      <c r="AJ691" s="128"/>
      <c r="AK691" s="130"/>
      <c r="AL691" s="133"/>
      <c r="AM691" s="128"/>
      <c r="AN691" s="133"/>
      <c r="AO691" s="130"/>
      <c r="AP691" s="130"/>
      <c r="AQ691" s="128"/>
      <c r="AR691" s="128"/>
      <c r="AS691" s="129"/>
      <c r="AT691" s="129"/>
      <c r="AU691" s="133"/>
      <c r="AV691" s="129"/>
      <c r="AW691" s="128"/>
      <c r="AX691" s="128"/>
      <c r="AY691" s="128"/>
      <c r="AZ691" s="129"/>
      <c r="BA691" s="129"/>
      <c r="BB691" s="128"/>
      <c r="BC691" s="129"/>
      <c r="BD691" s="129"/>
      <c r="BE691" s="129"/>
      <c r="BF691" s="129"/>
    </row>
    <row r="692" spans="1:58" s="135" customFormat="1">
      <c r="A692" s="128"/>
      <c r="B692" s="128"/>
      <c r="C692" s="129"/>
      <c r="D692" s="130"/>
      <c r="E692" s="130"/>
      <c r="F692" s="130"/>
      <c r="G692" s="128"/>
      <c r="H692" s="128"/>
      <c r="I692" s="131"/>
      <c r="J692" s="128"/>
      <c r="K692" s="128"/>
      <c r="L692" s="129"/>
      <c r="M692" s="129"/>
      <c r="N692" s="132"/>
      <c r="O692" s="128"/>
      <c r="P692" s="128"/>
      <c r="Q692" s="133"/>
      <c r="R692" s="128"/>
      <c r="S692" s="128"/>
      <c r="T692" s="128"/>
      <c r="U692" s="128"/>
      <c r="V692" s="129"/>
      <c r="W692" s="128"/>
      <c r="X692" s="128"/>
      <c r="Y692" s="134"/>
      <c r="Z692" s="132"/>
      <c r="AA692" s="130"/>
      <c r="AB692" s="129"/>
      <c r="AC692" s="128"/>
      <c r="AD692" s="128"/>
      <c r="AE692" s="129"/>
      <c r="AF692" s="130"/>
      <c r="AG692" s="129"/>
      <c r="AH692" s="130"/>
      <c r="AI692" s="129"/>
      <c r="AJ692" s="128"/>
      <c r="AK692" s="130"/>
      <c r="AL692" s="133"/>
      <c r="AM692" s="128"/>
      <c r="AN692" s="133"/>
      <c r="AO692" s="130"/>
      <c r="AP692" s="130"/>
      <c r="AQ692" s="128"/>
      <c r="AR692" s="128"/>
      <c r="AS692" s="129"/>
      <c r="AT692" s="129"/>
      <c r="AU692" s="133"/>
      <c r="AV692" s="129"/>
      <c r="AW692" s="128"/>
      <c r="AX692" s="128"/>
      <c r="AY692" s="128"/>
      <c r="AZ692" s="129"/>
      <c r="BA692" s="129"/>
      <c r="BB692" s="128"/>
      <c r="BC692" s="129"/>
      <c r="BD692" s="129"/>
      <c r="BE692" s="129"/>
      <c r="BF692" s="129"/>
    </row>
    <row r="693" spans="1:58" s="135" customFormat="1">
      <c r="A693" s="128"/>
      <c r="B693" s="128"/>
      <c r="C693" s="129"/>
      <c r="D693" s="130"/>
      <c r="E693" s="130"/>
      <c r="F693" s="130"/>
      <c r="G693" s="128"/>
      <c r="H693" s="128"/>
      <c r="I693" s="131"/>
      <c r="J693" s="128"/>
      <c r="K693" s="128"/>
      <c r="L693" s="129"/>
      <c r="M693" s="129"/>
      <c r="N693" s="132"/>
      <c r="O693" s="128"/>
      <c r="P693" s="128"/>
      <c r="Q693" s="133"/>
      <c r="R693" s="128"/>
      <c r="S693" s="128"/>
      <c r="T693" s="128"/>
      <c r="U693" s="128"/>
      <c r="V693" s="129"/>
      <c r="W693" s="128"/>
      <c r="X693" s="128"/>
      <c r="Y693" s="134"/>
      <c r="Z693" s="132"/>
      <c r="AA693" s="130"/>
      <c r="AB693" s="129"/>
      <c r="AC693" s="128"/>
      <c r="AD693" s="128"/>
      <c r="AE693" s="129"/>
      <c r="AF693" s="130"/>
      <c r="AG693" s="129"/>
      <c r="AH693" s="130"/>
      <c r="AI693" s="129"/>
      <c r="AJ693" s="128"/>
      <c r="AK693" s="130"/>
      <c r="AL693" s="133"/>
      <c r="AM693" s="128"/>
      <c r="AN693" s="133"/>
      <c r="AO693" s="130"/>
      <c r="AP693" s="130"/>
      <c r="AQ693" s="128"/>
      <c r="AR693" s="128"/>
      <c r="AS693" s="129"/>
      <c r="AT693" s="129"/>
      <c r="AU693" s="133"/>
      <c r="AV693" s="129"/>
      <c r="AW693" s="128"/>
      <c r="AX693" s="128"/>
      <c r="AY693" s="128"/>
      <c r="AZ693" s="129"/>
      <c r="BA693" s="129"/>
      <c r="BB693" s="128"/>
      <c r="BC693" s="129"/>
      <c r="BD693" s="129"/>
      <c r="BE693" s="129"/>
      <c r="BF693" s="129"/>
    </row>
    <row r="694" spans="1:58" s="135" customFormat="1">
      <c r="A694" s="128"/>
      <c r="B694" s="128"/>
      <c r="C694" s="129"/>
      <c r="D694" s="130"/>
      <c r="E694" s="130"/>
      <c r="F694" s="130"/>
      <c r="G694" s="128"/>
      <c r="H694" s="128"/>
      <c r="I694" s="131"/>
      <c r="J694" s="128"/>
      <c r="K694" s="128"/>
      <c r="L694" s="129"/>
      <c r="M694" s="129"/>
      <c r="N694" s="132"/>
      <c r="O694" s="128"/>
      <c r="P694" s="128"/>
      <c r="Q694" s="133"/>
      <c r="R694" s="128"/>
      <c r="S694" s="128"/>
      <c r="T694" s="128"/>
      <c r="U694" s="128"/>
      <c r="V694" s="129"/>
      <c r="W694" s="128"/>
      <c r="X694" s="128"/>
      <c r="Y694" s="134"/>
      <c r="Z694" s="132"/>
      <c r="AA694" s="130"/>
      <c r="AB694" s="129"/>
      <c r="AC694" s="128"/>
      <c r="AD694" s="128"/>
      <c r="AE694" s="129"/>
      <c r="AF694" s="130"/>
      <c r="AG694" s="129"/>
      <c r="AH694" s="130"/>
      <c r="AI694" s="129"/>
      <c r="AJ694" s="128"/>
      <c r="AK694" s="130"/>
      <c r="AL694" s="133"/>
      <c r="AM694" s="128"/>
      <c r="AN694" s="133"/>
      <c r="AO694" s="130"/>
      <c r="AP694" s="130"/>
      <c r="AQ694" s="128"/>
      <c r="AR694" s="128"/>
      <c r="AS694" s="129"/>
      <c r="AT694" s="129"/>
      <c r="AU694" s="133"/>
      <c r="AV694" s="129"/>
      <c r="AW694" s="128"/>
      <c r="AX694" s="128"/>
      <c r="AY694" s="128"/>
      <c r="AZ694" s="129"/>
      <c r="BA694" s="129"/>
      <c r="BB694" s="128"/>
      <c r="BC694" s="129"/>
      <c r="BD694" s="129"/>
      <c r="BE694" s="129"/>
      <c r="BF694" s="129"/>
    </row>
    <row r="695" spans="1:58" s="135" customFormat="1">
      <c r="A695" s="128"/>
      <c r="B695" s="128"/>
      <c r="C695" s="129"/>
      <c r="D695" s="130"/>
      <c r="E695" s="130"/>
      <c r="F695" s="130"/>
      <c r="G695" s="128"/>
      <c r="H695" s="128"/>
      <c r="I695" s="131"/>
      <c r="J695" s="128"/>
      <c r="K695" s="128"/>
      <c r="L695" s="129"/>
      <c r="M695" s="129"/>
      <c r="N695" s="132"/>
      <c r="O695" s="128"/>
      <c r="P695" s="128"/>
      <c r="Q695" s="133"/>
      <c r="R695" s="128"/>
      <c r="S695" s="128"/>
      <c r="T695" s="128"/>
      <c r="U695" s="128"/>
      <c r="V695" s="129"/>
      <c r="W695" s="128"/>
      <c r="X695" s="128"/>
      <c r="Y695" s="134"/>
      <c r="Z695" s="132"/>
      <c r="AA695" s="130"/>
      <c r="AB695" s="129"/>
      <c r="AC695" s="128"/>
      <c r="AD695" s="128"/>
      <c r="AE695" s="129"/>
      <c r="AF695" s="130"/>
      <c r="AG695" s="129"/>
      <c r="AH695" s="130"/>
      <c r="AI695" s="129"/>
      <c r="AJ695" s="128"/>
      <c r="AK695" s="130"/>
      <c r="AL695" s="133"/>
      <c r="AM695" s="128"/>
      <c r="AN695" s="133"/>
      <c r="AO695" s="130"/>
      <c r="AP695" s="130"/>
      <c r="AQ695" s="128"/>
      <c r="AR695" s="128"/>
      <c r="AS695" s="129"/>
      <c r="AT695" s="129"/>
      <c r="AU695" s="133"/>
      <c r="AV695" s="129"/>
      <c r="AW695" s="128"/>
      <c r="AX695" s="128"/>
      <c r="AY695" s="128"/>
      <c r="AZ695" s="129"/>
      <c r="BA695" s="129"/>
      <c r="BB695" s="128"/>
      <c r="BC695" s="129"/>
      <c r="BD695" s="129"/>
      <c r="BE695" s="129"/>
      <c r="BF695" s="129"/>
    </row>
    <row r="696" spans="1:58" s="135" customFormat="1">
      <c r="A696" s="128"/>
      <c r="B696" s="128"/>
      <c r="C696" s="129"/>
      <c r="D696" s="130"/>
      <c r="E696" s="130"/>
      <c r="F696" s="130"/>
      <c r="G696" s="128"/>
      <c r="H696" s="128"/>
      <c r="I696" s="131"/>
      <c r="J696" s="128"/>
      <c r="K696" s="128"/>
      <c r="L696" s="129"/>
      <c r="M696" s="129"/>
      <c r="N696" s="132"/>
      <c r="O696" s="128"/>
      <c r="P696" s="128"/>
      <c r="Q696" s="133"/>
      <c r="R696" s="128"/>
      <c r="S696" s="128"/>
      <c r="T696" s="128"/>
      <c r="U696" s="128"/>
      <c r="V696" s="129"/>
      <c r="W696" s="128"/>
      <c r="X696" s="128"/>
      <c r="Y696" s="134"/>
      <c r="Z696" s="132"/>
      <c r="AA696" s="130"/>
      <c r="AB696" s="129"/>
      <c r="AC696" s="128"/>
      <c r="AD696" s="128"/>
      <c r="AE696" s="129"/>
      <c r="AF696" s="130"/>
      <c r="AG696" s="129"/>
      <c r="AH696" s="130"/>
      <c r="AI696" s="129"/>
      <c r="AJ696" s="128"/>
      <c r="AK696" s="130"/>
      <c r="AL696" s="133"/>
      <c r="AM696" s="128"/>
      <c r="AN696" s="133"/>
      <c r="AO696" s="130"/>
      <c r="AP696" s="130"/>
      <c r="AQ696" s="128"/>
      <c r="AR696" s="128"/>
      <c r="AS696" s="129"/>
      <c r="AT696" s="129"/>
      <c r="AU696" s="133"/>
      <c r="AV696" s="129"/>
      <c r="AW696" s="128"/>
      <c r="AX696" s="128"/>
      <c r="AY696" s="128"/>
      <c r="AZ696" s="129"/>
      <c r="BA696" s="129"/>
      <c r="BB696" s="128"/>
      <c r="BC696" s="129"/>
      <c r="BD696" s="129"/>
      <c r="BE696" s="129"/>
      <c r="BF696" s="129"/>
    </row>
    <row r="697" spans="1:58" s="135" customFormat="1">
      <c r="A697" s="128"/>
      <c r="B697" s="128"/>
      <c r="C697" s="129"/>
      <c r="D697" s="130"/>
      <c r="E697" s="130"/>
      <c r="F697" s="130"/>
      <c r="G697" s="128"/>
      <c r="H697" s="128"/>
      <c r="I697" s="131"/>
      <c r="J697" s="128"/>
      <c r="K697" s="128"/>
      <c r="L697" s="129"/>
      <c r="M697" s="129"/>
      <c r="N697" s="132"/>
      <c r="O697" s="128"/>
      <c r="P697" s="128"/>
      <c r="Q697" s="133"/>
      <c r="R697" s="128"/>
      <c r="S697" s="128"/>
      <c r="T697" s="128"/>
      <c r="U697" s="128"/>
      <c r="V697" s="129"/>
      <c r="W697" s="128"/>
      <c r="X697" s="128"/>
      <c r="Y697" s="134"/>
      <c r="Z697" s="132"/>
      <c r="AA697" s="130"/>
      <c r="AB697" s="129"/>
      <c r="AC697" s="128"/>
      <c r="AD697" s="128"/>
      <c r="AE697" s="129"/>
      <c r="AF697" s="130"/>
      <c r="AG697" s="129"/>
      <c r="AH697" s="130"/>
      <c r="AI697" s="129"/>
      <c r="AJ697" s="128"/>
      <c r="AK697" s="130"/>
      <c r="AL697" s="133"/>
      <c r="AM697" s="128"/>
      <c r="AN697" s="133"/>
      <c r="AO697" s="130"/>
      <c r="AP697" s="130"/>
      <c r="AQ697" s="128"/>
      <c r="AR697" s="128"/>
      <c r="AS697" s="129"/>
      <c r="AT697" s="129"/>
      <c r="AU697" s="133"/>
      <c r="AV697" s="129"/>
      <c r="AW697" s="128"/>
      <c r="AX697" s="128"/>
      <c r="AY697" s="128"/>
      <c r="AZ697" s="129"/>
      <c r="BA697" s="129"/>
      <c r="BB697" s="128"/>
      <c r="BC697" s="129"/>
      <c r="BD697" s="129"/>
      <c r="BE697" s="129"/>
      <c r="BF697" s="129"/>
    </row>
    <row r="698" spans="1:58" s="135" customFormat="1">
      <c r="A698" s="128"/>
      <c r="B698" s="128"/>
      <c r="C698" s="129"/>
      <c r="D698" s="130"/>
      <c r="E698" s="130"/>
      <c r="F698" s="130"/>
      <c r="G698" s="128"/>
      <c r="H698" s="128"/>
      <c r="I698" s="131"/>
      <c r="J698" s="128"/>
      <c r="K698" s="128"/>
      <c r="L698" s="129"/>
      <c r="M698" s="129"/>
      <c r="N698" s="132"/>
      <c r="O698" s="128"/>
      <c r="P698" s="128"/>
      <c r="Q698" s="133"/>
      <c r="R698" s="128"/>
      <c r="S698" s="128"/>
      <c r="T698" s="128"/>
      <c r="U698" s="128"/>
      <c r="V698" s="129"/>
      <c r="W698" s="128"/>
      <c r="X698" s="128"/>
      <c r="Y698" s="134"/>
      <c r="Z698" s="132"/>
      <c r="AA698" s="130"/>
      <c r="AB698" s="129"/>
      <c r="AC698" s="128"/>
      <c r="AD698" s="128"/>
      <c r="AE698" s="129"/>
      <c r="AF698" s="130"/>
      <c r="AG698" s="129"/>
      <c r="AH698" s="130"/>
      <c r="AI698" s="129"/>
      <c r="AJ698" s="128"/>
      <c r="AK698" s="130"/>
      <c r="AL698" s="133"/>
      <c r="AM698" s="128"/>
      <c r="AN698" s="133"/>
      <c r="AO698" s="130"/>
      <c r="AP698" s="130"/>
      <c r="AQ698" s="128"/>
      <c r="AR698" s="128"/>
      <c r="AS698" s="129"/>
      <c r="AT698" s="129"/>
      <c r="AU698" s="133"/>
      <c r="AV698" s="129"/>
      <c r="AW698" s="128"/>
      <c r="AX698" s="128"/>
      <c r="AY698" s="128"/>
      <c r="AZ698" s="129"/>
      <c r="BA698" s="129"/>
      <c r="BB698" s="128"/>
      <c r="BC698" s="129"/>
      <c r="BD698" s="129"/>
      <c r="BE698" s="129"/>
      <c r="BF698" s="129"/>
    </row>
    <row r="699" spans="1:58" s="135" customFormat="1">
      <c r="A699" s="128"/>
      <c r="B699" s="128"/>
      <c r="C699" s="129"/>
      <c r="D699" s="130"/>
      <c r="E699" s="130"/>
      <c r="F699" s="130"/>
      <c r="G699" s="128"/>
      <c r="H699" s="128"/>
      <c r="I699" s="131"/>
      <c r="J699" s="128"/>
      <c r="K699" s="128"/>
      <c r="L699" s="129"/>
      <c r="M699" s="129"/>
      <c r="N699" s="132"/>
      <c r="O699" s="128"/>
      <c r="P699" s="128"/>
      <c r="Q699" s="133"/>
      <c r="R699" s="128"/>
      <c r="S699" s="128"/>
      <c r="T699" s="128"/>
      <c r="U699" s="128"/>
      <c r="V699" s="129"/>
      <c r="W699" s="128"/>
      <c r="X699" s="128"/>
      <c r="Y699" s="134"/>
      <c r="Z699" s="132"/>
      <c r="AA699" s="130"/>
      <c r="AB699" s="129"/>
      <c r="AC699" s="128"/>
      <c r="AD699" s="128"/>
      <c r="AE699" s="129"/>
      <c r="AF699" s="130"/>
      <c r="AG699" s="129"/>
      <c r="AH699" s="130"/>
      <c r="AI699" s="129"/>
      <c r="AJ699" s="128"/>
      <c r="AK699" s="130"/>
      <c r="AL699" s="133"/>
      <c r="AM699" s="128"/>
      <c r="AN699" s="133"/>
      <c r="AO699" s="130"/>
      <c r="AP699" s="130"/>
      <c r="AQ699" s="128"/>
      <c r="AR699" s="128"/>
      <c r="AS699" s="129"/>
      <c r="AT699" s="129"/>
      <c r="AU699" s="133"/>
      <c r="AV699" s="129"/>
      <c r="AW699" s="128"/>
      <c r="AX699" s="128"/>
      <c r="AY699" s="128"/>
      <c r="AZ699" s="129"/>
      <c r="BA699" s="129"/>
      <c r="BB699" s="128"/>
      <c r="BC699" s="129"/>
      <c r="BD699" s="129"/>
      <c r="BE699" s="129"/>
      <c r="BF699" s="129"/>
    </row>
    <row r="700" spans="1:58" s="135" customFormat="1">
      <c r="A700" s="128"/>
      <c r="B700" s="128"/>
      <c r="C700" s="129"/>
      <c r="D700" s="130"/>
      <c r="E700" s="130"/>
      <c r="F700" s="130"/>
      <c r="G700" s="128"/>
      <c r="H700" s="128"/>
      <c r="I700" s="131"/>
      <c r="J700" s="128"/>
      <c r="K700" s="128"/>
      <c r="L700" s="129"/>
      <c r="M700" s="129"/>
      <c r="N700" s="132"/>
      <c r="O700" s="128"/>
      <c r="P700" s="128"/>
      <c r="Q700" s="133"/>
      <c r="R700" s="128"/>
      <c r="S700" s="128"/>
      <c r="T700" s="128"/>
      <c r="U700" s="128"/>
      <c r="V700" s="129"/>
      <c r="W700" s="128"/>
      <c r="X700" s="128"/>
      <c r="Y700" s="134"/>
      <c r="Z700" s="132"/>
      <c r="AA700" s="130"/>
      <c r="AB700" s="129"/>
      <c r="AC700" s="128"/>
      <c r="AD700" s="128"/>
      <c r="AE700" s="129"/>
      <c r="AF700" s="130"/>
      <c r="AG700" s="129"/>
      <c r="AH700" s="130"/>
      <c r="AI700" s="129"/>
      <c r="AJ700" s="128"/>
      <c r="AK700" s="130"/>
      <c r="AL700" s="133"/>
      <c r="AM700" s="128"/>
      <c r="AN700" s="133"/>
      <c r="AO700" s="130"/>
      <c r="AP700" s="130"/>
      <c r="AQ700" s="128"/>
      <c r="AR700" s="128"/>
      <c r="AS700" s="129"/>
      <c r="AT700" s="129"/>
      <c r="AU700" s="133"/>
      <c r="AV700" s="129"/>
      <c r="AW700" s="128"/>
      <c r="AX700" s="128"/>
      <c r="AY700" s="128"/>
      <c r="AZ700" s="129"/>
      <c r="BA700" s="129"/>
      <c r="BB700" s="128"/>
      <c r="BC700" s="129"/>
      <c r="BD700" s="129"/>
      <c r="BE700" s="129"/>
      <c r="BF700" s="129"/>
    </row>
    <row r="701" spans="1:58" s="135" customFormat="1">
      <c r="A701" s="128"/>
      <c r="B701" s="128"/>
      <c r="C701" s="129"/>
      <c r="D701" s="130"/>
      <c r="E701" s="130"/>
      <c r="F701" s="130"/>
      <c r="G701" s="128"/>
      <c r="H701" s="128"/>
      <c r="I701" s="131"/>
      <c r="J701" s="128"/>
      <c r="K701" s="128"/>
      <c r="L701" s="129"/>
      <c r="M701" s="129"/>
      <c r="N701" s="132"/>
      <c r="O701" s="128"/>
      <c r="P701" s="128"/>
      <c r="Q701" s="133"/>
      <c r="R701" s="128"/>
      <c r="S701" s="128"/>
      <c r="T701" s="128"/>
      <c r="U701" s="128"/>
      <c r="V701" s="129"/>
      <c r="W701" s="128"/>
      <c r="X701" s="128"/>
      <c r="Y701" s="134"/>
      <c r="Z701" s="132"/>
      <c r="AA701" s="130"/>
      <c r="AB701" s="129"/>
      <c r="AC701" s="128"/>
      <c r="AD701" s="128"/>
      <c r="AE701" s="129"/>
      <c r="AF701" s="130"/>
      <c r="AG701" s="129"/>
      <c r="AH701" s="130"/>
      <c r="AI701" s="129"/>
      <c r="AJ701" s="128"/>
      <c r="AK701" s="130"/>
      <c r="AL701" s="133"/>
      <c r="AM701" s="128"/>
      <c r="AN701" s="133"/>
      <c r="AO701" s="130"/>
      <c r="AP701" s="130"/>
      <c r="AQ701" s="128"/>
      <c r="AR701" s="128"/>
      <c r="AS701" s="129"/>
      <c r="AT701" s="129"/>
      <c r="AU701" s="133"/>
      <c r="AV701" s="129"/>
      <c r="AW701" s="128"/>
      <c r="AX701" s="128"/>
      <c r="AY701" s="128"/>
      <c r="AZ701" s="129"/>
      <c r="BA701" s="129"/>
      <c r="BB701" s="128"/>
      <c r="BC701" s="129"/>
      <c r="BD701" s="129"/>
      <c r="BE701" s="129"/>
      <c r="BF701" s="129"/>
    </row>
    <row r="702" spans="1:58" s="135" customFormat="1">
      <c r="A702" s="128"/>
      <c r="B702" s="128"/>
      <c r="C702" s="129"/>
      <c r="D702" s="130"/>
      <c r="E702" s="130"/>
      <c r="F702" s="130"/>
      <c r="G702" s="128"/>
      <c r="H702" s="128"/>
      <c r="I702" s="131"/>
      <c r="J702" s="128"/>
      <c r="K702" s="128"/>
      <c r="L702" s="129"/>
      <c r="M702" s="129"/>
      <c r="N702" s="132"/>
      <c r="O702" s="128"/>
      <c r="P702" s="128"/>
      <c r="Q702" s="133"/>
      <c r="R702" s="128"/>
      <c r="S702" s="128"/>
      <c r="T702" s="128"/>
      <c r="U702" s="128"/>
      <c r="V702" s="129"/>
      <c r="W702" s="128"/>
      <c r="X702" s="128"/>
      <c r="Y702" s="134"/>
      <c r="Z702" s="132"/>
      <c r="AA702" s="130"/>
      <c r="AB702" s="129"/>
      <c r="AC702" s="128"/>
      <c r="AD702" s="128"/>
      <c r="AE702" s="129"/>
      <c r="AF702" s="130"/>
      <c r="AG702" s="129"/>
      <c r="AH702" s="130"/>
      <c r="AI702" s="129"/>
      <c r="AJ702" s="128"/>
      <c r="AK702" s="130"/>
      <c r="AL702" s="133"/>
      <c r="AM702" s="128"/>
      <c r="AN702" s="133"/>
      <c r="AO702" s="130"/>
      <c r="AP702" s="130"/>
      <c r="AQ702" s="128"/>
      <c r="AR702" s="128"/>
      <c r="AS702" s="129"/>
      <c r="AT702" s="129"/>
      <c r="AU702" s="133"/>
      <c r="AV702" s="129"/>
      <c r="AW702" s="128"/>
      <c r="AX702" s="128"/>
      <c r="AY702" s="128"/>
      <c r="AZ702" s="129"/>
      <c r="BA702" s="129"/>
      <c r="BB702" s="128"/>
      <c r="BC702" s="129"/>
      <c r="BD702" s="129"/>
      <c r="BE702" s="129"/>
      <c r="BF702" s="129"/>
    </row>
    <row r="703" spans="1:58" s="135" customFormat="1">
      <c r="A703" s="128"/>
      <c r="B703" s="128"/>
      <c r="C703" s="129"/>
      <c r="D703" s="130"/>
      <c r="E703" s="130"/>
      <c r="F703" s="130"/>
      <c r="G703" s="128"/>
      <c r="H703" s="128"/>
      <c r="I703" s="131"/>
      <c r="J703" s="128"/>
      <c r="K703" s="128"/>
      <c r="L703" s="129"/>
      <c r="M703" s="129"/>
      <c r="N703" s="132"/>
      <c r="O703" s="128"/>
      <c r="P703" s="128"/>
      <c r="Q703" s="133"/>
      <c r="R703" s="128"/>
      <c r="S703" s="128"/>
      <c r="T703" s="128"/>
      <c r="U703" s="128"/>
      <c r="V703" s="129"/>
      <c r="W703" s="128"/>
      <c r="X703" s="128"/>
      <c r="Y703" s="134"/>
      <c r="Z703" s="132"/>
      <c r="AA703" s="130"/>
      <c r="AB703" s="129"/>
      <c r="AC703" s="128"/>
      <c r="AD703" s="128"/>
      <c r="AE703" s="129"/>
      <c r="AF703" s="130"/>
      <c r="AG703" s="129"/>
      <c r="AH703" s="130"/>
      <c r="AI703" s="129"/>
      <c r="AJ703" s="128"/>
      <c r="AK703" s="130"/>
      <c r="AL703" s="133"/>
      <c r="AM703" s="128"/>
      <c r="AN703" s="133"/>
      <c r="AO703" s="130"/>
      <c r="AP703" s="130"/>
      <c r="AQ703" s="128"/>
      <c r="AR703" s="128"/>
      <c r="AS703" s="129"/>
      <c r="AT703" s="129"/>
      <c r="AU703" s="133"/>
      <c r="AV703" s="129"/>
      <c r="AW703" s="128"/>
      <c r="AX703" s="128"/>
      <c r="AY703" s="128"/>
      <c r="AZ703" s="129"/>
      <c r="BA703" s="129"/>
      <c r="BB703" s="128"/>
      <c r="BC703" s="129"/>
      <c r="BD703" s="129"/>
      <c r="BE703" s="129"/>
      <c r="BF703" s="129"/>
    </row>
    <row r="704" spans="1:58" s="135" customFormat="1">
      <c r="A704" s="128"/>
      <c r="B704" s="128"/>
      <c r="C704" s="129"/>
      <c r="D704" s="130"/>
      <c r="E704" s="130"/>
      <c r="F704" s="130"/>
      <c r="G704" s="128"/>
      <c r="H704" s="128"/>
      <c r="I704" s="131"/>
      <c r="J704" s="128"/>
      <c r="K704" s="128"/>
      <c r="L704" s="129"/>
      <c r="M704" s="129"/>
      <c r="N704" s="132"/>
      <c r="O704" s="128"/>
      <c r="P704" s="128"/>
      <c r="Q704" s="133"/>
      <c r="R704" s="128"/>
      <c r="S704" s="128"/>
      <c r="T704" s="128"/>
      <c r="U704" s="128"/>
      <c r="V704" s="129"/>
      <c r="W704" s="128"/>
      <c r="X704" s="128"/>
      <c r="Y704" s="134"/>
      <c r="Z704" s="132"/>
      <c r="AA704" s="130"/>
      <c r="AB704" s="129"/>
      <c r="AC704" s="128"/>
      <c r="AD704" s="128"/>
      <c r="AE704" s="129"/>
      <c r="AF704" s="130"/>
      <c r="AG704" s="129"/>
      <c r="AH704" s="130"/>
      <c r="AI704" s="129"/>
      <c r="AJ704" s="128"/>
      <c r="AK704" s="130"/>
      <c r="AL704" s="133"/>
      <c r="AM704" s="128"/>
      <c r="AN704" s="133"/>
      <c r="AO704" s="130"/>
      <c r="AP704" s="130"/>
      <c r="AQ704" s="128"/>
      <c r="AR704" s="128"/>
      <c r="AS704" s="129"/>
      <c r="AT704" s="129"/>
      <c r="AU704" s="133"/>
      <c r="AV704" s="129"/>
      <c r="AW704" s="128"/>
      <c r="AX704" s="128"/>
      <c r="AY704" s="128"/>
      <c r="AZ704" s="129"/>
      <c r="BA704" s="129"/>
      <c r="BB704" s="128"/>
      <c r="BC704" s="129"/>
      <c r="BD704" s="129"/>
      <c r="BE704" s="129"/>
      <c r="BF704" s="129"/>
    </row>
    <row r="705" spans="1:58" s="135" customFormat="1">
      <c r="A705" s="128"/>
      <c r="B705" s="128"/>
      <c r="C705" s="129"/>
      <c r="D705" s="130"/>
      <c r="E705" s="130"/>
      <c r="F705" s="130"/>
      <c r="G705" s="128"/>
      <c r="H705" s="128"/>
      <c r="I705" s="131"/>
      <c r="J705" s="128"/>
      <c r="K705" s="128"/>
      <c r="L705" s="129"/>
      <c r="M705" s="129"/>
      <c r="N705" s="132"/>
      <c r="O705" s="128"/>
      <c r="P705" s="128"/>
      <c r="Q705" s="133"/>
      <c r="R705" s="128"/>
      <c r="S705" s="128"/>
      <c r="T705" s="128"/>
      <c r="U705" s="128"/>
      <c r="V705" s="129"/>
      <c r="W705" s="128"/>
      <c r="X705" s="128"/>
      <c r="Y705" s="134"/>
      <c r="Z705" s="132"/>
      <c r="AA705" s="130"/>
      <c r="AB705" s="129"/>
      <c r="AC705" s="128"/>
      <c r="AD705" s="128"/>
      <c r="AE705" s="129"/>
      <c r="AF705" s="130"/>
      <c r="AG705" s="129"/>
      <c r="AH705" s="130"/>
      <c r="AI705" s="129"/>
      <c r="AJ705" s="128"/>
      <c r="AK705" s="130"/>
      <c r="AL705" s="133"/>
      <c r="AM705" s="128"/>
      <c r="AN705" s="133"/>
      <c r="AO705" s="130"/>
      <c r="AP705" s="130"/>
      <c r="AQ705" s="128"/>
      <c r="AR705" s="128"/>
      <c r="AS705" s="129"/>
      <c r="AT705" s="129"/>
      <c r="AU705" s="133"/>
      <c r="AV705" s="129"/>
      <c r="AW705" s="128"/>
      <c r="AX705" s="128"/>
      <c r="AY705" s="128"/>
      <c r="AZ705" s="129"/>
      <c r="BA705" s="129"/>
      <c r="BB705" s="128"/>
      <c r="BC705" s="129"/>
      <c r="BD705" s="129"/>
      <c r="BE705" s="129"/>
      <c r="BF705" s="129"/>
    </row>
    <row r="706" spans="1:58" s="135" customFormat="1">
      <c r="A706" s="128"/>
      <c r="B706" s="128"/>
      <c r="C706" s="129"/>
      <c r="D706" s="130"/>
      <c r="E706" s="130"/>
      <c r="F706" s="130"/>
      <c r="G706" s="128"/>
      <c r="H706" s="128"/>
      <c r="I706" s="131"/>
      <c r="J706" s="128"/>
      <c r="K706" s="128"/>
      <c r="L706" s="129"/>
      <c r="M706" s="129"/>
      <c r="N706" s="132"/>
      <c r="O706" s="128"/>
      <c r="P706" s="128"/>
      <c r="Q706" s="133"/>
      <c r="R706" s="128"/>
      <c r="S706" s="128"/>
      <c r="T706" s="128"/>
      <c r="U706" s="128"/>
      <c r="V706" s="129"/>
      <c r="W706" s="128"/>
      <c r="X706" s="128"/>
      <c r="Y706" s="134"/>
      <c r="Z706" s="132"/>
      <c r="AA706" s="130"/>
      <c r="AB706" s="129"/>
      <c r="AC706" s="128"/>
      <c r="AD706" s="128"/>
      <c r="AE706" s="129"/>
      <c r="AF706" s="130"/>
      <c r="AG706" s="129"/>
      <c r="AH706" s="130"/>
      <c r="AI706" s="129"/>
      <c r="AJ706" s="128"/>
      <c r="AK706" s="130"/>
      <c r="AL706" s="133"/>
      <c r="AM706" s="128"/>
      <c r="AN706" s="133"/>
      <c r="AO706" s="130"/>
      <c r="AP706" s="130"/>
      <c r="AQ706" s="128"/>
      <c r="AR706" s="128"/>
      <c r="AS706" s="129"/>
      <c r="AT706" s="129"/>
      <c r="AU706" s="133"/>
      <c r="AV706" s="129"/>
      <c r="AW706" s="128"/>
      <c r="AX706" s="128"/>
      <c r="AY706" s="128"/>
      <c r="AZ706" s="129"/>
      <c r="BA706" s="129"/>
      <c r="BB706" s="128"/>
      <c r="BC706" s="129"/>
      <c r="BD706" s="129"/>
      <c r="BE706" s="129"/>
      <c r="BF706" s="129"/>
    </row>
    <row r="707" spans="1:58" s="135" customFormat="1">
      <c r="A707" s="128"/>
      <c r="B707" s="128"/>
      <c r="C707" s="129"/>
      <c r="D707" s="130"/>
      <c r="E707" s="130"/>
      <c r="F707" s="130"/>
      <c r="G707" s="128"/>
      <c r="H707" s="128"/>
      <c r="I707" s="131"/>
      <c r="J707" s="128"/>
      <c r="K707" s="128"/>
      <c r="L707" s="129"/>
      <c r="M707" s="129"/>
      <c r="N707" s="132"/>
      <c r="O707" s="128"/>
      <c r="P707" s="128"/>
      <c r="Q707" s="133"/>
      <c r="R707" s="128"/>
      <c r="S707" s="128"/>
      <c r="T707" s="128"/>
      <c r="U707" s="128"/>
      <c r="V707" s="129"/>
      <c r="W707" s="128"/>
      <c r="X707" s="128"/>
      <c r="Y707" s="134"/>
      <c r="Z707" s="132"/>
      <c r="AA707" s="130"/>
      <c r="AB707" s="129"/>
      <c r="AC707" s="128"/>
      <c r="AD707" s="128"/>
      <c r="AE707" s="129"/>
      <c r="AF707" s="130"/>
      <c r="AG707" s="129"/>
      <c r="AH707" s="130"/>
      <c r="AI707" s="129"/>
      <c r="AJ707" s="128"/>
      <c r="AK707" s="130"/>
      <c r="AL707" s="133"/>
      <c r="AM707" s="128"/>
      <c r="AN707" s="133"/>
      <c r="AO707" s="130"/>
      <c r="AP707" s="130"/>
      <c r="AQ707" s="128"/>
      <c r="AR707" s="128"/>
      <c r="AS707" s="129"/>
      <c r="AT707" s="129"/>
      <c r="AU707" s="133"/>
      <c r="AV707" s="129"/>
      <c r="AW707" s="128"/>
      <c r="AX707" s="128"/>
      <c r="AY707" s="128"/>
      <c r="AZ707" s="129"/>
      <c r="BA707" s="129"/>
      <c r="BB707" s="128"/>
      <c r="BC707" s="129"/>
      <c r="BD707" s="129"/>
      <c r="BE707" s="129"/>
      <c r="BF707" s="129"/>
    </row>
    <row r="708" spans="1:58" s="135" customFormat="1">
      <c r="A708" s="128"/>
      <c r="B708" s="128"/>
      <c r="C708" s="129"/>
      <c r="D708" s="130"/>
      <c r="E708" s="130"/>
      <c r="F708" s="130"/>
      <c r="G708" s="128"/>
      <c r="H708" s="128"/>
      <c r="I708" s="131"/>
      <c r="J708" s="128"/>
      <c r="K708" s="128"/>
      <c r="L708" s="129"/>
      <c r="M708" s="129"/>
      <c r="N708" s="132"/>
      <c r="O708" s="128"/>
      <c r="P708" s="128"/>
      <c r="Q708" s="133"/>
      <c r="R708" s="128"/>
      <c r="S708" s="128"/>
      <c r="T708" s="128"/>
      <c r="U708" s="128"/>
      <c r="V708" s="129"/>
      <c r="W708" s="128"/>
      <c r="X708" s="128"/>
      <c r="Y708" s="134"/>
      <c r="Z708" s="132"/>
      <c r="AA708" s="130"/>
      <c r="AB708" s="129"/>
      <c r="AC708" s="128"/>
      <c r="AD708" s="128"/>
      <c r="AE708" s="129"/>
      <c r="AF708" s="130"/>
      <c r="AG708" s="129"/>
      <c r="AH708" s="130"/>
      <c r="AI708" s="129"/>
      <c r="AJ708" s="128"/>
      <c r="AK708" s="130"/>
      <c r="AL708" s="133"/>
      <c r="AM708" s="128"/>
      <c r="AN708" s="133"/>
      <c r="AO708" s="130"/>
      <c r="AP708" s="130"/>
      <c r="AQ708" s="128"/>
      <c r="AR708" s="128"/>
      <c r="AS708" s="129"/>
      <c r="AT708" s="129"/>
      <c r="AU708" s="133"/>
      <c r="AV708" s="129"/>
      <c r="AW708" s="128"/>
      <c r="AX708" s="128"/>
      <c r="AY708" s="128"/>
      <c r="AZ708" s="129"/>
      <c r="BA708" s="129"/>
      <c r="BB708" s="128"/>
      <c r="BC708" s="129"/>
      <c r="BD708" s="129"/>
      <c r="BE708" s="129"/>
      <c r="BF708" s="129"/>
    </row>
    <row r="709" spans="1:58" s="135" customFormat="1">
      <c r="A709" s="128"/>
      <c r="B709" s="128"/>
      <c r="C709" s="129"/>
      <c r="D709" s="130"/>
      <c r="E709" s="130"/>
      <c r="F709" s="130"/>
      <c r="G709" s="128"/>
      <c r="H709" s="128"/>
      <c r="I709" s="131"/>
      <c r="J709" s="128"/>
      <c r="K709" s="128"/>
      <c r="L709" s="129"/>
      <c r="M709" s="129"/>
      <c r="N709" s="132"/>
      <c r="O709" s="128"/>
      <c r="P709" s="128"/>
      <c r="Q709" s="133"/>
      <c r="R709" s="128"/>
      <c r="S709" s="128"/>
      <c r="T709" s="128"/>
      <c r="U709" s="128"/>
      <c r="V709" s="129"/>
      <c r="W709" s="128"/>
      <c r="X709" s="128"/>
      <c r="Y709" s="134"/>
      <c r="Z709" s="132"/>
      <c r="AA709" s="130"/>
      <c r="AB709" s="129"/>
      <c r="AC709" s="128"/>
      <c r="AD709" s="128"/>
      <c r="AE709" s="129"/>
      <c r="AF709" s="130"/>
      <c r="AG709" s="129"/>
      <c r="AH709" s="130"/>
      <c r="AI709" s="129"/>
      <c r="AJ709" s="128"/>
      <c r="AK709" s="130"/>
      <c r="AL709" s="133"/>
      <c r="AM709" s="128"/>
      <c r="AN709" s="133"/>
      <c r="AO709" s="130"/>
      <c r="AP709" s="130"/>
      <c r="AQ709" s="128"/>
      <c r="AR709" s="128"/>
      <c r="AS709" s="129"/>
      <c r="AT709" s="129"/>
      <c r="AU709" s="133"/>
      <c r="AV709" s="129"/>
      <c r="AW709" s="128"/>
      <c r="AX709" s="128"/>
      <c r="AY709" s="128"/>
      <c r="AZ709" s="129"/>
      <c r="BA709" s="129"/>
      <c r="BB709" s="128"/>
      <c r="BC709" s="129"/>
      <c r="BD709" s="129"/>
      <c r="BE709" s="129"/>
      <c r="BF709" s="129"/>
    </row>
    <row r="710" spans="1:58" s="135" customFormat="1">
      <c r="A710" s="128"/>
      <c r="B710" s="128"/>
      <c r="C710" s="129"/>
      <c r="D710" s="130"/>
      <c r="E710" s="130"/>
      <c r="F710" s="130"/>
      <c r="G710" s="128"/>
      <c r="H710" s="128"/>
      <c r="I710" s="131"/>
      <c r="J710" s="128"/>
      <c r="K710" s="128"/>
      <c r="L710" s="129"/>
      <c r="M710" s="129"/>
      <c r="N710" s="132"/>
      <c r="O710" s="128"/>
      <c r="P710" s="128"/>
      <c r="Q710" s="133"/>
      <c r="R710" s="128"/>
      <c r="S710" s="128"/>
      <c r="T710" s="128"/>
      <c r="U710" s="128"/>
      <c r="V710" s="129"/>
      <c r="W710" s="128"/>
      <c r="X710" s="128"/>
      <c r="Y710" s="134"/>
      <c r="Z710" s="132"/>
      <c r="AA710" s="130"/>
      <c r="AB710" s="129"/>
      <c r="AC710" s="128"/>
      <c r="AD710" s="128"/>
      <c r="AE710" s="129"/>
      <c r="AF710" s="130"/>
      <c r="AG710" s="129"/>
      <c r="AH710" s="130"/>
      <c r="AI710" s="129"/>
      <c r="AJ710" s="128"/>
      <c r="AK710" s="130"/>
      <c r="AL710" s="133"/>
      <c r="AM710" s="128"/>
      <c r="AN710" s="133"/>
      <c r="AO710" s="130"/>
      <c r="AP710" s="130"/>
      <c r="AQ710" s="128"/>
      <c r="AR710" s="128"/>
      <c r="AS710" s="129"/>
      <c r="AT710" s="129"/>
      <c r="AU710" s="133"/>
      <c r="AV710" s="129"/>
      <c r="AW710" s="128"/>
      <c r="AX710" s="128"/>
      <c r="AY710" s="128"/>
      <c r="AZ710" s="129"/>
      <c r="BA710" s="129"/>
      <c r="BB710" s="128"/>
      <c r="BC710" s="129"/>
      <c r="BD710" s="129"/>
      <c r="BE710" s="129"/>
      <c r="BF710" s="129"/>
    </row>
    <row r="711" spans="1:58" s="135" customFormat="1">
      <c r="A711" s="128"/>
      <c r="B711" s="128"/>
      <c r="C711" s="129"/>
      <c r="D711" s="130"/>
      <c r="E711" s="130"/>
      <c r="F711" s="130"/>
      <c r="G711" s="128"/>
      <c r="H711" s="128"/>
      <c r="I711" s="131"/>
      <c r="J711" s="128"/>
      <c r="K711" s="128"/>
      <c r="L711" s="129"/>
      <c r="M711" s="129"/>
      <c r="N711" s="132"/>
      <c r="O711" s="128"/>
      <c r="P711" s="128"/>
      <c r="Q711" s="133"/>
      <c r="R711" s="128"/>
      <c r="S711" s="128"/>
      <c r="T711" s="128"/>
      <c r="U711" s="128"/>
      <c r="V711" s="129"/>
      <c r="W711" s="128"/>
      <c r="X711" s="128"/>
      <c r="Y711" s="134"/>
      <c r="Z711" s="132"/>
      <c r="AA711" s="130"/>
      <c r="AB711" s="129"/>
      <c r="AC711" s="128"/>
      <c r="AD711" s="128"/>
      <c r="AE711" s="129"/>
      <c r="AF711" s="130"/>
      <c r="AG711" s="129"/>
      <c r="AH711" s="130"/>
      <c r="AI711" s="129"/>
      <c r="AJ711" s="128"/>
      <c r="AK711" s="130"/>
      <c r="AL711" s="133"/>
      <c r="AM711" s="128"/>
      <c r="AN711" s="133"/>
      <c r="AO711" s="130"/>
      <c r="AP711" s="130"/>
      <c r="AQ711" s="128"/>
      <c r="AR711" s="128"/>
      <c r="AS711" s="129"/>
      <c r="AT711" s="129"/>
      <c r="AU711" s="133"/>
      <c r="AV711" s="129"/>
      <c r="AW711" s="128"/>
      <c r="AX711" s="128"/>
      <c r="AY711" s="128"/>
      <c r="AZ711" s="129"/>
      <c r="BA711" s="129"/>
      <c r="BB711" s="128"/>
      <c r="BC711" s="129"/>
      <c r="BD711" s="129"/>
      <c r="BE711" s="129"/>
      <c r="BF711" s="129"/>
    </row>
    <row r="712" spans="1:58" s="135" customFormat="1">
      <c r="A712" s="128"/>
      <c r="B712" s="128"/>
      <c r="C712" s="129"/>
      <c r="D712" s="130"/>
      <c r="E712" s="130"/>
      <c r="F712" s="130"/>
      <c r="G712" s="128"/>
      <c r="H712" s="128"/>
      <c r="I712" s="131"/>
      <c r="J712" s="128"/>
      <c r="K712" s="128"/>
      <c r="L712" s="129"/>
      <c r="M712" s="129"/>
      <c r="N712" s="132"/>
      <c r="O712" s="128"/>
      <c r="P712" s="128"/>
      <c r="Q712" s="133"/>
      <c r="R712" s="128"/>
      <c r="S712" s="128"/>
      <c r="T712" s="128"/>
      <c r="U712" s="128"/>
      <c r="V712" s="129"/>
      <c r="W712" s="128"/>
      <c r="X712" s="128"/>
      <c r="Y712" s="134"/>
      <c r="Z712" s="132"/>
      <c r="AA712" s="130"/>
      <c r="AB712" s="129"/>
      <c r="AC712" s="128"/>
      <c r="AD712" s="128"/>
      <c r="AE712" s="129"/>
      <c r="AF712" s="130"/>
      <c r="AG712" s="129"/>
      <c r="AH712" s="130"/>
      <c r="AI712" s="129"/>
      <c r="AJ712" s="128"/>
      <c r="AK712" s="130"/>
      <c r="AL712" s="133"/>
      <c r="AM712" s="128"/>
      <c r="AN712" s="133"/>
      <c r="AO712" s="130"/>
      <c r="AP712" s="130"/>
      <c r="AQ712" s="128"/>
      <c r="AR712" s="128"/>
      <c r="AS712" s="129"/>
      <c r="AT712" s="129"/>
      <c r="AU712" s="133"/>
      <c r="AV712" s="129"/>
      <c r="AW712" s="128"/>
      <c r="AX712" s="128"/>
      <c r="AY712" s="128"/>
      <c r="AZ712" s="129"/>
      <c r="BA712" s="129"/>
      <c r="BB712" s="128"/>
      <c r="BC712" s="129"/>
      <c r="BD712" s="129"/>
      <c r="BE712" s="129"/>
      <c r="BF712" s="129"/>
    </row>
    <row r="713" spans="1:58" s="135" customFormat="1">
      <c r="A713" s="128"/>
      <c r="B713" s="128"/>
      <c r="C713" s="129"/>
      <c r="D713" s="130"/>
      <c r="E713" s="130"/>
      <c r="F713" s="130"/>
      <c r="G713" s="128"/>
      <c r="H713" s="128"/>
      <c r="I713" s="131"/>
      <c r="J713" s="128"/>
      <c r="K713" s="128"/>
      <c r="L713" s="129"/>
      <c r="M713" s="129"/>
      <c r="N713" s="132"/>
      <c r="O713" s="128"/>
      <c r="P713" s="128"/>
      <c r="Q713" s="133"/>
      <c r="R713" s="128"/>
      <c r="S713" s="128"/>
      <c r="T713" s="128"/>
      <c r="U713" s="128"/>
      <c r="V713" s="129"/>
      <c r="W713" s="128"/>
      <c r="X713" s="128"/>
      <c r="Y713" s="134"/>
      <c r="Z713" s="132"/>
      <c r="AA713" s="130"/>
      <c r="AB713" s="129"/>
      <c r="AC713" s="128"/>
      <c r="AD713" s="128"/>
      <c r="AE713" s="129"/>
      <c r="AF713" s="130"/>
      <c r="AG713" s="129"/>
      <c r="AH713" s="130"/>
      <c r="AI713" s="129"/>
      <c r="AJ713" s="128"/>
      <c r="AK713" s="130"/>
      <c r="AL713" s="133"/>
      <c r="AM713" s="128"/>
      <c r="AN713" s="133"/>
      <c r="AO713" s="130"/>
      <c r="AP713" s="130"/>
      <c r="AQ713" s="128"/>
      <c r="AR713" s="128"/>
      <c r="AS713" s="129"/>
      <c r="AT713" s="129"/>
      <c r="AU713" s="133"/>
      <c r="AV713" s="129"/>
      <c r="AW713" s="128"/>
      <c r="AX713" s="128"/>
      <c r="AY713" s="128"/>
      <c r="AZ713" s="129"/>
      <c r="BA713" s="129"/>
      <c r="BB713" s="128"/>
      <c r="BC713" s="129"/>
      <c r="BD713" s="129"/>
      <c r="BE713" s="129"/>
      <c r="BF713" s="129"/>
    </row>
    <row r="714" spans="1:58" s="135" customFormat="1">
      <c r="A714" s="128"/>
      <c r="B714" s="128"/>
      <c r="C714" s="129"/>
      <c r="D714" s="130"/>
      <c r="E714" s="130"/>
      <c r="F714" s="130"/>
      <c r="G714" s="128"/>
      <c r="H714" s="128"/>
      <c r="I714" s="131"/>
      <c r="J714" s="128"/>
      <c r="K714" s="128"/>
      <c r="L714" s="129"/>
      <c r="M714" s="129"/>
      <c r="N714" s="132"/>
      <c r="O714" s="128"/>
      <c r="P714" s="128"/>
      <c r="Q714" s="133"/>
      <c r="R714" s="128"/>
      <c r="S714" s="128"/>
      <c r="T714" s="128"/>
      <c r="U714" s="128"/>
      <c r="V714" s="129"/>
      <c r="W714" s="128"/>
      <c r="X714" s="128"/>
      <c r="Y714" s="134"/>
      <c r="Z714" s="132"/>
      <c r="AA714" s="130"/>
      <c r="AB714" s="129"/>
      <c r="AC714" s="128"/>
      <c r="AD714" s="128"/>
      <c r="AE714" s="129"/>
      <c r="AF714" s="130"/>
      <c r="AG714" s="129"/>
      <c r="AH714" s="130"/>
      <c r="AI714" s="129"/>
      <c r="AJ714" s="128"/>
      <c r="AK714" s="130"/>
      <c r="AL714" s="133"/>
      <c r="AM714" s="128"/>
      <c r="AN714" s="133"/>
      <c r="AO714" s="130"/>
      <c r="AP714" s="130"/>
      <c r="AQ714" s="128"/>
      <c r="AR714" s="128"/>
      <c r="AS714" s="129"/>
      <c r="AT714" s="129"/>
      <c r="AU714" s="133"/>
      <c r="AV714" s="129"/>
      <c r="AW714" s="128"/>
      <c r="AX714" s="128"/>
      <c r="AY714" s="128"/>
      <c r="AZ714" s="129"/>
      <c r="BA714" s="129"/>
      <c r="BB714" s="128"/>
      <c r="BC714" s="129"/>
      <c r="BD714" s="129"/>
      <c r="BE714" s="129"/>
      <c r="BF714" s="129"/>
    </row>
    <row r="715" spans="1:58" s="135" customFormat="1">
      <c r="A715" s="128"/>
      <c r="B715" s="128"/>
      <c r="C715" s="129"/>
      <c r="D715" s="130"/>
      <c r="E715" s="130"/>
      <c r="F715" s="130"/>
      <c r="G715" s="128"/>
      <c r="H715" s="128"/>
      <c r="I715" s="131"/>
      <c r="J715" s="128"/>
      <c r="K715" s="128"/>
      <c r="L715" s="129"/>
      <c r="M715" s="129"/>
      <c r="N715" s="132"/>
      <c r="O715" s="128"/>
      <c r="P715" s="128"/>
      <c r="Q715" s="133"/>
      <c r="R715" s="128"/>
      <c r="S715" s="128"/>
      <c r="T715" s="128"/>
      <c r="U715" s="128"/>
      <c r="V715" s="129"/>
      <c r="W715" s="128"/>
      <c r="X715" s="128"/>
      <c r="Y715" s="134"/>
      <c r="Z715" s="132"/>
      <c r="AA715" s="130"/>
      <c r="AB715" s="129"/>
      <c r="AC715" s="128"/>
      <c r="AD715" s="128"/>
      <c r="AE715" s="129"/>
      <c r="AF715" s="130"/>
      <c r="AG715" s="129"/>
      <c r="AH715" s="130"/>
      <c r="AI715" s="129"/>
      <c r="AJ715" s="128"/>
      <c r="AK715" s="130"/>
      <c r="AL715" s="133"/>
      <c r="AM715" s="128"/>
      <c r="AN715" s="133"/>
      <c r="AO715" s="130"/>
      <c r="AP715" s="130"/>
      <c r="AQ715" s="128"/>
      <c r="AR715" s="128"/>
      <c r="AS715" s="129"/>
      <c r="AT715" s="129"/>
      <c r="AU715" s="133"/>
      <c r="AV715" s="129"/>
      <c r="AW715" s="128"/>
      <c r="AX715" s="128"/>
      <c r="AY715" s="128"/>
      <c r="AZ715" s="129"/>
      <c r="BA715" s="129"/>
      <c r="BB715" s="128"/>
      <c r="BC715" s="129"/>
      <c r="BD715" s="129"/>
      <c r="BE715" s="129"/>
      <c r="BF715" s="129"/>
    </row>
    <row r="716" spans="1:58" s="135" customFormat="1">
      <c r="A716" s="128"/>
      <c r="B716" s="128"/>
      <c r="C716" s="129"/>
      <c r="D716" s="130"/>
      <c r="E716" s="130"/>
      <c r="F716" s="130"/>
      <c r="G716" s="128"/>
      <c r="H716" s="128"/>
      <c r="I716" s="131"/>
      <c r="J716" s="128"/>
      <c r="K716" s="128"/>
      <c r="L716" s="129"/>
      <c r="M716" s="129"/>
      <c r="N716" s="132"/>
      <c r="O716" s="128"/>
      <c r="P716" s="128"/>
      <c r="Q716" s="133"/>
      <c r="R716" s="128"/>
      <c r="S716" s="128"/>
      <c r="T716" s="128"/>
      <c r="U716" s="128"/>
      <c r="V716" s="129"/>
      <c r="W716" s="128"/>
      <c r="X716" s="128"/>
      <c r="Y716" s="134"/>
      <c r="Z716" s="132"/>
      <c r="AA716" s="130"/>
      <c r="AB716" s="129"/>
      <c r="AC716" s="128"/>
      <c r="AD716" s="128"/>
      <c r="AE716" s="129"/>
      <c r="AF716" s="130"/>
      <c r="AG716" s="129"/>
      <c r="AH716" s="130"/>
      <c r="AI716" s="129"/>
      <c r="AJ716" s="128"/>
      <c r="AK716" s="130"/>
      <c r="AL716" s="133"/>
      <c r="AM716" s="128"/>
      <c r="AN716" s="133"/>
      <c r="AO716" s="130"/>
      <c r="AP716" s="130"/>
      <c r="AQ716" s="128"/>
      <c r="AR716" s="128"/>
      <c r="AS716" s="129"/>
      <c r="AT716" s="129"/>
      <c r="AU716" s="133"/>
      <c r="AV716" s="129"/>
      <c r="AW716" s="128"/>
      <c r="AX716" s="128"/>
      <c r="AY716" s="128"/>
      <c r="AZ716" s="129"/>
      <c r="BA716" s="129"/>
      <c r="BB716" s="128"/>
      <c r="BC716" s="129"/>
      <c r="BD716" s="129"/>
      <c r="BE716" s="129"/>
      <c r="BF716" s="129"/>
    </row>
    <row r="717" spans="1:58" s="135" customFormat="1">
      <c r="A717" s="128"/>
      <c r="B717" s="128"/>
      <c r="C717" s="129"/>
      <c r="D717" s="130"/>
      <c r="E717" s="130"/>
      <c r="F717" s="130"/>
      <c r="G717" s="128"/>
      <c r="H717" s="128"/>
      <c r="I717" s="131"/>
      <c r="J717" s="128"/>
      <c r="K717" s="128"/>
      <c r="L717" s="129"/>
      <c r="M717" s="129"/>
      <c r="N717" s="132"/>
      <c r="O717" s="128"/>
      <c r="P717" s="128"/>
      <c r="Q717" s="133"/>
      <c r="R717" s="128"/>
      <c r="S717" s="128"/>
      <c r="T717" s="128"/>
      <c r="U717" s="128"/>
      <c r="V717" s="129"/>
      <c r="W717" s="128"/>
      <c r="X717" s="128"/>
      <c r="Y717" s="134"/>
      <c r="Z717" s="132"/>
      <c r="AA717" s="130"/>
      <c r="AB717" s="129"/>
      <c r="AC717" s="128"/>
      <c r="AD717" s="128"/>
      <c r="AE717" s="129"/>
      <c r="AF717" s="130"/>
      <c r="AG717" s="129"/>
      <c r="AH717" s="130"/>
      <c r="AI717" s="129"/>
      <c r="AJ717" s="128"/>
      <c r="AK717" s="130"/>
      <c r="AL717" s="133"/>
      <c r="AM717" s="128"/>
      <c r="AN717" s="133"/>
      <c r="AO717" s="130"/>
      <c r="AP717" s="130"/>
      <c r="AQ717" s="128"/>
      <c r="AR717" s="128"/>
      <c r="AS717" s="129"/>
      <c r="AT717" s="129"/>
      <c r="AU717" s="133"/>
      <c r="AV717" s="129"/>
      <c r="AW717" s="128"/>
      <c r="AX717" s="128"/>
      <c r="AY717" s="128"/>
      <c r="AZ717" s="129"/>
      <c r="BA717" s="129"/>
      <c r="BB717" s="128"/>
      <c r="BC717" s="129"/>
      <c r="BD717" s="129"/>
      <c r="BE717" s="129"/>
      <c r="BF717" s="129"/>
    </row>
    <row r="718" spans="1:58" s="135" customFormat="1">
      <c r="A718" s="128"/>
      <c r="B718" s="128"/>
      <c r="C718" s="129"/>
      <c r="D718" s="130"/>
      <c r="E718" s="130"/>
      <c r="F718" s="130"/>
      <c r="G718" s="128"/>
      <c r="H718" s="128"/>
      <c r="I718" s="131"/>
      <c r="J718" s="128"/>
      <c r="K718" s="128"/>
      <c r="L718" s="129"/>
      <c r="M718" s="129"/>
      <c r="N718" s="132"/>
      <c r="O718" s="128"/>
      <c r="P718" s="128"/>
      <c r="Q718" s="133"/>
      <c r="R718" s="128"/>
      <c r="S718" s="128"/>
      <c r="T718" s="128"/>
      <c r="U718" s="128"/>
      <c r="V718" s="129"/>
      <c r="W718" s="128"/>
      <c r="X718" s="128"/>
      <c r="Y718" s="134"/>
      <c r="Z718" s="132"/>
      <c r="AA718" s="130"/>
      <c r="AB718" s="129"/>
      <c r="AC718" s="128"/>
      <c r="AD718" s="128"/>
      <c r="AE718" s="129"/>
      <c r="AF718" s="130"/>
      <c r="AG718" s="129"/>
      <c r="AH718" s="130"/>
      <c r="AI718" s="129"/>
      <c r="AJ718" s="128"/>
      <c r="AK718" s="130"/>
      <c r="AL718" s="133"/>
      <c r="AM718" s="128"/>
      <c r="AN718" s="133"/>
      <c r="AO718" s="130"/>
      <c r="AP718" s="130"/>
      <c r="AQ718" s="128"/>
      <c r="AR718" s="128"/>
      <c r="AS718" s="129"/>
      <c r="AT718" s="129"/>
      <c r="AU718" s="133"/>
      <c r="AV718" s="129"/>
      <c r="AW718" s="128"/>
      <c r="AX718" s="128"/>
      <c r="AY718" s="128"/>
      <c r="AZ718" s="129"/>
      <c r="BA718" s="129"/>
      <c r="BB718" s="128"/>
      <c r="BC718" s="129"/>
      <c r="BD718" s="129"/>
      <c r="BE718" s="129"/>
      <c r="BF718" s="129"/>
    </row>
    <row r="719" spans="1:58" s="135" customFormat="1">
      <c r="A719" s="128"/>
      <c r="B719" s="128"/>
      <c r="C719" s="129"/>
      <c r="D719" s="130"/>
      <c r="E719" s="130"/>
      <c r="F719" s="130"/>
      <c r="G719" s="128"/>
      <c r="H719" s="128"/>
      <c r="I719" s="131"/>
      <c r="J719" s="128"/>
      <c r="K719" s="128"/>
      <c r="L719" s="129"/>
      <c r="M719" s="129"/>
      <c r="N719" s="132"/>
      <c r="O719" s="128"/>
      <c r="P719" s="128"/>
      <c r="Q719" s="133"/>
      <c r="R719" s="128"/>
      <c r="S719" s="128"/>
      <c r="T719" s="128"/>
      <c r="U719" s="128"/>
      <c r="V719" s="129"/>
      <c r="W719" s="128"/>
      <c r="X719" s="128"/>
      <c r="Y719" s="134"/>
      <c r="Z719" s="132"/>
      <c r="AA719" s="130"/>
      <c r="AB719" s="129"/>
      <c r="AC719" s="128"/>
      <c r="AD719" s="128"/>
      <c r="AE719" s="129"/>
      <c r="AF719" s="130"/>
      <c r="AG719" s="129"/>
      <c r="AH719" s="130"/>
      <c r="AI719" s="129"/>
      <c r="AJ719" s="128"/>
      <c r="AK719" s="130"/>
      <c r="AL719" s="133"/>
      <c r="AM719" s="128"/>
      <c r="AN719" s="133"/>
      <c r="AO719" s="130"/>
      <c r="AP719" s="130"/>
      <c r="AQ719" s="128"/>
      <c r="AR719" s="128"/>
      <c r="AS719" s="129"/>
      <c r="AT719" s="129"/>
      <c r="AU719" s="133"/>
      <c r="AV719" s="129"/>
      <c r="AW719" s="128"/>
      <c r="AX719" s="128"/>
      <c r="AY719" s="128"/>
      <c r="AZ719" s="129"/>
      <c r="BA719" s="129"/>
      <c r="BB719" s="128"/>
      <c r="BC719" s="129"/>
      <c r="BD719" s="129"/>
      <c r="BE719" s="129"/>
      <c r="BF719" s="129"/>
    </row>
    <row r="720" spans="1:58" s="135" customFormat="1">
      <c r="A720" s="128"/>
      <c r="B720" s="128"/>
      <c r="C720" s="129"/>
      <c r="D720" s="130"/>
      <c r="E720" s="130"/>
      <c r="F720" s="130"/>
      <c r="G720" s="128"/>
      <c r="H720" s="128"/>
      <c r="I720" s="131"/>
      <c r="J720" s="128"/>
      <c r="K720" s="128"/>
      <c r="L720" s="129"/>
      <c r="M720" s="129"/>
      <c r="N720" s="132"/>
      <c r="O720" s="128"/>
      <c r="P720" s="128"/>
      <c r="Q720" s="133"/>
      <c r="R720" s="128"/>
      <c r="S720" s="128"/>
      <c r="T720" s="128"/>
      <c r="U720" s="128"/>
      <c r="V720" s="129"/>
      <c r="W720" s="128"/>
      <c r="X720" s="128"/>
      <c r="Y720" s="134"/>
      <c r="Z720" s="132"/>
      <c r="AA720" s="130"/>
      <c r="AB720" s="129"/>
      <c r="AC720" s="128"/>
      <c r="AD720" s="128"/>
      <c r="AE720" s="129"/>
      <c r="AF720" s="130"/>
      <c r="AG720" s="129"/>
      <c r="AH720" s="130"/>
      <c r="AI720" s="129"/>
      <c r="AJ720" s="128"/>
      <c r="AK720" s="130"/>
      <c r="AL720" s="133"/>
      <c r="AM720" s="128"/>
      <c r="AN720" s="133"/>
      <c r="AO720" s="130"/>
      <c r="AP720" s="130"/>
      <c r="AQ720" s="128"/>
      <c r="AR720" s="128"/>
      <c r="AS720" s="129"/>
      <c r="AT720" s="129"/>
      <c r="AU720" s="133"/>
      <c r="AV720" s="129"/>
      <c r="AW720" s="128"/>
      <c r="AX720" s="128"/>
      <c r="AY720" s="128"/>
      <c r="AZ720" s="129"/>
      <c r="BA720" s="129"/>
      <c r="BB720" s="128"/>
      <c r="BC720" s="129"/>
      <c r="BD720" s="129"/>
      <c r="BE720" s="129"/>
      <c r="BF720" s="129"/>
    </row>
    <row r="721" spans="1:58" s="135" customFormat="1">
      <c r="A721" s="128"/>
      <c r="B721" s="128"/>
      <c r="C721" s="129"/>
      <c r="D721" s="130"/>
      <c r="E721" s="130"/>
      <c r="F721" s="130"/>
      <c r="G721" s="128"/>
      <c r="H721" s="128"/>
      <c r="I721" s="131"/>
      <c r="J721" s="128"/>
      <c r="K721" s="128"/>
      <c r="L721" s="129"/>
      <c r="M721" s="129"/>
      <c r="N721" s="132"/>
      <c r="O721" s="128"/>
      <c r="P721" s="128"/>
      <c r="Q721" s="133"/>
      <c r="R721" s="128"/>
      <c r="S721" s="128"/>
      <c r="T721" s="128"/>
      <c r="U721" s="128"/>
      <c r="V721" s="129"/>
      <c r="W721" s="128"/>
      <c r="X721" s="128"/>
      <c r="Y721" s="134"/>
      <c r="Z721" s="132"/>
      <c r="AA721" s="130"/>
      <c r="AB721" s="129"/>
      <c r="AC721" s="128"/>
      <c r="AD721" s="128"/>
      <c r="AE721" s="129"/>
      <c r="AF721" s="130"/>
      <c r="AG721" s="129"/>
      <c r="AH721" s="130"/>
      <c r="AI721" s="129"/>
      <c r="AJ721" s="128"/>
      <c r="AK721" s="130"/>
      <c r="AL721" s="133"/>
      <c r="AM721" s="128"/>
      <c r="AN721" s="133"/>
      <c r="AO721" s="130"/>
      <c r="AP721" s="130"/>
      <c r="AQ721" s="128"/>
      <c r="AR721" s="128"/>
      <c r="AS721" s="129"/>
      <c r="AT721" s="129"/>
      <c r="AU721" s="133"/>
      <c r="AV721" s="129"/>
      <c r="AW721" s="128"/>
      <c r="AX721" s="128"/>
      <c r="AY721" s="128"/>
      <c r="AZ721" s="129"/>
      <c r="BA721" s="129"/>
      <c r="BB721" s="128"/>
      <c r="BC721" s="129"/>
      <c r="BD721" s="129"/>
      <c r="BE721" s="129"/>
      <c r="BF721" s="129"/>
    </row>
    <row r="722" spans="1:58" s="135" customFormat="1">
      <c r="A722" s="128"/>
      <c r="B722" s="128"/>
      <c r="C722" s="129"/>
      <c r="D722" s="130"/>
      <c r="E722" s="130"/>
      <c r="F722" s="130"/>
      <c r="G722" s="128"/>
      <c r="H722" s="128"/>
      <c r="I722" s="131"/>
      <c r="J722" s="128"/>
      <c r="K722" s="128"/>
      <c r="L722" s="129"/>
      <c r="M722" s="129"/>
      <c r="N722" s="132"/>
      <c r="O722" s="128"/>
      <c r="P722" s="128"/>
      <c r="Q722" s="133"/>
      <c r="R722" s="128"/>
      <c r="S722" s="128"/>
      <c r="T722" s="128"/>
      <c r="U722" s="128"/>
      <c r="V722" s="129"/>
      <c r="W722" s="128"/>
      <c r="X722" s="128"/>
      <c r="Y722" s="134"/>
      <c r="Z722" s="132"/>
      <c r="AA722" s="130"/>
      <c r="AB722" s="129"/>
      <c r="AC722" s="128"/>
      <c r="AD722" s="128"/>
      <c r="AE722" s="129"/>
      <c r="AF722" s="130"/>
      <c r="AG722" s="129"/>
      <c r="AH722" s="130"/>
      <c r="AI722" s="129"/>
      <c r="AJ722" s="128"/>
      <c r="AK722" s="130"/>
      <c r="AL722" s="133"/>
      <c r="AM722" s="128"/>
      <c r="AN722" s="133"/>
      <c r="AO722" s="130"/>
      <c r="AP722" s="130"/>
      <c r="AQ722" s="128"/>
      <c r="AR722" s="128"/>
      <c r="AS722" s="129"/>
      <c r="AT722" s="129"/>
      <c r="AU722" s="133"/>
      <c r="AV722" s="129"/>
      <c r="AW722" s="128"/>
      <c r="AX722" s="128"/>
      <c r="AY722" s="128"/>
      <c r="AZ722" s="129"/>
      <c r="BA722" s="129"/>
      <c r="BB722" s="128"/>
      <c r="BC722" s="129"/>
      <c r="BD722" s="129"/>
      <c r="BE722" s="129"/>
      <c r="BF722" s="129"/>
    </row>
    <row r="723" spans="1:58" s="135" customFormat="1">
      <c r="A723" s="128"/>
      <c r="B723" s="128"/>
      <c r="C723" s="129"/>
      <c r="D723" s="130"/>
      <c r="E723" s="130"/>
      <c r="F723" s="130"/>
      <c r="G723" s="128"/>
      <c r="H723" s="128"/>
      <c r="I723" s="131"/>
      <c r="J723" s="128"/>
      <c r="K723" s="128"/>
      <c r="L723" s="129"/>
      <c r="M723" s="129"/>
      <c r="N723" s="132"/>
      <c r="O723" s="128"/>
      <c r="P723" s="128"/>
      <c r="Q723" s="133"/>
      <c r="R723" s="128"/>
      <c r="S723" s="128"/>
      <c r="T723" s="128"/>
      <c r="U723" s="128"/>
      <c r="V723" s="129"/>
      <c r="W723" s="128"/>
      <c r="X723" s="128"/>
      <c r="Y723" s="134"/>
      <c r="Z723" s="132"/>
      <c r="AA723" s="130"/>
      <c r="AB723" s="129"/>
      <c r="AC723" s="128"/>
      <c r="AD723" s="128"/>
      <c r="AE723" s="129"/>
      <c r="AF723" s="130"/>
      <c r="AG723" s="129"/>
      <c r="AH723" s="130"/>
      <c r="AI723" s="129"/>
      <c r="AJ723" s="128"/>
      <c r="AK723" s="130"/>
      <c r="AL723" s="133"/>
      <c r="AM723" s="128"/>
      <c r="AN723" s="133"/>
      <c r="AO723" s="130"/>
      <c r="AP723" s="130"/>
      <c r="AQ723" s="128"/>
      <c r="AR723" s="128"/>
      <c r="AS723" s="129"/>
      <c r="AT723" s="129"/>
      <c r="AU723" s="133"/>
      <c r="AV723" s="129"/>
      <c r="AW723" s="128"/>
      <c r="AX723" s="128"/>
      <c r="AY723" s="128"/>
      <c r="AZ723" s="129"/>
      <c r="BA723" s="129"/>
      <c r="BB723" s="128"/>
      <c r="BC723" s="129"/>
      <c r="BD723" s="129"/>
      <c r="BE723" s="129"/>
      <c r="BF723" s="129"/>
    </row>
    <row r="724" spans="1:58" s="135" customFormat="1">
      <c r="A724" s="128"/>
      <c r="B724" s="128"/>
      <c r="C724" s="129"/>
      <c r="D724" s="130"/>
      <c r="E724" s="130"/>
      <c r="F724" s="130"/>
      <c r="G724" s="128"/>
      <c r="H724" s="128"/>
      <c r="I724" s="131"/>
      <c r="J724" s="128"/>
      <c r="K724" s="128"/>
      <c r="L724" s="129"/>
      <c r="M724" s="129"/>
      <c r="N724" s="132"/>
      <c r="O724" s="128"/>
      <c r="P724" s="128"/>
      <c r="Q724" s="133"/>
      <c r="R724" s="128"/>
      <c r="S724" s="128"/>
      <c r="T724" s="128"/>
      <c r="U724" s="128"/>
      <c r="V724" s="129"/>
      <c r="W724" s="128"/>
      <c r="X724" s="128"/>
      <c r="Y724" s="134"/>
      <c r="Z724" s="132"/>
      <c r="AA724" s="130"/>
      <c r="AB724" s="129"/>
      <c r="AC724" s="128"/>
      <c r="AD724" s="128"/>
      <c r="AE724" s="129"/>
      <c r="AF724" s="130"/>
      <c r="AG724" s="129"/>
      <c r="AH724" s="130"/>
      <c r="AI724" s="129"/>
      <c r="AJ724" s="128"/>
      <c r="AK724" s="130"/>
      <c r="AL724" s="133"/>
      <c r="AM724" s="128"/>
      <c r="AN724" s="133"/>
      <c r="AO724" s="130"/>
      <c r="AP724" s="130"/>
      <c r="AQ724" s="128"/>
      <c r="AR724" s="128"/>
      <c r="AS724" s="129"/>
      <c r="AT724" s="129"/>
      <c r="AU724" s="133"/>
      <c r="AV724" s="129"/>
      <c r="AW724" s="128"/>
      <c r="AX724" s="128"/>
      <c r="AY724" s="128"/>
      <c r="AZ724" s="129"/>
      <c r="BA724" s="129"/>
      <c r="BB724" s="128"/>
      <c r="BC724" s="129"/>
      <c r="BD724" s="129"/>
      <c r="BE724" s="129"/>
      <c r="BF724" s="129"/>
    </row>
    <row r="725" spans="1:58" s="135" customFormat="1">
      <c r="A725" s="128"/>
      <c r="B725" s="128"/>
      <c r="C725" s="129"/>
      <c r="D725" s="130"/>
      <c r="E725" s="130"/>
      <c r="F725" s="130"/>
      <c r="G725" s="128"/>
      <c r="H725" s="128"/>
      <c r="I725" s="131"/>
      <c r="J725" s="128"/>
      <c r="K725" s="128"/>
      <c r="L725" s="129"/>
      <c r="M725" s="129"/>
      <c r="N725" s="132"/>
      <c r="O725" s="128"/>
      <c r="P725" s="128"/>
      <c r="Q725" s="133"/>
      <c r="R725" s="128"/>
      <c r="S725" s="128"/>
      <c r="T725" s="128"/>
      <c r="U725" s="128"/>
      <c r="V725" s="129"/>
      <c r="W725" s="128"/>
      <c r="X725" s="128"/>
      <c r="Y725" s="134"/>
      <c r="Z725" s="132"/>
      <c r="AA725" s="130"/>
      <c r="AB725" s="129"/>
      <c r="AC725" s="128"/>
      <c r="AD725" s="128"/>
      <c r="AE725" s="129"/>
      <c r="AF725" s="130"/>
      <c r="AG725" s="129"/>
      <c r="AH725" s="130"/>
      <c r="AI725" s="129"/>
      <c r="AJ725" s="128"/>
      <c r="AK725" s="130"/>
      <c r="AL725" s="133"/>
      <c r="AM725" s="128"/>
      <c r="AN725" s="133"/>
      <c r="AO725" s="130"/>
      <c r="AP725" s="130"/>
      <c r="AQ725" s="128"/>
      <c r="AR725" s="128"/>
      <c r="AS725" s="129"/>
      <c r="AT725" s="129"/>
      <c r="AU725" s="133"/>
      <c r="AV725" s="129"/>
      <c r="AW725" s="128"/>
      <c r="AX725" s="128"/>
      <c r="AY725" s="128"/>
      <c r="AZ725" s="129"/>
      <c r="BA725" s="129"/>
      <c r="BB725" s="128"/>
      <c r="BC725" s="129"/>
      <c r="BD725" s="129"/>
      <c r="BE725" s="129"/>
      <c r="BF725" s="129"/>
    </row>
    <row r="726" spans="1:58" s="135" customFormat="1">
      <c r="A726" s="128"/>
      <c r="B726" s="128"/>
      <c r="C726" s="129"/>
      <c r="D726" s="130"/>
      <c r="E726" s="130"/>
      <c r="F726" s="130"/>
      <c r="G726" s="128"/>
      <c r="H726" s="128"/>
      <c r="I726" s="131"/>
      <c r="J726" s="128"/>
      <c r="K726" s="128"/>
      <c r="L726" s="129"/>
      <c r="M726" s="129"/>
      <c r="N726" s="132"/>
      <c r="O726" s="128"/>
      <c r="P726" s="128"/>
      <c r="Q726" s="133"/>
      <c r="R726" s="128"/>
      <c r="S726" s="128"/>
      <c r="T726" s="128"/>
      <c r="U726" s="128"/>
      <c r="V726" s="129"/>
      <c r="W726" s="128"/>
      <c r="X726" s="128"/>
      <c r="Y726" s="134"/>
      <c r="Z726" s="132"/>
      <c r="AA726" s="130"/>
      <c r="AB726" s="129"/>
      <c r="AC726" s="128"/>
      <c r="AD726" s="128"/>
      <c r="AE726" s="129"/>
      <c r="AF726" s="130"/>
      <c r="AG726" s="129"/>
      <c r="AH726" s="130"/>
      <c r="AI726" s="129"/>
      <c r="AJ726" s="128"/>
      <c r="AK726" s="130"/>
      <c r="AL726" s="133"/>
      <c r="AM726" s="128"/>
      <c r="AN726" s="133"/>
      <c r="AO726" s="130"/>
      <c r="AP726" s="130"/>
      <c r="AQ726" s="128"/>
      <c r="AR726" s="128"/>
      <c r="AS726" s="129"/>
      <c r="AT726" s="129"/>
      <c r="AU726" s="133"/>
      <c r="AV726" s="129"/>
      <c r="AW726" s="128"/>
      <c r="AX726" s="128"/>
      <c r="AY726" s="128"/>
      <c r="AZ726" s="129"/>
      <c r="BA726" s="129"/>
      <c r="BB726" s="128"/>
      <c r="BC726" s="129"/>
      <c r="BD726" s="129"/>
      <c r="BE726" s="129"/>
      <c r="BF726" s="129"/>
    </row>
    <row r="727" spans="1:58" s="135" customFormat="1">
      <c r="A727" s="128"/>
      <c r="B727" s="128"/>
      <c r="C727" s="129"/>
      <c r="D727" s="130"/>
      <c r="E727" s="130"/>
      <c r="F727" s="130"/>
      <c r="G727" s="128"/>
      <c r="H727" s="128"/>
      <c r="I727" s="131"/>
      <c r="J727" s="128"/>
      <c r="K727" s="128"/>
      <c r="L727" s="129"/>
      <c r="M727" s="129"/>
      <c r="N727" s="132"/>
      <c r="O727" s="128"/>
      <c r="P727" s="128"/>
      <c r="Q727" s="133"/>
      <c r="R727" s="128"/>
      <c r="S727" s="128"/>
      <c r="T727" s="128"/>
      <c r="U727" s="128"/>
      <c r="V727" s="129"/>
      <c r="W727" s="128"/>
      <c r="X727" s="128"/>
      <c r="Y727" s="134"/>
      <c r="Z727" s="132"/>
      <c r="AA727" s="130"/>
      <c r="AB727" s="129"/>
      <c r="AC727" s="128"/>
      <c r="AD727" s="128"/>
      <c r="AE727" s="129"/>
      <c r="AF727" s="130"/>
      <c r="AG727" s="129"/>
      <c r="AH727" s="130"/>
      <c r="AI727" s="129"/>
      <c r="AJ727" s="128"/>
      <c r="AK727" s="130"/>
      <c r="AL727" s="133"/>
      <c r="AM727" s="128"/>
      <c r="AN727" s="133"/>
      <c r="AO727" s="130"/>
      <c r="AP727" s="130"/>
      <c r="AQ727" s="128"/>
      <c r="AR727" s="128"/>
      <c r="AS727" s="129"/>
      <c r="AT727" s="129"/>
      <c r="AU727" s="133"/>
      <c r="AV727" s="129"/>
      <c r="AW727" s="128"/>
      <c r="AX727" s="128"/>
      <c r="AY727" s="128"/>
      <c r="AZ727" s="129"/>
      <c r="BA727" s="129"/>
      <c r="BB727" s="128"/>
      <c r="BC727" s="129"/>
      <c r="BD727" s="129"/>
      <c r="BE727" s="129"/>
      <c r="BF727" s="129"/>
    </row>
    <row r="728" spans="1:58" s="135" customFormat="1">
      <c r="A728" s="128"/>
      <c r="B728" s="128"/>
      <c r="C728" s="129"/>
      <c r="D728" s="130"/>
      <c r="E728" s="130"/>
      <c r="F728" s="130"/>
      <c r="G728" s="128"/>
      <c r="H728" s="128"/>
      <c r="I728" s="131"/>
      <c r="J728" s="128"/>
      <c r="K728" s="128"/>
      <c r="L728" s="129"/>
      <c r="M728" s="129"/>
      <c r="N728" s="132"/>
      <c r="O728" s="128"/>
      <c r="P728" s="128"/>
      <c r="Q728" s="133"/>
      <c r="R728" s="128"/>
      <c r="S728" s="128"/>
      <c r="T728" s="128"/>
      <c r="U728" s="128"/>
      <c r="V728" s="129"/>
      <c r="W728" s="128"/>
      <c r="X728" s="128"/>
      <c r="Y728" s="134"/>
      <c r="Z728" s="132"/>
      <c r="AA728" s="130"/>
      <c r="AB728" s="129"/>
      <c r="AC728" s="128"/>
      <c r="AD728" s="128"/>
      <c r="AE728" s="129"/>
      <c r="AF728" s="130"/>
      <c r="AG728" s="129"/>
      <c r="AH728" s="130"/>
      <c r="AI728" s="129"/>
      <c r="AJ728" s="128"/>
      <c r="AK728" s="130"/>
      <c r="AL728" s="133"/>
      <c r="AM728" s="128"/>
      <c r="AN728" s="133"/>
      <c r="AO728" s="130"/>
      <c r="AP728" s="130"/>
      <c r="AQ728" s="128"/>
      <c r="AR728" s="128"/>
      <c r="AS728" s="129"/>
      <c r="AT728" s="129"/>
      <c r="AU728" s="133"/>
      <c r="AV728" s="129"/>
      <c r="AW728" s="128"/>
      <c r="AX728" s="128"/>
      <c r="AY728" s="128"/>
      <c r="AZ728" s="129"/>
      <c r="BA728" s="129"/>
      <c r="BB728" s="128"/>
      <c r="BC728" s="129"/>
      <c r="BD728" s="129"/>
      <c r="BE728" s="129"/>
      <c r="BF728" s="129"/>
    </row>
    <row r="729" spans="1:58" s="135" customFormat="1">
      <c r="A729" s="128"/>
      <c r="B729" s="128"/>
      <c r="C729" s="129"/>
      <c r="D729" s="130"/>
      <c r="E729" s="130"/>
      <c r="F729" s="130"/>
      <c r="G729" s="128"/>
      <c r="H729" s="128"/>
      <c r="I729" s="131"/>
      <c r="J729" s="128"/>
      <c r="K729" s="128"/>
      <c r="L729" s="129"/>
      <c r="M729" s="129"/>
      <c r="N729" s="132"/>
      <c r="O729" s="128"/>
      <c r="P729" s="128"/>
      <c r="Q729" s="133"/>
      <c r="R729" s="128"/>
      <c r="S729" s="128"/>
      <c r="T729" s="128"/>
      <c r="U729" s="128"/>
      <c r="V729" s="129"/>
      <c r="W729" s="128"/>
      <c r="X729" s="128"/>
      <c r="Y729" s="134"/>
      <c r="Z729" s="132"/>
      <c r="AA729" s="130"/>
      <c r="AB729" s="129"/>
      <c r="AC729" s="128"/>
      <c r="AD729" s="128"/>
      <c r="AE729" s="129"/>
      <c r="AF729" s="130"/>
      <c r="AG729" s="129"/>
      <c r="AH729" s="130"/>
      <c r="AI729" s="129"/>
      <c r="AJ729" s="128"/>
      <c r="AK729" s="130"/>
      <c r="AL729" s="133"/>
      <c r="AM729" s="128"/>
      <c r="AN729" s="133"/>
      <c r="AO729" s="130"/>
      <c r="AP729" s="130"/>
      <c r="AQ729" s="128"/>
      <c r="AR729" s="128"/>
      <c r="AS729" s="129"/>
      <c r="AT729" s="129"/>
      <c r="AU729" s="133"/>
      <c r="AV729" s="129"/>
      <c r="AW729" s="128"/>
      <c r="AX729" s="128"/>
      <c r="AY729" s="128"/>
      <c r="AZ729" s="129"/>
      <c r="BA729" s="129"/>
      <c r="BB729" s="128"/>
      <c r="BC729" s="129"/>
      <c r="BD729" s="129"/>
      <c r="BE729" s="129"/>
      <c r="BF729" s="129"/>
    </row>
    <row r="730" spans="1:58" s="135" customFormat="1">
      <c r="A730" s="128"/>
      <c r="B730" s="128"/>
      <c r="C730" s="129"/>
      <c r="D730" s="130"/>
      <c r="E730" s="130"/>
      <c r="F730" s="130"/>
      <c r="G730" s="128"/>
      <c r="H730" s="128"/>
      <c r="I730" s="131"/>
      <c r="J730" s="128"/>
      <c r="K730" s="128"/>
      <c r="L730" s="129"/>
      <c r="M730" s="129"/>
      <c r="N730" s="132"/>
      <c r="O730" s="128"/>
      <c r="P730" s="128"/>
      <c r="Q730" s="133"/>
      <c r="R730" s="128"/>
      <c r="S730" s="128"/>
      <c r="T730" s="128"/>
      <c r="U730" s="128"/>
      <c r="V730" s="129"/>
      <c r="W730" s="128"/>
      <c r="X730" s="128"/>
      <c r="Y730" s="134"/>
      <c r="Z730" s="132"/>
      <c r="AA730" s="130"/>
      <c r="AB730" s="129"/>
      <c r="AC730" s="128"/>
      <c r="AD730" s="128"/>
      <c r="AE730" s="129"/>
      <c r="AF730" s="130"/>
      <c r="AG730" s="129"/>
      <c r="AH730" s="130"/>
      <c r="AI730" s="129"/>
      <c r="AJ730" s="128"/>
      <c r="AK730" s="130"/>
      <c r="AL730" s="133"/>
      <c r="AM730" s="128"/>
      <c r="AN730" s="133"/>
      <c r="AO730" s="130"/>
      <c r="AP730" s="130"/>
      <c r="AQ730" s="128"/>
      <c r="AR730" s="128"/>
      <c r="AS730" s="129"/>
      <c r="AT730" s="129"/>
      <c r="AU730" s="133"/>
      <c r="AV730" s="129"/>
      <c r="AW730" s="128"/>
      <c r="AX730" s="128"/>
      <c r="AY730" s="128"/>
      <c r="AZ730" s="129"/>
      <c r="BA730" s="129"/>
      <c r="BB730" s="128"/>
      <c r="BC730" s="129"/>
      <c r="BD730" s="129"/>
      <c r="BE730" s="129"/>
      <c r="BF730" s="129"/>
    </row>
    <row r="731" spans="1:58" s="135" customFormat="1">
      <c r="A731" s="128"/>
      <c r="B731" s="128"/>
      <c r="C731" s="129"/>
      <c r="D731" s="130"/>
      <c r="E731" s="130"/>
      <c r="F731" s="130"/>
      <c r="G731" s="128"/>
      <c r="H731" s="128"/>
      <c r="I731" s="131"/>
      <c r="J731" s="128"/>
      <c r="K731" s="128"/>
      <c r="L731" s="129"/>
      <c r="M731" s="129"/>
      <c r="N731" s="132"/>
      <c r="O731" s="128"/>
      <c r="P731" s="128"/>
      <c r="Q731" s="133"/>
      <c r="R731" s="128"/>
      <c r="S731" s="128"/>
      <c r="T731" s="128"/>
      <c r="U731" s="128"/>
      <c r="V731" s="129"/>
      <c r="W731" s="128"/>
      <c r="X731" s="128"/>
      <c r="Y731" s="134"/>
      <c r="Z731" s="132"/>
      <c r="AA731" s="130"/>
      <c r="AB731" s="129"/>
      <c r="AC731" s="128"/>
      <c r="AD731" s="128"/>
      <c r="AE731" s="129"/>
      <c r="AF731" s="130"/>
      <c r="AG731" s="129"/>
      <c r="AH731" s="130"/>
      <c r="AI731" s="129"/>
      <c r="AJ731" s="128"/>
      <c r="AK731" s="130"/>
      <c r="AL731" s="133"/>
      <c r="AM731" s="128"/>
      <c r="AN731" s="133"/>
      <c r="AO731" s="130"/>
      <c r="AP731" s="130"/>
      <c r="AQ731" s="128"/>
      <c r="AR731" s="128"/>
      <c r="AS731" s="129"/>
      <c r="AT731" s="129"/>
      <c r="AU731" s="133"/>
      <c r="AV731" s="129"/>
      <c r="AW731" s="128"/>
      <c r="AX731" s="128"/>
      <c r="AY731" s="128"/>
      <c r="AZ731" s="129"/>
      <c r="BA731" s="129"/>
      <c r="BB731" s="128"/>
      <c r="BC731" s="129"/>
      <c r="BD731" s="129"/>
      <c r="BE731" s="129"/>
      <c r="BF731" s="129"/>
    </row>
    <row r="732" spans="1:58" s="135" customFormat="1">
      <c r="A732" s="128"/>
      <c r="B732" s="128"/>
      <c r="C732" s="129"/>
      <c r="D732" s="130"/>
      <c r="E732" s="130"/>
      <c r="F732" s="130"/>
      <c r="G732" s="128"/>
      <c r="H732" s="128"/>
      <c r="I732" s="131"/>
      <c r="J732" s="128"/>
      <c r="K732" s="128"/>
      <c r="L732" s="129"/>
      <c r="M732" s="129"/>
      <c r="N732" s="132"/>
      <c r="O732" s="128"/>
      <c r="P732" s="128"/>
      <c r="Q732" s="133"/>
      <c r="R732" s="128"/>
      <c r="S732" s="128"/>
      <c r="T732" s="128"/>
      <c r="U732" s="128"/>
      <c r="V732" s="129"/>
      <c r="W732" s="128"/>
      <c r="X732" s="128"/>
      <c r="Y732" s="134"/>
      <c r="Z732" s="132"/>
      <c r="AA732" s="130"/>
      <c r="AB732" s="129"/>
      <c r="AC732" s="128"/>
      <c r="AD732" s="128"/>
      <c r="AE732" s="129"/>
      <c r="AF732" s="130"/>
      <c r="AG732" s="129"/>
      <c r="AH732" s="130"/>
      <c r="AI732" s="129"/>
      <c r="AJ732" s="128"/>
      <c r="AK732" s="130"/>
      <c r="AL732" s="133"/>
      <c r="AM732" s="128"/>
      <c r="AN732" s="133"/>
      <c r="AO732" s="130"/>
      <c r="AP732" s="130"/>
      <c r="AQ732" s="128"/>
      <c r="AR732" s="128"/>
      <c r="AS732" s="129"/>
      <c r="AT732" s="129"/>
      <c r="AU732" s="133"/>
      <c r="AV732" s="129"/>
      <c r="AW732" s="128"/>
      <c r="AX732" s="128"/>
      <c r="AY732" s="128"/>
      <c r="AZ732" s="129"/>
      <c r="BA732" s="129"/>
      <c r="BB732" s="128"/>
      <c r="BC732" s="129"/>
      <c r="BD732" s="129"/>
      <c r="BE732" s="129"/>
      <c r="BF732" s="129"/>
    </row>
    <row r="733" spans="1:58" s="135" customFormat="1">
      <c r="A733" s="128"/>
      <c r="B733" s="128"/>
      <c r="C733" s="129"/>
      <c r="D733" s="130"/>
      <c r="E733" s="130"/>
      <c r="F733" s="130"/>
      <c r="G733" s="128"/>
      <c r="H733" s="128"/>
      <c r="I733" s="131"/>
      <c r="J733" s="128"/>
      <c r="K733" s="128"/>
      <c r="L733" s="129"/>
      <c r="M733" s="129"/>
      <c r="N733" s="132"/>
      <c r="O733" s="128"/>
      <c r="P733" s="128"/>
      <c r="Q733" s="133"/>
      <c r="R733" s="128"/>
      <c r="S733" s="128"/>
      <c r="T733" s="128"/>
      <c r="U733" s="128"/>
      <c r="V733" s="129"/>
      <c r="W733" s="128"/>
      <c r="X733" s="128"/>
      <c r="Y733" s="134"/>
      <c r="Z733" s="132"/>
      <c r="AA733" s="130"/>
      <c r="AB733" s="129"/>
      <c r="AC733" s="128"/>
      <c r="AD733" s="128"/>
      <c r="AE733" s="129"/>
      <c r="AF733" s="130"/>
      <c r="AG733" s="129"/>
      <c r="AH733" s="130"/>
      <c r="AI733" s="129"/>
      <c r="AJ733" s="128"/>
      <c r="AK733" s="130"/>
      <c r="AL733" s="133"/>
      <c r="AM733" s="128"/>
      <c r="AN733" s="133"/>
      <c r="AO733" s="130"/>
      <c r="AP733" s="130"/>
      <c r="AQ733" s="128"/>
      <c r="AR733" s="128"/>
      <c r="AS733" s="129"/>
      <c r="AT733" s="129"/>
      <c r="AU733" s="133"/>
      <c r="AV733" s="129"/>
      <c r="AW733" s="128"/>
      <c r="AX733" s="128"/>
      <c r="AY733" s="128"/>
      <c r="AZ733" s="129"/>
      <c r="BA733" s="129"/>
      <c r="BB733" s="128"/>
      <c r="BC733" s="129"/>
      <c r="BD733" s="129"/>
      <c r="BE733" s="129"/>
      <c r="BF733" s="129"/>
    </row>
    <row r="734" spans="1:58" s="135" customFormat="1">
      <c r="A734" s="128"/>
      <c r="B734" s="128"/>
      <c r="C734" s="129"/>
      <c r="D734" s="130"/>
      <c r="E734" s="130"/>
      <c r="F734" s="130"/>
      <c r="G734" s="128"/>
      <c r="H734" s="128"/>
      <c r="I734" s="131"/>
      <c r="J734" s="128"/>
      <c r="K734" s="128"/>
      <c r="L734" s="129"/>
      <c r="M734" s="129"/>
      <c r="N734" s="132"/>
      <c r="O734" s="128"/>
      <c r="P734" s="128"/>
      <c r="Q734" s="133"/>
      <c r="R734" s="128"/>
      <c r="S734" s="128"/>
      <c r="T734" s="128"/>
      <c r="U734" s="128"/>
      <c r="V734" s="129"/>
      <c r="W734" s="128"/>
      <c r="X734" s="128"/>
      <c r="Y734" s="134"/>
      <c r="Z734" s="132"/>
      <c r="AA734" s="130"/>
      <c r="AB734" s="129"/>
      <c r="AC734" s="128"/>
      <c r="AD734" s="128"/>
      <c r="AE734" s="129"/>
      <c r="AF734" s="130"/>
      <c r="AG734" s="129"/>
      <c r="AH734" s="130"/>
      <c r="AI734" s="129"/>
      <c r="AJ734" s="128"/>
      <c r="AK734" s="130"/>
      <c r="AL734" s="133"/>
      <c r="AM734" s="128"/>
      <c r="AN734" s="133"/>
      <c r="AO734" s="130"/>
      <c r="AP734" s="130"/>
      <c r="AQ734" s="128"/>
      <c r="AR734" s="128"/>
      <c r="AS734" s="129"/>
      <c r="AT734" s="129"/>
      <c r="AU734" s="133"/>
      <c r="AV734" s="129"/>
      <c r="AW734" s="128"/>
      <c r="AX734" s="128"/>
      <c r="AY734" s="128"/>
      <c r="AZ734" s="129"/>
      <c r="BA734" s="129"/>
      <c r="BB734" s="128"/>
      <c r="BC734" s="129"/>
      <c r="BD734" s="129"/>
      <c r="BE734" s="129"/>
      <c r="BF734" s="129"/>
    </row>
    <row r="735" spans="1:58" s="135" customFormat="1">
      <c r="A735" s="128"/>
      <c r="B735" s="128"/>
      <c r="C735" s="129"/>
      <c r="D735" s="130"/>
      <c r="E735" s="130"/>
      <c r="F735" s="130"/>
      <c r="G735" s="128"/>
      <c r="H735" s="128"/>
      <c r="I735" s="131"/>
      <c r="J735" s="128"/>
      <c r="K735" s="128"/>
      <c r="L735" s="129"/>
      <c r="M735" s="129"/>
      <c r="N735" s="132"/>
      <c r="O735" s="128"/>
      <c r="P735" s="128"/>
      <c r="Q735" s="133"/>
      <c r="R735" s="128"/>
      <c r="S735" s="128"/>
      <c r="T735" s="128"/>
      <c r="U735" s="128"/>
      <c r="V735" s="129"/>
      <c r="W735" s="128"/>
      <c r="X735" s="128"/>
      <c r="Y735" s="134"/>
      <c r="Z735" s="132"/>
      <c r="AA735" s="130"/>
      <c r="AB735" s="129"/>
      <c r="AC735" s="128"/>
      <c r="AD735" s="128"/>
      <c r="AE735" s="129"/>
      <c r="AF735" s="130"/>
      <c r="AG735" s="129"/>
      <c r="AH735" s="130"/>
      <c r="AI735" s="129"/>
      <c r="AJ735" s="128"/>
      <c r="AK735" s="130"/>
      <c r="AL735" s="133"/>
      <c r="AM735" s="128"/>
      <c r="AN735" s="133"/>
      <c r="AO735" s="130"/>
      <c r="AP735" s="130"/>
      <c r="AQ735" s="128"/>
      <c r="AR735" s="128"/>
      <c r="AS735" s="129"/>
      <c r="AT735" s="129"/>
      <c r="AU735" s="133"/>
      <c r="AV735" s="129"/>
      <c r="AW735" s="128"/>
      <c r="AX735" s="128"/>
      <c r="AY735" s="128"/>
      <c r="AZ735" s="129"/>
      <c r="BA735" s="129"/>
      <c r="BB735" s="128"/>
      <c r="BC735" s="129"/>
      <c r="BD735" s="129"/>
      <c r="BE735" s="129"/>
      <c r="BF735" s="129"/>
    </row>
    <row r="736" spans="1:58" s="135" customFormat="1">
      <c r="A736" s="128"/>
      <c r="B736" s="128"/>
      <c r="C736" s="129"/>
      <c r="D736" s="130"/>
      <c r="E736" s="130"/>
      <c r="F736" s="130"/>
      <c r="G736" s="128"/>
      <c r="H736" s="128"/>
      <c r="I736" s="131"/>
      <c r="J736" s="128"/>
      <c r="K736" s="128"/>
      <c r="L736" s="129"/>
      <c r="M736" s="129"/>
      <c r="N736" s="132"/>
      <c r="O736" s="128"/>
      <c r="P736" s="128"/>
      <c r="Q736" s="133"/>
      <c r="R736" s="128"/>
      <c r="S736" s="128"/>
      <c r="T736" s="128"/>
      <c r="U736" s="128"/>
      <c r="V736" s="129"/>
      <c r="W736" s="128"/>
      <c r="X736" s="128"/>
      <c r="Y736" s="134"/>
      <c r="Z736" s="132"/>
      <c r="AA736" s="130"/>
      <c r="AB736" s="129"/>
      <c r="AC736" s="128"/>
      <c r="AD736" s="128"/>
      <c r="AE736" s="129"/>
      <c r="AF736" s="130"/>
      <c r="AG736" s="129"/>
      <c r="AH736" s="130"/>
      <c r="AI736" s="129"/>
      <c r="AJ736" s="128"/>
      <c r="AK736" s="130"/>
      <c r="AL736" s="133"/>
      <c r="AM736" s="128"/>
      <c r="AN736" s="133"/>
      <c r="AO736" s="130"/>
      <c r="AP736" s="130"/>
      <c r="AQ736" s="128"/>
      <c r="AR736" s="128"/>
      <c r="AS736" s="129"/>
      <c r="AT736" s="129"/>
      <c r="AU736" s="133"/>
      <c r="AV736" s="129"/>
      <c r="AW736" s="128"/>
      <c r="AX736" s="128"/>
      <c r="AY736" s="128"/>
      <c r="AZ736" s="129"/>
      <c r="BA736" s="129"/>
      <c r="BB736" s="128"/>
      <c r="BC736" s="129"/>
      <c r="BD736" s="129"/>
      <c r="BE736" s="129"/>
      <c r="BF736" s="129"/>
    </row>
    <row r="737" spans="1:58" s="135" customFormat="1">
      <c r="A737" s="128"/>
      <c r="B737" s="128"/>
      <c r="C737" s="129"/>
      <c r="D737" s="130"/>
      <c r="E737" s="130"/>
      <c r="F737" s="130"/>
      <c r="G737" s="128"/>
      <c r="H737" s="128"/>
      <c r="I737" s="131"/>
      <c r="J737" s="128"/>
      <c r="K737" s="128"/>
      <c r="L737" s="129"/>
      <c r="M737" s="129"/>
      <c r="N737" s="132"/>
      <c r="O737" s="128"/>
      <c r="P737" s="128"/>
      <c r="Q737" s="133"/>
      <c r="R737" s="128"/>
      <c r="S737" s="128"/>
      <c r="T737" s="128"/>
      <c r="U737" s="128"/>
      <c r="V737" s="129"/>
      <c r="W737" s="128"/>
      <c r="X737" s="128"/>
      <c r="Y737" s="134"/>
      <c r="Z737" s="132"/>
      <c r="AA737" s="130"/>
      <c r="AB737" s="129"/>
      <c r="AC737" s="128"/>
      <c r="AD737" s="128"/>
      <c r="AE737" s="129"/>
      <c r="AF737" s="130"/>
      <c r="AG737" s="129"/>
      <c r="AH737" s="130"/>
      <c r="AI737" s="129"/>
      <c r="AJ737" s="128"/>
      <c r="AK737" s="130"/>
      <c r="AL737" s="133"/>
      <c r="AM737" s="128"/>
      <c r="AN737" s="133"/>
      <c r="AO737" s="130"/>
      <c r="AP737" s="130"/>
      <c r="AQ737" s="128"/>
      <c r="AR737" s="128"/>
      <c r="AS737" s="129"/>
      <c r="AT737" s="129"/>
      <c r="AU737" s="133"/>
      <c r="AV737" s="129"/>
      <c r="AW737" s="128"/>
      <c r="AX737" s="128"/>
      <c r="AY737" s="128"/>
      <c r="AZ737" s="129"/>
      <c r="BA737" s="129"/>
      <c r="BB737" s="128"/>
      <c r="BC737" s="129"/>
      <c r="BD737" s="129"/>
      <c r="BE737" s="129"/>
      <c r="BF737" s="129"/>
    </row>
    <row r="738" spans="1:58" s="135" customFormat="1">
      <c r="A738" s="128"/>
      <c r="B738" s="128"/>
      <c r="C738" s="129"/>
      <c r="D738" s="130"/>
      <c r="E738" s="130"/>
      <c r="F738" s="130"/>
      <c r="G738" s="128"/>
      <c r="H738" s="128"/>
      <c r="I738" s="131"/>
      <c r="J738" s="128"/>
      <c r="K738" s="128"/>
      <c r="L738" s="129"/>
      <c r="M738" s="129"/>
      <c r="N738" s="132"/>
      <c r="O738" s="128"/>
      <c r="P738" s="128"/>
      <c r="Q738" s="133"/>
      <c r="R738" s="128"/>
      <c r="S738" s="128"/>
      <c r="T738" s="128"/>
      <c r="U738" s="128"/>
      <c r="V738" s="129"/>
      <c r="W738" s="128"/>
      <c r="X738" s="128"/>
      <c r="Y738" s="134"/>
      <c r="Z738" s="132"/>
      <c r="AA738" s="130"/>
      <c r="AB738" s="129"/>
      <c r="AC738" s="128"/>
      <c r="AD738" s="128"/>
      <c r="AE738" s="129"/>
      <c r="AF738" s="130"/>
      <c r="AG738" s="129"/>
      <c r="AH738" s="130"/>
      <c r="AI738" s="129"/>
      <c r="AJ738" s="128"/>
      <c r="AK738" s="130"/>
      <c r="AL738" s="133"/>
      <c r="AM738" s="128"/>
      <c r="AN738" s="133"/>
      <c r="AO738" s="130"/>
      <c r="AP738" s="130"/>
      <c r="AQ738" s="128"/>
      <c r="AR738" s="128"/>
      <c r="AS738" s="129"/>
      <c r="AT738" s="129"/>
      <c r="AU738" s="133"/>
      <c r="AV738" s="129"/>
      <c r="AW738" s="128"/>
      <c r="AX738" s="128"/>
      <c r="AY738" s="128"/>
      <c r="AZ738" s="129"/>
      <c r="BA738" s="129"/>
      <c r="BB738" s="128"/>
      <c r="BC738" s="129"/>
      <c r="BD738" s="129"/>
      <c r="BE738" s="129"/>
      <c r="BF738" s="129"/>
    </row>
    <row r="739" spans="1:58" s="135" customFormat="1">
      <c r="A739" s="128"/>
      <c r="B739" s="128"/>
      <c r="C739" s="129"/>
      <c r="D739" s="130"/>
      <c r="E739" s="130"/>
      <c r="F739" s="130"/>
      <c r="G739" s="128"/>
      <c r="H739" s="128"/>
      <c r="I739" s="131"/>
      <c r="J739" s="128"/>
      <c r="K739" s="128"/>
      <c r="L739" s="129"/>
      <c r="M739" s="129"/>
      <c r="N739" s="132"/>
      <c r="O739" s="128"/>
      <c r="P739" s="128"/>
      <c r="Q739" s="133"/>
      <c r="R739" s="128"/>
      <c r="S739" s="128"/>
      <c r="T739" s="128"/>
      <c r="U739" s="128"/>
      <c r="V739" s="129"/>
      <c r="W739" s="128"/>
      <c r="X739" s="128"/>
      <c r="Y739" s="134"/>
      <c r="Z739" s="132"/>
      <c r="AA739" s="130"/>
      <c r="AB739" s="129"/>
      <c r="AC739" s="128"/>
      <c r="AD739" s="128"/>
      <c r="AE739" s="129"/>
      <c r="AF739" s="130"/>
      <c r="AG739" s="129"/>
      <c r="AH739" s="130"/>
      <c r="AI739" s="129"/>
      <c r="AJ739" s="128"/>
      <c r="AK739" s="130"/>
      <c r="AL739" s="133"/>
      <c r="AM739" s="128"/>
      <c r="AN739" s="133"/>
      <c r="AO739" s="130"/>
      <c r="AP739" s="130"/>
      <c r="AQ739" s="128"/>
      <c r="AR739" s="128"/>
      <c r="AS739" s="129"/>
      <c r="AT739" s="129"/>
      <c r="AU739" s="133"/>
      <c r="AV739" s="129"/>
      <c r="AW739" s="128"/>
      <c r="AX739" s="128"/>
      <c r="AY739" s="128"/>
      <c r="AZ739" s="129"/>
      <c r="BA739" s="129"/>
      <c r="BB739" s="128"/>
      <c r="BC739" s="129"/>
      <c r="BD739" s="129"/>
      <c r="BE739" s="129"/>
      <c r="BF739" s="129"/>
    </row>
    <row r="740" spans="1:58" s="135" customFormat="1">
      <c r="A740" s="128"/>
      <c r="B740" s="128"/>
      <c r="C740" s="129"/>
      <c r="D740" s="130"/>
      <c r="E740" s="130"/>
      <c r="F740" s="130"/>
      <c r="G740" s="128"/>
      <c r="H740" s="128"/>
      <c r="I740" s="131"/>
      <c r="J740" s="128"/>
      <c r="K740" s="128"/>
      <c r="L740" s="129"/>
      <c r="M740" s="129"/>
      <c r="N740" s="132"/>
      <c r="O740" s="128"/>
      <c r="P740" s="128"/>
      <c r="Q740" s="133"/>
      <c r="R740" s="128"/>
      <c r="S740" s="128"/>
      <c r="T740" s="128"/>
      <c r="U740" s="128"/>
      <c r="V740" s="129"/>
      <c r="W740" s="128"/>
      <c r="X740" s="128"/>
      <c r="Y740" s="134"/>
      <c r="Z740" s="132"/>
      <c r="AA740" s="130"/>
      <c r="AB740" s="129"/>
      <c r="AC740" s="128"/>
      <c r="AD740" s="128"/>
      <c r="AE740" s="129"/>
      <c r="AF740" s="130"/>
      <c r="AG740" s="129"/>
      <c r="AH740" s="130"/>
      <c r="AI740" s="129"/>
      <c r="AJ740" s="128"/>
      <c r="AK740" s="130"/>
      <c r="AL740" s="133"/>
      <c r="AM740" s="128"/>
      <c r="AN740" s="133"/>
      <c r="AO740" s="130"/>
      <c r="AP740" s="130"/>
      <c r="AQ740" s="128"/>
      <c r="AR740" s="128"/>
      <c r="AS740" s="129"/>
      <c r="AT740" s="129"/>
      <c r="AU740" s="133"/>
      <c r="AV740" s="129"/>
      <c r="AW740" s="128"/>
      <c r="AX740" s="128"/>
      <c r="AY740" s="128"/>
      <c r="AZ740" s="129"/>
      <c r="BA740" s="129"/>
      <c r="BB740" s="128"/>
      <c r="BC740" s="129"/>
      <c r="BD740" s="129"/>
      <c r="BE740" s="129"/>
      <c r="BF740" s="129"/>
    </row>
    <row r="741" spans="1:58" s="135" customFormat="1">
      <c r="A741" s="128"/>
      <c r="B741" s="128"/>
      <c r="C741" s="129"/>
      <c r="D741" s="130"/>
      <c r="E741" s="130"/>
      <c r="F741" s="130"/>
      <c r="G741" s="128"/>
      <c r="H741" s="128"/>
      <c r="I741" s="131"/>
      <c r="J741" s="128"/>
      <c r="K741" s="128"/>
      <c r="L741" s="129"/>
      <c r="M741" s="129"/>
      <c r="N741" s="132"/>
      <c r="O741" s="128"/>
      <c r="P741" s="128"/>
      <c r="Q741" s="133"/>
      <c r="R741" s="128"/>
      <c r="S741" s="128"/>
      <c r="T741" s="128"/>
      <c r="U741" s="128"/>
      <c r="V741" s="129"/>
      <c r="W741" s="128"/>
      <c r="X741" s="128"/>
      <c r="Y741" s="134"/>
      <c r="Z741" s="132"/>
      <c r="AA741" s="130"/>
      <c r="AB741" s="129"/>
      <c r="AC741" s="128"/>
      <c r="AD741" s="128"/>
      <c r="AE741" s="129"/>
      <c r="AF741" s="130"/>
      <c r="AG741" s="129"/>
      <c r="AH741" s="130"/>
      <c r="AI741" s="129"/>
      <c r="AJ741" s="128"/>
      <c r="AK741" s="130"/>
      <c r="AL741" s="133"/>
      <c r="AM741" s="128"/>
      <c r="AN741" s="133"/>
      <c r="AO741" s="130"/>
      <c r="AP741" s="130"/>
      <c r="AQ741" s="128"/>
      <c r="AR741" s="128"/>
      <c r="AS741" s="129"/>
      <c r="AT741" s="129"/>
      <c r="AU741" s="133"/>
      <c r="AV741" s="129"/>
      <c r="AW741" s="128"/>
      <c r="AX741" s="128"/>
      <c r="AY741" s="128"/>
      <c r="AZ741" s="129"/>
      <c r="BA741" s="129"/>
      <c r="BB741" s="128"/>
      <c r="BC741" s="129"/>
      <c r="BD741" s="129"/>
      <c r="BE741" s="129"/>
      <c r="BF741" s="129"/>
    </row>
    <row r="742" spans="1:58" s="135" customFormat="1">
      <c r="A742" s="128"/>
      <c r="B742" s="128"/>
      <c r="C742" s="129"/>
      <c r="D742" s="130"/>
      <c r="E742" s="130"/>
      <c r="F742" s="130"/>
      <c r="G742" s="128"/>
      <c r="H742" s="128"/>
      <c r="I742" s="131"/>
      <c r="J742" s="128"/>
      <c r="K742" s="128"/>
      <c r="L742" s="129"/>
      <c r="M742" s="129"/>
      <c r="N742" s="132"/>
      <c r="O742" s="128"/>
      <c r="P742" s="128"/>
      <c r="Q742" s="133"/>
      <c r="R742" s="128"/>
      <c r="S742" s="128"/>
      <c r="T742" s="128"/>
      <c r="U742" s="128"/>
      <c r="V742" s="129"/>
      <c r="W742" s="128"/>
      <c r="X742" s="128"/>
      <c r="Y742" s="134"/>
      <c r="Z742" s="132"/>
      <c r="AA742" s="130"/>
      <c r="AB742" s="129"/>
      <c r="AC742" s="128"/>
      <c r="AD742" s="128"/>
      <c r="AE742" s="129"/>
      <c r="AF742" s="130"/>
      <c r="AG742" s="129"/>
      <c r="AH742" s="130"/>
      <c r="AI742" s="129"/>
      <c r="AJ742" s="128"/>
      <c r="AK742" s="130"/>
      <c r="AL742" s="133"/>
      <c r="AM742" s="128"/>
      <c r="AN742" s="133"/>
      <c r="AO742" s="130"/>
      <c r="AP742" s="130"/>
      <c r="AQ742" s="128"/>
      <c r="AR742" s="128"/>
      <c r="AS742" s="129"/>
      <c r="AT742" s="129"/>
      <c r="AU742" s="133"/>
      <c r="AV742" s="129"/>
      <c r="AW742" s="128"/>
      <c r="AX742" s="128"/>
      <c r="AY742" s="128"/>
      <c r="AZ742" s="129"/>
      <c r="BA742" s="129"/>
      <c r="BB742" s="128"/>
      <c r="BC742" s="129"/>
      <c r="BD742" s="129"/>
      <c r="BE742" s="129"/>
      <c r="BF742" s="129"/>
    </row>
    <row r="743" spans="1:58" s="135" customFormat="1">
      <c r="A743" s="128"/>
      <c r="B743" s="128"/>
      <c r="C743" s="129"/>
      <c r="D743" s="130"/>
      <c r="E743" s="130"/>
      <c r="F743" s="130"/>
      <c r="G743" s="128"/>
      <c r="H743" s="128"/>
      <c r="I743" s="131"/>
      <c r="J743" s="128"/>
      <c r="K743" s="128"/>
      <c r="L743" s="129"/>
      <c r="M743" s="129"/>
      <c r="N743" s="132"/>
      <c r="O743" s="128"/>
      <c r="P743" s="128"/>
      <c r="Q743" s="133"/>
      <c r="R743" s="128"/>
      <c r="S743" s="128"/>
      <c r="T743" s="128"/>
      <c r="U743" s="128"/>
      <c r="V743" s="129"/>
      <c r="W743" s="128"/>
      <c r="X743" s="128"/>
      <c r="Y743" s="134"/>
      <c r="Z743" s="132"/>
      <c r="AA743" s="130"/>
      <c r="AB743" s="129"/>
      <c r="AC743" s="128"/>
      <c r="AD743" s="128"/>
      <c r="AE743" s="129"/>
      <c r="AF743" s="130"/>
      <c r="AG743" s="129"/>
      <c r="AH743" s="130"/>
      <c r="AI743" s="129"/>
      <c r="AJ743" s="128"/>
      <c r="AK743" s="130"/>
      <c r="AL743" s="133"/>
      <c r="AM743" s="128"/>
      <c r="AN743" s="133"/>
      <c r="AO743" s="130"/>
      <c r="AP743" s="130"/>
      <c r="AQ743" s="128"/>
      <c r="AR743" s="128"/>
      <c r="AS743" s="129"/>
      <c r="AT743" s="129"/>
      <c r="AU743" s="133"/>
      <c r="AV743" s="129"/>
      <c r="AW743" s="128"/>
      <c r="AX743" s="128"/>
      <c r="AY743" s="128"/>
      <c r="AZ743" s="129"/>
      <c r="BA743" s="129"/>
      <c r="BB743" s="128"/>
      <c r="BC743" s="129"/>
      <c r="BD743" s="129"/>
      <c r="BE743" s="129"/>
      <c r="BF743" s="129"/>
    </row>
    <row r="744" spans="1:58" s="135" customFormat="1">
      <c r="A744" s="128"/>
      <c r="B744" s="128"/>
      <c r="C744" s="129"/>
      <c r="D744" s="130"/>
      <c r="E744" s="130"/>
      <c r="F744" s="130"/>
      <c r="G744" s="128"/>
      <c r="H744" s="128"/>
      <c r="I744" s="131"/>
      <c r="J744" s="128"/>
      <c r="K744" s="128"/>
      <c r="L744" s="129"/>
      <c r="M744" s="129"/>
      <c r="N744" s="132"/>
      <c r="O744" s="128"/>
      <c r="P744" s="128"/>
      <c r="Q744" s="133"/>
      <c r="R744" s="128"/>
      <c r="S744" s="128"/>
      <c r="T744" s="128"/>
      <c r="U744" s="128"/>
      <c r="V744" s="129"/>
      <c r="W744" s="128"/>
      <c r="X744" s="128"/>
      <c r="Y744" s="134"/>
      <c r="Z744" s="132"/>
      <c r="AA744" s="130"/>
      <c r="AB744" s="129"/>
      <c r="AC744" s="128"/>
      <c r="AD744" s="128"/>
      <c r="AE744" s="129"/>
      <c r="AF744" s="130"/>
      <c r="AG744" s="129"/>
      <c r="AH744" s="130"/>
      <c r="AI744" s="129"/>
      <c r="AJ744" s="128"/>
      <c r="AK744" s="130"/>
      <c r="AL744" s="133"/>
      <c r="AM744" s="128"/>
      <c r="AN744" s="133"/>
      <c r="AO744" s="130"/>
      <c r="AP744" s="130"/>
      <c r="AQ744" s="128"/>
      <c r="AR744" s="128"/>
      <c r="AS744" s="129"/>
      <c r="AT744" s="129"/>
      <c r="AU744" s="133"/>
      <c r="AV744" s="129"/>
      <c r="AW744" s="128"/>
      <c r="AX744" s="128"/>
      <c r="AY744" s="128"/>
      <c r="AZ744" s="129"/>
      <c r="BA744" s="129"/>
      <c r="BB744" s="128"/>
      <c r="BC744" s="129"/>
      <c r="BD744" s="129"/>
      <c r="BE744" s="129"/>
      <c r="BF744" s="129"/>
    </row>
    <row r="745" spans="1:58" s="135" customFormat="1">
      <c r="A745" s="128"/>
      <c r="B745" s="128"/>
      <c r="C745" s="129"/>
      <c r="D745" s="130"/>
      <c r="E745" s="130"/>
      <c r="F745" s="130"/>
      <c r="G745" s="128"/>
      <c r="H745" s="128"/>
      <c r="I745" s="131"/>
      <c r="J745" s="128"/>
      <c r="K745" s="128"/>
      <c r="L745" s="129"/>
      <c r="M745" s="129"/>
      <c r="N745" s="132"/>
      <c r="O745" s="128"/>
      <c r="P745" s="128"/>
      <c r="Q745" s="133"/>
      <c r="R745" s="128"/>
      <c r="S745" s="128"/>
      <c r="T745" s="128"/>
      <c r="U745" s="128"/>
      <c r="V745" s="129"/>
      <c r="W745" s="128"/>
      <c r="X745" s="128"/>
      <c r="Y745" s="134"/>
      <c r="Z745" s="132"/>
      <c r="AA745" s="130"/>
      <c r="AB745" s="129"/>
      <c r="AC745" s="128"/>
      <c r="AD745" s="128"/>
      <c r="AE745" s="129"/>
      <c r="AF745" s="130"/>
      <c r="AG745" s="129"/>
      <c r="AH745" s="130"/>
      <c r="AI745" s="129"/>
      <c r="AJ745" s="128"/>
      <c r="AK745" s="130"/>
      <c r="AL745" s="133"/>
      <c r="AM745" s="128"/>
      <c r="AN745" s="133"/>
      <c r="AO745" s="130"/>
      <c r="AP745" s="130"/>
      <c r="AQ745" s="128"/>
      <c r="AR745" s="128"/>
      <c r="AS745" s="129"/>
      <c r="AT745" s="129"/>
      <c r="AU745" s="133"/>
      <c r="AV745" s="129"/>
      <c r="AW745" s="128"/>
      <c r="AX745" s="128"/>
      <c r="AY745" s="128"/>
      <c r="AZ745" s="129"/>
      <c r="BA745" s="129"/>
      <c r="BB745" s="128"/>
      <c r="BC745" s="129"/>
      <c r="BD745" s="129"/>
      <c r="BE745" s="129"/>
      <c r="BF745" s="129"/>
    </row>
    <row r="746" spans="1:58" s="135" customFormat="1">
      <c r="A746" s="128"/>
      <c r="B746" s="128"/>
      <c r="C746" s="129"/>
      <c r="D746" s="130"/>
      <c r="E746" s="130"/>
      <c r="F746" s="130"/>
      <c r="G746" s="128"/>
      <c r="H746" s="128"/>
      <c r="I746" s="131"/>
      <c r="J746" s="128"/>
      <c r="K746" s="128"/>
      <c r="L746" s="129"/>
      <c r="M746" s="129"/>
      <c r="N746" s="132"/>
      <c r="O746" s="128"/>
      <c r="P746" s="128"/>
      <c r="Q746" s="133"/>
      <c r="R746" s="128"/>
      <c r="S746" s="128"/>
      <c r="T746" s="128"/>
      <c r="U746" s="128"/>
      <c r="V746" s="129"/>
      <c r="W746" s="128"/>
      <c r="X746" s="128"/>
      <c r="Y746" s="134"/>
      <c r="Z746" s="132"/>
      <c r="AA746" s="130"/>
      <c r="AB746" s="129"/>
      <c r="AC746" s="128"/>
      <c r="AD746" s="128"/>
      <c r="AE746" s="129"/>
      <c r="AF746" s="130"/>
      <c r="AG746" s="129"/>
      <c r="AH746" s="130"/>
      <c r="AI746" s="129"/>
      <c r="AJ746" s="128"/>
      <c r="AK746" s="130"/>
      <c r="AL746" s="133"/>
      <c r="AM746" s="128"/>
      <c r="AN746" s="133"/>
      <c r="AO746" s="130"/>
      <c r="AP746" s="130"/>
      <c r="AQ746" s="128"/>
      <c r="AR746" s="128"/>
      <c r="AS746" s="129"/>
      <c r="AT746" s="129"/>
      <c r="AU746" s="133"/>
      <c r="AV746" s="129"/>
      <c r="AW746" s="128"/>
      <c r="AX746" s="128"/>
      <c r="AY746" s="128"/>
      <c r="AZ746" s="129"/>
      <c r="BA746" s="129"/>
      <c r="BB746" s="128"/>
      <c r="BC746" s="129"/>
      <c r="BD746" s="129"/>
      <c r="BE746" s="129"/>
      <c r="BF746" s="129"/>
    </row>
    <row r="747" spans="1:58" s="135" customFormat="1">
      <c r="A747" s="128"/>
      <c r="B747" s="128"/>
      <c r="C747" s="129"/>
      <c r="D747" s="130"/>
      <c r="E747" s="130"/>
      <c r="F747" s="130"/>
      <c r="G747" s="128"/>
      <c r="H747" s="128"/>
      <c r="I747" s="131"/>
      <c r="J747" s="128"/>
      <c r="K747" s="128"/>
      <c r="L747" s="129"/>
      <c r="M747" s="129"/>
      <c r="N747" s="132"/>
      <c r="O747" s="128"/>
      <c r="P747" s="128"/>
      <c r="Q747" s="133"/>
      <c r="R747" s="128"/>
      <c r="S747" s="128"/>
      <c r="T747" s="128"/>
      <c r="U747" s="128"/>
      <c r="V747" s="129"/>
      <c r="W747" s="128"/>
      <c r="X747" s="128"/>
      <c r="Y747" s="134"/>
      <c r="Z747" s="132"/>
      <c r="AA747" s="130"/>
      <c r="AB747" s="129"/>
      <c r="AC747" s="128"/>
      <c r="AD747" s="128"/>
      <c r="AE747" s="129"/>
      <c r="AF747" s="130"/>
      <c r="AG747" s="129"/>
      <c r="AH747" s="130"/>
      <c r="AI747" s="129"/>
      <c r="AJ747" s="128"/>
      <c r="AK747" s="130"/>
      <c r="AL747" s="133"/>
      <c r="AM747" s="128"/>
      <c r="AN747" s="133"/>
      <c r="AO747" s="130"/>
      <c r="AP747" s="130"/>
      <c r="AQ747" s="128"/>
      <c r="AR747" s="128"/>
      <c r="AS747" s="129"/>
      <c r="AT747" s="129"/>
      <c r="AU747" s="133"/>
      <c r="AV747" s="129"/>
      <c r="AW747" s="128"/>
      <c r="AX747" s="128"/>
      <c r="AY747" s="128"/>
      <c r="AZ747" s="129"/>
      <c r="BA747" s="129"/>
      <c r="BB747" s="128"/>
      <c r="BC747" s="129"/>
      <c r="BD747" s="129"/>
      <c r="BE747" s="129"/>
      <c r="BF747" s="129"/>
    </row>
    <row r="748" spans="1:58" s="135" customFormat="1">
      <c r="A748" s="128"/>
      <c r="B748" s="128"/>
      <c r="C748" s="129"/>
      <c r="D748" s="130"/>
      <c r="E748" s="130"/>
      <c r="F748" s="130"/>
      <c r="G748" s="128"/>
      <c r="H748" s="128"/>
      <c r="I748" s="131"/>
      <c r="J748" s="128"/>
      <c r="K748" s="128"/>
      <c r="L748" s="129"/>
      <c r="M748" s="129"/>
      <c r="N748" s="132"/>
      <c r="O748" s="128"/>
      <c r="P748" s="128"/>
      <c r="Q748" s="133"/>
      <c r="R748" s="128"/>
      <c r="S748" s="128"/>
      <c r="T748" s="128"/>
      <c r="U748" s="128"/>
      <c r="V748" s="129"/>
      <c r="W748" s="128"/>
      <c r="X748" s="128"/>
      <c r="Y748" s="134"/>
      <c r="Z748" s="132"/>
      <c r="AA748" s="130"/>
      <c r="AB748" s="129"/>
      <c r="AC748" s="128"/>
      <c r="AD748" s="128"/>
      <c r="AE748" s="129"/>
      <c r="AF748" s="130"/>
      <c r="AG748" s="129"/>
      <c r="AH748" s="130"/>
      <c r="AI748" s="129"/>
      <c r="AJ748" s="128"/>
      <c r="AK748" s="130"/>
      <c r="AL748" s="133"/>
      <c r="AM748" s="128"/>
      <c r="AN748" s="133"/>
      <c r="AO748" s="130"/>
      <c r="AP748" s="130"/>
      <c r="AQ748" s="128"/>
      <c r="AR748" s="128"/>
      <c r="AS748" s="129"/>
      <c r="AT748" s="129"/>
      <c r="AU748" s="133"/>
      <c r="AV748" s="129"/>
      <c r="AW748" s="128"/>
      <c r="AX748" s="128"/>
      <c r="AY748" s="128"/>
      <c r="AZ748" s="129"/>
      <c r="BA748" s="129"/>
      <c r="BB748" s="128"/>
      <c r="BC748" s="129"/>
      <c r="BD748" s="129"/>
      <c r="BE748" s="129"/>
      <c r="BF748" s="129"/>
    </row>
    <row r="749" spans="1:58" s="135" customFormat="1">
      <c r="A749" s="128"/>
      <c r="B749" s="128"/>
      <c r="C749" s="129"/>
      <c r="D749" s="130"/>
      <c r="E749" s="130"/>
      <c r="F749" s="130"/>
      <c r="G749" s="128"/>
      <c r="H749" s="128"/>
      <c r="I749" s="131"/>
      <c r="J749" s="128"/>
      <c r="K749" s="128"/>
      <c r="L749" s="129"/>
      <c r="M749" s="129"/>
      <c r="N749" s="132"/>
      <c r="O749" s="128"/>
      <c r="P749" s="128"/>
      <c r="Q749" s="133"/>
      <c r="R749" s="128"/>
      <c r="S749" s="128"/>
      <c r="T749" s="128"/>
      <c r="U749" s="128"/>
      <c r="V749" s="129"/>
      <c r="W749" s="128"/>
      <c r="X749" s="128"/>
      <c r="Y749" s="134"/>
      <c r="Z749" s="132"/>
      <c r="AA749" s="130"/>
      <c r="AB749" s="129"/>
      <c r="AC749" s="128"/>
      <c r="AD749" s="128"/>
      <c r="AE749" s="129"/>
      <c r="AF749" s="130"/>
      <c r="AG749" s="129"/>
      <c r="AH749" s="130"/>
      <c r="AI749" s="129"/>
      <c r="AJ749" s="128"/>
      <c r="AK749" s="130"/>
      <c r="AL749" s="133"/>
      <c r="AM749" s="128"/>
      <c r="AN749" s="133"/>
      <c r="AO749" s="130"/>
      <c r="AP749" s="130"/>
      <c r="AQ749" s="128"/>
      <c r="AR749" s="128"/>
      <c r="AS749" s="129"/>
      <c r="AT749" s="129"/>
      <c r="AU749" s="133"/>
      <c r="AV749" s="129"/>
      <c r="AW749" s="128"/>
      <c r="AX749" s="128"/>
      <c r="AY749" s="128"/>
      <c r="AZ749" s="129"/>
      <c r="BA749" s="129"/>
      <c r="BB749" s="128"/>
      <c r="BC749" s="129"/>
      <c r="BD749" s="129"/>
      <c r="BE749" s="129"/>
      <c r="BF749" s="129"/>
    </row>
    <row r="750" spans="1:58" s="135" customFormat="1">
      <c r="A750" s="128"/>
      <c r="B750" s="128"/>
      <c r="C750" s="129"/>
      <c r="D750" s="130"/>
      <c r="E750" s="130"/>
      <c r="F750" s="130"/>
      <c r="G750" s="128"/>
      <c r="H750" s="128"/>
      <c r="I750" s="131"/>
      <c r="J750" s="128"/>
      <c r="K750" s="128"/>
      <c r="L750" s="129"/>
      <c r="M750" s="129"/>
      <c r="N750" s="132"/>
      <c r="O750" s="128"/>
      <c r="P750" s="128"/>
      <c r="Q750" s="133"/>
      <c r="R750" s="128"/>
      <c r="S750" s="128"/>
      <c r="T750" s="128"/>
      <c r="U750" s="128"/>
      <c r="V750" s="129"/>
      <c r="W750" s="128"/>
      <c r="X750" s="128"/>
      <c r="Y750" s="134"/>
      <c r="Z750" s="132"/>
      <c r="AA750" s="130"/>
      <c r="AB750" s="129"/>
      <c r="AC750" s="128"/>
      <c r="AD750" s="128"/>
      <c r="AE750" s="129"/>
      <c r="AF750" s="130"/>
      <c r="AG750" s="129"/>
      <c r="AH750" s="130"/>
      <c r="AI750" s="129"/>
      <c r="AJ750" s="128"/>
      <c r="AK750" s="130"/>
      <c r="AL750" s="133"/>
      <c r="AM750" s="128"/>
      <c r="AN750" s="133"/>
      <c r="AO750" s="130"/>
      <c r="AP750" s="130"/>
      <c r="AQ750" s="128"/>
      <c r="AR750" s="128"/>
      <c r="AS750" s="129"/>
      <c r="AT750" s="129"/>
      <c r="AU750" s="133"/>
      <c r="AV750" s="129"/>
      <c r="AW750" s="128"/>
      <c r="AX750" s="128"/>
      <c r="AY750" s="128"/>
      <c r="AZ750" s="129"/>
      <c r="BA750" s="129"/>
      <c r="BB750" s="128"/>
      <c r="BC750" s="129"/>
      <c r="BD750" s="129"/>
      <c r="BE750" s="129"/>
      <c r="BF750" s="129"/>
    </row>
    <row r="751" spans="1:58" s="135" customFormat="1">
      <c r="A751" s="128"/>
      <c r="B751" s="128"/>
      <c r="C751" s="129"/>
      <c r="D751" s="130"/>
      <c r="E751" s="130"/>
      <c r="F751" s="130"/>
      <c r="G751" s="128"/>
      <c r="H751" s="128"/>
      <c r="I751" s="131"/>
      <c r="J751" s="128"/>
      <c r="K751" s="128"/>
      <c r="L751" s="129"/>
      <c r="M751" s="129"/>
      <c r="N751" s="132"/>
      <c r="O751" s="128"/>
      <c r="P751" s="128"/>
      <c r="Q751" s="133"/>
      <c r="R751" s="128"/>
      <c r="S751" s="128"/>
      <c r="T751" s="128"/>
      <c r="U751" s="128"/>
      <c r="V751" s="129"/>
      <c r="W751" s="128"/>
      <c r="X751" s="128"/>
      <c r="Y751" s="134"/>
      <c r="Z751" s="132"/>
      <c r="AA751" s="130"/>
      <c r="AB751" s="129"/>
      <c r="AC751" s="128"/>
      <c r="AD751" s="128"/>
      <c r="AE751" s="129"/>
      <c r="AF751" s="130"/>
      <c r="AG751" s="129"/>
      <c r="AH751" s="130"/>
      <c r="AI751" s="129"/>
      <c r="AJ751" s="128"/>
      <c r="AK751" s="130"/>
      <c r="AL751" s="133"/>
      <c r="AM751" s="128"/>
      <c r="AN751" s="133"/>
      <c r="AO751" s="130"/>
      <c r="AP751" s="130"/>
      <c r="AQ751" s="128"/>
      <c r="AR751" s="128"/>
      <c r="AS751" s="129"/>
      <c r="AT751" s="129"/>
      <c r="AU751" s="133"/>
      <c r="AV751" s="129"/>
      <c r="AW751" s="128"/>
      <c r="AX751" s="128"/>
      <c r="AY751" s="128"/>
      <c r="AZ751" s="129"/>
      <c r="BA751" s="129"/>
      <c r="BB751" s="128"/>
      <c r="BC751" s="129"/>
      <c r="BD751" s="129"/>
      <c r="BE751" s="129"/>
      <c r="BF751" s="129"/>
    </row>
    <row r="752" spans="1:58" s="135" customFormat="1">
      <c r="A752" s="128"/>
      <c r="B752" s="128"/>
      <c r="C752" s="129"/>
      <c r="D752" s="130"/>
      <c r="E752" s="130"/>
      <c r="F752" s="130"/>
      <c r="G752" s="128"/>
      <c r="H752" s="128"/>
      <c r="I752" s="131"/>
      <c r="J752" s="128"/>
      <c r="K752" s="128"/>
      <c r="L752" s="129"/>
      <c r="M752" s="129"/>
      <c r="N752" s="132"/>
      <c r="O752" s="128"/>
      <c r="P752" s="128"/>
      <c r="Q752" s="133"/>
      <c r="R752" s="128"/>
      <c r="S752" s="128"/>
      <c r="T752" s="128"/>
      <c r="U752" s="128"/>
      <c r="V752" s="129"/>
      <c r="W752" s="128"/>
      <c r="X752" s="128"/>
      <c r="Y752" s="134"/>
      <c r="Z752" s="132"/>
      <c r="AA752" s="130"/>
      <c r="AB752" s="129"/>
      <c r="AC752" s="128"/>
      <c r="AD752" s="128"/>
      <c r="AE752" s="129"/>
      <c r="AF752" s="130"/>
      <c r="AG752" s="129"/>
      <c r="AH752" s="130"/>
      <c r="AI752" s="129"/>
      <c r="AJ752" s="128"/>
      <c r="AK752" s="130"/>
      <c r="AL752" s="133"/>
      <c r="AM752" s="128"/>
      <c r="AN752" s="133"/>
      <c r="AO752" s="130"/>
      <c r="AP752" s="130"/>
      <c r="AQ752" s="128"/>
      <c r="AR752" s="128"/>
      <c r="AS752" s="129"/>
      <c r="AT752" s="129"/>
      <c r="AU752" s="133"/>
      <c r="AV752" s="129"/>
      <c r="AW752" s="128"/>
      <c r="AX752" s="128"/>
      <c r="AY752" s="128"/>
      <c r="AZ752" s="129"/>
      <c r="BA752" s="129"/>
      <c r="BB752" s="128"/>
      <c r="BC752" s="129"/>
      <c r="BD752" s="129"/>
      <c r="BE752" s="129"/>
      <c r="BF752" s="129"/>
    </row>
    <row r="753" spans="1:58" s="135" customFormat="1">
      <c r="A753" s="128"/>
      <c r="B753" s="128"/>
      <c r="C753" s="129"/>
      <c r="D753" s="130"/>
      <c r="E753" s="130"/>
      <c r="F753" s="130"/>
      <c r="G753" s="128"/>
      <c r="H753" s="128"/>
      <c r="I753" s="131"/>
      <c r="J753" s="128"/>
      <c r="K753" s="128"/>
      <c r="L753" s="129"/>
      <c r="M753" s="129"/>
      <c r="N753" s="132"/>
      <c r="O753" s="128"/>
      <c r="P753" s="128"/>
      <c r="Q753" s="133"/>
      <c r="R753" s="128"/>
      <c r="S753" s="128"/>
      <c r="T753" s="128"/>
      <c r="U753" s="128"/>
      <c r="V753" s="129"/>
      <c r="W753" s="128"/>
      <c r="X753" s="128"/>
      <c r="Y753" s="134"/>
      <c r="Z753" s="132"/>
      <c r="AA753" s="130"/>
      <c r="AB753" s="129"/>
      <c r="AC753" s="128"/>
      <c r="AD753" s="128"/>
      <c r="AE753" s="129"/>
      <c r="AF753" s="130"/>
      <c r="AG753" s="129"/>
      <c r="AH753" s="130"/>
      <c r="AI753" s="129"/>
      <c r="AJ753" s="128"/>
      <c r="AK753" s="130"/>
      <c r="AL753" s="133"/>
      <c r="AM753" s="128"/>
      <c r="AN753" s="133"/>
      <c r="AO753" s="130"/>
      <c r="AP753" s="130"/>
      <c r="AQ753" s="128"/>
      <c r="AR753" s="128"/>
      <c r="AS753" s="129"/>
      <c r="AT753" s="129"/>
      <c r="AU753" s="133"/>
      <c r="AV753" s="129"/>
      <c r="AW753" s="128"/>
      <c r="AX753" s="128"/>
      <c r="AY753" s="128"/>
      <c r="AZ753" s="129"/>
      <c r="BA753" s="129"/>
      <c r="BB753" s="128"/>
      <c r="BC753" s="129"/>
      <c r="BD753" s="129"/>
      <c r="BE753" s="129"/>
      <c r="BF753" s="129"/>
    </row>
    <row r="754" spans="1:58" s="135" customFormat="1">
      <c r="A754" s="128"/>
      <c r="B754" s="128"/>
      <c r="C754" s="129"/>
      <c r="D754" s="130"/>
      <c r="E754" s="130"/>
      <c r="F754" s="130"/>
      <c r="G754" s="128"/>
      <c r="H754" s="128"/>
      <c r="I754" s="131"/>
      <c r="J754" s="128"/>
      <c r="K754" s="128"/>
      <c r="L754" s="129"/>
      <c r="M754" s="129"/>
      <c r="N754" s="132"/>
      <c r="O754" s="128"/>
      <c r="P754" s="128"/>
      <c r="Q754" s="133"/>
      <c r="R754" s="128"/>
      <c r="S754" s="128"/>
      <c r="T754" s="128"/>
      <c r="U754" s="128"/>
      <c r="V754" s="129"/>
      <c r="W754" s="128"/>
      <c r="X754" s="128"/>
      <c r="Y754" s="134"/>
      <c r="Z754" s="132"/>
      <c r="AA754" s="130"/>
      <c r="AB754" s="129"/>
      <c r="AC754" s="128"/>
      <c r="AD754" s="128"/>
      <c r="AE754" s="129"/>
      <c r="AF754" s="130"/>
      <c r="AG754" s="129"/>
      <c r="AH754" s="130"/>
      <c r="AI754" s="129"/>
      <c r="AJ754" s="128"/>
      <c r="AK754" s="130"/>
      <c r="AL754" s="133"/>
      <c r="AM754" s="128"/>
      <c r="AN754" s="133"/>
      <c r="AO754" s="130"/>
      <c r="AP754" s="130"/>
      <c r="AQ754" s="128"/>
      <c r="AR754" s="128"/>
      <c r="AS754" s="129"/>
      <c r="AT754" s="129"/>
      <c r="AU754" s="133"/>
      <c r="AV754" s="129"/>
      <c r="AW754" s="128"/>
      <c r="AX754" s="128"/>
      <c r="AY754" s="128"/>
      <c r="AZ754" s="129"/>
      <c r="BA754" s="129"/>
      <c r="BB754" s="128"/>
      <c r="BC754" s="129"/>
      <c r="BD754" s="129"/>
      <c r="BE754" s="129"/>
      <c r="BF754" s="129"/>
    </row>
    <row r="755" spans="1:58" s="135" customFormat="1">
      <c r="A755" s="128"/>
      <c r="B755" s="128"/>
      <c r="C755" s="129"/>
      <c r="D755" s="130"/>
      <c r="E755" s="130"/>
      <c r="F755" s="130"/>
      <c r="G755" s="128"/>
      <c r="H755" s="128"/>
      <c r="I755" s="131"/>
      <c r="J755" s="128"/>
      <c r="K755" s="128"/>
      <c r="L755" s="129"/>
      <c r="M755" s="129"/>
      <c r="N755" s="132"/>
      <c r="O755" s="128"/>
      <c r="P755" s="128"/>
      <c r="Q755" s="133"/>
      <c r="R755" s="128"/>
      <c r="S755" s="128"/>
      <c r="T755" s="128"/>
      <c r="U755" s="128"/>
      <c r="V755" s="129"/>
      <c r="W755" s="128"/>
      <c r="X755" s="128"/>
      <c r="Y755" s="134"/>
      <c r="Z755" s="132"/>
      <c r="AA755" s="130"/>
      <c r="AB755" s="129"/>
      <c r="AC755" s="128"/>
      <c r="AD755" s="128"/>
      <c r="AE755" s="129"/>
      <c r="AF755" s="130"/>
      <c r="AG755" s="129"/>
      <c r="AH755" s="130"/>
      <c r="AI755" s="129"/>
      <c r="AJ755" s="128"/>
      <c r="AK755" s="130"/>
      <c r="AL755" s="133"/>
      <c r="AM755" s="128"/>
      <c r="AN755" s="133"/>
      <c r="AO755" s="130"/>
      <c r="AP755" s="130"/>
      <c r="AQ755" s="128"/>
      <c r="AR755" s="128"/>
      <c r="AS755" s="129"/>
      <c r="AT755" s="129"/>
      <c r="AU755" s="133"/>
      <c r="AV755" s="129"/>
      <c r="AW755" s="128"/>
      <c r="AX755" s="128"/>
      <c r="AY755" s="128"/>
      <c r="AZ755" s="129"/>
      <c r="BA755" s="129"/>
      <c r="BB755" s="128"/>
      <c r="BC755" s="129"/>
      <c r="BD755" s="129"/>
      <c r="BE755" s="129"/>
      <c r="BF755" s="129"/>
    </row>
    <row r="756" spans="1:58" s="135" customFormat="1">
      <c r="A756" s="128"/>
      <c r="B756" s="128"/>
      <c r="C756" s="129"/>
      <c r="D756" s="130"/>
      <c r="E756" s="130"/>
      <c r="F756" s="130"/>
      <c r="G756" s="128"/>
      <c r="H756" s="128"/>
      <c r="I756" s="131"/>
      <c r="J756" s="128"/>
      <c r="K756" s="128"/>
      <c r="L756" s="129"/>
      <c r="M756" s="129"/>
      <c r="N756" s="132"/>
      <c r="O756" s="128"/>
      <c r="P756" s="128"/>
      <c r="Q756" s="133"/>
      <c r="R756" s="128"/>
      <c r="S756" s="128"/>
      <c r="T756" s="128"/>
      <c r="U756" s="128"/>
      <c r="V756" s="129"/>
      <c r="W756" s="128"/>
      <c r="X756" s="128"/>
      <c r="Y756" s="134"/>
      <c r="Z756" s="132"/>
      <c r="AA756" s="130"/>
      <c r="AB756" s="129"/>
      <c r="AC756" s="128"/>
      <c r="AD756" s="128"/>
      <c r="AE756" s="129"/>
      <c r="AF756" s="130"/>
      <c r="AG756" s="129"/>
      <c r="AH756" s="130"/>
      <c r="AI756" s="129"/>
      <c r="AJ756" s="128"/>
      <c r="AK756" s="130"/>
      <c r="AL756" s="133"/>
      <c r="AM756" s="128"/>
      <c r="AN756" s="133"/>
      <c r="AO756" s="130"/>
      <c r="AP756" s="130"/>
      <c r="AQ756" s="128"/>
      <c r="AR756" s="128"/>
      <c r="AS756" s="129"/>
      <c r="AT756" s="129"/>
      <c r="AU756" s="133"/>
      <c r="AV756" s="129"/>
      <c r="AW756" s="128"/>
      <c r="AX756" s="128"/>
      <c r="AY756" s="128"/>
      <c r="AZ756" s="129"/>
      <c r="BA756" s="129"/>
      <c r="BB756" s="128"/>
      <c r="BC756" s="129"/>
      <c r="BD756" s="129"/>
      <c r="BE756" s="129"/>
      <c r="BF756" s="129"/>
    </row>
    <row r="757" spans="1:58" s="135" customFormat="1">
      <c r="A757" s="128"/>
      <c r="B757" s="128"/>
      <c r="C757" s="129"/>
      <c r="D757" s="130"/>
      <c r="E757" s="130"/>
      <c r="F757" s="130"/>
      <c r="G757" s="128"/>
      <c r="H757" s="128"/>
      <c r="I757" s="131"/>
      <c r="J757" s="128"/>
      <c r="K757" s="128"/>
      <c r="L757" s="129"/>
      <c r="M757" s="129"/>
      <c r="N757" s="132"/>
      <c r="O757" s="128"/>
      <c r="P757" s="128"/>
      <c r="Q757" s="133"/>
      <c r="R757" s="128"/>
      <c r="S757" s="128"/>
      <c r="T757" s="128"/>
      <c r="U757" s="128"/>
      <c r="V757" s="129"/>
      <c r="W757" s="128"/>
      <c r="X757" s="128"/>
      <c r="Y757" s="134"/>
      <c r="Z757" s="132"/>
      <c r="AA757" s="130"/>
      <c r="AB757" s="129"/>
      <c r="AC757" s="128"/>
      <c r="AD757" s="128"/>
      <c r="AE757" s="129"/>
      <c r="AF757" s="130"/>
      <c r="AG757" s="129"/>
      <c r="AH757" s="130"/>
      <c r="AI757" s="129"/>
      <c r="AJ757" s="128"/>
      <c r="AK757" s="130"/>
      <c r="AL757" s="133"/>
      <c r="AM757" s="128"/>
      <c r="AN757" s="133"/>
      <c r="AO757" s="130"/>
      <c r="AP757" s="130"/>
      <c r="AQ757" s="128"/>
      <c r="AR757" s="128"/>
      <c r="AS757" s="129"/>
      <c r="AT757" s="129"/>
      <c r="AU757" s="133"/>
      <c r="AV757" s="129"/>
      <c r="AW757" s="128"/>
      <c r="AX757" s="128"/>
      <c r="AY757" s="128"/>
      <c r="AZ757" s="129"/>
      <c r="BA757" s="129"/>
      <c r="BB757" s="128"/>
      <c r="BC757" s="129"/>
      <c r="BD757" s="129"/>
      <c r="BE757" s="129"/>
      <c r="BF757" s="129"/>
    </row>
    <row r="758" spans="1:58" s="135" customFormat="1">
      <c r="A758" s="128"/>
      <c r="B758" s="128"/>
      <c r="C758" s="129"/>
      <c r="D758" s="130"/>
      <c r="E758" s="130"/>
      <c r="F758" s="130"/>
      <c r="G758" s="128"/>
      <c r="H758" s="128"/>
      <c r="I758" s="131"/>
      <c r="J758" s="128"/>
      <c r="K758" s="128"/>
      <c r="L758" s="129"/>
      <c r="M758" s="129"/>
      <c r="N758" s="132"/>
      <c r="O758" s="128"/>
      <c r="P758" s="128"/>
      <c r="Q758" s="133"/>
      <c r="R758" s="128"/>
      <c r="S758" s="128"/>
      <c r="T758" s="128"/>
      <c r="U758" s="128"/>
      <c r="V758" s="129"/>
      <c r="W758" s="128"/>
      <c r="X758" s="128"/>
      <c r="Y758" s="134"/>
      <c r="Z758" s="132"/>
      <c r="AA758" s="130"/>
      <c r="AB758" s="129"/>
      <c r="AC758" s="128"/>
      <c r="AD758" s="128"/>
      <c r="AE758" s="129"/>
      <c r="AF758" s="130"/>
      <c r="AG758" s="129"/>
      <c r="AH758" s="130"/>
      <c r="AI758" s="129"/>
      <c r="AJ758" s="128"/>
      <c r="AK758" s="130"/>
      <c r="AL758" s="133"/>
      <c r="AM758" s="128"/>
      <c r="AN758" s="133"/>
      <c r="AO758" s="130"/>
      <c r="AP758" s="130"/>
      <c r="AQ758" s="128"/>
      <c r="AR758" s="128"/>
      <c r="AS758" s="129"/>
      <c r="AT758" s="129"/>
      <c r="AU758" s="133"/>
      <c r="AV758" s="129"/>
      <c r="AW758" s="128"/>
      <c r="AX758" s="128"/>
      <c r="AY758" s="128"/>
      <c r="AZ758" s="129"/>
      <c r="BA758" s="129"/>
      <c r="BB758" s="128"/>
      <c r="BC758" s="129"/>
      <c r="BD758" s="129"/>
      <c r="BE758" s="129"/>
      <c r="BF758" s="129"/>
    </row>
    <row r="759" spans="1:58" s="135" customFormat="1">
      <c r="A759" s="128"/>
      <c r="B759" s="128"/>
      <c r="C759" s="129"/>
      <c r="D759" s="130"/>
      <c r="E759" s="130"/>
      <c r="F759" s="130"/>
      <c r="G759" s="128"/>
      <c r="H759" s="128"/>
      <c r="I759" s="131"/>
      <c r="J759" s="128"/>
      <c r="K759" s="128"/>
      <c r="L759" s="129"/>
      <c r="M759" s="129"/>
      <c r="N759" s="132"/>
      <c r="O759" s="128"/>
      <c r="P759" s="128"/>
      <c r="Q759" s="133"/>
      <c r="R759" s="128"/>
      <c r="S759" s="128"/>
      <c r="T759" s="128"/>
      <c r="U759" s="128"/>
      <c r="V759" s="129"/>
      <c r="W759" s="128"/>
      <c r="X759" s="128"/>
      <c r="Y759" s="134"/>
      <c r="Z759" s="132"/>
      <c r="AA759" s="130"/>
      <c r="AB759" s="129"/>
      <c r="AC759" s="128"/>
      <c r="AD759" s="128"/>
      <c r="AE759" s="129"/>
      <c r="AF759" s="130"/>
      <c r="AG759" s="129"/>
      <c r="AH759" s="130"/>
      <c r="AI759" s="129"/>
      <c r="AJ759" s="128"/>
      <c r="AK759" s="130"/>
      <c r="AL759" s="133"/>
      <c r="AM759" s="128"/>
      <c r="AN759" s="133"/>
      <c r="AO759" s="130"/>
      <c r="AP759" s="130"/>
      <c r="AQ759" s="128"/>
      <c r="AR759" s="128"/>
      <c r="AS759" s="129"/>
      <c r="AT759" s="129"/>
      <c r="AU759" s="133"/>
      <c r="AV759" s="129"/>
      <c r="AW759" s="128"/>
      <c r="AX759" s="128"/>
      <c r="AY759" s="128"/>
      <c r="AZ759" s="129"/>
      <c r="BA759" s="129"/>
      <c r="BB759" s="128"/>
      <c r="BC759" s="129"/>
      <c r="BD759" s="129"/>
      <c r="BE759" s="129"/>
      <c r="BF759" s="129"/>
    </row>
    <row r="760" spans="1:58" s="135" customFormat="1">
      <c r="A760" s="128"/>
      <c r="B760" s="128"/>
      <c r="C760" s="129"/>
      <c r="D760" s="130"/>
      <c r="E760" s="130"/>
      <c r="F760" s="130"/>
      <c r="G760" s="128"/>
      <c r="H760" s="128"/>
      <c r="I760" s="131"/>
      <c r="J760" s="128"/>
      <c r="K760" s="128"/>
      <c r="L760" s="129"/>
      <c r="M760" s="129"/>
      <c r="N760" s="132"/>
      <c r="O760" s="128"/>
      <c r="P760" s="128"/>
      <c r="Q760" s="133"/>
      <c r="R760" s="128"/>
      <c r="S760" s="128"/>
      <c r="T760" s="128"/>
      <c r="U760" s="128"/>
      <c r="V760" s="129"/>
      <c r="W760" s="128"/>
      <c r="X760" s="128"/>
      <c r="Y760" s="134"/>
      <c r="Z760" s="132"/>
      <c r="AA760" s="130"/>
      <c r="AB760" s="129"/>
      <c r="AC760" s="128"/>
      <c r="AD760" s="128"/>
      <c r="AE760" s="129"/>
      <c r="AF760" s="130"/>
      <c r="AG760" s="129"/>
      <c r="AH760" s="130"/>
      <c r="AI760" s="129"/>
      <c r="AJ760" s="128"/>
      <c r="AK760" s="130"/>
      <c r="AL760" s="133"/>
      <c r="AM760" s="128"/>
      <c r="AN760" s="133"/>
      <c r="AO760" s="130"/>
      <c r="AP760" s="130"/>
      <c r="AQ760" s="128"/>
      <c r="AR760" s="128"/>
      <c r="AS760" s="129"/>
      <c r="AT760" s="129"/>
      <c r="AU760" s="133"/>
      <c r="AV760" s="129"/>
      <c r="AW760" s="128"/>
      <c r="AX760" s="128"/>
      <c r="AY760" s="128"/>
      <c r="AZ760" s="129"/>
      <c r="BA760" s="129"/>
      <c r="BB760" s="128"/>
      <c r="BC760" s="129"/>
      <c r="BD760" s="129"/>
      <c r="BE760" s="129"/>
      <c r="BF760" s="129"/>
    </row>
    <row r="761" spans="1:58" s="135" customFormat="1">
      <c r="A761" s="128"/>
      <c r="B761" s="128"/>
      <c r="C761" s="129"/>
      <c r="D761" s="130"/>
      <c r="E761" s="130"/>
      <c r="F761" s="130"/>
      <c r="G761" s="128"/>
      <c r="H761" s="128"/>
      <c r="I761" s="131"/>
      <c r="J761" s="128"/>
      <c r="K761" s="128"/>
      <c r="L761" s="129"/>
      <c r="M761" s="129"/>
      <c r="N761" s="132"/>
      <c r="O761" s="128"/>
      <c r="P761" s="128"/>
      <c r="Q761" s="133"/>
      <c r="R761" s="128"/>
      <c r="S761" s="128"/>
      <c r="T761" s="128"/>
      <c r="U761" s="128"/>
      <c r="V761" s="129"/>
      <c r="W761" s="128"/>
      <c r="X761" s="128"/>
      <c r="Y761" s="134"/>
      <c r="Z761" s="132"/>
      <c r="AA761" s="130"/>
      <c r="AB761" s="129"/>
      <c r="AC761" s="128"/>
      <c r="AD761" s="128"/>
      <c r="AE761" s="129"/>
      <c r="AF761" s="130"/>
      <c r="AG761" s="129"/>
      <c r="AH761" s="130"/>
      <c r="AI761" s="129"/>
      <c r="AJ761" s="128"/>
      <c r="AK761" s="130"/>
      <c r="AL761" s="133"/>
      <c r="AM761" s="128"/>
      <c r="AN761" s="133"/>
      <c r="AO761" s="130"/>
      <c r="AP761" s="130"/>
      <c r="AQ761" s="128"/>
      <c r="AR761" s="128"/>
      <c r="AS761" s="129"/>
      <c r="AT761" s="129"/>
      <c r="AU761" s="133"/>
      <c r="AV761" s="129"/>
      <c r="AW761" s="128"/>
      <c r="AX761" s="128"/>
      <c r="AY761" s="128"/>
      <c r="AZ761" s="129"/>
      <c r="BA761" s="129"/>
      <c r="BB761" s="128"/>
      <c r="BC761" s="129"/>
      <c r="BD761" s="129"/>
      <c r="BE761" s="129"/>
      <c r="BF761" s="129"/>
    </row>
    <row r="762" spans="1:58" s="135" customFormat="1">
      <c r="A762" s="128"/>
      <c r="B762" s="128"/>
      <c r="C762" s="129"/>
      <c r="D762" s="130"/>
      <c r="E762" s="130"/>
      <c r="F762" s="130"/>
      <c r="G762" s="128"/>
      <c r="H762" s="128"/>
      <c r="I762" s="131"/>
      <c r="J762" s="128"/>
      <c r="K762" s="128"/>
      <c r="L762" s="129"/>
      <c r="M762" s="129"/>
      <c r="N762" s="132"/>
      <c r="O762" s="128"/>
      <c r="P762" s="128"/>
      <c r="Q762" s="133"/>
      <c r="R762" s="128"/>
      <c r="S762" s="128"/>
      <c r="T762" s="128"/>
      <c r="U762" s="128"/>
      <c r="V762" s="129"/>
      <c r="W762" s="128"/>
      <c r="X762" s="128"/>
      <c r="Y762" s="134"/>
      <c r="Z762" s="132"/>
      <c r="AA762" s="130"/>
      <c r="AB762" s="129"/>
      <c r="AC762" s="128"/>
      <c r="AD762" s="128"/>
      <c r="AE762" s="129"/>
      <c r="AF762" s="130"/>
      <c r="AG762" s="129"/>
      <c r="AH762" s="130"/>
      <c r="AI762" s="129"/>
      <c r="AJ762" s="128"/>
      <c r="AK762" s="130"/>
      <c r="AL762" s="133"/>
      <c r="AM762" s="128"/>
      <c r="AN762" s="133"/>
      <c r="AO762" s="130"/>
      <c r="AP762" s="130"/>
      <c r="AQ762" s="128"/>
      <c r="AR762" s="128"/>
      <c r="AS762" s="129"/>
      <c r="AT762" s="129"/>
      <c r="AU762" s="133"/>
      <c r="AV762" s="129"/>
      <c r="AW762" s="128"/>
      <c r="AX762" s="128"/>
      <c r="AY762" s="128"/>
      <c r="AZ762" s="129"/>
      <c r="BA762" s="129"/>
      <c r="BB762" s="128"/>
      <c r="BC762" s="129"/>
      <c r="BD762" s="129"/>
      <c r="BE762" s="129"/>
      <c r="BF762" s="129"/>
    </row>
    <row r="763" spans="1:58" s="135" customFormat="1">
      <c r="A763" s="128"/>
      <c r="B763" s="128"/>
      <c r="C763" s="129"/>
      <c r="D763" s="130"/>
      <c r="E763" s="130"/>
      <c r="F763" s="130"/>
      <c r="G763" s="128"/>
      <c r="H763" s="128"/>
      <c r="I763" s="131"/>
      <c r="J763" s="128"/>
      <c r="K763" s="128"/>
      <c r="L763" s="129"/>
      <c r="M763" s="129"/>
      <c r="N763" s="132"/>
      <c r="O763" s="128"/>
      <c r="P763" s="128"/>
      <c r="Q763" s="133"/>
      <c r="R763" s="128"/>
      <c r="S763" s="128"/>
      <c r="T763" s="128"/>
      <c r="U763" s="128"/>
      <c r="V763" s="129"/>
      <c r="W763" s="128"/>
      <c r="X763" s="128"/>
      <c r="Y763" s="134"/>
      <c r="Z763" s="132"/>
      <c r="AA763" s="130"/>
      <c r="AB763" s="129"/>
      <c r="AC763" s="128"/>
      <c r="AD763" s="128"/>
      <c r="AE763" s="129"/>
      <c r="AF763" s="130"/>
      <c r="AG763" s="129"/>
      <c r="AH763" s="130"/>
      <c r="AI763" s="129"/>
      <c r="AJ763" s="128"/>
      <c r="AK763" s="130"/>
      <c r="AL763" s="133"/>
      <c r="AM763" s="128"/>
      <c r="AN763" s="133"/>
      <c r="AO763" s="130"/>
      <c r="AP763" s="130"/>
      <c r="AQ763" s="128"/>
      <c r="AR763" s="128"/>
      <c r="AS763" s="129"/>
      <c r="AT763" s="129"/>
      <c r="AU763" s="133"/>
      <c r="AV763" s="129"/>
      <c r="AW763" s="128"/>
      <c r="AX763" s="128"/>
      <c r="AY763" s="128"/>
      <c r="AZ763" s="129"/>
      <c r="BA763" s="129"/>
      <c r="BB763" s="128"/>
      <c r="BC763" s="129"/>
      <c r="BD763" s="129"/>
      <c r="BE763" s="129"/>
      <c r="BF763" s="129"/>
    </row>
    <row r="764" spans="1:58" s="135" customFormat="1">
      <c r="A764" s="128"/>
      <c r="B764" s="128"/>
      <c r="C764" s="129"/>
      <c r="D764" s="130"/>
      <c r="E764" s="130"/>
      <c r="F764" s="130"/>
      <c r="G764" s="128"/>
      <c r="H764" s="128"/>
      <c r="I764" s="131"/>
      <c r="J764" s="128"/>
      <c r="K764" s="128"/>
      <c r="L764" s="129"/>
      <c r="M764" s="129"/>
      <c r="N764" s="132"/>
      <c r="O764" s="128"/>
      <c r="P764" s="128"/>
      <c r="Q764" s="133"/>
      <c r="R764" s="128"/>
      <c r="S764" s="128"/>
      <c r="T764" s="128"/>
      <c r="U764" s="128"/>
      <c r="V764" s="129"/>
      <c r="W764" s="128"/>
      <c r="X764" s="128"/>
      <c r="Y764" s="134"/>
      <c r="Z764" s="132"/>
      <c r="AA764" s="130"/>
      <c r="AB764" s="129"/>
      <c r="AC764" s="128"/>
      <c r="AD764" s="128"/>
      <c r="AE764" s="129"/>
      <c r="AF764" s="130"/>
      <c r="AG764" s="129"/>
      <c r="AH764" s="130"/>
      <c r="AI764" s="129"/>
      <c r="AJ764" s="128"/>
      <c r="AK764" s="130"/>
      <c r="AL764" s="133"/>
      <c r="AM764" s="128"/>
      <c r="AN764" s="133"/>
      <c r="AO764" s="130"/>
      <c r="AP764" s="130"/>
      <c r="AQ764" s="128"/>
      <c r="AR764" s="128"/>
      <c r="AS764" s="129"/>
      <c r="AT764" s="129"/>
      <c r="AU764" s="133"/>
      <c r="AV764" s="129"/>
      <c r="AW764" s="128"/>
      <c r="AX764" s="128"/>
      <c r="AY764" s="128"/>
      <c r="AZ764" s="129"/>
      <c r="BA764" s="129"/>
      <c r="BB764" s="128"/>
      <c r="BC764" s="129"/>
      <c r="BD764" s="129"/>
      <c r="BE764" s="129"/>
      <c r="BF764" s="129"/>
    </row>
    <row r="765" spans="1:58" s="135" customFormat="1">
      <c r="A765" s="128"/>
      <c r="B765" s="128"/>
      <c r="C765" s="129"/>
      <c r="D765" s="130"/>
      <c r="E765" s="130"/>
      <c r="F765" s="130"/>
      <c r="G765" s="128"/>
      <c r="H765" s="128"/>
      <c r="I765" s="131"/>
      <c r="J765" s="128"/>
      <c r="K765" s="128"/>
      <c r="L765" s="129"/>
      <c r="M765" s="129"/>
      <c r="N765" s="132"/>
      <c r="O765" s="128"/>
      <c r="P765" s="128"/>
      <c r="Q765" s="133"/>
      <c r="R765" s="128"/>
      <c r="S765" s="128"/>
      <c r="T765" s="128"/>
      <c r="U765" s="128"/>
      <c r="V765" s="129"/>
      <c r="W765" s="128"/>
      <c r="X765" s="128"/>
      <c r="Y765" s="134"/>
      <c r="Z765" s="132"/>
      <c r="AA765" s="130"/>
      <c r="AB765" s="129"/>
      <c r="AC765" s="128"/>
      <c r="AD765" s="128"/>
      <c r="AE765" s="129"/>
      <c r="AF765" s="130"/>
      <c r="AG765" s="129"/>
      <c r="AH765" s="130"/>
      <c r="AI765" s="129"/>
      <c r="AJ765" s="128"/>
      <c r="AK765" s="130"/>
      <c r="AL765" s="133"/>
      <c r="AM765" s="128"/>
      <c r="AN765" s="133"/>
      <c r="AO765" s="130"/>
      <c r="AP765" s="130"/>
      <c r="AQ765" s="128"/>
      <c r="AR765" s="128"/>
      <c r="AS765" s="129"/>
      <c r="AT765" s="129"/>
      <c r="AU765" s="133"/>
      <c r="AV765" s="129"/>
      <c r="AW765" s="128"/>
      <c r="AX765" s="128"/>
      <c r="AY765" s="128"/>
      <c r="AZ765" s="129"/>
      <c r="BA765" s="129"/>
      <c r="BB765" s="128"/>
      <c r="BC765" s="129"/>
      <c r="BD765" s="129"/>
      <c r="BE765" s="129"/>
      <c r="BF765" s="129"/>
    </row>
    <row r="766" spans="1:58" s="135" customFormat="1">
      <c r="A766" s="128"/>
      <c r="B766" s="128"/>
      <c r="C766" s="129"/>
      <c r="D766" s="130"/>
      <c r="E766" s="130"/>
      <c r="F766" s="130"/>
      <c r="G766" s="128"/>
      <c r="H766" s="128"/>
      <c r="I766" s="131"/>
      <c r="J766" s="128"/>
      <c r="K766" s="128"/>
      <c r="L766" s="129"/>
      <c r="M766" s="129"/>
      <c r="N766" s="132"/>
      <c r="O766" s="128"/>
      <c r="P766" s="128"/>
      <c r="Q766" s="133"/>
      <c r="R766" s="128"/>
      <c r="S766" s="128"/>
      <c r="T766" s="128"/>
      <c r="U766" s="128"/>
      <c r="V766" s="129"/>
      <c r="W766" s="128"/>
      <c r="X766" s="128"/>
      <c r="Y766" s="134"/>
      <c r="Z766" s="132"/>
      <c r="AA766" s="130"/>
      <c r="AB766" s="129"/>
      <c r="AC766" s="128"/>
      <c r="AD766" s="128"/>
      <c r="AE766" s="129"/>
      <c r="AF766" s="130"/>
      <c r="AG766" s="129"/>
      <c r="AH766" s="130"/>
      <c r="AI766" s="129"/>
      <c r="AJ766" s="128"/>
      <c r="AK766" s="130"/>
      <c r="AL766" s="133"/>
      <c r="AM766" s="128"/>
      <c r="AN766" s="133"/>
      <c r="AO766" s="130"/>
      <c r="AP766" s="130"/>
      <c r="AQ766" s="128"/>
      <c r="AR766" s="128"/>
      <c r="AS766" s="129"/>
      <c r="AT766" s="129"/>
      <c r="AU766" s="133"/>
      <c r="AV766" s="129"/>
      <c r="AW766" s="128"/>
      <c r="AX766" s="128"/>
      <c r="AY766" s="128"/>
      <c r="AZ766" s="129"/>
      <c r="BA766" s="129"/>
      <c r="BB766" s="128"/>
      <c r="BC766" s="129"/>
      <c r="BD766" s="129"/>
      <c r="BE766" s="129"/>
      <c r="BF766" s="129"/>
    </row>
    <row r="767" spans="1:58" s="135" customFormat="1">
      <c r="A767" s="128"/>
      <c r="B767" s="128"/>
      <c r="C767" s="129"/>
      <c r="D767" s="130"/>
      <c r="E767" s="130"/>
      <c r="F767" s="130"/>
      <c r="G767" s="128"/>
      <c r="H767" s="128"/>
      <c r="I767" s="131"/>
      <c r="J767" s="128"/>
      <c r="K767" s="128"/>
      <c r="L767" s="129"/>
      <c r="M767" s="129"/>
      <c r="N767" s="132"/>
      <c r="O767" s="128"/>
      <c r="P767" s="128"/>
      <c r="Q767" s="133"/>
      <c r="R767" s="128"/>
      <c r="S767" s="128"/>
      <c r="T767" s="128"/>
      <c r="U767" s="128"/>
      <c r="V767" s="129"/>
      <c r="W767" s="128"/>
      <c r="X767" s="128"/>
      <c r="Y767" s="134"/>
      <c r="Z767" s="132"/>
      <c r="AA767" s="130"/>
      <c r="AB767" s="129"/>
      <c r="AC767" s="128"/>
      <c r="AD767" s="128"/>
      <c r="AE767" s="129"/>
      <c r="AF767" s="130"/>
      <c r="AG767" s="129"/>
      <c r="AH767" s="130"/>
      <c r="AI767" s="129"/>
      <c r="AJ767" s="128"/>
      <c r="AK767" s="130"/>
      <c r="AL767" s="133"/>
      <c r="AM767" s="128"/>
      <c r="AN767" s="133"/>
      <c r="AO767" s="130"/>
      <c r="AP767" s="130"/>
      <c r="AQ767" s="128"/>
      <c r="AR767" s="128"/>
      <c r="AS767" s="129"/>
      <c r="AT767" s="129"/>
      <c r="AU767" s="133"/>
      <c r="AV767" s="129"/>
      <c r="AW767" s="128"/>
      <c r="AX767" s="128"/>
      <c r="AY767" s="128"/>
      <c r="AZ767" s="129"/>
      <c r="BA767" s="129"/>
      <c r="BB767" s="128"/>
      <c r="BC767" s="129"/>
      <c r="BD767" s="129"/>
      <c r="BE767" s="129"/>
      <c r="BF767" s="129"/>
    </row>
    <row r="768" spans="1:58" s="135" customFormat="1">
      <c r="A768" s="128"/>
      <c r="B768" s="128"/>
      <c r="C768" s="129"/>
      <c r="D768" s="130"/>
      <c r="E768" s="130"/>
      <c r="F768" s="130"/>
      <c r="G768" s="128"/>
      <c r="H768" s="128"/>
      <c r="I768" s="131"/>
      <c r="J768" s="128"/>
      <c r="K768" s="128"/>
      <c r="L768" s="129"/>
      <c r="M768" s="129"/>
      <c r="N768" s="132"/>
      <c r="O768" s="128"/>
      <c r="P768" s="128"/>
      <c r="Q768" s="133"/>
      <c r="R768" s="128"/>
      <c r="S768" s="128"/>
      <c r="T768" s="128"/>
      <c r="U768" s="128"/>
      <c r="V768" s="129"/>
      <c r="W768" s="128"/>
      <c r="X768" s="128"/>
      <c r="Y768" s="134"/>
      <c r="Z768" s="132"/>
      <c r="AA768" s="130"/>
      <c r="AB768" s="129"/>
      <c r="AC768" s="128"/>
      <c r="AD768" s="128"/>
      <c r="AE768" s="129"/>
      <c r="AF768" s="130"/>
      <c r="AG768" s="129"/>
      <c r="AH768" s="130"/>
      <c r="AI768" s="129"/>
      <c r="AJ768" s="128"/>
      <c r="AK768" s="130"/>
      <c r="AL768" s="133"/>
      <c r="AM768" s="128"/>
      <c r="AN768" s="133"/>
      <c r="AO768" s="130"/>
      <c r="AP768" s="130"/>
      <c r="AQ768" s="128"/>
      <c r="AR768" s="128"/>
      <c r="AS768" s="129"/>
      <c r="AT768" s="129"/>
      <c r="AU768" s="133"/>
      <c r="AV768" s="129"/>
      <c r="AW768" s="128"/>
      <c r="AX768" s="128"/>
      <c r="AY768" s="128"/>
      <c r="AZ768" s="129"/>
      <c r="BA768" s="129"/>
      <c r="BB768" s="128"/>
      <c r="BC768" s="129"/>
      <c r="BD768" s="129"/>
      <c r="BE768" s="129"/>
      <c r="BF768" s="129"/>
    </row>
    <row r="769" spans="1:58" s="135" customFormat="1">
      <c r="A769" s="128"/>
      <c r="B769" s="128"/>
      <c r="C769" s="129"/>
      <c r="D769" s="130"/>
      <c r="E769" s="130"/>
      <c r="F769" s="130"/>
      <c r="G769" s="128"/>
      <c r="H769" s="128"/>
      <c r="I769" s="131"/>
      <c r="J769" s="128"/>
      <c r="K769" s="128"/>
      <c r="L769" s="129"/>
      <c r="M769" s="129"/>
      <c r="N769" s="132"/>
      <c r="O769" s="128"/>
      <c r="P769" s="128"/>
      <c r="Q769" s="133"/>
      <c r="R769" s="128"/>
      <c r="S769" s="128"/>
      <c r="T769" s="128"/>
      <c r="U769" s="128"/>
      <c r="V769" s="129"/>
      <c r="W769" s="128"/>
      <c r="X769" s="128"/>
      <c r="Y769" s="134"/>
      <c r="Z769" s="132"/>
      <c r="AA769" s="130"/>
      <c r="AB769" s="129"/>
      <c r="AC769" s="128"/>
      <c r="AD769" s="128"/>
      <c r="AE769" s="129"/>
      <c r="AF769" s="130"/>
      <c r="AG769" s="129"/>
      <c r="AH769" s="130"/>
      <c r="AI769" s="129"/>
      <c r="AJ769" s="128"/>
      <c r="AK769" s="130"/>
      <c r="AL769" s="133"/>
      <c r="AM769" s="128"/>
      <c r="AN769" s="133"/>
      <c r="AO769" s="130"/>
      <c r="AP769" s="130"/>
      <c r="AQ769" s="128"/>
      <c r="AR769" s="128"/>
      <c r="AS769" s="129"/>
      <c r="AT769" s="129"/>
      <c r="AU769" s="133"/>
      <c r="AV769" s="129"/>
      <c r="AW769" s="128"/>
      <c r="AX769" s="128"/>
      <c r="AY769" s="128"/>
      <c r="AZ769" s="129"/>
      <c r="BA769" s="129"/>
      <c r="BB769" s="128"/>
      <c r="BC769" s="129"/>
      <c r="BD769" s="129"/>
      <c r="BE769" s="129"/>
      <c r="BF769" s="129"/>
    </row>
    <row r="770" spans="1:58" s="135" customFormat="1">
      <c r="A770" s="128"/>
      <c r="B770" s="128"/>
      <c r="C770" s="129"/>
      <c r="D770" s="130"/>
      <c r="E770" s="130"/>
      <c r="F770" s="130"/>
      <c r="G770" s="128"/>
      <c r="H770" s="128"/>
      <c r="I770" s="131"/>
      <c r="J770" s="128"/>
      <c r="K770" s="128"/>
      <c r="L770" s="129"/>
      <c r="M770" s="129"/>
      <c r="N770" s="132"/>
      <c r="O770" s="128"/>
      <c r="P770" s="128"/>
      <c r="Q770" s="133"/>
      <c r="R770" s="128"/>
      <c r="S770" s="128"/>
      <c r="T770" s="128"/>
      <c r="U770" s="128"/>
      <c r="V770" s="129"/>
      <c r="W770" s="128"/>
      <c r="X770" s="128"/>
      <c r="Y770" s="134"/>
      <c r="Z770" s="132"/>
      <c r="AA770" s="130"/>
      <c r="AB770" s="129"/>
      <c r="AC770" s="128"/>
      <c r="AD770" s="128"/>
      <c r="AE770" s="129"/>
      <c r="AF770" s="130"/>
      <c r="AG770" s="129"/>
      <c r="AH770" s="130"/>
      <c r="AI770" s="129"/>
      <c r="AJ770" s="128"/>
      <c r="AK770" s="130"/>
      <c r="AL770" s="133"/>
      <c r="AM770" s="128"/>
      <c r="AN770" s="133"/>
      <c r="AO770" s="130"/>
      <c r="AP770" s="130"/>
      <c r="AQ770" s="128"/>
      <c r="AR770" s="128"/>
      <c r="AS770" s="129"/>
      <c r="AT770" s="129"/>
      <c r="AU770" s="133"/>
      <c r="AV770" s="129"/>
      <c r="AW770" s="128"/>
      <c r="AX770" s="128"/>
      <c r="AY770" s="128"/>
      <c r="AZ770" s="129"/>
      <c r="BA770" s="129"/>
      <c r="BB770" s="128"/>
      <c r="BC770" s="129"/>
      <c r="BD770" s="129"/>
      <c r="BE770" s="129"/>
      <c r="BF770" s="129"/>
    </row>
    <row r="771" spans="1:58" s="135" customFormat="1">
      <c r="A771" s="128"/>
      <c r="B771" s="128"/>
      <c r="C771" s="129"/>
      <c r="D771" s="130"/>
      <c r="E771" s="130"/>
      <c r="F771" s="130"/>
      <c r="G771" s="128"/>
      <c r="H771" s="128"/>
      <c r="I771" s="131"/>
      <c r="J771" s="128"/>
      <c r="K771" s="128"/>
      <c r="L771" s="129"/>
      <c r="M771" s="129"/>
      <c r="N771" s="132"/>
      <c r="O771" s="128"/>
      <c r="P771" s="128"/>
      <c r="Q771" s="133"/>
      <c r="R771" s="128"/>
      <c r="S771" s="128"/>
      <c r="T771" s="128"/>
      <c r="U771" s="128"/>
      <c r="V771" s="129"/>
      <c r="W771" s="128"/>
      <c r="X771" s="128"/>
      <c r="Y771" s="134"/>
      <c r="Z771" s="132"/>
      <c r="AA771" s="130"/>
      <c r="AB771" s="129"/>
      <c r="AC771" s="128"/>
      <c r="AD771" s="128"/>
      <c r="AE771" s="129"/>
      <c r="AF771" s="130"/>
      <c r="AG771" s="129"/>
      <c r="AH771" s="130"/>
      <c r="AI771" s="129"/>
      <c r="AJ771" s="128"/>
      <c r="AK771" s="130"/>
      <c r="AL771" s="133"/>
      <c r="AM771" s="128"/>
      <c r="AN771" s="133"/>
      <c r="AO771" s="130"/>
      <c r="AP771" s="130"/>
      <c r="AQ771" s="128"/>
      <c r="AR771" s="128"/>
      <c r="AS771" s="129"/>
      <c r="AT771" s="129"/>
      <c r="AU771" s="133"/>
      <c r="AV771" s="129"/>
      <c r="AW771" s="128"/>
      <c r="AX771" s="128"/>
      <c r="AY771" s="128"/>
      <c r="AZ771" s="129"/>
      <c r="BA771" s="129"/>
      <c r="BB771" s="128"/>
      <c r="BC771" s="129"/>
      <c r="BD771" s="129"/>
      <c r="BE771" s="129"/>
      <c r="BF771" s="129"/>
    </row>
    <row r="772" spans="1:58" s="135" customFormat="1">
      <c r="A772" s="128"/>
      <c r="B772" s="128"/>
      <c r="C772" s="129"/>
      <c r="D772" s="130"/>
      <c r="E772" s="130"/>
      <c r="F772" s="130"/>
      <c r="G772" s="128"/>
      <c r="H772" s="128"/>
      <c r="I772" s="131"/>
      <c r="J772" s="128"/>
      <c r="K772" s="128"/>
      <c r="L772" s="129"/>
      <c r="M772" s="129"/>
      <c r="N772" s="132"/>
      <c r="O772" s="128"/>
      <c r="P772" s="128"/>
      <c r="Q772" s="133"/>
      <c r="R772" s="128"/>
      <c r="S772" s="128"/>
      <c r="T772" s="128"/>
      <c r="U772" s="128"/>
      <c r="V772" s="129"/>
      <c r="W772" s="128"/>
      <c r="X772" s="128"/>
      <c r="Y772" s="134"/>
      <c r="Z772" s="132"/>
      <c r="AA772" s="130"/>
      <c r="AB772" s="129"/>
      <c r="AC772" s="128"/>
      <c r="AD772" s="128"/>
      <c r="AE772" s="129"/>
      <c r="AF772" s="130"/>
      <c r="AG772" s="129"/>
      <c r="AH772" s="130"/>
      <c r="AI772" s="129"/>
      <c r="AJ772" s="128"/>
      <c r="AK772" s="130"/>
      <c r="AL772" s="133"/>
      <c r="AM772" s="128"/>
      <c r="AN772" s="133"/>
      <c r="AO772" s="130"/>
      <c r="AP772" s="130"/>
      <c r="AQ772" s="128"/>
      <c r="AR772" s="128"/>
      <c r="AS772" s="129"/>
      <c r="AT772" s="129"/>
      <c r="AU772" s="133"/>
      <c r="AV772" s="129"/>
      <c r="AW772" s="128"/>
      <c r="AX772" s="128"/>
      <c r="AY772" s="128"/>
      <c r="AZ772" s="129"/>
      <c r="BA772" s="129"/>
      <c r="BB772" s="128"/>
      <c r="BC772" s="129"/>
      <c r="BD772" s="129"/>
      <c r="BE772" s="129"/>
      <c r="BF772" s="129"/>
    </row>
    <row r="773" spans="1:58" s="135" customFormat="1">
      <c r="A773" s="128"/>
      <c r="B773" s="128"/>
      <c r="C773" s="129"/>
      <c r="D773" s="130"/>
      <c r="E773" s="130"/>
      <c r="F773" s="130"/>
      <c r="G773" s="128"/>
      <c r="H773" s="128"/>
      <c r="I773" s="131"/>
      <c r="J773" s="128"/>
      <c r="K773" s="128"/>
      <c r="L773" s="129"/>
      <c r="M773" s="129"/>
      <c r="N773" s="132"/>
      <c r="O773" s="128"/>
      <c r="P773" s="128"/>
      <c r="Q773" s="133"/>
      <c r="R773" s="128"/>
      <c r="S773" s="128"/>
      <c r="T773" s="128"/>
      <c r="U773" s="128"/>
      <c r="V773" s="129"/>
      <c r="W773" s="128"/>
      <c r="X773" s="128"/>
      <c r="Y773" s="134"/>
      <c r="Z773" s="132"/>
      <c r="AA773" s="130"/>
      <c r="AB773" s="129"/>
      <c r="AC773" s="128"/>
      <c r="AD773" s="128"/>
      <c r="AE773" s="129"/>
      <c r="AF773" s="130"/>
      <c r="AG773" s="129"/>
      <c r="AH773" s="130"/>
      <c r="AI773" s="129"/>
      <c r="AJ773" s="128"/>
      <c r="AK773" s="130"/>
      <c r="AL773" s="133"/>
      <c r="AM773" s="128"/>
      <c r="AN773" s="133"/>
      <c r="AO773" s="130"/>
      <c r="AP773" s="130"/>
      <c r="AQ773" s="128"/>
      <c r="AR773" s="128"/>
      <c r="AS773" s="129"/>
      <c r="AT773" s="129"/>
      <c r="AU773" s="133"/>
      <c r="AV773" s="129"/>
      <c r="AW773" s="128"/>
      <c r="AX773" s="128"/>
      <c r="AY773" s="128"/>
      <c r="AZ773" s="129"/>
      <c r="BA773" s="129"/>
      <c r="BB773" s="128"/>
      <c r="BC773" s="129"/>
      <c r="BD773" s="129"/>
      <c r="BE773" s="129"/>
      <c r="BF773" s="129"/>
    </row>
    <row r="774" spans="1:58" s="135" customFormat="1">
      <c r="A774" s="128"/>
      <c r="B774" s="128"/>
      <c r="C774" s="129"/>
      <c r="D774" s="130"/>
      <c r="E774" s="130"/>
      <c r="F774" s="130"/>
      <c r="G774" s="128"/>
      <c r="H774" s="128"/>
      <c r="I774" s="131"/>
      <c r="J774" s="128"/>
      <c r="K774" s="128"/>
      <c r="L774" s="129"/>
      <c r="M774" s="129"/>
      <c r="N774" s="132"/>
      <c r="O774" s="128"/>
      <c r="P774" s="128"/>
      <c r="Q774" s="133"/>
      <c r="R774" s="128"/>
      <c r="S774" s="128"/>
      <c r="T774" s="128"/>
      <c r="U774" s="128"/>
      <c r="V774" s="129"/>
      <c r="W774" s="128"/>
      <c r="X774" s="128"/>
      <c r="Y774" s="134"/>
      <c r="Z774" s="132"/>
      <c r="AA774" s="130"/>
      <c r="AB774" s="129"/>
      <c r="AC774" s="128"/>
      <c r="AD774" s="128"/>
      <c r="AE774" s="129"/>
      <c r="AF774" s="130"/>
      <c r="AG774" s="129"/>
      <c r="AH774" s="130"/>
      <c r="AI774" s="129"/>
      <c r="AJ774" s="128"/>
      <c r="AK774" s="130"/>
      <c r="AL774" s="133"/>
      <c r="AM774" s="128"/>
      <c r="AN774" s="133"/>
      <c r="AO774" s="130"/>
      <c r="AP774" s="130"/>
      <c r="AQ774" s="128"/>
      <c r="AR774" s="128"/>
      <c r="AS774" s="129"/>
      <c r="AT774" s="129"/>
      <c r="AU774" s="133"/>
      <c r="AV774" s="129"/>
      <c r="AW774" s="128"/>
      <c r="AX774" s="128"/>
      <c r="AY774" s="128"/>
      <c r="AZ774" s="129"/>
      <c r="BA774" s="129"/>
      <c r="BB774" s="128"/>
      <c r="BC774" s="129"/>
      <c r="BD774" s="129"/>
      <c r="BE774" s="129"/>
      <c r="BF774" s="129"/>
    </row>
    <row r="775" spans="1:58" s="135" customFormat="1">
      <c r="A775" s="128"/>
      <c r="B775" s="128"/>
      <c r="C775" s="129"/>
      <c r="D775" s="130"/>
      <c r="E775" s="130"/>
      <c r="F775" s="130"/>
      <c r="G775" s="128"/>
      <c r="H775" s="128"/>
      <c r="I775" s="131"/>
      <c r="J775" s="128"/>
      <c r="K775" s="128"/>
      <c r="L775" s="129"/>
      <c r="M775" s="129"/>
      <c r="N775" s="132"/>
      <c r="O775" s="128"/>
      <c r="P775" s="128"/>
      <c r="Q775" s="133"/>
      <c r="R775" s="128"/>
      <c r="S775" s="128"/>
      <c r="T775" s="128"/>
      <c r="U775" s="128"/>
      <c r="V775" s="129"/>
      <c r="W775" s="128"/>
      <c r="X775" s="128"/>
      <c r="Y775" s="134"/>
      <c r="Z775" s="132"/>
      <c r="AA775" s="130"/>
      <c r="AB775" s="129"/>
      <c r="AC775" s="128"/>
      <c r="AD775" s="128"/>
      <c r="AE775" s="129"/>
      <c r="AF775" s="130"/>
      <c r="AG775" s="129"/>
      <c r="AH775" s="130"/>
      <c r="AI775" s="129"/>
      <c r="AJ775" s="128"/>
      <c r="AK775" s="130"/>
      <c r="AL775" s="133"/>
      <c r="AM775" s="128"/>
      <c r="AN775" s="133"/>
      <c r="AO775" s="130"/>
      <c r="AP775" s="130"/>
      <c r="AQ775" s="128"/>
      <c r="AR775" s="128"/>
      <c r="AS775" s="129"/>
      <c r="AT775" s="129"/>
      <c r="AU775" s="133"/>
      <c r="AV775" s="129"/>
      <c r="AW775" s="128"/>
      <c r="AX775" s="128"/>
      <c r="AY775" s="128"/>
      <c r="AZ775" s="129"/>
      <c r="BA775" s="129"/>
      <c r="BB775" s="128"/>
      <c r="BC775" s="129"/>
      <c r="BD775" s="129"/>
      <c r="BE775" s="129"/>
      <c r="BF775" s="129"/>
    </row>
    <row r="776" spans="1:58" s="135" customFormat="1">
      <c r="A776" s="128"/>
      <c r="B776" s="128"/>
      <c r="C776" s="129"/>
      <c r="D776" s="130"/>
      <c r="E776" s="130"/>
      <c r="F776" s="130"/>
      <c r="G776" s="128"/>
      <c r="H776" s="128"/>
      <c r="I776" s="131"/>
      <c r="J776" s="128"/>
      <c r="K776" s="128"/>
      <c r="L776" s="129"/>
      <c r="M776" s="129"/>
      <c r="N776" s="132"/>
      <c r="O776" s="128"/>
      <c r="P776" s="128"/>
      <c r="Q776" s="133"/>
      <c r="R776" s="128"/>
      <c r="S776" s="128"/>
      <c r="T776" s="128"/>
      <c r="U776" s="128"/>
      <c r="V776" s="129"/>
      <c r="W776" s="128"/>
      <c r="X776" s="128"/>
      <c r="Y776" s="134"/>
      <c r="Z776" s="132"/>
      <c r="AA776" s="130"/>
      <c r="AB776" s="129"/>
      <c r="AC776" s="128"/>
      <c r="AD776" s="128"/>
      <c r="AE776" s="129"/>
      <c r="AF776" s="130"/>
      <c r="AG776" s="129"/>
      <c r="AH776" s="130"/>
      <c r="AI776" s="129"/>
      <c r="AJ776" s="128"/>
      <c r="AK776" s="130"/>
      <c r="AL776" s="133"/>
      <c r="AM776" s="128"/>
      <c r="AN776" s="133"/>
      <c r="AO776" s="130"/>
      <c r="AP776" s="130"/>
      <c r="AQ776" s="128"/>
      <c r="AR776" s="128"/>
      <c r="AS776" s="129"/>
      <c r="AT776" s="129"/>
      <c r="AU776" s="133"/>
      <c r="AV776" s="129"/>
      <c r="AW776" s="128"/>
      <c r="AX776" s="128"/>
      <c r="AY776" s="128"/>
      <c r="AZ776" s="129"/>
      <c r="BA776" s="129"/>
      <c r="BB776" s="128"/>
      <c r="BC776" s="129"/>
      <c r="BD776" s="129"/>
      <c r="BE776" s="129"/>
      <c r="BF776" s="129"/>
    </row>
    <row r="777" spans="1:58" s="135" customFormat="1">
      <c r="A777" s="128"/>
      <c r="B777" s="128"/>
      <c r="C777" s="129"/>
      <c r="D777" s="130"/>
      <c r="E777" s="130"/>
      <c r="F777" s="130"/>
      <c r="G777" s="128"/>
      <c r="H777" s="128"/>
      <c r="I777" s="131"/>
      <c r="J777" s="128"/>
      <c r="K777" s="128"/>
      <c r="L777" s="129"/>
      <c r="M777" s="129"/>
      <c r="N777" s="132"/>
      <c r="O777" s="128"/>
      <c r="P777" s="128"/>
      <c r="Q777" s="133"/>
      <c r="R777" s="128"/>
      <c r="S777" s="128"/>
      <c r="T777" s="128"/>
      <c r="U777" s="128"/>
      <c r="V777" s="129"/>
      <c r="W777" s="128"/>
      <c r="X777" s="128"/>
      <c r="Y777" s="134"/>
      <c r="Z777" s="132"/>
      <c r="AA777" s="130"/>
      <c r="AB777" s="129"/>
      <c r="AC777" s="128"/>
      <c r="AD777" s="128"/>
      <c r="AE777" s="129"/>
      <c r="AF777" s="130"/>
      <c r="AG777" s="129"/>
      <c r="AH777" s="130"/>
      <c r="AI777" s="129"/>
      <c r="AJ777" s="128"/>
      <c r="AK777" s="130"/>
      <c r="AL777" s="133"/>
      <c r="AM777" s="128"/>
      <c r="AN777" s="133"/>
      <c r="AO777" s="130"/>
      <c r="AP777" s="130"/>
      <c r="AQ777" s="128"/>
      <c r="AR777" s="128"/>
      <c r="AS777" s="129"/>
      <c r="AT777" s="129"/>
      <c r="AU777" s="133"/>
      <c r="AV777" s="129"/>
      <c r="AW777" s="128"/>
      <c r="AX777" s="128"/>
      <c r="AY777" s="128"/>
      <c r="AZ777" s="129"/>
      <c r="BA777" s="129"/>
      <c r="BB777" s="128"/>
      <c r="BC777" s="129"/>
      <c r="BD777" s="129"/>
      <c r="BE777" s="129"/>
      <c r="BF777" s="129"/>
    </row>
    <row r="778" spans="1:58" s="135" customFormat="1">
      <c r="A778" s="128"/>
      <c r="B778" s="128"/>
      <c r="C778" s="129"/>
      <c r="D778" s="130"/>
      <c r="E778" s="130"/>
      <c r="F778" s="130"/>
      <c r="G778" s="128"/>
      <c r="H778" s="128"/>
      <c r="I778" s="131"/>
      <c r="J778" s="128"/>
      <c r="K778" s="128"/>
      <c r="L778" s="129"/>
      <c r="M778" s="129"/>
      <c r="N778" s="132"/>
      <c r="O778" s="128"/>
      <c r="P778" s="128"/>
      <c r="Q778" s="133"/>
      <c r="R778" s="128"/>
      <c r="S778" s="128"/>
      <c r="T778" s="128"/>
      <c r="U778" s="128"/>
      <c r="V778" s="129"/>
      <c r="W778" s="128"/>
      <c r="X778" s="128"/>
      <c r="Y778" s="134"/>
      <c r="Z778" s="132"/>
      <c r="AA778" s="130"/>
      <c r="AB778" s="129"/>
      <c r="AC778" s="128"/>
      <c r="AD778" s="128"/>
      <c r="AE778" s="129"/>
      <c r="AF778" s="130"/>
      <c r="AG778" s="129"/>
      <c r="AH778" s="130"/>
      <c r="AI778" s="129"/>
      <c r="AJ778" s="128"/>
      <c r="AK778" s="130"/>
      <c r="AL778" s="133"/>
      <c r="AM778" s="128"/>
      <c r="AN778" s="133"/>
      <c r="AO778" s="130"/>
      <c r="AP778" s="130"/>
      <c r="AQ778" s="128"/>
      <c r="AR778" s="128"/>
      <c r="AS778" s="129"/>
      <c r="AT778" s="129"/>
      <c r="AU778" s="133"/>
      <c r="AV778" s="129"/>
      <c r="AW778" s="128"/>
      <c r="AX778" s="128"/>
      <c r="AY778" s="128"/>
      <c r="AZ778" s="129"/>
      <c r="BA778" s="129"/>
      <c r="BB778" s="128"/>
      <c r="BC778" s="129"/>
      <c r="BD778" s="129"/>
      <c r="BE778" s="129"/>
      <c r="BF778" s="129"/>
    </row>
    <row r="779" spans="1:58" s="135" customFormat="1">
      <c r="A779" s="128"/>
      <c r="B779" s="128"/>
      <c r="C779" s="129"/>
      <c r="D779" s="130"/>
      <c r="E779" s="130"/>
      <c r="F779" s="130"/>
      <c r="G779" s="128"/>
      <c r="H779" s="128"/>
      <c r="I779" s="131"/>
      <c r="J779" s="128"/>
      <c r="K779" s="128"/>
      <c r="L779" s="129"/>
      <c r="M779" s="129"/>
      <c r="N779" s="132"/>
      <c r="O779" s="128"/>
      <c r="P779" s="128"/>
      <c r="Q779" s="133"/>
      <c r="R779" s="128"/>
      <c r="S779" s="128"/>
      <c r="T779" s="128"/>
      <c r="U779" s="128"/>
      <c r="V779" s="129"/>
      <c r="W779" s="128"/>
      <c r="X779" s="128"/>
      <c r="Y779" s="134"/>
      <c r="Z779" s="132"/>
      <c r="AA779" s="130"/>
      <c r="AB779" s="129"/>
      <c r="AC779" s="128"/>
      <c r="AD779" s="128"/>
      <c r="AE779" s="129"/>
      <c r="AF779" s="130"/>
      <c r="AG779" s="129"/>
      <c r="AH779" s="130"/>
      <c r="AI779" s="129"/>
      <c r="AJ779" s="128"/>
      <c r="AK779" s="130"/>
      <c r="AL779" s="133"/>
      <c r="AM779" s="128"/>
      <c r="AN779" s="133"/>
      <c r="AO779" s="130"/>
      <c r="AP779" s="130"/>
      <c r="AQ779" s="128"/>
      <c r="AR779" s="128"/>
      <c r="AS779" s="129"/>
      <c r="AT779" s="129"/>
      <c r="AU779" s="133"/>
      <c r="AV779" s="129"/>
      <c r="AW779" s="128"/>
      <c r="AX779" s="128"/>
      <c r="AY779" s="128"/>
      <c r="AZ779" s="129"/>
      <c r="BA779" s="129"/>
      <c r="BB779" s="128"/>
      <c r="BC779" s="129"/>
      <c r="BD779" s="129"/>
      <c r="BE779" s="129"/>
      <c r="BF779" s="129"/>
    </row>
    <row r="780" spans="1:58" s="135" customFormat="1">
      <c r="A780" s="128"/>
      <c r="B780" s="128"/>
      <c r="C780" s="129"/>
      <c r="D780" s="130"/>
      <c r="E780" s="130"/>
      <c r="F780" s="130"/>
      <c r="G780" s="128"/>
      <c r="H780" s="128"/>
      <c r="I780" s="131"/>
      <c r="J780" s="128"/>
      <c r="K780" s="128"/>
      <c r="L780" s="129"/>
      <c r="M780" s="129"/>
      <c r="N780" s="132"/>
      <c r="O780" s="128"/>
      <c r="P780" s="128"/>
      <c r="Q780" s="133"/>
      <c r="R780" s="128"/>
      <c r="S780" s="128"/>
      <c r="T780" s="128"/>
      <c r="U780" s="128"/>
      <c r="V780" s="129"/>
      <c r="W780" s="128"/>
      <c r="X780" s="128"/>
      <c r="Y780" s="134"/>
      <c r="Z780" s="132"/>
      <c r="AA780" s="130"/>
      <c r="AB780" s="129"/>
      <c r="AC780" s="128"/>
      <c r="AD780" s="128"/>
      <c r="AE780" s="129"/>
      <c r="AF780" s="130"/>
      <c r="AG780" s="129"/>
      <c r="AH780" s="130"/>
      <c r="AI780" s="129"/>
      <c r="AJ780" s="128"/>
      <c r="AK780" s="130"/>
      <c r="AL780" s="133"/>
      <c r="AM780" s="128"/>
      <c r="AN780" s="133"/>
      <c r="AO780" s="130"/>
      <c r="AP780" s="130"/>
      <c r="AQ780" s="128"/>
      <c r="AR780" s="128"/>
      <c r="AS780" s="129"/>
      <c r="AT780" s="129"/>
      <c r="AU780" s="133"/>
      <c r="AV780" s="129"/>
      <c r="AW780" s="128"/>
      <c r="AX780" s="128"/>
      <c r="AY780" s="128"/>
      <c r="AZ780" s="129"/>
      <c r="BA780" s="129"/>
      <c r="BB780" s="128"/>
      <c r="BC780" s="129"/>
      <c r="BD780" s="129"/>
      <c r="BE780" s="129"/>
      <c r="BF780" s="129"/>
    </row>
    <row r="781" spans="1:58" s="135" customFormat="1">
      <c r="A781" s="128"/>
      <c r="B781" s="128"/>
      <c r="C781" s="129"/>
      <c r="D781" s="130"/>
      <c r="E781" s="130"/>
      <c r="F781" s="130"/>
      <c r="G781" s="128"/>
      <c r="H781" s="128"/>
      <c r="I781" s="131"/>
      <c r="J781" s="128"/>
      <c r="K781" s="128"/>
      <c r="L781" s="129"/>
      <c r="M781" s="129"/>
      <c r="N781" s="132"/>
      <c r="O781" s="128"/>
      <c r="P781" s="128"/>
      <c r="Q781" s="133"/>
      <c r="R781" s="128"/>
      <c r="S781" s="128"/>
      <c r="T781" s="128"/>
      <c r="U781" s="128"/>
      <c r="V781" s="129"/>
      <c r="W781" s="128"/>
      <c r="X781" s="128"/>
      <c r="Y781" s="134"/>
      <c r="Z781" s="132"/>
      <c r="AA781" s="130"/>
      <c r="AB781" s="129"/>
      <c r="AC781" s="128"/>
      <c r="AD781" s="128"/>
      <c r="AE781" s="129"/>
      <c r="AF781" s="130"/>
      <c r="AG781" s="129"/>
      <c r="AH781" s="130"/>
      <c r="AI781" s="129"/>
      <c r="AJ781" s="128"/>
      <c r="AK781" s="130"/>
      <c r="AL781" s="133"/>
      <c r="AM781" s="128"/>
      <c r="AN781" s="133"/>
      <c r="AO781" s="130"/>
      <c r="AP781" s="130"/>
      <c r="AQ781" s="128"/>
      <c r="AR781" s="128"/>
      <c r="AS781" s="129"/>
      <c r="AT781" s="129"/>
      <c r="AU781" s="133"/>
      <c r="AV781" s="129"/>
      <c r="AW781" s="128"/>
      <c r="AX781" s="128"/>
      <c r="AY781" s="128"/>
      <c r="AZ781" s="129"/>
      <c r="BA781" s="129"/>
      <c r="BB781" s="128"/>
      <c r="BC781" s="129"/>
      <c r="BD781" s="129"/>
      <c r="BE781" s="129"/>
      <c r="BF781" s="129"/>
    </row>
    <row r="782" spans="1:58" s="135" customFormat="1">
      <c r="A782" s="128"/>
      <c r="B782" s="128"/>
      <c r="C782" s="129"/>
      <c r="D782" s="130"/>
      <c r="E782" s="130"/>
      <c r="F782" s="130"/>
      <c r="G782" s="128"/>
      <c r="H782" s="128"/>
      <c r="I782" s="131"/>
      <c r="J782" s="128"/>
      <c r="K782" s="128"/>
      <c r="L782" s="129"/>
      <c r="M782" s="129"/>
      <c r="N782" s="132"/>
      <c r="O782" s="128"/>
      <c r="P782" s="128"/>
      <c r="Q782" s="133"/>
      <c r="R782" s="128"/>
      <c r="S782" s="128"/>
      <c r="T782" s="128"/>
      <c r="U782" s="128"/>
      <c r="V782" s="129"/>
      <c r="W782" s="128"/>
      <c r="X782" s="128"/>
      <c r="Y782" s="134"/>
      <c r="Z782" s="132"/>
      <c r="AA782" s="130"/>
      <c r="AB782" s="129"/>
      <c r="AC782" s="128"/>
      <c r="AD782" s="128"/>
      <c r="AE782" s="129"/>
      <c r="AF782" s="130"/>
      <c r="AG782" s="129"/>
      <c r="AH782" s="130"/>
      <c r="AI782" s="129"/>
      <c r="AJ782" s="128"/>
      <c r="AK782" s="130"/>
      <c r="AL782" s="133"/>
      <c r="AM782" s="128"/>
      <c r="AN782" s="133"/>
      <c r="AO782" s="130"/>
      <c r="AP782" s="130"/>
      <c r="AQ782" s="128"/>
      <c r="AR782" s="128"/>
      <c r="AS782" s="129"/>
      <c r="AT782" s="129"/>
      <c r="AU782" s="133"/>
      <c r="AV782" s="129"/>
      <c r="AW782" s="128"/>
      <c r="AX782" s="128"/>
      <c r="AY782" s="128"/>
      <c r="AZ782" s="129"/>
      <c r="BA782" s="129"/>
      <c r="BB782" s="128"/>
      <c r="BC782" s="129"/>
      <c r="BD782" s="129"/>
      <c r="BE782" s="129"/>
      <c r="BF782" s="129"/>
    </row>
    <row r="783" spans="1:58" s="135" customFormat="1">
      <c r="A783" s="128"/>
      <c r="B783" s="128"/>
      <c r="C783" s="129"/>
      <c r="D783" s="130"/>
      <c r="E783" s="130"/>
      <c r="F783" s="130"/>
      <c r="G783" s="128"/>
      <c r="H783" s="128"/>
      <c r="I783" s="131"/>
      <c r="J783" s="128"/>
      <c r="K783" s="128"/>
      <c r="L783" s="129"/>
      <c r="M783" s="129"/>
      <c r="N783" s="132"/>
      <c r="O783" s="128"/>
      <c r="P783" s="128"/>
      <c r="Q783" s="133"/>
      <c r="R783" s="128"/>
      <c r="S783" s="128"/>
      <c r="T783" s="128"/>
      <c r="U783" s="128"/>
      <c r="V783" s="129"/>
      <c r="W783" s="128"/>
      <c r="X783" s="128"/>
      <c r="Y783" s="134"/>
      <c r="Z783" s="132"/>
      <c r="AA783" s="130"/>
      <c r="AB783" s="129"/>
      <c r="AC783" s="128"/>
      <c r="AD783" s="128"/>
      <c r="AE783" s="129"/>
      <c r="AF783" s="130"/>
      <c r="AG783" s="129"/>
      <c r="AH783" s="130"/>
      <c r="AI783" s="129"/>
      <c r="AJ783" s="128"/>
      <c r="AK783" s="130"/>
      <c r="AL783" s="133"/>
      <c r="AM783" s="128"/>
      <c r="AN783" s="133"/>
      <c r="AO783" s="130"/>
      <c r="AP783" s="130"/>
      <c r="AQ783" s="128"/>
      <c r="AR783" s="128"/>
      <c r="AS783" s="129"/>
      <c r="AT783" s="129"/>
      <c r="AU783" s="133"/>
      <c r="AV783" s="129"/>
      <c r="AW783" s="128"/>
      <c r="AX783" s="128"/>
      <c r="AY783" s="128"/>
      <c r="AZ783" s="129"/>
      <c r="BA783" s="129"/>
      <c r="BB783" s="128"/>
      <c r="BC783" s="129"/>
      <c r="BD783" s="129"/>
      <c r="BE783" s="129"/>
      <c r="BF783" s="129"/>
    </row>
    <row r="784" spans="1:58" s="135" customFormat="1">
      <c r="A784" s="128"/>
      <c r="B784" s="128"/>
      <c r="C784" s="129"/>
      <c r="D784" s="130"/>
      <c r="E784" s="130"/>
      <c r="F784" s="130"/>
      <c r="G784" s="128"/>
      <c r="H784" s="128"/>
      <c r="I784" s="131"/>
      <c r="J784" s="128"/>
      <c r="K784" s="128"/>
      <c r="L784" s="129"/>
      <c r="M784" s="129"/>
      <c r="N784" s="132"/>
      <c r="O784" s="128"/>
      <c r="P784" s="128"/>
      <c r="Q784" s="133"/>
      <c r="R784" s="128"/>
      <c r="S784" s="128"/>
      <c r="T784" s="128"/>
      <c r="U784" s="128"/>
      <c r="V784" s="129"/>
      <c r="W784" s="128"/>
      <c r="X784" s="128"/>
      <c r="Y784" s="134"/>
      <c r="Z784" s="132"/>
      <c r="AA784" s="130"/>
      <c r="AB784" s="129"/>
      <c r="AC784" s="128"/>
      <c r="AD784" s="128"/>
      <c r="AE784" s="129"/>
      <c r="AF784" s="130"/>
      <c r="AG784" s="129"/>
      <c r="AH784" s="130"/>
      <c r="AI784" s="129"/>
      <c r="AJ784" s="128"/>
      <c r="AK784" s="130"/>
      <c r="AL784" s="133"/>
      <c r="AM784" s="128"/>
      <c r="AN784" s="133"/>
      <c r="AO784" s="130"/>
      <c r="AP784" s="130"/>
      <c r="AQ784" s="128"/>
      <c r="AR784" s="128"/>
      <c r="AS784" s="129"/>
      <c r="AT784" s="129"/>
      <c r="AU784" s="133"/>
      <c r="AV784" s="129"/>
      <c r="AW784" s="128"/>
      <c r="AX784" s="128"/>
      <c r="AY784" s="128"/>
      <c r="AZ784" s="129"/>
      <c r="BA784" s="129"/>
      <c r="BB784" s="128"/>
      <c r="BC784" s="129"/>
      <c r="BD784" s="129"/>
      <c r="BE784" s="129"/>
      <c r="BF784" s="129"/>
    </row>
    <row r="785" spans="1:58" s="135" customFormat="1">
      <c r="A785" s="128"/>
      <c r="B785" s="128"/>
      <c r="C785" s="129"/>
      <c r="D785" s="130"/>
      <c r="E785" s="130"/>
      <c r="F785" s="130"/>
      <c r="G785" s="128"/>
      <c r="H785" s="128"/>
      <c r="I785" s="131"/>
      <c r="J785" s="128"/>
      <c r="K785" s="128"/>
      <c r="L785" s="129"/>
      <c r="M785" s="129"/>
      <c r="N785" s="132"/>
      <c r="O785" s="128"/>
      <c r="P785" s="128"/>
      <c r="Q785" s="133"/>
      <c r="R785" s="128"/>
      <c r="S785" s="128"/>
      <c r="T785" s="128"/>
      <c r="U785" s="128"/>
      <c r="V785" s="129"/>
      <c r="W785" s="128"/>
      <c r="X785" s="128"/>
      <c r="Y785" s="134"/>
      <c r="Z785" s="132"/>
      <c r="AA785" s="130"/>
      <c r="AB785" s="129"/>
      <c r="AC785" s="128"/>
      <c r="AD785" s="128"/>
      <c r="AE785" s="129"/>
      <c r="AF785" s="130"/>
      <c r="AG785" s="129"/>
      <c r="AH785" s="130"/>
      <c r="AI785" s="129"/>
      <c r="AJ785" s="128"/>
      <c r="AK785" s="130"/>
      <c r="AL785" s="133"/>
      <c r="AM785" s="128"/>
      <c r="AN785" s="133"/>
      <c r="AO785" s="130"/>
      <c r="AP785" s="130"/>
      <c r="AQ785" s="128"/>
      <c r="AR785" s="128"/>
      <c r="AS785" s="129"/>
      <c r="AT785" s="129"/>
      <c r="AU785" s="133"/>
      <c r="AV785" s="129"/>
      <c r="AW785" s="128"/>
      <c r="AX785" s="128"/>
      <c r="AY785" s="128"/>
      <c r="AZ785" s="129"/>
      <c r="BA785" s="129"/>
      <c r="BB785" s="128"/>
      <c r="BC785" s="129"/>
      <c r="BD785" s="129"/>
      <c r="BE785" s="129"/>
      <c r="BF785" s="129"/>
    </row>
    <row r="786" spans="1:58" s="135" customFormat="1">
      <c r="A786" s="128"/>
      <c r="B786" s="128"/>
      <c r="C786" s="129"/>
      <c r="D786" s="130"/>
      <c r="E786" s="130"/>
      <c r="F786" s="130"/>
      <c r="G786" s="128"/>
      <c r="H786" s="128"/>
      <c r="I786" s="131"/>
      <c r="J786" s="128"/>
      <c r="K786" s="128"/>
      <c r="L786" s="129"/>
      <c r="M786" s="129"/>
      <c r="N786" s="132"/>
      <c r="O786" s="128"/>
      <c r="P786" s="128"/>
      <c r="Q786" s="133"/>
      <c r="R786" s="128"/>
      <c r="S786" s="128"/>
      <c r="T786" s="128"/>
      <c r="U786" s="128"/>
      <c r="V786" s="129"/>
      <c r="W786" s="128"/>
      <c r="X786" s="128"/>
      <c r="Y786" s="134"/>
      <c r="Z786" s="132"/>
      <c r="AA786" s="130"/>
      <c r="AB786" s="129"/>
      <c r="AC786" s="128"/>
      <c r="AD786" s="128"/>
      <c r="AE786" s="129"/>
      <c r="AF786" s="130"/>
      <c r="AG786" s="129"/>
      <c r="AH786" s="130"/>
      <c r="AI786" s="129"/>
      <c r="AJ786" s="128"/>
      <c r="AK786" s="130"/>
      <c r="AL786" s="133"/>
      <c r="AM786" s="128"/>
      <c r="AN786" s="133"/>
      <c r="AO786" s="130"/>
      <c r="AP786" s="130"/>
      <c r="AQ786" s="128"/>
      <c r="AR786" s="128"/>
      <c r="AS786" s="129"/>
      <c r="AT786" s="129"/>
      <c r="AU786" s="133"/>
      <c r="AV786" s="129"/>
      <c r="AW786" s="128"/>
      <c r="AX786" s="128"/>
      <c r="AY786" s="128"/>
      <c r="AZ786" s="129"/>
      <c r="BA786" s="129"/>
      <c r="BB786" s="128"/>
      <c r="BC786" s="129"/>
      <c r="BD786" s="129"/>
      <c r="BE786" s="129"/>
      <c r="BF786" s="129"/>
    </row>
    <row r="787" spans="1:58" s="135" customFormat="1">
      <c r="A787" s="128"/>
      <c r="B787" s="128"/>
      <c r="C787" s="129"/>
      <c r="D787" s="130"/>
      <c r="E787" s="130"/>
      <c r="F787" s="130"/>
      <c r="G787" s="128"/>
      <c r="H787" s="128"/>
      <c r="I787" s="131"/>
      <c r="J787" s="128"/>
      <c r="K787" s="128"/>
      <c r="L787" s="129"/>
      <c r="M787" s="129"/>
      <c r="N787" s="132"/>
      <c r="O787" s="128"/>
      <c r="P787" s="128"/>
      <c r="Q787" s="133"/>
      <c r="R787" s="128"/>
      <c r="S787" s="128"/>
      <c r="T787" s="128"/>
      <c r="U787" s="128"/>
      <c r="V787" s="129"/>
      <c r="W787" s="128"/>
      <c r="X787" s="128"/>
      <c r="Y787" s="134"/>
      <c r="Z787" s="132"/>
      <c r="AA787" s="130"/>
      <c r="AB787" s="129"/>
      <c r="AC787" s="128"/>
      <c r="AD787" s="128"/>
      <c r="AE787" s="129"/>
      <c r="AF787" s="130"/>
      <c r="AG787" s="129"/>
      <c r="AH787" s="130"/>
      <c r="AI787" s="129"/>
      <c r="AJ787" s="128"/>
      <c r="AK787" s="130"/>
      <c r="AL787" s="133"/>
      <c r="AM787" s="128"/>
      <c r="AN787" s="133"/>
      <c r="AO787" s="130"/>
      <c r="AP787" s="130"/>
      <c r="AQ787" s="128"/>
      <c r="AR787" s="128"/>
      <c r="AS787" s="129"/>
      <c r="AT787" s="129"/>
      <c r="AU787" s="133"/>
      <c r="AV787" s="129"/>
      <c r="AW787" s="128"/>
      <c r="AX787" s="128"/>
      <c r="AY787" s="128"/>
      <c r="AZ787" s="129"/>
      <c r="BA787" s="129"/>
      <c r="BB787" s="128"/>
      <c r="BC787" s="129"/>
      <c r="BD787" s="129"/>
      <c r="BE787" s="129"/>
      <c r="BF787" s="129"/>
    </row>
    <row r="788" spans="1:58" s="135" customFormat="1">
      <c r="A788" s="128"/>
      <c r="B788" s="128"/>
      <c r="C788" s="129"/>
      <c r="D788" s="130"/>
      <c r="E788" s="130"/>
      <c r="F788" s="130"/>
      <c r="G788" s="128"/>
      <c r="H788" s="128"/>
      <c r="I788" s="131"/>
      <c r="J788" s="128"/>
      <c r="K788" s="128"/>
      <c r="L788" s="129"/>
      <c r="M788" s="129"/>
      <c r="N788" s="132"/>
      <c r="O788" s="128"/>
      <c r="P788" s="128"/>
      <c r="Q788" s="133"/>
      <c r="R788" s="128"/>
      <c r="S788" s="128"/>
      <c r="T788" s="128"/>
      <c r="U788" s="128"/>
      <c r="V788" s="129"/>
      <c r="W788" s="128"/>
      <c r="X788" s="128"/>
      <c r="Y788" s="134"/>
      <c r="Z788" s="132"/>
      <c r="AA788" s="130"/>
      <c r="AB788" s="129"/>
      <c r="AC788" s="128"/>
      <c r="AD788" s="128"/>
      <c r="AE788" s="129"/>
      <c r="AF788" s="130"/>
      <c r="AG788" s="129"/>
      <c r="AH788" s="130"/>
      <c r="AI788" s="129"/>
      <c r="AJ788" s="128"/>
      <c r="AK788" s="130"/>
      <c r="AL788" s="133"/>
      <c r="AM788" s="128"/>
      <c r="AN788" s="133"/>
      <c r="AO788" s="130"/>
      <c r="AP788" s="130"/>
      <c r="AQ788" s="128"/>
      <c r="AR788" s="128"/>
      <c r="AS788" s="129"/>
      <c r="AT788" s="129"/>
      <c r="AU788" s="133"/>
      <c r="AV788" s="129"/>
      <c r="AW788" s="128"/>
      <c r="AX788" s="128"/>
      <c r="AY788" s="128"/>
      <c r="AZ788" s="129"/>
      <c r="BA788" s="129"/>
      <c r="BB788" s="128"/>
      <c r="BC788" s="129"/>
      <c r="BD788" s="129"/>
      <c r="BE788" s="129"/>
      <c r="BF788" s="129"/>
    </row>
    <row r="789" spans="1:58" s="135" customFormat="1">
      <c r="A789" s="128"/>
      <c r="B789" s="128"/>
      <c r="C789" s="129"/>
      <c r="D789" s="130"/>
      <c r="E789" s="130"/>
      <c r="F789" s="130"/>
      <c r="G789" s="128"/>
      <c r="H789" s="128"/>
      <c r="I789" s="131"/>
      <c r="J789" s="128"/>
      <c r="K789" s="128"/>
      <c r="L789" s="129"/>
      <c r="M789" s="129"/>
      <c r="N789" s="132"/>
      <c r="O789" s="128"/>
      <c r="P789" s="128"/>
      <c r="Q789" s="133"/>
      <c r="R789" s="128"/>
      <c r="S789" s="128"/>
      <c r="T789" s="128"/>
      <c r="U789" s="128"/>
      <c r="V789" s="129"/>
      <c r="W789" s="128"/>
      <c r="X789" s="128"/>
      <c r="Y789" s="134"/>
      <c r="Z789" s="132"/>
      <c r="AA789" s="130"/>
      <c r="AB789" s="129"/>
      <c r="AC789" s="128"/>
      <c r="AD789" s="128"/>
      <c r="AE789" s="129"/>
      <c r="AF789" s="130"/>
      <c r="AG789" s="129"/>
      <c r="AH789" s="130"/>
      <c r="AI789" s="129"/>
      <c r="AJ789" s="128"/>
      <c r="AK789" s="130"/>
      <c r="AL789" s="133"/>
      <c r="AM789" s="128"/>
      <c r="AN789" s="133"/>
      <c r="AO789" s="130"/>
      <c r="AP789" s="130"/>
      <c r="AQ789" s="128"/>
      <c r="AR789" s="128"/>
      <c r="AS789" s="129"/>
      <c r="AT789" s="129"/>
      <c r="AU789" s="133"/>
      <c r="AV789" s="129"/>
      <c r="AW789" s="128"/>
      <c r="AX789" s="128"/>
      <c r="AY789" s="128"/>
      <c r="AZ789" s="129"/>
      <c r="BA789" s="129"/>
      <c r="BB789" s="128"/>
      <c r="BC789" s="129"/>
      <c r="BD789" s="129"/>
      <c r="BE789" s="129"/>
      <c r="BF789" s="129"/>
    </row>
    <row r="790" spans="1:58" s="135" customFormat="1">
      <c r="A790" s="128"/>
      <c r="B790" s="128"/>
      <c r="C790" s="129"/>
      <c r="D790" s="130"/>
      <c r="E790" s="130"/>
      <c r="F790" s="130"/>
      <c r="G790" s="128"/>
      <c r="H790" s="128"/>
      <c r="I790" s="131"/>
      <c r="J790" s="128"/>
      <c r="K790" s="128"/>
      <c r="L790" s="129"/>
      <c r="M790" s="129"/>
      <c r="N790" s="132"/>
      <c r="O790" s="128"/>
      <c r="P790" s="128"/>
      <c r="Q790" s="133"/>
      <c r="R790" s="128"/>
      <c r="S790" s="128"/>
      <c r="T790" s="128"/>
      <c r="U790" s="128"/>
      <c r="V790" s="129"/>
      <c r="W790" s="128"/>
      <c r="X790" s="128"/>
      <c r="Y790" s="134"/>
      <c r="Z790" s="132"/>
      <c r="AA790" s="130"/>
      <c r="AB790" s="129"/>
      <c r="AC790" s="128"/>
      <c r="AD790" s="128"/>
      <c r="AE790" s="129"/>
      <c r="AF790" s="130"/>
      <c r="AG790" s="129"/>
      <c r="AH790" s="130"/>
      <c r="AI790" s="129"/>
      <c r="AJ790" s="128"/>
      <c r="AK790" s="130"/>
      <c r="AL790" s="133"/>
      <c r="AM790" s="128"/>
      <c r="AN790" s="133"/>
      <c r="AO790" s="130"/>
      <c r="AP790" s="130"/>
      <c r="AQ790" s="128"/>
      <c r="AR790" s="128"/>
      <c r="AS790" s="129"/>
      <c r="AT790" s="129"/>
      <c r="AU790" s="133"/>
      <c r="AV790" s="129"/>
      <c r="AW790" s="128"/>
      <c r="AX790" s="128"/>
      <c r="AY790" s="128"/>
      <c r="AZ790" s="129"/>
      <c r="BA790" s="129"/>
      <c r="BB790" s="128"/>
      <c r="BC790" s="129"/>
      <c r="BD790" s="129"/>
      <c r="BE790" s="129"/>
      <c r="BF790" s="129"/>
    </row>
    <row r="791" spans="1:58" s="135" customFormat="1">
      <c r="A791" s="128"/>
      <c r="B791" s="128"/>
      <c r="C791" s="129"/>
      <c r="D791" s="130"/>
      <c r="E791" s="130"/>
      <c r="F791" s="130"/>
      <c r="G791" s="128"/>
      <c r="H791" s="128"/>
      <c r="I791" s="131"/>
      <c r="J791" s="128"/>
      <c r="K791" s="128"/>
      <c r="L791" s="129"/>
      <c r="M791" s="129"/>
      <c r="N791" s="132"/>
      <c r="O791" s="128"/>
      <c r="P791" s="128"/>
      <c r="Q791" s="133"/>
      <c r="R791" s="128"/>
      <c r="S791" s="128"/>
      <c r="T791" s="128"/>
      <c r="U791" s="128"/>
      <c r="V791" s="129"/>
      <c r="W791" s="128"/>
      <c r="X791" s="128"/>
      <c r="Y791" s="134"/>
      <c r="Z791" s="132"/>
      <c r="AA791" s="130"/>
      <c r="AB791" s="129"/>
      <c r="AC791" s="128"/>
      <c r="AD791" s="128"/>
      <c r="AE791" s="129"/>
      <c r="AF791" s="130"/>
      <c r="AG791" s="129"/>
      <c r="AH791" s="130"/>
      <c r="AI791" s="129"/>
      <c r="AJ791" s="128"/>
      <c r="AK791" s="130"/>
      <c r="AL791" s="133"/>
      <c r="AM791" s="128"/>
      <c r="AN791" s="133"/>
      <c r="AO791" s="130"/>
      <c r="AP791" s="130"/>
      <c r="AQ791" s="128"/>
      <c r="AR791" s="128"/>
      <c r="AS791" s="129"/>
      <c r="AT791" s="129"/>
      <c r="AU791" s="133"/>
      <c r="AV791" s="129"/>
      <c r="AW791" s="128"/>
      <c r="AX791" s="128"/>
      <c r="AY791" s="128"/>
      <c r="AZ791" s="129"/>
      <c r="BA791" s="129"/>
      <c r="BB791" s="128"/>
      <c r="BC791" s="129"/>
      <c r="BD791" s="129"/>
      <c r="BE791" s="129"/>
      <c r="BF791" s="129"/>
    </row>
    <row r="792" spans="1:58" s="135" customFormat="1">
      <c r="A792" s="128"/>
      <c r="B792" s="128"/>
      <c r="C792" s="129"/>
      <c r="D792" s="130"/>
      <c r="E792" s="130"/>
      <c r="F792" s="130"/>
      <c r="G792" s="128"/>
      <c r="H792" s="128"/>
      <c r="I792" s="131"/>
      <c r="J792" s="128"/>
      <c r="K792" s="128"/>
      <c r="L792" s="129"/>
      <c r="M792" s="129"/>
      <c r="N792" s="132"/>
      <c r="O792" s="128"/>
      <c r="P792" s="128"/>
      <c r="Q792" s="133"/>
      <c r="R792" s="128"/>
      <c r="S792" s="128"/>
      <c r="T792" s="128"/>
      <c r="U792" s="128"/>
      <c r="V792" s="129"/>
      <c r="W792" s="128"/>
      <c r="X792" s="128"/>
      <c r="Y792" s="134"/>
      <c r="Z792" s="132"/>
      <c r="AA792" s="130"/>
      <c r="AB792" s="129"/>
      <c r="AC792" s="128"/>
      <c r="AD792" s="128"/>
      <c r="AE792" s="129"/>
      <c r="AF792" s="130"/>
      <c r="AG792" s="129"/>
      <c r="AH792" s="130"/>
      <c r="AI792" s="129"/>
      <c r="AJ792" s="128"/>
      <c r="AK792" s="130"/>
      <c r="AL792" s="133"/>
      <c r="AM792" s="128"/>
      <c r="AN792" s="133"/>
      <c r="AO792" s="130"/>
      <c r="AP792" s="130"/>
      <c r="AQ792" s="128"/>
      <c r="AR792" s="128"/>
      <c r="AS792" s="129"/>
      <c r="AT792" s="129"/>
      <c r="AU792" s="133"/>
      <c r="AV792" s="129"/>
      <c r="AW792" s="128"/>
      <c r="AX792" s="128"/>
      <c r="AY792" s="128"/>
      <c r="AZ792" s="129"/>
      <c r="BA792" s="129"/>
      <c r="BB792" s="128"/>
      <c r="BC792" s="129"/>
      <c r="BD792" s="129"/>
      <c r="BE792" s="129"/>
      <c r="BF792" s="129"/>
    </row>
    <row r="793" spans="1:58" s="135" customFormat="1">
      <c r="A793" s="128"/>
      <c r="B793" s="128"/>
      <c r="C793" s="129"/>
      <c r="D793" s="130"/>
      <c r="E793" s="130"/>
      <c r="F793" s="130"/>
      <c r="G793" s="128"/>
      <c r="H793" s="128"/>
      <c r="I793" s="131"/>
      <c r="J793" s="128"/>
      <c r="K793" s="128"/>
      <c r="L793" s="129"/>
      <c r="M793" s="129"/>
      <c r="N793" s="132"/>
      <c r="O793" s="128"/>
      <c r="P793" s="128"/>
      <c r="Q793" s="133"/>
      <c r="R793" s="128"/>
      <c r="S793" s="128"/>
      <c r="T793" s="128"/>
      <c r="U793" s="128"/>
      <c r="V793" s="129"/>
      <c r="W793" s="128"/>
      <c r="X793" s="128"/>
      <c r="Y793" s="134"/>
      <c r="Z793" s="132"/>
      <c r="AA793" s="130"/>
      <c r="AB793" s="129"/>
      <c r="AC793" s="128"/>
      <c r="AD793" s="128"/>
      <c r="AE793" s="129"/>
      <c r="AF793" s="130"/>
      <c r="AG793" s="129"/>
      <c r="AH793" s="130"/>
      <c r="AI793" s="129"/>
      <c r="AJ793" s="128"/>
      <c r="AK793" s="130"/>
      <c r="AL793" s="133"/>
      <c r="AM793" s="128"/>
      <c r="AN793" s="133"/>
      <c r="AO793" s="130"/>
      <c r="AP793" s="130"/>
      <c r="AQ793" s="128"/>
      <c r="AR793" s="128"/>
      <c r="AS793" s="129"/>
      <c r="AT793" s="129"/>
      <c r="AU793" s="133"/>
      <c r="AV793" s="129"/>
      <c r="AW793" s="128"/>
      <c r="AX793" s="128"/>
      <c r="AY793" s="128"/>
      <c r="AZ793" s="129"/>
      <c r="BA793" s="129"/>
      <c r="BB793" s="128"/>
      <c r="BC793" s="129"/>
      <c r="BD793" s="129"/>
      <c r="BE793" s="129"/>
      <c r="BF793" s="129"/>
    </row>
    <row r="794" spans="1:58" s="135" customFormat="1">
      <c r="A794" s="128"/>
      <c r="B794" s="128"/>
      <c r="C794" s="129"/>
      <c r="D794" s="130"/>
      <c r="E794" s="130"/>
      <c r="F794" s="130"/>
      <c r="G794" s="128"/>
      <c r="H794" s="128"/>
      <c r="I794" s="131"/>
      <c r="J794" s="128"/>
      <c r="K794" s="128"/>
      <c r="L794" s="129"/>
      <c r="M794" s="129"/>
      <c r="N794" s="132"/>
      <c r="O794" s="128"/>
      <c r="P794" s="128"/>
      <c r="Q794" s="133"/>
      <c r="R794" s="128"/>
      <c r="S794" s="128"/>
      <c r="T794" s="128"/>
      <c r="U794" s="128"/>
      <c r="V794" s="129"/>
      <c r="W794" s="128"/>
      <c r="X794" s="128"/>
      <c r="Y794" s="134"/>
      <c r="Z794" s="132"/>
      <c r="AA794" s="130"/>
      <c r="AB794" s="129"/>
      <c r="AC794" s="128"/>
      <c r="AD794" s="128"/>
      <c r="AE794" s="129"/>
      <c r="AF794" s="130"/>
      <c r="AG794" s="129"/>
      <c r="AH794" s="130"/>
      <c r="AI794" s="129"/>
      <c r="AJ794" s="128"/>
      <c r="AK794" s="130"/>
      <c r="AL794" s="133"/>
      <c r="AM794" s="128"/>
      <c r="AN794" s="133"/>
      <c r="AO794" s="130"/>
      <c r="AP794" s="130"/>
      <c r="AQ794" s="128"/>
      <c r="AR794" s="128"/>
      <c r="AS794" s="129"/>
      <c r="AT794" s="129"/>
      <c r="AU794" s="133"/>
      <c r="AV794" s="129"/>
      <c r="AW794" s="128"/>
      <c r="AX794" s="128"/>
      <c r="AY794" s="128"/>
      <c r="AZ794" s="129"/>
      <c r="BA794" s="129"/>
      <c r="BB794" s="128"/>
      <c r="BC794" s="129"/>
      <c r="BD794" s="129"/>
      <c r="BE794" s="129"/>
      <c r="BF794" s="129"/>
    </row>
    <row r="795" spans="1:58" s="135" customFormat="1">
      <c r="A795" s="128"/>
      <c r="B795" s="128"/>
      <c r="C795" s="129"/>
      <c r="D795" s="130"/>
      <c r="E795" s="130"/>
      <c r="F795" s="130"/>
      <c r="G795" s="128"/>
      <c r="H795" s="128"/>
      <c r="I795" s="131"/>
      <c r="J795" s="128"/>
      <c r="K795" s="128"/>
      <c r="L795" s="129"/>
      <c r="M795" s="129"/>
      <c r="N795" s="132"/>
      <c r="O795" s="128"/>
      <c r="P795" s="128"/>
      <c r="Q795" s="133"/>
      <c r="R795" s="128"/>
      <c r="S795" s="128"/>
      <c r="T795" s="128"/>
      <c r="U795" s="128"/>
      <c r="V795" s="129"/>
      <c r="W795" s="128"/>
      <c r="X795" s="128"/>
      <c r="Y795" s="134"/>
      <c r="Z795" s="132"/>
      <c r="AA795" s="130"/>
      <c r="AB795" s="129"/>
      <c r="AC795" s="128"/>
      <c r="AD795" s="128"/>
      <c r="AE795" s="129"/>
      <c r="AF795" s="130"/>
      <c r="AG795" s="129"/>
      <c r="AH795" s="130"/>
      <c r="AI795" s="129"/>
      <c r="AJ795" s="128"/>
      <c r="AK795" s="130"/>
      <c r="AL795" s="133"/>
      <c r="AM795" s="128"/>
      <c r="AN795" s="133"/>
      <c r="AO795" s="130"/>
      <c r="AP795" s="130"/>
      <c r="AQ795" s="128"/>
      <c r="AR795" s="128"/>
      <c r="AS795" s="129"/>
      <c r="AT795" s="129"/>
      <c r="AU795" s="133"/>
      <c r="AV795" s="129"/>
      <c r="AW795" s="128"/>
      <c r="AX795" s="128"/>
      <c r="AY795" s="128"/>
      <c r="AZ795" s="129"/>
      <c r="BA795" s="129"/>
      <c r="BB795" s="128"/>
      <c r="BC795" s="129"/>
      <c r="BD795" s="129"/>
      <c r="BE795" s="129"/>
      <c r="BF795" s="129"/>
    </row>
    <row r="796" spans="1:58" s="135" customFormat="1">
      <c r="A796" s="128"/>
      <c r="B796" s="128"/>
      <c r="C796" s="129"/>
      <c r="D796" s="130"/>
      <c r="E796" s="130"/>
      <c r="F796" s="130"/>
      <c r="G796" s="128"/>
      <c r="H796" s="128"/>
      <c r="I796" s="131"/>
      <c r="J796" s="128"/>
      <c r="K796" s="128"/>
      <c r="L796" s="129"/>
      <c r="M796" s="129"/>
      <c r="N796" s="132"/>
      <c r="O796" s="128"/>
      <c r="P796" s="128"/>
      <c r="Q796" s="133"/>
      <c r="R796" s="128"/>
      <c r="S796" s="128"/>
      <c r="T796" s="128"/>
      <c r="U796" s="128"/>
      <c r="V796" s="129"/>
      <c r="W796" s="128"/>
      <c r="X796" s="128"/>
      <c r="Y796" s="134"/>
      <c r="Z796" s="132"/>
      <c r="AA796" s="130"/>
      <c r="AB796" s="129"/>
      <c r="AC796" s="128"/>
      <c r="AD796" s="128"/>
      <c r="AE796" s="129"/>
      <c r="AF796" s="130"/>
      <c r="AG796" s="129"/>
      <c r="AH796" s="130"/>
      <c r="AI796" s="129"/>
      <c r="AJ796" s="128"/>
      <c r="AK796" s="130"/>
      <c r="AL796" s="133"/>
      <c r="AM796" s="128"/>
      <c r="AN796" s="133"/>
      <c r="AO796" s="130"/>
      <c r="AP796" s="130"/>
      <c r="AQ796" s="128"/>
      <c r="AR796" s="128"/>
      <c r="AS796" s="129"/>
      <c r="AT796" s="129"/>
      <c r="AU796" s="133"/>
      <c r="AV796" s="129"/>
      <c r="AW796" s="128"/>
      <c r="AX796" s="128"/>
      <c r="AY796" s="128"/>
      <c r="AZ796" s="129"/>
      <c r="BA796" s="129"/>
      <c r="BB796" s="128"/>
      <c r="BC796" s="129"/>
      <c r="BD796" s="129"/>
      <c r="BE796" s="129"/>
      <c r="BF796" s="129"/>
    </row>
    <row r="797" spans="1:58" s="135" customFormat="1">
      <c r="A797" s="128"/>
      <c r="B797" s="128"/>
      <c r="C797" s="129"/>
      <c r="D797" s="130"/>
      <c r="E797" s="130"/>
      <c r="F797" s="130"/>
      <c r="G797" s="128"/>
      <c r="H797" s="128"/>
      <c r="I797" s="131"/>
      <c r="J797" s="128"/>
      <c r="K797" s="128"/>
      <c r="L797" s="129"/>
      <c r="M797" s="129"/>
      <c r="N797" s="132"/>
      <c r="O797" s="128"/>
      <c r="P797" s="128"/>
      <c r="Q797" s="133"/>
      <c r="R797" s="128"/>
      <c r="S797" s="128"/>
      <c r="T797" s="128"/>
      <c r="U797" s="128"/>
      <c r="V797" s="129"/>
      <c r="W797" s="128"/>
      <c r="X797" s="128"/>
      <c r="Y797" s="134"/>
      <c r="Z797" s="132"/>
      <c r="AA797" s="130"/>
      <c r="AB797" s="129"/>
      <c r="AC797" s="128"/>
      <c r="AD797" s="128"/>
      <c r="AE797" s="129"/>
      <c r="AF797" s="130"/>
      <c r="AG797" s="129"/>
      <c r="AH797" s="130"/>
      <c r="AI797" s="129"/>
      <c r="AJ797" s="128"/>
      <c r="AK797" s="130"/>
      <c r="AL797" s="133"/>
      <c r="AM797" s="128"/>
      <c r="AN797" s="133"/>
      <c r="AO797" s="130"/>
      <c r="AP797" s="130"/>
      <c r="AQ797" s="128"/>
      <c r="AR797" s="128"/>
      <c r="AS797" s="129"/>
      <c r="AT797" s="129"/>
      <c r="AU797" s="133"/>
      <c r="AV797" s="129"/>
      <c r="AW797" s="128"/>
      <c r="AX797" s="128"/>
      <c r="AY797" s="128"/>
      <c r="AZ797" s="129"/>
      <c r="BA797" s="129"/>
      <c r="BB797" s="128"/>
      <c r="BC797" s="129"/>
      <c r="BD797" s="129"/>
      <c r="BE797" s="129"/>
      <c r="BF797" s="129"/>
    </row>
    <row r="798" spans="1:58" s="135" customFormat="1">
      <c r="A798" s="128"/>
      <c r="B798" s="128"/>
      <c r="C798" s="129"/>
      <c r="D798" s="130"/>
      <c r="E798" s="130"/>
      <c r="F798" s="130"/>
      <c r="G798" s="128"/>
      <c r="H798" s="128"/>
      <c r="I798" s="131"/>
      <c r="J798" s="128"/>
      <c r="K798" s="128"/>
      <c r="L798" s="129"/>
      <c r="M798" s="129"/>
      <c r="N798" s="132"/>
      <c r="O798" s="128"/>
      <c r="P798" s="128"/>
      <c r="Q798" s="133"/>
      <c r="R798" s="128"/>
      <c r="S798" s="128"/>
      <c r="T798" s="128"/>
      <c r="U798" s="128"/>
      <c r="V798" s="129"/>
      <c r="W798" s="128"/>
      <c r="X798" s="128"/>
      <c r="Y798" s="134"/>
      <c r="Z798" s="132"/>
      <c r="AA798" s="130"/>
      <c r="AB798" s="129"/>
      <c r="AC798" s="128"/>
      <c r="AD798" s="128"/>
      <c r="AE798" s="129"/>
      <c r="AF798" s="130"/>
      <c r="AG798" s="129"/>
      <c r="AH798" s="130"/>
      <c r="AI798" s="129"/>
      <c r="AJ798" s="128"/>
      <c r="AK798" s="130"/>
      <c r="AL798" s="133"/>
      <c r="AM798" s="128"/>
      <c r="AN798" s="133"/>
      <c r="AO798" s="130"/>
      <c r="AP798" s="130"/>
      <c r="AQ798" s="128"/>
      <c r="AR798" s="128"/>
      <c r="AS798" s="129"/>
      <c r="AT798" s="129"/>
      <c r="AU798" s="133"/>
      <c r="AV798" s="129"/>
      <c r="AW798" s="128"/>
      <c r="AX798" s="128"/>
      <c r="AY798" s="128"/>
      <c r="AZ798" s="129"/>
      <c r="BA798" s="129"/>
      <c r="BB798" s="128"/>
      <c r="BC798" s="129"/>
      <c r="BD798" s="129"/>
      <c r="BE798" s="129"/>
      <c r="BF798" s="129"/>
    </row>
    <row r="799" spans="1:58" s="135" customFormat="1">
      <c r="A799" s="128"/>
      <c r="B799" s="128"/>
      <c r="C799" s="129"/>
      <c r="D799" s="130"/>
      <c r="E799" s="130"/>
      <c r="F799" s="130"/>
      <c r="G799" s="128"/>
      <c r="H799" s="128"/>
      <c r="I799" s="131"/>
      <c r="J799" s="128"/>
      <c r="K799" s="128"/>
      <c r="L799" s="129"/>
      <c r="M799" s="129"/>
      <c r="N799" s="132"/>
      <c r="O799" s="128"/>
      <c r="P799" s="128"/>
      <c r="Q799" s="133"/>
      <c r="R799" s="128"/>
      <c r="S799" s="128"/>
      <c r="T799" s="128"/>
      <c r="U799" s="128"/>
      <c r="V799" s="129"/>
      <c r="W799" s="128"/>
      <c r="X799" s="128"/>
      <c r="Y799" s="134"/>
      <c r="Z799" s="132"/>
      <c r="AA799" s="130"/>
      <c r="AB799" s="129"/>
      <c r="AC799" s="128"/>
      <c r="AD799" s="128"/>
      <c r="AE799" s="129"/>
      <c r="AF799" s="130"/>
      <c r="AG799" s="129"/>
      <c r="AH799" s="130"/>
      <c r="AI799" s="129"/>
      <c r="AJ799" s="128"/>
      <c r="AK799" s="130"/>
      <c r="AL799" s="133"/>
      <c r="AM799" s="128"/>
      <c r="AN799" s="133"/>
      <c r="AO799" s="130"/>
      <c r="AP799" s="130"/>
      <c r="AQ799" s="128"/>
      <c r="AR799" s="128"/>
      <c r="AS799" s="129"/>
      <c r="AT799" s="129"/>
      <c r="AU799" s="133"/>
      <c r="AV799" s="129"/>
      <c r="AW799" s="128"/>
      <c r="AX799" s="128"/>
      <c r="AY799" s="128"/>
      <c r="AZ799" s="129"/>
      <c r="BA799" s="129"/>
      <c r="BB799" s="128"/>
      <c r="BC799" s="129"/>
      <c r="BD799" s="129"/>
      <c r="BE799" s="129"/>
      <c r="BF799" s="129"/>
    </row>
    <row r="800" spans="1:58" s="135" customFormat="1">
      <c r="A800" s="128"/>
      <c r="B800" s="128"/>
      <c r="C800" s="129"/>
      <c r="D800" s="130"/>
      <c r="E800" s="130"/>
      <c r="F800" s="130"/>
      <c r="G800" s="128"/>
      <c r="H800" s="128"/>
      <c r="I800" s="131"/>
      <c r="J800" s="128"/>
      <c r="K800" s="128"/>
      <c r="L800" s="129"/>
      <c r="M800" s="129"/>
      <c r="N800" s="132"/>
      <c r="O800" s="128"/>
      <c r="P800" s="128"/>
      <c r="Q800" s="133"/>
      <c r="R800" s="128"/>
      <c r="S800" s="128"/>
      <c r="T800" s="128"/>
      <c r="U800" s="128"/>
      <c r="V800" s="129"/>
      <c r="W800" s="128"/>
      <c r="X800" s="128"/>
      <c r="Y800" s="134"/>
      <c r="Z800" s="132"/>
      <c r="AA800" s="130"/>
      <c r="AB800" s="129"/>
      <c r="AC800" s="128"/>
      <c r="AD800" s="128"/>
      <c r="AE800" s="129"/>
      <c r="AF800" s="130"/>
      <c r="AG800" s="129"/>
      <c r="AH800" s="130"/>
      <c r="AI800" s="129"/>
      <c r="AJ800" s="128"/>
      <c r="AK800" s="130"/>
      <c r="AL800" s="133"/>
      <c r="AM800" s="128"/>
      <c r="AN800" s="133"/>
      <c r="AO800" s="130"/>
      <c r="AP800" s="130"/>
      <c r="AQ800" s="128"/>
      <c r="AR800" s="128"/>
      <c r="AS800" s="129"/>
      <c r="AT800" s="129"/>
      <c r="AU800" s="133"/>
      <c r="AV800" s="129"/>
      <c r="AW800" s="128"/>
      <c r="AX800" s="128"/>
      <c r="AY800" s="128"/>
      <c r="AZ800" s="129"/>
      <c r="BA800" s="129"/>
      <c r="BB800" s="128"/>
      <c r="BC800" s="129"/>
      <c r="BD800" s="129"/>
      <c r="BE800" s="129"/>
      <c r="BF800" s="129"/>
    </row>
    <row r="801" spans="1:58" s="135" customFormat="1">
      <c r="A801" s="128"/>
      <c r="B801" s="128"/>
      <c r="C801" s="129"/>
      <c r="D801" s="130"/>
      <c r="E801" s="130"/>
      <c r="F801" s="130"/>
      <c r="G801" s="128"/>
      <c r="H801" s="128"/>
      <c r="I801" s="131"/>
      <c r="J801" s="128"/>
      <c r="K801" s="128"/>
      <c r="L801" s="129"/>
      <c r="M801" s="129"/>
      <c r="N801" s="132"/>
      <c r="O801" s="128"/>
      <c r="P801" s="128"/>
      <c r="Q801" s="133"/>
      <c r="R801" s="128"/>
      <c r="S801" s="128"/>
      <c r="T801" s="128"/>
      <c r="U801" s="128"/>
      <c r="V801" s="129"/>
      <c r="W801" s="128"/>
      <c r="X801" s="128"/>
      <c r="Y801" s="134"/>
      <c r="Z801" s="132"/>
      <c r="AA801" s="130"/>
      <c r="AB801" s="129"/>
      <c r="AC801" s="128"/>
      <c r="AD801" s="128"/>
      <c r="AE801" s="129"/>
      <c r="AF801" s="130"/>
      <c r="AG801" s="129"/>
      <c r="AH801" s="130"/>
      <c r="AI801" s="129"/>
      <c r="AJ801" s="128"/>
      <c r="AK801" s="130"/>
      <c r="AL801" s="133"/>
      <c r="AM801" s="128"/>
      <c r="AN801" s="133"/>
      <c r="AO801" s="130"/>
      <c r="AP801" s="130"/>
      <c r="AQ801" s="128"/>
      <c r="AR801" s="128"/>
      <c r="AS801" s="129"/>
      <c r="AT801" s="129"/>
      <c r="AU801" s="133"/>
      <c r="AV801" s="129"/>
      <c r="AW801" s="128"/>
      <c r="AX801" s="128"/>
      <c r="AY801" s="128"/>
      <c r="AZ801" s="129"/>
      <c r="BA801" s="129"/>
      <c r="BB801" s="128"/>
      <c r="BC801" s="129"/>
      <c r="BD801" s="129"/>
      <c r="BE801" s="129"/>
      <c r="BF801" s="129"/>
    </row>
    <row r="802" spans="1:58" s="135" customFormat="1">
      <c r="A802" s="128"/>
      <c r="B802" s="128"/>
      <c r="C802" s="129"/>
      <c r="D802" s="130"/>
      <c r="E802" s="130"/>
      <c r="F802" s="130"/>
      <c r="G802" s="128"/>
      <c r="H802" s="128"/>
      <c r="I802" s="131"/>
      <c r="J802" s="128"/>
      <c r="K802" s="128"/>
      <c r="L802" s="129"/>
      <c r="M802" s="129"/>
      <c r="N802" s="132"/>
      <c r="O802" s="128"/>
      <c r="P802" s="128"/>
      <c r="Q802" s="133"/>
      <c r="R802" s="128"/>
      <c r="S802" s="128"/>
      <c r="T802" s="128"/>
      <c r="U802" s="128"/>
      <c r="V802" s="129"/>
      <c r="W802" s="128"/>
      <c r="X802" s="128"/>
      <c r="Y802" s="134"/>
      <c r="Z802" s="132"/>
      <c r="AA802" s="130"/>
      <c r="AB802" s="129"/>
      <c r="AC802" s="128"/>
      <c r="AD802" s="128"/>
      <c r="AE802" s="129"/>
      <c r="AF802" s="130"/>
      <c r="AG802" s="129"/>
      <c r="AH802" s="130"/>
      <c r="AI802" s="129"/>
      <c r="AJ802" s="128"/>
      <c r="AK802" s="130"/>
      <c r="AL802" s="133"/>
      <c r="AM802" s="128"/>
      <c r="AN802" s="133"/>
      <c r="AO802" s="130"/>
      <c r="AP802" s="130"/>
      <c r="AQ802" s="128"/>
      <c r="AR802" s="128"/>
      <c r="AS802" s="129"/>
      <c r="AT802" s="129"/>
      <c r="AU802" s="133"/>
      <c r="AV802" s="129"/>
      <c r="AW802" s="128"/>
      <c r="AX802" s="128"/>
      <c r="AY802" s="128"/>
      <c r="AZ802" s="129"/>
      <c r="BA802" s="129"/>
      <c r="BB802" s="128"/>
      <c r="BC802" s="129"/>
      <c r="BD802" s="129"/>
      <c r="BE802" s="129"/>
      <c r="BF802" s="129"/>
    </row>
    <row r="803" spans="1:58" s="135" customFormat="1">
      <c r="A803" s="128"/>
      <c r="B803" s="128"/>
      <c r="C803" s="129"/>
      <c r="D803" s="130"/>
      <c r="E803" s="130"/>
      <c r="F803" s="130"/>
      <c r="G803" s="128"/>
      <c r="H803" s="128"/>
      <c r="I803" s="131"/>
      <c r="J803" s="128"/>
      <c r="K803" s="128"/>
      <c r="L803" s="129"/>
      <c r="M803" s="129"/>
      <c r="N803" s="132"/>
      <c r="O803" s="128"/>
      <c r="P803" s="128"/>
      <c r="Q803" s="133"/>
      <c r="R803" s="128"/>
      <c r="S803" s="128"/>
      <c r="T803" s="128"/>
      <c r="U803" s="128"/>
      <c r="V803" s="129"/>
      <c r="W803" s="128"/>
      <c r="X803" s="128"/>
      <c r="Y803" s="134"/>
      <c r="Z803" s="132"/>
      <c r="AA803" s="130"/>
      <c r="AB803" s="129"/>
      <c r="AC803" s="128"/>
      <c r="AD803" s="128"/>
      <c r="AE803" s="129"/>
      <c r="AF803" s="130"/>
      <c r="AG803" s="129"/>
      <c r="AH803" s="130"/>
      <c r="AI803" s="129"/>
      <c r="AJ803" s="128"/>
      <c r="AK803" s="130"/>
      <c r="AL803" s="133"/>
      <c r="AM803" s="128"/>
      <c r="AN803" s="133"/>
      <c r="AO803" s="130"/>
      <c r="AP803" s="130"/>
      <c r="AQ803" s="128"/>
      <c r="AR803" s="128"/>
      <c r="AS803" s="129"/>
      <c r="AT803" s="129"/>
      <c r="AU803" s="133"/>
      <c r="AV803" s="129"/>
      <c r="AW803" s="128"/>
      <c r="AX803" s="128"/>
      <c r="AY803" s="128"/>
      <c r="AZ803" s="129"/>
      <c r="BA803" s="129"/>
      <c r="BB803" s="128"/>
      <c r="BC803" s="129"/>
      <c r="BD803" s="129"/>
      <c r="BE803" s="129"/>
      <c r="BF803" s="129"/>
    </row>
    <row r="804" spans="1:58" s="135" customFormat="1">
      <c r="A804" s="128"/>
      <c r="B804" s="128"/>
      <c r="C804" s="129"/>
      <c r="D804" s="130"/>
      <c r="E804" s="130"/>
      <c r="F804" s="130"/>
      <c r="G804" s="128"/>
      <c r="H804" s="128"/>
      <c r="I804" s="131"/>
      <c r="J804" s="128"/>
      <c r="K804" s="128"/>
      <c r="L804" s="129"/>
      <c r="M804" s="129"/>
      <c r="N804" s="132"/>
      <c r="O804" s="128"/>
      <c r="P804" s="128"/>
      <c r="Q804" s="133"/>
      <c r="R804" s="128"/>
      <c r="S804" s="128"/>
      <c r="T804" s="128"/>
      <c r="U804" s="128"/>
      <c r="V804" s="129"/>
      <c r="W804" s="128"/>
      <c r="X804" s="128"/>
      <c r="Y804" s="134"/>
      <c r="Z804" s="132"/>
      <c r="AA804" s="130"/>
      <c r="AB804" s="129"/>
      <c r="AC804" s="128"/>
      <c r="AD804" s="128"/>
      <c r="AE804" s="129"/>
      <c r="AF804" s="130"/>
      <c r="AG804" s="129"/>
      <c r="AH804" s="130"/>
      <c r="AI804" s="129"/>
      <c r="AJ804" s="128"/>
      <c r="AK804" s="130"/>
      <c r="AL804" s="133"/>
      <c r="AM804" s="128"/>
      <c r="AN804" s="133"/>
      <c r="AO804" s="130"/>
      <c r="AP804" s="130"/>
      <c r="AQ804" s="128"/>
      <c r="AR804" s="128"/>
      <c r="AS804" s="129"/>
      <c r="AT804" s="129"/>
      <c r="AU804" s="133"/>
      <c r="AV804" s="129"/>
      <c r="AW804" s="128"/>
      <c r="AX804" s="128"/>
      <c r="AY804" s="128"/>
      <c r="AZ804" s="129"/>
      <c r="BA804" s="129"/>
      <c r="BB804" s="128"/>
      <c r="BC804" s="129"/>
      <c r="BD804" s="129"/>
      <c r="BE804" s="129"/>
      <c r="BF804" s="129"/>
    </row>
    <row r="805" spans="1:58" s="135" customFormat="1">
      <c r="A805" s="128"/>
      <c r="B805" s="128"/>
      <c r="C805" s="129"/>
      <c r="D805" s="130"/>
      <c r="E805" s="130"/>
      <c r="F805" s="130"/>
      <c r="G805" s="128"/>
      <c r="H805" s="128"/>
      <c r="I805" s="131"/>
      <c r="J805" s="128"/>
      <c r="K805" s="128"/>
      <c r="L805" s="129"/>
      <c r="M805" s="129"/>
      <c r="N805" s="132"/>
      <c r="O805" s="128"/>
      <c r="P805" s="128"/>
      <c r="Q805" s="133"/>
      <c r="R805" s="128"/>
      <c r="S805" s="128"/>
      <c r="T805" s="128"/>
      <c r="U805" s="128"/>
      <c r="V805" s="129"/>
      <c r="W805" s="128"/>
      <c r="X805" s="128"/>
      <c r="Y805" s="134"/>
      <c r="Z805" s="132"/>
      <c r="AA805" s="130"/>
      <c r="AB805" s="129"/>
      <c r="AC805" s="128"/>
      <c r="AD805" s="128"/>
      <c r="AE805" s="129"/>
      <c r="AF805" s="130"/>
      <c r="AG805" s="129"/>
      <c r="AH805" s="130"/>
      <c r="AI805" s="129"/>
      <c r="AJ805" s="128"/>
      <c r="AK805" s="130"/>
      <c r="AL805" s="133"/>
      <c r="AM805" s="128"/>
      <c r="AN805" s="133"/>
      <c r="AO805" s="130"/>
      <c r="AP805" s="130"/>
      <c r="AQ805" s="128"/>
      <c r="AR805" s="128"/>
      <c r="AS805" s="129"/>
      <c r="AT805" s="129"/>
      <c r="AU805" s="133"/>
      <c r="AV805" s="129"/>
      <c r="AW805" s="128"/>
      <c r="AX805" s="128"/>
      <c r="AY805" s="128"/>
      <c r="AZ805" s="129"/>
      <c r="BA805" s="129"/>
      <c r="BB805" s="128"/>
      <c r="BC805" s="129"/>
      <c r="BD805" s="129"/>
      <c r="BE805" s="129"/>
      <c r="BF805" s="129"/>
    </row>
    <row r="806" spans="1:58" s="135" customFormat="1">
      <c r="A806" s="128"/>
      <c r="B806" s="128"/>
      <c r="C806" s="129"/>
      <c r="D806" s="130"/>
      <c r="E806" s="130"/>
      <c r="F806" s="130"/>
      <c r="G806" s="128"/>
      <c r="H806" s="128"/>
      <c r="I806" s="131"/>
      <c r="J806" s="128"/>
      <c r="K806" s="128"/>
      <c r="L806" s="129"/>
      <c r="M806" s="129"/>
      <c r="N806" s="132"/>
      <c r="O806" s="128"/>
      <c r="P806" s="128"/>
      <c r="Q806" s="133"/>
      <c r="R806" s="128"/>
      <c r="S806" s="128"/>
      <c r="T806" s="128"/>
      <c r="U806" s="128"/>
      <c r="V806" s="129"/>
      <c r="W806" s="128"/>
      <c r="X806" s="128"/>
      <c r="Y806" s="134"/>
      <c r="Z806" s="132"/>
      <c r="AA806" s="130"/>
      <c r="AB806" s="129"/>
      <c r="AC806" s="128"/>
      <c r="AD806" s="128"/>
      <c r="AE806" s="129"/>
      <c r="AF806" s="130"/>
      <c r="AG806" s="129"/>
      <c r="AH806" s="130"/>
      <c r="AI806" s="129"/>
      <c r="AJ806" s="128"/>
      <c r="AK806" s="130"/>
      <c r="AL806" s="133"/>
      <c r="AM806" s="128"/>
      <c r="AN806" s="133"/>
      <c r="AO806" s="130"/>
      <c r="AP806" s="130"/>
      <c r="AQ806" s="128"/>
      <c r="AR806" s="128"/>
      <c r="AS806" s="129"/>
      <c r="AT806" s="129"/>
      <c r="AU806" s="133"/>
      <c r="AV806" s="129"/>
      <c r="AW806" s="128"/>
      <c r="AX806" s="128"/>
      <c r="AY806" s="128"/>
      <c r="AZ806" s="129"/>
      <c r="BA806" s="129"/>
      <c r="BB806" s="128"/>
      <c r="BC806" s="129"/>
      <c r="BD806" s="129"/>
      <c r="BE806" s="129"/>
      <c r="BF806" s="129"/>
    </row>
    <row r="807" spans="1:58" s="135" customFormat="1">
      <c r="A807" s="128"/>
      <c r="B807" s="128"/>
      <c r="C807" s="129"/>
      <c r="D807" s="130"/>
      <c r="E807" s="130"/>
      <c r="F807" s="130"/>
      <c r="G807" s="128"/>
      <c r="H807" s="128"/>
      <c r="I807" s="131"/>
      <c r="J807" s="128"/>
      <c r="K807" s="128"/>
      <c r="L807" s="129"/>
      <c r="M807" s="129"/>
      <c r="N807" s="132"/>
      <c r="O807" s="128"/>
      <c r="P807" s="128"/>
      <c r="Q807" s="133"/>
      <c r="R807" s="128"/>
      <c r="S807" s="128"/>
      <c r="T807" s="128"/>
      <c r="U807" s="128"/>
      <c r="V807" s="129"/>
      <c r="W807" s="128"/>
      <c r="X807" s="128"/>
      <c r="Y807" s="134"/>
      <c r="Z807" s="132"/>
      <c r="AA807" s="130"/>
      <c r="AB807" s="129"/>
      <c r="AC807" s="128"/>
      <c r="AD807" s="128"/>
      <c r="AE807" s="129"/>
      <c r="AF807" s="130"/>
      <c r="AG807" s="129"/>
      <c r="AH807" s="130"/>
      <c r="AI807" s="129"/>
      <c r="AJ807" s="128"/>
      <c r="AK807" s="130"/>
      <c r="AL807" s="133"/>
      <c r="AM807" s="128"/>
      <c r="AN807" s="133"/>
      <c r="AO807" s="130"/>
      <c r="AP807" s="130"/>
      <c r="AQ807" s="128"/>
      <c r="AR807" s="128"/>
      <c r="AS807" s="129"/>
      <c r="AT807" s="129"/>
      <c r="AU807" s="133"/>
      <c r="AV807" s="129"/>
      <c r="AW807" s="128"/>
      <c r="AX807" s="128"/>
      <c r="AY807" s="128"/>
      <c r="AZ807" s="129"/>
      <c r="BA807" s="129"/>
      <c r="BB807" s="128"/>
      <c r="BC807" s="129"/>
      <c r="BD807" s="129"/>
      <c r="BE807" s="129"/>
      <c r="BF807" s="129"/>
    </row>
    <row r="808" spans="1:58" s="135" customFormat="1">
      <c r="A808" s="128"/>
      <c r="B808" s="128"/>
      <c r="C808" s="129"/>
      <c r="D808" s="130"/>
      <c r="E808" s="130"/>
      <c r="F808" s="130"/>
      <c r="G808" s="128"/>
      <c r="H808" s="128"/>
      <c r="I808" s="131"/>
      <c r="J808" s="128"/>
      <c r="K808" s="128"/>
      <c r="L808" s="129"/>
      <c r="M808" s="129"/>
      <c r="N808" s="132"/>
      <c r="O808" s="128"/>
      <c r="P808" s="128"/>
      <c r="Q808" s="133"/>
      <c r="R808" s="128"/>
      <c r="S808" s="128"/>
      <c r="T808" s="128"/>
      <c r="U808" s="128"/>
      <c r="V808" s="129"/>
      <c r="W808" s="128"/>
      <c r="X808" s="128"/>
      <c r="Y808" s="134"/>
      <c r="Z808" s="132"/>
      <c r="AA808" s="130"/>
      <c r="AB808" s="129"/>
      <c r="AC808" s="128"/>
      <c r="AD808" s="128"/>
      <c r="AE808" s="129"/>
      <c r="AF808" s="130"/>
      <c r="AG808" s="129"/>
      <c r="AH808" s="130"/>
      <c r="AI808" s="129"/>
      <c r="AJ808" s="128"/>
      <c r="AK808" s="130"/>
      <c r="AL808" s="133"/>
      <c r="AM808" s="128"/>
      <c r="AN808" s="133"/>
      <c r="AO808" s="130"/>
      <c r="AP808" s="130"/>
      <c r="AQ808" s="128"/>
      <c r="AR808" s="128"/>
      <c r="AS808" s="129"/>
      <c r="AT808" s="129"/>
      <c r="AU808" s="133"/>
      <c r="AV808" s="129"/>
      <c r="AW808" s="128"/>
      <c r="AX808" s="128"/>
      <c r="AY808" s="128"/>
      <c r="AZ808" s="129"/>
      <c r="BA808" s="129"/>
      <c r="BB808" s="128"/>
      <c r="BC808" s="129"/>
      <c r="BD808" s="129"/>
      <c r="BE808" s="129"/>
      <c r="BF808" s="129"/>
    </row>
    <row r="809" spans="1:58" s="135" customFormat="1">
      <c r="A809" s="128"/>
      <c r="B809" s="128"/>
      <c r="C809" s="129"/>
      <c r="D809" s="130"/>
      <c r="E809" s="130"/>
      <c r="F809" s="130"/>
      <c r="G809" s="128"/>
      <c r="H809" s="128"/>
      <c r="I809" s="131"/>
      <c r="J809" s="128"/>
      <c r="K809" s="128"/>
      <c r="L809" s="129"/>
      <c r="M809" s="129"/>
      <c r="N809" s="132"/>
      <c r="O809" s="128"/>
      <c r="P809" s="128"/>
      <c r="Q809" s="133"/>
      <c r="R809" s="128"/>
      <c r="S809" s="128"/>
      <c r="T809" s="128"/>
      <c r="U809" s="128"/>
      <c r="V809" s="129"/>
      <c r="W809" s="128"/>
      <c r="X809" s="128"/>
      <c r="Y809" s="134"/>
      <c r="Z809" s="132"/>
      <c r="AA809" s="130"/>
      <c r="AB809" s="129"/>
      <c r="AC809" s="128"/>
      <c r="AD809" s="128"/>
      <c r="AE809" s="129"/>
      <c r="AF809" s="130"/>
      <c r="AG809" s="129"/>
      <c r="AH809" s="130"/>
      <c r="AI809" s="129"/>
      <c r="AJ809" s="128"/>
      <c r="AK809" s="130"/>
      <c r="AL809" s="133"/>
      <c r="AM809" s="128"/>
      <c r="AN809" s="133"/>
      <c r="AO809" s="130"/>
      <c r="AP809" s="130"/>
      <c r="AQ809" s="128"/>
      <c r="AR809" s="128"/>
      <c r="AS809" s="129"/>
      <c r="AT809" s="129"/>
      <c r="AU809" s="133"/>
      <c r="AV809" s="129"/>
      <c r="AW809" s="128"/>
      <c r="AX809" s="128"/>
      <c r="AY809" s="128"/>
      <c r="AZ809" s="129"/>
      <c r="BA809" s="129"/>
      <c r="BB809" s="128"/>
      <c r="BC809" s="129"/>
      <c r="BD809" s="129"/>
      <c r="BE809" s="129"/>
      <c r="BF809" s="129"/>
    </row>
    <row r="810" spans="1:58" s="135" customFormat="1">
      <c r="A810" s="128"/>
      <c r="B810" s="128"/>
      <c r="C810" s="129"/>
      <c r="D810" s="130"/>
      <c r="E810" s="130"/>
      <c r="F810" s="130"/>
      <c r="G810" s="128"/>
      <c r="H810" s="128"/>
      <c r="I810" s="131"/>
      <c r="J810" s="128"/>
      <c r="K810" s="128"/>
      <c r="L810" s="129"/>
      <c r="M810" s="129"/>
      <c r="N810" s="132"/>
      <c r="O810" s="128"/>
      <c r="P810" s="128"/>
      <c r="Q810" s="133"/>
      <c r="R810" s="128"/>
      <c r="S810" s="128"/>
      <c r="T810" s="128"/>
      <c r="U810" s="128"/>
      <c r="V810" s="129"/>
      <c r="W810" s="128"/>
      <c r="X810" s="128"/>
      <c r="Y810" s="134"/>
      <c r="Z810" s="132"/>
      <c r="AA810" s="130"/>
      <c r="AB810" s="129"/>
      <c r="AC810" s="128"/>
      <c r="AD810" s="128"/>
      <c r="AE810" s="129"/>
      <c r="AF810" s="130"/>
      <c r="AG810" s="129"/>
      <c r="AH810" s="130"/>
      <c r="AI810" s="129"/>
      <c r="AJ810" s="128"/>
      <c r="AK810" s="130"/>
      <c r="AL810" s="133"/>
      <c r="AM810" s="128"/>
      <c r="AN810" s="133"/>
      <c r="AO810" s="130"/>
      <c r="AP810" s="130"/>
      <c r="AQ810" s="128"/>
      <c r="AR810" s="128"/>
      <c r="AS810" s="129"/>
      <c r="AT810" s="129"/>
      <c r="AU810" s="133"/>
      <c r="AV810" s="129"/>
      <c r="AW810" s="128"/>
      <c r="AX810" s="128"/>
      <c r="AY810" s="128"/>
      <c r="AZ810" s="129"/>
      <c r="BA810" s="129"/>
      <c r="BB810" s="128"/>
      <c r="BC810" s="129"/>
      <c r="BD810" s="129"/>
      <c r="BE810" s="129"/>
      <c r="BF810" s="129"/>
    </row>
    <row r="811" spans="1:58" s="135" customFormat="1">
      <c r="A811" s="128"/>
      <c r="B811" s="128"/>
      <c r="C811" s="129"/>
      <c r="D811" s="130"/>
      <c r="E811" s="130"/>
      <c r="F811" s="130"/>
      <c r="G811" s="128"/>
      <c r="H811" s="128"/>
      <c r="I811" s="131"/>
      <c r="J811" s="128"/>
      <c r="K811" s="128"/>
      <c r="L811" s="129"/>
      <c r="M811" s="129"/>
      <c r="N811" s="132"/>
      <c r="O811" s="128"/>
      <c r="P811" s="128"/>
      <c r="Q811" s="133"/>
      <c r="R811" s="128"/>
      <c r="S811" s="128"/>
      <c r="T811" s="128"/>
      <c r="U811" s="128"/>
      <c r="V811" s="129"/>
      <c r="W811" s="128"/>
      <c r="X811" s="128"/>
      <c r="Y811" s="134"/>
      <c r="Z811" s="132"/>
      <c r="AA811" s="130"/>
      <c r="AB811" s="129"/>
      <c r="AC811" s="128"/>
      <c r="AD811" s="128"/>
      <c r="AE811" s="129"/>
      <c r="AF811" s="130"/>
      <c r="AG811" s="129"/>
      <c r="AH811" s="130"/>
      <c r="AI811" s="129"/>
      <c r="AJ811" s="128"/>
      <c r="AK811" s="130"/>
      <c r="AL811" s="133"/>
      <c r="AM811" s="128"/>
      <c r="AN811" s="133"/>
      <c r="AO811" s="130"/>
      <c r="AP811" s="130"/>
      <c r="AQ811" s="128"/>
      <c r="AR811" s="128"/>
      <c r="AS811" s="129"/>
      <c r="AT811" s="129"/>
      <c r="AU811" s="133"/>
      <c r="AV811" s="129"/>
      <c r="AW811" s="128"/>
      <c r="AX811" s="128"/>
      <c r="AY811" s="128"/>
      <c r="AZ811" s="129"/>
      <c r="BA811" s="129"/>
      <c r="BB811" s="128"/>
      <c r="BC811" s="129"/>
      <c r="BD811" s="129"/>
      <c r="BE811" s="129"/>
      <c r="BF811" s="129"/>
    </row>
    <row r="812" spans="1:58" s="135" customFormat="1">
      <c r="A812" s="128"/>
      <c r="B812" s="128"/>
      <c r="C812" s="129"/>
      <c r="D812" s="130"/>
      <c r="E812" s="130"/>
      <c r="F812" s="130"/>
      <c r="G812" s="128"/>
      <c r="H812" s="128"/>
      <c r="I812" s="131"/>
      <c r="J812" s="128"/>
      <c r="K812" s="128"/>
      <c r="L812" s="129"/>
      <c r="M812" s="129"/>
      <c r="N812" s="132"/>
      <c r="O812" s="128"/>
      <c r="P812" s="128"/>
      <c r="Q812" s="133"/>
      <c r="R812" s="128"/>
      <c r="S812" s="128"/>
      <c r="T812" s="128"/>
      <c r="U812" s="128"/>
      <c r="V812" s="129"/>
      <c r="W812" s="128"/>
      <c r="X812" s="128"/>
      <c r="Y812" s="134"/>
      <c r="Z812" s="132"/>
      <c r="AA812" s="130"/>
      <c r="AB812" s="129"/>
      <c r="AC812" s="128"/>
      <c r="AD812" s="128"/>
      <c r="AE812" s="129"/>
      <c r="AF812" s="130"/>
      <c r="AG812" s="129"/>
      <c r="AH812" s="130"/>
      <c r="AI812" s="129"/>
      <c r="AJ812" s="128"/>
      <c r="AK812" s="130"/>
      <c r="AL812" s="133"/>
      <c r="AM812" s="128"/>
      <c r="AN812" s="133"/>
      <c r="AO812" s="130"/>
      <c r="AP812" s="130"/>
      <c r="AQ812" s="128"/>
      <c r="AR812" s="128"/>
      <c r="AS812" s="129"/>
      <c r="AT812" s="129"/>
      <c r="AU812" s="133"/>
      <c r="AV812" s="129"/>
      <c r="AW812" s="128"/>
      <c r="AX812" s="128"/>
      <c r="AY812" s="128"/>
      <c r="AZ812" s="129"/>
      <c r="BA812" s="129"/>
      <c r="BB812" s="128"/>
      <c r="BC812" s="129"/>
      <c r="BD812" s="129"/>
      <c r="BE812" s="129"/>
      <c r="BF812" s="129"/>
    </row>
    <row r="813" spans="1:58" s="135" customFormat="1">
      <c r="A813" s="128"/>
      <c r="B813" s="128"/>
      <c r="C813" s="129"/>
      <c r="D813" s="130"/>
      <c r="E813" s="130"/>
      <c r="F813" s="130"/>
      <c r="G813" s="128"/>
      <c r="H813" s="128"/>
      <c r="I813" s="131"/>
      <c r="J813" s="128"/>
      <c r="K813" s="128"/>
      <c r="L813" s="129"/>
      <c r="M813" s="129"/>
      <c r="N813" s="132"/>
      <c r="O813" s="128"/>
      <c r="P813" s="128"/>
      <c r="Q813" s="133"/>
      <c r="R813" s="128"/>
      <c r="S813" s="128"/>
      <c r="T813" s="128"/>
      <c r="U813" s="128"/>
      <c r="V813" s="129"/>
      <c r="W813" s="128"/>
      <c r="X813" s="128"/>
      <c r="Y813" s="134"/>
      <c r="Z813" s="132"/>
      <c r="AA813" s="130"/>
      <c r="AB813" s="129"/>
      <c r="AC813" s="128"/>
      <c r="AD813" s="128"/>
      <c r="AE813" s="129"/>
      <c r="AF813" s="130"/>
      <c r="AG813" s="129"/>
      <c r="AH813" s="130"/>
      <c r="AI813" s="129"/>
      <c r="AJ813" s="128"/>
      <c r="AK813" s="130"/>
      <c r="AL813" s="133"/>
      <c r="AM813" s="128"/>
      <c r="AN813" s="133"/>
      <c r="AO813" s="130"/>
      <c r="AP813" s="130"/>
      <c r="AQ813" s="128"/>
      <c r="AR813" s="128"/>
      <c r="AS813" s="129"/>
      <c r="AT813" s="129"/>
      <c r="AU813" s="133"/>
      <c r="AV813" s="129"/>
      <c r="AW813" s="128"/>
      <c r="AX813" s="128"/>
      <c r="AY813" s="128"/>
      <c r="AZ813" s="129"/>
      <c r="BA813" s="129"/>
      <c r="BB813" s="128"/>
      <c r="BC813" s="129"/>
      <c r="BD813" s="129"/>
      <c r="BE813" s="129"/>
      <c r="BF813" s="129"/>
    </row>
    <row r="814" spans="1:58" s="135" customFormat="1">
      <c r="A814" s="128"/>
      <c r="B814" s="128"/>
      <c r="C814" s="129"/>
      <c r="D814" s="130"/>
      <c r="E814" s="130"/>
      <c r="F814" s="130"/>
      <c r="G814" s="128"/>
      <c r="H814" s="128"/>
      <c r="I814" s="131"/>
      <c r="J814" s="128"/>
      <c r="K814" s="128"/>
      <c r="L814" s="129"/>
      <c r="M814" s="129"/>
      <c r="N814" s="132"/>
      <c r="O814" s="128"/>
      <c r="P814" s="128"/>
      <c r="Q814" s="133"/>
      <c r="R814" s="128"/>
      <c r="S814" s="128"/>
      <c r="T814" s="128"/>
      <c r="U814" s="128"/>
      <c r="V814" s="129"/>
      <c r="W814" s="128"/>
      <c r="X814" s="128"/>
      <c r="Y814" s="134"/>
      <c r="Z814" s="132"/>
      <c r="AA814" s="130"/>
      <c r="AB814" s="129"/>
      <c r="AC814" s="128"/>
      <c r="AD814" s="128"/>
      <c r="AE814" s="129"/>
      <c r="AF814" s="130"/>
      <c r="AG814" s="129"/>
      <c r="AH814" s="130"/>
      <c r="AI814" s="129"/>
      <c r="AJ814" s="128"/>
      <c r="AK814" s="130"/>
      <c r="AL814" s="133"/>
      <c r="AM814" s="128"/>
      <c r="AN814" s="133"/>
      <c r="AO814" s="130"/>
      <c r="AP814" s="130"/>
      <c r="AQ814" s="128"/>
      <c r="AR814" s="128"/>
      <c r="AS814" s="129"/>
      <c r="AT814" s="129"/>
      <c r="AU814" s="133"/>
      <c r="AV814" s="129"/>
      <c r="AW814" s="128"/>
      <c r="AX814" s="128"/>
      <c r="AY814" s="128"/>
      <c r="AZ814" s="129"/>
      <c r="BA814" s="129"/>
      <c r="BB814" s="128"/>
      <c r="BC814" s="129"/>
      <c r="BD814" s="129"/>
      <c r="BE814" s="129"/>
      <c r="BF814" s="129"/>
    </row>
    <row r="815" spans="1:58" s="135" customFormat="1">
      <c r="A815" s="128"/>
      <c r="B815" s="128"/>
      <c r="C815" s="129"/>
      <c r="D815" s="130"/>
      <c r="E815" s="130"/>
      <c r="F815" s="130"/>
      <c r="G815" s="128"/>
      <c r="H815" s="128"/>
      <c r="I815" s="131"/>
      <c r="J815" s="128"/>
      <c r="K815" s="128"/>
      <c r="L815" s="129"/>
      <c r="M815" s="129"/>
      <c r="N815" s="132"/>
      <c r="O815" s="128"/>
      <c r="P815" s="128"/>
      <c r="Q815" s="133"/>
      <c r="R815" s="128"/>
      <c r="S815" s="128"/>
      <c r="T815" s="128"/>
      <c r="U815" s="128"/>
      <c r="V815" s="129"/>
      <c r="W815" s="128"/>
      <c r="X815" s="128"/>
      <c r="Y815" s="134"/>
      <c r="Z815" s="132"/>
      <c r="AA815" s="130"/>
      <c r="AB815" s="129"/>
      <c r="AC815" s="128"/>
      <c r="AD815" s="128"/>
      <c r="AE815" s="129"/>
      <c r="AF815" s="130"/>
      <c r="AG815" s="129"/>
      <c r="AH815" s="130"/>
      <c r="AI815" s="129"/>
      <c r="AJ815" s="128"/>
      <c r="AK815" s="130"/>
      <c r="AL815" s="133"/>
      <c r="AM815" s="128"/>
      <c r="AN815" s="133"/>
      <c r="AO815" s="130"/>
      <c r="AP815" s="130"/>
      <c r="AQ815" s="128"/>
      <c r="AR815" s="128"/>
      <c r="AS815" s="129"/>
      <c r="AT815" s="129"/>
      <c r="AU815" s="133"/>
      <c r="AV815" s="129"/>
      <c r="AW815" s="128"/>
      <c r="AX815" s="128"/>
      <c r="AY815" s="128"/>
      <c r="AZ815" s="129"/>
      <c r="BA815" s="129"/>
      <c r="BB815" s="128"/>
      <c r="BC815" s="129"/>
      <c r="BD815" s="129"/>
      <c r="BE815" s="129"/>
      <c r="BF815" s="129"/>
    </row>
    <row r="816" spans="1:58" s="135" customFormat="1">
      <c r="A816" s="128"/>
      <c r="B816" s="128"/>
      <c r="C816" s="129"/>
      <c r="D816" s="130"/>
      <c r="E816" s="130"/>
      <c r="F816" s="130"/>
      <c r="G816" s="128"/>
      <c r="H816" s="128"/>
      <c r="I816" s="131"/>
      <c r="J816" s="128"/>
      <c r="K816" s="128"/>
      <c r="L816" s="129"/>
      <c r="M816" s="129"/>
      <c r="N816" s="132"/>
      <c r="O816" s="128"/>
      <c r="P816" s="128"/>
      <c r="Q816" s="133"/>
      <c r="R816" s="128"/>
      <c r="S816" s="128"/>
      <c r="T816" s="128"/>
      <c r="U816" s="128"/>
      <c r="V816" s="129"/>
      <c r="W816" s="128"/>
      <c r="X816" s="128"/>
      <c r="Y816" s="134"/>
      <c r="Z816" s="132"/>
      <c r="AA816" s="130"/>
      <c r="AB816" s="129"/>
      <c r="AC816" s="128"/>
      <c r="AD816" s="128"/>
      <c r="AE816" s="129"/>
      <c r="AF816" s="130"/>
      <c r="AG816" s="129"/>
      <c r="AH816" s="130"/>
      <c r="AI816" s="129"/>
      <c r="AJ816" s="128"/>
      <c r="AK816" s="130"/>
      <c r="AL816" s="133"/>
      <c r="AM816" s="128"/>
      <c r="AN816" s="133"/>
      <c r="AO816" s="130"/>
      <c r="AP816" s="130"/>
      <c r="AQ816" s="128"/>
      <c r="AR816" s="128"/>
      <c r="AS816" s="129"/>
      <c r="AT816" s="129"/>
      <c r="AU816" s="133"/>
      <c r="AV816" s="129"/>
      <c r="AW816" s="128"/>
      <c r="AX816" s="128"/>
      <c r="AY816" s="128"/>
      <c r="AZ816" s="129"/>
      <c r="BA816" s="129"/>
      <c r="BB816" s="128"/>
      <c r="BC816" s="129"/>
      <c r="BD816" s="129"/>
      <c r="BE816" s="129"/>
      <c r="BF816" s="129"/>
    </row>
    <row r="817" spans="1:58" s="135" customFormat="1">
      <c r="A817" s="128"/>
      <c r="B817" s="128"/>
      <c r="C817" s="129"/>
      <c r="D817" s="130"/>
      <c r="E817" s="130"/>
      <c r="F817" s="130"/>
      <c r="G817" s="128"/>
      <c r="H817" s="128"/>
      <c r="I817" s="131"/>
      <c r="J817" s="128"/>
      <c r="K817" s="128"/>
      <c r="L817" s="129"/>
      <c r="M817" s="129"/>
      <c r="N817" s="132"/>
      <c r="O817" s="128"/>
      <c r="P817" s="128"/>
      <c r="Q817" s="133"/>
      <c r="R817" s="128"/>
      <c r="S817" s="128"/>
      <c r="T817" s="128"/>
      <c r="U817" s="128"/>
      <c r="V817" s="129"/>
      <c r="W817" s="128"/>
      <c r="X817" s="128"/>
      <c r="Y817" s="134"/>
      <c r="Z817" s="132"/>
      <c r="AA817" s="130"/>
      <c r="AB817" s="129"/>
      <c r="AC817" s="128"/>
      <c r="AD817" s="128"/>
      <c r="AE817" s="129"/>
      <c r="AF817" s="130"/>
      <c r="AG817" s="129"/>
      <c r="AH817" s="130"/>
      <c r="AI817" s="129"/>
      <c r="AJ817" s="128"/>
      <c r="AK817" s="130"/>
      <c r="AL817" s="133"/>
      <c r="AM817" s="128"/>
      <c r="AN817" s="133"/>
      <c r="AO817" s="130"/>
      <c r="AP817" s="130"/>
      <c r="AQ817" s="128"/>
      <c r="AR817" s="128"/>
      <c r="AS817" s="129"/>
      <c r="AT817" s="129"/>
      <c r="AU817" s="133"/>
      <c r="AV817" s="129"/>
      <c r="AW817" s="128"/>
      <c r="AX817" s="128"/>
      <c r="AY817" s="128"/>
      <c r="AZ817" s="129"/>
      <c r="BA817" s="129"/>
      <c r="BB817" s="128"/>
      <c r="BC817" s="129"/>
      <c r="BD817" s="129"/>
      <c r="BE817" s="129"/>
      <c r="BF817" s="129"/>
    </row>
    <row r="818" spans="1:58" s="135" customFormat="1">
      <c r="A818" s="128"/>
      <c r="B818" s="128"/>
      <c r="C818" s="129"/>
      <c r="D818" s="130"/>
      <c r="E818" s="130"/>
      <c r="F818" s="130"/>
      <c r="G818" s="128"/>
      <c r="H818" s="128"/>
      <c r="I818" s="131"/>
      <c r="J818" s="128"/>
      <c r="K818" s="128"/>
      <c r="L818" s="129"/>
      <c r="M818" s="129"/>
      <c r="N818" s="132"/>
      <c r="O818" s="128"/>
      <c r="P818" s="128"/>
      <c r="Q818" s="133"/>
      <c r="R818" s="128"/>
      <c r="S818" s="128"/>
      <c r="T818" s="128"/>
      <c r="U818" s="128"/>
      <c r="V818" s="129"/>
      <c r="W818" s="128"/>
      <c r="X818" s="128"/>
      <c r="Y818" s="134"/>
      <c r="Z818" s="132"/>
      <c r="AA818" s="130"/>
      <c r="AB818" s="129"/>
      <c r="AC818" s="128"/>
      <c r="AD818" s="128"/>
      <c r="AE818" s="129"/>
      <c r="AF818" s="130"/>
      <c r="AG818" s="129"/>
      <c r="AH818" s="130"/>
      <c r="AI818" s="129"/>
      <c r="AJ818" s="128"/>
      <c r="AK818" s="130"/>
      <c r="AL818" s="133"/>
      <c r="AM818" s="128"/>
      <c r="AN818" s="133"/>
      <c r="AO818" s="130"/>
      <c r="AP818" s="130"/>
      <c r="AQ818" s="128"/>
      <c r="AR818" s="128"/>
      <c r="AS818" s="129"/>
      <c r="AT818" s="129"/>
      <c r="AU818" s="133"/>
      <c r="AV818" s="129"/>
      <c r="AW818" s="128"/>
      <c r="AX818" s="128"/>
      <c r="AY818" s="128"/>
      <c r="AZ818" s="129"/>
      <c r="BA818" s="129"/>
      <c r="BB818" s="128"/>
      <c r="BC818" s="129"/>
      <c r="BD818" s="129"/>
      <c r="BE818" s="129"/>
      <c r="BF818" s="129"/>
    </row>
    <row r="819" spans="1:58" s="135" customFormat="1">
      <c r="A819" s="128"/>
      <c r="B819" s="128"/>
      <c r="C819" s="129"/>
      <c r="D819" s="130"/>
      <c r="E819" s="130"/>
      <c r="F819" s="130"/>
      <c r="G819" s="128"/>
      <c r="H819" s="128"/>
      <c r="I819" s="131"/>
      <c r="J819" s="128"/>
      <c r="K819" s="128"/>
      <c r="L819" s="129"/>
      <c r="M819" s="129"/>
      <c r="N819" s="132"/>
      <c r="O819" s="128"/>
      <c r="P819" s="128"/>
      <c r="Q819" s="133"/>
      <c r="R819" s="128"/>
      <c r="S819" s="128"/>
      <c r="T819" s="128"/>
      <c r="U819" s="128"/>
      <c r="V819" s="129"/>
      <c r="W819" s="128"/>
      <c r="X819" s="128"/>
      <c r="Y819" s="134"/>
      <c r="Z819" s="132"/>
      <c r="AA819" s="130"/>
      <c r="AB819" s="129"/>
      <c r="AC819" s="128"/>
      <c r="AD819" s="128"/>
      <c r="AE819" s="129"/>
      <c r="AF819" s="130"/>
      <c r="AG819" s="129"/>
      <c r="AH819" s="130"/>
      <c r="AI819" s="129"/>
      <c r="AJ819" s="128"/>
      <c r="AK819" s="130"/>
      <c r="AL819" s="133"/>
      <c r="AM819" s="128"/>
      <c r="AN819" s="133"/>
      <c r="AO819" s="130"/>
      <c r="AP819" s="130"/>
      <c r="AQ819" s="128"/>
      <c r="AR819" s="128"/>
      <c r="AS819" s="129"/>
      <c r="AT819" s="129"/>
      <c r="AU819" s="133"/>
      <c r="AV819" s="129"/>
      <c r="AW819" s="128"/>
      <c r="AX819" s="128"/>
      <c r="AY819" s="128"/>
      <c r="AZ819" s="129"/>
      <c r="BA819" s="129"/>
      <c r="BB819" s="128"/>
      <c r="BC819" s="129"/>
      <c r="BD819" s="129"/>
      <c r="BE819" s="129"/>
      <c r="BF819" s="129"/>
    </row>
    <row r="820" spans="1:58" s="135" customFormat="1">
      <c r="A820" s="128"/>
      <c r="B820" s="128"/>
      <c r="C820" s="129"/>
      <c r="D820" s="130"/>
      <c r="E820" s="130"/>
      <c r="F820" s="130"/>
      <c r="G820" s="128"/>
      <c r="H820" s="128"/>
      <c r="I820" s="131"/>
      <c r="J820" s="128"/>
      <c r="K820" s="128"/>
      <c r="L820" s="129"/>
      <c r="M820" s="129"/>
      <c r="N820" s="132"/>
      <c r="O820" s="128"/>
      <c r="P820" s="128"/>
      <c r="Q820" s="133"/>
      <c r="R820" s="128"/>
      <c r="S820" s="128"/>
      <c r="T820" s="128"/>
      <c r="U820" s="128"/>
      <c r="V820" s="129"/>
      <c r="W820" s="128"/>
      <c r="X820" s="128"/>
      <c r="Y820" s="134"/>
      <c r="Z820" s="132"/>
      <c r="AA820" s="130"/>
      <c r="AB820" s="129"/>
      <c r="AC820" s="128"/>
      <c r="AD820" s="128"/>
      <c r="AE820" s="129"/>
      <c r="AF820" s="130"/>
      <c r="AG820" s="129"/>
      <c r="AH820" s="130"/>
      <c r="AI820" s="129"/>
      <c r="AJ820" s="128"/>
      <c r="AK820" s="130"/>
      <c r="AL820" s="133"/>
      <c r="AM820" s="128"/>
      <c r="AN820" s="133"/>
      <c r="AO820" s="130"/>
      <c r="AP820" s="130"/>
      <c r="AQ820" s="128"/>
      <c r="AR820" s="128"/>
      <c r="AS820" s="129"/>
      <c r="AT820" s="129"/>
      <c r="AU820" s="133"/>
      <c r="AV820" s="129"/>
      <c r="AW820" s="128"/>
      <c r="AX820" s="128"/>
      <c r="AY820" s="128"/>
      <c r="AZ820" s="129"/>
      <c r="BA820" s="129"/>
      <c r="BB820" s="128"/>
      <c r="BC820" s="129"/>
      <c r="BD820" s="129"/>
      <c r="BE820" s="129"/>
      <c r="BF820" s="129"/>
    </row>
    <row r="821" spans="1:58" s="135" customFormat="1">
      <c r="A821" s="128"/>
      <c r="B821" s="128"/>
      <c r="C821" s="129"/>
      <c r="D821" s="130"/>
      <c r="E821" s="130"/>
      <c r="F821" s="130"/>
      <c r="G821" s="128"/>
      <c r="H821" s="128"/>
      <c r="I821" s="131"/>
      <c r="J821" s="128"/>
      <c r="K821" s="128"/>
      <c r="L821" s="129"/>
      <c r="M821" s="129"/>
      <c r="N821" s="132"/>
      <c r="O821" s="128"/>
      <c r="P821" s="128"/>
      <c r="Q821" s="133"/>
      <c r="R821" s="128"/>
      <c r="S821" s="128"/>
      <c r="T821" s="128"/>
      <c r="U821" s="128"/>
      <c r="V821" s="129"/>
      <c r="W821" s="128"/>
      <c r="X821" s="128"/>
      <c r="Y821" s="134"/>
      <c r="Z821" s="132"/>
      <c r="AA821" s="130"/>
      <c r="AB821" s="129"/>
      <c r="AC821" s="128"/>
      <c r="AD821" s="128"/>
      <c r="AE821" s="129"/>
      <c r="AF821" s="130"/>
      <c r="AG821" s="129"/>
      <c r="AH821" s="130"/>
      <c r="AI821" s="129"/>
      <c r="AJ821" s="128"/>
      <c r="AK821" s="130"/>
      <c r="AL821" s="133"/>
      <c r="AM821" s="128"/>
      <c r="AN821" s="133"/>
      <c r="AO821" s="130"/>
      <c r="AP821" s="130"/>
      <c r="AQ821" s="128"/>
      <c r="AR821" s="128"/>
      <c r="AS821" s="129"/>
      <c r="AT821" s="129"/>
      <c r="AU821" s="133"/>
      <c r="AV821" s="129"/>
      <c r="AW821" s="128"/>
      <c r="AX821" s="128"/>
      <c r="AY821" s="128"/>
      <c r="AZ821" s="129"/>
      <c r="BA821" s="129"/>
      <c r="BB821" s="128"/>
      <c r="BC821" s="129"/>
      <c r="BD821" s="129"/>
      <c r="BE821" s="129"/>
      <c r="BF821" s="129"/>
    </row>
    <row r="822" spans="1:58" s="135" customFormat="1">
      <c r="A822" s="128"/>
      <c r="B822" s="128"/>
      <c r="C822" s="129"/>
      <c r="D822" s="130"/>
      <c r="E822" s="130"/>
      <c r="F822" s="130"/>
      <c r="G822" s="128"/>
      <c r="H822" s="128"/>
      <c r="I822" s="131"/>
      <c r="J822" s="128"/>
      <c r="K822" s="128"/>
      <c r="L822" s="129"/>
      <c r="M822" s="129"/>
      <c r="N822" s="132"/>
      <c r="O822" s="128"/>
      <c r="P822" s="128"/>
      <c r="Q822" s="133"/>
      <c r="R822" s="128"/>
      <c r="S822" s="128"/>
      <c r="T822" s="128"/>
      <c r="U822" s="128"/>
      <c r="V822" s="129"/>
      <c r="W822" s="128"/>
      <c r="X822" s="128"/>
      <c r="Y822" s="134"/>
      <c r="Z822" s="132"/>
      <c r="AA822" s="130"/>
      <c r="AB822" s="129"/>
      <c r="AC822" s="128"/>
      <c r="AD822" s="128"/>
      <c r="AE822" s="129"/>
      <c r="AF822" s="130"/>
      <c r="AG822" s="129"/>
      <c r="AH822" s="130"/>
      <c r="AI822" s="129"/>
      <c r="AJ822" s="128"/>
      <c r="AK822" s="130"/>
      <c r="AL822" s="133"/>
      <c r="AM822" s="128"/>
      <c r="AN822" s="133"/>
      <c r="AO822" s="130"/>
      <c r="AP822" s="130"/>
      <c r="AQ822" s="128"/>
      <c r="AR822" s="128"/>
      <c r="AS822" s="129"/>
      <c r="AT822" s="129"/>
      <c r="AU822" s="133"/>
      <c r="AV822" s="129"/>
      <c r="AW822" s="128"/>
      <c r="AX822" s="128"/>
      <c r="AY822" s="128"/>
      <c r="AZ822" s="129"/>
      <c r="BA822" s="129"/>
      <c r="BB822" s="128"/>
      <c r="BC822" s="129"/>
      <c r="BD822" s="129"/>
      <c r="BE822" s="129"/>
      <c r="BF822" s="129"/>
    </row>
    <row r="823" spans="1:58" s="135" customFormat="1">
      <c r="A823" s="128"/>
      <c r="B823" s="128"/>
      <c r="C823" s="129"/>
      <c r="D823" s="130"/>
      <c r="E823" s="130"/>
      <c r="F823" s="130"/>
      <c r="G823" s="128"/>
      <c r="H823" s="128"/>
      <c r="I823" s="131"/>
      <c r="J823" s="128"/>
      <c r="K823" s="128"/>
      <c r="L823" s="129"/>
      <c r="M823" s="129"/>
      <c r="N823" s="132"/>
      <c r="O823" s="128"/>
      <c r="P823" s="128"/>
      <c r="Q823" s="133"/>
      <c r="R823" s="128"/>
      <c r="S823" s="128"/>
      <c r="T823" s="128"/>
      <c r="U823" s="128"/>
      <c r="V823" s="129"/>
      <c r="W823" s="128"/>
      <c r="X823" s="128"/>
      <c r="Y823" s="134"/>
      <c r="Z823" s="132"/>
      <c r="AA823" s="130"/>
      <c r="AB823" s="129"/>
      <c r="AC823" s="128"/>
      <c r="AD823" s="128"/>
      <c r="AE823" s="129"/>
      <c r="AF823" s="130"/>
      <c r="AG823" s="129"/>
      <c r="AH823" s="130"/>
      <c r="AI823" s="129"/>
      <c r="AJ823" s="128"/>
      <c r="AK823" s="130"/>
      <c r="AL823" s="133"/>
      <c r="AM823" s="128"/>
      <c r="AN823" s="133"/>
      <c r="AO823" s="130"/>
      <c r="AP823" s="130"/>
      <c r="AQ823" s="128"/>
      <c r="AR823" s="128"/>
      <c r="AS823" s="129"/>
      <c r="AT823" s="129"/>
      <c r="AU823" s="133"/>
      <c r="AV823" s="129"/>
      <c r="AW823" s="128"/>
      <c r="AX823" s="128"/>
      <c r="AY823" s="128"/>
      <c r="AZ823" s="129"/>
      <c r="BA823" s="129"/>
      <c r="BB823" s="128"/>
      <c r="BC823" s="129"/>
      <c r="BD823" s="129"/>
      <c r="BE823" s="129"/>
      <c r="BF823" s="129"/>
    </row>
    <row r="824" spans="1:58" s="135" customFormat="1">
      <c r="A824" s="128"/>
      <c r="B824" s="128"/>
      <c r="C824" s="129"/>
      <c r="D824" s="130"/>
      <c r="E824" s="130"/>
      <c r="F824" s="130"/>
      <c r="G824" s="128"/>
      <c r="H824" s="128"/>
      <c r="I824" s="131"/>
      <c r="J824" s="128"/>
      <c r="K824" s="128"/>
      <c r="L824" s="129"/>
      <c r="M824" s="129"/>
      <c r="N824" s="132"/>
      <c r="O824" s="128"/>
      <c r="P824" s="128"/>
      <c r="Q824" s="133"/>
      <c r="R824" s="128"/>
      <c r="S824" s="128"/>
      <c r="T824" s="128"/>
      <c r="U824" s="128"/>
      <c r="V824" s="129"/>
      <c r="W824" s="128"/>
      <c r="X824" s="128"/>
      <c r="Y824" s="134"/>
      <c r="Z824" s="132"/>
      <c r="AA824" s="130"/>
      <c r="AB824" s="129"/>
      <c r="AC824" s="128"/>
      <c r="AD824" s="128"/>
      <c r="AE824" s="129"/>
      <c r="AF824" s="130"/>
      <c r="AG824" s="129"/>
      <c r="AH824" s="130"/>
      <c r="AI824" s="129"/>
      <c r="AJ824" s="128"/>
      <c r="AK824" s="130"/>
      <c r="AL824" s="133"/>
      <c r="AM824" s="128"/>
      <c r="AN824" s="133"/>
      <c r="AO824" s="130"/>
      <c r="AP824" s="130"/>
      <c r="AQ824" s="128"/>
      <c r="AR824" s="128"/>
      <c r="AS824" s="129"/>
      <c r="AT824" s="129"/>
      <c r="AU824" s="133"/>
      <c r="AV824" s="129"/>
      <c r="AW824" s="128"/>
      <c r="AX824" s="128"/>
      <c r="AY824" s="128"/>
      <c r="AZ824" s="129"/>
      <c r="BA824" s="129"/>
      <c r="BB824" s="128"/>
      <c r="BC824" s="129"/>
      <c r="BD824" s="129"/>
      <c r="BE824" s="129"/>
      <c r="BF824" s="129"/>
    </row>
    <row r="825" spans="1:58" s="135" customFormat="1">
      <c r="A825" s="128"/>
      <c r="B825" s="128"/>
      <c r="C825" s="129"/>
      <c r="D825" s="130"/>
      <c r="E825" s="130"/>
      <c r="F825" s="130"/>
      <c r="G825" s="128"/>
      <c r="H825" s="128"/>
      <c r="I825" s="131"/>
      <c r="J825" s="128"/>
      <c r="K825" s="128"/>
      <c r="L825" s="129"/>
      <c r="M825" s="129"/>
      <c r="N825" s="132"/>
      <c r="O825" s="128"/>
      <c r="P825" s="128"/>
      <c r="Q825" s="133"/>
      <c r="R825" s="128"/>
      <c r="S825" s="128"/>
      <c r="T825" s="128"/>
      <c r="U825" s="128"/>
      <c r="V825" s="129"/>
      <c r="W825" s="128"/>
      <c r="X825" s="128"/>
      <c r="Y825" s="134"/>
      <c r="Z825" s="132"/>
      <c r="AA825" s="130"/>
      <c r="AB825" s="129"/>
      <c r="AC825" s="128"/>
      <c r="AD825" s="128"/>
      <c r="AE825" s="129"/>
      <c r="AF825" s="130"/>
      <c r="AG825" s="129"/>
      <c r="AH825" s="130"/>
      <c r="AI825" s="129"/>
      <c r="AJ825" s="128"/>
      <c r="AK825" s="130"/>
      <c r="AL825" s="133"/>
      <c r="AM825" s="128"/>
      <c r="AN825" s="133"/>
      <c r="AO825" s="130"/>
      <c r="AP825" s="130"/>
      <c r="AQ825" s="128"/>
      <c r="AR825" s="128"/>
      <c r="AS825" s="129"/>
      <c r="AT825" s="129"/>
      <c r="AU825" s="133"/>
      <c r="AV825" s="129"/>
      <c r="AW825" s="128"/>
      <c r="AX825" s="128"/>
      <c r="AY825" s="128"/>
      <c r="AZ825" s="129"/>
      <c r="BA825" s="129"/>
      <c r="BB825" s="128"/>
      <c r="BC825" s="129"/>
      <c r="BD825" s="129"/>
      <c r="BE825" s="129"/>
      <c r="BF825" s="129"/>
    </row>
    <row r="826" spans="1:58" s="135" customFormat="1">
      <c r="A826" s="128"/>
      <c r="B826" s="128"/>
      <c r="C826" s="129"/>
      <c r="D826" s="130"/>
      <c r="E826" s="130"/>
      <c r="F826" s="130"/>
      <c r="G826" s="128"/>
      <c r="H826" s="128"/>
      <c r="I826" s="131"/>
      <c r="J826" s="128"/>
      <c r="K826" s="128"/>
      <c r="L826" s="129"/>
      <c r="M826" s="129"/>
      <c r="N826" s="132"/>
      <c r="O826" s="128"/>
      <c r="P826" s="128"/>
      <c r="Q826" s="133"/>
      <c r="R826" s="128"/>
      <c r="S826" s="128"/>
      <c r="T826" s="128"/>
      <c r="U826" s="128"/>
      <c r="V826" s="129"/>
      <c r="W826" s="128"/>
      <c r="X826" s="128"/>
      <c r="Y826" s="134"/>
      <c r="Z826" s="132"/>
      <c r="AA826" s="130"/>
      <c r="AB826" s="129"/>
      <c r="AC826" s="128"/>
      <c r="AD826" s="128"/>
      <c r="AE826" s="129"/>
      <c r="AF826" s="130"/>
      <c r="AG826" s="129"/>
      <c r="AH826" s="130"/>
      <c r="AI826" s="129"/>
      <c r="AJ826" s="128"/>
      <c r="AK826" s="130"/>
      <c r="AL826" s="133"/>
      <c r="AM826" s="128"/>
      <c r="AN826" s="133"/>
      <c r="AO826" s="130"/>
      <c r="AP826" s="130"/>
      <c r="AQ826" s="128"/>
      <c r="AR826" s="128"/>
      <c r="AS826" s="129"/>
      <c r="AT826" s="129"/>
      <c r="AU826" s="133"/>
      <c r="AV826" s="129"/>
      <c r="AW826" s="128"/>
      <c r="AX826" s="128"/>
      <c r="AY826" s="128"/>
      <c r="AZ826" s="129"/>
      <c r="BA826" s="129"/>
      <c r="BB826" s="128"/>
      <c r="BC826" s="129"/>
      <c r="BD826" s="129"/>
      <c r="BE826" s="129"/>
      <c r="BF826" s="129"/>
    </row>
    <row r="827" spans="1:58" s="135" customFormat="1">
      <c r="A827" s="128"/>
      <c r="B827" s="128"/>
      <c r="C827" s="129"/>
      <c r="D827" s="130"/>
      <c r="E827" s="130"/>
      <c r="F827" s="130"/>
      <c r="G827" s="128"/>
      <c r="H827" s="128"/>
      <c r="I827" s="131"/>
      <c r="J827" s="128"/>
      <c r="K827" s="128"/>
      <c r="L827" s="129"/>
      <c r="M827" s="129"/>
      <c r="N827" s="132"/>
      <c r="O827" s="128"/>
      <c r="P827" s="128"/>
      <c r="Q827" s="133"/>
      <c r="R827" s="128"/>
      <c r="S827" s="128"/>
      <c r="T827" s="128"/>
      <c r="U827" s="128"/>
      <c r="V827" s="129"/>
      <c r="W827" s="128"/>
      <c r="X827" s="128"/>
      <c r="Y827" s="134"/>
      <c r="Z827" s="132"/>
      <c r="AA827" s="130"/>
      <c r="AB827" s="129"/>
      <c r="AC827" s="128"/>
      <c r="AD827" s="128"/>
      <c r="AE827" s="129"/>
      <c r="AF827" s="130"/>
      <c r="AG827" s="129"/>
      <c r="AH827" s="130"/>
      <c r="AI827" s="129"/>
      <c r="AJ827" s="128"/>
      <c r="AK827" s="130"/>
      <c r="AL827" s="133"/>
      <c r="AM827" s="128"/>
      <c r="AN827" s="133"/>
      <c r="AO827" s="130"/>
      <c r="AP827" s="130"/>
      <c r="AQ827" s="128"/>
      <c r="AR827" s="128"/>
      <c r="AS827" s="129"/>
      <c r="AT827" s="129"/>
      <c r="AU827" s="133"/>
      <c r="AV827" s="129"/>
      <c r="AW827" s="128"/>
      <c r="AX827" s="128"/>
      <c r="AY827" s="128"/>
      <c r="AZ827" s="129"/>
      <c r="BA827" s="129"/>
      <c r="BB827" s="128"/>
      <c r="BC827" s="129"/>
      <c r="BD827" s="129"/>
      <c r="BE827" s="129"/>
      <c r="BF827" s="129"/>
    </row>
    <row r="828" spans="1:58" s="135" customFormat="1">
      <c r="A828" s="128"/>
      <c r="B828" s="128"/>
      <c r="C828" s="129"/>
      <c r="D828" s="130"/>
      <c r="E828" s="130"/>
      <c r="F828" s="130"/>
      <c r="G828" s="128"/>
      <c r="H828" s="128"/>
      <c r="I828" s="131"/>
      <c r="J828" s="128"/>
      <c r="K828" s="128"/>
      <c r="L828" s="129"/>
      <c r="M828" s="129"/>
      <c r="N828" s="132"/>
      <c r="O828" s="128"/>
      <c r="P828" s="128"/>
      <c r="Q828" s="133"/>
      <c r="R828" s="128"/>
      <c r="S828" s="128"/>
      <c r="T828" s="128"/>
      <c r="U828" s="128"/>
      <c r="V828" s="129"/>
      <c r="W828" s="128"/>
      <c r="X828" s="128"/>
      <c r="Y828" s="134"/>
      <c r="Z828" s="132"/>
      <c r="AA828" s="130"/>
      <c r="AB828" s="129"/>
      <c r="AC828" s="128"/>
      <c r="AD828" s="128"/>
      <c r="AE828" s="129"/>
      <c r="AF828" s="130"/>
      <c r="AG828" s="129"/>
      <c r="AH828" s="130"/>
      <c r="AI828" s="129"/>
      <c r="AJ828" s="128"/>
      <c r="AK828" s="130"/>
      <c r="AL828" s="133"/>
      <c r="AM828" s="128"/>
      <c r="AN828" s="133"/>
      <c r="AO828" s="130"/>
      <c r="AP828" s="130"/>
      <c r="AQ828" s="128"/>
      <c r="AR828" s="128"/>
      <c r="AS828" s="129"/>
      <c r="AT828" s="129"/>
      <c r="AU828" s="133"/>
      <c r="AV828" s="129"/>
      <c r="AW828" s="128"/>
      <c r="AX828" s="128"/>
      <c r="AY828" s="128"/>
      <c r="AZ828" s="129"/>
      <c r="BA828" s="129"/>
      <c r="BB828" s="128"/>
      <c r="BC828" s="129"/>
      <c r="BD828" s="129"/>
      <c r="BE828" s="129"/>
      <c r="BF828" s="129"/>
    </row>
    <row r="829" spans="1:58" s="135" customFormat="1">
      <c r="A829" s="128"/>
      <c r="B829" s="128"/>
      <c r="C829" s="129"/>
      <c r="D829" s="130"/>
      <c r="E829" s="130"/>
      <c r="F829" s="130"/>
      <c r="G829" s="128"/>
      <c r="H829" s="128"/>
      <c r="I829" s="131"/>
      <c r="J829" s="128"/>
      <c r="K829" s="128"/>
      <c r="L829" s="129"/>
      <c r="M829" s="129"/>
      <c r="N829" s="132"/>
      <c r="O829" s="128"/>
      <c r="P829" s="128"/>
      <c r="Q829" s="133"/>
      <c r="R829" s="128"/>
      <c r="S829" s="128"/>
      <c r="T829" s="128"/>
      <c r="U829" s="128"/>
      <c r="V829" s="129"/>
      <c r="W829" s="128"/>
      <c r="X829" s="128"/>
      <c r="Y829" s="134"/>
      <c r="Z829" s="132"/>
      <c r="AA829" s="130"/>
      <c r="AB829" s="129"/>
      <c r="AC829" s="128"/>
      <c r="AD829" s="128"/>
      <c r="AE829" s="129"/>
      <c r="AF829" s="130"/>
      <c r="AG829" s="129"/>
      <c r="AH829" s="130"/>
      <c r="AI829" s="129"/>
      <c r="AJ829" s="128"/>
      <c r="AK829" s="130"/>
      <c r="AL829" s="133"/>
      <c r="AM829" s="128"/>
      <c r="AN829" s="133"/>
      <c r="AO829" s="130"/>
      <c r="AP829" s="130"/>
      <c r="AQ829" s="128"/>
      <c r="AR829" s="128"/>
      <c r="AS829" s="129"/>
      <c r="AT829" s="129"/>
      <c r="AU829" s="133"/>
      <c r="AV829" s="129"/>
      <c r="AW829" s="128"/>
      <c r="AX829" s="128"/>
      <c r="AY829" s="128"/>
      <c r="AZ829" s="129"/>
      <c r="BA829" s="129"/>
      <c r="BB829" s="128"/>
      <c r="BC829" s="129"/>
      <c r="BD829" s="129"/>
      <c r="BE829" s="129"/>
      <c r="BF829" s="129"/>
    </row>
    <row r="830" spans="1:58" s="135" customFormat="1">
      <c r="A830" s="128"/>
      <c r="B830" s="128"/>
      <c r="C830" s="129"/>
      <c r="D830" s="130"/>
      <c r="E830" s="130"/>
      <c r="F830" s="130"/>
      <c r="G830" s="128"/>
      <c r="H830" s="128"/>
      <c r="I830" s="131"/>
      <c r="J830" s="128"/>
      <c r="K830" s="128"/>
      <c r="L830" s="129"/>
      <c r="M830" s="129"/>
      <c r="N830" s="132"/>
      <c r="O830" s="128"/>
      <c r="P830" s="128"/>
      <c r="Q830" s="133"/>
      <c r="R830" s="128"/>
      <c r="S830" s="128"/>
      <c r="T830" s="128"/>
      <c r="U830" s="128"/>
      <c r="V830" s="129"/>
      <c r="W830" s="128"/>
      <c r="X830" s="128"/>
      <c r="Y830" s="134"/>
      <c r="Z830" s="132"/>
      <c r="AA830" s="130"/>
      <c r="AB830" s="129"/>
      <c r="AC830" s="128"/>
      <c r="AD830" s="128"/>
      <c r="AE830" s="129"/>
      <c r="AF830" s="130"/>
      <c r="AG830" s="129"/>
      <c r="AH830" s="130"/>
      <c r="AI830" s="129"/>
      <c r="AJ830" s="128"/>
      <c r="AK830" s="130"/>
      <c r="AL830" s="133"/>
      <c r="AM830" s="128"/>
      <c r="AN830" s="133"/>
      <c r="AO830" s="130"/>
      <c r="AP830" s="130"/>
      <c r="AQ830" s="128"/>
      <c r="AR830" s="128"/>
      <c r="AS830" s="129"/>
      <c r="AT830" s="129"/>
      <c r="AU830" s="133"/>
      <c r="AV830" s="129"/>
      <c r="AW830" s="128"/>
      <c r="AX830" s="128"/>
      <c r="AY830" s="128"/>
      <c r="AZ830" s="129"/>
      <c r="BA830" s="129"/>
      <c r="BB830" s="128"/>
      <c r="BC830" s="129"/>
      <c r="BD830" s="129"/>
      <c r="BE830" s="129"/>
      <c r="BF830" s="129"/>
    </row>
    <row r="831" spans="1:58" s="135" customFormat="1">
      <c r="A831" s="128"/>
      <c r="B831" s="128"/>
      <c r="C831" s="129"/>
      <c r="D831" s="130"/>
      <c r="E831" s="130"/>
      <c r="F831" s="130"/>
      <c r="G831" s="128"/>
      <c r="H831" s="128"/>
      <c r="I831" s="131"/>
      <c r="J831" s="128"/>
      <c r="K831" s="128"/>
      <c r="L831" s="129"/>
      <c r="M831" s="129"/>
      <c r="N831" s="132"/>
      <c r="O831" s="128"/>
      <c r="P831" s="128"/>
      <c r="Q831" s="133"/>
      <c r="R831" s="128"/>
      <c r="S831" s="128"/>
      <c r="T831" s="128"/>
      <c r="U831" s="128"/>
      <c r="V831" s="129"/>
      <c r="W831" s="128"/>
      <c r="X831" s="128"/>
      <c r="Y831" s="134"/>
      <c r="Z831" s="132"/>
      <c r="AA831" s="130"/>
      <c r="AB831" s="129"/>
      <c r="AC831" s="128"/>
      <c r="AD831" s="128"/>
      <c r="AE831" s="129"/>
      <c r="AF831" s="130"/>
      <c r="AG831" s="129"/>
      <c r="AH831" s="130"/>
      <c r="AI831" s="129"/>
      <c r="AJ831" s="128"/>
      <c r="AK831" s="130"/>
      <c r="AL831" s="133"/>
      <c r="AM831" s="128"/>
      <c r="AN831" s="133"/>
      <c r="AO831" s="130"/>
      <c r="AP831" s="130"/>
      <c r="AQ831" s="128"/>
      <c r="AR831" s="128"/>
      <c r="AS831" s="129"/>
      <c r="AT831" s="129"/>
      <c r="AU831" s="133"/>
      <c r="AV831" s="129"/>
      <c r="AW831" s="128"/>
      <c r="AX831" s="128"/>
      <c r="AY831" s="128"/>
      <c r="AZ831" s="129"/>
      <c r="BA831" s="129"/>
      <c r="BB831" s="128"/>
      <c r="BC831" s="129"/>
      <c r="BD831" s="129"/>
      <c r="BE831" s="129"/>
      <c r="BF831" s="129"/>
    </row>
    <row r="832" spans="1:58" s="135" customFormat="1">
      <c r="A832" s="128"/>
      <c r="B832" s="128"/>
      <c r="C832" s="129"/>
      <c r="D832" s="130"/>
      <c r="E832" s="130"/>
      <c r="F832" s="130"/>
      <c r="G832" s="128"/>
      <c r="H832" s="128"/>
      <c r="I832" s="131"/>
      <c r="J832" s="128"/>
      <c r="K832" s="128"/>
      <c r="L832" s="129"/>
      <c r="M832" s="129"/>
      <c r="N832" s="132"/>
      <c r="O832" s="128"/>
      <c r="P832" s="128"/>
      <c r="Q832" s="133"/>
      <c r="R832" s="128"/>
      <c r="S832" s="128"/>
      <c r="T832" s="128"/>
      <c r="U832" s="128"/>
      <c r="V832" s="129"/>
      <c r="W832" s="128"/>
      <c r="X832" s="128"/>
      <c r="Y832" s="134"/>
      <c r="Z832" s="132"/>
      <c r="AA832" s="130"/>
      <c r="AB832" s="129"/>
      <c r="AC832" s="128"/>
      <c r="AD832" s="128"/>
      <c r="AE832" s="129"/>
      <c r="AF832" s="130"/>
      <c r="AG832" s="129"/>
      <c r="AH832" s="130"/>
      <c r="AI832" s="129"/>
      <c r="AJ832" s="128"/>
      <c r="AK832" s="130"/>
      <c r="AL832" s="133"/>
      <c r="AM832" s="128"/>
      <c r="AN832" s="133"/>
      <c r="AO832" s="130"/>
      <c r="AP832" s="130"/>
      <c r="AQ832" s="128"/>
      <c r="AR832" s="128"/>
      <c r="AS832" s="129"/>
      <c r="AT832" s="129"/>
      <c r="AU832" s="133"/>
      <c r="AV832" s="129"/>
      <c r="AW832" s="128"/>
      <c r="AX832" s="128"/>
      <c r="AY832" s="128"/>
      <c r="AZ832" s="129"/>
      <c r="BA832" s="129"/>
      <c r="BB832" s="128"/>
      <c r="BC832" s="129"/>
      <c r="BD832" s="129"/>
      <c r="BE832" s="129"/>
      <c r="BF832" s="129"/>
    </row>
    <row r="833" spans="1:58" s="135" customFormat="1">
      <c r="A833" s="128"/>
      <c r="B833" s="128"/>
      <c r="C833" s="129"/>
      <c r="D833" s="130"/>
      <c r="E833" s="130"/>
      <c r="F833" s="130"/>
      <c r="G833" s="128"/>
      <c r="H833" s="128"/>
      <c r="I833" s="131"/>
      <c r="J833" s="128"/>
      <c r="K833" s="128"/>
      <c r="L833" s="129"/>
      <c r="M833" s="129"/>
      <c r="N833" s="132"/>
      <c r="O833" s="128"/>
      <c r="P833" s="128"/>
      <c r="Q833" s="133"/>
      <c r="R833" s="128"/>
      <c r="S833" s="128"/>
      <c r="T833" s="128"/>
      <c r="U833" s="128"/>
      <c r="V833" s="129"/>
      <c r="W833" s="128"/>
      <c r="X833" s="128"/>
      <c r="Y833" s="134"/>
      <c r="Z833" s="132"/>
      <c r="AA833" s="130"/>
      <c r="AB833" s="129"/>
      <c r="AC833" s="128"/>
      <c r="AD833" s="128"/>
      <c r="AE833" s="129"/>
      <c r="AF833" s="130"/>
      <c r="AG833" s="129"/>
      <c r="AH833" s="130"/>
      <c r="AI833" s="129"/>
      <c r="AJ833" s="128"/>
      <c r="AK833" s="130"/>
      <c r="AL833" s="133"/>
      <c r="AM833" s="128"/>
      <c r="AN833" s="133"/>
      <c r="AO833" s="130"/>
      <c r="AP833" s="130"/>
      <c r="AQ833" s="128"/>
      <c r="AR833" s="128"/>
      <c r="AS833" s="129"/>
      <c r="AT833" s="129"/>
      <c r="AU833" s="133"/>
      <c r="AV833" s="129"/>
      <c r="AW833" s="128"/>
      <c r="AX833" s="128"/>
      <c r="AY833" s="128"/>
      <c r="AZ833" s="129"/>
      <c r="BA833" s="129"/>
      <c r="BB833" s="128"/>
      <c r="BC833" s="129"/>
      <c r="BD833" s="129"/>
      <c r="BE833" s="129"/>
      <c r="BF833" s="129"/>
    </row>
    <row r="834" spans="1:58" s="135" customFormat="1">
      <c r="A834" s="128"/>
      <c r="B834" s="128"/>
      <c r="C834" s="129"/>
      <c r="D834" s="130"/>
      <c r="E834" s="130"/>
      <c r="F834" s="130"/>
      <c r="G834" s="128"/>
      <c r="H834" s="128"/>
      <c r="I834" s="131"/>
      <c r="J834" s="128"/>
      <c r="K834" s="128"/>
      <c r="L834" s="129"/>
      <c r="M834" s="129"/>
      <c r="N834" s="132"/>
      <c r="O834" s="128"/>
      <c r="P834" s="128"/>
      <c r="Q834" s="133"/>
      <c r="R834" s="128"/>
      <c r="S834" s="128"/>
      <c r="T834" s="128"/>
      <c r="U834" s="128"/>
      <c r="V834" s="129"/>
      <c r="W834" s="128"/>
      <c r="X834" s="128"/>
      <c r="Y834" s="134"/>
      <c r="Z834" s="132"/>
      <c r="AA834" s="130"/>
      <c r="AB834" s="129"/>
      <c r="AC834" s="128"/>
      <c r="AD834" s="128"/>
      <c r="AE834" s="129"/>
      <c r="AF834" s="130"/>
      <c r="AG834" s="129"/>
      <c r="AH834" s="130"/>
      <c r="AI834" s="129"/>
      <c r="AJ834" s="128"/>
      <c r="AK834" s="130"/>
      <c r="AL834" s="133"/>
      <c r="AM834" s="128"/>
      <c r="AN834" s="133"/>
      <c r="AO834" s="130"/>
      <c r="AP834" s="130"/>
      <c r="AQ834" s="128"/>
      <c r="AR834" s="128"/>
      <c r="AS834" s="129"/>
      <c r="AT834" s="129"/>
      <c r="AU834" s="133"/>
      <c r="AV834" s="129"/>
      <c r="AW834" s="128"/>
      <c r="AX834" s="128"/>
      <c r="AY834" s="128"/>
      <c r="AZ834" s="129"/>
      <c r="BA834" s="129"/>
      <c r="BB834" s="128"/>
      <c r="BC834" s="129"/>
      <c r="BD834" s="129"/>
      <c r="BE834" s="129"/>
      <c r="BF834" s="129"/>
    </row>
    <row r="835" spans="1:58" s="135" customFormat="1">
      <c r="A835" s="128"/>
      <c r="B835" s="128"/>
      <c r="C835" s="129"/>
      <c r="D835" s="130"/>
      <c r="E835" s="130"/>
      <c r="F835" s="130"/>
      <c r="G835" s="128"/>
      <c r="H835" s="128"/>
      <c r="I835" s="131"/>
      <c r="J835" s="128"/>
      <c r="K835" s="128"/>
      <c r="L835" s="129"/>
      <c r="M835" s="129"/>
      <c r="N835" s="132"/>
      <c r="O835" s="128"/>
      <c r="P835" s="128"/>
      <c r="Q835" s="133"/>
      <c r="R835" s="128"/>
      <c r="S835" s="128"/>
      <c r="T835" s="128"/>
      <c r="U835" s="128"/>
      <c r="V835" s="129"/>
      <c r="W835" s="128"/>
      <c r="X835" s="128"/>
      <c r="Y835" s="134"/>
      <c r="Z835" s="132"/>
      <c r="AA835" s="130"/>
      <c r="AB835" s="129"/>
      <c r="AC835" s="128"/>
      <c r="AD835" s="128"/>
      <c r="AE835" s="129"/>
      <c r="AF835" s="130"/>
      <c r="AG835" s="129"/>
      <c r="AH835" s="130"/>
      <c r="AI835" s="129"/>
      <c r="AJ835" s="128"/>
      <c r="AK835" s="130"/>
      <c r="AL835" s="133"/>
      <c r="AM835" s="128"/>
      <c r="AN835" s="133"/>
      <c r="AO835" s="130"/>
      <c r="AP835" s="130"/>
      <c r="AQ835" s="128"/>
      <c r="AR835" s="128"/>
      <c r="AS835" s="129"/>
      <c r="AT835" s="129"/>
      <c r="AU835" s="133"/>
      <c r="AV835" s="129"/>
      <c r="AW835" s="128"/>
      <c r="AX835" s="128"/>
      <c r="AY835" s="128"/>
      <c r="AZ835" s="129"/>
      <c r="BA835" s="129"/>
      <c r="BB835" s="128"/>
      <c r="BC835" s="129"/>
      <c r="BD835" s="129"/>
      <c r="BE835" s="129"/>
      <c r="BF835" s="129"/>
    </row>
    <row r="836" spans="1:58" s="135" customFormat="1">
      <c r="A836" s="128"/>
      <c r="B836" s="128"/>
      <c r="C836" s="129"/>
      <c r="D836" s="130"/>
      <c r="E836" s="130"/>
      <c r="F836" s="130"/>
      <c r="G836" s="128"/>
      <c r="H836" s="128"/>
      <c r="I836" s="131"/>
      <c r="J836" s="128"/>
      <c r="K836" s="128"/>
      <c r="L836" s="129"/>
      <c r="M836" s="129"/>
      <c r="N836" s="132"/>
      <c r="O836" s="128"/>
      <c r="P836" s="128"/>
      <c r="Q836" s="133"/>
      <c r="R836" s="128"/>
      <c r="S836" s="128"/>
      <c r="T836" s="128"/>
      <c r="U836" s="128"/>
      <c r="V836" s="129"/>
      <c r="W836" s="128"/>
      <c r="X836" s="128"/>
      <c r="Y836" s="134"/>
      <c r="Z836" s="132"/>
      <c r="AA836" s="130"/>
      <c r="AB836" s="129"/>
      <c r="AC836" s="128"/>
      <c r="AD836" s="128"/>
      <c r="AE836" s="129"/>
      <c r="AF836" s="130"/>
      <c r="AG836" s="129"/>
      <c r="AH836" s="130"/>
      <c r="AI836" s="129"/>
      <c r="AJ836" s="128"/>
      <c r="AK836" s="130"/>
      <c r="AL836" s="133"/>
      <c r="AM836" s="128"/>
      <c r="AN836" s="133"/>
      <c r="AO836" s="130"/>
      <c r="AP836" s="130"/>
      <c r="AQ836" s="128"/>
      <c r="AR836" s="128"/>
      <c r="AS836" s="129"/>
      <c r="AT836" s="129"/>
      <c r="AU836" s="133"/>
      <c r="AV836" s="129"/>
      <c r="AW836" s="128"/>
      <c r="AX836" s="128"/>
      <c r="AY836" s="128"/>
      <c r="AZ836" s="129"/>
      <c r="BA836" s="129"/>
      <c r="BB836" s="128"/>
      <c r="BC836" s="129"/>
      <c r="BD836" s="129"/>
      <c r="BE836" s="129"/>
      <c r="BF836" s="129"/>
    </row>
    <row r="837" spans="1:58" s="135" customFormat="1">
      <c r="A837" s="128"/>
      <c r="B837" s="128"/>
      <c r="C837" s="129"/>
      <c r="D837" s="130"/>
      <c r="E837" s="130"/>
      <c r="F837" s="130"/>
      <c r="G837" s="128"/>
      <c r="H837" s="128"/>
      <c r="I837" s="131"/>
      <c r="J837" s="128"/>
      <c r="K837" s="128"/>
      <c r="L837" s="129"/>
      <c r="M837" s="129"/>
      <c r="N837" s="132"/>
      <c r="O837" s="128"/>
      <c r="P837" s="128"/>
      <c r="Q837" s="133"/>
      <c r="R837" s="128"/>
      <c r="S837" s="128"/>
      <c r="T837" s="128"/>
      <c r="U837" s="128"/>
      <c r="V837" s="129"/>
      <c r="W837" s="128"/>
      <c r="X837" s="128"/>
      <c r="Y837" s="134"/>
      <c r="Z837" s="132"/>
      <c r="AA837" s="130"/>
      <c r="AB837" s="129"/>
      <c r="AC837" s="128"/>
      <c r="AD837" s="128"/>
      <c r="AE837" s="129"/>
      <c r="AF837" s="130"/>
      <c r="AG837" s="129"/>
      <c r="AH837" s="130"/>
      <c r="AI837" s="129"/>
      <c r="AJ837" s="128"/>
      <c r="AK837" s="130"/>
      <c r="AL837" s="133"/>
      <c r="AM837" s="128"/>
      <c r="AN837" s="133"/>
      <c r="AO837" s="130"/>
      <c r="AP837" s="130"/>
      <c r="AQ837" s="128"/>
      <c r="AR837" s="128"/>
      <c r="AS837" s="129"/>
      <c r="AT837" s="129"/>
      <c r="AU837" s="133"/>
      <c r="AV837" s="129"/>
      <c r="AW837" s="128"/>
      <c r="AX837" s="128"/>
      <c r="AY837" s="128"/>
      <c r="AZ837" s="129"/>
      <c r="BA837" s="129"/>
      <c r="BB837" s="128"/>
      <c r="BC837" s="129"/>
      <c r="BD837" s="129"/>
      <c r="BE837" s="129"/>
      <c r="BF837" s="129"/>
    </row>
    <row r="838" spans="1:58" s="135" customFormat="1">
      <c r="A838" s="128"/>
      <c r="B838" s="128"/>
      <c r="C838" s="129"/>
      <c r="D838" s="130"/>
      <c r="E838" s="130"/>
      <c r="F838" s="130"/>
      <c r="G838" s="128"/>
      <c r="H838" s="128"/>
      <c r="I838" s="131"/>
      <c r="J838" s="128"/>
      <c r="K838" s="128"/>
      <c r="L838" s="129"/>
      <c r="M838" s="129"/>
      <c r="N838" s="132"/>
      <c r="O838" s="128"/>
      <c r="P838" s="128"/>
      <c r="Q838" s="133"/>
      <c r="R838" s="128"/>
      <c r="S838" s="128"/>
      <c r="T838" s="128"/>
      <c r="U838" s="128"/>
      <c r="V838" s="129"/>
      <c r="W838" s="128"/>
      <c r="X838" s="128"/>
      <c r="Y838" s="134"/>
      <c r="Z838" s="132"/>
      <c r="AA838" s="130"/>
      <c r="AB838" s="129"/>
      <c r="AC838" s="128"/>
      <c r="AD838" s="128"/>
      <c r="AE838" s="129"/>
      <c r="AF838" s="130"/>
      <c r="AG838" s="129"/>
      <c r="AH838" s="130"/>
      <c r="AI838" s="129"/>
      <c r="AJ838" s="128"/>
      <c r="AK838" s="130"/>
      <c r="AL838" s="133"/>
      <c r="AM838" s="128"/>
      <c r="AN838" s="133"/>
      <c r="AO838" s="130"/>
      <c r="AP838" s="130"/>
      <c r="AQ838" s="128"/>
      <c r="AR838" s="128"/>
      <c r="AS838" s="129"/>
      <c r="AT838" s="129"/>
      <c r="AU838" s="133"/>
      <c r="AV838" s="129"/>
      <c r="AW838" s="128"/>
      <c r="AX838" s="128"/>
      <c r="AY838" s="128"/>
      <c r="AZ838" s="129"/>
      <c r="BA838" s="129"/>
      <c r="BB838" s="128"/>
      <c r="BC838" s="129"/>
      <c r="BD838" s="129"/>
      <c r="BE838" s="129"/>
      <c r="BF838" s="129"/>
    </row>
    <row r="839" spans="1:58" s="135" customFormat="1">
      <c r="A839" s="128"/>
      <c r="B839" s="128"/>
      <c r="C839" s="129"/>
      <c r="D839" s="130"/>
      <c r="E839" s="130"/>
      <c r="F839" s="130"/>
      <c r="G839" s="128"/>
      <c r="H839" s="128"/>
      <c r="I839" s="131"/>
      <c r="J839" s="128"/>
      <c r="K839" s="128"/>
      <c r="L839" s="129"/>
      <c r="M839" s="129"/>
      <c r="N839" s="132"/>
      <c r="O839" s="128"/>
      <c r="P839" s="128"/>
      <c r="Q839" s="133"/>
      <c r="R839" s="128"/>
      <c r="S839" s="128"/>
      <c r="T839" s="128"/>
      <c r="U839" s="128"/>
      <c r="V839" s="129"/>
      <c r="W839" s="128"/>
      <c r="X839" s="128"/>
      <c r="Y839" s="134"/>
      <c r="Z839" s="132"/>
      <c r="AA839" s="130"/>
      <c r="AB839" s="129"/>
      <c r="AC839" s="128"/>
      <c r="AD839" s="128"/>
      <c r="AE839" s="129"/>
      <c r="AF839" s="130"/>
      <c r="AG839" s="129"/>
      <c r="AH839" s="130"/>
      <c r="AI839" s="129"/>
      <c r="AJ839" s="128"/>
      <c r="AK839" s="130"/>
      <c r="AL839" s="133"/>
      <c r="AM839" s="128"/>
      <c r="AN839" s="133"/>
      <c r="AO839" s="130"/>
      <c r="AP839" s="130"/>
      <c r="AQ839" s="128"/>
      <c r="AR839" s="128"/>
      <c r="AS839" s="129"/>
      <c r="AT839" s="129"/>
      <c r="AU839" s="133"/>
      <c r="AV839" s="129"/>
      <c r="AW839" s="128"/>
      <c r="AX839" s="128"/>
      <c r="AY839" s="128"/>
      <c r="AZ839" s="129"/>
      <c r="BA839" s="129"/>
      <c r="BB839" s="128"/>
      <c r="BC839" s="129"/>
      <c r="BD839" s="129"/>
      <c r="BE839" s="129"/>
      <c r="BF839" s="129"/>
    </row>
    <row r="840" spans="1:58" s="135" customFormat="1">
      <c r="A840" s="128"/>
      <c r="B840" s="128"/>
      <c r="C840" s="129"/>
      <c r="D840" s="130"/>
      <c r="E840" s="130"/>
      <c r="F840" s="130"/>
      <c r="G840" s="128"/>
      <c r="H840" s="128"/>
      <c r="I840" s="131"/>
      <c r="J840" s="128"/>
      <c r="K840" s="128"/>
      <c r="L840" s="129"/>
      <c r="M840" s="129"/>
      <c r="N840" s="132"/>
      <c r="O840" s="128"/>
      <c r="P840" s="128"/>
      <c r="Q840" s="133"/>
      <c r="R840" s="128"/>
      <c r="S840" s="128"/>
      <c r="T840" s="128"/>
      <c r="U840" s="128"/>
      <c r="V840" s="129"/>
      <c r="W840" s="128"/>
      <c r="X840" s="128"/>
      <c r="Y840" s="134"/>
      <c r="Z840" s="132"/>
      <c r="AA840" s="130"/>
      <c r="AB840" s="129"/>
      <c r="AC840" s="128"/>
      <c r="AD840" s="128"/>
      <c r="AE840" s="129"/>
      <c r="AF840" s="130"/>
      <c r="AG840" s="129"/>
      <c r="AH840" s="130"/>
      <c r="AI840" s="129"/>
      <c r="AJ840" s="128"/>
      <c r="AK840" s="130"/>
      <c r="AL840" s="133"/>
      <c r="AM840" s="128"/>
      <c r="AN840" s="133"/>
      <c r="AO840" s="130"/>
      <c r="AP840" s="130"/>
      <c r="AQ840" s="128"/>
      <c r="AR840" s="128"/>
      <c r="AS840" s="129"/>
      <c r="AT840" s="129"/>
      <c r="AU840" s="133"/>
      <c r="AV840" s="129"/>
      <c r="AW840" s="128"/>
      <c r="AX840" s="128"/>
      <c r="AY840" s="128"/>
      <c r="AZ840" s="129"/>
      <c r="BA840" s="129"/>
      <c r="BB840" s="128"/>
      <c r="BC840" s="129"/>
      <c r="BD840" s="129"/>
      <c r="BE840" s="129"/>
      <c r="BF840" s="129"/>
    </row>
    <row r="841" spans="1:58" s="135" customFormat="1">
      <c r="A841" s="128"/>
      <c r="B841" s="128"/>
      <c r="C841" s="129"/>
      <c r="D841" s="130"/>
      <c r="E841" s="130"/>
      <c r="F841" s="130"/>
      <c r="G841" s="128"/>
      <c r="H841" s="128"/>
      <c r="I841" s="131"/>
      <c r="J841" s="128"/>
      <c r="K841" s="128"/>
      <c r="L841" s="129"/>
      <c r="M841" s="129"/>
      <c r="N841" s="132"/>
      <c r="O841" s="128"/>
      <c r="P841" s="128"/>
      <c r="Q841" s="133"/>
      <c r="R841" s="128"/>
      <c r="S841" s="128"/>
      <c r="T841" s="128"/>
      <c r="U841" s="128"/>
      <c r="V841" s="129"/>
      <c r="W841" s="128"/>
      <c r="X841" s="128"/>
      <c r="Y841" s="134"/>
      <c r="Z841" s="132"/>
      <c r="AA841" s="130"/>
      <c r="AB841" s="129"/>
      <c r="AC841" s="128"/>
      <c r="AD841" s="128"/>
      <c r="AE841" s="129"/>
      <c r="AF841" s="130"/>
      <c r="AG841" s="129"/>
      <c r="AH841" s="130"/>
      <c r="AI841" s="129"/>
      <c r="AJ841" s="128"/>
      <c r="AK841" s="130"/>
      <c r="AL841" s="133"/>
      <c r="AM841" s="128"/>
      <c r="AN841" s="133"/>
      <c r="AO841" s="130"/>
      <c r="AP841" s="130"/>
      <c r="AQ841" s="128"/>
      <c r="AR841" s="128"/>
      <c r="AS841" s="129"/>
      <c r="AT841" s="129"/>
      <c r="AU841" s="133"/>
      <c r="AV841" s="129"/>
      <c r="AW841" s="128"/>
      <c r="AX841" s="128"/>
      <c r="AY841" s="128"/>
      <c r="AZ841" s="129"/>
      <c r="BA841" s="129"/>
      <c r="BB841" s="128"/>
      <c r="BC841" s="129"/>
      <c r="BD841" s="129"/>
      <c r="BE841" s="129"/>
      <c r="BF841" s="129"/>
    </row>
    <row r="842" spans="1:58" s="135" customFormat="1">
      <c r="A842" s="128"/>
      <c r="B842" s="128"/>
      <c r="C842" s="129"/>
      <c r="D842" s="130"/>
      <c r="E842" s="130"/>
      <c r="F842" s="130"/>
      <c r="G842" s="128"/>
      <c r="H842" s="128"/>
      <c r="I842" s="131"/>
      <c r="J842" s="128"/>
      <c r="K842" s="128"/>
      <c r="L842" s="129"/>
      <c r="M842" s="129"/>
      <c r="N842" s="132"/>
      <c r="O842" s="128"/>
      <c r="P842" s="128"/>
      <c r="Q842" s="133"/>
      <c r="R842" s="128"/>
      <c r="S842" s="128"/>
      <c r="T842" s="128"/>
      <c r="U842" s="128"/>
      <c r="V842" s="129"/>
      <c r="W842" s="128"/>
      <c r="X842" s="128"/>
      <c r="Y842" s="134"/>
      <c r="Z842" s="132"/>
      <c r="AA842" s="130"/>
      <c r="AB842" s="129"/>
      <c r="AC842" s="128"/>
      <c r="AD842" s="128"/>
      <c r="AE842" s="129"/>
      <c r="AF842" s="130"/>
      <c r="AG842" s="129"/>
      <c r="AH842" s="130"/>
      <c r="AI842" s="129"/>
      <c r="AJ842" s="128"/>
      <c r="AK842" s="130"/>
      <c r="AL842" s="133"/>
      <c r="AM842" s="128"/>
      <c r="AN842" s="133"/>
      <c r="AO842" s="130"/>
      <c r="AP842" s="130"/>
      <c r="AQ842" s="128"/>
      <c r="AR842" s="128"/>
      <c r="AS842" s="129"/>
      <c r="AT842" s="129"/>
      <c r="AU842" s="133"/>
      <c r="AV842" s="129"/>
      <c r="AW842" s="128"/>
      <c r="AX842" s="128"/>
      <c r="AY842" s="128"/>
      <c r="AZ842" s="129"/>
      <c r="BA842" s="129"/>
      <c r="BB842" s="128"/>
      <c r="BC842" s="129"/>
      <c r="BD842" s="129"/>
      <c r="BE842" s="129"/>
      <c r="BF842" s="129"/>
    </row>
    <row r="843" spans="1:58" s="135" customFormat="1">
      <c r="A843" s="128"/>
      <c r="B843" s="128"/>
      <c r="C843" s="129"/>
      <c r="D843" s="130"/>
      <c r="E843" s="130"/>
      <c r="F843" s="130"/>
      <c r="G843" s="128"/>
      <c r="H843" s="128"/>
      <c r="I843" s="131"/>
      <c r="J843" s="128"/>
      <c r="K843" s="128"/>
      <c r="L843" s="129"/>
      <c r="M843" s="129"/>
      <c r="N843" s="132"/>
      <c r="O843" s="128"/>
      <c r="P843" s="128"/>
      <c r="Q843" s="133"/>
      <c r="R843" s="128"/>
      <c r="S843" s="128"/>
      <c r="T843" s="128"/>
      <c r="U843" s="128"/>
      <c r="V843" s="129"/>
      <c r="W843" s="128"/>
      <c r="X843" s="128"/>
      <c r="Y843" s="134"/>
      <c r="Z843" s="132"/>
      <c r="AA843" s="130"/>
      <c r="AB843" s="129"/>
      <c r="AC843" s="128"/>
      <c r="AD843" s="128"/>
      <c r="AE843" s="129"/>
      <c r="AF843" s="130"/>
      <c r="AG843" s="129"/>
      <c r="AH843" s="130"/>
      <c r="AI843" s="129"/>
      <c r="AJ843" s="128"/>
      <c r="AK843" s="130"/>
      <c r="AL843" s="133"/>
      <c r="AM843" s="128"/>
      <c r="AN843" s="133"/>
      <c r="AO843" s="130"/>
      <c r="AP843" s="130"/>
      <c r="AQ843" s="128"/>
      <c r="AR843" s="128"/>
      <c r="AS843" s="129"/>
      <c r="AT843" s="129"/>
      <c r="AU843" s="133"/>
      <c r="AV843" s="129"/>
      <c r="AW843" s="128"/>
      <c r="AX843" s="128"/>
      <c r="AY843" s="128"/>
      <c r="AZ843" s="129"/>
      <c r="BA843" s="129"/>
      <c r="BB843" s="128"/>
      <c r="BC843" s="129"/>
      <c r="BD843" s="129"/>
      <c r="BE843" s="129"/>
      <c r="BF843" s="129"/>
    </row>
    <row r="844" spans="1:58" s="135" customFormat="1">
      <c r="A844" s="128"/>
      <c r="B844" s="128"/>
      <c r="C844" s="129"/>
      <c r="D844" s="130"/>
      <c r="E844" s="130"/>
      <c r="F844" s="130"/>
      <c r="G844" s="128"/>
      <c r="H844" s="128"/>
      <c r="I844" s="131"/>
      <c r="J844" s="128"/>
      <c r="K844" s="128"/>
      <c r="L844" s="129"/>
      <c r="M844" s="129"/>
      <c r="N844" s="132"/>
      <c r="O844" s="128"/>
      <c r="P844" s="128"/>
      <c r="Q844" s="133"/>
      <c r="R844" s="128"/>
      <c r="S844" s="128"/>
      <c r="T844" s="128"/>
      <c r="U844" s="128"/>
      <c r="V844" s="129"/>
      <c r="W844" s="128"/>
      <c r="X844" s="128"/>
      <c r="Y844" s="134"/>
      <c r="Z844" s="132"/>
      <c r="AA844" s="130"/>
      <c r="AB844" s="129"/>
      <c r="AC844" s="128"/>
      <c r="AD844" s="128"/>
      <c r="AE844" s="129"/>
      <c r="AF844" s="130"/>
      <c r="AG844" s="129"/>
      <c r="AH844" s="130"/>
      <c r="AI844" s="129"/>
      <c r="AJ844" s="128"/>
      <c r="AK844" s="130"/>
      <c r="AL844" s="133"/>
      <c r="AM844" s="128"/>
      <c r="AN844" s="133"/>
      <c r="AO844" s="130"/>
      <c r="AP844" s="130"/>
      <c r="AQ844" s="128"/>
      <c r="AR844" s="128"/>
      <c r="AS844" s="129"/>
      <c r="AT844" s="129"/>
      <c r="AU844" s="133"/>
      <c r="AV844" s="129"/>
      <c r="AW844" s="128"/>
      <c r="AX844" s="128"/>
      <c r="AY844" s="128"/>
      <c r="AZ844" s="129"/>
      <c r="BA844" s="129"/>
      <c r="BB844" s="128"/>
      <c r="BC844" s="129"/>
      <c r="BD844" s="129"/>
      <c r="BE844" s="129"/>
      <c r="BF844" s="129"/>
    </row>
    <row r="845" spans="1:58" s="135" customFormat="1">
      <c r="A845" s="128"/>
      <c r="B845" s="128"/>
      <c r="C845" s="129"/>
      <c r="D845" s="130"/>
      <c r="E845" s="130"/>
      <c r="F845" s="130"/>
      <c r="G845" s="128"/>
      <c r="H845" s="128"/>
      <c r="I845" s="131"/>
      <c r="J845" s="128"/>
      <c r="K845" s="128"/>
      <c r="L845" s="129"/>
      <c r="M845" s="129"/>
      <c r="N845" s="132"/>
      <c r="O845" s="128"/>
      <c r="P845" s="128"/>
      <c r="Q845" s="133"/>
      <c r="R845" s="128"/>
      <c r="S845" s="128"/>
      <c r="T845" s="128"/>
      <c r="U845" s="128"/>
      <c r="V845" s="129"/>
      <c r="W845" s="128"/>
      <c r="X845" s="128"/>
      <c r="Y845" s="134"/>
      <c r="Z845" s="132"/>
      <c r="AA845" s="130"/>
      <c r="AB845" s="129"/>
      <c r="AC845" s="128"/>
      <c r="AD845" s="128"/>
      <c r="AE845" s="129"/>
      <c r="AF845" s="130"/>
      <c r="AG845" s="129"/>
      <c r="AH845" s="130"/>
      <c r="AI845" s="129"/>
      <c r="AJ845" s="128"/>
      <c r="AK845" s="130"/>
      <c r="AL845" s="133"/>
      <c r="AM845" s="128"/>
      <c r="AN845" s="133"/>
      <c r="AO845" s="130"/>
      <c r="AP845" s="130"/>
      <c r="AQ845" s="128"/>
      <c r="AR845" s="128"/>
      <c r="AS845" s="129"/>
      <c r="AT845" s="129"/>
      <c r="AU845" s="133"/>
      <c r="AV845" s="129"/>
      <c r="AW845" s="128"/>
      <c r="AX845" s="128"/>
      <c r="AY845" s="128"/>
      <c r="AZ845" s="129"/>
      <c r="BA845" s="129"/>
      <c r="BB845" s="128"/>
      <c r="BC845" s="129"/>
      <c r="BD845" s="129"/>
      <c r="BE845" s="129"/>
      <c r="BF845" s="129"/>
    </row>
    <row r="846" spans="1:58" s="135" customFormat="1">
      <c r="A846" s="128"/>
      <c r="B846" s="128"/>
      <c r="C846" s="129"/>
      <c r="D846" s="130"/>
      <c r="E846" s="130"/>
      <c r="F846" s="130"/>
      <c r="G846" s="128"/>
      <c r="H846" s="128"/>
      <c r="I846" s="131"/>
      <c r="J846" s="128"/>
      <c r="K846" s="128"/>
      <c r="L846" s="129"/>
      <c r="M846" s="129"/>
      <c r="N846" s="132"/>
      <c r="O846" s="128"/>
      <c r="P846" s="128"/>
      <c r="Q846" s="133"/>
      <c r="R846" s="128"/>
      <c r="S846" s="128"/>
      <c r="T846" s="128"/>
      <c r="U846" s="128"/>
      <c r="V846" s="129"/>
      <c r="W846" s="128"/>
      <c r="X846" s="128"/>
      <c r="Y846" s="134"/>
      <c r="Z846" s="132"/>
      <c r="AA846" s="130"/>
      <c r="AB846" s="129"/>
      <c r="AC846" s="128"/>
      <c r="AD846" s="128"/>
      <c r="AE846" s="129"/>
      <c r="AF846" s="130"/>
      <c r="AG846" s="129"/>
      <c r="AH846" s="130"/>
      <c r="AI846" s="129"/>
      <c r="AJ846" s="128"/>
      <c r="AK846" s="130"/>
      <c r="AL846" s="133"/>
      <c r="AM846" s="128"/>
      <c r="AN846" s="133"/>
      <c r="AO846" s="130"/>
      <c r="AP846" s="130"/>
      <c r="AQ846" s="128"/>
      <c r="AR846" s="128"/>
      <c r="AS846" s="129"/>
      <c r="AT846" s="129"/>
      <c r="AU846" s="133"/>
      <c r="AV846" s="129"/>
      <c r="AW846" s="128"/>
      <c r="AX846" s="128"/>
      <c r="AY846" s="128"/>
      <c r="AZ846" s="129"/>
      <c r="BA846" s="129"/>
      <c r="BB846" s="128"/>
      <c r="BC846" s="129"/>
      <c r="BD846" s="129"/>
      <c r="BE846" s="129"/>
      <c r="BF846" s="129"/>
    </row>
    <row r="847" spans="1:58" s="135" customFormat="1">
      <c r="A847" s="128"/>
      <c r="B847" s="128"/>
      <c r="C847" s="129"/>
      <c r="D847" s="130"/>
      <c r="E847" s="130"/>
      <c r="F847" s="130"/>
      <c r="G847" s="128"/>
      <c r="H847" s="128"/>
      <c r="I847" s="131"/>
      <c r="J847" s="128"/>
      <c r="K847" s="128"/>
      <c r="L847" s="129"/>
      <c r="M847" s="129"/>
      <c r="N847" s="132"/>
      <c r="O847" s="128"/>
      <c r="P847" s="128"/>
      <c r="Q847" s="133"/>
      <c r="R847" s="128"/>
      <c r="S847" s="128"/>
      <c r="T847" s="128"/>
      <c r="U847" s="128"/>
      <c r="V847" s="129"/>
      <c r="W847" s="128"/>
      <c r="X847" s="128"/>
      <c r="Y847" s="134"/>
      <c r="Z847" s="132"/>
      <c r="AA847" s="130"/>
      <c r="AB847" s="129"/>
      <c r="AC847" s="128"/>
      <c r="AD847" s="128"/>
      <c r="AE847" s="129"/>
      <c r="AF847" s="130"/>
      <c r="AG847" s="129"/>
      <c r="AH847" s="130"/>
      <c r="AI847" s="129"/>
      <c r="AJ847" s="128"/>
      <c r="AK847" s="130"/>
      <c r="AL847" s="133"/>
      <c r="AM847" s="128"/>
      <c r="AN847" s="133"/>
      <c r="AO847" s="130"/>
      <c r="AP847" s="130"/>
      <c r="AQ847" s="128"/>
      <c r="AR847" s="128"/>
      <c r="AS847" s="129"/>
      <c r="AT847" s="129"/>
      <c r="AU847" s="133"/>
      <c r="AV847" s="129"/>
      <c r="AW847" s="128"/>
      <c r="AX847" s="128"/>
      <c r="AY847" s="128"/>
      <c r="AZ847" s="129"/>
      <c r="BA847" s="129"/>
      <c r="BB847" s="128"/>
      <c r="BC847" s="129"/>
      <c r="BD847" s="129"/>
      <c r="BE847" s="129"/>
      <c r="BF847" s="129"/>
    </row>
    <row r="848" spans="1:58" s="135" customFormat="1">
      <c r="A848" s="128"/>
      <c r="B848" s="128"/>
      <c r="C848" s="129"/>
      <c r="D848" s="130"/>
      <c r="E848" s="130"/>
      <c r="F848" s="130"/>
      <c r="G848" s="128"/>
      <c r="H848" s="128"/>
      <c r="I848" s="131"/>
      <c r="J848" s="128"/>
      <c r="K848" s="128"/>
      <c r="L848" s="129"/>
      <c r="M848" s="129"/>
      <c r="N848" s="132"/>
      <c r="O848" s="128"/>
      <c r="P848" s="128"/>
      <c r="Q848" s="133"/>
      <c r="R848" s="128"/>
      <c r="S848" s="128"/>
      <c r="T848" s="128"/>
      <c r="U848" s="128"/>
      <c r="V848" s="129"/>
      <c r="W848" s="128"/>
      <c r="X848" s="128"/>
      <c r="Y848" s="134"/>
      <c r="Z848" s="132"/>
      <c r="AA848" s="130"/>
      <c r="AB848" s="129"/>
      <c r="AC848" s="128"/>
      <c r="AD848" s="128"/>
      <c r="AE848" s="129"/>
      <c r="AF848" s="130"/>
      <c r="AG848" s="129"/>
      <c r="AH848" s="130"/>
      <c r="AI848" s="129"/>
      <c r="AJ848" s="128"/>
      <c r="AK848" s="130"/>
      <c r="AL848" s="133"/>
      <c r="AM848" s="128"/>
      <c r="AN848" s="133"/>
      <c r="AO848" s="130"/>
      <c r="AP848" s="130"/>
      <c r="AQ848" s="128"/>
      <c r="AR848" s="128"/>
      <c r="AS848" s="129"/>
      <c r="AT848" s="129"/>
      <c r="AU848" s="133"/>
      <c r="AV848" s="129"/>
      <c r="AW848" s="128"/>
      <c r="AX848" s="128"/>
      <c r="AY848" s="128"/>
      <c r="AZ848" s="129"/>
      <c r="BA848" s="129"/>
      <c r="BB848" s="128"/>
      <c r="BC848" s="129"/>
      <c r="BD848" s="129"/>
      <c r="BE848" s="129"/>
      <c r="BF848" s="129"/>
    </row>
    <row r="849" spans="1:58" s="135" customFormat="1">
      <c r="A849" s="128"/>
      <c r="B849" s="128"/>
      <c r="C849" s="129"/>
      <c r="D849" s="130"/>
      <c r="E849" s="130"/>
      <c r="F849" s="130"/>
      <c r="G849" s="128"/>
      <c r="H849" s="128"/>
      <c r="I849" s="131"/>
      <c r="J849" s="128"/>
      <c r="K849" s="128"/>
      <c r="L849" s="129"/>
      <c r="M849" s="129"/>
      <c r="N849" s="132"/>
      <c r="O849" s="128"/>
      <c r="P849" s="128"/>
      <c r="Q849" s="133"/>
      <c r="R849" s="128"/>
      <c r="S849" s="128"/>
      <c r="T849" s="128"/>
      <c r="U849" s="128"/>
      <c r="V849" s="129"/>
      <c r="W849" s="128"/>
      <c r="X849" s="128"/>
      <c r="Y849" s="134"/>
      <c r="Z849" s="132"/>
      <c r="AA849" s="130"/>
      <c r="AB849" s="129"/>
      <c r="AC849" s="128"/>
      <c r="AD849" s="128"/>
      <c r="AE849" s="129"/>
      <c r="AF849" s="130"/>
      <c r="AG849" s="129"/>
      <c r="AH849" s="130"/>
      <c r="AI849" s="129"/>
      <c r="AJ849" s="128"/>
      <c r="AK849" s="130"/>
      <c r="AL849" s="133"/>
      <c r="AM849" s="128"/>
      <c r="AN849" s="133"/>
      <c r="AO849" s="130"/>
      <c r="AP849" s="130"/>
      <c r="AQ849" s="128"/>
      <c r="AR849" s="128"/>
      <c r="AS849" s="129"/>
      <c r="AT849" s="129"/>
      <c r="AU849" s="133"/>
      <c r="AV849" s="129"/>
      <c r="AW849" s="128"/>
      <c r="AX849" s="128"/>
      <c r="AY849" s="128"/>
      <c r="AZ849" s="129"/>
      <c r="BA849" s="129"/>
      <c r="BB849" s="128"/>
      <c r="BC849" s="129"/>
      <c r="BD849" s="129"/>
      <c r="BE849" s="129"/>
      <c r="BF849" s="129"/>
    </row>
    <row r="850" spans="1:58" s="135" customFormat="1">
      <c r="A850" s="128"/>
      <c r="B850" s="128"/>
      <c r="C850" s="129"/>
      <c r="D850" s="130"/>
      <c r="E850" s="130"/>
      <c r="F850" s="130"/>
      <c r="G850" s="128"/>
      <c r="H850" s="128"/>
      <c r="I850" s="131"/>
      <c r="J850" s="128"/>
      <c r="K850" s="128"/>
      <c r="L850" s="129"/>
      <c r="M850" s="129"/>
      <c r="N850" s="132"/>
      <c r="O850" s="128"/>
      <c r="P850" s="128"/>
      <c r="Q850" s="133"/>
      <c r="R850" s="128"/>
      <c r="S850" s="128"/>
      <c r="T850" s="128"/>
      <c r="U850" s="128"/>
      <c r="V850" s="129"/>
      <c r="W850" s="128"/>
      <c r="X850" s="128"/>
      <c r="Y850" s="134"/>
      <c r="Z850" s="132"/>
      <c r="AA850" s="130"/>
      <c r="AB850" s="129"/>
      <c r="AC850" s="128"/>
      <c r="AD850" s="128"/>
      <c r="AE850" s="129"/>
      <c r="AF850" s="130"/>
      <c r="AG850" s="129"/>
      <c r="AH850" s="130"/>
      <c r="AI850" s="129"/>
      <c r="AJ850" s="128"/>
      <c r="AK850" s="130"/>
      <c r="AL850" s="133"/>
      <c r="AM850" s="128"/>
      <c r="AN850" s="133"/>
      <c r="AO850" s="130"/>
      <c r="AP850" s="130"/>
      <c r="AQ850" s="128"/>
      <c r="AR850" s="128"/>
      <c r="AS850" s="129"/>
      <c r="AT850" s="129"/>
      <c r="AU850" s="133"/>
      <c r="AV850" s="129"/>
      <c r="AW850" s="128"/>
      <c r="AX850" s="128"/>
      <c r="AY850" s="128"/>
      <c r="AZ850" s="129"/>
      <c r="BA850" s="129"/>
      <c r="BB850" s="128"/>
      <c r="BC850" s="129"/>
      <c r="BD850" s="129"/>
      <c r="BE850" s="129"/>
      <c r="BF850" s="129"/>
    </row>
    <row r="851" spans="1:58" s="135" customFormat="1">
      <c r="A851" s="128"/>
      <c r="B851" s="128"/>
      <c r="C851" s="129"/>
      <c r="D851" s="130"/>
      <c r="E851" s="130"/>
      <c r="F851" s="130"/>
      <c r="G851" s="128"/>
      <c r="H851" s="128"/>
      <c r="I851" s="131"/>
      <c r="J851" s="128"/>
      <c r="K851" s="128"/>
      <c r="L851" s="129"/>
      <c r="M851" s="129"/>
      <c r="N851" s="132"/>
      <c r="O851" s="128"/>
      <c r="P851" s="128"/>
      <c r="Q851" s="133"/>
      <c r="R851" s="128"/>
      <c r="S851" s="128"/>
      <c r="T851" s="128"/>
      <c r="U851" s="128"/>
      <c r="V851" s="129"/>
      <c r="W851" s="128"/>
      <c r="X851" s="128"/>
      <c r="Y851" s="134"/>
      <c r="Z851" s="132"/>
      <c r="AA851" s="130"/>
      <c r="AB851" s="129"/>
      <c r="AC851" s="128"/>
      <c r="AD851" s="128"/>
      <c r="AE851" s="129"/>
      <c r="AF851" s="130"/>
      <c r="AG851" s="129"/>
      <c r="AH851" s="130"/>
      <c r="AI851" s="129"/>
      <c r="AJ851" s="128"/>
      <c r="AK851" s="130"/>
      <c r="AL851" s="133"/>
      <c r="AM851" s="128"/>
      <c r="AN851" s="133"/>
      <c r="AO851" s="130"/>
      <c r="AP851" s="130"/>
      <c r="AQ851" s="128"/>
      <c r="AR851" s="128"/>
      <c r="AS851" s="129"/>
      <c r="AT851" s="129"/>
      <c r="AU851" s="133"/>
      <c r="AV851" s="129"/>
      <c r="AW851" s="128"/>
      <c r="AX851" s="128"/>
      <c r="AY851" s="128"/>
      <c r="AZ851" s="129"/>
      <c r="BA851" s="129"/>
      <c r="BB851" s="128"/>
      <c r="BC851" s="129"/>
      <c r="BD851" s="129"/>
      <c r="BE851" s="129"/>
      <c r="BF851" s="129"/>
    </row>
    <row r="852" spans="1:58" s="135" customFormat="1">
      <c r="A852" s="128"/>
      <c r="B852" s="128"/>
      <c r="C852" s="129"/>
      <c r="D852" s="130"/>
      <c r="E852" s="130"/>
      <c r="F852" s="130"/>
      <c r="G852" s="128"/>
      <c r="H852" s="128"/>
      <c r="I852" s="131"/>
      <c r="J852" s="128"/>
      <c r="K852" s="128"/>
      <c r="L852" s="129"/>
      <c r="M852" s="129"/>
      <c r="N852" s="132"/>
      <c r="O852" s="128"/>
      <c r="P852" s="128"/>
      <c r="Q852" s="133"/>
      <c r="R852" s="128"/>
      <c r="S852" s="128"/>
      <c r="T852" s="128"/>
      <c r="U852" s="128"/>
      <c r="V852" s="129"/>
      <c r="W852" s="128"/>
      <c r="X852" s="128"/>
      <c r="Y852" s="134"/>
      <c r="Z852" s="132"/>
      <c r="AA852" s="130"/>
      <c r="AB852" s="129"/>
      <c r="AC852" s="128"/>
      <c r="AD852" s="128"/>
      <c r="AE852" s="129"/>
      <c r="AF852" s="130"/>
      <c r="AG852" s="129"/>
      <c r="AH852" s="130"/>
      <c r="AI852" s="129"/>
      <c r="AJ852" s="128"/>
      <c r="AK852" s="130"/>
      <c r="AL852" s="133"/>
      <c r="AM852" s="128"/>
      <c r="AN852" s="133"/>
      <c r="AO852" s="130"/>
      <c r="AP852" s="130"/>
      <c r="AQ852" s="128"/>
      <c r="AR852" s="128"/>
      <c r="AS852" s="129"/>
      <c r="AT852" s="129"/>
      <c r="AU852" s="133"/>
      <c r="AV852" s="129"/>
      <c r="AW852" s="128"/>
      <c r="AX852" s="128"/>
      <c r="AY852" s="128"/>
      <c r="AZ852" s="129"/>
      <c r="BA852" s="129"/>
      <c r="BB852" s="128"/>
      <c r="BC852" s="129"/>
      <c r="BD852" s="129"/>
      <c r="BE852" s="129"/>
      <c r="BF852" s="129"/>
    </row>
    <row r="853" spans="1:58" s="135" customFormat="1">
      <c r="A853" s="128"/>
      <c r="B853" s="128"/>
      <c r="C853" s="129"/>
      <c r="D853" s="130"/>
      <c r="E853" s="130"/>
      <c r="F853" s="130"/>
      <c r="G853" s="128"/>
      <c r="H853" s="128"/>
      <c r="I853" s="131"/>
      <c r="J853" s="128"/>
      <c r="K853" s="128"/>
      <c r="L853" s="129"/>
      <c r="M853" s="129"/>
      <c r="N853" s="132"/>
      <c r="O853" s="128"/>
      <c r="P853" s="128"/>
      <c r="Q853" s="133"/>
      <c r="R853" s="128"/>
      <c r="S853" s="128"/>
      <c r="T853" s="128"/>
      <c r="U853" s="128"/>
      <c r="V853" s="129"/>
      <c r="W853" s="128"/>
      <c r="X853" s="128"/>
      <c r="Y853" s="134"/>
      <c r="Z853" s="132"/>
      <c r="AA853" s="130"/>
      <c r="AB853" s="129"/>
      <c r="AC853" s="128"/>
      <c r="AD853" s="128"/>
      <c r="AE853" s="129"/>
      <c r="AF853" s="130"/>
      <c r="AG853" s="129"/>
      <c r="AH853" s="130"/>
      <c r="AI853" s="129"/>
      <c r="AJ853" s="128"/>
      <c r="AK853" s="130"/>
      <c r="AL853" s="133"/>
      <c r="AM853" s="128"/>
      <c r="AN853" s="133"/>
      <c r="AO853" s="130"/>
      <c r="AP853" s="130"/>
      <c r="AQ853" s="128"/>
      <c r="AR853" s="128"/>
      <c r="AS853" s="129"/>
      <c r="AT853" s="129"/>
      <c r="AU853" s="133"/>
      <c r="AV853" s="129"/>
      <c r="AW853" s="128"/>
      <c r="AX853" s="128"/>
      <c r="AY853" s="128"/>
      <c r="AZ853" s="129"/>
      <c r="BA853" s="129"/>
      <c r="BB853" s="128"/>
      <c r="BC853" s="129"/>
      <c r="BD853" s="129"/>
      <c r="BE853" s="129"/>
      <c r="BF853" s="129"/>
    </row>
    <row r="854" spans="1:58" s="135" customFormat="1">
      <c r="A854" s="128"/>
      <c r="B854" s="128"/>
      <c r="C854" s="129"/>
      <c r="D854" s="130"/>
      <c r="E854" s="130"/>
      <c r="F854" s="130"/>
      <c r="G854" s="128"/>
      <c r="H854" s="128"/>
      <c r="I854" s="131"/>
      <c r="J854" s="128"/>
      <c r="K854" s="128"/>
      <c r="L854" s="129"/>
      <c r="M854" s="129"/>
      <c r="N854" s="132"/>
      <c r="O854" s="128"/>
      <c r="P854" s="128"/>
      <c r="Q854" s="133"/>
      <c r="R854" s="128"/>
      <c r="S854" s="128"/>
      <c r="T854" s="128"/>
      <c r="U854" s="128"/>
      <c r="V854" s="129"/>
      <c r="W854" s="128"/>
      <c r="X854" s="128"/>
      <c r="Y854" s="134"/>
      <c r="Z854" s="132"/>
      <c r="AA854" s="130"/>
      <c r="AB854" s="129"/>
      <c r="AC854" s="128"/>
      <c r="AD854" s="128"/>
      <c r="AE854" s="129"/>
      <c r="AF854" s="130"/>
      <c r="AG854" s="129"/>
      <c r="AH854" s="130"/>
      <c r="AI854" s="129"/>
      <c r="AJ854" s="128"/>
      <c r="AK854" s="130"/>
      <c r="AL854" s="133"/>
      <c r="AM854" s="128"/>
      <c r="AN854" s="133"/>
      <c r="AO854" s="130"/>
      <c r="AP854" s="130"/>
      <c r="AQ854" s="128"/>
      <c r="AR854" s="128"/>
      <c r="AS854" s="129"/>
      <c r="AT854" s="129"/>
      <c r="AU854" s="133"/>
      <c r="AV854" s="129"/>
      <c r="AW854" s="128"/>
      <c r="AX854" s="128"/>
      <c r="AY854" s="128"/>
      <c r="AZ854" s="129"/>
      <c r="BA854" s="129"/>
      <c r="BB854" s="128"/>
      <c r="BC854" s="129"/>
      <c r="BD854" s="129"/>
      <c r="BE854" s="129"/>
      <c r="BF854" s="129"/>
    </row>
    <row r="855" spans="1:58" s="135" customFormat="1">
      <c r="A855" s="128"/>
      <c r="B855" s="128"/>
      <c r="C855" s="129"/>
      <c r="D855" s="130"/>
      <c r="E855" s="130"/>
      <c r="F855" s="130"/>
      <c r="G855" s="128"/>
      <c r="H855" s="128"/>
      <c r="I855" s="131"/>
      <c r="J855" s="128"/>
      <c r="K855" s="128"/>
      <c r="L855" s="129"/>
      <c r="M855" s="129"/>
      <c r="N855" s="132"/>
      <c r="O855" s="128"/>
      <c r="P855" s="128"/>
      <c r="Q855" s="133"/>
      <c r="R855" s="128"/>
      <c r="S855" s="128"/>
      <c r="T855" s="128"/>
      <c r="U855" s="128"/>
      <c r="V855" s="129"/>
      <c r="W855" s="128"/>
      <c r="X855" s="128"/>
      <c r="Y855" s="134"/>
      <c r="Z855" s="132"/>
      <c r="AA855" s="130"/>
      <c r="AB855" s="129"/>
      <c r="AC855" s="128"/>
      <c r="AD855" s="128"/>
      <c r="AE855" s="129"/>
      <c r="AF855" s="130"/>
      <c r="AG855" s="129"/>
      <c r="AH855" s="130"/>
      <c r="AI855" s="129"/>
      <c r="AJ855" s="128"/>
      <c r="AK855" s="130"/>
      <c r="AL855" s="133"/>
      <c r="AM855" s="128"/>
      <c r="AN855" s="133"/>
      <c r="AO855" s="130"/>
      <c r="AP855" s="130"/>
      <c r="AQ855" s="128"/>
      <c r="AR855" s="128"/>
      <c r="AS855" s="129"/>
      <c r="AT855" s="129"/>
      <c r="AU855" s="133"/>
      <c r="AV855" s="129"/>
      <c r="AW855" s="128"/>
      <c r="AX855" s="128"/>
      <c r="AY855" s="128"/>
      <c r="AZ855" s="129"/>
      <c r="BA855" s="129"/>
      <c r="BB855" s="128"/>
      <c r="BC855" s="129"/>
      <c r="BD855" s="129"/>
      <c r="BE855" s="129"/>
      <c r="BF855" s="129"/>
    </row>
    <row r="856" spans="1:58" s="135" customFormat="1">
      <c r="A856" s="128"/>
      <c r="B856" s="128"/>
      <c r="C856" s="129"/>
      <c r="D856" s="130"/>
      <c r="E856" s="130"/>
      <c r="F856" s="130"/>
      <c r="G856" s="128"/>
      <c r="H856" s="128"/>
      <c r="I856" s="131"/>
      <c r="J856" s="128"/>
      <c r="K856" s="128"/>
      <c r="L856" s="129"/>
      <c r="M856" s="129"/>
      <c r="N856" s="132"/>
      <c r="O856" s="128"/>
      <c r="P856" s="128"/>
      <c r="Q856" s="133"/>
      <c r="R856" s="128"/>
      <c r="S856" s="128"/>
      <c r="T856" s="128"/>
      <c r="U856" s="128"/>
      <c r="V856" s="129"/>
      <c r="W856" s="128"/>
      <c r="X856" s="128"/>
      <c r="Y856" s="134"/>
      <c r="Z856" s="132"/>
      <c r="AA856" s="130"/>
      <c r="AB856" s="129"/>
      <c r="AC856" s="128"/>
      <c r="AD856" s="128"/>
      <c r="AE856" s="129"/>
      <c r="AF856" s="130"/>
      <c r="AG856" s="129"/>
      <c r="AH856" s="130"/>
      <c r="AI856" s="129"/>
      <c r="AJ856" s="128"/>
      <c r="AK856" s="130"/>
      <c r="AL856" s="133"/>
      <c r="AM856" s="128"/>
      <c r="AN856" s="133"/>
      <c r="AO856" s="130"/>
      <c r="AP856" s="130"/>
      <c r="AQ856" s="128"/>
      <c r="AR856" s="128"/>
      <c r="AS856" s="129"/>
      <c r="AT856" s="129"/>
      <c r="AU856" s="133"/>
      <c r="AV856" s="129"/>
      <c r="AW856" s="128"/>
      <c r="AX856" s="128"/>
      <c r="AY856" s="128"/>
      <c r="AZ856" s="129"/>
      <c r="BA856" s="129"/>
      <c r="BB856" s="128"/>
      <c r="BC856" s="129"/>
      <c r="BD856" s="129"/>
      <c r="BE856" s="129"/>
      <c r="BF856" s="129"/>
    </row>
    <row r="857" spans="1:58" s="135" customFormat="1">
      <c r="A857" s="128"/>
      <c r="B857" s="128"/>
      <c r="C857" s="129"/>
      <c r="D857" s="130"/>
      <c r="E857" s="130"/>
      <c r="F857" s="130"/>
      <c r="G857" s="128"/>
      <c r="H857" s="128"/>
      <c r="I857" s="131"/>
      <c r="J857" s="128"/>
      <c r="K857" s="128"/>
      <c r="L857" s="129"/>
      <c r="M857" s="129"/>
      <c r="N857" s="132"/>
      <c r="O857" s="128"/>
      <c r="P857" s="128"/>
      <c r="Q857" s="133"/>
      <c r="R857" s="128"/>
      <c r="S857" s="128"/>
      <c r="T857" s="128"/>
      <c r="U857" s="128"/>
      <c r="V857" s="129"/>
      <c r="W857" s="128"/>
      <c r="X857" s="128"/>
      <c r="Y857" s="134"/>
      <c r="Z857" s="132"/>
      <c r="AA857" s="130"/>
      <c r="AB857" s="129"/>
      <c r="AC857" s="128"/>
      <c r="AD857" s="128"/>
      <c r="AE857" s="129"/>
      <c r="AF857" s="130"/>
      <c r="AG857" s="129"/>
      <c r="AH857" s="130"/>
      <c r="AI857" s="129"/>
      <c r="AJ857" s="128"/>
      <c r="AK857" s="130"/>
      <c r="AL857" s="133"/>
      <c r="AM857" s="128"/>
      <c r="AN857" s="133"/>
      <c r="AO857" s="130"/>
      <c r="AP857" s="130"/>
      <c r="AQ857" s="128"/>
      <c r="AR857" s="128"/>
      <c r="AS857" s="129"/>
      <c r="AT857" s="129"/>
      <c r="AU857" s="133"/>
      <c r="AV857" s="129"/>
      <c r="AW857" s="128"/>
      <c r="AX857" s="128"/>
      <c r="AY857" s="128"/>
      <c r="AZ857" s="129"/>
      <c r="BA857" s="129"/>
      <c r="BB857" s="128"/>
      <c r="BC857" s="129"/>
      <c r="BD857" s="129"/>
      <c r="BE857" s="129"/>
      <c r="BF857" s="129"/>
    </row>
    <row r="858" spans="1:58" s="135" customFormat="1">
      <c r="A858" s="128"/>
      <c r="B858" s="128"/>
      <c r="C858" s="129"/>
      <c r="D858" s="130"/>
      <c r="E858" s="130"/>
      <c r="F858" s="130"/>
      <c r="G858" s="128"/>
      <c r="H858" s="128"/>
      <c r="I858" s="131"/>
      <c r="J858" s="128"/>
      <c r="K858" s="128"/>
      <c r="L858" s="129"/>
      <c r="M858" s="129"/>
      <c r="N858" s="132"/>
      <c r="O858" s="128"/>
      <c r="P858" s="128"/>
      <c r="Q858" s="133"/>
      <c r="R858" s="128"/>
      <c r="S858" s="128"/>
      <c r="T858" s="128"/>
      <c r="U858" s="128"/>
      <c r="V858" s="129"/>
      <c r="W858" s="128"/>
      <c r="X858" s="128"/>
      <c r="Y858" s="134"/>
      <c r="Z858" s="132"/>
      <c r="AA858" s="130"/>
      <c r="AB858" s="129"/>
      <c r="AC858" s="128"/>
      <c r="AD858" s="128"/>
      <c r="AE858" s="129"/>
      <c r="AF858" s="130"/>
      <c r="AG858" s="129"/>
      <c r="AH858" s="130"/>
      <c r="AI858" s="129"/>
      <c r="AJ858" s="128"/>
      <c r="AK858" s="130"/>
      <c r="AL858" s="133"/>
      <c r="AM858" s="128"/>
      <c r="AN858" s="133"/>
      <c r="AO858" s="130"/>
      <c r="AP858" s="130"/>
      <c r="AQ858" s="128"/>
      <c r="AR858" s="128"/>
      <c r="AS858" s="129"/>
      <c r="AT858" s="129"/>
      <c r="AU858" s="133"/>
      <c r="AV858" s="129"/>
      <c r="AW858" s="128"/>
      <c r="AX858" s="128"/>
      <c r="AY858" s="128"/>
      <c r="AZ858" s="129"/>
      <c r="BA858" s="129"/>
      <c r="BB858" s="128"/>
      <c r="BC858" s="129"/>
      <c r="BD858" s="129"/>
      <c r="BE858" s="129"/>
      <c r="BF858" s="129"/>
    </row>
    <row r="859" spans="1:58" s="135" customFormat="1">
      <c r="A859" s="128"/>
      <c r="B859" s="128"/>
      <c r="C859" s="129"/>
      <c r="D859" s="130"/>
      <c r="E859" s="130"/>
      <c r="F859" s="130"/>
      <c r="G859" s="128"/>
      <c r="H859" s="128"/>
      <c r="I859" s="131"/>
      <c r="J859" s="128"/>
      <c r="K859" s="128"/>
      <c r="L859" s="129"/>
      <c r="M859" s="129"/>
      <c r="N859" s="132"/>
      <c r="O859" s="128"/>
      <c r="P859" s="128"/>
      <c r="Q859" s="133"/>
      <c r="R859" s="128"/>
      <c r="S859" s="128"/>
      <c r="T859" s="128"/>
      <c r="U859" s="128"/>
      <c r="V859" s="129"/>
      <c r="W859" s="128"/>
      <c r="X859" s="128"/>
      <c r="Y859" s="134"/>
      <c r="Z859" s="132"/>
      <c r="AA859" s="130"/>
      <c r="AB859" s="129"/>
      <c r="AC859" s="128"/>
      <c r="AD859" s="128"/>
      <c r="AE859" s="129"/>
      <c r="AF859" s="130"/>
      <c r="AG859" s="129"/>
      <c r="AH859" s="130"/>
      <c r="AI859" s="129"/>
      <c r="AJ859" s="128"/>
      <c r="AK859" s="130"/>
      <c r="AL859" s="133"/>
      <c r="AM859" s="128"/>
      <c r="AN859" s="133"/>
      <c r="AO859" s="130"/>
      <c r="AP859" s="130"/>
      <c r="AQ859" s="128"/>
      <c r="AR859" s="128"/>
      <c r="AS859" s="129"/>
      <c r="AT859" s="129"/>
      <c r="AU859" s="133"/>
      <c r="AV859" s="129"/>
      <c r="AW859" s="128"/>
      <c r="AX859" s="128"/>
      <c r="AY859" s="128"/>
      <c r="AZ859" s="129"/>
      <c r="BA859" s="129"/>
      <c r="BB859" s="128"/>
      <c r="BC859" s="129"/>
      <c r="BD859" s="129"/>
      <c r="BE859" s="129"/>
      <c r="BF859" s="129"/>
    </row>
    <row r="860" spans="1:58" s="135" customFormat="1">
      <c r="A860" s="128"/>
      <c r="B860" s="128"/>
      <c r="C860" s="129"/>
      <c r="D860" s="130"/>
      <c r="E860" s="130"/>
      <c r="F860" s="130"/>
      <c r="G860" s="128"/>
      <c r="H860" s="128"/>
      <c r="I860" s="131"/>
      <c r="J860" s="128"/>
      <c r="K860" s="128"/>
      <c r="L860" s="129"/>
      <c r="M860" s="129"/>
      <c r="N860" s="132"/>
      <c r="O860" s="128"/>
      <c r="P860" s="128"/>
      <c r="Q860" s="133"/>
      <c r="R860" s="128"/>
      <c r="S860" s="128"/>
      <c r="T860" s="128"/>
      <c r="U860" s="128"/>
      <c r="V860" s="129"/>
      <c r="W860" s="128"/>
      <c r="X860" s="128"/>
      <c r="Y860" s="134"/>
      <c r="Z860" s="132"/>
      <c r="AA860" s="130"/>
      <c r="AB860" s="129"/>
      <c r="AC860" s="128"/>
      <c r="AD860" s="128"/>
      <c r="AE860" s="129"/>
      <c r="AF860" s="130"/>
      <c r="AG860" s="129"/>
      <c r="AH860" s="130"/>
      <c r="AI860" s="129"/>
      <c r="AJ860" s="128"/>
      <c r="AK860" s="130"/>
      <c r="AL860" s="133"/>
      <c r="AM860" s="128"/>
      <c r="AN860" s="133"/>
      <c r="AO860" s="130"/>
      <c r="AP860" s="130"/>
      <c r="AQ860" s="128"/>
      <c r="AR860" s="128"/>
      <c r="AS860" s="129"/>
      <c r="AT860" s="129"/>
      <c r="AU860" s="133"/>
      <c r="AV860" s="129"/>
      <c r="AW860" s="128"/>
      <c r="AX860" s="128"/>
      <c r="AY860" s="128"/>
      <c r="AZ860" s="129"/>
      <c r="BA860" s="129"/>
      <c r="BB860" s="128"/>
      <c r="BC860" s="129"/>
      <c r="BD860" s="129"/>
      <c r="BE860" s="129"/>
      <c r="BF860" s="129"/>
    </row>
    <row r="861" spans="1:58" s="135" customFormat="1">
      <c r="A861" s="128"/>
      <c r="B861" s="128"/>
      <c r="C861" s="129"/>
      <c r="D861" s="130"/>
      <c r="E861" s="130"/>
      <c r="F861" s="130"/>
      <c r="G861" s="128"/>
      <c r="H861" s="128"/>
      <c r="I861" s="131"/>
      <c r="J861" s="128"/>
      <c r="K861" s="128"/>
      <c r="L861" s="129"/>
      <c r="M861" s="129"/>
      <c r="N861" s="132"/>
      <c r="O861" s="128"/>
      <c r="P861" s="128"/>
      <c r="Q861" s="133"/>
      <c r="R861" s="128"/>
      <c r="S861" s="128"/>
      <c r="T861" s="128"/>
      <c r="U861" s="128"/>
      <c r="V861" s="129"/>
      <c r="W861" s="128"/>
      <c r="X861" s="128"/>
      <c r="Y861" s="134"/>
      <c r="Z861" s="132"/>
      <c r="AA861" s="130"/>
      <c r="AB861" s="129"/>
      <c r="AC861" s="128"/>
      <c r="AD861" s="128"/>
      <c r="AE861" s="129"/>
      <c r="AF861" s="130"/>
      <c r="AG861" s="129"/>
      <c r="AH861" s="130"/>
      <c r="AI861" s="129"/>
      <c r="AJ861" s="128"/>
      <c r="AK861" s="130"/>
      <c r="AL861" s="133"/>
      <c r="AM861" s="128"/>
      <c r="AN861" s="133"/>
      <c r="AO861" s="130"/>
      <c r="AP861" s="130"/>
      <c r="AQ861" s="128"/>
      <c r="AR861" s="128"/>
      <c r="AS861" s="129"/>
      <c r="AT861" s="129"/>
      <c r="AU861" s="133"/>
      <c r="AV861" s="129"/>
      <c r="AW861" s="128"/>
      <c r="AX861" s="128"/>
      <c r="AY861" s="128"/>
      <c r="AZ861" s="129"/>
      <c r="BA861" s="129"/>
      <c r="BB861" s="128"/>
      <c r="BC861" s="129"/>
      <c r="BD861" s="129"/>
      <c r="BE861" s="129"/>
      <c r="BF861" s="129"/>
    </row>
    <row r="862" spans="1:58" s="135" customFormat="1">
      <c r="A862" s="128"/>
      <c r="B862" s="128"/>
      <c r="C862" s="129"/>
      <c r="D862" s="130"/>
      <c r="E862" s="130"/>
      <c r="F862" s="130"/>
      <c r="G862" s="128"/>
      <c r="H862" s="128"/>
      <c r="I862" s="131"/>
      <c r="J862" s="128"/>
      <c r="K862" s="128"/>
      <c r="L862" s="129"/>
      <c r="M862" s="129"/>
      <c r="N862" s="132"/>
      <c r="O862" s="128"/>
      <c r="P862" s="128"/>
      <c r="Q862" s="133"/>
      <c r="R862" s="128"/>
      <c r="S862" s="128"/>
      <c r="T862" s="128"/>
      <c r="U862" s="128"/>
      <c r="V862" s="129"/>
      <c r="W862" s="128"/>
      <c r="X862" s="128"/>
      <c r="Y862" s="134"/>
      <c r="Z862" s="132"/>
      <c r="AA862" s="130"/>
      <c r="AB862" s="129"/>
      <c r="AC862" s="128"/>
      <c r="AD862" s="128"/>
      <c r="AE862" s="129"/>
      <c r="AF862" s="130"/>
      <c r="AG862" s="129"/>
      <c r="AH862" s="130"/>
      <c r="AI862" s="129"/>
      <c r="AJ862" s="128"/>
      <c r="AK862" s="130"/>
      <c r="AL862" s="133"/>
      <c r="AM862" s="128"/>
      <c r="AN862" s="133"/>
      <c r="AO862" s="130"/>
      <c r="AP862" s="130"/>
      <c r="AQ862" s="128"/>
      <c r="AR862" s="128"/>
      <c r="AS862" s="129"/>
      <c r="AT862" s="129"/>
      <c r="AU862" s="133"/>
      <c r="AV862" s="129"/>
      <c r="AW862" s="128"/>
      <c r="AX862" s="128"/>
      <c r="AY862" s="128"/>
      <c r="AZ862" s="129"/>
      <c r="BA862" s="129"/>
      <c r="BB862" s="128"/>
      <c r="BC862" s="129"/>
      <c r="BD862" s="129"/>
      <c r="BE862" s="129"/>
      <c r="BF862" s="129"/>
    </row>
    <row r="863" spans="1:58" s="135" customFormat="1">
      <c r="A863" s="128"/>
      <c r="B863" s="128"/>
      <c r="C863" s="129"/>
      <c r="D863" s="130"/>
      <c r="E863" s="130"/>
      <c r="F863" s="130"/>
      <c r="G863" s="128"/>
      <c r="H863" s="128"/>
      <c r="I863" s="131"/>
      <c r="J863" s="128"/>
      <c r="K863" s="128"/>
      <c r="L863" s="129"/>
      <c r="M863" s="129"/>
      <c r="N863" s="132"/>
      <c r="O863" s="128"/>
      <c r="P863" s="128"/>
      <c r="Q863" s="133"/>
      <c r="R863" s="128"/>
      <c r="S863" s="128"/>
      <c r="T863" s="128"/>
      <c r="U863" s="128"/>
      <c r="V863" s="129"/>
      <c r="W863" s="128"/>
      <c r="X863" s="128"/>
      <c r="Y863" s="134"/>
      <c r="Z863" s="132"/>
      <c r="AA863" s="130"/>
      <c r="AB863" s="129"/>
      <c r="AC863" s="128"/>
      <c r="AD863" s="128"/>
      <c r="AE863" s="129"/>
      <c r="AF863" s="130"/>
      <c r="AG863" s="129"/>
      <c r="AH863" s="130"/>
      <c r="AI863" s="129"/>
      <c r="AJ863" s="128"/>
      <c r="AK863" s="130"/>
      <c r="AL863" s="133"/>
      <c r="AM863" s="128"/>
      <c r="AN863" s="133"/>
      <c r="AO863" s="130"/>
      <c r="AP863" s="130"/>
      <c r="AQ863" s="128"/>
      <c r="AR863" s="128"/>
      <c r="AS863" s="129"/>
      <c r="AT863" s="129"/>
      <c r="AU863" s="133"/>
      <c r="AV863" s="129"/>
      <c r="AW863" s="128"/>
      <c r="AX863" s="128"/>
      <c r="AY863" s="128"/>
      <c r="AZ863" s="129"/>
      <c r="BA863" s="129"/>
      <c r="BB863" s="128"/>
      <c r="BC863" s="129"/>
      <c r="BD863" s="129"/>
      <c r="BE863" s="129"/>
      <c r="BF863" s="129"/>
    </row>
    <row r="864" spans="1:58" s="135" customFormat="1">
      <c r="A864" s="128"/>
      <c r="B864" s="128"/>
      <c r="C864" s="129"/>
      <c r="D864" s="130"/>
      <c r="E864" s="130"/>
      <c r="F864" s="130"/>
      <c r="G864" s="128"/>
      <c r="H864" s="128"/>
      <c r="I864" s="131"/>
      <c r="J864" s="128"/>
      <c r="K864" s="128"/>
      <c r="L864" s="129"/>
      <c r="M864" s="129"/>
      <c r="N864" s="132"/>
      <c r="O864" s="128"/>
      <c r="P864" s="128"/>
      <c r="Q864" s="133"/>
      <c r="R864" s="128"/>
      <c r="S864" s="128"/>
      <c r="T864" s="128"/>
      <c r="U864" s="128"/>
      <c r="V864" s="129"/>
      <c r="W864" s="128"/>
      <c r="X864" s="128"/>
      <c r="Y864" s="134"/>
      <c r="Z864" s="132"/>
      <c r="AA864" s="130"/>
      <c r="AB864" s="129"/>
      <c r="AC864" s="128"/>
      <c r="AD864" s="128"/>
      <c r="AE864" s="129"/>
      <c r="AF864" s="130"/>
      <c r="AG864" s="129"/>
      <c r="AH864" s="130"/>
      <c r="AI864" s="129"/>
      <c r="AJ864" s="128"/>
      <c r="AK864" s="130"/>
      <c r="AL864" s="133"/>
      <c r="AM864" s="128"/>
      <c r="AN864" s="133"/>
      <c r="AO864" s="130"/>
      <c r="AP864" s="130"/>
      <c r="AQ864" s="128"/>
      <c r="AR864" s="128"/>
      <c r="AS864" s="129"/>
      <c r="AT864" s="129"/>
      <c r="AU864" s="133"/>
      <c r="AV864" s="129"/>
      <c r="AW864" s="128"/>
      <c r="AX864" s="128"/>
      <c r="AY864" s="128"/>
      <c r="AZ864" s="129"/>
      <c r="BA864" s="129"/>
      <c r="BB864" s="128"/>
      <c r="BC864" s="129"/>
      <c r="BD864" s="129"/>
      <c r="BE864" s="129"/>
      <c r="BF864" s="129"/>
    </row>
    <row r="865" spans="1:58" s="135" customFormat="1">
      <c r="A865" s="128"/>
      <c r="B865" s="128"/>
      <c r="C865" s="129"/>
      <c r="D865" s="130"/>
      <c r="E865" s="130"/>
      <c r="F865" s="130"/>
      <c r="G865" s="128"/>
      <c r="H865" s="128"/>
      <c r="I865" s="131"/>
      <c r="J865" s="128"/>
      <c r="K865" s="128"/>
      <c r="L865" s="129"/>
      <c r="M865" s="129"/>
      <c r="N865" s="132"/>
      <c r="O865" s="128"/>
      <c r="P865" s="128"/>
      <c r="Q865" s="133"/>
      <c r="R865" s="128"/>
      <c r="S865" s="128"/>
      <c r="T865" s="128"/>
      <c r="U865" s="128"/>
      <c r="V865" s="129"/>
      <c r="W865" s="128"/>
      <c r="X865" s="128"/>
      <c r="Y865" s="134"/>
      <c r="Z865" s="132"/>
      <c r="AA865" s="130"/>
      <c r="AB865" s="129"/>
      <c r="AC865" s="128"/>
      <c r="AD865" s="128"/>
      <c r="AE865" s="129"/>
      <c r="AF865" s="130"/>
      <c r="AG865" s="129"/>
      <c r="AH865" s="130"/>
      <c r="AI865" s="129"/>
      <c r="AJ865" s="128"/>
      <c r="AK865" s="130"/>
      <c r="AL865" s="133"/>
      <c r="AM865" s="128"/>
      <c r="AN865" s="133"/>
      <c r="AO865" s="130"/>
      <c r="AP865" s="130"/>
      <c r="AQ865" s="128"/>
      <c r="AR865" s="128"/>
      <c r="AS865" s="129"/>
      <c r="AT865" s="129"/>
      <c r="AU865" s="133"/>
      <c r="AV865" s="129"/>
      <c r="AW865" s="128"/>
      <c r="AX865" s="128"/>
      <c r="AY865" s="128"/>
      <c r="AZ865" s="129"/>
      <c r="BA865" s="129"/>
      <c r="BB865" s="128"/>
      <c r="BC865" s="129"/>
      <c r="BD865" s="129"/>
      <c r="BE865" s="129"/>
      <c r="BF865" s="129"/>
    </row>
    <row r="866" spans="1:58" s="135" customFormat="1">
      <c r="A866" s="128"/>
      <c r="B866" s="128"/>
      <c r="C866" s="129"/>
      <c r="D866" s="130"/>
      <c r="E866" s="130"/>
      <c r="F866" s="130"/>
      <c r="G866" s="128"/>
      <c r="H866" s="128"/>
      <c r="I866" s="131"/>
      <c r="J866" s="128"/>
      <c r="K866" s="128"/>
      <c r="L866" s="129"/>
      <c r="M866" s="129"/>
      <c r="N866" s="132"/>
      <c r="O866" s="128"/>
      <c r="P866" s="128"/>
      <c r="Q866" s="133"/>
      <c r="R866" s="128"/>
      <c r="S866" s="128"/>
      <c r="T866" s="128"/>
      <c r="U866" s="128"/>
      <c r="V866" s="129"/>
      <c r="W866" s="128"/>
      <c r="X866" s="128"/>
      <c r="Y866" s="134"/>
      <c r="Z866" s="132"/>
      <c r="AA866" s="130"/>
      <c r="AB866" s="129"/>
      <c r="AC866" s="128"/>
      <c r="AD866" s="128"/>
      <c r="AE866" s="129"/>
      <c r="AF866" s="130"/>
      <c r="AG866" s="129"/>
      <c r="AH866" s="130"/>
      <c r="AI866" s="129"/>
      <c r="AJ866" s="128"/>
      <c r="AK866" s="130"/>
      <c r="AL866" s="133"/>
      <c r="AM866" s="128"/>
      <c r="AN866" s="133"/>
      <c r="AO866" s="130"/>
      <c r="AP866" s="130"/>
      <c r="AQ866" s="128"/>
      <c r="AR866" s="128"/>
      <c r="AS866" s="129"/>
      <c r="AT866" s="129"/>
      <c r="AU866" s="133"/>
      <c r="AV866" s="129"/>
      <c r="AW866" s="128"/>
      <c r="AX866" s="128"/>
      <c r="AY866" s="128"/>
      <c r="AZ866" s="129"/>
      <c r="BA866" s="129"/>
      <c r="BB866" s="128"/>
      <c r="BC866" s="129"/>
      <c r="BD866" s="129"/>
      <c r="BE866" s="129"/>
      <c r="BF866" s="129"/>
    </row>
    <row r="867" spans="1:58" s="135" customFormat="1">
      <c r="A867" s="128"/>
      <c r="B867" s="128"/>
      <c r="C867" s="129"/>
      <c r="D867" s="130"/>
      <c r="E867" s="130"/>
      <c r="F867" s="130"/>
      <c r="G867" s="128"/>
      <c r="H867" s="128"/>
      <c r="I867" s="131"/>
      <c r="J867" s="128"/>
      <c r="K867" s="128"/>
      <c r="L867" s="129"/>
      <c r="M867" s="129"/>
      <c r="N867" s="132"/>
      <c r="O867" s="128"/>
      <c r="P867" s="128"/>
      <c r="Q867" s="133"/>
      <c r="R867" s="128"/>
      <c r="S867" s="128"/>
      <c r="T867" s="128"/>
      <c r="U867" s="128"/>
      <c r="V867" s="129"/>
      <c r="W867" s="128"/>
      <c r="X867" s="128"/>
      <c r="Y867" s="134"/>
      <c r="Z867" s="132"/>
      <c r="AA867" s="130"/>
      <c r="AB867" s="129"/>
      <c r="AC867" s="128"/>
      <c r="AD867" s="128"/>
      <c r="AE867" s="129"/>
      <c r="AF867" s="130"/>
      <c r="AG867" s="129"/>
      <c r="AH867" s="130"/>
      <c r="AI867" s="129"/>
      <c r="AJ867" s="128"/>
      <c r="AK867" s="130"/>
      <c r="AL867" s="133"/>
      <c r="AM867" s="128"/>
      <c r="AN867" s="133"/>
      <c r="AO867" s="130"/>
      <c r="AP867" s="130"/>
      <c r="AQ867" s="128"/>
      <c r="AR867" s="128"/>
      <c r="AS867" s="129"/>
      <c r="AT867" s="129"/>
      <c r="AU867" s="133"/>
      <c r="AV867" s="129"/>
      <c r="AW867" s="128"/>
      <c r="AX867" s="128"/>
      <c r="AY867" s="128"/>
      <c r="AZ867" s="129"/>
      <c r="BA867" s="129"/>
      <c r="BB867" s="128"/>
      <c r="BC867" s="129"/>
      <c r="BD867" s="129"/>
      <c r="BE867" s="129"/>
      <c r="BF867" s="129"/>
    </row>
    <row r="868" spans="1:58" s="135" customFormat="1">
      <c r="A868" s="128"/>
      <c r="B868" s="128"/>
      <c r="C868" s="129"/>
      <c r="D868" s="130"/>
      <c r="E868" s="130"/>
      <c r="F868" s="130"/>
      <c r="G868" s="128"/>
      <c r="H868" s="128"/>
      <c r="I868" s="131"/>
      <c r="J868" s="128"/>
      <c r="K868" s="128"/>
      <c r="L868" s="129"/>
      <c r="M868" s="129"/>
      <c r="N868" s="132"/>
      <c r="O868" s="128"/>
      <c r="P868" s="128"/>
      <c r="Q868" s="133"/>
      <c r="R868" s="128"/>
      <c r="S868" s="128"/>
      <c r="T868" s="128"/>
      <c r="U868" s="128"/>
      <c r="V868" s="129"/>
      <c r="W868" s="128"/>
      <c r="X868" s="128"/>
      <c r="Y868" s="134"/>
      <c r="Z868" s="132"/>
      <c r="AA868" s="130"/>
      <c r="AB868" s="129"/>
      <c r="AC868" s="128"/>
      <c r="AD868" s="128"/>
      <c r="AE868" s="129"/>
      <c r="AF868" s="130"/>
      <c r="AG868" s="129"/>
      <c r="AH868" s="130"/>
      <c r="AI868" s="129"/>
      <c r="AJ868" s="128"/>
      <c r="AK868" s="130"/>
      <c r="AL868" s="133"/>
      <c r="AM868" s="128"/>
      <c r="AN868" s="133"/>
      <c r="AO868" s="130"/>
      <c r="AP868" s="130"/>
      <c r="AQ868" s="128"/>
      <c r="AR868" s="128"/>
      <c r="AS868" s="129"/>
      <c r="AT868" s="129"/>
      <c r="AU868" s="133"/>
      <c r="AV868" s="129"/>
      <c r="AW868" s="128"/>
      <c r="AX868" s="128"/>
      <c r="AY868" s="128"/>
      <c r="AZ868" s="129"/>
      <c r="BA868" s="129"/>
      <c r="BB868" s="128"/>
      <c r="BC868" s="129"/>
      <c r="BD868" s="129"/>
      <c r="BE868" s="129"/>
      <c r="BF868" s="129"/>
    </row>
    <row r="869" spans="1:58" s="135" customFormat="1">
      <c r="A869" s="128"/>
      <c r="B869" s="128"/>
      <c r="C869" s="129"/>
      <c r="D869" s="130"/>
      <c r="E869" s="130"/>
      <c r="F869" s="130"/>
      <c r="G869" s="128"/>
      <c r="H869" s="128"/>
      <c r="I869" s="131"/>
      <c r="J869" s="128"/>
      <c r="K869" s="128"/>
      <c r="L869" s="129"/>
      <c r="M869" s="129"/>
      <c r="N869" s="132"/>
      <c r="O869" s="128"/>
      <c r="P869" s="128"/>
      <c r="Q869" s="133"/>
      <c r="R869" s="128"/>
      <c r="S869" s="128"/>
      <c r="T869" s="128"/>
      <c r="U869" s="128"/>
      <c r="V869" s="129"/>
      <c r="W869" s="128"/>
      <c r="X869" s="128"/>
      <c r="Y869" s="134"/>
      <c r="Z869" s="132"/>
      <c r="AA869" s="130"/>
      <c r="AB869" s="129"/>
      <c r="AC869" s="128"/>
      <c r="AD869" s="128"/>
      <c r="AE869" s="129"/>
      <c r="AF869" s="130"/>
      <c r="AG869" s="129"/>
      <c r="AH869" s="130"/>
      <c r="AI869" s="129"/>
      <c r="AJ869" s="128"/>
      <c r="AK869" s="130"/>
      <c r="AL869" s="133"/>
      <c r="AM869" s="128"/>
      <c r="AN869" s="133"/>
      <c r="AO869" s="130"/>
      <c r="AP869" s="130"/>
      <c r="AQ869" s="128"/>
      <c r="AR869" s="128"/>
      <c r="AS869" s="129"/>
      <c r="AT869" s="129"/>
      <c r="AU869" s="133"/>
      <c r="AV869" s="129"/>
      <c r="AW869" s="128"/>
      <c r="AX869" s="128"/>
      <c r="AY869" s="128"/>
      <c r="AZ869" s="129"/>
      <c r="BA869" s="129"/>
      <c r="BB869" s="128"/>
      <c r="BC869" s="129"/>
      <c r="BD869" s="129"/>
      <c r="BE869" s="129"/>
      <c r="BF869" s="129"/>
    </row>
    <row r="870" spans="1:58" s="135" customFormat="1">
      <c r="A870" s="128"/>
      <c r="B870" s="128"/>
      <c r="C870" s="129"/>
      <c r="D870" s="130"/>
      <c r="E870" s="130"/>
      <c r="F870" s="130"/>
      <c r="G870" s="128"/>
      <c r="H870" s="128"/>
      <c r="I870" s="131"/>
      <c r="J870" s="128"/>
      <c r="K870" s="128"/>
      <c r="L870" s="129"/>
      <c r="M870" s="129"/>
      <c r="N870" s="132"/>
      <c r="O870" s="128"/>
      <c r="P870" s="128"/>
      <c r="Q870" s="133"/>
      <c r="R870" s="128"/>
      <c r="S870" s="128"/>
      <c r="T870" s="128"/>
      <c r="U870" s="128"/>
      <c r="V870" s="129"/>
      <c r="W870" s="128"/>
      <c r="X870" s="128"/>
      <c r="Y870" s="134"/>
      <c r="Z870" s="132"/>
      <c r="AA870" s="130"/>
      <c r="AB870" s="129"/>
      <c r="AC870" s="128"/>
      <c r="AD870" s="128"/>
      <c r="AE870" s="129"/>
      <c r="AF870" s="130"/>
      <c r="AG870" s="129"/>
      <c r="AH870" s="130"/>
      <c r="AI870" s="129"/>
      <c r="AJ870" s="128"/>
      <c r="AK870" s="130"/>
      <c r="AL870" s="133"/>
      <c r="AM870" s="128"/>
      <c r="AN870" s="133"/>
      <c r="AO870" s="130"/>
      <c r="AP870" s="130"/>
      <c r="AQ870" s="128"/>
      <c r="AR870" s="128"/>
      <c r="AS870" s="129"/>
      <c r="AT870" s="129"/>
      <c r="AU870" s="133"/>
      <c r="AV870" s="129"/>
      <c r="AW870" s="128"/>
      <c r="AX870" s="128"/>
      <c r="AY870" s="128"/>
      <c r="AZ870" s="129"/>
      <c r="BA870" s="129"/>
      <c r="BB870" s="128"/>
      <c r="BC870" s="129"/>
      <c r="BD870" s="129"/>
      <c r="BE870" s="129"/>
      <c r="BF870" s="129"/>
    </row>
    <row r="871" spans="1:58" s="135" customFormat="1">
      <c r="A871" s="128"/>
      <c r="B871" s="128"/>
      <c r="C871" s="129"/>
      <c r="D871" s="130"/>
      <c r="E871" s="130"/>
      <c r="F871" s="130"/>
      <c r="G871" s="128"/>
      <c r="H871" s="128"/>
      <c r="I871" s="131"/>
      <c r="J871" s="128"/>
      <c r="K871" s="128"/>
      <c r="L871" s="129"/>
      <c r="M871" s="129"/>
      <c r="N871" s="132"/>
      <c r="O871" s="128"/>
      <c r="P871" s="128"/>
      <c r="Q871" s="133"/>
      <c r="R871" s="128"/>
      <c r="S871" s="128"/>
      <c r="T871" s="128"/>
      <c r="U871" s="128"/>
      <c r="V871" s="129"/>
      <c r="W871" s="128"/>
      <c r="X871" s="128"/>
      <c r="Y871" s="134"/>
      <c r="Z871" s="132"/>
      <c r="AA871" s="130"/>
      <c r="AB871" s="129"/>
      <c r="AC871" s="128"/>
      <c r="AD871" s="128"/>
      <c r="AE871" s="129"/>
      <c r="AF871" s="130"/>
      <c r="AG871" s="129"/>
      <c r="AH871" s="130"/>
      <c r="AI871" s="129"/>
      <c r="AJ871" s="128"/>
      <c r="AK871" s="130"/>
      <c r="AL871" s="133"/>
      <c r="AM871" s="128"/>
      <c r="AN871" s="133"/>
      <c r="AO871" s="130"/>
      <c r="AP871" s="130"/>
      <c r="AQ871" s="128"/>
      <c r="AR871" s="128"/>
      <c r="AS871" s="129"/>
      <c r="AT871" s="129"/>
      <c r="AU871" s="133"/>
      <c r="AV871" s="129"/>
      <c r="AW871" s="128"/>
      <c r="AX871" s="128"/>
      <c r="AY871" s="128"/>
      <c r="AZ871" s="129"/>
      <c r="BA871" s="129"/>
      <c r="BB871" s="128"/>
      <c r="BC871" s="129"/>
      <c r="BD871" s="129"/>
      <c r="BE871" s="129"/>
      <c r="BF871" s="129"/>
    </row>
    <row r="872" spans="1:58" s="135" customFormat="1">
      <c r="A872" s="128"/>
      <c r="B872" s="128"/>
      <c r="C872" s="129"/>
      <c r="D872" s="130"/>
      <c r="E872" s="130"/>
      <c r="F872" s="130"/>
      <c r="G872" s="128"/>
      <c r="H872" s="128"/>
      <c r="I872" s="131"/>
      <c r="J872" s="128"/>
      <c r="K872" s="128"/>
      <c r="L872" s="129"/>
      <c r="M872" s="129"/>
      <c r="N872" s="132"/>
      <c r="O872" s="128"/>
      <c r="P872" s="128"/>
      <c r="Q872" s="133"/>
      <c r="R872" s="128"/>
      <c r="S872" s="128"/>
      <c r="T872" s="128"/>
      <c r="U872" s="128"/>
      <c r="V872" s="129"/>
      <c r="W872" s="128"/>
      <c r="X872" s="128"/>
      <c r="Y872" s="134"/>
      <c r="Z872" s="132"/>
      <c r="AA872" s="130"/>
      <c r="AB872" s="129"/>
      <c r="AC872" s="128"/>
      <c r="AD872" s="128"/>
      <c r="AE872" s="129"/>
      <c r="AF872" s="130"/>
      <c r="AG872" s="129"/>
      <c r="AH872" s="130"/>
      <c r="AI872" s="129"/>
      <c r="AJ872" s="128"/>
      <c r="AK872" s="130"/>
      <c r="AL872" s="133"/>
      <c r="AM872" s="128"/>
      <c r="AN872" s="133"/>
      <c r="AO872" s="130"/>
      <c r="AP872" s="130"/>
      <c r="AQ872" s="128"/>
      <c r="AR872" s="128"/>
      <c r="AS872" s="129"/>
      <c r="AT872" s="129"/>
      <c r="AU872" s="133"/>
      <c r="AV872" s="129"/>
      <c r="AW872" s="128"/>
      <c r="AX872" s="128"/>
      <c r="AY872" s="128"/>
      <c r="AZ872" s="129"/>
      <c r="BA872" s="129"/>
      <c r="BB872" s="128"/>
      <c r="BC872" s="129"/>
      <c r="BD872" s="129"/>
      <c r="BE872" s="129"/>
      <c r="BF872" s="129"/>
    </row>
    <row r="873" spans="1:58" s="135" customFormat="1">
      <c r="A873" s="128"/>
      <c r="B873" s="128"/>
      <c r="C873" s="129"/>
      <c r="D873" s="130"/>
      <c r="E873" s="130"/>
      <c r="F873" s="130"/>
      <c r="G873" s="128"/>
      <c r="H873" s="128"/>
      <c r="I873" s="131"/>
      <c r="J873" s="128"/>
      <c r="K873" s="128"/>
      <c r="L873" s="129"/>
      <c r="M873" s="129"/>
      <c r="N873" s="132"/>
      <c r="O873" s="128"/>
      <c r="P873" s="128"/>
      <c r="Q873" s="133"/>
      <c r="R873" s="128"/>
      <c r="S873" s="128"/>
      <c r="T873" s="128"/>
      <c r="U873" s="128"/>
      <c r="V873" s="129"/>
      <c r="W873" s="128"/>
      <c r="X873" s="128"/>
      <c r="Y873" s="134"/>
      <c r="Z873" s="132"/>
      <c r="AA873" s="130"/>
      <c r="AB873" s="129"/>
      <c r="AC873" s="128"/>
      <c r="AD873" s="128"/>
      <c r="AE873" s="129"/>
      <c r="AF873" s="130"/>
      <c r="AG873" s="129"/>
      <c r="AH873" s="130"/>
      <c r="AI873" s="129"/>
      <c r="AJ873" s="128"/>
      <c r="AK873" s="130"/>
      <c r="AL873" s="133"/>
      <c r="AM873" s="128"/>
      <c r="AN873" s="133"/>
      <c r="AO873" s="130"/>
      <c r="AP873" s="130"/>
      <c r="AQ873" s="128"/>
      <c r="AR873" s="128"/>
      <c r="AS873" s="129"/>
      <c r="AT873" s="129"/>
      <c r="AU873" s="133"/>
      <c r="AV873" s="129"/>
      <c r="AW873" s="128"/>
      <c r="AX873" s="128"/>
      <c r="AY873" s="128"/>
      <c r="AZ873" s="129"/>
      <c r="BA873" s="129"/>
      <c r="BB873" s="128"/>
      <c r="BC873" s="129"/>
      <c r="BD873" s="129"/>
      <c r="BE873" s="129"/>
      <c r="BF873" s="129"/>
    </row>
    <row r="874" spans="1:58" s="135" customFormat="1">
      <c r="A874" s="128"/>
      <c r="B874" s="128"/>
      <c r="C874" s="129"/>
      <c r="D874" s="130"/>
      <c r="E874" s="130"/>
      <c r="F874" s="130"/>
      <c r="G874" s="128"/>
      <c r="H874" s="128"/>
      <c r="I874" s="131"/>
      <c r="J874" s="128"/>
      <c r="K874" s="128"/>
      <c r="L874" s="129"/>
      <c r="M874" s="129"/>
      <c r="N874" s="132"/>
      <c r="O874" s="128"/>
      <c r="P874" s="128"/>
      <c r="Q874" s="133"/>
      <c r="R874" s="128"/>
      <c r="S874" s="128"/>
      <c r="T874" s="128"/>
      <c r="U874" s="128"/>
      <c r="V874" s="129"/>
      <c r="W874" s="128"/>
      <c r="X874" s="128"/>
      <c r="Y874" s="134"/>
      <c r="Z874" s="132"/>
      <c r="AA874" s="130"/>
      <c r="AB874" s="129"/>
      <c r="AC874" s="128"/>
      <c r="AD874" s="128"/>
      <c r="AE874" s="129"/>
      <c r="AF874" s="130"/>
      <c r="AG874" s="129"/>
      <c r="AH874" s="130"/>
      <c r="AI874" s="129"/>
      <c r="AJ874" s="128"/>
      <c r="AK874" s="130"/>
      <c r="AL874" s="133"/>
      <c r="AM874" s="128"/>
      <c r="AN874" s="133"/>
      <c r="AO874" s="130"/>
      <c r="AP874" s="130"/>
      <c r="AQ874" s="128"/>
      <c r="AR874" s="128"/>
      <c r="AS874" s="129"/>
      <c r="AT874" s="129"/>
      <c r="AU874" s="133"/>
      <c r="AV874" s="129"/>
      <c r="AW874" s="128"/>
      <c r="AX874" s="128"/>
      <c r="AY874" s="128"/>
      <c r="AZ874" s="129"/>
      <c r="BA874" s="129"/>
      <c r="BB874" s="128"/>
      <c r="BC874" s="129"/>
      <c r="BD874" s="129"/>
      <c r="BE874" s="129"/>
      <c r="BF874" s="129"/>
    </row>
    <row r="875" spans="1:58" s="135" customFormat="1">
      <c r="A875" s="128"/>
      <c r="B875" s="128"/>
      <c r="C875" s="129"/>
      <c r="D875" s="130"/>
      <c r="E875" s="130"/>
      <c r="F875" s="130"/>
      <c r="G875" s="128"/>
      <c r="H875" s="128"/>
      <c r="I875" s="131"/>
      <c r="J875" s="128"/>
      <c r="K875" s="128"/>
      <c r="L875" s="129"/>
      <c r="M875" s="129"/>
      <c r="N875" s="132"/>
      <c r="O875" s="128"/>
      <c r="P875" s="128"/>
      <c r="Q875" s="133"/>
      <c r="R875" s="128"/>
      <c r="S875" s="128"/>
      <c r="T875" s="128"/>
      <c r="U875" s="128"/>
      <c r="V875" s="129"/>
      <c r="W875" s="128"/>
      <c r="X875" s="128"/>
      <c r="Y875" s="134"/>
      <c r="Z875" s="132"/>
      <c r="AA875" s="130"/>
      <c r="AB875" s="129"/>
      <c r="AC875" s="128"/>
      <c r="AD875" s="128"/>
      <c r="AE875" s="129"/>
      <c r="AF875" s="130"/>
      <c r="AG875" s="129"/>
      <c r="AH875" s="130"/>
      <c r="AI875" s="129"/>
      <c r="AJ875" s="128"/>
      <c r="AK875" s="130"/>
      <c r="AL875" s="133"/>
      <c r="AM875" s="128"/>
      <c r="AN875" s="133"/>
      <c r="AO875" s="130"/>
      <c r="AP875" s="130"/>
      <c r="AQ875" s="128"/>
      <c r="AR875" s="128"/>
      <c r="AS875" s="129"/>
      <c r="AT875" s="129"/>
      <c r="AU875" s="133"/>
      <c r="AV875" s="129"/>
      <c r="AW875" s="128"/>
      <c r="AX875" s="128"/>
      <c r="AY875" s="128"/>
      <c r="AZ875" s="129"/>
      <c r="BA875" s="129"/>
      <c r="BB875" s="128"/>
      <c r="BC875" s="129"/>
      <c r="BD875" s="129"/>
      <c r="BE875" s="129"/>
      <c r="BF875" s="129"/>
    </row>
    <row r="876" spans="1:58" s="135" customFormat="1">
      <c r="A876" s="128"/>
      <c r="B876" s="128"/>
      <c r="C876" s="129"/>
      <c r="D876" s="130"/>
      <c r="E876" s="130"/>
      <c r="F876" s="130"/>
      <c r="G876" s="128"/>
      <c r="H876" s="128"/>
      <c r="I876" s="131"/>
      <c r="J876" s="128"/>
      <c r="K876" s="128"/>
      <c r="L876" s="129"/>
      <c r="M876" s="129"/>
      <c r="N876" s="132"/>
      <c r="O876" s="128"/>
      <c r="P876" s="128"/>
      <c r="Q876" s="133"/>
      <c r="R876" s="128"/>
      <c r="S876" s="128"/>
      <c r="T876" s="128"/>
      <c r="U876" s="128"/>
      <c r="V876" s="129"/>
      <c r="W876" s="128"/>
      <c r="X876" s="128"/>
      <c r="Y876" s="134"/>
      <c r="Z876" s="132"/>
      <c r="AA876" s="130"/>
      <c r="AB876" s="129"/>
      <c r="AC876" s="128"/>
      <c r="AD876" s="128"/>
      <c r="AE876" s="129"/>
      <c r="AF876" s="130"/>
      <c r="AG876" s="129"/>
      <c r="AH876" s="130"/>
      <c r="AI876" s="129"/>
      <c r="AJ876" s="128"/>
      <c r="AK876" s="130"/>
      <c r="AL876" s="133"/>
      <c r="AM876" s="128"/>
      <c r="AN876" s="133"/>
      <c r="AO876" s="130"/>
      <c r="AP876" s="130"/>
      <c r="AQ876" s="128"/>
      <c r="AR876" s="128"/>
      <c r="AS876" s="129"/>
      <c r="AT876" s="129"/>
      <c r="AU876" s="133"/>
      <c r="AV876" s="129"/>
      <c r="AW876" s="128"/>
      <c r="AX876" s="128"/>
      <c r="AY876" s="128"/>
      <c r="AZ876" s="129"/>
      <c r="BA876" s="129"/>
      <c r="BB876" s="128"/>
      <c r="BC876" s="129"/>
      <c r="BD876" s="129"/>
      <c r="BE876" s="129"/>
      <c r="BF876" s="129"/>
    </row>
    <row r="877" spans="1:58" s="135" customFormat="1">
      <c r="A877" s="128"/>
      <c r="B877" s="128"/>
      <c r="C877" s="129"/>
      <c r="D877" s="130"/>
      <c r="E877" s="130"/>
      <c r="F877" s="130"/>
      <c r="G877" s="128"/>
      <c r="H877" s="128"/>
      <c r="I877" s="131"/>
      <c r="J877" s="128"/>
      <c r="K877" s="128"/>
      <c r="L877" s="129"/>
      <c r="M877" s="129"/>
      <c r="N877" s="132"/>
      <c r="O877" s="128"/>
      <c r="P877" s="128"/>
      <c r="Q877" s="133"/>
      <c r="R877" s="128"/>
      <c r="S877" s="128"/>
      <c r="T877" s="128"/>
      <c r="U877" s="128"/>
      <c r="V877" s="129"/>
      <c r="W877" s="128"/>
      <c r="X877" s="128"/>
      <c r="Y877" s="134"/>
      <c r="Z877" s="132"/>
      <c r="AA877" s="130"/>
      <c r="AB877" s="129"/>
      <c r="AC877" s="128"/>
      <c r="AD877" s="128"/>
      <c r="AE877" s="129"/>
      <c r="AF877" s="130"/>
      <c r="AG877" s="129"/>
      <c r="AH877" s="130"/>
      <c r="AI877" s="129"/>
      <c r="AJ877" s="128"/>
      <c r="AK877" s="130"/>
      <c r="AL877" s="133"/>
      <c r="AM877" s="128"/>
      <c r="AN877" s="133"/>
      <c r="AO877" s="130"/>
      <c r="AP877" s="130"/>
      <c r="AQ877" s="128"/>
      <c r="AR877" s="128"/>
      <c r="AS877" s="129"/>
      <c r="AT877" s="129"/>
      <c r="AU877" s="133"/>
      <c r="AV877" s="129"/>
      <c r="AW877" s="128"/>
      <c r="AX877" s="128"/>
      <c r="AY877" s="128"/>
      <c r="AZ877" s="129"/>
      <c r="BA877" s="129"/>
      <c r="BB877" s="128"/>
      <c r="BC877" s="129"/>
      <c r="BD877" s="129"/>
      <c r="BE877" s="129"/>
      <c r="BF877" s="129"/>
    </row>
    <row r="878" spans="1:58" s="135" customFormat="1">
      <c r="A878" s="128"/>
      <c r="B878" s="128"/>
      <c r="C878" s="129"/>
      <c r="D878" s="130"/>
      <c r="E878" s="130"/>
      <c r="F878" s="130"/>
      <c r="G878" s="128"/>
      <c r="H878" s="128"/>
      <c r="I878" s="131"/>
      <c r="J878" s="128"/>
      <c r="K878" s="128"/>
      <c r="L878" s="129"/>
      <c r="M878" s="129"/>
      <c r="N878" s="132"/>
      <c r="O878" s="128"/>
      <c r="P878" s="128"/>
      <c r="Q878" s="133"/>
      <c r="R878" s="128"/>
      <c r="S878" s="128"/>
      <c r="T878" s="128"/>
      <c r="U878" s="128"/>
      <c r="V878" s="129"/>
      <c r="W878" s="128"/>
      <c r="X878" s="128"/>
      <c r="Y878" s="134"/>
      <c r="Z878" s="132"/>
      <c r="AA878" s="130"/>
      <c r="AB878" s="129"/>
      <c r="AC878" s="128"/>
      <c r="AD878" s="128"/>
      <c r="AE878" s="129"/>
      <c r="AF878" s="130"/>
      <c r="AG878" s="129"/>
      <c r="AH878" s="130"/>
      <c r="AI878" s="129"/>
      <c r="AJ878" s="128"/>
      <c r="AK878" s="130"/>
      <c r="AL878" s="133"/>
      <c r="AM878" s="128"/>
      <c r="AN878" s="133"/>
      <c r="AO878" s="130"/>
      <c r="AP878" s="130"/>
      <c r="AQ878" s="128"/>
      <c r="AR878" s="128"/>
      <c r="AS878" s="129"/>
      <c r="AT878" s="129"/>
      <c r="AU878" s="133"/>
      <c r="AV878" s="129"/>
      <c r="AW878" s="128"/>
      <c r="AX878" s="128"/>
      <c r="AY878" s="128"/>
      <c r="AZ878" s="129"/>
      <c r="BA878" s="129"/>
      <c r="BB878" s="128"/>
      <c r="BC878" s="129"/>
      <c r="BD878" s="129"/>
      <c r="BE878" s="129"/>
      <c r="BF878" s="129"/>
    </row>
    <row r="879" spans="1:58" s="135" customFormat="1">
      <c r="A879" s="128"/>
      <c r="B879" s="128"/>
      <c r="C879" s="129"/>
      <c r="D879" s="130"/>
      <c r="E879" s="130"/>
      <c r="F879" s="130"/>
      <c r="G879" s="128"/>
      <c r="H879" s="128"/>
      <c r="I879" s="131"/>
      <c r="J879" s="128"/>
      <c r="K879" s="128"/>
      <c r="L879" s="129"/>
      <c r="M879" s="129"/>
      <c r="N879" s="132"/>
      <c r="O879" s="128"/>
      <c r="P879" s="128"/>
      <c r="Q879" s="133"/>
      <c r="R879" s="128"/>
      <c r="S879" s="128"/>
      <c r="T879" s="128"/>
      <c r="U879" s="128"/>
      <c r="V879" s="129"/>
      <c r="W879" s="128"/>
      <c r="X879" s="128"/>
      <c r="Y879" s="134"/>
      <c r="Z879" s="132"/>
      <c r="AA879" s="130"/>
      <c r="AB879" s="129"/>
      <c r="AC879" s="128"/>
      <c r="AD879" s="128"/>
      <c r="AE879" s="129"/>
      <c r="AF879" s="130"/>
      <c r="AG879" s="129"/>
      <c r="AH879" s="130"/>
      <c r="AI879" s="129"/>
      <c r="AJ879" s="128"/>
      <c r="AK879" s="130"/>
      <c r="AL879" s="133"/>
      <c r="AM879" s="128"/>
      <c r="AN879" s="133"/>
      <c r="AO879" s="130"/>
      <c r="AP879" s="130"/>
      <c r="AQ879" s="128"/>
      <c r="AR879" s="128"/>
      <c r="AS879" s="129"/>
      <c r="AT879" s="129"/>
      <c r="AU879" s="133"/>
      <c r="AV879" s="129"/>
      <c r="AW879" s="128"/>
      <c r="AX879" s="128"/>
      <c r="AY879" s="128"/>
      <c r="AZ879" s="129"/>
      <c r="BA879" s="129"/>
      <c r="BB879" s="128"/>
      <c r="BC879" s="129"/>
      <c r="BD879" s="129"/>
      <c r="BE879" s="129"/>
      <c r="BF879" s="129"/>
    </row>
    <row r="880" spans="1:58" s="135" customFormat="1">
      <c r="A880" s="128"/>
      <c r="B880" s="128"/>
      <c r="C880" s="129"/>
      <c r="D880" s="130"/>
      <c r="E880" s="130"/>
      <c r="F880" s="130"/>
      <c r="G880" s="128"/>
      <c r="H880" s="128"/>
      <c r="I880" s="131"/>
      <c r="J880" s="128"/>
      <c r="K880" s="128"/>
      <c r="L880" s="129"/>
      <c r="M880" s="129"/>
      <c r="N880" s="132"/>
      <c r="O880" s="128"/>
      <c r="P880" s="128"/>
      <c r="Q880" s="133"/>
      <c r="R880" s="128"/>
      <c r="S880" s="128"/>
      <c r="T880" s="128"/>
      <c r="U880" s="128"/>
      <c r="V880" s="129"/>
      <c r="W880" s="128"/>
      <c r="X880" s="128"/>
      <c r="Y880" s="134"/>
      <c r="Z880" s="132"/>
      <c r="AA880" s="130"/>
      <c r="AB880" s="129"/>
      <c r="AC880" s="128"/>
      <c r="AD880" s="128"/>
      <c r="AE880" s="129"/>
      <c r="AF880" s="130"/>
      <c r="AG880" s="129"/>
      <c r="AH880" s="130"/>
      <c r="AI880" s="129"/>
      <c r="AJ880" s="128"/>
      <c r="AK880" s="130"/>
      <c r="AL880" s="133"/>
      <c r="AM880" s="128"/>
      <c r="AN880" s="133"/>
      <c r="AO880" s="130"/>
      <c r="AP880" s="130"/>
      <c r="AQ880" s="128"/>
      <c r="AR880" s="128"/>
      <c r="AS880" s="129"/>
      <c r="AT880" s="129"/>
      <c r="AU880" s="133"/>
      <c r="AV880" s="129"/>
      <c r="AW880" s="128"/>
      <c r="AX880" s="128"/>
      <c r="AY880" s="128"/>
      <c r="AZ880" s="129"/>
      <c r="BA880" s="129"/>
      <c r="BB880" s="128"/>
      <c r="BC880" s="129"/>
      <c r="BD880" s="129"/>
      <c r="BE880" s="129"/>
      <c r="BF880" s="129"/>
    </row>
    <row r="881" spans="1:58" s="135" customFormat="1">
      <c r="A881" s="128"/>
      <c r="B881" s="128"/>
      <c r="C881" s="129"/>
      <c r="D881" s="130"/>
      <c r="E881" s="130"/>
      <c r="F881" s="130"/>
      <c r="G881" s="128"/>
      <c r="H881" s="128"/>
      <c r="I881" s="131"/>
      <c r="J881" s="128"/>
      <c r="K881" s="128"/>
      <c r="L881" s="129"/>
      <c r="M881" s="129"/>
      <c r="N881" s="132"/>
      <c r="O881" s="128"/>
      <c r="P881" s="128"/>
      <c r="Q881" s="133"/>
      <c r="R881" s="128"/>
      <c r="S881" s="128"/>
      <c r="T881" s="128"/>
      <c r="U881" s="128"/>
      <c r="V881" s="129"/>
      <c r="W881" s="128"/>
      <c r="X881" s="128"/>
      <c r="Y881" s="134"/>
      <c r="Z881" s="132"/>
      <c r="AA881" s="130"/>
      <c r="AB881" s="129"/>
      <c r="AC881" s="128"/>
      <c r="AD881" s="128"/>
      <c r="AE881" s="129"/>
      <c r="AF881" s="130"/>
      <c r="AG881" s="129"/>
      <c r="AH881" s="130"/>
      <c r="AI881" s="129"/>
      <c r="AJ881" s="128"/>
      <c r="AK881" s="130"/>
      <c r="AL881" s="133"/>
      <c r="AM881" s="128"/>
      <c r="AN881" s="133"/>
      <c r="AO881" s="130"/>
      <c r="AP881" s="130"/>
      <c r="AQ881" s="128"/>
      <c r="AR881" s="128"/>
      <c r="AS881" s="129"/>
      <c r="AT881" s="129"/>
      <c r="AU881" s="133"/>
      <c r="AV881" s="129"/>
      <c r="AW881" s="128"/>
      <c r="AX881" s="128"/>
      <c r="AY881" s="128"/>
      <c r="AZ881" s="129"/>
      <c r="BA881" s="129"/>
      <c r="BB881" s="128"/>
      <c r="BC881" s="129"/>
      <c r="BD881" s="129"/>
      <c r="BE881" s="129"/>
      <c r="BF881" s="129"/>
    </row>
    <row r="882" spans="1:58" s="135" customFormat="1">
      <c r="A882" s="128"/>
      <c r="B882" s="128"/>
      <c r="C882" s="129"/>
      <c r="D882" s="130"/>
      <c r="E882" s="130"/>
      <c r="F882" s="130"/>
      <c r="G882" s="128"/>
      <c r="H882" s="128"/>
      <c r="I882" s="131"/>
      <c r="J882" s="128"/>
      <c r="K882" s="128"/>
      <c r="L882" s="129"/>
      <c r="M882" s="129"/>
      <c r="N882" s="132"/>
      <c r="O882" s="128"/>
      <c r="P882" s="128"/>
      <c r="Q882" s="133"/>
      <c r="R882" s="128"/>
      <c r="S882" s="128"/>
      <c r="T882" s="128"/>
      <c r="U882" s="128"/>
      <c r="V882" s="129"/>
      <c r="W882" s="128"/>
      <c r="X882" s="128"/>
      <c r="Y882" s="134"/>
      <c r="Z882" s="132"/>
      <c r="AA882" s="130"/>
      <c r="AB882" s="129"/>
      <c r="AC882" s="128"/>
      <c r="AD882" s="128"/>
      <c r="AE882" s="129"/>
      <c r="AF882" s="130"/>
      <c r="AG882" s="129"/>
      <c r="AH882" s="130"/>
      <c r="AI882" s="129"/>
      <c r="AJ882" s="128"/>
      <c r="AK882" s="130"/>
      <c r="AL882" s="133"/>
      <c r="AM882" s="128"/>
      <c r="AN882" s="133"/>
      <c r="AO882" s="130"/>
      <c r="AP882" s="130"/>
      <c r="AQ882" s="128"/>
      <c r="AR882" s="128"/>
      <c r="AS882" s="129"/>
      <c r="AT882" s="129"/>
      <c r="AU882" s="133"/>
      <c r="AV882" s="129"/>
      <c r="AW882" s="128"/>
      <c r="AX882" s="128"/>
      <c r="AY882" s="128"/>
      <c r="AZ882" s="129"/>
      <c r="BA882" s="129"/>
      <c r="BB882" s="128"/>
      <c r="BC882" s="129"/>
      <c r="BD882" s="129"/>
      <c r="BE882" s="129"/>
      <c r="BF882" s="129"/>
    </row>
    <row r="883" spans="1:58" s="135" customFormat="1">
      <c r="A883" s="128"/>
      <c r="B883" s="128"/>
      <c r="C883" s="129"/>
      <c r="D883" s="130"/>
      <c r="E883" s="130"/>
      <c r="F883" s="130"/>
      <c r="G883" s="128"/>
      <c r="H883" s="128"/>
      <c r="I883" s="131"/>
      <c r="J883" s="128"/>
      <c r="K883" s="128"/>
      <c r="L883" s="129"/>
      <c r="M883" s="129"/>
      <c r="N883" s="132"/>
      <c r="O883" s="128"/>
      <c r="P883" s="128"/>
      <c r="Q883" s="133"/>
      <c r="R883" s="128"/>
      <c r="S883" s="128"/>
      <c r="T883" s="128"/>
      <c r="U883" s="128"/>
      <c r="V883" s="129"/>
      <c r="W883" s="128"/>
      <c r="X883" s="128"/>
      <c r="Y883" s="134"/>
      <c r="Z883" s="132"/>
      <c r="AA883" s="130"/>
      <c r="AB883" s="129"/>
      <c r="AC883" s="128"/>
      <c r="AD883" s="128"/>
      <c r="AE883" s="129"/>
      <c r="AF883" s="130"/>
      <c r="AG883" s="129"/>
      <c r="AH883" s="130"/>
      <c r="AI883" s="129"/>
      <c r="AJ883" s="128"/>
      <c r="AK883" s="130"/>
      <c r="AL883" s="133"/>
      <c r="AM883" s="128"/>
      <c r="AN883" s="133"/>
      <c r="AO883" s="130"/>
      <c r="AP883" s="130"/>
      <c r="AQ883" s="128"/>
      <c r="AR883" s="128"/>
      <c r="AS883" s="129"/>
      <c r="AT883" s="129"/>
      <c r="AU883" s="133"/>
      <c r="AV883" s="129"/>
      <c r="AW883" s="128"/>
      <c r="AX883" s="128"/>
      <c r="AY883" s="128"/>
      <c r="AZ883" s="129"/>
      <c r="BA883" s="129"/>
      <c r="BB883" s="128"/>
      <c r="BC883" s="129"/>
      <c r="BD883" s="129"/>
      <c r="BE883" s="129"/>
      <c r="BF883" s="129"/>
    </row>
    <row r="884" spans="1:58" s="135" customFormat="1">
      <c r="A884" s="128"/>
      <c r="B884" s="128"/>
      <c r="C884" s="129"/>
      <c r="D884" s="130"/>
      <c r="E884" s="130"/>
      <c r="F884" s="130"/>
      <c r="G884" s="128"/>
      <c r="H884" s="128"/>
      <c r="I884" s="131"/>
      <c r="J884" s="128"/>
      <c r="K884" s="128"/>
      <c r="L884" s="129"/>
      <c r="M884" s="129"/>
      <c r="N884" s="132"/>
      <c r="O884" s="128"/>
      <c r="P884" s="128"/>
      <c r="Q884" s="133"/>
      <c r="R884" s="128"/>
      <c r="S884" s="128"/>
      <c r="T884" s="128"/>
      <c r="U884" s="128"/>
      <c r="V884" s="129"/>
      <c r="W884" s="128"/>
      <c r="X884" s="128"/>
      <c r="Y884" s="134"/>
      <c r="Z884" s="132"/>
      <c r="AA884" s="130"/>
      <c r="AB884" s="129"/>
      <c r="AC884" s="128"/>
      <c r="AD884" s="128"/>
      <c r="AE884" s="129"/>
      <c r="AF884" s="130"/>
      <c r="AG884" s="129"/>
      <c r="AH884" s="130"/>
      <c r="AI884" s="129"/>
      <c r="AJ884" s="128"/>
      <c r="AK884" s="130"/>
      <c r="AL884" s="133"/>
      <c r="AM884" s="128"/>
      <c r="AN884" s="133"/>
      <c r="AO884" s="130"/>
      <c r="AP884" s="130"/>
      <c r="AQ884" s="128"/>
      <c r="AR884" s="128"/>
      <c r="AS884" s="129"/>
      <c r="AT884" s="129"/>
      <c r="AU884" s="133"/>
      <c r="AV884" s="129"/>
      <c r="AW884" s="128"/>
      <c r="AX884" s="128"/>
      <c r="AY884" s="128"/>
      <c r="AZ884" s="129"/>
      <c r="BA884" s="129"/>
      <c r="BB884" s="128"/>
      <c r="BC884" s="129"/>
      <c r="BD884" s="129"/>
      <c r="BE884" s="129"/>
      <c r="BF884" s="129"/>
    </row>
    <row r="885" spans="1:58" s="135" customFormat="1">
      <c r="A885" s="128"/>
      <c r="B885" s="128"/>
      <c r="C885" s="129"/>
      <c r="D885" s="130"/>
      <c r="E885" s="130"/>
      <c r="F885" s="130"/>
      <c r="G885" s="128"/>
      <c r="H885" s="128"/>
      <c r="I885" s="131"/>
      <c r="J885" s="128"/>
      <c r="K885" s="128"/>
      <c r="L885" s="129"/>
      <c r="M885" s="129"/>
      <c r="N885" s="132"/>
      <c r="O885" s="128"/>
      <c r="P885" s="128"/>
      <c r="Q885" s="133"/>
      <c r="R885" s="128"/>
      <c r="S885" s="128"/>
      <c r="T885" s="128"/>
      <c r="U885" s="128"/>
      <c r="V885" s="129"/>
      <c r="W885" s="128"/>
      <c r="X885" s="128"/>
      <c r="Y885" s="134"/>
      <c r="Z885" s="132"/>
      <c r="AA885" s="130"/>
      <c r="AB885" s="129"/>
      <c r="AC885" s="128"/>
      <c r="AD885" s="128"/>
      <c r="AE885" s="129"/>
      <c r="AF885" s="130"/>
      <c r="AG885" s="129"/>
      <c r="AH885" s="130"/>
      <c r="AI885" s="129"/>
      <c r="AJ885" s="128"/>
      <c r="AK885" s="130"/>
      <c r="AL885" s="133"/>
      <c r="AM885" s="128"/>
      <c r="AN885" s="133"/>
      <c r="AO885" s="130"/>
      <c r="AP885" s="130"/>
      <c r="AQ885" s="128"/>
      <c r="AR885" s="128"/>
      <c r="AS885" s="129"/>
      <c r="AT885" s="129"/>
      <c r="AU885" s="133"/>
      <c r="AV885" s="129"/>
      <c r="AW885" s="128"/>
      <c r="AX885" s="128"/>
      <c r="AY885" s="128"/>
      <c r="AZ885" s="129"/>
      <c r="BA885" s="129"/>
      <c r="BB885" s="128"/>
      <c r="BC885" s="129"/>
      <c r="BD885" s="129"/>
      <c r="BE885" s="129"/>
      <c r="BF885" s="129"/>
    </row>
    <row r="886" spans="1:58" s="135" customFormat="1">
      <c r="A886" s="128"/>
      <c r="B886" s="128"/>
      <c r="C886" s="129"/>
      <c r="D886" s="130"/>
      <c r="E886" s="130"/>
      <c r="F886" s="130"/>
      <c r="G886" s="128"/>
      <c r="H886" s="128"/>
      <c r="I886" s="131"/>
      <c r="J886" s="128"/>
      <c r="K886" s="128"/>
      <c r="L886" s="129"/>
      <c r="M886" s="129"/>
      <c r="N886" s="132"/>
      <c r="O886" s="128"/>
      <c r="P886" s="128"/>
      <c r="Q886" s="133"/>
      <c r="R886" s="128"/>
      <c r="S886" s="128"/>
      <c r="T886" s="128"/>
      <c r="U886" s="128"/>
      <c r="V886" s="129"/>
      <c r="W886" s="128"/>
      <c r="X886" s="128"/>
      <c r="Y886" s="134"/>
      <c r="Z886" s="132"/>
      <c r="AA886" s="130"/>
      <c r="AB886" s="129"/>
      <c r="AC886" s="128"/>
      <c r="AD886" s="128"/>
      <c r="AE886" s="129"/>
      <c r="AF886" s="130"/>
      <c r="AG886" s="129"/>
      <c r="AH886" s="130"/>
      <c r="AI886" s="129"/>
      <c r="AJ886" s="128"/>
      <c r="AK886" s="130"/>
      <c r="AL886" s="133"/>
      <c r="AM886" s="128"/>
      <c r="AN886" s="133"/>
      <c r="AO886" s="130"/>
      <c r="AP886" s="130"/>
      <c r="AQ886" s="128"/>
      <c r="AR886" s="128"/>
      <c r="AS886" s="129"/>
      <c r="AT886" s="129"/>
      <c r="AU886" s="133"/>
      <c r="AV886" s="129"/>
      <c r="AW886" s="128"/>
      <c r="AX886" s="128"/>
      <c r="AY886" s="128"/>
      <c r="AZ886" s="129"/>
      <c r="BA886" s="129"/>
      <c r="BB886" s="128"/>
      <c r="BC886" s="129"/>
      <c r="BD886" s="129"/>
      <c r="BE886" s="129"/>
      <c r="BF886" s="129"/>
    </row>
    <row r="887" spans="1:58" s="135" customFormat="1">
      <c r="A887" s="128"/>
      <c r="B887" s="128"/>
      <c r="C887" s="129"/>
      <c r="D887" s="130"/>
      <c r="E887" s="130"/>
      <c r="F887" s="130"/>
      <c r="G887" s="128"/>
      <c r="H887" s="128"/>
      <c r="I887" s="131"/>
      <c r="J887" s="128"/>
      <c r="K887" s="128"/>
      <c r="L887" s="129"/>
      <c r="M887" s="129"/>
      <c r="N887" s="132"/>
      <c r="O887" s="128"/>
      <c r="P887" s="128"/>
      <c r="Q887" s="133"/>
      <c r="R887" s="128"/>
      <c r="S887" s="128"/>
      <c r="T887" s="128"/>
      <c r="U887" s="128"/>
      <c r="V887" s="129"/>
      <c r="W887" s="128"/>
      <c r="X887" s="128"/>
      <c r="Y887" s="134"/>
      <c r="Z887" s="132"/>
      <c r="AA887" s="130"/>
      <c r="AB887" s="129"/>
      <c r="AC887" s="128"/>
      <c r="AD887" s="128"/>
      <c r="AE887" s="129"/>
      <c r="AF887" s="130"/>
      <c r="AG887" s="129"/>
      <c r="AH887" s="130"/>
      <c r="AI887" s="129"/>
      <c r="AJ887" s="128"/>
      <c r="AK887" s="130"/>
      <c r="AL887" s="133"/>
      <c r="AM887" s="128"/>
      <c r="AN887" s="133"/>
      <c r="AO887" s="130"/>
      <c r="AP887" s="130"/>
      <c r="AQ887" s="128"/>
      <c r="AR887" s="128"/>
      <c r="AS887" s="129"/>
      <c r="AT887" s="129"/>
      <c r="AU887" s="133"/>
      <c r="AV887" s="129"/>
      <c r="AW887" s="128"/>
      <c r="AX887" s="128"/>
      <c r="AY887" s="128"/>
      <c r="AZ887" s="129"/>
      <c r="BA887" s="129"/>
      <c r="BB887" s="128"/>
      <c r="BC887" s="129"/>
      <c r="BD887" s="129"/>
      <c r="BE887" s="129"/>
      <c r="BF887" s="129"/>
    </row>
    <row r="888" spans="1:58" s="135" customFormat="1">
      <c r="A888" s="128"/>
      <c r="B888" s="128"/>
      <c r="C888" s="129"/>
      <c r="D888" s="130"/>
      <c r="E888" s="130"/>
      <c r="F888" s="130"/>
      <c r="G888" s="128"/>
      <c r="H888" s="128"/>
      <c r="I888" s="131"/>
      <c r="J888" s="128"/>
      <c r="K888" s="128"/>
      <c r="L888" s="129"/>
      <c r="M888" s="129"/>
      <c r="N888" s="132"/>
      <c r="O888" s="128"/>
      <c r="P888" s="128"/>
      <c r="Q888" s="133"/>
      <c r="R888" s="128"/>
      <c r="S888" s="128"/>
      <c r="T888" s="128"/>
      <c r="U888" s="128"/>
      <c r="V888" s="129"/>
      <c r="W888" s="128"/>
      <c r="X888" s="128"/>
      <c r="Y888" s="134"/>
      <c r="Z888" s="132"/>
      <c r="AA888" s="130"/>
      <c r="AB888" s="129"/>
      <c r="AC888" s="128"/>
      <c r="AD888" s="128"/>
      <c r="AE888" s="129"/>
      <c r="AF888" s="130"/>
      <c r="AG888" s="129"/>
      <c r="AH888" s="130"/>
      <c r="AI888" s="129"/>
      <c r="AJ888" s="128"/>
      <c r="AK888" s="130"/>
      <c r="AL888" s="133"/>
      <c r="AM888" s="128"/>
      <c r="AN888" s="133"/>
      <c r="AO888" s="130"/>
      <c r="AP888" s="130"/>
      <c r="AQ888" s="128"/>
      <c r="AR888" s="128"/>
      <c r="AS888" s="129"/>
      <c r="AT888" s="129"/>
      <c r="AU888" s="133"/>
      <c r="AV888" s="129"/>
      <c r="AW888" s="128"/>
      <c r="AX888" s="128"/>
      <c r="AY888" s="128"/>
      <c r="AZ888" s="129"/>
      <c r="BA888" s="129"/>
      <c r="BB888" s="128"/>
      <c r="BC888" s="129"/>
      <c r="BD888" s="129"/>
      <c r="BE888" s="129"/>
      <c r="BF888" s="129"/>
    </row>
    <row r="889" spans="1:58" s="135" customFormat="1">
      <c r="A889" s="128"/>
      <c r="B889" s="128"/>
      <c r="C889" s="129"/>
      <c r="D889" s="130"/>
      <c r="E889" s="130"/>
      <c r="F889" s="130"/>
      <c r="G889" s="128"/>
      <c r="H889" s="128"/>
      <c r="I889" s="131"/>
      <c r="J889" s="128"/>
      <c r="K889" s="128"/>
      <c r="L889" s="129"/>
      <c r="M889" s="129"/>
      <c r="N889" s="132"/>
      <c r="O889" s="128"/>
      <c r="P889" s="128"/>
      <c r="Q889" s="133"/>
      <c r="R889" s="128"/>
      <c r="S889" s="128"/>
      <c r="T889" s="128"/>
      <c r="U889" s="128"/>
      <c r="V889" s="129"/>
      <c r="W889" s="128"/>
      <c r="X889" s="128"/>
      <c r="Y889" s="134"/>
      <c r="Z889" s="132"/>
      <c r="AA889" s="130"/>
      <c r="AB889" s="129"/>
      <c r="AC889" s="128"/>
      <c r="AD889" s="128"/>
      <c r="AE889" s="129"/>
      <c r="AF889" s="130"/>
      <c r="AG889" s="129"/>
      <c r="AH889" s="130"/>
      <c r="AI889" s="129"/>
      <c r="AJ889" s="128"/>
      <c r="AK889" s="130"/>
      <c r="AL889" s="133"/>
      <c r="AM889" s="128"/>
      <c r="AN889" s="133"/>
      <c r="AO889" s="130"/>
      <c r="AP889" s="130"/>
      <c r="AQ889" s="128"/>
      <c r="AR889" s="128"/>
      <c r="AS889" s="129"/>
      <c r="AT889" s="129"/>
      <c r="AU889" s="133"/>
      <c r="AV889" s="129"/>
      <c r="AW889" s="128"/>
      <c r="AX889" s="128"/>
      <c r="AY889" s="128"/>
      <c r="AZ889" s="129"/>
      <c r="BA889" s="129"/>
      <c r="BB889" s="128"/>
      <c r="BC889" s="129"/>
      <c r="BD889" s="129"/>
      <c r="BE889" s="129"/>
      <c r="BF889" s="129"/>
    </row>
    <row r="890" spans="1:58" s="135" customFormat="1">
      <c r="A890" s="128"/>
      <c r="B890" s="128"/>
      <c r="C890" s="129"/>
      <c r="D890" s="130"/>
      <c r="E890" s="130"/>
      <c r="F890" s="130"/>
      <c r="G890" s="128"/>
      <c r="H890" s="128"/>
      <c r="I890" s="131"/>
      <c r="J890" s="128"/>
      <c r="K890" s="128"/>
      <c r="L890" s="129"/>
      <c r="M890" s="129"/>
      <c r="N890" s="132"/>
      <c r="O890" s="128"/>
      <c r="P890" s="128"/>
      <c r="Q890" s="133"/>
      <c r="R890" s="128"/>
      <c r="S890" s="128"/>
      <c r="T890" s="128"/>
      <c r="U890" s="128"/>
      <c r="V890" s="129"/>
      <c r="W890" s="128"/>
      <c r="X890" s="128"/>
      <c r="Y890" s="134"/>
      <c r="Z890" s="132"/>
      <c r="AA890" s="130"/>
      <c r="AB890" s="129"/>
      <c r="AC890" s="128"/>
      <c r="AD890" s="128"/>
      <c r="AE890" s="129"/>
      <c r="AF890" s="130"/>
      <c r="AG890" s="129"/>
      <c r="AH890" s="130"/>
      <c r="AI890" s="129"/>
      <c r="AJ890" s="128"/>
      <c r="AK890" s="130"/>
      <c r="AL890" s="133"/>
      <c r="AM890" s="128"/>
      <c r="AN890" s="133"/>
      <c r="AO890" s="130"/>
      <c r="AP890" s="130"/>
      <c r="AQ890" s="128"/>
      <c r="AR890" s="128"/>
      <c r="AS890" s="129"/>
      <c r="AT890" s="129"/>
      <c r="AU890" s="133"/>
      <c r="AV890" s="129"/>
      <c r="AW890" s="128"/>
      <c r="AX890" s="128"/>
      <c r="AY890" s="128"/>
      <c r="AZ890" s="129"/>
      <c r="BA890" s="129"/>
      <c r="BB890" s="128"/>
      <c r="BC890" s="129"/>
      <c r="BD890" s="129"/>
      <c r="BE890" s="129"/>
      <c r="BF890" s="129"/>
    </row>
    <row r="891" spans="1:58" s="135" customFormat="1">
      <c r="A891" s="128"/>
      <c r="B891" s="128"/>
      <c r="C891" s="129"/>
      <c r="D891" s="130"/>
      <c r="E891" s="130"/>
      <c r="F891" s="130"/>
      <c r="G891" s="128"/>
      <c r="H891" s="128"/>
      <c r="I891" s="131"/>
      <c r="J891" s="128"/>
      <c r="K891" s="128"/>
      <c r="L891" s="129"/>
      <c r="M891" s="129"/>
      <c r="N891" s="132"/>
      <c r="O891" s="128"/>
      <c r="P891" s="128"/>
      <c r="Q891" s="133"/>
      <c r="R891" s="128"/>
      <c r="S891" s="128"/>
      <c r="T891" s="128"/>
      <c r="U891" s="128"/>
      <c r="V891" s="129"/>
      <c r="W891" s="128"/>
      <c r="X891" s="128"/>
      <c r="Y891" s="134"/>
      <c r="Z891" s="132"/>
      <c r="AA891" s="130"/>
      <c r="AB891" s="129"/>
      <c r="AC891" s="128"/>
      <c r="AD891" s="128"/>
      <c r="AE891" s="129"/>
      <c r="AF891" s="130"/>
      <c r="AG891" s="129"/>
      <c r="AH891" s="130"/>
      <c r="AI891" s="129"/>
      <c r="AJ891" s="128"/>
      <c r="AK891" s="130"/>
      <c r="AL891" s="133"/>
      <c r="AM891" s="128"/>
      <c r="AN891" s="133"/>
      <c r="AO891" s="130"/>
      <c r="AP891" s="130"/>
      <c r="AQ891" s="128"/>
      <c r="AR891" s="128"/>
      <c r="AS891" s="129"/>
      <c r="AT891" s="129"/>
      <c r="AU891" s="133"/>
      <c r="AV891" s="129"/>
      <c r="AW891" s="128"/>
      <c r="AX891" s="128"/>
      <c r="AY891" s="128"/>
      <c r="AZ891" s="129"/>
      <c r="BA891" s="129"/>
      <c r="BB891" s="128"/>
      <c r="BC891" s="129"/>
      <c r="BD891" s="129"/>
      <c r="BE891" s="129"/>
      <c r="BF891" s="129"/>
    </row>
    <row r="892" spans="1:58" s="135" customFormat="1">
      <c r="A892" s="128"/>
      <c r="B892" s="128"/>
      <c r="C892" s="129"/>
      <c r="D892" s="130"/>
      <c r="E892" s="130"/>
      <c r="F892" s="130"/>
      <c r="G892" s="128"/>
      <c r="H892" s="128"/>
      <c r="I892" s="131"/>
      <c r="J892" s="128"/>
      <c r="K892" s="128"/>
      <c r="L892" s="129"/>
      <c r="M892" s="129"/>
      <c r="N892" s="132"/>
      <c r="O892" s="128"/>
      <c r="P892" s="128"/>
      <c r="Q892" s="133"/>
      <c r="R892" s="128"/>
      <c r="S892" s="128"/>
      <c r="T892" s="128"/>
      <c r="U892" s="128"/>
      <c r="V892" s="129"/>
      <c r="W892" s="128"/>
      <c r="X892" s="128"/>
      <c r="Y892" s="134"/>
      <c r="Z892" s="132"/>
      <c r="AA892" s="130"/>
      <c r="AB892" s="129"/>
      <c r="AC892" s="128"/>
      <c r="AD892" s="128"/>
      <c r="AE892" s="129"/>
      <c r="AF892" s="130"/>
      <c r="AG892" s="129"/>
      <c r="AH892" s="130"/>
      <c r="AI892" s="129"/>
      <c r="AJ892" s="128"/>
      <c r="AK892" s="130"/>
      <c r="AL892" s="133"/>
      <c r="AM892" s="128"/>
      <c r="AN892" s="133"/>
      <c r="AO892" s="130"/>
      <c r="AP892" s="130"/>
      <c r="AQ892" s="128"/>
      <c r="AR892" s="128"/>
      <c r="AS892" s="129"/>
      <c r="AT892" s="129"/>
      <c r="AU892" s="133"/>
      <c r="AV892" s="129"/>
      <c r="AW892" s="128"/>
      <c r="AX892" s="128"/>
      <c r="AY892" s="128"/>
      <c r="AZ892" s="129"/>
      <c r="BA892" s="129"/>
      <c r="BB892" s="128"/>
      <c r="BC892" s="129"/>
      <c r="BD892" s="129"/>
      <c r="BE892" s="129"/>
      <c r="BF892" s="129"/>
    </row>
    <row r="893" spans="1:58" s="135" customFormat="1">
      <c r="A893" s="128"/>
      <c r="B893" s="128"/>
      <c r="C893" s="129"/>
      <c r="D893" s="130"/>
      <c r="E893" s="130"/>
      <c r="F893" s="130"/>
      <c r="G893" s="128"/>
      <c r="H893" s="128"/>
      <c r="I893" s="131"/>
      <c r="J893" s="128"/>
      <c r="K893" s="128"/>
      <c r="L893" s="129"/>
      <c r="M893" s="129"/>
      <c r="N893" s="132"/>
      <c r="O893" s="128"/>
      <c r="P893" s="128"/>
      <c r="Q893" s="133"/>
      <c r="R893" s="128"/>
      <c r="S893" s="128"/>
      <c r="T893" s="128"/>
      <c r="U893" s="128"/>
      <c r="V893" s="129"/>
      <c r="W893" s="128"/>
      <c r="X893" s="128"/>
      <c r="Y893" s="134"/>
      <c r="Z893" s="132"/>
      <c r="AA893" s="130"/>
      <c r="AB893" s="129"/>
      <c r="AC893" s="128"/>
      <c r="AD893" s="128"/>
      <c r="AE893" s="129"/>
      <c r="AF893" s="130"/>
      <c r="AG893" s="129"/>
      <c r="AH893" s="130"/>
      <c r="AI893" s="129"/>
      <c r="AJ893" s="128"/>
      <c r="AK893" s="130"/>
      <c r="AL893" s="133"/>
      <c r="AM893" s="128"/>
      <c r="AN893" s="133"/>
      <c r="AO893" s="130"/>
      <c r="AP893" s="130"/>
      <c r="AQ893" s="128"/>
      <c r="AR893" s="128"/>
      <c r="AS893" s="129"/>
      <c r="AT893" s="129"/>
      <c r="AU893" s="133"/>
      <c r="AV893" s="129"/>
      <c r="AW893" s="128"/>
      <c r="AX893" s="128"/>
      <c r="AY893" s="128"/>
      <c r="AZ893" s="129"/>
      <c r="BA893" s="129"/>
      <c r="BB893" s="128"/>
      <c r="BC893" s="129"/>
      <c r="BD893" s="129"/>
      <c r="BE893" s="129"/>
      <c r="BF893" s="129"/>
    </row>
    <row r="894" spans="1:58" s="135" customFormat="1">
      <c r="A894" s="128"/>
      <c r="B894" s="128"/>
      <c r="C894" s="129"/>
      <c r="D894" s="130"/>
      <c r="E894" s="130"/>
      <c r="F894" s="130"/>
      <c r="G894" s="128"/>
      <c r="H894" s="128"/>
      <c r="I894" s="131"/>
      <c r="J894" s="128"/>
      <c r="K894" s="128"/>
      <c r="L894" s="129"/>
      <c r="M894" s="129"/>
      <c r="N894" s="132"/>
      <c r="O894" s="128"/>
      <c r="P894" s="128"/>
      <c r="Q894" s="133"/>
      <c r="R894" s="128"/>
      <c r="S894" s="128"/>
      <c r="T894" s="128"/>
      <c r="U894" s="128"/>
      <c r="V894" s="129"/>
      <c r="W894" s="128"/>
      <c r="X894" s="128"/>
      <c r="Y894" s="134"/>
      <c r="Z894" s="132"/>
      <c r="AA894" s="130"/>
      <c r="AB894" s="129"/>
      <c r="AC894" s="128"/>
      <c r="AD894" s="128"/>
      <c r="AE894" s="129"/>
      <c r="AF894" s="130"/>
      <c r="AG894" s="129"/>
      <c r="AH894" s="130"/>
      <c r="AI894" s="129"/>
      <c r="AJ894" s="128"/>
      <c r="AK894" s="130"/>
      <c r="AL894" s="133"/>
      <c r="AM894" s="128"/>
      <c r="AN894" s="133"/>
      <c r="AO894" s="130"/>
      <c r="AP894" s="130"/>
      <c r="AQ894" s="128"/>
      <c r="AR894" s="128"/>
      <c r="AS894" s="129"/>
      <c r="AT894" s="129"/>
      <c r="AU894" s="133"/>
      <c r="AV894" s="129"/>
      <c r="AW894" s="128"/>
      <c r="AX894" s="128"/>
      <c r="AY894" s="128"/>
      <c r="AZ894" s="129"/>
      <c r="BA894" s="129"/>
      <c r="BB894" s="128"/>
      <c r="BC894" s="129"/>
      <c r="BD894" s="129"/>
      <c r="BE894" s="129"/>
      <c r="BF894" s="129"/>
    </row>
    <row r="895" spans="1:58" s="135" customFormat="1">
      <c r="A895" s="128"/>
      <c r="B895" s="128"/>
      <c r="C895" s="129"/>
      <c r="D895" s="130"/>
      <c r="E895" s="130"/>
      <c r="F895" s="130"/>
      <c r="G895" s="128"/>
      <c r="H895" s="128"/>
      <c r="I895" s="131"/>
      <c r="J895" s="128"/>
      <c r="K895" s="128"/>
      <c r="L895" s="129"/>
      <c r="M895" s="129"/>
      <c r="N895" s="132"/>
      <c r="O895" s="128"/>
      <c r="P895" s="128"/>
      <c r="Q895" s="133"/>
      <c r="R895" s="128"/>
      <c r="S895" s="128"/>
      <c r="T895" s="128"/>
      <c r="U895" s="128"/>
      <c r="V895" s="129"/>
      <c r="W895" s="128"/>
      <c r="X895" s="128"/>
      <c r="Y895" s="134"/>
      <c r="Z895" s="132"/>
      <c r="AA895" s="130"/>
      <c r="AB895" s="129"/>
      <c r="AC895" s="128"/>
      <c r="AD895" s="128"/>
      <c r="AE895" s="129"/>
      <c r="AF895" s="130"/>
      <c r="AG895" s="129"/>
      <c r="AH895" s="130"/>
      <c r="AI895" s="129"/>
      <c r="AJ895" s="128"/>
      <c r="AK895" s="130"/>
      <c r="AL895" s="133"/>
      <c r="AM895" s="128"/>
      <c r="AN895" s="133"/>
      <c r="AO895" s="130"/>
      <c r="AP895" s="130"/>
      <c r="AQ895" s="128"/>
      <c r="AR895" s="128"/>
      <c r="AS895" s="129"/>
      <c r="AT895" s="129"/>
      <c r="AU895" s="133"/>
      <c r="AV895" s="129"/>
      <c r="AW895" s="128"/>
      <c r="AX895" s="128"/>
      <c r="AY895" s="128"/>
      <c r="AZ895" s="129"/>
      <c r="BA895" s="129"/>
      <c r="BB895" s="128"/>
      <c r="BC895" s="129"/>
      <c r="BD895" s="129"/>
      <c r="BE895" s="129"/>
      <c r="BF895" s="129"/>
    </row>
    <row r="896" spans="1:58" s="135" customFormat="1">
      <c r="A896" s="128"/>
      <c r="B896" s="128"/>
      <c r="C896" s="129"/>
      <c r="D896" s="130"/>
      <c r="E896" s="130"/>
      <c r="F896" s="130"/>
      <c r="G896" s="128"/>
      <c r="H896" s="128"/>
      <c r="I896" s="131"/>
      <c r="J896" s="128"/>
      <c r="K896" s="128"/>
      <c r="L896" s="129"/>
      <c r="M896" s="129"/>
      <c r="N896" s="132"/>
      <c r="O896" s="128"/>
      <c r="P896" s="128"/>
      <c r="Q896" s="133"/>
      <c r="R896" s="128"/>
      <c r="S896" s="128"/>
      <c r="T896" s="128"/>
      <c r="U896" s="128"/>
      <c r="V896" s="129"/>
      <c r="W896" s="128"/>
      <c r="X896" s="128"/>
      <c r="Y896" s="134"/>
      <c r="Z896" s="132"/>
      <c r="AA896" s="130"/>
      <c r="AB896" s="129"/>
      <c r="AC896" s="128"/>
      <c r="AD896" s="128"/>
      <c r="AE896" s="129"/>
      <c r="AF896" s="130"/>
      <c r="AG896" s="129"/>
      <c r="AH896" s="130"/>
      <c r="AI896" s="129"/>
      <c r="AJ896" s="128"/>
      <c r="AK896" s="130"/>
      <c r="AL896" s="133"/>
      <c r="AM896" s="128"/>
      <c r="AN896" s="133"/>
      <c r="AO896" s="130"/>
      <c r="AP896" s="130"/>
      <c r="AQ896" s="128"/>
      <c r="AR896" s="128"/>
      <c r="AS896" s="129"/>
      <c r="AT896" s="129"/>
      <c r="AU896" s="133"/>
      <c r="AV896" s="129"/>
      <c r="AW896" s="128"/>
      <c r="AX896" s="128"/>
      <c r="AY896" s="128"/>
      <c r="AZ896" s="129"/>
      <c r="BA896" s="129"/>
      <c r="BB896" s="128"/>
      <c r="BC896" s="129"/>
      <c r="BD896" s="129"/>
      <c r="BE896" s="129"/>
      <c r="BF896" s="129"/>
    </row>
    <row r="897" spans="1:58" s="135" customFormat="1">
      <c r="A897" s="128"/>
      <c r="B897" s="128"/>
      <c r="C897" s="129"/>
      <c r="D897" s="130"/>
      <c r="E897" s="130"/>
      <c r="F897" s="130"/>
      <c r="G897" s="128"/>
      <c r="H897" s="128"/>
      <c r="I897" s="131"/>
      <c r="J897" s="128"/>
      <c r="K897" s="128"/>
      <c r="L897" s="129"/>
      <c r="M897" s="129"/>
      <c r="N897" s="132"/>
      <c r="O897" s="128"/>
      <c r="P897" s="128"/>
      <c r="Q897" s="133"/>
      <c r="R897" s="128"/>
      <c r="S897" s="128"/>
      <c r="T897" s="128"/>
      <c r="U897" s="128"/>
      <c r="V897" s="129"/>
      <c r="W897" s="128"/>
      <c r="X897" s="128"/>
      <c r="Y897" s="134"/>
      <c r="Z897" s="132"/>
      <c r="AA897" s="130"/>
      <c r="AB897" s="129"/>
      <c r="AC897" s="128"/>
      <c r="AD897" s="128"/>
      <c r="AE897" s="129"/>
      <c r="AF897" s="130"/>
      <c r="AG897" s="129"/>
      <c r="AH897" s="130"/>
      <c r="AI897" s="129"/>
      <c r="AJ897" s="128"/>
      <c r="AK897" s="130"/>
      <c r="AL897" s="133"/>
      <c r="AM897" s="128"/>
      <c r="AN897" s="133"/>
      <c r="AO897" s="130"/>
      <c r="AP897" s="130"/>
      <c r="AQ897" s="128"/>
      <c r="AR897" s="128"/>
      <c r="AS897" s="129"/>
      <c r="AT897" s="129"/>
      <c r="AU897" s="133"/>
      <c r="AV897" s="129"/>
      <c r="AW897" s="128"/>
      <c r="AX897" s="128"/>
      <c r="AY897" s="128"/>
      <c r="AZ897" s="129"/>
      <c r="BA897" s="129"/>
      <c r="BB897" s="128"/>
      <c r="BC897" s="129"/>
      <c r="BD897" s="129"/>
      <c r="BE897" s="129"/>
      <c r="BF897" s="129"/>
    </row>
    <row r="898" spans="1:58" s="135" customFormat="1">
      <c r="A898" s="128"/>
      <c r="B898" s="128"/>
      <c r="C898" s="129"/>
      <c r="D898" s="130"/>
      <c r="E898" s="130"/>
      <c r="F898" s="130"/>
      <c r="G898" s="128"/>
      <c r="H898" s="128"/>
      <c r="I898" s="131"/>
      <c r="J898" s="128"/>
      <c r="K898" s="128"/>
      <c r="L898" s="129"/>
      <c r="M898" s="129"/>
      <c r="N898" s="132"/>
      <c r="O898" s="128"/>
      <c r="P898" s="128"/>
      <c r="Q898" s="133"/>
      <c r="R898" s="128"/>
      <c r="S898" s="128"/>
      <c r="T898" s="128"/>
      <c r="U898" s="128"/>
      <c r="V898" s="129"/>
      <c r="W898" s="128"/>
      <c r="X898" s="128"/>
      <c r="Y898" s="134"/>
      <c r="Z898" s="132"/>
      <c r="AA898" s="130"/>
      <c r="AB898" s="129"/>
      <c r="AC898" s="128"/>
      <c r="AD898" s="128"/>
      <c r="AE898" s="129"/>
      <c r="AF898" s="130"/>
      <c r="AG898" s="129"/>
      <c r="AH898" s="130"/>
      <c r="AI898" s="129"/>
      <c r="AJ898" s="128"/>
      <c r="AK898" s="130"/>
      <c r="AL898" s="133"/>
      <c r="AM898" s="128"/>
      <c r="AN898" s="133"/>
      <c r="AO898" s="130"/>
      <c r="AP898" s="130"/>
      <c r="AQ898" s="128"/>
      <c r="AR898" s="128"/>
      <c r="AS898" s="129"/>
      <c r="AT898" s="129"/>
      <c r="AU898" s="133"/>
      <c r="AV898" s="129"/>
      <c r="AW898" s="128"/>
      <c r="AX898" s="128"/>
      <c r="AY898" s="128"/>
      <c r="AZ898" s="129"/>
      <c r="BA898" s="129"/>
      <c r="BB898" s="128"/>
      <c r="BC898" s="129"/>
      <c r="BD898" s="129"/>
      <c r="BE898" s="129"/>
      <c r="BF898" s="129"/>
    </row>
    <row r="899" spans="1:58" s="135" customFormat="1">
      <c r="A899" s="128"/>
      <c r="B899" s="128"/>
      <c r="C899" s="129"/>
      <c r="D899" s="130"/>
      <c r="E899" s="130"/>
      <c r="F899" s="130"/>
      <c r="G899" s="128"/>
      <c r="H899" s="128"/>
      <c r="I899" s="131"/>
      <c r="J899" s="128"/>
      <c r="K899" s="128"/>
      <c r="L899" s="129"/>
      <c r="M899" s="129"/>
      <c r="N899" s="132"/>
      <c r="O899" s="128"/>
      <c r="P899" s="128"/>
      <c r="Q899" s="133"/>
      <c r="R899" s="128"/>
      <c r="S899" s="128"/>
      <c r="T899" s="128"/>
      <c r="U899" s="128"/>
      <c r="V899" s="129"/>
      <c r="W899" s="128"/>
      <c r="X899" s="128"/>
      <c r="Y899" s="134"/>
      <c r="Z899" s="132"/>
      <c r="AA899" s="130"/>
      <c r="AB899" s="129"/>
      <c r="AC899" s="128"/>
      <c r="AD899" s="128"/>
      <c r="AE899" s="129"/>
      <c r="AF899" s="130"/>
      <c r="AG899" s="129"/>
      <c r="AH899" s="130"/>
      <c r="AI899" s="129"/>
      <c r="AJ899" s="128"/>
      <c r="AK899" s="130"/>
      <c r="AL899" s="133"/>
      <c r="AM899" s="128"/>
      <c r="AN899" s="133"/>
      <c r="AO899" s="130"/>
      <c r="AP899" s="130"/>
      <c r="AQ899" s="128"/>
      <c r="AR899" s="128"/>
      <c r="AS899" s="129"/>
      <c r="AT899" s="129"/>
      <c r="AU899" s="133"/>
      <c r="AV899" s="129"/>
      <c r="AW899" s="128"/>
      <c r="AX899" s="128"/>
      <c r="AY899" s="128"/>
      <c r="AZ899" s="129"/>
      <c r="BA899" s="129"/>
      <c r="BB899" s="128"/>
      <c r="BC899" s="129"/>
      <c r="BD899" s="129"/>
      <c r="BE899" s="129"/>
      <c r="BF899" s="129"/>
    </row>
    <row r="900" spans="1:58" s="135" customFormat="1">
      <c r="A900" s="128"/>
      <c r="B900" s="128"/>
      <c r="C900" s="129"/>
      <c r="D900" s="130"/>
      <c r="E900" s="130"/>
      <c r="F900" s="130"/>
      <c r="G900" s="128"/>
      <c r="H900" s="128"/>
      <c r="I900" s="131"/>
      <c r="J900" s="128"/>
      <c r="K900" s="128"/>
      <c r="L900" s="129"/>
      <c r="M900" s="129"/>
      <c r="N900" s="132"/>
      <c r="O900" s="128"/>
      <c r="P900" s="128"/>
      <c r="Q900" s="133"/>
      <c r="R900" s="128"/>
      <c r="S900" s="128"/>
      <c r="T900" s="128"/>
      <c r="U900" s="128"/>
      <c r="V900" s="129"/>
      <c r="W900" s="128"/>
      <c r="X900" s="128"/>
      <c r="Y900" s="134"/>
      <c r="Z900" s="132"/>
      <c r="AA900" s="130"/>
      <c r="AB900" s="129"/>
      <c r="AC900" s="128"/>
      <c r="AD900" s="128"/>
      <c r="AE900" s="129"/>
      <c r="AF900" s="130"/>
      <c r="AG900" s="129"/>
      <c r="AH900" s="130"/>
      <c r="AI900" s="129"/>
      <c r="AJ900" s="128"/>
      <c r="AK900" s="130"/>
      <c r="AL900" s="133"/>
      <c r="AM900" s="128"/>
      <c r="AN900" s="133"/>
      <c r="AO900" s="130"/>
      <c r="AP900" s="130"/>
      <c r="AQ900" s="128"/>
      <c r="AR900" s="128"/>
      <c r="AS900" s="129"/>
      <c r="AT900" s="129"/>
      <c r="AU900" s="133"/>
      <c r="AV900" s="129"/>
      <c r="AW900" s="128"/>
      <c r="AX900" s="128"/>
      <c r="AY900" s="128"/>
      <c r="AZ900" s="129"/>
      <c r="BA900" s="129"/>
      <c r="BB900" s="128"/>
      <c r="BC900" s="129"/>
      <c r="BD900" s="129"/>
      <c r="BE900" s="129"/>
      <c r="BF900" s="129"/>
    </row>
    <row r="901" spans="1:58" s="135" customFormat="1">
      <c r="A901" s="128"/>
      <c r="B901" s="128"/>
      <c r="C901" s="129"/>
      <c r="D901" s="130"/>
      <c r="E901" s="130"/>
      <c r="F901" s="130"/>
      <c r="G901" s="128"/>
      <c r="H901" s="128"/>
      <c r="I901" s="131"/>
      <c r="J901" s="128"/>
      <c r="K901" s="128"/>
      <c r="L901" s="129"/>
      <c r="M901" s="129"/>
      <c r="N901" s="132"/>
      <c r="O901" s="128"/>
      <c r="P901" s="128"/>
      <c r="Q901" s="133"/>
      <c r="R901" s="128"/>
      <c r="S901" s="128"/>
      <c r="T901" s="128"/>
      <c r="U901" s="128"/>
      <c r="V901" s="129"/>
      <c r="W901" s="128"/>
      <c r="X901" s="128"/>
      <c r="Y901" s="134"/>
      <c r="Z901" s="132"/>
      <c r="AA901" s="130"/>
      <c r="AB901" s="129"/>
      <c r="AC901" s="128"/>
      <c r="AD901" s="128"/>
      <c r="AE901" s="129"/>
      <c r="AF901" s="130"/>
      <c r="AG901" s="129"/>
      <c r="AH901" s="130"/>
      <c r="AI901" s="129"/>
      <c r="AJ901" s="128"/>
      <c r="AK901" s="130"/>
      <c r="AL901" s="133"/>
      <c r="AM901" s="128"/>
      <c r="AN901" s="133"/>
      <c r="AO901" s="130"/>
      <c r="AP901" s="130"/>
      <c r="AQ901" s="128"/>
      <c r="AR901" s="128"/>
      <c r="AS901" s="129"/>
      <c r="AT901" s="129"/>
      <c r="AU901" s="133"/>
      <c r="AV901" s="129"/>
      <c r="AW901" s="128"/>
      <c r="AX901" s="128"/>
      <c r="AY901" s="128"/>
      <c r="AZ901" s="129"/>
      <c r="BA901" s="129"/>
      <c r="BB901" s="128"/>
      <c r="BC901" s="129"/>
      <c r="BD901" s="129"/>
      <c r="BE901" s="129"/>
      <c r="BF901" s="129"/>
    </row>
    <row r="902" spans="1:58" s="135" customFormat="1">
      <c r="A902" s="128"/>
      <c r="B902" s="128"/>
      <c r="C902" s="129"/>
      <c r="D902" s="130"/>
      <c r="E902" s="130"/>
      <c r="F902" s="130"/>
      <c r="G902" s="128"/>
      <c r="H902" s="128"/>
      <c r="I902" s="131"/>
      <c r="J902" s="128"/>
      <c r="K902" s="128"/>
      <c r="L902" s="129"/>
      <c r="M902" s="129"/>
      <c r="N902" s="132"/>
      <c r="O902" s="128"/>
      <c r="P902" s="128"/>
      <c r="Q902" s="133"/>
      <c r="R902" s="128"/>
      <c r="S902" s="128"/>
      <c r="T902" s="128"/>
      <c r="U902" s="128"/>
      <c r="V902" s="129"/>
      <c r="W902" s="128"/>
      <c r="X902" s="128"/>
      <c r="Y902" s="134"/>
      <c r="Z902" s="132"/>
      <c r="AA902" s="130"/>
      <c r="AB902" s="129"/>
      <c r="AC902" s="128"/>
      <c r="AD902" s="128"/>
      <c r="AE902" s="129"/>
      <c r="AF902" s="130"/>
      <c r="AG902" s="129"/>
      <c r="AH902" s="130"/>
      <c r="AI902" s="129"/>
      <c r="AJ902" s="128"/>
      <c r="AK902" s="130"/>
      <c r="AL902" s="133"/>
      <c r="AM902" s="128"/>
      <c r="AN902" s="133"/>
      <c r="AO902" s="130"/>
      <c r="AP902" s="130"/>
      <c r="AQ902" s="128"/>
      <c r="AR902" s="128"/>
      <c r="AS902" s="129"/>
      <c r="AT902" s="129"/>
      <c r="AU902" s="133"/>
      <c r="AV902" s="129"/>
      <c r="AW902" s="128"/>
      <c r="AX902" s="128"/>
      <c r="AY902" s="128"/>
      <c r="AZ902" s="129"/>
      <c r="BA902" s="129"/>
      <c r="BB902" s="128"/>
      <c r="BC902" s="129"/>
      <c r="BD902" s="129"/>
      <c r="BE902" s="129"/>
      <c r="BF902" s="129"/>
    </row>
    <row r="903" spans="1:58" s="135" customFormat="1">
      <c r="A903" s="128"/>
      <c r="B903" s="128"/>
      <c r="C903" s="129"/>
      <c r="D903" s="130"/>
      <c r="E903" s="130"/>
      <c r="F903" s="130"/>
      <c r="G903" s="128"/>
      <c r="H903" s="128"/>
      <c r="I903" s="131"/>
      <c r="J903" s="128"/>
      <c r="K903" s="128"/>
      <c r="L903" s="129"/>
      <c r="M903" s="129"/>
      <c r="N903" s="132"/>
      <c r="O903" s="128"/>
      <c r="P903" s="128"/>
      <c r="Q903" s="133"/>
      <c r="R903" s="128"/>
      <c r="S903" s="128"/>
      <c r="T903" s="128"/>
      <c r="U903" s="128"/>
      <c r="V903" s="129"/>
      <c r="W903" s="128"/>
      <c r="X903" s="128"/>
      <c r="Y903" s="134"/>
      <c r="Z903" s="132"/>
      <c r="AA903" s="130"/>
      <c r="AB903" s="129"/>
      <c r="AC903" s="128"/>
      <c r="AD903" s="128"/>
      <c r="AE903" s="129"/>
      <c r="AF903" s="130"/>
      <c r="AG903" s="129"/>
      <c r="AH903" s="130"/>
      <c r="AI903" s="129"/>
      <c r="AJ903" s="128"/>
      <c r="AK903" s="130"/>
      <c r="AL903" s="133"/>
      <c r="AM903" s="128"/>
      <c r="AN903" s="133"/>
      <c r="AO903" s="130"/>
      <c r="AP903" s="130"/>
      <c r="AQ903" s="128"/>
      <c r="AR903" s="128"/>
      <c r="AS903" s="129"/>
      <c r="AT903" s="129"/>
      <c r="AU903" s="133"/>
      <c r="AV903" s="129"/>
      <c r="AW903" s="128"/>
      <c r="AX903" s="128"/>
      <c r="AY903" s="128"/>
      <c r="AZ903" s="129"/>
      <c r="BA903" s="129"/>
      <c r="BB903" s="128"/>
      <c r="BC903" s="129"/>
      <c r="BD903" s="129"/>
      <c r="BE903" s="129"/>
      <c r="BF903" s="129"/>
    </row>
    <row r="904" spans="1:58" s="135" customFormat="1">
      <c r="A904" s="128"/>
      <c r="B904" s="128"/>
      <c r="C904" s="129"/>
      <c r="D904" s="130"/>
      <c r="E904" s="130"/>
      <c r="F904" s="130"/>
      <c r="G904" s="128"/>
      <c r="H904" s="128"/>
      <c r="I904" s="131"/>
      <c r="J904" s="128"/>
      <c r="K904" s="128"/>
      <c r="L904" s="129"/>
      <c r="M904" s="129"/>
      <c r="N904" s="132"/>
      <c r="O904" s="128"/>
      <c r="P904" s="128"/>
      <c r="Q904" s="133"/>
      <c r="R904" s="128"/>
      <c r="S904" s="128"/>
      <c r="T904" s="128"/>
      <c r="U904" s="128"/>
      <c r="V904" s="129"/>
      <c r="W904" s="128"/>
      <c r="X904" s="128"/>
      <c r="Y904" s="134"/>
      <c r="Z904" s="132"/>
      <c r="AA904" s="130"/>
      <c r="AB904" s="129"/>
      <c r="AC904" s="128"/>
      <c r="AD904" s="128"/>
      <c r="AE904" s="129"/>
      <c r="AF904" s="130"/>
      <c r="AG904" s="129"/>
      <c r="AH904" s="130"/>
      <c r="AI904" s="129"/>
      <c r="AJ904" s="128"/>
      <c r="AK904" s="130"/>
      <c r="AL904" s="133"/>
      <c r="AM904" s="128"/>
      <c r="AN904" s="133"/>
      <c r="AO904" s="130"/>
      <c r="AP904" s="130"/>
      <c r="AQ904" s="128"/>
      <c r="AR904" s="128"/>
      <c r="AS904" s="129"/>
      <c r="AT904" s="129"/>
      <c r="AU904" s="133"/>
      <c r="AV904" s="129"/>
      <c r="AW904" s="128"/>
      <c r="AX904" s="128"/>
      <c r="AY904" s="128"/>
      <c r="AZ904" s="129"/>
      <c r="BA904" s="129"/>
      <c r="BB904" s="128"/>
      <c r="BC904" s="129"/>
      <c r="BD904" s="129"/>
      <c r="BE904" s="129"/>
      <c r="BF904" s="129"/>
    </row>
    <row r="905" spans="1:58" s="135" customFormat="1">
      <c r="A905" s="128"/>
      <c r="B905" s="128"/>
      <c r="C905" s="129"/>
      <c r="D905" s="130"/>
      <c r="E905" s="130"/>
      <c r="F905" s="130"/>
      <c r="G905" s="128"/>
      <c r="H905" s="128"/>
      <c r="I905" s="131"/>
      <c r="J905" s="128"/>
      <c r="K905" s="128"/>
      <c r="L905" s="129"/>
      <c r="M905" s="129"/>
      <c r="N905" s="132"/>
      <c r="O905" s="128"/>
      <c r="P905" s="128"/>
      <c r="Q905" s="133"/>
      <c r="R905" s="128"/>
      <c r="S905" s="128"/>
      <c r="T905" s="128"/>
      <c r="U905" s="128"/>
      <c r="V905" s="129"/>
      <c r="W905" s="128"/>
      <c r="X905" s="128"/>
      <c r="Y905" s="134"/>
      <c r="Z905" s="132"/>
      <c r="AA905" s="130"/>
      <c r="AB905" s="129"/>
      <c r="AC905" s="128"/>
      <c r="AD905" s="128"/>
      <c r="AE905" s="129"/>
      <c r="AF905" s="130"/>
      <c r="AG905" s="129"/>
      <c r="AH905" s="130"/>
      <c r="AI905" s="129"/>
      <c r="AJ905" s="128"/>
      <c r="AK905" s="130"/>
      <c r="AL905" s="133"/>
      <c r="AM905" s="128"/>
      <c r="AN905" s="133"/>
      <c r="AO905" s="130"/>
      <c r="AP905" s="130"/>
      <c r="AQ905" s="128"/>
      <c r="AR905" s="128"/>
      <c r="AS905" s="129"/>
      <c r="AT905" s="129"/>
      <c r="AU905" s="133"/>
      <c r="AV905" s="129"/>
      <c r="AW905" s="128"/>
      <c r="AX905" s="128"/>
      <c r="AY905" s="128"/>
      <c r="AZ905" s="129"/>
      <c r="BA905" s="129"/>
      <c r="BB905" s="128"/>
      <c r="BC905" s="129"/>
      <c r="BD905" s="129"/>
      <c r="BE905" s="129"/>
      <c r="BF905" s="129"/>
    </row>
    <row r="906" spans="1:58" s="135" customFormat="1">
      <c r="A906" s="128"/>
      <c r="B906" s="128"/>
      <c r="C906" s="129"/>
      <c r="D906" s="130"/>
      <c r="E906" s="130"/>
      <c r="F906" s="130"/>
      <c r="G906" s="128"/>
      <c r="H906" s="128"/>
      <c r="I906" s="131"/>
      <c r="J906" s="128"/>
      <c r="K906" s="128"/>
      <c r="L906" s="129"/>
      <c r="M906" s="129"/>
      <c r="N906" s="132"/>
      <c r="O906" s="128"/>
      <c r="P906" s="128"/>
      <c r="Q906" s="133"/>
      <c r="R906" s="128"/>
      <c r="S906" s="128"/>
      <c r="T906" s="128"/>
      <c r="U906" s="128"/>
      <c r="V906" s="129"/>
      <c r="W906" s="128"/>
      <c r="X906" s="128"/>
      <c r="Y906" s="134"/>
      <c r="Z906" s="132"/>
      <c r="AA906" s="130"/>
      <c r="AB906" s="129"/>
      <c r="AC906" s="128"/>
      <c r="AD906" s="128"/>
      <c r="AE906" s="129"/>
      <c r="AF906" s="130"/>
      <c r="AG906" s="129"/>
      <c r="AH906" s="130"/>
      <c r="AI906" s="129"/>
      <c r="AJ906" s="128"/>
      <c r="AK906" s="130"/>
      <c r="AL906" s="133"/>
      <c r="AM906" s="128"/>
      <c r="AN906" s="133"/>
      <c r="AO906" s="130"/>
      <c r="AP906" s="130"/>
      <c r="AQ906" s="128"/>
      <c r="AR906" s="128"/>
      <c r="AS906" s="129"/>
      <c r="AT906" s="129"/>
      <c r="AU906" s="133"/>
      <c r="AV906" s="129"/>
      <c r="AW906" s="128"/>
      <c r="AX906" s="128"/>
      <c r="AY906" s="128"/>
      <c r="AZ906" s="129"/>
      <c r="BA906" s="129"/>
      <c r="BB906" s="128"/>
      <c r="BC906" s="129"/>
      <c r="BD906" s="129"/>
      <c r="BE906" s="129"/>
      <c r="BF906" s="129"/>
    </row>
    <row r="907" spans="1:58" s="135" customFormat="1">
      <c r="A907" s="128"/>
      <c r="B907" s="128"/>
      <c r="C907" s="129"/>
      <c r="D907" s="130"/>
      <c r="E907" s="130"/>
      <c r="F907" s="130"/>
      <c r="G907" s="128"/>
      <c r="H907" s="128"/>
      <c r="I907" s="131"/>
      <c r="J907" s="128"/>
      <c r="K907" s="128"/>
      <c r="L907" s="129"/>
      <c r="M907" s="129"/>
      <c r="N907" s="132"/>
      <c r="O907" s="128"/>
      <c r="P907" s="128"/>
      <c r="Q907" s="133"/>
      <c r="R907" s="128"/>
      <c r="S907" s="128"/>
      <c r="T907" s="128"/>
      <c r="U907" s="128"/>
      <c r="V907" s="129"/>
      <c r="W907" s="128"/>
      <c r="X907" s="128"/>
      <c r="Y907" s="134"/>
      <c r="Z907" s="132"/>
      <c r="AA907" s="130"/>
      <c r="AB907" s="129"/>
      <c r="AC907" s="128"/>
      <c r="AD907" s="128"/>
      <c r="AE907" s="129"/>
      <c r="AF907" s="130"/>
      <c r="AG907" s="129"/>
      <c r="AH907" s="130"/>
      <c r="AI907" s="129"/>
      <c r="AJ907" s="128"/>
      <c r="AK907" s="130"/>
      <c r="AL907" s="133"/>
      <c r="AM907" s="128"/>
      <c r="AN907" s="133"/>
      <c r="AO907" s="130"/>
      <c r="AP907" s="130"/>
      <c r="AQ907" s="128"/>
      <c r="AR907" s="128"/>
      <c r="AS907" s="129"/>
      <c r="AT907" s="129"/>
      <c r="AU907" s="133"/>
      <c r="AV907" s="129"/>
      <c r="AW907" s="128"/>
      <c r="AX907" s="128"/>
      <c r="AY907" s="128"/>
      <c r="AZ907" s="129"/>
      <c r="BA907" s="129"/>
      <c r="BB907" s="128"/>
      <c r="BC907" s="129"/>
      <c r="BD907" s="129"/>
      <c r="BE907" s="129"/>
      <c r="BF907" s="129"/>
    </row>
    <row r="908" spans="1:58" s="135" customFormat="1">
      <c r="A908" s="128"/>
      <c r="B908" s="128"/>
      <c r="C908" s="129"/>
      <c r="D908" s="130"/>
      <c r="E908" s="130"/>
      <c r="F908" s="130"/>
      <c r="G908" s="128"/>
      <c r="H908" s="128"/>
      <c r="I908" s="131"/>
      <c r="J908" s="128"/>
      <c r="K908" s="128"/>
      <c r="L908" s="129"/>
      <c r="M908" s="129"/>
      <c r="N908" s="132"/>
      <c r="O908" s="128"/>
      <c r="P908" s="128"/>
      <c r="Q908" s="133"/>
      <c r="R908" s="128"/>
      <c r="S908" s="128"/>
      <c r="T908" s="128"/>
      <c r="U908" s="128"/>
      <c r="V908" s="129"/>
      <c r="W908" s="128"/>
      <c r="X908" s="128"/>
      <c r="Y908" s="134"/>
      <c r="Z908" s="132"/>
      <c r="AA908" s="130"/>
      <c r="AB908" s="129"/>
      <c r="AC908" s="128"/>
      <c r="AD908" s="128"/>
      <c r="AE908" s="129"/>
      <c r="AF908" s="130"/>
      <c r="AG908" s="129"/>
      <c r="AH908" s="130"/>
      <c r="AI908" s="129"/>
      <c r="AJ908" s="128"/>
      <c r="AK908" s="130"/>
      <c r="AL908" s="133"/>
      <c r="AM908" s="128"/>
      <c r="AN908" s="133"/>
      <c r="AO908" s="130"/>
      <c r="AP908" s="130"/>
      <c r="AQ908" s="128"/>
      <c r="AR908" s="128"/>
      <c r="AS908" s="129"/>
      <c r="AT908" s="129"/>
      <c r="AU908" s="133"/>
      <c r="AV908" s="129"/>
      <c r="AW908" s="128"/>
      <c r="AX908" s="128"/>
      <c r="AY908" s="128"/>
      <c r="AZ908" s="129"/>
      <c r="BA908" s="129"/>
      <c r="BB908" s="128"/>
      <c r="BC908" s="129"/>
      <c r="BD908" s="129"/>
      <c r="BE908" s="129"/>
      <c r="BF908" s="129"/>
    </row>
    <row r="909" spans="1:58" s="135" customFormat="1">
      <c r="A909" s="128"/>
      <c r="B909" s="128"/>
      <c r="C909" s="129"/>
      <c r="D909" s="130"/>
      <c r="E909" s="130"/>
      <c r="F909" s="130"/>
      <c r="G909" s="128"/>
      <c r="H909" s="128"/>
      <c r="I909" s="131"/>
      <c r="J909" s="128"/>
      <c r="K909" s="128"/>
      <c r="L909" s="129"/>
      <c r="M909" s="129"/>
      <c r="N909" s="132"/>
      <c r="O909" s="128"/>
      <c r="P909" s="128"/>
      <c r="Q909" s="133"/>
      <c r="R909" s="128"/>
      <c r="S909" s="128"/>
      <c r="T909" s="128"/>
      <c r="U909" s="128"/>
      <c r="V909" s="129"/>
      <c r="W909" s="128"/>
      <c r="X909" s="128"/>
      <c r="Y909" s="134"/>
      <c r="Z909" s="132"/>
      <c r="AA909" s="130"/>
      <c r="AB909" s="129"/>
      <c r="AC909" s="128"/>
      <c r="AD909" s="128"/>
      <c r="AE909" s="129"/>
      <c r="AF909" s="130"/>
      <c r="AG909" s="129"/>
      <c r="AH909" s="130"/>
      <c r="AI909" s="129"/>
      <c r="AJ909" s="128"/>
      <c r="AK909" s="130"/>
      <c r="AL909" s="133"/>
      <c r="AM909" s="128"/>
      <c r="AN909" s="133"/>
      <c r="AO909" s="130"/>
      <c r="AP909" s="130"/>
      <c r="AQ909" s="128"/>
      <c r="AR909" s="128"/>
      <c r="AS909" s="129"/>
      <c r="AT909" s="129"/>
      <c r="AU909" s="133"/>
      <c r="AV909" s="129"/>
      <c r="AW909" s="128"/>
      <c r="AX909" s="128"/>
      <c r="AY909" s="128"/>
      <c r="AZ909" s="129"/>
      <c r="BA909" s="129"/>
      <c r="BB909" s="128"/>
      <c r="BC909" s="129"/>
      <c r="BD909" s="129"/>
      <c r="BE909" s="129"/>
      <c r="BF909" s="129"/>
    </row>
    <row r="910" spans="1:58" s="135" customFormat="1">
      <c r="A910" s="128"/>
      <c r="B910" s="128"/>
      <c r="C910" s="129"/>
      <c r="D910" s="130"/>
      <c r="E910" s="130"/>
      <c r="F910" s="130"/>
      <c r="G910" s="128"/>
      <c r="H910" s="128"/>
      <c r="I910" s="131"/>
      <c r="J910" s="128"/>
      <c r="K910" s="128"/>
      <c r="L910" s="129"/>
      <c r="M910" s="129"/>
      <c r="N910" s="132"/>
      <c r="O910" s="128"/>
      <c r="P910" s="128"/>
      <c r="Q910" s="133"/>
      <c r="R910" s="128"/>
      <c r="S910" s="128"/>
      <c r="T910" s="128"/>
      <c r="U910" s="128"/>
      <c r="V910" s="129"/>
      <c r="W910" s="128"/>
      <c r="X910" s="128"/>
      <c r="Y910" s="134"/>
      <c r="Z910" s="132"/>
      <c r="AA910" s="130"/>
      <c r="AB910" s="129"/>
      <c r="AC910" s="128"/>
      <c r="AD910" s="128"/>
      <c r="AE910" s="129"/>
      <c r="AF910" s="130"/>
      <c r="AG910" s="129"/>
      <c r="AH910" s="130"/>
      <c r="AI910" s="129"/>
      <c r="AJ910" s="128"/>
      <c r="AK910" s="130"/>
      <c r="AL910" s="133"/>
      <c r="AM910" s="128"/>
      <c r="AN910" s="133"/>
      <c r="AO910" s="130"/>
      <c r="AP910" s="130"/>
      <c r="AQ910" s="128"/>
      <c r="AR910" s="128"/>
      <c r="AS910" s="129"/>
      <c r="AT910" s="129"/>
      <c r="AU910" s="133"/>
      <c r="AV910" s="129"/>
      <c r="AW910" s="128"/>
      <c r="AX910" s="128"/>
      <c r="AY910" s="128"/>
      <c r="AZ910" s="129"/>
      <c r="BA910" s="129"/>
      <c r="BB910" s="128"/>
      <c r="BC910" s="129"/>
      <c r="BD910" s="129"/>
      <c r="BE910" s="129"/>
      <c r="BF910" s="129"/>
    </row>
    <row r="911" spans="1:58" s="135" customFormat="1">
      <c r="A911" s="128"/>
      <c r="B911" s="128"/>
      <c r="C911" s="129"/>
      <c r="D911" s="130"/>
      <c r="E911" s="130"/>
      <c r="F911" s="130"/>
      <c r="G911" s="128"/>
      <c r="H911" s="128"/>
      <c r="I911" s="131"/>
      <c r="J911" s="128"/>
      <c r="K911" s="128"/>
      <c r="L911" s="129"/>
      <c r="M911" s="129"/>
      <c r="N911" s="132"/>
      <c r="O911" s="128"/>
      <c r="P911" s="128"/>
      <c r="Q911" s="133"/>
      <c r="R911" s="128"/>
      <c r="S911" s="128"/>
      <c r="T911" s="128"/>
      <c r="U911" s="128"/>
      <c r="V911" s="129"/>
      <c r="W911" s="128"/>
      <c r="X911" s="128"/>
      <c r="Y911" s="134"/>
      <c r="Z911" s="132"/>
      <c r="AA911" s="130"/>
      <c r="AB911" s="129"/>
      <c r="AC911" s="128"/>
      <c r="AD911" s="128"/>
      <c r="AE911" s="129"/>
      <c r="AF911" s="130"/>
      <c r="AG911" s="129"/>
      <c r="AH911" s="130"/>
      <c r="AI911" s="129"/>
      <c r="AJ911" s="128"/>
      <c r="AK911" s="130"/>
      <c r="AL911" s="133"/>
      <c r="AM911" s="128"/>
      <c r="AN911" s="133"/>
      <c r="AO911" s="130"/>
      <c r="AP911" s="130"/>
      <c r="AQ911" s="128"/>
      <c r="AR911" s="128"/>
      <c r="AS911" s="129"/>
      <c r="AT911" s="129"/>
      <c r="AU911" s="133"/>
      <c r="AV911" s="129"/>
      <c r="AW911" s="128"/>
      <c r="AX911" s="128"/>
      <c r="AY911" s="128"/>
      <c r="AZ911" s="129"/>
      <c r="BA911" s="129"/>
      <c r="BB911" s="128"/>
      <c r="BC911" s="129"/>
      <c r="BD911" s="129"/>
      <c r="BE911" s="129"/>
      <c r="BF911" s="129"/>
    </row>
    <row r="912" spans="1:58" s="135" customFormat="1">
      <c r="A912" s="128"/>
      <c r="B912" s="128"/>
      <c r="C912" s="129"/>
      <c r="D912" s="130"/>
      <c r="E912" s="130"/>
      <c r="F912" s="130"/>
      <c r="G912" s="128"/>
      <c r="H912" s="128"/>
      <c r="I912" s="131"/>
      <c r="J912" s="128"/>
      <c r="K912" s="128"/>
      <c r="L912" s="129"/>
      <c r="M912" s="129"/>
      <c r="N912" s="132"/>
      <c r="O912" s="128"/>
      <c r="P912" s="128"/>
      <c r="Q912" s="133"/>
      <c r="R912" s="128"/>
      <c r="S912" s="128"/>
      <c r="T912" s="128"/>
      <c r="U912" s="128"/>
      <c r="V912" s="129"/>
      <c r="W912" s="128"/>
      <c r="X912" s="128"/>
      <c r="Y912" s="134"/>
      <c r="Z912" s="132"/>
      <c r="AA912" s="130"/>
      <c r="AB912" s="129"/>
      <c r="AC912" s="128"/>
      <c r="AD912" s="128"/>
      <c r="AE912" s="129"/>
      <c r="AF912" s="130"/>
      <c r="AG912" s="129"/>
      <c r="AH912" s="130"/>
      <c r="AI912" s="129"/>
      <c r="AJ912" s="128"/>
      <c r="AK912" s="130"/>
      <c r="AL912" s="133"/>
      <c r="AM912" s="128"/>
      <c r="AN912" s="133"/>
      <c r="AO912" s="130"/>
      <c r="AP912" s="130"/>
      <c r="AQ912" s="128"/>
      <c r="AR912" s="128"/>
      <c r="AS912" s="129"/>
      <c r="AT912" s="129"/>
      <c r="AU912" s="133"/>
      <c r="AV912" s="129"/>
      <c r="AW912" s="128"/>
      <c r="AX912" s="128"/>
      <c r="AY912" s="128"/>
      <c r="AZ912" s="129"/>
      <c r="BA912" s="129"/>
      <c r="BB912" s="128"/>
      <c r="BC912" s="129"/>
      <c r="BD912" s="129"/>
      <c r="BE912" s="129"/>
      <c r="BF912" s="129"/>
    </row>
    <row r="913" spans="1:58" s="135" customFormat="1">
      <c r="A913" s="128"/>
      <c r="B913" s="128"/>
      <c r="C913" s="129"/>
      <c r="D913" s="130"/>
      <c r="E913" s="130"/>
      <c r="F913" s="130"/>
      <c r="G913" s="128"/>
      <c r="H913" s="128"/>
      <c r="I913" s="131"/>
      <c r="J913" s="128"/>
      <c r="K913" s="128"/>
      <c r="L913" s="129"/>
      <c r="M913" s="129"/>
      <c r="N913" s="132"/>
      <c r="O913" s="128"/>
      <c r="P913" s="128"/>
      <c r="Q913" s="133"/>
      <c r="R913" s="128"/>
      <c r="S913" s="128"/>
      <c r="T913" s="128"/>
      <c r="U913" s="128"/>
      <c r="V913" s="129"/>
      <c r="W913" s="128"/>
      <c r="X913" s="128"/>
      <c r="Y913" s="134"/>
      <c r="Z913" s="132"/>
      <c r="AA913" s="130"/>
      <c r="AB913" s="129"/>
      <c r="AC913" s="128"/>
      <c r="AD913" s="128"/>
      <c r="AE913" s="129"/>
      <c r="AF913" s="130"/>
      <c r="AG913" s="129"/>
      <c r="AH913" s="130"/>
      <c r="AI913" s="129"/>
      <c r="AJ913" s="128"/>
      <c r="AK913" s="130"/>
      <c r="AL913" s="133"/>
      <c r="AM913" s="128"/>
      <c r="AN913" s="133"/>
      <c r="AO913" s="130"/>
      <c r="AP913" s="130"/>
      <c r="AQ913" s="128"/>
      <c r="AR913" s="128"/>
      <c r="AS913" s="129"/>
      <c r="AT913" s="129"/>
      <c r="AU913" s="133"/>
      <c r="AV913" s="129"/>
      <c r="AW913" s="128"/>
      <c r="AX913" s="128"/>
      <c r="AY913" s="128"/>
      <c r="AZ913" s="129"/>
      <c r="BA913" s="129"/>
      <c r="BB913" s="128"/>
      <c r="BC913" s="129"/>
      <c r="BD913" s="129"/>
      <c r="BE913" s="129"/>
      <c r="BF913" s="129"/>
    </row>
    <row r="914" spans="1:58" s="135" customFormat="1">
      <c r="A914" s="128"/>
      <c r="B914" s="128"/>
      <c r="C914" s="129"/>
      <c r="D914" s="130"/>
      <c r="E914" s="130"/>
      <c r="F914" s="130"/>
      <c r="G914" s="128"/>
      <c r="H914" s="128"/>
      <c r="I914" s="131"/>
      <c r="J914" s="128"/>
      <c r="K914" s="128"/>
      <c r="L914" s="129"/>
      <c r="M914" s="129"/>
      <c r="N914" s="132"/>
      <c r="O914" s="128"/>
      <c r="P914" s="128"/>
      <c r="Q914" s="133"/>
      <c r="R914" s="128"/>
      <c r="S914" s="128"/>
      <c r="T914" s="128"/>
      <c r="U914" s="128"/>
      <c r="V914" s="129"/>
      <c r="W914" s="128"/>
      <c r="X914" s="128"/>
      <c r="Y914" s="134"/>
      <c r="Z914" s="132"/>
      <c r="AA914" s="130"/>
      <c r="AB914" s="129"/>
      <c r="AC914" s="128"/>
      <c r="AD914" s="128"/>
      <c r="AE914" s="129"/>
      <c r="AF914" s="130"/>
      <c r="AG914" s="129"/>
      <c r="AH914" s="130"/>
      <c r="AI914" s="129"/>
      <c r="AJ914" s="128"/>
      <c r="AK914" s="130"/>
      <c r="AL914" s="133"/>
      <c r="AM914" s="128"/>
      <c r="AN914" s="133"/>
      <c r="AO914" s="130"/>
      <c r="AP914" s="130"/>
      <c r="AQ914" s="128"/>
      <c r="AR914" s="128"/>
      <c r="AS914" s="129"/>
      <c r="AT914" s="129"/>
      <c r="AU914" s="133"/>
      <c r="AV914" s="129"/>
      <c r="AW914" s="128"/>
      <c r="AX914" s="128"/>
      <c r="AY914" s="128"/>
      <c r="AZ914" s="129"/>
      <c r="BA914" s="129"/>
      <c r="BB914" s="128"/>
      <c r="BC914" s="129"/>
      <c r="BD914" s="129"/>
      <c r="BE914" s="129"/>
      <c r="BF914" s="129"/>
    </row>
    <row r="915" spans="1:58" s="135" customFormat="1">
      <c r="A915" s="128"/>
      <c r="B915" s="128"/>
      <c r="C915" s="129"/>
      <c r="D915" s="130"/>
      <c r="E915" s="130"/>
      <c r="F915" s="130"/>
      <c r="G915" s="128"/>
      <c r="H915" s="128"/>
      <c r="I915" s="131"/>
      <c r="J915" s="128"/>
      <c r="K915" s="128"/>
      <c r="L915" s="129"/>
      <c r="M915" s="129"/>
      <c r="N915" s="132"/>
      <c r="O915" s="128"/>
      <c r="P915" s="128"/>
      <c r="Q915" s="133"/>
      <c r="R915" s="128"/>
      <c r="S915" s="128"/>
      <c r="T915" s="128"/>
      <c r="U915" s="128"/>
      <c r="V915" s="129"/>
      <c r="W915" s="128"/>
      <c r="X915" s="128"/>
      <c r="Y915" s="134"/>
      <c r="Z915" s="132"/>
      <c r="AA915" s="130"/>
      <c r="AB915" s="129"/>
      <c r="AC915" s="128"/>
      <c r="AD915" s="128"/>
      <c r="AE915" s="129"/>
      <c r="AF915" s="130"/>
      <c r="AG915" s="129"/>
      <c r="AH915" s="130"/>
      <c r="AI915" s="129"/>
      <c r="AJ915" s="128"/>
      <c r="AK915" s="130"/>
      <c r="AL915" s="133"/>
      <c r="AM915" s="128"/>
      <c r="AN915" s="133"/>
      <c r="AO915" s="130"/>
      <c r="AP915" s="130"/>
      <c r="AQ915" s="128"/>
      <c r="AR915" s="128"/>
      <c r="AS915" s="129"/>
      <c r="AT915" s="129"/>
      <c r="AU915" s="133"/>
      <c r="AV915" s="129"/>
      <c r="AW915" s="128"/>
      <c r="AX915" s="128"/>
      <c r="AY915" s="128"/>
      <c r="AZ915" s="129"/>
      <c r="BA915" s="129"/>
      <c r="BB915" s="128"/>
      <c r="BC915" s="129"/>
      <c r="BD915" s="129"/>
      <c r="BE915" s="129"/>
      <c r="BF915" s="129"/>
    </row>
    <row r="916" spans="1:58" s="135" customFormat="1">
      <c r="A916" s="128"/>
      <c r="B916" s="128"/>
      <c r="C916" s="129"/>
      <c r="D916" s="130"/>
      <c r="E916" s="130"/>
      <c r="F916" s="130"/>
      <c r="G916" s="128"/>
      <c r="H916" s="128"/>
      <c r="I916" s="131"/>
      <c r="J916" s="128"/>
      <c r="K916" s="128"/>
      <c r="L916" s="129"/>
      <c r="M916" s="129"/>
      <c r="N916" s="132"/>
      <c r="O916" s="128"/>
      <c r="P916" s="128"/>
      <c r="Q916" s="133"/>
      <c r="R916" s="128"/>
      <c r="S916" s="128"/>
      <c r="T916" s="128"/>
      <c r="U916" s="128"/>
      <c r="V916" s="129"/>
      <c r="W916" s="128"/>
      <c r="X916" s="128"/>
      <c r="Y916" s="134"/>
      <c r="Z916" s="132"/>
      <c r="AA916" s="130"/>
      <c r="AB916" s="129"/>
      <c r="AC916" s="128"/>
      <c r="AD916" s="128"/>
      <c r="AE916" s="129"/>
      <c r="AF916" s="130"/>
      <c r="AG916" s="129"/>
      <c r="AH916" s="130"/>
      <c r="AI916" s="129"/>
      <c r="AJ916" s="128"/>
      <c r="AK916" s="130"/>
      <c r="AL916" s="133"/>
      <c r="AM916" s="128"/>
      <c r="AN916" s="133"/>
      <c r="AO916" s="130"/>
      <c r="AP916" s="130"/>
      <c r="AQ916" s="128"/>
      <c r="AR916" s="128"/>
      <c r="AS916" s="129"/>
      <c r="AT916" s="129"/>
      <c r="AU916" s="133"/>
      <c r="AV916" s="129"/>
      <c r="AW916" s="128"/>
      <c r="AX916" s="128"/>
      <c r="AY916" s="128"/>
      <c r="AZ916" s="129"/>
      <c r="BA916" s="129"/>
      <c r="BB916" s="128"/>
      <c r="BC916" s="129"/>
      <c r="BD916" s="129"/>
      <c r="BE916" s="129"/>
      <c r="BF916" s="129"/>
    </row>
    <row r="917" spans="1:58" s="135" customFormat="1">
      <c r="A917" s="128"/>
      <c r="B917" s="128"/>
      <c r="C917" s="129"/>
      <c r="D917" s="130"/>
      <c r="E917" s="130"/>
      <c r="F917" s="130"/>
      <c r="G917" s="128"/>
      <c r="H917" s="128"/>
      <c r="I917" s="131"/>
      <c r="J917" s="128"/>
      <c r="K917" s="128"/>
      <c r="L917" s="129"/>
      <c r="M917" s="129"/>
      <c r="N917" s="132"/>
      <c r="O917" s="128"/>
      <c r="P917" s="128"/>
      <c r="Q917" s="133"/>
      <c r="R917" s="128"/>
      <c r="S917" s="128"/>
      <c r="T917" s="128"/>
      <c r="U917" s="128"/>
      <c r="V917" s="129"/>
      <c r="W917" s="128"/>
      <c r="X917" s="128"/>
      <c r="Y917" s="134"/>
      <c r="Z917" s="132"/>
      <c r="AA917" s="130"/>
      <c r="AB917" s="129"/>
      <c r="AC917" s="128"/>
      <c r="AD917" s="128"/>
      <c r="AE917" s="129"/>
      <c r="AF917" s="130"/>
      <c r="AG917" s="129"/>
      <c r="AH917" s="130"/>
      <c r="AI917" s="129"/>
      <c r="AJ917" s="128"/>
      <c r="AK917" s="130"/>
      <c r="AL917" s="133"/>
      <c r="AM917" s="128"/>
      <c r="AN917" s="133"/>
      <c r="AO917" s="130"/>
      <c r="AP917" s="130"/>
      <c r="AQ917" s="128"/>
      <c r="AR917" s="128"/>
      <c r="AS917" s="129"/>
      <c r="AT917" s="129"/>
      <c r="AU917" s="133"/>
      <c r="AV917" s="129"/>
      <c r="AW917" s="128"/>
      <c r="AX917" s="128"/>
      <c r="AY917" s="128"/>
      <c r="AZ917" s="129"/>
      <c r="BA917" s="129"/>
      <c r="BB917" s="128"/>
      <c r="BC917" s="129"/>
      <c r="BD917" s="129"/>
      <c r="BE917" s="129"/>
      <c r="BF917" s="129"/>
    </row>
    <row r="918" spans="1:58" s="135" customFormat="1">
      <c r="A918" s="128"/>
      <c r="B918" s="128"/>
      <c r="C918" s="129"/>
      <c r="D918" s="130"/>
      <c r="E918" s="130"/>
      <c r="F918" s="130"/>
      <c r="G918" s="128"/>
      <c r="H918" s="128"/>
      <c r="I918" s="131"/>
      <c r="J918" s="128"/>
      <c r="K918" s="128"/>
      <c r="L918" s="129"/>
      <c r="M918" s="129"/>
      <c r="N918" s="132"/>
      <c r="O918" s="128"/>
      <c r="P918" s="128"/>
      <c r="Q918" s="133"/>
      <c r="R918" s="128"/>
      <c r="S918" s="128"/>
      <c r="T918" s="128"/>
      <c r="U918" s="128"/>
      <c r="V918" s="129"/>
      <c r="W918" s="128"/>
      <c r="X918" s="128"/>
      <c r="Y918" s="134"/>
      <c r="Z918" s="132"/>
      <c r="AA918" s="130"/>
      <c r="AB918" s="129"/>
      <c r="AC918" s="128"/>
      <c r="AD918" s="128"/>
      <c r="AE918" s="129"/>
      <c r="AF918" s="130"/>
      <c r="AG918" s="129"/>
      <c r="AH918" s="130"/>
      <c r="AI918" s="129"/>
      <c r="AJ918" s="128"/>
      <c r="AK918" s="130"/>
      <c r="AL918" s="133"/>
      <c r="AM918" s="128"/>
      <c r="AN918" s="133"/>
      <c r="AO918" s="130"/>
      <c r="AP918" s="130"/>
      <c r="AQ918" s="128"/>
      <c r="AR918" s="128"/>
      <c r="AS918" s="129"/>
      <c r="AT918" s="129"/>
      <c r="AU918" s="133"/>
      <c r="AV918" s="129"/>
      <c r="AW918" s="128"/>
      <c r="AX918" s="128"/>
      <c r="AY918" s="128"/>
      <c r="AZ918" s="129"/>
      <c r="BA918" s="129"/>
      <c r="BB918" s="128"/>
      <c r="BC918" s="129"/>
      <c r="BD918" s="129"/>
      <c r="BE918" s="129"/>
      <c r="BF918" s="129"/>
    </row>
    <row r="919" spans="1:58" s="135" customFormat="1">
      <c r="A919" s="128"/>
      <c r="B919" s="128"/>
      <c r="C919" s="129"/>
      <c r="D919" s="130"/>
      <c r="E919" s="130"/>
      <c r="F919" s="130"/>
      <c r="G919" s="128"/>
      <c r="H919" s="128"/>
      <c r="I919" s="128"/>
      <c r="J919" s="128"/>
      <c r="K919" s="128"/>
      <c r="L919" s="136"/>
      <c r="M919" s="129"/>
      <c r="N919" s="129"/>
      <c r="O919" s="128"/>
      <c r="P919" s="128"/>
      <c r="Q919" s="133"/>
      <c r="R919" s="128"/>
      <c r="S919" s="128"/>
      <c r="T919" s="128"/>
      <c r="U919" s="128"/>
      <c r="V919" s="129"/>
      <c r="W919" s="128"/>
      <c r="X919" s="128"/>
      <c r="Y919" s="134"/>
      <c r="Z919" s="132"/>
      <c r="AA919" s="130"/>
      <c r="AB919" s="129"/>
      <c r="AC919" s="128"/>
      <c r="AD919" s="128"/>
      <c r="AE919" s="129"/>
      <c r="AF919" s="130"/>
      <c r="AG919" s="129"/>
      <c r="AH919" s="130"/>
      <c r="AI919" s="129"/>
      <c r="AJ919" s="128"/>
      <c r="AK919" s="130"/>
      <c r="AL919" s="133"/>
      <c r="AM919" s="128"/>
      <c r="AN919" s="133"/>
      <c r="AO919" s="130"/>
      <c r="AP919" s="130"/>
      <c r="AQ919" s="128"/>
      <c r="AR919" s="128"/>
      <c r="AS919" s="129"/>
      <c r="AT919" s="129"/>
      <c r="AU919" s="133"/>
      <c r="AV919" s="129"/>
      <c r="AW919" s="128"/>
      <c r="AX919" s="128"/>
      <c r="AY919" s="128"/>
      <c r="AZ919" s="129"/>
      <c r="BA919" s="129"/>
      <c r="BB919" s="128"/>
      <c r="BC919" s="129"/>
      <c r="BD919" s="129"/>
      <c r="BE919" s="129"/>
      <c r="BF919" s="129"/>
    </row>
    <row r="920" spans="1:58" s="135" customFormat="1">
      <c r="A920" s="128"/>
      <c r="B920" s="128"/>
      <c r="C920" s="129"/>
      <c r="D920" s="130"/>
      <c r="E920" s="130"/>
      <c r="F920" s="130"/>
      <c r="G920" s="128"/>
      <c r="H920" s="128"/>
      <c r="I920" s="128"/>
      <c r="J920" s="128"/>
      <c r="K920" s="128"/>
      <c r="L920" s="136"/>
      <c r="M920" s="129"/>
      <c r="N920" s="129"/>
      <c r="O920" s="128"/>
      <c r="P920" s="128"/>
      <c r="Q920" s="133"/>
      <c r="R920" s="128"/>
      <c r="S920" s="128"/>
      <c r="T920" s="128"/>
      <c r="U920" s="128"/>
      <c r="V920" s="129"/>
      <c r="W920" s="128"/>
      <c r="X920" s="128"/>
      <c r="Y920" s="134"/>
      <c r="Z920" s="132"/>
      <c r="AA920" s="130"/>
      <c r="AB920" s="129"/>
      <c r="AC920" s="128"/>
      <c r="AD920" s="128"/>
      <c r="AE920" s="129"/>
      <c r="AF920" s="130"/>
      <c r="AG920" s="137"/>
      <c r="AH920" s="130"/>
      <c r="AI920" s="129"/>
      <c r="AJ920" s="128"/>
      <c r="AK920" s="130"/>
      <c r="AL920" s="133"/>
      <c r="AM920" s="128"/>
      <c r="AN920" s="133"/>
      <c r="AO920" s="130"/>
      <c r="AP920" s="130"/>
      <c r="AQ920" s="128"/>
      <c r="AR920" s="128"/>
      <c r="AS920" s="129"/>
      <c r="AT920" s="129"/>
      <c r="AU920" s="133"/>
      <c r="AV920" s="129"/>
      <c r="AW920" s="128"/>
      <c r="AX920" s="128"/>
      <c r="AY920" s="128"/>
      <c r="AZ920" s="129"/>
      <c r="BA920" s="129"/>
      <c r="BB920" s="128"/>
      <c r="BC920" s="129"/>
      <c r="BD920" s="129"/>
      <c r="BE920" s="129"/>
      <c r="BF920" s="129"/>
    </row>
    <row r="921" spans="1:58" s="135" customFormat="1">
      <c r="A921" s="128"/>
      <c r="B921" s="128"/>
      <c r="C921" s="129"/>
      <c r="D921" s="130"/>
      <c r="E921" s="130"/>
      <c r="F921" s="130"/>
      <c r="G921" s="128"/>
      <c r="H921" s="128"/>
      <c r="I921" s="128"/>
      <c r="J921" s="128"/>
      <c r="K921" s="128"/>
      <c r="L921" s="136"/>
      <c r="M921" s="129"/>
      <c r="N921" s="129"/>
      <c r="O921" s="128"/>
      <c r="P921" s="128"/>
      <c r="Q921" s="133"/>
      <c r="R921" s="128"/>
      <c r="S921" s="128"/>
      <c r="T921" s="128"/>
      <c r="U921" s="128"/>
      <c r="V921" s="129"/>
      <c r="W921" s="128"/>
      <c r="X921" s="128"/>
      <c r="Y921" s="134"/>
      <c r="Z921" s="132"/>
      <c r="AA921" s="130"/>
      <c r="AB921" s="129"/>
      <c r="AC921" s="128"/>
      <c r="AD921" s="128"/>
      <c r="AE921" s="129"/>
      <c r="AF921" s="130"/>
      <c r="AG921" s="137"/>
      <c r="AH921" s="130"/>
      <c r="AI921" s="129"/>
      <c r="AJ921" s="128"/>
      <c r="AK921" s="130"/>
      <c r="AL921" s="133"/>
      <c r="AM921" s="128"/>
      <c r="AN921" s="133"/>
      <c r="AO921" s="130"/>
      <c r="AP921" s="130"/>
      <c r="AQ921" s="128"/>
      <c r="AR921" s="128"/>
      <c r="AS921" s="129"/>
      <c r="AT921" s="129"/>
      <c r="AU921" s="133"/>
      <c r="AV921" s="129"/>
      <c r="AW921" s="128"/>
      <c r="AX921" s="128"/>
      <c r="AY921" s="128"/>
      <c r="AZ921" s="129"/>
      <c r="BA921" s="129"/>
      <c r="BB921" s="128"/>
      <c r="BC921" s="129"/>
      <c r="BD921" s="129"/>
      <c r="BE921" s="129"/>
      <c r="BF921" s="129"/>
    </row>
    <row r="922" spans="1:58" s="135" customFormat="1">
      <c r="A922" s="128"/>
      <c r="B922" s="128"/>
      <c r="C922" s="129"/>
      <c r="D922" s="130"/>
      <c r="E922" s="130"/>
      <c r="F922" s="130"/>
      <c r="G922" s="128"/>
      <c r="H922" s="128"/>
      <c r="I922" s="128"/>
      <c r="J922" s="128"/>
      <c r="K922" s="128"/>
      <c r="L922" s="136"/>
      <c r="M922" s="129"/>
      <c r="N922" s="129"/>
      <c r="O922" s="128"/>
      <c r="P922" s="128"/>
      <c r="Q922" s="133"/>
      <c r="R922" s="128"/>
      <c r="S922" s="128"/>
      <c r="T922" s="128"/>
      <c r="U922" s="128"/>
      <c r="V922" s="129"/>
      <c r="W922" s="128"/>
      <c r="X922" s="128"/>
      <c r="Y922" s="134"/>
      <c r="Z922" s="132"/>
      <c r="AA922" s="130"/>
      <c r="AB922" s="129"/>
      <c r="AC922" s="128"/>
      <c r="AD922" s="128"/>
      <c r="AE922" s="129"/>
      <c r="AF922" s="130"/>
      <c r="AG922" s="137"/>
      <c r="AH922" s="130"/>
      <c r="AI922" s="129"/>
      <c r="AJ922" s="128"/>
      <c r="AK922" s="130"/>
      <c r="AL922" s="133"/>
      <c r="AM922" s="128"/>
      <c r="AN922" s="133"/>
      <c r="AO922" s="130"/>
      <c r="AP922" s="130"/>
      <c r="AQ922" s="128"/>
      <c r="AR922" s="128"/>
      <c r="AS922" s="129"/>
      <c r="AT922" s="129"/>
      <c r="AU922" s="133"/>
      <c r="AV922" s="129"/>
      <c r="AW922" s="128"/>
      <c r="AX922" s="128"/>
      <c r="AY922" s="128"/>
      <c r="AZ922" s="129"/>
      <c r="BA922" s="129"/>
      <c r="BB922" s="128"/>
      <c r="BC922" s="129"/>
      <c r="BD922" s="129"/>
      <c r="BE922" s="129"/>
      <c r="BF922" s="129"/>
    </row>
    <row r="923" spans="1:58" s="135" customFormat="1">
      <c r="A923" s="128"/>
      <c r="B923" s="128"/>
      <c r="C923" s="129"/>
      <c r="D923" s="130"/>
      <c r="E923" s="130"/>
      <c r="F923" s="130"/>
      <c r="G923" s="128"/>
      <c r="H923" s="128"/>
      <c r="I923" s="128"/>
      <c r="J923" s="128"/>
      <c r="K923" s="128"/>
      <c r="L923" s="136"/>
      <c r="M923" s="129"/>
      <c r="N923" s="129"/>
      <c r="O923" s="128"/>
      <c r="P923" s="128"/>
      <c r="Q923" s="133"/>
      <c r="R923" s="128"/>
      <c r="S923" s="128"/>
      <c r="T923" s="128"/>
      <c r="U923" s="128"/>
      <c r="V923" s="129"/>
      <c r="W923" s="128"/>
      <c r="X923" s="128"/>
      <c r="Y923" s="134"/>
      <c r="Z923" s="132"/>
      <c r="AA923" s="130"/>
      <c r="AB923" s="129"/>
      <c r="AC923" s="128"/>
      <c r="AD923" s="128"/>
      <c r="AE923" s="129"/>
      <c r="AF923" s="130"/>
      <c r="AG923" s="137"/>
      <c r="AH923" s="130"/>
      <c r="AI923" s="129"/>
      <c r="AJ923" s="128"/>
      <c r="AK923" s="130"/>
      <c r="AL923" s="133"/>
      <c r="AM923" s="128"/>
      <c r="AN923" s="133"/>
      <c r="AO923" s="130"/>
      <c r="AP923" s="130"/>
      <c r="AQ923" s="128"/>
      <c r="AR923" s="128"/>
      <c r="AS923" s="129"/>
      <c r="AT923" s="129"/>
      <c r="AU923" s="133"/>
      <c r="AV923" s="129"/>
      <c r="AW923" s="128"/>
      <c r="AX923" s="128"/>
      <c r="AY923" s="128"/>
      <c r="AZ923" s="129"/>
      <c r="BA923" s="129"/>
      <c r="BB923" s="128"/>
      <c r="BC923" s="129"/>
      <c r="BD923" s="129"/>
      <c r="BE923" s="129"/>
      <c r="BF923" s="129"/>
    </row>
    <row r="924" spans="1:58" s="135" customFormat="1">
      <c r="A924" s="128"/>
      <c r="B924" s="128"/>
      <c r="C924" s="129"/>
      <c r="D924" s="130"/>
      <c r="E924" s="130"/>
      <c r="F924" s="130"/>
      <c r="G924" s="128"/>
      <c r="H924" s="128"/>
      <c r="I924" s="128"/>
      <c r="J924" s="128"/>
      <c r="K924" s="128"/>
      <c r="L924" s="136"/>
      <c r="M924" s="129"/>
      <c r="N924" s="129"/>
      <c r="O924" s="128"/>
      <c r="P924" s="128"/>
      <c r="Q924" s="133"/>
      <c r="R924" s="128"/>
      <c r="S924" s="128"/>
      <c r="T924" s="128"/>
      <c r="U924" s="128"/>
      <c r="V924" s="129"/>
      <c r="W924" s="128"/>
      <c r="X924" s="128"/>
      <c r="Y924" s="134"/>
      <c r="Z924" s="132"/>
      <c r="AA924" s="130"/>
      <c r="AB924" s="129"/>
      <c r="AC924" s="128"/>
      <c r="AD924" s="128"/>
      <c r="AE924" s="129"/>
      <c r="AF924" s="130"/>
      <c r="AG924" s="137"/>
      <c r="AH924" s="130"/>
      <c r="AI924" s="129"/>
      <c r="AJ924" s="128"/>
      <c r="AK924" s="130"/>
      <c r="AL924" s="133"/>
      <c r="AM924" s="128"/>
      <c r="AN924" s="133"/>
      <c r="AO924" s="130"/>
      <c r="AP924" s="130"/>
      <c r="AQ924" s="128"/>
      <c r="AR924" s="128"/>
      <c r="AS924" s="129"/>
      <c r="AT924" s="129"/>
      <c r="AU924" s="133"/>
      <c r="AV924" s="129"/>
      <c r="AW924" s="128"/>
      <c r="AX924" s="128"/>
      <c r="AY924" s="128"/>
      <c r="AZ924" s="129"/>
      <c r="BA924" s="129"/>
      <c r="BB924" s="128"/>
      <c r="BC924" s="129"/>
      <c r="BD924" s="129"/>
      <c r="BE924" s="129"/>
      <c r="BF924" s="129"/>
    </row>
    <row r="925" spans="1:58" s="135" customFormat="1">
      <c r="A925" s="128"/>
      <c r="B925" s="128"/>
      <c r="C925" s="129"/>
      <c r="D925" s="130"/>
      <c r="E925" s="130"/>
      <c r="F925" s="130"/>
      <c r="G925" s="128"/>
      <c r="H925" s="128"/>
      <c r="I925" s="128"/>
      <c r="J925" s="128"/>
      <c r="K925" s="128"/>
      <c r="L925" s="136"/>
      <c r="M925" s="129"/>
      <c r="N925" s="129"/>
      <c r="O925" s="128"/>
      <c r="P925" s="128"/>
      <c r="Q925" s="133"/>
      <c r="R925" s="128"/>
      <c r="S925" s="128"/>
      <c r="T925" s="128"/>
      <c r="U925" s="128"/>
      <c r="V925" s="129"/>
      <c r="W925" s="128"/>
      <c r="X925" s="128"/>
      <c r="Y925" s="134"/>
      <c r="Z925" s="132"/>
      <c r="AA925" s="130"/>
      <c r="AB925" s="129"/>
      <c r="AC925" s="128"/>
      <c r="AD925" s="128"/>
      <c r="AE925" s="129"/>
      <c r="AF925" s="130"/>
      <c r="AG925" s="137"/>
      <c r="AH925" s="130"/>
      <c r="AI925" s="129"/>
      <c r="AJ925" s="128"/>
      <c r="AK925" s="130"/>
      <c r="AL925" s="133"/>
      <c r="AM925" s="128"/>
      <c r="AN925" s="133"/>
      <c r="AO925" s="130"/>
      <c r="AP925" s="130"/>
      <c r="AQ925" s="128"/>
      <c r="AR925" s="128"/>
      <c r="AS925" s="129"/>
      <c r="AT925" s="129"/>
      <c r="AU925" s="133"/>
      <c r="AV925" s="129"/>
      <c r="AW925" s="128"/>
      <c r="AX925" s="128"/>
      <c r="AY925" s="128"/>
      <c r="AZ925" s="129"/>
      <c r="BA925" s="129"/>
      <c r="BB925" s="128"/>
      <c r="BC925" s="129"/>
      <c r="BD925" s="129"/>
      <c r="BE925" s="129"/>
      <c r="BF925" s="129"/>
    </row>
    <row r="926" spans="1:58" s="135" customFormat="1">
      <c r="A926" s="128"/>
      <c r="B926" s="128"/>
      <c r="C926" s="129"/>
      <c r="D926" s="130"/>
      <c r="E926" s="130"/>
      <c r="F926" s="130"/>
      <c r="G926" s="128"/>
      <c r="H926" s="128"/>
      <c r="I926" s="128"/>
      <c r="J926" s="128"/>
      <c r="K926" s="128"/>
      <c r="L926" s="136"/>
      <c r="M926" s="129"/>
      <c r="N926" s="129"/>
      <c r="O926" s="128"/>
      <c r="P926" s="128"/>
      <c r="Q926" s="133"/>
      <c r="R926" s="128"/>
      <c r="S926" s="128"/>
      <c r="T926" s="128"/>
      <c r="U926" s="128"/>
      <c r="V926" s="129"/>
      <c r="W926" s="128"/>
      <c r="X926" s="128"/>
      <c r="Y926" s="134"/>
      <c r="Z926" s="132"/>
      <c r="AA926" s="130"/>
      <c r="AB926" s="129"/>
      <c r="AC926" s="128"/>
      <c r="AD926" s="128"/>
      <c r="AE926" s="129"/>
      <c r="AF926" s="130"/>
      <c r="AG926" s="137"/>
      <c r="AH926" s="130"/>
      <c r="AI926" s="129"/>
      <c r="AJ926" s="128"/>
      <c r="AK926" s="130"/>
      <c r="AL926" s="133"/>
      <c r="AM926" s="128"/>
      <c r="AN926" s="133"/>
      <c r="AO926" s="130"/>
      <c r="AP926" s="130"/>
      <c r="AQ926" s="128"/>
      <c r="AR926" s="128"/>
      <c r="AS926" s="129"/>
      <c r="AT926" s="129"/>
      <c r="AU926" s="133"/>
      <c r="AV926" s="129"/>
      <c r="AW926" s="128"/>
      <c r="AX926" s="128"/>
      <c r="AY926" s="128"/>
      <c r="AZ926" s="129"/>
      <c r="BA926" s="129"/>
      <c r="BB926" s="128"/>
      <c r="BC926" s="129"/>
      <c r="BD926" s="129"/>
      <c r="BE926" s="129"/>
      <c r="BF926" s="129"/>
    </row>
    <row r="927" spans="1:58" s="135" customFormat="1">
      <c r="A927" s="128"/>
      <c r="B927" s="128"/>
      <c r="C927" s="129"/>
      <c r="D927" s="130"/>
      <c r="E927" s="130"/>
      <c r="F927" s="130"/>
      <c r="G927" s="128"/>
      <c r="H927" s="128"/>
      <c r="I927" s="128"/>
      <c r="J927" s="128"/>
      <c r="K927" s="128"/>
      <c r="L927" s="136"/>
      <c r="M927" s="129"/>
      <c r="N927" s="129"/>
      <c r="O927" s="128"/>
      <c r="P927" s="128"/>
      <c r="Q927" s="133"/>
      <c r="R927" s="128"/>
      <c r="S927" s="128"/>
      <c r="T927" s="128"/>
      <c r="U927" s="128"/>
      <c r="V927" s="129"/>
      <c r="W927" s="128"/>
      <c r="X927" s="128"/>
      <c r="Y927" s="134"/>
      <c r="Z927" s="132"/>
      <c r="AA927" s="130"/>
      <c r="AB927" s="129"/>
      <c r="AC927" s="128"/>
      <c r="AD927" s="128"/>
      <c r="AE927" s="129"/>
      <c r="AF927" s="130"/>
      <c r="AG927" s="137"/>
      <c r="AH927" s="130"/>
      <c r="AI927" s="129"/>
      <c r="AJ927" s="128"/>
      <c r="AK927" s="130"/>
      <c r="AL927" s="133"/>
      <c r="AM927" s="128"/>
      <c r="AN927" s="133"/>
      <c r="AO927" s="130"/>
      <c r="AP927" s="130"/>
      <c r="AQ927" s="128"/>
      <c r="AR927" s="128"/>
      <c r="AS927" s="129"/>
      <c r="AT927" s="129"/>
      <c r="AU927" s="133"/>
      <c r="AV927" s="129"/>
      <c r="AW927" s="128"/>
      <c r="AX927" s="128"/>
      <c r="AY927" s="128"/>
      <c r="AZ927" s="129"/>
      <c r="BA927" s="129"/>
      <c r="BB927" s="128"/>
      <c r="BC927" s="129"/>
      <c r="BD927" s="129"/>
      <c r="BE927" s="129"/>
      <c r="BF927" s="129"/>
    </row>
    <row r="928" spans="1:58" s="135" customFormat="1">
      <c r="A928" s="128"/>
      <c r="B928" s="128"/>
      <c r="C928" s="129"/>
      <c r="D928" s="130"/>
      <c r="E928" s="130"/>
      <c r="F928" s="130"/>
      <c r="G928" s="128"/>
      <c r="H928" s="128"/>
      <c r="I928" s="128"/>
      <c r="J928" s="128"/>
      <c r="K928" s="128"/>
      <c r="L928" s="136"/>
      <c r="M928" s="129"/>
      <c r="N928" s="129"/>
      <c r="O928" s="128"/>
      <c r="P928" s="128"/>
      <c r="Q928" s="133"/>
      <c r="R928" s="128"/>
      <c r="S928" s="128"/>
      <c r="T928" s="128"/>
      <c r="U928" s="128"/>
      <c r="V928" s="129"/>
      <c r="W928" s="128"/>
      <c r="X928" s="128"/>
      <c r="Y928" s="134"/>
      <c r="Z928" s="132"/>
      <c r="AA928" s="130"/>
      <c r="AB928" s="129"/>
      <c r="AC928" s="128"/>
      <c r="AD928" s="128"/>
      <c r="AE928" s="129"/>
      <c r="AF928" s="130"/>
      <c r="AG928" s="137"/>
      <c r="AH928" s="130"/>
      <c r="AI928" s="129"/>
      <c r="AJ928" s="128"/>
      <c r="AK928" s="130"/>
      <c r="AL928" s="133"/>
      <c r="AM928" s="128"/>
      <c r="AN928" s="133"/>
      <c r="AO928" s="130"/>
      <c r="AP928" s="130"/>
      <c r="AQ928" s="128"/>
      <c r="AR928" s="128"/>
      <c r="AS928" s="129"/>
      <c r="AT928" s="129"/>
      <c r="AU928" s="133"/>
      <c r="AV928" s="129"/>
      <c r="AW928" s="128"/>
      <c r="AX928" s="128"/>
      <c r="AY928" s="128"/>
      <c r="AZ928" s="129"/>
      <c r="BA928" s="129"/>
      <c r="BB928" s="128"/>
      <c r="BC928" s="129"/>
      <c r="BD928" s="129"/>
      <c r="BE928" s="129"/>
      <c r="BF928" s="129"/>
    </row>
    <row r="929" spans="1:58" s="135" customFormat="1">
      <c r="A929" s="128"/>
      <c r="B929" s="128"/>
      <c r="C929" s="129"/>
      <c r="D929" s="130"/>
      <c r="E929" s="130"/>
      <c r="F929" s="130"/>
      <c r="G929" s="128"/>
      <c r="H929" s="128"/>
      <c r="I929" s="128"/>
      <c r="J929" s="128"/>
      <c r="K929" s="128"/>
      <c r="L929" s="136"/>
      <c r="M929" s="129"/>
      <c r="N929" s="129"/>
      <c r="O929" s="128"/>
      <c r="P929" s="128"/>
      <c r="Q929" s="133"/>
      <c r="R929" s="128"/>
      <c r="S929" s="128"/>
      <c r="T929" s="128"/>
      <c r="U929" s="128"/>
      <c r="V929" s="129"/>
      <c r="W929" s="128"/>
      <c r="X929" s="128"/>
      <c r="Y929" s="134"/>
      <c r="Z929" s="129"/>
      <c r="AA929" s="130"/>
      <c r="AB929" s="129"/>
      <c r="AC929" s="128"/>
      <c r="AD929" s="128"/>
      <c r="AE929" s="129"/>
      <c r="AF929" s="130"/>
      <c r="AG929" s="137"/>
      <c r="AH929" s="130"/>
      <c r="AI929" s="129"/>
      <c r="AJ929" s="128"/>
      <c r="AK929" s="130"/>
      <c r="AL929" s="133"/>
      <c r="AM929" s="128"/>
      <c r="AN929" s="133"/>
      <c r="AO929" s="130"/>
      <c r="AP929" s="130"/>
      <c r="AQ929" s="128"/>
      <c r="AR929" s="128"/>
      <c r="AS929" s="129"/>
      <c r="AT929" s="129"/>
      <c r="AU929" s="133"/>
      <c r="AV929" s="129"/>
      <c r="AW929" s="128"/>
      <c r="AX929" s="128"/>
      <c r="AY929" s="128"/>
      <c r="AZ929" s="129"/>
      <c r="BA929" s="129"/>
      <c r="BB929" s="128"/>
      <c r="BC929" s="129"/>
      <c r="BD929" s="129"/>
      <c r="BE929" s="129"/>
      <c r="BF929" s="129"/>
    </row>
    <row r="930" spans="1:58" s="135" customFormat="1">
      <c r="A930" s="128"/>
      <c r="B930" s="128"/>
      <c r="C930" s="129"/>
      <c r="D930" s="130"/>
      <c r="E930" s="130"/>
      <c r="F930" s="130"/>
      <c r="G930" s="128"/>
      <c r="H930" s="128"/>
      <c r="I930" s="128"/>
      <c r="J930" s="128"/>
      <c r="K930" s="128"/>
      <c r="L930" s="136"/>
      <c r="M930" s="129"/>
      <c r="N930" s="129"/>
      <c r="O930" s="128"/>
      <c r="P930" s="128"/>
      <c r="Q930" s="133"/>
      <c r="R930" s="128"/>
      <c r="S930" s="128"/>
      <c r="T930" s="128"/>
      <c r="U930" s="128"/>
      <c r="V930" s="129"/>
      <c r="W930" s="128"/>
      <c r="X930" s="128"/>
      <c r="Y930" s="134"/>
      <c r="Z930" s="129"/>
      <c r="AA930" s="130"/>
      <c r="AB930" s="129"/>
      <c r="AC930" s="128"/>
      <c r="AD930" s="128"/>
      <c r="AE930" s="129"/>
      <c r="AF930" s="130"/>
      <c r="AG930" s="137"/>
      <c r="AH930" s="130"/>
      <c r="AI930" s="129"/>
      <c r="AJ930" s="128"/>
      <c r="AK930" s="130"/>
      <c r="AL930" s="133"/>
      <c r="AM930" s="128"/>
      <c r="AN930" s="133"/>
      <c r="AO930" s="130"/>
      <c r="AP930" s="130"/>
      <c r="AQ930" s="128"/>
      <c r="AR930" s="128"/>
      <c r="AS930" s="129"/>
      <c r="AT930" s="129"/>
      <c r="AU930" s="133"/>
      <c r="AV930" s="129"/>
      <c r="AW930" s="128"/>
      <c r="AX930" s="128"/>
      <c r="AY930" s="128"/>
      <c r="AZ930" s="129"/>
      <c r="BA930" s="129"/>
      <c r="BB930" s="128"/>
      <c r="BC930" s="129"/>
      <c r="BD930" s="129"/>
      <c r="BE930" s="129"/>
      <c r="BF930" s="129"/>
    </row>
    <row r="931" spans="1:58" s="135" customFormat="1">
      <c r="A931" s="128"/>
      <c r="B931" s="128"/>
      <c r="C931" s="129"/>
      <c r="D931" s="130"/>
      <c r="E931" s="130"/>
      <c r="F931" s="130"/>
      <c r="G931" s="128"/>
      <c r="H931" s="128"/>
      <c r="I931" s="128"/>
      <c r="J931" s="128"/>
      <c r="K931" s="128"/>
      <c r="L931" s="136"/>
      <c r="M931" s="129"/>
      <c r="N931" s="129"/>
      <c r="O931" s="128"/>
      <c r="P931" s="128"/>
      <c r="Q931" s="133"/>
      <c r="R931" s="128"/>
      <c r="S931" s="128"/>
      <c r="T931" s="128"/>
      <c r="U931" s="128"/>
      <c r="V931" s="129"/>
      <c r="W931" s="128"/>
      <c r="X931" s="128"/>
      <c r="Y931" s="134"/>
      <c r="Z931" s="129"/>
      <c r="AA931" s="130"/>
      <c r="AB931" s="129"/>
      <c r="AC931" s="128"/>
      <c r="AD931" s="128"/>
      <c r="AE931" s="129"/>
      <c r="AF931" s="130"/>
      <c r="AG931" s="137"/>
      <c r="AH931" s="130"/>
      <c r="AI931" s="129"/>
      <c r="AJ931" s="128"/>
      <c r="AK931" s="130"/>
      <c r="AL931" s="133"/>
      <c r="AM931" s="128"/>
      <c r="AN931" s="133"/>
      <c r="AO931" s="130"/>
      <c r="AP931" s="130"/>
      <c r="AQ931" s="128"/>
      <c r="AR931" s="128"/>
      <c r="AS931" s="129"/>
      <c r="AT931" s="129"/>
      <c r="AU931" s="133"/>
      <c r="AV931" s="129"/>
      <c r="AW931" s="128"/>
      <c r="AX931" s="128"/>
      <c r="AY931" s="128"/>
      <c r="AZ931" s="129"/>
      <c r="BA931" s="129"/>
      <c r="BB931" s="128"/>
      <c r="BC931" s="129"/>
      <c r="BD931" s="129"/>
      <c r="BE931" s="129"/>
      <c r="BF931" s="129"/>
    </row>
    <row r="932" spans="1:58" s="135" customFormat="1">
      <c r="A932" s="128"/>
      <c r="B932" s="128"/>
      <c r="C932" s="129"/>
      <c r="D932" s="130"/>
      <c r="E932" s="130"/>
      <c r="F932" s="130"/>
      <c r="G932" s="128"/>
      <c r="H932" s="128"/>
      <c r="I932" s="128"/>
      <c r="J932" s="128"/>
      <c r="K932" s="128"/>
      <c r="L932" s="136"/>
      <c r="M932" s="129"/>
      <c r="N932" s="129"/>
      <c r="O932" s="128"/>
      <c r="P932" s="128"/>
      <c r="Q932" s="133"/>
      <c r="R932" s="128"/>
      <c r="S932" s="128"/>
      <c r="T932" s="128"/>
      <c r="U932" s="128"/>
      <c r="V932" s="129"/>
      <c r="W932" s="128"/>
      <c r="X932" s="128"/>
      <c r="Y932" s="134"/>
      <c r="Z932" s="129"/>
      <c r="AA932" s="130"/>
      <c r="AB932" s="129"/>
      <c r="AC932" s="128"/>
      <c r="AD932" s="128"/>
      <c r="AE932" s="129"/>
      <c r="AF932" s="130"/>
      <c r="AG932" s="137"/>
      <c r="AH932" s="130"/>
      <c r="AI932" s="129"/>
      <c r="AJ932" s="128"/>
      <c r="AK932" s="130"/>
      <c r="AL932" s="133"/>
      <c r="AM932" s="128"/>
      <c r="AN932" s="133"/>
      <c r="AO932" s="130"/>
      <c r="AP932" s="130"/>
      <c r="AQ932" s="128"/>
      <c r="AR932" s="128"/>
      <c r="AS932" s="129"/>
      <c r="AT932" s="129"/>
      <c r="AU932" s="133"/>
      <c r="AV932" s="129"/>
      <c r="AW932" s="128"/>
      <c r="AX932" s="128"/>
      <c r="AY932" s="128"/>
      <c r="AZ932" s="129"/>
      <c r="BA932" s="129"/>
      <c r="BB932" s="128"/>
      <c r="BC932" s="129"/>
      <c r="BD932" s="129"/>
      <c r="BE932" s="129"/>
      <c r="BF932" s="129"/>
    </row>
    <row r="933" spans="1:58" s="135" customFormat="1">
      <c r="A933" s="128"/>
      <c r="B933" s="128"/>
      <c r="C933" s="129"/>
      <c r="D933" s="130"/>
      <c r="E933" s="130"/>
      <c r="F933" s="130"/>
      <c r="G933" s="128"/>
      <c r="H933" s="128"/>
      <c r="I933" s="128"/>
      <c r="J933" s="128"/>
      <c r="K933" s="128"/>
      <c r="L933" s="136"/>
      <c r="M933" s="129"/>
      <c r="N933" s="129"/>
      <c r="O933" s="128"/>
      <c r="P933" s="128"/>
      <c r="Q933" s="133"/>
      <c r="R933" s="128"/>
      <c r="S933" s="128"/>
      <c r="T933" s="128"/>
      <c r="U933" s="128"/>
      <c r="V933" s="129"/>
      <c r="W933" s="128"/>
      <c r="X933" s="128"/>
      <c r="Y933" s="134"/>
      <c r="Z933" s="129"/>
      <c r="AA933" s="130"/>
      <c r="AB933" s="129"/>
      <c r="AC933" s="128"/>
      <c r="AD933" s="128"/>
      <c r="AE933" s="129"/>
      <c r="AF933" s="130"/>
      <c r="AG933" s="137"/>
      <c r="AH933" s="130"/>
      <c r="AI933" s="129"/>
      <c r="AJ933" s="128"/>
      <c r="AK933" s="130"/>
      <c r="AL933" s="133"/>
      <c r="AM933" s="128"/>
      <c r="AN933" s="133"/>
      <c r="AO933" s="130"/>
      <c r="AP933" s="130"/>
      <c r="AQ933" s="128"/>
      <c r="AR933" s="128"/>
      <c r="AS933" s="129"/>
      <c r="AT933" s="129"/>
      <c r="AU933" s="133"/>
      <c r="AV933" s="129"/>
      <c r="AW933" s="128"/>
      <c r="AX933" s="128"/>
      <c r="AY933" s="128"/>
      <c r="AZ933" s="129"/>
      <c r="BA933" s="129"/>
      <c r="BB933" s="128"/>
      <c r="BC933" s="129"/>
      <c r="BD933" s="129"/>
      <c r="BE933" s="129"/>
      <c r="BF933" s="129"/>
    </row>
    <row r="934" spans="1:58" s="135" customFormat="1">
      <c r="A934" s="128"/>
      <c r="B934" s="128"/>
      <c r="C934" s="129"/>
      <c r="D934" s="130"/>
      <c r="E934" s="130"/>
      <c r="F934" s="130"/>
      <c r="G934" s="128"/>
      <c r="H934" s="128"/>
      <c r="I934" s="128"/>
      <c r="J934" s="128"/>
      <c r="K934" s="128"/>
      <c r="L934" s="136"/>
      <c r="M934" s="129"/>
      <c r="N934" s="129"/>
      <c r="O934" s="128"/>
      <c r="P934" s="128"/>
      <c r="Q934" s="133"/>
      <c r="R934" s="128"/>
      <c r="S934" s="128"/>
      <c r="T934" s="128"/>
      <c r="U934" s="128"/>
      <c r="V934" s="129"/>
      <c r="W934" s="128"/>
      <c r="X934" s="128"/>
      <c r="Y934" s="134"/>
      <c r="Z934" s="129"/>
      <c r="AA934" s="130"/>
      <c r="AB934" s="129"/>
      <c r="AC934" s="128"/>
      <c r="AD934" s="128"/>
      <c r="AE934" s="129"/>
      <c r="AF934" s="130"/>
      <c r="AG934" s="137"/>
      <c r="AH934" s="130"/>
      <c r="AI934" s="129"/>
      <c r="AJ934" s="128"/>
      <c r="AK934" s="130"/>
      <c r="AL934" s="133"/>
      <c r="AM934" s="128"/>
      <c r="AN934" s="133"/>
      <c r="AO934" s="130"/>
      <c r="AP934" s="130"/>
      <c r="AQ934" s="128"/>
      <c r="AR934" s="128"/>
      <c r="AS934" s="129"/>
      <c r="AT934" s="129"/>
      <c r="AU934" s="133"/>
      <c r="AV934" s="129"/>
      <c r="AW934" s="128"/>
      <c r="AX934" s="128"/>
      <c r="AY934" s="128"/>
      <c r="AZ934" s="129"/>
      <c r="BA934" s="129"/>
      <c r="BB934" s="128"/>
      <c r="BC934" s="129"/>
      <c r="BD934" s="129"/>
      <c r="BE934" s="129"/>
      <c r="BF934" s="129"/>
    </row>
    <row r="935" spans="1:58" s="135" customFormat="1">
      <c r="A935" s="128"/>
      <c r="B935" s="128"/>
      <c r="C935" s="129"/>
      <c r="D935" s="130"/>
      <c r="E935" s="130"/>
      <c r="F935" s="130"/>
      <c r="G935" s="128"/>
      <c r="H935" s="128"/>
      <c r="I935" s="128"/>
      <c r="J935" s="128"/>
      <c r="K935" s="128"/>
      <c r="L935" s="136"/>
      <c r="M935" s="129"/>
      <c r="N935" s="129"/>
      <c r="O935" s="128"/>
      <c r="P935" s="128"/>
      <c r="Q935" s="133"/>
      <c r="R935" s="128"/>
      <c r="S935" s="128"/>
      <c r="T935" s="128"/>
      <c r="U935" s="128"/>
      <c r="V935" s="129"/>
      <c r="W935" s="128"/>
      <c r="X935" s="128"/>
      <c r="Y935" s="134"/>
      <c r="Z935" s="129"/>
      <c r="AA935" s="130"/>
      <c r="AB935" s="129"/>
      <c r="AC935" s="128"/>
      <c r="AD935" s="128"/>
      <c r="AE935" s="129"/>
      <c r="AF935" s="130"/>
      <c r="AG935" s="137"/>
      <c r="AH935" s="130"/>
      <c r="AI935" s="129"/>
      <c r="AJ935" s="128"/>
      <c r="AK935" s="130"/>
      <c r="AL935" s="133"/>
      <c r="AM935" s="128"/>
      <c r="AN935" s="133"/>
      <c r="AO935" s="130"/>
      <c r="AP935" s="130"/>
      <c r="AQ935" s="128"/>
      <c r="AR935" s="128"/>
      <c r="AS935" s="129"/>
      <c r="AT935" s="129"/>
      <c r="AU935" s="133"/>
      <c r="AV935" s="129"/>
      <c r="AW935" s="128"/>
      <c r="AX935" s="128"/>
      <c r="AY935" s="128"/>
      <c r="AZ935" s="129"/>
      <c r="BA935" s="129"/>
      <c r="BB935" s="128"/>
      <c r="BC935" s="129"/>
      <c r="BD935" s="129"/>
      <c r="BE935" s="129"/>
      <c r="BF935" s="129"/>
    </row>
    <row r="936" spans="1:58" s="135" customFormat="1">
      <c r="A936" s="128"/>
      <c r="B936" s="128"/>
      <c r="C936" s="129"/>
      <c r="D936" s="130"/>
      <c r="E936" s="130"/>
      <c r="F936" s="130"/>
      <c r="G936" s="128"/>
      <c r="H936" s="128"/>
      <c r="I936" s="128"/>
      <c r="J936" s="128"/>
      <c r="K936" s="128"/>
      <c r="L936" s="129"/>
      <c r="M936" s="129"/>
      <c r="N936" s="129"/>
      <c r="O936" s="128"/>
      <c r="P936" s="128"/>
      <c r="Q936" s="133"/>
      <c r="R936" s="128"/>
      <c r="S936" s="128"/>
      <c r="T936" s="128"/>
      <c r="U936" s="128"/>
      <c r="V936" s="129"/>
      <c r="W936" s="128"/>
      <c r="X936" s="128"/>
      <c r="Y936" s="134"/>
      <c r="Z936" s="129"/>
      <c r="AA936" s="130"/>
      <c r="AB936" s="129"/>
      <c r="AC936" s="128"/>
      <c r="AD936" s="128"/>
      <c r="AE936" s="129"/>
      <c r="AF936" s="130"/>
      <c r="AG936" s="137"/>
      <c r="AH936" s="130"/>
      <c r="AI936" s="129"/>
      <c r="AJ936" s="128"/>
      <c r="AK936" s="130"/>
      <c r="AL936" s="133"/>
      <c r="AM936" s="128"/>
      <c r="AN936" s="133"/>
      <c r="AO936" s="130"/>
      <c r="AP936" s="130"/>
      <c r="AQ936" s="128"/>
      <c r="AR936" s="128"/>
      <c r="AS936" s="129"/>
      <c r="AT936" s="129"/>
      <c r="AU936" s="133"/>
      <c r="AV936" s="129"/>
      <c r="AW936" s="128"/>
      <c r="AX936" s="128"/>
      <c r="AY936" s="128"/>
      <c r="AZ936" s="129"/>
      <c r="BA936" s="129"/>
      <c r="BB936" s="128"/>
      <c r="BC936" s="129"/>
      <c r="BD936" s="129"/>
      <c r="BE936" s="129"/>
      <c r="BF936" s="129"/>
    </row>
    <row r="937" spans="1:58" s="135" customFormat="1">
      <c r="A937" s="128"/>
      <c r="B937" s="128"/>
      <c r="C937" s="129"/>
      <c r="D937" s="130"/>
      <c r="E937" s="130"/>
      <c r="F937" s="130"/>
      <c r="G937" s="128"/>
      <c r="H937" s="128"/>
      <c r="I937" s="128"/>
      <c r="J937" s="128"/>
      <c r="K937" s="128"/>
      <c r="L937" s="129"/>
      <c r="M937" s="129"/>
      <c r="N937" s="129"/>
      <c r="O937" s="128"/>
      <c r="P937" s="128"/>
      <c r="Q937" s="133"/>
      <c r="R937" s="128"/>
      <c r="S937" s="128"/>
      <c r="T937" s="128"/>
      <c r="U937" s="128"/>
      <c r="V937" s="129"/>
      <c r="W937" s="128"/>
      <c r="X937" s="128"/>
      <c r="Y937" s="134"/>
      <c r="Z937" s="129"/>
      <c r="AA937" s="130"/>
      <c r="AB937" s="129"/>
      <c r="AC937" s="128"/>
      <c r="AD937" s="128"/>
      <c r="AE937" s="129"/>
      <c r="AF937" s="130"/>
      <c r="AG937" s="137"/>
      <c r="AH937" s="130"/>
      <c r="AI937" s="129"/>
      <c r="AJ937" s="128"/>
      <c r="AK937" s="130"/>
      <c r="AL937" s="133"/>
      <c r="AM937" s="128"/>
      <c r="AN937" s="133"/>
      <c r="AO937" s="130"/>
      <c r="AP937" s="130"/>
      <c r="AQ937" s="128"/>
      <c r="AR937" s="128"/>
      <c r="AS937" s="129"/>
      <c r="AT937" s="129"/>
      <c r="AU937" s="133"/>
      <c r="AV937" s="129"/>
      <c r="AW937" s="128"/>
      <c r="AX937" s="128"/>
      <c r="AY937" s="128"/>
      <c r="AZ937" s="129"/>
      <c r="BA937" s="129"/>
      <c r="BB937" s="128"/>
      <c r="BC937" s="129"/>
      <c r="BD937" s="129"/>
      <c r="BE937" s="129"/>
      <c r="BF937" s="129"/>
    </row>
    <row r="938" spans="1:58" s="135" customFormat="1">
      <c r="A938" s="128"/>
      <c r="B938" s="128"/>
      <c r="C938" s="129"/>
      <c r="D938" s="130"/>
      <c r="E938" s="130"/>
      <c r="F938" s="130"/>
      <c r="G938" s="128"/>
      <c r="H938" s="128"/>
      <c r="I938" s="128"/>
      <c r="J938" s="128"/>
      <c r="K938" s="128"/>
      <c r="L938" s="129"/>
      <c r="M938" s="129"/>
      <c r="N938" s="129"/>
      <c r="O938" s="128"/>
      <c r="P938" s="128"/>
      <c r="Q938" s="133"/>
      <c r="R938" s="128"/>
      <c r="S938" s="128"/>
      <c r="T938" s="128"/>
      <c r="U938" s="128"/>
      <c r="V938" s="129"/>
      <c r="W938" s="128"/>
      <c r="X938" s="128"/>
      <c r="Y938" s="134"/>
      <c r="Z938" s="129"/>
      <c r="AA938" s="130"/>
      <c r="AB938" s="129"/>
      <c r="AC938" s="128"/>
      <c r="AD938" s="128"/>
      <c r="AE938" s="129"/>
      <c r="AF938" s="130"/>
      <c r="AG938" s="137"/>
      <c r="AH938" s="130"/>
      <c r="AI938" s="129"/>
      <c r="AJ938" s="128"/>
      <c r="AK938" s="130"/>
      <c r="AL938" s="133"/>
      <c r="AM938" s="128"/>
      <c r="AN938" s="133"/>
      <c r="AO938" s="130"/>
      <c r="AP938" s="130"/>
      <c r="AQ938" s="128"/>
      <c r="AR938" s="128"/>
      <c r="AS938" s="129"/>
      <c r="AT938" s="129"/>
      <c r="AU938" s="133"/>
      <c r="AV938" s="129"/>
      <c r="AW938" s="128"/>
      <c r="AX938" s="128"/>
      <c r="AY938" s="128"/>
      <c r="AZ938" s="129"/>
      <c r="BA938" s="129"/>
      <c r="BB938" s="128"/>
      <c r="BC938" s="129"/>
      <c r="BD938" s="129"/>
      <c r="BE938" s="129"/>
      <c r="BF938" s="129"/>
    </row>
    <row r="939" spans="1:58" s="135" customFormat="1">
      <c r="A939" s="128"/>
      <c r="B939" s="128"/>
      <c r="C939" s="129"/>
      <c r="D939" s="130"/>
      <c r="E939" s="130"/>
      <c r="F939" s="130"/>
      <c r="G939" s="128"/>
      <c r="H939" s="128"/>
      <c r="I939" s="128"/>
      <c r="J939" s="128"/>
      <c r="K939" s="128"/>
      <c r="L939" s="129"/>
      <c r="M939" s="129"/>
      <c r="N939" s="129"/>
      <c r="O939" s="128"/>
      <c r="P939" s="128"/>
      <c r="Q939" s="133"/>
      <c r="R939" s="128"/>
      <c r="S939" s="128"/>
      <c r="T939" s="128"/>
      <c r="U939" s="128"/>
      <c r="V939" s="129"/>
      <c r="W939" s="128"/>
      <c r="X939" s="128"/>
      <c r="Y939" s="134"/>
      <c r="Z939" s="129"/>
      <c r="AA939" s="130"/>
      <c r="AB939" s="129"/>
      <c r="AC939" s="128"/>
      <c r="AD939" s="128"/>
      <c r="AE939" s="129"/>
      <c r="AF939" s="130"/>
      <c r="AG939" s="137"/>
      <c r="AH939" s="130"/>
      <c r="AI939" s="129"/>
      <c r="AJ939" s="128"/>
      <c r="AK939" s="130"/>
      <c r="AL939" s="133"/>
      <c r="AM939" s="128"/>
      <c r="AN939" s="133"/>
      <c r="AO939" s="130"/>
      <c r="AP939" s="130"/>
      <c r="AQ939" s="128"/>
      <c r="AR939" s="128"/>
      <c r="AS939" s="129"/>
      <c r="AT939" s="129"/>
      <c r="AU939" s="133"/>
      <c r="AV939" s="129"/>
      <c r="AW939" s="128"/>
      <c r="AX939" s="128"/>
      <c r="AY939" s="128"/>
      <c r="AZ939" s="129"/>
      <c r="BA939" s="129"/>
      <c r="BB939" s="128"/>
      <c r="BC939" s="129"/>
      <c r="BD939" s="129"/>
      <c r="BE939" s="129"/>
      <c r="BF939" s="129"/>
    </row>
    <row r="940" spans="1:58" s="135" customFormat="1">
      <c r="A940" s="128"/>
      <c r="B940" s="128"/>
      <c r="C940" s="129"/>
      <c r="D940" s="130"/>
      <c r="E940" s="130"/>
      <c r="F940" s="130"/>
      <c r="G940" s="128"/>
      <c r="H940" s="128"/>
      <c r="I940" s="128"/>
      <c r="J940" s="128"/>
      <c r="K940" s="128"/>
      <c r="L940" s="129"/>
      <c r="M940" s="129"/>
      <c r="N940" s="129"/>
      <c r="O940" s="128"/>
      <c r="P940" s="128"/>
      <c r="Q940" s="133"/>
      <c r="R940" s="128"/>
      <c r="S940" s="128"/>
      <c r="T940" s="128"/>
      <c r="U940" s="128"/>
      <c r="V940" s="129"/>
      <c r="W940" s="128"/>
      <c r="X940" s="128"/>
      <c r="Y940" s="134"/>
      <c r="Z940" s="129"/>
      <c r="AA940" s="130"/>
      <c r="AB940" s="129"/>
      <c r="AC940" s="128"/>
      <c r="AD940" s="128"/>
      <c r="AE940" s="129"/>
      <c r="AF940" s="130"/>
      <c r="AG940" s="137"/>
      <c r="AH940" s="130"/>
      <c r="AI940" s="129"/>
      <c r="AJ940" s="128"/>
      <c r="AK940" s="130"/>
      <c r="AL940" s="133"/>
      <c r="AM940" s="128"/>
      <c r="AN940" s="133"/>
      <c r="AO940" s="130"/>
      <c r="AP940" s="130"/>
      <c r="AQ940" s="128"/>
      <c r="AR940" s="128"/>
      <c r="AS940" s="129"/>
      <c r="AT940" s="129"/>
      <c r="AU940" s="133"/>
      <c r="AV940" s="129"/>
      <c r="AW940" s="128"/>
      <c r="AX940" s="128"/>
      <c r="AY940" s="128"/>
      <c r="AZ940" s="129"/>
      <c r="BA940" s="129"/>
      <c r="BB940" s="128"/>
      <c r="BC940" s="129"/>
      <c r="BD940" s="129"/>
      <c r="BE940" s="129"/>
      <c r="BF940" s="129"/>
    </row>
    <row r="941" spans="1:58" s="135" customFormat="1">
      <c r="A941" s="128"/>
      <c r="B941" s="128"/>
      <c r="C941" s="129"/>
      <c r="D941" s="130"/>
      <c r="E941" s="130"/>
      <c r="F941" s="130"/>
      <c r="G941" s="128"/>
      <c r="H941" s="128"/>
      <c r="I941" s="128"/>
      <c r="J941" s="128"/>
      <c r="K941" s="128"/>
      <c r="L941" s="129"/>
      <c r="M941" s="129"/>
      <c r="N941" s="129"/>
      <c r="O941" s="128"/>
      <c r="P941" s="128"/>
      <c r="Q941" s="133"/>
      <c r="R941" s="128"/>
      <c r="S941" s="128"/>
      <c r="T941" s="128"/>
      <c r="U941" s="128"/>
      <c r="V941" s="129"/>
      <c r="W941" s="128"/>
      <c r="X941" s="128"/>
      <c r="Y941" s="128"/>
      <c r="Z941" s="129"/>
      <c r="AA941" s="130"/>
      <c r="AB941" s="129"/>
      <c r="AC941" s="128"/>
      <c r="AD941" s="128"/>
      <c r="AE941" s="129"/>
      <c r="AF941" s="130"/>
      <c r="AG941" s="137"/>
      <c r="AH941" s="130"/>
      <c r="AI941" s="129"/>
      <c r="AJ941" s="128"/>
      <c r="AK941" s="130"/>
      <c r="AL941" s="128"/>
      <c r="AM941" s="128"/>
      <c r="AN941" s="133"/>
      <c r="AO941" s="130"/>
      <c r="AP941" s="130"/>
      <c r="AQ941" s="128"/>
      <c r="AR941" s="128"/>
      <c r="AS941" s="129"/>
      <c r="AT941" s="129"/>
      <c r="AU941" s="133"/>
      <c r="AV941" s="129"/>
      <c r="AW941" s="128"/>
      <c r="AX941" s="128"/>
      <c r="AY941" s="128"/>
      <c r="AZ941" s="129"/>
      <c r="BA941" s="129"/>
      <c r="BB941" s="128"/>
      <c r="BC941" s="129"/>
      <c r="BD941" s="129"/>
      <c r="BE941" s="129"/>
      <c r="BF941" s="129"/>
    </row>
    <row r="942" spans="1:58" s="135" customFormat="1">
      <c r="A942" s="128"/>
      <c r="B942" s="128"/>
      <c r="C942" s="129"/>
      <c r="D942" s="130"/>
      <c r="E942" s="130"/>
      <c r="F942" s="130"/>
      <c r="G942" s="128"/>
      <c r="H942" s="128"/>
      <c r="I942" s="128"/>
      <c r="J942" s="128"/>
      <c r="K942" s="128"/>
      <c r="L942" s="129"/>
      <c r="M942" s="129"/>
      <c r="N942" s="129"/>
      <c r="O942" s="128"/>
      <c r="P942" s="128"/>
      <c r="Q942" s="133"/>
      <c r="R942" s="128"/>
      <c r="S942" s="128"/>
      <c r="T942" s="128"/>
      <c r="U942" s="128"/>
      <c r="V942" s="129"/>
      <c r="W942" s="128"/>
      <c r="X942" s="128"/>
      <c r="Y942" s="128"/>
      <c r="Z942" s="129"/>
      <c r="AA942" s="130"/>
      <c r="AB942" s="129"/>
      <c r="AC942" s="128"/>
      <c r="AD942" s="128"/>
      <c r="AE942" s="129"/>
      <c r="AF942" s="130"/>
      <c r="AG942" s="137"/>
      <c r="AH942" s="130"/>
      <c r="AI942" s="129"/>
      <c r="AJ942" s="128"/>
      <c r="AK942" s="130"/>
      <c r="AL942" s="128"/>
      <c r="AM942" s="128"/>
      <c r="AN942" s="133"/>
      <c r="AO942" s="130"/>
      <c r="AP942" s="130"/>
      <c r="AQ942" s="128"/>
      <c r="AR942" s="128"/>
      <c r="AS942" s="129"/>
      <c r="AT942" s="129"/>
      <c r="AU942" s="133"/>
      <c r="AV942" s="129"/>
      <c r="AW942" s="128"/>
      <c r="AX942" s="128"/>
      <c r="AY942" s="128"/>
      <c r="AZ942" s="129"/>
      <c r="BA942" s="129"/>
      <c r="BB942" s="128"/>
      <c r="BC942" s="129"/>
      <c r="BD942" s="129"/>
      <c r="BE942" s="129"/>
      <c r="BF942" s="129"/>
    </row>
    <row r="943" spans="1:58" s="135" customFormat="1">
      <c r="A943" s="128"/>
      <c r="B943" s="128"/>
      <c r="C943" s="129"/>
      <c r="D943" s="130"/>
      <c r="E943" s="130"/>
      <c r="F943" s="130"/>
      <c r="G943" s="128"/>
      <c r="H943" s="128"/>
      <c r="I943" s="128"/>
      <c r="J943" s="128"/>
      <c r="K943" s="128"/>
      <c r="L943" s="129"/>
      <c r="M943" s="129"/>
      <c r="N943" s="129"/>
      <c r="O943" s="128"/>
      <c r="P943" s="128"/>
      <c r="Q943" s="128"/>
      <c r="R943" s="128"/>
      <c r="S943" s="128"/>
      <c r="T943" s="128"/>
      <c r="U943" s="128"/>
      <c r="V943" s="129"/>
      <c r="W943" s="128"/>
      <c r="X943" s="128"/>
      <c r="Y943" s="128"/>
      <c r="Z943" s="129"/>
      <c r="AA943" s="130"/>
      <c r="AB943" s="129"/>
      <c r="AC943" s="128"/>
      <c r="AD943" s="128"/>
      <c r="AE943" s="129"/>
      <c r="AF943" s="130"/>
      <c r="AG943" s="129"/>
      <c r="AH943" s="130"/>
      <c r="AI943" s="129"/>
      <c r="AJ943" s="128"/>
      <c r="AK943" s="130"/>
      <c r="AL943" s="128"/>
      <c r="AM943" s="128"/>
      <c r="AN943" s="128"/>
      <c r="AO943" s="130"/>
      <c r="AP943" s="130"/>
      <c r="AQ943" s="128"/>
      <c r="AR943" s="128"/>
      <c r="AS943" s="129"/>
      <c r="AT943" s="129"/>
      <c r="AU943" s="128"/>
      <c r="AV943" s="129"/>
      <c r="AW943" s="128"/>
      <c r="AX943" s="128"/>
      <c r="AY943" s="128"/>
      <c r="AZ943" s="129"/>
      <c r="BA943" s="129"/>
      <c r="BB943" s="128"/>
      <c r="BC943" s="129"/>
      <c r="BD943" s="129"/>
      <c r="BE943" s="129"/>
      <c r="BF943" s="129"/>
    </row>
    <row r="944" spans="1:58" s="135" customFormat="1">
      <c r="A944" s="128"/>
      <c r="B944" s="128"/>
      <c r="C944" s="129"/>
      <c r="D944" s="130"/>
      <c r="E944" s="130"/>
      <c r="F944" s="130"/>
      <c r="G944" s="128"/>
      <c r="H944" s="128"/>
      <c r="I944" s="128"/>
      <c r="J944" s="128"/>
      <c r="K944" s="128"/>
      <c r="L944" s="129"/>
      <c r="M944" s="129"/>
      <c r="N944" s="129"/>
      <c r="O944" s="128"/>
      <c r="P944" s="128"/>
      <c r="Q944" s="128"/>
      <c r="R944" s="128"/>
      <c r="S944" s="128"/>
      <c r="T944" s="128"/>
      <c r="U944" s="128"/>
      <c r="V944" s="129"/>
      <c r="W944" s="128"/>
      <c r="X944" s="128"/>
      <c r="Y944" s="128"/>
      <c r="Z944" s="129"/>
      <c r="AA944" s="130"/>
      <c r="AB944" s="129"/>
      <c r="AC944" s="128"/>
      <c r="AD944" s="128"/>
      <c r="AE944" s="129"/>
      <c r="AF944" s="130"/>
      <c r="AG944" s="129"/>
      <c r="AH944" s="130"/>
      <c r="AI944" s="129"/>
      <c r="AJ944" s="128"/>
      <c r="AK944" s="130"/>
      <c r="AL944" s="128"/>
      <c r="AM944" s="128"/>
      <c r="AN944" s="128"/>
      <c r="AO944" s="130"/>
      <c r="AP944" s="130"/>
      <c r="AQ944" s="128"/>
      <c r="AR944" s="128"/>
      <c r="AS944" s="129"/>
      <c r="AT944" s="129"/>
      <c r="AU944" s="128"/>
      <c r="AV944" s="129"/>
      <c r="AW944" s="128"/>
      <c r="AX944" s="128"/>
      <c r="AY944" s="128"/>
      <c r="AZ944" s="129"/>
      <c r="BA944" s="129"/>
      <c r="BB944" s="128"/>
      <c r="BC944" s="129"/>
      <c r="BD944" s="129"/>
      <c r="BE944" s="129"/>
      <c r="BF944" s="129"/>
    </row>
    <row r="945" spans="1:58" s="135" customFormat="1">
      <c r="A945" s="128"/>
      <c r="B945" s="128"/>
      <c r="C945" s="129"/>
      <c r="D945" s="130"/>
      <c r="E945" s="130"/>
      <c r="F945" s="130"/>
      <c r="G945" s="128"/>
      <c r="H945" s="128"/>
      <c r="I945" s="128"/>
      <c r="J945" s="128"/>
      <c r="K945" s="128"/>
      <c r="L945" s="129"/>
      <c r="M945" s="129"/>
      <c r="N945" s="129"/>
      <c r="O945" s="128"/>
      <c r="P945" s="128"/>
      <c r="Q945" s="128"/>
      <c r="R945" s="128"/>
      <c r="S945" s="128"/>
      <c r="T945" s="128"/>
      <c r="U945" s="128"/>
      <c r="V945" s="129"/>
      <c r="W945" s="128"/>
      <c r="X945" s="128"/>
      <c r="Y945" s="128"/>
      <c r="Z945" s="129"/>
      <c r="AA945" s="130"/>
      <c r="AB945" s="129"/>
      <c r="AC945" s="128"/>
      <c r="AD945" s="128"/>
      <c r="AE945" s="129"/>
      <c r="AF945" s="130"/>
      <c r="AG945" s="129"/>
      <c r="AH945" s="130"/>
      <c r="AI945" s="129"/>
      <c r="AJ945" s="128"/>
      <c r="AK945" s="130"/>
      <c r="AL945" s="128"/>
      <c r="AM945" s="128"/>
      <c r="AN945" s="128"/>
      <c r="AO945" s="130"/>
      <c r="AP945" s="130"/>
      <c r="AQ945" s="128"/>
      <c r="AR945" s="128"/>
      <c r="AS945" s="129"/>
      <c r="AT945" s="129"/>
      <c r="AU945" s="128"/>
      <c r="AV945" s="129"/>
      <c r="AW945" s="128"/>
      <c r="AX945" s="128"/>
      <c r="AY945" s="128"/>
      <c r="AZ945" s="129"/>
      <c r="BA945" s="129"/>
      <c r="BB945" s="128"/>
      <c r="BC945" s="129"/>
      <c r="BD945" s="129"/>
      <c r="BE945" s="129"/>
      <c r="BF945" s="129"/>
    </row>
    <row r="946" spans="1:58" s="135" customFormat="1">
      <c r="A946" s="128"/>
      <c r="B946" s="128"/>
      <c r="C946" s="129"/>
      <c r="D946" s="130"/>
      <c r="E946" s="130"/>
      <c r="F946" s="130"/>
      <c r="G946" s="128"/>
      <c r="H946" s="128"/>
      <c r="I946" s="128"/>
      <c r="J946" s="128"/>
      <c r="K946" s="128"/>
      <c r="L946" s="129"/>
      <c r="M946" s="129"/>
      <c r="N946" s="129"/>
      <c r="O946" s="128"/>
      <c r="P946" s="128"/>
      <c r="Q946" s="128"/>
      <c r="R946" s="128"/>
      <c r="S946" s="128"/>
      <c r="T946" s="128"/>
      <c r="U946" s="128"/>
      <c r="V946" s="129"/>
      <c r="W946" s="128"/>
      <c r="X946" s="128"/>
      <c r="Y946" s="128"/>
      <c r="Z946" s="129"/>
      <c r="AA946" s="130"/>
      <c r="AB946" s="129"/>
      <c r="AC946" s="128"/>
      <c r="AD946" s="128"/>
      <c r="AE946" s="129"/>
      <c r="AF946" s="130"/>
      <c r="AG946" s="129"/>
      <c r="AH946" s="130"/>
      <c r="AI946" s="129"/>
      <c r="AJ946" s="128"/>
      <c r="AK946" s="130"/>
      <c r="AL946" s="128"/>
      <c r="AM946" s="128"/>
      <c r="AN946" s="128"/>
      <c r="AO946" s="130"/>
      <c r="AP946" s="130"/>
      <c r="AQ946" s="128"/>
      <c r="AR946" s="128"/>
      <c r="AS946" s="129"/>
      <c r="AT946" s="129"/>
      <c r="AU946" s="128"/>
      <c r="AV946" s="129"/>
      <c r="AW946" s="128"/>
      <c r="AX946" s="128"/>
      <c r="AY946" s="128"/>
      <c r="AZ946" s="129"/>
      <c r="BA946" s="129"/>
      <c r="BB946" s="128"/>
      <c r="BC946" s="129"/>
      <c r="BD946" s="129"/>
      <c r="BE946" s="129"/>
      <c r="BF946" s="129"/>
    </row>
    <row r="947" spans="1:58" s="135" customFormat="1">
      <c r="A947" s="128"/>
      <c r="B947" s="128"/>
      <c r="C947" s="129"/>
      <c r="D947" s="130"/>
      <c r="E947" s="130"/>
      <c r="F947" s="130"/>
      <c r="G947" s="128"/>
      <c r="H947" s="128"/>
      <c r="I947" s="128"/>
      <c r="J947" s="128"/>
      <c r="K947" s="128"/>
      <c r="L947" s="129"/>
      <c r="M947" s="129"/>
      <c r="N947" s="129"/>
      <c r="O947" s="128"/>
      <c r="P947" s="128"/>
      <c r="Q947" s="128"/>
      <c r="R947" s="128"/>
      <c r="S947" s="128"/>
      <c r="T947" s="128"/>
      <c r="U947" s="128"/>
      <c r="V947" s="129"/>
      <c r="W947" s="128"/>
      <c r="X947" s="128"/>
      <c r="Y947" s="128"/>
      <c r="Z947" s="129"/>
      <c r="AA947" s="130"/>
      <c r="AB947" s="129"/>
      <c r="AC947" s="128"/>
      <c r="AD947" s="128"/>
      <c r="AE947" s="129"/>
      <c r="AF947" s="130"/>
      <c r="AG947" s="129"/>
      <c r="AH947" s="130"/>
      <c r="AI947" s="129"/>
      <c r="AJ947" s="128"/>
      <c r="AK947" s="130"/>
      <c r="AL947" s="128"/>
      <c r="AM947" s="128"/>
      <c r="AN947" s="128"/>
      <c r="AO947" s="130"/>
      <c r="AP947" s="130"/>
      <c r="AQ947" s="128"/>
      <c r="AR947" s="128"/>
      <c r="AS947" s="129"/>
      <c r="AT947" s="129"/>
      <c r="AU947" s="128"/>
      <c r="AV947" s="129"/>
      <c r="AW947" s="128"/>
      <c r="AX947" s="128"/>
      <c r="AY947" s="128"/>
      <c r="AZ947" s="129"/>
      <c r="BA947" s="129"/>
      <c r="BB947" s="128"/>
      <c r="BC947" s="129"/>
      <c r="BD947" s="129"/>
      <c r="BE947" s="129"/>
      <c r="BF947" s="129"/>
    </row>
    <row r="948" spans="1:58" s="135" customFormat="1">
      <c r="A948" s="128"/>
      <c r="B948" s="128"/>
      <c r="C948" s="129"/>
      <c r="D948" s="130"/>
      <c r="E948" s="130"/>
      <c r="F948" s="130"/>
      <c r="G948" s="128"/>
      <c r="H948" s="128"/>
      <c r="I948" s="128"/>
      <c r="J948" s="128"/>
      <c r="K948" s="128"/>
      <c r="L948" s="129"/>
      <c r="M948" s="129"/>
      <c r="N948" s="129"/>
      <c r="O948" s="128"/>
      <c r="P948" s="128"/>
      <c r="Q948" s="128"/>
      <c r="R948" s="128"/>
      <c r="S948" s="128"/>
      <c r="T948" s="128"/>
      <c r="U948" s="128"/>
      <c r="V948" s="129"/>
      <c r="W948" s="128"/>
      <c r="X948" s="128"/>
      <c r="Y948" s="128"/>
      <c r="Z948" s="129"/>
      <c r="AA948" s="130"/>
      <c r="AB948" s="129"/>
      <c r="AC948" s="128"/>
      <c r="AD948" s="128"/>
      <c r="AE948" s="129"/>
      <c r="AF948" s="130"/>
      <c r="AG948" s="129"/>
      <c r="AH948" s="130"/>
      <c r="AI948" s="129"/>
      <c r="AJ948" s="128"/>
      <c r="AK948" s="130"/>
      <c r="AL948" s="128"/>
      <c r="AM948" s="128"/>
      <c r="AN948" s="128"/>
      <c r="AO948" s="130"/>
      <c r="AP948" s="130"/>
      <c r="AQ948" s="128"/>
      <c r="AR948" s="128"/>
      <c r="AS948" s="129"/>
      <c r="AT948" s="129"/>
      <c r="AU948" s="128"/>
      <c r="AV948" s="129"/>
      <c r="AW948" s="128"/>
      <c r="AX948" s="128"/>
      <c r="AY948" s="128"/>
      <c r="AZ948" s="129"/>
      <c r="BA948" s="129"/>
      <c r="BB948" s="128"/>
      <c r="BC948" s="129"/>
      <c r="BD948" s="129"/>
      <c r="BE948" s="129"/>
      <c r="BF948" s="129"/>
    </row>
    <row r="949" spans="1:58" s="135" customFormat="1">
      <c r="A949" s="128"/>
      <c r="B949" s="128"/>
      <c r="C949" s="129"/>
      <c r="D949" s="130"/>
      <c r="E949" s="130"/>
      <c r="F949" s="130"/>
      <c r="G949" s="128"/>
      <c r="H949" s="128"/>
      <c r="I949" s="128"/>
      <c r="J949" s="128"/>
      <c r="K949" s="128"/>
      <c r="L949" s="129"/>
      <c r="M949" s="129"/>
      <c r="N949" s="129"/>
      <c r="O949" s="128"/>
      <c r="P949" s="128"/>
      <c r="Q949" s="128"/>
      <c r="R949" s="128"/>
      <c r="S949" s="128"/>
      <c r="T949" s="128"/>
      <c r="U949" s="128"/>
      <c r="V949" s="129"/>
      <c r="W949" s="128"/>
      <c r="X949" s="128"/>
      <c r="Y949" s="128"/>
      <c r="Z949" s="129"/>
      <c r="AA949" s="130"/>
      <c r="AB949" s="129"/>
      <c r="AC949" s="128"/>
      <c r="AD949" s="128"/>
      <c r="AE949" s="129"/>
      <c r="AF949" s="130"/>
      <c r="AG949" s="129"/>
      <c r="AH949" s="130"/>
      <c r="AI949" s="129"/>
      <c r="AJ949" s="128"/>
      <c r="AK949" s="130"/>
      <c r="AL949" s="128"/>
      <c r="AM949" s="128"/>
      <c r="AN949" s="128"/>
      <c r="AO949" s="130"/>
      <c r="AP949" s="130"/>
      <c r="AQ949" s="128"/>
      <c r="AR949" s="128"/>
      <c r="AS949" s="129"/>
      <c r="AT949" s="129"/>
      <c r="AU949" s="128"/>
      <c r="AV949" s="129"/>
      <c r="AW949" s="128"/>
      <c r="AX949" s="128"/>
      <c r="AY949" s="128"/>
      <c r="AZ949" s="129"/>
      <c r="BA949" s="129"/>
      <c r="BB949" s="128"/>
      <c r="BC949" s="129"/>
      <c r="BD949" s="129"/>
      <c r="BE949" s="129"/>
      <c r="BF949" s="129"/>
    </row>
    <row r="950" spans="1:58" s="135" customFormat="1">
      <c r="A950" s="128"/>
      <c r="B950" s="128"/>
      <c r="C950" s="129"/>
      <c r="D950" s="130"/>
      <c r="E950" s="130"/>
      <c r="F950" s="130"/>
      <c r="G950" s="128"/>
      <c r="H950" s="128"/>
      <c r="I950" s="128"/>
      <c r="J950" s="128"/>
      <c r="K950" s="128"/>
      <c r="L950" s="129"/>
      <c r="M950" s="129"/>
      <c r="N950" s="129"/>
      <c r="O950" s="128"/>
      <c r="P950" s="128"/>
      <c r="Q950" s="128"/>
      <c r="R950" s="128"/>
      <c r="S950" s="128"/>
      <c r="T950" s="128"/>
      <c r="U950" s="128"/>
      <c r="V950" s="129"/>
      <c r="W950" s="128"/>
      <c r="X950" s="128"/>
      <c r="Y950" s="128"/>
      <c r="Z950" s="129"/>
      <c r="AA950" s="130"/>
      <c r="AB950" s="129"/>
      <c r="AC950" s="128"/>
      <c r="AD950" s="128"/>
      <c r="AE950" s="129"/>
      <c r="AF950" s="130"/>
      <c r="AG950" s="129"/>
      <c r="AH950" s="130"/>
      <c r="AI950" s="129"/>
      <c r="AJ950" s="128"/>
      <c r="AK950" s="130"/>
      <c r="AL950" s="128"/>
      <c r="AM950" s="128"/>
      <c r="AN950" s="128"/>
      <c r="AO950" s="130"/>
      <c r="AP950" s="130"/>
      <c r="AQ950" s="128"/>
      <c r="AR950" s="128"/>
      <c r="AS950" s="129"/>
      <c r="AT950" s="129"/>
      <c r="AU950" s="128"/>
      <c r="AV950" s="129"/>
      <c r="AW950" s="128"/>
      <c r="AX950" s="128"/>
      <c r="AY950" s="128"/>
      <c r="AZ950" s="129"/>
      <c r="BA950" s="129"/>
      <c r="BB950" s="128"/>
      <c r="BC950" s="129"/>
      <c r="BD950" s="129"/>
      <c r="BE950" s="129"/>
      <c r="BF950" s="129"/>
    </row>
    <row r="951" spans="1:58" s="135" customFormat="1">
      <c r="A951" s="128"/>
      <c r="B951" s="128"/>
      <c r="C951" s="129"/>
      <c r="D951" s="130"/>
      <c r="E951" s="130"/>
      <c r="F951" s="130"/>
      <c r="G951" s="128"/>
      <c r="H951" s="128"/>
      <c r="I951" s="128"/>
      <c r="J951" s="128"/>
      <c r="K951" s="128"/>
      <c r="L951" s="129"/>
      <c r="M951" s="129"/>
      <c r="N951" s="129"/>
      <c r="O951" s="128"/>
      <c r="P951" s="128"/>
      <c r="Q951" s="128"/>
      <c r="R951" s="128"/>
      <c r="S951" s="128"/>
      <c r="T951" s="128"/>
      <c r="U951" s="128"/>
      <c r="V951" s="129"/>
      <c r="W951" s="128"/>
      <c r="X951" s="128"/>
      <c r="Y951" s="128"/>
      <c r="Z951" s="129"/>
      <c r="AA951" s="130"/>
      <c r="AB951" s="129"/>
      <c r="AC951" s="128"/>
      <c r="AD951" s="128"/>
      <c r="AE951" s="129"/>
      <c r="AF951" s="130"/>
      <c r="AG951" s="129"/>
      <c r="AH951" s="130"/>
      <c r="AI951" s="129"/>
      <c r="AJ951" s="128"/>
      <c r="AK951" s="130"/>
      <c r="AL951" s="128"/>
      <c r="AM951" s="128"/>
      <c r="AN951" s="128"/>
      <c r="AO951" s="130"/>
      <c r="AP951" s="130"/>
      <c r="AQ951" s="128"/>
      <c r="AR951" s="128"/>
      <c r="AS951" s="129"/>
      <c r="AT951" s="129"/>
      <c r="AU951" s="128"/>
      <c r="AV951" s="129"/>
      <c r="AW951" s="128"/>
      <c r="AX951" s="128"/>
      <c r="AY951" s="128"/>
      <c r="AZ951" s="129"/>
      <c r="BA951" s="129"/>
      <c r="BB951" s="128"/>
      <c r="BC951" s="129"/>
      <c r="BD951" s="129"/>
      <c r="BE951" s="129"/>
      <c r="BF951" s="129"/>
    </row>
    <row r="952" spans="1:58" s="135" customFormat="1">
      <c r="A952" s="128"/>
      <c r="B952" s="128"/>
      <c r="C952" s="129"/>
      <c r="D952" s="130"/>
      <c r="E952" s="130"/>
      <c r="F952" s="130"/>
      <c r="G952" s="128"/>
      <c r="H952" s="128"/>
      <c r="I952" s="128"/>
      <c r="J952" s="128"/>
      <c r="K952" s="128"/>
      <c r="L952" s="129"/>
      <c r="M952" s="129"/>
      <c r="N952" s="129"/>
      <c r="O952" s="128"/>
      <c r="P952" s="128"/>
      <c r="Q952" s="128"/>
      <c r="R952" s="128"/>
      <c r="S952" s="128"/>
      <c r="T952" s="128"/>
      <c r="U952" s="128"/>
      <c r="V952" s="129"/>
      <c r="W952" s="128"/>
      <c r="X952" s="128"/>
      <c r="Y952" s="128"/>
      <c r="Z952" s="129"/>
      <c r="AA952" s="130"/>
      <c r="AB952" s="129"/>
      <c r="AC952" s="128"/>
      <c r="AD952" s="128"/>
      <c r="AE952" s="129"/>
      <c r="AF952" s="130"/>
      <c r="AG952" s="129"/>
      <c r="AH952" s="130"/>
      <c r="AI952" s="129"/>
      <c r="AJ952" s="128"/>
      <c r="AK952" s="130"/>
      <c r="AL952" s="128"/>
      <c r="AM952" s="128"/>
      <c r="AN952" s="128"/>
      <c r="AO952" s="130"/>
      <c r="AP952" s="130"/>
      <c r="AQ952" s="128"/>
      <c r="AR952" s="128"/>
      <c r="AS952" s="129"/>
      <c r="AT952" s="129"/>
      <c r="AU952" s="128"/>
      <c r="AV952" s="129"/>
      <c r="AW952" s="128"/>
      <c r="AX952" s="128"/>
      <c r="AY952" s="128"/>
      <c r="AZ952" s="129"/>
      <c r="BA952" s="129"/>
      <c r="BB952" s="128"/>
      <c r="BC952" s="129"/>
      <c r="BD952" s="129"/>
      <c r="BE952" s="129"/>
      <c r="BF952" s="129"/>
    </row>
    <row r="953" spans="1:58" s="135" customFormat="1">
      <c r="A953" s="128"/>
      <c r="B953" s="128"/>
      <c r="C953" s="129"/>
      <c r="D953" s="130"/>
      <c r="E953" s="130"/>
      <c r="F953" s="130"/>
      <c r="G953" s="128"/>
      <c r="H953" s="128"/>
      <c r="I953" s="128"/>
      <c r="J953" s="128"/>
      <c r="K953" s="128"/>
      <c r="L953" s="129"/>
      <c r="M953" s="129"/>
      <c r="N953" s="129"/>
      <c r="O953" s="128"/>
      <c r="P953" s="128"/>
      <c r="Q953" s="128"/>
      <c r="R953" s="128"/>
      <c r="S953" s="128"/>
      <c r="T953" s="128"/>
      <c r="U953" s="128"/>
      <c r="V953" s="129"/>
      <c r="W953" s="128"/>
      <c r="X953" s="128"/>
      <c r="Y953" s="128"/>
      <c r="Z953" s="129"/>
      <c r="AA953" s="130"/>
      <c r="AB953" s="129"/>
      <c r="AC953" s="128"/>
      <c r="AD953" s="128"/>
      <c r="AE953" s="129"/>
      <c r="AF953" s="130"/>
      <c r="AG953" s="129"/>
      <c r="AH953" s="130"/>
      <c r="AI953" s="129"/>
      <c r="AJ953" s="128"/>
      <c r="AK953" s="130"/>
      <c r="AL953" s="128"/>
      <c r="AM953" s="128"/>
      <c r="AN953" s="128"/>
      <c r="AO953" s="130"/>
      <c r="AP953" s="130"/>
      <c r="AQ953" s="128"/>
      <c r="AR953" s="128"/>
      <c r="AS953" s="129"/>
      <c r="AT953" s="129"/>
      <c r="AU953" s="128"/>
      <c r="AV953" s="129"/>
      <c r="AW953" s="128"/>
      <c r="AX953" s="128"/>
      <c r="AY953" s="128"/>
      <c r="AZ953" s="129"/>
      <c r="BA953" s="129"/>
      <c r="BB953" s="128"/>
      <c r="BC953" s="129"/>
      <c r="BD953" s="129"/>
      <c r="BE953" s="129"/>
      <c r="BF953" s="129"/>
    </row>
    <row r="954" spans="1:58" s="135" customFormat="1">
      <c r="A954" s="128"/>
      <c r="B954" s="128"/>
      <c r="C954" s="129"/>
      <c r="D954" s="130"/>
      <c r="E954" s="130"/>
      <c r="F954" s="130"/>
      <c r="G954" s="128"/>
      <c r="H954" s="128"/>
      <c r="I954" s="128"/>
      <c r="J954" s="128"/>
      <c r="K954" s="128"/>
      <c r="L954" s="129"/>
      <c r="M954" s="129"/>
      <c r="N954" s="129"/>
      <c r="O954" s="128"/>
      <c r="P954" s="128"/>
      <c r="Q954" s="128"/>
      <c r="R954" s="128"/>
      <c r="S954" s="128"/>
      <c r="T954" s="128"/>
      <c r="U954" s="128"/>
      <c r="V954" s="129"/>
      <c r="W954" s="128"/>
      <c r="X954" s="128"/>
      <c r="Y954" s="128"/>
      <c r="Z954" s="129"/>
      <c r="AA954" s="130"/>
      <c r="AB954" s="129"/>
      <c r="AC954" s="128"/>
      <c r="AD954" s="128"/>
      <c r="AE954" s="129"/>
      <c r="AF954" s="130"/>
      <c r="AG954" s="129"/>
      <c r="AH954" s="130"/>
      <c r="AI954" s="129"/>
      <c r="AJ954" s="128"/>
      <c r="AK954" s="130"/>
      <c r="AL954" s="128"/>
      <c r="AM954" s="128"/>
      <c r="AN954" s="128"/>
      <c r="AO954" s="130"/>
      <c r="AP954" s="130"/>
      <c r="AQ954" s="128"/>
      <c r="AR954" s="128"/>
      <c r="AS954" s="129"/>
      <c r="AT954" s="129"/>
      <c r="AU954" s="128"/>
      <c r="AV954" s="129"/>
      <c r="AW954" s="128"/>
      <c r="AX954" s="128"/>
      <c r="AY954" s="128"/>
      <c r="AZ954" s="129"/>
      <c r="BA954" s="129"/>
      <c r="BB954" s="128"/>
      <c r="BC954" s="129"/>
      <c r="BD954" s="129"/>
      <c r="BE954" s="129"/>
      <c r="BF954" s="129"/>
    </row>
    <row r="955" spans="1:58" s="135" customFormat="1">
      <c r="A955" s="128"/>
      <c r="B955" s="128"/>
      <c r="C955" s="129"/>
      <c r="D955" s="130"/>
      <c r="E955" s="130"/>
      <c r="F955" s="130"/>
      <c r="G955" s="128"/>
      <c r="H955" s="128"/>
      <c r="I955" s="128"/>
      <c r="J955" s="128"/>
      <c r="K955" s="128"/>
      <c r="L955" s="129"/>
      <c r="M955" s="129"/>
      <c r="N955" s="129"/>
      <c r="O955" s="128"/>
      <c r="P955" s="128"/>
      <c r="Q955" s="128"/>
      <c r="R955" s="128"/>
      <c r="S955" s="128"/>
      <c r="T955" s="128"/>
      <c r="U955" s="128"/>
      <c r="V955" s="129"/>
      <c r="W955" s="128"/>
      <c r="X955" s="128"/>
      <c r="Y955" s="128"/>
      <c r="Z955" s="129"/>
      <c r="AA955" s="130"/>
      <c r="AB955" s="129"/>
      <c r="AC955" s="128"/>
      <c r="AD955" s="128"/>
      <c r="AE955" s="129"/>
      <c r="AF955" s="130"/>
      <c r="AG955" s="129"/>
      <c r="AH955" s="130"/>
      <c r="AI955" s="129"/>
      <c r="AJ955" s="128"/>
      <c r="AK955" s="130"/>
      <c r="AL955" s="128"/>
      <c r="AM955" s="128"/>
      <c r="AN955" s="128"/>
      <c r="AO955" s="130"/>
      <c r="AP955" s="130"/>
      <c r="AQ955" s="128"/>
      <c r="AR955" s="128"/>
      <c r="AS955" s="129"/>
      <c r="AT955" s="129"/>
      <c r="AU955" s="128"/>
      <c r="AV955" s="129"/>
      <c r="AW955" s="128"/>
      <c r="AX955" s="128"/>
      <c r="AY955" s="128"/>
      <c r="AZ955" s="129"/>
      <c r="BA955" s="129"/>
      <c r="BB955" s="128"/>
      <c r="BC955" s="129"/>
      <c r="BD955" s="129"/>
      <c r="BE955" s="129"/>
      <c r="BF955" s="129"/>
    </row>
    <row r="956" spans="1:58" s="135" customFormat="1">
      <c r="A956" s="128"/>
      <c r="B956" s="128"/>
      <c r="C956" s="129"/>
      <c r="D956" s="130"/>
      <c r="E956" s="130"/>
      <c r="F956" s="130"/>
      <c r="G956" s="128"/>
      <c r="H956" s="128"/>
      <c r="I956" s="128"/>
      <c r="J956" s="128"/>
      <c r="K956" s="128"/>
      <c r="L956" s="129"/>
      <c r="M956" s="129"/>
      <c r="N956" s="129"/>
      <c r="O956" s="128"/>
      <c r="P956" s="128"/>
      <c r="Q956" s="128"/>
      <c r="R956" s="128"/>
      <c r="S956" s="128"/>
      <c r="T956" s="128"/>
      <c r="U956" s="128"/>
      <c r="V956" s="129"/>
      <c r="W956" s="128"/>
      <c r="X956" s="128"/>
      <c r="Y956" s="128"/>
      <c r="Z956" s="129"/>
      <c r="AA956" s="130"/>
      <c r="AB956" s="129"/>
      <c r="AC956" s="128"/>
      <c r="AD956" s="128"/>
      <c r="AE956" s="129"/>
      <c r="AF956" s="130"/>
      <c r="AG956" s="129"/>
      <c r="AH956" s="130"/>
      <c r="AI956" s="129"/>
      <c r="AJ956" s="128"/>
      <c r="AK956" s="130"/>
      <c r="AL956" s="128"/>
      <c r="AM956" s="128"/>
      <c r="AN956" s="128"/>
      <c r="AO956" s="130"/>
      <c r="AP956" s="130"/>
      <c r="AQ956" s="128"/>
      <c r="AR956" s="128"/>
      <c r="AS956" s="129"/>
      <c r="AT956" s="129"/>
      <c r="AU956" s="128"/>
      <c r="AV956" s="129"/>
      <c r="AW956" s="128"/>
      <c r="AX956" s="128"/>
      <c r="AY956" s="128"/>
      <c r="AZ956" s="129"/>
      <c r="BA956" s="129"/>
      <c r="BB956" s="128"/>
      <c r="BC956" s="129"/>
      <c r="BD956" s="129"/>
      <c r="BE956" s="129"/>
      <c r="BF956" s="129"/>
    </row>
    <row r="957" spans="1:58" s="135" customFormat="1">
      <c r="A957" s="128"/>
      <c r="B957" s="128"/>
      <c r="C957" s="129"/>
      <c r="D957" s="130"/>
      <c r="E957" s="130"/>
      <c r="F957" s="130"/>
      <c r="G957" s="128"/>
      <c r="H957" s="128"/>
      <c r="I957" s="128"/>
      <c r="J957" s="128"/>
      <c r="K957" s="128"/>
      <c r="L957" s="129"/>
      <c r="M957" s="129"/>
      <c r="N957" s="129"/>
      <c r="O957" s="128"/>
      <c r="P957" s="128"/>
      <c r="Q957" s="128"/>
      <c r="R957" s="128"/>
      <c r="S957" s="128"/>
      <c r="T957" s="128"/>
      <c r="U957" s="128"/>
      <c r="V957" s="129"/>
      <c r="W957" s="128"/>
      <c r="X957" s="128"/>
      <c r="Y957" s="128"/>
      <c r="Z957" s="129"/>
      <c r="AA957" s="130"/>
      <c r="AB957" s="129"/>
      <c r="AC957" s="128"/>
      <c r="AD957" s="128"/>
      <c r="AE957" s="129"/>
      <c r="AF957" s="130"/>
      <c r="AG957" s="129"/>
      <c r="AH957" s="130"/>
      <c r="AI957" s="129"/>
      <c r="AJ957" s="128"/>
      <c r="AK957" s="130"/>
      <c r="AL957" s="128"/>
      <c r="AM957" s="128"/>
      <c r="AN957" s="128"/>
      <c r="AO957" s="130"/>
      <c r="AP957" s="130"/>
      <c r="AQ957" s="128"/>
      <c r="AR957" s="128"/>
      <c r="AS957" s="129"/>
      <c r="AT957" s="129"/>
      <c r="AU957" s="128"/>
      <c r="AV957" s="129"/>
      <c r="AW957" s="128"/>
      <c r="AX957" s="128"/>
      <c r="AY957" s="128"/>
      <c r="AZ957" s="129"/>
      <c r="BA957" s="129"/>
      <c r="BB957" s="128"/>
      <c r="BC957" s="129"/>
      <c r="BD957" s="129"/>
      <c r="BE957" s="129"/>
      <c r="BF957" s="129"/>
    </row>
    <row r="958" spans="1:58" s="135" customFormat="1">
      <c r="A958" s="128"/>
      <c r="B958" s="128"/>
      <c r="C958" s="129"/>
      <c r="D958" s="130"/>
      <c r="E958" s="130"/>
      <c r="F958" s="130"/>
      <c r="G958" s="128"/>
      <c r="H958" s="128"/>
      <c r="I958" s="128"/>
      <c r="J958" s="128"/>
      <c r="K958" s="128"/>
      <c r="L958" s="129"/>
      <c r="M958" s="129"/>
      <c r="N958" s="129"/>
      <c r="O958" s="128"/>
      <c r="P958" s="128"/>
      <c r="Q958" s="128"/>
      <c r="R958" s="128"/>
      <c r="S958" s="128"/>
      <c r="T958" s="128"/>
      <c r="U958" s="128"/>
      <c r="V958" s="129"/>
      <c r="W958" s="128"/>
      <c r="X958" s="128"/>
      <c r="Y958" s="128"/>
      <c r="Z958" s="129"/>
      <c r="AA958" s="130"/>
      <c r="AB958" s="129"/>
      <c r="AC958" s="128"/>
      <c r="AD958" s="128"/>
      <c r="AE958" s="129"/>
      <c r="AF958" s="130"/>
      <c r="AG958" s="129"/>
      <c r="AH958" s="130"/>
      <c r="AI958" s="129"/>
      <c r="AJ958" s="128"/>
      <c r="AK958" s="130"/>
      <c r="AL958" s="128"/>
      <c r="AM958" s="128"/>
      <c r="AN958" s="128"/>
      <c r="AO958" s="130"/>
      <c r="AP958" s="130"/>
      <c r="AQ958" s="128"/>
      <c r="AR958" s="128"/>
      <c r="AS958" s="129"/>
      <c r="AT958" s="129"/>
      <c r="AU958" s="128"/>
      <c r="AV958" s="129"/>
      <c r="AW958" s="128"/>
      <c r="AX958" s="128"/>
      <c r="AY958" s="128"/>
      <c r="AZ958" s="129"/>
      <c r="BA958" s="129"/>
      <c r="BB958" s="128"/>
      <c r="BC958" s="129"/>
      <c r="BD958" s="129"/>
      <c r="BE958" s="129"/>
      <c r="BF958" s="129"/>
    </row>
    <row r="959" spans="1:58" s="135" customFormat="1">
      <c r="A959" s="128"/>
      <c r="B959" s="128"/>
      <c r="C959" s="129"/>
      <c r="D959" s="130"/>
      <c r="E959" s="130"/>
      <c r="F959" s="130"/>
      <c r="G959" s="128"/>
      <c r="H959" s="128"/>
      <c r="I959" s="128"/>
      <c r="J959" s="128"/>
      <c r="K959" s="128"/>
      <c r="L959" s="129"/>
      <c r="M959" s="129"/>
      <c r="N959" s="129"/>
      <c r="O959" s="128"/>
      <c r="P959" s="128"/>
      <c r="Q959" s="128"/>
      <c r="R959" s="128"/>
      <c r="S959" s="128"/>
      <c r="T959" s="128"/>
      <c r="U959" s="128"/>
      <c r="V959" s="129"/>
      <c r="W959" s="128"/>
      <c r="X959" s="128"/>
      <c r="Y959" s="128"/>
      <c r="Z959" s="129"/>
      <c r="AA959" s="130"/>
      <c r="AB959" s="129"/>
      <c r="AC959" s="128"/>
      <c r="AD959" s="128"/>
      <c r="AE959" s="129"/>
      <c r="AF959" s="130"/>
      <c r="AG959" s="129"/>
      <c r="AH959" s="130"/>
      <c r="AI959" s="129"/>
      <c r="AJ959" s="128"/>
      <c r="AK959" s="130"/>
      <c r="AL959" s="128"/>
      <c r="AM959" s="128"/>
      <c r="AN959" s="128"/>
      <c r="AO959" s="130"/>
      <c r="AP959" s="130"/>
      <c r="AQ959" s="128"/>
      <c r="AR959" s="128"/>
      <c r="AS959" s="129"/>
      <c r="AT959" s="129"/>
      <c r="AU959" s="128"/>
      <c r="AV959" s="129"/>
      <c r="AW959" s="128"/>
      <c r="AX959" s="128"/>
      <c r="AY959" s="128"/>
      <c r="AZ959" s="129"/>
      <c r="BA959" s="129"/>
      <c r="BB959" s="128"/>
      <c r="BC959" s="129"/>
      <c r="BD959" s="129"/>
      <c r="BE959" s="129"/>
      <c r="BF959" s="129"/>
    </row>
    <row r="960" spans="1:58" s="135" customFormat="1">
      <c r="A960" s="128"/>
      <c r="B960" s="128"/>
      <c r="C960" s="129"/>
      <c r="D960" s="130"/>
      <c r="E960" s="130"/>
      <c r="F960" s="130"/>
      <c r="G960" s="128"/>
      <c r="H960" s="128"/>
      <c r="I960" s="128"/>
      <c r="J960" s="128"/>
      <c r="K960" s="128"/>
      <c r="L960" s="129"/>
      <c r="M960" s="129"/>
      <c r="N960" s="129"/>
      <c r="O960" s="128"/>
      <c r="P960" s="128"/>
      <c r="Q960" s="128"/>
      <c r="R960" s="128"/>
      <c r="S960" s="128"/>
      <c r="T960" s="128"/>
      <c r="U960" s="128"/>
      <c r="V960" s="129"/>
      <c r="W960" s="128"/>
      <c r="X960" s="128"/>
      <c r="Y960" s="128"/>
      <c r="Z960" s="129"/>
      <c r="AA960" s="130"/>
      <c r="AB960" s="129"/>
      <c r="AC960" s="128"/>
      <c r="AD960" s="128"/>
      <c r="AE960" s="129"/>
      <c r="AF960" s="130"/>
      <c r="AG960" s="129"/>
      <c r="AH960" s="130"/>
      <c r="AI960" s="129"/>
      <c r="AJ960" s="128"/>
      <c r="AK960" s="130"/>
      <c r="AL960" s="128"/>
      <c r="AM960" s="128"/>
      <c r="AN960" s="128"/>
      <c r="AO960" s="130"/>
      <c r="AP960" s="130"/>
      <c r="AQ960" s="128"/>
      <c r="AR960" s="128"/>
      <c r="AS960" s="129"/>
      <c r="AT960" s="129"/>
      <c r="AU960" s="128"/>
      <c r="AV960" s="129"/>
      <c r="AW960" s="128"/>
      <c r="AX960" s="128"/>
      <c r="AY960" s="128"/>
      <c r="AZ960" s="129"/>
      <c r="BA960" s="129"/>
      <c r="BB960" s="128"/>
      <c r="BC960" s="129"/>
      <c r="BD960" s="129"/>
      <c r="BE960" s="129"/>
      <c r="BF960" s="129"/>
    </row>
    <row r="961" spans="1:58" s="135" customFormat="1">
      <c r="A961" s="128"/>
      <c r="B961" s="128"/>
      <c r="C961" s="129"/>
      <c r="D961" s="130"/>
      <c r="E961" s="130"/>
      <c r="F961" s="130"/>
      <c r="G961" s="128"/>
      <c r="H961" s="128"/>
      <c r="I961" s="128"/>
      <c r="J961" s="128"/>
      <c r="K961" s="128"/>
      <c r="L961" s="129"/>
      <c r="M961" s="129"/>
      <c r="N961" s="129"/>
      <c r="O961" s="128"/>
      <c r="P961" s="128"/>
      <c r="Q961" s="128"/>
      <c r="R961" s="128"/>
      <c r="S961" s="128"/>
      <c r="T961" s="128"/>
      <c r="U961" s="128"/>
      <c r="V961" s="129"/>
      <c r="W961" s="128"/>
      <c r="X961" s="128"/>
      <c r="Y961" s="128"/>
      <c r="Z961" s="129"/>
      <c r="AA961" s="130"/>
      <c r="AB961" s="129"/>
      <c r="AC961" s="128"/>
      <c r="AD961" s="128"/>
      <c r="AE961" s="129"/>
      <c r="AF961" s="130"/>
      <c r="AG961" s="129"/>
      <c r="AH961" s="130"/>
      <c r="AI961" s="129"/>
      <c r="AJ961" s="128"/>
      <c r="AK961" s="130"/>
      <c r="AL961" s="128"/>
      <c r="AM961" s="128"/>
      <c r="AN961" s="128"/>
      <c r="AO961" s="130"/>
      <c r="AP961" s="130"/>
      <c r="AQ961" s="128"/>
      <c r="AR961" s="128"/>
      <c r="AS961" s="129"/>
      <c r="AT961" s="129"/>
      <c r="AU961" s="128"/>
      <c r="AV961" s="129"/>
      <c r="AW961" s="128"/>
      <c r="AX961" s="128"/>
      <c r="AY961" s="128"/>
      <c r="AZ961" s="129"/>
      <c r="BA961" s="129"/>
      <c r="BB961" s="128"/>
      <c r="BC961" s="129"/>
      <c r="BD961" s="129"/>
      <c r="BE961" s="129"/>
      <c r="BF961" s="129"/>
    </row>
    <row r="962" spans="1:58" s="135" customFormat="1">
      <c r="A962" s="128"/>
      <c r="B962" s="128"/>
      <c r="C962" s="129"/>
      <c r="D962" s="130"/>
      <c r="E962" s="130"/>
      <c r="F962" s="130"/>
      <c r="G962" s="128"/>
      <c r="H962" s="128"/>
      <c r="I962" s="128"/>
      <c r="J962" s="128"/>
      <c r="K962" s="128"/>
      <c r="L962" s="129"/>
      <c r="M962" s="129"/>
      <c r="N962" s="129"/>
      <c r="O962" s="128"/>
      <c r="P962" s="128"/>
      <c r="Q962" s="128"/>
      <c r="R962" s="128"/>
      <c r="S962" s="128"/>
      <c r="T962" s="128"/>
      <c r="U962" s="128"/>
      <c r="V962" s="129"/>
      <c r="W962" s="128"/>
      <c r="X962" s="128"/>
      <c r="Y962" s="128"/>
      <c r="Z962" s="129"/>
      <c r="AA962" s="130"/>
      <c r="AB962" s="129"/>
      <c r="AC962" s="128"/>
      <c r="AD962" s="128"/>
      <c r="AE962" s="129"/>
      <c r="AF962" s="130"/>
      <c r="AG962" s="129"/>
      <c r="AH962" s="130"/>
      <c r="AI962" s="129"/>
      <c r="AJ962" s="128"/>
      <c r="AK962" s="130"/>
      <c r="AL962" s="128"/>
      <c r="AM962" s="128"/>
      <c r="AN962" s="128"/>
      <c r="AO962" s="130"/>
      <c r="AP962" s="130"/>
      <c r="AQ962" s="128"/>
      <c r="AR962" s="128"/>
      <c r="AS962" s="129"/>
      <c r="AT962" s="129"/>
      <c r="AU962" s="128"/>
      <c r="AV962" s="129"/>
      <c r="AW962" s="128"/>
      <c r="AX962" s="128"/>
      <c r="AY962" s="128"/>
      <c r="AZ962" s="129"/>
      <c r="BA962" s="129"/>
      <c r="BB962" s="128"/>
      <c r="BC962" s="129"/>
      <c r="BD962" s="129"/>
      <c r="BE962" s="129"/>
      <c r="BF962" s="129"/>
    </row>
    <row r="963" spans="1:58" s="135" customFormat="1">
      <c r="A963" s="128"/>
      <c r="B963" s="128"/>
      <c r="C963" s="129"/>
      <c r="D963" s="130"/>
      <c r="E963" s="130"/>
      <c r="F963" s="130"/>
      <c r="G963" s="128"/>
      <c r="H963" s="128"/>
      <c r="I963" s="128"/>
      <c r="J963" s="128"/>
      <c r="K963" s="128"/>
      <c r="L963" s="129"/>
      <c r="M963" s="129"/>
      <c r="N963" s="129"/>
      <c r="O963" s="128"/>
      <c r="P963" s="128"/>
      <c r="Q963" s="128"/>
      <c r="R963" s="128"/>
      <c r="S963" s="128"/>
      <c r="T963" s="128"/>
      <c r="U963" s="128"/>
      <c r="V963" s="129"/>
      <c r="W963" s="128"/>
      <c r="X963" s="128"/>
      <c r="Y963" s="128"/>
      <c r="Z963" s="129"/>
      <c r="AA963" s="130"/>
      <c r="AB963" s="129"/>
      <c r="AC963" s="128"/>
      <c r="AD963" s="128"/>
      <c r="AE963" s="129"/>
      <c r="AF963" s="130"/>
      <c r="AG963" s="129"/>
      <c r="AH963" s="130"/>
      <c r="AI963" s="129"/>
      <c r="AJ963" s="128"/>
      <c r="AK963" s="130"/>
      <c r="AL963" s="128"/>
      <c r="AM963" s="128"/>
      <c r="AN963" s="128"/>
      <c r="AO963" s="130"/>
      <c r="AP963" s="130"/>
      <c r="AQ963" s="128"/>
      <c r="AR963" s="128"/>
      <c r="AS963" s="129"/>
      <c r="AT963" s="129"/>
      <c r="AU963" s="128"/>
      <c r="AV963" s="129"/>
      <c r="AW963" s="128"/>
      <c r="AX963" s="128"/>
      <c r="AY963" s="128"/>
      <c r="AZ963" s="129"/>
      <c r="BA963" s="129"/>
      <c r="BB963" s="128"/>
      <c r="BC963" s="129"/>
      <c r="BD963" s="129"/>
      <c r="BE963" s="129"/>
      <c r="BF963" s="129"/>
    </row>
    <row r="964" spans="1:58" s="135" customFormat="1">
      <c r="A964" s="128"/>
      <c r="B964" s="128"/>
      <c r="C964" s="129"/>
      <c r="D964" s="130"/>
      <c r="E964" s="130"/>
      <c r="F964" s="130"/>
      <c r="G964" s="128"/>
      <c r="H964" s="128"/>
      <c r="I964" s="128"/>
      <c r="J964" s="128"/>
      <c r="K964" s="128"/>
      <c r="L964" s="129"/>
      <c r="M964" s="129"/>
      <c r="N964" s="129"/>
      <c r="O964" s="128"/>
      <c r="P964" s="128"/>
      <c r="Q964" s="128"/>
      <c r="R964" s="128"/>
      <c r="S964" s="128"/>
      <c r="T964" s="128"/>
      <c r="U964" s="128"/>
      <c r="V964" s="129"/>
      <c r="W964" s="128"/>
      <c r="X964" s="128"/>
      <c r="Y964" s="128"/>
      <c r="Z964" s="129"/>
      <c r="AA964" s="130"/>
      <c r="AB964" s="129"/>
      <c r="AC964" s="128"/>
      <c r="AD964" s="128"/>
      <c r="AE964" s="129"/>
      <c r="AF964" s="130"/>
      <c r="AG964" s="129"/>
      <c r="AH964" s="130"/>
      <c r="AI964" s="129"/>
      <c r="AJ964" s="128"/>
      <c r="AK964" s="130"/>
      <c r="AL964" s="128"/>
      <c r="AM964" s="128"/>
      <c r="AN964" s="128"/>
      <c r="AO964" s="130"/>
      <c r="AP964" s="130"/>
      <c r="AQ964" s="128"/>
      <c r="AR964" s="128"/>
      <c r="AS964" s="129"/>
      <c r="AT964" s="129"/>
      <c r="AU964" s="128"/>
      <c r="AV964" s="129"/>
      <c r="AW964" s="128"/>
      <c r="AX964" s="128"/>
      <c r="AY964" s="128"/>
      <c r="AZ964" s="129"/>
      <c r="BA964" s="129"/>
      <c r="BB964" s="128"/>
      <c r="BC964" s="129"/>
      <c r="BD964" s="129"/>
      <c r="BE964" s="129"/>
      <c r="BF964" s="129"/>
    </row>
    <row r="965" spans="1:58" s="135" customFormat="1">
      <c r="A965" s="128"/>
      <c r="B965" s="128"/>
      <c r="C965" s="129"/>
      <c r="D965" s="130"/>
      <c r="E965" s="130"/>
      <c r="F965" s="130"/>
      <c r="G965" s="128"/>
      <c r="H965" s="128"/>
      <c r="I965" s="128"/>
      <c r="J965" s="128"/>
      <c r="K965" s="128"/>
      <c r="L965" s="129"/>
      <c r="M965" s="129"/>
      <c r="N965" s="129"/>
      <c r="O965" s="128"/>
      <c r="P965" s="128"/>
      <c r="Q965" s="128"/>
      <c r="R965" s="128"/>
      <c r="S965" s="128"/>
      <c r="T965" s="128"/>
      <c r="U965" s="128"/>
      <c r="V965" s="129"/>
      <c r="W965" s="128"/>
      <c r="X965" s="128"/>
      <c r="Y965" s="128"/>
      <c r="Z965" s="129"/>
      <c r="AA965" s="130"/>
      <c r="AB965" s="129"/>
      <c r="AC965" s="128"/>
      <c r="AD965" s="128"/>
      <c r="AE965" s="129"/>
      <c r="AF965" s="130"/>
      <c r="AG965" s="129"/>
      <c r="AH965" s="130"/>
      <c r="AI965" s="129"/>
      <c r="AJ965" s="128"/>
      <c r="AK965" s="130"/>
      <c r="AL965" s="128"/>
      <c r="AM965" s="128"/>
      <c r="AN965" s="128"/>
      <c r="AO965" s="130"/>
      <c r="AP965" s="130"/>
      <c r="AQ965" s="128"/>
      <c r="AR965" s="128"/>
      <c r="AS965" s="129"/>
      <c r="AT965" s="129"/>
      <c r="AU965" s="128"/>
      <c r="AV965" s="129"/>
      <c r="AW965" s="128"/>
      <c r="AX965" s="128"/>
      <c r="AY965" s="128"/>
      <c r="AZ965" s="129"/>
      <c r="BA965" s="129"/>
      <c r="BB965" s="128"/>
      <c r="BC965" s="129"/>
      <c r="BD965" s="129"/>
      <c r="BE965" s="129"/>
      <c r="BF965" s="129"/>
    </row>
    <row r="966" spans="1:58" s="135" customFormat="1">
      <c r="A966" s="128"/>
      <c r="B966" s="128"/>
      <c r="C966" s="129"/>
      <c r="D966" s="130"/>
      <c r="E966" s="130"/>
      <c r="F966" s="130"/>
      <c r="G966" s="128"/>
      <c r="H966" s="128"/>
      <c r="I966" s="128"/>
      <c r="J966" s="128"/>
      <c r="K966" s="128"/>
      <c r="L966" s="129"/>
      <c r="M966" s="129"/>
      <c r="N966" s="129"/>
      <c r="O966" s="128"/>
      <c r="P966" s="128"/>
      <c r="Q966" s="128"/>
      <c r="R966" s="128"/>
      <c r="S966" s="128"/>
      <c r="T966" s="128"/>
      <c r="U966" s="128"/>
      <c r="V966" s="129"/>
      <c r="W966" s="128"/>
      <c r="X966" s="128"/>
      <c r="Y966" s="128"/>
      <c r="Z966" s="129"/>
      <c r="AA966" s="130"/>
      <c r="AB966" s="129"/>
      <c r="AC966" s="128"/>
      <c r="AD966" s="128"/>
      <c r="AE966" s="129"/>
      <c r="AF966" s="130"/>
      <c r="AG966" s="129"/>
      <c r="AH966" s="130"/>
      <c r="AI966" s="129"/>
      <c r="AJ966" s="128"/>
      <c r="AK966" s="130"/>
      <c r="AL966" s="128"/>
      <c r="AM966" s="128"/>
      <c r="AN966" s="128"/>
      <c r="AO966" s="130"/>
      <c r="AP966" s="130"/>
      <c r="AQ966" s="128"/>
      <c r="AR966" s="128"/>
      <c r="AS966" s="129"/>
      <c r="AT966" s="129"/>
      <c r="AU966" s="128"/>
      <c r="AV966" s="129"/>
      <c r="AW966" s="128"/>
      <c r="AX966" s="128"/>
      <c r="AY966" s="128"/>
      <c r="AZ966" s="129"/>
      <c r="BA966" s="129"/>
      <c r="BB966" s="128"/>
      <c r="BC966" s="129"/>
      <c r="BD966" s="129"/>
      <c r="BE966" s="129"/>
      <c r="BF966" s="129"/>
    </row>
    <row r="967" spans="1:58" s="135" customFormat="1">
      <c r="A967" s="128"/>
      <c r="B967" s="128"/>
      <c r="C967" s="129"/>
      <c r="D967" s="130"/>
      <c r="E967" s="130"/>
      <c r="F967" s="130"/>
      <c r="G967" s="128"/>
      <c r="H967" s="128"/>
      <c r="I967" s="128"/>
      <c r="J967" s="128"/>
      <c r="K967" s="128"/>
      <c r="L967" s="129"/>
      <c r="M967" s="129"/>
      <c r="N967" s="129"/>
      <c r="O967" s="128"/>
      <c r="P967" s="128"/>
      <c r="Q967" s="128"/>
      <c r="R967" s="128"/>
      <c r="S967" s="128"/>
      <c r="T967" s="128"/>
      <c r="U967" s="128"/>
      <c r="V967" s="129"/>
      <c r="W967" s="128"/>
      <c r="X967" s="128"/>
      <c r="Y967" s="128"/>
      <c r="Z967" s="129"/>
      <c r="AA967" s="130"/>
      <c r="AB967" s="129"/>
      <c r="AC967" s="128"/>
      <c r="AD967" s="128"/>
      <c r="AE967" s="129"/>
      <c r="AF967" s="130"/>
      <c r="AG967" s="129"/>
      <c r="AH967" s="130"/>
      <c r="AI967" s="129"/>
      <c r="AJ967" s="128"/>
      <c r="AK967" s="130"/>
      <c r="AL967" s="128"/>
      <c r="AM967" s="128"/>
      <c r="AN967" s="128"/>
      <c r="AO967" s="130"/>
      <c r="AP967" s="130"/>
      <c r="AQ967" s="128"/>
      <c r="AR967" s="128"/>
      <c r="AS967" s="129"/>
      <c r="AT967" s="129"/>
      <c r="AU967" s="128"/>
      <c r="AV967" s="129"/>
      <c r="AW967" s="128"/>
      <c r="AX967" s="128"/>
      <c r="AY967" s="128"/>
      <c r="AZ967" s="129"/>
      <c r="BA967" s="129"/>
      <c r="BB967" s="128"/>
      <c r="BC967" s="129"/>
      <c r="BD967" s="129"/>
      <c r="BE967" s="129"/>
      <c r="BF967" s="129"/>
    </row>
    <row r="968" spans="1:58" s="135" customFormat="1">
      <c r="A968" s="128"/>
      <c r="B968" s="128"/>
      <c r="C968" s="129"/>
      <c r="D968" s="130"/>
      <c r="E968" s="130"/>
      <c r="F968" s="130"/>
      <c r="G968" s="128"/>
      <c r="H968" s="128"/>
      <c r="I968" s="128"/>
      <c r="J968" s="128"/>
      <c r="K968" s="128"/>
      <c r="L968" s="129"/>
      <c r="M968" s="129"/>
      <c r="N968" s="129"/>
      <c r="O968" s="128"/>
      <c r="P968" s="128"/>
      <c r="Q968" s="128"/>
      <c r="R968" s="128"/>
      <c r="S968" s="128"/>
      <c r="T968" s="128"/>
      <c r="U968" s="128"/>
      <c r="V968" s="129"/>
      <c r="W968" s="128"/>
      <c r="X968" s="128"/>
      <c r="Y968" s="128"/>
      <c r="Z968" s="129"/>
      <c r="AA968" s="130"/>
      <c r="AB968" s="129"/>
      <c r="AC968" s="128"/>
      <c r="AD968" s="128"/>
      <c r="AE968" s="129"/>
      <c r="AF968" s="130"/>
      <c r="AG968" s="129"/>
      <c r="AH968" s="130"/>
      <c r="AI968" s="129"/>
      <c r="AJ968" s="128"/>
      <c r="AK968" s="130"/>
      <c r="AL968" s="128"/>
      <c r="AM968" s="128"/>
      <c r="AN968" s="128"/>
      <c r="AO968" s="130"/>
      <c r="AP968" s="130"/>
      <c r="AQ968" s="128"/>
      <c r="AR968" s="128"/>
      <c r="AS968" s="129"/>
      <c r="AT968" s="129"/>
      <c r="AU968" s="128"/>
      <c r="AV968" s="129"/>
      <c r="AW968" s="128"/>
      <c r="AX968" s="128"/>
      <c r="AY968" s="128"/>
      <c r="AZ968" s="129"/>
      <c r="BA968" s="129"/>
      <c r="BB968" s="128"/>
      <c r="BC968" s="129"/>
      <c r="BD968" s="129"/>
      <c r="BE968" s="129"/>
      <c r="BF968" s="129"/>
    </row>
    <row r="969" spans="1:58" s="135" customFormat="1">
      <c r="A969" s="128"/>
      <c r="B969" s="128"/>
      <c r="C969" s="129"/>
      <c r="D969" s="130"/>
      <c r="E969" s="130"/>
      <c r="F969" s="130"/>
      <c r="G969" s="128"/>
      <c r="H969" s="128"/>
      <c r="I969" s="128"/>
      <c r="J969" s="128"/>
      <c r="K969" s="128"/>
      <c r="L969" s="129"/>
      <c r="M969" s="129"/>
      <c r="N969" s="129"/>
      <c r="O969" s="128"/>
      <c r="P969" s="128"/>
      <c r="Q969" s="128"/>
      <c r="R969" s="128"/>
      <c r="S969" s="128"/>
      <c r="T969" s="128"/>
      <c r="U969" s="128"/>
      <c r="V969" s="129"/>
      <c r="W969" s="128"/>
      <c r="X969" s="128"/>
      <c r="Y969" s="128"/>
      <c r="Z969" s="129"/>
      <c r="AA969" s="130"/>
      <c r="AB969" s="129"/>
      <c r="AC969" s="128"/>
      <c r="AD969" s="128"/>
      <c r="AE969" s="129"/>
      <c r="AF969" s="130"/>
      <c r="AG969" s="129"/>
      <c r="AH969" s="130"/>
      <c r="AI969" s="129"/>
      <c r="AJ969" s="128"/>
      <c r="AK969" s="130"/>
      <c r="AL969" s="128"/>
      <c r="AM969" s="128"/>
      <c r="AN969" s="128"/>
      <c r="AO969" s="130"/>
      <c r="AP969" s="130"/>
      <c r="AQ969" s="128"/>
      <c r="AR969" s="128"/>
      <c r="AS969" s="129"/>
      <c r="AT969" s="129"/>
      <c r="AU969" s="128"/>
      <c r="AV969" s="129"/>
      <c r="AW969" s="128"/>
      <c r="AX969" s="128"/>
      <c r="AY969" s="128"/>
      <c r="AZ969" s="129"/>
      <c r="BA969" s="129"/>
      <c r="BB969" s="128"/>
      <c r="BC969" s="129"/>
      <c r="BD969" s="129"/>
      <c r="BE969" s="129"/>
      <c r="BF969" s="129"/>
    </row>
    <row r="970" spans="1:58" s="135" customFormat="1">
      <c r="A970" s="128"/>
      <c r="B970" s="128"/>
      <c r="C970" s="129"/>
      <c r="D970" s="130"/>
      <c r="E970" s="130"/>
      <c r="F970" s="130"/>
      <c r="G970" s="128"/>
      <c r="H970" s="128"/>
      <c r="I970" s="128"/>
      <c r="J970" s="128"/>
      <c r="K970" s="128"/>
      <c r="L970" s="129"/>
      <c r="M970" s="129"/>
      <c r="N970" s="129"/>
      <c r="O970" s="128"/>
      <c r="P970" s="128"/>
      <c r="Q970" s="128"/>
      <c r="R970" s="128"/>
      <c r="S970" s="128"/>
      <c r="T970" s="128"/>
      <c r="U970" s="128"/>
      <c r="V970" s="129"/>
      <c r="W970" s="128"/>
      <c r="X970" s="128"/>
      <c r="Y970" s="128"/>
      <c r="Z970" s="129"/>
      <c r="AA970" s="130"/>
      <c r="AB970" s="129"/>
      <c r="AC970" s="128"/>
      <c r="AD970" s="128"/>
      <c r="AE970" s="129"/>
      <c r="AF970" s="130"/>
      <c r="AG970" s="129"/>
      <c r="AH970" s="130"/>
      <c r="AI970" s="129"/>
      <c r="AJ970" s="128"/>
      <c r="AK970" s="130"/>
      <c r="AL970" s="128"/>
      <c r="AM970" s="128"/>
      <c r="AN970" s="128"/>
      <c r="AO970" s="130"/>
      <c r="AP970" s="130"/>
      <c r="AQ970" s="128"/>
      <c r="AR970" s="128"/>
      <c r="AS970" s="129"/>
      <c r="AT970" s="129"/>
      <c r="AU970" s="128"/>
      <c r="AV970" s="129"/>
      <c r="AW970" s="128"/>
      <c r="AX970" s="128"/>
      <c r="AY970" s="128"/>
      <c r="AZ970" s="129"/>
      <c r="BA970" s="129"/>
      <c r="BB970" s="128"/>
      <c r="BC970" s="129"/>
      <c r="BD970" s="129"/>
      <c r="BE970" s="129"/>
      <c r="BF970" s="129"/>
    </row>
    <row r="971" spans="1:58" s="135" customFormat="1">
      <c r="A971" s="128"/>
      <c r="B971" s="128"/>
      <c r="C971" s="129"/>
      <c r="D971" s="130"/>
      <c r="E971" s="130"/>
      <c r="F971" s="130"/>
      <c r="G971" s="128"/>
      <c r="H971" s="128"/>
      <c r="I971" s="128"/>
      <c r="J971" s="128"/>
      <c r="K971" s="128"/>
      <c r="L971" s="129"/>
      <c r="M971" s="129"/>
      <c r="N971" s="129"/>
      <c r="O971" s="128"/>
      <c r="P971" s="128"/>
      <c r="Q971" s="128"/>
      <c r="R971" s="128"/>
      <c r="S971" s="128"/>
      <c r="T971" s="128"/>
      <c r="U971" s="128"/>
      <c r="V971" s="129"/>
      <c r="W971" s="128"/>
      <c r="X971" s="128"/>
      <c r="Y971" s="128"/>
      <c r="Z971" s="129"/>
      <c r="AA971" s="130"/>
      <c r="AB971" s="129"/>
      <c r="AC971" s="128"/>
      <c r="AD971" s="128"/>
      <c r="AE971" s="129"/>
      <c r="AF971" s="130"/>
      <c r="AG971" s="129"/>
      <c r="AH971" s="130"/>
      <c r="AI971" s="129"/>
      <c r="AJ971" s="128"/>
      <c r="AK971" s="130"/>
      <c r="AL971" s="128"/>
      <c r="AM971" s="128"/>
      <c r="AN971" s="128"/>
      <c r="AO971" s="130"/>
      <c r="AP971" s="130"/>
      <c r="AQ971" s="128"/>
      <c r="AR971" s="128"/>
      <c r="AS971" s="129"/>
      <c r="AT971" s="129"/>
      <c r="AU971" s="128"/>
      <c r="AV971" s="129"/>
      <c r="AW971" s="128"/>
      <c r="AX971" s="128"/>
      <c r="AY971" s="128"/>
      <c r="AZ971" s="129"/>
      <c r="BA971" s="129"/>
      <c r="BB971" s="128"/>
      <c r="BC971" s="129"/>
      <c r="BD971" s="129"/>
      <c r="BE971" s="129"/>
      <c r="BF971" s="129"/>
    </row>
    <row r="972" spans="1:58" s="135" customFormat="1">
      <c r="A972" s="128"/>
      <c r="B972" s="128"/>
      <c r="C972" s="129"/>
      <c r="D972" s="130"/>
      <c r="E972" s="130"/>
      <c r="F972" s="130"/>
      <c r="G972" s="128"/>
      <c r="H972" s="128"/>
      <c r="I972" s="128"/>
      <c r="J972" s="128"/>
      <c r="K972" s="128"/>
      <c r="L972" s="129"/>
      <c r="M972" s="129"/>
      <c r="N972" s="129"/>
      <c r="O972" s="128"/>
      <c r="P972" s="128"/>
      <c r="Q972" s="128"/>
      <c r="R972" s="128"/>
      <c r="S972" s="128"/>
      <c r="T972" s="128"/>
      <c r="U972" s="128"/>
      <c r="V972" s="129"/>
      <c r="W972" s="128"/>
      <c r="X972" s="128"/>
      <c r="Y972" s="128"/>
      <c r="Z972" s="129"/>
      <c r="AA972" s="130"/>
      <c r="AB972" s="129"/>
      <c r="AC972" s="128"/>
      <c r="AD972" s="128"/>
      <c r="AE972" s="129"/>
      <c r="AF972" s="130"/>
      <c r="AG972" s="129"/>
      <c r="AH972" s="130"/>
      <c r="AI972" s="129"/>
      <c r="AJ972" s="128"/>
      <c r="AK972" s="130"/>
      <c r="AL972" s="128"/>
      <c r="AM972" s="128"/>
      <c r="AN972" s="128"/>
      <c r="AO972" s="130"/>
      <c r="AP972" s="130"/>
      <c r="AQ972" s="128"/>
      <c r="AR972" s="128"/>
      <c r="AS972" s="129"/>
      <c r="AT972" s="129"/>
      <c r="AU972" s="128"/>
      <c r="AV972" s="129"/>
      <c r="AW972" s="128"/>
      <c r="AX972" s="128"/>
      <c r="AY972" s="128"/>
      <c r="AZ972" s="129"/>
      <c r="BA972" s="129"/>
      <c r="BB972" s="128"/>
      <c r="BC972" s="129"/>
      <c r="BD972" s="129"/>
      <c r="BE972" s="129"/>
      <c r="BF972" s="129"/>
    </row>
    <row r="973" spans="1:58" s="135" customFormat="1">
      <c r="A973" s="128"/>
      <c r="B973" s="128"/>
      <c r="C973" s="129"/>
      <c r="D973" s="130"/>
      <c r="E973" s="130"/>
      <c r="F973" s="130"/>
      <c r="G973" s="128"/>
      <c r="H973" s="128"/>
      <c r="I973" s="128"/>
      <c r="J973" s="128"/>
      <c r="K973" s="128"/>
      <c r="L973" s="129"/>
      <c r="M973" s="129"/>
      <c r="N973" s="129"/>
      <c r="O973" s="128"/>
      <c r="P973" s="128"/>
      <c r="Q973" s="128"/>
      <c r="R973" s="128"/>
      <c r="S973" s="128"/>
      <c r="T973" s="128"/>
      <c r="U973" s="128"/>
      <c r="V973" s="129"/>
      <c r="W973" s="128"/>
      <c r="X973" s="128"/>
      <c r="Y973" s="128"/>
      <c r="Z973" s="129"/>
      <c r="AA973" s="130"/>
      <c r="AB973" s="129"/>
      <c r="AC973" s="128"/>
      <c r="AD973" s="128"/>
      <c r="AE973" s="129"/>
      <c r="AF973" s="130"/>
      <c r="AG973" s="129"/>
      <c r="AH973" s="130"/>
      <c r="AI973" s="129"/>
      <c r="AJ973" s="128"/>
      <c r="AK973" s="130"/>
      <c r="AL973" s="128"/>
      <c r="AM973" s="128"/>
      <c r="AN973" s="128"/>
      <c r="AO973" s="130"/>
      <c r="AP973" s="130"/>
      <c r="AQ973" s="128"/>
      <c r="AR973" s="128"/>
      <c r="AS973" s="129"/>
      <c r="AT973" s="129"/>
      <c r="AU973" s="128"/>
      <c r="AV973" s="129"/>
      <c r="AW973" s="128"/>
      <c r="AX973" s="128"/>
      <c r="AY973" s="128"/>
      <c r="AZ973" s="129"/>
      <c r="BA973" s="129"/>
      <c r="BB973" s="128"/>
      <c r="BC973" s="129"/>
      <c r="BD973" s="129"/>
      <c r="BE973" s="129"/>
      <c r="BF973" s="129"/>
    </row>
    <row r="974" spans="1:58" s="135" customFormat="1">
      <c r="A974" s="128"/>
      <c r="B974" s="128"/>
      <c r="C974" s="129"/>
      <c r="D974" s="130"/>
      <c r="E974" s="130"/>
      <c r="F974" s="130"/>
      <c r="G974" s="128"/>
      <c r="H974" s="128"/>
      <c r="I974" s="128"/>
      <c r="J974" s="128"/>
      <c r="K974" s="128"/>
      <c r="L974" s="129"/>
      <c r="M974" s="129"/>
      <c r="N974" s="129"/>
      <c r="O974" s="128"/>
      <c r="P974" s="128"/>
      <c r="Q974" s="128"/>
      <c r="R974" s="128"/>
      <c r="S974" s="128"/>
      <c r="T974" s="128"/>
      <c r="U974" s="128"/>
      <c r="V974" s="129"/>
      <c r="W974" s="128"/>
      <c r="X974" s="128"/>
      <c r="Y974" s="128"/>
      <c r="Z974" s="129"/>
      <c r="AA974" s="130"/>
      <c r="AB974" s="129"/>
      <c r="AC974" s="128"/>
      <c r="AD974" s="128"/>
      <c r="AE974" s="129"/>
      <c r="AF974" s="130"/>
      <c r="AG974" s="129"/>
      <c r="AH974" s="130"/>
      <c r="AI974" s="129"/>
      <c r="AJ974" s="128"/>
      <c r="AK974" s="130"/>
      <c r="AL974" s="128"/>
      <c r="AM974" s="128"/>
      <c r="AN974" s="128"/>
      <c r="AO974" s="130"/>
      <c r="AP974" s="130"/>
      <c r="AQ974" s="128"/>
      <c r="AR974" s="128"/>
      <c r="AS974" s="129"/>
      <c r="AT974" s="129"/>
      <c r="AU974" s="128"/>
      <c r="AV974" s="129"/>
      <c r="AW974" s="128"/>
      <c r="AX974" s="128"/>
      <c r="AY974" s="128"/>
      <c r="AZ974" s="129"/>
      <c r="BA974" s="129"/>
      <c r="BB974" s="128"/>
      <c r="BC974" s="129"/>
      <c r="BD974" s="129"/>
      <c r="BE974" s="129"/>
      <c r="BF974" s="129"/>
    </row>
    <row r="975" spans="1:58" s="135" customFormat="1">
      <c r="A975" s="128"/>
      <c r="B975" s="128"/>
      <c r="C975" s="129"/>
      <c r="D975" s="130"/>
      <c r="E975" s="130"/>
      <c r="F975" s="130"/>
      <c r="G975" s="128"/>
      <c r="H975" s="128"/>
      <c r="I975" s="128"/>
      <c r="J975" s="128"/>
      <c r="K975" s="128"/>
      <c r="L975" s="129"/>
      <c r="M975" s="129"/>
      <c r="N975" s="129"/>
      <c r="O975" s="128"/>
      <c r="P975" s="128"/>
      <c r="Q975" s="128"/>
      <c r="R975" s="128"/>
      <c r="S975" s="128"/>
      <c r="T975" s="128"/>
      <c r="U975" s="128"/>
      <c r="V975" s="129"/>
      <c r="W975" s="128"/>
      <c r="X975" s="128"/>
      <c r="Y975" s="128"/>
      <c r="Z975" s="129"/>
      <c r="AA975" s="130"/>
      <c r="AB975" s="129"/>
      <c r="AC975" s="128"/>
      <c r="AD975" s="128"/>
      <c r="AE975" s="129"/>
      <c r="AF975" s="130"/>
      <c r="AG975" s="129"/>
      <c r="AH975" s="130"/>
      <c r="AI975" s="129"/>
      <c r="AJ975" s="128"/>
      <c r="AK975" s="130"/>
      <c r="AL975" s="128"/>
      <c r="AM975" s="128"/>
      <c r="AN975" s="128"/>
      <c r="AO975" s="130"/>
      <c r="AP975" s="130"/>
      <c r="AQ975" s="128"/>
      <c r="AR975" s="128"/>
      <c r="AS975" s="129"/>
      <c r="AT975" s="129"/>
      <c r="AU975" s="128"/>
      <c r="AV975" s="129"/>
      <c r="AW975" s="128"/>
      <c r="AX975" s="128"/>
      <c r="AY975" s="128"/>
      <c r="AZ975" s="129"/>
      <c r="BA975" s="129"/>
      <c r="BB975" s="128"/>
      <c r="BC975" s="129"/>
      <c r="BD975" s="129"/>
      <c r="BE975" s="129"/>
      <c r="BF975" s="129"/>
    </row>
    <row r="976" spans="1:58" s="135" customFormat="1">
      <c r="A976" s="128"/>
      <c r="B976" s="128"/>
      <c r="C976" s="129"/>
      <c r="D976" s="130"/>
      <c r="E976" s="130"/>
      <c r="F976" s="130"/>
      <c r="G976" s="128"/>
      <c r="H976" s="128"/>
      <c r="I976" s="128"/>
      <c r="J976" s="128"/>
      <c r="K976" s="128"/>
      <c r="L976" s="129"/>
      <c r="M976" s="129"/>
      <c r="N976" s="129"/>
      <c r="O976" s="128"/>
      <c r="P976" s="128"/>
      <c r="Q976" s="128"/>
      <c r="R976" s="128"/>
      <c r="S976" s="128"/>
      <c r="T976" s="128"/>
      <c r="U976" s="128"/>
      <c r="V976" s="129"/>
      <c r="W976" s="128"/>
      <c r="X976" s="128"/>
      <c r="Y976" s="128"/>
      <c r="Z976" s="129"/>
      <c r="AA976" s="130"/>
      <c r="AB976" s="129"/>
      <c r="AC976" s="128"/>
      <c r="AD976" s="128"/>
      <c r="AE976" s="129"/>
      <c r="AF976" s="130"/>
      <c r="AG976" s="129"/>
      <c r="AH976" s="130"/>
      <c r="AI976" s="129"/>
      <c r="AJ976" s="128"/>
      <c r="AK976" s="130"/>
      <c r="AL976" s="128"/>
      <c r="AM976" s="128"/>
      <c r="AN976" s="128"/>
      <c r="AO976" s="130"/>
      <c r="AP976" s="130"/>
      <c r="AQ976" s="128"/>
      <c r="AR976" s="128"/>
      <c r="AS976" s="129"/>
      <c r="AT976" s="129"/>
      <c r="AU976" s="128"/>
      <c r="AV976" s="129"/>
      <c r="AW976" s="128"/>
      <c r="AX976" s="128"/>
      <c r="AY976" s="128"/>
      <c r="AZ976" s="129"/>
      <c r="BA976" s="129"/>
      <c r="BB976" s="128"/>
      <c r="BC976" s="129"/>
      <c r="BD976" s="129"/>
      <c r="BE976" s="129"/>
      <c r="BF976" s="129"/>
    </row>
    <row r="977" spans="1:58" s="135" customFormat="1">
      <c r="A977" s="128"/>
      <c r="B977" s="128"/>
      <c r="C977" s="129"/>
      <c r="D977" s="130"/>
      <c r="E977" s="130"/>
      <c r="F977" s="130"/>
      <c r="G977" s="128"/>
      <c r="H977" s="128"/>
      <c r="I977" s="128"/>
      <c r="J977" s="128"/>
      <c r="K977" s="128"/>
      <c r="L977" s="129"/>
      <c r="M977" s="129"/>
      <c r="N977" s="129"/>
      <c r="O977" s="128"/>
      <c r="P977" s="128"/>
      <c r="Q977" s="128"/>
      <c r="R977" s="128"/>
      <c r="S977" s="128"/>
      <c r="T977" s="128"/>
      <c r="U977" s="128"/>
      <c r="V977" s="129"/>
      <c r="W977" s="128"/>
      <c r="X977" s="128"/>
      <c r="Y977" s="128"/>
      <c r="Z977" s="129"/>
      <c r="AA977" s="130"/>
      <c r="AB977" s="129"/>
      <c r="AC977" s="128"/>
      <c r="AD977" s="128"/>
      <c r="AE977" s="129"/>
      <c r="AF977" s="130"/>
      <c r="AG977" s="129"/>
      <c r="AH977" s="130"/>
      <c r="AI977" s="129"/>
      <c r="AJ977" s="128"/>
      <c r="AK977" s="130"/>
      <c r="AL977" s="128"/>
      <c r="AM977" s="128"/>
      <c r="AN977" s="128"/>
      <c r="AO977" s="130"/>
      <c r="AP977" s="130"/>
      <c r="AQ977" s="128"/>
      <c r="AR977" s="128"/>
      <c r="AS977" s="129"/>
      <c r="AT977" s="129"/>
      <c r="AU977" s="128"/>
      <c r="AV977" s="129"/>
      <c r="AW977" s="128"/>
      <c r="AX977" s="128"/>
      <c r="AY977" s="128"/>
      <c r="AZ977" s="129"/>
      <c r="BA977" s="129"/>
      <c r="BB977" s="128"/>
      <c r="BC977" s="129"/>
      <c r="BD977" s="129"/>
      <c r="BE977" s="129"/>
      <c r="BF977" s="129"/>
    </row>
    <row r="978" spans="1:58" s="135" customFormat="1">
      <c r="A978" s="128"/>
      <c r="B978" s="128"/>
      <c r="C978" s="129"/>
      <c r="D978" s="130"/>
      <c r="E978" s="130"/>
      <c r="F978" s="130"/>
      <c r="G978" s="128"/>
      <c r="H978" s="128"/>
      <c r="I978" s="128"/>
      <c r="J978" s="128"/>
      <c r="K978" s="128"/>
      <c r="L978" s="129"/>
      <c r="M978" s="129"/>
      <c r="N978" s="129"/>
      <c r="O978" s="128"/>
      <c r="P978" s="128"/>
      <c r="Q978" s="128"/>
      <c r="R978" s="128"/>
      <c r="S978" s="128"/>
      <c r="T978" s="128"/>
      <c r="U978" s="128"/>
      <c r="V978" s="129"/>
      <c r="W978" s="128"/>
      <c r="X978" s="128"/>
      <c r="Y978" s="128"/>
      <c r="Z978" s="129"/>
      <c r="AA978" s="130"/>
      <c r="AB978" s="129"/>
      <c r="AC978" s="128"/>
      <c r="AD978" s="128"/>
      <c r="AE978" s="129"/>
      <c r="AF978" s="130"/>
      <c r="AG978" s="129"/>
      <c r="AH978" s="130"/>
      <c r="AI978" s="129"/>
      <c r="AJ978" s="128"/>
      <c r="AK978" s="130"/>
      <c r="AL978" s="128"/>
      <c r="AM978" s="128"/>
      <c r="AN978" s="128"/>
      <c r="AO978" s="130"/>
      <c r="AP978" s="130"/>
      <c r="AQ978" s="128"/>
      <c r="AR978" s="128"/>
      <c r="AS978" s="129"/>
      <c r="AT978" s="129"/>
      <c r="AU978" s="128"/>
      <c r="AV978" s="129"/>
      <c r="AW978" s="128"/>
      <c r="AX978" s="128"/>
      <c r="AY978" s="128"/>
      <c r="AZ978" s="129"/>
      <c r="BA978" s="129"/>
      <c r="BB978" s="128"/>
      <c r="BC978" s="129"/>
      <c r="BD978" s="129"/>
      <c r="BE978" s="129"/>
      <c r="BF978" s="129"/>
    </row>
    <row r="979" spans="1:58" s="135" customFormat="1">
      <c r="A979" s="128"/>
      <c r="B979" s="128"/>
      <c r="C979" s="129"/>
      <c r="D979" s="130"/>
      <c r="E979" s="130"/>
      <c r="F979" s="130"/>
      <c r="G979" s="128"/>
      <c r="H979" s="128"/>
      <c r="I979" s="128"/>
      <c r="J979" s="128"/>
      <c r="K979" s="128"/>
      <c r="L979" s="129"/>
      <c r="M979" s="129"/>
      <c r="N979" s="129"/>
      <c r="O979" s="128"/>
      <c r="P979" s="128"/>
      <c r="Q979" s="128"/>
      <c r="R979" s="128"/>
      <c r="S979" s="128"/>
      <c r="T979" s="128"/>
      <c r="U979" s="128"/>
      <c r="V979" s="129"/>
      <c r="W979" s="128"/>
      <c r="X979" s="128"/>
      <c r="Y979" s="128"/>
      <c r="Z979" s="129"/>
      <c r="AA979" s="130"/>
      <c r="AB979" s="129"/>
      <c r="AC979" s="128"/>
      <c r="AD979" s="128"/>
      <c r="AE979" s="129"/>
      <c r="AF979" s="130"/>
      <c r="AG979" s="129"/>
      <c r="AH979" s="130"/>
      <c r="AI979" s="129"/>
      <c r="AJ979" s="128"/>
      <c r="AK979" s="130"/>
      <c r="AL979" s="128"/>
      <c r="AM979" s="128"/>
      <c r="AN979" s="128"/>
      <c r="AO979" s="130"/>
      <c r="AP979" s="130"/>
      <c r="AQ979" s="128"/>
      <c r="AR979" s="128"/>
      <c r="AS979" s="129"/>
      <c r="AT979" s="129"/>
      <c r="AU979" s="128"/>
      <c r="AV979" s="129"/>
      <c r="AW979" s="128"/>
      <c r="AX979" s="128"/>
      <c r="AY979" s="128"/>
      <c r="AZ979" s="129"/>
      <c r="BA979" s="129"/>
      <c r="BB979" s="128"/>
      <c r="BC979" s="129"/>
      <c r="BD979" s="129"/>
      <c r="BE979" s="129"/>
      <c r="BF979" s="129"/>
    </row>
    <row r="980" spans="1:58" s="135" customFormat="1">
      <c r="A980" s="128"/>
      <c r="B980" s="128"/>
      <c r="C980" s="129"/>
      <c r="D980" s="130"/>
      <c r="E980" s="130"/>
      <c r="F980" s="130"/>
      <c r="G980" s="128"/>
      <c r="H980" s="128"/>
      <c r="I980" s="128"/>
      <c r="J980" s="128"/>
      <c r="K980" s="128"/>
      <c r="L980" s="129"/>
      <c r="M980" s="129"/>
      <c r="N980" s="129"/>
      <c r="O980" s="128"/>
      <c r="P980" s="128"/>
      <c r="Q980" s="128"/>
      <c r="R980" s="128"/>
      <c r="S980" s="128"/>
      <c r="T980" s="128"/>
      <c r="U980" s="128"/>
      <c r="V980" s="129"/>
      <c r="W980" s="128"/>
      <c r="X980" s="128"/>
      <c r="Y980" s="128"/>
      <c r="Z980" s="129"/>
      <c r="AA980" s="130"/>
      <c r="AB980" s="129"/>
      <c r="AC980" s="128"/>
      <c r="AD980" s="128"/>
      <c r="AE980" s="129"/>
      <c r="AF980" s="130"/>
      <c r="AG980" s="129"/>
      <c r="AH980" s="130"/>
      <c r="AI980" s="129"/>
      <c r="AJ980" s="128"/>
      <c r="AK980" s="130"/>
      <c r="AL980" s="128"/>
      <c r="AM980" s="128"/>
      <c r="AN980" s="128"/>
      <c r="AO980" s="130"/>
      <c r="AP980" s="130"/>
      <c r="AQ980" s="128"/>
      <c r="AR980" s="128"/>
      <c r="AS980" s="129"/>
      <c r="AT980" s="129"/>
      <c r="AU980" s="128"/>
      <c r="AV980" s="129"/>
      <c r="AW980" s="128"/>
      <c r="AX980" s="128"/>
      <c r="AY980" s="128"/>
      <c r="AZ980" s="129"/>
      <c r="BA980" s="129"/>
      <c r="BB980" s="128"/>
      <c r="BC980" s="129"/>
      <c r="BD980" s="129"/>
      <c r="BE980" s="129"/>
      <c r="BF980" s="129"/>
    </row>
    <row r="981" spans="1:58" s="135" customFormat="1">
      <c r="A981" s="128"/>
      <c r="B981" s="128"/>
      <c r="C981" s="129"/>
      <c r="D981" s="130"/>
      <c r="E981" s="130"/>
      <c r="F981" s="130"/>
      <c r="G981" s="128"/>
      <c r="H981" s="128"/>
      <c r="I981" s="128"/>
      <c r="J981" s="128"/>
      <c r="K981" s="128"/>
      <c r="L981" s="129"/>
      <c r="M981" s="129"/>
      <c r="N981" s="129"/>
      <c r="O981" s="128"/>
      <c r="P981" s="128"/>
      <c r="Q981" s="128"/>
      <c r="R981" s="128"/>
      <c r="S981" s="128"/>
      <c r="T981" s="128"/>
      <c r="U981" s="128"/>
      <c r="V981" s="129"/>
      <c r="W981" s="128"/>
      <c r="X981" s="128"/>
      <c r="Y981" s="128"/>
      <c r="Z981" s="129"/>
      <c r="AA981" s="130"/>
      <c r="AB981" s="129"/>
      <c r="AC981" s="128"/>
      <c r="AD981" s="128"/>
      <c r="AE981" s="129"/>
      <c r="AF981" s="130"/>
      <c r="AG981" s="129"/>
      <c r="AH981" s="130"/>
      <c r="AI981" s="129"/>
      <c r="AJ981" s="128"/>
      <c r="AK981" s="130"/>
      <c r="AL981" s="128"/>
      <c r="AM981" s="128"/>
      <c r="AN981" s="128"/>
      <c r="AO981" s="130"/>
      <c r="AP981" s="130"/>
      <c r="AQ981" s="128"/>
      <c r="AR981" s="128"/>
      <c r="AS981" s="129"/>
      <c r="AT981" s="129"/>
      <c r="AU981" s="128"/>
      <c r="AV981" s="129"/>
      <c r="AW981" s="128"/>
      <c r="AX981" s="128"/>
      <c r="AY981" s="128"/>
      <c r="AZ981" s="129"/>
      <c r="BA981" s="129"/>
      <c r="BB981" s="128"/>
      <c r="BC981" s="129"/>
      <c r="BD981" s="129"/>
      <c r="BE981" s="129"/>
      <c r="BF981" s="129"/>
    </row>
    <row r="982" spans="1:58" s="135" customFormat="1">
      <c r="A982" s="128"/>
      <c r="B982" s="128"/>
      <c r="C982" s="129"/>
      <c r="D982" s="130"/>
      <c r="E982" s="130"/>
      <c r="F982" s="130"/>
      <c r="G982" s="128"/>
      <c r="H982" s="128"/>
      <c r="I982" s="128"/>
      <c r="J982" s="128"/>
      <c r="K982" s="128"/>
      <c r="L982" s="129"/>
      <c r="M982" s="129"/>
      <c r="N982" s="129"/>
      <c r="O982" s="128"/>
      <c r="P982" s="128"/>
      <c r="Q982" s="128"/>
      <c r="R982" s="128"/>
      <c r="S982" s="128"/>
      <c r="T982" s="128"/>
      <c r="U982" s="128"/>
      <c r="V982" s="129"/>
      <c r="W982" s="128"/>
      <c r="X982" s="128"/>
      <c r="Y982" s="128"/>
      <c r="Z982" s="129"/>
      <c r="AA982" s="130"/>
      <c r="AB982" s="129"/>
      <c r="AC982" s="128"/>
      <c r="AD982" s="128"/>
      <c r="AE982" s="129"/>
      <c r="AF982" s="130"/>
      <c r="AG982" s="129"/>
      <c r="AH982" s="130"/>
      <c r="AI982" s="129"/>
      <c r="AJ982" s="128"/>
      <c r="AK982" s="130"/>
      <c r="AL982" s="128"/>
      <c r="AM982" s="128"/>
      <c r="AN982" s="128"/>
      <c r="AO982" s="130"/>
      <c r="AP982" s="130"/>
      <c r="AQ982" s="128"/>
      <c r="AR982" s="128"/>
      <c r="AS982" s="129"/>
      <c r="AT982" s="129"/>
      <c r="AU982" s="128"/>
      <c r="AV982" s="129"/>
      <c r="AW982" s="128"/>
      <c r="AX982" s="128"/>
      <c r="AY982" s="128"/>
      <c r="AZ982" s="129"/>
      <c r="BA982" s="129"/>
      <c r="BB982" s="128"/>
      <c r="BC982" s="129"/>
      <c r="BD982" s="129"/>
      <c r="BE982" s="129"/>
      <c r="BF982" s="129"/>
    </row>
    <row r="983" spans="1:58" s="135" customFormat="1">
      <c r="A983" s="128"/>
      <c r="B983" s="128"/>
      <c r="C983" s="129"/>
      <c r="D983" s="130"/>
      <c r="E983" s="130"/>
      <c r="F983" s="130"/>
      <c r="G983" s="128"/>
      <c r="H983" s="128"/>
      <c r="I983" s="128"/>
      <c r="J983" s="128"/>
      <c r="K983" s="128"/>
      <c r="L983" s="129"/>
      <c r="M983" s="129"/>
      <c r="N983" s="129"/>
      <c r="O983" s="128"/>
      <c r="P983" s="128"/>
      <c r="Q983" s="128"/>
      <c r="R983" s="128"/>
      <c r="S983" s="128"/>
      <c r="T983" s="128"/>
      <c r="U983" s="128"/>
      <c r="V983" s="129"/>
      <c r="W983" s="128"/>
      <c r="X983" s="128"/>
      <c r="Y983" s="128"/>
      <c r="Z983" s="129"/>
      <c r="AA983" s="130"/>
      <c r="AB983" s="129"/>
      <c r="AC983" s="128"/>
      <c r="AD983" s="128"/>
      <c r="AE983" s="129"/>
      <c r="AF983" s="130"/>
      <c r="AG983" s="129"/>
      <c r="AH983" s="130"/>
      <c r="AI983" s="129"/>
      <c r="AJ983" s="128"/>
      <c r="AK983" s="130"/>
      <c r="AL983" s="128"/>
      <c r="AM983" s="128"/>
      <c r="AN983" s="128"/>
      <c r="AO983" s="130"/>
      <c r="AP983" s="130"/>
      <c r="AQ983" s="128"/>
      <c r="AR983" s="128"/>
      <c r="AS983" s="129"/>
      <c r="AT983" s="129"/>
      <c r="AU983" s="128"/>
      <c r="AV983" s="129"/>
      <c r="AW983" s="128"/>
      <c r="AX983" s="128"/>
      <c r="AY983" s="128"/>
      <c r="AZ983" s="129"/>
      <c r="BA983" s="129"/>
      <c r="BB983" s="128"/>
      <c r="BC983" s="129"/>
      <c r="BD983" s="129"/>
      <c r="BE983" s="129"/>
      <c r="BF983" s="129"/>
    </row>
    <row r="984" spans="1:58" s="135" customFormat="1">
      <c r="A984" s="128"/>
      <c r="B984" s="128"/>
      <c r="C984" s="129"/>
      <c r="D984" s="130"/>
      <c r="E984" s="130"/>
      <c r="F984" s="130"/>
      <c r="G984" s="128"/>
      <c r="H984" s="128"/>
      <c r="I984" s="128"/>
      <c r="J984" s="128"/>
      <c r="K984" s="128"/>
      <c r="L984" s="129"/>
      <c r="M984" s="129"/>
      <c r="N984" s="129"/>
      <c r="O984" s="128"/>
      <c r="P984" s="128"/>
      <c r="Q984" s="128"/>
      <c r="R984" s="128"/>
      <c r="S984" s="128"/>
      <c r="T984" s="128"/>
      <c r="U984" s="128"/>
      <c r="V984" s="129"/>
      <c r="W984" s="128"/>
      <c r="X984" s="128"/>
      <c r="Y984" s="128"/>
      <c r="Z984" s="129"/>
      <c r="AA984" s="130"/>
      <c r="AB984" s="129"/>
      <c r="AC984" s="128"/>
      <c r="AD984" s="128"/>
      <c r="AE984" s="129"/>
      <c r="AF984" s="130"/>
      <c r="AG984" s="129"/>
      <c r="AH984" s="130"/>
      <c r="AI984" s="129"/>
      <c r="AJ984" s="128"/>
      <c r="AK984" s="130"/>
      <c r="AL984" s="128"/>
      <c r="AM984" s="128"/>
      <c r="AN984" s="128"/>
      <c r="AO984" s="130"/>
      <c r="AP984" s="130"/>
      <c r="AQ984" s="128"/>
      <c r="AR984" s="128"/>
      <c r="AS984" s="129"/>
      <c r="AT984" s="129"/>
      <c r="AU984" s="128"/>
      <c r="AV984" s="129"/>
      <c r="AW984" s="128"/>
      <c r="AX984" s="128"/>
      <c r="AY984" s="128"/>
      <c r="AZ984" s="129"/>
      <c r="BA984" s="129"/>
      <c r="BB984" s="128"/>
      <c r="BC984" s="129"/>
      <c r="BD984" s="129"/>
      <c r="BE984" s="129"/>
      <c r="BF984" s="129"/>
    </row>
    <row r="985" spans="1:58" s="135" customFormat="1">
      <c r="A985" s="128"/>
      <c r="B985" s="128"/>
      <c r="C985" s="129"/>
      <c r="D985" s="130"/>
      <c r="E985" s="130"/>
      <c r="F985" s="130"/>
      <c r="G985" s="128"/>
      <c r="H985" s="128"/>
      <c r="I985" s="128"/>
      <c r="J985" s="128"/>
      <c r="K985" s="128"/>
      <c r="L985" s="129"/>
      <c r="M985" s="129"/>
      <c r="N985" s="129"/>
      <c r="O985" s="128"/>
      <c r="P985" s="128"/>
      <c r="Q985" s="128"/>
      <c r="R985" s="128"/>
      <c r="S985" s="128"/>
      <c r="T985" s="128"/>
      <c r="U985" s="128"/>
      <c r="V985" s="129"/>
      <c r="W985" s="128"/>
      <c r="X985" s="128"/>
      <c r="Y985" s="128"/>
      <c r="Z985" s="129"/>
      <c r="AA985" s="130"/>
      <c r="AB985" s="129"/>
      <c r="AC985" s="128"/>
      <c r="AD985" s="128"/>
      <c r="AE985" s="129"/>
      <c r="AF985" s="130"/>
      <c r="AG985" s="129"/>
      <c r="AH985" s="130"/>
      <c r="AI985" s="129"/>
      <c r="AJ985" s="128"/>
      <c r="AK985" s="130"/>
      <c r="AL985" s="128"/>
      <c r="AM985" s="128"/>
      <c r="AN985" s="128"/>
      <c r="AO985" s="130"/>
      <c r="AP985" s="130"/>
      <c r="AQ985" s="128"/>
      <c r="AR985" s="128"/>
      <c r="AS985" s="129"/>
      <c r="AT985" s="129"/>
      <c r="AU985" s="128"/>
      <c r="AV985" s="129"/>
      <c r="AW985" s="128"/>
      <c r="AX985" s="128"/>
      <c r="AY985" s="128"/>
      <c r="AZ985" s="129"/>
      <c r="BA985" s="129"/>
      <c r="BB985" s="128"/>
      <c r="BC985" s="129"/>
      <c r="BD985" s="129"/>
      <c r="BE985" s="129"/>
      <c r="BF985" s="129"/>
    </row>
    <row r="986" spans="1:58" s="135" customFormat="1">
      <c r="A986" s="128"/>
      <c r="B986" s="128"/>
      <c r="C986" s="129"/>
      <c r="D986" s="130"/>
      <c r="E986" s="130"/>
      <c r="F986" s="130"/>
      <c r="G986" s="128"/>
      <c r="H986" s="128"/>
      <c r="I986" s="128"/>
      <c r="J986" s="128"/>
      <c r="K986" s="128"/>
      <c r="L986" s="129"/>
      <c r="M986" s="129"/>
      <c r="N986" s="129"/>
      <c r="O986" s="128"/>
      <c r="P986" s="128"/>
      <c r="Q986" s="128"/>
      <c r="R986" s="128"/>
      <c r="S986" s="128"/>
      <c r="T986" s="128"/>
      <c r="U986" s="128"/>
      <c r="V986" s="129"/>
      <c r="W986" s="128"/>
      <c r="X986" s="128"/>
      <c r="Y986" s="128"/>
      <c r="Z986" s="129"/>
      <c r="AA986" s="130"/>
      <c r="AB986" s="129"/>
      <c r="AC986" s="128"/>
      <c r="AD986" s="128"/>
      <c r="AE986" s="129"/>
      <c r="AF986" s="130"/>
      <c r="AG986" s="129"/>
      <c r="AH986" s="130"/>
      <c r="AI986" s="129"/>
      <c r="AJ986" s="128"/>
      <c r="AK986" s="130"/>
      <c r="AL986" s="128"/>
      <c r="AM986" s="128"/>
      <c r="AN986" s="128"/>
      <c r="AO986" s="130"/>
      <c r="AP986" s="130"/>
      <c r="AQ986" s="128"/>
      <c r="AR986" s="128"/>
      <c r="AS986" s="129"/>
      <c r="AT986" s="129"/>
      <c r="AU986" s="128"/>
      <c r="AV986" s="129"/>
      <c r="AW986" s="128"/>
      <c r="AX986" s="128"/>
      <c r="AY986" s="128"/>
      <c r="AZ986" s="129"/>
      <c r="BA986" s="129"/>
      <c r="BB986" s="128"/>
      <c r="BC986" s="129"/>
      <c r="BD986" s="129"/>
      <c r="BE986" s="129"/>
      <c r="BF986" s="129"/>
    </row>
    <row r="987" spans="1:58" s="135" customFormat="1">
      <c r="A987" s="128"/>
      <c r="B987" s="128"/>
      <c r="C987" s="129"/>
      <c r="D987" s="130"/>
      <c r="E987" s="130"/>
      <c r="F987" s="130"/>
      <c r="G987" s="128"/>
      <c r="H987" s="128"/>
      <c r="I987" s="128"/>
      <c r="J987" s="128"/>
      <c r="K987" s="128"/>
      <c r="L987" s="129"/>
      <c r="M987" s="129"/>
      <c r="N987" s="129"/>
      <c r="O987" s="128"/>
      <c r="P987" s="128"/>
      <c r="Q987" s="128"/>
      <c r="R987" s="128"/>
      <c r="S987" s="128"/>
      <c r="T987" s="128"/>
      <c r="U987" s="128"/>
      <c r="V987" s="129"/>
      <c r="W987" s="128"/>
      <c r="X987" s="128"/>
      <c r="Y987" s="128"/>
      <c r="Z987" s="129"/>
      <c r="AA987" s="130"/>
      <c r="AB987" s="129"/>
      <c r="AC987" s="128"/>
      <c r="AD987" s="128"/>
      <c r="AE987" s="129"/>
      <c r="AF987" s="130"/>
      <c r="AG987" s="129"/>
      <c r="AH987" s="130"/>
      <c r="AI987" s="129"/>
      <c r="AJ987" s="128"/>
      <c r="AK987" s="130"/>
      <c r="AL987" s="128"/>
      <c r="AM987" s="128"/>
      <c r="AN987" s="128"/>
      <c r="AO987" s="130"/>
      <c r="AP987" s="130"/>
      <c r="AQ987" s="128"/>
      <c r="AR987" s="128"/>
      <c r="AS987" s="129"/>
      <c r="AT987" s="129"/>
      <c r="AU987" s="128"/>
      <c r="AV987" s="129"/>
      <c r="AW987" s="128"/>
      <c r="AX987" s="128"/>
      <c r="AY987" s="128"/>
      <c r="AZ987" s="129"/>
      <c r="BA987" s="129"/>
      <c r="BB987" s="128"/>
      <c r="BC987" s="129"/>
      <c r="BD987" s="129"/>
      <c r="BE987" s="129"/>
      <c r="BF987" s="129"/>
    </row>
    <row r="988" spans="1:58" s="135" customFormat="1">
      <c r="A988" s="128"/>
      <c r="B988" s="128"/>
      <c r="C988" s="129"/>
      <c r="D988" s="130"/>
      <c r="E988" s="130"/>
      <c r="F988" s="130"/>
      <c r="G988" s="128"/>
      <c r="H988" s="128"/>
      <c r="I988" s="128"/>
      <c r="J988" s="128"/>
      <c r="K988" s="128"/>
      <c r="L988" s="129"/>
      <c r="M988" s="129"/>
      <c r="N988" s="129"/>
      <c r="O988" s="128"/>
      <c r="P988" s="128"/>
      <c r="Q988" s="128"/>
      <c r="R988" s="128"/>
      <c r="S988" s="128"/>
      <c r="T988" s="128"/>
      <c r="U988" s="128"/>
      <c r="V988" s="129"/>
      <c r="W988" s="128"/>
      <c r="X988" s="128"/>
      <c r="Y988" s="128"/>
      <c r="Z988" s="129"/>
      <c r="AA988" s="130"/>
      <c r="AB988" s="129"/>
      <c r="AC988" s="128"/>
      <c r="AD988" s="128"/>
      <c r="AE988" s="129"/>
      <c r="AF988" s="130"/>
      <c r="AG988" s="129"/>
      <c r="AH988" s="130"/>
      <c r="AI988" s="129"/>
      <c r="AJ988" s="128"/>
      <c r="AK988" s="130"/>
      <c r="AL988" s="128"/>
      <c r="AM988" s="128"/>
      <c r="AN988" s="128"/>
      <c r="AO988" s="130"/>
      <c r="AP988" s="130"/>
      <c r="AQ988" s="128"/>
      <c r="AR988" s="128"/>
      <c r="AS988" s="129"/>
      <c r="AT988" s="129"/>
      <c r="AU988" s="128"/>
      <c r="AV988" s="129"/>
      <c r="AW988" s="128"/>
      <c r="AX988" s="128"/>
      <c r="AY988" s="128"/>
      <c r="AZ988" s="129"/>
      <c r="BA988" s="129"/>
      <c r="BB988" s="128"/>
      <c r="BC988" s="129"/>
      <c r="BD988" s="129"/>
      <c r="BE988" s="129"/>
      <c r="BF988" s="129"/>
    </row>
    <row r="989" spans="1:58" s="135" customFormat="1">
      <c r="A989" s="128"/>
      <c r="B989" s="128"/>
      <c r="C989" s="129"/>
      <c r="D989" s="130"/>
      <c r="E989" s="130"/>
      <c r="F989" s="130"/>
      <c r="G989" s="128"/>
      <c r="H989" s="128"/>
      <c r="I989" s="128"/>
      <c r="J989" s="128"/>
      <c r="K989" s="128"/>
      <c r="L989" s="129"/>
      <c r="M989" s="129"/>
      <c r="N989" s="129"/>
      <c r="O989" s="128"/>
      <c r="P989" s="128"/>
      <c r="Q989" s="128"/>
      <c r="R989" s="128"/>
      <c r="S989" s="128"/>
      <c r="T989" s="128"/>
      <c r="U989" s="128"/>
      <c r="V989" s="129"/>
      <c r="W989" s="128"/>
      <c r="X989" s="128"/>
      <c r="Y989" s="128"/>
      <c r="Z989" s="129"/>
      <c r="AA989" s="130"/>
      <c r="AB989" s="129"/>
      <c r="AC989" s="128"/>
      <c r="AD989" s="128"/>
      <c r="AE989" s="129"/>
      <c r="AF989" s="130"/>
      <c r="AG989" s="129"/>
      <c r="AH989" s="130"/>
      <c r="AI989" s="129"/>
      <c r="AJ989" s="128"/>
      <c r="AK989" s="130"/>
      <c r="AL989" s="128"/>
      <c r="AM989" s="128"/>
      <c r="AN989" s="128"/>
      <c r="AO989" s="130"/>
      <c r="AP989" s="130"/>
      <c r="AQ989" s="128"/>
      <c r="AR989" s="128"/>
      <c r="AS989" s="129"/>
      <c r="AT989" s="129"/>
      <c r="AU989" s="128"/>
      <c r="AV989" s="129"/>
      <c r="AW989" s="128"/>
      <c r="AX989" s="128"/>
      <c r="AY989" s="128"/>
      <c r="AZ989" s="129"/>
      <c r="BA989" s="129"/>
      <c r="BB989" s="128"/>
      <c r="BC989" s="129"/>
      <c r="BD989" s="129"/>
      <c r="BE989" s="129"/>
      <c r="BF989" s="129"/>
    </row>
    <row r="990" spans="1:58" s="135" customFormat="1">
      <c r="A990" s="128"/>
      <c r="B990" s="128"/>
      <c r="C990" s="129"/>
      <c r="D990" s="130"/>
      <c r="E990" s="130"/>
      <c r="F990" s="130"/>
      <c r="G990" s="128"/>
      <c r="H990" s="128"/>
      <c r="I990" s="128"/>
      <c r="J990" s="128"/>
      <c r="K990" s="128"/>
      <c r="L990" s="129"/>
      <c r="M990" s="129"/>
      <c r="N990" s="129"/>
      <c r="O990" s="128"/>
      <c r="P990" s="128"/>
      <c r="Q990" s="128"/>
      <c r="R990" s="128"/>
      <c r="S990" s="128"/>
      <c r="T990" s="128"/>
      <c r="U990" s="128"/>
      <c r="V990" s="129"/>
      <c r="W990" s="128"/>
      <c r="X990" s="128"/>
      <c r="Y990" s="128"/>
      <c r="Z990" s="129"/>
      <c r="AA990" s="130"/>
      <c r="AB990" s="129"/>
      <c r="AC990" s="128"/>
      <c r="AD990" s="128"/>
      <c r="AE990" s="129"/>
      <c r="AF990" s="130"/>
      <c r="AG990" s="129"/>
      <c r="AH990" s="130"/>
      <c r="AI990" s="129"/>
      <c r="AJ990" s="128"/>
      <c r="AK990" s="130"/>
      <c r="AL990" s="128"/>
      <c r="AM990" s="128"/>
      <c r="AN990" s="128"/>
      <c r="AO990" s="130"/>
      <c r="AP990" s="130"/>
      <c r="AQ990" s="128"/>
      <c r="AR990" s="128"/>
      <c r="AS990" s="129"/>
      <c r="AT990" s="129"/>
      <c r="AU990" s="128"/>
      <c r="AV990" s="129"/>
      <c r="AW990" s="128"/>
      <c r="AX990" s="128"/>
      <c r="AY990" s="128"/>
      <c r="AZ990" s="129"/>
      <c r="BA990" s="129"/>
      <c r="BB990" s="128"/>
      <c r="BC990" s="129"/>
      <c r="BD990" s="129"/>
      <c r="BE990" s="129"/>
      <c r="BF990" s="129"/>
    </row>
    <row r="991" spans="1:58" s="135" customFormat="1">
      <c r="A991" s="128"/>
      <c r="B991" s="128"/>
      <c r="C991" s="129"/>
      <c r="D991" s="130"/>
      <c r="E991" s="130"/>
      <c r="F991" s="130"/>
      <c r="G991" s="128"/>
      <c r="H991" s="128"/>
      <c r="I991" s="128"/>
      <c r="J991" s="128"/>
      <c r="K991" s="128"/>
      <c r="L991" s="129"/>
      <c r="M991" s="129"/>
      <c r="N991" s="129"/>
      <c r="O991" s="128"/>
      <c r="P991" s="128"/>
      <c r="Q991" s="128"/>
      <c r="R991" s="128"/>
      <c r="S991" s="128"/>
      <c r="T991" s="128"/>
      <c r="U991" s="128"/>
      <c r="V991" s="129"/>
      <c r="W991" s="128"/>
      <c r="X991" s="128"/>
      <c r="Y991" s="128"/>
      <c r="Z991" s="129"/>
      <c r="AA991" s="130"/>
      <c r="AB991" s="129"/>
      <c r="AC991" s="128"/>
      <c r="AD991" s="128"/>
      <c r="AE991" s="129"/>
      <c r="AF991" s="130"/>
      <c r="AG991" s="129"/>
      <c r="AH991" s="130"/>
      <c r="AI991" s="129"/>
      <c r="AJ991" s="128"/>
      <c r="AK991" s="130"/>
      <c r="AL991" s="128"/>
      <c r="AM991" s="128"/>
      <c r="AN991" s="128"/>
      <c r="AO991" s="130"/>
      <c r="AP991" s="130"/>
      <c r="AQ991" s="128"/>
      <c r="AR991" s="128"/>
      <c r="AS991" s="129"/>
      <c r="AT991" s="129"/>
      <c r="AU991" s="128"/>
      <c r="AV991" s="129"/>
      <c r="AW991" s="128"/>
      <c r="AX991" s="128"/>
      <c r="AY991" s="128"/>
      <c r="AZ991" s="129"/>
      <c r="BA991" s="129"/>
      <c r="BB991" s="128"/>
      <c r="BC991" s="129"/>
      <c r="BD991" s="129"/>
      <c r="BE991" s="129"/>
      <c r="BF991" s="129"/>
    </row>
    <row r="992" spans="1:58" s="135" customFormat="1">
      <c r="A992" s="128"/>
      <c r="B992" s="128"/>
      <c r="C992" s="129"/>
      <c r="D992" s="130"/>
      <c r="E992" s="130"/>
      <c r="F992" s="130"/>
      <c r="G992" s="128"/>
      <c r="H992" s="128"/>
      <c r="I992" s="128"/>
      <c r="J992" s="128"/>
      <c r="K992" s="128"/>
      <c r="L992" s="129"/>
      <c r="M992" s="129"/>
      <c r="N992" s="129"/>
      <c r="O992" s="128"/>
      <c r="P992" s="128"/>
      <c r="Q992" s="128"/>
      <c r="R992" s="128"/>
      <c r="S992" s="128"/>
      <c r="T992" s="128"/>
      <c r="U992" s="128"/>
      <c r="V992" s="129"/>
      <c r="W992" s="128"/>
      <c r="X992" s="128"/>
      <c r="Y992" s="128"/>
      <c r="Z992" s="129"/>
      <c r="AA992" s="130"/>
      <c r="AB992" s="129"/>
      <c r="AC992" s="128"/>
      <c r="AD992" s="128"/>
      <c r="AE992" s="129"/>
      <c r="AF992" s="130"/>
      <c r="AG992" s="129"/>
      <c r="AH992" s="130"/>
      <c r="AI992" s="129"/>
      <c r="AJ992" s="128"/>
      <c r="AK992" s="130"/>
      <c r="AL992" s="128"/>
      <c r="AM992" s="128"/>
      <c r="AN992" s="128"/>
      <c r="AO992" s="130"/>
      <c r="AP992" s="130"/>
      <c r="AQ992" s="128"/>
      <c r="AR992" s="128"/>
      <c r="AS992" s="129"/>
      <c r="AT992" s="129"/>
      <c r="AU992" s="128"/>
      <c r="AV992" s="129"/>
      <c r="AW992" s="128"/>
      <c r="AX992" s="128"/>
      <c r="AY992" s="128"/>
      <c r="AZ992" s="129"/>
      <c r="BA992" s="129"/>
      <c r="BB992" s="128"/>
      <c r="BC992" s="129"/>
      <c r="BD992" s="129"/>
      <c r="BE992" s="129"/>
      <c r="BF992" s="129"/>
    </row>
    <row r="993" spans="1:58" s="135" customFormat="1">
      <c r="A993" s="128"/>
      <c r="B993" s="128"/>
      <c r="C993" s="129"/>
      <c r="D993" s="130"/>
      <c r="E993" s="130"/>
      <c r="F993" s="130"/>
      <c r="G993" s="128"/>
      <c r="H993" s="128"/>
      <c r="I993" s="128"/>
      <c r="J993" s="128"/>
      <c r="K993" s="128"/>
      <c r="L993" s="129"/>
      <c r="M993" s="129"/>
      <c r="N993" s="129"/>
      <c r="O993" s="128"/>
      <c r="P993" s="128"/>
      <c r="Q993" s="128"/>
      <c r="R993" s="128"/>
      <c r="S993" s="128"/>
      <c r="T993" s="128"/>
      <c r="U993" s="128"/>
      <c r="V993" s="129"/>
      <c r="W993" s="128"/>
      <c r="X993" s="128"/>
      <c r="Y993" s="128"/>
      <c r="Z993" s="129"/>
      <c r="AA993" s="130"/>
      <c r="AB993" s="129"/>
      <c r="AC993" s="128"/>
      <c r="AD993" s="128"/>
      <c r="AE993" s="129"/>
      <c r="AF993" s="130"/>
      <c r="AG993" s="129"/>
      <c r="AH993" s="130"/>
      <c r="AI993" s="129"/>
      <c r="AJ993" s="128"/>
      <c r="AK993" s="130"/>
      <c r="AL993" s="128"/>
      <c r="AM993" s="128"/>
      <c r="AN993" s="128"/>
      <c r="AO993" s="130"/>
      <c r="AP993" s="130"/>
      <c r="AQ993" s="128"/>
      <c r="AR993" s="128"/>
      <c r="AS993" s="129"/>
      <c r="AT993" s="129"/>
      <c r="AU993" s="128"/>
      <c r="AV993" s="129"/>
      <c r="AW993" s="128"/>
      <c r="AX993" s="128"/>
      <c r="AY993" s="128"/>
      <c r="AZ993" s="129"/>
      <c r="BA993" s="129"/>
      <c r="BB993" s="128"/>
      <c r="BC993" s="129"/>
      <c r="BD993" s="129"/>
      <c r="BE993" s="129"/>
      <c r="BF993" s="129"/>
    </row>
    <row r="994" spans="1:58" s="135" customFormat="1">
      <c r="A994" s="128"/>
      <c r="B994" s="128"/>
      <c r="C994" s="129"/>
      <c r="D994" s="130"/>
      <c r="E994" s="130"/>
      <c r="F994" s="130"/>
      <c r="G994" s="128"/>
      <c r="H994" s="128"/>
      <c r="I994" s="128"/>
      <c r="J994" s="128"/>
      <c r="K994" s="128"/>
      <c r="L994" s="129"/>
      <c r="M994" s="129"/>
      <c r="N994" s="129"/>
      <c r="O994" s="128"/>
      <c r="P994" s="128"/>
      <c r="Q994" s="128"/>
      <c r="R994" s="128"/>
      <c r="S994" s="128"/>
      <c r="T994" s="128"/>
      <c r="U994" s="128"/>
      <c r="V994" s="129"/>
      <c r="W994" s="128"/>
      <c r="X994" s="128"/>
      <c r="Y994" s="128"/>
      <c r="Z994" s="129"/>
      <c r="AA994" s="130"/>
      <c r="AB994" s="129"/>
      <c r="AC994" s="128"/>
      <c r="AD994" s="128"/>
      <c r="AE994" s="129"/>
      <c r="AF994" s="130"/>
      <c r="AG994" s="129"/>
      <c r="AH994" s="130"/>
      <c r="AI994" s="129"/>
      <c r="AJ994" s="128"/>
      <c r="AK994" s="130"/>
      <c r="AL994" s="128"/>
      <c r="AM994" s="128"/>
      <c r="AN994" s="128"/>
      <c r="AO994" s="130"/>
      <c r="AP994" s="130"/>
      <c r="AQ994" s="128"/>
      <c r="AR994" s="128"/>
      <c r="AS994" s="129"/>
      <c r="AT994" s="129"/>
      <c r="AU994" s="128"/>
      <c r="AV994" s="129"/>
      <c r="AW994" s="128"/>
      <c r="AX994" s="128"/>
      <c r="AY994" s="128"/>
      <c r="AZ994" s="129"/>
      <c r="BA994" s="129"/>
      <c r="BB994" s="128"/>
      <c r="BC994" s="129"/>
      <c r="BD994" s="129"/>
      <c r="BE994" s="129"/>
      <c r="BF994" s="129"/>
    </row>
    <row r="995" spans="1:58" s="135" customFormat="1">
      <c r="A995" s="128"/>
      <c r="B995" s="128"/>
      <c r="C995" s="129"/>
      <c r="D995" s="130"/>
      <c r="E995" s="130"/>
      <c r="F995" s="130"/>
      <c r="G995" s="128"/>
      <c r="H995" s="128"/>
      <c r="I995" s="128"/>
      <c r="J995" s="128"/>
      <c r="K995" s="128"/>
      <c r="L995" s="129"/>
      <c r="M995" s="129"/>
      <c r="N995" s="129"/>
      <c r="O995" s="128"/>
      <c r="P995" s="128"/>
      <c r="Q995" s="128"/>
      <c r="R995" s="128"/>
      <c r="S995" s="128"/>
      <c r="T995" s="128"/>
      <c r="U995" s="128"/>
      <c r="V995" s="129"/>
      <c r="W995" s="128"/>
      <c r="X995" s="128"/>
      <c r="Y995" s="128"/>
      <c r="Z995" s="129"/>
      <c r="AA995" s="130"/>
      <c r="AB995" s="129"/>
      <c r="AC995" s="128"/>
      <c r="AD995" s="128"/>
      <c r="AE995" s="129"/>
      <c r="AF995" s="130"/>
      <c r="AG995" s="129"/>
      <c r="AH995" s="130"/>
      <c r="AI995" s="129"/>
      <c r="AJ995" s="128"/>
      <c r="AK995" s="130"/>
      <c r="AL995" s="128"/>
      <c r="AM995" s="128"/>
      <c r="AN995" s="128"/>
      <c r="AO995" s="130"/>
      <c r="AP995" s="130"/>
      <c r="AQ995" s="128"/>
      <c r="AR995" s="128"/>
      <c r="AS995" s="129"/>
      <c r="AT995" s="129"/>
      <c r="AU995" s="128"/>
      <c r="AV995" s="129"/>
      <c r="AW995" s="128"/>
      <c r="AX995" s="128"/>
      <c r="AY995" s="128"/>
      <c r="AZ995" s="129"/>
      <c r="BA995" s="129"/>
      <c r="BB995" s="128"/>
      <c r="BC995" s="129"/>
      <c r="BD995" s="129"/>
      <c r="BE995" s="129"/>
      <c r="BF995" s="129"/>
    </row>
    <row r="996" spans="1:58" s="135" customFormat="1">
      <c r="A996" s="128"/>
      <c r="B996" s="128"/>
      <c r="C996" s="129"/>
      <c r="D996" s="130"/>
      <c r="E996" s="130"/>
      <c r="F996" s="130"/>
      <c r="G996" s="128"/>
      <c r="H996" s="128"/>
      <c r="I996" s="128"/>
      <c r="J996" s="128"/>
      <c r="K996" s="128"/>
      <c r="L996" s="129"/>
      <c r="M996" s="129"/>
      <c r="N996" s="129"/>
      <c r="O996" s="128"/>
      <c r="P996" s="128"/>
      <c r="Q996" s="128"/>
      <c r="R996" s="128"/>
      <c r="S996" s="128"/>
      <c r="T996" s="128"/>
      <c r="U996" s="128"/>
      <c r="V996" s="129"/>
      <c r="W996" s="128"/>
      <c r="X996" s="128"/>
      <c r="Y996" s="128"/>
      <c r="Z996" s="129"/>
      <c r="AA996" s="130"/>
      <c r="AB996" s="129"/>
      <c r="AC996" s="128"/>
      <c r="AD996" s="128"/>
      <c r="AE996" s="129"/>
      <c r="AF996" s="130"/>
      <c r="AG996" s="129"/>
      <c r="AH996" s="130"/>
      <c r="AI996" s="129"/>
      <c r="AJ996" s="128"/>
      <c r="AK996" s="130"/>
      <c r="AL996" s="128"/>
      <c r="AM996" s="128"/>
      <c r="AN996" s="128"/>
      <c r="AO996" s="130"/>
      <c r="AP996" s="130"/>
      <c r="AQ996" s="128"/>
      <c r="AR996" s="128"/>
      <c r="AS996" s="129"/>
      <c r="AT996" s="129"/>
      <c r="AU996" s="128"/>
      <c r="AV996" s="129"/>
      <c r="AW996" s="128"/>
      <c r="AX996" s="128"/>
      <c r="AY996" s="128"/>
      <c r="AZ996" s="129"/>
      <c r="BA996" s="129"/>
      <c r="BB996" s="128"/>
      <c r="BC996" s="129"/>
      <c r="BD996" s="129"/>
      <c r="BE996" s="129"/>
      <c r="BF996" s="129"/>
    </row>
    <row r="997" spans="1:58" s="135" customFormat="1">
      <c r="A997" s="128"/>
      <c r="B997" s="128"/>
      <c r="C997" s="129"/>
      <c r="D997" s="130"/>
      <c r="E997" s="130"/>
      <c r="F997" s="130"/>
      <c r="G997" s="128"/>
      <c r="H997" s="128"/>
      <c r="I997" s="128"/>
      <c r="J997" s="128"/>
      <c r="K997" s="128"/>
      <c r="L997" s="129"/>
      <c r="M997" s="129"/>
      <c r="N997" s="129"/>
      <c r="O997" s="128"/>
      <c r="P997" s="128"/>
      <c r="Q997" s="128"/>
      <c r="R997" s="128"/>
      <c r="S997" s="128"/>
      <c r="T997" s="128"/>
      <c r="U997" s="128"/>
      <c r="V997" s="129"/>
      <c r="W997" s="128"/>
      <c r="X997" s="128"/>
      <c r="Y997" s="128"/>
      <c r="Z997" s="129"/>
      <c r="AA997" s="130"/>
      <c r="AB997" s="129"/>
      <c r="AC997" s="128"/>
      <c r="AD997" s="128"/>
      <c r="AE997" s="129"/>
      <c r="AF997" s="130"/>
      <c r="AG997" s="129"/>
      <c r="AH997" s="130"/>
      <c r="AI997" s="129"/>
      <c r="AJ997" s="128"/>
      <c r="AK997" s="130"/>
      <c r="AL997" s="128"/>
      <c r="AM997" s="128"/>
      <c r="AN997" s="128"/>
      <c r="AO997" s="130"/>
      <c r="AP997" s="130"/>
      <c r="AQ997" s="128"/>
      <c r="AR997" s="128"/>
      <c r="AS997" s="129"/>
      <c r="AT997" s="129"/>
      <c r="AU997" s="128"/>
      <c r="AV997" s="129"/>
      <c r="AW997" s="128"/>
      <c r="AX997" s="128"/>
      <c r="AY997" s="128"/>
      <c r="AZ997" s="129"/>
      <c r="BA997" s="129"/>
      <c r="BB997" s="128"/>
      <c r="BC997" s="129"/>
      <c r="BD997" s="129"/>
      <c r="BE997" s="129"/>
      <c r="BF997" s="129"/>
    </row>
    <row r="998" spans="1:58" s="135" customFormat="1">
      <c r="A998" s="128"/>
      <c r="B998" s="128"/>
      <c r="C998" s="129"/>
      <c r="D998" s="130"/>
      <c r="E998" s="130"/>
      <c r="F998" s="130"/>
      <c r="G998" s="128"/>
      <c r="H998" s="128"/>
      <c r="I998" s="128"/>
      <c r="J998" s="128"/>
      <c r="K998" s="128"/>
      <c r="L998" s="129"/>
      <c r="M998" s="129"/>
      <c r="N998" s="129"/>
      <c r="O998" s="128"/>
      <c r="P998" s="128"/>
      <c r="Q998" s="128"/>
      <c r="R998" s="128"/>
      <c r="S998" s="128"/>
      <c r="T998" s="128"/>
      <c r="U998" s="128"/>
      <c r="V998" s="129"/>
      <c r="W998" s="128"/>
      <c r="X998" s="128"/>
      <c r="Y998" s="128"/>
      <c r="Z998" s="129"/>
      <c r="AA998" s="130"/>
      <c r="AB998" s="129"/>
      <c r="AC998" s="128"/>
      <c r="AD998" s="128"/>
      <c r="AE998" s="129"/>
      <c r="AF998" s="130"/>
      <c r="AG998" s="129"/>
      <c r="AH998" s="130"/>
      <c r="AI998" s="129"/>
      <c r="AJ998" s="128"/>
      <c r="AK998" s="130"/>
      <c r="AL998" s="128"/>
      <c r="AM998" s="128"/>
      <c r="AN998" s="128"/>
      <c r="AO998" s="130"/>
      <c r="AP998" s="130"/>
      <c r="AQ998" s="128"/>
      <c r="AR998" s="128"/>
      <c r="AS998" s="129"/>
      <c r="AT998" s="129"/>
      <c r="AU998" s="128"/>
      <c r="AV998" s="129"/>
      <c r="AW998" s="128"/>
      <c r="AX998" s="128"/>
      <c r="AY998" s="128"/>
      <c r="AZ998" s="129"/>
      <c r="BA998" s="129"/>
      <c r="BB998" s="128"/>
      <c r="BC998" s="129"/>
      <c r="BD998" s="129"/>
      <c r="BE998" s="129"/>
      <c r="BF998" s="129"/>
    </row>
    <row r="999" spans="1:58" s="135" customFormat="1">
      <c r="A999" s="128"/>
      <c r="B999" s="128"/>
      <c r="C999" s="129"/>
      <c r="D999" s="130"/>
      <c r="E999" s="130"/>
      <c r="F999" s="130"/>
      <c r="G999" s="128"/>
      <c r="H999" s="128"/>
      <c r="I999" s="128"/>
      <c r="J999" s="128"/>
      <c r="K999" s="128"/>
      <c r="L999" s="129"/>
      <c r="M999" s="129"/>
      <c r="N999" s="129"/>
      <c r="O999" s="128"/>
      <c r="P999" s="128"/>
      <c r="Q999" s="128"/>
      <c r="R999" s="128"/>
      <c r="S999" s="128"/>
      <c r="T999" s="128"/>
      <c r="U999" s="128"/>
      <c r="V999" s="129"/>
      <c r="W999" s="128"/>
      <c r="X999" s="128"/>
      <c r="Y999" s="128"/>
      <c r="Z999" s="129"/>
      <c r="AA999" s="130"/>
      <c r="AB999" s="129"/>
      <c r="AC999" s="128"/>
      <c r="AD999" s="128"/>
      <c r="AE999" s="129"/>
      <c r="AF999" s="130"/>
      <c r="AG999" s="129"/>
      <c r="AH999" s="130"/>
      <c r="AI999" s="129"/>
      <c r="AJ999" s="128"/>
      <c r="AK999" s="130"/>
      <c r="AL999" s="128"/>
      <c r="AM999" s="128"/>
      <c r="AN999" s="128"/>
      <c r="AO999" s="130"/>
      <c r="AP999" s="130"/>
      <c r="AQ999" s="128"/>
      <c r="AR999" s="128"/>
      <c r="AS999" s="129"/>
      <c r="AT999" s="129"/>
      <c r="AU999" s="128"/>
      <c r="AV999" s="129"/>
      <c r="AW999" s="128"/>
      <c r="AX999" s="128"/>
      <c r="AY999" s="128"/>
      <c r="AZ999" s="129"/>
      <c r="BA999" s="129"/>
      <c r="BB999" s="128"/>
      <c r="BC999" s="129"/>
      <c r="BD999" s="129"/>
      <c r="BE999" s="129"/>
      <c r="BF999" s="129"/>
    </row>
    <row r="1000" spans="1:58" s="135" customFormat="1">
      <c r="A1000" s="128"/>
      <c r="B1000" s="128"/>
      <c r="C1000" s="129"/>
      <c r="D1000" s="130"/>
      <c r="E1000" s="130"/>
      <c r="F1000" s="130"/>
      <c r="G1000" s="128"/>
      <c r="H1000" s="128"/>
      <c r="I1000" s="128"/>
      <c r="J1000" s="128"/>
      <c r="K1000" s="128"/>
      <c r="L1000" s="129"/>
      <c r="M1000" s="129"/>
      <c r="N1000" s="129"/>
      <c r="O1000" s="128"/>
      <c r="P1000" s="128"/>
      <c r="Q1000" s="128"/>
      <c r="R1000" s="128"/>
      <c r="S1000" s="128"/>
      <c r="T1000" s="128"/>
      <c r="U1000" s="128"/>
      <c r="V1000" s="129"/>
      <c r="W1000" s="128"/>
      <c r="X1000" s="128"/>
      <c r="Y1000" s="128"/>
      <c r="Z1000" s="129"/>
      <c r="AA1000" s="130"/>
      <c r="AB1000" s="129"/>
      <c r="AC1000" s="128"/>
      <c r="AD1000" s="128"/>
      <c r="AE1000" s="129"/>
      <c r="AF1000" s="130"/>
      <c r="AG1000" s="129"/>
      <c r="AH1000" s="130"/>
      <c r="AI1000" s="129"/>
      <c r="AJ1000" s="128"/>
      <c r="AK1000" s="130"/>
      <c r="AL1000" s="128"/>
      <c r="AM1000" s="128"/>
      <c r="AN1000" s="128"/>
      <c r="AO1000" s="130"/>
      <c r="AP1000" s="130"/>
      <c r="AQ1000" s="128"/>
      <c r="AR1000" s="128"/>
      <c r="AS1000" s="129"/>
      <c r="AT1000" s="129"/>
      <c r="AU1000" s="128"/>
      <c r="AV1000" s="129"/>
      <c r="AW1000" s="128"/>
      <c r="AX1000" s="128"/>
      <c r="AY1000" s="128"/>
      <c r="AZ1000" s="129"/>
      <c r="BA1000" s="129"/>
      <c r="BB1000" s="128"/>
      <c r="BC1000" s="129"/>
      <c r="BD1000" s="129"/>
      <c r="BE1000" s="129"/>
      <c r="BF1000" s="129"/>
    </row>
  </sheetData>
  <sheetProtection sheet="1" objects="1" scenarios="1"/>
  <phoneticPr fontId="7"/>
  <dataValidations count="3">
    <dataValidation type="list" showInputMessage="1" showErrorMessage="1" sqref="C6:C918 C936:C1000">
      <formula1>"X"</formula1>
    </dataValidation>
    <dataValidation type="list" allowBlank="1" showInputMessage="1" showErrorMessage="1" sqref="AM6:AM1000">
      <formula1>"A1,C1"</formula1>
    </dataValidation>
    <dataValidation type="list" allowBlank="1" showInputMessage="1" showErrorMessage="1" sqref="AJ6:AJ1000">
      <formula1>"X"</formula1>
    </dataValidation>
  </dataValidations>
  <pageMargins left="0.74803149606299213" right="0.74803149606299213" top="0.98425196850393704" bottom="0.98425196850393704" header="0.51181102362204722" footer="0.16"/>
  <pageSetup paperSize="8" scale="54" fitToHeight="0" orientation="landscape" r:id="rId1"/>
  <headerFooter alignWithMargins="0">
    <oddHeader>&amp;L&amp;"Meiryo UI,標準"&amp;9&amp;F &amp;A&amp;C&amp;"Meiryo UI,標準"&amp;9&amp;R&amp;"Meiryo UI,標準"&amp;9</oddHeader>
    <oddFooter>&amp;L&amp;"Meiryo UI,標準"&amp;9© 2014 ABeam Consulting
機密事項（複製及び第三者への開示を禁止する）&amp;C&amp;"Meiryo UI,標準"&amp;9&amp;P/&amp;N&amp;R&amp;"Meiryo UI,標準"&amp;9ERP導入推進プロジェクト</oddFooter>
  </headerFooter>
  <drawing r:id="rId2"/>
  <legacyDrawing r:id="rId3"/>
  <controls>
    <mc:AlternateContent xmlns:mc="http://schemas.openxmlformats.org/markup-compatibility/2006">
      <mc:Choice Requires="x14">
        <control shapeId="5126" r:id="rId4" name="CommandButton1">
          <controlPr defaultSize="0" autoLine="0" r:id="rId5">
            <anchor moveWithCells="1">
              <from>
                <xdr:col>7</xdr:col>
                <xdr:colOff>628650</xdr:colOff>
                <xdr:row>0</xdr:row>
                <xdr:rowOff>9525</xdr:rowOff>
              </from>
              <to>
                <xdr:col>8</xdr:col>
                <xdr:colOff>1133475</xdr:colOff>
                <xdr:row>1</xdr:row>
                <xdr:rowOff>209550</xdr:rowOff>
              </to>
            </anchor>
          </controlPr>
        </control>
      </mc:Choice>
      <mc:Fallback>
        <control shapeId="5126" r:id="rId4" name="CommandButton1"/>
      </mc:Fallback>
    </mc:AlternateContent>
    <mc:AlternateContent xmlns:mc="http://schemas.openxmlformats.org/markup-compatibility/2006">
      <mc:Choice Requires="x14">
        <control shapeId="5125" r:id="rId6" name="CommandButton2">
          <controlPr defaultSize="0" autoLine="0" r:id="rId7">
            <anchor moveWithCells="1">
              <from>
                <xdr:col>6</xdr:col>
                <xdr:colOff>85725</xdr:colOff>
                <xdr:row>0</xdr:row>
                <xdr:rowOff>9525</xdr:rowOff>
              </from>
              <to>
                <xdr:col>7</xdr:col>
                <xdr:colOff>600075</xdr:colOff>
                <xdr:row>1</xdr:row>
                <xdr:rowOff>209550</xdr:rowOff>
              </to>
            </anchor>
          </controlPr>
        </control>
      </mc:Choice>
      <mc:Fallback>
        <control shapeId="5125" r:id="rId6" name="CommandButton2"/>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39997558519241921"/>
  </sheetPr>
  <dimension ref="A1:P109"/>
  <sheetViews>
    <sheetView view="pageBreakPreview" topLeftCell="B1" zoomScale="70" zoomScaleNormal="40" zoomScaleSheetLayoutView="70" workbookViewId="0">
      <selection activeCell="B1" sqref="B1"/>
    </sheetView>
  </sheetViews>
  <sheetFormatPr defaultRowHeight="15.75"/>
  <cols>
    <col min="1" max="1" width="25.75" style="142" hidden="1" customWidth="1"/>
    <col min="2" max="2" width="20.125" style="439" bestFit="1" customWidth="1"/>
    <col min="3" max="3" width="35.875" style="440" bestFit="1" customWidth="1"/>
    <col min="4" max="4" width="51.625" style="440" customWidth="1"/>
    <col min="5" max="5" width="34.875" style="440" customWidth="1"/>
    <col min="6" max="6" width="13.25" style="440" customWidth="1"/>
    <col min="7" max="7" width="9.25" style="440" bestFit="1" customWidth="1"/>
    <col min="8" max="8" width="11.25" style="440" bestFit="1" customWidth="1"/>
    <col min="9" max="9" width="17.5" style="441" bestFit="1" customWidth="1"/>
    <col min="10" max="10" width="17.5" style="441" customWidth="1"/>
    <col min="11" max="11" width="17.375" style="441" bestFit="1" customWidth="1"/>
    <col min="12" max="12" width="17.875" style="441" bestFit="1" customWidth="1"/>
    <col min="13" max="13" width="19.125" style="441" bestFit="1" customWidth="1"/>
    <col min="14" max="14" width="18.375" style="142" bestFit="1" customWidth="1"/>
    <col min="15" max="15" width="19.5" style="142" bestFit="1" customWidth="1"/>
    <col min="16" max="16" width="19.5" style="142" customWidth="1"/>
    <col min="17" max="16384" width="9" style="142"/>
  </cols>
  <sheetData>
    <row r="1" spans="1:16" ht="78.75" customHeight="1"/>
    <row r="2" spans="1:16" ht="18.75" customHeight="1">
      <c r="B2" s="536" t="s">
        <v>59910</v>
      </c>
      <c r="C2" s="538" t="s">
        <v>59911</v>
      </c>
      <c r="D2" s="538" t="s">
        <v>59912</v>
      </c>
      <c r="E2" s="538" t="s">
        <v>68</v>
      </c>
      <c r="F2" s="539" t="s">
        <v>69</v>
      </c>
      <c r="G2" s="539" t="s">
        <v>70</v>
      </c>
      <c r="H2" s="539" t="s">
        <v>72</v>
      </c>
      <c r="I2" s="539" t="s">
        <v>73</v>
      </c>
      <c r="J2" s="539" t="s">
        <v>59913</v>
      </c>
      <c r="K2" s="541" t="s">
        <v>59914</v>
      </c>
      <c r="L2" s="541" t="s">
        <v>59915</v>
      </c>
      <c r="M2" s="541" t="s">
        <v>59916</v>
      </c>
      <c r="N2" s="536" t="s">
        <v>59917</v>
      </c>
      <c r="O2" s="536" t="s">
        <v>59918</v>
      </c>
      <c r="P2" s="442"/>
    </row>
    <row r="3" spans="1:16" s="443" customFormat="1">
      <c r="B3" s="537"/>
      <c r="C3" s="537"/>
      <c r="D3" s="537"/>
      <c r="E3" s="537"/>
      <c r="F3" s="540"/>
      <c r="G3" s="540"/>
      <c r="H3" s="540"/>
      <c r="I3" s="540"/>
      <c r="J3" s="540"/>
      <c r="K3" s="540"/>
      <c r="L3" s="540"/>
      <c r="M3" s="540"/>
      <c r="N3" s="537"/>
      <c r="O3" s="537"/>
      <c r="P3" s="444"/>
    </row>
    <row r="4" spans="1:16" s="445" customFormat="1" ht="18">
      <c r="A4" s="445" t="s">
        <v>59919</v>
      </c>
      <c r="B4" s="446"/>
      <c r="C4" s="446"/>
      <c r="D4" s="446"/>
      <c r="E4" s="446"/>
      <c r="F4" s="446"/>
      <c r="G4" s="446"/>
      <c r="H4" s="446"/>
      <c r="I4" s="447"/>
      <c r="J4" s="447"/>
      <c r="K4" s="448">
        <f>+I4-J4</f>
        <v>0</v>
      </c>
      <c r="L4" s="449">
        <f t="shared" ref="L4:L38" si="0">IF(K4&lt;=0,0,ROUND($K$104*K4/$K$105,-2))</f>
        <v>0</v>
      </c>
      <c r="M4" s="449">
        <f t="shared" ref="M4:M102" si="1">+K4-L4</f>
        <v>0</v>
      </c>
      <c r="N4" s="450">
        <f t="shared" ref="N4:N102" si="2">+L4</f>
        <v>0</v>
      </c>
      <c r="O4" s="451">
        <f t="shared" ref="O4:O102" si="3">+J4+M4</f>
        <v>0</v>
      </c>
      <c r="P4" s="452"/>
    </row>
    <row r="5" spans="1:16" s="453" customFormat="1" ht="18">
      <c r="A5" s="453" t="s">
        <v>59919</v>
      </c>
      <c r="B5" s="454"/>
      <c r="C5" s="454"/>
      <c r="D5" s="454"/>
      <c r="E5" s="454"/>
      <c r="F5" s="454"/>
      <c r="G5" s="454"/>
      <c r="H5" s="454"/>
      <c r="I5" s="455"/>
      <c r="J5" s="455"/>
      <c r="K5" s="456">
        <f t="shared" ref="K5:K68" si="4">+I5-J5</f>
        <v>0</v>
      </c>
      <c r="L5" s="457">
        <f t="shared" si="0"/>
        <v>0</v>
      </c>
      <c r="M5" s="457">
        <f t="shared" si="1"/>
        <v>0</v>
      </c>
      <c r="N5" s="458">
        <f t="shared" si="2"/>
        <v>0</v>
      </c>
      <c r="O5" s="459">
        <f t="shared" si="3"/>
        <v>0</v>
      </c>
      <c r="P5" s="460"/>
    </row>
    <row r="6" spans="1:16" s="453" customFormat="1" ht="18">
      <c r="A6" s="453" t="s">
        <v>59919</v>
      </c>
      <c r="B6" s="454"/>
      <c r="C6" s="454"/>
      <c r="D6" s="454"/>
      <c r="E6" s="454"/>
      <c r="F6" s="454"/>
      <c r="G6" s="454"/>
      <c r="H6" s="454"/>
      <c r="I6" s="455"/>
      <c r="J6" s="455"/>
      <c r="K6" s="456">
        <f t="shared" si="4"/>
        <v>0</v>
      </c>
      <c r="L6" s="457">
        <f t="shared" si="0"/>
        <v>0</v>
      </c>
      <c r="M6" s="457">
        <f t="shared" si="1"/>
        <v>0</v>
      </c>
      <c r="N6" s="458">
        <f t="shared" si="2"/>
        <v>0</v>
      </c>
      <c r="O6" s="459">
        <f t="shared" si="3"/>
        <v>0</v>
      </c>
      <c r="P6" s="460"/>
    </row>
    <row r="7" spans="1:16" s="453" customFormat="1" ht="18">
      <c r="A7" s="453" t="s">
        <v>59919</v>
      </c>
      <c r="B7" s="454"/>
      <c r="C7" s="454"/>
      <c r="D7" s="454"/>
      <c r="E7" s="454"/>
      <c r="F7" s="454"/>
      <c r="G7" s="454"/>
      <c r="H7" s="454"/>
      <c r="I7" s="455"/>
      <c r="J7" s="455"/>
      <c r="K7" s="456">
        <f t="shared" si="4"/>
        <v>0</v>
      </c>
      <c r="L7" s="457">
        <f t="shared" si="0"/>
        <v>0</v>
      </c>
      <c r="M7" s="457">
        <f t="shared" si="1"/>
        <v>0</v>
      </c>
      <c r="N7" s="458">
        <f t="shared" si="2"/>
        <v>0</v>
      </c>
      <c r="O7" s="459">
        <f t="shared" si="3"/>
        <v>0</v>
      </c>
      <c r="P7" s="460"/>
    </row>
    <row r="8" spans="1:16" s="453" customFormat="1" ht="18">
      <c r="A8" s="453" t="s">
        <v>59919</v>
      </c>
      <c r="B8" s="454"/>
      <c r="C8" s="454"/>
      <c r="D8" s="454"/>
      <c r="E8" s="454"/>
      <c r="F8" s="454"/>
      <c r="G8" s="454"/>
      <c r="H8" s="454"/>
      <c r="I8" s="455"/>
      <c r="J8" s="455"/>
      <c r="K8" s="456">
        <f t="shared" si="4"/>
        <v>0</v>
      </c>
      <c r="L8" s="457">
        <f t="shared" si="0"/>
        <v>0</v>
      </c>
      <c r="M8" s="457">
        <f t="shared" si="1"/>
        <v>0</v>
      </c>
      <c r="N8" s="458">
        <f t="shared" si="2"/>
        <v>0</v>
      </c>
      <c r="O8" s="459">
        <f t="shared" si="3"/>
        <v>0</v>
      </c>
      <c r="P8" s="460"/>
    </row>
    <row r="9" spans="1:16" s="461" customFormat="1" ht="18">
      <c r="A9" s="461" t="s">
        <v>59919</v>
      </c>
      <c r="B9" s="454"/>
      <c r="C9" s="454"/>
      <c r="D9" s="454"/>
      <c r="E9" s="454"/>
      <c r="F9" s="454"/>
      <c r="G9" s="454"/>
      <c r="H9" s="454"/>
      <c r="I9" s="455"/>
      <c r="J9" s="455"/>
      <c r="K9" s="456">
        <f t="shared" si="4"/>
        <v>0</v>
      </c>
      <c r="L9" s="457">
        <f t="shared" si="0"/>
        <v>0</v>
      </c>
      <c r="M9" s="457">
        <f t="shared" si="1"/>
        <v>0</v>
      </c>
      <c r="N9" s="458">
        <f t="shared" si="2"/>
        <v>0</v>
      </c>
      <c r="O9" s="459">
        <f t="shared" si="3"/>
        <v>0</v>
      </c>
      <c r="P9" s="462"/>
    </row>
    <row r="10" spans="1:16" s="463" customFormat="1" ht="18">
      <c r="A10" s="463" t="s">
        <v>59919</v>
      </c>
      <c r="B10" s="454"/>
      <c r="C10" s="454"/>
      <c r="D10" s="454"/>
      <c r="E10" s="454"/>
      <c r="F10" s="454"/>
      <c r="G10" s="454"/>
      <c r="H10" s="454"/>
      <c r="I10" s="455"/>
      <c r="J10" s="455"/>
      <c r="K10" s="456">
        <f t="shared" si="4"/>
        <v>0</v>
      </c>
      <c r="L10" s="457">
        <f t="shared" si="0"/>
        <v>0</v>
      </c>
      <c r="M10" s="457">
        <f t="shared" si="1"/>
        <v>0</v>
      </c>
      <c r="N10" s="458">
        <f t="shared" si="2"/>
        <v>0</v>
      </c>
      <c r="O10" s="459">
        <f t="shared" si="3"/>
        <v>0</v>
      </c>
      <c r="P10" s="464"/>
    </row>
    <row r="11" spans="1:16" s="453" customFormat="1" ht="18">
      <c r="A11" s="453" t="s">
        <v>59919</v>
      </c>
      <c r="B11" s="454"/>
      <c r="C11" s="454"/>
      <c r="D11" s="454"/>
      <c r="E11" s="454"/>
      <c r="F11" s="454"/>
      <c r="G11" s="454"/>
      <c r="H11" s="454"/>
      <c r="I11" s="455"/>
      <c r="J11" s="455"/>
      <c r="K11" s="456">
        <f t="shared" si="4"/>
        <v>0</v>
      </c>
      <c r="L11" s="457">
        <f t="shared" si="0"/>
        <v>0</v>
      </c>
      <c r="M11" s="457">
        <f t="shared" si="1"/>
        <v>0</v>
      </c>
      <c r="N11" s="458">
        <f t="shared" si="2"/>
        <v>0</v>
      </c>
      <c r="O11" s="459">
        <f t="shared" si="3"/>
        <v>0</v>
      </c>
      <c r="P11" s="460"/>
    </row>
    <row r="12" spans="1:16" s="453" customFormat="1" ht="18">
      <c r="A12" s="453" t="s">
        <v>59919</v>
      </c>
      <c r="B12" s="454"/>
      <c r="C12" s="454"/>
      <c r="D12" s="454"/>
      <c r="E12" s="454"/>
      <c r="F12" s="454"/>
      <c r="G12" s="454"/>
      <c r="H12" s="454"/>
      <c r="I12" s="455"/>
      <c r="J12" s="455"/>
      <c r="K12" s="456">
        <f t="shared" si="4"/>
        <v>0</v>
      </c>
      <c r="L12" s="457">
        <f t="shared" si="0"/>
        <v>0</v>
      </c>
      <c r="M12" s="457">
        <f t="shared" si="1"/>
        <v>0</v>
      </c>
      <c r="N12" s="458">
        <f t="shared" si="2"/>
        <v>0</v>
      </c>
      <c r="O12" s="459">
        <f t="shared" si="3"/>
        <v>0</v>
      </c>
      <c r="P12" s="460"/>
    </row>
    <row r="13" spans="1:16" s="453" customFormat="1" ht="18">
      <c r="A13" s="453" t="s">
        <v>59919</v>
      </c>
      <c r="B13" s="454"/>
      <c r="C13" s="454"/>
      <c r="D13" s="454"/>
      <c r="E13" s="454"/>
      <c r="F13" s="454"/>
      <c r="G13" s="454"/>
      <c r="H13" s="454"/>
      <c r="I13" s="455"/>
      <c r="J13" s="455"/>
      <c r="K13" s="456">
        <f t="shared" si="4"/>
        <v>0</v>
      </c>
      <c r="L13" s="457">
        <f t="shared" si="0"/>
        <v>0</v>
      </c>
      <c r="M13" s="457">
        <f t="shared" si="1"/>
        <v>0</v>
      </c>
      <c r="N13" s="458">
        <f t="shared" si="2"/>
        <v>0</v>
      </c>
      <c r="O13" s="459">
        <f t="shared" si="3"/>
        <v>0</v>
      </c>
      <c r="P13" s="460"/>
    </row>
    <row r="14" spans="1:16" s="453" customFormat="1" ht="18">
      <c r="A14" s="453" t="s">
        <v>59919</v>
      </c>
      <c r="B14" s="454"/>
      <c r="C14" s="454"/>
      <c r="D14" s="454"/>
      <c r="E14" s="454"/>
      <c r="F14" s="454"/>
      <c r="G14" s="454"/>
      <c r="H14" s="454"/>
      <c r="I14" s="455"/>
      <c r="J14" s="455"/>
      <c r="K14" s="456">
        <f t="shared" si="4"/>
        <v>0</v>
      </c>
      <c r="L14" s="457">
        <f t="shared" si="0"/>
        <v>0</v>
      </c>
      <c r="M14" s="457">
        <f t="shared" si="1"/>
        <v>0</v>
      </c>
      <c r="N14" s="458">
        <f t="shared" si="2"/>
        <v>0</v>
      </c>
      <c r="O14" s="459">
        <f t="shared" si="3"/>
        <v>0</v>
      </c>
      <c r="P14" s="460"/>
    </row>
    <row r="15" spans="1:16" s="461" customFormat="1" ht="18">
      <c r="A15" s="461" t="s">
        <v>59919</v>
      </c>
      <c r="B15" s="454"/>
      <c r="C15" s="454"/>
      <c r="D15" s="454"/>
      <c r="E15" s="454"/>
      <c r="F15" s="454"/>
      <c r="G15" s="454"/>
      <c r="H15" s="454"/>
      <c r="I15" s="455"/>
      <c r="J15" s="455"/>
      <c r="K15" s="456">
        <f t="shared" si="4"/>
        <v>0</v>
      </c>
      <c r="L15" s="457">
        <f t="shared" si="0"/>
        <v>0</v>
      </c>
      <c r="M15" s="457">
        <f t="shared" si="1"/>
        <v>0</v>
      </c>
      <c r="N15" s="458">
        <f t="shared" si="2"/>
        <v>0</v>
      </c>
      <c r="O15" s="459">
        <f t="shared" si="3"/>
        <v>0</v>
      </c>
      <c r="P15" s="462"/>
    </row>
    <row r="16" spans="1:16" s="463" customFormat="1" ht="18">
      <c r="A16" s="463" t="s">
        <v>59919</v>
      </c>
      <c r="B16" s="454"/>
      <c r="C16" s="454"/>
      <c r="D16" s="454"/>
      <c r="E16" s="454"/>
      <c r="F16" s="454"/>
      <c r="G16" s="454"/>
      <c r="H16" s="454"/>
      <c r="I16" s="455"/>
      <c r="J16" s="455"/>
      <c r="K16" s="456">
        <f t="shared" si="4"/>
        <v>0</v>
      </c>
      <c r="L16" s="457">
        <f t="shared" si="0"/>
        <v>0</v>
      </c>
      <c r="M16" s="457">
        <f t="shared" si="1"/>
        <v>0</v>
      </c>
      <c r="N16" s="458">
        <f t="shared" si="2"/>
        <v>0</v>
      </c>
      <c r="O16" s="459">
        <f t="shared" si="3"/>
        <v>0</v>
      </c>
      <c r="P16" s="464"/>
    </row>
    <row r="17" spans="1:16" s="453" customFormat="1" ht="18">
      <c r="A17" s="453" t="s">
        <v>59919</v>
      </c>
      <c r="B17" s="454"/>
      <c r="C17" s="454"/>
      <c r="D17" s="454"/>
      <c r="E17" s="454"/>
      <c r="F17" s="454"/>
      <c r="G17" s="454"/>
      <c r="H17" s="454"/>
      <c r="I17" s="455"/>
      <c r="J17" s="455"/>
      <c r="K17" s="456">
        <f t="shared" si="4"/>
        <v>0</v>
      </c>
      <c r="L17" s="457">
        <f t="shared" si="0"/>
        <v>0</v>
      </c>
      <c r="M17" s="457">
        <f t="shared" si="1"/>
        <v>0</v>
      </c>
      <c r="N17" s="458">
        <f t="shared" si="2"/>
        <v>0</v>
      </c>
      <c r="O17" s="459">
        <f t="shared" si="3"/>
        <v>0</v>
      </c>
      <c r="P17" s="460"/>
    </row>
    <row r="18" spans="1:16" s="461" customFormat="1" ht="18">
      <c r="A18" s="461" t="s">
        <v>59919</v>
      </c>
      <c r="B18" s="454"/>
      <c r="C18" s="454"/>
      <c r="D18" s="454"/>
      <c r="E18" s="454"/>
      <c r="F18" s="454"/>
      <c r="G18" s="454"/>
      <c r="H18" s="454"/>
      <c r="I18" s="455"/>
      <c r="J18" s="455"/>
      <c r="K18" s="456">
        <f t="shared" si="4"/>
        <v>0</v>
      </c>
      <c r="L18" s="457">
        <f t="shared" si="0"/>
        <v>0</v>
      </c>
      <c r="M18" s="457">
        <f t="shared" si="1"/>
        <v>0</v>
      </c>
      <c r="N18" s="458">
        <f t="shared" si="2"/>
        <v>0</v>
      </c>
      <c r="O18" s="459">
        <f t="shared" si="3"/>
        <v>0</v>
      </c>
      <c r="P18" s="462"/>
    </row>
    <row r="19" spans="1:16" s="463" customFormat="1" ht="18">
      <c r="A19" s="463" t="s">
        <v>59919</v>
      </c>
      <c r="B19" s="454"/>
      <c r="C19" s="454"/>
      <c r="D19" s="454"/>
      <c r="E19" s="454"/>
      <c r="F19" s="454"/>
      <c r="G19" s="454"/>
      <c r="H19" s="454"/>
      <c r="I19" s="455"/>
      <c r="J19" s="455"/>
      <c r="K19" s="456">
        <f t="shared" si="4"/>
        <v>0</v>
      </c>
      <c r="L19" s="457">
        <f t="shared" si="0"/>
        <v>0</v>
      </c>
      <c r="M19" s="457">
        <f t="shared" si="1"/>
        <v>0</v>
      </c>
      <c r="N19" s="458">
        <f t="shared" si="2"/>
        <v>0</v>
      </c>
      <c r="O19" s="459">
        <f t="shared" si="3"/>
        <v>0</v>
      </c>
      <c r="P19" s="464"/>
    </row>
    <row r="20" spans="1:16" s="453" customFormat="1" ht="18">
      <c r="A20" s="453" t="s">
        <v>59919</v>
      </c>
      <c r="B20" s="454"/>
      <c r="C20" s="454"/>
      <c r="D20" s="454"/>
      <c r="E20" s="454"/>
      <c r="F20" s="454"/>
      <c r="G20" s="454"/>
      <c r="H20" s="454"/>
      <c r="I20" s="455"/>
      <c r="J20" s="455"/>
      <c r="K20" s="456">
        <f t="shared" si="4"/>
        <v>0</v>
      </c>
      <c r="L20" s="457">
        <f t="shared" si="0"/>
        <v>0</v>
      </c>
      <c r="M20" s="457">
        <f t="shared" si="1"/>
        <v>0</v>
      </c>
      <c r="N20" s="458">
        <f t="shared" si="2"/>
        <v>0</v>
      </c>
      <c r="O20" s="459">
        <f t="shared" si="3"/>
        <v>0</v>
      </c>
      <c r="P20" s="460"/>
    </row>
    <row r="21" spans="1:16" s="453" customFormat="1" ht="18">
      <c r="A21" s="453" t="s">
        <v>59919</v>
      </c>
      <c r="B21" s="454"/>
      <c r="C21" s="454"/>
      <c r="D21" s="454"/>
      <c r="E21" s="454"/>
      <c r="F21" s="454"/>
      <c r="G21" s="454"/>
      <c r="H21" s="454"/>
      <c r="I21" s="455"/>
      <c r="J21" s="455"/>
      <c r="K21" s="456">
        <f t="shared" si="4"/>
        <v>0</v>
      </c>
      <c r="L21" s="457">
        <f t="shared" si="0"/>
        <v>0</v>
      </c>
      <c r="M21" s="457">
        <f t="shared" si="1"/>
        <v>0</v>
      </c>
      <c r="N21" s="458">
        <f t="shared" si="2"/>
        <v>0</v>
      </c>
      <c r="O21" s="459">
        <f t="shared" si="3"/>
        <v>0</v>
      </c>
      <c r="P21" s="460"/>
    </row>
    <row r="22" spans="1:16" s="453" customFormat="1" ht="18">
      <c r="A22" s="453" t="s">
        <v>59919</v>
      </c>
      <c r="B22" s="454"/>
      <c r="C22" s="454"/>
      <c r="D22" s="454"/>
      <c r="E22" s="454"/>
      <c r="F22" s="454"/>
      <c r="G22" s="454"/>
      <c r="H22" s="454"/>
      <c r="I22" s="455"/>
      <c r="J22" s="455"/>
      <c r="K22" s="456">
        <f t="shared" si="4"/>
        <v>0</v>
      </c>
      <c r="L22" s="457">
        <f t="shared" si="0"/>
        <v>0</v>
      </c>
      <c r="M22" s="457">
        <f t="shared" si="1"/>
        <v>0</v>
      </c>
      <c r="N22" s="458">
        <f t="shared" si="2"/>
        <v>0</v>
      </c>
      <c r="O22" s="459">
        <f t="shared" si="3"/>
        <v>0</v>
      </c>
      <c r="P22" s="460"/>
    </row>
    <row r="23" spans="1:16" s="453" customFormat="1" ht="18">
      <c r="A23" s="453" t="s">
        <v>59919</v>
      </c>
      <c r="B23" s="454"/>
      <c r="C23" s="454"/>
      <c r="D23" s="454"/>
      <c r="E23" s="454"/>
      <c r="F23" s="454"/>
      <c r="G23" s="454"/>
      <c r="H23" s="454"/>
      <c r="I23" s="455"/>
      <c r="J23" s="455"/>
      <c r="K23" s="456">
        <f t="shared" si="4"/>
        <v>0</v>
      </c>
      <c r="L23" s="457">
        <f t="shared" si="0"/>
        <v>0</v>
      </c>
      <c r="M23" s="457">
        <f t="shared" si="1"/>
        <v>0</v>
      </c>
      <c r="N23" s="458">
        <f t="shared" si="2"/>
        <v>0</v>
      </c>
      <c r="O23" s="459">
        <f t="shared" si="3"/>
        <v>0</v>
      </c>
      <c r="P23" s="460"/>
    </row>
    <row r="24" spans="1:16" s="453" customFormat="1" ht="18">
      <c r="A24" s="453" t="s">
        <v>59919</v>
      </c>
      <c r="B24" s="454"/>
      <c r="C24" s="454"/>
      <c r="D24" s="454"/>
      <c r="E24" s="454"/>
      <c r="F24" s="454"/>
      <c r="G24" s="454"/>
      <c r="H24" s="454"/>
      <c r="I24" s="455"/>
      <c r="J24" s="455"/>
      <c r="K24" s="456">
        <f t="shared" si="4"/>
        <v>0</v>
      </c>
      <c r="L24" s="457">
        <f t="shared" si="0"/>
        <v>0</v>
      </c>
      <c r="M24" s="457">
        <f t="shared" si="1"/>
        <v>0</v>
      </c>
      <c r="N24" s="458">
        <f t="shared" si="2"/>
        <v>0</v>
      </c>
      <c r="O24" s="459">
        <f t="shared" si="3"/>
        <v>0</v>
      </c>
      <c r="P24" s="460"/>
    </row>
    <row r="25" spans="1:16" s="453" customFormat="1" ht="18">
      <c r="A25" s="453" t="s">
        <v>59919</v>
      </c>
      <c r="B25" s="454"/>
      <c r="C25" s="454"/>
      <c r="D25" s="454"/>
      <c r="E25" s="454"/>
      <c r="F25" s="454"/>
      <c r="G25" s="454"/>
      <c r="H25" s="454"/>
      <c r="I25" s="455"/>
      <c r="J25" s="455"/>
      <c r="K25" s="456">
        <f t="shared" si="4"/>
        <v>0</v>
      </c>
      <c r="L25" s="457">
        <f t="shared" si="0"/>
        <v>0</v>
      </c>
      <c r="M25" s="457">
        <f t="shared" si="1"/>
        <v>0</v>
      </c>
      <c r="N25" s="458">
        <f t="shared" si="2"/>
        <v>0</v>
      </c>
      <c r="O25" s="459">
        <f t="shared" si="3"/>
        <v>0</v>
      </c>
      <c r="P25" s="460"/>
    </row>
    <row r="26" spans="1:16" s="453" customFormat="1" ht="18">
      <c r="A26" s="453" t="s">
        <v>59919</v>
      </c>
      <c r="B26" s="454"/>
      <c r="C26" s="454"/>
      <c r="D26" s="454"/>
      <c r="E26" s="454"/>
      <c r="F26" s="454"/>
      <c r="G26" s="454"/>
      <c r="H26" s="454"/>
      <c r="I26" s="455"/>
      <c r="J26" s="455"/>
      <c r="K26" s="456">
        <f t="shared" si="4"/>
        <v>0</v>
      </c>
      <c r="L26" s="457">
        <f t="shared" si="0"/>
        <v>0</v>
      </c>
      <c r="M26" s="457">
        <f t="shared" si="1"/>
        <v>0</v>
      </c>
      <c r="N26" s="458">
        <f t="shared" si="2"/>
        <v>0</v>
      </c>
      <c r="O26" s="459">
        <f t="shared" si="3"/>
        <v>0</v>
      </c>
      <c r="P26" s="460"/>
    </row>
    <row r="27" spans="1:16" s="453" customFormat="1" ht="18">
      <c r="A27" s="453" t="s">
        <v>59919</v>
      </c>
      <c r="B27" s="454"/>
      <c r="C27" s="454"/>
      <c r="D27" s="454"/>
      <c r="E27" s="454"/>
      <c r="F27" s="454"/>
      <c r="G27" s="454"/>
      <c r="H27" s="454"/>
      <c r="I27" s="455"/>
      <c r="J27" s="455"/>
      <c r="K27" s="456">
        <f t="shared" si="4"/>
        <v>0</v>
      </c>
      <c r="L27" s="457">
        <f t="shared" si="0"/>
        <v>0</v>
      </c>
      <c r="M27" s="457">
        <f t="shared" si="1"/>
        <v>0</v>
      </c>
      <c r="N27" s="458">
        <f t="shared" si="2"/>
        <v>0</v>
      </c>
      <c r="O27" s="459">
        <f t="shared" si="3"/>
        <v>0</v>
      </c>
      <c r="P27" s="460"/>
    </row>
    <row r="28" spans="1:16" s="453" customFormat="1" ht="18">
      <c r="A28" s="453" t="s">
        <v>59919</v>
      </c>
      <c r="B28" s="454"/>
      <c r="C28" s="454"/>
      <c r="D28" s="454"/>
      <c r="E28" s="454"/>
      <c r="F28" s="454"/>
      <c r="G28" s="454"/>
      <c r="H28" s="454"/>
      <c r="I28" s="455"/>
      <c r="J28" s="455"/>
      <c r="K28" s="456">
        <f t="shared" si="4"/>
        <v>0</v>
      </c>
      <c r="L28" s="457">
        <f t="shared" si="0"/>
        <v>0</v>
      </c>
      <c r="M28" s="457">
        <f t="shared" si="1"/>
        <v>0</v>
      </c>
      <c r="N28" s="458">
        <f t="shared" si="2"/>
        <v>0</v>
      </c>
      <c r="O28" s="459">
        <f t="shared" si="3"/>
        <v>0</v>
      </c>
      <c r="P28" s="460"/>
    </row>
    <row r="29" spans="1:16" s="453" customFormat="1" ht="18">
      <c r="A29" s="453" t="s">
        <v>59919</v>
      </c>
      <c r="B29" s="454"/>
      <c r="C29" s="454"/>
      <c r="D29" s="454"/>
      <c r="E29" s="454"/>
      <c r="F29" s="454"/>
      <c r="G29" s="454"/>
      <c r="H29" s="454"/>
      <c r="I29" s="455"/>
      <c r="J29" s="455"/>
      <c r="K29" s="456">
        <f t="shared" si="4"/>
        <v>0</v>
      </c>
      <c r="L29" s="457">
        <f t="shared" si="0"/>
        <v>0</v>
      </c>
      <c r="M29" s="457">
        <f t="shared" si="1"/>
        <v>0</v>
      </c>
      <c r="N29" s="458">
        <f t="shared" si="2"/>
        <v>0</v>
      </c>
      <c r="O29" s="459">
        <f t="shared" si="3"/>
        <v>0</v>
      </c>
      <c r="P29" s="460"/>
    </row>
    <row r="30" spans="1:16" s="453" customFormat="1" ht="18">
      <c r="A30" s="453" t="s">
        <v>59919</v>
      </c>
      <c r="B30" s="454"/>
      <c r="C30" s="454"/>
      <c r="D30" s="454"/>
      <c r="E30" s="454"/>
      <c r="F30" s="454"/>
      <c r="G30" s="454"/>
      <c r="H30" s="454"/>
      <c r="I30" s="455"/>
      <c r="J30" s="455"/>
      <c r="K30" s="456">
        <f t="shared" si="4"/>
        <v>0</v>
      </c>
      <c r="L30" s="457">
        <f t="shared" si="0"/>
        <v>0</v>
      </c>
      <c r="M30" s="457">
        <f t="shared" si="1"/>
        <v>0</v>
      </c>
      <c r="N30" s="458">
        <f t="shared" si="2"/>
        <v>0</v>
      </c>
      <c r="O30" s="459">
        <f t="shared" si="3"/>
        <v>0</v>
      </c>
      <c r="P30" s="460"/>
    </row>
    <row r="31" spans="1:16" s="453" customFormat="1" ht="18">
      <c r="A31" s="453" t="s">
        <v>59919</v>
      </c>
      <c r="B31" s="454"/>
      <c r="C31" s="454"/>
      <c r="D31" s="454"/>
      <c r="E31" s="454"/>
      <c r="F31" s="454"/>
      <c r="G31" s="454"/>
      <c r="H31" s="454"/>
      <c r="I31" s="455"/>
      <c r="J31" s="455"/>
      <c r="K31" s="456">
        <f t="shared" si="4"/>
        <v>0</v>
      </c>
      <c r="L31" s="457">
        <f t="shared" si="0"/>
        <v>0</v>
      </c>
      <c r="M31" s="457">
        <f t="shared" si="1"/>
        <v>0</v>
      </c>
      <c r="N31" s="458">
        <f t="shared" si="2"/>
        <v>0</v>
      </c>
      <c r="O31" s="459">
        <f t="shared" si="3"/>
        <v>0</v>
      </c>
      <c r="P31" s="460"/>
    </row>
    <row r="32" spans="1:16" s="453" customFormat="1" ht="18">
      <c r="A32" s="453" t="s">
        <v>59919</v>
      </c>
      <c r="B32" s="454"/>
      <c r="C32" s="454"/>
      <c r="D32" s="454"/>
      <c r="E32" s="454"/>
      <c r="F32" s="454"/>
      <c r="G32" s="454"/>
      <c r="H32" s="454"/>
      <c r="I32" s="455"/>
      <c r="J32" s="455"/>
      <c r="K32" s="456">
        <f t="shared" si="4"/>
        <v>0</v>
      </c>
      <c r="L32" s="457">
        <f t="shared" si="0"/>
        <v>0</v>
      </c>
      <c r="M32" s="457">
        <f t="shared" si="1"/>
        <v>0</v>
      </c>
      <c r="N32" s="458">
        <f t="shared" si="2"/>
        <v>0</v>
      </c>
      <c r="O32" s="459">
        <f t="shared" si="3"/>
        <v>0</v>
      </c>
      <c r="P32" s="460"/>
    </row>
    <row r="33" spans="1:16" s="453" customFormat="1" ht="18">
      <c r="A33" s="453" t="s">
        <v>59919</v>
      </c>
      <c r="B33" s="454"/>
      <c r="C33" s="454"/>
      <c r="D33" s="454"/>
      <c r="E33" s="454"/>
      <c r="F33" s="454"/>
      <c r="G33" s="454"/>
      <c r="H33" s="454"/>
      <c r="I33" s="455"/>
      <c r="J33" s="455"/>
      <c r="K33" s="456">
        <f t="shared" si="4"/>
        <v>0</v>
      </c>
      <c r="L33" s="457">
        <f t="shared" si="0"/>
        <v>0</v>
      </c>
      <c r="M33" s="457">
        <f t="shared" si="1"/>
        <v>0</v>
      </c>
      <c r="N33" s="458">
        <f t="shared" si="2"/>
        <v>0</v>
      </c>
      <c r="O33" s="459">
        <f t="shared" si="3"/>
        <v>0</v>
      </c>
      <c r="P33" s="460"/>
    </row>
    <row r="34" spans="1:16" s="453" customFormat="1" ht="18">
      <c r="A34" s="453" t="s">
        <v>59919</v>
      </c>
      <c r="B34" s="454"/>
      <c r="C34" s="454"/>
      <c r="D34" s="454"/>
      <c r="E34" s="454"/>
      <c r="F34" s="454"/>
      <c r="G34" s="454"/>
      <c r="H34" s="454"/>
      <c r="I34" s="455"/>
      <c r="J34" s="455"/>
      <c r="K34" s="456">
        <f t="shared" si="4"/>
        <v>0</v>
      </c>
      <c r="L34" s="457">
        <f t="shared" si="0"/>
        <v>0</v>
      </c>
      <c r="M34" s="457">
        <f t="shared" si="1"/>
        <v>0</v>
      </c>
      <c r="N34" s="458">
        <f t="shared" si="2"/>
        <v>0</v>
      </c>
      <c r="O34" s="459">
        <f t="shared" si="3"/>
        <v>0</v>
      </c>
      <c r="P34" s="460"/>
    </row>
    <row r="35" spans="1:16" s="453" customFormat="1" ht="18">
      <c r="A35" s="453" t="s">
        <v>59919</v>
      </c>
      <c r="B35" s="454"/>
      <c r="C35" s="454"/>
      <c r="D35" s="454"/>
      <c r="E35" s="454"/>
      <c r="F35" s="454"/>
      <c r="G35" s="454"/>
      <c r="H35" s="454"/>
      <c r="I35" s="455"/>
      <c r="J35" s="455"/>
      <c r="K35" s="456">
        <f t="shared" si="4"/>
        <v>0</v>
      </c>
      <c r="L35" s="457">
        <f t="shared" si="0"/>
        <v>0</v>
      </c>
      <c r="M35" s="457">
        <f t="shared" si="1"/>
        <v>0</v>
      </c>
      <c r="N35" s="458">
        <f t="shared" si="2"/>
        <v>0</v>
      </c>
      <c r="O35" s="459">
        <f t="shared" si="3"/>
        <v>0</v>
      </c>
      <c r="P35" s="460"/>
    </row>
    <row r="36" spans="1:16" s="453" customFormat="1" ht="18">
      <c r="A36" s="453" t="s">
        <v>59919</v>
      </c>
      <c r="B36" s="454"/>
      <c r="C36" s="454"/>
      <c r="D36" s="454"/>
      <c r="E36" s="454"/>
      <c r="F36" s="454"/>
      <c r="G36" s="454"/>
      <c r="H36" s="454"/>
      <c r="I36" s="455"/>
      <c r="J36" s="455"/>
      <c r="K36" s="456">
        <f t="shared" si="4"/>
        <v>0</v>
      </c>
      <c r="L36" s="457">
        <f t="shared" si="0"/>
        <v>0</v>
      </c>
      <c r="M36" s="457">
        <f t="shared" si="1"/>
        <v>0</v>
      </c>
      <c r="N36" s="458">
        <f t="shared" si="2"/>
        <v>0</v>
      </c>
      <c r="O36" s="459">
        <f t="shared" si="3"/>
        <v>0</v>
      </c>
      <c r="P36" s="460"/>
    </row>
    <row r="37" spans="1:16" s="453" customFormat="1" ht="18">
      <c r="A37" s="453" t="s">
        <v>59919</v>
      </c>
      <c r="B37" s="454"/>
      <c r="C37" s="454"/>
      <c r="D37" s="454"/>
      <c r="E37" s="454"/>
      <c r="F37" s="454"/>
      <c r="G37" s="454"/>
      <c r="H37" s="454"/>
      <c r="I37" s="455"/>
      <c r="J37" s="455"/>
      <c r="K37" s="456">
        <f t="shared" si="4"/>
        <v>0</v>
      </c>
      <c r="L37" s="457">
        <f t="shared" si="0"/>
        <v>0</v>
      </c>
      <c r="M37" s="457">
        <f t="shared" si="1"/>
        <v>0</v>
      </c>
      <c r="N37" s="458">
        <f t="shared" si="2"/>
        <v>0</v>
      </c>
      <c r="O37" s="459">
        <f t="shared" si="3"/>
        <v>0</v>
      </c>
      <c r="P37" s="460"/>
    </row>
    <row r="38" spans="1:16" s="453" customFormat="1" ht="18">
      <c r="A38" s="453" t="s">
        <v>59919</v>
      </c>
      <c r="B38" s="454"/>
      <c r="C38" s="454"/>
      <c r="D38" s="454"/>
      <c r="E38" s="454"/>
      <c r="F38" s="454"/>
      <c r="G38" s="454"/>
      <c r="H38" s="454"/>
      <c r="I38" s="455"/>
      <c r="J38" s="455"/>
      <c r="K38" s="456">
        <f t="shared" si="4"/>
        <v>0</v>
      </c>
      <c r="L38" s="457">
        <f t="shared" si="0"/>
        <v>0</v>
      </c>
      <c r="M38" s="457">
        <f t="shared" si="1"/>
        <v>0</v>
      </c>
      <c r="N38" s="458">
        <f t="shared" si="2"/>
        <v>0</v>
      </c>
      <c r="O38" s="459">
        <f t="shared" si="3"/>
        <v>0</v>
      </c>
      <c r="P38" s="460"/>
    </row>
    <row r="39" spans="1:16" s="453" customFormat="1" ht="18">
      <c r="B39" s="454"/>
      <c r="C39" s="454"/>
      <c r="D39" s="454"/>
      <c r="E39" s="454"/>
      <c r="F39" s="454"/>
      <c r="G39" s="454"/>
      <c r="H39" s="454"/>
      <c r="I39" s="455"/>
      <c r="J39" s="455"/>
      <c r="K39" s="456">
        <f t="shared" si="4"/>
        <v>0</v>
      </c>
      <c r="L39" s="457">
        <f t="shared" ref="L39:L102" si="5">IF(K39&lt;=0,0,ROUND($K$104*K39/$K$105,-2))</f>
        <v>0</v>
      </c>
      <c r="M39" s="457">
        <f t="shared" si="1"/>
        <v>0</v>
      </c>
      <c r="N39" s="458">
        <f t="shared" si="2"/>
        <v>0</v>
      </c>
      <c r="O39" s="459">
        <f t="shared" si="3"/>
        <v>0</v>
      </c>
      <c r="P39" s="460"/>
    </row>
    <row r="40" spans="1:16" s="453" customFormat="1" ht="18">
      <c r="B40" s="454"/>
      <c r="C40" s="454"/>
      <c r="D40" s="454"/>
      <c r="E40" s="454"/>
      <c r="F40" s="454"/>
      <c r="G40" s="454"/>
      <c r="H40" s="454"/>
      <c r="I40" s="455"/>
      <c r="J40" s="455"/>
      <c r="K40" s="456">
        <f t="shared" si="4"/>
        <v>0</v>
      </c>
      <c r="L40" s="457">
        <f t="shared" si="5"/>
        <v>0</v>
      </c>
      <c r="M40" s="457">
        <f t="shared" si="1"/>
        <v>0</v>
      </c>
      <c r="N40" s="458">
        <f t="shared" si="2"/>
        <v>0</v>
      </c>
      <c r="O40" s="459">
        <f t="shared" si="3"/>
        <v>0</v>
      </c>
      <c r="P40" s="460"/>
    </row>
    <row r="41" spans="1:16" s="453" customFormat="1" ht="18">
      <c r="B41" s="454"/>
      <c r="C41" s="454"/>
      <c r="D41" s="454"/>
      <c r="E41" s="454"/>
      <c r="F41" s="454"/>
      <c r="G41" s="454"/>
      <c r="H41" s="454"/>
      <c r="I41" s="455"/>
      <c r="J41" s="455"/>
      <c r="K41" s="456">
        <f t="shared" si="4"/>
        <v>0</v>
      </c>
      <c r="L41" s="457">
        <f t="shared" si="5"/>
        <v>0</v>
      </c>
      <c r="M41" s="457">
        <f t="shared" si="1"/>
        <v>0</v>
      </c>
      <c r="N41" s="458">
        <f t="shared" si="2"/>
        <v>0</v>
      </c>
      <c r="O41" s="459">
        <f t="shared" si="3"/>
        <v>0</v>
      </c>
      <c r="P41" s="460"/>
    </row>
    <row r="42" spans="1:16" s="453" customFormat="1" ht="18">
      <c r="B42" s="454"/>
      <c r="C42" s="454"/>
      <c r="D42" s="454"/>
      <c r="E42" s="454"/>
      <c r="F42" s="454"/>
      <c r="G42" s="454"/>
      <c r="H42" s="454"/>
      <c r="I42" s="455"/>
      <c r="J42" s="455"/>
      <c r="K42" s="456">
        <f t="shared" si="4"/>
        <v>0</v>
      </c>
      <c r="L42" s="457">
        <f t="shared" si="5"/>
        <v>0</v>
      </c>
      <c r="M42" s="457">
        <f t="shared" si="1"/>
        <v>0</v>
      </c>
      <c r="N42" s="458">
        <f t="shared" si="2"/>
        <v>0</v>
      </c>
      <c r="O42" s="459">
        <f t="shared" si="3"/>
        <v>0</v>
      </c>
      <c r="P42" s="460"/>
    </row>
    <row r="43" spans="1:16" s="453" customFormat="1" ht="18">
      <c r="B43" s="454"/>
      <c r="C43" s="454"/>
      <c r="D43" s="454"/>
      <c r="E43" s="454"/>
      <c r="F43" s="454"/>
      <c r="G43" s="454"/>
      <c r="H43" s="454"/>
      <c r="I43" s="455"/>
      <c r="J43" s="455"/>
      <c r="K43" s="456">
        <f t="shared" si="4"/>
        <v>0</v>
      </c>
      <c r="L43" s="457">
        <f t="shared" si="5"/>
        <v>0</v>
      </c>
      <c r="M43" s="457">
        <f t="shared" si="1"/>
        <v>0</v>
      </c>
      <c r="N43" s="458">
        <f t="shared" si="2"/>
        <v>0</v>
      </c>
      <c r="O43" s="459">
        <f t="shared" si="3"/>
        <v>0</v>
      </c>
      <c r="P43" s="460"/>
    </row>
    <row r="44" spans="1:16" s="453" customFormat="1" ht="18">
      <c r="B44" s="454"/>
      <c r="C44" s="454"/>
      <c r="D44" s="454"/>
      <c r="E44" s="454"/>
      <c r="F44" s="454"/>
      <c r="G44" s="454"/>
      <c r="H44" s="454"/>
      <c r="I44" s="455"/>
      <c r="J44" s="455"/>
      <c r="K44" s="456">
        <f t="shared" si="4"/>
        <v>0</v>
      </c>
      <c r="L44" s="457">
        <f t="shared" si="5"/>
        <v>0</v>
      </c>
      <c r="M44" s="457">
        <f t="shared" si="1"/>
        <v>0</v>
      </c>
      <c r="N44" s="458">
        <f t="shared" si="2"/>
        <v>0</v>
      </c>
      <c r="O44" s="459">
        <f t="shared" si="3"/>
        <v>0</v>
      </c>
      <c r="P44" s="460"/>
    </row>
    <row r="45" spans="1:16" s="453" customFormat="1" ht="18">
      <c r="B45" s="454"/>
      <c r="C45" s="454"/>
      <c r="D45" s="454"/>
      <c r="E45" s="454"/>
      <c r="F45" s="454"/>
      <c r="G45" s="454"/>
      <c r="H45" s="454"/>
      <c r="I45" s="455"/>
      <c r="J45" s="455"/>
      <c r="K45" s="456">
        <f t="shared" si="4"/>
        <v>0</v>
      </c>
      <c r="L45" s="457">
        <f t="shared" si="5"/>
        <v>0</v>
      </c>
      <c r="M45" s="457">
        <f t="shared" si="1"/>
        <v>0</v>
      </c>
      <c r="N45" s="458">
        <f t="shared" si="2"/>
        <v>0</v>
      </c>
      <c r="O45" s="459">
        <f t="shared" si="3"/>
        <v>0</v>
      </c>
      <c r="P45" s="460"/>
    </row>
    <row r="46" spans="1:16" s="453" customFormat="1" ht="18">
      <c r="B46" s="454"/>
      <c r="C46" s="454"/>
      <c r="D46" s="454"/>
      <c r="E46" s="454"/>
      <c r="F46" s="454"/>
      <c r="G46" s="454"/>
      <c r="H46" s="454"/>
      <c r="I46" s="455"/>
      <c r="J46" s="455"/>
      <c r="K46" s="456">
        <f t="shared" si="4"/>
        <v>0</v>
      </c>
      <c r="L46" s="457">
        <f t="shared" si="5"/>
        <v>0</v>
      </c>
      <c r="M46" s="457">
        <f t="shared" si="1"/>
        <v>0</v>
      </c>
      <c r="N46" s="458">
        <f t="shared" si="2"/>
        <v>0</v>
      </c>
      <c r="O46" s="459">
        <f t="shared" si="3"/>
        <v>0</v>
      </c>
      <c r="P46" s="460"/>
    </row>
    <row r="47" spans="1:16" s="453" customFormat="1" ht="18">
      <c r="B47" s="454"/>
      <c r="C47" s="454"/>
      <c r="D47" s="454"/>
      <c r="E47" s="454"/>
      <c r="F47" s="454"/>
      <c r="G47" s="454"/>
      <c r="H47" s="454"/>
      <c r="I47" s="455"/>
      <c r="J47" s="455"/>
      <c r="K47" s="456">
        <f t="shared" si="4"/>
        <v>0</v>
      </c>
      <c r="L47" s="457">
        <f t="shared" si="5"/>
        <v>0</v>
      </c>
      <c r="M47" s="457">
        <f t="shared" si="1"/>
        <v>0</v>
      </c>
      <c r="N47" s="458">
        <f t="shared" si="2"/>
        <v>0</v>
      </c>
      <c r="O47" s="459">
        <f t="shared" si="3"/>
        <v>0</v>
      </c>
      <c r="P47" s="460"/>
    </row>
    <row r="48" spans="1:16" s="453" customFormat="1" ht="18">
      <c r="B48" s="454"/>
      <c r="C48" s="454"/>
      <c r="D48" s="454"/>
      <c r="E48" s="454"/>
      <c r="F48" s="454"/>
      <c r="G48" s="454"/>
      <c r="H48" s="454"/>
      <c r="I48" s="455"/>
      <c r="J48" s="455"/>
      <c r="K48" s="456">
        <f t="shared" si="4"/>
        <v>0</v>
      </c>
      <c r="L48" s="457">
        <f t="shared" si="5"/>
        <v>0</v>
      </c>
      <c r="M48" s="457">
        <f t="shared" si="1"/>
        <v>0</v>
      </c>
      <c r="N48" s="458">
        <f t="shared" si="2"/>
        <v>0</v>
      </c>
      <c r="O48" s="459">
        <f t="shared" si="3"/>
        <v>0</v>
      </c>
      <c r="P48" s="460"/>
    </row>
    <row r="49" spans="2:16" s="453" customFormat="1" ht="18">
      <c r="B49" s="454"/>
      <c r="C49" s="454"/>
      <c r="D49" s="454"/>
      <c r="E49" s="454"/>
      <c r="F49" s="454"/>
      <c r="G49" s="454"/>
      <c r="H49" s="454"/>
      <c r="I49" s="455"/>
      <c r="J49" s="455"/>
      <c r="K49" s="456">
        <f t="shared" si="4"/>
        <v>0</v>
      </c>
      <c r="L49" s="457">
        <f t="shared" si="5"/>
        <v>0</v>
      </c>
      <c r="M49" s="457">
        <f t="shared" si="1"/>
        <v>0</v>
      </c>
      <c r="N49" s="458">
        <f t="shared" si="2"/>
        <v>0</v>
      </c>
      <c r="O49" s="459">
        <f t="shared" si="3"/>
        <v>0</v>
      </c>
      <c r="P49" s="460"/>
    </row>
    <row r="50" spans="2:16" s="453" customFormat="1" ht="18">
      <c r="B50" s="454"/>
      <c r="C50" s="454"/>
      <c r="D50" s="454"/>
      <c r="E50" s="454"/>
      <c r="F50" s="454"/>
      <c r="G50" s="454"/>
      <c r="H50" s="454"/>
      <c r="I50" s="455"/>
      <c r="J50" s="455"/>
      <c r="K50" s="456">
        <f t="shared" si="4"/>
        <v>0</v>
      </c>
      <c r="L50" s="457">
        <f t="shared" si="5"/>
        <v>0</v>
      </c>
      <c r="M50" s="457">
        <f t="shared" si="1"/>
        <v>0</v>
      </c>
      <c r="N50" s="458">
        <f t="shared" si="2"/>
        <v>0</v>
      </c>
      <c r="O50" s="459">
        <f t="shared" si="3"/>
        <v>0</v>
      </c>
      <c r="P50" s="460"/>
    </row>
    <row r="51" spans="2:16" s="453" customFormat="1" ht="18">
      <c r="B51" s="454"/>
      <c r="C51" s="454"/>
      <c r="D51" s="454"/>
      <c r="E51" s="454"/>
      <c r="F51" s="454"/>
      <c r="G51" s="454"/>
      <c r="H51" s="454"/>
      <c r="I51" s="455"/>
      <c r="J51" s="455"/>
      <c r="K51" s="456">
        <f t="shared" si="4"/>
        <v>0</v>
      </c>
      <c r="L51" s="457">
        <f t="shared" si="5"/>
        <v>0</v>
      </c>
      <c r="M51" s="457">
        <f t="shared" si="1"/>
        <v>0</v>
      </c>
      <c r="N51" s="458">
        <f t="shared" si="2"/>
        <v>0</v>
      </c>
      <c r="O51" s="459">
        <f t="shared" si="3"/>
        <v>0</v>
      </c>
      <c r="P51" s="460"/>
    </row>
    <row r="52" spans="2:16" s="453" customFormat="1" ht="18">
      <c r="B52" s="454"/>
      <c r="C52" s="454"/>
      <c r="D52" s="454"/>
      <c r="E52" s="454"/>
      <c r="F52" s="454"/>
      <c r="G52" s="454"/>
      <c r="H52" s="454"/>
      <c r="I52" s="455"/>
      <c r="J52" s="455"/>
      <c r="K52" s="456">
        <f t="shared" si="4"/>
        <v>0</v>
      </c>
      <c r="L52" s="457">
        <f t="shared" si="5"/>
        <v>0</v>
      </c>
      <c r="M52" s="457">
        <f t="shared" si="1"/>
        <v>0</v>
      </c>
      <c r="N52" s="458">
        <f t="shared" si="2"/>
        <v>0</v>
      </c>
      <c r="O52" s="459">
        <f t="shared" si="3"/>
        <v>0</v>
      </c>
      <c r="P52" s="460"/>
    </row>
    <row r="53" spans="2:16" s="453" customFormat="1" ht="18">
      <c r="B53" s="454"/>
      <c r="C53" s="454"/>
      <c r="D53" s="454"/>
      <c r="E53" s="454"/>
      <c r="F53" s="454"/>
      <c r="G53" s="454"/>
      <c r="H53" s="454"/>
      <c r="I53" s="455"/>
      <c r="J53" s="455"/>
      <c r="K53" s="456">
        <f t="shared" si="4"/>
        <v>0</v>
      </c>
      <c r="L53" s="457">
        <f t="shared" si="5"/>
        <v>0</v>
      </c>
      <c r="M53" s="457">
        <f t="shared" si="1"/>
        <v>0</v>
      </c>
      <c r="N53" s="458">
        <f t="shared" si="2"/>
        <v>0</v>
      </c>
      <c r="O53" s="459">
        <f t="shared" si="3"/>
        <v>0</v>
      </c>
      <c r="P53" s="460"/>
    </row>
    <row r="54" spans="2:16" s="453" customFormat="1" ht="18">
      <c r="B54" s="454"/>
      <c r="C54" s="454"/>
      <c r="D54" s="454"/>
      <c r="E54" s="454"/>
      <c r="F54" s="454"/>
      <c r="G54" s="454"/>
      <c r="H54" s="454"/>
      <c r="I54" s="455"/>
      <c r="J54" s="455"/>
      <c r="K54" s="456">
        <f t="shared" si="4"/>
        <v>0</v>
      </c>
      <c r="L54" s="457">
        <f t="shared" si="5"/>
        <v>0</v>
      </c>
      <c r="M54" s="457">
        <f t="shared" si="1"/>
        <v>0</v>
      </c>
      <c r="N54" s="458">
        <f t="shared" si="2"/>
        <v>0</v>
      </c>
      <c r="O54" s="459">
        <f t="shared" si="3"/>
        <v>0</v>
      </c>
      <c r="P54" s="460"/>
    </row>
    <row r="55" spans="2:16" s="453" customFormat="1" ht="18">
      <c r="B55" s="454"/>
      <c r="C55" s="454"/>
      <c r="D55" s="454"/>
      <c r="E55" s="454"/>
      <c r="F55" s="454"/>
      <c r="G55" s="454"/>
      <c r="H55" s="454"/>
      <c r="I55" s="455"/>
      <c r="J55" s="455"/>
      <c r="K55" s="456">
        <f t="shared" si="4"/>
        <v>0</v>
      </c>
      <c r="L55" s="457">
        <f t="shared" si="5"/>
        <v>0</v>
      </c>
      <c r="M55" s="457">
        <f t="shared" si="1"/>
        <v>0</v>
      </c>
      <c r="N55" s="458">
        <f t="shared" si="2"/>
        <v>0</v>
      </c>
      <c r="O55" s="459">
        <f t="shared" si="3"/>
        <v>0</v>
      </c>
      <c r="P55" s="460"/>
    </row>
    <row r="56" spans="2:16" s="453" customFormat="1" ht="18">
      <c r="B56" s="454"/>
      <c r="C56" s="454"/>
      <c r="D56" s="454"/>
      <c r="E56" s="454"/>
      <c r="F56" s="454"/>
      <c r="G56" s="454"/>
      <c r="H56" s="454"/>
      <c r="I56" s="455"/>
      <c r="J56" s="455"/>
      <c r="K56" s="456">
        <f t="shared" si="4"/>
        <v>0</v>
      </c>
      <c r="L56" s="457">
        <f t="shared" si="5"/>
        <v>0</v>
      </c>
      <c r="M56" s="457">
        <f t="shared" si="1"/>
        <v>0</v>
      </c>
      <c r="N56" s="458">
        <f t="shared" si="2"/>
        <v>0</v>
      </c>
      <c r="O56" s="459">
        <f t="shared" si="3"/>
        <v>0</v>
      </c>
      <c r="P56" s="460"/>
    </row>
    <row r="57" spans="2:16" s="453" customFormat="1" ht="18">
      <c r="B57" s="454"/>
      <c r="C57" s="454"/>
      <c r="D57" s="454"/>
      <c r="E57" s="454"/>
      <c r="F57" s="454"/>
      <c r="G57" s="454"/>
      <c r="H57" s="454"/>
      <c r="I57" s="455"/>
      <c r="J57" s="455"/>
      <c r="K57" s="456">
        <f t="shared" si="4"/>
        <v>0</v>
      </c>
      <c r="L57" s="457">
        <f t="shared" si="5"/>
        <v>0</v>
      </c>
      <c r="M57" s="457">
        <f t="shared" si="1"/>
        <v>0</v>
      </c>
      <c r="N57" s="458">
        <f t="shared" si="2"/>
        <v>0</v>
      </c>
      <c r="O57" s="459">
        <f t="shared" si="3"/>
        <v>0</v>
      </c>
      <c r="P57" s="460"/>
    </row>
    <row r="58" spans="2:16" s="453" customFormat="1" ht="18">
      <c r="B58" s="454"/>
      <c r="C58" s="454"/>
      <c r="D58" s="454"/>
      <c r="E58" s="454"/>
      <c r="F58" s="454"/>
      <c r="G58" s="454"/>
      <c r="H58" s="454"/>
      <c r="I58" s="455"/>
      <c r="J58" s="455"/>
      <c r="K58" s="456">
        <f t="shared" si="4"/>
        <v>0</v>
      </c>
      <c r="L58" s="457">
        <f t="shared" si="5"/>
        <v>0</v>
      </c>
      <c r="M58" s="457">
        <f t="shared" si="1"/>
        <v>0</v>
      </c>
      <c r="N58" s="458">
        <f t="shared" si="2"/>
        <v>0</v>
      </c>
      <c r="O58" s="459">
        <f t="shared" si="3"/>
        <v>0</v>
      </c>
      <c r="P58" s="460"/>
    </row>
    <row r="59" spans="2:16" s="453" customFormat="1" ht="18">
      <c r="B59" s="454"/>
      <c r="C59" s="454"/>
      <c r="D59" s="454"/>
      <c r="E59" s="454"/>
      <c r="F59" s="454"/>
      <c r="G59" s="454"/>
      <c r="H59" s="454"/>
      <c r="I59" s="455"/>
      <c r="J59" s="455"/>
      <c r="K59" s="456">
        <f t="shared" si="4"/>
        <v>0</v>
      </c>
      <c r="L59" s="457">
        <f t="shared" si="5"/>
        <v>0</v>
      </c>
      <c r="M59" s="457">
        <f t="shared" si="1"/>
        <v>0</v>
      </c>
      <c r="N59" s="458">
        <f t="shared" si="2"/>
        <v>0</v>
      </c>
      <c r="O59" s="459">
        <f t="shared" si="3"/>
        <v>0</v>
      </c>
      <c r="P59" s="460"/>
    </row>
    <row r="60" spans="2:16" s="453" customFormat="1" ht="18">
      <c r="B60" s="454"/>
      <c r="C60" s="454"/>
      <c r="D60" s="454"/>
      <c r="E60" s="454"/>
      <c r="F60" s="454"/>
      <c r="G60" s="454"/>
      <c r="H60" s="454"/>
      <c r="I60" s="455"/>
      <c r="J60" s="455"/>
      <c r="K60" s="456">
        <f t="shared" si="4"/>
        <v>0</v>
      </c>
      <c r="L60" s="457">
        <f t="shared" si="5"/>
        <v>0</v>
      </c>
      <c r="M60" s="457">
        <f t="shared" si="1"/>
        <v>0</v>
      </c>
      <c r="N60" s="458">
        <f t="shared" si="2"/>
        <v>0</v>
      </c>
      <c r="O60" s="459">
        <f t="shared" si="3"/>
        <v>0</v>
      </c>
      <c r="P60" s="460"/>
    </row>
    <row r="61" spans="2:16" s="453" customFormat="1" ht="18">
      <c r="B61" s="454"/>
      <c r="C61" s="454"/>
      <c r="D61" s="454"/>
      <c r="E61" s="454"/>
      <c r="F61" s="454"/>
      <c r="G61" s="454"/>
      <c r="H61" s="454"/>
      <c r="I61" s="455"/>
      <c r="J61" s="455"/>
      <c r="K61" s="456">
        <f t="shared" si="4"/>
        <v>0</v>
      </c>
      <c r="L61" s="457">
        <f t="shared" si="5"/>
        <v>0</v>
      </c>
      <c r="M61" s="457">
        <f t="shared" si="1"/>
        <v>0</v>
      </c>
      <c r="N61" s="458">
        <f t="shared" si="2"/>
        <v>0</v>
      </c>
      <c r="O61" s="459">
        <f t="shared" si="3"/>
        <v>0</v>
      </c>
      <c r="P61" s="460"/>
    </row>
    <row r="62" spans="2:16" s="453" customFormat="1" ht="18">
      <c r="B62" s="454"/>
      <c r="C62" s="454"/>
      <c r="D62" s="454"/>
      <c r="E62" s="454"/>
      <c r="F62" s="454"/>
      <c r="G62" s="454"/>
      <c r="H62" s="454"/>
      <c r="I62" s="455"/>
      <c r="J62" s="455"/>
      <c r="K62" s="456">
        <f t="shared" si="4"/>
        <v>0</v>
      </c>
      <c r="L62" s="457">
        <f t="shared" si="5"/>
        <v>0</v>
      </c>
      <c r="M62" s="457">
        <f t="shared" si="1"/>
        <v>0</v>
      </c>
      <c r="N62" s="458">
        <f t="shared" si="2"/>
        <v>0</v>
      </c>
      <c r="O62" s="459">
        <f t="shared" si="3"/>
        <v>0</v>
      </c>
      <c r="P62" s="460"/>
    </row>
    <row r="63" spans="2:16" s="453" customFormat="1" ht="18">
      <c r="B63" s="454"/>
      <c r="C63" s="454"/>
      <c r="D63" s="454"/>
      <c r="E63" s="454"/>
      <c r="F63" s="454"/>
      <c r="G63" s="454"/>
      <c r="H63" s="454"/>
      <c r="I63" s="455"/>
      <c r="J63" s="455"/>
      <c r="K63" s="456">
        <f t="shared" si="4"/>
        <v>0</v>
      </c>
      <c r="L63" s="457">
        <f t="shared" si="5"/>
        <v>0</v>
      </c>
      <c r="M63" s="457">
        <f t="shared" si="1"/>
        <v>0</v>
      </c>
      <c r="N63" s="458">
        <f t="shared" si="2"/>
        <v>0</v>
      </c>
      <c r="O63" s="459">
        <f t="shared" si="3"/>
        <v>0</v>
      </c>
      <c r="P63" s="460"/>
    </row>
    <row r="64" spans="2:16" s="453" customFormat="1" ht="18">
      <c r="B64" s="454"/>
      <c r="C64" s="454"/>
      <c r="D64" s="454"/>
      <c r="E64" s="454"/>
      <c r="F64" s="454"/>
      <c r="G64" s="454"/>
      <c r="H64" s="454"/>
      <c r="I64" s="455"/>
      <c r="J64" s="455"/>
      <c r="K64" s="456">
        <f t="shared" si="4"/>
        <v>0</v>
      </c>
      <c r="L64" s="457">
        <f t="shared" si="5"/>
        <v>0</v>
      </c>
      <c r="M64" s="457">
        <f t="shared" si="1"/>
        <v>0</v>
      </c>
      <c r="N64" s="458">
        <f t="shared" si="2"/>
        <v>0</v>
      </c>
      <c r="O64" s="459">
        <f t="shared" si="3"/>
        <v>0</v>
      </c>
      <c r="P64" s="460"/>
    </row>
    <row r="65" spans="2:16" s="453" customFormat="1" ht="18">
      <c r="B65" s="454"/>
      <c r="C65" s="454"/>
      <c r="D65" s="454"/>
      <c r="E65" s="454"/>
      <c r="F65" s="454"/>
      <c r="G65" s="454"/>
      <c r="H65" s="454"/>
      <c r="I65" s="455"/>
      <c r="J65" s="455"/>
      <c r="K65" s="456">
        <f t="shared" si="4"/>
        <v>0</v>
      </c>
      <c r="L65" s="457">
        <f t="shared" si="5"/>
        <v>0</v>
      </c>
      <c r="M65" s="457">
        <f t="shared" si="1"/>
        <v>0</v>
      </c>
      <c r="N65" s="458">
        <f t="shared" si="2"/>
        <v>0</v>
      </c>
      <c r="O65" s="459">
        <f t="shared" si="3"/>
        <v>0</v>
      </c>
      <c r="P65" s="460"/>
    </row>
    <row r="66" spans="2:16" s="453" customFormat="1" ht="18">
      <c r="B66" s="454"/>
      <c r="C66" s="454"/>
      <c r="D66" s="454"/>
      <c r="E66" s="454"/>
      <c r="F66" s="454"/>
      <c r="G66" s="454"/>
      <c r="H66" s="454"/>
      <c r="I66" s="455"/>
      <c r="J66" s="455"/>
      <c r="K66" s="456">
        <f t="shared" si="4"/>
        <v>0</v>
      </c>
      <c r="L66" s="457">
        <f t="shared" si="5"/>
        <v>0</v>
      </c>
      <c r="M66" s="457">
        <f t="shared" si="1"/>
        <v>0</v>
      </c>
      <c r="N66" s="458">
        <f t="shared" si="2"/>
        <v>0</v>
      </c>
      <c r="O66" s="459">
        <f t="shared" si="3"/>
        <v>0</v>
      </c>
      <c r="P66" s="460"/>
    </row>
    <row r="67" spans="2:16" s="453" customFormat="1" ht="18">
      <c r="B67" s="454"/>
      <c r="C67" s="454"/>
      <c r="D67" s="454"/>
      <c r="E67" s="454"/>
      <c r="F67" s="454"/>
      <c r="G67" s="454"/>
      <c r="H67" s="454"/>
      <c r="I67" s="455"/>
      <c r="J67" s="455"/>
      <c r="K67" s="456">
        <f t="shared" si="4"/>
        <v>0</v>
      </c>
      <c r="L67" s="457">
        <f t="shared" si="5"/>
        <v>0</v>
      </c>
      <c r="M67" s="457">
        <f t="shared" si="1"/>
        <v>0</v>
      </c>
      <c r="N67" s="458">
        <f t="shared" si="2"/>
        <v>0</v>
      </c>
      <c r="O67" s="459">
        <f t="shared" si="3"/>
        <v>0</v>
      </c>
      <c r="P67" s="460"/>
    </row>
    <row r="68" spans="2:16" s="453" customFormat="1" ht="18">
      <c r="B68" s="454"/>
      <c r="C68" s="454"/>
      <c r="D68" s="454"/>
      <c r="E68" s="454"/>
      <c r="F68" s="454"/>
      <c r="G68" s="454"/>
      <c r="H68" s="454"/>
      <c r="I68" s="455"/>
      <c r="J68" s="455"/>
      <c r="K68" s="456">
        <f t="shared" si="4"/>
        <v>0</v>
      </c>
      <c r="L68" s="457">
        <f t="shared" si="5"/>
        <v>0</v>
      </c>
      <c r="M68" s="457">
        <f t="shared" si="1"/>
        <v>0</v>
      </c>
      <c r="N68" s="458">
        <f t="shared" si="2"/>
        <v>0</v>
      </c>
      <c r="O68" s="459">
        <f t="shared" si="3"/>
        <v>0</v>
      </c>
      <c r="P68" s="460"/>
    </row>
    <row r="69" spans="2:16" s="453" customFormat="1" ht="18">
      <c r="B69" s="454"/>
      <c r="C69" s="454"/>
      <c r="D69" s="454"/>
      <c r="E69" s="454"/>
      <c r="F69" s="454"/>
      <c r="G69" s="454"/>
      <c r="H69" s="454"/>
      <c r="I69" s="455"/>
      <c r="J69" s="455"/>
      <c r="K69" s="456">
        <f t="shared" ref="K69:K103" si="6">+I69-J69</f>
        <v>0</v>
      </c>
      <c r="L69" s="457">
        <f t="shared" si="5"/>
        <v>0</v>
      </c>
      <c r="M69" s="457">
        <f t="shared" si="1"/>
        <v>0</v>
      </c>
      <c r="N69" s="458">
        <f t="shared" si="2"/>
        <v>0</v>
      </c>
      <c r="O69" s="459">
        <f t="shared" si="3"/>
        <v>0</v>
      </c>
      <c r="P69" s="460"/>
    </row>
    <row r="70" spans="2:16" s="453" customFormat="1" ht="18">
      <c r="B70" s="454"/>
      <c r="C70" s="454"/>
      <c r="D70" s="454"/>
      <c r="E70" s="454"/>
      <c r="F70" s="454"/>
      <c r="G70" s="454"/>
      <c r="H70" s="454"/>
      <c r="I70" s="455"/>
      <c r="J70" s="455"/>
      <c r="K70" s="456">
        <f t="shared" si="6"/>
        <v>0</v>
      </c>
      <c r="L70" s="457">
        <f t="shared" si="5"/>
        <v>0</v>
      </c>
      <c r="M70" s="457">
        <f t="shared" si="1"/>
        <v>0</v>
      </c>
      <c r="N70" s="458">
        <f t="shared" si="2"/>
        <v>0</v>
      </c>
      <c r="O70" s="459">
        <f t="shared" si="3"/>
        <v>0</v>
      </c>
      <c r="P70" s="460"/>
    </row>
    <row r="71" spans="2:16" s="453" customFormat="1" ht="18">
      <c r="B71" s="454"/>
      <c r="C71" s="454"/>
      <c r="D71" s="454"/>
      <c r="E71" s="454"/>
      <c r="F71" s="454"/>
      <c r="G71" s="454"/>
      <c r="H71" s="454"/>
      <c r="I71" s="455"/>
      <c r="J71" s="455"/>
      <c r="K71" s="456">
        <f t="shared" si="6"/>
        <v>0</v>
      </c>
      <c r="L71" s="457">
        <f t="shared" si="5"/>
        <v>0</v>
      </c>
      <c r="M71" s="457">
        <f t="shared" si="1"/>
        <v>0</v>
      </c>
      <c r="N71" s="458">
        <f t="shared" si="2"/>
        <v>0</v>
      </c>
      <c r="O71" s="459">
        <f t="shared" si="3"/>
        <v>0</v>
      </c>
      <c r="P71" s="460"/>
    </row>
    <row r="72" spans="2:16" s="453" customFormat="1" ht="18">
      <c r="B72" s="454"/>
      <c r="C72" s="454"/>
      <c r="D72" s="454"/>
      <c r="E72" s="454"/>
      <c r="F72" s="454"/>
      <c r="G72" s="454"/>
      <c r="H72" s="454"/>
      <c r="I72" s="455"/>
      <c r="J72" s="455"/>
      <c r="K72" s="456">
        <f t="shared" si="6"/>
        <v>0</v>
      </c>
      <c r="L72" s="457">
        <f t="shared" si="5"/>
        <v>0</v>
      </c>
      <c r="M72" s="457">
        <f t="shared" si="1"/>
        <v>0</v>
      </c>
      <c r="N72" s="458">
        <f t="shared" si="2"/>
        <v>0</v>
      </c>
      <c r="O72" s="459">
        <f t="shared" si="3"/>
        <v>0</v>
      </c>
      <c r="P72" s="460"/>
    </row>
    <row r="73" spans="2:16" s="453" customFormat="1" ht="18">
      <c r="B73" s="454"/>
      <c r="C73" s="454"/>
      <c r="D73" s="454"/>
      <c r="E73" s="454"/>
      <c r="F73" s="454"/>
      <c r="G73" s="454"/>
      <c r="H73" s="454"/>
      <c r="I73" s="455"/>
      <c r="J73" s="455"/>
      <c r="K73" s="456">
        <f t="shared" si="6"/>
        <v>0</v>
      </c>
      <c r="L73" s="457">
        <f t="shared" si="5"/>
        <v>0</v>
      </c>
      <c r="M73" s="457">
        <f t="shared" si="1"/>
        <v>0</v>
      </c>
      <c r="N73" s="458">
        <f t="shared" si="2"/>
        <v>0</v>
      </c>
      <c r="O73" s="459">
        <f t="shared" si="3"/>
        <v>0</v>
      </c>
      <c r="P73" s="460"/>
    </row>
    <row r="74" spans="2:16" s="453" customFormat="1" ht="18">
      <c r="B74" s="454"/>
      <c r="C74" s="454"/>
      <c r="D74" s="454"/>
      <c r="E74" s="454"/>
      <c r="F74" s="454"/>
      <c r="G74" s="454"/>
      <c r="H74" s="454"/>
      <c r="I74" s="455"/>
      <c r="J74" s="455"/>
      <c r="K74" s="456">
        <f t="shared" si="6"/>
        <v>0</v>
      </c>
      <c r="L74" s="457">
        <f t="shared" si="5"/>
        <v>0</v>
      </c>
      <c r="M74" s="457">
        <f t="shared" si="1"/>
        <v>0</v>
      </c>
      <c r="N74" s="458">
        <f t="shared" si="2"/>
        <v>0</v>
      </c>
      <c r="O74" s="459">
        <f t="shared" si="3"/>
        <v>0</v>
      </c>
      <c r="P74" s="460"/>
    </row>
    <row r="75" spans="2:16" s="453" customFormat="1" ht="18">
      <c r="B75" s="454"/>
      <c r="C75" s="454"/>
      <c r="D75" s="454"/>
      <c r="E75" s="454"/>
      <c r="F75" s="454"/>
      <c r="G75" s="454"/>
      <c r="H75" s="454"/>
      <c r="I75" s="455"/>
      <c r="J75" s="455"/>
      <c r="K75" s="456">
        <f t="shared" si="6"/>
        <v>0</v>
      </c>
      <c r="L75" s="457">
        <f t="shared" si="5"/>
        <v>0</v>
      </c>
      <c r="M75" s="457">
        <f t="shared" si="1"/>
        <v>0</v>
      </c>
      <c r="N75" s="458">
        <f t="shared" si="2"/>
        <v>0</v>
      </c>
      <c r="O75" s="459">
        <f t="shared" si="3"/>
        <v>0</v>
      </c>
      <c r="P75" s="460"/>
    </row>
    <row r="76" spans="2:16" s="453" customFormat="1" ht="18">
      <c r="B76" s="454"/>
      <c r="C76" s="454"/>
      <c r="D76" s="454"/>
      <c r="E76" s="454"/>
      <c r="F76" s="454"/>
      <c r="G76" s="454"/>
      <c r="H76" s="454"/>
      <c r="I76" s="455"/>
      <c r="J76" s="455"/>
      <c r="K76" s="456">
        <f t="shared" si="6"/>
        <v>0</v>
      </c>
      <c r="L76" s="457">
        <f t="shared" si="5"/>
        <v>0</v>
      </c>
      <c r="M76" s="457">
        <f t="shared" si="1"/>
        <v>0</v>
      </c>
      <c r="N76" s="458">
        <f t="shared" si="2"/>
        <v>0</v>
      </c>
      <c r="O76" s="459">
        <f t="shared" si="3"/>
        <v>0</v>
      </c>
      <c r="P76" s="460"/>
    </row>
    <row r="77" spans="2:16" s="453" customFormat="1" ht="18">
      <c r="B77" s="454"/>
      <c r="C77" s="454"/>
      <c r="D77" s="454"/>
      <c r="E77" s="454"/>
      <c r="F77" s="454"/>
      <c r="G77" s="454"/>
      <c r="H77" s="454"/>
      <c r="I77" s="455"/>
      <c r="J77" s="455"/>
      <c r="K77" s="456">
        <f t="shared" si="6"/>
        <v>0</v>
      </c>
      <c r="L77" s="457">
        <f t="shared" si="5"/>
        <v>0</v>
      </c>
      <c r="M77" s="457">
        <f t="shared" si="1"/>
        <v>0</v>
      </c>
      <c r="N77" s="458">
        <f t="shared" si="2"/>
        <v>0</v>
      </c>
      <c r="O77" s="459">
        <f t="shared" si="3"/>
        <v>0</v>
      </c>
      <c r="P77" s="460"/>
    </row>
    <row r="78" spans="2:16" s="453" customFormat="1" ht="18">
      <c r="B78" s="454"/>
      <c r="C78" s="454"/>
      <c r="D78" s="454"/>
      <c r="E78" s="454"/>
      <c r="F78" s="454"/>
      <c r="G78" s="454"/>
      <c r="H78" s="454"/>
      <c r="I78" s="455"/>
      <c r="J78" s="455"/>
      <c r="K78" s="456">
        <f t="shared" si="6"/>
        <v>0</v>
      </c>
      <c r="L78" s="457">
        <f t="shared" si="5"/>
        <v>0</v>
      </c>
      <c r="M78" s="457">
        <f t="shared" si="1"/>
        <v>0</v>
      </c>
      <c r="N78" s="458">
        <f t="shared" si="2"/>
        <v>0</v>
      </c>
      <c r="O78" s="459">
        <f t="shared" si="3"/>
        <v>0</v>
      </c>
      <c r="P78" s="460"/>
    </row>
    <row r="79" spans="2:16" s="453" customFormat="1" ht="18">
      <c r="B79" s="454"/>
      <c r="C79" s="454"/>
      <c r="D79" s="454"/>
      <c r="E79" s="454"/>
      <c r="F79" s="454"/>
      <c r="G79" s="454"/>
      <c r="H79" s="454"/>
      <c r="I79" s="455"/>
      <c r="J79" s="455"/>
      <c r="K79" s="456">
        <f t="shared" si="6"/>
        <v>0</v>
      </c>
      <c r="L79" s="457">
        <f t="shared" si="5"/>
        <v>0</v>
      </c>
      <c r="M79" s="457">
        <f t="shared" si="1"/>
        <v>0</v>
      </c>
      <c r="N79" s="458">
        <f t="shared" si="2"/>
        <v>0</v>
      </c>
      <c r="O79" s="459">
        <f t="shared" si="3"/>
        <v>0</v>
      </c>
      <c r="P79" s="460"/>
    </row>
    <row r="80" spans="2:16" s="453" customFormat="1" ht="18">
      <c r="B80" s="454"/>
      <c r="C80" s="454"/>
      <c r="D80" s="454"/>
      <c r="E80" s="454"/>
      <c r="F80" s="454"/>
      <c r="G80" s="454"/>
      <c r="H80" s="454"/>
      <c r="I80" s="455"/>
      <c r="J80" s="455"/>
      <c r="K80" s="456">
        <f t="shared" si="6"/>
        <v>0</v>
      </c>
      <c r="L80" s="457">
        <f t="shared" si="5"/>
        <v>0</v>
      </c>
      <c r="M80" s="457">
        <f t="shared" si="1"/>
        <v>0</v>
      </c>
      <c r="N80" s="458">
        <f t="shared" si="2"/>
        <v>0</v>
      </c>
      <c r="O80" s="459">
        <f t="shared" si="3"/>
        <v>0</v>
      </c>
      <c r="P80" s="460"/>
    </row>
    <row r="81" spans="1:16" s="453" customFormat="1" ht="18">
      <c r="B81" s="454"/>
      <c r="C81" s="454"/>
      <c r="D81" s="454"/>
      <c r="E81" s="454"/>
      <c r="F81" s="454"/>
      <c r="G81" s="454"/>
      <c r="H81" s="454"/>
      <c r="I81" s="455"/>
      <c r="J81" s="455"/>
      <c r="K81" s="456">
        <f t="shared" si="6"/>
        <v>0</v>
      </c>
      <c r="L81" s="457">
        <f t="shared" si="5"/>
        <v>0</v>
      </c>
      <c r="M81" s="457">
        <f t="shared" si="1"/>
        <v>0</v>
      </c>
      <c r="N81" s="458">
        <f t="shared" si="2"/>
        <v>0</v>
      </c>
      <c r="O81" s="459">
        <f t="shared" si="3"/>
        <v>0</v>
      </c>
      <c r="P81" s="460"/>
    </row>
    <row r="82" spans="1:16" s="453" customFormat="1" ht="18">
      <c r="B82" s="454"/>
      <c r="C82" s="454"/>
      <c r="D82" s="454"/>
      <c r="E82" s="454"/>
      <c r="F82" s="454"/>
      <c r="G82" s="454"/>
      <c r="H82" s="454"/>
      <c r="I82" s="455"/>
      <c r="J82" s="455"/>
      <c r="K82" s="456">
        <f t="shared" si="6"/>
        <v>0</v>
      </c>
      <c r="L82" s="457">
        <f t="shared" si="5"/>
        <v>0</v>
      </c>
      <c r="M82" s="457">
        <f t="shared" si="1"/>
        <v>0</v>
      </c>
      <c r="N82" s="458">
        <f t="shared" si="2"/>
        <v>0</v>
      </c>
      <c r="O82" s="459">
        <f t="shared" si="3"/>
        <v>0</v>
      </c>
      <c r="P82" s="460"/>
    </row>
    <row r="83" spans="1:16" s="453" customFormat="1" ht="18">
      <c r="B83" s="454"/>
      <c r="C83" s="454"/>
      <c r="D83" s="454"/>
      <c r="E83" s="454"/>
      <c r="F83" s="454"/>
      <c r="G83" s="454"/>
      <c r="H83" s="454"/>
      <c r="I83" s="455"/>
      <c r="J83" s="455"/>
      <c r="K83" s="456">
        <f t="shared" si="6"/>
        <v>0</v>
      </c>
      <c r="L83" s="457">
        <f t="shared" si="5"/>
        <v>0</v>
      </c>
      <c r="M83" s="457">
        <f t="shared" si="1"/>
        <v>0</v>
      </c>
      <c r="N83" s="458">
        <f t="shared" si="2"/>
        <v>0</v>
      </c>
      <c r="O83" s="459">
        <f t="shared" si="3"/>
        <v>0</v>
      </c>
      <c r="P83" s="460"/>
    </row>
    <row r="84" spans="1:16" s="453" customFormat="1" ht="18">
      <c r="B84" s="454"/>
      <c r="C84" s="454"/>
      <c r="D84" s="454"/>
      <c r="E84" s="454"/>
      <c r="F84" s="454"/>
      <c r="G84" s="454"/>
      <c r="H84" s="454"/>
      <c r="I84" s="455"/>
      <c r="J84" s="455"/>
      <c r="K84" s="456">
        <f t="shared" si="6"/>
        <v>0</v>
      </c>
      <c r="L84" s="457">
        <f t="shared" si="5"/>
        <v>0</v>
      </c>
      <c r="M84" s="457">
        <f t="shared" si="1"/>
        <v>0</v>
      </c>
      <c r="N84" s="458">
        <f t="shared" si="2"/>
        <v>0</v>
      </c>
      <c r="O84" s="459">
        <f t="shared" si="3"/>
        <v>0</v>
      </c>
      <c r="P84" s="460"/>
    </row>
    <row r="85" spans="1:16" s="453" customFormat="1" ht="18">
      <c r="B85" s="454"/>
      <c r="C85" s="454"/>
      <c r="D85" s="454"/>
      <c r="E85" s="454"/>
      <c r="F85" s="454"/>
      <c r="G85" s="454"/>
      <c r="H85" s="454"/>
      <c r="I85" s="455"/>
      <c r="J85" s="455"/>
      <c r="K85" s="456">
        <f t="shared" si="6"/>
        <v>0</v>
      </c>
      <c r="L85" s="457">
        <f t="shared" si="5"/>
        <v>0</v>
      </c>
      <c r="M85" s="457">
        <f t="shared" si="1"/>
        <v>0</v>
      </c>
      <c r="N85" s="458">
        <f t="shared" si="2"/>
        <v>0</v>
      </c>
      <c r="O85" s="459">
        <f t="shared" si="3"/>
        <v>0</v>
      </c>
      <c r="P85" s="460"/>
    </row>
    <row r="86" spans="1:16" s="453" customFormat="1" ht="18">
      <c r="B86" s="454"/>
      <c r="C86" s="454"/>
      <c r="D86" s="454"/>
      <c r="E86" s="454"/>
      <c r="F86" s="454"/>
      <c r="G86" s="454"/>
      <c r="H86" s="454"/>
      <c r="I86" s="455"/>
      <c r="J86" s="455"/>
      <c r="K86" s="456">
        <f t="shared" si="6"/>
        <v>0</v>
      </c>
      <c r="L86" s="457">
        <f t="shared" si="5"/>
        <v>0</v>
      </c>
      <c r="M86" s="457">
        <f t="shared" si="1"/>
        <v>0</v>
      </c>
      <c r="N86" s="458">
        <f t="shared" si="2"/>
        <v>0</v>
      </c>
      <c r="O86" s="459">
        <f t="shared" si="3"/>
        <v>0</v>
      </c>
      <c r="P86" s="460"/>
    </row>
    <row r="87" spans="1:16" s="453" customFormat="1" ht="18">
      <c r="B87" s="454"/>
      <c r="C87" s="454"/>
      <c r="D87" s="454"/>
      <c r="E87" s="454"/>
      <c r="F87" s="454"/>
      <c r="G87" s="454"/>
      <c r="H87" s="454"/>
      <c r="I87" s="455"/>
      <c r="J87" s="455"/>
      <c r="K87" s="456">
        <f t="shared" si="6"/>
        <v>0</v>
      </c>
      <c r="L87" s="457">
        <f t="shared" si="5"/>
        <v>0</v>
      </c>
      <c r="M87" s="457">
        <f t="shared" si="1"/>
        <v>0</v>
      </c>
      <c r="N87" s="458">
        <f t="shared" si="2"/>
        <v>0</v>
      </c>
      <c r="O87" s="459">
        <f t="shared" si="3"/>
        <v>0</v>
      </c>
      <c r="P87" s="460"/>
    </row>
    <row r="88" spans="1:16" s="453" customFormat="1" ht="18">
      <c r="B88" s="454"/>
      <c r="C88" s="454"/>
      <c r="D88" s="454"/>
      <c r="E88" s="454"/>
      <c r="F88" s="454"/>
      <c r="G88" s="454"/>
      <c r="H88" s="454"/>
      <c r="I88" s="455"/>
      <c r="J88" s="455"/>
      <c r="K88" s="456">
        <f t="shared" si="6"/>
        <v>0</v>
      </c>
      <c r="L88" s="457">
        <f t="shared" si="5"/>
        <v>0</v>
      </c>
      <c r="M88" s="457">
        <f t="shared" si="1"/>
        <v>0</v>
      </c>
      <c r="N88" s="458">
        <f t="shared" si="2"/>
        <v>0</v>
      </c>
      <c r="O88" s="459">
        <f t="shared" si="3"/>
        <v>0</v>
      </c>
      <c r="P88" s="460"/>
    </row>
    <row r="89" spans="1:16" s="453" customFormat="1" ht="18">
      <c r="B89" s="454"/>
      <c r="C89" s="454"/>
      <c r="D89" s="454"/>
      <c r="E89" s="454"/>
      <c r="F89" s="454"/>
      <c r="G89" s="454"/>
      <c r="H89" s="454"/>
      <c r="I89" s="455"/>
      <c r="J89" s="455"/>
      <c r="K89" s="456">
        <f t="shared" si="6"/>
        <v>0</v>
      </c>
      <c r="L89" s="457">
        <f t="shared" si="5"/>
        <v>0</v>
      </c>
      <c r="M89" s="457">
        <f t="shared" si="1"/>
        <v>0</v>
      </c>
      <c r="N89" s="458">
        <f t="shared" si="2"/>
        <v>0</v>
      </c>
      <c r="O89" s="459">
        <f t="shared" si="3"/>
        <v>0</v>
      </c>
      <c r="P89" s="460"/>
    </row>
    <row r="90" spans="1:16" s="453" customFormat="1" ht="18">
      <c r="B90" s="454"/>
      <c r="C90" s="454"/>
      <c r="D90" s="454"/>
      <c r="E90" s="454"/>
      <c r="F90" s="454"/>
      <c r="G90" s="454"/>
      <c r="H90" s="454"/>
      <c r="I90" s="455"/>
      <c r="J90" s="455"/>
      <c r="K90" s="456">
        <f t="shared" si="6"/>
        <v>0</v>
      </c>
      <c r="L90" s="457">
        <f t="shared" si="5"/>
        <v>0</v>
      </c>
      <c r="M90" s="457">
        <f t="shared" si="1"/>
        <v>0</v>
      </c>
      <c r="N90" s="458">
        <f t="shared" si="2"/>
        <v>0</v>
      </c>
      <c r="O90" s="459">
        <f t="shared" si="3"/>
        <v>0</v>
      </c>
      <c r="P90" s="460"/>
    </row>
    <row r="91" spans="1:16" s="453" customFormat="1" ht="18">
      <c r="B91" s="454"/>
      <c r="C91" s="454"/>
      <c r="D91" s="454"/>
      <c r="E91" s="454"/>
      <c r="F91" s="454"/>
      <c r="G91" s="454"/>
      <c r="H91" s="454"/>
      <c r="I91" s="455"/>
      <c r="J91" s="455"/>
      <c r="K91" s="456">
        <f t="shared" si="6"/>
        <v>0</v>
      </c>
      <c r="L91" s="457">
        <f t="shared" si="5"/>
        <v>0</v>
      </c>
      <c r="M91" s="457">
        <f t="shared" si="1"/>
        <v>0</v>
      </c>
      <c r="N91" s="458">
        <f t="shared" si="2"/>
        <v>0</v>
      </c>
      <c r="O91" s="459">
        <f t="shared" si="3"/>
        <v>0</v>
      </c>
      <c r="P91" s="460"/>
    </row>
    <row r="92" spans="1:16" s="453" customFormat="1" ht="18">
      <c r="B92" s="454"/>
      <c r="C92" s="454"/>
      <c r="D92" s="454"/>
      <c r="E92" s="454"/>
      <c r="F92" s="454"/>
      <c r="G92" s="454"/>
      <c r="H92" s="454"/>
      <c r="I92" s="455"/>
      <c r="J92" s="455"/>
      <c r="K92" s="456">
        <f t="shared" si="6"/>
        <v>0</v>
      </c>
      <c r="L92" s="457">
        <f t="shared" si="5"/>
        <v>0</v>
      </c>
      <c r="M92" s="457">
        <f t="shared" si="1"/>
        <v>0</v>
      </c>
      <c r="N92" s="458">
        <f t="shared" si="2"/>
        <v>0</v>
      </c>
      <c r="O92" s="459">
        <f t="shared" si="3"/>
        <v>0</v>
      </c>
      <c r="P92" s="460"/>
    </row>
    <row r="93" spans="1:16" s="453" customFormat="1" ht="18">
      <c r="A93" s="453" t="s">
        <v>59919</v>
      </c>
      <c r="B93" s="454"/>
      <c r="C93" s="454"/>
      <c r="D93" s="454"/>
      <c r="E93" s="454"/>
      <c r="F93" s="454"/>
      <c r="G93" s="454"/>
      <c r="H93" s="454"/>
      <c r="I93" s="455"/>
      <c r="J93" s="455"/>
      <c r="K93" s="456">
        <f t="shared" si="6"/>
        <v>0</v>
      </c>
      <c r="L93" s="457">
        <f t="shared" si="5"/>
        <v>0</v>
      </c>
      <c r="M93" s="457">
        <f t="shared" si="1"/>
        <v>0</v>
      </c>
      <c r="N93" s="458">
        <f t="shared" si="2"/>
        <v>0</v>
      </c>
      <c r="O93" s="459">
        <f t="shared" si="3"/>
        <v>0</v>
      </c>
      <c r="P93" s="460"/>
    </row>
    <row r="94" spans="1:16" s="453" customFormat="1" ht="18">
      <c r="A94" s="453" t="s">
        <v>59919</v>
      </c>
      <c r="B94" s="454"/>
      <c r="C94" s="454"/>
      <c r="D94" s="454"/>
      <c r="E94" s="454"/>
      <c r="F94" s="454"/>
      <c r="G94" s="454"/>
      <c r="H94" s="454"/>
      <c r="I94" s="455"/>
      <c r="J94" s="455"/>
      <c r="K94" s="456">
        <f t="shared" si="6"/>
        <v>0</v>
      </c>
      <c r="L94" s="457">
        <f t="shared" si="5"/>
        <v>0</v>
      </c>
      <c r="M94" s="457">
        <f t="shared" si="1"/>
        <v>0</v>
      </c>
      <c r="N94" s="458">
        <f t="shared" si="2"/>
        <v>0</v>
      </c>
      <c r="O94" s="459">
        <f t="shared" si="3"/>
        <v>0</v>
      </c>
      <c r="P94" s="460"/>
    </row>
    <row r="95" spans="1:16" s="453" customFormat="1" ht="18">
      <c r="A95" s="453" t="s">
        <v>59919</v>
      </c>
      <c r="B95" s="454"/>
      <c r="C95" s="454"/>
      <c r="D95" s="454"/>
      <c r="E95" s="454"/>
      <c r="F95" s="454"/>
      <c r="G95" s="454"/>
      <c r="H95" s="454"/>
      <c r="I95" s="455"/>
      <c r="J95" s="455"/>
      <c r="K95" s="456">
        <f t="shared" si="6"/>
        <v>0</v>
      </c>
      <c r="L95" s="457">
        <f t="shared" si="5"/>
        <v>0</v>
      </c>
      <c r="M95" s="457">
        <f t="shared" si="1"/>
        <v>0</v>
      </c>
      <c r="N95" s="458">
        <f t="shared" si="2"/>
        <v>0</v>
      </c>
      <c r="O95" s="459">
        <f t="shared" si="3"/>
        <v>0</v>
      </c>
      <c r="P95" s="460"/>
    </row>
    <row r="96" spans="1:16" s="453" customFormat="1" ht="18">
      <c r="A96" s="453" t="s">
        <v>59919</v>
      </c>
      <c r="B96" s="454"/>
      <c r="C96" s="454"/>
      <c r="D96" s="454"/>
      <c r="E96" s="454"/>
      <c r="F96" s="454"/>
      <c r="G96" s="454"/>
      <c r="H96" s="454"/>
      <c r="I96" s="455"/>
      <c r="J96" s="455"/>
      <c r="K96" s="456">
        <f t="shared" si="6"/>
        <v>0</v>
      </c>
      <c r="L96" s="457">
        <f t="shared" si="5"/>
        <v>0</v>
      </c>
      <c r="M96" s="457">
        <f t="shared" si="1"/>
        <v>0</v>
      </c>
      <c r="N96" s="458">
        <f t="shared" si="2"/>
        <v>0</v>
      </c>
      <c r="O96" s="459">
        <f t="shared" si="3"/>
        <v>0</v>
      </c>
      <c r="P96" s="460"/>
    </row>
    <row r="97" spans="1:16" s="453" customFormat="1" ht="18">
      <c r="A97" s="453" t="s">
        <v>59919</v>
      </c>
      <c r="B97" s="454"/>
      <c r="C97" s="454"/>
      <c r="D97" s="454"/>
      <c r="E97" s="454"/>
      <c r="F97" s="454"/>
      <c r="G97" s="454"/>
      <c r="H97" s="454"/>
      <c r="I97" s="455"/>
      <c r="J97" s="455"/>
      <c r="K97" s="456">
        <f t="shared" si="6"/>
        <v>0</v>
      </c>
      <c r="L97" s="457">
        <f t="shared" si="5"/>
        <v>0</v>
      </c>
      <c r="M97" s="457">
        <f t="shared" si="1"/>
        <v>0</v>
      </c>
      <c r="N97" s="458">
        <f t="shared" si="2"/>
        <v>0</v>
      </c>
      <c r="O97" s="459">
        <f t="shared" si="3"/>
        <v>0</v>
      </c>
      <c r="P97" s="460"/>
    </row>
    <row r="98" spans="1:16" s="453" customFormat="1" ht="18">
      <c r="A98" s="453" t="s">
        <v>59919</v>
      </c>
      <c r="B98" s="454"/>
      <c r="C98" s="454"/>
      <c r="D98" s="454"/>
      <c r="E98" s="454"/>
      <c r="F98" s="454"/>
      <c r="G98" s="454"/>
      <c r="H98" s="454"/>
      <c r="I98" s="455"/>
      <c r="J98" s="455"/>
      <c r="K98" s="456">
        <f t="shared" si="6"/>
        <v>0</v>
      </c>
      <c r="L98" s="457">
        <f t="shared" si="5"/>
        <v>0</v>
      </c>
      <c r="M98" s="457">
        <f t="shared" si="1"/>
        <v>0</v>
      </c>
      <c r="N98" s="458">
        <f t="shared" si="2"/>
        <v>0</v>
      </c>
      <c r="O98" s="459">
        <f t="shared" si="3"/>
        <v>0</v>
      </c>
      <c r="P98" s="460"/>
    </row>
    <row r="99" spans="1:16" s="453" customFormat="1" ht="18">
      <c r="A99" s="453" t="s">
        <v>59919</v>
      </c>
      <c r="B99" s="454"/>
      <c r="C99" s="454"/>
      <c r="D99" s="454"/>
      <c r="E99" s="454"/>
      <c r="F99" s="454"/>
      <c r="G99" s="454"/>
      <c r="H99" s="454"/>
      <c r="I99" s="455"/>
      <c r="J99" s="455"/>
      <c r="K99" s="456">
        <f t="shared" si="6"/>
        <v>0</v>
      </c>
      <c r="L99" s="457">
        <f t="shared" si="5"/>
        <v>0</v>
      </c>
      <c r="M99" s="457">
        <f t="shared" si="1"/>
        <v>0</v>
      </c>
      <c r="N99" s="458">
        <f t="shared" si="2"/>
        <v>0</v>
      </c>
      <c r="O99" s="459">
        <f t="shared" si="3"/>
        <v>0</v>
      </c>
      <c r="P99" s="460"/>
    </row>
    <row r="100" spans="1:16" s="453" customFormat="1" ht="18">
      <c r="A100" s="453" t="s">
        <v>59919</v>
      </c>
      <c r="B100" s="454"/>
      <c r="C100" s="454"/>
      <c r="D100" s="454"/>
      <c r="E100" s="454"/>
      <c r="F100" s="454"/>
      <c r="G100" s="454"/>
      <c r="H100" s="454"/>
      <c r="I100" s="455"/>
      <c r="J100" s="455"/>
      <c r="K100" s="456">
        <f t="shared" si="6"/>
        <v>0</v>
      </c>
      <c r="L100" s="457">
        <f t="shared" si="5"/>
        <v>0</v>
      </c>
      <c r="M100" s="457">
        <f t="shared" si="1"/>
        <v>0</v>
      </c>
      <c r="N100" s="458">
        <f t="shared" si="2"/>
        <v>0</v>
      </c>
      <c r="O100" s="459">
        <f t="shared" si="3"/>
        <v>0</v>
      </c>
      <c r="P100" s="460"/>
    </row>
    <row r="101" spans="1:16" s="453" customFormat="1" ht="18">
      <c r="A101" s="453" t="s">
        <v>59919</v>
      </c>
      <c r="B101" s="454"/>
      <c r="C101" s="454"/>
      <c r="D101" s="454"/>
      <c r="E101" s="454"/>
      <c r="F101" s="454"/>
      <c r="G101" s="454"/>
      <c r="H101" s="454"/>
      <c r="I101" s="455"/>
      <c r="J101" s="455"/>
      <c r="K101" s="456">
        <f t="shared" si="6"/>
        <v>0</v>
      </c>
      <c r="L101" s="457">
        <f t="shared" si="5"/>
        <v>0</v>
      </c>
      <c r="M101" s="457">
        <f t="shared" si="1"/>
        <v>0</v>
      </c>
      <c r="N101" s="458">
        <f t="shared" si="2"/>
        <v>0</v>
      </c>
      <c r="O101" s="459">
        <f t="shared" si="3"/>
        <v>0</v>
      </c>
      <c r="P101" s="460"/>
    </row>
    <row r="102" spans="1:16" s="453" customFormat="1" ht="18">
      <c r="A102" s="453" t="s">
        <v>59919</v>
      </c>
      <c r="B102" s="454"/>
      <c r="C102" s="454"/>
      <c r="D102" s="454"/>
      <c r="E102" s="454"/>
      <c r="F102" s="454"/>
      <c r="G102" s="454"/>
      <c r="H102" s="454"/>
      <c r="I102" s="455"/>
      <c r="J102" s="455"/>
      <c r="K102" s="456">
        <f t="shared" si="6"/>
        <v>0</v>
      </c>
      <c r="L102" s="457">
        <f t="shared" si="5"/>
        <v>0</v>
      </c>
      <c r="M102" s="457">
        <f t="shared" si="1"/>
        <v>0</v>
      </c>
      <c r="N102" s="458">
        <f t="shared" si="2"/>
        <v>0</v>
      </c>
      <c r="O102" s="459">
        <f t="shared" si="3"/>
        <v>0</v>
      </c>
      <c r="P102" s="460"/>
    </row>
    <row r="103" spans="1:16" s="461" customFormat="1" ht="18">
      <c r="A103" s="461" t="s">
        <v>59919</v>
      </c>
      <c r="B103" s="465">
        <v>4500</v>
      </c>
      <c r="C103" s="465"/>
      <c r="D103" s="465"/>
      <c r="E103" s="465"/>
      <c r="F103" s="465"/>
      <c r="G103" s="465"/>
      <c r="H103" s="465"/>
      <c r="I103" s="466"/>
      <c r="J103" s="466"/>
      <c r="K103" s="467">
        <f t="shared" si="6"/>
        <v>0</v>
      </c>
      <c r="L103" s="468">
        <f t="shared" ref="L103" si="7">IF(K103&lt;=0,0,ROUND($K$104*K103/$K$105,-2))</f>
        <v>0</v>
      </c>
      <c r="M103" s="468">
        <f t="shared" ref="M103" si="8">+K103-L103</f>
        <v>0</v>
      </c>
      <c r="N103" s="469">
        <f t="shared" ref="N103" si="9">+L103</f>
        <v>0</v>
      </c>
      <c r="O103" s="459">
        <f t="shared" ref="O103" si="10">+J103+M103</f>
        <v>0</v>
      </c>
      <c r="P103" s="462"/>
    </row>
    <row r="104" spans="1:16">
      <c r="B104" s="470"/>
      <c r="C104" s="470"/>
      <c r="D104" s="470"/>
      <c r="E104" s="470"/>
      <c r="F104" s="470"/>
      <c r="G104" s="470"/>
      <c r="H104" s="471"/>
      <c r="K104" s="472">
        <f>SUM(K4:K103)</f>
        <v>0</v>
      </c>
      <c r="L104" s="472"/>
      <c r="M104" s="473" t="s">
        <v>59920</v>
      </c>
      <c r="N104" s="472">
        <f>SUM(N4:N103)</f>
        <v>0</v>
      </c>
      <c r="O104" s="474">
        <f>SUM(O4:O103)</f>
        <v>0</v>
      </c>
      <c r="P104" s="474"/>
    </row>
    <row r="105" spans="1:16">
      <c r="B105" s="471"/>
      <c r="C105" s="471"/>
      <c r="D105" s="471"/>
      <c r="E105" s="471"/>
      <c r="F105" s="471"/>
      <c r="G105" s="471"/>
      <c r="H105" s="471"/>
      <c r="K105" s="472">
        <f>+SUMIF(K4:K103,"&gt;0")</f>
        <v>0</v>
      </c>
      <c r="L105" s="472"/>
      <c r="M105" s="473" t="s">
        <v>69</v>
      </c>
      <c r="N105" s="472">
        <f>+N104*0.1</f>
        <v>0</v>
      </c>
      <c r="O105" s="474">
        <f>+O104*0.08</f>
        <v>0</v>
      </c>
      <c r="P105" s="474"/>
    </row>
    <row r="106" spans="1:16">
      <c r="B106" s="471"/>
      <c r="C106" s="471"/>
      <c r="D106" s="471"/>
      <c r="E106" s="471"/>
      <c r="F106" s="471"/>
      <c r="G106" s="471"/>
      <c r="H106" s="471"/>
      <c r="K106" s="472">
        <f>+SUMIF(K4:K103,"&lt;=0")</f>
        <v>0</v>
      </c>
      <c r="L106" s="472"/>
      <c r="M106" s="473" t="s">
        <v>59921</v>
      </c>
      <c r="N106" s="472">
        <f>SUM(N104:N105)</f>
        <v>0</v>
      </c>
      <c r="O106" s="472">
        <f>SUM(O104:O105)</f>
        <v>0</v>
      </c>
      <c r="P106" s="474"/>
    </row>
    <row r="107" spans="1:16">
      <c r="B107" s="471"/>
      <c r="C107" s="471"/>
      <c r="D107" s="471"/>
      <c r="E107" s="471"/>
      <c r="F107" s="471"/>
      <c r="G107" s="471"/>
      <c r="H107" s="471"/>
      <c r="K107" s="472" t="s">
        <v>11693</v>
      </c>
      <c r="L107" s="472"/>
      <c r="M107" s="472"/>
      <c r="N107" s="471"/>
    </row>
    <row r="108" spans="1:16">
      <c r="B108" s="471"/>
      <c r="C108" s="471"/>
      <c r="D108" s="471"/>
      <c r="E108" s="471"/>
      <c r="F108" s="471"/>
      <c r="G108" s="471"/>
      <c r="H108" s="471"/>
      <c r="K108" s="472" t="s">
        <v>11693</v>
      </c>
      <c r="L108" s="472"/>
      <c r="M108" s="472"/>
      <c r="N108" s="471"/>
    </row>
    <row r="109" spans="1:16">
      <c r="B109" s="471"/>
      <c r="C109" s="471"/>
      <c r="D109" s="471"/>
      <c r="E109" s="471"/>
      <c r="F109" s="471"/>
      <c r="G109" s="471"/>
      <c r="H109" s="471"/>
      <c r="K109" s="472" t="s">
        <v>11693</v>
      </c>
      <c r="L109" s="472"/>
      <c r="M109" s="472"/>
      <c r="N109" s="471"/>
    </row>
  </sheetData>
  <protectedRanges>
    <protectedRange sqref="I35:I103" name="予定単価_1"/>
    <protectedRange sqref="I12:I34" name="発注単価_1"/>
    <protectedRange sqref="I4:I7 I9:I11" name="発注単価_1_1"/>
    <protectedRange sqref="I8" name="発注単価_1_1_1"/>
    <protectedRange sqref="J36:J103" name="設計変更前の金額（予定）_1"/>
    <protectedRange sqref="J35" name="予定単価_1_1"/>
    <protectedRange sqref="J12:J34" name="発注単価_1_2"/>
    <protectedRange sqref="J4:J7 J9:J11" name="発注単価_1_1_2"/>
    <protectedRange sqref="J8" name="発注単価_1_1_1_1"/>
  </protectedRanges>
  <mergeCells count="14">
    <mergeCell ref="O2:O3"/>
    <mergeCell ref="B2:B3"/>
    <mergeCell ref="C2:C3"/>
    <mergeCell ref="D2:D3"/>
    <mergeCell ref="G2:G3"/>
    <mergeCell ref="H2:H3"/>
    <mergeCell ref="I2:I3"/>
    <mergeCell ref="E2:E3"/>
    <mergeCell ref="F2:F3"/>
    <mergeCell ref="J2:J3"/>
    <mergeCell ref="K2:K3"/>
    <mergeCell ref="L2:L3"/>
    <mergeCell ref="M2:M3"/>
    <mergeCell ref="N2:N3"/>
  </mergeCells>
  <phoneticPr fontId="7"/>
  <dataValidations count="2">
    <dataValidation type="whole" allowBlank="1" showInputMessage="1" showErrorMessage="1" sqref="I35:I103">
      <formula1>0</formula1>
      <formula2>99999999999</formula2>
    </dataValidation>
    <dataValidation type="whole" allowBlank="1" showInputMessage="1" showErrorMessage="1" sqref="I4:I34">
      <formula1>1</formula1>
      <formula2>99999999999</formula2>
    </dataValidation>
  </dataValidations>
  <pageMargins left="0.7" right="0.7" top="0.75" bottom="0.75" header="0.3" footer="0.3"/>
  <pageSetup paperSize="8" scale="6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9"/>
  <sheetViews>
    <sheetView showGridLines="0" zoomScale="85" zoomScaleNormal="85" workbookViewId="0">
      <selection activeCell="A3" sqref="A3:E4"/>
    </sheetView>
  </sheetViews>
  <sheetFormatPr defaultRowHeight="18"/>
  <cols>
    <col min="1" max="1" width="5.375" style="402" customWidth="1"/>
    <col min="2" max="2" width="12.875" style="402" customWidth="1"/>
    <col min="3" max="3" width="25" style="402" customWidth="1"/>
    <col min="4" max="4" width="16.25" style="402" customWidth="1"/>
    <col min="5" max="5" width="44.75" style="402" customWidth="1"/>
    <col min="6" max="16384" width="9" style="402"/>
  </cols>
  <sheetData>
    <row r="1" spans="1:5" ht="19.5">
      <c r="A1" s="430" t="s">
        <v>59726</v>
      </c>
      <c r="B1" s="430"/>
    </row>
    <row r="2" spans="1:5" ht="11.25" customHeight="1"/>
    <row r="3" spans="1:5" ht="21" customHeight="1">
      <c r="A3" s="542" t="s">
        <v>59725</v>
      </c>
      <c r="B3" s="543"/>
      <c r="C3" s="429"/>
      <c r="D3" s="428" t="s">
        <v>59724</v>
      </c>
      <c r="E3" s="431" t="str">
        <f>IF(工事情報入力シート!E6=0,"",工事情報入力シート!E6)</f>
        <v/>
      </c>
    </row>
    <row r="4" spans="1:5" ht="21" customHeight="1">
      <c r="A4" s="542" t="s">
        <v>59723</v>
      </c>
      <c r="B4" s="543"/>
      <c r="C4" s="552" t="str">
        <f>IF(工事情報入力シート!E4=0,"",工事情報入力シート!E4)</f>
        <v/>
      </c>
      <c r="D4" s="553"/>
      <c r="E4" s="553"/>
    </row>
    <row r="5" spans="1:5" ht="9" customHeight="1"/>
    <row r="6" spans="1:5">
      <c r="A6" s="427"/>
      <c r="B6" s="543" t="s">
        <v>59722</v>
      </c>
      <c r="C6" s="563"/>
      <c r="D6" s="407" t="s">
        <v>59721</v>
      </c>
      <c r="E6" s="407" t="s">
        <v>59720</v>
      </c>
    </row>
    <row r="7" spans="1:5" ht="24" customHeight="1">
      <c r="A7" s="418" t="s">
        <v>59719</v>
      </c>
      <c r="B7" s="544" t="s">
        <v>59718</v>
      </c>
      <c r="C7" s="545"/>
      <c r="D7" s="423"/>
      <c r="E7" s="415" t="s">
        <v>59717</v>
      </c>
    </row>
    <row r="8" spans="1:5" ht="24" customHeight="1">
      <c r="A8" s="426" t="s">
        <v>59716</v>
      </c>
      <c r="B8" s="548" t="s">
        <v>59715</v>
      </c>
      <c r="C8" s="549"/>
      <c r="D8" s="425"/>
      <c r="E8" s="424" t="s">
        <v>59714</v>
      </c>
    </row>
    <row r="9" spans="1:5" ht="24" customHeight="1">
      <c r="A9" s="426" t="s">
        <v>59713</v>
      </c>
      <c r="B9" s="548" t="s">
        <v>59712</v>
      </c>
      <c r="C9" s="549"/>
      <c r="D9" s="425"/>
      <c r="E9" s="424" t="s">
        <v>59711</v>
      </c>
    </row>
    <row r="10" spans="1:5" ht="24" hidden="1" customHeight="1">
      <c r="A10" s="426" t="s">
        <v>59710</v>
      </c>
      <c r="B10" s="548" t="s">
        <v>59709</v>
      </c>
      <c r="C10" s="549"/>
      <c r="D10" s="425"/>
      <c r="E10" s="424" t="s">
        <v>59708</v>
      </c>
    </row>
    <row r="11" spans="1:5" ht="24" hidden="1" customHeight="1">
      <c r="A11" s="426" t="s">
        <v>59707</v>
      </c>
      <c r="B11" s="548" t="s">
        <v>59706</v>
      </c>
      <c r="C11" s="549"/>
      <c r="D11" s="425"/>
      <c r="E11" s="424" t="s">
        <v>59705</v>
      </c>
    </row>
    <row r="12" spans="1:5" ht="24" hidden="1" customHeight="1">
      <c r="A12" s="426" t="s">
        <v>59704</v>
      </c>
      <c r="B12" s="548" t="s">
        <v>59703</v>
      </c>
      <c r="C12" s="549"/>
      <c r="D12" s="425"/>
      <c r="E12" s="424" t="s">
        <v>59702</v>
      </c>
    </row>
    <row r="13" spans="1:5" ht="24" hidden="1" customHeight="1">
      <c r="A13" s="426" t="s">
        <v>59701</v>
      </c>
      <c r="B13" s="548" t="s">
        <v>59700</v>
      </c>
      <c r="C13" s="549"/>
      <c r="D13" s="425"/>
      <c r="E13" s="424" t="s">
        <v>59699</v>
      </c>
    </row>
    <row r="14" spans="1:5" ht="24" hidden="1" customHeight="1">
      <c r="A14" s="426" t="s">
        <v>59698</v>
      </c>
      <c r="B14" s="548" t="s">
        <v>59697</v>
      </c>
      <c r="C14" s="549"/>
      <c r="D14" s="425"/>
      <c r="E14" s="424" t="s">
        <v>59696</v>
      </c>
    </row>
    <row r="15" spans="1:5" ht="24" hidden="1" customHeight="1">
      <c r="A15" s="426" t="s">
        <v>59695</v>
      </c>
      <c r="B15" s="548" t="s">
        <v>59694</v>
      </c>
      <c r="C15" s="549"/>
      <c r="D15" s="425"/>
      <c r="E15" s="424" t="s">
        <v>59693</v>
      </c>
    </row>
    <row r="16" spans="1:5" ht="24" customHeight="1">
      <c r="A16" s="412" t="s">
        <v>59692</v>
      </c>
      <c r="B16" s="550" t="s">
        <v>59691</v>
      </c>
      <c r="C16" s="551"/>
      <c r="D16" s="409">
        <f>SUM(D7:D15)</f>
        <v>0</v>
      </c>
      <c r="E16" s="408" t="s">
        <v>59690</v>
      </c>
    </row>
    <row r="17" spans="1:5" ht="24" customHeight="1">
      <c r="A17" s="407" t="s">
        <v>59689</v>
      </c>
      <c r="B17" s="546" t="s">
        <v>59688</v>
      </c>
      <c r="C17" s="547"/>
      <c r="D17" s="420">
        <v>0</v>
      </c>
      <c r="E17" s="419" t="s">
        <v>59687</v>
      </c>
    </row>
    <row r="18" spans="1:5" ht="36" customHeight="1">
      <c r="A18" s="407" t="s">
        <v>59686</v>
      </c>
      <c r="B18" s="564" t="s">
        <v>59685</v>
      </c>
      <c r="C18" s="547"/>
      <c r="D18" s="420"/>
      <c r="E18" s="419" t="s">
        <v>59684</v>
      </c>
    </row>
    <row r="19" spans="1:5" ht="24" customHeight="1">
      <c r="A19" s="407" t="s">
        <v>59683</v>
      </c>
      <c r="B19" s="546" t="s">
        <v>59682</v>
      </c>
      <c r="C19" s="547"/>
      <c r="D19" s="423"/>
      <c r="E19" s="419" t="s">
        <v>59681</v>
      </c>
    </row>
    <row r="20" spans="1:5" ht="36" customHeight="1">
      <c r="A20" s="407" t="s">
        <v>59680</v>
      </c>
      <c r="B20" s="546" t="s">
        <v>59679</v>
      </c>
      <c r="C20" s="547"/>
      <c r="D20" s="423"/>
      <c r="E20" s="419" t="s">
        <v>59727</v>
      </c>
    </row>
    <row r="21" spans="1:5" ht="24" customHeight="1">
      <c r="A21" s="407" t="s">
        <v>59678</v>
      </c>
      <c r="B21" s="422" t="s">
        <v>59677</v>
      </c>
      <c r="C21" s="421"/>
      <c r="D21" s="433">
        <f>D19-D20</f>
        <v>0</v>
      </c>
      <c r="E21" s="419" t="s">
        <v>59676</v>
      </c>
    </row>
    <row r="22" spans="1:5" ht="24" customHeight="1">
      <c r="A22" s="407" t="s">
        <v>59675</v>
      </c>
      <c r="B22" s="546" t="s">
        <v>59674</v>
      </c>
      <c r="C22" s="547"/>
      <c r="D22" s="433">
        <f>SUM(工事情報入力シート!W15:W515)</f>
        <v>0</v>
      </c>
      <c r="E22" s="419" t="s">
        <v>59728</v>
      </c>
    </row>
    <row r="23" spans="1:5" ht="24" customHeight="1" thickBot="1">
      <c r="A23" s="418" t="s">
        <v>59673</v>
      </c>
      <c r="B23" s="417" t="s">
        <v>59672</v>
      </c>
      <c r="C23" s="416"/>
      <c r="D23" s="432">
        <f>D20-D22</f>
        <v>0</v>
      </c>
      <c r="E23" s="415" t="s">
        <v>59671</v>
      </c>
    </row>
    <row r="24" spans="1:5" ht="30" customHeight="1" thickBot="1">
      <c r="A24" s="414" t="s">
        <v>59670</v>
      </c>
      <c r="B24" s="567" t="s">
        <v>59669</v>
      </c>
      <c r="C24" s="568"/>
      <c r="D24" s="434">
        <f>SUM(建仮精算アップロード!Y6:Y1000)</f>
        <v>0</v>
      </c>
      <c r="E24" s="413" t="s">
        <v>59668</v>
      </c>
    </row>
    <row r="25" spans="1:5" ht="24" customHeight="1">
      <c r="A25" s="412" t="s">
        <v>59667</v>
      </c>
      <c r="B25" s="411" t="s">
        <v>59666</v>
      </c>
      <c r="C25" s="410"/>
      <c r="D25" s="409">
        <f>D22-D24</f>
        <v>0</v>
      </c>
      <c r="E25" s="408" t="s">
        <v>59665</v>
      </c>
    </row>
    <row r="26" spans="1:5" ht="24" customHeight="1">
      <c r="A26" s="407" t="s">
        <v>59664</v>
      </c>
      <c r="B26" s="565" t="s">
        <v>59663</v>
      </c>
      <c r="C26" s="566"/>
      <c r="D26" s="406">
        <f>D17+D18+D19</f>
        <v>0</v>
      </c>
      <c r="E26" s="405"/>
    </row>
    <row r="27" spans="1:5" ht="24" customHeight="1">
      <c r="A27" s="407" t="s">
        <v>59662</v>
      </c>
      <c r="B27" s="546" t="s">
        <v>59661</v>
      </c>
      <c r="C27" s="547"/>
      <c r="D27" s="406">
        <f>D16-D26</f>
        <v>0</v>
      </c>
      <c r="E27" s="405"/>
    </row>
    <row r="28" spans="1:5">
      <c r="A28" s="404" t="s">
        <v>59660</v>
      </c>
    </row>
    <row r="30" spans="1:5">
      <c r="A30" s="403" t="s">
        <v>59659</v>
      </c>
    </row>
    <row r="31" spans="1:5">
      <c r="A31" s="554"/>
      <c r="B31" s="555"/>
      <c r="C31" s="555"/>
      <c r="D31" s="555"/>
      <c r="E31" s="556"/>
    </row>
    <row r="32" spans="1:5">
      <c r="A32" s="557"/>
      <c r="B32" s="558"/>
      <c r="C32" s="558"/>
      <c r="D32" s="558"/>
      <c r="E32" s="559"/>
    </row>
    <row r="33" spans="1:5">
      <c r="A33" s="557"/>
      <c r="B33" s="558"/>
      <c r="C33" s="558"/>
      <c r="D33" s="558"/>
      <c r="E33" s="559"/>
    </row>
    <row r="34" spans="1:5">
      <c r="A34" s="557"/>
      <c r="B34" s="558"/>
      <c r="C34" s="558"/>
      <c r="D34" s="558"/>
      <c r="E34" s="559"/>
    </row>
    <row r="35" spans="1:5">
      <c r="A35" s="560"/>
      <c r="B35" s="561"/>
      <c r="C35" s="561"/>
      <c r="D35" s="561"/>
      <c r="E35" s="562"/>
    </row>
    <row r="37" spans="1:5">
      <c r="A37" s="403" t="s">
        <v>59658</v>
      </c>
    </row>
    <row r="38" spans="1:5">
      <c r="A38" s="554"/>
      <c r="B38" s="555"/>
      <c r="C38" s="555"/>
      <c r="D38" s="555"/>
      <c r="E38" s="556"/>
    </row>
    <row r="39" spans="1:5">
      <c r="A39" s="557"/>
      <c r="B39" s="558"/>
      <c r="C39" s="558"/>
      <c r="D39" s="558"/>
      <c r="E39" s="559"/>
    </row>
    <row r="40" spans="1:5" ht="18" customHeight="1">
      <c r="A40" s="557"/>
      <c r="B40" s="558"/>
      <c r="C40" s="558"/>
      <c r="D40" s="558"/>
      <c r="E40" s="559"/>
    </row>
    <row r="41" spans="1:5">
      <c r="A41" s="557"/>
      <c r="B41" s="558"/>
      <c r="C41" s="558"/>
      <c r="D41" s="558"/>
      <c r="E41" s="559"/>
    </row>
    <row r="42" spans="1:5">
      <c r="A42" s="560"/>
      <c r="B42" s="561"/>
      <c r="C42" s="561"/>
      <c r="D42" s="561"/>
      <c r="E42" s="562"/>
    </row>
    <row r="44" spans="1:5">
      <c r="A44" s="403" t="s">
        <v>59657</v>
      </c>
    </row>
    <row r="45" spans="1:5">
      <c r="A45" s="554"/>
      <c r="B45" s="555"/>
      <c r="C45" s="555"/>
      <c r="D45" s="555"/>
      <c r="E45" s="556"/>
    </row>
    <row r="46" spans="1:5">
      <c r="A46" s="557"/>
      <c r="B46" s="558"/>
      <c r="C46" s="558"/>
      <c r="D46" s="558"/>
      <c r="E46" s="559"/>
    </row>
    <row r="47" spans="1:5" ht="18" customHeight="1">
      <c r="A47" s="557"/>
      <c r="B47" s="558"/>
      <c r="C47" s="558"/>
      <c r="D47" s="558"/>
      <c r="E47" s="559"/>
    </row>
    <row r="48" spans="1:5">
      <c r="A48" s="557"/>
      <c r="B48" s="558"/>
      <c r="C48" s="558"/>
      <c r="D48" s="558"/>
      <c r="E48" s="559"/>
    </row>
    <row r="49" spans="1:5">
      <c r="A49" s="560"/>
      <c r="B49" s="561"/>
      <c r="C49" s="561"/>
      <c r="D49" s="561"/>
      <c r="E49" s="562"/>
    </row>
  </sheetData>
  <mergeCells count="25">
    <mergeCell ref="A45:E49"/>
    <mergeCell ref="A31:E35"/>
    <mergeCell ref="A38:E42"/>
    <mergeCell ref="B27:C27"/>
    <mergeCell ref="B6:C6"/>
    <mergeCell ref="B18:C18"/>
    <mergeCell ref="B19:C19"/>
    <mergeCell ref="B20:C20"/>
    <mergeCell ref="B26:C26"/>
    <mergeCell ref="B24:C24"/>
    <mergeCell ref="B22:C22"/>
    <mergeCell ref="A3:B3"/>
    <mergeCell ref="A4:B4"/>
    <mergeCell ref="B7:C7"/>
    <mergeCell ref="B17:C17"/>
    <mergeCell ref="B8:C8"/>
    <mergeCell ref="B9:C9"/>
    <mergeCell ref="B16:C16"/>
    <mergeCell ref="C4:E4"/>
    <mergeCell ref="B10:C10"/>
    <mergeCell ref="B11:C11"/>
    <mergeCell ref="B12:C12"/>
    <mergeCell ref="B13:C13"/>
    <mergeCell ref="B14:C14"/>
    <mergeCell ref="B15:C15"/>
  </mergeCells>
  <phoneticPr fontId="7"/>
  <printOptions horizontalCentered="1"/>
  <pageMargins left="0.51181102362204722" right="0.51181102362204722" top="0.55118110236220474" bottom="0.35433070866141736" header="0.31496062992125984" footer="0.31496062992125984"/>
  <pageSetup paperSize="9" scale="88" fitToHeight="0" orientation="portrait" horizontalDpi="300" verticalDpi="300" r:id="rId1"/>
  <headerFooter>
    <oddFooter>&amp;R&amp;8&amp;D</oddFooter>
  </headerFooter>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21236">
    <pageSetUpPr fitToPage="1"/>
  </sheetPr>
  <dimension ref="A1:AF992"/>
  <sheetViews>
    <sheetView zoomScale="85" zoomScaleNormal="85" workbookViewId="0">
      <pane ySplit="6" topLeftCell="A7" activePane="bottomLeft" state="frozen"/>
      <selection sqref="A1:A2"/>
      <selection pane="bottomLeft" activeCell="A7" sqref="A7"/>
    </sheetView>
  </sheetViews>
  <sheetFormatPr defaultColWidth="8.375" defaultRowHeight="15.75"/>
  <cols>
    <col min="1" max="1" width="21.375" style="36" customWidth="1"/>
    <col min="2" max="2" width="12.125" style="36" customWidth="1"/>
    <col min="3" max="3" width="13.625" style="36" customWidth="1"/>
    <col min="4" max="4" width="13.625" style="184" customWidth="1"/>
    <col min="5" max="5" width="58.125" style="36" customWidth="1"/>
    <col min="6" max="6" width="33.5" style="36" customWidth="1"/>
    <col min="7" max="7" width="14.5" style="36" customWidth="1"/>
    <col min="8" max="8" width="44.125" style="36" customWidth="1"/>
    <col min="9" max="9" width="13.125" style="36" customWidth="1"/>
    <col min="10" max="10" width="44.125" style="36" customWidth="1"/>
    <col min="11" max="11" width="29.875" style="36" customWidth="1"/>
    <col min="12" max="12" width="49.375" style="36" customWidth="1"/>
    <col min="13" max="13" width="45.25" style="36" customWidth="1"/>
    <col min="14" max="14" width="9.375" style="36" customWidth="1"/>
    <col min="15" max="15" width="18.125" style="36" customWidth="1"/>
    <col min="16" max="16" width="16.125" style="36" customWidth="1"/>
    <col min="17" max="17" width="18.625" style="36" customWidth="1"/>
    <col min="18" max="18" width="16.125" style="36" customWidth="1"/>
    <col min="19" max="19" width="14.875" style="36" bestFit="1" customWidth="1"/>
    <col min="20" max="20" width="16.25" style="36" customWidth="1"/>
    <col min="21" max="21" width="13.125" style="36" customWidth="1"/>
    <col min="22" max="22" width="11.75" style="36" customWidth="1"/>
    <col min="23" max="23" width="10.875" style="36" customWidth="1"/>
    <col min="24" max="24" width="11.75" style="36" customWidth="1"/>
    <col min="25" max="25" width="9.25" style="36" customWidth="1"/>
    <col min="26" max="26" width="9.25" style="185" customWidth="1"/>
    <col min="27" max="27" width="9.25" style="186" customWidth="1"/>
    <col min="28" max="28" width="9.125" style="187" customWidth="1"/>
    <col min="29" max="29" width="21.25" style="187" customWidth="1"/>
    <col min="30" max="30" width="48" style="36" customWidth="1"/>
    <col min="31" max="32" width="47.625" style="36" customWidth="1"/>
    <col min="33" max="16384" width="8.375" style="36"/>
  </cols>
  <sheetData>
    <row r="1" spans="1:32" ht="8.25" customHeight="1" thickBot="1">
      <c r="A1" s="30"/>
      <c r="B1" s="31"/>
      <c r="C1" s="31"/>
      <c r="D1" s="31"/>
      <c r="E1" s="32"/>
      <c r="F1" s="32"/>
      <c r="G1" s="32"/>
      <c r="H1" s="32"/>
      <c r="I1" s="32"/>
      <c r="J1" s="32"/>
      <c r="K1" s="32"/>
      <c r="L1" s="32"/>
      <c r="M1" s="32"/>
      <c r="N1" s="32"/>
      <c r="O1" s="32"/>
      <c r="P1" s="32"/>
      <c r="Q1" s="32"/>
      <c r="R1" s="32"/>
      <c r="S1" s="32"/>
      <c r="T1" s="32"/>
      <c r="U1" s="32"/>
      <c r="V1" s="32"/>
      <c r="W1" s="32"/>
      <c r="X1" s="32"/>
      <c r="Y1" s="32"/>
      <c r="Z1" s="33"/>
      <c r="AA1" s="34"/>
      <c r="AB1" s="35"/>
      <c r="AC1" s="35"/>
      <c r="AD1" s="32"/>
      <c r="AE1" s="32"/>
      <c r="AF1" s="32"/>
    </row>
    <row r="2" spans="1:32" ht="18" customHeight="1" thickBot="1">
      <c r="A2" s="37"/>
      <c r="B2" s="38" t="s">
        <v>182</v>
      </c>
      <c r="C2" s="569" t="s">
        <v>8763</v>
      </c>
      <c r="D2" s="570"/>
      <c r="E2" s="39"/>
      <c r="F2" s="38" t="s">
        <v>183</v>
      </c>
      <c r="G2" s="40" t="s">
        <v>184</v>
      </c>
      <c r="H2" s="39"/>
      <c r="I2" s="39"/>
      <c r="J2" s="39"/>
      <c r="K2" s="39"/>
      <c r="L2" s="39"/>
      <c r="M2" s="39"/>
      <c r="N2" s="39"/>
      <c r="O2" s="39"/>
      <c r="P2" s="39"/>
      <c r="Q2" s="39"/>
      <c r="R2" s="39"/>
      <c r="S2" s="39"/>
      <c r="T2" s="39"/>
      <c r="U2" s="39"/>
      <c r="V2" s="39"/>
      <c r="W2" s="39"/>
      <c r="X2" s="39"/>
      <c r="Y2" s="39"/>
      <c r="Z2" s="41"/>
      <c r="AA2" s="39"/>
      <c r="AB2" s="42"/>
      <c r="AC2" s="42"/>
      <c r="AD2" s="43"/>
      <c r="AE2" s="39"/>
      <c r="AF2" s="39"/>
    </row>
    <row r="3" spans="1:32" s="47" customFormat="1" ht="16.5" customHeight="1" thickBot="1">
      <c r="A3" s="44" t="s">
        <v>185</v>
      </c>
      <c r="B3" s="45" t="s">
        <v>186</v>
      </c>
      <c r="C3" s="45" t="s">
        <v>187</v>
      </c>
      <c r="D3" s="45" t="s">
        <v>188</v>
      </c>
      <c r="E3" s="45" t="s">
        <v>189</v>
      </c>
      <c r="F3" s="45" t="s">
        <v>190</v>
      </c>
      <c r="G3" s="45" t="s">
        <v>191</v>
      </c>
      <c r="H3" s="45" t="s">
        <v>192</v>
      </c>
      <c r="I3" s="45" t="s">
        <v>193</v>
      </c>
      <c r="J3" s="45" t="s">
        <v>194</v>
      </c>
      <c r="K3" s="45" t="s">
        <v>195</v>
      </c>
      <c r="L3" s="45" t="s">
        <v>196</v>
      </c>
      <c r="M3" s="45" t="s">
        <v>197</v>
      </c>
      <c r="N3" s="45" t="s">
        <v>198</v>
      </c>
      <c r="O3" s="45" t="s">
        <v>199</v>
      </c>
      <c r="P3" s="45" t="s">
        <v>200</v>
      </c>
      <c r="Q3" s="45" t="s">
        <v>201</v>
      </c>
      <c r="R3" s="45" t="s">
        <v>202</v>
      </c>
      <c r="S3" s="45" t="s">
        <v>203</v>
      </c>
      <c r="T3" s="45" t="s">
        <v>204</v>
      </c>
      <c r="U3" s="45" t="s">
        <v>205</v>
      </c>
      <c r="V3" s="45" t="s">
        <v>206</v>
      </c>
      <c r="W3" s="45" t="s">
        <v>207</v>
      </c>
      <c r="X3" s="45" t="s">
        <v>208</v>
      </c>
      <c r="Y3" s="45" t="s">
        <v>209</v>
      </c>
      <c r="Z3" s="45" t="s">
        <v>210</v>
      </c>
      <c r="AA3" s="45" t="s">
        <v>211</v>
      </c>
      <c r="AB3" s="45" t="s">
        <v>212</v>
      </c>
      <c r="AC3" s="45" t="s">
        <v>213</v>
      </c>
      <c r="AD3" s="46" t="s">
        <v>214</v>
      </c>
      <c r="AE3" s="45" t="s">
        <v>215</v>
      </c>
      <c r="AF3" s="45" t="s">
        <v>48824</v>
      </c>
    </row>
    <row r="4" spans="1:32" s="51" customFormat="1" ht="111" thickBot="1">
      <c r="A4" s="48" t="s">
        <v>216</v>
      </c>
      <c r="B4" s="48" t="s">
        <v>216</v>
      </c>
      <c r="C4" s="48" t="s">
        <v>217</v>
      </c>
      <c r="D4" s="48" t="s">
        <v>218</v>
      </c>
      <c r="E4" s="48" t="s">
        <v>219</v>
      </c>
      <c r="F4" s="48" t="s">
        <v>220</v>
      </c>
      <c r="G4" s="48" t="s">
        <v>221</v>
      </c>
      <c r="H4" s="48" t="s">
        <v>222</v>
      </c>
      <c r="I4" s="48" t="s">
        <v>216</v>
      </c>
      <c r="J4" s="48" t="s">
        <v>222</v>
      </c>
      <c r="K4" s="48" t="s">
        <v>223</v>
      </c>
      <c r="L4" s="48" t="s">
        <v>8767</v>
      </c>
      <c r="M4" s="49" t="s">
        <v>224</v>
      </c>
      <c r="N4" s="48" t="s">
        <v>216</v>
      </c>
      <c r="O4" s="48" t="s">
        <v>225</v>
      </c>
      <c r="P4" s="48" t="s">
        <v>225</v>
      </c>
      <c r="Q4" s="49" t="s">
        <v>226</v>
      </c>
      <c r="R4" s="48" t="s">
        <v>225</v>
      </c>
      <c r="S4" s="49" t="s">
        <v>227</v>
      </c>
      <c r="T4" s="49" t="s">
        <v>226</v>
      </c>
      <c r="U4" s="49" t="s">
        <v>228</v>
      </c>
      <c r="V4" s="49" t="s">
        <v>229</v>
      </c>
      <c r="W4" s="49" t="s">
        <v>230</v>
      </c>
      <c r="X4" s="49" t="s">
        <v>231</v>
      </c>
      <c r="Y4" s="49" t="s">
        <v>232</v>
      </c>
      <c r="Z4" s="49" t="s">
        <v>233</v>
      </c>
      <c r="AA4" s="49" t="s">
        <v>234</v>
      </c>
      <c r="AB4" s="49" t="s">
        <v>235</v>
      </c>
      <c r="AC4" s="50" t="s">
        <v>236</v>
      </c>
      <c r="AD4" s="49" t="s">
        <v>237</v>
      </c>
      <c r="AE4" s="49" t="s">
        <v>8768</v>
      </c>
      <c r="AF4" s="49" t="s">
        <v>11949</v>
      </c>
    </row>
    <row r="5" spans="1:32" s="57" customFormat="1" ht="14.25" customHeight="1">
      <c r="A5" s="52" t="s">
        <v>238</v>
      </c>
      <c r="B5" s="53" t="s">
        <v>238</v>
      </c>
      <c r="C5" s="53" t="s">
        <v>239</v>
      </c>
      <c r="D5" s="54" t="s">
        <v>240</v>
      </c>
      <c r="E5" s="54">
        <v>60</v>
      </c>
      <c r="F5" s="54">
        <v>40</v>
      </c>
      <c r="G5" s="54">
        <v>7</v>
      </c>
      <c r="H5" s="54">
        <v>5</v>
      </c>
      <c r="I5" s="54">
        <v>1</v>
      </c>
      <c r="J5" s="54">
        <v>4</v>
      </c>
      <c r="K5" s="54">
        <v>1</v>
      </c>
      <c r="L5" s="54" t="s">
        <v>240</v>
      </c>
      <c r="M5" s="54">
        <v>10</v>
      </c>
      <c r="N5" s="54">
        <v>3</v>
      </c>
      <c r="O5" s="54">
        <v>13</v>
      </c>
      <c r="P5" s="54" t="s">
        <v>241</v>
      </c>
      <c r="Q5" s="54" t="s">
        <v>241</v>
      </c>
      <c r="R5" s="54">
        <v>13</v>
      </c>
      <c r="S5" s="54" t="s">
        <v>241</v>
      </c>
      <c r="T5" s="54" t="s">
        <v>241</v>
      </c>
      <c r="U5" s="54" t="s">
        <v>238</v>
      </c>
      <c r="V5" s="54">
        <v>1</v>
      </c>
      <c r="W5" s="54">
        <v>1</v>
      </c>
      <c r="X5" s="54">
        <v>1</v>
      </c>
      <c r="Y5" s="54">
        <v>1</v>
      </c>
      <c r="Z5" s="54">
        <v>1</v>
      </c>
      <c r="AA5" s="54">
        <v>1</v>
      </c>
      <c r="AB5" s="54">
        <v>1</v>
      </c>
      <c r="AC5" s="54">
        <v>1</v>
      </c>
      <c r="AD5" s="55" t="s">
        <v>242</v>
      </c>
      <c r="AE5" s="56">
        <v>10</v>
      </c>
      <c r="AF5" s="56">
        <v>10</v>
      </c>
    </row>
    <row r="6" spans="1:32" s="57" customFormat="1" ht="14.25" customHeight="1" thickBot="1">
      <c r="A6" s="58" t="s">
        <v>243</v>
      </c>
      <c r="B6" s="59" t="s">
        <v>244</v>
      </c>
      <c r="C6" s="59" t="s">
        <v>244</v>
      </c>
      <c r="D6" s="59" t="s">
        <v>244</v>
      </c>
      <c r="E6" s="59" t="s">
        <v>245</v>
      </c>
      <c r="F6" s="59" t="s">
        <v>246</v>
      </c>
      <c r="G6" s="59" t="s">
        <v>244</v>
      </c>
      <c r="H6" s="59" t="s">
        <v>244</v>
      </c>
      <c r="I6" s="59" t="s">
        <v>244</v>
      </c>
      <c r="J6" s="59" t="s">
        <v>244</v>
      </c>
      <c r="K6" s="59" t="s">
        <v>244</v>
      </c>
      <c r="L6" s="59" t="s">
        <v>244</v>
      </c>
      <c r="M6" s="59" t="s">
        <v>244</v>
      </c>
      <c r="N6" s="59" t="s">
        <v>244</v>
      </c>
      <c r="O6" s="59" t="s">
        <v>244</v>
      </c>
      <c r="P6" s="59" t="s">
        <v>244</v>
      </c>
      <c r="Q6" s="59" t="s">
        <v>244</v>
      </c>
      <c r="R6" s="59" t="s">
        <v>244</v>
      </c>
      <c r="S6" s="59" t="s">
        <v>244</v>
      </c>
      <c r="T6" s="59" t="s">
        <v>244</v>
      </c>
      <c r="U6" s="59" t="s">
        <v>244</v>
      </c>
      <c r="V6" s="59" t="s">
        <v>244</v>
      </c>
      <c r="W6" s="59" t="s">
        <v>244</v>
      </c>
      <c r="X6" s="59" t="s">
        <v>244</v>
      </c>
      <c r="Y6" s="59" t="s">
        <v>244</v>
      </c>
      <c r="Z6" s="59" t="s">
        <v>244</v>
      </c>
      <c r="AA6" s="59" t="s">
        <v>244</v>
      </c>
      <c r="AB6" s="59" t="s">
        <v>244</v>
      </c>
      <c r="AC6" s="59" t="s">
        <v>244</v>
      </c>
      <c r="AD6" s="59" t="s">
        <v>244</v>
      </c>
      <c r="AE6" s="60" t="s">
        <v>244</v>
      </c>
      <c r="AF6" s="60" t="s">
        <v>244</v>
      </c>
    </row>
    <row r="7" spans="1:32">
      <c r="A7" s="172"/>
      <c r="B7" s="173"/>
      <c r="C7" s="174"/>
      <c r="D7" s="174"/>
      <c r="E7" s="175"/>
      <c r="F7" s="175"/>
      <c r="G7" s="175"/>
      <c r="H7" s="176"/>
      <c r="I7" s="177"/>
      <c r="J7" s="176"/>
      <c r="K7" s="188"/>
      <c r="L7" s="176"/>
      <c r="M7" s="178"/>
      <c r="N7" s="177"/>
      <c r="O7" s="179"/>
      <c r="P7" s="180"/>
      <c r="Q7" s="61"/>
      <c r="R7" s="179"/>
      <c r="S7" s="180"/>
      <c r="T7" s="61"/>
      <c r="U7" s="178"/>
      <c r="V7" s="178"/>
      <c r="W7" s="178"/>
      <c r="X7" s="181"/>
      <c r="Y7" s="178"/>
      <c r="Z7" s="178"/>
      <c r="AA7" s="178"/>
      <c r="AB7" s="178"/>
      <c r="AC7" s="176"/>
      <c r="AD7" s="182"/>
      <c r="AE7" s="176"/>
      <c r="AF7" s="176"/>
    </row>
    <row r="8" spans="1:32">
      <c r="A8" s="172"/>
      <c r="B8" s="173"/>
      <c r="C8" s="174"/>
      <c r="D8" s="174"/>
      <c r="E8" s="175"/>
      <c r="F8" s="175"/>
      <c r="G8" s="176"/>
      <c r="H8" s="176"/>
      <c r="I8" s="177"/>
      <c r="J8" s="176"/>
      <c r="K8" s="188"/>
      <c r="L8" s="176"/>
      <c r="M8" s="178"/>
      <c r="N8" s="177"/>
      <c r="O8" s="179"/>
      <c r="P8" s="180"/>
      <c r="Q8" s="61"/>
      <c r="R8" s="179"/>
      <c r="S8" s="180"/>
      <c r="T8" s="61"/>
      <c r="U8" s="178"/>
      <c r="V8" s="178"/>
      <c r="W8" s="178"/>
      <c r="X8" s="181"/>
      <c r="Y8" s="178"/>
      <c r="Z8" s="178"/>
      <c r="AA8" s="178"/>
      <c r="AB8" s="178"/>
      <c r="AC8" s="176"/>
      <c r="AD8" s="182"/>
      <c r="AE8" s="176"/>
      <c r="AF8" s="176"/>
    </row>
    <row r="9" spans="1:32">
      <c r="A9" s="172"/>
      <c r="B9" s="173"/>
      <c r="C9" s="174"/>
      <c r="D9" s="174"/>
      <c r="E9" s="175"/>
      <c r="F9" s="175"/>
      <c r="G9" s="176"/>
      <c r="H9" s="176"/>
      <c r="I9" s="177"/>
      <c r="J9" s="176"/>
      <c r="K9" s="188"/>
      <c r="L9" s="176"/>
      <c r="M9" s="178"/>
      <c r="N9" s="177"/>
      <c r="O9" s="179"/>
      <c r="P9" s="180"/>
      <c r="Q9" s="61"/>
      <c r="R9" s="179"/>
      <c r="S9" s="180"/>
      <c r="T9" s="61"/>
      <c r="U9" s="178"/>
      <c r="V9" s="178"/>
      <c r="W9" s="178"/>
      <c r="X9" s="181"/>
      <c r="Y9" s="178"/>
      <c r="Z9" s="178"/>
      <c r="AA9" s="178"/>
      <c r="AB9" s="178"/>
      <c r="AC9" s="176"/>
      <c r="AD9" s="182"/>
      <c r="AE9" s="176"/>
      <c r="AF9" s="176"/>
    </row>
    <row r="10" spans="1:32">
      <c r="A10" s="172"/>
      <c r="B10" s="173"/>
      <c r="C10" s="174"/>
      <c r="D10" s="174"/>
      <c r="E10" s="175"/>
      <c r="F10" s="175"/>
      <c r="G10" s="176"/>
      <c r="H10" s="176"/>
      <c r="I10" s="177"/>
      <c r="J10" s="176"/>
      <c r="K10" s="188"/>
      <c r="L10" s="176"/>
      <c r="M10" s="178"/>
      <c r="N10" s="177"/>
      <c r="O10" s="179"/>
      <c r="P10" s="180"/>
      <c r="Q10" s="61"/>
      <c r="R10" s="179"/>
      <c r="S10" s="180"/>
      <c r="T10" s="61"/>
      <c r="U10" s="178"/>
      <c r="V10" s="178"/>
      <c r="W10" s="178"/>
      <c r="X10" s="181"/>
      <c r="Y10" s="178"/>
      <c r="Z10" s="178"/>
      <c r="AA10" s="178"/>
      <c r="AB10" s="178"/>
      <c r="AC10" s="176"/>
      <c r="AD10" s="182"/>
      <c r="AE10" s="176"/>
      <c r="AF10" s="176"/>
    </row>
    <row r="11" spans="1:32">
      <c r="A11" s="172"/>
      <c r="B11" s="173"/>
      <c r="C11" s="174"/>
      <c r="D11" s="174"/>
      <c r="E11" s="175"/>
      <c r="F11" s="175"/>
      <c r="G11" s="176"/>
      <c r="H11" s="176"/>
      <c r="I11" s="177"/>
      <c r="J11" s="176"/>
      <c r="K11" s="188"/>
      <c r="L11" s="176"/>
      <c r="M11" s="178"/>
      <c r="N11" s="177"/>
      <c r="O11" s="179"/>
      <c r="P11" s="180"/>
      <c r="Q11" s="61"/>
      <c r="R11" s="179"/>
      <c r="S11" s="180"/>
      <c r="T11" s="61"/>
      <c r="U11" s="178"/>
      <c r="V11" s="178"/>
      <c r="W11" s="178"/>
      <c r="X11" s="181"/>
      <c r="Y11" s="178"/>
      <c r="Z11" s="178"/>
      <c r="AA11" s="178"/>
      <c r="AB11" s="178"/>
      <c r="AC11" s="176"/>
      <c r="AD11" s="182"/>
      <c r="AE11" s="176"/>
      <c r="AF11" s="176"/>
    </row>
    <row r="12" spans="1:32">
      <c r="A12" s="172"/>
      <c r="B12" s="173"/>
      <c r="C12" s="174"/>
      <c r="D12" s="174"/>
      <c r="F12" s="175"/>
      <c r="G12" s="176"/>
      <c r="H12" s="176"/>
      <c r="I12" s="177"/>
      <c r="J12" s="176"/>
      <c r="K12" s="188"/>
      <c r="L12" s="176"/>
      <c r="M12" s="178"/>
      <c r="N12" s="177"/>
      <c r="O12" s="179"/>
      <c r="P12" s="180"/>
      <c r="Q12" s="61"/>
      <c r="R12" s="179"/>
      <c r="S12" s="180"/>
      <c r="T12" s="61"/>
      <c r="U12" s="178"/>
      <c r="V12" s="178"/>
      <c r="W12" s="178"/>
      <c r="X12" s="181"/>
      <c r="Y12" s="178"/>
      <c r="Z12" s="178"/>
      <c r="AA12" s="178"/>
      <c r="AB12" s="178"/>
      <c r="AC12" s="176"/>
      <c r="AD12" s="182"/>
      <c r="AE12" s="176"/>
      <c r="AF12" s="176"/>
    </row>
    <row r="13" spans="1:32">
      <c r="A13" s="172"/>
      <c r="B13" s="173"/>
      <c r="C13" s="174"/>
      <c r="D13" s="174"/>
      <c r="E13" s="175"/>
      <c r="F13" s="175"/>
      <c r="G13" s="176"/>
      <c r="H13" s="176"/>
      <c r="I13" s="177"/>
      <c r="J13" s="176"/>
      <c r="K13" s="188"/>
      <c r="L13" s="176"/>
      <c r="M13" s="178"/>
      <c r="N13" s="177"/>
      <c r="O13" s="179"/>
      <c r="P13" s="180"/>
      <c r="Q13" s="61"/>
      <c r="R13" s="179"/>
      <c r="S13" s="180"/>
      <c r="T13" s="61"/>
      <c r="U13" s="178"/>
      <c r="V13" s="178"/>
      <c r="W13" s="178"/>
      <c r="X13" s="181"/>
      <c r="Y13" s="178"/>
      <c r="Z13" s="178"/>
      <c r="AA13" s="178"/>
      <c r="AB13" s="178"/>
      <c r="AC13" s="176"/>
      <c r="AD13" s="182"/>
      <c r="AE13" s="176"/>
      <c r="AF13" s="176"/>
    </row>
    <row r="14" spans="1:32">
      <c r="A14" s="172"/>
      <c r="B14" s="173"/>
      <c r="C14" s="174"/>
      <c r="D14" s="174"/>
      <c r="E14" s="175"/>
      <c r="F14" s="175"/>
      <c r="G14" s="176"/>
      <c r="H14" s="176"/>
      <c r="I14" s="177"/>
      <c r="J14" s="176"/>
      <c r="K14" s="188"/>
      <c r="L14" s="176"/>
      <c r="M14" s="178"/>
      <c r="N14" s="177"/>
      <c r="O14" s="179"/>
      <c r="P14" s="180"/>
      <c r="Q14" s="61"/>
      <c r="R14" s="179"/>
      <c r="S14" s="180"/>
      <c r="T14" s="61"/>
      <c r="U14" s="178"/>
      <c r="V14" s="178"/>
      <c r="W14" s="178"/>
      <c r="X14" s="181"/>
      <c r="Y14" s="178"/>
      <c r="Z14" s="178"/>
      <c r="AA14" s="178"/>
      <c r="AB14" s="178"/>
      <c r="AC14" s="176"/>
      <c r="AD14" s="182"/>
      <c r="AE14" s="176"/>
      <c r="AF14" s="176"/>
    </row>
    <row r="15" spans="1:32">
      <c r="A15" s="172"/>
      <c r="B15" s="173"/>
      <c r="C15" s="176"/>
      <c r="D15" s="174"/>
      <c r="E15" s="175"/>
      <c r="F15" s="175"/>
      <c r="G15" s="176"/>
      <c r="H15" s="176"/>
      <c r="I15" s="177"/>
      <c r="J15" s="176"/>
      <c r="K15" s="188"/>
      <c r="L15" s="176"/>
      <c r="M15" s="176"/>
      <c r="N15" s="177"/>
      <c r="O15" s="179"/>
      <c r="P15" s="180"/>
      <c r="Q15" s="61"/>
      <c r="R15" s="179"/>
      <c r="S15" s="180"/>
      <c r="T15" s="61"/>
      <c r="U15" s="178"/>
      <c r="V15" s="178"/>
      <c r="W15" s="178"/>
      <c r="X15" s="181"/>
      <c r="Y15" s="178"/>
      <c r="Z15" s="178"/>
      <c r="AA15" s="178"/>
      <c r="AB15" s="178"/>
      <c r="AC15" s="176"/>
      <c r="AD15" s="183"/>
      <c r="AE15" s="176"/>
      <c r="AF15" s="176"/>
    </row>
    <row r="16" spans="1:32">
      <c r="A16" s="172"/>
      <c r="B16" s="173"/>
      <c r="C16" s="176"/>
      <c r="D16" s="174"/>
      <c r="E16" s="175"/>
      <c r="F16" s="175"/>
      <c r="G16" s="176"/>
      <c r="H16" s="176"/>
      <c r="I16" s="177"/>
      <c r="J16" s="176"/>
      <c r="K16" s="188"/>
      <c r="L16" s="176"/>
      <c r="M16" s="176"/>
      <c r="N16" s="177"/>
      <c r="O16" s="179"/>
      <c r="P16" s="180"/>
      <c r="Q16" s="61"/>
      <c r="R16" s="179"/>
      <c r="S16" s="180"/>
      <c r="T16" s="61"/>
      <c r="U16" s="176"/>
      <c r="V16" s="176"/>
      <c r="W16" s="176"/>
      <c r="X16" s="177"/>
      <c r="Y16" s="176"/>
      <c r="Z16" s="176"/>
      <c r="AA16" s="176"/>
      <c r="AB16" s="176"/>
      <c r="AC16" s="176"/>
      <c r="AD16" s="183"/>
      <c r="AE16" s="176"/>
      <c r="AF16" s="176"/>
    </row>
    <row r="17" spans="1:32">
      <c r="A17" s="172"/>
      <c r="B17" s="173"/>
      <c r="C17" s="176"/>
      <c r="D17" s="174"/>
      <c r="E17" s="175"/>
      <c r="F17" s="175"/>
      <c r="G17" s="176"/>
      <c r="H17" s="176"/>
      <c r="I17" s="177"/>
      <c r="J17" s="176"/>
      <c r="K17" s="188"/>
      <c r="L17" s="176"/>
      <c r="M17" s="176"/>
      <c r="N17" s="177"/>
      <c r="O17" s="179"/>
      <c r="P17" s="180"/>
      <c r="Q17" s="61"/>
      <c r="R17" s="179"/>
      <c r="S17" s="180"/>
      <c r="T17" s="61"/>
      <c r="U17" s="176"/>
      <c r="V17" s="176"/>
      <c r="W17" s="176"/>
      <c r="X17" s="177"/>
      <c r="Y17" s="176"/>
      <c r="Z17" s="176"/>
      <c r="AA17" s="176"/>
      <c r="AB17" s="176"/>
      <c r="AC17" s="176"/>
      <c r="AD17" s="183"/>
      <c r="AE17" s="176"/>
      <c r="AF17" s="176"/>
    </row>
    <row r="18" spans="1:32">
      <c r="A18" s="172"/>
      <c r="B18" s="173"/>
      <c r="C18" s="176"/>
      <c r="D18" s="174"/>
      <c r="E18" s="175"/>
      <c r="F18" s="175"/>
      <c r="G18" s="176"/>
      <c r="H18" s="176"/>
      <c r="I18" s="177"/>
      <c r="J18" s="176"/>
      <c r="K18" s="188"/>
      <c r="L18" s="176"/>
      <c r="M18" s="176"/>
      <c r="N18" s="177"/>
      <c r="O18" s="179"/>
      <c r="P18" s="180"/>
      <c r="Q18" s="61"/>
      <c r="R18" s="179"/>
      <c r="S18" s="180"/>
      <c r="T18" s="61"/>
      <c r="U18" s="176"/>
      <c r="V18" s="176"/>
      <c r="W18" s="176"/>
      <c r="X18" s="177"/>
      <c r="Y18" s="176"/>
      <c r="Z18" s="176"/>
      <c r="AA18" s="176"/>
      <c r="AB18" s="176"/>
      <c r="AC18" s="176"/>
      <c r="AD18" s="183"/>
      <c r="AE18" s="176"/>
      <c r="AF18" s="176"/>
    </row>
    <row r="19" spans="1:32">
      <c r="A19" s="172"/>
      <c r="B19" s="173"/>
      <c r="C19" s="176"/>
      <c r="D19" s="174"/>
      <c r="E19" s="175"/>
      <c r="F19" s="175"/>
      <c r="G19" s="176"/>
      <c r="H19" s="176"/>
      <c r="I19" s="177"/>
      <c r="J19" s="176"/>
      <c r="K19" s="188"/>
      <c r="L19" s="176"/>
      <c r="M19" s="176"/>
      <c r="N19" s="177"/>
      <c r="O19" s="179"/>
      <c r="P19" s="180"/>
      <c r="Q19" s="61"/>
      <c r="R19" s="179"/>
      <c r="S19" s="180"/>
      <c r="T19" s="61"/>
      <c r="U19" s="176"/>
      <c r="V19" s="176"/>
      <c r="W19" s="176"/>
      <c r="X19" s="177"/>
      <c r="Y19" s="176"/>
      <c r="Z19" s="176"/>
      <c r="AA19" s="176"/>
      <c r="AB19" s="176"/>
      <c r="AC19" s="176"/>
      <c r="AD19" s="183"/>
      <c r="AE19" s="176"/>
      <c r="AF19" s="176"/>
    </row>
    <row r="20" spans="1:32">
      <c r="A20" s="172"/>
      <c r="B20" s="173"/>
      <c r="C20" s="176"/>
      <c r="D20" s="174"/>
      <c r="E20" s="175"/>
      <c r="F20" s="175"/>
      <c r="G20" s="176"/>
      <c r="H20" s="176"/>
      <c r="I20" s="177"/>
      <c r="J20" s="176"/>
      <c r="K20" s="188"/>
      <c r="L20" s="176"/>
      <c r="M20" s="176"/>
      <c r="N20" s="177"/>
      <c r="O20" s="179"/>
      <c r="P20" s="180"/>
      <c r="Q20" s="61"/>
      <c r="R20" s="179"/>
      <c r="S20" s="180"/>
      <c r="T20" s="61"/>
      <c r="U20" s="176"/>
      <c r="V20" s="176"/>
      <c r="W20" s="176"/>
      <c r="X20" s="177"/>
      <c r="Y20" s="176"/>
      <c r="Z20" s="176"/>
      <c r="AA20" s="176"/>
      <c r="AB20" s="176"/>
      <c r="AC20" s="176"/>
      <c r="AD20" s="183"/>
      <c r="AE20" s="176"/>
      <c r="AF20" s="176"/>
    </row>
    <row r="21" spans="1:32">
      <c r="A21" s="172"/>
      <c r="B21" s="173"/>
      <c r="C21" s="176"/>
      <c r="D21" s="174"/>
      <c r="E21" s="175"/>
      <c r="F21" s="175"/>
      <c r="G21" s="176"/>
      <c r="H21" s="176"/>
      <c r="I21" s="177"/>
      <c r="J21" s="176"/>
      <c r="K21" s="188"/>
      <c r="L21" s="176"/>
      <c r="M21" s="176"/>
      <c r="N21" s="177"/>
      <c r="O21" s="179"/>
      <c r="P21" s="180"/>
      <c r="Q21" s="61"/>
      <c r="R21" s="179"/>
      <c r="S21" s="180"/>
      <c r="T21" s="61"/>
      <c r="U21" s="176"/>
      <c r="V21" s="176"/>
      <c r="W21" s="176"/>
      <c r="X21" s="177"/>
      <c r="Y21" s="176"/>
      <c r="Z21" s="176"/>
      <c r="AA21" s="176"/>
      <c r="AB21" s="176"/>
      <c r="AC21" s="176"/>
      <c r="AD21" s="183"/>
      <c r="AE21" s="176"/>
      <c r="AF21" s="176"/>
    </row>
    <row r="22" spans="1:32">
      <c r="A22" s="172"/>
      <c r="B22" s="173"/>
      <c r="C22" s="176"/>
      <c r="D22" s="174"/>
      <c r="E22" s="175"/>
      <c r="F22" s="175"/>
      <c r="G22" s="176"/>
      <c r="H22" s="176"/>
      <c r="I22" s="177"/>
      <c r="J22" s="176"/>
      <c r="K22" s="188"/>
      <c r="L22" s="176"/>
      <c r="M22" s="176"/>
      <c r="N22" s="177"/>
      <c r="O22" s="179"/>
      <c r="P22" s="180"/>
      <c r="Q22" s="61"/>
      <c r="R22" s="179"/>
      <c r="S22" s="180"/>
      <c r="T22" s="61"/>
      <c r="U22" s="176"/>
      <c r="V22" s="176"/>
      <c r="W22" s="176"/>
      <c r="X22" s="177"/>
      <c r="Y22" s="176"/>
      <c r="Z22" s="176"/>
      <c r="AA22" s="176"/>
      <c r="AB22" s="176"/>
      <c r="AC22" s="176"/>
      <c r="AD22" s="183"/>
      <c r="AE22" s="176"/>
      <c r="AF22" s="176"/>
    </row>
    <row r="23" spans="1:32">
      <c r="A23" s="172"/>
      <c r="B23" s="173"/>
      <c r="C23" s="176"/>
      <c r="D23" s="174"/>
      <c r="E23" s="175"/>
      <c r="F23" s="175"/>
      <c r="G23" s="176"/>
      <c r="H23" s="176"/>
      <c r="I23" s="177"/>
      <c r="J23" s="176"/>
      <c r="K23" s="188"/>
      <c r="L23" s="176"/>
      <c r="M23" s="176"/>
      <c r="N23" s="177"/>
      <c r="O23" s="179"/>
      <c r="P23" s="180"/>
      <c r="Q23" s="61"/>
      <c r="R23" s="179"/>
      <c r="S23" s="180"/>
      <c r="T23" s="61"/>
      <c r="U23" s="176"/>
      <c r="V23" s="176"/>
      <c r="W23" s="176"/>
      <c r="X23" s="177"/>
      <c r="Y23" s="176"/>
      <c r="Z23" s="176"/>
      <c r="AA23" s="176"/>
      <c r="AB23" s="176"/>
      <c r="AC23" s="176"/>
      <c r="AD23" s="183"/>
      <c r="AE23" s="176"/>
      <c r="AF23" s="176"/>
    </row>
    <row r="24" spans="1:32">
      <c r="A24" s="172"/>
      <c r="B24" s="173"/>
      <c r="C24" s="176"/>
      <c r="D24" s="174"/>
      <c r="E24" s="175"/>
      <c r="F24" s="175"/>
      <c r="G24" s="176"/>
      <c r="H24" s="176"/>
      <c r="I24" s="177"/>
      <c r="J24" s="176"/>
      <c r="K24" s="188"/>
      <c r="L24" s="176"/>
      <c r="M24" s="176"/>
      <c r="N24" s="177"/>
      <c r="O24" s="179"/>
      <c r="P24" s="180"/>
      <c r="Q24" s="61"/>
      <c r="R24" s="179"/>
      <c r="S24" s="180"/>
      <c r="T24" s="61"/>
      <c r="U24" s="176"/>
      <c r="V24" s="176"/>
      <c r="W24" s="176"/>
      <c r="X24" s="177"/>
      <c r="Y24" s="176"/>
      <c r="Z24" s="176"/>
      <c r="AA24" s="176"/>
      <c r="AB24" s="176"/>
      <c r="AC24" s="176"/>
      <c r="AD24" s="183"/>
      <c r="AE24" s="176"/>
      <c r="AF24" s="176"/>
    </row>
    <row r="25" spans="1:32">
      <c r="A25" s="172"/>
      <c r="B25" s="173"/>
      <c r="C25" s="176"/>
      <c r="D25" s="174"/>
      <c r="E25" s="175"/>
      <c r="F25" s="175"/>
      <c r="G25" s="176"/>
      <c r="H25" s="176"/>
      <c r="I25" s="177"/>
      <c r="J25" s="176"/>
      <c r="K25" s="188"/>
      <c r="L25" s="176"/>
      <c r="M25" s="176"/>
      <c r="N25" s="177"/>
      <c r="O25" s="179"/>
      <c r="P25" s="180"/>
      <c r="Q25" s="61"/>
      <c r="R25" s="179"/>
      <c r="S25" s="180"/>
      <c r="T25" s="61"/>
      <c r="U25" s="176"/>
      <c r="V25" s="176"/>
      <c r="W25" s="176"/>
      <c r="X25" s="177"/>
      <c r="Y25" s="176"/>
      <c r="Z25" s="176"/>
      <c r="AA25" s="176"/>
      <c r="AB25" s="176"/>
      <c r="AC25" s="176"/>
      <c r="AD25" s="183"/>
      <c r="AE25" s="176"/>
      <c r="AF25" s="176"/>
    </row>
    <row r="26" spans="1:32">
      <c r="A26" s="172"/>
      <c r="B26" s="173"/>
      <c r="C26" s="176"/>
      <c r="D26" s="174"/>
      <c r="E26" s="175"/>
      <c r="F26" s="175"/>
      <c r="G26" s="176"/>
      <c r="H26" s="176"/>
      <c r="I26" s="177"/>
      <c r="J26" s="176"/>
      <c r="K26" s="188"/>
      <c r="L26" s="176"/>
      <c r="M26" s="176"/>
      <c r="N26" s="177"/>
      <c r="O26" s="179"/>
      <c r="P26" s="180"/>
      <c r="Q26" s="61"/>
      <c r="R26" s="179"/>
      <c r="S26" s="180"/>
      <c r="T26" s="61"/>
      <c r="U26" s="176"/>
      <c r="V26" s="176"/>
      <c r="W26" s="176"/>
      <c r="X26" s="177"/>
      <c r="Y26" s="176"/>
      <c r="Z26" s="176"/>
      <c r="AA26" s="176"/>
      <c r="AB26" s="176"/>
      <c r="AC26" s="176"/>
      <c r="AD26" s="183"/>
      <c r="AE26" s="176"/>
      <c r="AF26" s="176"/>
    </row>
    <row r="27" spans="1:32">
      <c r="A27" s="172"/>
      <c r="B27" s="173"/>
      <c r="C27" s="176"/>
      <c r="D27" s="174"/>
      <c r="E27" s="175"/>
      <c r="F27" s="175"/>
      <c r="G27" s="176"/>
      <c r="H27" s="176"/>
      <c r="I27" s="177"/>
      <c r="J27" s="176"/>
      <c r="K27" s="188"/>
      <c r="L27" s="176"/>
      <c r="M27" s="176"/>
      <c r="N27" s="177"/>
      <c r="O27" s="179"/>
      <c r="P27" s="180"/>
      <c r="Q27" s="61"/>
      <c r="R27" s="179"/>
      <c r="S27" s="180"/>
      <c r="T27" s="61"/>
      <c r="U27" s="176"/>
      <c r="V27" s="176"/>
      <c r="W27" s="176"/>
      <c r="X27" s="177"/>
      <c r="Y27" s="176"/>
      <c r="Z27" s="176"/>
      <c r="AA27" s="176"/>
      <c r="AB27" s="176"/>
      <c r="AC27" s="176"/>
      <c r="AD27" s="183"/>
      <c r="AE27" s="176"/>
      <c r="AF27" s="176"/>
    </row>
    <row r="28" spans="1:32">
      <c r="A28" s="172"/>
      <c r="B28" s="173"/>
      <c r="C28" s="176"/>
      <c r="D28" s="174"/>
      <c r="E28" s="175"/>
      <c r="F28" s="175"/>
      <c r="G28" s="176"/>
      <c r="H28" s="176"/>
      <c r="I28" s="177"/>
      <c r="J28" s="176"/>
      <c r="K28" s="188"/>
      <c r="L28" s="176"/>
      <c r="M28" s="176"/>
      <c r="N28" s="177"/>
      <c r="O28" s="179"/>
      <c r="P28" s="180"/>
      <c r="Q28" s="61"/>
      <c r="R28" s="179"/>
      <c r="S28" s="180"/>
      <c r="T28" s="61"/>
      <c r="U28" s="176"/>
      <c r="V28" s="176"/>
      <c r="W28" s="176"/>
      <c r="X28" s="177"/>
      <c r="Y28" s="176"/>
      <c r="Z28" s="176"/>
      <c r="AA28" s="176"/>
      <c r="AB28" s="176"/>
      <c r="AC28" s="176"/>
      <c r="AD28" s="183"/>
      <c r="AE28" s="176"/>
      <c r="AF28" s="176"/>
    </row>
    <row r="29" spans="1:32">
      <c r="A29" s="172"/>
      <c r="B29" s="173"/>
      <c r="C29" s="176"/>
      <c r="D29" s="174"/>
      <c r="E29" s="175"/>
      <c r="F29" s="175"/>
      <c r="G29" s="176"/>
      <c r="H29" s="176"/>
      <c r="I29" s="177"/>
      <c r="J29" s="176"/>
      <c r="K29" s="188"/>
      <c r="L29" s="176"/>
      <c r="M29" s="176"/>
      <c r="N29" s="177"/>
      <c r="O29" s="179"/>
      <c r="P29" s="180"/>
      <c r="Q29" s="61"/>
      <c r="R29" s="179"/>
      <c r="S29" s="180"/>
      <c r="T29" s="61"/>
      <c r="U29" s="176"/>
      <c r="V29" s="176"/>
      <c r="W29" s="176"/>
      <c r="X29" s="177"/>
      <c r="Y29" s="176"/>
      <c r="Z29" s="176"/>
      <c r="AA29" s="176"/>
      <c r="AB29" s="176"/>
      <c r="AC29" s="176"/>
      <c r="AD29" s="183"/>
      <c r="AE29" s="176"/>
      <c r="AF29" s="176"/>
    </row>
    <row r="30" spans="1:32">
      <c r="A30" s="172"/>
      <c r="B30" s="173"/>
      <c r="C30" s="176"/>
      <c r="D30" s="174"/>
      <c r="E30" s="175"/>
      <c r="F30" s="175"/>
      <c r="G30" s="176"/>
      <c r="H30" s="176"/>
      <c r="I30" s="177"/>
      <c r="J30" s="176"/>
      <c r="K30" s="188"/>
      <c r="L30" s="176"/>
      <c r="M30" s="176"/>
      <c r="N30" s="177"/>
      <c r="O30" s="179"/>
      <c r="P30" s="180"/>
      <c r="Q30" s="61"/>
      <c r="R30" s="179"/>
      <c r="S30" s="180"/>
      <c r="T30" s="61"/>
      <c r="U30" s="176"/>
      <c r="V30" s="176"/>
      <c r="W30" s="176"/>
      <c r="X30" s="177"/>
      <c r="Y30" s="176"/>
      <c r="Z30" s="176"/>
      <c r="AA30" s="176"/>
      <c r="AB30" s="176"/>
      <c r="AC30" s="176"/>
      <c r="AD30" s="183"/>
      <c r="AE30" s="176"/>
      <c r="AF30" s="176"/>
    </row>
    <row r="31" spans="1:32">
      <c r="A31" s="172"/>
      <c r="B31" s="173"/>
      <c r="C31" s="176"/>
      <c r="D31" s="174"/>
      <c r="E31" s="175"/>
      <c r="F31" s="175"/>
      <c r="G31" s="176"/>
      <c r="H31" s="176"/>
      <c r="I31" s="177"/>
      <c r="J31" s="176"/>
      <c r="K31" s="188"/>
      <c r="L31" s="176"/>
      <c r="M31" s="176"/>
      <c r="N31" s="177"/>
      <c r="O31" s="179"/>
      <c r="P31" s="180"/>
      <c r="Q31" s="61"/>
      <c r="R31" s="179"/>
      <c r="S31" s="180"/>
      <c r="T31" s="61"/>
      <c r="U31" s="176"/>
      <c r="V31" s="176"/>
      <c r="W31" s="176"/>
      <c r="X31" s="177"/>
      <c r="Y31" s="176"/>
      <c r="Z31" s="176"/>
      <c r="AA31" s="176"/>
      <c r="AB31" s="176"/>
      <c r="AC31" s="176"/>
      <c r="AD31" s="183"/>
      <c r="AE31" s="176"/>
      <c r="AF31" s="176"/>
    </row>
    <row r="32" spans="1:32">
      <c r="A32" s="172"/>
      <c r="B32" s="173"/>
      <c r="C32" s="176"/>
      <c r="D32" s="174"/>
      <c r="E32" s="175"/>
      <c r="F32" s="175"/>
      <c r="G32" s="176"/>
      <c r="H32" s="176"/>
      <c r="I32" s="177"/>
      <c r="J32" s="176"/>
      <c r="K32" s="188"/>
      <c r="L32" s="176"/>
      <c r="M32" s="176"/>
      <c r="N32" s="177"/>
      <c r="O32" s="179"/>
      <c r="P32" s="180"/>
      <c r="Q32" s="61"/>
      <c r="R32" s="179"/>
      <c r="S32" s="180"/>
      <c r="T32" s="61"/>
      <c r="U32" s="176"/>
      <c r="V32" s="176"/>
      <c r="W32" s="176"/>
      <c r="X32" s="177"/>
      <c r="Y32" s="176"/>
      <c r="Z32" s="176"/>
      <c r="AA32" s="176"/>
      <c r="AB32" s="176"/>
      <c r="AC32" s="176"/>
      <c r="AD32" s="183"/>
      <c r="AE32" s="176"/>
      <c r="AF32" s="176"/>
    </row>
    <row r="33" spans="1:32">
      <c r="A33" s="172"/>
      <c r="B33" s="173"/>
      <c r="C33" s="176"/>
      <c r="D33" s="174"/>
      <c r="E33" s="175"/>
      <c r="F33" s="175"/>
      <c r="G33" s="176"/>
      <c r="H33" s="176"/>
      <c r="I33" s="177"/>
      <c r="J33" s="176"/>
      <c r="K33" s="188"/>
      <c r="L33" s="176"/>
      <c r="M33" s="176"/>
      <c r="N33" s="177"/>
      <c r="O33" s="179"/>
      <c r="P33" s="180"/>
      <c r="Q33" s="61"/>
      <c r="R33" s="179"/>
      <c r="S33" s="180"/>
      <c r="T33" s="61"/>
      <c r="U33" s="176"/>
      <c r="V33" s="176"/>
      <c r="W33" s="176"/>
      <c r="X33" s="177"/>
      <c r="Y33" s="176"/>
      <c r="Z33" s="176"/>
      <c r="AA33" s="176"/>
      <c r="AB33" s="176"/>
      <c r="AC33" s="176"/>
      <c r="AD33" s="183"/>
      <c r="AE33" s="176"/>
      <c r="AF33" s="176"/>
    </row>
    <row r="34" spans="1:32">
      <c r="A34" s="172"/>
      <c r="B34" s="173"/>
      <c r="C34" s="176"/>
      <c r="D34" s="174"/>
      <c r="E34" s="175"/>
      <c r="F34" s="175"/>
      <c r="G34" s="176"/>
      <c r="H34" s="176"/>
      <c r="I34" s="177"/>
      <c r="J34" s="176"/>
      <c r="K34" s="188"/>
      <c r="L34" s="176"/>
      <c r="M34" s="176"/>
      <c r="N34" s="177"/>
      <c r="O34" s="179"/>
      <c r="P34" s="180"/>
      <c r="Q34" s="61"/>
      <c r="R34" s="179"/>
      <c r="S34" s="180"/>
      <c r="T34" s="61"/>
      <c r="U34" s="176"/>
      <c r="V34" s="176"/>
      <c r="W34" s="176"/>
      <c r="X34" s="177"/>
      <c r="Y34" s="176"/>
      <c r="Z34" s="176"/>
      <c r="AA34" s="176"/>
      <c r="AB34" s="176"/>
      <c r="AC34" s="176"/>
      <c r="AD34" s="183"/>
      <c r="AE34" s="176"/>
      <c r="AF34" s="176"/>
    </row>
    <row r="35" spans="1:32">
      <c r="A35" s="172"/>
      <c r="B35" s="173"/>
      <c r="C35" s="176"/>
      <c r="D35" s="174"/>
      <c r="E35" s="175"/>
      <c r="F35" s="175"/>
      <c r="G35" s="176"/>
      <c r="H35" s="176"/>
      <c r="I35" s="177"/>
      <c r="J35" s="176"/>
      <c r="K35" s="188"/>
      <c r="L35" s="176"/>
      <c r="M35" s="176"/>
      <c r="N35" s="177"/>
      <c r="O35" s="179"/>
      <c r="P35" s="180"/>
      <c r="Q35" s="61"/>
      <c r="R35" s="179"/>
      <c r="S35" s="180"/>
      <c r="T35" s="61"/>
      <c r="U35" s="176"/>
      <c r="V35" s="176"/>
      <c r="W35" s="176"/>
      <c r="X35" s="177"/>
      <c r="Y35" s="176"/>
      <c r="Z35" s="176"/>
      <c r="AA35" s="176"/>
      <c r="AB35" s="176"/>
      <c r="AC35" s="176"/>
      <c r="AD35" s="183"/>
      <c r="AE35" s="176"/>
      <c r="AF35" s="176"/>
    </row>
    <row r="36" spans="1:32">
      <c r="A36" s="172"/>
      <c r="B36" s="173"/>
      <c r="C36" s="176"/>
      <c r="D36" s="174"/>
      <c r="E36" s="175"/>
      <c r="F36" s="175"/>
      <c r="G36" s="176"/>
      <c r="H36" s="176"/>
      <c r="I36" s="177"/>
      <c r="J36" s="176"/>
      <c r="K36" s="188"/>
      <c r="L36" s="176"/>
      <c r="M36" s="176"/>
      <c r="N36" s="177"/>
      <c r="O36" s="179"/>
      <c r="P36" s="180"/>
      <c r="Q36" s="61"/>
      <c r="R36" s="179"/>
      <c r="S36" s="180"/>
      <c r="T36" s="61"/>
      <c r="U36" s="176"/>
      <c r="V36" s="176"/>
      <c r="W36" s="176"/>
      <c r="X36" s="177"/>
      <c r="Y36" s="176"/>
      <c r="Z36" s="176"/>
      <c r="AA36" s="176"/>
      <c r="AB36" s="176"/>
      <c r="AC36" s="176"/>
      <c r="AD36" s="183"/>
      <c r="AE36" s="176"/>
      <c r="AF36" s="176"/>
    </row>
    <row r="37" spans="1:32">
      <c r="A37" s="172"/>
      <c r="B37" s="173"/>
      <c r="C37" s="176"/>
      <c r="D37" s="174"/>
      <c r="E37" s="175"/>
      <c r="F37" s="175"/>
      <c r="G37" s="176"/>
      <c r="H37" s="176"/>
      <c r="I37" s="177"/>
      <c r="J37" s="176"/>
      <c r="K37" s="188"/>
      <c r="L37" s="176"/>
      <c r="M37" s="176"/>
      <c r="N37" s="177"/>
      <c r="O37" s="179"/>
      <c r="P37" s="180"/>
      <c r="Q37" s="61"/>
      <c r="R37" s="179"/>
      <c r="S37" s="180"/>
      <c r="T37" s="61"/>
      <c r="U37" s="176"/>
      <c r="V37" s="176"/>
      <c r="W37" s="176"/>
      <c r="X37" s="177"/>
      <c r="Y37" s="176"/>
      <c r="Z37" s="176"/>
      <c r="AA37" s="176"/>
      <c r="AB37" s="176"/>
      <c r="AC37" s="176"/>
      <c r="AD37" s="183"/>
      <c r="AE37" s="176"/>
      <c r="AF37" s="176"/>
    </row>
    <row r="38" spans="1:32">
      <c r="A38" s="172"/>
      <c r="B38" s="173"/>
      <c r="C38" s="176"/>
      <c r="D38" s="174"/>
      <c r="E38" s="175"/>
      <c r="F38" s="175"/>
      <c r="G38" s="176"/>
      <c r="H38" s="176"/>
      <c r="I38" s="177"/>
      <c r="J38" s="176"/>
      <c r="K38" s="188"/>
      <c r="L38" s="176"/>
      <c r="M38" s="176"/>
      <c r="N38" s="177"/>
      <c r="O38" s="179"/>
      <c r="P38" s="180"/>
      <c r="Q38" s="61"/>
      <c r="R38" s="179"/>
      <c r="S38" s="180"/>
      <c r="T38" s="61"/>
      <c r="U38" s="176"/>
      <c r="V38" s="176"/>
      <c r="W38" s="176"/>
      <c r="X38" s="177"/>
      <c r="Y38" s="176"/>
      <c r="Z38" s="176"/>
      <c r="AA38" s="176"/>
      <c r="AB38" s="176"/>
      <c r="AC38" s="176"/>
      <c r="AD38" s="183"/>
      <c r="AE38" s="176"/>
      <c r="AF38" s="176"/>
    </row>
    <row r="39" spans="1:32">
      <c r="A39" s="172"/>
      <c r="B39" s="173"/>
      <c r="C39" s="176"/>
      <c r="D39" s="174"/>
      <c r="E39" s="175"/>
      <c r="F39" s="175"/>
      <c r="G39" s="176"/>
      <c r="H39" s="176"/>
      <c r="I39" s="177"/>
      <c r="J39" s="176"/>
      <c r="K39" s="188"/>
      <c r="L39" s="176"/>
      <c r="M39" s="176"/>
      <c r="N39" s="177"/>
      <c r="O39" s="179"/>
      <c r="P39" s="180"/>
      <c r="Q39" s="61"/>
      <c r="R39" s="179"/>
      <c r="S39" s="180"/>
      <c r="T39" s="61"/>
      <c r="U39" s="176"/>
      <c r="V39" s="176"/>
      <c r="W39" s="176"/>
      <c r="X39" s="177"/>
      <c r="Y39" s="176"/>
      <c r="Z39" s="176"/>
      <c r="AA39" s="176"/>
      <c r="AB39" s="176"/>
      <c r="AC39" s="176"/>
      <c r="AD39" s="183"/>
      <c r="AE39" s="176"/>
      <c r="AF39" s="176"/>
    </row>
    <row r="40" spans="1:32">
      <c r="A40" s="172"/>
      <c r="B40" s="173"/>
      <c r="C40" s="176"/>
      <c r="D40" s="174"/>
      <c r="E40" s="175"/>
      <c r="F40" s="175"/>
      <c r="G40" s="176"/>
      <c r="H40" s="176"/>
      <c r="I40" s="177"/>
      <c r="J40" s="176"/>
      <c r="K40" s="188"/>
      <c r="L40" s="176"/>
      <c r="M40" s="176"/>
      <c r="N40" s="177"/>
      <c r="O40" s="179"/>
      <c r="P40" s="180"/>
      <c r="Q40" s="61"/>
      <c r="R40" s="179"/>
      <c r="S40" s="180"/>
      <c r="T40" s="61"/>
      <c r="U40" s="176"/>
      <c r="V40" s="176"/>
      <c r="W40" s="176"/>
      <c r="X40" s="177"/>
      <c r="Y40" s="176"/>
      <c r="Z40" s="176"/>
      <c r="AA40" s="176"/>
      <c r="AB40" s="176"/>
      <c r="AC40" s="176"/>
      <c r="AD40" s="183"/>
      <c r="AE40" s="176"/>
      <c r="AF40" s="176"/>
    </row>
    <row r="41" spans="1:32">
      <c r="A41" s="172"/>
      <c r="B41" s="173"/>
      <c r="C41" s="176"/>
      <c r="D41" s="174"/>
      <c r="E41" s="175"/>
      <c r="F41" s="175"/>
      <c r="G41" s="176"/>
      <c r="H41" s="176"/>
      <c r="I41" s="177"/>
      <c r="J41" s="176"/>
      <c r="K41" s="188"/>
      <c r="L41" s="176"/>
      <c r="M41" s="176"/>
      <c r="N41" s="177"/>
      <c r="O41" s="179"/>
      <c r="P41" s="180"/>
      <c r="Q41" s="61"/>
      <c r="R41" s="179"/>
      <c r="S41" s="180"/>
      <c r="T41" s="61"/>
      <c r="U41" s="176"/>
      <c r="V41" s="176"/>
      <c r="W41" s="176"/>
      <c r="X41" s="177"/>
      <c r="Y41" s="176"/>
      <c r="Z41" s="176"/>
      <c r="AA41" s="176"/>
      <c r="AB41" s="176"/>
      <c r="AC41" s="176"/>
      <c r="AD41" s="183"/>
      <c r="AE41" s="176"/>
      <c r="AF41" s="176"/>
    </row>
    <row r="42" spans="1:32">
      <c r="A42" s="172"/>
      <c r="B42" s="173"/>
      <c r="C42" s="176"/>
      <c r="D42" s="174"/>
      <c r="E42" s="175"/>
      <c r="F42" s="175"/>
      <c r="G42" s="176"/>
      <c r="H42" s="176"/>
      <c r="I42" s="177"/>
      <c r="J42" s="176"/>
      <c r="K42" s="188"/>
      <c r="L42" s="176"/>
      <c r="M42" s="176"/>
      <c r="N42" s="177"/>
      <c r="O42" s="179"/>
      <c r="P42" s="180"/>
      <c r="Q42" s="61"/>
      <c r="R42" s="179"/>
      <c r="S42" s="180"/>
      <c r="T42" s="61"/>
      <c r="U42" s="176"/>
      <c r="V42" s="176"/>
      <c r="W42" s="176"/>
      <c r="X42" s="177"/>
      <c r="Y42" s="176"/>
      <c r="Z42" s="176"/>
      <c r="AA42" s="176"/>
      <c r="AB42" s="176"/>
      <c r="AC42" s="176"/>
      <c r="AD42" s="183"/>
      <c r="AE42" s="176"/>
      <c r="AF42" s="176"/>
    </row>
    <row r="43" spans="1:32">
      <c r="A43" s="172"/>
      <c r="B43" s="173"/>
      <c r="C43" s="176"/>
      <c r="D43" s="174"/>
      <c r="E43" s="175"/>
      <c r="F43" s="175"/>
      <c r="G43" s="176"/>
      <c r="H43" s="176"/>
      <c r="I43" s="177"/>
      <c r="J43" s="176"/>
      <c r="K43" s="188"/>
      <c r="L43" s="176"/>
      <c r="M43" s="176"/>
      <c r="N43" s="177"/>
      <c r="O43" s="179"/>
      <c r="P43" s="180"/>
      <c r="Q43" s="61"/>
      <c r="R43" s="179"/>
      <c r="S43" s="180"/>
      <c r="T43" s="61"/>
      <c r="U43" s="176"/>
      <c r="V43" s="176"/>
      <c r="W43" s="176"/>
      <c r="X43" s="177"/>
      <c r="Y43" s="176"/>
      <c r="Z43" s="176"/>
      <c r="AA43" s="176"/>
      <c r="AB43" s="176"/>
      <c r="AC43" s="176"/>
      <c r="AD43" s="183"/>
      <c r="AE43" s="176"/>
      <c r="AF43" s="176"/>
    </row>
    <row r="44" spans="1:32">
      <c r="A44" s="172"/>
      <c r="B44" s="173"/>
      <c r="C44" s="176"/>
      <c r="D44" s="174"/>
      <c r="E44" s="175"/>
      <c r="F44" s="175"/>
      <c r="G44" s="176"/>
      <c r="H44" s="176"/>
      <c r="I44" s="177"/>
      <c r="J44" s="176"/>
      <c r="K44" s="188"/>
      <c r="L44" s="176"/>
      <c r="M44" s="176"/>
      <c r="N44" s="177"/>
      <c r="O44" s="179"/>
      <c r="P44" s="180"/>
      <c r="Q44" s="61"/>
      <c r="R44" s="179"/>
      <c r="S44" s="180"/>
      <c r="T44" s="61"/>
      <c r="U44" s="176"/>
      <c r="V44" s="176"/>
      <c r="W44" s="176"/>
      <c r="X44" s="177"/>
      <c r="Y44" s="176"/>
      <c r="Z44" s="176"/>
      <c r="AA44" s="176"/>
      <c r="AB44" s="176"/>
      <c r="AC44" s="176"/>
      <c r="AD44" s="183"/>
      <c r="AE44" s="176"/>
      <c r="AF44" s="176"/>
    </row>
    <row r="45" spans="1:32">
      <c r="A45" s="172"/>
      <c r="B45" s="173"/>
      <c r="C45" s="176"/>
      <c r="D45" s="174"/>
      <c r="E45" s="175"/>
      <c r="F45" s="175"/>
      <c r="G45" s="176"/>
      <c r="H45" s="176"/>
      <c r="I45" s="177"/>
      <c r="J45" s="176"/>
      <c r="K45" s="188"/>
      <c r="L45" s="176"/>
      <c r="M45" s="176"/>
      <c r="N45" s="177"/>
      <c r="O45" s="179"/>
      <c r="P45" s="180"/>
      <c r="Q45" s="61"/>
      <c r="R45" s="179"/>
      <c r="S45" s="180"/>
      <c r="T45" s="61"/>
      <c r="U45" s="176"/>
      <c r="V45" s="176"/>
      <c r="W45" s="176"/>
      <c r="X45" s="177"/>
      <c r="Y45" s="176"/>
      <c r="Z45" s="176"/>
      <c r="AA45" s="176"/>
      <c r="AB45" s="176"/>
      <c r="AC45" s="176"/>
      <c r="AD45" s="183"/>
      <c r="AE45" s="176"/>
      <c r="AF45" s="176"/>
    </row>
    <row r="46" spans="1:32">
      <c r="A46" s="172"/>
      <c r="B46" s="173"/>
      <c r="C46" s="176"/>
      <c r="D46" s="174"/>
      <c r="E46" s="175"/>
      <c r="F46" s="175"/>
      <c r="G46" s="176"/>
      <c r="H46" s="176"/>
      <c r="I46" s="177"/>
      <c r="J46" s="176"/>
      <c r="K46" s="188"/>
      <c r="L46" s="176"/>
      <c r="M46" s="176"/>
      <c r="N46" s="177"/>
      <c r="O46" s="179"/>
      <c r="P46" s="180"/>
      <c r="Q46" s="61"/>
      <c r="R46" s="179"/>
      <c r="S46" s="180"/>
      <c r="T46" s="61"/>
      <c r="U46" s="176"/>
      <c r="V46" s="176"/>
      <c r="W46" s="176"/>
      <c r="X46" s="177"/>
      <c r="Y46" s="176"/>
      <c r="Z46" s="176"/>
      <c r="AA46" s="176"/>
      <c r="AB46" s="176"/>
      <c r="AC46" s="176"/>
      <c r="AD46" s="183"/>
      <c r="AE46" s="176"/>
      <c r="AF46" s="176"/>
    </row>
    <row r="47" spans="1:32">
      <c r="A47" s="172"/>
      <c r="B47" s="173"/>
      <c r="C47" s="176"/>
      <c r="D47" s="174"/>
      <c r="E47" s="175"/>
      <c r="F47" s="175"/>
      <c r="G47" s="176"/>
      <c r="H47" s="176"/>
      <c r="I47" s="177"/>
      <c r="J47" s="176"/>
      <c r="K47" s="188"/>
      <c r="L47" s="176"/>
      <c r="M47" s="176"/>
      <c r="N47" s="177"/>
      <c r="O47" s="179"/>
      <c r="P47" s="180"/>
      <c r="Q47" s="61"/>
      <c r="R47" s="179"/>
      <c r="S47" s="180"/>
      <c r="T47" s="61"/>
      <c r="U47" s="176"/>
      <c r="V47" s="176"/>
      <c r="W47" s="176"/>
      <c r="X47" s="177"/>
      <c r="Y47" s="176"/>
      <c r="Z47" s="176"/>
      <c r="AA47" s="176"/>
      <c r="AB47" s="176"/>
      <c r="AC47" s="176"/>
      <c r="AD47" s="183"/>
      <c r="AE47" s="176"/>
      <c r="AF47" s="176"/>
    </row>
    <row r="48" spans="1:32">
      <c r="A48" s="172"/>
      <c r="B48" s="173"/>
      <c r="C48" s="176"/>
      <c r="D48" s="174"/>
      <c r="E48" s="175"/>
      <c r="F48" s="175"/>
      <c r="G48" s="176"/>
      <c r="H48" s="176"/>
      <c r="I48" s="177"/>
      <c r="J48" s="176"/>
      <c r="K48" s="188"/>
      <c r="L48" s="176"/>
      <c r="M48" s="176"/>
      <c r="N48" s="177"/>
      <c r="O48" s="179"/>
      <c r="P48" s="180"/>
      <c r="Q48" s="61"/>
      <c r="R48" s="179"/>
      <c r="S48" s="180"/>
      <c r="T48" s="61"/>
      <c r="U48" s="176"/>
      <c r="V48" s="176"/>
      <c r="W48" s="176"/>
      <c r="X48" s="177"/>
      <c r="Y48" s="176"/>
      <c r="Z48" s="176"/>
      <c r="AA48" s="176"/>
      <c r="AB48" s="176"/>
      <c r="AC48" s="176"/>
      <c r="AD48" s="183"/>
      <c r="AE48" s="176"/>
      <c r="AF48" s="176"/>
    </row>
    <row r="49" spans="1:32">
      <c r="A49" s="172"/>
      <c r="B49" s="173"/>
      <c r="C49" s="176"/>
      <c r="D49" s="174"/>
      <c r="E49" s="175"/>
      <c r="F49" s="175"/>
      <c r="G49" s="176"/>
      <c r="H49" s="176"/>
      <c r="I49" s="177"/>
      <c r="J49" s="176"/>
      <c r="K49" s="188"/>
      <c r="L49" s="176"/>
      <c r="M49" s="176"/>
      <c r="N49" s="177"/>
      <c r="O49" s="179"/>
      <c r="P49" s="180"/>
      <c r="Q49" s="61"/>
      <c r="R49" s="179"/>
      <c r="S49" s="180"/>
      <c r="T49" s="61"/>
      <c r="U49" s="176"/>
      <c r="V49" s="176"/>
      <c r="W49" s="176"/>
      <c r="X49" s="177"/>
      <c r="Y49" s="176"/>
      <c r="Z49" s="176"/>
      <c r="AA49" s="176"/>
      <c r="AB49" s="176"/>
      <c r="AC49" s="176"/>
      <c r="AD49" s="183"/>
      <c r="AE49" s="176"/>
      <c r="AF49" s="176"/>
    </row>
    <row r="50" spans="1:32">
      <c r="A50" s="172"/>
      <c r="B50" s="173"/>
      <c r="C50" s="176"/>
      <c r="D50" s="174"/>
      <c r="E50" s="175"/>
      <c r="F50" s="175"/>
      <c r="G50" s="176"/>
      <c r="H50" s="176"/>
      <c r="I50" s="177"/>
      <c r="J50" s="176"/>
      <c r="K50" s="188"/>
      <c r="L50" s="176"/>
      <c r="M50" s="176"/>
      <c r="N50" s="177"/>
      <c r="O50" s="179"/>
      <c r="P50" s="180"/>
      <c r="Q50" s="61"/>
      <c r="R50" s="179"/>
      <c r="S50" s="180"/>
      <c r="T50" s="61"/>
      <c r="U50" s="176"/>
      <c r="V50" s="176"/>
      <c r="W50" s="176"/>
      <c r="X50" s="177"/>
      <c r="Y50" s="176"/>
      <c r="Z50" s="176"/>
      <c r="AA50" s="176"/>
      <c r="AB50" s="176"/>
      <c r="AC50" s="176"/>
      <c r="AD50" s="183"/>
      <c r="AE50" s="176"/>
      <c r="AF50" s="176"/>
    </row>
    <row r="51" spans="1:32">
      <c r="A51" s="172"/>
      <c r="B51" s="173"/>
      <c r="C51" s="176"/>
      <c r="D51" s="174"/>
      <c r="E51" s="175"/>
      <c r="F51" s="175"/>
      <c r="G51" s="176"/>
      <c r="H51" s="176"/>
      <c r="I51" s="177"/>
      <c r="J51" s="176"/>
      <c r="K51" s="188"/>
      <c r="L51" s="176"/>
      <c r="M51" s="176"/>
      <c r="N51" s="177"/>
      <c r="O51" s="179"/>
      <c r="P51" s="180"/>
      <c r="Q51" s="61"/>
      <c r="R51" s="179"/>
      <c r="S51" s="180"/>
      <c r="T51" s="61"/>
      <c r="U51" s="176"/>
      <c r="V51" s="176"/>
      <c r="W51" s="176"/>
      <c r="X51" s="177"/>
      <c r="Y51" s="176"/>
      <c r="Z51" s="176"/>
      <c r="AA51" s="176"/>
      <c r="AB51" s="176"/>
      <c r="AC51" s="176"/>
      <c r="AD51" s="183"/>
      <c r="AE51" s="176"/>
      <c r="AF51" s="176"/>
    </row>
    <row r="52" spans="1:32">
      <c r="A52" s="172"/>
      <c r="B52" s="173"/>
      <c r="C52" s="176"/>
      <c r="D52" s="174"/>
      <c r="E52" s="175"/>
      <c r="F52" s="175"/>
      <c r="G52" s="176"/>
      <c r="H52" s="176"/>
      <c r="I52" s="177"/>
      <c r="J52" s="176"/>
      <c r="K52" s="188"/>
      <c r="L52" s="176"/>
      <c r="M52" s="176"/>
      <c r="N52" s="177"/>
      <c r="O52" s="179"/>
      <c r="P52" s="180"/>
      <c r="Q52" s="61"/>
      <c r="R52" s="179"/>
      <c r="S52" s="180"/>
      <c r="T52" s="61"/>
      <c r="U52" s="176"/>
      <c r="V52" s="176"/>
      <c r="W52" s="176"/>
      <c r="X52" s="177"/>
      <c r="Y52" s="176"/>
      <c r="Z52" s="176"/>
      <c r="AA52" s="176"/>
      <c r="AB52" s="176"/>
      <c r="AC52" s="176"/>
      <c r="AD52" s="183"/>
      <c r="AE52" s="176"/>
      <c r="AF52" s="176"/>
    </row>
    <row r="53" spans="1:32">
      <c r="A53" s="172"/>
      <c r="B53" s="173"/>
      <c r="C53" s="176"/>
      <c r="D53" s="174"/>
      <c r="E53" s="175"/>
      <c r="F53" s="175"/>
      <c r="G53" s="176"/>
      <c r="H53" s="176"/>
      <c r="I53" s="177"/>
      <c r="J53" s="176"/>
      <c r="K53" s="188"/>
      <c r="L53" s="176"/>
      <c r="M53" s="176"/>
      <c r="N53" s="177"/>
      <c r="O53" s="179"/>
      <c r="P53" s="180"/>
      <c r="Q53" s="61"/>
      <c r="R53" s="179"/>
      <c r="S53" s="180"/>
      <c r="T53" s="61"/>
      <c r="U53" s="176"/>
      <c r="V53" s="176"/>
      <c r="W53" s="176"/>
      <c r="X53" s="177"/>
      <c r="Y53" s="176"/>
      <c r="Z53" s="176"/>
      <c r="AA53" s="176"/>
      <c r="AB53" s="176"/>
      <c r="AC53" s="176"/>
      <c r="AD53" s="183"/>
      <c r="AE53" s="176"/>
      <c r="AF53" s="176"/>
    </row>
    <row r="54" spans="1:32">
      <c r="A54" s="172"/>
      <c r="B54" s="173"/>
      <c r="C54" s="176"/>
      <c r="D54" s="174"/>
      <c r="E54" s="175"/>
      <c r="F54" s="175"/>
      <c r="G54" s="176"/>
      <c r="H54" s="176"/>
      <c r="I54" s="177"/>
      <c r="J54" s="176"/>
      <c r="K54" s="188"/>
      <c r="L54" s="176"/>
      <c r="M54" s="176"/>
      <c r="N54" s="177"/>
      <c r="O54" s="179"/>
      <c r="P54" s="180"/>
      <c r="Q54" s="61"/>
      <c r="R54" s="179"/>
      <c r="S54" s="180"/>
      <c r="T54" s="61"/>
      <c r="U54" s="176"/>
      <c r="V54" s="176"/>
      <c r="W54" s="176"/>
      <c r="X54" s="177"/>
      <c r="Y54" s="176"/>
      <c r="Z54" s="176"/>
      <c r="AA54" s="176"/>
      <c r="AB54" s="176"/>
      <c r="AC54" s="176"/>
      <c r="AD54" s="183"/>
      <c r="AE54" s="176"/>
      <c r="AF54" s="176"/>
    </row>
    <row r="55" spans="1:32">
      <c r="A55" s="172"/>
      <c r="B55" s="173"/>
      <c r="C55" s="176"/>
      <c r="D55" s="174"/>
      <c r="E55" s="175"/>
      <c r="F55" s="175"/>
      <c r="G55" s="176"/>
      <c r="H55" s="176"/>
      <c r="I55" s="177"/>
      <c r="J55" s="176"/>
      <c r="K55" s="188"/>
      <c r="L55" s="176"/>
      <c r="M55" s="176"/>
      <c r="N55" s="177"/>
      <c r="O55" s="179"/>
      <c r="P55" s="180"/>
      <c r="Q55" s="61"/>
      <c r="R55" s="179"/>
      <c r="S55" s="180"/>
      <c r="T55" s="61"/>
      <c r="U55" s="176"/>
      <c r="V55" s="176"/>
      <c r="W55" s="176"/>
      <c r="X55" s="177"/>
      <c r="Y55" s="176"/>
      <c r="Z55" s="176"/>
      <c r="AA55" s="176"/>
      <c r="AB55" s="176"/>
      <c r="AC55" s="176"/>
      <c r="AD55" s="183"/>
      <c r="AE55" s="176"/>
      <c r="AF55" s="176"/>
    </row>
    <row r="56" spans="1:32">
      <c r="A56" s="172"/>
      <c r="B56" s="173"/>
      <c r="C56" s="176"/>
      <c r="D56" s="174"/>
      <c r="E56" s="175"/>
      <c r="F56" s="175"/>
      <c r="G56" s="176"/>
      <c r="H56" s="176"/>
      <c r="I56" s="177"/>
      <c r="J56" s="176"/>
      <c r="K56" s="188"/>
      <c r="L56" s="176"/>
      <c r="M56" s="176"/>
      <c r="N56" s="177"/>
      <c r="O56" s="179"/>
      <c r="P56" s="180"/>
      <c r="Q56" s="61"/>
      <c r="R56" s="179"/>
      <c r="S56" s="180"/>
      <c r="T56" s="61"/>
      <c r="U56" s="176"/>
      <c r="V56" s="176"/>
      <c r="W56" s="176"/>
      <c r="X56" s="177"/>
      <c r="Y56" s="176"/>
      <c r="Z56" s="176"/>
      <c r="AA56" s="176"/>
      <c r="AB56" s="176"/>
      <c r="AC56" s="176"/>
      <c r="AD56" s="183"/>
      <c r="AE56" s="176"/>
      <c r="AF56" s="176"/>
    </row>
    <row r="57" spans="1:32">
      <c r="A57" s="172"/>
      <c r="B57" s="173"/>
      <c r="C57" s="176"/>
      <c r="D57" s="174"/>
      <c r="E57" s="175"/>
      <c r="F57" s="175"/>
      <c r="G57" s="176"/>
      <c r="H57" s="176"/>
      <c r="I57" s="177"/>
      <c r="J57" s="176"/>
      <c r="K57" s="188"/>
      <c r="L57" s="176"/>
      <c r="M57" s="176"/>
      <c r="N57" s="177"/>
      <c r="O57" s="179"/>
      <c r="P57" s="180"/>
      <c r="Q57" s="61"/>
      <c r="R57" s="179"/>
      <c r="S57" s="180"/>
      <c r="T57" s="61"/>
      <c r="U57" s="176"/>
      <c r="V57" s="176"/>
      <c r="W57" s="176"/>
      <c r="X57" s="177"/>
      <c r="Y57" s="176"/>
      <c r="Z57" s="176"/>
      <c r="AA57" s="176"/>
      <c r="AB57" s="176"/>
      <c r="AC57" s="176"/>
      <c r="AD57" s="183"/>
      <c r="AE57" s="176"/>
      <c r="AF57" s="176"/>
    </row>
    <row r="58" spans="1:32">
      <c r="A58" s="172"/>
      <c r="B58" s="173"/>
      <c r="C58" s="176"/>
      <c r="D58" s="174"/>
      <c r="E58" s="175"/>
      <c r="F58" s="175"/>
      <c r="G58" s="176"/>
      <c r="H58" s="176"/>
      <c r="I58" s="177"/>
      <c r="J58" s="176"/>
      <c r="K58" s="188"/>
      <c r="L58" s="176"/>
      <c r="M58" s="176"/>
      <c r="N58" s="177"/>
      <c r="O58" s="179"/>
      <c r="P58" s="180"/>
      <c r="Q58" s="61"/>
      <c r="R58" s="179"/>
      <c r="S58" s="180"/>
      <c r="T58" s="61"/>
      <c r="U58" s="176"/>
      <c r="V58" s="176"/>
      <c r="W58" s="176"/>
      <c r="X58" s="177"/>
      <c r="Y58" s="176"/>
      <c r="Z58" s="176"/>
      <c r="AA58" s="176"/>
      <c r="AB58" s="176"/>
      <c r="AC58" s="176"/>
      <c r="AD58" s="183"/>
      <c r="AE58" s="176"/>
      <c r="AF58" s="176"/>
    </row>
    <row r="59" spans="1:32">
      <c r="A59" s="172"/>
      <c r="B59" s="173"/>
      <c r="C59" s="176"/>
      <c r="D59" s="174"/>
      <c r="E59" s="175"/>
      <c r="F59" s="175"/>
      <c r="G59" s="176"/>
      <c r="H59" s="176"/>
      <c r="I59" s="177"/>
      <c r="J59" s="176"/>
      <c r="K59" s="188"/>
      <c r="L59" s="176"/>
      <c r="M59" s="176"/>
      <c r="N59" s="177"/>
      <c r="O59" s="179"/>
      <c r="P59" s="180"/>
      <c r="Q59" s="61"/>
      <c r="R59" s="179"/>
      <c r="S59" s="180"/>
      <c r="T59" s="61"/>
      <c r="U59" s="176"/>
      <c r="V59" s="176"/>
      <c r="W59" s="176"/>
      <c r="X59" s="177"/>
      <c r="Y59" s="176"/>
      <c r="Z59" s="176"/>
      <c r="AA59" s="176"/>
      <c r="AB59" s="176"/>
      <c r="AC59" s="176"/>
      <c r="AD59" s="183"/>
      <c r="AE59" s="176"/>
      <c r="AF59" s="176"/>
    </row>
    <row r="60" spans="1:32">
      <c r="A60" s="172"/>
      <c r="B60" s="173"/>
      <c r="C60" s="176"/>
      <c r="D60" s="174"/>
      <c r="E60" s="175"/>
      <c r="F60" s="175"/>
      <c r="G60" s="176"/>
      <c r="H60" s="176"/>
      <c r="I60" s="177"/>
      <c r="J60" s="176"/>
      <c r="K60" s="188"/>
      <c r="L60" s="176"/>
      <c r="M60" s="176"/>
      <c r="N60" s="177"/>
      <c r="O60" s="179"/>
      <c r="P60" s="180"/>
      <c r="Q60" s="61"/>
      <c r="R60" s="179"/>
      <c r="S60" s="180"/>
      <c r="T60" s="61"/>
      <c r="U60" s="176"/>
      <c r="V60" s="176"/>
      <c r="W60" s="176"/>
      <c r="X60" s="177"/>
      <c r="Y60" s="176"/>
      <c r="Z60" s="176"/>
      <c r="AA60" s="176"/>
      <c r="AB60" s="176"/>
      <c r="AC60" s="176"/>
      <c r="AD60" s="183"/>
      <c r="AE60" s="176"/>
      <c r="AF60" s="176"/>
    </row>
    <row r="61" spans="1:32">
      <c r="A61" s="172"/>
      <c r="B61" s="173"/>
      <c r="C61" s="176"/>
      <c r="D61" s="174"/>
      <c r="E61" s="175"/>
      <c r="F61" s="175"/>
      <c r="G61" s="176"/>
      <c r="H61" s="176"/>
      <c r="I61" s="177"/>
      <c r="J61" s="176"/>
      <c r="K61" s="188"/>
      <c r="L61" s="176"/>
      <c r="M61" s="176"/>
      <c r="N61" s="177"/>
      <c r="O61" s="179"/>
      <c r="P61" s="180"/>
      <c r="Q61" s="61"/>
      <c r="R61" s="179"/>
      <c r="S61" s="180"/>
      <c r="T61" s="61"/>
      <c r="U61" s="176"/>
      <c r="V61" s="176"/>
      <c r="W61" s="176"/>
      <c r="X61" s="177"/>
      <c r="Y61" s="176"/>
      <c r="Z61" s="176"/>
      <c r="AA61" s="176"/>
      <c r="AB61" s="176"/>
      <c r="AC61" s="176"/>
      <c r="AD61" s="183"/>
      <c r="AE61" s="176"/>
      <c r="AF61" s="176"/>
    </row>
    <row r="62" spans="1:32">
      <c r="A62" s="172"/>
      <c r="B62" s="173"/>
      <c r="C62" s="176"/>
      <c r="D62" s="174"/>
      <c r="E62" s="175"/>
      <c r="F62" s="175"/>
      <c r="G62" s="176"/>
      <c r="H62" s="176"/>
      <c r="I62" s="177"/>
      <c r="J62" s="176"/>
      <c r="K62" s="188"/>
      <c r="L62" s="176"/>
      <c r="M62" s="176"/>
      <c r="N62" s="177"/>
      <c r="O62" s="179"/>
      <c r="P62" s="180"/>
      <c r="Q62" s="61"/>
      <c r="R62" s="179"/>
      <c r="S62" s="180"/>
      <c r="T62" s="61"/>
      <c r="U62" s="176"/>
      <c r="V62" s="176"/>
      <c r="W62" s="176"/>
      <c r="X62" s="177"/>
      <c r="Y62" s="176"/>
      <c r="Z62" s="176"/>
      <c r="AA62" s="176"/>
      <c r="AB62" s="176"/>
      <c r="AC62" s="176"/>
      <c r="AD62" s="183"/>
      <c r="AE62" s="176"/>
      <c r="AF62" s="176"/>
    </row>
    <row r="63" spans="1:32">
      <c r="A63" s="172"/>
      <c r="B63" s="173"/>
      <c r="C63" s="176"/>
      <c r="D63" s="174"/>
      <c r="E63" s="175"/>
      <c r="F63" s="175"/>
      <c r="G63" s="176"/>
      <c r="H63" s="176"/>
      <c r="I63" s="177"/>
      <c r="J63" s="176"/>
      <c r="K63" s="188"/>
      <c r="L63" s="176"/>
      <c r="M63" s="176"/>
      <c r="N63" s="177"/>
      <c r="O63" s="179"/>
      <c r="P63" s="180"/>
      <c r="Q63" s="61"/>
      <c r="R63" s="179"/>
      <c r="S63" s="180"/>
      <c r="T63" s="61"/>
      <c r="U63" s="176"/>
      <c r="V63" s="176"/>
      <c r="W63" s="176"/>
      <c r="X63" s="177"/>
      <c r="Y63" s="176"/>
      <c r="Z63" s="176"/>
      <c r="AA63" s="176"/>
      <c r="AB63" s="176"/>
      <c r="AC63" s="176"/>
      <c r="AD63" s="183"/>
      <c r="AE63" s="176"/>
      <c r="AF63" s="176"/>
    </row>
    <row r="64" spans="1:32">
      <c r="A64" s="172"/>
      <c r="B64" s="173"/>
      <c r="C64" s="176"/>
      <c r="D64" s="174"/>
      <c r="E64" s="175"/>
      <c r="F64" s="175"/>
      <c r="G64" s="176"/>
      <c r="H64" s="176"/>
      <c r="I64" s="177"/>
      <c r="J64" s="176"/>
      <c r="K64" s="188"/>
      <c r="L64" s="176"/>
      <c r="M64" s="176"/>
      <c r="N64" s="177"/>
      <c r="O64" s="179"/>
      <c r="P64" s="180"/>
      <c r="Q64" s="61"/>
      <c r="R64" s="179"/>
      <c r="S64" s="180"/>
      <c r="T64" s="61"/>
      <c r="U64" s="176"/>
      <c r="V64" s="176"/>
      <c r="W64" s="176"/>
      <c r="X64" s="177"/>
      <c r="Y64" s="176"/>
      <c r="Z64" s="176"/>
      <c r="AA64" s="176"/>
      <c r="AB64" s="176"/>
      <c r="AC64" s="176"/>
      <c r="AD64" s="183"/>
      <c r="AE64" s="176"/>
      <c r="AF64" s="176"/>
    </row>
    <row r="65" spans="1:32">
      <c r="A65" s="172"/>
      <c r="B65" s="173"/>
      <c r="C65" s="176"/>
      <c r="D65" s="174"/>
      <c r="E65" s="175"/>
      <c r="F65" s="175"/>
      <c r="G65" s="176"/>
      <c r="H65" s="176"/>
      <c r="I65" s="177"/>
      <c r="J65" s="176"/>
      <c r="K65" s="188"/>
      <c r="L65" s="176"/>
      <c r="M65" s="176"/>
      <c r="N65" s="177"/>
      <c r="O65" s="179"/>
      <c r="P65" s="180"/>
      <c r="Q65" s="61"/>
      <c r="R65" s="179"/>
      <c r="S65" s="180"/>
      <c r="T65" s="61"/>
      <c r="U65" s="176"/>
      <c r="V65" s="176"/>
      <c r="W65" s="176"/>
      <c r="X65" s="177"/>
      <c r="Y65" s="176"/>
      <c r="Z65" s="176"/>
      <c r="AA65" s="176"/>
      <c r="AB65" s="176"/>
      <c r="AC65" s="176"/>
      <c r="AD65" s="183"/>
      <c r="AE65" s="176"/>
      <c r="AF65" s="176"/>
    </row>
    <row r="66" spans="1:32">
      <c r="A66" s="172"/>
      <c r="B66" s="173"/>
      <c r="C66" s="176"/>
      <c r="D66" s="174"/>
      <c r="E66" s="175"/>
      <c r="F66" s="175"/>
      <c r="G66" s="176"/>
      <c r="H66" s="176"/>
      <c r="I66" s="177"/>
      <c r="J66" s="176"/>
      <c r="K66" s="188"/>
      <c r="L66" s="176"/>
      <c r="M66" s="176"/>
      <c r="N66" s="177"/>
      <c r="O66" s="179"/>
      <c r="P66" s="180"/>
      <c r="Q66" s="61"/>
      <c r="R66" s="179"/>
      <c r="S66" s="180"/>
      <c r="T66" s="61"/>
      <c r="U66" s="176"/>
      <c r="V66" s="176"/>
      <c r="W66" s="176"/>
      <c r="X66" s="177"/>
      <c r="Y66" s="176"/>
      <c r="Z66" s="176"/>
      <c r="AA66" s="176"/>
      <c r="AB66" s="176"/>
      <c r="AC66" s="176"/>
      <c r="AD66" s="183"/>
      <c r="AE66" s="176"/>
      <c r="AF66" s="176"/>
    </row>
    <row r="67" spans="1:32">
      <c r="A67" s="172"/>
      <c r="B67" s="173"/>
      <c r="C67" s="176"/>
      <c r="D67" s="174"/>
      <c r="E67" s="175"/>
      <c r="F67" s="175"/>
      <c r="G67" s="176"/>
      <c r="H67" s="176"/>
      <c r="I67" s="177"/>
      <c r="J67" s="176"/>
      <c r="K67" s="188"/>
      <c r="L67" s="176"/>
      <c r="M67" s="176"/>
      <c r="N67" s="177"/>
      <c r="O67" s="179"/>
      <c r="P67" s="180"/>
      <c r="Q67" s="61"/>
      <c r="R67" s="179"/>
      <c r="S67" s="180"/>
      <c r="T67" s="61"/>
      <c r="U67" s="176"/>
      <c r="V67" s="176"/>
      <c r="W67" s="176"/>
      <c r="X67" s="177"/>
      <c r="Y67" s="176"/>
      <c r="Z67" s="176"/>
      <c r="AA67" s="176"/>
      <c r="AB67" s="176"/>
      <c r="AC67" s="176"/>
      <c r="AD67" s="183"/>
      <c r="AE67" s="176"/>
      <c r="AF67" s="176"/>
    </row>
    <row r="68" spans="1:32">
      <c r="A68" s="172"/>
      <c r="B68" s="173"/>
      <c r="C68" s="176"/>
      <c r="D68" s="174"/>
      <c r="E68" s="175"/>
      <c r="F68" s="175"/>
      <c r="G68" s="176"/>
      <c r="H68" s="176"/>
      <c r="I68" s="177"/>
      <c r="J68" s="176"/>
      <c r="K68" s="188"/>
      <c r="L68" s="176"/>
      <c r="M68" s="176"/>
      <c r="N68" s="177"/>
      <c r="O68" s="179"/>
      <c r="P68" s="180"/>
      <c r="Q68" s="61"/>
      <c r="R68" s="179"/>
      <c r="S68" s="180"/>
      <c r="T68" s="61"/>
      <c r="U68" s="176"/>
      <c r="V68" s="176"/>
      <c r="W68" s="176"/>
      <c r="X68" s="177"/>
      <c r="Y68" s="176"/>
      <c r="Z68" s="176"/>
      <c r="AA68" s="176"/>
      <c r="AB68" s="176"/>
      <c r="AC68" s="176"/>
      <c r="AD68" s="183"/>
      <c r="AE68" s="176"/>
      <c r="AF68" s="176"/>
    </row>
    <row r="69" spans="1:32">
      <c r="A69" s="172"/>
      <c r="B69" s="173"/>
      <c r="C69" s="176"/>
      <c r="D69" s="174"/>
      <c r="E69" s="175"/>
      <c r="F69" s="175"/>
      <c r="G69" s="176"/>
      <c r="H69" s="176"/>
      <c r="I69" s="177"/>
      <c r="J69" s="176"/>
      <c r="K69" s="188"/>
      <c r="L69" s="176"/>
      <c r="M69" s="176"/>
      <c r="N69" s="177"/>
      <c r="O69" s="179"/>
      <c r="P69" s="180"/>
      <c r="Q69" s="61"/>
      <c r="R69" s="179"/>
      <c r="S69" s="180"/>
      <c r="T69" s="61"/>
      <c r="U69" s="176"/>
      <c r="V69" s="176"/>
      <c r="W69" s="176"/>
      <c r="X69" s="177"/>
      <c r="Y69" s="176"/>
      <c r="Z69" s="176"/>
      <c r="AA69" s="176"/>
      <c r="AB69" s="176"/>
      <c r="AC69" s="176"/>
      <c r="AD69" s="183"/>
      <c r="AE69" s="176"/>
      <c r="AF69" s="176"/>
    </row>
    <row r="70" spans="1:32">
      <c r="A70" s="172"/>
      <c r="B70" s="173"/>
      <c r="C70" s="176"/>
      <c r="D70" s="174"/>
      <c r="E70" s="175"/>
      <c r="F70" s="175"/>
      <c r="G70" s="176"/>
      <c r="H70" s="176"/>
      <c r="I70" s="177"/>
      <c r="J70" s="176"/>
      <c r="K70" s="188"/>
      <c r="L70" s="176"/>
      <c r="M70" s="176"/>
      <c r="N70" s="177"/>
      <c r="O70" s="179"/>
      <c r="P70" s="180"/>
      <c r="Q70" s="61"/>
      <c r="R70" s="179"/>
      <c r="S70" s="180"/>
      <c r="T70" s="61"/>
      <c r="U70" s="176"/>
      <c r="V70" s="176"/>
      <c r="W70" s="176"/>
      <c r="X70" s="177"/>
      <c r="Y70" s="176"/>
      <c r="Z70" s="176"/>
      <c r="AA70" s="176"/>
      <c r="AB70" s="176"/>
      <c r="AC70" s="176"/>
      <c r="AD70" s="183"/>
      <c r="AE70" s="176"/>
      <c r="AF70" s="176"/>
    </row>
    <row r="71" spans="1:32">
      <c r="A71" s="172"/>
      <c r="B71" s="173"/>
      <c r="C71" s="176"/>
      <c r="D71" s="174"/>
      <c r="E71" s="175"/>
      <c r="F71" s="175"/>
      <c r="G71" s="176"/>
      <c r="H71" s="176"/>
      <c r="I71" s="177"/>
      <c r="J71" s="176"/>
      <c r="K71" s="188"/>
      <c r="L71" s="176"/>
      <c r="M71" s="176"/>
      <c r="N71" s="177"/>
      <c r="O71" s="179"/>
      <c r="P71" s="180"/>
      <c r="Q71" s="61"/>
      <c r="R71" s="179"/>
      <c r="S71" s="180"/>
      <c r="T71" s="61"/>
      <c r="U71" s="176"/>
      <c r="V71" s="176"/>
      <c r="W71" s="176"/>
      <c r="X71" s="177"/>
      <c r="Y71" s="176"/>
      <c r="Z71" s="176"/>
      <c r="AA71" s="176"/>
      <c r="AB71" s="176"/>
      <c r="AC71" s="176"/>
      <c r="AD71" s="183"/>
      <c r="AE71" s="176"/>
      <c r="AF71" s="176"/>
    </row>
    <row r="72" spans="1:32">
      <c r="A72" s="172"/>
      <c r="B72" s="173"/>
      <c r="C72" s="176"/>
      <c r="D72" s="174"/>
      <c r="E72" s="175"/>
      <c r="F72" s="175"/>
      <c r="G72" s="176"/>
      <c r="H72" s="176"/>
      <c r="I72" s="177"/>
      <c r="J72" s="176"/>
      <c r="K72" s="188"/>
      <c r="L72" s="176"/>
      <c r="M72" s="176"/>
      <c r="N72" s="177"/>
      <c r="O72" s="179"/>
      <c r="P72" s="180"/>
      <c r="Q72" s="61"/>
      <c r="R72" s="179"/>
      <c r="S72" s="180"/>
      <c r="T72" s="61"/>
      <c r="U72" s="176"/>
      <c r="V72" s="176"/>
      <c r="W72" s="176"/>
      <c r="X72" s="177"/>
      <c r="Y72" s="176"/>
      <c r="Z72" s="176"/>
      <c r="AA72" s="176"/>
      <c r="AB72" s="176"/>
      <c r="AC72" s="176"/>
      <c r="AD72" s="183"/>
      <c r="AE72" s="176"/>
      <c r="AF72" s="176"/>
    </row>
    <row r="73" spans="1:32">
      <c r="A73" s="172"/>
      <c r="B73" s="173"/>
      <c r="C73" s="176"/>
      <c r="D73" s="174"/>
      <c r="E73" s="175"/>
      <c r="F73" s="175"/>
      <c r="G73" s="176"/>
      <c r="H73" s="176"/>
      <c r="I73" s="177"/>
      <c r="J73" s="176"/>
      <c r="K73" s="188"/>
      <c r="L73" s="176"/>
      <c r="M73" s="176"/>
      <c r="N73" s="177"/>
      <c r="O73" s="179"/>
      <c r="P73" s="180"/>
      <c r="Q73" s="61"/>
      <c r="R73" s="179"/>
      <c r="S73" s="180"/>
      <c r="T73" s="61"/>
      <c r="U73" s="176"/>
      <c r="V73" s="176"/>
      <c r="W73" s="176"/>
      <c r="X73" s="177"/>
      <c r="Y73" s="176"/>
      <c r="Z73" s="176"/>
      <c r="AA73" s="176"/>
      <c r="AB73" s="176"/>
      <c r="AC73" s="176"/>
      <c r="AD73" s="183"/>
      <c r="AE73" s="176"/>
      <c r="AF73" s="176"/>
    </row>
    <row r="74" spans="1:32">
      <c r="A74" s="172"/>
      <c r="B74" s="173"/>
      <c r="C74" s="176"/>
      <c r="D74" s="174"/>
      <c r="E74" s="175"/>
      <c r="F74" s="175"/>
      <c r="G74" s="176"/>
      <c r="H74" s="176"/>
      <c r="I74" s="177"/>
      <c r="J74" s="176"/>
      <c r="K74" s="188"/>
      <c r="L74" s="176"/>
      <c r="M74" s="176"/>
      <c r="N74" s="177"/>
      <c r="O74" s="179"/>
      <c r="P74" s="180"/>
      <c r="Q74" s="61"/>
      <c r="R74" s="179"/>
      <c r="S74" s="180"/>
      <c r="T74" s="61"/>
      <c r="U74" s="176"/>
      <c r="V74" s="176"/>
      <c r="W74" s="176"/>
      <c r="X74" s="177"/>
      <c r="Y74" s="176"/>
      <c r="Z74" s="176"/>
      <c r="AA74" s="176"/>
      <c r="AB74" s="176"/>
      <c r="AC74" s="176"/>
      <c r="AD74" s="183"/>
      <c r="AE74" s="176"/>
      <c r="AF74" s="176"/>
    </row>
    <row r="75" spans="1:32">
      <c r="A75" s="172"/>
      <c r="B75" s="173"/>
      <c r="C75" s="176"/>
      <c r="D75" s="174"/>
      <c r="E75" s="175"/>
      <c r="F75" s="175"/>
      <c r="G75" s="176"/>
      <c r="H75" s="176"/>
      <c r="I75" s="177"/>
      <c r="J75" s="176"/>
      <c r="K75" s="188"/>
      <c r="L75" s="176"/>
      <c r="M75" s="176"/>
      <c r="N75" s="177"/>
      <c r="O75" s="179"/>
      <c r="P75" s="180"/>
      <c r="Q75" s="61"/>
      <c r="R75" s="179"/>
      <c r="S75" s="180"/>
      <c r="T75" s="61"/>
      <c r="U75" s="176"/>
      <c r="V75" s="176"/>
      <c r="W75" s="176"/>
      <c r="X75" s="177"/>
      <c r="Y75" s="176"/>
      <c r="Z75" s="176"/>
      <c r="AA75" s="176"/>
      <c r="AB75" s="176"/>
      <c r="AC75" s="176"/>
      <c r="AD75" s="183"/>
      <c r="AE75" s="176"/>
      <c r="AF75" s="176"/>
    </row>
    <row r="76" spans="1:32">
      <c r="A76" s="172"/>
      <c r="B76" s="173"/>
      <c r="C76" s="176"/>
      <c r="D76" s="174"/>
      <c r="E76" s="175"/>
      <c r="F76" s="175"/>
      <c r="G76" s="176"/>
      <c r="H76" s="176"/>
      <c r="I76" s="177"/>
      <c r="J76" s="176"/>
      <c r="K76" s="188"/>
      <c r="L76" s="176"/>
      <c r="M76" s="176"/>
      <c r="N76" s="177"/>
      <c r="O76" s="179"/>
      <c r="P76" s="180"/>
      <c r="Q76" s="61"/>
      <c r="R76" s="179"/>
      <c r="S76" s="180"/>
      <c r="T76" s="61"/>
      <c r="U76" s="176"/>
      <c r="V76" s="176"/>
      <c r="W76" s="176"/>
      <c r="X76" s="177"/>
      <c r="Y76" s="176"/>
      <c r="Z76" s="176"/>
      <c r="AA76" s="176"/>
      <c r="AB76" s="176"/>
      <c r="AC76" s="176"/>
      <c r="AD76" s="183"/>
      <c r="AE76" s="176"/>
      <c r="AF76" s="176"/>
    </row>
    <row r="77" spans="1:32">
      <c r="A77" s="172"/>
      <c r="B77" s="173"/>
      <c r="C77" s="176"/>
      <c r="D77" s="174"/>
      <c r="E77" s="175"/>
      <c r="F77" s="175"/>
      <c r="G77" s="176"/>
      <c r="H77" s="176"/>
      <c r="I77" s="177"/>
      <c r="J77" s="176"/>
      <c r="K77" s="188"/>
      <c r="L77" s="176"/>
      <c r="M77" s="176"/>
      <c r="N77" s="177"/>
      <c r="O77" s="179"/>
      <c r="P77" s="180"/>
      <c r="Q77" s="61"/>
      <c r="R77" s="179"/>
      <c r="S77" s="180"/>
      <c r="T77" s="61"/>
      <c r="U77" s="176"/>
      <c r="V77" s="176"/>
      <c r="W77" s="176"/>
      <c r="X77" s="177"/>
      <c r="Y77" s="176"/>
      <c r="Z77" s="176"/>
      <c r="AA77" s="176"/>
      <c r="AB77" s="176"/>
      <c r="AC77" s="176"/>
      <c r="AD77" s="183"/>
      <c r="AE77" s="176"/>
      <c r="AF77" s="176"/>
    </row>
    <row r="78" spans="1:32">
      <c r="A78" s="172"/>
      <c r="B78" s="173"/>
      <c r="C78" s="176"/>
      <c r="D78" s="174"/>
      <c r="E78" s="175"/>
      <c r="F78" s="175"/>
      <c r="G78" s="176"/>
      <c r="H78" s="176"/>
      <c r="I78" s="177"/>
      <c r="J78" s="176"/>
      <c r="K78" s="188"/>
      <c r="L78" s="176"/>
      <c r="M78" s="176"/>
      <c r="N78" s="177"/>
      <c r="O78" s="179"/>
      <c r="P78" s="180"/>
      <c r="Q78" s="61"/>
      <c r="R78" s="179"/>
      <c r="S78" s="180"/>
      <c r="T78" s="61"/>
      <c r="U78" s="176"/>
      <c r="V78" s="176"/>
      <c r="W78" s="176"/>
      <c r="X78" s="177"/>
      <c r="Y78" s="176"/>
      <c r="Z78" s="176"/>
      <c r="AA78" s="176"/>
      <c r="AB78" s="176"/>
      <c r="AC78" s="176"/>
      <c r="AD78" s="183"/>
      <c r="AE78" s="176"/>
      <c r="AF78" s="176"/>
    </row>
    <row r="79" spans="1:32">
      <c r="A79" s="172"/>
      <c r="B79" s="173"/>
      <c r="C79" s="176"/>
      <c r="D79" s="174"/>
      <c r="E79" s="175"/>
      <c r="F79" s="175"/>
      <c r="G79" s="176"/>
      <c r="H79" s="176"/>
      <c r="I79" s="177"/>
      <c r="J79" s="176"/>
      <c r="K79" s="188"/>
      <c r="L79" s="176"/>
      <c r="M79" s="176"/>
      <c r="N79" s="177"/>
      <c r="O79" s="179"/>
      <c r="P79" s="180"/>
      <c r="Q79" s="61"/>
      <c r="R79" s="179"/>
      <c r="S79" s="180"/>
      <c r="T79" s="61"/>
      <c r="U79" s="176"/>
      <c r="V79" s="176"/>
      <c r="W79" s="176"/>
      <c r="X79" s="177"/>
      <c r="Y79" s="176"/>
      <c r="Z79" s="176"/>
      <c r="AA79" s="176"/>
      <c r="AB79" s="176"/>
      <c r="AC79" s="176"/>
      <c r="AD79" s="183"/>
      <c r="AE79" s="176"/>
      <c r="AF79" s="176"/>
    </row>
    <row r="80" spans="1:32">
      <c r="A80" s="172"/>
      <c r="B80" s="173"/>
      <c r="C80" s="176"/>
      <c r="D80" s="174"/>
      <c r="E80" s="175"/>
      <c r="F80" s="175"/>
      <c r="G80" s="176"/>
      <c r="H80" s="176"/>
      <c r="I80" s="177"/>
      <c r="J80" s="176"/>
      <c r="K80" s="188"/>
      <c r="L80" s="176"/>
      <c r="M80" s="176"/>
      <c r="N80" s="177"/>
      <c r="O80" s="179"/>
      <c r="P80" s="180"/>
      <c r="Q80" s="61"/>
      <c r="R80" s="179"/>
      <c r="S80" s="180"/>
      <c r="T80" s="61"/>
      <c r="U80" s="176"/>
      <c r="V80" s="176"/>
      <c r="W80" s="176"/>
      <c r="X80" s="177"/>
      <c r="Y80" s="176"/>
      <c r="Z80" s="176"/>
      <c r="AA80" s="176"/>
      <c r="AB80" s="176"/>
      <c r="AC80" s="176"/>
      <c r="AD80" s="183"/>
      <c r="AE80" s="176"/>
      <c r="AF80" s="176"/>
    </row>
    <row r="81" spans="1:32">
      <c r="A81" s="172"/>
      <c r="B81" s="173"/>
      <c r="C81" s="176"/>
      <c r="D81" s="174"/>
      <c r="E81" s="175"/>
      <c r="F81" s="175"/>
      <c r="G81" s="176"/>
      <c r="H81" s="176"/>
      <c r="I81" s="177"/>
      <c r="J81" s="176"/>
      <c r="K81" s="188"/>
      <c r="L81" s="176"/>
      <c r="M81" s="176"/>
      <c r="N81" s="177"/>
      <c r="O81" s="179"/>
      <c r="P81" s="180"/>
      <c r="Q81" s="61"/>
      <c r="R81" s="179"/>
      <c r="S81" s="180"/>
      <c r="T81" s="61"/>
      <c r="U81" s="176"/>
      <c r="V81" s="176"/>
      <c r="W81" s="176"/>
      <c r="X81" s="177"/>
      <c r="Y81" s="176"/>
      <c r="Z81" s="176"/>
      <c r="AA81" s="176"/>
      <c r="AB81" s="176"/>
      <c r="AC81" s="176"/>
      <c r="AD81" s="183"/>
      <c r="AE81" s="176"/>
      <c r="AF81" s="176"/>
    </row>
    <row r="82" spans="1:32">
      <c r="A82" s="172"/>
      <c r="B82" s="173"/>
      <c r="C82" s="176"/>
      <c r="D82" s="174"/>
      <c r="E82" s="175"/>
      <c r="F82" s="175"/>
      <c r="G82" s="176"/>
      <c r="H82" s="176"/>
      <c r="I82" s="177"/>
      <c r="J82" s="176"/>
      <c r="K82" s="188"/>
      <c r="L82" s="176"/>
      <c r="M82" s="176"/>
      <c r="N82" s="177"/>
      <c r="O82" s="179"/>
      <c r="P82" s="180"/>
      <c r="Q82" s="61"/>
      <c r="R82" s="179"/>
      <c r="S82" s="180"/>
      <c r="T82" s="61"/>
      <c r="U82" s="176"/>
      <c r="V82" s="176"/>
      <c r="W82" s="176"/>
      <c r="X82" s="177"/>
      <c r="Y82" s="176"/>
      <c r="Z82" s="176"/>
      <c r="AA82" s="176"/>
      <c r="AB82" s="176"/>
      <c r="AC82" s="176"/>
      <c r="AD82" s="183"/>
      <c r="AE82" s="176"/>
      <c r="AF82" s="176"/>
    </row>
    <row r="83" spans="1:32">
      <c r="A83" s="172"/>
      <c r="B83" s="173"/>
      <c r="C83" s="176"/>
      <c r="D83" s="174"/>
      <c r="E83" s="175"/>
      <c r="F83" s="175"/>
      <c r="G83" s="176"/>
      <c r="H83" s="176"/>
      <c r="I83" s="177"/>
      <c r="J83" s="176"/>
      <c r="K83" s="188"/>
      <c r="L83" s="176"/>
      <c r="M83" s="176"/>
      <c r="N83" s="177"/>
      <c r="O83" s="179"/>
      <c r="P83" s="180"/>
      <c r="Q83" s="61"/>
      <c r="R83" s="179"/>
      <c r="S83" s="180"/>
      <c r="T83" s="61"/>
      <c r="U83" s="176"/>
      <c r="V83" s="176"/>
      <c r="W83" s="176"/>
      <c r="X83" s="177"/>
      <c r="Y83" s="176"/>
      <c r="Z83" s="176"/>
      <c r="AA83" s="176"/>
      <c r="AB83" s="176"/>
      <c r="AC83" s="176"/>
      <c r="AD83" s="183"/>
      <c r="AE83" s="176"/>
      <c r="AF83" s="176"/>
    </row>
    <row r="84" spans="1:32">
      <c r="A84" s="172"/>
      <c r="B84" s="173"/>
      <c r="C84" s="176"/>
      <c r="D84" s="174"/>
      <c r="E84" s="175"/>
      <c r="F84" s="175"/>
      <c r="G84" s="176"/>
      <c r="H84" s="176"/>
      <c r="I84" s="177"/>
      <c r="J84" s="176"/>
      <c r="K84" s="188"/>
      <c r="L84" s="176"/>
      <c r="M84" s="176"/>
      <c r="N84" s="177"/>
      <c r="O84" s="179"/>
      <c r="P84" s="180"/>
      <c r="Q84" s="61"/>
      <c r="R84" s="179"/>
      <c r="S84" s="180"/>
      <c r="T84" s="61"/>
      <c r="U84" s="176"/>
      <c r="V84" s="176"/>
      <c r="W84" s="176"/>
      <c r="X84" s="177"/>
      <c r="Y84" s="176"/>
      <c r="Z84" s="176"/>
      <c r="AA84" s="176"/>
      <c r="AB84" s="176"/>
      <c r="AC84" s="176"/>
      <c r="AD84" s="183"/>
      <c r="AE84" s="176"/>
      <c r="AF84" s="176"/>
    </row>
    <row r="85" spans="1:32">
      <c r="A85" s="172"/>
      <c r="B85" s="173"/>
      <c r="C85" s="176"/>
      <c r="D85" s="174"/>
      <c r="E85" s="175"/>
      <c r="F85" s="175"/>
      <c r="G85" s="176"/>
      <c r="H85" s="176"/>
      <c r="I85" s="177"/>
      <c r="J85" s="176"/>
      <c r="K85" s="188"/>
      <c r="L85" s="176"/>
      <c r="M85" s="176"/>
      <c r="N85" s="177"/>
      <c r="O85" s="179"/>
      <c r="P85" s="180"/>
      <c r="Q85" s="61"/>
      <c r="R85" s="179"/>
      <c r="S85" s="180"/>
      <c r="T85" s="61"/>
      <c r="U85" s="176"/>
      <c r="V85" s="176"/>
      <c r="W85" s="176"/>
      <c r="X85" s="177"/>
      <c r="Y85" s="176"/>
      <c r="Z85" s="176"/>
      <c r="AA85" s="176"/>
      <c r="AB85" s="176"/>
      <c r="AC85" s="176"/>
      <c r="AD85" s="183"/>
      <c r="AE85" s="176"/>
      <c r="AF85" s="176"/>
    </row>
    <row r="86" spans="1:32">
      <c r="A86" s="172"/>
      <c r="B86" s="173"/>
      <c r="C86" s="176"/>
      <c r="D86" s="174"/>
      <c r="E86" s="175"/>
      <c r="F86" s="175"/>
      <c r="G86" s="176"/>
      <c r="H86" s="176"/>
      <c r="I86" s="177"/>
      <c r="J86" s="176"/>
      <c r="K86" s="188"/>
      <c r="L86" s="176"/>
      <c r="M86" s="176"/>
      <c r="N86" s="177"/>
      <c r="O86" s="179"/>
      <c r="P86" s="180"/>
      <c r="Q86" s="61"/>
      <c r="R86" s="179"/>
      <c r="S86" s="180"/>
      <c r="T86" s="61"/>
      <c r="U86" s="176"/>
      <c r="V86" s="176"/>
      <c r="W86" s="176"/>
      <c r="X86" s="177"/>
      <c r="Y86" s="176"/>
      <c r="Z86" s="176"/>
      <c r="AA86" s="176"/>
      <c r="AB86" s="176"/>
      <c r="AC86" s="176"/>
      <c r="AD86" s="183"/>
      <c r="AE86" s="176"/>
      <c r="AF86" s="176"/>
    </row>
    <row r="87" spans="1:32">
      <c r="A87" s="172"/>
      <c r="B87" s="173"/>
      <c r="C87" s="176"/>
      <c r="D87" s="174"/>
      <c r="E87" s="175"/>
      <c r="F87" s="175"/>
      <c r="G87" s="176"/>
      <c r="H87" s="176"/>
      <c r="I87" s="177"/>
      <c r="J87" s="176"/>
      <c r="K87" s="188"/>
      <c r="L87" s="176"/>
      <c r="M87" s="176"/>
      <c r="N87" s="177"/>
      <c r="O87" s="179"/>
      <c r="P87" s="180"/>
      <c r="Q87" s="61"/>
      <c r="R87" s="179"/>
      <c r="S87" s="180"/>
      <c r="T87" s="61"/>
      <c r="U87" s="176"/>
      <c r="V87" s="176"/>
      <c r="W87" s="176"/>
      <c r="X87" s="177"/>
      <c r="Y87" s="176"/>
      <c r="Z87" s="176"/>
      <c r="AA87" s="176"/>
      <c r="AB87" s="176"/>
      <c r="AC87" s="176"/>
      <c r="AD87" s="183"/>
      <c r="AE87" s="176"/>
      <c r="AF87" s="176"/>
    </row>
    <row r="88" spans="1:32">
      <c r="A88" s="172"/>
      <c r="B88" s="173"/>
      <c r="C88" s="176"/>
      <c r="D88" s="174"/>
      <c r="E88" s="175"/>
      <c r="F88" s="175"/>
      <c r="G88" s="176"/>
      <c r="H88" s="176"/>
      <c r="I88" s="177"/>
      <c r="J88" s="176"/>
      <c r="K88" s="188"/>
      <c r="L88" s="176"/>
      <c r="M88" s="176"/>
      <c r="N88" s="177"/>
      <c r="O88" s="179"/>
      <c r="P88" s="180"/>
      <c r="Q88" s="61"/>
      <c r="R88" s="179"/>
      <c r="S88" s="180"/>
      <c r="T88" s="61"/>
      <c r="U88" s="176"/>
      <c r="V88" s="176"/>
      <c r="W88" s="176"/>
      <c r="X88" s="177"/>
      <c r="Y88" s="176"/>
      <c r="Z88" s="176"/>
      <c r="AA88" s="176"/>
      <c r="AB88" s="176"/>
      <c r="AC88" s="176"/>
      <c r="AD88" s="183"/>
      <c r="AE88" s="176"/>
      <c r="AF88" s="176"/>
    </row>
    <row r="89" spans="1:32">
      <c r="A89" s="172"/>
      <c r="B89" s="173"/>
      <c r="C89" s="176"/>
      <c r="D89" s="174"/>
      <c r="E89" s="175"/>
      <c r="F89" s="175"/>
      <c r="G89" s="176"/>
      <c r="H89" s="176"/>
      <c r="I89" s="177"/>
      <c r="J89" s="176"/>
      <c r="K89" s="188"/>
      <c r="L89" s="176"/>
      <c r="M89" s="176"/>
      <c r="N89" s="177"/>
      <c r="O89" s="179"/>
      <c r="P89" s="180"/>
      <c r="Q89" s="61"/>
      <c r="R89" s="179"/>
      <c r="S89" s="180"/>
      <c r="T89" s="61"/>
      <c r="U89" s="176"/>
      <c r="V89" s="176"/>
      <c r="W89" s="176"/>
      <c r="X89" s="177"/>
      <c r="Y89" s="176"/>
      <c r="Z89" s="176"/>
      <c r="AA89" s="176"/>
      <c r="AB89" s="176"/>
      <c r="AC89" s="176"/>
      <c r="AD89" s="183"/>
      <c r="AE89" s="176"/>
      <c r="AF89" s="176"/>
    </row>
    <row r="90" spans="1:32">
      <c r="A90" s="172"/>
      <c r="B90" s="173"/>
      <c r="C90" s="176"/>
      <c r="D90" s="174"/>
      <c r="E90" s="175"/>
      <c r="F90" s="175"/>
      <c r="G90" s="176"/>
      <c r="H90" s="176"/>
      <c r="I90" s="177"/>
      <c r="J90" s="176"/>
      <c r="K90" s="188"/>
      <c r="L90" s="176"/>
      <c r="M90" s="176"/>
      <c r="N90" s="177"/>
      <c r="O90" s="179"/>
      <c r="P90" s="180"/>
      <c r="Q90" s="61"/>
      <c r="R90" s="179"/>
      <c r="S90" s="180"/>
      <c r="T90" s="61"/>
      <c r="U90" s="176"/>
      <c r="V90" s="176"/>
      <c r="W90" s="176"/>
      <c r="X90" s="177"/>
      <c r="Y90" s="176"/>
      <c r="Z90" s="176"/>
      <c r="AA90" s="176"/>
      <c r="AB90" s="176"/>
      <c r="AC90" s="176"/>
      <c r="AD90" s="183"/>
      <c r="AE90" s="176"/>
      <c r="AF90" s="176"/>
    </row>
    <row r="91" spans="1:32">
      <c r="A91" s="172"/>
      <c r="B91" s="173"/>
      <c r="C91" s="176"/>
      <c r="D91" s="174"/>
      <c r="E91" s="175"/>
      <c r="F91" s="175"/>
      <c r="G91" s="176"/>
      <c r="H91" s="176"/>
      <c r="I91" s="177"/>
      <c r="J91" s="176"/>
      <c r="K91" s="188"/>
      <c r="L91" s="176"/>
      <c r="M91" s="176"/>
      <c r="N91" s="177"/>
      <c r="O91" s="179"/>
      <c r="P91" s="180"/>
      <c r="Q91" s="61"/>
      <c r="R91" s="179"/>
      <c r="S91" s="180"/>
      <c r="T91" s="61"/>
      <c r="U91" s="176"/>
      <c r="V91" s="176"/>
      <c r="W91" s="176"/>
      <c r="X91" s="177"/>
      <c r="Y91" s="176"/>
      <c r="Z91" s="176"/>
      <c r="AA91" s="176"/>
      <c r="AB91" s="176"/>
      <c r="AC91" s="176"/>
      <c r="AD91" s="183"/>
      <c r="AE91" s="176"/>
      <c r="AF91" s="176"/>
    </row>
    <row r="92" spans="1:32">
      <c r="A92" s="172"/>
      <c r="B92" s="173"/>
      <c r="C92" s="176"/>
      <c r="D92" s="174"/>
      <c r="E92" s="175"/>
      <c r="F92" s="175"/>
      <c r="G92" s="176"/>
      <c r="H92" s="176"/>
      <c r="I92" s="177"/>
      <c r="J92" s="176"/>
      <c r="K92" s="188"/>
      <c r="L92" s="176"/>
      <c r="M92" s="176"/>
      <c r="N92" s="177"/>
      <c r="O92" s="179"/>
      <c r="P92" s="180"/>
      <c r="Q92" s="61"/>
      <c r="R92" s="179"/>
      <c r="S92" s="180"/>
      <c r="T92" s="61"/>
      <c r="U92" s="176"/>
      <c r="V92" s="176"/>
      <c r="W92" s="176"/>
      <c r="X92" s="177"/>
      <c r="Y92" s="176"/>
      <c r="Z92" s="176"/>
      <c r="AA92" s="176"/>
      <c r="AB92" s="176"/>
      <c r="AC92" s="176"/>
      <c r="AD92" s="183"/>
      <c r="AE92" s="176"/>
      <c r="AF92" s="176"/>
    </row>
    <row r="93" spans="1:32">
      <c r="A93" s="172"/>
      <c r="B93" s="173"/>
      <c r="C93" s="176"/>
      <c r="D93" s="174"/>
      <c r="E93" s="175"/>
      <c r="F93" s="175"/>
      <c r="G93" s="176"/>
      <c r="H93" s="176"/>
      <c r="I93" s="177"/>
      <c r="J93" s="176"/>
      <c r="K93" s="188"/>
      <c r="L93" s="176"/>
      <c r="M93" s="176"/>
      <c r="N93" s="177"/>
      <c r="O93" s="179"/>
      <c r="P93" s="180"/>
      <c r="Q93" s="61"/>
      <c r="R93" s="179"/>
      <c r="S93" s="180"/>
      <c r="T93" s="61"/>
      <c r="U93" s="176"/>
      <c r="V93" s="176"/>
      <c r="W93" s="176"/>
      <c r="X93" s="177"/>
      <c r="Y93" s="176"/>
      <c r="Z93" s="176"/>
      <c r="AA93" s="176"/>
      <c r="AB93" s="176"/>
      <c r="AC93" s="176"/>
      <c r="AD93" s="183"/>
      <c r="AE93" s="176"/>
      <c r="AF93" s="176"/>
    </row>
    <row r="94" spans="1:32">
      <c r="A94" s="172"/>
      <c r="B94" s="173"/>
      <c r="C94" s="176"/>
      <c r="D94" s="174"/>
      <c r="E94" s="175"/>
      <c r="F94" s="175"/>
      <c r="G94" s="176"/>
      <c r="H94" s="176"/>
      <c r="I94" s="177"/>
      <c r="J94" s="176"/>
      <c r="K94" s="188"/>
      <c r="L94" s="176"/>
      <c r="M94" s="176"/>
      <c r="N94" s="177"/>
      <c r="O94" s="179"/>
      <c r="P94" s="180"/>
      <c r="Q94" s="61"/>
      <c r="R94" s="179"/>
      <c r="S94" s="180"/>
      <c r="T94" s="61"/>
      <c r="U94" s="176"/>
      <c r="V94" s="176"/>
      <c r="W94" s="176"/>
      <c r="X94" s="177"/>
      <c r="Y94" s="176"/>
      <c r="Z94" s="176"/>
      <c r="AA94" s="176"/>
      <c r="AB94" s="176"/>
      <c r="AC94" s="176"/>
      <c r="AD94" s="183"/>
      <c r="AE94" s="176"/>
      <c r="AF94" s="176"/>
    </row>
    <row r="95" spans="1:32">
      <c r="A95" s="172"/>
      <c r="B95" s="173"/>
      <c r="C95" s="176"/>
      <c r="D95" s="174"/>
      <c r="E95" s="175"/>
      <c r="F95" s="175"/>
      <c r="G95" s="176"/>
      <c r="H95" s="176"/>
      <c r="I95" s="177"/>
      <c r="J95" s="176"/>
      <c r="K95" s="188"/>
      <c r="L95" s="176"/>
      <c r="M95" s="176"/>
      <c r="N95" s="177"/>
      <c r="O95" s="179"/>
      <c r="P95" s="180"/>
      <c r="Q95" s="61"/>
      <c r="R95" s="179"/>
      <c r="S95" s="180"/>
      <c r="T95" s="61"/>
      <c r="U95" s="176"/>
      <c r="V95" s="176"/>
      <c r="W95" s="176"/>
      <c r="X95" s="177"/>
      <c r="Y95" s="176"/>
      <c r="Z95" s="176"/>
      <c r="AA95" s="176"/>
      <c r="AB95" s="176"/>
      <c r="AC95" s="176"/>
      <c r="AD95" s="183"/>
      <c r="AE95" s="176"/>
      <c r="AF95" s="176"/>
    </row>
    <row r="96" spans="1:32">
      <c r="A96" s="172"/>
      <c r="B96" s="173"/>
      <c r="C96" s="176"/>
      <c r="D96" s="174"/>
      <c r="E96" s="175"/>
      <c r="F96" s="175"/>
      <c r="G96" s="176"/>
      <c r="H96" s="176"/>
      <c r="I96" s="177"/>
      <c r="J96" s="176"/>
      <c r="K96" s="188"/>
      <c r="L96" s="176"/>
      <c r="M96" s="176"/>
      <c r="N96" s="177"/>
      <c r="O96" s="179"/>
      <c r="P96" s="180"/>
      <c r="Q96" s="61"/>
      <c r="R96" s="179"/>
      <c r="S96" s="180"/>
      <c r="T96" s="61"/>
      <c r="U96" s="176"/>
      <c r="V96" s="176"/>
      <c r="W96" s="176"/>
      <c r="X96" s="177"/>
      <c r="Y96" s="176"/>
      <c r="Z96" s="176"/>
      <c r="AA96" s="176"/>
      <c r="AB96" s="176"/>
      <c r="AC96" s="176"/>
      <c r="AD96" s="183"/>
      <c r="AE96" s="176"/>
      <c r="AF96" s="176"/>
    </row>
    <row r="97" spans="1:32">
      <c r="A97" s="172"/>
      <c r="B97" s="173"/>
      <c r="C97" s="176"/>
      <c r="D97" s="174"/>
      <c r="E97" s="175"/>
      <c r="F97" s="175"/>
      <c r="G97" s="176"/>
      <c r="H97" s="176"/>
      <c r="I97" s="177"/>
      <c r="J97" s="176"/>
      <c r="K97" s="188"/>
      <c r="L97" s="176"/>
      <c r="M97" s="176"/>
      <c r="N97" s="177"/>
      <c r="O97" s="179"/>
      <c r="P97" s="180"/>
      <c r="Q97" s="61"/>
      <c r="R97" s="179"/>
      <c r="S97" s="180"/>
      <c r="T97" s="61"/>
      <c r="U97" s="176"/>
      <c r="V97" s="176"/>
      <c r="W97" s="176"/>
      <c r="X97" s="177"/>
      <c r="Y97" s="176"/>
      <c r="Z97" s="176"/>
      <c r="AA97" s="176"/>
      <c r="AB97" s="176"/>
      <c r="AC97" s="176"/>
      <c r="AD97" s="183"/>
      <c r="AE97" s="176"/>
      <c r="AF97" s="176"/>
    </row>
    <row r="98" spans="1:32">
      <c r="A98" s="172"/>
      <c r="B98" s="173"/>
      <c r="C98" s="176"/>
      <c r="D98" s="174"/>
      <c r="E98" s="175"/>
      <c r="F98" s="175"/>
      <c r="G98" s="176"/>
      <c r="H98" s="176"/>
      <c r="I98" s="177"/>
      <c r="J98" s="176"/>
      <c r="K98" s="188"/>
      <c r="L98" s="176"/>
      <c r="M98" s="176"/>
      <c r="N98" s="177"/>
      <c r="O98" s="179"/>
      <c r="P98" s="180"/>
      <c r="Q98" s="61"/>
      <c r="R98" s="179"/>
      <c r="S98" s="180"/>
      <c r="T98" s="61"/>
      <c r="U98" s="176"/>
      <c r="V98" s="176"/>
      <c r="W98" s="176"/>
      <c r="X98" s="177"/>
      <c r="Y98" s="176"/>
      <c r="Z98" s="176"/>
      <c r="AA98" s="176"/>
      <c r="AB98" s="176"/>
      <c r="AC98" s="176"/>
      <c r="AD98" s="183"/>
      <c r="AE98" s="176"/>
      <c r="AF98" s="176"/>
    </row>
    <row r="99" spans="1:32">
      <c r="A99" s="172"/>
      <c r="B99" s="173"/>
      <c r="C99" s="176"/>
      <c r="D99" s="174"/>
      <c r="E99" s="175"/>
      <c r="F99" s="175"/>
      <c r="G99" s="176"/>
      <c r="H99" s="176"/>
      <c r="I99" s="177"/>
      <c r="J99" s="176"/>
      <c r="K99" s="188"/>
      <c r="L99" s="176"/>
      <c r="M99" s="176"/>
      <c r="N99" s="177"/>
      <c r="O99" s="179"/>
      <c r="P99" s="180"/>
      <c r="Q99" s="61"/>
      <c r="R99" s="179"/>
      <c r="S99" s="180"/>
      <c r="T99" s="61"/>
      <c r="U99" s="176"/>
      <c r="V99" s="176"/>
      <c r="W99" s="176"/>
      <c r="X99" s="177"/>
      <c r="Y99" s="176"/>
      <c r="Z99" s="176"/>
      <c r="AA99" s="176"/>
      <c r="AB99" s="176"/>
      <c r="AC99" s="176"/>
      <c r="AD99" s="183"/>
      <c r="AE99" s="176"/>
      <c r="AF99" s="176"/>
    </row>
    <row r="100" spans="1:32">
      <c r="A100" s="172"/>
      <c r="B100" s="173"/>
      <c r="C100" s="176"/>
      <c r="D100" s="174"/>
      <c r="E100" s="175"/>
      <c r="F100" s="175"/>
      <c r="G100" s="176"/>
      <c r="H100" s="176"/>
      <c r="I100" s="177"/>
      <c r="J100" s="176"/>
      <c r="K100" s="188"/>
      <c r="L100" s="176"/>
      <c r="M100" s="176"/>
      <c r="N100" s="177"/>
      <c r="O100" s="179"/>
      <c r="P100" s="180"/>
      <c r="Q100" s="61"/>
      <c r="R100" s="179"/>
      <c r="S100" s="180"/>
      <c r="T100" s="61"/>
      <c r="U100" s="176"/>
      <c r="V100" s="176"/>
      <c r="W100" s="176"/>
      <c r="X100" s="177"/>
      <c r="Y100" s="176"/>
      <c r="Z100" s="176"/>
      <c r="AA100" s="176"/>
      <c r="AB100" s="176"/>
      <c r="AC100" s="176"/>
      <c r="AD100" s="183"/>
      <c r="AE100" s="176"/>
      <c r="AF100" s="176"/>
    </row>
    <row r="101" spans="1:32">
      <c r="A101" s="172"/>
      <c r="B101" s="173"/>
      <c r="C101" s="176"/>
      <c r="D101" s="174"/>
      <c r="E101" s="175"/>
      <c r="F101" s="175"/>
      <c r="G101" s="176"/>
      <c r="H101" s="176"/>
      <c r="I101" s="177"/>
      <c r="J101" s="176"/>
      <c r="K101" s="188"/>
      <c r="L101" s="176"/>
      <c r="M101" s="176"/>
      <c r="N101" s="177"/>
      <c r="O101" s="179"/>
      <c r="P101" s="180"/>
      <c r="Q101" s="61"/>
      <c r="R101" s="179"/>
      <c r="S101" s="180"/>
      <c r="T101" s="61"/>
      <c r="U101" s="176"/>
      <c r="V101" s="176"/>
      <c r="W101" s="176"/>
      <c r="X101" s="177"/>
      <c r="Y101" s="176"/>
      <c r="Z101" s="176"/>
      <c r="AA101" s="176"/>
      <c r="AB101" s="176"/>
      <c r="AC101" s="176"/>
      <c r="AD101" s="183"/>
      <c r="AE101" s="176"/>
      <c r="AF101" s="176"/>
    </row>
    <row r="102" spans="1:32">
      <c r="A102" s="172"/>
      <c r="B102" s="173"/>
      <c r="C102" s="176"/>
      <c r="D102" s="174"/>
      <c r="E102" s="175"/>
      <c r="F102" s="175"/>
      <c r="G102" s="176"/>
      <c r="H102" s="176"/>
      <c r="I102" s="177"/>
      <c r="J102" s="176"/>
      <c r="K102" s="188"/>
      <c r="L102" s="176"/>
      <c r="M102" s="176"/>
      <c r="N102" s="177"/>
      <c r="O102" s="179"/>
      <c r="P102" s="180"/>
      <c r="Q102" s="61"/>
      <c r="R102" s="179"/>
      <c r="S102" s="180"/>
      <c r="T102" s="61"/>
      <c r="U102" s="176"/>
      <c r="V102" s="176"/>
      <c r="W102" s="176"/>
      <c r="X102" s="177"/>
      <c r="Y102" s="176"/>
      <c r="Z102" s="176"/>
      <c r="AA102" s="176"/>
      <c r="AB102" s="176"/>
      <c r="AC102" s="176"/>
      <c r="AD102" s="183"/>
      <c r="AE102" s="176"/>
      <c r="AF102" s="176"/>
    </row>
    <row r="103" spans="1:32">
      <c r="A103" s="172"/>
      <c r="B103" s="173"/>
      <c r="C103" s="176"/>
      <c r="D103" s="174"/>
      <c r="E103" s="175"/>
      <c r="F103" s="175"/>
      <c r="G103" s="176"/>
      <c r="H103" s="176"/>
      <c r="I103" s="177"/>
      <c r="J103" s="176"/>
      <c r="K103" s="188"/>
      <c r="L103" s="176"/>
      <c r="M103" s="176"/>
      <c r="N103" s="177"/>
      <c r="O103" s="179"/>
      <c r="P103" s="180"/>
      <c r="Q103" s="61"/>
      <c r="R103" s="179"/>
      <c r="S103" s="180"/>
      <c r="T103" s="61"/>
      <c r="U103" s="176"/>
      <c r="V103" s="176"/>
      <c r="W103" s="176"/>
      <c r="X103" s="177"/>
      <c r="Y103" s="176"/>
      <c r="Z103" s="176"/>
      <c r="AA103" s="176"/>
      <c r="AB103" s="176"/>
      <c r="AC103" s="176"/>
      <c r="AD103" s="183"/>
      <c r="AE103" s="176"/>
      <c r="AF103" s="176"/>
    </row>
    <row r="104" spans="1:32">
      <c r="A104" s="172"/>
      <c r="B104" s="173"/>
      <c r="C104" s="176"/>
      <c r="D104" s="174"/>
      <c r="E104" s="175"/>
      <c r="F104" s="175"/>
      <c r="G104" s="176"/>
      <c r="H104" s="176"/>
      <c r="I104" s="177"/>
      <c r="J104" s="176"/>
      <c r="K104" s="188"/>
      <c r="L104" s="176"/>
      <c r="M104" s="176"/>
      <c r="N104" s="177"/>
      <c r="O104" s="179"/>
      <c r="P104" s="180"/>
      <c r="Q104" s="61"/>
      <c r="R104" s="179"/>
      <c r="S104" s="180"/>
      <c r="T104" s="61"/>
      <c r="U104" s="176"/>
      <c r="V104" s="176"/>
      <c r="W104" s="176"/>
      <c r="X104" s="177"/>
      <c r="Y104" s="176"/>
      <c r="Z104" s="176"/>
      <c r="AA104" s="176"/>
      <c r="AB104" s="176"/>
      <c r="AC104" s="176"/>
      <c r="AD104" s="183"/>
      <c r="AE104" s="176"/>
      <c r="AF104" s="176"/>
    </row>
    <row r="105" spans="1:32">
      <c r="A105" s="172"/>
      <c r="B105" s="173"/>
      <c r="C105" s="176"/>
      <c r="D105" s="174"/>
      <c r="E105" s="175"/>
      <c r="F105" s="175"/>
      <c r="G105" s="176"/>
      <c r="H105" s="176"/>
      <c r="I105" s="177"/>
      <c r="J105" s="176"/>
      <c r="K105" s="188"/>
      <c r="L105" s="176"/>
      <c r="M105" s="176"/>
      <c r="N105" s="177"/>
      <c r="O105" s="179"/>
      <c r="P105" s="180"/>
      <c r="Q105" s="61"/>
      <c r="R105" s="179"/>
      <c r="S105" s="180"/>
      <c r="T105" s="61"/>
      <c r="U105" s="176"/>
      <c r="V105" s="176"/>
      <c r="W105" s="176"/>
      <c r="X105" s="177"/>
      <c r="Y105" s="176"/>
      <c r="Z105" s="176"/>
      <c r="AA105" s="176"/>
      <c r="AB105" s="176"/>
      <c r="AC105" s="176"/>
      <c r="AD105" s="183"/>
      <c r="AE105" s="176"/>
      <c r="AF105" s="176"/>
    </row>
    <row r="106" spans="1:32">
      <c r="A106" s="172"/>
      <c r="B106" s="173"/>
      <c r="C106" s="176"/>
      <c r="D106" s="174"/>
      <c r="E106" s="175"/>
      <c r="F106" s="175"/>
      <c r="G106" s="176"/>
      <c r="H106" s="176"/>
      <c r="I106" s="177"/>
      <c r="J106" s="176"/>
      <c r="K106" s="188"/>
      <c r="L106" s="176"/>
      <c r="M106" s="176"/>
      <c r="N106" s="177"/>
      <c r="O106" s="179"/>
      <c r="P106" s="180"/>
      <c r="Q106" s="61"/>
      <c r="R106" s="179"/>
      <c r="S106" s="180"/>
      <c r="T106" s="61"/>
      <c r="U106" s="176"/>
      <c r="V106" s="176"/>
      <c r="W106" s="176"/>
      <c r="X106" s="177"/>
      <c r="Y106" s="176"/>
      <c r="Z106" s="176"/>
      <c r="AA106" s="176"/>
      <c r="AB106" s="176"/>
      <c r="AC106" s="176"/>
      <c r="AD106" s="183"/>
      <c r="AE106" s="176"/>
      <c r="AF106" s="176"/>
    </row>
    <row r="107" spans="1:32">
      <c r="A107" s="172"/>
      <c r="B107" s="173"/>
      <c r="C107" s="176"/>
      <c r="D107" s="174"/>
      <c r="E107" s="175"/>
      <c r="F107" s="175"/>
      <c r="G107" s="176"/>
      <c r="H107" s="176"/>
      <c r="I107" s="177"/>
      <c r="J107" s="176"/>
      <c r="K107" s="188"/>
      <c r="L107" s="176"/>
      <c r="M107" s="176"/>
      <c r="N107" s="177"/>
      <c r="O107" s="179"/>
      <c r="P107" s="180"/>
      <c r="Q107" s="61"/>
      <c r="R107" s="179"/>
      <c r="S107" s="180"/>
      <c r="T107" s="61"/>
      <c r="U107" s="176"/>
      <c r="V107" s="176"/>
      <c r="W107" s="176"/>
      <c r="X107" s="177"/>
      <c r="Y107" s="176"/>
      <c r="Z107" s="176"/>
      <c r="AA107" s="176"/>
      <c r="AB107" s="176"/>
      <c r="AC107" s="176"/>
      <c r="AD107" s="183"/>
      <c r="AE107" s="176"/>
      <c r="AF107" s="176"/>
    </row>
    <row r="108" spans="1:32">
      <c r="A108" s="172"/>
      <c r="B108" s="173"/>
      <c r="C108" s="176"/>
      <c r="D108" s="174"/>
      <c r="E108" s="175"/>
      <c r="F108" s="175"/>
      <c r="G108" s="176"/>
      <c r="H108" s="176"/>
      <c r="I108" s="177"/>
      <c r="J108" s="176"/>
      <c r="K108" s="188"/>
      <c r="L108" s="176"/>
      <c r="M108" s="176"/>
      <c r="N108" s="177"/>
      <c r="O108" s="179"/>
      <c r="P108" s="180"/>
      <c r="Q108" s="61"/>
      <c r="R108" s="179"/>
      <c r="S108" s="180"/>
      <c r="T108" s="61"/>
      <c r="U108" s="176"/>
      <c r="V108" s="176"/>
      <c r="W108" s="176"/>
      <c r="X108" s="177"/>
      <c r="Y108" s="176"/>
      <c r="Z108" s="176"/>
      <c r="AA108" s="176"/>
      <c r="AB108" s="176"/>
      <c r="AC108" s="176"/>
      <c r="AD108" s="183"/>
      <c r="AE108" s="176"/>
      <c r="AF108" s="176"/>
    </row>
    <row r="109" spans="1:32">
      <c r="A109" s="172"/>
      <c r="B109" s="173"/>
      <c r="C109" s="176"/>
      <c r="D109" s="174"/>
      <c r="E109" s="175"/>
      <c r="F109" s="175"/>
      <c r="G109" s="176"/>
      <c r="H109" s="176"/>
      <c r="I109" s="177"/>
      <c r="J109" s="176"/>
      <c r="K109" s="188"/>
      <c r="L109" s="176"/>
      <c r="M109" s="176"/>
      <c r="N109" s="177"/>
      <c r="O109" s="179"/>
      <c r="P109" s="180"/>
      <c r="Q109" s="61"/>
      <c r="R109" s="179"/>
      <c r="S109" s="180"/>
      <c r="T109" s="61"/>
      <c r="U109" s="176"/>
      <c r="V109" s="176"/>
      <c r="W109" s="176"/>
      <c r="X109" s="177"/>
      <c r="Y109" s="176"/>
      <c r="Z109" s="176"/>
      <c r="AA109" s="176"/>
      <c r="AB109" s="176"/>
      <c r="AC109" s="176"/>
      <c r="AD109" s="183"/>
      <c r="AE109" s="176"/>
      <c r="AF109" s="176"/>
    </row>
    <row r="110" spans="1:32">
      <c r="A110" s="172"/>
      <c r="B110" s="173"/>
      <c r="C110" s="176"/>
      <c r="D110" s="174"/>
      <c r="E110" s="175"/>
      <c r="F110" s="175"/>
      <c r="G110" s="176"/>
      <c r="H110" s="176"/>
      <c r="I110" s="177"/>
      <c r="J110" s="176"/>
      <c r="K110" s="188"/>
      <c r="L110" s="176"/>
      <c r="M110" s="176"/>
      <c r="N110" s="177"/>
      <c r="O110" s="179"/>
      <c r="P110" s="180"/>
      <c r="Q110" s="61"/>
      <c r="R110" s="179"/>
      <c r="S110" s="180"/>
      <c r="T110" s="61"/>
      <c r="U110" s="176"/>
      <c r="V110" s="176"/>
      <c r="W110" s="176"/>
      <c r="X110" s="177"/>
      <c r="Y110" s="176"/>
      <c r="Z110" s="176"/>
      <c r="AA110" s="176"/>
      <c r="AB110" s="176"/>
      <c r="AC110" s="176"/>
      <c r="AD110" s="183"/>
      <c r="AE110" s="176"/>
      <c r="AF110" s="176"/>
    </row>
    <row r="111" spans="1:32">
      <c r="A111" s="172"/>
      <c r="B111" s="173"/>
      <c r="C111" s="176"/>
      <c r="D111" s="174"/>
      <c r="E111" s="175"/>
      <c r="F111" s="175"/>
      <c r="G111" s="176"/>
      <c r="H111" s="176"/>
      <c r="I111" s="177"/>
      <c r="J111" s="176"/>
      <c r="K111" s="188"/>
      <c r="L111" s="176"/>
      <c r="M111" s="176"/>
      <c r="N111" s="177"/>
      <c r="O111" s="179"/>
      <c r="P111" s="180"/>
      <c r="Q111" s="61"/>
      <c r="R111" s="179"/>
      <c r="S111" s="180"/>
      <c r="T111" s="61"/>
      <c r="U111" s="176"/>
      <c r="V111" s="176"/>
      <c r="W111" s="176"/>
      <c r="X111" s="177"/>
      <c r="Y111" s="176"/>
      <c r="Z111" s="176"/>
      <c r="AA111" s="176"/>
      <c r="AB111" s="176"/>
      <c r="AC111" s="176"/>
      <c r="AD111" s="183"/>
      <c r="AE111" s="176"/>
      <c r="AF111" s="176"/>
    </row>
    <row r="112" spans="1:32">
      <c r="A112" s="172"/>
      <c r="B112" s="173"/>
      <c r="C112" s="176"/>
      <c r="D112" s="174"/>
      <c r="E112" s="175"/>
      <c r="F112" s="175"/>
      <c r="G112" s="176"/>
      <c r="H112" s="176"/>
      <c r="I112" s="177"/>
      <c r="J112" s="176"/>
      <c r="K112" s="188"/>
      <c r="L112" s="176"/>
      <c r="M112" s="176"/>
      <c r="N112" s="177"/>
      <c r="O112" s="179"/>
      <c r="P112" s="180"/>
      <c r="Q112" s="61"/>
      <c r="R112" s="179"/>
      <c r="S112" s="180"/>
      <c r="T112" s="61"/>
      <c r="U112" s="176"/>
      <c r="V112" s="176"/>
      <c r="W112" s="176"/>
      <c r="X112" s="177"/>
      <c r="Y112" s="176"/>
      <c r="Z112" s="176"/>
      <c r="AA112" s="176"/>
      <c r="AB112" s="176"/>
      <c r="AC112" s="176"/>
      <c r="AD112" s="183"/>
      <c r="AE112" s="176"/>
      <c r="AF112" s="176"/>
    </row>
    <row r="113" spans="1:32">
      <c r="A113" s="172"/>
      <c r="B113" s="173"/>
      <c r="C113" s="176"/>
      <c r="D113" s="174"/>
      <c r="E113" s="175"/>
      <c r="F113" s="175"/>
      <c r="G113" s="176"/>
      <c r="H113" s="176"/>
      <c r="I113" s="177"/>
      <c r="J113" s="176"/>
      <c r="K113" s="188"/>
      <c r="L113" s="176"/>
      <c r="M113" s="176"/>
      <c r="N113" s="177"/>
      <c r="O113" s="179"/>
      <c r="P113" s="180"/>
      <c r="Q113" s="61"/>
      <c r="R113" s="179"/>
      <c r="S113" s="180"/>
      <c r="T113" s="61"/>
      <c r="U113" s="176"/>
      <c r="V113" s="176"/>
      <c r="W113" s="176"/>
      <c r="X113" s="177"/>
      <c r="Y113" s="176"/>
      <c r="Z113" s="176"/>
      <c r="AA113" s="176"/>
      <c r="AB113" s="176"/>
      <c r="AC113" s="176"/>
      <c r="AD113" s="183"/>
      <c r="AE113" s="176"/>
      <c r="AF113" s="176"/>
    </row>
    <row r="114" spans="1:32">
      <c r="A114" s="172"/>
      <c r="B114" s="173"/>
      <c r="C114" s="176"/>
      <c r="D114" s="174"/>
      <c r="E114" s="175"/>
      <c r="F114" s="175"/>
      <c r="G114" s="176"/>
      <c r="H114" s="176"/>
      <c r="I114" s="177"/>
      <c r="J114" s="176"/>
      <c r="K114" s="188"/>
      <c r="L114" s="176"/>
      <c r="M114" s="176"/>
      <c r="N114" s="177"/>
      <c r="O114" s="179"/>
      <c r="P114" s="180"/>
      <c r="Q114" s="61"/>
      <c r="R114" s="179"/>
      <c r="S114" s="180"/>
      <c r="T114" s="61"/>
      <c r="U114" s="176"/>
      <c r="V114" s="176"/>
      <c r="W114" s="176"/>
      <c r="X114" s="177"/>
      <c r="Y114" s="176"/>
      <c r="Z114" s="176"/>
      <c r="AA114" s="176"/>
      <c r="AB114" s="176"/>
      <c r="AC114" s="176"/>
      <c r="AD114" s="183"/>
      <c r="AE114" s="176"/>
      <c r="AF114" s="176"/>
    </row>
    <row r="115" spans="1:32">
      <c r="A115" s="172"/>
      <c r="B115" s="173"/>
      <c r="C115" s="176"/>
      <c r="D115" s="174"/>
      <c r="E115" s="175"/>
      <c r="F115" s="175"/>
      <c r="G115" s="176"/>
      <c r="H115" s="176"/>
      <c r="I115" s="177"/>
      <c r="J115" s="176"/>
      <c r="K115" s="188"/>
      <c r="L115" s="176"/>
      <c r="M115" s="176"/>
      <c r="N115" s="177"/>
      <c r="O115" s="179"/>
      <c r="P115" s="180"/>
      <c r="Q115" s="61"/>
      <c r="R115" s="179"/>
      <c r="S115" s="180"/>
      <c r="T115" s="61"/>
      <c r="U115" s="176"/>
      <c r="V115" s="176"/>
      <c r="W115" s="176"/>
      <c r="X115" s="177"/>
      <c r="Y115" s="176"/>
      <c r="Z115" s="176"/>
      <c r="AA115" s="176"/>
      <c r="AB115" s="176"/>
      <c r="AC115" s="176"/>
      <c r="AD115" s="183"/>
      <c r="AE115" s="176"/>
      <c r="AF115" s="176"/>
    </row>
    <row r="116" spans="1:32">
      <c r="A116" s="172"/>
      <c r="B116" s="173"/>
      <c r="C116" s="176"/>
      <c r="D116" s="174"/>
      <c r="E116" s="175"/>
      <c r="F116" s="175"/>
      <c r="G116" s="176"/>
      <c r="H116" s="176"/>
      <c r="I116" s="177"/>
      <c r="J116" s="176"/>
      <c r="K116" s="188"/>
      <c r="L116" s="176"/>
      <c r="M116" s="176"/>
      <c r="N116" s="177"/>
      <c r="O116" s="179"/>
      <c r="P116" s="180"/>
      <c r="Q116" s="61"/>
      <c r="R116" s="179"/>
      <c r="S116" s="180"/>
      <c r="T116" s="61"/>
      <c r="U116" s="176"/>
      <c r="V116" s="176"/>
      <c r="W116" s="176"/>
      <c r="X116" s="177"/>
      <c r="Y116" s="176"/>
      <c r="Z116" s="176"/>
      <c r="AA116" s="176"/>
      <c r="AB116" s="176"/>
      <c r="AC116" s="176"/>
      <c r="AD116" s="183"/>
      <c r="AE116" s="176"/>
      <c r="AF116" s="176"/>
    </row>
    <row r="117" spans="1:32">
      <c r="A117" s="172"/>
      <c r="B117" s="173"/>
      <c r="C117" s="176"/>
      <c r="D117" s="174"/>
      <c r="E117" s="175"/>
      <c r="F117" s="175"/>
      <c r="G117" s="176"/>
      <c r="H117" s="176"/>
      <c r="I117" s="177"/>
      <c r="J117" s="176"/>
      <c r="K117" s="188"/>
      <c r="L117" s="176"/>
      <c r="M117" s="176"/>
      <c r="N117" s="177"/>
      <c r="O117" s="179"/>
      <c r="P117" s="180"/>
      <c r="Q117" s="61"/>
      <c r="R117" s="179"/>
      <c r="S117" s="180"/>
      <c r="T117" s="61"/>
      <c r="U117" s="176"/>
      <c r="V117" s="176"/>
      <c r="W117" s="176"/>
      <c r="X117" s="177"/>
      <c r="Y117" s="176"/>
      <c r="Z117" s="176"/>
      <c r="AA117" s="176"/>
      <c r="AB117" s="176"/>
      <c r="AC117" s="176"/>
      <c r="AD117" s="183"/>
      <c r="AE117" s="176"/>
      <c r="AF117" s="176"/>
    </row>
    <row r="118" spans="1:32">
      <c r="A118" s="172"/>
      <c r="B118" s="173"/>
      <c r="C118" s="176"/>
      <c r="D118" s="174"/>
      <c r="E118" s="175"/>
      <c r="F118" s="175"/>
      <c r="G118" s="176"/>
      <c r="H118" s="176"/>
      <c r="I118" s="177"/>
      <c r="J118" s="176"/>
      <c r="K118" s="188"/>
      <c r="L118" s="176"/>
      <c r="M118" s="176"/>
      <c r="N118" s="177"/>
      <c r="O118" s="179"/>
      <c r="P118" s="180"/>
      <c r="Q118" s="61"/>
      <c r="R118" s="179"/>
      <c r="S118" s="180"/>
      <c r="T118" s="61"/>
      <c r="U118" s="176"/>
      <c r="V118" s="176"/>
      <c r="W118" s="176"/>
      <c r="X118" s="177"/>
      <c r="Y118" s="176"/>
      <c r="Z118" s="176"/>
      <c r="AA118" s="176"/>
      <c r="AB118" s="176"/>
      <c r="AC118" s="176"/>
      <c r="AD118" s="183"/>
      <c r="AE118" s="176"/>
      <c r="AF118" s="176"/>
    </row>
    <row r="119" spans="1:32">
      <c r="A119" s="172"/>
      <c r="B119" s="173"/>
      <c r="C119" s="176"/>
      <c r="D119" s="174"/>
      <c r="E119" s="175"/>
      <c r="F119" s="175"/>
      <c r="G119" s="176"/>
      <c r="H119" s="176"/>
      <c r="I119" s="177"/>
      <c r="J119" s="176"/>
      <c r="K119" s="188"/>
      <c r="L119" s="176"/>
      <c r="M119" s="176"/>
      <c r="N119" s="177"/>
      <c r="O119" s="179"/>
      <c r="P119" s="180"/>
      <c r="Q119" s="61"/>
      <c r="R119" s="179"/>
      <c r="S119" s="180"/>
      <c r="T119" s="61"/>
      <c r="U119" s="176"/>
      <c r="V119" s="176"/>
      <c r="W119" s="176"/>
      <c r="X119" s="177"/>
      <c r="Y119" s="176"/>
      <c r="Z119" s="176"/>
      <c r="AA119" s="176"/>
      <c r="AB119" s="176"/>
      <c r="AC119" s="176"/>
      <c r="AD119" s="183"/>
      <c r="AE119" s="176"/>
      <c r="AF119" s="176"/>
    </row>
    <row r="120" spans="1:32">
      <c r="A120" s="172"/>
      <c r="B120" s="173"/>
      <c r="C120" s="176"/>
      <c r="D120" s="174"/>
      <c r="E120" s="175"/>
      <c r="F120" s="175"/>
      <c r="G120" s="176"/>
      <c r="H120" s="176"/>
      <c r="I120" s="177"/>
      <c r="J120" s="176"/>
      <c r="K120" s="188"/>
      <c r="L120" s="176"/>
      <c r="M120" s="176"/>
      <c r="N120" s="177"/>
      <c r="O120" s="179"/>
      <c r="P120" s="180"/>
      <c r="Q120" s="61"/>
      <c r="R120" s="179"/>
      <c r="S120" s="180"/>
      <c r="T120" s="61"/>
      <c r="U120" s="176"/>
      <c r="V120" s="176"/>
      <c r="W120" s="176"/>
      <c r="X120" s="177"/>
      <c r="Y120" s="176"/>
      <c r="Z120" s="176"/>
      <c r="AA120" s="176"/>
      <c r="AB120" s="176"/>
      <c r="AC120" s="176"/>
      <c r="AD120" s="183"/>
      <c r="AE120" s="176"/>
      <c r="AF120" s="176"/>
    </row>
    <row r="121" spans="1:32">
      <c r="A121" s="172"/>
      <c r="B121" s="173"/>
      <c r="C121" s="176"/>
      <c r="D121" s="174"/>
      <c r="E121" s="175"/>
      <c r="F121" s="175"/>
      <c r="G121" s="176"/>
      <c r="H121" s="176"/>
      <c r="I121" s="177"/>
      <c r="J121" s="176"/>
      <c r="K121" s="188"/>
      <c r="L121" s="176"/>
      <c r="M121" s="176"/>
      <c r="N121" s="177"/>
      <c r="O121" s="179"/>
      <c r="P121" s="180"/>
      <c r="Q121" s="61"/>
      <c r="R121" s="179"/>
      <c r="S121" s="180"/>
      <c r="T121" s="61"/>
      <c r="U121" s="176"/>
      <c r="V121" s="176"/>
      <c r="W121" s="176"/>
      <c r="X121" s="177"/>
      <c r="Y121" s="176"/>
      <c r="Z121" s="176"/>
      <c r="AA121" s="176"/>
      <c r="AB121" s="176"/>
      <c r="AC121" s="176"/>
      <c r="AD121" s="183"/>
      <c r="AE121" s="176"/>
      <c r="AF121" s="176"/>
    </row>
    <row r="122" spans="1:32">
      <c r="A122" s="172"/>
      <c r="B122" s="173"/>
      <c r="C122" s="176"/>
      <c r="D122" s="174"/>
      <c r="E122" s="175"/>
      <c r="F122" s="175"/>
      <c r="G122" s="176"/>
      <c r="H122" s="176"/>
      <c r="I122" s="177"/>
      <c r="J122" s="176"/>
      <c r="K122" s="188"/>
      <c r="L122" s="176"/>
      <c r="M122" s="176"/>
      <c r="N122" s="177"/>
      <c r="O122" s="179"/>
      <c r="P122" s="180"/>
      <c r="Q122" s="61"/>
      <c r="R122" s="179"/>
      <c r="S122" s="180"/>
      <c r="T122" s="61"/>
      <c r="U122" s="176"/>
      <c r="V122" s="176"/>
      <c r="W122" s="176"/>
      <c r="X122" s="177"/>
      <c r="Y122" s="176"/>
      <c r="Z122" s="176"/>
      <c r="AA122" s="176"/>
      <c r="AB122" s="176"/>
      <c r="AC122" s="176"/>
      <c r="AD122" s="183"/>
      <c r="AE122" s="176"/>
      <c r="AF122" s="176"/>
    </row>
    <row r="123" spans="1:32">
      <c r="A123" s="172"/>
      <c r="B123" s="173"/>
      <c r="C123" s="176"/>
      <c r="D123" s="174"/>
      <c r="E123" s="175"/>
      <c r="F123" s="175"/>
      <c r="G123" s="176"/>
      <c r="H123" s="176"/>
      <c r="I123" s="177"/>
      <c r="J123" s="176"/>
      <c r="K123" s="188"/>
      <c r="L123" s="176"/>
      <c r="M123" s="176"/>
      <c r="N123" s="177"/>
      <c r="O123" s="179"/>
      <c r="P123" s="180"/>
      <c r="Q123" s="61"/>
      <c r="R123" s="179"/>
      <c r="S123" s="180"/>
      <c r="T123" s="61"/>
      <c r="U123" s="176"/>
      <c r="V123" s="176"/>
      <c r="W123" s="176"/>
      <c r="X123" s="177"/>
      <c r="Y123" s="176"/>
      <c r="Z123" s="176"/>
      <c r="AA123" s="176"/>
      <c r="AB123" s="176"/>
      <c r="AC123" s="176"/>
      <c r="AD123" s="183"/>
      <c r="AE123" s="176"/>
      <c r="AF123" s="176"/>
    </row>
    <row r="124" spans="1:32">
      <c r="A124" s="172"/>
      <c r="B124" s="173"/>
      <c r="C124" s="176"/>
      <c r="D124" s="174"/>
      <c r="E124" s="175"/>
      <c r="F124" s="175"/>
      <c r="G124" s="176"/>
      <c r="H124" s="176"/>
      <c r="I124" s="177"/>
      <c r="J124" s="176"/>
      <c r="K124" s="188"/>
      <c r="L124" s="176"/>
      <c r="M124" s="176"/>
      <c r="N124" s="177"/>
      <c r="O124" s="179"/>
      <c r="P124" s="180"/>
      <c r="Q124" s="61"/>
      <c r="R124" s="179"/>
      <c r="S124" s="180"/>
      <c r="T124" s="61"/>
      <c r="U124" s="176"/>
      <c r="V124" s="176"/>
      <c r="W124" s="176"/>
      <c r="X124" s="177"/>
      <c r="Y124" s="176"/>
      <c r="Z124" s="176"/>
      <c r="AA124" s="176"/>
      <c r="AB124" s="176"/>
      <c r="AC124" s="176"/>
      <c r="AD124" s="183"/>
      <c r="AE124" s="176"/>
      <c r="AF124" s="176"/>
    </row>
    <row r="125" spans="1:32">
      <c r="A125" s="172"/>
      <c r="B125" s="173"/>
      <c r="C125" s="176"/>
      <c r="D125" s="174"/>
      <c r="E125" s="175"/>
      <c r="F125" s="175"/>
      <c r="G125" s="176"/>
      <c r="H125" s="176"/>
      <c r="I125" s="177"/>
      <c r="J125" s="176"/>
      <c r="K125" s="188"/>
      <c r="L125" s="176"/>
      <c r="M125" s="176"/>
      <c r="N125" s="177"/>
      <c r="O125" s="179"/>
      <c r="P125" s="180"/>
      <c r="Q125" s="61"/>
      <c r="R125" s="179"/>
      <c r="S125" s="180"/>
      <c r="T125" s="61"/>
      <c r="U125" s="176"/>
      <c r="V125" s="176"/>
      <c r="W125" s="176"/>
      <c r="X125" s="177"/>
      <c r="Y125" s="176"/>
      <c r="Z125" s="176"/>
      <c r="AA125" s="176"/>
      <c r="AB125" s="176"/>
      <c r="AC125" s="176"/>
      <c r="AD125" s="183"/>
      <c r="AE125" s="176"/>
      <c r="AF125" s="176"/>
    </row>
    <row r="126" spans="1:32">
      <c r="A126" s="172"/>
      <c r="B126" s="173"/>
      <c r="C126" s="176"/>
      <c r="D126" s="174"/>
      <c r="E126" s="175"/>
      <c r="F126" s="175"/>
      <c r="G126" s="176"/>
      <c r="H126" s="176"/>
      <c r="I126" s="177"/>
      <c r="J126" s="176"/>
      <c r="K126" s="188"/>
      <c r="L126" s="176"/>
      <c r="M126" s="176"/>
      <c r="N126" s="177"/>
      <c r="O126" s="179"/>
      <c r="P126" s="180"/>
      <c r="Q126" s="61"/>
      <c r="R126" s="179"/>
      <c r="S126" s="180"/>
      <c r="T126" s="61"/>
      <c r="U126" s="176"/>
      <c r="V126" s="176"/>
      <c r="W126" s="176"/>
      <c r="X126" s="177"/>
      <c r="Y126" s="176"/>
      <c r="Z126" s="176"/>
      <c r="AA126" s="176"/>
      <c r="AB126" s="176"/>
      <c r="AC126" s="176"/>
      <c r="AD126" s="183"/>
      <c r="AE126" s="176"/>
      <c r="AF126" s="176"/>
    </row>
    <row r="127" spans="1:32">
      <c r="A127" s="172"/>
      <c r="B127" s="173"/>
      <c r="C127" s="176"/>
      <c r="D127" s="174"/>
      <c r="E127" s="175"/>
      <c r="F127" s="175"/>
      <c r="G127" s="176"/>
      <c r="H127" s="176"/>
      <c r="I127" s="177"/>
      <c r="J127" s="176"/>
      <c r="K127" s="188"/>
      <c r="L127" s="176"/>
      <c r="M127" s="176"/>
      <c r="N127" s="177"/>
      <c r="O127" s="179"/>
      <c r="P127" s="180"/>
      <c r="Q127" s="61"/>
      <c r="R127" s="179"/>
      <c r="S127" s="180"/>
      <c r="T127" s="61"/>
      <c r="U127" s="176"/>
      <c r="V127" s="176"/>
      <c r="W127" s="176"/>
      <c r="X127" s="177"/>
      <c r="Y127" s="176"/>
      <c r="Z127" s="176"/>
      <c r="AA127" s="176"/>
      <c r="AB127" s="176"/>
      <c r="AC127" s="176"/>
      <c r="AD127" s="183"/>
      <c r="AE127" s="176"/>
      <c r="AF127" s="176"/>
    </row>
    <row r="128" spans="1:32">
      <c r="A128" s="172"/>
      <c r="B128" s="173"/>
      <c r="C128" s="176"/>
      <c r="D128" s="174"/>
      <c r="E128" s="175"/>
      <c r="F128" s="175"/>
      <c r="G128" s="176"/>
      <c r="H128" s="176"/>
      <c r="I128" s="177"/>
      <c r="J128" s="176"/>
      <c r="K128" s="188"/>
      <c r="L128" s="176"/>
      <c r="M128" s="176"/>
      <c r="N128" s="177"/>
      <c r="O128" s="179"/>
      <c r="P128" s="180"/>
      <c r="Q128" s="61"/>
      <c r="R128" s="179"/>
      <c r="S128" s="180"/>
      <c r="T128" s="61"/>
      <c r="U128" s="176"/>
      <c r="V128" s="176"/>
      <c r="W128" s="176"/>
      <c r="X128" s="177"/>
      <c r="Y128" s="176"/>
      <c r="Z128" s="176"/>
      <c r="AA128" s="176"/>
      <c r="AB128" s="176"/>
      <c r="AC128" s="176"/>
      <c r="AD128" s="183"/>
      <c r="AE128" s="176"/>
      <c r="AF128" s="176"/>
    </row>
    <row r="129" spans="1:32">
      <c r="A129" s="172"/>
      <c r="B129" s="173"/>
      <c r="C129" s="176"/>
      <c r="D129" s="174"/>
      <c r="E129" s="175"/>
      <c r="F129" s="175"/>
      <c r="G129" s="176"/>
      <c r="H129" s="176"/>
      <c r="I129" s="177"/>
      <c r="J129" s="176"/>
      <c r="K129" s="188"/>
      <c r="L129" s="176"/>
      <c r="M129" s="176"/>
      <c r="N129" s="177"/>
      <c r="O129" s="179"/>
      <c r="P129" s="180"/>
      <c r="Q129" s="61"/>
      <c r="R129" s="179"/>
      <c r="S129" s="180"/>
      <c r="T129" s="61"/>
      <c r="U129" s="176"/>
      <c r="V129" s="176"/>
      <c r="W129" s="176"/>
      <c r="X129" s="177"/>
      <c r="Y129" s="176"/>
      <c r="Z129" s="176"/>
      <c r="AA129" s="176"/>
      <c r="AB129" s="176"/>
      <c r="AC129" s="176"/>
      <c r="AD129" s="183"/>
      <c r="AE129" s="176"/>
      <c r="AF129" s="176"/>
    </row>
    <row r="130" spans="1:32">
      <c r="A130" s="172"/>
      <c r="B130" s="173"/>
      <c r="C130" s="176"/>
      <c r="D130" s="174"/>
      <c r="E130" s="175"/>
      <c r="F130" s="175"/>
      <c r="G130" s="176"/>
      <c r="H130" s="176"/>
      <c r="I130" s="177"/>
      <c r="J130" s="176"/>
      <c r="K130" s="188"/>
      <c r="L130" s="176"/>
      <c r="M130" s="176"/>
      <c r="N130" s="177"/>
      <c r="O130" s="179"/>
      <c r="P130" s="180"/>
      <c r="Q130" s="61"/>
      <c r="R130" s="179"/>
      <c r="S130" s="180"/>
      <c r="T130" s="61"/>
      <c r="U130" s="176"/>
      <c r="V130" s="176"/>
      <c r="W130" s="176"/>
      <c r="X130" s="177"/>
      <c r="Y130" s="176"/>
      <c r="Z130" s="176"/>
      <c r="AA130" s="176"/>
      <c r="AB130" s="176"/>
      <c r="AC130" s="176"/>
      <c r="AD130" s="183"/>
      <c r="AE130" s="176"/>
      <c r="AF130" s="176"/>
    </row>
    <row r="131" spans="1:32">
      <c r="A131" s="172"/>
      <c r="B131" s="173"/>
      <c r="C131" s="176"/>
      <c r="D131" s="174"/>
      <c r="E131" s="175"/>
      <c r="F131" s="175"/>
      <c r="G131" s="176"/>
      <c r="H131" s="176"/>
      <c r="I131" s="177"/>
      <c r="J131" s="176"/>
      <c r="K131" s="188"/>
      <c r="L131" s="176"/>
      <c r="M131" s="176"/>
      <c r="N131" s="177"/>
      <c r="O131" s="179"/>
      <c r="P131" s="180"/>
      <c r="Q131" s="61"/>
      <c r="R131" s="179"/>
      <c r="S131" s="180"/>
      <c r="T131" s="61"/>
      <c r="U131" s="176"/>
      <c r="V131" s="176"/>
      <c r="W131" s="176"/>
      <c r="X131" s="177"/>
      <c r="Y131" s="176"/>
      <c r="Z131" s="176"/>
      <c r="AA131" s="176"/>
      <c r="AB131" s="176"/>
      <c r="AC131" s="176"/>
      <c r="AD131" s="183"/>
      <c r="AE131" s="176"/>
      <c r="AF131" s="176"/>
    </row>
    <row r="132" spans="1:32">
      <c r="A132" s="172"/>
      <c r="B132" s="173"/>
      <c r="C132" s="176"/>
      <c r="D132" s="174"/>
      <c r="E132" s="175"/>
      <c r="F132" s="175"/>
      <c r="G132" s="176"/>
      <c r="H132" s="176"/>
      <c r="I132" s="177"/>
      <c r="J132" s="176"/>
      <c r="K132" s="188"/>
      <c r="L132" s="176"/>
      <c r="M132" s="176"/>
      <c r="N132" s="177"/>
      <c r="O132" s="179"/>
      <c r="P132" s="180"/>
      <c r="Q132" s="61"/>
      <c r="R132" s="179"/>
      <c r="S132" s="180"/>
      <c r="T132" s="61"/>
      <c r="U132" s="176"/>
      <c r="V132" s="176"/>
      <c r="W132" s="176"/>
      <c r="X132" s="177"/>
      <c r="Y132" s="176"/>
      <c r="Z132" s="176"/>
      <c r="AA132" s="176"/>
      <c r="AB132" s="176"/>
      <c r="AC132" s="176"/>
      <c r="AD132" s="183"/>
      <c r="AE132" s="176"/>
      <c r="AF132" s="176"/>
    </row>
    <row r="133" spans="1:32">
      <c r="A133" s="172"/>
      <c r="B133" s="173"/>
      <c r="C133" s="176"/>
      <c r="D133" s="174"/>
      <c r="E133" s="175"/>
      <c r="F133" s="175"/>
      <c r="G133" s="176"/>
      <c r="H133" s="176"/>
      <c r="I133" s="177"/>
      <c r="J133" s="176"/>
      <c r="K133" s="188"/>
      <c r="L133" s="176"/>
      <c r="M133" s="176"/>
      <c r="N133" s="177"/>
      <c r="O133" s="179"/>
      <c r="P133" s="180"/>
      <c r="Q133" s="61"/>
      <c r="R133" s="179"/>
      <c r="S133" s="180"/>
      <c r="T133" s="61"/>
      <c r="U133" s="176"/>
      <c r="V133" s="176"/>
      <c r="W133" s="176"/>
      <c r="X133" s="177"/>
      <c r="Y133" s="176"/>
      <c r="Z133" s="176"/>
      <c r="AA133" s="176"/>
      <c r="AB133" s="176"/>
      <c r="AC133" s="176"/>
      <c r="AD133" s="183"/>
      <c r="AE133" s="176"/>
      <c r="AF133" s="176"/>
    </row>
    <row r="134" spans="1:32">
      <c r="A134" s="172"/>
      <c r="B134" s="173"/>
      <c r="C134" s="176"/>
      <c r="D134" s="174"/>
      <c r="E134" s="175"/>
      <c r="F134" s="175"/>
      <c r="G134" s="176"/>
      <c r="H134" s="176"/>
      <c r="I134" s="177"/>
      <c r="J134" s="176"/>
      <c r="K134" s="188"/>
      <c r="L134" s="176"/>
      <c r="M134" s="176"/>
      <c r="N134" s="177"/>
      <c r="O134" s="179"/>
      <c r="P134" s="180"/>
      <c r="Q134" s="61"/>
      <c r="R134" s="179"/>
      <c r="S134" s="180"/>
      <c r="T134" s="61"/>
      <c r="U134" s="176"/>
      <c r="V134" s="176"/>
      <c r="W134" s="176"/>
      <c r="X134" s="177"/>
      <c r="Y134" s="176"/>
      <c r="Z134" s="176"/>
      <c r="AA134" s="176"/>
      <c r="AB134" s="176"/>
      <c r="AC134" s="176"/>
      <c r="AD134" s="183"/>
      <c r="AE134" s="176"/>
      <c r="AF134" s="176"/>
    </row>
    <row r="135" spans="1:32">
      <c r="A135" s="172"/>
      <c r="B135" s="173"/>
      <c r="C135" s="176"/>
      <c r="D135" s="174"/>
      <c r="E135" s="175"/>
      <c r="F135" s="175"/>
      <c r="G135" s="176"/>
      <c r="H135" s="176"/>
      <c r="I135" s="177"/>
      <c r="J135" s="176"/>
      <c r="K135" s="188"/>
      <c r="L135" s="176"/>
      <c r="M135" s="176"/>
      <c r="N135" s="177"/>
      <c r="O135" s="179"/>
      <c r="P135" s="180"/>
      <c r="Q135" s="61"/>
      <c r="R135" s="179"/>
      <c r="S135" s="180"/>
      <c r="T135" s="61"/>
      <c r="U135" s="176"/>
      <c r="V135" s="176"/>
      <c r="W135" s="176"/>
      <c r="X135" s="177"/>
      <c r="Y135" s="176"/>
      <c r="Z135" s="176"/>
      <c r="AA135" s="176"/>
      <c r="AB135" s="176"/>
      <c r="AC135" s="176"/>
      <c r="AD135" s="183"/>
      <c r="AE135" s="176"/>
      <c r="AF135" s="176"/>
    </row>
    <row r="136" spans="1:32">
      <c r="A136" s="172"/>
      <c r="B136" s="173"/>
      <c r="C136" s="176"/>
      <c r="D136" s="174"/>
      <c r="E136" s="175"/>
      <c r="F136" s="175"/>
      <c r="G136" s="176"/>
      <c r="H136" s="176"/>
      <c r="I136" s="177"/>
      <c r="J136" s="176"/>
      <c r="K136" s="188"/>
      <c r="L136" s="176"/>
      <c r="M136" s="176"/>
      <c r="N136" s="177"/>
      <c r="O136" s="179"/>
      <c r="P136" s="180"/>
      <c r="Q136" s="61"/>
      <c r="R136" s="179"/>
      <c r="S136" s="180"/>
      <c r="T136" s="61"/>
      <c r="U136" s="176"/>
      <c r="V136" s="176"/>
      <c r="W136" s="176"/>
      <c r="X136" s="177"/>
      <c r="Y136" s="176"/>
      <c r="Z136" s="176"/>
      <c r="AA136" s="176"/>
      <c r="AB136" s="176"/>
      <c r="AC136" s="176"/>
      <c r="AD136" s="183"/>
      <c r="AE136" s="176"/>
      <c r="AF136" s="176"/>
    </row>
    <row r="137" spans="1:32">
      <c r="A137" s="172"/>
      <c r="B137" s="173"/>
      <c r="C137" s="176"/>
      <c r="D137" s="174"/>
      <c r="E137" s="175"/>
      <c r="F137" s="175"/>
      <c r="G137" s="176"/>
      <c r="H137" s="176"/>
      <c r="I137" s="177"/>
      <c r="J137" s="176"/>
      <c r="K137" s="188"/>
      <c r="L137" s="176"/>
      <c r="M137" s="176"/>
      <c r="N137" s="177"/>
      <c r="O137" s="179"/>
      <c r="P137" s="180"/>
      <c r="Q137" s="61"/>
      <c r="R137" s="179"/>
      <c r="S137" s="180"/>
      <c r="T137" s="61"/>
      <c r="U137" s="176"/>
      <c r="V137" s="176"/>
      <c r="W137" s="176"/>
      <c r="X137" s="177"/>
      <c r="Y137" s="176"/>
      <c r="Z137" s="176"/>
      <c r="AA137" s="176"/>
      <c r="AB137" s="176"/>
      <c r="AC137" s="176"/>
      <c r="AD137" s="183"/>
      <c r="AE137" s="176"/>
      <c r="AF137" s="176"/>
    </row>
    <row r="138" spans="1:32">
      <c r="A138" s="172"/>
      <c r="B138" s="173"/>
      <c r="C138" s="176"/>
      <c r="D138" s="174"/>
      <c r="E138" s="175"/>
      <c r="F138" s="175"/>
      <c r="G138" s="176"/>
      <c r="H138" s="176"/>
      <c r="I138" s="177"/>
      <c r="J138" s="176"/>
      <c r="K138" s="188"/>
      <c r="L138" s="176"/>
      <c r="M138" s="176"/>
      <c r="N138" s="177"/>
      <c r="O138" s="179"/>
      <c r="P138" s="180"/>
      <c r="Q138" s="61"/>
      <c r="R138" s="179"/>
      <c r="S138" s="180"/>
      <c r="T138" s="61"/>
      <c r="U138" s="176"/>
      <c r="V138" s="176"/>
      <c r="W138" s="176"/>
      <c r="X138" s="177"/>
      <c r="Y138" s="176"/>
      <c r="Z138" s="176"/>
      <c r="AA138" s="176"/>
      <c r="AB138" s="176"/>
      <c r="AC138" s="176"/>
      <c r="AD138" s="183"/>
      <c r="AE138" s="176"/>
      <c r="AF138" s="176"/>
    </row>
    <row r="139" spans="1:32">
      <c r="A139" s="172"/>
      <c r="B139" s="173"/>
      <c r="C139" s="176"/>
      <c r="D139" s="174"/>
      <c r="E139" s="175"/>
      <c r="F139" s="175"/>
      <c r="G139" s="176"/>
      <c r="H139" s="176"/>
      <c r="I139" s="177"/>
      <c r="J139" s="176"/>
      <c r="K139" s="188"/>
      <c r="L139" s="176"/>
      <c r="M139" s="176"/>
      <c r="N139" s="177"/>
      <c r="O139" s="179"/>
      <c r="P139" s="180"/>
      <c r="Q139" s="61"/>
      <c r="R139" s="179"/>
      <c r="S139" s="180"/>
      <c r="T139" s="61"/>
      <c r="U139" s="176"/>
      <c r="V139" s="176"/>
      <c r="W139" s="176"/>
      <c r="X139" s="177"/>
      <c r="Y139" s="176"/>
      <c r="Z139" s="176"/>
      <c r="AA139" s="176"/>
      <c r="AB139" s="176"/>
      <c r="AC139" s="176"/>
      <c r="AD139" s="183"/>
      <c r="AE139" s="176"/>
      <c r="AF139" s="176"/>
    </row>
    <row r="140" spans="1:32">
      <c r="A140" s="172"/>
      <c r="B140" s="173"/>
      <c r="C140" s="176"/>
      <c r="D140" s="174"/>
      <c r="E140" s="175"/>
      <c r="F140" s="175"/>
      <c r="G140" s="176"/>
      <c r="H140" s="176"/>
      <c r="I140" s="177"/>
      <c r="J140" s="176"/>
      <c r="K140" s="188"/>
      <c r="L140" s="176"/>
      <c r="M140" s="176"/>
      <c r="N140" s="177"/>
      <c r="O140" s="179"/>
      <c r="P140" s="180"/>
      <c r="Q140" s="61"/>
      <c r="R140" s="179"/>
      <c r="S140" s="180"/>
      <c r="T140" s="61"/>
      <c r="U140" s="176"/>
      <c r="V140" s="176"/>
      <c r="W140" s="176"/>
      <c r="X140" s="177"/>
      <c r="Y140" s="176"/>
      <c r="Z140" s="176"/>
      <c r="AA140" s="176"/>
      <c r="AB140" s="176"/>
      <c r="AC140" s="176"/>
      <c r="AD140" s="183"/>
      <c r="AE140" s="176"/>
      <c r="AF140" s="176"/>
    </row>
    <row r="141" spans="1:32">
      <c r="A141" s="172"/>
      <c r="B141" s="173"/>
      <c r="C141" s="176"/>
      <c r="D141" s="174"/>
      <c r="E141" s="175"/>
      <c r="F141" s="175"/>
      <c r="G141" s="176"/>
      <c r="H141" s="176"/>
      <c r="I141" s="177"/>
      <c r="J141" s="176"/>
      <c r="K141" s="188"/>
      <c r="L141" s="176"/>
      <c r="M141" s="176"/>
      <c r="N141" s="177"/>
      <c r="O141" s="179"/>
      <c r="P141" s="180"/>
      <c r="Q141" s="61"/>
      <c r="R141" s="179"/>
      <c r="S141" s="180"/>
      <c r="T141" s="61"/>
      <c r="U141" s="176"/>
      <c r="V141" s="176"/>
      <c r="W141" s="176"/>
      <c r="X141" s="177"/>
      <c r="Y141" s="176"/>
      <c r="Z141" s="176"/>
      <c r="AA141" s="176"/>
      <c r="AB141" s="176"/>
      <c r="AC141" s="176"/>
      <c r="AD141" s="183"/>
      <c r="AE141" s="176"/>
      <c r="AF141" s="176"/>
    </row>
    <row r="142" spans="1:32">
      <c r="A142" s="172"/>
      <c r="B142" s="173"/>
      <c r="C142" s="176"/>
      <c r="D142" s="174"/>
      <c r="E142" s="175"/>
      <c r="F142" s="175"/>
      <c r="G142" s="176"/>
      <c r="H142" s="176"/>
      <c r="I142" s="177"/>
      <c r="J142" s="176"/>
      <c r="K142" s="188"/>
      <c r="L142" s="176"/>
      <c r="M142" s="176"/>
      <c r="N142" s="177"/>
      <c r="O142" s="179"/>
      <c r="P142" s="180"/>
      <c r="Q142" s="61"/>
      <c r="R142" s="179"/>
      <c r="S142" s="180"/>
      <c r="T142" s="61"/>
      <c r="U142" s="176"/>
      <c r="V142" s="176"/>
      <c r="W142" s="176"/>
      <c r="X142" s="177"/>
      <c r="Y142" s="176"/>
      <c r="Z142" s="176"/>
      <c r="AA142" s="176"/>
      <c r="AB142" s="176"/>
      <c r="AC142" s="176"/>
      <c r="AD142" s="183"/>
      <c r="AE142" s="176"/>
      <c r="AF142" s="176"/>
    </row>
    <row r="143" spans="1:32">
      <c r="A143" s="172"/>
      <c r="B143" s="173"/>
      <c r="C143" s="176"/>
      <c r="D143" s="174"/>
      <c r="E143" s="175"/>
      <c r="F143" s="175"/>
      <c r="G143" s="176"/>
      <c r="H143" s="176"/>
      <c r="I143" s="177"/>
      <c r="J143" s="176"/>
      <c r="K143" s="188"/>
      <c r="L143" s="176"/>
      <c r="M143" s="176"/>
      <c r="N143" s="177"/>
      <c r="O143" s="179"/>
      <c r="P143" s="180"/>
      <c r="Q143" s="61"/>
      <c r="R143" s="179"/>
      <c r="S143" s="180"/>
      <c r="T143" s="61"/>
      <c r="U143" s="176"/>
      <c r="V143" s="176"/>
      <c r="W143" s="176"/>
      <c r="X143" s="177"/>
      <c r="Y143" s="176"/>
      <c r="Z143" s="176"/>
      <c r="AA143" s="176"/>
      <c r="AB143" s="176"/>
      <c r="AC143" s="176"/>
      <c r="AD143" s="183"/>
      <c r="AE143" s="176"/>
      <c r="AF143" s="176"/>
    </row>
    <row r="144" spans="1:32">
      <c r="A144" s="172"/>
      <c r="B144" s="173"/>
      <c r="C144" s="176"/>
      <c r="D144" s="174"/>
      <c r="E144" s="175"/>
      <c r="F144" s="175"/>
      <c r="G144" s="176"/>
      <c r="H144" s="176"/>
      <c r="I144" s="177"/>
      <c r="J144" s="176"/>
      <c r="K144" s="188"/>
      <c r="L144" s="176"/>
      <c r="M144" s="176"/>
      <c r="N144" s="177"/>
      <c r="O144" s="179"/>
      <c r="P144" s="180"/>
      <c r="Q144" s="61"/>
      <c r="R144" s="179"/>
      <c r="S144" s="180"/>
      <c r="T144" s="61"/>
      <c r="U144" s="176"/>
      <c r="V144" s="176"/>
      <c r="W144" s="176"/>
      <c r="X144" s="177"/>
      <c r="Y144" s="176"/>
      <c r="Z144" s="176"/>
      <c r="AA144" s="176"/>
      <c r="AB144" s="176"/>
      <c r="AC144" s="176"/>
      <c r="AD144" s="183"/>
      <c r="AE144" s="176"/>
      <c r="AF144" s="176"/>
    </row>
    <row r="145" spans="1:32">
      <c r="A145" s="172"/>
      <c r="B145" s="173"/>
      <c r="C145" s="176"/>
      <c r="D145" s="174"/>
      <c r="E145" s="175"/>
      <c r="F145" s="175"/>
      <c r="G145" s="176"/>
      <c r="H145" s="176"/>
      <c r="I145" s="177"/>
      <c r="J145" s="176"/>
      <c r="K145" s="188"/>
      <c r="L145" s="176"/>
      <c r="M145" s="176"/>
      <c r="N145" s="177"/>
      <c r="O145" s="179"/>
      <c r="P145" s="180"/>
      <c r="Q145" s="61"/>
      <c r="R145" s="179"/>
      <c r="S145" s="180"/>
      <c r="T145" s="61"/>
      <c r="U145" s="176"/>
      <c r="V145" s="176"/>
      <c r="W145" s="176"/>
      <c r="X145" s="177"/>
      <c r="Y145" s="176"/>
      <c r="Z145" s="176"/>
      <c r="AA145" s="176"/>
      <c r="AB145" s="176"/>
      <c r="AC145" s="176"/>
      <c r="AD145" s="183"/>
      <c r="AE145" s="176"/>
      <c r="AF145" s="176"/>
    </row>
    <row r="146" spans="1:32">
      <c r="A146" s="172"/>
      <c r="B146" s="173"/>
      <c r="C146" s="176"/>
      <c r="D146" s="174"/>
      <c r="E146" s="175"/>
      <c r="F146" s="175"/>
      <c r="G146" s="176"/>
      <c r="H146" s="176"/>
      <c r="I146" s="177"/>
      <c r="J146" s="176"/>
      <c r="K146" s="188"/>
      <c r="L146" s="176"/>
      <c r="M146" s="176"/>
      <c r="N146" s="177"/>
      <c r="O146" s="179"/>
      <c r="P146" s="180"/>
      <c r="Q146" s="61"/>
      <c r="R146" s="179"/>
      <c r="S146" s="180"/>
      <c r="T146" s="61"/>
      <c r="U146" s="176"/>
      <c r="V146" s="176"/>
      <c r="W146" s="176"/>
      <c r="X146" s="177"/>
      <c r="Y146" s="176"/>
      <c r="Z146" s="176"/>
      <c r="AA146" s="176"/>
      <c r="AB146" s="176"/>
      <c r="AC146" s="176"/>
      <c r="AD146" s="183"/>
      <c r="AE146" s="176"/>
      <c r="AF146" s="176"/>
    </row>
    <row r="147" spans="1:32">
      <c r="A147" s="172"/>
      <c r="B147" s="173"/>
      <c r="C147" s="176"/>
      <c r="D147" s="174"/>
      <c r="E147" s="175"/>
      <c r="F147" s="175"/>
      <c r="G147" s="176"/>
      <c r="H147" s="176"/>
      <c r="I147" s="177"/>
      <c r="J147" s="176"/>
      <c r="K147" s="188"/>
      <c r="L147" s="176"/>
      <c r="M147" s="176"/>
      <c r="N147" s="177"/>
      <c r="O147" s="179"/>
      <c r="P147" s="180"/>
      <c r="Q147" s="61"/>
      <c r="R147" s="179"/>
      <c r="S147" s="180"/>
      <c r="T147" s="61"/>
      <c r="U147" s="176"/>
      <c r="V147" s="176"/>
      <c r="W147" s="176"/>
      <c r="X147" s="177"/>
      <c r="Y147" s="176"/>
      <c r="Z147" s="176"/>
      <c r="AA147" s="176"/>
      <c r="AB147" s="176"/>
      <c r="AC147" s="176"/>
      <c r="AD147" s="183"/>
      <c r="AE147" s="176"/>
      <c r="AF147" s="176"/>
    </row>
    <row r="148" spans="1:32">
      <c r="A148" s="172"/>
      <c r="B148" s="173"/>
      <c r="C148" s="176"/>
      <c r="D148" s="174"/>
      <c r="E148" s="175"/>
      <c r="F148" s="175"/>
      <c r="G148" s="176"/>
      <c r="H148" s="176"/>
      <c r="I148" s="177"/>
      <c r="J148" s="176"/>
      <c r="K148" s="188"/>
      <c r="L148" s="176"/>
      <c r="M148" s="176"/>
      <c r="N148" s="177"/>
      <c r="O148" s="179"/>
      <c r="P148" s="180"/>
      <c r="Q148" s="61"/>
      <c r="R148" s="179"/>
      <c r="S148" s="180"/>
      <c r="T148" s="61"/>
      <c r="U148" s="176"/>
      <c r="V148" s="176"/>
      <c r="W148" s="176"/>
      <c r="X148" s="177"/>
      <c r="Y148" s="176"/>
      <c r="Z148" s="176"/>
      <c r="AA148" s="176"/>
      <c r="AB148" s="176"/>
      <c r="AC148" s="176"/>
      <c r="AD148" s="183"/>
      <c r="AE148" s="176"/>
      <c r="AF148" s="176"/>
    </row>
    <row r="149" spans="1:32">
      <c r="A149" s="172"/>
      <c r="B149" s="173"/>
      <c r="C149" s="176"/>
      <c r="D149" s="174"/>
      <c r="E149" s="175"/>
      <c r="F149" s="175"/>
      <c r="G149" s="176"/>
      <c r="H149" s="176"/>
      <c r="I149" s="177"/>
      <c r="J149" s="176"/>
      <c r="K149" s="188"/>
      <c r="L149" s="176"/>
      <c r="M149" s="176"/>
      <c r="N149" s="177"/>
      <c r="O149" s="179"/>
      <c r="P149" s="180"/>
      <c r="Q149" s="61"/>
      <c r="R149" s="179"/>
      <c r="S149" s="180"/>
      <c r="T149" s="61"/>
      <c r="U149" s="176"/>
      <c r="V149" s="176"/>
      <c r="W149" s="176"/>
      <c r="X149" s="177"/>
      <c r="Y149" s="176"/>
      <c r="Z149" s="176"/>
      <c r="AA149" s="176"/>
      <c r="AB149" s="176"/>
      <c r="AC149" s="176"/>
      <c r="AD149" s="183"/>
      <c r="AE149" s="176"/>
      <c r="AF149" s="176"/>
    </row>
    <row r="150" spans="1:32">
      <c r="A150" s="172"/>
      <c r="B150" s="173"/>
      <c r="C150" s="176"/>
      <c r="D150" s="174"/>
      <c r="E150" s="175"/>
      <c r="F150" s="175"/>
      <c r="G150" s="176"/>
      <c r="H150" s="176"/>
      <c r="I150" s="177"/>
      <c r="J150" s="176"/>
      <c r="K150" s="188"/>
      <c r="L150" s="176"/>
      <c r="M150" s="176"/>
      <c r="N150" s="177"/>
      <c r="O150" s="179"/>
      <c r="P150" s="180"/>
      <c r="Q150" s="61"/>
      <c r="R150" s="179"/>
      <c r="S150" s="180"/>
      <c r="T150" s="61"/>
      <c r="U150" s="176"/>
      <c r="V150" s="176"/>
      <c r="W150" s="176"/>
      <c r="X150" s="177"/>
      <c r="Y150" s="176"/>
      <c r="Z150" s="176"/>
      <c r="AA150" s="176"/>
      <c r="AB150" s="176"/>
      <c r="AC150" s="176"/>
      <c r="AD150" s="183"/>
      <c r="AE150" s="176"/>
      <c r="AF150" s="176"/>
    </row>
    <row r="151" spans="1:32">
      <c r="A151" s="172"/>
      <c r="B151" s="173"/>
      <c r="C151" s="176"/>
      <c r="D151" s="174"/>
      <c r="E151" s="175"/>
      <c r="F151" s="175"/>
      <c r="G151" s="176"/>
      <c r="H151" s="176"/>
      <c r="I151" s="177"/>
      <c r="J151" s="176"/>
      <c r="K151" s="188"/>
      <c r="L151" s="176"/>
      <c r="M151" s="176"/>
      <c r="N151" s="177"/>
      <c r="O151" s="179"/>
      <c r="P151" s="180"/>
      <c r="Q151" s="61"/>
      <c r="R151" s="179"/>
      <c r="S151" s="180"/>
      <c r="T151" s="61"/>
      <c r="U151" s="176"/>
      <c r="V151" s="176"/>
      <c r="W151" s="176"/>
      <c r="X151" s="177"/>
      <c r="Y151" s="176"/>
      <c r="Z151" s="176"/>
      <c r="AA151" s="176"/>
      <c r="AB151" s="176"/>
      <c r="AC151" s="176"/>
      <c r="AD151" s="183"/>
      <c r="AE151" s="176"/>
      <c r="AF151" s="176"/>
    </row>
    <row r="152" spans="1:32">
      <c r="A152" s="172"/>
      <c r="B152" s="173"/>
      <c r="C152" s="176"/>
      <c r="D152" s="174"/>
      <c r="E152" s="175"/>
      <c r="F152" s="175"/>
      <c r="G152" s="176"/>
      <c r="H152" s="176"/>
      <c r="I152" s="177"/>
      <c r="J152" s="176"/>
      <c r="K152" s="188"/>
      <c r="L152" s="176"/>
      <c r="M152" s="176"/>
      <c r="N152" s="177"/>
      <c r="O152" s="179"/>
      <c r="P152" s="180"/>
      <c r="Q152" s="61"/>
      <c r="R152" s="179"/>
      <c r="S152" s="180"/>
      <c r="T152" s="61"/>
      <c r="U152" s="176"/>
      <c r="V152" s="176"/>
      <c r="W152" s="176"/>
      <c r="X152" s="177"/>
      <c r="Y152" s="176"/>
      <c r="Z152" s="176"/>
      <c r="AA152" s="176"/>
      <c r="AB152" s="176"/>
      <c r="AC152" s="176"/>
      <c r="AD152" s="183"/>
      <c r="AE152" s="176"/>
      <c r="AF152" s="176"/>
    </row>
    <row r="153" spans="1:32">
      <c r="A153" s="172"/>
      <c r="B153" s="173"/>
      <c r="C153" s="176"/>
      <c r="D153" s="174"/>
      <c r="E153" s="175"/>
      <c r="F153" s="175"/>
      <c r="G153" s="176"/>
      <c r="H153" s="176"/>
      <c r="I153" s="177"/>
      <c r="J153" s="176"/>
      <c r="K153" s="188"/>
      <c r="L153" s="176"/>
      <c r="M153" s="176"/>
      <c r="N153" s="177"/>
      <c r="O153" s="179"/>
      <c r="P153" s="180"/>
      <c r="Q153" s="61"/>
      <c r="R153" s="179"/>
      <c r="S153" s="180"/>
      <c r="T153" s="61"/>
      <c r="U153" s="176"/>
      <c r="V153" s="176"/>
      <c r="W153" s="176"/>
      <c r="X153" s="177"/>
      <c r="Y153" s="176"/>
      <c r="Z153" s="176"/>
      <c r="AA153" s="176"/>
      <c r="AB153" s="176"/>
      <c r="AC153" s="176"/>
      <c r="AD153" s="183"/>
      <c r="AE153" s="176"/>
      <c r="AF153" s="176"/>
    </row>
    <row r="154" spans="1:32">
      <c r="A154" s="172"/>
      <c r="B154" s="173"/>
      <c r="C154" s="176"/>
      <c r="D154" s="174"/>
      <c r="E154" s="175"/>
      <c r="F154" s="175"/>
      <c r="G154" s="176"/>
      <c r="H154" s="176"/>
      <c r="I154" s="177"/>
      <c r="J154" s="176"/>
      <c r="K154" s="188"/>
      <c r="L154" s="176"/>
      <c r="M154" s="176"/>
      <c r="N154" s="177"/>
      <c r="O154" s="179"/>
      <c r="P154" s="180"/>
      <c r="Q154" s="61"/>
      <c r="R154" s="179"/>
      <c r="S154" s="180"/>
      <c r="T154" s="61"/>
      <c r="U154" s="176"/>
      <c r="V154" s="176"/>
      <c r="W154" s="176"/>
      <c r="X154" s="177"/>
      <c r="Y154" s="176"/>
      <c r="Z154" s="176"/>
      <c r="AA154" s="176"/>
      <c r="AB154" s="176"/>
      <c r="AC154" s="176"/>
      <c r="AD154" s="183"/>
      <c r="AE154" s="176"/>
      <c r="AF154" s="176"/>
    </row>
    <row r="155" spans="1:32">
      <c r="A155" s="172"/>
      <c r="B155" s="173"/>
      <c r="C155" s="176"/>
      <c r="D155" s="174"/>
      <c r="E155" s="175"/>
      <c r="F155" s="175"/>
      <c r="G155" s="176"/>
      <c r="H155" s="176"/>
      <c r="I155" s="177"/>
      <c r="J155" s="176"/>
      <c r="K155" s="188"/>
      <c r="L155" s="176"/>
      <c r="M155" s="176"/>
      <c r="N155" s="177"/>
      <c r="O155" s="179"/>
      <c r="P155" s="180"/>
      <c r="Q155" s="61"/>
      <c r="R155" s="179"/>
      <c r="S155" s="180"/>
      <c r="T155" s="61"/>
      <c r="U155" s="176"/>
      <c r="V155" s="176"/>
      <c r="W155" s="176"/>
      <c r="X155" s="177"/>
      <c r="Y155" s="176"/>
      <c r="Z155" s="176"/>
      <c r="AA155" s="176"/>
      <c r="AB155" s="176"/>
      <c r="AC155" s="176"/>
      <c r="AD155" s="183"/>
      <c r="AE155" s="176"/>
      <c r="AF155" s="176"/>
    </row>
    <row r="156" spans="1:32">
      <c r="A156" s="172"/>
      <c r="B156" s="173"/>
      <c r="C156" s="176"/>
      <c r="D156" s="174"/>
      <c r="E156" s="175"/>
      <c r="F156" s="175"/>
      <c r="G156" s="176"/>
      <c r="H156" s="176"/>
      <c r="I156" s="177"/>
      <c r="J156" s="176"/>
      <c r="K156" s="188"/>
      <c r="L156" s="176"/>
      <c r="M156" s="176"/>
      <c r="N156" s="177"/>
      <c r="O156" s="179"/>
      <c r="P156" s="180"/>
      <c r="Q156" s="61"/>
      <c r="R156" s="179"/>
      <c r="S156" s="180"/>
      <c r="T156" s="61"/>
      <c r="U156" s="176"/>
      <c r="V156" s="176"/>
      <c r="W156" s="176"/>
      <c r="X156" s="177"/>
      <c r="Y156" s="176"/>
      <c r="Z156" s="176"/>
      <c r="AA156" s="176"/>
      <c r="AB156" s="176"/>
      <c r="AC156" s="176"/>
      <c r="AD156" s="183"/>
      <c r="AE156" s="176"/>
      <c r="AF156" s="176"/>
    </row>
    <row r="157" spans="1:32">
      <c r="A157" s="172"/>
      <c r="B157" s="173"/>
      <c r="C157" s="176"/>
      <c r="D157" s="174"/>
      <c r="E157" s="175"/>
      <c r="F157" s="175"/>
      <c r="G157" s="176"/>
      <c r="H157" s="176"/>
      <c r="I157" s="177"/>
      <c r="J157" s="176"/>
      <c r="K157" s="188"/>
      <c r="L157" s="176"/>
      <c r="M157" s="176"/>
      <c r="N157" s="177"/>
      <c r="O157" s="179"/>
      <c r="P157" s="180"/>
      <c r="Q157" s="61"/>
      <c r="R157" s="179"/>
      <c r="S157" s="180"/>
      <c r="T157" s="61"/>
      <c r="U157" s="176"/>
      <c r="V157" s="176"/>
      <c r="W157" s="176"/>
      <c r="X157" s="177"/>
      <c r="Y157" s="176"/>
      <c r="Z157" s="176"/>
      <c r="AA157" s="176"/>
      <c r="AB157" s="176"/>
      <c r="AC157" s="176"/>
      <c r="AD157" s="183"/>
      <c r="AE157" s="176"/>
      <c r="AF157" s="176"/>
    </row>
    <row r="158" spans="1:32">
      <c r="A158" s="172"/>
      <c r="B158" s="173"/>
      <c r="C158" s="176"/>
      <c r="D158" s="174"/>
      <c r="E158" s="175"/>
      <c r="F158" s="175"/>
      <c r="G158" s="176"/>
      <c r="H158" s="176"/>
      <c r="I158" s="177"/>
      <c r="J158" s="176"/>
      <c r="K158" s="188"/>
      <c r="L158" s="176"/>
      <c r="M158" s="176"/>
      <c r="N158" s="177"/>
      <c r="O158" s="179"/>
      <c r="P158" s="180"/>
      <c r="Q158" s="61"/>
      <c r="R158" s="179"/>
      <c r="S158" s="180"/>
      <c r="T158" s="61"/>
      <c r="U158" s="176"/>
      <c r="V158" s="176"/>
      <c r="W158" s="176"/>
      <c r="X158" s="177"/>
      <c r="Y158" s="176"/>
      <c r="Z158" s="176"/>
      <c r="AA158" s="176"/>
      <c r="AB158" s="176"/>
      <c r="AC158" s="176"/>
      <c r="AD158" s="183"/>
      <c r="AE158" s="176"/>
      <c r="AF158" s="176"/>
    </row>
    <row r="159" spans="1:32">
      <c r="A159" s="172"/>
      <c r="B159" s="173"/>
      <c r="C159" s="176"/>
      <c r="D159" s="174"/>
      <c r="E159" s="175"/>
      <c r="F159" s="175"/>
      <c r="G159" s="176"/>
      <c r="H159" s="176"/>
      <c r="I159" s="177"/>
      <c r="J159" s="176"/>
      <c r="K159" s="188"/>
      <c r="L159" s="176"/>
      <c r="M159" s="176"/>
      <c r="N159" s="177"/>
      <c r="O159" s="179"/>
      <c r="P159" s="180"/>
      <c r="Q159" s="61"/>
      <c r="R159" s="179"/>
      <c r="S159" s="180"/>
      <c r="T159" s="61"/>
      <c r="U159" s="176"/>
      <c r="V159" s="176"/>
      <c r="W159" s="176"/>
      <c r="X159" s="177"/>
      <c r="Y159" s="176"/>
      <c r="Z159" s="176"/>
      <c r="AA159" s="176"/>
      <c r="AB159" s="176"/>
      <c r="AC159" s="176"/>
      <c r="AD159" s="183"/>
      <c r="AE159" s="176"/>
      <c r="AF159" s="176"/>
    </row>
    <row r="160" spans="1:32">
      <c r="A160" s="172"/>
      <c r="B160" s="173"/>
      <c r="C160" s="176"/>
      <c r="D160" s="174"/>
      <c r="E160" s="175"/>
      <c r="F160" s="175"/>
      <c r="G160" s="176"/>
      <c r="H160" s="176"/>
      <c r="I160" s="177"/>
      <c r="J160" s="176"/>
      <c r="K160" s="188"/>
      <c r="L160" s="176"/>
      <c r="M160" s="176"/>
      <c r="N160" s="177"/>
      <c r="O160" s="179"/>
      <c r="P160" s="180"/>
      <c r="Q160" s="61"/>
      <c r="R160" s="179"/>
      <c r="S160" s="180"/>
      <c r="T160" s="61"/>
      <c r="U160" s="176"/>
      <c r="V160" s="176"/>
      <c r="W160" s="176"/>
      <c r="X160" s="177"/>
      <c r="Y160" s="176"/>
      <c r="Z160" s="176"/>
      <c r="AA160" s="176"/>
      <c r="AB160" s="176"/>
      <c r="AC160" s="176"/>
      <c r="AD160" s="183"/>
      <c r="AE160" s="176"/>
      <c r="AF160" s="176"/>
    </row>
    <row r="161" spans="1:32">
      <c r="A161" s="172"/>
      <c r="B161" s="173"/>
      <c r="C161" s="176"/>
      <c r="D161" s="174"/>
      <c r="E161" s="175"/>
      <c r="F161" s="175"/>
      <c r="G161" s="176"/>
      <c r="H161" s="176"/>
      <c r="I161" s="177"/>
      <c r="J161" s="176"/>
      <c r="K161" s="188"/>
      <c r="L161" s="176"/>
      <c r="M161" s="176"/>
      <c r="N161" s="177"/>
      <c r="O161" s="179"/>
      <c r="P161" s="180"/>
      <c r="Q161" s="61"/>
      <c r="R161" s="179"/>
      <c r="S161" s="180"/>
      <c r="T161" s="61"/>
      <c r="U161" s="176"/>
      <c r="V161" s="176"/>
      <c r="W161" s="176"/>
      <c r="X161" s="177"/>
      <c r="Y161" s="176"/>
      <c r="Z161" s="176"/>
      <c r="AA161" s="176"/>
      <c r="AB161" s="176"/>
      <c r="AC161" s="176"/>
      <c r="AD161" s="183"/>
      <c r="AE161" s="176"/>
      <c r="AF161" s="176"/>
    </row>
    <row r="162" spans="1:32">
      <c r="A162" s="172"/>
      <c r="B162" s="173"/>
      <c r="C162" s="176"/>
      <c r="D162" s="174"/>
      <c r="E162" s="175"/>
      <c r="F162" s="175"/>
      <c r="G162" s="176"/>
      <c r="H162" s="176"/>
      <c r="I162" s="177"/>
      <c r="J162" s="176"/>
      <c r="K162" s="188"/>
      <c r="L162" s="176"/>
      <c r="M162" s="176"/>
      <c r="N162" s="177"/>
      <c r="O162" s="179"/>
      <c r="P162" s="180"/>
      <c r="Q162" s="61"/>
      <c r="R162" s="179"/>
      <c r="S162" s="180"/>
      <c r="T162" s="61"/>
      <c r="U162" s="176"/>
      <c r="V162" s="176"/>
      <c r="W162" s="176"/>
      <c r="X162" s="177"/>
      <c r="Y162" s="176"/>
      <c r="Z162" s="176"/>
      <c r="AA162" s="176"/>
      <c r="AB162" s="176"/>
      <c r="AC162" s="176"/>
      <c r="AD162" s="183"/>
      <c r="AE162" s="176"/>
      <c r="AF162" s="176"/>
    </row>
    <row r="163" spans="1:32">
      <c r="A163" s="172"/>
      <c r="B163" s="173"/>
      <c r="C163" s="176"/>
      <c r="D163" s="174"/>
      <c r="E163" s="175"/>
      <c r="F163" s="175"/>
      <c r="G163" s="176"/>
      <c r="H163" s="176"/>
      <c r="I163" s="177"/>
      <c r="J163" s="176"/>
      <c r="K163" s="188"/>
      <c r="L163" s="176"/>
      <c r="M163" s="176"/>
      <c r="N163" s="177"/>
      <c r="O163" s="179"/>
      <c r="P163" s="180"/>
      <c r="Q163" s="61"/>
      <c r="R163" s="179"/>
      <c r="S163" s="180"/>
      <c r="T163" s="61"/>
      <c r="U163" s="176"/>
      <c r="V163" s="176"/>
      <c r="W163" s="176"/>
      <c r="X163" s="177"/>
      <c r="Y163" s="176"/>
      <c r="Z163" s="176"/>
      <c r="AA163" s="176"/>
      <c r="AB163" s="176"/>
      <c r="AC163" s="176"/>
      <c r="AD163" s="183"/>
      <c r="AE163" s="176"/>
      <c r="AF163" s="176"/>
    </row>
    <row r="164" spans="1:32">
      <c r="A164" s="172"/>
      <c r="B164" s="173"/>
      <c r="C164" s="176"/>
      <c r="D164" s="174"/>
      <c r="E164" s="175"/>
      <c r="F164" s="175"/>
      <c r="G164" s="176"/>
      <c r="H164" s="176"/>
      <c r="I164" s="177"/>
      <c r="J164" s="176"/>
      <c r="K164" s="188"/>
      <c r="L164" s="176"/>
      <c r="M164" s="176"/>
      <c r="N164" s="177"/>
      <c r="O164" s="179"/>
      <c r="P164" s="180"/>
      <c r="Q164" s="61"/>
      <c r="R164" s="179"/>
      <c r="S164" s="180"/>
      <c r="T164" s="61"/>
      <c r="U164" s="176"/>
      <c r="V164" s="176"/>
      <c r="W164" s="176"/>
      <c r="X164" s="177"/>
      <c r="Y164" s="176"/>
      <c r="Z164" s="176"/>
      <c r="AA164" s="176"/>
      <c r="AB164" s="176"/>
      <c r="AC164" s="176"/>
      <c r="AD164" s="183"/>
      <c r="AE164" s="176"/>
      <c r="AF164" s="176"/>
    </row>
    <row r="165" spans="1:32">
      <c r="A165" s="172"/>
      <c r="B165" s="173"/>
      <c r="C165" s="176"/>
      <c r="D165" s="174"/>
      <c r="E165" s="175"/>
      <c r="F165" s="175"/>
      <c r="G165" s="176"/>
      <c r="H165" s="176"/>
      <c r="I165" s="177"/>
      <c r="J165" s="176"/>
      <c r="K165" s="188"/>
      <c r="L165" s="176"/>
      <c r="M165" s="176"/>
      <c r="N165" s="177"/>
      <c r="O165" s="179"/>
      <c r="P165" s="180"/>
      <c r="Q165" s="61"/>
      <c r="R165" s="179"/>
      <c r="S165" s="180"/>
      <c r="T165" s="61"/>
      <c r="U165" s="176"/>
      <c r="V165" s="176"/>
      <c r="W165" s="176"/>
      <c r="X165" s="177"/>
      <c r="Y165" s="176"/>
      <c r="Z165" s="176"/>
      <c r="AA165" s="176"/>
      <c r="AB165" s="176"/>
      <c r="AC165" s="176"/>
      <c r="AD165" s="183"/>
      <c r="AE165" s="176"/>
      <c r="AF165" s="176"/>
    </row>
    <row r="166" spans="1:32">
      <c r="A166" s="172"/>
      <c r="B166" s="173"/>
      <c r="C166" s="176"/>
      <c r="D166" s="174"/>
      <c r="E166" s="175"/>
      <c r="F166" s="175"/>
      <c r="G166" s="176"/>
      <c r="H166" s="176"/>
      <c r="I166" s="177"/>
      <c r="J166" s="176"/>
      <c r="K166" s="188"/>
      <c r="L166" s="176"/>
      <c r="M166" s="176"/>
      <c r="N166" s="177"/>
      <c r="O166" s="179"/>
      <c r="P166" s="180"/>
      <c r="Q166" s="61"/>
      <c r="R166" s="179"/>
      <c r="S166" s="180"/>
      <c r="T166" s="61"/>
      <c r="U166" s="176"/>
      <c r="V166" s="176"/>
      <c r="W166" s="176"/>
      <c r="X166" s="177"/>
      <c r="Y166" s="176"/>
      <c r="Z166" s="176"/>
      <c r="AA166" s="176"/>
      <c r="AB166" s="176"/>
      <c r="AC166" s="176"/>
      <c r="AD166" s="183"/>
      <c r="AE166" s="176"/>
      <c r="AF166" s="176"/>
    </row>
    <row r="167" spans="1:32">
      <c r="A167" s="172"/>
      <c r="B167" s="173"/>
      <c r="C167" s="176"/>
      <c r="D167" s="174"/>
      <c r="E167" s="175"/>
      <c r="F167" s="175"/>
      <c r="G167" s="176"/>
      <c r="H167" s="176"/>
      <c r="I167" s="177"/>
      <c r="J167" s="176"/>
      <c r="K167" s="188"/>
      <c r="L167" s="176"/>
      <c r="M167" s="176"/>
      <c r="N167" s="177"/>
      <c r="O167" s="179"/>
      <c r="P167" s="180"/>
      <c r="Q167" s="61"/>
      <c r="R167" s="179"/>
      <c r="S167" s="180"/>
      <c r="T167" s="61"/>
      <c r="U167" s="176"/>
      <c r="V167" s="176"/>
      <c r="W167" s="176"/>
      <c r="X167" s="177"/>
      <c r="Y167" s="176"/>
      <c r="Z167" s="176"/>
      <c r="AA167" s="176"/>
      <c r="AB167" s="176"/>
      <c r="AC167" s="176"/>
      <c r="AD167" s="183"/>
      <c r="AE167" s="176"/>
      <c r="AF167" s="176"/>
    </row>
    <row r="168" spans="1:32">
      <c r="A168" s="172"/>
      <c r="B168" s="173"/>
      <c r="C168" s="176"/>
      <c r="D168" s="174"/>
      <c r="E168" s="175"/>
      <c r="F168" s="175"/>
      <c r="G168" s="176"/>
      <c r="H168" s="176"/>
      <c r="I168" s="177"/>
      <c r="J168" s="176"/>
      <c r="K168" s="188"/>
      <c r="L168" s="176"/>
      <c r="M168" s="176"/>
      <c r="N168" s="177"/>
      <c r="O168" s="179"/>
      <c r="P168" s="180"/>
      <c r="Q168" s="61"/>
      <c r="R168" s="179"/>
      <c r="S168" s="180"/>
      <c r="T168" s="61"/>
      <c r="U168" s="176"/>
      <c r="V168" s="176"/>
      <c r="W168" s="176"/>
      <c r="X168" s="177"/>
      <c r="Y168" s="176"/>
      <c r="Z168" s="176"/>
      <c r="AA168" s="176"/>
      <c r="AB168" s="176"/>
      <c r="AC168" s="176"/>
      <c r="AD168" s="183"/>
      <c r="AE168" s="176"/>
      <c r="AF168" s="176"/>
    </row>
    <row r="169" spans="1:32">
      <c r="A169" s="172"/>
      <c r="B169" s="173"/>
      <c r="C169" s="176"/>
      <c r="D169" s="174"/>
      <c r="E169" s="175"/>
      <c r="F169" s="175"/>
      <c r="G169" s="176"/>
      <c r="H169" s="176"/>
      <c r="I169" s="177"/>
      <c r="J169" s="176"/>
      <c r="K169" s="188"/>
      <c r="L169" s="176"/>
      <c r="M169" s="176"/>
      <c r="N169" s="177"/>
      <c r="O169" s="179"/>
      <c r="P169" s="180"/>
      <c r="Q169" s="61"/>
      <c r="R169" s="179"/>
      <c r="S169" s="180"/>
      <c r="T169" s="61"/>
      <c r="U169" s="176"/>
      <c r="V169" s="176"/>
      <c r="W169" s="176"/>
      <c r="X169" s="177"/>
      <c r="Y169" s="176"/>
      <c r="Z169" s="176"/>
      <c r="AA169" s="176"/>
      <c r="AB169" s="176"/>
      <c r="AC169" s="176"/>
      <c r="AD169" s="183"/>
      <c r="AE169" s="176"/>
      <c r="AF169" s="176"/>
    </row>
    <row r="170" spans="1:32">
      <c r="A170" s="172"/>
      <c r="B170" s="173"/>
      <c r="C170" s="176"/>
      <c r="D170" s="174"/>
      <c r="E170" s="175"/>
      <c r="F170" s="175"/>
      <c r="G170" s="176"/>
      <c r="H170" s="176"/>
      <c r="I170" s="177"/>
      <c r="J170" s="176"/>
      <c r="K170" s="188"/>
      <c r="L170" s="176"/>
      <c r="M170" s="176"/>
      <c r="N170" s="177"/>
      <c r="O170" s="179"/>
      <c r="P170" s="180"/>
      <c r="Q170" s="61"/>
      <c r="R170" s="179"/>
      <c r="S170" s="180"/>
      <c r="T170" s="61"/>
      <c r="U170" s="176"/>
      <c r="V170" s="176"/>
      <c r="W170" s="176"/>
      <c r="X170" s="177"/>
      <c r="Y170" s="176"/>
      <c r="Z170" s="176"/>
      <c r="AA170" s="176"/>
      <c r="AB170" s="176"/>
      <c r="AC170" s="176"/>
      <c r="AD170" s="183"/>
      <c r="AE170" s="176"/>
      <c r="AF170" s="176"/>
    </row>
    <row r="171" spans="1:32">
      <c r="A171" s="172"/>
      <c r="B171" s="173"/>
      <c r="C171" s="176"/>
      <c r="D171" s="174"/>
      <c r="E171" s="175"/>
      <c r="F171" s="175"/>
      <c r="G171" s="176"/>
      <c r="H171" s="176"/>
      <c r="I171" s="177"/>
      <c r="J171" s="176"/>
      <c r="K171" s="188"/>
      <c r="L171" s="176"/>
      <c r="M171" s="176"/>
      <c r="N171" s="177"/>
      <c r="O171" s="179"/>
      <c r="P171" s="180"/>
      <c r="Q171" s="61"/>
      <c r="R171" s="179"/>
      <c r="S171" s="180"/>
      <c r="T171" s="61"/>
      <c r="U171" s="176"/>
      <c r="V171" s="176"/>
      <c r="W171" s="176"/>
      <c r="X171" s="177"/>
      <c r="Y171" s="176"/>
      <c r="Z171" s="176"/>
      <c r="AA171" s="176"/>
      <c r="AB171" s="176"/>
      <c r="AC171" s="176"/>
      <c r="AD171" s="183"/>
      <c r="AE171" s="176"/>
      <c r="AF171" s="176"/>
    </row>
    <row r="172" spans="1:32">
      <c r="A172" s="172"/>
      <c r="B172" s="173"/>
      <c r="C172" s="176"/>
      <c r="D172" s="174"/>
      <c r="E172" s="175"/>
      <c r="F172" s="175"/>
      <c r="G172" s="176"/>
      <c r="H172" s="176"/>
      <c r="I172" s="177"/>
      <c r="J172" s="176"/>
      <c r="K172" s="188"/>
      <c r="L172" s="176"/>
      <c r="M172" s="176"/>
      <c r="N172" s="177"/>
      <c r="O172" s="179"/>
      <c r="P172" s="180"/>
      <c r="Q172" s="61"/>
      <c r="R172" s="179"/>
      <c r="S172" s="180"/>
      <c r="T172" s="61"/>
      <c r="U172" s="176"/>
      <c r="V172" s="176"/>
      <c r="W172" s="176"/>
      <c r="X172" s="177"/>
      <c r="Y172" s="176"/>
      <c r="Z172" s="176"/>
      <c r="AA172" s="176"/>
      <c r="AB172" s="176"/>
      <c r="AC172" s="176"/>
      <c r="AD172" s="183"/>
      <c r="AE172" s="176"/>
      <c r="AF172" s="176"/>
    </row>
    <row r="173" spans="1:32">
      <c r="A173" s="172"/>
      <c r="B173" s="173"/>
      <c r="C173" s="176"/>
      <c r="D173" s="174"/>
      <c r="E173" s="175"/>
      <c r="F173" s="175"/>
      <c r="G173" s="176"/>
      <c r="H173" s="176"/>
      <c r="I173" s="177"/>
      <c r="J173" s="176"/>
      <c r="K173" s="188"/>
      <c r="L173" s="176"/>
      <c r="M173" s="176"/>
      <c r="N173" s="177"/>
      <c r="O173" s="179"/>
      <c r="P173" s="180"/>
      <c r="Q173" s="61"/>
      <c r="R173" s="179"/>
      <c r="S173" s="180"/>
      <c r="T173" s="61"/>
      <c r="U173" s="176"/>
      <c r="V173" s="176"/>
      <c r="W173" s="176"/>
      <c r="X173" s="177"/>
      <c r="Y173" s="176"/>
      <c r="Z173" s="176"/>
      <c r="AA173" s="176"/>
      <c r="AB173" s="176"/>
      <c r="AC173" s="176"/>
      <c r="AD173" s="183"/>
      <c r="AE173" s="176"/>
      <c r="AF173" s="176"/>
    </row>
    <row r="174" spans="1:32">
      <c r="A174" s="172"/>
      <c r="B174" s="173"/>
      <c r="C174" s="176"/>
      <c r="D174" s="174"/>
      <c r="E174" s="175"/>
      <c r="F174" s="175"/>
      <c r="G174" s="176"/>
      <c r="H174" s="176"/>
      <c r="I174" s="177"/>
      <c r="J174" s="176"/>
      <c r="K174" s="188"/>
      <c r="L174" s="176"/>
      <c r="M174" s="176"/>
      <c r="N174" s="177"/>
      <c r="O174" s="179"/>
      <c r="P174" s="180"/>
      <c r="Q174" s="61"/>
      <c r="R174" s="179"/>
      <c r="S174" s="180"/>
      <c r="T174" s="61"/>
      <c r="U174" s="176"/>
      <c r="V174" s="176"/>
      <c r="W174" s="176"/>
      <c r="X174" s="177"/>
      <c r="Y174" s="176"/>
      <c r="Z174" s="176"/>
      <c r="AA174" s="176"/>
      <c r="AB174" s="176"/>
      <c r="AC174" s="176"/>
      <c r="AD174" s="183"/>
      <c r="AE174" s="176"/>
      <c r="AF174" s="176"/>
    </row>
    <row r="175" spans="1:32">
      <c r="A175" s="172"/>
      <c r="B175" s="173"/>
      <c r="C175" s="176"/>
      <c r="D175" s="174"/>
      <c r="E175" s="175"/>
      <c r="F175" s="175"/>
      <c r="G175" s="176"/>
      <c r="H175" s="176"/>
      <c r="I175" s="177"/>
      <c r="J175" s="176"/>
      <c r="K175" s="188"/>
      <c r="L175" s="176"/>
      <c r="M175" s="176"/>
      <c r="N175" s="177"/>
      <c r="O175" s="179"/>
      <c r="P175" s="180"/>
      <c r="Q175" s="61"/>
      <c r="R175" s="179"/>
      <c r="S175" s="180"/>
      <c r="T175" s="61"/>
      <c r="U175" s="176"/>
      <c r="V175" s="176"/>
      <c r="W175" s="176"/>
      <c r="X175" s="177"/>
      <c r="Y175" s="176"/>
      <c r="Z175" s="176"/>
      <c r="AA175" s="176"/>
      <c r="AB175" s="176"/>
      <c r="AC175" s="176"/>
      <c r="AD175" s="183"/>
      <c r="AE175" s="176"/>
      <c r="AF175" s="176"/>
    </row>
    <row r="176" spans="1:32">
      <c r="A176" s="172"/>
      <c r="B176" s="173"/>
      <c r="C176" s="176"/>
      <c r="D176" s="174"/>
      <c r="E176" s="175"/>
      <c r="F176" s="175"/>
      <c r="G176" s="176"/>
      <c r="H176" s="176"/>
      <c r="I176" s="177"/>
      <c r="J176" s="176"/>
      <c r="K176" s="188"/>
      <c r="L176" s="176"/>
      <c r="M176" s="176"/>
      <c r="N176" s="177"/>
      <c r="O176" s="179"/>
      <c r="P176" s="180"/>
      <c r="Q176" s="61"/>
      <c r="R176" s="179"/>
      <c r="S176" s="180"/>
      <c r="T176" s="61"/>
      <c r="U176" s="176"/>
      <c r="V176" s="176"/>
      <c r="W176" s="176"/>
      <c r="X176" s="177"/>
      <c r="Y176" s="176"/>
      <c r="Z176" s="176"/>
      <c r="AA176" s="176"/>
      <c r="AB176" s="176"/>
      <c r="AC176" s="176"/>
      <c r="AD176" s="183"/>
      <c r="AE176" s="176"/>
      <c r="AF176" s="176"/>
    </row>
    <row r="177" spans="1:32">
      <c r="A177" s="172"/>
      <c r="B177" s="173"/>
      <c r="C177" s="176"/>
      <c r="D177" s="174"/>
      <c r="E177" s="175"/>
      <c r="F177" s="175"/>
      <c r="G177" s="176"/>
      <c r="H177" s="176"/>
      <c r="I177" s="177"/>
      <c r="J177" s="176"/>
      <c r="K177" s="188"/>
      <c r="L177" s="176"/>
      <c r="M177" s="176"/>
      <c r="N177" s="177"/>
      <c r="O177" s="179"/>
      <c r="P177" s="180"/>
      <c r="Q177" s="61"/>
      <c r="R177" s="179"/>
      <c r="S177" s="180"/>
      <c r="T177" s="61"/>
      <c r="U177" s="176"/>
      <c r="V177" s="176"/>
      <c r="W177" s="176"/>
      <c r="X177" s="177"/>
      <c r="Y177" s="176"/>
      <c r="Z177" s="176"/>
      <c r="AA177" s="176"/>
      <c r="AB177" s="176"/>
      <c r="AC177" s="176"/>
      <c r="AD177" s="183"/>
      <c r="AE177" s="176"/>
      <c r="AF177" s="176"/>
    </row>
    <row r="178" spans="1:32">
      <c r="A178" s="172"/>
      <c r="B178" s="173"/>
      <c r="C178" s="176"/>
      <c r="D178" s="174"/>
      <c r="E178" s="175"/>
      <c r="F178" s="175"/>
      <c r="G178" s="176"/>
      <c r="H178" s="176"/>
      <c r="I178" s="177"/>
      <c r="J178" s="176"/>
      <c r="K178" s="188"/>
      <c r="L178" s="176"/>
      <c r="M178" s="176"/>
      <c r="N178" s="177"/>
      <c r="O178" s="179"/>
      <c r="P178" s="180"/>
      <c r="Q178" s="61"/>
      <c r="R178" s="179"/>
      <c r="S178" s="180"/>
      <c r="T178" s="61"/>
      <c r="U178" s="176"/>
      <c r="V178" s="176"/>
      <c r="W178" s="176"/>
      <c r="X178" s="177"/>
      <c r="Y178" s="176"/>
      <c r="Z178" s="176"/>
      <c r="AA178" s="176"/>
      <c r="AB178" s="176"/>
      <c r="AC178" s="176"/>
      <c r="AD178" s="183"/>
      <c r="AE178" s="176"/>
      <c r="AF178" s="176"/>
    </row>
    <row r="179" spans="1:32">
      <c r="A179" s="172"/>
      <c r="B179" s="173"/>
      <c r="C179" s="176"/>
      <c r="D179" s="174"/>
      <c r="E179" s="175"/>
      <c r="F179" s="175"/>
      <c r="G179" s="176"/>
      <c r="H179" s="176"/>
      <c r="I179" s="177"/>
      <c r="J179" s="176"/>
      <c r="K179" s="188"/>
      <c r="L179" s="176"/>
      <c r="M179" s="176"/>
      <c r="N179" s="177"/>
      <c r="O179" s="179"/>
      <c r="P179" s="180"/>
      <c r="Q179" s="61"/>
      <c r="R179" s="179"/>
      <c r="S179" s="180"/>
      <c r="T179" s="61"/>
      <c r="U179" s="176"/>
      <c r="V179" s="176"/>
      <c r="W179" s="176"/>
      <c r="X179" s="177"/>
      <c r="Y179" s="176"/>
      <c r="Z179" s="176"/>
      <c r="AA179" s="176"/>
      <c r="AB179" s="176"/>
      <c r="AC179" s="176"/>
      <c r="AD179" s="183"/>
      <c r="AE179" s="176"/>
      <c r="AF179" s="176"/>
    </row>
    <row r="180" spans="1:32">
      <c r="A180" s="172"/>
      <c r="B180" s="173"/>
      <c r="C180" s="176"/>
      <c r="D180" s="174"/>
      <c r="E180" s="175"/>
      <c r="F180" s="175"/>
      <c r="G180" s="176"/>
      <c r="H180" s="176"/>
      <c r="I180" s="177"/>
      <c r="J180" s="176"/>
      <c r="K180" s="188"/>
      <c r="L180" s="176"/>
      <c r="M180" s="176"/>
      <c r="N180" s="177"/>
      <c r="O180" s="179"/>
      <c r="P180" s="180"/>
      <c r="Q180" s="61"/>
      <c r="R180" s="179"/>
      <c r="S180" s="180"/>
      <c r="T180" s="61"/>
      <c r="U180" s="176"/>
      <c r="V180" s="176"/>
      <c r="W180" s="176"/>
      <c r="X180" s="177"/>
      <c r="Y180" s="176"/>
      <c r="Z180" s="176"/>
      <c r="AA180" s="176"/>
      <c r="AB180" s="176"/>
      <c r="AC180" s="176"/>
      <c r="AD180" s="183"/>
      <c r="AE180" s="176"/>
      <c r="AF180" s="176"/>
    </row>
    <row r="181" spans="1:32">
      <c r="A181" s="172"/>
      <c r="B181" s="173"/>
      <c r="C181" s="176"/>
      <c r="D181" s="174"/>
      <c r="E181" s="175"/>
      <c r="F181" s="175"/>
      <c r="G181" s="176"/>
      <c r="H181" s="176"/>
      <c r="I181" s="177"/>
      <c r="J181" s="176"/>
      <c r="K181" s="188"/>
      <c r="L181" s="176"/>
      <c r="M181" s="176"/>
      <c r="N181" s="177"/>
      <c r="O181" s="179"/>
      <c r="P181" s="180"/>
      <c r="Q181" s="61"/>
      <c r="R181" s="179"/>
      <c r="S181" s="180"/>
      <c r="T181" s="61"/>
      <c r="U181" s="176"/>
      <c r="V181" s="176"/>
      <c r="W181" s="176"/>
      <c r="X181" s="177"/>
      <c r="Y181" s="176"/>
      <c r="Z181" s="176"/>
      <c r="AA181" s="176"/>
      <c r="AB181" s="176"/>
      <c r="AC181" s="176"/>
      <c r="AD181" s="183"/>
      <c r="AE181" s="176"/>
      <c r="AF181" s="176"/>
    </row>
    <row r="182" spans="1:32">
      <c r="A182" s="172"/>
      <c r="B182" s="173"/>
      <c r="C182" s="176"/>
      <c r="D182" s="174"/>
      <c r="E182" s="175"/>
      <c r="F182" s="175"/>
      <c r="G182" s="176"/>
      <c r="H182" s="176"/>
      <c r="I182" s="177"/>
      <c r="J182" s="176"/>
      <c r="K182" s="188"/>
      <c r="L182" s="176"/>
      <c r="M182" s="176"/>
      <c r="N182" s="177"/>
      <c r="O182" s="179"/>
      <c r="P182" s="180"/>
      <c r="Q182" s="61"/>
      <c r="R182" s="179"/>
      <c r="S182" s="180"/>
      <c r="T182" s="61"/>
      <c r="U182" s="176"/>
      <c r="V182" s="176"/>
      <c r="W182" s="176"/>
      <c r="X182" s="177"/>
      <c r="Y182" s="176"/>
      <c r="Z182" s="176"/>
      <c r="AA182" s="176"/>
      <c r="AB182" s="176"/>
      <c r="AC182" s="176"/>
      <c r="AD182" s="183"/>
      <c r="AE182" s="176"/>
      <c r="AF182" s="176"/>
    </row>
    <row r="183" spans="1:32">
      <c r="A183" s="172"/>
      <c r="B183" s="173"/>
      <c r="C183" s="176"/>
      <c r="D183" s="174"/>
      <c r="E183" s="175"/>
      <c r="F183" s="175"/>
      <c r="G183" s="176"/>
      <c r="H183" s="176"/>
      <c r="I183" s="177"/>
      <c r="J183" s="176"/>
      <c r="K183" s="188"/>
      <c r="L183" s="176"/>
      <c r="M183" s="176"/>
      <c r="N183" s="177"/>
      <c r="O183" s="179"/>
      <c r="P183" s="180"/>
      <c r="Q183" s="61"/>
      <c r="R183" s="179"/>
      <c r="S183" s="180"/>
      <c r="T183" s="61"/>
      <c r="U183" s="176"/>
      <c r="V183" s="176"/>
      <c r="W183" s="176"/>
      <c r="X183" s="177"/>
      <c r="Y183" s="176"/>
      <c r="Z183" s="176"/>
      <c r="AA183" s="176"/>
      <c r="AB183" s="176"/>
      <c r="AC183" s="176"/>
      <c r="AD183" s="183"/>
      <c r="AE183" s="176"/>
      <c r="AF183" s="176"/>
    </row>
    <row r="184" spans="1:32">
      <c r="A184" s="172"/>
      <c r="B184" s="173"/>
      <c r="C184" s="176"/>
      <c r="D184" s="174"/>
      <c r="E184" s="175"/>
      <c r="F184" s="175"/>
      <c r="G184" s="176"/>
      <c r="H184" s="176"/>
      <c r="I184" s="177"/>
      <c r="J184" s="176"/>
      <c r="K184" s="188"/>
      <c r="L184" s="176"/>
      <c r="M184" s="176"/>
      <c r="N184" s="177"/>
      <c r="O184" s="179"/>
      <c r="P184" s="180"/>
      <c r="Q184" s="61"/>
      <c r="R184" s="179"/>
      <c r="S184" s="180"/>
      <c r="T184" s="61"/>
      <c r="U184" s="176"/>
      <c r="V184" s="176"/>
      <c r="W184" s="176"/>
      <c r="X184" s="177"/>
      <c r="Y184" s="176"/>
      <c r="Z184" s="176"/>
      <c r="AA184" s="176"/>
      <c r="AB184" s="176"/>
      <c r="AC184" s="176"/>
      <c r="AD184" s="183"/>
      <c r="AE184" s="176"/>
      <c r="AF184" s="176"/>
    </row>
    <row r="185" spans="1:32">
      <c r="A185" s="172"/>
      <c r="B185" s="173"/>
      <c r="C185" s="176"/>
      <c r="D185" s="174"/>
      <c r="E185" s="175"/>
      <c r="F185" s="175"/>
      <c r="G185" s="176"/>
      <c r="H185" s="176"/>
      <c r="I185" s="177"/>
      <c r="J185" s="176"/>
      <c r="K185" s="188"/>
      <c r="L185" s="176"/>
      <c r="M185" s="176"/>
      <c r="N185" s="177"/>
      <c r="O185" s="179"/>
      <c r="P185" s="180"/>
      <c r="Q185" s="61"/>
      <c r="R185" s="179"/>
      <c r="S185" s="180"/>
      <c r="T185" s="61"/>
      <c r="U185" s="176"/>
      <c r="V185" s="176"/>
      <c r="W185" s="176"/>
      <c r="X185" s="177"/>
      <c r="Y185" s="176"/>
      <c r="Z185" s="176"/>
      <c r="AA185" s="176"/>
      <c r="AB185" s="176"/>
      <c r="AC185" s="176"/>
      <c r="AD185" s="183"/>
      <c r="AE185" s="176"/>
      <c r="AF185" s="176"/>
    </row>
    <row r="186" spans="1:32">
      <c r="A186" s="172"/>
      <c r="B186" s="173"/>
      <c r="C186" s="176"/>
      <c r="D186" s="174"/>
      <c r="E186" s="175"/>
      <c r="F186" s="175"/>
      <c r="G186" s="176"/>
      <c r="H186" s="176"/>
      <c r="I186" s="177"/>
      <c r="J186" s="176"/>
      <c r="K186" s="188"/>
      <c r="L186" s="176"/>
      <c r="M186" s="176"/>
      <c r="N186" s="177"/>
      <c r="O186" s="179"/>
      <c r="P186" s="180"/>
      <c r="Q186" s="61"/>
      <c r="R186" s="179"/>
      <c r="S186" s="180"/>
      <c r="T186" s="61"/>
      <c r="U186" s="176"/>
      <c r="V186" s="176"/>
      <c r="W186" s="176"/>
      <c r="X186" s="177"/>
      <c r="Y186" s="176"/>
      <c r="Z186" s="176"/>
      <c r="AA186" s="176"/>
      <c r="AB186" s="176"/>
      <c r="AC186" s="176"/>
      <c r="AD186" s="183"/>
      <c r="AE186" s="176"/>
      <c r="AF186" s="176"/>
    </row>
    <row r="187" spans="1:32">
      <c r="A187" s="172"/>
      <c r="B187" s="173"/>
      <c r="C187" s="176"/>
      <c r="D187" s="174"/>
      <c r="E187" s="175"/>
      <c r="F187" s="175"/>
      <c r="G187" s="176"/>
      <c r="H187" s="176"/>
      <c r="I187" s="177"/>
      <c r="J187" s="176"/>
      <c r="K187" s="188"/>
      <c r="L187" s="176"/>
      <c r="M187" s="176"/>
      <c r="N187" s="177"/>
      <c r="O187" s="179"/>
      <c r="P187" s="180"/>
      <c r="Q187" s="61"/>
      <c r="R187" s="179"/>
      <c r="S187" s="180"/>
      <c r="T187" s="61"/>
      <c r="U187" s="176"/>
      <c r="V187" s="176"/>
      <c r="W187" s="176"/>
      <c r="X187" s="177"/>
      <c r="Y187" s="176"/>
      <c r="Z187" s="176"/>
      <c r="AA187" s="176"/>
      <c r="AB187" s="176"/>
      <c r="AC187" s="176"/>
      <c r="AD187" s="183"/>
      <c r="AE187" s="176"/>
      <c r="AF187" s="176"/>
    </row>
    <row r="188" spans="1:32">
      <c r="A188" s="172"/>
      <c r="B188" s="173"/>
      <c r="C188" s="176"/>
      <c r="D188" s="174"/>
      <c r="E188" s="175"/>
      <c r="F188" s="175"/>
      <c r="G188" s="176"/>
      <c r="H188" s="176"/>
      <c r="I188" s="177"/>
      <c r="J188" s="176"/>
      <c r="K188" s="188"/>
      <c r="L188" s="176"/>
      <c r="M188" s="176"/>
      <c r="N188" s="177"/>
      <c r="O188" s="179"/>
      <c r="P188" s="180"/>
      <c r="Q188" s="61"/>
      <c r="R188" s="179"/>
      <c r="S188" s="180"/>
      <c r="T188" s="61"/>
      <c r="U188" s="176"/>
      <c r="V188" s="176"/>
      <c r="W188" s="176"/>
      <c r="X188" s="177"/>
      <c r="Y188" s="176"/>
      <c r="Z188" s="176"/>
      <c r="AA188" s="176"/>
      <c r="AB188" s="176"/>
      <c r="AC188" s="176"/>
      <c r="AD188" s="183"/>
      <c r="AE188" s="176"/>
      <c r="AF188" s="176"/>
    </row>
    <row r="189" spans="1:32">
      <c r="A189" s="172"/>
      <c r="B189" s="173"/>
      <c r="C189" s="176"/>
      <c r="D189" s="174"/>
      <c r="E189" s="175"/>
      <c r="F189" s="175"/>
      <c r="G189" s="176"/>
      <c r="H189" s="176"/>
      <c r="I189" s="177"/>
      <c r="J189" s="176"/>
      <c r="K189" s="188"/>
      <c r="L189" s="176"/>
      <c r="M189" s="176"/>
      <c r="N189" s="177"/>
      <c r="O189" s="179"/>
      <c r="P189" s="180"/>
      <c r="Q189" s="61"/>
      <c r="R189" s="179"/>
      <c r="S189" s="180"/>
      <c r="T189" s="61"/>
      <c r="U189" s="176"/>
      <c r="V189" s="176"/>
      <c r="W189" s="176"/>
      <c r="X189" s="177"/>
      <c r="Y189" s="176"/>
      <c r="Z189" s="176"/>
      <c r="AA189" s="176"/>
      <c r="AB189" s="176"/>
      <c r="AC189" s="176"/>
      <c r="AD189" s="183"/>
      <c r="AE189" s="176"/>
      <c r="AF189" s="176"/>
    </row>
    <row r="190" spans="1:32">
      <c r="A190" s="172"/>
      <c r="B190" s="173"/>
      <c r="C190" s="176"/>
      <c r="D190" s="174"/>
      <c r="E190" s="175"/>
      <c r="F190" s="175"/>
      <c r="G190" s="176"/>
      <c r="H190" s="176"/>
      <c r="I190" s="177"/>
      <c r="J190" s="176"/>
      <c r="K190" s="188"/>
      <c r="L190" s="176"/>
      <c r="M190" s="176"/>
      <c r="N190" s="177"/>
      <c r="O190" s="179"/>
      <c r="P190" s="180"/>
      <c r="Q190" s="61"/>
      <c r="R190" s="179"/>
      <c r="S190" s="180"/>
      <c r="T190" s="61"/>
      <c r="U190" s="176"/>
      <c r="V190" s="176"/>
      <c r="W190" s="176"/>
      <c r="X190" s="177"/>
      <c r="Y190" s="176"/>
      <c r="Z190" s="176"/>
      <c r="AA190" s="176"/>
      <c r="AB190" s="176"/>
      <c r="AC190" s="176"/>
      <c r="AD190" s="183"/>
      <c r="AE190" s="176"/>
      <c r="AF190" s="176"/>
    </row>
    <row r="191" spans="1:32">
      <c r="A191" s="172"/>
      <c r="B191" s="173"/>
      <c r="C191" s="176"/>
      <c r="D191" s="174"/>
      <c r="E191" s="175"/>
      <c r="F191" s="175"/>
      <c r="G191" s="176"/>
      <c r="H191" s="176"/>
      <c r="I191" s="177"/>
      <c r="J191" s="176"/>
      <c r="K191" s="188"/>
      <c r="L191" s="176"/>
      <c r="M191" s="176"/>
      <c r="N191" s="177"/>
      <c r="O191" s="179"/>
      <c r="P191" s="180"/>
      <c r="Q191" s="61"/>
      <c r="R191" s="179"/>
      <c r="S191" s="180"/>
      <c r="T191" s="61"/>
      <c r="U191" s="176"/>
      <c r="V191" s="176"/>
      <c r="W191" s="176"/>
      <c r="X191" s="177"/>
      <c r="Y191" s="176"/>
      <c r="Z191" s="176"/>
      <c r="AA191" s="176"/>
      <c r="AB191" s="176"/>
      <c r="AC191" s="176"/>
      <c r="AD191" s="183"/>
      <c r="AE191" s="176"/>
      <c r="AF191" s="176"/>
    </row>
    <row r="192" spans="1:32">
      <c r="A192" s="172"/>
      <c r="B192" s="173"/>
      <c r="C192" s="176"/>
      <c r="D192" s="174"/>
      <c r="E192" s="175"/>
      <c r="F192" s="175"/>
      <c r="G192" s="176"/>
      <c r="H192" s="176"/>
      <c r="I192" s="177"/>
      <c r="J192" s="176"/>
      <c r="K192" s="188"/>
      <c r="L192" s="176"/>
      <c r="M192" s="176"/>
      <c r="N192" s="177"/>
      <c r="O192" s="179"/>
      <c r="P192" s="180"/>
      <c r="Q192" s="61"/>
      <c r="R192" s="179"/>
      <c r="S192" s="180"/>
      <c r="T192" s="61"/>
      <c r="U192" s="176"/>
      <c r="V192" s="176"/>
      <c r="W192" s="176"/>
      <c r="X192" s="177"/>
      <c r="Y192" s="176"/>
      <c r="Z192" s="176"/>
      <c r="AA192" s="176"/>
      <c r="AB192" s="176"/>
      <c r="AC192" s="176"/>
      <c r="AD192" s="183"/>
      <c r="AE192" s="176"/>
      <c r="AF192" s="176"/>
    </row>
    <row r="193" spans="1:32">
      <c r="A193" s="172"/>
      <c r="B193" s="173"/>
      <c r="C193" s="176"/>
      <c r="D193" s="174"/>
      <c r="E193" s="175"/>
      <c r="F193" s="175"/>
      <c r="G193" s="176"/>
      <c r="H193" s="176"/>
      <c r="I193" s="177"/>
      <c r="J193" s="176"/>
      <c r="K193" s="188"/>
      <c r="L193" s="176"/>
      <c r="M193" s="176"/>
      <c r="N193" s="177"/>
      <c r="O193" s="179"/>
      <c r="P193" s="180"/>
      <c r="Q193" s="61"/>
      <c r="R193" s="179"/>
      <c r="S193" s="180"/>
      <c r="T193" s="61"/>
      <c r="U193" s="176"/>
      <c r="V193" s="176"/>
      <c r="W193" s="176"/>
      <c r="X193" s="177"/>
      <c r="Y193" s="176"/>
      <c r="Z193" s="176"/>
      <c r="AA193" s="176"/>
      <c r="AB193" s="176"/>
      <c r="AC193" s="176"/>
      <c r="AD193" s="183"/>
      <c r="AE193" s="176"/>
      <c r="AF193" s="176"/>
    </row>
    <row r="194" spans="1:32">
      <c r="A194" s="172"/>
      <c r="B194" s="173"/>
      <c r="C194" s="176"/>
      <c r="D194" s="174"/>
      <c r="E194" s="175"/>
      <c r="F194" s="175"/>
      <c r="G194" s="176"/>
      <c r="H194" s="176"/>
      <c r="I194" s="177"/>
      <c r="J194" s="176"/>
      <c r="K194" s="188"/>
      <c r="L194" s="176"/>
      <c r="M194" s="176"/>
      <c r="N194" s="177"/>
      <c r="O194" s="179"/>
      <c r="P194" s="180"/>
      <c r="Q194" s="61"/>
      <c r="R194" s="179"/>
      <c r="S194" s="180"/>
      <c r="T194" s="61"/>
      <c r="U194" s="176"/>
      <c r="V194" s="176"/>
      <c r="W194" s="176"/>
      <c r="X194" s="177"/>
      <c r="Y194" s="176"/>
      <c r="Z194" s="176"/>
      <c r="AA194" s="176"/>
      <c r="AB194" s="176"/>
      <c r="AC194" s="176"/>
      <c r="AD194" s="183"/>
      <c r="AE194" s="176"/>
      <c r="AF194" s="176"/>
    </row>
    <row r="195" spans="1:32">
      <c r="A195" s="172"/>
      <c r="B195" s="173"/>
      <c r="C195" s="176"/>
      <c r="D195" s="174"/>
      <c r="E195" s="175"/>
      <c r="F195" s="175"/>
      <c r="G195" s="176"/>
      <c r="H195" s="176"/>
      <c r="I195" s="177"/>
      <c r="J195" s="176"/>
      <c r="K195" s="188"/>
      <c r="L195" s="176"/>
      <c r="M195" s="176"/>
      <c r="N195" s="177"/>
      <c r="O195" s="179"/>
      <c r="P195" s="180"/>
      <c r="Q195" s="61"/>
      <c r="R195" s="179"/>
      <c r="S195" s="180"/>
      <c r="T195" s="61"/>
      <c r="U195" s="176"/>
      <c r="V195" s="176"/>
      <c r="W195" s="176"/>
      <c r="X195" s="177"/>
      <c r="Y195" s="176"/>
      <c r="Z195" s="176"/>
      <c r="AA195" s="176"/>
      <c r="AB195" s="176"/>
      <c r="AC195" s="176"/>
      <c r="AD195" s="183"/>
      <c r="AE195" s="176"/>
      <c r="AF195" s="176"/>
    </row>
    <row r="196" spans="1:32">
      <c r="A196" s="172"/>
      <c r="B196" s="173"/>
      <c r="C196" s="176"/>
      <c r="D196" s="174"/>
      <c r="E196" s="175"/>
      <c r="F196" s="175"/>
      <c r="G196" s="176"/>
      <c r="H196" s="176"/>
      <c r="I196" s="177"/>
      <c r="J196" s="176"/>
      <c r="K196" s="188"/>
      <c r="L196" s="176"/>
      <c r="M196" s="176"/>
      <c r="N196" s="177"/>
      <c r="O196" s="179"/>
      <c r="P196" s="180"/>
      <c r="Q196" s="61"/>
      <c r="R196" s="179"/>
      <c r="S196" s="180"/>
      <c r="T196" s="61"/>
      <c r="U196" s="176"/>
      <c r="V196" s="176"/>
      <c r="W196" s="176"/>
      <c r="X196" s="177"/>
      <c r="Y196" s="176"/>
      <c r="Z196" s="176"/>
      <c r="AA196" s="176"/>
      <c r="AB196" s="176"/>
      <c r="AC196" s="176"/>
      <c r="AD196" s="183"/>
      <c r="AE196" s="176"/>
      <c r="AF196" s="176"/>
    </row>
    <row r="197" spans="1:32">
      <c r="A197" s="172"/>
      <c r="B197" s="173"/>
      <c r="C197" s="176"/>
      <c r="D197" s="174"/>
      <c r="E197" s="175"/>
      <c r="F197" s="175"/>
      <c r="G197" s="176"/>
      <c r="H197" s="176"/>
      <c r="I197" s="177"/>
      <c r="J197" s="176"/>
      <c r="K197" s="188"/>
      <c r="L197" s="176"/>
      <c r="M197" s="176"/>
      <c r="N197" s="177"/>
      <c r="O197" s="179"/>
      <c r="P197" s="180"/>
      <c r="Q197" s="61"/>
      <c r="R197" s="179"/>
      <c r="S197" s="180"/>
      <c r="T197" s="61"/>
      <c r="U197" s="176"/>
      <c r="V197" s="176"/>
      <c r="W197" s="176"/>
      <c r="X197" s="177"/>
      <c r="Y197" s="176"/>
      <c r="Z197" s="176"/>
      <c r="AA197" s="176"/>
      <c r="AB197" s="176"/>
      <c r="AC197" s="176"/>
      <c r="AD197" s="183"/>
      <c r="AE197" s="176"/>
      <c r="AF197" s="176"/>
    </row>
    <row r="198" spans="1:32">
      <c r="A198" s="172"/>
      <c r="B198" s="173"/>
      <c r="C198" s="176"/>
      <c r="D198" s="174"/>
      <c r="E198" s="175"/>
      <c r="F198" s="175"/>
      <c r="G198" s="176"/>
      <c r="H198" s="176"/>
      <c r="I198" s="177"/>
      <c r="J198" s="176"/>
      <c r="K198" s="188"/>
      <c r="L198" s="176"/>
      <c r="M198" s="176"/>
      <c r="N198" s="177"/>
      <c r="O198" s="179"/>
      <c r="P198" s="180"/>
      <c r="Q198" s="61"/>
      <c r="R198" s="179"/>
      <c r="S198" s="180"/>
      <c r="T198" s="61"/>
      <c r="U198" s="176"/>
      <c r="V198" s="176"/>
      <c r="W198" s="176"/>
      <c r="X198" s="177"/>
      <c r="Y198" s="176"/>
      <c r="Z198" s="176"/>
      <c r="AA198" s="176"/>
      <c r="AB198" s="176"/>
      <c r="AC198" s="176"/>
      <c r="AD198" s="183"/>
      <c r="AE198" s="176"/>
      <c r="AF198" s="176"/>
    </row>
    <row r="199" spans="1:32">
      <c r="A199" s="172"/>
      <c r="B199" s="173"/>
      <c r="C199" s="176"/>
      <c r="D199" s="174"/>
      <c r="E199" s="175"/>
      <c r="F199" s="175"/>
      <c r="G199" s="176"/>
      <c r="H199" s="176"/>
      <c r="I199" s="177"/>
      <c r="J199" s="176"/>
      <c r="K199" s="188"/>
      <c r="L199" s="176"/>
      <c r="M199" s="176"/>
      <c r="N199" s="177"/>
      <c r="O199" s="179"/>
      <c r="P199" s="180"/>
      <c r="Q199" s="61"/>
      <c r="R199" s="179"/>
      <c r="S199" s="180"/>
      <c r="T199" s="61"/>
      <c r="U199" s="176"/>
      <c r="V199" s="176"/>
      <c r="W199" s="176"/>
      <c r="X199" s="177"/>
      <c r="Y199" s="176"/>
      <c r="Z199" s="176"/>
      <c r="AA199" s="176"/>
      <c r="AB199" s="176"/>
      <c r="AC199" s="176"/>
      <c r="AD199" s="183"/>
      <c r="AE199" s="176"/>
      <c r="AF199" s="176"/>
    </row>
    <row r="200" spans="1:32">
      <c r="A200" s="172"/>
      <c r="B200" s="173"/>
      <c r="C200" s="176"/>
      <c r="D200" s="174"/>
      <c r="E200" s="175"/>
      <c r="F200" s="175"/>
      <c r="G200" s="176"/>
      <c r="H200" s="176"/>
      <c r="I200" s="177"/>
      <c r="J200" s="176"/>
      <c r="K200" s="188"/>
      <c r="L200" s="176"/>
      <c r="M200" s="176"/>
      <c r="N200" s="177"/>
      <c r="O200" s="179"/>
      <c r="P200" s="180"/>
      <c r="Q200" s="61"/>
      <c r="R200" s="179"/>
      <c r="S200" s="180"/>
      <c r="T200" s="61"/>
      <c r="U200" s="176"/>
      <c r="V200" s="176"/>
      <c r="W200" s="176"/>
      <c r="X200" s="177"/>
      <c r="Y200" s="176"/>
      <c r="Z200" s="176"/>
      <c r="AA200" s="176"/>
      <c r="AB200" s="176"/>
      <c r="AC200" s="176"/>
      <c r="AD200" s="183"/>
      <c r="AE200" s="176"/>
      <c r="AF200" s="176"/>
    </row>
    <row r="201" spans="1:32">
      <c r="A201" s="172"/>
      <c r="B201" s="173"/>
      <c r="C201" s="176"/>
      <c r="D201" s="174"/>
      <c r="E201" s="175"/>
      <c r="F201" s="175"/>
      <c r="G201" s="176"/>
      <c r="H201" s="176"/>
      <c r="I201" s="177"/>
      <c r="J201" s="176"/>
      <c r="K201" s="188"/>
      <c r="L201" s="176"/>
      <c r="M201" s="176"/>
      <c r="N201" s="177"/>
      <c r="O201" s="179"/>
      <c r="P201" s="180"/>
      <c r="Q201" s="61"/>
      <c r="R201" s="179"/>
      <c r="S201" s="180"/>
      <c r="T201" s="61"/>
      <c r="U201" s="176"/>
      <c r="V201" s="176"/>
      <c r="W201" s="176"/>
      <c r="X201" s="177"/>
      <c r="Y201" s="176"/>
      <c r="Z201" s="176"/>
      <c r="AA201" s="176"/>
      <c r="AB201" s="176"/>
      <c r="AC201" s="176"/>
      <c r="AD201" s="183"/>
      <c r="AE201" s="176"/>
      <c r="AF201" s="176"/>
    </row>
    <row r="202" spans="1:32">
      <c r="A202" s="172"/>
      <c r="B202" s="173"/>
      <c r="C202" s="176"/>
      <c r="D202" s="174"/>
      <c r="E202" s="175"/>
      <c r="F202" s="175"/>
      <c r="G202" s="176"/>
      <c r="H202" s="176"/>
      <c r="I202" s="177"/>
      <c r="J202" s="176"/>
      <c r="K202" s="188"/>
      <c r="L202" s="176"/>
      <c r="M202" s="176"/>
      <c r="N202" s="177"/>
      <c r="O202" s="179"/>
      <c r="P202" s="180"/>
      <c r="Q202" s="61"/>
      <c r="R202" s="179"/>
      <c r="S202" s="180"/>
      <c r="T202" s="61"/>
      <c r="U202" s="176"/>
      <c r="V202" s="176"/>
      <c r="W202" s="176"/>
      <c r="X202" s="177"/>
      <c r="Y202" s="176"/>
      <c r="Z202" s="176"/>
      <c r="AA202" s="176"/>
      <c r="AB202" s="176"/>
      <c r="AC202" s="176"/>
      <c r="AD202" s="183"/>
      <c r="AE202" s="176"/>
      <c r="AF202" s="176"/>
    </row>
    <row r="203" spans="1:32">
      <c r="A203" s="172"/>
      <c r="B203" s="173"/>
      <c r="C203" s="176"/>
      <c r="D203" s="174"/>
      <c r="E203" s="175"/>
      <c r="F203" s="175"/>
      <c r="G203" s="176"/>
      <c r="H203" s="176"/>
      <c r="I203" s="177"/>
      <c r="J203" s="176"/>
      <c r="K203" s="188"/>
      <c r="L203" s="176"/>
      <c r="M203" s="176"/>
      <c r="N203" s="177"/>
      <c r="O203" s="179"/>
      <c r="P203" s="180"/>
      <c r="Q203" s="61"/>
      <c r="R203" s="179"/>
      <c r="S203" s="180"/>
      <c r="T203" s="61"/>
      <c r="U203" s="176"/>
      <c r="V203" s="176"/>
      <c r="W203" s="176"/>
      <c r="X203" s="177"/>
      <c r="Y203" s="176"/>
      <c r="Z203" s="176"/>
      <c r="AA203" s="176"/>
      <c r="AB203" s="176"/>
      <c r="AC203" s="176"/>
      <c r="AD203" s="183"/>
      <c r="AE203" s="176"/>
      <c r="AF203" s="176"/>
    </row>
    <row r="204" spans="1:32">
      <c r="A204" s="172"/>
      <c r="B204" s="173"/>
      <c r="C204" s="176"/>
      <c r="D204" s="174"/>
      <c r="E204" s="175"/>
      <c r="F204" s="175"/>
      <c r="G204" s="176"/>
      <c r="H204" s="176"/>
      <c r="I204" s="177"/>
      <c r="J204" s="176"/>
      <c r="K204" s="188"/>
      <c r="L204" s="176"/>
      <c r="M204" s="176"/>
      <c r="N204" s="177"/>
      <c r="O204" s="179"/>
      <c r="P204" s="180"/>
      <c r="Q204" s="61"/>
      <c r="R204" s="179"/>
      <c r="S204" s="180"/>
      <c r="T204" s="61"/>
      <c r="U204" s="176"/>
      <c r="V204" s="176"/>
      <c r="W204" s="176"/>
      <c r="X204" s="177"/>
      <c r="Y204" s="176"/>
      <c r="Z204" s="176"/>
      <c r="AA204" s="176"/>
      <c r="AB204" s="176"/>
      <c r="AC204" s="176"/>
      <c r="AD204" s="183"/>
      <c r="AE204" s="176"/>
      <c r="AF204" s="176"/>
    </row>
    <row r="205" spans="1:32">
      <c r="A205" s="172"/>
      <c r="B205" s="173"/>
      <c r="C205" s="176"/>
      <c r="D205" s="174"/>
      <c r="E205" s="175"/>
      <c r="F205" s="175"/>
      <c r="G205" s="176"/>
      <c r="H205" s="176"/>
      <c r="I205" s="177"/>
      <c r="J205" s="176"/>
      <c r="K205" s="188"/>
      <c r="L205" s="176"/>
      <c r="M205" s="176"/>
      <c r="N205" s="177"/>
      <c r="O205" s="179"/>
      <c r="P205" s="180"/>
      <c r="Q205" s="61"/>
      <c r="R205" s="179"/>
      <c r="S205" s="180"/>
      <c r="T205" s="61"/>
      <c r="U205" s="176"/>
      <c r="V205" s="176"/>
      <c r="W205" s="176"/>
      <c r="X205" s="177"/>
      <c r="Y205" s="176"/>
      <c r="Z205" s="176"/>
      <c r="AA205" s="176"/>
      <c r="AB205" s="176"/>
      <c r="AC205" s="176"/>
      <c r="AD205" s="183"/>
      <c r="AE205" s="176"/>
      <c r="AF205" s="176"/>
    </row>
    <row r="206" spans="1:32">
      <c r="A206" s="172"/>
      <c r="B206" s="173"/>
      <c r="C206" s="176"/>
      <c r="D206" s="174"/>
      <c r="E206" s="175"/>
      <c r="F206" s="175"/>
      <c r="G206" s="176"/>
      <c r="H206" s="176"/>
      <c r="I206" s="177"/>
      <c r="J206" s="176"/>
      <c r="K206" s="188"/>
      <c r="L206" s="176"/>
      <c r="M206" s="176"/>
      <c r="N206" s="177"/>
      <c r="O206" s="179"/>
      <c r="P206" s="180"/>
      <c r="Q206" s="61"/>
      <c r="R206" s="179"/>
      <c r="S206" s="180"/>
      <c r="T206" s="61"/>
      <c r="U206" s="176"/>
      <c r="V206" s="176"/>
      <c r="W206" s="176"/>
      <c r="X206" s="177"/>
      <c r="Y206" s="176"/>
      <c r="Z206" s="176"/>
      <c r="AA206" s="176"/>
      <c r="AB206" s="176"/>
      <c r="AC206" s="176"/>
      <c r="AD206" s="183"/>
      <c r="AE206" s="176"/>
      <c r="AF206" s="176"/>
    </row>
    <row r="207" spans="1:32">
      <c r="A207" s="172"/>
      <c r="B207" s="173"/>
      <c r="C207" s="176"/>
      <c r="D207" s="174"/>
      <c r="E207" s="175"/>
      <c r="F207" s="175"/>
      <c r="G207" s="176"/>
      <c r="H207" s="176"/>
      <c r="I207" s="177"/>
      <c r="J207" s="176"/>
      <c r="K207" s="188"/>
      <c r="L207" s="176"/>
      <c r="M207" s="176"/>
      <c r="N207" s="177"/>
      <c r="O207" s="179"/>
      <c r="P207" s="180"/>
      <c r="Q207" s="61"/>
      <c r="R207" s="179"/>
      <c r="S207" s="180"/>
      <c r="T207" s="61"/>
      <c r="U207" s="176"/>
      <c r="V207" s="176"/>
      <c r="W207" s="176"/>
      <c r="X207" s="177"/>
      <c r="Y207" s="176"/>
      <c r="Z207" s="176"/>
      <c r="AA207" s="176"/>
      <c r="AB207" s="176"/>
      <c r="AC207" s="176"/>
      <c r="AD207" s="183"/>
      <c r="AE207" s="176"/>
      <c r="AF207" s="176"/>
    </row>
    <row r="208" spans="1:32">
      <c r="A208" s="172"/>
      <c r="B208" s="173"/>
      <c r="C208" s="176"/>
      <c r="D208" s="174"/>
      <c r="E208" s="175"/>
      <c r="F208" s="175"/>
      <c r="G208" s="176"/>
      <c r="H208" s="176"/>
      <c r="I208" s="177"/>
      <c r="J208" s="176"/>
      <c r="K208" s="188"/>
      <c r="L208" s="176"/>
      <c r="M208" s="176"/>
      <c r="N208" s="177"/>
      <c r="O208" s="179"/>
      <c r="P208" s="180"/>
      <c r="Q208" s="61"/>
      <c r="R208" s="179"/>
      <c r="S208" s="180"/>
      <c r="T208" s="61"/>
      <c r="U208" s="176"/>
      <c r="V208" s="176"/>
      <c r="W208" s="176"/>
      <c r="X208" s="177"/>
      <c r="Y208" s="176"/>
      <c r="Z208" s="176"/>
      <c r="AA208" s="176"/>
      <c r="AB208" s="176"/>
      <c r="AC208" s="176"/>
      <c r="AD208" s="183"/>
      <c r="AE208" s="176"/>
      <c r="AF208" s="176"/>
    </row>
    <row r="209" spans="1:32">
      <c r="A209" s="172"/>
      <c r="B209" s="173"/>
      <c r="C209" s="176"/>
      <c r="D209" s="174"/>
      <c r="E209" s="175"/>
      <c r="F209" s="175"/>
      <c r="G209" s="176"/>
      <c r="H209" s="176"/>
      <c r="I209" s="177"/>
      <c r="J209" s="176"/>
      <c r="K209" s="188"/>
      <c r="L209" s="176"/>
      <c r="M209" s="176"/>
      <c r="N209" s="177"/>
      <c r="O209" s="179"/>
      <c r="P209" s="180"/>
      <c r="Q209" s="61"/>
      <c r="R209" s="179"/>
      <c r="S209" s="180"/>
      <c r="T209" s="61"/>
      <c r="U209" s="176"/>
      <c r="V209" s="176"/>
      <c r="W209" s="176"/>
      <c r="X209" s="177"/>
      <c r="Y209" s="176"/>
      <c r="Z209" s="176"/>
      <c r="AA209" s="176"/>
      <c r="AB209" s="176"/>
      <c r="AC209" s="176"/>
      <c r="AD209" s="183"/>
      <c r="AE209" s="176"/>
      <c r="AF209" s="176"/>
    </row>
    <row r="210" spans="1:32">
      <c r="A210" s="172"/>
      <c r="B210" s="173"/>
      <c r="C210" s="176"/>
      <c r="D210" s="174"/>
      <c r="E210" s="175"/>
      <c r="F210" s="175"/>
      <c r="G210" s="176"/>
      <c r="H210" s="176"/>
      <c r="I210" s="177"/>
      <c r="J210" s="176"/>
      <c r="K210" s="188"/>
      <c r="L210" s="176"/>
      <c r="M210" s="176"/>
      <c r="N210" s="177"/>
      <c r="O210" s="179"/>
      <c r="P210" s="180"/>
      <c r="Q210" s="61"/>
      <c r="R210" s="179"/>
      <c r="S210" s="180"/>
      <c r="T210" s="61"/>
      <c r="U210" s="176"/>
      <c r="V210" s="176"/>
      <c r="W210" s="176"/>
      <c r="X210" s="177"/>
      <c r="Y210" s="176"/>
      <c r="Z210" s="176"/>
      <c r="AA210" s="176"/>
      <c r="AB210" s="176"/>
      <c r="AC210" s="176"/>
      <c r="AD210" s="183"/>
      <c r="AE210" s="176"/>
      <c r="AF210" s="176"/>
    </row>
    <row r="211" spans="1:32">
      <c r="A211" s="172"/>
      <c r="B211" s="173"/>
      <c r="C211" s="176"/>
      <c r="D211" s="174"/>
      <c r="E211" s="175"/>
      <c r="F211" s="175"/>
      <c r="G211" s="176"/>
      <c r="H211" s="176"/>
      <c r="I211" s="177"/>
      <c r="J211" s="176"/>
      <c r="K211" s="188"/>
      <c r="L211" s="176"/>
      <c r="M211" s="176"/>
      <c r="N211" s="177"/>
      <c r="O211" s="179"/>
      <c r="P211" s="180"/>
      <c r="Q211" s="61"/>
      <c r="R211" s="179"/>
      <c r="S211" s="180"/>
      <c r="T211" s="61"/>
      <c r="U211" s="176"/>
      <c r="V211" s="176"/>
      <c r="W211" s="176"/>
      <c r="X211" s="177"/>
      <c r="Y211" s="176"/>
      <c r="Z211" s="176"/>
      <c r="AA211" s="176"/>
      <c r="AB211" s="176"/>
      <c r="AC211" s="176"/>
      <c r="AD211" s="183"/>
      <c r="AE211" s="176"/>
      <c r="AF211" s="176"/>
    </row>
    <row r="212" spans="1:32">
      <c r="A212" s="172"/>
      <c r="B212" s="173"/>
      <c r="C212" s="176"/>
      <c r="D212" s="174"/>
      <c r="E212" s="175"/>
      <c r="F212" s="175"/>
      <c r="G212" s="176"/>
      <c r="H212" s="176"/>
      <c r="I212" s="177"/>
      <c r="J212" s="176"/>
      <c r="K212" s="188"/>
      <c r="L212" s="176"/>
      <c r="M212" s="176"/>
      <c r="N212" s="177"/>
      <c r="O212" s="179"/>
      <c r="P212" s="180"/>
      <c r="Q212" s="61"/>
      <c r="R212" s="179"/>
      <c r="S212" s="180"/>
      <c r="T212" s="61"/>
      <c r="U212" s="176"/>
      <c r="V212" s="176"/>
      <c r="W212" s="176"/>
      <c r="X212" s="177"/>
      <c r="Y212" s="176"/>
      <c r="Z212" s="176"/>
      <c r="AA212" s="176"/>
      <c r="AB212" s="176"/>
      <c r="AC212" s="176"/>
      <c r="AD212" s="183"/>
      <c r="AE212" s="176"/>
      <c r="AF212" s="176"/>
    </row>
    <row r="213" spans="1:32">
      <c r="A213" s="172"/>
      <c r="B213" s="173"/>
      <c r="C213" s="176"/>
      <c r="D213" s="174"/>
      <c r="E213" s="175"/>
      <c r="F213" s="175"/>
      <c r="G213" s="176"/>
      <c r="H213" s="176"/>
      <c r="I213" s="177"/>
      <c r="J213" s="176"/>
      <c r="K213" s="188"/>
      <c r="L213" s="176"/>
      <c r="M213" s="176"/>
      <c r="N213" s="177"/>
      <c r="O213" s="179"/>
      <c r="P213" s="180"/>
      <c r="Q213" s="61"/>
      <c r="R213" s="179"/>
      <c r="S213" s="180"/>
      <c r="T213" s="61"/>
      <c r="U213" s="176"/>
      <c r="V213" s="176"/>
      <c r="W213" s="176"/>
      <c r="X213" s="177"/>
      <c r="Y213" s="176"/>
      <c r="Z213" s="176"/>
      <c r="AA213" s="176"/>
      <c r="AB213" s="176"/>
      <c r="AC213" s="176"/>
      <c r="AD213" s="183"/>
      <c r="AE213" s="176"/>
      <c r="AF213" s="176"/>
    </row>
    <row r="214" spans="1:32">
      <c r="A214" s="172"/>
      <c r="B214" s="173"/>
      <c r="C214" s="176"/>
      <c r="D214" s="174"/>
      <c r="E214" s="175"/>
      <c r="F214" s="175"/>
      <c r="G214" s="176"/>
      <c r="H214" s="176"/>
      <c r="I214" s="177"/>
      <c r="J214" s="176"/>
      <c r="K214" s="188"/>
      <c r="L214" s="176"/>
      <c r="M214" s="176"/>
      <c r="N214" s="177"/>
      <c r="O214" s="179"/>
      <c r="P214" s="180"/>
      <c r="Q214" s="61"/>
      <c r="R214" s="179"/>
      <c r="S214" s="180"/>
      <c r="T214" s="61"/>
      <c r="U214" s="176"/>
      <c r="V214" s="176"/>
      <c r="W214" s="176"/>
      <c r="X214" s="177"/>
      <c r="Y214" s="176"/>
      <c r="Z214" s="176"/>
      <c r="AA214" s="176"/>
      <c r="AB214" s="176"/>
      <c r="AC214" s="176"/>
      <c r="AD214" s="183"/>
      <c r="AE214" s="176"/>
      <c r="AF214" s="176"/>
    </row>
    <row r="215" spans="1:32">
      <c r="A215" s="172"/>
      <c r="B215" s="173"/>
      <c r="C215" s="176"/>
      <c r="D215" s="174"/>
      <c r="E215" s="175"/>
      <c r="F215" s="175"/>
      <c r="G215" s="176"/>
      <c r="H215" s="176"/>
      <c r="I215" s="177"/>
      <c r="J215" s="176"/>
      <c r="K215" s="188"/>
      <c r="L215" s="176"/>
      <c r="M215" s="176"/>
      <c r="N215" s="177"/>
      <c r="O215" s="179"/>
      <c r="P215" s="180"/>
      <c r="Q215" s="61"/>
      <c r="R215" s="179"/>
      <c r="S215" s="180"/>
      <c r="T215" s="61"/>
      <c r="U215" s="176"/>
      <c r="V215" s="176"/>
      <c r="W215" s="176"/>
      <c r="X215" s="177"/>
      <c r="Y215" s="176"/>
      <c r="Z215" s="176"/>
      <c r="AA215" s="176"/>
      <c r="AB215" s="176"/>
      <c r="AC215" s="176"/>
      <c r="AD215" s="183"/>
      <c r="AE215" s="176"/>
      <c r="AF215" s="176"/>
    </row>
    <row r="216" spans="1:32">
      <c r="A216" s="172"/>
      <c r="B216" s="173"/>
      <c r="C216" s="176"/>
      <c r="D216" s="174"/>
      <c r="E216" s="175"/>
      <c r="F216" s="175"/>
      <c r="G216" s="176"/>
      <c r="H216" s="176"/>
      <c r="I216" s="177"/>
      <c r="J216" s="176"/>
      <c r="K216" s="188"/>
      <c r="L216" s="176"/>
      <c r="M216" s="176"/>
      <c r="N216" s="177"/>
      <c r="O216" s="179"/>
      <c r="P216" s="180"/>
      <c r="Q216" s="61"/>
      <c r="R216" s="179"/>
      <c r="S216" s="180"/>
      <c r="T216" s="61"/>
      <c r="U216" s="176"/>
      <c r="V216" s="176"/>
      <c r="W216" s="176"/>
      <c r="X216" s="177"/>
      <c r="Y216" s="176"/>
      <c r="Z216" s="176"/>
      <c r="AA216" s="176"/>
      <c r="AB216" s="176"/>
      <c r="AC216" s="176"/>
      <c r="AD216" s="183"/>
      <c r="AE216" s="176"/>
      <c r="AF216" s="176"/>
    </row>
    <row r="217" spans="1:32">
      <c r="A217" s="172"/>
      <c r="B217" s="173"/>
      <c r="C217" s="176"/>
      <c r="D217" s="174"/>
      <c r="E217" s="175"/>
      <c r="F217" s="175"/>
      <c r="G217" s="176"/>
      <c r="H217" s="176"/>
      <c r="I217" s="177"/>
      <c r="J217" s="176"/>
      <c r="K217" s="188"/>
      <c r="L217" s="176"/>
      <c r="M217" s="176"/>
      <c r="N217" s="177"/>
      <c r="O217" s="179"/>
      <c r="P217" s="180"/>
      <c r="Q217" s="61"/>
      <c r="R217" s="179"/>
      <c r="S217" s="180"/>
      <c r="T217" s="61"/>
      <c r="U217" s="176"/>
      <c r="V217" s="176"/>
      <c r="W217" s="176"/>
      <c r="X217" s="177"/>
      <c r="Y217" s="176"/>
      <c r="Z217" s="176"/>
      <c r="AA217" s="176"/>
      <c r="AB217" s="176"/>
      <c r="AC217" s="176"/>
      <c r="AD217" s="183"/>
      <c r="AE217" s="176"/>
      <c r="AF217" s="176"/>
    </row>
    <row r="218" spans="1:32">
      <c r="A218" s="172"/>
      <c r="B218" s="173"/>
      <c r="C218" s="176"/>
      <c r="D218" s="174"/>
      <c r="E218" s="175"/>
      <c r="F218" s="175"/>
      <c r="G218" s="176"/>
      <c r="H218" s="176"/>
      <c r="I218" s="177"/>
      <c r="J218" s="176"/>
      <c r="K218" s="188"/>
      <c r="L218" s="176"/>
      <c r="M218" s="176"/>
      <c r="N218" s="177"/>
      <c r="O218" s="179"/>
      <c r="P218" s="180"/>
      <c r="Q218" s="61"/>
      <c r="R218" s="179"/>
      <c r="S218" s="180"/>
      <c r="T218" s="61"/>
      <c r="U218" s="176"/>
      <c r="V218" s="176"/>
      <c r="W218" s="176"/>
      <c r="X218" s="177"/>
      <c r="Y218" s="176"/>
      <c r="Z218" s="176"/>
      <c r="AA218" s="176"/>
      <c r="AB218" s="176"/>
      <c r="AC218" s="176"/>
      <c r="AD218" s="183"/>
      <c r="AE218" s="176"/>
      <c r="AF218" s="176"/>
    </row>
    <row r="219" spans="1:32">
      <c r="A219" s="172"/>
      <c r="B219" s="173"/>
      <c r="C219" s="176"/>
      <c r="D219" s="174"/>
      <c r="E219" s="175"/>
      <c r="F219" s="175"/>
      <c r="G219" s="176"/>
      <c r="H219" s="176"/>
      <c r="I219" s="177"/>
      <c r="J219" s="176"/>
      <c r="K219" s="188"/>
      <c r="L219" s="176"/>
      <c r="M219" s="176"/>
      <c r="N219" s="177"/>
      <c r="O219" s="179"/>
      <c r="P219" s="180"/>
      <c r="Q219" s="61"/>
      <c r="R219" s="179"/>
      <c r="S219" s="180"/>
      <c r="T219" s="61"/>
      <c r="U219" s="176"/>
      <c r="V219" s="176"/>
      <c r="W219" s="176"/>
      <c r="X219" s="177"/>
      <c r="Y219" s="176"/>
      <c r="Z219" s="176"/>
      <c r="AA219" s="176"/>
      <c r="AB219" s="176"/>
      <c r="AC219" s="176"/>
      <c r="AD219" s="183"/>
      <c r="AE219" s="176"/>
      <c r="AF219" s="176"/>
    </row>
    <row r="220" spans="1:32">
      <c r="A220" s="172"/>
      <c r="B220" s="173"/>
      <c r="C220" s="176"/>
      <c r="D220" s="174"/>
      <c r="E220" s="175"/>
      <c r="F220" s="175"/>
      <c r="G220" s="176"/>
      <c r="H220" s="176"/>
      <c r="I220" s="177"/>
      <c r="J220" s="176"/>
      <c r="K220" s="188"/>
      <c r="L220" s="176"/>
      <c r="M220" s="176"/>
      <c r="N220" s="177"/>
      <c r="O220" s="179"/>
      <c r="P220" s="180"/>
      <c r="Q220" s="61"/>
      <c r="R220" s="179"/>
      <c r="S220" s="180"/>
      <c r="T220" s="61"/>
      <c r="U220" s="176"/>
      <c r="V220" s="176"/>
      <c r="W220" s="176"/>
      <c r="X220" s="177"/>
      <c r="Y220" s="176"/>
      <c r="Z220" s="176"/>
      <c r="AA220" s="176"/>
      <c r="AB220" s="176"/>
      <c r="AC220" s="176"/>
      <c r="AD220" s="183"/>
      <c r="AE220" s="176"/>
      <c r="AF220" s="176"/>
    </row>
    <row r="221" spans="1:32">
      <c r="A221" s="172"/>
      <c r="B221" s="173"/>
      <c r="C221" s="176"/>
      <c r="D221" s="174"/>
      <c r="E221" s="175"/>
      <c r="F221" s="175"/>
      <c r="G221" s="176"/>
      <c r="H221" s="176"/>
      <c r="I221" s="177"/>
      <c r="J221" s="176"/>
      <c r="K221" s="188"/>
      <c r="L221" s="176"/>
      <c r="M221" s="176"/>
      <c r="N221" s="177"/>
      <c r="O221" s="179"/>
      <c r="P221" s="180"/>
      <c r="Q221" s="61"/>
      <c r="R221" s="179"/>
      <c r="S221" s="180"/>
      <c r="T221" s="61"/>
      <c r="U221" s="176"/>
      <c r="V221" s="176"/>
      <c r="W221" s="176"/>
      <c r="X221" s="177"/>
      <c r="Y221" s="176"/>
      <c r="Z221" s="176"/>
      <c r="AA221" s="176"/>
      <c r="AB221" s="176"/>
      <c r="AC221" s="176"/>
      <c r="AD221" s="183"/>
      <c r="AE221" s="176"/>
      <c r="AF221" s="176"/>
    </row>
    <row r="222" spans="1:32">
      <c r="A222" s="172"/>
      <c r="B222" s="173"/>
      <c r="C222" s="176"/>
      <c r="D222" s="174"/>
      <c r="E222" s="175"/>
      <c r="F222" s="175"/>
      <c r="G222" s="176"/>
      <c r="H222" s="176"/>
      <c r="I222" s="177"/>
      <c r="J222" s="176"/>
      <c r="K222" s="188"/>
      <c r="L222" s="176"/>
      <c r="M222" s="176"/>
      <c r="N222" s="177"/>
      <c r="O222" s="179"/>
      <c r="P222" s="180"/>
      <c r="Q222" s="61"/>
      <c r="R222" s="179"/>
      <c r="S222" s="180"/>
      <c r="T222" s="61"/>
      <c r="U222" s="176"/>
      <c r="V222" s="176"/>
      <c r="W222" s="176"/>
      <c r="X222" s="177"/>
      <c r="Y222" s="176"/>
      <c r="Z222" s="176"/>
      <c r="AA222" s="176"/>
      <c r="AB222" s="176"/>
      <c r="AC222" s="176"/>
      <c r="AD222" s="183"/>
      <c r="AE222" s="176"/>
      <c r="AF222" s="176"/>
    </row>
    <row r="223" spans="1:32">
      <c r="A223" s="172"/>
      <c r="B223" s="173"/>
      <c r="C223" s="176"/>
      <c r="D223" s="174"/>
      <c r="E223" s="175"/>
      <c r="F223" s="175"/>
      <c r="G223" s="176"/>
      <c r="H223" s="176"/>
      <c r="I223" s="177"/>
      <c r="J223" s="176"/>
      <c r="K223" s="188"/>
      <c r="L223" s="176"/>
      <c r="M223" s="176"/>
      <c r="N223" s="177"/>
      <c r="O223" s="179"/>
      <c r="P223" s="180"/>
      <c r="Q223" s="61"/>
      <c r="R223" s="179"/>
      <c r="S223" s="180"/>
      <c r="T223" s="61"/>
      <c r="U223" s="176"/>
      <c r="V223" s="176"/>
      <c r="W223" s="176"/>
      <c r="X223" s="177"/>
      <c r="Y223" s="176"/>
      <c r="Z223" s="176"/>
      <c r="AA223" s="176"/>
      <c r="AB223" s="176"/>
      <c r="AC223" s="176"/>
      <c r="AD223" s="183"/>
      <c r="AE223" s="176"/>
      <c r="AF223" s="176"/>
    </row>
    <row r="224" spans="1:32">
      <c r="A224" s="172"/>
      <c r="B224" s="173"/>
      <c r="C224" s="176"/>
      <c r="D224" s="174"/>
      <c r="E224" s="175"/>
      <c r="F224" s="175"/>
      <c r="G224" s="176"/>
      <c r="H224" s="176"/>
      <c r="I224" s="177"/>
      <c r="J224" s="176"/>
      <c r="K224" s="188"/>
      <c r="L224" s="176"/>
      <c r="M224" s="176"/>
      <c r="N224" s="177"/>
      <c r="O224" s="179"/>
      <c r="P224" s="180"/>
      <c r="Q224" s="61"/>
      <c r="R224" s="179"/>
      <c r="S224" s="180"/>
      <c r="T224" s="61"/>
      <c r="U224" s="176"/>
      <c r="V224" s="176"/>
      <c r="W224" s="176"/>
      <c r="X224" s="177"/>
      <c r="Y224" s="176"/>
      <c r="Z224" s="176"/>
      <c r="AA224" s="176"/>
      <c r="AB224" s="176"/>
      <c r="AC224" s="176"/>
      <c r="AD224" s="183"/>
      <c r="AE224" s="176"/>
      <c r="AF224" s="176"/>
    </row>
    <row r="225" spans="1:32">
      <c r="A225" s="172"/>
      <c r="B225" s="173"/>
      <c r="C225" s="176"/>
      <c r="D225" s="174"/>
      <c r="E225" s="175"/>
      <c r="F225" s="175"/>
      <c r="G225" s="176"/>
      <c r="H225" s="176"/>
      <c r="I225" s="177"/>
      <c r="J225" s="176"/>
      <c r="K225" s="188"/>
      <c r="L225" s="176"/>
      <c r="M225" s="176"/>
      <c r="N225" s="177"/>
      <c r="O225" s="179"/>
      <c r="P225" s="180"/>
      <c r="Q225" s="61"/>
      <c r="R225" s="179"/>
      <c r="S225" s="180"/>
      <c r="T225" s="61"/>
      <c r="U225" s="176"/>
      <c r="V225" s="176"/>
      <c r="W225" s="176"/>
      <c r="X225" s="177"/>
      <c r="Y225" s="176"/>
      <c r="Z225" s="176"/>
      <c r="AA225" s="176"/>
      <c r="AB225" s="176"/>
      <c r="AC225" s="176"/>
      <c r="AD225" s="183"/>
      <c r="AE225" s="176"/>
      <c r="AF225" s="176"/>
    </row>
    <row r="226" spans="1:32">
      <c r="A226" s="172"/>
      <c r="B226" s="173"/>
      <c r="C226" s="176"/>
      <c r="D226" s="174"/>
      <c r="E226" s="175"/>
      <c r="F226" s="175"/>
      <c r="G226" s="176"/>
      <c r="H226" s="176"/>
      <c r="I226" s="177"/>
      <c r="J226" s="176"/>
      <c r="K226" s="188"/>
      <c r="L226" s="176"/>
      <c r="M226" s="176"/>
      <c r="N226" s="177"/>
      <c r="O226" s="179"/>
      <c r="P226" s="180"/>
      <c r="Q226" s="61"/>
      <c r="R226" s="179"/>
      <c r="S226" s="180"/>
      <c r="T226" s="61"/>
      <c r="U226" s="176"/>
      <c r="V226" s="176"/>
      <c r="W226" s="176"/>
      <c r="X226" s="177"/>
      <c r="Y226" s="176"/>
      <c r="Z226" s="176"/>
      <c r="AA226" s="176"/>
      <c r="AB226" s="176"/>
      <c r="AC226" s="176"/>
      <c r="AD226" s="183"/>
      <c r="AE226" s="176"/>
      <c r="AF226" s="176"/>
    </row>
    <row r="227" spans="1:32">
      <c r="A227" s="172"/>
      <c r="B227" s="173"/>
      <c r="C227" s="176"/>
      <c r="D227" s="174"/>
      <c r="E227" s="175"/>
      <c r="F227" s="175"/>
      <c r="G227" s="176"/>
      <c r="H227" s="176"/>
      <c r="I227" s="177"/>
      <c r="J227" s="176"/>
      <c r="K227" s="188"/>
      <c r="L227" s="176"/>
      <c r="M227" s="176"/>
      <c r="N227" s="177"/>
      <c r="O227" s="179"/>
      <c r="P227" s="180"/>
      <c r="Q227" s="61"/>
      <c r="R227" s="179"/>
      <c r="S227" s="180"/>
      <c r="T227" s="61"/>
      <c r="U227" s="176"/>
      <c r="V227" s="176"/>
      <c r="W227" s="176"/>
      <c r="X227" s="177"/>
      <c r="Y227" s="176"/>
      <c r="Z227" s="176"/>
      <c r="AA227" s="176"/>
      <c r="AB227" s="176"/>
      <c r="AC227" s="176"/>
      <c r="AD227" s="183"/>
      <c r="AE227" s="176"/>
      <c r="AF227" s="176"/>
    </row>
    <row r="228" spans="1:32">
      <c r="A228" s="172"/>
      <c r="B228" s="173"/>
      <c r="C228" s="176"/>
      <c r="D228" s="174"/>
      <c r="E228" s="175"/>
      <c r="F228" s="175"/>
      <c r="G228" s="176"/>
      <c r="H228" s="176"/>
      <c r="I228" s="177"/>
      <c r="J228" s="176"/>
      <c r="K228" s="188"/>
      <c r="L228" s="176"/>
      <c r="M228" s="176"/>
      <c r="N228" s="177"/>
      <c r="O228" s="179"/>
      <c r="P228" s="180"/>
      <c r="Q228" s="61"/>
      <c r="R228" s="179"/>
      <c r="S228" s="180"/>
      <c r="T228" s="61"/>
      <c r="U228" s="176"/>
      <c r="V228" s="176"/>
      <c r="W228" s="176"/>
      <c r="X228" s="177"/>
      <c r="Y228" s="176"/>
      <c r="Z228" s="176"/>
      <c r="AA228" s="176"/>
      <c r="AB228" s="176"/>
      <c r="AC228" s="176"/>
      <c r="AD228" s="183"/>
      <c r="AE228" s="176"/>
      <c r="AF228" s="176"/>
    </row>
    <row r="229" spans="1:32">
      <c r="A229" s="172"/>
      <c r="B229" s="173"/>
      <c r="C229" s="176"/>
      <c r="D229" s="174"/>
      <c r="E229" s="175"/>
      <c r="F229" s="175"/>
      <c r="G229" s="176"/>
      <c r="H229" s="176"/>
      <c r="I229" s="177"/>
      <c r="J229" s="176"/>
      <c r="K229" s="188"/>
      <c r="L229" s="176"/>
      <c r="M229" s="176"/>
      <c r="N229" s="177"/>
      <c r="O229" s="179"/>
      <c r="P229" s="180"/>
      <c r="Q229" s="61"/>
      <c r="R229" s="179"/>
      <c r="S229" s="180"/>
      <c r="T229" s="61"/>
      <c r="U229" s="176"/>
      <c r="V229" s="176"/>
      <c r="W229" s="176"/>
      <c r="X229" s="177"/>
      <c r="Y229" s="176"/>
      <c r="Z229" s="176"/>
      <c r="AA229" s="176"/>
      <c r="AB229" s="176"/>
      <c r="AC229" s="176"/>
      <c r="AD229" s="183"/>
      <c r="AE229" s="176"/>
      <c r="AF229" s="176"/>
    </row>
    <row r="230" spans="1:32">
      <c r="A230" s="172"/>
      <c r="B230" s="173"/>
      <c r="C230" s="176"/>
      <c r="D230" s="174"/>
      <c r="E230" s="175"/>
      <c r="F230" s="175"/>
      <c r="G230" s="176"/>
      <c r="H230" s="176"/>
      <c r="I230" s="177"/>
      <c r="J230" s="176"/>
      <c r="K230" s="188"/>
      <c r="L230" s="176"/>
      <c r="M230" s="176"/>
      <c r="N230" s="177"/>
      <c r="O230" s="179"/>
      <c r="P230" s="180"/>
      <c r="Q230" s="61"/>
      <c r="R230" s="179"/>
      <c r="S230" s="180"/>
      <c r="T230" s="61"/>
      <c r="U230" s="176"/>
      <c r="V230" s="176"/>
      <c r="W230" s="176"/>
      <c r="X230" s="177"/>
      <c r="Y230" s="176"/>
      <c r="Z230" s="176"/>
      <c r="AA230" s="176"/>
      <c r="AB230" s="176"/>
      <c r="AC230" s="176"/>
      <c r="AD230" s="183"/>
      <c r="AE230" s="176"/>
      <c r="AF230" s="176"/>
    </row>
    <row r="231" spans="1:32">
      <c r="A231" s="172"/>
      <c r="B231" s="173"/>
      <c r="C231" s="176"/>
      <c r="D231" s="174"/>
      <c r="E231" s="175"/>
      <c r="F231" s="175"/>
      <c r="G231" s="176"/>
      <c r="H231" s="176"/>
      <c r="I231" s="177"/>
      <c r="J231" s="176"/>
      <c r="K231" s="188"/>
      <c r="L231" s="176"/>
      <c r="M231" s="176"/>
      <c r="N231" s="177"/>
      <c r="O231" s="179"/>
      <c r="P231" s="180"/>
      <c r="Q231" s="61"/>
      <c r="R231" s="179"/>
      <c r="S231" s="180"/>
      <c r="T231" s="61"/>
      <c r="U231" s="176"/>
      <c r="V231" s="176"/>
      <c r="W231" s="176"/>
      <c r="X231" s="177"/>
      <c r="Y231" s="176"/>
      <c r="Z231" s="176"/>
      <c r="AA231" s="176"/>
      <c r="AB231" s="176"/>
      <c r="AC231" s="176"/>
      <c r="AD231" s="183"/>
      <c r="AE231" s="176"/>
      <c r="AF231" s="176"/>
    </row>
    <row r="232" spans="1:32">
      <c r="A232" s="172"/>
      <c r="B232" s="173"/>
      <c r="C232" s="176"/>
      <c r="D232" s="174"/>
      <c r="E232" s="175"/>
      <c r="F232" s="175"/>
      <c r="G232" s="176"/>
      <c r="H232" s="176"/>
      <c r="I232" s="177"/>
      <c r="J232" s="176"/>
      <c r="K232" s="188"/>
      <c r="L232" s="176"/>
      <c r="M232" s="176"/>
      <c r="N232" s="177"/>
      <c r="O232" s="179"/>
      <c r="P232" s="180"/>
      <c r="Q232" s="61"/>
      <c r="R232" s="179"/>
      <c r="S232" s="180"/>
      <c r="T232" s="61"/>
      <c r="U232" s="176"/>
      <c r="V232" s="176"/>
      <c r="W232" s="176"/>
      <c r="X232" s="177"/>
      <c r="Y232" s="176"/>
      <c r="Z232" s="176"/>
      <c r="AA232" s="176"/>
      <c r="AB232" s="176"/>
      <c r="AC232" s="176"/>
      <c r="AD232" s="183"/>
      <c r="AE232" s="176"/>
      <c r="AF232" s="176"/>
    </row>
    <row r="233" spans="1:32">
      <c r="A233" s="172"/>
      <c r="B233" s="173"/>
      <c r="C233" s="176"/>
      <c r="D233" s="174"/>
      <c r="E233" s="175"/>
      <c r="F233" s="175"/>
      <c r="G233" s="176"/>
      <c r="H233" s="176"/>
      <c r="I233" s="177"/>
      <c r="J233" s="176"/>
      <c r="K233" s="188"/>
      <c r="L233" s="176"/>
      <c r="M233" s="176"/>
      <c r="N233" s="177"/>
      <c r="O233" s="179"/>
      <c r="P233" s="180"/>
      <c r="Q233" s="61"/>
      <c r="R233" s="179"/>
      <c r="S233" s="180"/>
      <c r="T233" s="61"/>
      <c r="U233" s="176"/>
      <c r="V233" s="176"/>
      <c r="W233" s="176"/>
      <c r="X233" s="177"/>
      <c r="Y233" s="176"/>
      <c r="Z233" s="176"/>
      <c r="AA233" s="176"/>
      <c r="AB233" s="176"/>
      <c r="AC233" s="176"/>
      <c r="AD233" s="183"/>
      <c r="AE233" s="176"/>
      <c r="AF233" s="176"/>
    </row>
    <row r="234" spans="1:32">
      <c r="A234" s="172"/>
      <c r="B234" s="173"/>
      <c r="C234" s="176"/>
      <c r="D234" s="174"/>
      <c r="E234" s="175"/>
      <c r="F234" s="175"/>
      <c r="G234" s="176"/>
      <c r="H234" s="176"/>
      <c r="I234" s="177"/>
      <c r="J234" s="176"/>
      <c r="K234" s="188"/>
      <c r="L234" s="176"/>
      <c r="M234" s="176"/>
      <c r="N234" s="177"/>
      <c r="O234" s="179"/>
      <c r="P234" s="180"/>
      <c r="Q234" s="61"/>
      <c r="R234" s="179"/>
      <c r="S234" s="180"/>
      <c r="T234" s="61"/>
      <c r="U234" s="176"/>
      <c r="V234" s="176"/>
      <c r="W234" s="176"/>
      <c r="X234" s="177"/>
      <c r="Y234" s="176"/>
      <c r="Z234" s="176"/>
      <c r="AA234" s="176"/>
      <c r="AB234" s="176"/>
      <c r="AC234" s="176"/>
      <c r="AD234" s="183"/>
      <c r="AE234" s="176"/>
      <c r="AF234" s="176"/>
    </row>
    <row r="235" spans="1:32">
      <c r="A235" s="172"/>
      <c r="B235" s="173"/>
      <c r="C235" s="176"/>
      <c r="D235" s="174"/>
      <c r="E235" s="175"/>
      <c r="F235" s="175"/>
      <c r="G235" s="176"/>
      <c r="H235" s="176"/>
      <c r="I235" s="177"/>
      <c r="J235" s="176"/>
      <c r="K235" s="188"/>
      <c r="L235" s="176"/>
      <c r="M235" s="176"/>
      <c r="N235" s="177"/>
      <c r="O235" s="179"/>
      <c r="P235" s="180"/>
      <c r="Q235" s="61"/>
      <c r="R235" s="179"/>
      <c r="S235" s="180"/>
      <c r="T235" s="61"/>
      <c r="U235" s="176"/>
      <c r="V235" s="176"/>
      <c r="W235" s="176"/>
      <c r="X235" s="177"/>
      <c r="Y235" s="176"/>
      <c r="Z235" s="176"/>
      <c r="AA235" s="176"/>
      <c r="AB235" s="176"/>
      <c r="AC235" s="176"/>
      <c r="AD235" s="183"/>
      <c r="AE235" s="176"/>
      <c r="AF235" s="176"/>
    </row>
    <row r="236" spans="1:32">
      <c r="A236" s="172"/>
      <c r="B236" s="173"/>
      <c r="C236" s="176"/>
      <c r="D236" s="174"/>
      <c r="E236" s="175"/>
      <c r="F236" s="175"/>
      <c r="G236" s="176"/>
      <c r="H236" s="176"/>
      <c r="I236" s="177"/>
      <c r="J236" s="176"/>
      <c r="K236" s="188"/>
      <c r="L236" s="176"/>
      <c r="M236" s="176"/>
      <c r="N236" s="177"/>
      <c r="O236" s="179"/>
      <c r="P236" s="180"/>
      <c r="Q236" s="61"/>
      <c r="R236" s="179"/>
      <c r="S236" s="180"/>
      <c r="T236" s="61"/>
      <c r="U236" s="176"/>
      <c r="V236" s="176"/>
      <c r="W236" s="176"/>
      <c r="X236" s="177"/>
      <c r="Y236" s="176"/>
      <c r="Z236" s="176"/>
      <c r="AA236" s="176"/>
      <c r="AB236" s="176"/>
      <c r="AC236" s="176"/>
      <c r="AD236" s="183"/>
      <c r="AE236" s="176"/>
      <c r="AF236" s="176"/>
    </row>
    <row r="237" spans="1:32">
      <c r="A237" s="172"/>
      <c r="B237" s="173"/>
      <c r="C237" s="176"/>
      <c r="D237" s="174"/>
      <c r="E237" s="175"/>
      <c r="F237" s="175"/>
      <c r="G237" s="176"/>
      <c r="H237" s="176"/>
      <c r="I237" s="177"/>
      <c r="J237" s="176"/>
      <c r="K237" s="188"/>
      <c r="L237" s="176"/>
      <c r="M237" s="176"/>
      <c r="N237" s="177"/>
      <c r="O237" s="179"/>
      <c r="P237" s="180"/>
      <c r="Q237" s="61"/>
      <c r="R237" s="179"/>
      <c r="S237" s="180"/>
      <c r="T237" s="61"/>
      <c r="U237" s="176"/>
      <c r="V237" s="176"/>
      <c r="W237" s="176"/>
      <c r="X237" s="177"/>
      <c r="Y237" s="176"/>
      <c r="Z237" s="176"/>
      <c r="AA237" s="176"/>
      <c r="AB237" s="176"/>
      <c r="AC237" s="176"/>
      <c r="AD237" s="183"/>
      <c r="AE237" s="176"/>
      <c r="AF237" s="176"/>
    </row>
    <row r="238" spans="1:32">
      <c r="A238" s="172"/>
      <c r="B238" s="173"/>
      <c r="C238" s="176"/>
      <c r="D238" s="174"/>
      <c r="E238" s="175"/>
      <c r="F238" s="175"/>
      <c r="G238" s="176"/>
      <c r="H238" s="176"/>
      <c r="I238" s="177"/>
      <c r="J238" s="176"/>
      <c r="K238" s="188"/>
      <c r="L238" s="176"/>
      <c r="M238" s="176"/>
      <c r="N238" s="177"/>
      <c r="O238" s="179"/>
      <c r="P238" s="180"/>
      <c r="Q238" s="61"/>
      <c r="R238" s="179"/>
      <c r="S238" s="180"/>
      <c r="T238" s="61"/>
      <c r="U238" s="176"/>
      <c r="V238" s="176"/>
      <c r="W238" s="176"/>
      <c r="X238" s="177"/>
      <c r="Y238" s="176"/>
      <c r="Z238" s="176"/>
      <c r="AA238" s="176"/>
      <c r="AB238" s="176"/>
      <c r="AC238" s="176"/>
      <c r="AD238" s="183"/>
      <c r="AE238" s="176"/>
      <c r="AF238" s="176"/>
    </row>
    <row r="239" spans="1:32">
      <c r="A239" s="172"/>
      <c r="B239" s="173"/>
      <c r="C239" s="176"/>
      <c r="D239" s="174"/>
      <c r="E239" s="175"/>
      <c r="F239" s="175"/>
      <c r="G239" s="176"/>
      <c r="H239" s="176"/>
      <c r="I239" s="177"/>
      <c r="J239" s="176"/>
      <c r="K239" s="188"/>
      <c r="L239" s="176"/>
      <c r="M239" s="176"/>
      <c r="N239" s="177"/>
      <c r="O239" s="179"/>
      <c r="P239" s="180"/>
      <c r="Q239" s="61"/>
      <c r="R239" s="179"/>
      <c r="S239" s="180"/>
      <c r="T239" s="61"/>
      <c r="U239" s="176"/>
      <c r="V239" s="176"/>
      <c r="W239" s="176"/>
      <c r="X239" s="177"/>
      <c r="Y239" s="176"/>
      <c r="Z239" s="176"/>
      <c r="AA239" s="176"/>
      <c r="AB239" s="176"/>
      <c r="AC239" s="176"/>
      <c r="AD239" s="183"/>
      <c r="AE239" s="176"/>
      <c r="AF239" s="176"/>
    </row>
    <row r="240" spans="1:32">
      <c r="A240" s="172"/>
      <c r="B240" s="173"/>
      <c r="C240" s="176"/>
      <c r="D240" s="174"/>
      <c r="E240" s="175"/>
      <c r="F240" s="175"/>
      <c r="G240" s="176"/>
      <c r="H240" s="176"/>
      <c r="I240" s="177"/>
      <c r="J240" s="176"/>
      <c r="K240" s="188"/>
      <c r="L240" s="176"/>
      <c r="M240" s="176"/>
      <c r="N240" s="177"/>
      <c r="O240" s="179"/>
      <c r="P240" s="180"/>
      <c r="Q240" s="61"/>
      <c r="R240" s="179"/>
      <c r="S240" s="180"/>
      <c r="T240" s="61"/>
      <c r="U240" s="176"/>
      <c r="V240" s="176"/>
      <c r="W240" s="176"/>
      <c r="X240" s="177"/>
      <c r="Y240" s="176"/>
      <c r="Z240" s="176"/>
      <c r="AA240" s="176"/>
      <c r="AB240" s="176"/>
      <c r="AC240" s="176"/>
      <c r="AD240" s="183"/>
      <c r="AE240" s="176"/>
      <c r="AF240" s="176"/>
    </row>
    <row r="241" spans="1:32">
      <c r="A241" s="172"/>
      <c r="B241" s="173"/>
      <c r="C241" s="176"/>
      <c r="D241" s="174"/>
      <c r="E241" s="175"/>
      <c r="F241" s="175"/>
      <c r="G241" s="176"/>
      <c r="H241" s="176"/>
      <c r="I241" s="177"/>
      <c r="J241" s="176"/>
      <c r="K241" s="188"/>
      <c r="L241" s="176"/>
      <c r="M241" s="176"/>
      <c r="N241" s="177"/>
      <c r="O241" s="179"/>
      <c r="P241" s="180"/>
      <c r="Q241" s="61"/>
      <c r="R241" s="179"/>
      <c r="S241" s="180"/>
      <c r="T241" s="61"/>
      <c r="U241" s="176"/>
      <c r="V241" s="176"/>
      <c r="W241" s="176"/>
      <c r="X241" s="177"/>
      <c r="Y241" s="176"/>
      <c r="Z241" s="176"/>
      <c r="AA241" s="176"/>
      <c r="AB241" s="176"/>
      <c r="AC241" s="176"/>
      <c r="AD241" s="183"/>
      <c r="AE241" s="176"/>
      <c r="AF241" s="176"/>
    </row>
    <row r="242" spans="1:32">
      <c r="A242" s="172"/>
      <c r="B242" s="173"/>
      <c r="C242" s="176"/>
      <c r="D242" s="174"/>
      <c r="E242" s="175"/>
      <c r="F242" s="175"/>
      <c r="G242" s="176"/>
      <c r="H242" s="176"/>
      <c r="I242" s="177"/>
      <c r="J242" s="176"/>
      <c r="K242" s="188"/>
      <c r="L242" s="176"/>
      <c r="M242" s="176"/>
      <c r="N242" s="177"/>
      <c r="O242" s="179"/>
      <c r="P242" s="180"/>
      <c r="Q242" s="61"/>
      <c r="R242" s="179"/>
      <c r="S242" s="180"/>
      <c r="T242" s="61"/>
      <c r="U242" s="176"/>
      <c r="V242" s="176"/>
      <c r="W242" s="176"/>
      <c r="X242" s="177"/>
      <c r="Y242" s="176"/>
      <c r="Z242" s="176"/>
      <c r="AA242" s="176"/>
      <c r="AB242" s="176"/>
      <c r="AC242" s="176"/>
      <c r="AD242" s="183"/>
      <c r="AE242" s="176"/>
      <c r="AF242" s="176"/>
    </row>
    <row r="243" spans="1:32">
      <c r="A243" s="172"/>
      <c r="B243" s="173"/>
      <c r="C243" s="176"/>
      <c r="D243" s="174"/>
      <c r="E243" s="175"/>
      <c r="F243" s="175"/>
      <c r="G243" s="176"/>
      <c r="H243" s="176"/>
      <c r="I243" s="177"/>
      <c r="J243" s="176"/>
      <c r="K243" s="188"/>
      <c r="L243" s="176"/>
      <c r="M243" s="176"/>
      <c r="N243" s="177"/>
      <c r="O243" s="179"/>
      <c r="P243" s="180"/>
      <c r="Q243" s="61"/>
      <c r="R243" s="179"/>
      <c r="S243" s="180"/>
      <c r="T243" s="61"/>
      <c r="U243" s="176"/>
      <c r="V243" s="176"/>
      <c r="W243" s="176"/>
      <c r="X243" s="177"/>
      <c r="Y243" s="176"/>
      <c r="Z243" s="176"/>
      <c r="AA243" s="176"/>
      <c r="AB243" s="176"/>
      <c r="AC243" s="176"/>
      <c r="AD243" s="183"/>
      <c r="AE243" s="176"/>
      <c r="AF243" s="176"/>
    </row>
    <row r="244" spans="1:32">
      <c r="A244" s="172"/>
      <c r="B244" s="173"/>
      <c r="C244" s="176"/>
      <c r="D244" s="174"/>
      <c r="E244" s="175"/>
      <c r="F244" s="175"/>
      <c r="G244" s="176"/>
      <c r="H244" s="176"/>
      <c r="I244" s="177"/>
      <c r="J244" s="176"/>
      <c r="K244" s="188"/>
      <c r="L244" s="176"/>
      <c r="M244" s="176"/>
      <c r="N244" s="177"/>
      <c r="O244" s="179"/>
      <c r="P244" s="180"/>
      <c r="Q244" s="61"/>
      <c r="R244" s="179"/>
      <c r="S244" s="180"/>
      <c r="T244" s="61"/>
      <c r="U244" s="176"/>
      <c r="V244" s="176"/>
      <c r="W244" s="176"/>
      <c r="X244" s="177"/>
      <c r="Y244" s="176"/>
      <c r="Z244" s="176"/>
      <c r="AA244" s="176"/>
      <c r="AB244" s="176"/>
      <c r="AC244" s="176"/>
      <c r="AD244" s="183"/>
      <c r="AE244" s="176"/>
      <c r="AF244" s="176"/>
    </row>
    <row r="245" spans="1:32">
      <c r="A245" s="172"/>
      <c r="B245" s="173"/>
      <c r="C245" s="176"/>
      <c r="D245" s="174"/>
      <c r="E245" s="175"/>
      <c r="F245" s="175"/>
      <c r="G245" s="176"/>
      <c r="H245" s="176"/>
      <c r="I245" s="177"/>
      <c r="J245" s="176"/>
      <c r="K245" s="188"/>
      <c r="L245" s="176"/>
      <c r="M245" s="176"/>
      <c r="N245" s="177"/>
      <c r="O245" s="179"/>
      <c r="P245" s="180"/>
      <c r="Q245" s="61"/>
      <c r="R245" s="179"/>
      <c r="S245" s="180"/>
      <c r="T245" s="61"/>
      <c r="U245" s="176"/>
      <c r="V245" s="176"/>
      <c r="W245" s="176"/>
      <c r="X245" s="177"/>
      <c r="Y245" s="176"/>
      <c r="Z245" s="176"/>
      <c r="AA245" s="176"/>
      <c r="AB245" s="176"/>
      <c r="AC245" s="176"/>
      <c r="AD245" s="183"/>
      <c r="AE245" s="176"/>
      <c r="AF245" s="176"/>
    </row>
    <row r="246" spans="1:32">
      <c r="A246" s="172"/>
      <c r="B246" s="173"/>
      <c r="C246" s="176"/>
      <c r="D246" s="174"/>
      <c r="E246" s="175"/>
      <c r="F246" s="175"/>
      <c r="G246" s="176"/>
      <c r="H246" s="176"/>
      <c r="I246" s="177"/>
      <c r="J246" s="176"/>
      <c r="K246" s="188"/>
      <c r="L246" s="176"/>
      <c r="M246" s="176"/>
      <c r="N246" s="177"/>
      <c r="O246" s="179"/>
      <c r="P246" s="180"/>
      <c r="Q246" s="61"/>
      <c r="R246" s="179"/>
      <c r="S246" s="180"/>
      <c r="T246" s="61"/>
      <c r="U246" s="176"/>
      <c r="V246" s="176"/>
      <c r="W246" s="176"/>
      <c r="X246" s="177"/>
      <c r="Y246" s="176"/>
      <c r="Z246" s="176"/>
      <c r="AA246" s="176"/>
      <c r="AB246" s="176"/>
      <c r="AC246" s="176"/>
      <c r="AD246" s="183"/>
      <c r="AE246" s="176"/>
      <c r="AF246" s="176"/>
    </row>
    <row r="247" spans="1:32">
      <c r="A247" s="172"/>
      <c r="B247" s="173"/>
      <c r="C247" s="176"/>
      <c r="D247" s="174"/>
      <c r="E247" s="175"/>
      <c r="F247" s="175"/>
      <c r="G247" s="176"/>
      <c r="H247" s="176"/>
      <c r="I247" s="177"/>
      <c r="J247" s="176"/>
      <c r="K247" s="188"/>
      <c r="L247" s="176"/>
      <c r="M247" s="176"/>
      <c r="N247" s="177"/>
      <c r="O247" s="179"/>
      <c r="P247" s="180"/>
      <c r="Q247" s="61"/>
      <c r="R247" s="179"/>
      <c r="S247" s="180"/>
      <c r="T247" s="61"/>
      <c r="U247" s="176"/>
      <c r="V247" s="176"/>
      <c r="W247" s="176"/>
      <c r="X247" s="177"/>
      <c r="Y247" s="176"/>
      <c r="Z247" s="176"/>
      <c r="AA247" s="176"/>
      <c r="AB247" s="176"/>
      <c r="AC247" s="176"/>
      <c r="AD247" s="183"/>
      <c r="AE247" s="176"/>
      <c r="AF247" s="176"/>
    </row>
    <row r="248" spans="1:32">
      <c r="A248" s="172"/>
      <c r="B248" s="173"/>
      <c r="C248" s="176"/>
      <c r="D248" s="174"/>
      <c r="E248" s="175"/>
      <c r="F248" s="175"/>
      <c r="G248" s="176"/>
      <c r="H248" s="176"/>
      <c r="I248" s="177"/>
      <c r="J248" s="176"/>
      <c r="K248" s="188"/>
      <c r="L248" s="176"/>
      <c r="M248" s="176"/>
      <c r="N248" s="177"/>
      <c r="O248" s="179"/>
      <c r="P248" s="180"/>
      <c r="Q248" s="61"/>
      <c r="R248" s="179"/>
      <c r="S248" s="180"/>
      <c r="T248" s="61"/>
      <c r="U248" s="176"/>
      <c r="V248" s="176"/>
      <c r="W248" s="176"/>
      <c r="X248" s="177"/>
      <c r="Y248" s="176"/>
      <c r="Z248" s="176"/>
      <c r="AA248" s="176"/>
      <c r="AB248" s="176"/>
      <c r="AC248" s="176"/>
      <c r="AD248" s="183"/>
      <c r="AE248" s="176"/>
      <c r="AF248" s="176"/>
    </row>
    <row r="249" spans="1:32">
      <c r="A249" s="172"/>
      <c r="B249" s="173"/>
      <c r="C249" s="176"/>
      <c r="D249" s="174"/>
      <c r="E249" s="175"/>
      <c r="F249" s="175"/>
      <c r="G249" s="176"/>
      <c r="H249" s="176"/>
      <c r="I249" s="177"/>
      <c r="J249" s="176"/>
      <c r="K249" s="188"/>
      <c r="L249" s="176"/>
      <c r="M249" s="176"/>
      <c r="N249" s="177"/>
      <c r="O249" s="179"/>
      <c r="P249" s="180"/>
      <c r="Q249" s="61"/>
      <c r="R249" s="179"/>
      <c r="S249" s="180"/>
      <c r="T249" s="61"/>
      <c r="U249" s="176"/>
      <c r="V249" s="176"/>
      <c r="W249" s="176"/>
      <c r="X249" s="177"/>
      <c r="Y249" s="176"/>
      <c r="Z249" s="176"/>
      <c r="AA249" s="176"/>
      <c r="AB249" s="176"/>
      <c r="AC249" s="176"/>
      <c r="AD249" s="183"/>
      <c r="AE249" s="176"/>
      <c r="AF249" s="176"/>
    </row>
    <row r="250" spans="1:32">
      <c r="A250" s="172"/>
      <c r="B250" s="173"/>
      <c r="C250" s="176"/>
      <c r="D250" s="174"/>
      <c r="E250" s="175"/>
      <c r="F250" s="175"/>
      <c r="G250" s="176"/>
      <c r="H250" s="176"/>
      <c r="I250" s="177"/>
      <c r="J250" s="176"/>
      <c r="K250" s="188"/>
      <c r="L250" s="176"/>
      <c r="M250" s="176"/>
      <c r="N250" s="177"/>
      <c r="O250" s="179"/>
      <c r="P250" s="180"/>
      <c r="Q250" s="61"/>
      <c r="R250" s="179"/>
      <c r="S250" s="180"/>
      <c r="T250" s="61"/>
      <c r="U250" s="176"/>
      <c r="V250" s="176"/>
      <c r="W250" s="176"/>
      <c r="X250" s="177"/>
      <c r="Y250" s="176"/>
      <c r="Z250" s="176"/>
      <c r="AA250" s="176"/>
      <c r="AB250" s="176"/>
      <c r="AC250" s="176"/>
      <c r="AD250" s="183"/>
      <c r="AE250" s="176"/>
      <c r="AF250" s="176"/>
    </row>
    <row r="251" spans="1:32">
      <c r="A251" s="172"/>
      <c r="B251" s="173"/>
      <c r="C251" s="176"/>
      <c r="D251" s="174"/>
      <c r="E251" s="175"/>
      <c r="F251" s="175"/>
      <c r="G251" s="176"/>
      <c r="H251" s="176"/>
      <c r="I251" s="177"/>
      <c r="J251" s="176"/>
      <c r="K251" s="188"/>
      <c r="L251" s="176"/>
      <c r="M251" s="176"/>
      <c r="N251" s="177"/>
      <c r="O251" s="179"/>
      <c r="P251" s="180"/>
      <c r="Q251" s="61"/>
      <c r="R251" s="179"/>
      <c r="S251" s="180"/>
      <c r="T251" s="61"/>
      <c r="U251" s="176"/>
      <c r="V251" s="176"/>
      <c r="W251" s="176"/>
      <c r="X251" s="177"/>
      <c r="Y251" s="176"/>
      <c r="Z251" s="176"/>
      <c r="AA251" s="176"/>
      <c r="AB251" s="176"/>
      <c r="AC251" s="176"/>
      <c r="AD251" s="183"/>
      <c r="AE251" s="176"/>
      <c r="AF251" s="176"/>
    </row>
    <row r="252" spans="1:32">
      <c r="A252" s="172"/>
      <c r="B252" s="173"/>
      <c r="C252" s="176"/>
      <c r="D252" s="174"/>
      <c r="E252" s="175"/>
      <c r="F252" s="175"/>
      <c r="G252" s="176"/>
      <c r="H252" s="176"/>
      <c r="I252" s="177"/>
      <c r="J252" s="176"/>
      <c r="K252" s="188"/>
      <c r="L252" s="176"/>
      <c r="M252" s="176"/>
      <c r="N252" s="177"/>
      <c r="O252" s="179"/>
      <c r="P252" s="180"/>
      <c r="Q252" s="61"/>
      <c r="R252" s="179"/>
      <c r="S252" s="180"/>
      <c r="T252" s="61"/>
      <c r="U252" s="176"/>
      <c r="V252" s="176"/>
      <c r="W252" s="176"/>
      <c r="X252" s="177"/>
      <c r="Y252" s="176"/>
      <c r="Z252" s="176"/>
      <c r="AA252" s="176"/>
      <c r="AB252" s="176"/>
      <c r="AC252" s="176"/>
      <c r="AD252" s="183"/>
      <c r="AE252" s="176"/>
      <c r="AF252" s="176"/>
    </row>
    <row r="253" spans="1:32">
      <c r="A253" s="172"/>
      <c r="B253" s="173"/>
      <c r="C253" s="176"/>
      <c r="D253" s="174"/>
      <c r="E253" s="175"/>
      <c r="F253" s="175"/>
      <c r="G253" s="176"/>
      <c r="H253" s="176"/>
      <c r="I253" s="177"/>
      <c r="J253" s="176"/>
      <c r="K253" s="188"/>
      <c r="L253" s="176"/>
      <c r="M253" s="176"/>
      <c r="N253" s="177"/>
      <c r="O253" s="179"/>
      <c r="P253" s="180"/>
      <c r="Q253" s="61"/>
      <c r="R253" s="179"/>
      <c r="S253" s="180"/>
      <c r="T253" s="61"/>
      <c r="U253" s="176"/>
      <c r="V253" s="176"/>
      <c r="W253" s="176"/>
      <c r="X253" s="177"/>
      <c r="Y253" s="176"/>
      <c r="Z253" s="176"/>
      <c r="AA253" s="176"/>
      <c r="AB253" s="176"/>
      <c r="AC253" s="176"/>
      <c r="AD253" s="183"/>
      <c r="AE253" s="176"/>
      <c r="AF253" s="176"/>
    </row>
    <row r="254" spans="1:32">
      <c r="A254" s="172"/>
      <c r="B254" s="173"/>
      <c r="C254" s="176"/>
      <c r="D254" s="174"/>
      <c r="E254" s="175"/>
      <c r="F254" s="175"/>
      <c r="G254" s="176"/>
      <c r="H254" s="176"/>
      <c r="I254" s="177"/>
      <c r="J254" s="176"/>
      <c r="K254" s="188"/>
      <c r="L254" s="176"/>
      <c r="M254" s="176"/>
      <c r="N254" s="177"/>
      <c r="O254" s="179"/>
      <c r="P254" s="180"/>
      <c r="Q254" s="61"/>
      <c r="R254" s="179"/>
      <c r="S254" s="180"/>
      <c r="T254" s="61"/>
      <c r="U254" s="176"/>
      <c r="V254" s="176"/>
      <c r="W254" s="176"/>
      <c r="X254" s="177"/>
      <c r="Y254" s="176"/>
      <c r="Z254" s="176"/>
      <c r="AA254" s="176"/>
      <c r="AB254" s="176"/>
      <c r="AC254" s="176"/>
      <c r="AD254" s="183"/>
      <c r="AE254" s="176"/>
      <c r="AF254" s="176"/>
    </row>
    <row r="255" spans="1:32">
      <c r="A255" s="172"/>
      <c r="B255" s="173"/>
      <c r="C255" s="176"/>
      <c r="D255" s="174"/>
      <c r="E255" s="175"/>
      <c r="F255" s="175"/>
      <c r="G255" s="176"/>
      <c r="H255" s="176"/>
      <c r="I255" s="177"/>
      <c r="J255" s="176"/>
      <c r="K255" s="188"/>
      <c r="L255" s="176"/>
      <c r="M255" s="176"/>
      <c r="N255" s="177"/>
      <c r="O255" s="179"/>
      <c r="P255" s="180"/>
      <c r="Q255" s="61"/>
      <c r="R255" s="179"/>
      <c r="S255" s="180"/>
      <c r="T255" s="61"/>
      <c r="U255" s="176"/>
      <c r="V255" s="176"/>
      <c r="W255" s="176"/>
      <c r="X255" s="177"/>
      <c r="Y255" s="176"/>
      <c r="Z255" s="176"/>
      <c r="AA255" s="176"/>
      <c r="AB255" s="176"/>
      <c r="AC255" s="176"/>
      <c r="AD255" s="183"/>
      <c r="AE255" s="176"/>
      <c r="AF255" s="176"/>
    </row>
    <row r="256" spans="1:32">
      <c r="A256" s="172"/>
      <c r="B256" s="173"/>
      <c r="C256" s="176"/>
      <c r="D256" s="174"/>
      <c r="E256" s="175"/>
      <c r="F256" s="175"/>
      <c r="G256" s="176"/>
      <c r="H256" s="176"/>
      <c r="I256" s="177"/>
      <c r="J256" s="176"/>
      <c r="K256" s="188"/>
      <c r="L256" s="176"/>
      <c r="M256" s="176"/>
      <c r="N256" s="177"/>
      <c r="O256" s="179"/>
      <c r="P256" s="180"/>
      <c r="Q256" s="61"/>
      <c r="R256" s="179"/>
      <c r="S256" s="180"/>
      <c r="T256" s="61"/>
      <c r="U256" s="176"/>
      <c r="V256" s="176"/>
      <c r="W256" s="176"/>
      <c r="X256" s="177"/>
      <c r="Y256" s="176"/>
      <c r="Z256" s="176"/>
      <c r="AA256" s="176"/>
      <c r="AB256" s="176"/>
      <c r="AC256" s="176"/>
      <c r="AD256" s="183"/>
      <c r="AE256" s="176"/>
      <c r="AF256" s="176"/>
    </row>
    <row r="257" spans="1:32">
      <c r="A257" s="172"/>
      <c r="B257" s="173"/>
      <c r="C257" s="176"/>
      <c r="D257" s="174"/>
      <c r="E257" s="175"/>
      <c r="F257" s="175"/>
      <c r="G257" s="176"/>
      <c r="H257" s="176"/>
      <c r="I257" s="177"/>
      <c r="J257" s="176"/>
      <c r="K257" s="188"/>
      <c r="L257" s="176"/>
      <c r="M257" s="176"/>
      <c r="N257" s="177"/>
      <c r="O257" s="179"/>
      <c r="P257" s="180"/>
      <c r="Q257" s="61"/>
      <c r="R257" s="179"/>
      <c r="S257" s="180"/>
      <c r="T257" s="61"/>
      <c r="U257" s="176"/>
      <c r="V257" s="176"/>
      <c r="W257" s="176"/>
      <c r="X257" s="177"/>
      <c r="Y257" s="176"/>
      <c r="Z257" s="176"/>
      <c r="AA257" s="176"/>
      <c r="AB257" s="176"/>
      <c r="AC257" s="176"/>
      <c r="AD257" s="183"/>
      <c r="AE257" s="176"/>
      <c r="AF257" s="176"/>
    </row>
    <row r="258" spans="1:32">
      <c r="A258" s="172"/>
      <c r="B258" s="173"/>
      <c r="C258" s="176"/>
      <c r="D258" s="174"/>
      <c r="E258" s="175"/>
      <c r="F258" s="175"/>
      <c r="G258" s="176"/>
      <c r="H258" s="176"/>
      <c r="I258" s="177"/>
      <c r="J258" s="176"/>
      <c r="K258" s="188"/>
      <c r="L258" s="176"/>
      <c r="M258" s="176"/>
      <c r="N258" s="177"/>
      <c r="O258" s="179"/>
      <c r="P258" s="180"/>
      <c r="Q258" s="61"/>
      <c r="R258" s="179"/>
      <c r="S258" s="180"/>
      <c r="T258" s="61"/>
      <c r="U258" s="176"/>
      <c r="V258" s="176"/>
      <c r="W258" s="176"/>
      <c r="X258" s="177"/>
      <c r="Y258" s="176"/>
      <c r="Z258" s="176"/>
      <c r="AA258" s="176"/>
      <c r="AB258" s="176"/>
      <c r="AC258" s="176"/>
      <c r="AD258" s="183"/>
      <c r="AE258" s="176"/>
      <c r="AF258" s="176"/>
    </row>
    <row r="259" spans="1:32">
      <c r="A259" s="172"/>
      <c r="B259" s="173"/>
      <c r="C259" s="176"/>
      <c r="D259" s="174"/>
      <c r="E259" s="175"/>
      <c r="F259" s="175"/>
      <c r="G259" s="176"/>
      <c r="H259" s="176"/>
      <c r="I259" s="177"/>
      <c r="J259" s="176"/>
      <c r="K259" s="188"/>
      <c r="L259" s="176"/>
      <c r="M259" s="176"/>
      <c r="N259" s="177"/>
      <c r="O259" s="179"/>
      <c r="P259" s="180"/>
      <c r="Q259" s="61"/>
      <c r="R259" s="179"/>
      <c r="S259" s="180"/>
      <c r="T259" s="61"/>
      <c r="U259" s="176"/>
      <c r="V259" s="176"/>
      <c r="W259" s="176"/>
      <c r="X259" s="177"/>
      <c r="Y259" s="176"/>
      <c r="Z259" s="176"/>
      <c r="AA259" s="176"/>
      <c r="AB259" s="176"/>
      <c r="AC259" s="176"/>
      <c r="AD259" s="183"/>
      <c r="AE259" s="176"/>
      <c r="AF259" s="176"/>
    </row>
    <row r="260" spans="1:32">
      <c r="A260" s="172"/>
      <c r="B260" s="173"/>
      <c r="C260" s="176"/>
      <c r="D260" s="174"/>
      <c r="E260" s="175"/>
      <c r="F260" s="175"/>
      <c r="G260" s="176"/>
      <c r="H260" s="176"/>
      <c r="I260" s="177"/>
      <c r="J260" s="176"/>
      <c r="K260" s="188"/>
      <c r="L260" s="176"/>
      <c r="M260" s="176"/>
      <c r="N260" s="177"/>
      <c r="O260" s="179"/>
      <c r="P260" s="180"/>
      <c r="Q260" s="61"/>
      <c r="R260" s="179"/>
      <c r="S260" s="180"/>
      <c r="T260" s="61"/>
      <c r="U260" s="176"/>
      <c r="V260" s="176"/>
      <c r="W260" s="176"/>
      <c r="X260" s="177"/>
      <c r="Y260" s="176"/>
      <c r="Z260" s="176"/>
      <c r="AA260" s="176"/>
      <c r="AB260" s="176"/>
      <c r="AC260" s="176"/>
      <c r="AD260" s="183"/>
      <c r="AE260" s="176"/>
      <c r="AF260" s="176"/>
    </row>
    <row r="261" spans="1:32">
      <c r="A261" s="172"/>
      <c r="B261" s="173"/>
      <c r="C261" s="176"/>
      <c r="D261" s="174"/>
      <c r="E261" s="175"/>
      <c r="F261" s="175"/>
      <c r="G261" s="176"/>
      <c r="H261" s="176"/>
      <c r="I261" s="177"/>
      <c r="J261" s="176"/>
      <c r="K261" s="188"/>
      <c r="L261" s="176"/>
      <c r="M261" s="176"/>
      <c r="N261" s="177"/>
      <c r="O261" s="179"/>
      <c r="P261" s="180"/>
      <c r="Q261" s="61"/>
      <c r="R261" s="179"/>
      <c r="S261" s="180"/>
      <c r="T261" s="61"/>
      <c r="U261" s="176"/>
      <c r="V261" s="176"/>
      <c r="W261" s="176"/>
      <c r="X261" s="177"/>
      <c r="Y261" s="176"/>
      <c r="Z261" s="176"/>
      <c r="AA261" s="176"/>
      <c r="AB261" s="176"/>
      <c r="AC261" s="176"/>
      <c r="AD261" s="183"/>
      <c r="AE261" s="176"/>
      <c r="AF261" s="176"/>
    </row>
    <row r="262" spans="1:32">
      <c r="A262" s="172"/>
      <c r="B262" s="173"/>
      <c r="C262" s="176"/>
      <c r="D262" s="174"/>
      <c r="E262" s="175"/>
      <c r="F262" s="175"/>
      <c r="G262" s="176"/>
      <c r="H262" s="176"/>
      <c r="I262" s="177"/>
      <c r="J262" s="176"/>
      <c r="K262" s="188"/>
      <c r="L262" s="176"/>
      <c r="M262" s="176"/>
      <c r="N262" s="177"/>
      <c r="O262" s="179"/>
      <c r="P262" s="180"/>
      <c r="Q262" s="61"/>
      <c r="R262" s="179"/>
      <c r="S262" s="180"/>
      <c r="T262" s="61"/>
      <c r="U262" s="176"/>
      <c r="V262" s="176"/>
      <c r="W262" s="176"/>
      <c r="X262" s="177"/>
      <c r="Y262" s="176"/>
      <c r="Z262" s="176"/>
      <c r="AA262" s="176"/>
      <c r="AB262" s="176"/>
      <c r="AC262" s="176"/>
      <c r="AD262" s="183"/>
      <c r="AE262" s="176"/>
      <c r="AF262" s="176"/>
    </row>
    <row r="263" spans="1:32">
      <c r="A263" s="172"/>
      <c r="B263" s="173"/>
      <c r="C263" s="176"/>
      <c r="D263" s="174"/>
      <c r="E263" s="175"/>
      <c r="F263" s="175"/>
      <c r="G263" s="176"/>
      <c r="H263" s="176"/>
      <c r="I263" s="177"/>
      <c r="J263" s="176"/>
      <c r="K263" s="188"/>
      <c r="L263" s="176"/>
      <c r="M263" s="176"/>
      <c r="N263" s="177"/>
      <c r="O263" s="179"/>
      <c r="P263" s="180"/>
      <c r="Q263" s="61"/>
      <c r="R263" s="179"/>
      <c r="S263" s="180"/>
      <c r="T263" s="61"/>
      <c r="U263" s="176"/>
      <c r="V263" s="176"/>
      <c r="W263" s="176"/>
      <c r="X263" s="177"/>
      <c r="Y263" s="176"/>
      <c r="Z263" s="176"/>
      <c r="AA263" s="176"/>
      <c r="AB263" s="176"/>
      <c r="AC263" s="176"/>
      <c r="AD263" s="183"/>
      <c r="AE263" s="176"/>
      <c r="AF263" s="176"/>
    </row>
    <row r="264" spans="1:32">
      <c r="A264" s="172"/>
      <c r="B264" s="173"/>
      <c r="C264" s="176"/>
      <c r="D264" s="174"/>
      <c r="E264" s="175"/>
      <c r="F264" s="175"/>
      <c r="G264" s="176"/>
      <c r="H264" s="176"/>
      <c r="I264" s="177"/>
      <c r="J264" s="176"/>
      <c r="K264" s="188"/>
      <c r="L264" s="176"/>
      <c r="M264" s="176"/>
      <c r="N264" s="177"/>
      <c r="O264" s="179"/>
      <c r="P264" s="180"/>
      <c r="Q264" s="61"/>
      <c r="R264" s="179"/>
      <c r="S264" s="180"/>
      <c r="T264" s="61"/>
      <c r="U264" s="176"/>
      <c r="V264" s="176"/>
      <c r="W264" s="176"/>
      <c r="X264" s="177"/>
      <c r="Y264" s="176"/>
      <c r="Z264" s="176"/>
      <c r="AA264" s="176"/>
      <c r="AB264" s="176"/>
      <c r="AC264" s="176"/>
      <c r="AD264" s="183"/>
      <c r="AE264" s="176"/>
      <c r="AF264" s="176"/>
    </row>
    <row r="265" spans="1:32">
      <c r="A265" s="172"/>
      <c r="B265" s="173"/>
      <c r="C265" s="176"/>
      <c r="D265" s="174"/>
      <c r="E265" s="175"/>
      <c r="F265" s="175"/>
      <c r="G265" s="176"/>
      <c r="H265" s="176"/>
      <c r="I265" s="177"/>
      <c r="J265" s="176"/>
      <c r="K265" s="188"/>
      <c r="L265" s="176"/>
      <c r="M265" s="176"/>
      <c r="N265" s="177"/>
      <c r="O265" s="179"/>
      <c r="P265" s="180"/>
      <c r="Q265" s="61"/>
      <c r="R265" s="179"/>
      <c r="S265" s="180"/>
      <c r="T265" s="61"/>
      <c r="U265" s="176"/>
      <c r="V265" s="176"/>
      <c r="W265" s="176"/>
      <c r="X265" s="177"/>
      <c r="Y265" s="176"/>
      <c r="Z265" s="176"/>
      <c r="AA265" s="176"/>
      <c r="AB265" s="176"/>
      <c r="AC265" s="176"/>
      <c r="AD265" s="183"/>
      <c r="AE265" s="176"/>
      <c r="AF265" s="176"/>
    </row>
    <row r="266" spans="1:32">
      <c r="A266" s="172"/>
      <c r="B266" s="173"/>
      <c r="C266" s="176"/>
      <c r="D266" s="174"/>
      <c r="E266" s="175"/>
      <c r="F266" s="175"/>
      <c r="G266" s="176"/>
      <c r="H266" s="176"/>
      <c r="I266" s="177"/>
      <c r="J266" s="176"/>
      <c r="K266" s="188"/>
      <c r="L266" s="176"/>
      <c r="M266" s="176"/>
      <c r="N266" s="177"/>
      <c r="O266" s="179"/>
      <c r="P266" s="180"/>
      <c r="Q266" s="61"/>
      <c r="R266" s="179"/>
      <c r="S266" s="180"/>
      <c r="T266" s="61"/>
      <c r="U266" s="176"/>
      <c r="V266" s="176"/>
      <c r="W266" s="176"/>
      <c r="X266" s="177"/>
      <c r="Y266" s="176"/>
      <c r="Z266" s="176"/>
      <c r="AA266" s="176"/>
      <c r="AB266" s="176"/>
      <c r="AC266" s="176"/>
      <c r="AD266" s="183"/>
      <c r="AE266" s="176"/>
      <c r="AF266" s="176"/>
    </row>
    <row r="267" spans="1:32">
      <c r="A267" s="172"/>
      <c r="B267" s="173"/>
      <c r="C267" s="176"/>
      <c r="D267" s="174"/>
      <c r="E267" s="175"/>
      <c r="F267" s="175"/>
      <c r="G267" s="176"/>
      <c r="H267" s="176"/>
      <c r="I267" s="177"/>
      <c r="J267" s="176"/>
      <c r="K267" s="188"/>
      <c r="L267" s="176"/>
      <c r="M267" s="176"/>
      <c r="N267" s="177"/>
      <c r="O267" s="179"/>
      <c r="P267" s="180"/>
      <c r="Q267" s="61"/>
      <c r="R267" s="179"/>
      <c r="S267" s="180"/>
      <c r="T267" s="61"/>
      <c r="U267" s="176"/>
      <c r="V267" s="176"/>
      <c r="W267" s="176"/>
      <c r="X267" s="177"/>
      <c r="Y267" s="176"/>
      <c r="Z267" s="176"/>
      <c r="AA267" s="176"/>
      <c r="AB267" s="176"/>
      <c r="AC267" s="176"/>
      <c r="AD267" s="183"/>
      <c r="AE267" s="176"/>
      <c r="AF267" s="176"/>
    </row>
    <row r="268" spans="1:32">
      <c r="A268" s="172"/>
      <c r="B268" s="173"/>
      <c r="C268" s="176"/>
      <c r="D268" s="174"/>
      <c r="E268" s="175"/>
      <c r="F268" s="175"/>
      <c r="G268" s="176"/>
      <c r="H268" s="176"/>
      <c r="I268" s="177"/>
      <c r="J268" s="176"/>
      <c r="K268" s="188"/>
      <c r="L268" s="176"/>
      <c r="M268" s="176"/>
      <c r="N268" s="177"/>
      <c r="O268" s="179"/>
      <c r="P268" s="180"/>
      <c r="Q268" s="61"/>
      <c r="R268" s="179"/>
      <c r="S268" s="180"/>
      <c r="T268" s="61"/>
      <c r="U268" s="176"/>
      <c r="V268" s="176"/>
      <c r="W268" s="176"/>
      <c r="X268" s="177"/>
      <c r="Y268" s="176"/>
      <c r="Z268" s="176"/>
      <c r="AA268" s="176"/>
      <c r="AB268" s="176"/>
      <c r="AC268" s="176"/>
      <c r="AD268" s="183"/>
      <c r="AE268" s="176"/>
      <c r="AF268" s="176"/>
    </row>
    <row r="269" spans="1:32">
      <c r="A269" s="172"/>
      <c r="B269" s="173"/>
      <c r="C269" s="176"/>
      <c r="D269" s="174"/>
      <c r="E269" s="175"/>
      <c r="F269" s="175"/>
      <c r="G269" s="176"/>
      <c r="H269" s="176"/>
      <c r="I269" s="177"/>
      <c r="J269" s="176"/>
      <c r="K269" s="188"/>
      <c r="L269" s="176"/>
      <c r="M269" s="176"/>
      <c r="N269" s="177"/>
      <c r="O269" s="179"/>
      <c r="P269" s="180"/>
      <c r="Q269" s="61"/>
      <c r="R269" s="179"/>
      <c r="S269" s="180"/>
      <c r="T269" s="61"/>
      <c r="U269" s="176"/>
      <c r="V269" s="176"/>
      <c r="W269" s="176"/>
      <c r="X269" s="177"/>
      <c r="Y269" s="176"/>
      <c r="Z269" s="176"/>
      <c r="AA269" s="176"/>
      <c r="AB269" s="176"/>
      <c r="AC269" s="176"/>
      <c r="AD269" s="183"/>
      <c r="AE269" s="176"/>
      <c r="AF269" s="176"/>
    </row>
    <row r="270" spans="1:32">
      <c r="A270" s="172"/>
      <c r="B270" s="173"/>
      <c r="C270" s="176"/>
      <c r="D270" s="174"/>
      <c r="E270" s="175"/>
      <c r="F270" s="175"/>
      <c r="G270" s="176"/>
      <c r="H270" s="176"/>
      <c r="I270" s="177"/>
      <c r="J270" s="176"/>
      <c r="K270" s="188"/>
      <c r="L270" s="176"/>
      <c r="M270" s="176"/>
      <c r="N270" s="177"/>
      <c r="O270" s="179"/>
      <c r="P270" s="180"/>
      <c r="Q270" s="61"/>
      <c r="R270" s="179"/>
      <c r="S270" s="180"/>
      <c r="T270" s="61"/>
      <c r="U270" s="176"/>
      <c r="V270" s="176"/>
      <c r="W270" s="176"/>
      <c r="X270" s="177"/>
      <c r="Y270" s="176"/>
      <c r="Z270" s="176"/>
      <c r="AA270" s="176"/>
      <c r="AB270" s="176"/>
      <c r="AC270" s="176"/>
      <c r="AD270" s="183"/>
      <c r="AE270" s="176"/>
      <c r="AF270" s="176"/>
    </row>
    <row r="271" spans="1:32">
      <c r="A271" s="172"/>
      <c r="B271" s="173"/>
      <c r="C271" s="176"/>
      <c r="D271" s="174"/>
      <c r="E271" s="175"/>
      <c r="F271" s="175"/>
      <c r="G271" s="176"/>
      <c r="H271" s="176"/>
      <c r="I271" s="177"/>
      <c r="J271" s="176"/>
      <c r="K271" s="188"/>
      <c r="L271" s="176"/>
      <c r="M271" s="176"/>
      <c r="N271" s="177"/>
      <c r="O271" s="179"/>
      <c r="P271" s="180"/>
      <c r="Q271" s="61"/>
      <c r="R271" s="179"/>
      <c r="S271" s="180"/>
      <c r="T271" s="61"/>
      <c r="U271" s="176"/>
      <c r="V271" s="176"/>
      <c r="W271" s="176"/>
      <c r="X271" s="177"/>
      <c r="Y271" s="176"/>
      <c r="Z271" s="176"/>
      <c r="AA271" s="176"/>
      <c r="AB271" s="176"/>
      <c r="AC271" s="176"/>
      <c r="AD271" s="183"/>
      <c r="AE271" s="176"/>
      <c r="AF271" s="176"/>
    </row>
    <row r="272" spans="1:32">
      <c r="A272" s="172"/>
      <c r="B272" s="173"/>
      <c r="C272" s="176"/>
      <c r="D272" s="174"/>
      <c r="E272" s="175"/>
      <c r="F272" s="175"/>
      <c r="G272" s="176"/>
      <c r="H272" s="176"/>
      <c r="I272" s="177"/>
      <c r="J272" s="176"/>
      <c r="K272" s="188"/>
      <c r="L272" s="176"/>
      <c r="M272" s="176"/>
      <c r="N272" s="177"/>
      <c r="O272" s="179"/>
      <c r="P272" s="180"/>
      <c r="Q272" s="61"/>
      <c r="R272" s="179"/>
      <c r="S272" s="180"/>
      <c r="T272" s="61"/>
      <c r="U272" s="176"/>
      <c r="V272" s="176"/>
      <c r="W272" s="176"/>
      <c r="X272" s="177"/>
      <c r="Y272" s="176"/>
      <c r="Z272" s="176"/>
      <c r="AA272" s="176"/>
      <c r="AB272" s="176"/>
      <c r="AC272" s="176"/>
      <c r="AD272" s="183"/>
      <c r="AE272" s="176"/>
      <c r="AF272" s="176"/>
    </row>
    <row r="273" spans="1:32">
      <c r="A273" s="172"/>
      <c r="B273" s="173"/>
      <c r="C273" s="176"/>
      <c r="D273" s="174"/>
      <c r="E273" s="175"/>
      <c r="F273" s="175"/>
      <c r="G273" s="176"/>
      <c r="H273" s="176"/>
      <c r="I273" s="177"/>
      <c r="J273" s="176"/>
      <c r="K273" s="188"/>
      <c r="L273" s="176"/>
      <c r="M273" s="176"/>
      <c r="N273" s="177"/>
      <c r="O273" s="179"/>
      <c r="P273" s="180"/>
      <c r="Q273" s="61"/>
      <c r="R273" s="179"/>
      <c r="S273" s="180"/>
      <c r="T273" s="61"/>
      <c r="U273" s="176"/>
      <c r="V273" s="176"/>
      <c r="W273" s="176"/>
      <c r="X273" s="177"/>
      <c r="Y273" s="176"/>
      <c r="Z273" s="176"/>
      <c r="AA273" s="176"/>
      <c r="AB273" s="176"/>
      <c r="AC273" s="176"/>
      <c r="AD273" s="183"/>
      <c r="AE273" s="176"/>
      <c r="AF273" s="176"/>
    </row>
    <row r="274" spans="1:32">
      <c r="A274" s="172"/>
      <c r="B274" s="173"/>
      <c r="C274" s="176"/>
      <c r="D274" s="174"/>
      <c r="E274" s="175"/>
      <c r="F274" s="175"/>
      <c r="G274" s="176"/>
      <c r="H274" s="176"/>
      <c r="I274" s="177"/>
      <c r="J274" s="176"/>
      <c r="K274" s="188"/>
      <c r="L274" s="176"/>
      <c r="M274" s="176"/>
      <c r="N274" s="177"/>
      <c r="O274" s="179"/>
      <c r="P274" s="180"/>
      <c r="Q274" s="61"/>
      <c r="R274" s="179"/>
      <c r="S274" s="180"/>
      <c r="T274" s="61"/>
      <c r="U274" s="176"/>
      <c r="V274" s="176"/>
      <c r="W274" s="176"/>
      <c r="X274" s="177"/>
      <c r="Y274" s="176"/>
      <c r="Z274" s="176"/>
      <c r="AA274" s="176"/>
      <c r="AB274" s="176"/>
      <c r="AC274" s="176"/>
      <c r="AD274" s="183"/>
      <c r="AE274" s="176"/>
      <c r="AF274" s="176"/>
    </row>
    <row r="275" spans="1:32">
      <c r="A275" s="172"/>
      <c r="B275" s="173"/>
      <c r="C275" s="176"/>
      <c r="D275" s="174"/>
      <c r="E275" s="175"/>
      <c r="F275" s="175"/>
      <c r="G275" s="176"/>
      <c r="H275" s="176"/>
      <c r="I275" s="177"/>
      <c r="J275" s="176"/>
      <c r="K275" s="188"/>
      <c r="L275" s="176"/>
      <c r="M275" s="176"/>
      <c r="N275" s="177"/>
      <c r="O275" s="179"/>
      <c r="P275" s="180"/>
      <c r="Q275" s="61"/>
      <c r="R275" s="179"/>
      <c r="S275" s="180"/>
      <c r="T275" s="61"/>
      <c r="U275" s="176"/>
      <c r="V275" s="176"/>
      <c r="W275" s="176"/>
      <c r="X275" s="177"/>
      <c r="Y275" s="176"/>
      <c r="Z275" s="176"/>
      <c r="AA275" s="176"/>
      <c r="AB275" s="176"/>
      <c r="AC275" s="176"/>
      <c r="AD275" s="183"/>
      <c r="AE275" s="176"/>
      <c r="AF275" s="176"/>
    </row>
    <row r="276" spans="1:32">
      <c r="A276" s="172"/>
      <c r="B276" s="173"/>
      <c r="C276" s="176"/>
      <c r="D276" s="174"/>
      <c r="E276" s="175"/>
      <c r="F276" s="175"/>
      <c r="G276" s="176"/>
      <c r="H276" s="176"/>
      <c r="I276" s="177"/>
      <c r="J276" s="176"/>
      <c r="K276" s="188"/>
      <c r="L276" s="176"/>
      <c r="M276" s="176"/>
      <c r="N276" s="177"/>
      <c r="O276" s="179"/>
      <c r="P276" s="180"/>
      <c r="Q276" s="61"/>
      <c r="R276" s="179"/>
      <c r="S276" s="180"/>
      <c r="T276" s="61"/>
      <c r="U276" s="176"/>
      <c r="V276" s="176"/>
      <c r="W276" s="176"/>
      <c r="X276" s="177"/>
      <c r="Y276" s="176"/>
      <c r="Z276" s="176"/>
      <c r="AA276" s="176"/>
      <c r="AB276" s="176"/>
      <c r="AC276" s="176"/>
      <c r="AD276" s="183"/>
      <c r="AE276" s="176"/>
      <c r="AF276" s="176"/>
    </row>
    <row r="277" spans="1:32">
      <c r="A277" s="172"/>
      <c r="B277" s="173"/>
      <c r="C277" s="176"/>
      <c r="D277" s="174"/>
      <c r="E277" s="175"/>
      <c r="F277" s="175"/>
      <c r="G277" s="176"/>
      <c r="H277" s="176"/>
      <c r="I277" s="177"/>
      <c r="J277" s="176"/>
      <c r="K277" s="188"/>
      <c r="L277" s="176"/>
      <c r="M277" s="176"/>
      <c r="N277" s="177"/>
      <c r="O277" s="179"/>
      <c r="P277" s="180"/>
      <c r="Q277" s="61"/>
      <c r="R277" s="179"/>
      <c r="S277" s="180"/>
      <c r="T277" s="61"/>
      <c r="U277" s="176"/>
      <c r="V277" s="176"/>
      <c r="W277" s="176"/>
      <c r="X277" s="177"/>
      <c r="Y277" s="176"/>
      <c r="Z277" s="176"/>
      <c r="AA277" s="176"/>
      <c r="AB277" s="176"/>
      <c r="AC277" s="176"/>
      <c r="AD277" s="183"/>
      <c r="AE277" s="176"/>
      <c r="AF277" s="176"/>
    </row>
    <row r="278" spans="1:32">
      <c r="A278" s="172"/>
      <c r="B278" s="173"/>
      <c r="C278" s="176"/>
      <c r="D278" s="174"/>
      <c r="E278" s="175"/>
      <c r="F278" s="175"/>
      <c r="G278" s="176"/>
      <c r="H278" s="176"/>
      <c r="I278" s="177"/>
      <c r="J278" s="176"/>
      <c r="K278" s="188"/>
      <c r="L278" s="176"/>
      <c r="M278" s="176"/>
      <c r="N278" s="177"/>
      <c r="O278" s="179"/>
      <c r="P278" s="180"/>
      <c r="Q278" s="61"/>
      <c r="R278" s="179"/>
      <c r="S278" s="180"/>
      <c r="T278" s="61"/>
      <c r="U278" s="176"/>
      <c r="V278" s="176"/>
      <c r="W278" s="176"/>
      <c r="X278" s="177"/>
      <c r="Y278" s="176"/>
      <c r="Z278" s="176"/>
      <c r="AA278" s="176"/>
      <c r="AB278" s="176"/>
      <c r="AC278" s="176"/>
      <c r="AD278" s="183"/>
      <c r="AE278" s="176"/>
      <c r="AF278" s="176"/>
    </row>
    <row r="279" spans="1:32">
      <c r="A279" s="172"/>
      <c r="B279" s="173"/>
      <c r="C279" s="176"/>
      <c r="D279" s="174"/>
      <c r="E279" s="175"/>
      <c r="F279" s="175"/>
      <c r="G279" s="176"/>
      <c r="H279" s="176"/>
      <c r="I279" s="177"/>
      <c r="J279" s="176"/>
      <c r="K279" s="188"/>
      <c r="L279" s="176"/>
      <c r="M279" s="176"/>
      <c r="N279" s="177"/>
      <c r="O279" s="179"/>
      <c r="P279" s="180"/>
      <c r="Q279" s="61"/>
      <c r="R279" s="179"/>
      <c r="S279" s="180"/>
      <c r="T279" s="61"/>
      <c r="U279" s="176"/>
      <c r="V279" s="176"/>
      <c r="W279" s="176"/>
      <c r="X279" s="177"/>
      <c r="Y279" s="176"/>
      <c r="Z279" s="176"/>
      <c r="AA279" s="176"/>
      <c r="AB279" s="176"/>
      <c r="AC279" s="176"/>
      <c r="AD279" s="183"/>
      <c r="AE279" s="176"/>
      <c r="AF279" s="176"/>
    </row>
    <row r="280" spans="1:32">
      <c r="A280" s="172"/>
      <c r="B280" s="173"/>
      <c r="C280" s="176"/>
      <c r="D280" s="174"/>
      <c r="E280" s="175"/>
      <c r="F280" s="175"/>
      <c r="G280" s="176"/>
      <c r="H280" s="176"/>
      <c r="I280" s="177"/>
      <c r="J280" s="176"/>
      <c r="K280" s="188"/>
      <c r="L280" s="176"/>
      <c r="M280" s="176"/>
      <c r="N280" s="177"/>
      <c r="O280" s="179"/>
      <c r="P280" s="180"/>
      <c r="Q280" s="61"/>
      <c r="R280" s="179"/>
      <c r="S280" s="180"/>
      <c r="T280" s="61"/>
      <c r="U280" s="176"/>
      <c r="V280" s="176"/>
      <c r="W280" s="176"/>
      <c r="X280" s="177"/>
      <c r="Y280" s="176"/>
      <c r="Z280" s="176"/>
      <c r="AA280" s="176"/>
      <c r="AB280" s="176"/>
      <c r="AC280" s="176"/>
      <c r="AD280" s="183"/>
      <c r="AE280" s="176"/>
      <c r="AF280" s="176"/>
    </row>
    <row r="281" spans="1:32">
      <c r="A281" s="172"/>
      <c r="B281" s="173"/>
      <c r="C281" s="176"/>
      <c r="D281" s="174"/>
      <c r="E281" s="175"/>
      <c r="F281" s="175"/>
      <c r="G281" s="176"/>
      <c r="H281" s="176"/>
      <c r="I281" s="177"/>
      <c r="J281" s="176"/>
      <c r="K281" s="188"/>
      <c r="L281" s="176"/>
      <c r="M281" s="176"/>
      <c r="N281" s="177"/>
      <c r="O281" s="179"/>
      <c r="P281" s="180"/>
      <c r="Q281" s="61"/>
      <c r="R281" s="179"/>
      <c r="S281" s="180"/>
      <c r="T281" s="61"/>
      <c r="U281" s="176"/>
      <c r="V281" s="176"/>
      <c r="W281" s="176"/>
      <c r="X281" s="177"/>
      <c r="Y281" s="176"/>
      <c r="Z281" s="176"/>
      <c r="AA281" s="176"/>
      <c r="AB281" s="176"/>
      <c r="AC281" s="176"/>
      <c r="AD281" s="183"/>
      <c r="AE281" s="176"/>
      <c r="AF281" s="176"/>
    </row>
    <row r="282" spans="1:32">
      <c r="A282" s="172"/>
      <c r="B282" s="173"/>
      <c r="C282" s="176"/>
      <c r="D282" s="174"/>
      <c r="E282" s="175"/>
      <c r="F282" s="175"/>
      <c r="G282" s="176"/>
      <c r="H282" s="176"/>
      <c r="I282" s="177"/>
      <c r="J282" s="176"/>
      <c r="K282" s="188"/>
      <c r="L282" s="176"/>
      <c r="M282" s="176"/>
      <c r="N282" s="177"/>
      <c r="O282" s="179"/>
      <c r="P282" s="180"/>
      <c r="Q282" s="61"/>
      <c r="R282" s="179"/>
      <c r="S282" s="180"/>
      <c r="T282" s="61"/>
      <c r="U282" s="176"/>
      <c r="V282" s="176"/>
      <c r="W282" s="176"/>
      <c r="X282" s="177"/>
      <c r="Y282" s="176"/>
      <c r="Z282" s="176"/>
      <c r="AA282" s="176"/>
      <c r="AB282" s="176"/>
      <c r="AC282" s="176"/>
      <c r="AD282" s="183"/>
      <c r="AE282" s="176"/>
      <c r="AF282" s="176"/>
    </row>
    <row r="283" spans="1:32">
      <c r="A283" s="172"/>
      <c r="B283" s="173"/>
      <c r="C283" s="176"/>
      <c r="D283" s="174"/>
      <c r="E283" s="175"/>
      <c r="F283" s="175"/>
      <c r="G283" s="176"/>
      <c r="H283" s="176"/>
      <c r="I283" s="177"/>
      <c r="J283" s="176"/>
      <c r="K283" s="188"/>
      <c r="L283" s="176"/>
      <c r="M283" s="176"/>
      <c r="N283" s="177"/>
      <c r="O283" s="179"/>
      <c r="P283" s="180"/>
      <c r="Q283" s="61"/>
      <c r="R283" s="179"/>
      <c r="S283" s="180"/>
      <c r="T283" s="61"/>
      <c r="U283" s="176"/>
      <c r="V283" s="176"/>
      <c r="W283" s="176"/>
      <c r="X283" s="177"/>
      <c r="Y283" s="176"/>
      <c r="Z283" s="176"/>
      <c r="AA283" s="176"/>
      <c r="AB283" s="176"/>
      <c r="AC283" s="176"/>
      <c r="AD283" s="183"/>
      <c r="AE283" s="176"/>
      <c r="AF283" s="176"/>
    </row>
    <row r="284" spans="1:32">
      <c r="A284" s="172"/>
      <c r="B284" s="173"/>
      <c r="C284" s="176"/>
      <c r="D284" s="174"/>
      <c r="E284" s="175"/>
      <c r="F284" s="175"/>
      <c r="G284" s="176"/>
      <c r="H284" s="176"/>
      <c r="I284" s="177"/>
      <c r="J284" s="176"/>
      <c r="K284" s="188"/>
      <c r="L284" s="176"/>
      <c r="M284" s="176"/>
      <c r="N284" s="177"/>
      <c r="O284" s="179"/>
      <c r="P284" s="180"/>
      <c r="Q284" s="61"/>
      <c r="R284" s="179"/>
      <c r="S284" s="180"/>
      <c r="T284" s="61"/>
      <c r="U284" s="176"/>
      <c r="V284" s="176"/>
      <c r="W284" s="176"/>
      <c r="X284" s="177"/>
      <c r="Y284" s="176"/>
      <c r="Z284" s="176"/>
      <c r="AA284" s="176"/>
      <c r="AB284" s="176"/>
      <c r="AC284" s="176"/>
      <c r="AD284" s="183"/>
      <c r="AE284" s="176"/>
      <c r="AF284" s="176"/>
    </row>
    <row r="285" spans="1:32">
      <c r="A285" s="172"/>
      <c r="B285" s="173"/>
      <c r="C285" s="176"/>
      <c r="D285" s="174"/>
      <c r="E285" s="175"/>
      <c r="F285" s="175"/>
      <c r="G285" s="176"/>
      <c r="H285" s="176"/>
      <c r="I285" s="177"/>
      <c r="J285" s="176"/>
      <c r="K285" s="188"/>
      <c r="L285" s="176"/>
      <c r="M285" s="176"/>
      <c r="N285" s="177"/>
      <c r="O285" s="179"/>
      <c r="P285" s="180"/>
      <c r="Q285" s="61"/>
      <c r="R285" s="179"/>
      <c r="S285" s="180"/>
      <c r="T285" s="61"/>
      <c r="U285" s="176"/>
      <c r="V285" s="176"/>
      <c r="W285" s="176"/>
      <c r="X285" s="177"/>
      <c r="Y285" s="176"/>
      <c r="Z285" s="176"/>
      <c r="AA285" s="176"/>
      <c r="AB285" s="176"/>
      <c r="AC285" s="176"/>
      <c r="AD285" s="183"/>
      <c r="AE285" s="176"/>
      <c r="AF285" s="176"/>
    </row>
    <row r="286" spans="1:32">
      <c r="A286" s="172"/>
      <c r="B286" s="173"/>
      <c r="C286" s="176"/>
      <c r="D286" s="174"/>
      <c r="E286" s="175"/>
      <c r="F286" s="175"/>
      <c r="G286" s="176"/>
      <c r="H286" s="176"/>
      <c r="I286" s="177"/>
      <c r="J286" s="176"/>
      <c r="K286" s="188"/>
      <c r="L286" s="176"/>
      <c r="M286" s="176"/>
      <c r="N286" s="177"/>
      <c r="O286" s="179"/>
      <c r="P286" s="180"/>
      <c r="Q286" s="61"/>
      <c r="R286" s="179"/>
      <c r="S286" s="180"/>
      <c r="T286" s="61"/>
      <c r="U286" s="176"/>
      <c r="V286" s="176"/>
      <c r="W286" s="176"/>
      <c r="X286" s="177"/>
      <c r="Y286" s="176"/>
      <c r="Z286" s="176"/>
      <c r="AA286" s="176"/>
      <c r="AB286" s="176"/>
      <c r="AC286" s="176"/>
      <c r="AD286" s="183"/>
      <c r="AE286" s="176"/>
      <c r="AF286" s="176"/>
    </row>
    <row r="287" spans="1:32">
      <c r="A287" s="172"/>
      <c r="B287" s="173"/>
      <c r="C287" s="176"/>
      <c r="D287" s="174"/>
      <c r="E287" s="175"/>
      <c r="F287" s="175"/>
      <c r="G287" s="176"/>
      <c r="H287" s="176"/>
      <c r="I287" s="177"/>
      <c r="J287" s="176"/>
      <c r="K287" s="188"/>
      <c r="L287" s="176"/>
      <c r="M287" s="176"/>
      <c r="N287" s="177"/>
      <c r="O287" s="179"/>
      <c r="P287" s="180"/>
      <c r="Q287" s="61"/>
      <c r="R287" s="179"/>
      <c r="S287" s="180"/>
      <c r="T287" s="61"/>
      <c r="U287" s="176"/>
      <c r="V287" s="176"/>
      <c r="W287" s="176"/>
      <c r="X287" s="177"/>
      <c r="Y287" s="176"/>
      <c r="Z287" s="176"/>
      <c r="AA287" s="176"/>
      <c r="AB287" s="176"/>
      <c r="AC287" s="176"/>
      <c r="AD287" s="183"/>
      <c r="AE287" s="176"/>
      <c r="AF287" s="176"/>
    </row>
    <row r="288" spans="1:32">
      <c r="A288" s="172"/>
      <c r="B288" s="173"/>
      <c r="C288" s="176"/>
      <c r="D288" s="174"/>
      <c r="E288" s="175"/>
      <c r="F288" s="175"/>
      <c r="G288" s="176"/>
      <c r="H288" s="176"/>
      <c r="I288" s="177"/>
      <c r="J288" s="176"/>
      <c r="K288" s="188"/>
      <c r="L288" s="176"/>
      <c r="M288" s="176"/>
      <c r="N288" s="177"/>
      <c r="O288" s="179"/>
      <c r="P288" s="180"/>
      <c r="Q288" s="61"/>
      <c r="R288" s="179"/>
      <c r="S288" s="180"/>
      <c r="T288" s="61"/>
      <c r="U288" s="176"/>
      <c r="V288" s="176"/>
      <c r="W288" s="176"/>
      <c r="X288" s="177"/>
      <c r="Y288" s="176"/>
      <c r="Z288" s="176"/>
      <c r="AA288" s="176"/>
      <c r="AB288" s="176"/>
      <c r="AC288" s="176"/>
      <c r="AD288" s="183"/>
      <c r="AE288" s="176"/>
      <c r="AF288" s="176"/>
    </row>
    <row r="289" spans="1:32">
      <c r="A289" s="172"/>
      <c r="B289" s="173"/>
      <c r="C289" s="176"/>
      <c r="D289" s="174"/>
      <c r="E289" s="175"/>
      <c r="F289" s="175"/>
      <c r="G289" s="176"/>
      <c r="H289" s="176"/>
      <c r="I289" s="177"/>
      <c r="J289" s="176"/>
      <c r="K289" s="188"/>
      <c r="L289" s="176"/>
      <c r="M289" s="176"/>
      <c r="N289" s="177"/>
      <c r="O289" s="179"/>
      <c r="P289" s="180"/>
      <c r="Q289" s="61"/>
      <c r="R289" s="179"/>
      <c r="S289" s="180"/>
      <c r="T289" s="61"/>
      <c r="U289" s="176"/>
      <c r="V289" s="176"/>
      <c r="W289" s="176"/>
      <c r="X289" s="177"/>
      <c r="Y289" s="176"/>
      <c r="Z289" s="176"/>
      <c r="AA289" s="176"/>
      <c r="AB289" s="176"/>
      <c r="AC289" s="176"/>
      <c r="AD289" s="183"/>
      <c r="AE289" s="176"/>
      <c r="AF289" s="176"/>
    </row>
    <row r="290" spans="1:32">
      <c r="A290" s="172"/>
      <c r="B290" s="173"/>
      <c r="C290" s="176"/>
      <c r="D290" s="174"/>
      <c r="E290" s="175"/>
      <c r="F290" s="175"/>
      <c r="G290" s="176"/>
      <c r="H290" s="176"/>
      <c r="I290" s="177"/>
      <c r="J290" s="176"/>
      <c r="K290" s="188"/>
      <c r="L290" s="176"/>
      <c r="M290" s="176"/>
      <c r="N290" s="177"/>
      <c r="O290" s="179"/>
      <c r="P290" s="180"/>
      <c r="Q290" s="61"/>
      <c r="R290" s="179"/>
      <c r="S290" s="180"/>
      <c r="T290" s="61"/>
      <c r="U290" s="176"/>
      <c r="V290" s="176"/>
      <c r="W290" s="176"/>
      <c r="X290" s="177"/>
      <c r="Y290" s="176"/>
      <c r="Z290" s="176"/>
      <c r="AA290" s="176"/>
      <c r="AB290" s="176"/>
      <c r="AC290" s="176"/>
      <c r="AD290" s="183"/>
      <c r="AE290" s="176"/>
      <c r="AF290" s="176"/>
    </row>
    <row r="291" spans="1:32">
      <c r="A291" s="172"/>
      <c r="B291" s="173"/>
      <c r="C291" s="176"/>
      <c r="D291" s="174"/>
      <c r="E291" s="175"/>
      <c r="F291" s="175"/>
      <c r="G291" s="176"/>
      <c r="H291" s="176"/>
      <c r="I291" s="177"/>
      <c r="J291" s="176"/>
      <c r="K291" s="188"/>
      <c r="L291" s="176"/>
      <c r="M291" s="176"/>
      <c r="N291" s="177"/>
      <c r="O291" s="179"/>
      <c r="P291" s="180"/>
      <c r="Q291" s="61"/>
      <c r="R291" s="179"/>
      <c r="S291" s="180"/>
      <c r="T291" s="61"/>
      <c r="U291" s="176"/>
      <c r="V291" s="176"/>
      <c r="W291" s="176"/>
      <c r="X291" s="177"/>
      <c r="Y291" s="176"/>
      <c r="Z291" s="176"/>
      <c r="AA291" s="176"/>
      <c r="AB291" s="176"/>
      <c r="AC291" s="176"/>
      <c r="AD291" s="183"/>
      <c r="AE291" s="176"/>
      <c r="AF291" s="176"/>
    </row>
    <row r="292" spans="1:32">
      <c r="A292" s="172"/>
      <c r="B292" s="173"/>
      <c r="C292" s="176"/>
      <c r="D292" s="174"/>
      <c r="E292" s="175"/>
      <c r="F292" s="175"/>
      <c r="G292" s="176"/>
      <c r="H292" s="176"/>
      <c r="I292" s="177"/>
      <c r="J292" s="176"/>
      <c r="K292" s="188"/>
      <c r="L292" s="176"/>
      <c r="M292" s="176"/>
      <c r="N292" s="177"/>
      <c r="O292" s="179"/>
      <c r="P292" s="180"/>
      <c r="Q292" s="61"/>
      <c r="R292" s="179"/>
      <c r="S292" s="180"/>
      <c r="T292" s="61"/>
      <c r="U292" s="176"/>
      <c r="V292" s="176"/>
      <c r="W292" s="176"/>
      <c r="X292" s="177"/>
      <c r="Y292" s="176"/>
      <c r="Z292" s="176"/>
      <c r="AA292" s="176"/>
      <c r="AB292" s="176"/>
      <c r="AC292" s="176"/>
      <c r="AD292" s="183"/>
      <c r="AE292" s="176"/>
      <c r="AF292" s="176"/>
    </row>
    <row r="293" spans="1:32">
      <c r="A293" s="172"/>
      <c r="B293" s="173"/>
      <c r="C293" s="176"/>
      <c r="D293" s="174"/>
      <c r="E293" s="175"/>
      <c r="F293" s="175"/>
      <c r="G293" s="176"/>
      <c r="H293" s="176"/>
      <c r="I293" s="177"/>
      <c r="J293" s="176"/>
      <c r="K293" s="188"/>
      <c r="L293" s="176"/>
      <c r="M293" s="176"/>
      <c r="N293" s="177"/>
      <c r="O293" s="179"/>
      <c r="P293" s="180"/>
      <c r="Q293" s="61"/>
      <c r="R293" s="179"/>
      <c r="S293" s="180"/>
      <c r="T293" s="61"/>
      <c r="U293" s="176"/>
      <c r="V293" s="176"/>
      <c r="W293" s="176"/>
      <c r="X293" s="177"/>
      <c r="Y293" s="176"/>
      <c r="Z293" s="176"/>
      <c r="AA293" s="176"/>
      <c r="AB293" s="176"/>
      <c r="AC293" s="176"/>
      <c r="AD293" s="183"/>
      <c r="AE293" s="176"/>
      <c r="AF293" s="176"/>
    </row>
    <row r="294" spans="1:32">
      <c r="A294" s="172"/>
      <c r="B294" s="173"/>
      <c r="C294" s="176"/>
      <c r="D294" s="174"/>
      <c r="E294" s="175"/>
      <c r="F294" s="175"/>
      <c r="G294" s="176"/>
      <c r="H294" s="176"/>
      <c r="I294" s="177"/>
      <c r="J294" s="176"/>
      <c r="K294" s="188"/>
      <c r="L294" s="176"/>
      <c r="M294" s="176"/>
      <c r="N294" s="177"/>
      <c r="O294" s="179"/>
      <c r="P294" s="180"/>
      <c r="Q294" s="61"/>
      <c r="R294" s="179"/>
      <c r="S294" s="180"/>
      <c r="T294" s="61"/>
      <c r="U294" s="176"/>
      <c r="V294" s="176"/>
      <c r="W294" s="176"/>
      <c r="X294" s="177"/>
      <c r="Y294" s="176"/>
      <c r="Z294" s="176"/>
      <c r="AA294" s="176"/>
      <c r="AB294" s="176"/>
      <c r="AC294" s="176"/>
      <c r="AD294" s="183"/>
      <c r="AE294" s="176"/>
      <c r="AF294" s="176"/>
    </row>
    <row r="295" spans="1:32">
      <c r="A295" s="172"/>
      <c r="B295" s="173"/>
      <c r="C295" s="176"/>
      <c r="D295" s="174"/>
      <c r="E295" s="175"/>
      <c r="F295" s="175"/>
      <c r="G295" s="176"/>
      <c r="H295" s="176"/>
      <c r="I295" s="177"/>
      <c r="J295" s="176"/>
      <c r="K295" s="188"/>
      <c r="L295" s="176"/>
      <c r="M295" s="176"/>
      <c r="N295" s="177"/>
      <c r="O295" s="179"/>
      <c r="P295" s="180"/>
      <c r="Q295" s="61"/>
      <c r="R295" s="179"/>
      <c r="S295" s="180"/>
      <c r="T295" s="61"/>
      <c r="U295" s="176"/>
      <c r="V295" s="176"/>
      <c r="W295" s="176"/>
      <c r="X295" s="177"/>
      <c r="Y295" s="176"/>
      <c r="Z295" s="176"/>
      <c r="AA295" s="176"/>
      <c r="AB295" s="176"/>
      <c r="AC295" s="176"/>
      <c r="AD295" s="183"/>
      <c r="AE295" s="176"/>
      <c r="AF295" s="176"/>
    </row>
    <row r="296" spans="1:32">
      <c r="A296" s="172"/>
      <c r="B296" s="173"/>
      <c r="C296" s="176"/>
      <c r="D296" s="174"/>
      <c r="E296" s="175"/>
      <c r="F296" s="175"/>
      <c r="G296" s="176"/>
      <c r="H296" s="176"/>
      <c r="I296" s="177"/>
      <c r="J296" s="176"/>
      <c r="K296" s="188"/>
      <c r="L296" s="176"/>
      <c r="M296" s="176"/>
      <c r="N296" s="177"/>
      <c r="O296" s="179"/>
      <c r="P296" s="180"/>
      <c r="Q296" s="61"/>
      <c r="R296" s="179"/>
      <c r="S296" s="180"/>
      <c r="T296" s="61"/>
      <c r="U296" s="176"/>
      <c r="V296" s="176"/>
      <c r="W296" s="176"/>
      <c r="X296" s="177"/>
      <c r="Y296" s="176"/>
      <c r="Z296" s="176"/>
      <c r="AA296" s="176"/>
      <c r="AB296" s="176"/>
      <c r="AC296" s="176"/>
      <c r="AD296" s="183"/>
      <c r="AE296" s="176"/>
      <c r="AF296" s="176"/>
    </row>
    <row r="297" spans="1:32">
      <c r="A297" s="172"/>
      <c r="B297" s="173"/>
      <c r="C297" s="176"/>
      <c r="D297" s="174"/>
      <c r="E297" s="175"/>
      <c r="F297" s="175"/>
      <c r="G297" s="176"/>
      <c r="H297" s="176"/>
      <c r="I297" s="177"/>
      <c r="J297" s="176"/>
      <c r="K297" s="188"/>
      <c r="L297" s="176"/>
      <c r="M297" s="176"/>
      <c r="N297" s="177"/>
      <c r="O297" s="179"/>
      <c r="P297" s="180"/>
      <c r="Q297" s="61"/>
      <c r="R297" s="179"/>
      <c r="S297" s="180"/>
      <c r="T297" s="61"/>
      <c r="U297" s="176"/>
      <c r="V297" s="176"/>
      <c r="W297" s="176"/>
      <c r="X297" s="177"/>
      <c r="Y297" s="176"/>
      <c r="Z297" s="176"/>
      <c r="AA297" s="176"/>
      <c r="AB297" s="176"/>
      <c r="AC297" s="176"/>
      <c r="AD297" s="183"/>
      <c r="AE297" s="176"/>
      <c r="AF297" s="176"/>
    </row>
    <row r="298" spans="1:32">
      <c r="A298" s="172"/>
      <c r="B298" s="173"/>
      <c r="C298" s="176"/>
      <c r="D298" s="174"/>
      <c r="E298" s="175"/>
      <c r="F298" s="175"/>
      <c r="G298" s="176"/>
      <c r="H298" s="176"/>
      <c r="I298" s="177"/>
      <c r="J298" s="176"/>
      <c r="K298" s="188"/>
      <c r="L298" s="176"/>
      <c r="M298" s="176"/>
      <c r="N298" s="177"/>
      <c r="O298" s="179"/>
      <c r="P298" s="180"/>
      <c r="Q298" s="61"/>
      <c r="R298" s="179"/>
      <c r="S298" s="180"/>
      <c r="T298" s="61"/>
      <c r="U298" s="176"/>
      <c r="V298" s="176"/>
      <c r="W298" s="176"/>
      <c r="X298" s="177"/>
      <c r="Y298" s="176"/>
      <c r="Z298" s="176"/>
      <c r="AA298" s="176"/>
      <c r="AB298" s="176"/>
      <c r="AC298" s="176"/>
      <c r="AD298" s="183"/>
      <c r="AE298" s="176"/>
      <c r="AF298" s="176"/>
    </row>
    <row r="299" spans="1:32">
      <c r="A299" s="172"/>
      <c r="B299" s="173"/>
      <c r="C299" s="176"/>
      <c r="D299" s="174"/>
      <c r="E299" s="175"/>
      <c r="F299" s="175"/>
      <c r="G299" s="176"/>
      <c r="H299" s="176"/>
      <c r="I299" s="177"/>
      <c r="J299" s="176"/>
      <c r="K299" s="188"/>
      <c r="L299" s="176"/>
      <c r="M299" s="176"/>
      <c r="N299" s="177"/>
      <c r="O299" s="179"/>
      <c r="P299" s="180"/>
      <c r="Q299" s="61"/>
      <c r="R299" s="179"/>
      <c r="S299" s="180"/>
      <c r="T299" s="61"/>
      <c r="U299" s="176"/>
      <c r="V299" s="176"/>
      <c r="W299" s="176"/>
      <c r="X299" s="177"/>
      <c r="Y299" s="176"/>
      <c r="Z299" s="176"/>
      <c r="AA299" s="176"/>
      <c r="AB299" s="176"/>
      <c r="AC299" s="176"/>
      <c r="AD299" s="183"/>
      <c r="AE299" s="176"/>
      <c r="AF299" s="176"/>
    </row>
    <row r="300" spans="1:32">
      <c r="A300" s="172"/>
      <c r="B300" s="173"/>
      <c r="C300" s="176"/>
      <c r="D300" s="174"/>
      <c r="E300" s="175"/>
      <c r="F300" s="175"/>
      <c r="G300" s="176"/>
      <c r="H300" s="176"/>
      <c r="I300" s="177"/>
      <c r="J300" s="176"/>
      <c r="K300" s="188"/>
      <c r="L300" s="176"/>
      <c r="M300" s="176"/>
      <c r="N300" s="177"/>
      <c r="O300" s="179"/>
      <c r="P300" s="180"/>
      <c r="Q300" s="61"/>
      <c r="R300" s="179"/>
      <c r="S300" s="180"/>
      <c r="T300" s="61"/>
      <c r="U300" s="176"/>
      <c r="V300" s="176"/>
      <c r="W300" s="176"/>
      <c r="X300" s="177"/>
      <c r="Y300" s="176"/>
      <c r="Z300" s="176"/>
      <c r="AA300" s="176"/>
      <c r="AB300" s="176"/>
      <c r="AC300" s="176"/>
      <c r="AD300" s="183"/>
      <c r="AE300" s="176"/>
      <c r="AF300" s="176"/>
    </row>
    <row r="301" spans="1:32">
      <c r="A301" s="172"/>
      <c r="B301" s="173"/>
      <c r="C301" s="176"/>
      <c r="D301" s="174"/>
      <c r="E301" s="175"/>
      <c r="F301" s="175"/>
      <c r="G301" s="176"/>
      <c r="H301" s="176"/>
      <c r="I301" s="177"/>
      <c r="J301" s="176"/>
      <c r="K301" s="188"/>
      <c r="L301" s="176"/>
      <c r="M301" s="176"/>
      <c r="N301" s="177"/>
      <c r="O301" s="179"/>
      <c r="P301" s="180"/>
      <c r="Q301" s="61"/>
      <c r="R301" s="179"/>
      <c r="S301" s="180"/>
      <c r="T301" s="61"/>
      <c r="U301" s="176"/>
      <c r="V301" s="176"/>
      <c r="W301" s="176"/>
      <c r="X301" s="177"/>
      <c r="Y301" s="176"/>
      <c r="Z301" s="176"/>
      <c r="AA301" s="176"/>
      <c r="AB301" s="176"/>
      <c r="AC301" s="176"/>
      <c r="AD301" s="183"/>
      <c r="AE301" s="176"/>
      <c r="AF301" s="176"/>
    </row>
    <row r="302" spans="1:32">
      <c r="A302" s="172"/>
      <c r="B302" s="173"/>
      <c r="C302" s="176"/>
      <c r="D302" s="174"/>
      <c r="E302" s="175"/>
      <c r="F302" s="175"/>
      <c r="G302" s="176"/>
      <c r="H302" s="176"/>
      <c r="I302" s="177"/>
      <c r="J302" s="176"/>
      <c r="K302" s="188"/>
      <c r="L302" s="176"/>
      <c r="M302" s="176"/>
      <c r="N302" s="177"/>
      <c r="O302" s="179"/>
      <c r="P302" s="180"/>
      <c r="Q302" s="61"/>
      <c r="R302" s="179"/>
      <c r="S302" s="180"/>
      <c r="T302" s="61"/>
      <c r="U302" s="176"/>
      <c r="V302" s="176"/>
      <c r="W302" s="176"/>
      <c r="X302" s="177"/>
      <c r="Y302" s="176"/>
      <c r="Z302" s="176"/>
      <c r="AA302" s="176"/>
      <c r="AB302" s="176"/>
      <c r="AC302" s="176"/>
      <c r="AD302" s="183"/>
      <c r="AE302" s="176"/>
      <c r="AF302" s="176"/>
    </row>
    <row r="303" spans="1:32">
      <c r="A303" s="172"/>
      <c r="B303" s="173"/>
      <c r="C303" s="176"/>
      <c r="D303" s="174"/>
      <c r="E303" s="175"/>
      <c r="F303" s="175"/>
      <c r="G303" s="176"/>
      <c r="H303" s="176"/>
      <c r="I303" s="177"/>
      <c r="J303" s="176"/>
      <c r="K303" s="188"/>
      <c r="L303" s="176"/>
      <c r="M303" s="176"/>
      <c r="N303" s="177"/>
      <c r="O303" s="179"/>
      <c r="P303" s="180"/>
      <c r="Q303" s="61"/>
      <c r="R303" s="179"/>
      <c r="S303" s="180"/>
      <c r="T303" s="61"/>
      <c r="U303" s="176"/>
      <c r="V303" s="176"/>
      <c r="W303" s="176"/>
      <c r="X303" s="177"/>
      <c r="Y303" s="176"/>
      <c r="Z303" s="176"/>
      <c r="AA303" s="176"/>
      <c r="AB303" s="176"/>
      <c r="AC303" s="176"/>
      <c r="AD303" s="183"/>
      <c r="AE303" s="176"/>
      <c r="AF303" s="176"/>
    </row>
    <row r="304" spans="1:32">
      <c r="A304" s="172"/>
      <c r="B304" s="173"/>
      <c r="C304" s="176"/>
      <c r="D304" s="174"/>
      <c r="E304" s="175"/>
      <c r="F304" s="175"/>
      <c r="G304" s="176"/>
      <c r="H304" s="176"/>
      <c r="I304" s="177"/>
      <c r="J304" s="176"/>
      <c r="K304" s="188"/>
      <c r="L304" s="176"/>
      <c r="M304" s="176"/>
      <c r="N304" s="177"/>
      <c r="O304" s="179"/>
      <c r="P304" s="180"/>
      <c r="Q304" s="61"/>
      <c r="R304" s="179"/>
      <c r="S304" s="180"/>
      <c r="T304" s="61"/>
      <c r="U304" s="176"/>
      <c r="V304" s="176"/>
      <c r="W304" s="176"/>
      <c r="X304" s="177"/>
      <c r="Y304" s="176"/>
      <c r="Z304" s="176"/>
      <c r="AA304" s="176"/>
      <c r="AB304" s="176"/>
      <c r="AC304" s="176"/>
      <c r="AD304" s="183"/>
      <c r="AE304" s="176"/>
      <c r="AF304" s="176"/>
    </row>
    <row r="305" spans="1:32">
      <c r="A305" s="172"/>
      <c r="B305" s="173"/>
      <c r="C305" s="176"/>
      <c r="D305" s="174"/>
      <c r="E305" s="175"/>
      <c r="F305" s="175"/>
      <c r="G305" s="176"/>
      <c r="H305" s="176"/>
      <c r="I305" s="177"/>
      <c r="J305" s="176"/>
      <c r="K305" s="188"/>
      <c r="L305" s="176"/>
      <c r="M305" s="176"/>
      <c r="N305" s="177"/>
      <c r="O305" s="179"/>
      <c r="P305" s="180"/>
      <c r="Q305" s="61"/>
      <c r="R305" s="179"/>
      <c r="S305" s="180"/>
      <c r="T305" s="61"/>
      <c r="U305" s="176"/>
      <c r="V305" s="176"/>
      <c r="W305" s="176"/>
      <c r="X305" s="177"/>
      <c r="Y305" s="176"/>
      <c r="Z305" s="176"/>
      <c r="AA305" s="176"/>
      <c r="AB305" s="176"/>
      <c r="AC305" s="176"/>
      <c r="AD305" s="183"/>
      <c r="AE305" s="176"/>
      <c r="AF305" s="176"/>
    </row>
    <row r="306" spans="1:32">
      <c r="A306" s="172"/>
      <c r="B306" s="173"/>
      <c r="C306" s="176"/>
      <c r="D306" s="174"/>
      <c r="E306" s="175"/>
      <c r="F306" s="175"/>
      <c r="G306" s="176"/>
      <c r="H306" s="176"/>
      <c r="I306" s="177"/>
      <c r="J306" s="176"/>
      <c r="K306" s="188"/>
      <c r="L306" s="176"/>
      <c r="M306" s="176"/>
      <c r="N306" s="177"/>
      <c r="O306" s="179"/>
      <c r="P306" s="180"/>
      <c r="Q306" s="61"/>
      <c r="R306" s="179"/>
      <c r="S306" s="180"/>
      <c r="T306" s="61"/>
      <c r="U306" s="176"/>
      <c r="V306" s="176"/>
      <c r="W306" s="176"/>
      <c r="X306" s="177"/>
      <c r="Y306" s="176"/>
      <c r="Z306" s="176"/>
      <c r="AA306" s="176"/>
      <c r="AB306" s="176"/>
      <c r="AC306" s="176"/>
      <c r="AD306" s="183"/>
      <c r="AE306" s="176"/>
      <c r="AF306" s="176"/>
    </row>
    <row r="307" spans="1:32">
      <c r="A307" s="172"/>
      <c r="B307" s="173"/>
      <c r="C307" s="176"/>
      <c r="D307" s="174"/>
      <c r="E307" s="175"/>
      <c r="F307" s="175"/>
      <c r="G307" s="176"/>
      <c r="H307" s="176"/>
      <c r="I307" s="177"/>
      <c r="J307" s="176"/>
      <c r="K307" s="188"/>
      <c r="L307" s="176"/>
      <c r="M307" s="176"/>
      <c r="N307" s="177"/>
      <c r="O307" s="179"/>
      <c r="P307" s="180"/>
      <c r="Q307" s="61"/>
      <c r="R307" s="179"/>
      <c r="S307" s="180"/>
      <c r="T307" s="61"/>
      <c r="U307" s="176"/>
      <c r="V307" s="176"/>
      <c r="W307" s="176"/>
      <c r="X307" s="177"/>
      <c r="Y307" s="176"/>
      <c r="Z307" s="176"/>
      <c r="AA307" s="176"/>
      <c r="AB307" s="176"/>
      <c r="AC307" s="176"/>
      <c r="AD307" s="183"/>
      <c r="AE307" s="176"/>
      <c r="AF307" s="176"/>
    </row>
    <row r="308" spans="1:32">
      <c r="A308" s="172"/>
      <c r="B308" s="173"/>
      <c r="C308" s="176"/>
      <c r="D308" s="174"/>
      <c r="E308" s="175"/>
      <c r="F308" s="175"/>
      <c r="G308" s="176"/>
      <c r="H308" s="176"/>
      <c r="I308" s="177"/>
      <c r="J308" s="176"/>
      <c r="K308" s="188"/>
      <c r="L308" s="176"/>
      <c r="M308" s="176"/>
      <c r="N308" s="177"/>
      <c r="O308" s="179"/>
      <c r="P308" s="180"/>
      <c r="Q308" s="61"/>
      <c r="R308" s="179"/>
      <c r="S308" s="180"/>
      <c r="T308" s="61"/>
      <c r="U308" s="176"/>
      <c r="V308" s="176"/>
      <c r="W308" s="176"/>
      <c r="X308" s="177"/>
      <c r="Y308" s="176"/>
      <c r="Z308" s="176"/>
      <c r="AA308" s="176"/>
      <c r="AB308" s="176"/>
      <c r="AC308" s="176"/>
      <c r="AD308" s="183"/>
      <c r="AE308" s="176"/>
      <c r="AF308" s="176"/>
    </row>
    <row r="309" spans="1:32">
      <c r="A309" s="172"/>
      <c r="B309" s="173"/>
      <c r="C309" s="176"/>
      <c r="D309" s="174"/>
      <c r="E309" s="175"/>
      <c r="F309" s="175"/>
      <c r="G309" s="176"/>
      <c r="H309" s="176"/>
      <c r="I309" s="177"/>
      <c r="J309" s="176"/>
      <c r="K309" s="188"/>
      <c r="L309" s="176"/>
      <c r="M309" s="176"/>
      <c r="N309" s="177"/>
      <c r="O309" s="179"/>
      <c r="P309" s="180"/>
      <c r="Q309" s="61"/>
      <c r="R309" s="179"/>
      <c r="S309" s="180"/>
      <c r="T309" s="61"/>
      <c r="U309" s="176"/>
      <c r="V309" s="176"/>
      <c r="W309" s="176"/>
      <c r="X309" s="177"/>
      <c r="Y309" s="176"/>
      <c r="Z309" s="176"/>
      <c r="AA309" s="176"/>
      <c r="AB309" s="176"/>
      <c r="AC309" s="176"/>
      <c r="AD309" s="183"/>
      <c r="AE309" s="176"/>
      <c r="AF309" s="176"/>
    </row>
    <row r="310" spans="1:32">
      <c r="A310" s="172"/>
      <c r="B310" s="173"/>
      <c r="C310" s="176"/>
      <c r="D310" s="174"/>
      <c r="E310" s="175"/>
      <c r="F310" s="175"/>
      <c r="G310" s="176"/>
      <c r="H310" s="176"/>
      <c r="I310" s="177"/>
      <c r="J310" s="176"/>
      <c r="K310" s="188"/>
      <c r="L310" s="176"/>
      <c r="M310" s="176"/>
      <c r="N310" s="177"/>
      <c r="O310" s="179"/>
      <c r="P310" s="180"/>
      <c r="Q310" s="61"/>
      <c r="R310" s="179"/>
      <c r="S310" s="180"/>
      <c r="T310" s="61"/>
      <c r="U310" s="176"/>
      <c r="V310" s="176"/>
      <c r="W310" s="176"/>
      <c r="X310" s="177"/>
      <c r="Y310" s="176"/>
      <c r="Z310" s="176"/>
      <c r="AA310" s="176"/>
      <c r="AB310" s="176"/>
      <c r="AC310" s="176"/>
      <c r="AD310" s="183"/>
      <c r="AE310" s="176"/>
      <c r="AF310" s="176"/>
    </row>
    <row r="311" spans="1:32">
      <c r="A311" s="172"/>
      <c r="B311" s="173"/>
      <c r="C311" s="176"/>
      <c r="D311" s="174"/>
      <c r="E311" s="175"/>
      <c r="F311" s="175"/>
      <c r="G311" s="176"/>
      <c r="H311" s="176"/>
      <c r="I311" s="177"/>
      <c r="J311" s="176"/>
      <c r="K311" s="188"/>
      <c r="L311" s="176"/>
      <c r="M311" s="176"/>
      <c r="N311" s="177"/>
      <c r="O311" s="179"/>
      <c r="P311" s="180"/>
      <c r="Q311" s="61"/>
      <c r="R311" s="179"/>
      <c r="S311" s="180"/>
      <c r="T311" s="61"/>
      <c r="U311" s="176"/>
      <c r="V311" s="176"/>
      <c r="W311" s="176"/>
      <c r="X311" s="177"/>
      <c r="Y311" s="176"/>
      <c r="Z311" s="176"/>
      <c r="AA311" s="176"/>
      <c r="AB311" s="176"/>
      <c r="AC311" s="176"/>
      <c r="AD311" s="183"/>
      <c r="AE311" s="176"/>
      <c r="AF311" s="176"/>
    </row>
    <row r="312" spans="1:32">
      <c r="A312" s="172"/>
      <c r="B312" s="173"/>
      <c r="C312" s="176"/>
      <c r="D312" s="174"/>
      <c r="E312" s="175"/>
      <c r="F312" s="175"/>
      <c r="G312" s="176"/>
      <c r="H312" s="176"/>
      <c r="I312" s="177"/>
      <c r="J312" s="176"/>
      <c r="K312" s="188"/>
      <c r="L312" s="176"/>
      <c r="M312" s="176"/>
      <c r="N312" s="177"/>
      <c r="O312" s="179"/>
      <c r="P312" s="180"/>
      <c r="Q312" s="61"/>
      <c r="R312" s="179"/>
      <c r="S312" s="180"/>
      <c r="T312" s="61"/>
      <c r="U312" s="176"/>
      <c r="V312" s="176"/>
      <c r="W312" s="176"/>
      <c r="X312" s="177"/>
      <c r="Y312" s="176"/>
      <c r="Z312" s="176"/>
      <c r="AA312" s="176"/>
      <c r="AB312" s="176"/>
      <c r="AC312" s="176"/>
      <c r="AD312" s="183"/>
      <c r="AE312" s="176"/>
      <c r="AF312" s="176"/>
    </row>
    <row r="313" spans="1:32">
      <c r="A313" s="172"/>
      <c r="B313" s="173"/>
      <c r="C313" s="176"/>
      <c r="D313" s="174"/>
      <c r="E313" s="175"/>
      <c r="F313" s="175"/>
      <c r="G313" s="176"/>
      <c r="H313" s="176"/>
      <c r="I313" s="177"/>
      <c r="J313" s="176"/>
      <c r="K313" s="188"/>
      <c r="L313" s="176"/>
      <c r="M313" s="176"/>
      <c r="N313" s="177"/>
      <c r="O313" s="179"/>
      <c r="P313" s="180"/>
      <c r="Q313" s="61"/>
      <c r="R313" s="179"/>
      <c r="S313" s="180"/>
      <c r="T313" s="61"/>
      <c r="U313" s="176"/>
      <c r="V313" s="176"/>
      <c r="W313" s="176"/>
      <c r="X313" s="177"/>
      <c r="Y313" s="176"/>
      <c r="Z313" s="176"/>
      <c r="AA313" s="176"/>
      <c r="AB313" s="176"/>
      <c r="AC313" s="176"/>
      <c r="AD313" s="183"/>
      <c r="AE313" s="176"/>
      <c r="AF313" s="176"/>
    </row>
    <row r="314" spans="1:32">
      <c r="A314" s="172"/>
      <c r="B314" s="173"/>
      <c r="C314" s="176"/>
      <c r="D314" s="174"/>
      <c r="E314" s="175"/>
      <c r="F314" s="175"/>
      <c r="G314" s="176"/>
      <c r="H314" s="176"/>
      <c r="I314" s="177"/>
      <c r="J314" s="176"/>
      <c r="K314" s="188"/>
      <c r="L314" s="176"/>
      <c r="M314" s="176"/>
      <c r="N314" s="177"/>
      <c r="O314" s="179"/>
      <c r="P314" s="180"/>
      <c r="Q314" s="61"/>
      <c r="R314" s="179"/>
      <c r="S314" s="180"/>
      <c r="T314" s="61"/>
      <c r="U314" s="176"/>
      <c r="V314" s="176"/>
      <c r="W314" s="176"/>
      <c r="X314" s="177"/>
      <c r="Y314" s="176"/>
      <c r="Z314" s="176"/>
      <c r="AA314" s="176"/>
      <c r="AB314" s="176"/>
      <c r="AC314" s="176"/>
      <c r="AD314" s="183"/>
      <c r="AE314" s="176"/>
      <c r="AF314" s="176"/>
    </row>
    <row r="315" spans="1:32">
      <c r="A315" s="172"/>
      <c r="B315" s="173"/>
      <c r="C315" s="176"/>
      <c r="D315" s="174"/>
      <c r="E315" s="175"/>
      <c r="F315" s="175"/>
      <c r="G315" s="176"/>
      <c r="H315" s="176"/>
      <c r="I315" s="177"/>
      <c r="J315" s="176"/>
      <c r="K315" s="188"/>
      <c r="L315" s="176"/>
      <c r="M315" s="176"/>
      <c r="N315" s="177"/>
      <c r="O315" s="179"/>
      <c r="P315" s="180"/>
      <c r="Q315" s="61"/>
      <c r="R315" s="179"/>
      <c r="S315" s="180"/>
      <c r="T315" s="61"/>
      <c r="U315" s="176"/>
      <c r="V315" s="176"/>
      <c r="W315" s="176"/>
      <c r="X315" s="177"/>
      <c r="Y315" s="176"/>
      <c r="Z315" s="176"/>
      <c r="AA315" s="176"/>
      <c r="AB315" s="176"/>
      <c r="AC315" s="176"/>
      <c r="AD315" s="183"/>
      <c r="AE315" s="176"/>
      <c r="AF315" s="176"/>
    </row>
    <row r="316" spans="1:32">
      <c r="A316" s="172"/>
      <c r="B316" s="173"/>
      <c r="C316" s="176"/>
      <c r="D316" s="174"/>
      <c r="E316" s="175"/>
      <c r="F316" s="175"/>
      <c r="G316" s="176"/>
      <c r="H316" s="176"/>
      <c r="I316" s="177"/>
      <c r="J316" s="176"/>
      <c r="K316" s="188"/>
      <c r="L316" s="176"/>
      <c r="M316" s="176"/>
      <c r="N316" s="177"/>
      <c r="O316" s="179"/>
      <c r="P316" s="180"/>
      <c r="Q316" s="61"/>
      <c r="R316" s="179"/>
      <c r="S316" s="180"/>
      <c r="T316" s="61"/>
      <c r="U316" s="176"/>
      <c r="V316" s="176"/>
      <c r="W316" s="176"/>
      <c r="X316" s="177"/>
      <c r="Y316" s="176"/>
      <c r="Z316" s="176"/>
      <c r="AA316" s="176"/>
      <c r="AB316" s="176"/>
      <c r="AC316" s="176"/>
      <c r="AD316" s="183"/>
      <c r="AE316" s="176"/>
      <c r="AF316" s="176"/>
    </row>
    <row r="317" spans="1:32">
      <c r="A317" s="172"/>
      <c r="B317" s="173"/>
      <c r="C317" s="176"/>
      <c r="D317" s="174"/>
      <c r="E317" s="175"/>
      <c r="F317" s="175"/>
      <c r="G317" s="176"/>
      <c r="H317" s="176"/>
      <c r="I317" s="177"/>
      <c r="J317" s="176"/>
      <c r="K317" s="188"/>
      <c r="L317" s="176"/>
      <c r="M317" s="176"/>
      <c r="N317" s="177"/>
      <c r="O317" s="179"/>
      <c r="P317" s="180"/>
      <c r="Q317" s="61"/>
      <c r="R317" s="179"/>
      <c r="S317" s="180"/>
      <c r="T317" s="61"/>
      <c r="U317" s="176"/>
      <c r="V317" s="176"/>
      <c r="W317" s="176"/>
      <c r="X317" s="177"/>
      <c r="Y317" s="176"/>
      <c r="Z317" s="176"/>
      <c r="AA317" s="176"/>
      <c r="AB317" s="176"/>
      <c r="AC317" s="176"/>
      <c r="AD317" s="183"/>
      <c r="AE317" s="176"/>
      <c r="AF317" s="176"/>
    </row>
    <row r="318" spans="1:32">
      <c r="A318" s="172"/>
      <c r="B318" s="173"/>
      <c r="C318" s="176"/>
      <c r="D318" s="174"/>
      <c r="E318" s="175"/>
      <c r="F318" s="175"/>
      <c r="G318" s="176"/>
      <c r="H318" s="176"/>
      <c r="I318" s="177"/>
      <c r="J318" s="176"/>
      <c r="K318" s="188"/>
      <c r="L318" s="176"/>
      <c r="M318" s="176"/>
      <c r="N318" s="177"/>
      <c r="O318" s="179"/>
      <c r="P318" s="180"/>
      <c r="Q318" s="61"/>
      <c r="R318" s="179"/>
      <c r="S318" s="180"/>
      <c r="T318" s="61"/>
      <c r="U318" s="176"/>
      <c r="V318" s="176"/>
      <c r="W318" s="176"/>
      <c r="X318" s="177"/>
      <c r="Y318" s="176"/>
      <c r="Z318" s="176"/>
      <c r="AA318" s="176"/>
      <c r="AB318" s="176"/>
      <c r="AC318" s="176"/>
      <c r="AD318" s="183"/>
      <c r="AE318" s="176"/>
      <c r="AF318" s="176"/>
    </row>
    <row r="319" spans="1:32">
      <c r="A319" s="172"/>
      <c r="B319" s="173"/>
      <c r="C319" s="176"/>
      <c r="D319" s="174"/>
      <c r="E319" s="175"/>
      <c r="F319" s="175"/>
      <c r="G319" s="176"/>
      <c r="H319" s="176"/>
      <c r="I319" s="177"/>
      <c r="J319" s="176"/>
      <c r="K319" s="188"/>
      <c r="L319" s="176"/>
      <c r="M319" s="176"/>
      <c r="N319" s="177"/>
      <c r="O319" s="179"/>
      <c r="P319" s="180"/>
      <c r="Q319" s="61"/>
      <c r="R319" s="179"/>
      <c r="S319" s="180"/>
      <c r="T319" s="61"/>
      <c r="U319" s="176"/>
      <c r="V319" s="176"/>
      <c r="W319" s="176"/>
      <c r="X319" s="177"/>
      <c r="Y319" s="176"/>
      <c r="Z319" s="176"/>
      <c r="AA319" s="176"/>
      <c r="AB319" s="176"/>
      <c r="AC319" s="176"/>
      <c r="AD319" s="183"/>
      <c r="AE319" s="176"/>
      <c r="AF319" s="176"/>
    </row>
    <row r="320" spans="1:32">
      <c r="A320" s="172"/>
      <c r="B320" s="173"/>
      <c r="C320" s="176"/>
      <c r="D320" s="174"/>
      <c r="E320" s="175"/>
      <c r="F320" s="175"/>
      <c r="G320" s="176"/>
      <c r="H320" s="176"/>
      <c r="I320" s="177"/>
      <c r="J320" s="176"/>
      <c r="K320" s="188"/>
      <c r="L320" s="176"/>
      <c r="M320" s="176"/>
      <c r="N320" s="177"/>
      <c r="O320" s="179"/>
      <c r="P320" s="180"/>
      <c r="Q320" s="61"/>
      <c r="R320" s="179"/>
      <c r="S320" s="180"/>
      <c r="T320" s="61"/>
      <c r="U320" s="176"/>
      <c r="V320" s="176"/>
      <c r="W320" s="176"/>
      <c r="X320" s="177"/>
      <c r="Y320" s="176"/>
      <c r="Z320" s="176"/>
      <c r="AA320" s="176"/>
      <c r="AB320" s="176"/>
      <c r="AC320" s="176"/>
      <c r="AD320" s="183"/>
      <c r="AE320" s="176"/>
      <c r="AF320" s="176"/>
    </row>
    <row r="321" spans="1:32">
      <c r="A321" s="172"/>
      <c r="B321" s="173"/>
      <c r="C321" s="176"/>
      <c r="D321" s="174"/>
      <c r="E321" s="175"/>
      <c r="F321" s="175"/>
      <c r="G321" s="176"/>
      <c r="H321" s="176"/>
      <c r="I321" s="177"/>
      <c r="J321" s="176"/>
      <c r="K321" s="188"/>
      <c r="L321" s="176"/>
      <c r="M321" s="176"/>
      <c r="N321" s="177"/>
      <c r="O321" s="179"/>
      <c r="P321" s="180"/>
      <c r="Q321" s="61"/>
      <c r="R321" s="179"/>
      <c r="S321" s="180"/>
      <c r="T321" s="61"/>
      <c r="U321" s="176"/>
      <c r="V321" s="176"/>
      <c r="W321" s="176"/>
      <c r="X321" s="177"/>
      <c r="Y321" s="176"/>
      <c r="Z321" s="176"/>
      <c r="AA321" s="176"/>
      <c r="AB321" s="176"/>
      <c r="AC321" s="176"/>
      <c r="AD321" s="183"/>
      <c r="AE321" s="176"/>
      <c r="AF321" s="176"/>
    </row>
    <row r="322" spans="1:32">
      <c r="A322" s="172"/>
      <c r="B322" s="173"/>
      <c r="C322" s="176"/>
      <c r="D322" s="174"/>
      <c r="E322" s="175"/>
      <c r="F322" s="175"/>
      <c r="G322" s="176"/>
      <c r="H322" s="176"/>
      <c r="I322" s="177"/>
      <c r="J322" s="176"/>
      <c r="K322" s="188"/>
      <c r="L322" s="176"/>
      <c r="M322" s="176"/>
      <c r="N322" s="177"/>
      <c r="O322" s="179"/>
      <c r="P322" s="180"/>
      <c r="Q322" s="61"/>
      <c r="R322" s="179"/>
      <c r="S322" s="180"/>
      <c r="T322" s="61"/>
      <c r="U322" s="176"/>
      <c r="V322" s="176"/>
      <c r="W322" s="176"/>
      <c r="X322" s="177"/>
      <c r="Y322" s="176"/>
      <c r="Z322" s="176"/>
      <c r="AA322" s="176"/>
      <c r="AB322" s="176"/>
      <c r="AC322" s="176"/>
      <c r="AD322" s="183"/>
      <c r="AE322" s="176"/>
      <c r="AF322" s="176"/>
    </row>
    <row r="323" spans="1:32">
      <c r="A323" s="172"/>
      <c r="B323" s="173"/>
      <c r="C323" s="176"/>
      <c r="D323" s="174"/>
      <c r="E323" s="175"/>
      <c r="F323" s="175"/>
      <c r="G323" s="176"/>
      <c r="H323" s="176"/>
      <c r="I323" s="177"/>
      <c r="J323" s="176"/>
      <c r="K323" s="188"/>
      <c r="L323" s="176"/>
      <c r="M323" s="176"/>
      <c r="N323" s="177"/>
      <c r="O323" s="179"/>
      <c r="P323" s="180"/>
      <c r="Q323" s="61"/>
      <c r="R323" s="179"/>
      <c r="S323" s="180"/>
      <c r="T323" s="61"/>
      <c r="U323" s="176"/>
      <c r="V323" s="176"/>
      <c r="W323" s="176"/>
      <c r="X323" s="177"/>
      <c r="Y323" s="176"/>
      <c r="Z323" s="176"/>
      <c r="AA323" s="176"/>
      <c r="AB323" s="176"/>
      <c r="AC323" s="176"/>
      <c r="AD323" s="183"/>
      <c r="AE323" s="176"/>
      <c r="AF323" s="176"/>
    </row>
    <row r="324" spans="1:32">
      <c r="A324" s="172"/>
      <c r="B324" s="173"/>
      <c r="C324" s="176"/>
      <c r="D324" s="174"/>
      <c r="E324" s="175"/>
      <c r="F324" s="175"/>
      <c r="G324" s="176"/>
      <c r="H324" s="176"/>
      <c r="I324" s="177"/>
      <c r="J324" s="176"/>
      <c r="K324" s="188"/>
      <c r="L324" s="176"/>
      <c r="M324" s="176"/>
      <c r="N324" s="177"/>
      <c r="O324" s="179"/>
      <c r="P324" s="180"/>
      <c r="Q324" s="61"/>
      <c r="R324" s="179"/>
      <c r="S324" s="180"/>
      <c r="T324" s="61"/>
      <c r="U324" s="176"/>
      <c r="V324" s="176"/>
      <c r="W324" s="176"/>
      <c r="X324" s="177"/>
      <c r="Y324" s="176"/>
      <c r="Z324" s="176"/>
      <c r="AA324" s="176"/>
      <c r="AB324" s="176"/>
      <c r="AC324" s="176"/>
      <c r="AD324" s="183"/>
      <c r="AE324" s="176"/>
      <c r="AF324" s="176"/>
    </row>
    <row r="325" spans="1:32">
      <c r="A325" s="172"/>
      <c r="B325" s="173"/>
      <c r="C325" s="176"/>
      <c r="D325" s="174"/>
      <c r="E325" s="175"/>
      <c r="F325" s="175"/>
      <c r="G325" s="176"/>
      <c r="H325" s="176"/>
      <c r="I325" s="177"/>
      <c r="J325" s="176"/>
      <c r="K325" s="188"/>
      <c r="L325" s="176"/>
      <c r="M325" s="176"/>
      <c r="N325" s="177"/>
      <c r="O325" s="179"/>
      <c r="P325" s="180"/>
      <c r="Q325" s="61"/>
      <c r="R325" s="179"/>
      <c r="S325" s="180"/>
      <c r="T325" s="61"/>
      <c r="U325" s="176"/>
      <c r="V325" s="176"/>
      <c r="W325" s="176"/>
      <c r="X325" s="177"/>
      <c r="Y325" s="176"/>
      <c r="Z325" s="176"/>
      <c r="AA325" s="176"/>
      <c r="AB325" s="176"/>
      <c r="AC325" s="176"/>
      <c r="AD325" s="183"/>
      <c r="AE325" s="176"/>
      <c r="AF325" s="176"/>
    </row>
    <row r="326" spans="1:32">
      <c r="A326" s="172"/>
      <c r="B326" s="173"/>
      <c r="C326" s="176"/>
      <c r="D326" s="174"/>
      <c r="E326" s="175"/>
      <c r="F326" s="175"/>
      <c r="G326" s="176"/>
      <c r="H326" s="176"/>
      <c r="I326" s="177"/>
      <c r="J326" s="176"/>
      <c r="K326" s="188"/>
      <c r="L326" s="176"/>
      <c r="M326" s="176"/>
      <c r="N326" s="177"/>
      <c r="O326" s="179"/>
      <c r="P326" s="180"/>
      <c r="Q326" s="61"/>
      <c r="R326" s="179"/>
      <c r="S326" s="180"/>
      <c r="T326" s="61"/>
      <c r="U326" s="176"/>
      <c r="V326" s="176"/>
      <c r="W326" s="176"/>
      <c r="X326" s="177"/>
      <c r="Y326" s="176"/>
      <c r="Z326" s="176"/>
      <c r="AA326" s="176"/>
      <c r="AB326" s="176"/>
      <c r="AC326" s="176"/>
      <c r="AD326" s="183"/>
      <c r="AE326" s="176"/>
      <c r="AF326" s="176"/>
    </row>
    <row r="327" spans="1:32">
      <c r="A327" s="172"/>
      <c r="B327" s="173"/>
      <c r="C327" s="176"/>
      <c r="D327" s="174"/>
      <c r="E327" s="175"/>
      <c r="F327" s="175"/>
      <c r="G327" s="176"/>
      <c r="H327" s="176"/>
      <c r="I327" s="177"/>
      <c r="J327" s="176"/>
      <c r="K327" s="188"/>
      <c r="L327" s="176"/>
      <c r="M327" s="176"/>
      <c r="N327" s="177"/>
      <c r="O327" s="179"/>
      <c r="P327" s="180"/>
      <c r="Q327" s="61"/>
      <c r="R327" s="179"/>
      <c r="S327" s="180"/>
      <c r="T327" s="61"/>
      <c r="U327" s="176"/>
      <c r="V327" s="176"/>
      <c r="W327" s="176"/>
      <c r="X327" s="177"/>
      <c r="Y327" s="176"/>
      <c r="Z327" s="176"/>
      <c r="AA327" s="176"/>
      <c r="AB327" s="176"/>
      <c r="AC327" s="176"/>
      <c r="AD327" s="183"/>
      <c r="AE327" s="176"/>
      <c r="AF327" s="176"/>
    </row>
    <row r="328" spans="1:32">
      <c r="A328" s="172"/>
      <c r="B328" s="173"/>
      <c r="C328" s="176"/>
      <c r="D328" s="174"/>
      <c r="E328" s="175"/>
      <c r="F328" s="175"/>
      <c r="G328" s="176"/>
      <c r="H328" s="176"/>
      <c r="I328" s="177"/>
      <c r="J328" s="176"/>
      <c r="K328" s="188"/>
      <c r="L328" s="176"/>
      <c r="M328" s="176"/>
      <c r="N328" s="177"/>
      <c r="O328" s="179"/>
      <c r="P328" s="180"/>
      <c r="Q328" s="61"/>
      <c r="R328" s="179"/>
      <c r="S328" s="180"/>
      <c r="T328" s="61"/>
      <c r="U328" s="176"/>
      <c r="V328" s="176"/>
      <c r="W328" s="176"/>
      <c r="X328" s="177"/>
      <c r="Y328" s="176"/>
      <c r="Z328" s="176"/>
      <c r="AA328" s="176"/>
      <c r="AB328" s="176"/>
      <c r="AC328" s="176"/>
      <c r="AD328" s="183"/>
      <c r="AE328" s="176"/>
      <c r="AF328" s="176"/>
    </row>
    <row r="329" spans="1:32">
      <c r="A329" s="172"/>
      <c r="B329" s="173"/>
      <c r="C329" s="176"/>
      <c r="D329" s="174"/>
      <c r="E329" s="175"/>
      <c r="F329" s="175"/>
      <c r="G329" s="176"/>
      <c r="H329" s="176"/>
      <c r="I329" s="177"/>
      <c r="J329" s="176"/>
      <c r="K329" s="188"/>
      <c r="L329" s="176"/>
      <c r="M329" s="176"/>
      <c r="N329" s="177"/>
      <c r="O329" s="179"/>
      <c r="P329" s="180"/>
      <c r="Q329" s="61"/>
      <c r="R329" s="179"/>
      <c r="S329" s="180"/>
      <c r="T329" s="61"/>
      <c r="U329" s="176"/>
      <c r="V329" s="176"/>
      <c r="W329" s="176"/>
      <c r="X329" s="177"/>
      <c r="Y329" s="176"/>
      <c r="Z329" s="176"/>
      <c r="AA329" s="176"/>
      <c r="AB329" s="176"/>
      <c r="AC329" s="176"/>
      <c r="AD329" s="183"/>
      <c r="AE329" s="176"/>
      <c r="AF329" s="176"/>
    </row>
    <row r="330" spans="1:32">
      <c r="A330" s="172"/>
      <c r="B330" s="173"/>
      <c r="C330" s="176"/>
      <c r="D330" s="174"/>
      <c r="E330" s="175"/>
      <c r="F330" s="175"/>
      <c r="G330" s="176"/>
      <c r="H330" s="176"/>
      <c r="I330" s="177"/>
      <c r="J330" s="176"/>
      <c r="K330" s="188"/>
      <c r="L330" s="176"/>
      <c r="M330" s="176"/>
      <c r="N330" s="177"/>
      <c r="O330" s="179"/>
      <c r="P330" s="180"/>
      <c r="Q330" s="61"/>
      <c r="R330" s="179"/>
      <c r="S330" s="180"/>
      <c r="T330" s="61"/>
      <c r="U330" s="176"/>
      <c r="V330" s="176"/>
      <c r="W330" s="176"/>
      <c r="X330" s="177"/>
      <c r="Y330" s="176"/>
      <c r="Z330" s="176"/>
      <c r="AA330" s="176"/>
      <c r="AB330" s="176"/>
      <c r="AC330" s="176"/>
      <c r="AD330" s="183"/>
      <c r="AE330" s="176"/>
      <c r="AF330" s="176"/>
    </row>
    <row r="331" spans="1:32">
      <c r="A331" s="172"/>
      <c r="B331" s="173"/>
      <c r="C331" s="176"/>
      <c r="D331" s="174"/>
      <c r="E331" s="175"/>
      <c r="F331" s="175"/>
      <c r="G331" s="176"/>
      <c r="H331" s="176"/>
      <c r="I331" s="177"/>
      <c r="J331" s="176"/>
      <c r="K331" s="188"/>
      <c r="L331" s="176"/>
      <c r="M331" s="176"/>
      <c r="N331" s="177"/>
      <c r="O331" s="179"/>
      <c r="P331" s="180"/>
      <c r="Q331" s="61"/>
      <c r="R331" s="179"/>
      <c r="S331" s="180"/>
      <c r="T331" s="61"/>
      <c r="U331" s="176"/>
      <c r="V331" s="176"/>
      <c r="W331" s="176"/>
      <c r="X331" s="177"/>
      <c r="Y331" s="176"/>
      <c r="Z331" s="176"/>
      <c r="AA331" s="176"/>
      <c r="AB331" s="176"/>
      <c r="AC331" s="176"/>
      <c r="AD331" s="183"/>
      <c r="AE331" s="176"/>
      <c r="AF331" s="176"/>
    </row>
    <row r="332" spans="1:32">
      <c r="A332" s="172"/>
      <c r="B332" s="173"/>
      <c r="C332" s="176"/>
      <c r="D332" s="174"/>
      <c r="E332" s="175"/>
      <c r="F332" s="175"/>
      <c r="G332" s="176"/>
      <c r="H332" s="176"/>
      <c r="I332" s="177"/>
      <c r="J332" s="176"/>
      <c r="K332" s="188"/>
      <c r="L332" s="176"/>
      <c r="M332" s="176"/>
      <c r="N332" s="177"/>
      <c r="O332" s="179"/>
      <c r="P332" s="180"/>
      <c r="Q332" s="61"/>
      <c r="R332" s="179"/>
      <c r="S332" s="180"/>
      <c r="T332" s="61"/>
      <c r="U332" s="176"/>
      <c r="V332" s="176"/>
      <c r="W332" s="176"/>
      <c r="X332" s="177"/>
      <c r="Y332" s="176"/>
      <c r="Z332" s="176"/>
      <c r="AA332" s="176"/>
      <c r="AB332" s="176"/>
      <c r="AC332" s="176"/>
      <c r="AD332" s="183"/>
      <c r="AE332" s="176"/>
      <c r="AF332" s="176"/>
    </row>
    <row r="333" spans="1:32">
      <c r="A333" s="172"/>
      <c r="B333" s="173"/>
      <c r="C333" s="176"/>
      <c r="D333" s="174"/>
      <c r="E333" s="175"/>
      <c r="F333" s="175"/>
      <c r="G333" s="176"/>
      <c r="H333" s="176"/>
      <c r="I333" s="177"/>
      <c r="J333" s="176"/>
      <c r="K333" s="188"/>
      <c r="L333" s="176"/>
      <c r="M333" s="176"/>
      <c r="N333" s="177"/>
      <c r="O333" s="179"/>
      <c r="P333" s="180"/>
      <c r="Q333" s="61"/>
      <c r="R333" s="179"/>
      <c r="S333" s="180"/>
      <c r="T333" s="61"/>
      <c r="U333" s="176"/>
      <c r="V333" s="176"/>
      <c r="W333" s="176"/>
      <c r="X333" s="177"/>
      <c r="Y333" s="176"/>
      <c r="Z333" s="176"/>
      <c r="AA333" s="176"/>
      <c r="AB333" s="176"/>
      <c r="AC333" s="176"/>
      <c r="AD333" s="183"/>
      <c r="AE333" s="176"/>
      <c r="AF333" s="176"/>
    </row>
    <row r="334" spans="1:32">
      <c r="A334" s="172"/>
      <c r="B334" s="173"/>
      <c r="C334" s="176"/>
      <c r="D334" s="174"/>
      <c r="E334" s="175"/>
      <c r="F334" s="175"/>
      <c r="G334" s="176"/>
      <c r="H334" s="176"/>
      <c r="I334" s="177"/>
      <c r="J334" s="176"/>
      <c r="K334" s="188"/>
      <c r="L334" s="176"/>
      <c r="M334" s="176"/>
      <c r="N334" s="177"/>
      <c r="O334" s="179"/>
      <c r="P334" s="180"/>
      <c r="Q334" s="61"/>
      <c r="R334" s="179"/>
      <c r="S334" s="180"/>
      <c r="T334" s="61"/>
      <c r="U334" s="176"/>
      <c r="V334" s="176"/>
      <c r="W334" s="176"/>
      <c r="X334" s="177"/>
      <c r="Y334" s="176"/>
      <c r="Z334" s="176"/>
      <c r="AA334" s="176"/>
      <c r="AB334" s="176"/>
      <c r="AC334" s="176"/>
      <c r="AD334" s="183"/>
      <c r="AE334" s="176"/>
      <c r="AF334" s="176"/>
    </row>
    <row r="335" spans="1:32">
      <c r="A335" s="172"/>
      <c r="B335" s="173"/>
      <c r="C335" s="176"/>
      <c r="D335" s="174"/>
      <c r="E335" s="175"/>
      <c r="F335" s="175"/>
      <c r="G335" s="176"/>
      <c r="H335" s="176"/>
      <c r="I335" s="177"/>
      <c r="J335" s="176"/>
      <c r="K335" s="188"/>
      <c r="L335" s="176"/>
      <c r="M335" s="176"/>
      <c r="N335" s="177"/>
      <c r="O335" s="179"/>
      <c r="P335" s="180"/>
      <c r="Q335" s="61"/>
      <c r="R335" s="179"/>
      <c r="S335" s="180"/>
      <c r="T335" s="61"/>
      <c r="U335" s="176"/>
      <c r="V335" s="176"/>
      <c r="W335" s="176"/>
      <c r="X335" s="177"/>
      <c r="Y335" s="176"/>
      <c r="Z335" s="176"/>
      <c r="AA335" s="176"/>
      <c r="AB335" s="176"/>
      <c r="AC335" s="176"/>
      <c r="AD335" s="183"/>
      <c r="AE335" s="176"/>
      <c r="AF335" s="176"/>
    </row>
    <row r="336" spans="1:32">
      <c r="A336" s="172"/>
      <c r="B336" s="173"/>
      <c r="C336" s="176"/>
      <c r="D336" s="174"/>
      <c r="E336" s="175"/>
      <c r="F336" s="175"/>
      <c r="G336" s="176"/>
      <c r="H336" s="176"/>
      <c r="I336" s="177"/>
      <c r="J336" s="176"/>
      <c r="K336" s="188"/>
      <c r="L336" s="176"/>
      <c r="M336" s="176"/>
      <c r="N336" s="177"/>
      <c r="O336" s="179"/>
      <c r="P336" s="180"/>
      <c r="Q336" s="61"/>
      <c r="R336" s="179"/>
      <c r="S336" s="180"/>
      <c r="T336" s="61"/>
      <c r="U336" s="176"/>
      <c r="V336" s="176"/>
      <c r="W336" s="176"/>
      <c r="X336" s="177"/>
      <c r="Y336" s="176"/>
      <c r="Z336" s="176"/>
      <c r="AA336" s="176"/>
      <c r="AB336" s="176"/>
      <c r="AC336" s="176"/>
      <c r="AD336" s="183"/>
      <c r="AE336" s="176"/>
      <c r="AF336" s="176"/>
    </row>
    <row r="337" spans="1:32">
      <c r="A337" s="172"/>
      <c r="B337" s="173"/>
      <c r="C337" s="176"/>
      <c r="D337" s="174"/>
      <c r="E337" s="175"/>
      <c r="F337" s="175"/>
      <c r="G337" s="176"/>
      <c r="H337" s="176"/>
      <c r="I337" s="177"/>
      <c r="J337" s="176"/>
      <c r="K337" s="188"/>
      <c r="L337" s="176"/>
      <c r="M337" s="176"/>
      <c r="N337" s="177"/>
      <c r="O337" s="179"/>
      <c r="P337" s="180"/>
      <c r="Q337" s="61"/>
      <c r="R337" s="179"/>
      <c r="S337" s="180"/>
      <c r="T337" s="61"/>
      <c r="U337" s="176"/>
      <c r="V337" s="176"/>
      <c r="W337" s="176"/>
      <c r="X337" s="177"/>
      <c r="Y337" s="176"/>
      <c r="Z337" s="176"/>
      <c r="AA337" s="176"/>
      <c r="AB337" s="176"/>
      <c r="AC337" s="176"/>
      <c r="AD337" s="183"/>
      <c r="AE337" s="176"/>
      <c r="AF337" s="176"/>
    </row>
    <row r="338" spans="1:32">
      <c r="A338" s="172"/>
      <c r="B338" s="173"/>
      <c r="C338" s="176"/>
      <c r="D338" s="174"/>
      <c r="E338" s="175"/>
      <c r="F338" s="175"/>
      <c r="G338" s="176"/>
      <c r="H338" s="176"/>
      <c r="I338" s="177"/>
      <c r="J338" s="176"/>
      <c r="K338" s="188"/>
      <c r="L338" s="176"/>
      <c r="M338" s="176"/>
      <c r="N338" s="177"/>
      <c r="O338" s="179"/>
      <c r="P338" s="180"/>
      <c r="Q338" s="61"/>
      <c r="R338" s="179"/>
      <c r="S338" s="180"/>
      <c r="T338" s="61"/>
      <c r="U338" s="176"/>
      <c r="V338" s="176"/>
      <c r="W338" s="176"/>
      <c r="X338" s="177"/>
      <c r="Y338" s="176"/>
      <c r="Z338" s="176"/>
      <c r="AA338" s="176"/>
      <c r="AB338" s="176"/>
      <c r="AC338" s="176"/>
      <c r="AD338" s="183"/>
      <c r="AE338" s="176"/>
      <c r="AF338" s="176"/>
    </row>
    <row r="339" spans="1:32">
      <c r="A339" s="172"/>
      <c r="B339" s="173"/>
      <c r="C339" s="176"/>
      <c r="D339" s="174"/>
      <c r="E339" s="175"/>
      <c r="F339" s="175"/>
      <c r="G339" s="176"/>
      <c r="H339" s="176"/>
      <c r="I339" s="177"/>
      <c r="J339" s="176"/>
      <c r="K339" s="188"/>
      <c r="L339" s="176"/>
      <c r="M339" s="176"/>
      <c r="N339" s="177"/>
      <c r="O339" s="179"/>
      <c r="P339" s="180"/>
      <c r="Q339" s="61"/>
      <c r="R339" s="179"/>
      <c r="S339" s="180"/>
      <c r="T339" s="61"/>
      <c r="U339" s="176"/>
      <c r="V339" s="176"/>
      <c r="W339" s="176"/>
      <c r="X339" s="177"/>
      <c r="Y339" s="176"/>
      <c r="Z339" s="176"/>
      <c r="AA339" s="176"/>
      <c r="AB339" s="176"/>
      <c r="AC339" s="176"/>
      <c r="AD339" s="183"/>
      <c r="AE339" s="176"/>
      <c r="AF339" s="176"/>
    </row>
    <row r="340" spans="1:32">
      <c r="A340" s="172"/>
      <c r="B340" s="173"/>
      <c r="C340" s="176"/>
      <c r="D340" s="174"/>
      <c r="E340" s="175"/>
      <c r="F340" s="175"/>
      <c r="G340" s="176"/>
      <c r="H340" s="176"/>
      <c r="I340" s="177"/>
      <c r="J340" s="176"/>
      <c r="K340" s="188"/>
      <c r="L340" s="176"/>
      <c r="M340" s="176"/>
      <c r="N340" s="177"/>
      <c r="O340" s="179"/>
      <c r="P340" s="180"/>
      <c r="Q340" s="61"/>
      <c r="R340" s="179"/>
      <c r="S340" s="180"/>
      <c r="T340" s="61"/>
      <c r="U340" s="176"/>
      <c r="V340" s="176"/>
      <c r="W340" s="176"/>
      <c r="X340" s="177"/>
      <c r="Y340" s="176"/>
      <c r="Z340" s="176"/>
      <c r="AA340" s="176"/>
      <c r="AB340" s="176"/>
      <c r="AC340" s="176"/>
      <c r="AD340" s="183"/>
      <c r="AE340" s="176"/>
      <c r="AF340" s="176"/>
    </row>
    <row r="341" spans="1:32">
      <c r="A341" s="172"/>
      <c r="B341" s="173"/>
      <c r="C341" s="176"/>
      <c r="D341" s="174"/>
      <c r="E341" s="175"/>
      <c r="F341" s="175"/>
      <c r="G341" s="176"/>
      <c r="H341" s="176"/>
      <c r="I341" s="177"/>
      <c r="J341" s="176"/>
      <c r="K341" s="188"/>
      <c r="L341" s="176"/>
      <c r="M341" s="176"/>
      <c r="N341" s="177"/>
      <c r="O341" s="179"/>
      <c r="P341" s="180"/>
      <c r="Q341" s="61"/>
      <c r="R341" s="179"/>
      <c r="S341" s="180"/>
      <c r="T341" s="61"/>
      <c r="U341" s="176"/>
      <c r="V341" s="176"/>
      <c r="W341" s="176"/>
      <c r="X341" s="177"/>
      <c r="Y341" s="176"/>
      <c r="Z341" s="176"/>
      <c r="AA341" s="176"/>
      <c r="AB341" s="176"/>
      <c r="AC341" s="176"/>
      <c r="AD341" s="183"/>
      <c r="AE341" s="176"/>
      <c r="AF341" s="176"/>
    </row>
    <row r="342" spans="1:32">
      <c r="A342" s="172"/>
      <c r="B342" s="173"/>
      <c r="C342" s="176"/>
      <c r="D342" s="174"/>
      <c r="E342" s="175"/>
      <c r="F342" s="175"/>
      <c r="G342" s="176"/>
      <c r="H342" s="176"/>
      <c r="I342" s="177"/>
      <c r="J342" s="176"/>
      <c r="K342" s="188"/>
      <c r="L342" s="176"/>
      <c r="M342" s="176"/>
      <c r="N342" s="177"/>
      <c r="O342" s="179"/>
      <c r="P342" s="180"/>
      <c r="Q342" s="61"/>
      <c r="R342" s="179"/>
      <c r="S342" s="180"/>
      <c r="T342" s="61"/>
      <c r="U342" s="176"/>
      <c r="V342" s="176"/>
      <c r="W342" s="176"/>
      <c r="X342" s="177"/>
      <c r="Y342" s="176"/>
      <c r="Z342" s="176"/>
      <c r="AA342" s="176"/>
      <c r="AB342" s="176"/>
      <c r="AC342" s="176"/>
      <c r="AD342" s="183"/>
      <c r="AE342" s="176"/>
      <c r="AF342" s="176"/>
    </row>
    <row r="343" spans="1:32">
      <c r="A343" s="172"/>
      <c r="B343" s="173"/>
      <c r="C343" s="176"/>
      <c r="D343" s="174"/>
      <c r="E343" s="175"/>
      <c r="F343" s="175"/>
      <c r="G343" s="176"/>
      <c r="H343" s="176"/>
      <c r="I343" s="177"/>
      <c r="J343" s="176"/>
      <c r="K343" s="188"/>
      <c r="L343" s="176"/>
      <c r="M343" s="176"/>
      <c r="N343" s="177"/>
      <c r="O343" s="179"/>
      <c r="P343" s="180"/>
      <c r="Q343" s="61"/>
      <c r="R343" s="179"/>
      <c r="S343" s="180"/>
      <c r="T343" s="61"/>
      <c r="U343" s="176"/>
      <c r="V343" s="176"/>
      <c r="W343" s="176"/>
      <c r="X343" s="177"/>
      <c r="Y343" s="176"/>
      <c r="Z343" s="176"/>
      <c r="AA343" s="176"/>
      <c r="AB343" s="176"/>
      <c r="AC343" s="176"/>
      <c r="AD343" s="183"/>
      <c r="AE343" s="176"/>
      <c r="AF343" s="176"/>
    </row>
    <row r="344" spans="1:32">
      <c r="A344" s="172"/>
      <c r="B344" s="173"/>
      <c r="C344" s="176"/>
      <c r="D344" s="174"/>
      <c r="E344" s="175"/>
      <c r="F344" s="175"/>
      <c r="G344" s="176"/>
      <c r="H344" s="176"/>
      <c r="I344" s="177"/>
      <c r="J344" s="176"/>
      <c r="K344" s="188"/>
      <c r="L344" s="176"/>
      <c r="M344" s="176"/>
      <c r="N344" s="177"/>
      <c r="O344" s="179"/>
      <c r="P344" s="180"/>
      <c r="Q344" s="61"/>
      <c r="R344" s="179"/>
      <c r="S344" s="180"/>
      <c r="T344" s="61"/>
      <c r="U344" s="176"/>
      <c r="V344" s="176"/>
      <c r="W344" s="176"/>
      <c r="X344" s="177"/>
      <c r="Y344" s="176"/>
      <c r="Z344" s="176"/>
      <c r="AA344" s="176"/>
      <c r="AB344" s="176"/>
      <c r="AC344" s="176"/>
      <c r="AD344" s="183"/>
      <c r="AE344" s="176"/>
      <c r="AF344" s="176"/>
    </row>
    <row r="345" spans="1:32">
      <c r="A345" s="172"/>
      <c r="B345" s="173"/>
      <c r="C345" s="176"/>
      <c r="D345" s="174"/>
      <c r="E345" s="175"/>
      <c r="F345" s="175"/>
      <c r="G345" s="176"/>
      <c r="H345" s="176"/>
      <c r="I345" s="177"/>
      <c r="J345" s="176"/>
      <c r="K345" s="188"/>
      <c r="L345" s="176"/>
      <c r="M345" s="176"/>
      <c r="N345" s="177"/>
      <c r="O345" s="179"/>
      <c r="P345" s="180"/>
      <c r="Q345" s="61"/>
      <c r="R345" s="179"/>
      <c r="S345" s="180"/>
      <c r="T345" s="61"/>
      <c r="U345" s="176"/>
      <c r="V345" s="176"/>
      <c r="W345" s="176"/>
      <c r="X345" s="177"/>
      <c r="Y345" s="176"/>
      <c r="Z345" s="176"/>
      <c r="AA345" s="176"/>
      <c r="AB345" s="176"/>
      <c r="AC345" s="176"/>
      <c r="AD345" s="183"/>
      <c r="AE345" s="176"/>
      <c r="AF345" s="176"/>
    </row>
    <row r="346" spans="1:32">
      <c r="A346" s="172"/>
      <c r="B346" s="173"/>
      <c r="C346" s="176"/>
      <c r="D346" s="174"/>
      <c r="E346" s="175"/>
      <c r="F346" s="175"/>
      <c r="G346" s="176"/>
      <c r="H346" s="176"/>
      <c r="I346" s="177"/>
      <c r="J346" s="176"/>
      <c r="K346" s="188"/>
      <c r="L346" s="176"/>
      <c r="M346" s="176"/>
      <c r="N346" s="177"/>
      <c r="O346" s="179"/>
      <c r="P346" s="180"/>
      <c r="Q346" s="61"/>
      <c r="R346" s="179"/>
      <c r="S346" s="180"/>
      <c r="T346" s="61"/>
      <c r="U346" s="176"/>
      <c r="V346" s="176"/>
      <c r="W346" s="176"/>
      <c r="X346" s="177"/>
      <c r="Y346" s="176"/>
      <c r="Z346" s="176"/>
      <c r="AA346" s="176"/>
      <c r="AB346" s="176"/>
      <c r="AC346" s="176"/>
      <c r="AD346" s="183"/>
      <c r="AE346" s="176"/>
      <c r="AF346" s="176"/>
    </row>
    <row r="347" spans="1:32">
      <c r="A347" s="172"/>
      <c r="B347" s="173"/>
      <c r="C347" s="176"/>
      <c r="D347" s="174"/>
      <c r="E347" s="175"/>
      <c r="F347" s="175"/>
      <c r="G347" s="176"/>
      <c r="H347" s="176"/>
      <c r="I347" s="177"/>
      <c r="J347" s="176"/>
      <c r="K347" s="188"/>
      <c r="L347" s="176"/>
      <c r="M347" s="176"/>
      <c r="N347" s="177"/>
      <c r="O347" s="179"/>
      <c r="P347" s="180"/>
      <c r="Q347" s="61"/>
      <c r="R347" s="179"/>
      <c r="S347" s="180"/>
      <c r="T347" s="61"/>
      <c r="U347" s="176"/>
      <c r="V347" s="176"/>
      <c r="W347" s="176"/>
      <c r="X347" s="177"/>
      <c r="Y347" s="176"/>
      <c r="Z347" s="176"/>
      <c r="AA347" s="176"/>
      <c r="AB347" s="176"/>
      <c r="AC347" s="176"/>
      <c r="AD347" s="183"/>
      <c r="AE347" s="176"/>
      <c r="AF347" s="176"/>
    </row>
    <row r="348" spans="1:32">
      <c r="A348" s="172"/>
      <c r="B348" s="173"/>
      <c r="C348" s="176"/>
      <c r="D348" s="174"/>
      <c r="E348" s="175"/>
      <c r="F348" s="175"/>
      <c r="G348" s="176"/>
      <c r="H348" s="176"/>
      <c r="I348" s="177"/>
      <c r="J348" s="176"/>
      <c r="K348" s="188"/>
      <c r="L348" s="176"/>
      <c r="M348" s="176"/>
      <c r="N348" s="177"/>
      <c r="O348" s="179"/>
      <c r="P348" s="180"/>
      <c r="Q348" s="61"/>
      <c r="R348" s="179"/>
      <c r="S348" s="180"/>
      <c r="T348" s="61"/>
      <c r="U348" s="176"/>
      <c r="V348" s="176"/>
      <c r="W348" s="176"/>
      <c r="X348" s="177"/>
      <c r="Y348" s="176"/>
      <c r="Z348" s="176"/>
      <c r="AA348" s="176"/>
      <c r="AB348" s="176"/>
      <c r="AC348" s="176"/>
      <c r="AD348" s="183"/>
      <c r="AE348" s="176"/>
      <c r="AF348" s="176"/>
    </row>
    <row r="349" spans="1:32">
      <c r="A349" s="172"/>
      <c r="B349" s="173"/>
      <c r="C349" s="176"/>
      <c r="D349" s="174"/>
      <c r="E349" s="175"/>
      <c r="F349" s="175"/>
      <c r="G349" s="176"/>
      <c r="H349" s="176"/>
      <c r="I349" s="177"/>
      <c r="J349" s="176"/>
      <c r="K349" s="188"/>
      <c r="L349" s="176"/>
      <c r="M349" s="176"/>
      <c r="N349" s="177"/>
      <c r="O349" s="179"/>
      <c r="P349" s="180"/>
      <c r="Q349" s="61"/>
      <c r="R349" s="179"/>
      <c r="S349" s="180"/>
      <c r="T349" s="61"/>
      <c r="U349" s="176"/>
      <c r="V349" s="176"/>
      <c r="W349" s="176"/>
      <c r="X349" s="177"/>
      <c r="Y349" s="176"/>
      <c r="Z349" s="176"/>
      <c r="AA349" s="176"/>
      <c r="AB349" s="176"/>
      <c r="AC349" s="176"/>
      <c r="AD349" s="183"/>
      <c r="AE349" s="176"/>
      <c r="AF349" s="176"/>
    </row>
    <row r="350" spans="1:32">
      <c r="A350" s="172"/>
      <c r="B350" s="173"/>
      <c r="C350" s="176"/>
      <c r="D350" s="174"/>
      <c r="E350" s="175"/>
      <c r="F350" s="175"/>
      <c r="G350" s="176"/>
      <c r="H350" s="176"/>
      <c r="I350" s="177"/>
      <c r="J350" s="176"/>
      <c r="K350" s="188"/>
      <c r="L350" s="176"/>
      <c r="M350" s="176"/>
      <c r="N350" s="177"/>
      <c r="O350" s="179"/>
      <c r="P350" s="180"/>
      <c r="Q350" s="61"/>
      <c r="R350" s="179"/>
      <c r="S350" s="180"/>
      <c r="T350" s="61"/>
      <c r="U350" s="176"/>
      <c r="V350" s="176"/>
      <c r="W350" s="176"/>
      <c r="X350" s="177"/>
      <c r="Y350" s="176"/>
      <c r="Z350" s="176"/>
      <c r="AA350" s="176"/>
      <c r="AB350" s="176"/>
      <c r="AC350" s="176"/>
      <c r="AD350" s="183"/>
      <c r="AE350" s="176"/>
      <c r="AF350" s="176"/>
    </row>
    <row r="351" spans="1:32">
      <c r="A351" s="172"/>
      <c r="B351" s="173"/>
      <c r="C351" s="176"/>
      <c r="D351" s="174"/>
      <c r="E351" s="175"/>
      <c r="F351" s="175"/>
      <c r="G351" s="176"/>
      <c r="H351" s="176"/>
      <c r="I351" s="177"/>
      <c r="J351" s="176"/>
      <c r="K351" s="188"/>
      <c r="L351" s="176"/>
      <c r="M351" s="176"/>
      <c r="N351" s="177"/>
      <c r="O351" s="179"/>
      <c r="P351" s="180"/>
      <c r="Q351" s="61"/>
      <c r="R351" s="179"/>
      <c r="S351" s="180"/>
      <c r="T351" s="61"/>
      <c r="U351" s="176"/>
      <c r="V351" s="176"/>
      <c r="W351" s="176"/>
      <c r="X351" s="177"/>
      <c r="Y351" s="176"/>
      <c r="Z351" s="176"/>
      <c r="AA351" s="176"/>
      <c r="AB351" s="176"/>
      <c r="AC351" s="176"/>
      <c r="AD351" s="183"/>
      <c r="AE351" s="176"/>
      <c r="AF351" s="176"/>
    </row>
    <row r="352" spans="1:32">
      <c r="A352" s="172"/>
      <c r="B352" s="173"/>
      <c r="C352" s="176"/>
      <c r="D352" s="174"/>
      <c r="E352" s="175"/>
      <c r="F352" s="175"/>
      <c r="G352" s="176"/>
      <c r="H352" s="176"/>
      <c r="I352" s="177"/>
      <c r="J352" s="176"/>
      <c r="K352" s="188"/>
      <c r="L352" s="176"/>
      <c r="M352" s="176"/>
      <c r="N352" s="177"/>
      <c r="O352" s="179"/>
      <c r="P352" s="180"/>
      <c r="Q352" s="61"/>
      <c r="R352" s="179"/>
      <c r="S352" s="180"/>
      <c r="T352" s="61"/>
      <c r="U352" s="176"/>
      <c r="V352" s="176"/>
      <c r="W352" s="176"/>
      <c r="X352" s="177"/>
      <c r="Y352" s="176"/>
      <c r="Z352" s="176"/>
      <c r="AA352" s="176"/>
      <c r="AB352" s="176"/>
      <c r="AC352" s="176"/>
      <c r="AD352" s="183"/>
      <c r="AE352" s="176"/>
      <c r="AF352" s="176"/>
    </row>
    <row r="353" spans="1:32">
      <c r="A353" s="172"/>
      <c r="B353" s="173"/>
      <c r="C353" s="176"/>
      <c r="D353" s="174"/>
      <c r="E353" s="175"/>
      <c r="F353" s="175"/>
      <c r="G353" s="176"/>
      <c r="H353" s="176"/>
      <c r="I353" s="177"/>
      <c r="J353" s="176"/>
      <c r="K353" s="188"/>
      <c r="L353" s="176"/>
      <c r="M353" s="176"/>
      <c r="N353" s="177"/>
      <c r="O353" s="179"/>
      <c r="P353" s="180"/>
      <c r="Q353" s="61"/>
      <c r="R353" s="179"/>
      <c r="S353" s="180"/>
      <c r="T353" s="61"/>
      <c r="U353" s="176"/>
      <c r="V353" s="176"/>
      <c r="W353" s="176"/>
      <c r="X353" s="177"/>
      <c r="Y353" s="176"/>
      <c r="Z353" s="176"/>
      <c r="AA353" s="176"/>
      <c r="AB353" s="176"/>
      <c r="AC353" s="176"/>
      <c r="AD353" s="183"/>
      <c r="AE353" s="176"/>
      <c r="AF353" s="176"/>
    </row>
    <row r="354" spans="1:32">
      <c r="A354" s="172"/>
      <c r="B354" s="173"/>
      <c r="C354" s="176"/>
      <c r="D354" s="174"/>
      <c r="E354" s="175"/>
      <c r="F354" s="175"/>
      <c r="G354" s="176"/>
      <c r="H354" s="176"/>
      <c r="I354" s="177"/>
      <c r="J354" s="176"/>
      <c r="K354" s="188"/>
      <c r="L354" s="176"/>
      <c r="M354" s="176"/>
      <c r="N354" s="177"/>
      <c r="O354" s="179"/>
      <c r="P354" s="180"/>
      <c r="Q354" s="61"/>
      <c r="R354" s="179"/>
      <c r="S354" s="180"/>
      <c r="T354" s="61"/>
      <c r="U354" s="176"/>
      <c r="V354" s="176"/>
      <c r="W354" s="176"/>
      <c r="X354" s="177"/>
      <c r="Y354" s="176"/>
      <c r="Z354" s="176"/>
      <c r="AA354" s="176"/>
      <c r="AB354" s="176"/>
      <c r="AC354" s="176"/>
      <c r="AD354" s="183"/>
      <c r="AE354" s="176"/>
      <c r="AF354" s="176"/>
    </row>
    <row r="355" spans="1:32">
      <c r="A355" s="172"/>
      <c r="B355" s="173"/>
      <c r="C355" s="176"/>
      <c r="D355" s="174"/>
      <c r="E355" s="175"/>
      <c r="F355" s="175"/>
      <c r="G355" s="176"/>
      <c r="H355" s="176"/>
      <c r="I355" s="177"/>
      <c r="J355" s="176"/>
      <c r="K355" s="188"/>
      <c r="L355" s="176"/>
      <c r="M355" s="176"/>
      <c r="N355" s="177"/>
      <c r="O355" s="179"/>
      <c r="P355" s="180"/>
      <c r="Q355" s="61"/>
      <c r="R355" s="179"/>
      <c r="S355" s="180"/>
      <c r="T355" s="61"/>
      <c r="U355" s="176"/>
      <c r="V355" s="176"/>
      <c r="W355" s="176"/>
      <c r="X355" s="177"/>
      <c r="Y355" s="176"/>
      <c r="Z355" s="176"/>
      <c r="AA355" s="176"/>
      <c r="AB355" s="176"/>
      <c r="AC355" s="176"/>
      <c r="AD355" s="183"/>
      <c r="AE355" s="176"/>
      <c r="AF355" s="176"/>
    </row>
    <row r="356" spans="1:32">
      <c r="A356" s="172"/>
      <c r="B356" s="173"/>
      <c r="C356" s="176"/>
      <c r="D356" s="174"/>
      <c r="E356" s="175"/>
      <c r="F356" s="175"/>
      <c r="G356" s="176"/>
      <c r="H356" s="176"/>
      <c r="I356" s="177"/>
      <c r="J356" s="176"/>
      <c r="K356" s="188"/>
      <c r="L356" s="176"/>
      <c r="M356" s="176"/>
      <c r="N356" s="177"/>
      <c r="O356" s="179"/>
      <c r="P356" s="180"/>
      <c r="Q356" s="61"/>
      <c r="R356" s="179"/>
      <c r="S356" s="180"/>
      <c r="T356" s="61"/>
      <c r="U356" s="176"/>
      <c r="V356" s="176"/>
      <c r="W356" s="176"/>
      <c r="X356" s="177"/>
      <c r="Y356" s="176"/>
      <c r="Z356" s="176"/>
      <c r="AA356" s="176"/>
      <c r="AB356" s="176"/>
      <c r="AC356" s="176"/>
      <c r="AD356" s="183"/>
      <c r="AE356" s="176"/>
      <c r="AF356" s="176"/>
    </row>
    <row r="357" spans="1:32">
      <c r="A357" s="172"/>
      <c r="B357" s="173"/>
      <c r="C357" s="176"/>
      <c r="D357" s="174"/>
      <c r="E357" s="175"/>
      <c r="F357" s="175"/>
      <c r="G357" s="176"/>
      <c r="H357" s="176"/>
      <c r="I357" s="177"/>
      <c r="J357" s="176"/>
      <c r="K357" s="188"/>
      <c r="L357" s="176"/>
      <c r="M357" s="176"/>
      <c r="N357" s="177"/>
      <c r="O357" s="179"/>
      <c r="P357" s="180"/>
      <c r="Q357" s="61"/>
      <c r="R357" s="179"/>
      <c r="S357" s="180"/>
      <c r="T357" s="61"/>
      <c r="U357" s="176"/>
      <c r="V357" s="176"/>
      <c r="W357" s="176"/>
      <c r="X357" s="177"/>
      <c r="Y357" s="176"/>
      <c r="Z357" s="176"/>
      <c r="AA357" s="176"/>
      <c r="AB357" s="176"/>
      <c r="AC357" s="176"/>
      <c r="AD357" s="183"/>
      <c r="AE357" s="176"/>
      <c r="AF357" s="176"/>
    </row>
    <row r="358" spans="1:32">
      <c r="A358" s="172"/>
      <c r="B358" s="173"/>
      <c r="C358" s="176"/>
      <c r="D358" s="174"/>
      <c r="E358" s="175"/>
      <c r="F358" s="175"/>
      <c r="G358" s="176"/>
      <c r="H358" s="176"/>
      <c r="I358" s="177"/>
      <c r="J358" s="176"/>
      <c r="K358" s="188"/>
      <c r="L358" s="176"/>
      <c r="M358" s="176"/>
      <c r="N358" s="177"/>
      <c r="O358" s="179"/>
      <c r="P358" s="180"/>
      <c r="Q358" s="61"/>
      <c r="R358" s="179"/>
      <c r="S358" s="180"/>
      <c r="T358" s="61"/>
      <c r="U358" s="176"/>
      <c r="V358" s="176"/>
      <c r="W358" s="176"/>
      <c r="X358" s="177"/>
      <c r="Y358" s="176"/>
      <c r="Z358" s="176"/>
      <c r="AA358" s="176"/>
      <c r="AB358" s="176"/>
      <c r="AC358" s="176"/>
      <c r="AD358" s="183"/>
      <c r="AE358" s="176"/>
      <c r="AF358" s="176"/>
    </row>
    <row r="359" spans="1:32">
      <c r="A359" s="172"/>
      <c r="B359" s="173"/>
      <c r="C359" s="176"/>
      <c r="D359" s="174"/>
      <c r="E359" s="175"/>
      <c r="F359" s="175"/>
      <c r="G359" s="176"/>
      <c r="H359" s="176"/>
      <c r="I359" s="177"/>
      <c r="J359" s="176"/>
      <c r="K359" s="188"/>
      <c r="L359" s="176"/>
      <c r="M359" s="176"/>
      <c r="N359" s="177"/>
      <c r="O359" s="179"/>
      <c r="P359" s="180"/>
      <c r="Q359" s="61"/>
      <c r="R359" s="179"/>
      <c r="S359" s="180"/>
      <c r="T359" s="61"/>
      <c r="U359" s="176"/>
      <c r="V359" s="176"/>
      <c r="W359" s="176"/>
      <c r="X359" s="177"/>
      <c r="Y359" s="176"/>
      <c r="Z359" s="176"/>
      <c r="AA359" s="176"/>
      <c r="AB359" s="176"/>
      <c r="AC359" s="176"/>
      <c r="AD359" s="183"/>
      <c r="AE359" s="176"/>
      <c r="AF359" s="176"/>
    </row>
    <row r="360" spans="1:32">
      <c r="A360" s="172"/>
      <c r="B360" s="173"/>
      <c r="C360" s="176"/>
      <c r="D360" s="174"/>
      <c r="E360" s="175"/>
      <c r="F360" s="175"/>
      <c r="G360" s="176"/>
      <c r="H360" s="176"/>
      <c r="I360" s="177"/>
      <c r="J360" s="176"/>
      <c r="K360" s="188"/>
      <c r="L360" s="176"/>
      <c r="M360" s="176"/>
      <c r="N360" s="177"/>
      <c r="O360" s="179"/>
      <c r="P360" s="180"/>
      <c r="Q360" s="61"/>
      <c r="R360" s="179"/>
      <c r="S360" s="180"/>
      <c r="T360" s="61"/>
      <c r="U360" s="176"/>
      <c r="V360" s="176"/>
      <c r="W360" s="176"/>
      <c r="X360" s="177"/>
      <c r="Y360" s="176"/>
      <c r="Z360" s="176"/>
      <c r="AA360" s="176"/>
      <c r="AB360" s="176"/>
      <c r="AC360" s="176"/>
      <c r="AD360" s="183"/>
      <c r="AE360" s="176"/>
      <c r="AF360" s="176"/>
    </row>
    <row r="361" spans="1:32">
      <c r="A361" s="172"/>
      <c r="B361" s="173"/>
      <c r="C361" s="176"/>
      <c r="D361" s="174"/>
      <c r="E361" s="175"/>
      <c r="F361" s="175"/>
      <c r="G361" s="176"/>
      <c r="H361" s="176"/>
      <c r="I361" s="177"/>
      <c r="J361" s="176"/>
      <c r="K361" s="188"/>
      <c r="L361" s="176"/>
      <c r="M361" s="176"/>
      <c r="N361" s="177"/>
      <c r="O361" s="179"/>
      <c r="P361" s="180"/>
      <c r="Q361" s="61"/>
      <c r="R361" s="179"/>
      <c r="S361" s="180"/>
      <c r="T361" s="61"/>
      <c r="U361" s="176"/>
      <c r="V361" s="176"/>
      <c r="W361" s="176"/>
      <c r="X361" s="177"/>
      <c r="Y361" s="176"/>
      <c r="Z361" s="176"/>
      <c r="AA361" s="176"/>
      <c r="AB361" s="176"/>
      <c r="AC361" s="176"/>
      <c r="AD361" s="183"/>
      <c r="AE361" s="176"/>
      <c r="AF361" s="176"/>
    </row>
    <row r="362" spans="1:32">
      <c r="A362" s="172"/>
      <c r="B362" s="173"/>
      <c r="C362" s="176"/>
      <c r="D362" s="174"/>
      <c r="E362" s="175"/>
      <c r="F362" s="175"/>
      <c r="G362" s="176"/>
      <c r="H362" s="176"/>
      <c r="I362" s="177"/>
      <c r="J362" s="176"/>
      <c r="K362" s="188"/>
      <c r="L362" s="176"/>
      <c r="M362" s="176"/>
      <c r="N362" s="177"/>
      <c r="O362" s="179"/>
      <c r="P362" s="180"/>
      <c r="Q362" s="61"/>
      <c r="R362" s="179"/>
      <c r="S362" s="180"/>
      <c r="T362" s="61"/>
      <c r="U362" s="176"/>
      <c r="V362" s="176"/>
      <c r="W362" s="176"/>
      <c r="X362" s="177"/>
      <c r="Y362" s="176"/>
      <c r="Z362" s="176"/>
      <c r="AA362" s="176"/>
      <c r="AB362" s="176"/>
      <c r="AC362" s="176"/>
      <c r="AD362" s="183"/>
      <c r="AE362" s="176"/>
      <c r="AF362" s="176"/>
    </row>
    <row r="363" spans="1:32">
      <c r="A363" s="172"/>
      <c r="B363" s="173"/>
      <c r="C363" s="176"/>
      <c r="D363" s="174"/>
      <c r="E363" s="175"/>
      <c r="F363" s="175"/>
      <c r="G363" s="176"/>
      <c r="H363" s="176"/>
      <c r="I363" s="177"/>
      <c r="J363" s="176"/>
      <c r="K363" s="188"/>
      <c r="L363" s="176"/>
      <c r="M363" s="176"/>
      <c r="N363" s="177"/>
      <c r="O363" s="179"/>
      <c r="P363" s="180"/>
      <c r="Q363" s="61"/>
      <c r="R363" s="179"/>
      <c r="S363" s="180"/>
      <c r="T363" s="61"/>
      <c r="U363" s="176"/>
      <c r="V363" s="176"/>
      <c r="W363" s="176"/>
      <c r="X363" s="177"/>
      <c r="Y363" s="176"/>
      <c r="Z363" s="176"/>
      <c r="AA363" s="176"/>
      <c r="AB363" s="176"/>
      <c r="AC363" s="176"/>
      <c r="AD363" s="183"/>
      <c r="AE363" s="176"/>
      <c r="AF363" s="176"/>
    </row>
    <row r="364" spans="1:32">
      <c r="A364" s="172"/>
      <c r="B364" s="173"/>
      <c r="C364" s="176"/>
      <c r="D364" s="174"/>
      <c r="E364" s="175"/>
      <c r="F364" s="175"/>
      <c r="G364" s="176"/>
      <c r="H364" s="176"/>
      <c r="I364" s="177"/>
      <c r="J364" s="176"/>
      <c r="K364" s="188"/>
      <c r="L364" s="176"/>
      <c r="M364" s="176"/>
      <c r="N364" s="177"/>
      <c r="O364" s="179"/>
      <c r="P364" s="180"/>
      <c r="Q364" s="61"/>
      <c r="R364" s="179"/>
      <c r="S364" s="180"/>
      <c r="T364" s="61"/>
      <c r="U364" s="176"/>
      <c r="V364" s="176"/>
      <c r="W364" s="176"/>
      <c r="X364" s="177"/>
      <c r="Y364" s="176"/>
      <c r="Z364" s="176"/>
      <c r="AA364" s="176"/>
      <c r="AB364" s="176"/>
      <c r="AC364" s="176"/>
      <c r="AD364" s="183"/>
      <c r="AE364" s="176"/>
      <c r="AF364" s="176"/>
    </row>
    <row r="365" spans="1:32">
      <c r="A365" s="172"/>
      <c r="B365" s="173"/>
      <c r="C365" s="176"/>
      <c r="D365" s="174"/>
      <c r="E365" s="175"/>
      <c r="F365" s="175"/>
      <c r="G365" s="176"/>
      <c r="H365" s="176"/>
      <c r="I365" s="177"/>
      <c r="J365" s="176"/>
      <c r="K365" s="188"/>
      <c r="L365" s="176"/>
      <c r="M365" s="176"/>
      <c r="N365" s="177"/>
      <c r="O365" s="179"/>
      <c r="P365" s="180"/>
      <c r="Q365" s="61"/>
      <c r="R365" s="179"/>
      <c r="S365" s="180"/>
      <c r="T365" s="61"/>
      <c r="U365" s="176"/>
      <c r="V365" s="176"/>
      <c r="W365" s="176"/>
      <c r="X365" s="177"/>
      <c r="Y365" s="176"/>
      <c r="Z365" s="176"/>
      <c r="AA365" s="176"/>
      <c r="AB365" s="176"/>
      <c r="AC365" s="176"/>
      <c r="AD365" s="183"/>
      <c r="AE365" s="176"/>
      <c r="AF365" s="176"/>
    </row>
    <row r="366" spans="1:32">
      <c r="A366" s="172"/>
      <c r="B366" s="173"/>
      <c r="C366" s="176"/>
      <c r="D366" s="174"/>
      <c r="E366" s="175"/>
      <c r="F366" s="175"/>
      <c r="G366" s="176"/>
      <c r="H366" s="176"/>
      <c r="I366" s="177"/>
      <c r="J366" s="176"/>
      <c r="K366" s="188"/>
      <c r="L366" s="176"/>
      <c r="M366" s="176"/>
      <c r="N366" s="177"/>
      <c r="O366" s="179"/>
      <c r="P366" s="180"/>
      <c r="Q366" s="61"/>
      <c r="R366" s="179"/>
      <c r="S366" s="180"/>
      <c r="T366" s="61"/>
      <c r="U366" s="176"/>
      <c r="V366" s="176"/>
      <c r="W366" s="176"/>
      <c r="X366" s="177"/>
      <c r="Y366" s="176"/>
      <c r="Z366" s="176"/>
      <c r="AA366" s="176"/>
      <c r="AB366" s="176"/>
      <c r="AC366" s="176"/>
      <c r="AD366" s="183"/>
      <c r="AE366" s="176"/>
      <c r="AF366" s="176"/>
    </row>
    <row r="367" spans="1:32">
      <c r="A367" s="172"/>
      <c r="B367" s="173"/>
      <c r="C367" s="176"/>
      <c r="D367" s="174"/>
      <c r="E367" s="175"/>
      <c r="F367" s="175"/>
      <c r="G367" s="176"/>
      <c r="H367" s="176"/>
      <c r="I367" s="177"/>
      <c r="J367" s="176"/>
      <c r="K367" s="188"/>
      <c r="L367" s="176"/>
      <c r="M367" s="176"/>
      <c r="N367" s="177"/>
      <c r="O367" s="179"/>
      <c r="P367" s="180"/>
      <c r="Q367" s="61"/>
      <c r="R367" s="179"/>
      <c r="S367" s="180"/>
      <c r="T367" s="61"/>
      <c r="U367" s="176"/>
      <c r="V367" s="176"/>
      <c r="W367" s="176"/>
      <c r="X367" s="177"/>
      <c r="Y367" s="176"/>
      <c r="Z367" s="176"/>
      <c r="AA367" s="176"/>
      <c r="AB367" s="176"/>
      <c r="AC367" s="176"/>
      <c r="AD367" s="183"/>
      <c r="AE367" s="176"/>
      <c r="AF367" s="176"/>
    </row>
    <row r="368" spans="1:32">
      <c r="A368" s="172"/>
      <c r="B368" s="173"/>
      <c r="C368" s="176"/>
      <c r="D368" s="174"/>
      <c r="E368" s="175"/>
      <c r="F368" s="175"/>
      <c r="G368" s="176"/>
      <c r="H368" s="176"/>
      <c r="I368" s="177"/>
      <c r="J368" s="176"/>
      <c r="K368" s="188"/>
      <c r="L368" s="176"/>
      <c r="M368" s="176"/>
      <c r="N368" s="177"/>
      <c r="O368" s="179"/>
      <c r="P368" s="180"/>
      <c r="Q368" s="61"/>
      <c r="R368" s="179"/>
      <c r="S368" s="180"/>
      <c r="T368" s="61"/>
      <c r="U368" s="176"/>
      <c r="V368" s="176"/>
      <c r="W368" s="176"/>
      <c r="X368" s="177"/>
      <c r="Y368" s="176"/>
      <c r="Z368" s="176"/>
      <c r="AA368" s="176"/>
      <c r="AB368" s="176"/>
      <c r="AC368" s="176"/>
      <c r="AD368" s="183"/>
      <c r="AE368" s="176"/>
      <c r="AF368" s="176"/>
    </row>
    <row r="369" spans="1:32">
      <c r="A369" s="172"/>
      <c r="B369" s="173"/>
      <c r="C369" s="176"/>
      <c r="D369" s="174"/>
      <c r="E369" s="175"/>
      <c r="F369" s="175"/>
      <c r="G369" s="176"/>
      <c r="H369" s="176"/>
      <c r="I369" s="177"/>
      <c r="J369" s="176"/>
      <c r="K369" s="188"/>
      <c r="L369" s="176"/>
      <c r="M369" s="176"/>
      <c r="N369" s="177"/>
      <c r="O369" s="179"/>
      <c r="P369" s="180"/>
      <c r="Q369" s="61"/>
      <c r="R369" s="179"/>
      <c r="S369" s="180"/>
      <c r="T369" s="61"/>
      <c r="U369" s="176"/>
      <c r="V369" s="176"/>
      <c r="W369" s="176"/>
      <c r="X369" s="177"/>
      <c r="Y369" s="176"/>
      <c r="Z369" s="176"/>
      <c r="AA369" s="176"/>
      <c r="AB369" s="176"/>
      <c r="AC369" s="176"/>
      <c r="AD369" s="183"/>
      <c r="AE369" s="176"/>
      <c r="AF369" s="176"/>
    </row>
    <row r="370" spans="1:32">
      <c r="A370" s="172"/>
      <c r="B370" s="173"/>
      <c r="C370" s="176"/>
      <c r="D370" s="174"/>
      <c r="E370" s="175"/>
      <c r="F370" s="175"/>
      <c r="G370" s="176"/>
      <c r="H370" s="176"/>
      <c r="I370" s="177"/>
      <c r="J370" s="176"/>
      <c r="K370" s="188"/>
      <c r="L370" s="176"/>
      <c r="M370" s="176"/>
      <c r="N370" s="177"/>
      <c r="O370" s="179"/>
      <c r="P370" s="180"/>
      <c r="Q370" s="61"/>
      <c r="R370" s="179"/>
      <c r="S370" s="180"/>
      <c r="T370" s="61"/>
      <c r="U370" s="176"/>
      <c r="V370" s="176"/>
      <c r="W370" s="176"/>
      <c r="X370" s="177"/>
      <c r="Y370" s="176"/>
      <c r="Z370" s="176"/>
      <c r="AA370" s="176"/>
      <c r="AB370" s="176"/>
      <c r="AC370" s="176"/>
      <c r="AD370" s="183"/>
      <c r="AE370" s="176"/>
      <c r="AF370" s="176"/>
    </row>
    <row r="371" spans="1:32">
      <c r="A371" s="172"/>
      <c r="B371" s="173"/>
      <c r="C371" s="176"/>
      <c r="D371" s="174"/>
      <c r="E371" s="175"/>
      <c r="F371" s="175"/>
      <c r="G371" s="176"/>
      <c r="H371" s="176"/>
      <c r="I371" s="177"/>
      <c r="J371" s="176"/>
      <c r="K371" s="188"/>
      <c r="L371" s="176"/>
      <c r="M371" s="176"/>
      <c r="N371" s="177"/>
      <c r="O371" s="179"/>
      <c r="P371" s="180"/>
      <c r="Q371" s="61"/>
      <c r="R371" s="179"/>
      <c r="S371" s="180"/>
      <c r="T371" s="61"/>
      <c r="U371" s="176"/>
      <c r="V371" s="176"/>
      <c r="W371" s="176"/>
      <c r="X371" s="177"/>
      <c r="Y371" s="176"/>
      <c r="Z371" s="176"/>
      <c r="AA371" s="176"/>
      <c r="AB371" s="176"/>
      <c r="AC371" s="176"/>
      <c r="AD371" s="183"/>
      <c r="AE371" s="176"/>
      <c r="AF371" s="176"/>
    </row>
    <row r="372" spans="1:32">
      <c r="A372" s="172"/>
      <c r="B372" s="173"/>
      <c r="C372" s="176"/>
      <c r="D372" s="174"/>
      <c r="E372" s="175"/>
      <c r="F372" s="175"/>
      <c r="G372" s="176"/>
      <c r="H372" s="176"/>
      <c r="I372" s="177"/>
      <c r="J372" s="176"/>
      <c r="K372" s="188"/>
      <c r="L372" s="176"/>
      <c r="M372" s="176"/>
      <c r="N372" s="177"/>
      <c r="O372" s="179"/>
      <c r="P372" s="180"/>
      <c r="Q372" s="61"/>
      <c r="R372" s="179"/>
      <c r="S372" s="180"/>
      <c r="T372" s="61"/>
      <c r="U372" s="176"/>
      <c r="V372" s="176"/>
      <c r="W372" s="176"/>
      <c r="X372" s="177"/>
      <c r="Y372" s="176"/>
      <c r="Z372" s="176"/>
      <c r="AA372" s="176"/>
      <c r="AB372" s="176"/>
      <c r="AC372" s="176"/>
      <c r="AD372" s="183"/>
      <c r="AE372" s="176"/>
      <c r="AF372" s="176"/>
    </row>
    <row r="373" spans="1:32">
      <c r="A373" s="172"/>
      <c r="B373" s="173"/>
      <c r="C373" s="176"/>
      <c r="D373" s="174"/>
      <c r="E373" s="175"/>
      <c r="F373" s="175"/>
      <c r="G373" s="176"/>
      <c r="H373" s="176"/>
      <c r="I373" s="177"/>
      <c r="J373" s="176"/>
      <c r="K373" s="188"/>
      <c r="L373" s="176"/>
      <c r="M373" s="176"/>
      <c r="N373" s="177"/>
      <c r="O373" s="179"/>
      <c r="P373" s="180"/>
      <c r="Q373" s="61"/>
      <c r="R373" s="179"/>
      <c r="S373" s="180"/>
      <c r="T373" s="61"/>
      <c r="U373" s="176"/>
      <c r="V373" s="176"/>
      <c r="W373" s="176"/>
      <c r="X373" s="177"/>
      <c r="Y373" s="176"/>
      <c r="Z373" s="176"/>
      <c r="AA373" s="176"/>
      <c r="AB373" s="176"/>
      <c r="AC373" s="176"/>
      <c r="AD373" s="183"/>
      <c r="AE373" s="176"/>
      <c r="AF373" s="176"/>
    </row>
    <row r="374" spans="1:32">
      <c r="A374" s="172"/>
      <c r="B374" s="173"/>
      <c r="C374" s="176"/>
      <c r="D374" s="174"/>
      <c r="E374" s="175"/>
      <c r="F374" s="175"/>
      <c r="G374" s="176"/>
      <c r="H374" s="176"/>
      <c r="I374" s="177"/>
      <c r="J374" s="176"/>
      <c r="K374" s="188"/>
      <c r="L374" s="176"/>
      <c r="M374" s="176"/>
      <c r="N374" s="177"/>
      <c r="O374" s="179"/>
      <c r="P374" s="180"/>
      <c r="Q374" s="61"/>
      <c r="R374" s="179"/>
      <c r="S374" s="180"/>
      <c r="T374" s="61"/>
      <c r="U374" s="176"/>
      <c r="V374" s="176"/>
      <c r="W374" s="176"/>
      <c r="X374" s="177"/>
      <c r="Y374" s="176"/>
      <c r="Z374" s="176"/>
      <c r="AA374" s="176"/>
      <c r="AB374" s="176"/>
      <c r="AC374" s="176"/>
      <c r="AD374" s="183"/>
      <c r="AE374" s="176"/>
      <c r="AF374" s="176"/>
    </row>
    <row r="375" spans="1:32">
      <c r="A375" s="172"/>
      <c r="B375" s="173"/>
      <c r="C375" s="176"/>
      <c r="D375" s="174"/>
      <c r="E375" s="175"/>
      <c r="F375" s="175"/>
      <c r="G375" s="176"/>
      <c r="H375" s="176"/>
      <c r="I375" s="177"/>
      <c r="J375" s="176"/>
      <c r="K375" s="188"/>
      <c r="L375" s="176"/>
      <c r="M375" s="176"/>
      <c r="N375" s="177"/>
      <c r="O375" s="179"/>
      <c r="P375" s="180"/>
      <c r="Q375" s="61"/>
      <c r="R375" s="179"/>
      <c r="S375" s="180"/>
      <c r="T375" s="61"/>
      <c r="U375" s="176"/>
      <c r="V375" s="176"/>
      <c r="W375" s="176"/>
      <c r="X375" s="177"/>
      <c r="Y375" s="176"/>
      <c r="Z375" s="176"/>
      <c r="AA375" s="176"/>
      <c r="AB375" s="176"/>
      <c r="AC375" s="176"/>
      <c r="AD375" s="183"/>
      <c r="AE375" s="176"/>
      <c r="AF375" s="176"/>
    </row>
    <row r="376" spans="1:32">
      <c r="A376" s="172"/>
      <c r="B376" s="173"/>
      <c r="C376" s="176"/>
      <c r="D376" s="174"/>
      <c r="E376" s="175"/>
      <c r="F376" s="175"/>
      <c r="G376" s="176"/>
      <c r="H376" s="176"/>
      <c r="I376" s="177"/>
      <c r="J376" s="176"/>
      <c r="K376" s="188"/>
      <c r="L376" s="176"/>
      <c r="M376" s="176"/>
      <c r="N376" s="177"/>
      <c r="O376" s="179"/>
      <c r="P376" s="180"/>
      <c r="Q376" s="61"/>
      <c r="R376" s="179"/>
      <c r="S376" s="180"/>
      <c r="T376" s="61"/>
      <c r="U376" s="176"/>
      <c r="V376" s="176"/>
      <c r="W376" s="176"/>
      <c r="X376" s="177"/>
      <c r="Y376" s="176"/>
      <c r="Z376" s="176"/>
      <c r="AA376" s="176"/>
      <c r="AB376" s="176"/>
      <c r="AC376" s="176"/>
      <c r="AD376" s="183"/>
      <c r="AE376" s="176"/>
      <c r="AF376" s="176"/>
    </row>
    <row r="377" spans="1:32">
      <c r="A377" s="172"/>
      <c r="B377" s="173"/>
      <c r="C377" s="176"/>
      <c r="D377" s="174"/>
      <c r="E377" s="175"/>
      <c r="F377" s="175"/>
      <c r="G377" s="176"/>
      <c r="H377" s="176"/>
      <c r="I377" s="177"/>
      <c r="J377" s="176"/>
      <c r="K377" s="188"/>
      <c r="L377" s="176"/>
      <c r="M377" s="176"/>
      <c r="N377" s="177"/>
      <c r="O377" s="179"/>
      <c r="P377" s="180"/>
      <c r="Q377" s="61"/>
      <c r="R377" s="179"/>
      <c r="S377" s="180"/>
      <c r="T377" s="61"/>
      <c r="U377" s="176"/>
      <c r="V377" s="176"/>
      <c r="W377" s="176"/>
      <c r="X377" s="177"/>
      <c r="Y377" s="176"/>
      <c r="Z377" s="176"/>
      <c r="AA377" s="176"/>
      <c r="AB377" s="176"/>
      <c r="AC377" s="176"/>
      <c r="AD377" s="183"/>
      <c r="AE377" s="176"/>
      <c r="AF377" s="176"/>
    </row>
    <row r="378" spans="1:32">
      <c r="A378" s="172"/>
      <c r="B378" s="173"/>
      <c r="C378" s="176"/>
      <c r="D378" s="174"/>
      <c r="E378" s="175"/>
      <c r="F378" s="175"/>
      <c r="G378" s="176"/>
      <c r="H378" s="176"/>
      <c r="I378" s="177"/>
      <c r="J378" s="176"/>
      <c r="K378" s="188"/>
      <c r="L378" s="176"/>
      <c r="M378" s="176"/>
      <c r="N378" s="177"/>
      <c r="O378" s="179"/>
      <c r="P378" s="180"/>
      <c r="Q378" s="61"/>
      <c r="R378" s="179"/>
      <c r="S378" s="180"/>
      <c r="T378" s="61"/>
      <c r="U378" s="176"/>
      <c r="V378" s="176"/>
      <c r="W378" s="176"/>
      <c r="X378" s="177"/>
      <c r="Y378" s="176"/>
      <c r="Z378" s="176"/>
      <c r="AA378" s="176"/>
      <c r="AB378" s="176"/>
      <c r="AC378" s="176"/>
      <c r="AD378" s="183"/>
      <c r="AE378" s="176"/>
      <c r="AF378" s="176"/>
    </row>
    <row r="379" spans="1:32">
      <c r="A379" s="172"/>
      <c r="B379" s="173"/>
      <c r="C379" s="176"/>
      <c r="D379" s="174"/>
      <c r="E379" s="175"/>
      <c r="F379" s="175"/>
      <c r="G379" s="176"/>
      <c r="H379" s="176"/>
      <c r="I379" s="177"/>
      <c r="J379" s="176"/>
      <c r="K379" s="188"/>
      <c r="L379" s="176"/>
      <c r="M379" s="176"/>
      <c r="N379" s="177"/>
      <c r="O379" s="179"/>
      <c r="P379" s="180"/>
      <c r="Q379" s="61"/>
      <c r="R379" s="179"/>
      <c r="S379" s="180"/>
      <c r="T379" s="61"/>
      <c r="U379" s="176"/>
      <c r="V379" s="176"/>
      <c r="W379" s="176"/>
      <c r="X379" s="177"/>
      <c r="Y379" s="176"/>
      <c r="Z379" s="176"/>
      <c r="AA379" s="176"/>
      <c r="AB379" s="176"/>
      <c r="AC379" s="176"/>
      <c r="AD379" s="183"/>
      <c r="AE379" s="176"/>
      <c r="AF379" s="176"/>
    </row>
    <row r="380" spans="1:32">
      <c r="A380" s="172"/>
      <c r="B380" s="173"/>
      <c r="C380" s="176"/>
      <c r="D380" s="174"/>
      <c r="E380" s="175"/>
      <c r="F380" s="175"/>
      <c r="G380" s="176"/>
      <c r="H380" s="176"/>
      <c r="I380" s="177"/>
      <c r="J380" s="176"/>
      <c r="K380" s="188"/>
      <c r="L380" s="176"/>
      <c r="M380" s="176"/>
      <c r="N380" s="177"/>
      <c r="O380" s="179"/>
      <c r="P380" s="180"/>
      <c r="Q380" s="61"/>
      <c r="R380" s="179"/>
      <c r="S380" s="180"/>
      <c r="T380" s="61"/>
      <c r="U380" s="176"/>
      <c r="V380" s="176"/>
      <c r="W380" s="176"/>
      <c r="X380" s="177"/>
      <c r="Y380" s="176"/>
      <c r="Z380" s="176"/>
      <c r="AA380" s="176"/>
      <c r="AB380" s="176"/>
      <c r="AC380" s="176"/>
      <c r="AD380" s="183"/>
      <c r="AE380" s="176"/>
      <c r="AF380" s="176"/>
    </row>
    <row r="381" spans="1:32">
      <c r="A381" s="172"/>
      <c r="B381" s="173"/>
      <c r="C381" s="176"/>
      <c r="D381" s="174"/>
      <c r="E381" s="175"/>
      <c r="F381" s="175"/>
      <c r="G381" s="176"/>
      <c r="H381" s="176"/>
      <c r="I381" s="177"/>
      <c r="J381" s="176"/>
      <c r="K381" s="188"/>
      <c r="L381" s="176"/>
      <c r="M381" s="176"/>
      <c r="N381" s="177"/>
      <c r="O381" s="179"/>
      <c r="P381" s="180"/>
      <c r="Q381" s="61"/>
      <c r="R381" s="179"/>
      <c r="S381" s="180"/>
      <c r="T381" s="61"/>
      <c r="U381" s="176"/>
      <c r="V381" s="176"/>
      <c r="W381" s="176"/>
      <c r="X381" s="177"/>
      <c r="Y381" s="176"/>
      <c r="Z381" s="176"/>
      <c r="AA381" s="176"/>
      <c r="AB381" s="176"/>
      <c r="AC381" s="176"/>
      <c r="AD381" s="183"/>
      <c r="AE381" s="176"/>
      <c r="AF381" s="176"/>
    </row>
    <row r="382" spans="1:32">
      <c r="A382" s="172"/>
      <c r="B382" s="173"/>
      <c r="C382" s="176"/>
      <c r="D382" s="174"/>
      <c r="E382" s="175"/>
      <c r="F382" s="175"/>
      <c r="G382" s="176"/>
      <c r="H382" s="176"/>
      <c r="I382" s="177"/>
      <c r="J382" s="176"/>
      <c r="K382" s="188"/>
      <c r="L382" s="176"/>
      <c r="M382" s="176"/>
      <c r="N382" s="177"/>
      <c r="O382" s="179"/>
      <c r="P382" s="180"/>
      <c r="Q382" s="61"/>
      <c r="R382" s="179"/>
      <c r="S382" s="180"/>
      <c r="T382" s="61"/>
      <c r="U382" s="176"/>
      <c r="V382" s="176"/>
      <c r="W382" s="176"/>
      <c r="X382" s="177"/>
      <c r="Y382" s="176"/>
      <c r="Z382" s="176"/>
      <c r="AA382" s="176"/>
      <c r="AB382" s="176"/>
      <c r="AC382" s="176"/>
      <c r="AD382" s="183"/>
      <c r="AE382" s="176"/>
      <c r="AF382" s="176"/>
    </row>
    <row r="383" spans="1:32">
      <c r="A383" s="172"/>
      <c r="B383" s="173"/>
      <c r="C383" s="176"/>
      <c r="D383" s="174"/>
      <c r="E383" s="175"/>
      <c r="F383" s="175"/>
      <c r="G383" s="176"/>
      <c r="H383" s="176"/>
      <c r="I383" s="177"/>
      <c r="J383" s="176"/>
      <c r="K383" s="188"/>
      <c r="L383" s="176"/>
      <c r="M383" s="176"/>
      <c r="N383" s="177"/>
      <c r="O383" s="179"/>
      <c r="P383" s="180"/>
      <c r="Q383" s="61"/>
      <c r="R383" s="179"/>
      <c r="S383" s="180"/>
      <c r="T383" s="61"/>
      <c r="U383" s="176"/>
      <c r="V383" s="176"/>
      <c r="W383" s="176"/>
      <c r="X383" s="177"/>
      <c r="Y383" s="176"/>
      <c r="Z383" s="176"/>
      <c r="AA383" s="176"/>
      <c r="AB383" s="176"/>
      <c r="AC383" s="176"/>
      <c r="AD383" s="183"/>
      <c r="AE383" s="176"/>
      <c r="AF383" s="176"/>
    </row>
    <row r="384" spans="1:32">
      <c r="A384" s="172"/>
      <c r="B384" s="173"/>
      <c r="C384" s="176"/>
      <c r="D384" s="174"/>
      <c r="E384" s="175"/>
      <c r="F384" s="175"/>
      <c r="G384" s="176"/>
      <c r="H384" s="176"/>
      <c r="I384" s="177"/>
      <c r="J384" s="176"/>
      <c r="K384" s="188"/>
      <c r="L384" s="176"/>
      <c r="M384" s="176"/>
      <c r="N384" s="177"/>
      <c r="O384" s="179"/>
      <c r="P384" s="180"/>
      <c r="Q384" s="61"/>
      <c r="R384" s="179"/>
      <c r="S384" s="180"/>
      <c r="T384" s="61"/>
      <c r="U384" s="176"/>
      <c r="V384" s="176"/>
      <c r="W384" s="176"/>
      <c r="X384" s="177"/>
      <c r="Y384" s="176"/>
      <c r="Z384" s="176"/>
      <c r="AA384" s="176"/>
      <c r="AB384" s="176"/>
      <c r="AC384" s="176"/>
      <c r="AD384" s="183"/>
      <c r="AE384" s="176"/>
      <c r="AF384" s="176"/>
    </row>
    <row r="385" spans="1:32">
      <c r="A385" s="172"/>
      <c r="B385" s="173"/>
      <c r="C385" s="176"/>
      <c r="D385" s="174"/>
      <c r="E385" s="175"/>
      <c r="F385" s="175"/>
      <c r="G385" s="176"/>
      <c r="H385" s="176"/>
      <c r="I385" s="177"/>
      <c r="J385" s="176"/>
      <c r="K385" s="188"/>
      <c r="L385" s="176"/>
      <c r="M385" s="176"/>
      <c r="N385" s="177"/>
      <c r="O385" s="179"/>
      <c r="P385" s="180"/>
      <c r="Q385" s="61"/>
      <c r="R385" s="179"/>
      <c r="S385" s="180"/>
      <c r="T385" s="61"/>
      <c r="U385" s="176"/>
      <c r="V385" s="176"/>
      <c r="W385" s="176"/>
      <c r="X385" s="177"/>
      <c r="Y385" s="176"/>
      <c r="Z385" s="176"/>
      <c r="AA385" s="176"/>
      <c r="AB385" s="176"/>
      <c r="AC385" s="176"/>
      <c r="AD385" s="183"/>
      <c r="AE385" s="176"/>
      <c r="AF385" s="176"/>
    </row>
    <row r="386" spans="1:32">
      <c r="A386" s="172"/>
      <c r="B386" s="173"/>
      <c r="C386" s="176"/>
      <c r="D386" s="174"/>
      <c r="E386" s="175"/>
      <c r="F386" s="175"/>
      <c r="G386" s="176"/>
      <c r="H386" s="176"/>
      <c r="I386" s="177"/>
      <c r="J386" s="176"/>
      <c r="K386" s="188"/>
      <c r="L386" s="176"/>
      <c r="M386" s="176"/>
      <c r="N386" s="177"/>
      <c r="O386" s="179"/>
      <c r="P386" s="180"/>
      <c r="Q386" s="61"/>
      <c r="R386" s="179"/>
      <c r="S386" s="180"/>
      <c r="T386" s="61"/>
      <c r="U386" s="176"/>
      <c r="V386" s="176"/>
      <c r="W386" s="176"/>
      <c r="X386" s="177"/>
      <c r="Y386" s="176"/>
      <c r="Z386" s="176"/>
      <c r="AA386" s="176"/>
      <c r="AB386" s="176"/>
      <c r="AC386" s="176"/>
      <c r="AD386" s="183"/>
      <c r="AE386" s="176"/>
      <c r="AF386" s="176"/>
    </row>
    <row r="387" spans="1:32">
      <c r="A387" s="172"/>
      <c r="B387" s="173"/>
      <c r="C387" s="176"/>
      <c r="D387" s="174"/>
      <c r="E387" s="175"/>
      <c r="F387" s="175"/>
      <c r="G387" s="176"/>
      <c r="H387" s="176"/>
      <c r="I387" s="177"/>
      <c r="J387" s="176"/>
      <c r="K387" s="188"/>
      <c r="L387" s="176"/>
      <c r="M387" s="176"/>
      <c r="N387" s="177"/>
      <c r="O387" s="179"/>
      <c r="P387" s="180"/>
      <c r="Q387" s="61"/>
      <c r="R387" s="179"/>
      <c r="S387" s="180"/>
      <c r="T387" s="61"/>
      <c r="U387" s="176"/>
      <c r="V387" s="176"/>
      <c r="W387" s="176"/>
      <c r="X387" s="177"/>
      <c r="Y387" s="176"/>
      <c r="Z387" s="176"/>
      <c r="AA387" s="176"/>
      <c r="AB387" s="176"/>
      <c r="AC387" s="176"/>
      <c r="AD387" s="183"/>
      <c r="AE387" s="176"/>
      <c r="AF387" s="176"/>
    </row>
    <row r="388" spans="1:32">
      <c r="A388" s="172"/>
      <c r="B388" s="173"/>
      <c r="C388" s="176"/>
      <c r="D388" s="174"/>
      <c r="E388" s="175"/>
      <c r="F388" s="175"/>
      <c r="G388" s="176"/>
      <c r="H388" s="176"/>
      <c r="I388" s="177"/>
      <c r="J388" s="176"/>
      <c r="K388" s="188"/>
      <c r="L388" s="176"/>
      <c r="M388" s="176"/>
      <c r="N388" s="177"/>
      <c r="O388" s="179"/>
      <c r="P388" s="180"/>
      <c r="Q388" s="61"/>
      <c r="R388" s="179"/>
      <c r="S388" s="180"/>
      <c r="T388" s="61"/>
      <c r="U388" s="176"/>
      <c r="V388" s="176"/>
      <c r="W388" s="176"/>
      <c r="X388" s="177"/>
      <c r="Y388" s="176"/>
      <c r="Z388" s="176"/>
      <c r="AA388" s="176"/>
      <c r="AB388" s="176"/>
      <c r="AC388" s="176"/>
      <c r="AD388" s="183"/>
      <c r="AE388" s="176"/>
      <c r="AF388" s="176"/>
    </row>
    <row r="389" spans="1:32">
      <c r="A389" s="172"/>
      <c r="B389" s="173"/>
      <c r="C389" s="176"/>
      <c r="D389" s="174"/>
      <c r="E389" s="175"/>
      <c r="F389" s="175"/>
      <c r="G389" s="176"/>
      <c r="H389" s="176"/>
      <c r="I389" s="177"/>
      <c r="J389" s="176"/>
      <c r="K389" s="188"/>
      <c r="L389" s="176"/>
      <c r="M389" s="176"/>
      <c r="N389" s="177"/>
      <c r="O389" s="179"/>
      <c r="P389" s="180"/>
      <c r="Q389" s="61"/>
      <c r="R389" s="179"/>
      <c r="S389" s="180"/>
      <c r="T389" s="61"/>
      <c r="U389" s="176"/>
      <c r="V389" s="176"/>
      <c r="W389" s="176"/>
      <c r="X389" s="177"/>
      <c r="Y389" s="176"/>
      <c r="Z389" s="176"/>
      <c r="AA389" s="176"/>
      <c r="AB389" s="176"/>
      <c r="AC389" s="176"/>
      <c r="AD389" s="183"/>
      <c r="AE389" s="176"/>
      <c r="AF389" s="176"/>
    </row>
    <row r="390" spans="1:32">
      <c r="A390" s="172"/>
      <c r="B390" s="173"/>
      <c r="C390" s="176"/>
      <c r="D390" s="174"/>
      <c r="E390" s="175"/>
      <c r="F390" s="175"/>
      <c r="G390" s="176"/>
      <c r="H390" s="176"/>
      <c r="I390" s="177"/>
      <c r="J390" s="176"/>
      <c r="K390" s="188"/>
      <c r="L390" s="176"/>
      <c r="M390" s="176"/>
      <c r="N390" s="177"/>
      <c r="O390" s="179"/>
      <c r="P390" s="180"/>
      <c r="Q390" s="61"/>
      <c r="R390" s="179"/>
      <c r="S390" s="180"/>
      <c r="T390" s="61"/>
      <c r="U390" s="176"/>
      <c r="V390" s="176"/>
      <c r="W390" s="176"/>
      <c r="X390" s="177"/>
      <c r="Y390" s="176"/>
      <c r="Z390" s="176"/>
      <c r="AA390" s="176"/>
      <c r="AB390" s="176"/>
      <c r="AC390" s="176"/>
      <c r="AD390" s="183"/>
      <c r="AE390" s="176"/>
      <c r="AF390" s="176"/>
    </row>
    <row r="391" spans="1:32">
      <c r="A391" s="172"/>
      <c r="B391" s="173"/>
      <c r="C391" s="176"/>
      <c r="D391" s="174"/>
      <c r="E391" s="175"/>
      <c r="F391" s="175"/>
      <c r="G391" s="176"/>
      <c r="H391" s="176"/>
      <c r="I391" s="177"/>
      <c r="J391" s="176"/>
      <c r="K391" s="188"/>
      <c r="L391" s="176"/>
      <c r="M391" s="176"/>
      <c r="N391" s="177"/>
      <c r="O391" s="179"/>
      <c r="P391" s="180"/>
      <c r="Q391" s="61"/>
      <c r="R391" s="179"/>
      <c r="S391" s="180"/>
      <c r="T391" s="61"/>
      <c r="U391" s="176"/>
      <c r="V391" s="176"/>
      <c r="W391" s="176"/>
      <c r="X391" s="177"/>
      <c r="Y391" s="176"/>
      <c r="Z391" s="176"/>
      <c r="AA391" s="176"/>
      <c r="AB391" s="176"/>
      <c r="AC391" s="176"/>
      <c r="AD391" s="183"/>
      <c r="AE391" s="176"/>
      <c r="AF391" s="176"/>
    </row>
    <row r="392" spans="1:32">
      <c r="A392" s="172"/>
      <c r="B392" s="173"/>
      <c r="C392" s="176"/>
      <c r="D392" s="174"/>
      <c r="E392" s="175"/>
      <c r="F392" s="175"/>
      <c r="G392" s="176"/>
      <c r="H392" s="176"/>
      <c r="I392" s="177"/>
      <c r="J392" s="176"/>
      <c r="K392" s="188"/>
      <c r="L392" s="176"/>
      <c r="M392" s="176"/>
      <c r="N392" s="177"/>
      <c r="O392" s="179"/>
      <c r="P392" s="180"/>
      <c r="Q392" s="61"/>
      <c r="R392" s="179"/>
      <c r="S392" s="180"/>
      <c r="T392" s="61"/>
      <c r="U392" s="176"/>
      <c r="V392" s="176"/>
      <c r="W392" s="176"/>
      <c r="X392" s="177"/>
      <c r="Y392" s="176"/>
      <c r="Z392" s="176"/>
      <c r="AA392" s="176"/>
      <c r="AB392" s="176"/>
      <c r="AC392" s="176"/>
      <c r="AD392" s="183"/>
      <c r="AE392" s="176"/>
      <c r="AF392" s="176"/>
    </row>
    <row r="393" spans="1:32">
      <c r="A393" s="172"/>
      <c r="B393" s="173"/>
      <c r="C393" s="176"/>
      <c r="D393" s="174"/>
      <c r="E393" s="175"/>
      <c r="F393" s="175"/>
      <c r="G393" s="176"/>
      <c r="H393" s="176"/>
      <c r="I393" s="177"/>
      <c r="J393" s="176"/>
      <c r="K393" s="188"/>
      <c r="L393" s="176"/>
      <c r="M393" s="176"/>
      <c r="N393" s="177"/>
      <c r="O393" s="179"/>
      <c r="P393" s="180"/>
      <c r="Q393" s="61"/>
      <c r="R393" s="179"/>
      <c r="S393" s="180"/>
      <c r="T393" s="61"/>
      <c r="U393" s="176"/>
      <c r="V393" s="176"/>
      <c r="W393" s="176"/>
      <c r="X393" s="177"/>
      <c r="Y393" s="176"/>
      <c r="Z393" s="176"/>
      <c r="AA393" s="176"/>
      <c r="AB393" s="176"/>
      <c r="AC393" s="176"/>
      <c r="AD393" s="183"/>
      <c r="AE393" s="176"/>
      <c r="AF393" s="176"/>
    </row>
    <row r="394" spans="1:32">
      <c r="A394" s="172"/>
      <c r="B394" s="173"/>
      <c r="C394" s="176"/>
      <c r="D394" s="174"/>
      <c r="E394" s="175"/>
      <c r="F394" s="175"/>
      <c r="G394" s="176"/>
      <c r="H394" s="176"/>
      <c r="I394" s="177"/>
      <c r="J394" s="176"/>
      <c r="K394" s="188"/>
      <c r="L394" s="176"/>
      <c r="M394" s="176"/>
      <c r="N394" s="177"/>
      <c r="O394" s="179"/>
      <c r="P394" s="180"/>
      <c r="Q394" s="61"/>
      <c r="R394" s="179"/>
      <c r="S394" s="180"/>
      <c r="T394" s="61"/>
      <c r="U394" s="176"/>
      <c r="V394" s="176"/>
      <c r="W394" s="176"/>
      <c r="X394" s="177"/>
      <c r="Y394" s="176"/>
      <c r="Z394" s="176"/>
      <c r="AA394" s="176"/>
      <c r="AB394" s="176"/>
      <c r="AC394" s="176"/>
      <c r="AD394" s="183"/>
      <c r="AE394" s="176"/>
      <c r="AF394" s="176"/>
    </row>
    <row r="395" spans="1:32">
      <c r="A395" s="172"/>
      <c r="B395" s="173"/>
      <c r="C395" s="176"/>
      <c r="D395" s="174"/>
      <c r="E395" s="175"/>
      <c r="F395" s="175"/>
      <c r="G395" s="176"/>
      <c r="H395" s="176"/>
      <c r="I395" s="177"/>
      <c r="J395" s="176"/>
      <c r="K395" s="188"/>
      <c r="L395" s="176"/>
      <c r="M395" s="176"/>
      <c r="N395" s="177"/>
      <c r="O395" s="179"/>
      <c r="P395" s="180"/>
      <c r="Q395" s="61"/>
      <c r="R395" s="179"/>
      <c r="S395" s="180"/>
      <c r="T395" s="61"/>
      <c r="U395" s="176"/>
      <c r="V395" s="176"/>
      <c r="W395" s="176"/>
      <c r="X395" s="177"/>
      <c r="Y395" s="176"/>
      <c r="Z395" s="176"/>
      <c r="AA395" s="176"/>
      <c r="AB395" s="176"/>
      <c r="AC395" s="176"/>
      <c r="AD395" s="183"/>
      <c r="AE395" s="176"/>
      <c r="AF395" s="176"/>
    </row>
    <row r="396" spans="1:32">
      <c r="A396" s="172"/>
      <c r="B396" s="173"/>
      <c r="C396" s="176"/>
      <c r="D396" s="174"/>
      <c r="E396" s="175"/>
      <c r="F396" s="175"/>
      <c r="G396" s="176"/>
      <c r="H396" s="176"/>
      <c r="I396" s="177"/>
      <c r="J396" s="176"/>
      <c r="K396" s="188"/>
      <c r="L396" s="176"/>
      <c r="M396" s="176"/>
      <c r="N396" s="177"/>
      <c r="O396" s="179"/>
      <c r="P396" s="180"/>
      <c r="Q396" s="61"/>
      <c r="R396" s="179"/>
      <c r="S396" s="180"/>
      <c r="T396" s="61"/>
      <c r="U396" s="176"/>
      <c r="V396" s="176"/>
      <c r="W396" s="176"/>
      <c r="X396" s="177"/>
      <c r="Y396" s="176"/>
      <c r="Z396" s="176"/>
      <c r="AA396" s="176"/>
      <c r="AB396" s="176"/>
      <c r="AC396" s="176"/>
      <c r="AD396" s="183"/>
      <c r="AE396" s="176"/>
      <c r="AF396" s="176"/>
    </row>
    <row r="397" spans="1:32">
      <c r="A397" s="172"/>
      <c r="B397" s="173"/>
      <c r="C397" s="176"/>
      <c r="D397" s="174"/>
      <c r="E397" s="175"/>
      <c r="F397" s="175"/>
      <c r="G397" s="176"/>
      <c r="H397" s="176"/>
      <c r="I397" s="177"/>
      <c r="J397" s="176"/>
      <c r="K397" s="188"/>
      <c r="L397" s="176"/>
      <c r="M397" s="176"/>
      <c r="N397" s="177"/>
      <c r="O397" s="179"/>
      <c r="P397" s="180"/>
      <c r="Q397" s="61"/>
      <c r="R397" s="179"/>
      <c r="S397" s="180"/>
      <c r="T397" s="61"/>
      <c r="U397" s="176"/>
      <c r="V397" s="176"/>
      <c r="W397" s="176"/>
      <c r="X397" s="177"/>
      <c r="Y397" s="176"/>
      <c r="Z397" s="176"/>
      <c r="AA397" s="176"/>
      <c r="AB397" s="176"/>
      <c r="AC397" s="176"/>
      <c r="AD397" s="183"/>
      <c r="AE397" s="176"/>
      <c r="AF397" s="176"/>
    </row>
    <row r="398" spans="1:32">
      <c r="A398" s="172"/>
      <c r="B398" s="173"/>
      <c r="C398" s="176"/>
      <c r="D398" s="174"/>
      <c r="E398" s="175"/>
      <c r="F398" s="175"/>
      <c r="G398" s="176"/>
      <c r="H398" s="176"/>
      <c r="I398" s="177"/>
      <c r="J398" s="176"/>
      <c r="K398" s="188"/>
      <c r="L398" s="176"/>
      <c r="M398" s="176"/>
      <c r="N398" s="177"/>
      <c r="O398" s="179"/>
      <c r="P398" s="180"/>
      <c r="Q398" s="61"/>
      <c r="R398" s="179"/>
      <c r="S398" s="180"/>
      <c r="T398" s="61"/>
      <c r="U398" s="176"/>
      <c r="V398" s="176"/>
      <c r="W398" s="176"/>
      <c r="X398" s="177"/>
      <c r="Y398" s="176"/>
      <c r="Z398" s="176"/>
      <c r="AA398" s="176"/>
      <c r="AB398" s="176"/>
      <c r="AC398" s="176"/>
      <c r="AD398" s="183"/>
      <c r="AE398" s="176"/>
      <c r="AF398" s="176"/>
    </row>
    <row r="399" spans="1:32">
      <c r="A399" s="172"/>
      <c r="B399" s="173"/>
      <c r="C399" s="176"/>
      <c r="D399" s="174"/>
      <c r="E399" s="175"/>
      <c r="F399" s="175"/>
      <c r="G399" s="176"/>
      <c r="H399" s="176"/>
      <c r="I399" s="177"/>
      <c r="J399" s="176"/>
      <c r="K399" s="188"/>
      <c r="L399" s="176"/>
      <c r="M399" s="176"/>
      <c r="N399" s="177"/>
      <c r="O399" s="179"/>
      <c r="P399" s="180"/>
      <c r="Q399" s="61"/>
      <c r="R399" s="179"/>
      <c r="S399" s="180"/>
      <c r="T399" s="61"/>
      <c r="U399" s="176"/>
      <c r="V399" s="176"/>
      <c r="W399" s="176"/>
      <c r="X399" s="177"/>
      <c r="Y399" s="176"/>
      <c r="Z399" s="176"/>
      <c r="AA399" s="176"/>
      <c r="AB399" s="176"/>
      <c r="AC399" s="176"/>
      <c r="AD399" s="183"/>
      <c r="AE399" s="176"/>
      <c r="AF399" s="176"/>
    </row>
    <row r="400" spans="1:32">
      <c r="A400" s="172"/>
      <c r="B400" s="173"/>
      <c r="C400" s="176"/>
      <c r="D400" s="174"/>
      <c r="E400" s="175"/>
      <c r="F400" s="175"/>
      <c r="G400" s="176"/>
      <c r="H400" s="176"/>
      <c r="I400" s="177"/>
      <c r="J400" s="176"/>
      <c r="K400" s="188"/>
      <c r="L400" s="176"/>
      <c r="M400" s="176"/>
      <c r="N400" s="177"/>
      <c r="O400" s="179"/>
      <c r="P400" s="180"/>
      <c r="Q400" s="61"/>
      <c r="R400" s="179"/>
      <c r="S400" s="180"/>
      <c r="T400" s="61"/>
      <c r="U400" s="176"/>
      <c r="V400" s="176"/>
      <c r="W400" s="176"/>
      <c r="X400" s="177"/>
      <c r="Y400" s="176"/>
      <c r="Z400" s="176"/>
      <c r="AA400" s="176"/>
      <c r="AB400" s="176"/>
      <c r="AC400" s="176"/>
      <c r="AD400" s="183"/>
      <c r="AE400" s="176"/>
      <c r="AF400" s="176"/>
    </row>
    <row r="401" spans="1:32">
      <c r="A401" s="172"/>
      <c r="B401" s="173"/>
      <c r="C401" s="176"/>
      <c r="D401" s="174"/>
      <c r="E401" s="175"/>
      <c r="F401" s="175"/>
      <c r="G401" s="176"/>
      <c r="H401" s="176"/>
      <c r="I401" s="177"/>
      <c r="J401" s="176"/>
      <c r="K401" s="188"/>
      <c r="L401" s="176"/>
      <c r="M401" s="176"/>
      <c r="N401" s="177"/>
      <c r="O401" s="179"/>
      <c r="P401" s="180"/>
      <c r="Q401" s="61"/>
      <c r="R401" s="179"/>
      <c r="S401" s="180"/>
      <c r="T401" s="61"/>
      <c r="U401" s="176"/>
      <c r="V401" s="176"/>
      <c r="W401" s="176"/>
      <c r="X401" s="177"/>
      <c r="Y401" s="176"/>
      <c r="Z401" s="176"/>
      <c r="AA401" s="176"/>
      <c r="AB401" s="176"/>
      <c r="AC401" s="176"/>
      <c r="AD401" s="183"/>
      <c r="AE401" s="176"/>
      <c r="AF401" s="176"/>
    </row>
    <row r="402" spans="1:32">
      <c r="A402" s="172"/>
      <c r="B402" s="173"/>
      <c r="C402" s="176"/>
      <c r="D402" s="174"/>
      <c r="E402" s="175"/>
      <c r="F402" s="175"/>
      <c r="G402" s="176"/>
      <c r="H402" s="176"/>
      <c r="I402" s="177"/>
      <c r="J402" s="176"/>
      <c r="K402" s="188"/>
      <c r="L402" s="176"/>
      <c r="M402" s="176"/>
      <c r="N402" s="177"/>
      <c r="O402" s="179"/>
      <c r="P402" s="180"/>
      <c r="Q402" s="61"/>
      <c r="R402" s="179"/>
      <c r="S402" s="180"/>
      <c r="T402" s="61"/>
      <c r="U402" s="176"/>
      <c r="V402" s="176"/>
      <c r="W402" s="176"/>
      <c r="X402" s="177"/>
      <c r="Y402" s="176"/>
      <c r="Z402" s="176"/>
      <c r="AA402" s="176"/>
      <c r="AB402" s="176"/>
      <c r="AC402" s="176"/>
      <c r="AD402" s="183"/>
      <c r="AE402" s="176"/>
      <c r="AF402" s="176"/>
    </row>
    <row r="403" spans="1:32">
      <c r="A403" s="172"/>
      <c r="B403" s="173"/>
      <c r="C403" s="176"/>
      <c r="D403" s="174"/>
      <c r="E403" s="175"/>
      <c r="F403" s="175"/>
      <c r="G403" s="176"/>
      <c r="H403" s="176"/>
      <c r="I403" s="177"/>
      <c r="J403" s="176"/>
      <c r="K403" s="188"/>
      <c r="L403" s="176"/>
      <c r="M403" s="176"/>
      <c r="N403" s="177"/>
      <c r="O403" s="179"/>
      <c r="P403" s="180"/>
      <c r="Q403" s="61"/>
      <c r="R403" s="179"/>
      <c r="S403" s="180"/>
      <c r="T403" s="61"/>
      <c r="U403" s="176"/>
      <c r="V403" s="176"/>
      <c r="W403" s="176"/>
      <c r="X403" s="177"/>
      <c r="Y403" s="176"/>
      <c r="Z403" s="176"/>
      <c r="AA403" s="176"/>
      <c r="AB403" s="176"/>
      <c r="AC403" s="176"/>
      <c r="AD403" s="183"/>
      <c r="AE403" s="176"/>
      <c r="AF403" s="176"/>
    </row>
    <row r="404" spans="1:32">
      <c r="A404" s="172"/>
      <c r="B404" s="173"/>
      <c r="C404" s="176"/>
      <c r="D404" s="174"/>
      <c r="E404" s="175"/>
      <c r="F404" s="175"/>
      <c r="G404" s="176"/>
      <c r="H404" s="176"/>
      <c r="I404" s="177"/>
      <c r="J404" s="176"/>
      <c r="K404" s="188"/>
      <c r="L404" s="176"/>
      <c r="M404" s="176"/>
      <c r="N404" s="177"/>
      <c r="O404" s="179"/>
      <c r="P404" s="180"/>
      <c r="Q404" s="61"/>
      <c r="R404" s="179"/>
      <c r="S404" s="180"/>
      <c r="T404" s="61"/>
      <c r="U404" s="176"/>
      <c r="V404" s="176"/>
      <c r="W404" s="176"/>
      <c r="X404" s="177"/>
      <c r="Y404" s="176"/>
      <c r="Z404" s="176"/>
      <c r="AA404" s="176"/>
      <c r="AB404" s="176"/>
      <c r="AC404" s="176"/>
      <c r="AD404" s="183"/>
      <c r="AE404" s="176"/>
      <c r="AF404" s="176"/>
    </row>
    <row r="405" spans="1:32">
      <c r="A405" s="172"/>
      <c r="B405" s="173"/>
      <c r="C405" s="176"/>
      <c r="D405" s="174"/>
      <c r="E405" s="175"/>
      <c r="F405" s="175"/>
      <c r="G405" s="176"/>
      <c r="H405" s="176"/>
      <c r="I405" s="177"/>
      <c r="J405" s="176"/>
      <c r="K405" s="188"/>
      <c r="L405" s="176"/>
      <c r="M405" s="176"/>
      <c r="N405" s="177"/>
      <c r="O405" s="179"/>
      <c r="P405" s="180"/>
      <c r="Q405" s="61"/>
      <c r="R405" s="179"/>
      <c r="S405" s="180"/>
      <c r="T405" s="61"/>
      <c r="U405" s="176"/>
      <c r="V405" s="176"/>
      <c r="W405" s="176"/>
      <c r="X405" s="177"/>
      <c r="Y405" s="176"/>
      <c r="Z405" s="176"/>
      <c r="AA405" s="176"/>
      <c r="AB405" s="176"/>
      <c r="AC405" s="176"/>
      <c r="AD405" s="183"/>
      <c r="AE405" s="176"/>
      <c r="AF405" s="176"/>
    </row>
    <row r="406" spans="1:32">
      <c r="A406" s="172"/>
      <c r="B406" s="173"/>
      <c r="C406" s="176"/>
      <c r="D406" s="174"/>
      <c r="E406" s="175"/>
      <c r="F406" s="175"/>
      <c r="G406" s="176"/>
      <c r="H406" s="176"/>
      <c r="I406" s="177"/>
      <c r="J406" s="176"/>
      <c r="K406" s="188"/>
      <c r="L406" s="176"/>
      <c r="M406" s="176"/>
      <c r="N406" s="177"/>
      <c r="O406" s="179"/>
      <c r="P406" s="180"/>
      <c r="Q406" s="61"/>
      <c r="R406" s="179"/>
      <c r="S406" s="180"/>
      <c r="T406" s="61"/>
      <c r="U406" s="176"/>
      <c r="V406" s="176"/>
      <c r="W406" s="176"/>
      <c r="X406" s="177"/>
      <c r="Y406" s="176"/>
      <c r="Z406" s="176"/>
      <c r="AA406" s="176"/>
      <c r="AB406" s="176"/>
      <c r="AC406" s="176"/>
      <c r="AD406" s="183"/>
      <c r="AE406" s="176"/>
      <c r="AF406" s="176"/>
    </row>
    <row r="407" spans="1:32">
      <c r="A407" s="172"/>
      <c r="B407" s="173"/>
      <c r="C407" s="176"/>
      <c r="D407" s="174"/>
      <c r="E407" s="175"/>
      <c r="F407" s="175"/>
      <c r="G407" s="176"/>
      <c r="H407" s="176"/>
      <c r="I407" s="177"/>
      <c r="J407" s="176"/>
      <c r="K407" s="188"/>
      <c r="L407" s="176"/>
      <c r="M407" s="176"/>
      <c r="N407" s="177"/>
      <c r="O407" s="179"/>
      <c r="P407" s="180"/>
      <c r="Q407" s="61"/>
      <c r="R407" s="179"/>
      <c r="S407" s="180"/>
      <c r="T407" s="61"/>
      <c r="U407" s="176"/>
      <c r="V407" s="176"/>
      <c r="W407" s="176"/>
      <c r="X407" s="177"/>
      <c r="Y407" s="176"/>
      <c r="Z407" s="176"/>
      <c r="AA407" s="176"/>
      <c r="AB407" s="176"/>
      <c r="AC407" s="176"/>
      <c r="AD407" s="183"/>
      <c r="AE407" s="176"/>
      <c r="AF407" s="176"/>
    </row>
    <row r="408" spans="1:32">
      <c r="A408" s="172"/>
      <c r="B408" s="173"/>
      <c r="C408" s="176"/>
      <c r="D408" s="174"/>
      <c r="E408" s="175"/>
      <c r="F408" s="175"/>
      <c r="G408" s="176"/>
      <c r="H408" s="176"/>
      <c r="I408" s="177"/>
      <c r="J408" s="176"/>
      <c r="K408" s="188"/>
      <c r="L408" s="176"/>
      <c r="M408" s="176"/>
      <c r="N408" s="177"/>
      <c r="O408" s="179"/>
      <c r="P408" s="180"/>
      <c r="Q408" s="61"/>
      <c r="R408" s="179"/>
      <c r="S408" s="180"/>
      <c r="T408" s="61"/>
      <c r="U408" s="176"/>
      <c r="V408" s="176"/>
      <c r="W408" s="176"/>
      <c r="X408" s="177"/>
      <c r="Y408" s="176"/>
      <c r="Z408" s="176"/>
      <c r="AA408" s="176"/>
      <c r="AB408" s="176"/>
      <c r="AC408" s="176"/>
      <c r="AD408" s="183"/>
      <c r="AE408" s="176"/>
      <c r="AF408" s="176"/>
    </row>
    <row r="409" spans="1:32">
      <c r="A409" s="172"/>
      <c r="B409" s="173"/>
      <c r="C409" s="176"/>
      <c r="D409" s="174"/>
      <c r="E409" s="175"/>
      <c r="F409" s="175"/>
      <c r="G409" s="176"/>
      <c r="H409" s="176"/>
      <c r="I409" s="177"/>
      <c r="J409" s="176"/>
      <c r="K409" s="188"/>
      <c r="L409" s="176"/>
      <c r="M409" s="176"/>
      <c r="N409" s="177"/>
      <c r="O409" s="179"/>
      <c r="P409" s="180"/>
      <c r="Q409" s="61"/>
      <c r="R409" s="179"/>
      <c r="S409" s="180"/>
      <c r="T409" s="61"/>
      <c r="U409" s="176"/>
      <c r="V409" s="176"/>
      <c r="W409" s="176"/>
      <c r="X409" s="177"/>
      <c r="Y409" s="176"/>
      <c r="Z409" s="176"/>
      <c r="AA409" s="176"/>
      <c r="AB409" s="176"/>
      <c r="AC409" s="176"/>
      <c r="AD409" s="183"/>
      <c r="AE409" s="176"/>
      <c r="AF409" s="176"/>
    </row>
    <row r="410" spans="1:32">
      <c r="A410" s="172"/>
      <c r="B410" s="173"/>
      <c r="C410" s="176"/>
      <c r="D410" s="174"/>
      <c r="E410" s="175"/>
      <c r="F410" s="175"/>
      <c r="G410" s="176"/>
      <c r="H410" s="176"/>
      <c r="I410" s="177"/>
      <c r="J410" s="176"/>
      <c r="K410" s="188"/>
      <c r="L410" s="176"/>
      <c r="M410" s="176"/>
      <c r="N410" s="177"/>
      <c r="O410" s="179"/>
      <c r="P410" s="180"/>
      <c r="Q410" s="61"/>
      <c r="R410" s="179"/>
      <c r="S410" s="180"/>
      <c r="T410" s="61"/>
      <c r="U410" s="176"/>
      <c r="V410" s="176"/>
      <c r="W410" s="176"/>
      <c r="X410" s="177"/>
      <c r="Y410" s="176"/>
      <c r="Z410" s="176"/>
      <c r="AA410" s="176"/>
      <c r="AB410" s="176"/>
      <c r="AC410" s="176"/>
      <c r="AD410" s="183"/>
      <c r="AE410" s="176"/>
      <c r="AF410" s="176"/>
    </row>
    <row r="411" spans="1:32">
      <c r="A411" s="172"/>
      <c r="B411" s="173"/>
      <c r="C411" s="176"/>
      <c r="D411" s="174"/>
      <c r="E411" s="175"/>
      <c r="F411" s="175"/>
      <c r="G411" s="176"/>
      <c r="H411" s="176"/>
      <c r="I411" s="177"/>
      <c r="J411" s="176"/>
      <c r="K411" s="188"/>
      <c r="L411" s="176"/>
      <c r="M411" s="176"/>
      <c r="N411" s="177"/>
      <c r="O411" s="179"/>
      <c r="P411" s="180"/>
      <c r="Q411" s="61"/>
      <c r="R411" s="179"/>
      <c r="S411" s="180"/>
      <c r="T411" s="61"/>
      <c r="U411" s="176"/>
      <c r="V411" s="176"/>
      <c r="W411" s="176"/>
      <c r="X411" s="177"/>
      <c r="Y411" s="176"/>
      <c r="Z411" s="176"/>
      <c r="AA411" s="176"/>
      <c r="AB411" s="176"/>
      <c r="AC411" s="176"/>
      <c r="AD411" s="183"/>
      <c r="AE411" s="176"/>
      <c r="AF411" s="176"/>
    </row>
    <row r="412" spans="1:32">
      <c r="A412" s="172"/>
      <c r="B412" s="173"/>
      <c r="C412" s="176"/>
      <c r="D412" s="174"/>
      <c r="E412" s="175"/>
      <c r="F412" s="175"/>
      <c r="G412" s="176"/>
      <c r="H412" s="176"/>
      <c r="I412" s="177"/>
      <c r="J412" s="176"/>
      <c r="K412" s="188"/>
      <c r="L412" s="176"/>
      <c r="M412" s="176"/>
      <c r="N412" s="177"/>
      <c r="O412" s="179"/>
      <c r="P412" s="180"/>
      <c r="Q412" s="61"/>
      <c r="R412" s="179"/>
      <c r="S412" s="180"/>
      <c r="T412" s="61"/>
      <c r="U412" s="176"/>
      <c r="V412" s="176"/>
      <c r="W412" s="176"/>
      <c r="X412" s="177"/>
      <c r="Y412" s="176"/>
      <c r="Z412" s="176"/>
      <c r="AA412" s="176"/>
      <c r="AB412" s="176"/>
      <c r="AC412" s="176"/>
      <c r="AD412" s="183"/>
      <c r="AE412" s="176"/>
      <c r="AF412" s="176"/>
    </row>
    <row r="413" spans="1:32">
      <c r="A413" s="172"/>
      <c r="B413" s="173"/>
      <c r="C413" s="176"/>
      <c r="D413" s="174"/>
      <c r="E413" s="175"/>
      <c r="F413" s="175"/>
      <c r="G413" s="176"/>
      <c r="H413" s="176"/>
      <c r="I413" s="177"/>
      <c r="J413" s="176"/>
      <c r="K413" s="188"/>
      <c r="L413" s="176"/>
      <c r="M413" s="176"/>
      <c r="N413" s="177"/>
      <c r="O413" s="179"/>
      <c r="P413" s="180"/>
      <c r="Q413" s="61"/>
      <c r="R413" s="179"/>
      <c r="S413" s="180"/>
      <c r="T413" s="61"/>
      <c r="U413" s="176"/>
      <c r="V413" s="176"/>
      <c r="W413" s="176"/>
      <c r="X413" s="177"/>
      <c r="Y413" s="176"/>
      <c r="Z413" s="176"/>
      <c r="AA413" s="176"/>
      <c r="AB413" s="176"/>
      <c r="AC413" s="176"/>
      <c r="AD413" s="183"/>
      <c r="AE413" s="176"/>
      <c r="AF413" s="176"/>
    </row>
    <row r="414" spans="1:32">
      <c r="A414" s="172"/>
      <c r="B414" s="173"/>
      <c r="C414" s="176"/>
      <c r="D414" s="174"/>
      <c r="E414" s="175"/>
      <c r="F414" s="175"/>
      <c r="G414" s="176"/>
      <c r="H414" s="176"/>
      <c r="I414" s="177"/>
      <c r="J414" s="176"/>
      <c r="K414" s="188"/>
      <c r="L414" s="176"/>
      <c r="M414" s="176"/>
      <c r="N414" s="177"/>
      <c r="O414" s="179"/>
      <c r="P414" s="180"/>
      <c r="Q414" s="61"/>
      <c r="R414" s="179"/>
      <c r="S414" s="180"/>
      <c r="T414" s="61"/>
      <c r="U414" s="176"/>
      <c r="V414" s="176"/>
      <c r="W414" s="176"/>
      <c r="X414" s="177"/>
      <c r="Y414" s="176"/>
      <c r="Z414" s="176"/>
      <c r="AA414" s="176"/>
      <c r="AB414" s="176"/>
      <c r="AC414" s="176"/>
      <c r="AD414" s="183"/>
      <c r="AE414" s="176"/>
      <c r="AF414" s="176"/>
    </row>
    <row r="415" spans="1:32">
      <c r="A415" s="172"/>
      <c r="B415" s="173"/>
      <c r="C415" s="176"/>
      <c r="D415" s="174"/>
      <c r="E415" s="175"/>
      <c r="F415" s="175"/>
      <c r="G415" s="176"/>
      <c r="H415" s="176"/>
      <c r="I415" s="177"/>
      <c r="J415" s="176"/>
      <c r="K415" s="188"/>
      <c r="L415" s="176"/>
      <c r="M415" s="176"/>
      <c r="N415" s="177"/>
      <c r="O415" s="179"/>
      <c r="P415" s="180"/>
      <c r="Q415" s="61"/>
      <c r="R415" s="179"/>
      <c r="S415" s="180"/>
      <c r="T415" s="61"/>
      <c r="U415" s="176"/>
      <c r="V415" s="176"/>
      <c r="W415" s="176"/>
      <c r="X415" s="177"/>
      <c r="Y415" s="176"/>
      <c r="Z415" s="176"/>
      <c r="AA415" s="176"/>
      <c r="AB415" s="176"/>
      <c r="AC415" s="176"/>
      <c r="AD415" s="183"/>
      <c r="AE415" s="176"/>
      <c r="AF415" s="176"/>
    </row>
    <row r="416" spans="1:32">
      <c r="A416" s="172"/>
      <c r="B416" s="173"/>
      <c r="C416" s="176"/>
      <c r="D416" s="174"/>
      <c r="E416" s="175"/>
      <c r="F416" s="175"/>
      <c r="G416" s="176"/>
      <c r="H416" s="176"/>
      <c r="I416" s="177"/>
      <c r="J416" s="176"/>
      <c r="K416" s="188"/>
      <c r="L416" s="176"/>
      <c r="M416" s="176"/>
      <c r="N416" s="177"/>
      <c r="O416" s="179"/>
      <c r="P416" s="180"/>
      <c r="Q416" s="61"/>
      <c r="R416" s="179"/>
      <c r="S416" s="180"/>
      <c r="T416" s="61"/>
      <c r="U416" s="176"/>
      <c r="V416" s="176"/>
      <c r="W416" s="176"/>
      <c r="X416" s="177"/>
      <c r="Y416" s="176"/>
      <c r="Z416" s="176"/>
      <c r="AA416" s="176"/>
      <c r="AB416" s="176"/>
      <c r="AC416" s="176"/>
      <c r="AD416" s="183"/>
      <c r="AE416" s="176"/>
      <c r="AF416" s="176"/>
    </row>
    <row r="417" spans="1:32">
      <c r="A417" s="172"/>
      <c r="B417" s="173"/>
      <c r="C417" s="176"/>
      <c r="D417" s="174"/>
      <c r="E417" s="175"/>
      <c r="F417" s="175"/>
      <c r="G417" s="176"/>
      <c r="H417" s="176"/>
      <c r="I417" s="177"/>
      <c r="J417" s="176"/>
      <c r="K417" s="188"/>
      <c r="L417" s="176"/>
      <c r="M417" s="176"/>
      <c r="N417" s="177"/>
      <c r="O417" s="179"/>
      <c r="P417" s="180"/>
      <c r="Q417" s="61"/>
      <c r="R417" s="179"/>
      <c r="S417" s="180"/>
      <c r="T417" s="61"/>
      <c r="U417" s="176"/>
      <c r="V417" s="176"/>
      <c r="W417" s="176"/>
      <c r="X417" s="177"/>
      <c r="Y417" s="176"/>
      <c r="Z417" s="176"/>
      <c r="AA417" s="176"/>
      <c r="AB417" s="176"/>
      <c r="AC417" s="176"/>
      <c r="AD417" s="183"/>
      <c r="AE417" s="176"/>
      <c r="AF417" s="176"/>
    </row>
    <row r="418" spans="1:32">
      <c r="A418" s="172"/>
      <c r="B418" s="173"/>
      <c r="C418" s="176"/>
      <c r="D418" s="174"/>
      <c r="E418" s="175"/>
      <c r="F418" s="175"/>
      <c r="G418" s="176"/>
      <c r="H418" s="176"/>
      <c r="I418" s="177"/>
      <c r="J418" s="176"/>
      <c r="K418" s="188"/>
      <c r="L418" s="176"/>
      <c r="M418" s="176"/>
      <c r="N418" s="177"/>
      <c r="O418" s="179"/>
      <c r="P418" s="180"/>
      <c r="Q418" s="61"/>
      <c r="R418" s="179"/>
      <c r="S418" s="180"/>
      <c r="T418" s="61"/>
      <c r="U418" s="176"/>
      <c r="V418" s="176"/>
      <c r="W418" s="176"/>
      <c r="X418" s="177"/>
      <c r="Y418" s="176"/>
      <c r="Z418" s="176"/>
      <c r="AA418" s="176"/>
      <c r="AB418" s="176"/>
      <c r="AC418" s="176"/>
      <c r="AD418" s="183"/>
      <c r="AE418" s="176"/>
      <c r="AF418" s="176"/>
    </row>
    <row r="419" spans="1:32">
      <c r="A419" s="172"/>
      <c r="B419" s="173"/>
      <c r="C419" s="176"/>
      <c r="D419" s="174"/>
      <c r="E419" s="175"/>
      <c r="F419" s="175"/>
      <c r="G419" s="176"/>
      <c r="H419" s="176"/>
      <c r="I419" s="177"/>
      <c r="J419" s="176"/>
      <c r="K419" s="188"/>
      <c r="L419" s="176"/>
      <c r="M419" s="176"/>
      <c r="N419" s="177"/>
      <c r="O419" s="179"/>
      <c r="P419" s="180"/>
      <c r="Q419" s="61"/>
      <c r="R419" s="179"/>
      <c r="S419" s="180"/>
      <c r="T419" s="61"/>
      <c r="U419" s="176"/>
      <c r="V419" s="176"/>
      <c r="W419" s="176"/>
      <c r="X419" s="177"/>
      <c r="Y419" s="176"/>
      <c r="Z419" s="176"/>
      <c r="AA419" s="176"/>
      <c r="AB419" s="176"/>
      <c r="AC419" s="176"/>
      <c r="AD419" s="183"/>
      <c r="AE419" s="176"/>
      <c r="AF419" s="176"/>
    </row>
    <row r="420" spans="1:32">
      <c r="A420" s="172"/>
      <c r="B420" s="173"/>
      <c r="C420" s="176"/>
      <c r="D420" s="174"/>
      <c r="E420" s="175"/>
      <c r="F420" s="175"/>
      <c r="G420" s="176"/>
      <c r="H420" s="176"/>
      <c r="I420" s="177"/>
      <c r="J420" s="176"/>
      <c r="K420" s="188"/>
      <c r="L420" s="176"/>
      <c r="M420" s="176"/>
      <c r="N420" s="177"/>
      <c r="O420" s="179"/>
      <c r="P420" s="180"/>
      <c r="Q420" s="61"/>
      <c r="R420" s="179"/>
      <c r="S420" s="180"/>
      <c r="T420" s="61"/>
      <c r="U420" s="176"/>
      <c r="V420" s="176"/>
      <c r="W420" s="176"/>
      <c r="X420" s="177"/>
      <c r="Y420" s="176"/>
      <c r="Z420" s="176"/>
      <c r="AA420" s="176"/>
      <c r="AB420" s="176"/>
      <c r="AC420" s="176"/>
      <c r="AD420" s="183"/>
      <c r="AE420" s="176"/>
      <c r="AF420" s="176"/>
    </row>
    <row r="421" spans="1:32">
      <c r="A421" s="172"/>
      <c r="B421" s="173"/>
      <c r="C421" s="176"/>
      <c r="D421" s="174"/>
      <c r="E421" s="175"/>
      <c r="F421" s="175"/>
      <c r="G421" s="176"/>
      <c r="H421" s="176"/>
      <c r="I421" s="177"/>
      <c r="J421" s="176"/>
      <c r="K421" s="188"/>
      <c r="L421" s="176"/>
      <c r="M421" s="176"/>
      <c r="N421" s="177"/>
      <c r="O421" s="179"/>
      <c r="P421" s="180"/>
      <c r="Q421" s="61"/>
      <c r="R421" s="179"/>
      <c r="S421" s="180"/>
      <c r="T421" s="61"/>
      <c r="U421" s="176"/>
      <c r="V421" s="176"/>
      <c r="W421" s="176"/>
      <c r="X421" s="177"/>
      <c r="Y421" s="176"/>
      <c r="Z421" s="176"/>
      <c r="AA421" s="176"/>
      <c r="AB421" s="176"/>
      <c r="AC421" s="176"/>
      <c r="AD421" s="183"/>
      <c r="AE421" s="176"/>
      <c r="AF421" s="176"/>
    </row>
    <row r="422" spans="1:32">
      <c r="A422" s="172"/>
      <c r="B422" s="173"/>
      <c r="C422" s="176"/>
      <c r="D422" s="174"/>
      <c r="E422" s="175"/>
      <c r="F422" s="175"/>
      <c r="G422" s="176"/>
      <c r="H422" s="176"/>
      <c r="I422" s="177"/>
      <c r="J422" s="176"/>
      <c r="K422" s="188"/>
      <c r="L422" s="176"/>
      <c r="M422" s="176"/>
      <c r="N422" s="177"/>
      <c r="O422" s="179"/>
      <c r="P422" s="180"/>
      <c r="Q422" s="61"/>
      <c r="R422" s="179"/>
      <c r="S422" s="180"/>
      <c r="T422" s="61"/>
      <c r="U422" s="176"/>
      <c r="V422" s="176"/>
      <c r="W422" s="176"/>
      <c r="X422" s="177"/>
      <c r="Y422" s="176"/>
      <c r="Z422" s="176"/>
      <c r="AA422" s="176"/>
      <c r="AB422" s="176"/>
      <c r="AC422" s="176"/>
      <c r="AD422" s="183"/>
      <c r="AE422" s="176"/>
      <c r="AF422" s="176"/>
    </row>
    <row r="423" spans="1:32">
      <c r="A423" s="172"/>
      <c r="B423" s="173"/>
      <c r="C423" s="176"/>
      <c r="D423" s="174"/>
      <c r="E423" s="175"/>
      <c r="F423" s="175"/>
      <c r="G423" s="176"/>
      <c r="H423" s="176"/>
      <c r="I423" s="177"/>
      <c r="J423" s="176"/>
      <c r="K423" s="188"/>
      <c r="L423" s="176"/>
      <c r="M423" s="176"/>
      <c r="N423" s="177"/>
      <c r="O423" s="179"/>
      <c r="P423" s="180"/>
      <c r="Q423" s="61"/>
      <c r="R423" s="179"/>
      <c r="S423" s="180"/>
      <c r="T423" s="61"/>
      <c r="U423" s="176"/>
      <c r="V423" s="176"/>
      <c r="W423" s="176"/>
      <c r="X423" s="177"/>
      <c r="Y423" s="176"/>
      <c r="Z423" s="176"/>
      <c r="AA423" s="176"/>
      <c r="AB423" s="176"/>
      <c r="AC423" s="176"/>
      <c r="AD423" s="183"/>
      <c r="AE423" s="176"/>
      <c r="AF423" s="176"/>
    </row>
    <row r="424" spans="1:32">
      <c r="A424" s="172"/>
      <c r="B424" s="173"/>
      <c r="C424" s="176"/>
      <c r="D424" s="174"/>
      <c r="E424" s="175"/>
      <c r="F424" s="175"/>
      <c r="G424" s="176"/>
      <c r="H424" s="176"/>
      <c r="I424" s="177"/>
      <c r="J424" s="176"/>
      <c r="K424" s="188"/>
      <c r="L424" s="176"/>
      <c r="M424" s="176"/>
      <c r="N424" s="177"/>
      <c r="O424" s="179"/>
      <c r="P424" s="180"/>
      <c r="Q424" s="61"/>
      <c r="R424" s="179"/>
      <c r="S424" s="180"/>
      <c r="T424" s="61"/>
      <c r="U424" s="176"/>
      <c r="V424" s="176"/>
      <c r="W424" s="176"/>
      <c r="X424" s="177"/>
      <c r="Y424" s="176"/>
      <c r="Z424" s="176"/>
      <c r="AA424" s="176"/>
      <c r="AB424" s="176"/>
      <c r="AC424" s="176"/>
      <c r="AD424" s="183"/>
      <c r="AE424" s="176"/>
      <c r="AF424" s="176"/>
    </row>
    <row r="425" spans="1:32">
      <c r="A425" s="172"/>
      <c r="B425" s="173"/>
      <c r="C425" s="176"/>
      <c r="D425" s="174"/>
      <c r="E425" s="175"/>
      <c r="F425" s="175"/>
      <c r="G425" s="176"/>
      <c r="H425" s="176"/>
      <c r="I425" s="177"/>
      <c r="J425" s="176"/>
      <c r="K425" s="188"/>
      <c r="L425" s="176"/>
      <c r="M425" s="176"/>
      <c r="N425" s="177"/>
      <c r="O425" s="179"/>
      <c r="P425" s="180"/>
      <c r="Q425" s="61"/>
      <c r="R425" s="179"/>
      <c r="S425" s="180"/>
      <c r="T425" s="61"/>
      <c r="U425" s="176"/>
      <c r="V425" s="176"/>
      <c r="W425" s="176"/>
      <c r="X425" s="177"/>
      <c r="Y425" s="176"/>
      <c r="Z425" s="176"/>
      <c r="AA425" s="176"/>
      <c r="AB425" s="176"/>
      <c r="AC425" s="176"/>
      <c r="AD425" s="183"/>
      <c r="AE425" s="176"/>
      <c r="AF425" s="176"/>
    </row>
    <row r="426" spans="1:32">
      <c r="A426" s="172"/>
      <c r="B426" s="173"/>
      <c r="C426" s="176"/>
      <c r="D426" s="174"/>
      <c r="E426" s="175"/>
      <c r="F426" s="175"/>
      <c r="G426" s="176"/>
      <c r="H426" s="176"/>
      <c r="I426" s="177"/>
      <c r="J426" s="176"/>
      <c r="K426" s="188"/>
      <c r="L426" s="176"/>
      <c r="M426" s="176"/>
      <c r="N426" s="177"/>
      <c r="O426" s="179"/>
      <c r="P426" s="180"/>
      <c r="Q426" s="61"/>
      <c r="R426" s="179"/>
      <c r="S426" s="180"/>
      <c r="T426" s="61"/>
      <c r="U426" s="176"/>
      <c r="V426" s="176"/>
      <c r="W426" s="176"/>
      <c r="X426" s="177"/>
      <c r="Y426" s="176"/>
      <c r="Z426" s="176"/>
      <c r="AA426" s="176"/>
      <c r="AB426" s="176"/>
      <c r="AC426" s="176"/>
      <c r="AD426" s="183"/>
      <c r="AE426" s="176"/>
      <c r="AF426" s="176"/>
    </row>
    <row r="427" spans="1:32">
      <c r="A427" s="172"/>
      <c r="B427" s="173"/>
      <c r="C427" s="176"/>
      <c r="D427" s="174"/>
      <c r="E427" s="175"/>
      <c r="F427" s="175"/>
      <c r="G427" s="176"/>
      <c r="H427" s="176"/>
      <c r="I427" s="177"/>
      <c r="J427" s="176"/>
      <c r="K427" s="188"/>
      <c r="L427" s="176"/>
      <c r="M427" s="176"/>
      <c r="N427" s="177"/>
      <c r="O427" s="179"/>
      <c r="P427" s="180"/>
      <c r="Q427" s="61"/>
      <c r="R427" s="179"/>
      <c r="S427" s="180"/>
      <c r="T427" s="61"/>
      <c r="U427" s="176"/>
      <c r="V427" s="176"/>
      <c r="W427" s="176"/>
      <c r="X427" s="177"/>
      <c r="Y427" s="176"/>
      <c r="Z427" s="176"/>
      <c r="AA427" s="176"/>
      <c r="AB427" s="176"/>
      <c r="AC427" s="176"/>
      <c r="AD427" s="183"/>
      <c r="AE427" s="176"/>
      <c r="AF427" s="176"/>
    </row>
    <row r="428" spans="1:32">
      <c r="A428" s="172"/>
      <c r="B428" s="173"/>
      <c r="C428" s="176"/>
      <c r="D428" s="174"/>
      <c r="E428" s="175"/>
      <c r="F428" s="175"/>
      <c r="G428" s="176"/>
      <c r="H428" s="176"/>
      <c r="I428" s="177"/>
      <c r="J428" s="176"/>
      <c r="K428" s="188"/>
      <c r="L428" s="176"/>
      <c r="M428" s="176"/>
      <c r="N428" s="177"/>
      <c r="O428" s="179"/>
      <c r="P428" s="180"/>
      <c r="Q428" s="61"/>
      <c r="R428" s="179"/>
      <c r="S428" s="180"/>
      <c r="T428" s="61"/>
      <c r="U428" s="176"/>
      <c r="V428" s="176"/>
      <c r="W428" s="176"/>
      <c r="X428" s="177"/>
      <c r="Y428" s="176"/>
      <c r="Z428" s="176"/>
      <c r="AA428" s="176"/>
      <c r="AB428" s="176"/>
      <c r="AC428" s="176"/>
      <c r="AD428" s="183"/>
      <c r="AE428" s="176"/>
      <c r="AF428" s="176"/>
    </row>
    <row r="429" spans="1:32">
      <c r="A429" s="172"/>
      <c r="B429" s="173"/>
      <c r="C429" s="176"/>
      <c r="D429" s="174"/>
      <c r="E429" s="175"/>
      <c r="F429" s="175"/>
      <c r="G429" s="176"/>
      <c r="H429" s="176"/>
      <c r="I429" s="177"/>
      <c r="J429" s="176"/>
      <c r="K429" s="188"/>
      <c r="L429" s="176"/>
      <c r="M429" s="176"/>
      <c r="N429" s="177"/>
      <c r="O429" s="179"/>
      <c r="P429" s="180"/>
      <c r="Q429" s="61"/>
      <c r="R429" s="179"/>
      <c r="S429" s="180"/>
      <c r="T429" s="61"/>
      <c r="U429" s="176"/>
      <c r="V429" s="176"/>
      <c r="W429" s="176"/>
      <c r="X429" s="177"/>
      <c r="Y429" s="176"/>
      <c r="Z429" s="176"/>
      <c r="AA429" s="176"/>
      <c r="AB429" s="176"/>
      <c r="AC429" s="176"/>
      <c r="AD429" s="183"/>
      <c r="AE429" s="176"/>
      <c r="AF429" s="176"/>
    </row>
    <row r="430" spans="1:32">
      <c r="A430" s="172"/>
      <c r="B430" s="173"/>
      <c r="C430" s="176"/>
      <c r="D430" s="174"/>
      <c r="E430" s="175"/>
      <c r="F430" s="175"/>
      <c r="G430" s="176"/>
      <c r="H430" s="176"/>
      <c r="I430" s="177"/>
      <c r="J430" s="176"/>
      <c r="K430" s="188"/>
      <c r="L430" s="176"/>
      <c r="M430" s="176"/>
      <c r="N430" s="177"/>
      <c r="O430" s="179"/>
      <c r="P430" s="180"/>
      <c r="Q430" s="61"/>
      <c r="R430" s="179"/>
      <c r="S430" s="180"/>
      <c r="T430" s="61"/>
      <c r="U430" s="176"/>
      <c r="V430" s="176"/>
      <c r="W430" s="176"/>
      <c r="X430" s="177"/>
      <c r="Y430" s="176"/>
      <c r="Z430" s="176"/>
      <c r="AA430" s="176"/>
      <c r="AB430" s="176"/>
      <c r="AC430" s="176"/>
      <c r="AD430" s="183"/>
      <c r="AE430" s="176"/>
      <c r="AF430" s="176"/>
    </row>
    <row r="431" spans="1:32">
      <c r="A431" s="172"/>
      <c r="B431" s="173"/>
      <c r="C431" s="176"/>
      <c r="D431" s="174"/>
      <c r="E431" s="175"/>
      <c r="F431" s="175"/>
      <c r="G431" s="176"/>
      <c r="H431" s="176"/>
      <c r="I431" s="177"/>
      <c r="J431" s="176"/>
      <c r="K431" s="188"/>
      <c r="L431" s="176"/>
      <c r="M431" s="176"/>
      <c r="N431" s="177"/>
      <c r="O431" s="179"/>
      <c r="P431" s="180"/>
      <c r="Q431" s="61"/>
      <c r="R431" s="179"/>
      <c r="S431" s="180"/>
      <c r="T431" s="61"/>
      <c r="U431" s="176"/>
      <c r="V431" s="176"/>
      <c r="W431" s="176"/>
      <c r="X431" s="177"/>
      <c r="Y431" s="176"/>
      <c r="Z431" s="176"/>
      <c r="AA431" s="176"/>
      <c r="AB431" s="176"/>
      <c r="AC431" s="176"/>
      <c r="AD431" s="183"/>
      <c r="AE431" s="176"/>
      <c r="AF431" s="176"/>
    </row>
    <row r="432" spans="1:32">
      <c r="A432" s="172"/>
      <c r="B432" s="173"/>
      <c r="C432" s="176"/>
      <c r="D432" s="174"/>
      <c r="E432" s="175"/>
      <c r="F432" s="175"/>
      <c r="G432" s="176"/>
      <c r="H432" s="176"/>
      <c r="I432" s="177"/>
      <c r="J432" s="176"/>
      <c r="K432" s="188"/>
      <c r="L432" s="176"/>
      <c r="M432" s="176"/>
      <c r="N432" s="177"/>
      <c r="O432" s="179"/>
      <c r="P432" s="180"/>
      <c r="Q432" s="61"/>
      <c r="R432" s="179"/>
      <c r="S432" s="180"/>
      <c r="T432" s="61"/>
      <c r="U432" s="176"/>
      <c r="V432" s="176"/>
      <c r="W432" s="176"/>
      <c r="X432" s="177"/>
      <c r="Y432" s="176"/>
      <c r="Z432" s="176"/>
      <c r="AA432" s="176"/>
      <c r="AB432" s="176"/>
      <c r="AC432" s="176"/>
      <c r="AD432" s="183"/>
      <c r="AE432" s="176"/>
      <c r="AF432" s="176"/>
    </row>
    <row r="433" spans="1:32">
      <c r="A433" s="172"/>
      <c r="B433" s="173"/>
      <c r="C433" s="176"/>
      <c r="D433" s="174"/>
      <c r="E433" s="175"/>
      <c r="F433" s="175"/>
      <c r="G433" s="176"/>
      <c r="H433" s="176"/>
      <c r="I433" s="177"/>
      <c r="J433" s="176"/>
      <c r="K433" s="188"/>
      <c r="L433" s="176"/>
      <c r="M433" s="176"/>
      <c r="N433" s="177"/>
      <c r="O433" s="179"/>
      <c r="P433" s="180"/>
      <c r="Q433" s="61"/>
      <c r="R433" s="179"/>
      <c r="S433" s="180"/>
      <c r="T433" s="61"/>
      <c r="U433" s="176"/>
      <c r="V433" s="176"/>
      <c r="W433" s="176"/>
      <c r="X433" s="177"/>
      <c r="Y433" s="176"/>
      <c r="Z433" s="176"/>
      <c r="AA433" s="176"/>
      <c r="AB433" s="176"/>
      <c r="AC433" s="176"/>
      <c r="AD433" s="183"/>
      <c r="AE433" s="176"/>
      <c r="AF433" s="176"/>
    </row>
    <row r="434" spans="1:32">
      <c r="A434" s="172"/>
      <c r="B434" s="173"/>
      <c r="C434" s="176"/>
      <c r="D434" s="174"/>
      <c r="E434" s="175"/>
      <c r="F434" s="175"/>
      <c r="G434" s="176"/>
      <c r="H434" s="176"/>
      <c r="I434" s="177"/>
      <c r="J434" s="176"/>
      <c r="K434" s="188"/>
      <c r="L434" s="176"/>
      <c r="M434" s="176"/>
      <c r="N434" s="177"/>
      <c r="O434" s="179"/>
      <c r="P434" s="180"/>
      <c r="Q434" s="61"/>
      <c r="R434" s="179"/>
      <c r="S434" s="180"/>
      <c r="T434" s="61"/>
      <c r="U434" s="176"/>
      <c r="V434" s="176"/>
      <c r="W434" s="176"/>
      <c r="X434" s="177"/>
      <c r="Y434" s="176"/>
      <c r="Z434" s="176"/>
      <c r="AA434" s="176"/>
      <c r="AB434" s="176"/>
      <c r="AC434" s="176"/>
      <c r="AD434" s="183"/>
      <c r="AE434" s="176"/>
      <c r="AF434" s="176"/>
    </row>
    <row r="435" spans="1:32">
      <c r="A435" s="172"/>
      <c r="B435" s="173"/>
      <c r="C435" s="176"/>
      <c r="D435" s="174"/>
      <c r="E435" s="175"/>
      <c r="F435" s="175"/>
      <c r="G435" s="176"/>
      <c r="H435" s="176"/>
      <c r="I435" s="177"/>
      <c r="J435" s="176"/>
      <c r="K435" s="188"/>
      <c r="L435" s="176"/>
      <c r="M435" s="176"/>
      <c r="N435" s="177"/>
      <c r="O435" s="179"/>
      <c r="P435" s="180"/>
      <c r="Q435" s="61"/>
      <c r="R435" s="179"/>
      <c r="S435" s="180"/>
      <c r="T435" s="61"/>
      <c r="U435" s="176"/>
      <c r="V435" s="176"/>
      <c r="W435" s="176"/>
      <c r="X435" s="177"/>
      <c r="Y435" s="176"/>
      <c r="Z435" s="176"/>
      <c r="AA435" s="176"/>
      <c r="AB435" s="176"/>
      <c r="AC435" s="176"/>
      <c r="AD435" s="183"/>
      <c r="AE435" s="176"/>
      <c r="AF435" s="176"/>
    </row>
    <row r="436" spans="1:32">
      <c r="A436" s="172"/>
      <c r="B436" s="173"/>
      <c r="C436" s="176"/>
      <c r="D436" s="174"/>
      <c r="E436" s="175"/>
      <c r="F436" s="175"/>
      <c r="G436" s="176"/>
      <c r="H436" s="176"/>
      <c r="I436" s="177"/>
      <c r="J436" s="176"/>
      <c r="K436" s="188"/>
      <c r="L436" s="176"/>
      <c r="M436" s="176"/>
      <c r="N436" s="177"/>
      <c r="O436" s="179"/>
      <c r="P436" s="180"/>
      <c r="Q436" s="61"/>
      <c r="R436" s="179"/>
      <c r="S436" s="180"/>
      <c r="T436" s="61"/>
      <c r="U436" s="176"/>
      <c r="V436" s="176"/>
      <c r="W436" s="176"/>
      <c r="X436" s="177"/>
      <c r="Y436" s="176"/>
      <c r="Z436" s="176"/>
      <c r="AA436" s="176"/>
      <c r="AB436" s="176"/>
      <c r="AC436" s="176"/>
      <c r="AD436" s="183"/>
      <c r="AE436" s="176"/>
      <c r="AF436" s="176"/>
    </row>
    <row r="437" spans="1:32">
      <c r="A437" s="172"/>
      <c r="B437" s="173"/>
      <c r="C437" s="176"/>
      <c r="D437" s="174"/>
      <c r="E437" s="175"/>
      <c r="F437" s="175"/>
      <c r="G437" s="176"/>
      <c r="H437" s="176"/>
      <c r="I437" s="177"/>
      <c r="J437" s="176"/>
      <c r="K437" s="188"/>
      <c r="L437" s="176"/>
      <c r="M437" s="176"/>
      <c r="N437" s="177"/>
      <c r="O437" s="179"/>
      <c r="P437" s="180"/>
      <c r="Q437" s="61"/>
      <c r="R437" s="179"/>
      <c r="S437" s="180"/>
      <c r="T437" s="61"/>
      <c r="U437" s="176"/>
      <c r="V437" s="176"/>
      <c r="W437" s="176"/>
      <c r="X437" s="177"/>
      <c r="Y437" s="176"/>
      <c r="Z437" s="176"/>
      <c r="AA437" s="176"/>
      <c r="AB437" s="176"/>
      <c r="AC437" s="176"/>
      <c r="AD437" s="183"/>
      <c r="AE437" s="176"/>
      <c r="AF437" s="176"/>
    </row>
    <row r="438" spans="1:32">
      <c r="A438" s="172"/>
      <c r="B438" s="173"/>
      <c r="C438" s="176"/>
      <c r="D438" s="174"/>
      <c r="E438" s="175"/>
      <c r="F438" s="175"/>
      <c r="G438" s="176"/>
      <c r="H438" s="176"/>
      <c r="I438" s="177"/>
      <c r="J438" s="176"/>
      <c r="K438" s="188"/>
      <c r="L438" s="176"/>
      <c r="M438" s="176"/>
      <c r="N438" s="177"/>
      <c r="O438" s="179"/>
      <c r="P438" s="180"/>
      <c r="Q438" s="61"/>
      <c r="R438" s="179"/>
      <c r="S438" s="180"/>
      <c r="T438" s="61"/>
      <c r="U438" s="176"/>
      <c r="V438" s="176"/>
      <c r="W438" s="176"/>
      <c r="X438" s="177"/>
      <c r="Y438" s="176"/>
      <c r="Z438" s="176"/>
      <c r="AA438" s="176"/>
      <c r="AB438" s="176"/>
      <c r="AC438" s="176"/>
      <c r="AD438" s="183"/>
      <c r="AE438" s="176"/>
      <c r="AF438" s="176"/>
    </row>
    <row r="439" spans="1:32">
      <c r="A439" s="172"/>
      <c r="B439" s="173"/>
      <c r="C439" s="176"/>
      <c r="D439" s="174"/>
      <c r="E439" s="175"/>
      <c r="F439" s="175"/>
      <c r="G439" s="176"/>
      <c r="H439" s="176"/>
      <c r="I439" s="177"/>
      <c r="J439" s="176"/>
      <c r="K439" s="188"/>
      <c r="L439" s="176"/>
      <c r="M439" s="176"/>
      <c r="N439" s="177"/>
      <c r="O439" s="179"/>
      <c r="P439" s="180"/>
      <c r="Q439" s="61"/>
      <c r="R439" s="179"/>
      <c r="S439" s="180"/>
      <c r="T439" s="61"/>
      <c r="U439" s="176"/>
      <c r="V439" s="176"/>
      <c r="W439" s="176"/>
      <c r="X439" s="177"/>
      <c r="Y439" s="176"/>
      <c r="Z439" s="176"/>
      <c r="AA439" s="176"/>
      <c r="AB439" s="176"/>
      <c r="AC439" s="176"/>
      <c r="AD439" s="183"/>
      <c r="AE439" s="176"/>
      <c r="AF439" s="176"/>
    </row>
    <row r="440" spans="1:32">
      <c r="A440" s="172"/>
      <c r="B440" s="173"/>
      <c r="C440" s="176"/>
      <c r="D440" s="174"/>
      <c r="E440" s="175"/>
      <c r="F440" s="175"/>
      <c r="G440" s="176"/>
      <c r="H440" s="176"/>
      <c r="I440" s="177"/>
      <c r="J440" s="176"/>
      <c r="K440" s="188"/>
      <c r="L440" s="176"/>
      <c r="M440" s="176"/>
      <c r="N440" s="177"/>
      <c r="O440" s="179"/>
      <c r="P440" s="180"/>
      <c r="Q440" s="61"/>
      <c r="R440" s="179"/>
      <c r="S440" s="180"/>
      <c r="T440" s="61"/>
      <c r="U440" s="176"/>
      <c r="V440" s="176"/>
      <c r="W440" s="176"/>
      <c r="X440" s="177"/>
      <c r="Y440" s="176"/>
      <c r="Z440" s="176"/>
      <c r="AA440" s="176"/>
      <c r="AB440" s="176"/>
      <c r="AC440" s="176"/>
      <c r="AD440" s="183"/>
      <c r="AE440" s="176"/>
      <c r="AF440" s="176"/>
    </row>
    <row r="441" spans="1:32">
      <c r="A441" s="172"/>
      <c r="B441" s="173"/>
      <c r="C441" s="176"/>
      <c r="D441" s="174"/>
      <c r="E441" s="175"/>
      <c r="F441" s="175"/>
      <c r="G441" s="176"/>
      <c r="H441" s="176"/>
      <c r="I441" s="177"/>
      <c r="J441" s="176"/>
      <c r="K441" s="188"/>
      <c r="L441" s="176"/>
      <c r="M441" s="176"/>
      <c r="N441" s="177"/>
      <c r="O441" s="179"/>
      <c r="P441" s="180"/>
      <c r="Q441" s="61"/>
      <c r="R441" s="179"/>
      <c r="S441" s="180"/>
      <c r="T441" s="61"/>
      <c r="U441" s="176"/>
      <c r="V441" s="176"/>
      <c r="W441" s="176"/>
      <c r="X441" s="177"/>
      <c r="Y441" s="176"/>
      <c r="Z441" s="176"/>
      <c r="AA441" s="176"/>
      <c r="AB441" s="176"/>
      <c r="AC441" s="176"/>
      <c r="AD441" s="183"/>
      <c r="AE441" s="176"/>
      <c r="AF441" s="176"/>
    </row>
    <row r="442" spans="1:32">
      <c r="A442" s="172"/>
      <c r="B442" s="173"/>
      <c r="C442" s="176"/>
      <c r="D442" s="174"/>
      <c r="E442" s="175"/>
      <c r="F442" s="175"/>
      <c r="G442" s="176"/>
      <c r="H442" s="176"/>
      <c r="I442" s="177"/>
      <c r="J442" s="176"/>
      <c r="K442" s="188"/>
      <c r="L442" s="176"/>
      <c r="M442" s="176"/>
      <c r="N442" s="177"/>
      <c r="O442" s="179"/>
      <c r="P442" s="180"/>
      <c r="Q442" s="61"/>
      <c r="R442" s="179"/>
      <c r="S442" s="180"/>
      <c r="T442" s="61"/>
      <c r="U442" s="176"/>
      <c r="V442" s="176"/>
      <c r="W442" s="176"/>
      <c r="X442" s="177"/>
      <c r="Y442" s="176"/>
      <c r="Z442" s="176"/>
      <c r="AA442" s="176"/>
      <c r="AB442" s="176"/>
      <c r="AC442" s="176"/>
      <c r="AD442" s="183"/>
      <c r="AE442" s="176"/>
      <c r="AF442" s="176"/>
    </row>
    <row r="443" spans="1:32">
      <c r="A443" s="172"/>
      <c r="B443" s="173"/>
      <c r="C443" s="176"/>
      <c r="D443" s="174"/>
      <c r="E443" s="175"/>
      <c r="F443" s="175"/>
      <c r="G443" s="176"/>
      <c r="H443" s="176"/>
      <c r="I443" s="177"/>
      <c r="J443" s="176"/>
      <c r="K443" s="188"/>
      <c r="L443" s="176"/>
      <c r="M443" s="176"/>
      <c r="N443" s="177"/>
      <c r="O443" s="179"/>
      <c r="P443" s="180"/>
      <c r="Q443" s="61"/>
      <c r="R443" s="179"/>
      <c r="S443" s="180"/>
      <c r="T443" s="61"/>
      <c r="U443" s="176"/>
      <c r="V443" s="176"/>
      <c r="W443" s="176"/>
      <c r="X443" s="177"/>
      <c r="Y443" s="176"/>
      <c r="Z443" s="176"/>
      <c r="AA443" s="176"/>
      <c r="AB443" s="176"/>
      <c r="AC443" s="176"/>
      <c r="AD443" s="183"/>
      <c r="AE443" s="176"/>
      <c r="AF443" s="176"/>
    </row>
    <row r="444" spans="1:32">
      <c r="A444" s="172"/>
      <c r="B444" s="173"/>
      <c r="C444" s="176"/>
      <c r="D444" s="174"/>
      <c r="E444" s="175"/>
      <c r="F444" s="175"/>
      <c r="G444" s="176"/>
      <c r="H444" s="176"/>
      <c r="I444" s="177"/>
      <c r="J444" s="176"/>
      <c r="K444" s="188"/>
      <c r="L444" s="176"/>
      <c r="M444" s="176"/>
      <c r="N444" s="177"/>
      <c r="O444" s="179"/>
      <c r="P444" s="180"/>
      <c r="Q444" s="61"/>
      <c r="R444" s="179"/>
      <c r="S444" s="180"/>
      <c r="T444" s="61"/>
      <c r="U444" s="176"/>
      <c r="V444" s="176"/>
      <c r="W444" s="176"/>
      <c r="X444" s="177"/>
      <c r="Y444" s="176"/>
      <c r="Z444" s="176"/>
      <c r="AA444" s="176"/>
      <c r="AB444" s="176"/>
      <c r="AC444" s="176"/>
      <c r="AD444" s="183"/>
      <c r="AE444" s="176"/>
      <c r="AF444" s="176"/>
    </row>
    <row r="445" spans="1:32">
      <c r="A445" s="172"/>
      <c r="B445" s="173"/>
      <c r="C445" s="176"/>
      <c r="D445" s="174"/>
      <c r="E445" s="175"/>
      <c r="F445" s="175"/>
      <c r="G445" s="176"/>
      <c r="H445" s="176"/>
      <c r="I445" s="177"/>
      <c r="J445" s="176"/>
      <c r="K445" s="188"/>
      <c r="L445" s="176"/>
      <c r="M445" s="176"/>
      <c r="N445" s="177"/>
      <c r="O445" s="179"/>
      <c r="P445" s="180"/>
      <c r="Q445" s="61"/>
      <c r="R445" s="179"/>
      <c r="S445" s="180"/>
      <c r="T445" s="61"/>
      <c r="U445" s="176"/>
      <c r="V445" s="176"/>
      <c r="W445" s="176"/>
      <c r="X445" s="177"/>
      <c r="Y445" s="176"/>
      <c r="Z445" s="176"/>
      <c r="AA445" s="176"/>
      <c r="AB445" s="176"/>
      <c r="AC445" s="176"/>
      <c r="AD445" s="183"/>
      <c r="AE445" s="176"/>
      <c r="AF445" s="176"/>
    </row>
    <row r="446" spans="1:32">
      <c r="A446" s="172"/>
      <c r="B446" s="173"/>
      <c r="C446" s="176"/>
      <c r="D446" s="174"/>
      <c r="E446" s="175"/>
      <c r="F446" s="175"/>
      <c r="G446" s="176"/>
      <c r="H446" s="176"/>
      <c r="I446" s="177"/>
      <c r="J446" s="176"/>
      <c r="K446" s="188"/>
      <c r="L446" s="176"/>
      <c r="M446" s="176"/>
      <c r="N446" s="177"/>
      <c r="O446" s="179"/>
      <c r="P446" s="180"/>
      <c r="Q446" s="61"/>
      <c r="R446" s="179"/>
      <c r="S446" s="180"/>
      <c r="T446" s="61"/>
      <c r="U446" s="176"/>
      <c r="V446" s="176"/>
      <c r="W446" s="176"/>
      <c r="X446" s="177"/>
      <c r="Y446" s="176"/>
      <c r="Z446" s="176"/>
      <c r="AA446" s="176"/>
      <c r="AB446" s="176"/>
      <c r="AC446" s="176"/>
      <c r="AD446" s="183"/>
      <c r="AE446" s="176"/>
      <c r="AF446" s="176"/>
    </row>
    <row r="447" spans="1:32">
      <c r="A447" s="172"/>
      <c r="B447" s="173"/>
      <c r="C447" s="176"/>
      <c r="D447" s="174"/>
      <c r="E447" s="175"/>
      <c r="F447" s="175"/>
      <c r="G447" s="176"/>
      <c r="H447" s="176"/>
      <c r="I447" s="177"/>
      <c r="J447" s="176"/>
      <c r="K447" s="188"/>
      <c r="L447" s="176"/>
      <c r="M447" s="176"/>
      <c r="N447" s="177"/>
      <c r="O447" s="179"/>
      <c r="P447" s="180"/>
      <c r="Q447" s="61"/>
      <c r="R447" s="179"/>
      <c r="S447" s="180"/>
      <c r="T447" s="61"/>
      <c r="U447" s="176"/>
      <c r="V447" s="176"/>
      <c r="W447" s="176"/>
      <c r="X447" s="177"/>
      <c r="Y447" s="176"/>
      <c r="Z447" s="176"/>
      <c r="AA447" s="176"/>
      <c r="AB447" s="176"/>
      <c r="AC447" s="176"/>
      <c r="AD447" s="183"/>
      <c r="AE447" s="176"/>
      <c r="AF447" s="176"/>
    </row>
    <row r="448" spans="1:32">
      <c r="A448" s="172"/>
      <c r="B448" s="173"/>
      <c r="C448" s="176"/>
      <c r="D448" s="174"/>
      <c r="E448" s="175"/>
      <c r="F448" s="175"/>
      <c r="G448" s="176"/>
      <c r="H448" s="176"/>
      <c r="I448" s="177"/>
      <c r="J448" s="176"/>
      <c r="K448" s="188"/>
      <c r="L448" s="176"/>
      <c r="M448" s="176"/>
      <c r="N448" s="177"/>
      <c r="O448" s="179"/>
      <c r="P448" s="180"/>
      <c r="Q448" s="61"/>
      <c r="R448" s="179"/>
      <c r="S448" s="180"/>
      <c r="T448" s="61"/>
      <c r="U448" s="176"/>
      <c r="V448" s="176"/>
      <c r="W448" s="176"/>
      <c r="X448" s="177"/>
      <c r="Y448" s="176"/>
      <c r="Z448" s="176"/>
      <c r="AA448" s="176"/>
      <c r="AB448" s="176"/>
      <c r="AC448" s="176"/>
      <c r="AD448" s="183"/>
      <c r="AE448" s="176"/>
      <c r="AF448" s="176"/>
    </row>
    <row r="449" spans="1:32">
      <c r="A449" s="172"/>
      <c r="B449" s="173"/>
      <c r="C449" s="176"/>
      <c r="D449" s="174"/>
      <c r="E449" s="175"/>
      <c r="F449" s="175"/>
      <c r="G449" s="176"/>
      <c r="H449" s="176"/>
      <c r="I449" s="177"/>
      <c r="J449" s="176"/>
      <c r="K449" s="188"/>
      <c r="L449" s="176"/>
      <c r="M449" s="176"/>
      <c r="N449" s="177"/>
      <c r="O449" s="179"/>
      <c r="P449" s="180"/>
      <c r="Q449" s="61"/>
      <c r="R449" s="179"/>
      <c r="S449" s="180"/>
      <c r="T449" s="61"/>
      <c r="U449" s="176"/>
      <c r="V449" s="176"/>
      <c r="W449" s="176"/>
      <c r="X449" s="177"/>
      <c r="Y449" s="176"/>
      <c r="Z449" s="176"/>
      <c r="AA449" s="176"/>
      <c r="AB449" s="176"/>
      <c r="AC449" s="176"/>
      <c r="AD449" s="183"/>
      <c r="AE449" s="176"/>
      <c r="AF449" s="176"/>
    </row>
    <row r="450" spans="1:32">
      <c r="A450" s="172"/>
      <c r="B450" s="173"/>
      <c r="C450" s="176"/>
      <c r="D450" s="174"/>
      <c r="E450" s="175"/>
      <c r="F450" s="175"/>
      <c r="G450" s="176"/>
      <c r="H450" s="176"/>
      <c r="I450" s="177"/>
      <c r="J450" s="176"/>
      <c r="K450" s="188"/>
      <c r="L450" s="176"/>
      <c r="M450" s="176"/>
      <c r="N450" s="177"/>
      <c r="O450" s="179"/>
      <c r="P450" s="180"/>
      <c r="Q450" s="61"/>
      <c r="R450" s="179"/>
      <c r="S450" s="180"/>
      <c r="T450" s="61"/>
      <c r="U450" s="176"/>
      <c r="V450" s="176"/>
      <c r="W450" s="176"/>
      <c r="X450" s="177"/>
      <c r="Y450" s="176"/>
      <c r="Z450" s="176"/>
      <c r="AA450" s="176"/>
      <c r="AB450" s="176"/>
      <c r="AC450" s="176"/>
      <c r="AD450" s="183"/>
      <c r="AE450" s="176"/>
      <c r="AF450" s="176"/>
    </row>
    <row r="451" spans="1:32">
      <c r="A451" s="172"/>
      <c r="B451" s="173"/>
      <c r="C451" s="176"/>
      <c r="D451" s="174"/>
      <c r="E451" s="175"/>
      <c r="F451" s="175"/>
      <c r="G451" s="176"/>
      <c r="H451" s="176"/>
      <c r="I451" s="177"/>
      <c r="J451" s="176"/>
      <c r="K451" s="188"/>
      <c r="L451" s="176"/>
      <c r="M451" s="176"/>
      <c r="N451" s="177"/>
      <c r="O451" s="179"/>
      <c r="P451" s="180"/>
      <c r="Q451" s="61"/>
      <c r="R451" s="179"/>
      <c r="S451" s="180"/>
      <c r="T451" s="61"/>
      <c r="U451" s="176"/>
      <c r="V451" s="176"/>
      <c r="W451" s="176"/>
      <c r="X451" s="177"/>
      <c r="Y451" s="176"/>
      <c r="Z451" s="176"/>
      <c r="AA451" s="176"/>
      <c r="AB451" s="176"/>
      <c r="AC451" s="176"/>
      <c r="AD451" s="183"/>
      <c r="AE451" s="176"/>
      <c r="AF451" s="176"/>
    </row>
    <row r="452" spans="1:32">
      <c r="A452" s="172"/>
      <c r="B452" s="173"/>
      <c r="C452" s="176"/>
      <c r="D452" s="174"/>
      <c r="E452" s="175"/>
      <c r="F452" s="175"/>
      <c r="G452" s="176"/>
      <c r="H452" s="176"/>
      <c r="I452" s="177"/>
      <c r="J452" s="176"/>
      <c r="K452" s="188"/>
      <c r="L452" s="176"/>
      <c r="M452" s="176"/>
      <c r="N452" s="177"/>
      <c r="O452" s="179"/>
      <c r="P452" s="180"/>
      <c r="Q452" s="61"/>
      <c r="R452" s="179"/>
      <c r="S452" s="180"/>
      <c r="T452" s="61"/>
      <c r="U452" s="176"/>
      <c r="V452" s="176"/>
      <c r="W452" s="176"/>
      <c r="X452" s="177"/>
      <c r="Y452" s="176"/>
      <c r="Z452" s="176"/>
      <c r="AA452" s="176"/>
      <c r="AB452" s="176"/>
      <c r="AC452" s="176"/>
      <c r="AD452" s="183"/>
      <c r="AE452" s="176"/>
      <c r="AF452" s="176"/>
    </row>
    <row r="453" spans="1:32">
      <c r="A453" s="172"/>
      <c r="B453" s="173"/>
      <c r="C453" s="176"/>
      <c r="D453" s="174"/>
      <c r="E453" s="175"/>
      <c r="F453" s="175"/>
      <c r="G453" s="176"/>
      <c r="H453" s="176"/>
      <c r="I453" s="177"/>
      <c r="J453" s="176"/>
      <c r="K453" s="188"/>
      <c r="L453" s="176"/>
      <c r="M453" s="176"/>
      <c r="N453" s="177"/>
      <c r="O453" s="179"/>
      <c r="P453" s="180"/>
      <c r="Q453" s="61"/>
      <c r="R453" s="179"/>
      <c r="S453" s="180"/>
      <c r="T453" s="61"/>
      <c r="U453" s="176"/>
      <c r="V453" s="176"/>
      <c r="W453" s="176"/>
      <c r="X453" s="177"/>
      <c r="Y453" s="176"/>
      <c r="Z453" s="176"/>
      <c r="AA453" s="176"/>
      <c r="AB453" s="176"/>
      <c r="AC453" s="176"/>
      <c r="AD453" s="183"/>
      <c r="AE453" s="176"/>
      <c r="AF453" s="176"/>
    </row>
    <row r="454" spans="1:32">
      <c r="A454" s="172"/>
      <c r="B454" s="173"/>
      <c r="C454" s="176"/>
      <c r="D454" s="174"/>
      <c r="E454" s="175"/>
      <c r="F454" s="175"/>
      <c r="G454" s="176"/>
      <c r="H454" s="176"/>
      <c r="I454" s="177"/>
      <c r="J454" s="176"/>
      <c r="K454" s="188"/>
      <c r="L454" s="176"/>
      <c r="M454" s="176"/>
      <c r="N454" s="177"/>
      <c r="O454" s="179"/>
      <c r="P454" s="180"/>
      <c r="Q454" s="61"/>
      <c r="R454" s="179"/>
      <c r="S454" s="180"/>
      <c r="T454" s="61"/>
      <c r="U454" s="176"/>
      <c r="V454" s="176"/>
      <c r="W454" s="176"/>
      <c r="X454" s="177"/>
      <c r="Y454" s="176"/>
      <c r="Z454" s="176"/>
      <c r="AA454" s="176"/>
      <c r="AB454" s="176"/>
      <c r="AC454" s="176"/>
      <c r="AD454" s="183"/>
      <c r="AE454" s="176"/>
      <c r="AF454" s="176"/>
    </row>
    <row r="455" spans="1:32">
      <c r="A455" s="172"/>
      <c r="B455" s="173"/>
      <c r="C455" s="176"/>
      <c r="D455" s="174"/>
      <c r="E455" s="175"/>
      <c r="F455" s="175"/>
      <c r="G455" s="176"/>
      <c r="H455" s="176"/>
      <c r="I455" s="177"/>
      <c r="J455" s="176"/>
      <c r="K455" s="188"/>
      <c r="L455" s="176"/>
      <c r="M455" s="176"/>
      <c r="N455" s="177"/>
      <c r="O455" s="179"/>
      <c r="P455" s="180"/>
      <c r="Q455" s="61"/>
      <c r="R455" s="179"/>
      <c r="S455" s="180"/>
      <c r="T455" s="61"/>
      <c r="U455" s="176"/>
      <c r="V455" s="176"/>
      <c r="W455" s="176"/>
      <c r="X455" s="177"/>
      <c r="Y455" s="176"/>
      <c r="Z455" s="176"/>
      <c r="AA455" s="176"/>
      <c r="AB455" s="176"/>
      <c r="AC455" s="176"/>
      <c r="AD455" s="183"/>
      <c r="AE455" s="176"/>
      <c r="AF455" s="176"/>
    </row>
    <row r="456" spans="1:32">
      <c r="A456" s="172"/>
      <c r="B456" s="173"/>
      <c r="C456" s="176"/>
      <c r="D456" s="174"/>
      <c r="E456" s="175"/>
      <c r="F456" s="175"/>
      <c r="G456" s="176"/>
      <c r="H456" s="176"/>
      <c r="I456" s="177"/>
      <c r="J456" s="176"/>
      <c r="K456" s="188"/>
      <c r="L456" s="176"/>
      <c r="M456" s="176"/>
      <c r="N456" s="177"/>
      <c r="O456" s="179"/>
      <c r="P456" s="180"/>
      <c r="Q456" s="61"/>
      <c r="R456" s="179"/>
      <c r="S456" s="180"/>
      <c r="T456" s="61"/>
      <c r="U456" s="176"/>
      <c r="V456" s="176"/>
      <c r="W456" s="176"/>
      <c r="X456" s="177"/>
      <c r="Y456" s="176"/>
      <c r="Z456" s="176"/>
      <c r="AA456" s="176"/>
      <c r="AB456" s="176"/>
      <c r="AC456" s="176"/>
      <c r="AD456" s="183"/>
      <c r="AE456" s="176"/>
      <c r="AF456" s="176"/>
    </row>
    <row r="457" spans="1:32">
      <c r="A457" s="172"/>
      <c r="B457" s="173"/>
      <c r="C457" s="176"/>
      <c r="D457" s="174"/>
      <c r="E457" s="175"/>
      <c r="F457" s="175"/>
      <c r="G457" s="176"/>
      <c r="H457" s="176"/>
      <c r="I457" s="177"/>
      <c r="J457" s="176"/>
      <c r="K457" s="188"/>
      <c r="L457" s="176"/>
      <c r="M457" s="176"/>
      <c r="N457" s="177"/>
      <c r="O457" s="179"/>
      <c r="P457" s="180"/>
      <c r="Q457" s="61"/>
      <c r="R457" s="179"/>
      <c r="S457" s="180"/>
      <c r="T457" s="61"/>
      <c r="U457" s="176"/>
      <c r="V457" s="176"/>
      <c r="W457" s="176"/>
      <c r="X457" s="177"/>
      <c r="Y457" s="176"/>
      <c r="Z457" s="176"/>
      <c r="AA457" s="176"/>
      <c r="AB457" s="176"/>
      <c r="AC457" s="176"/>
      <c r="AD457" s="183"/>
      <c r="AE457" s="176"/>
      <c r="AF457" s="176"/>
    </row>
    <row r="458" spans="1:32">
      <c r="A458" s="172"/>
      <c r="B458" s="173"/>
      <c r="C458" s="176"/>
      <c r="D458" s="174"/>
      <c r="E458" s="175"/>
      <c r="F458" s="175"/>
      <c r="G458" s="176"/>
      <c r="H458" s="176"/>
      <c r="I458" s="177"/>
      <c r="J458" s="176"/>
      <c r="K458" s="188"/>
      <c r="L458" s="176"/>
      <c r="M458" s="176"/>
      <c r="N458" s="177"/>
      <c r="O458" s="179"/>
      <c r="P458" s="180"/>
      <c r="Q458" s="61"/>
      <c r="R458" s="179"/>
      <c r="S458" s="180"/>
      <c r="T458" s="61"/>
      <c r="U458" s="176"/>
      <c r="V458" s="176"/>
      <c r="W458" s="176"/>
      <c r="X458" s="177"/>
      <c r="Y458" s="176"/>
      <c r="Z458" s="176"/>
      <c r="AA458" s="176"/>
      <c r="AB458" s="176"/>
      <c r="AC458" s="176"/>
      <c r="AD458" s="183"/>
      <c r="AE458" s="176"/>
      <c r="AF458" s="176"/>
    </row>
    <row r="459" spans="1:32">
      <c r="A459" s="172"/>
      <c r="B459" s="173"/>
      <c r="C459" s="176"/>
      <c r="D459" s="174"/>
      <c r="E459" s="175"/>
      <c r="F459" s="175"/>
      <c r="G459" s="176"/>
      <c r="H459" s="176"/>
      <c r="I459" s="177"/>
      <c r="J459" s="176"/>
      <c r="K459" s="188"/>
      <c r="L459" s="176"/>
      <c r="M459" s="176"/>
      <c r="N459" s="177"/>
      <c r="O459" s="179"/>
      <c r="P459" s="180"/>
      <c r="Q459" s="61"/>
      <c r="R459" s="179"/>
      <c r="S459" s="180"/>
      <c r="T459" s="61"/>
      <c r="U459" s="176"/>
      <c r="V459" s="176"/>
      <c r="W459" s="176"/>
      <c r="X459" s="177"/>
      <c r="Y459" s="176"/>
      <c r="Z459" s="176"/>
      <c r="AA459" s="176"/>
      <c r="AB459" s="176"/>
      <c r="AC459" s="176"/>
      <c r="AD459" s="183"/>
      <c r="AE459" s="176"/>
      <c r="AF459" s="176"/>
    </row>
    <row r="460" spans="1:32">
      <c r="A460" s="172"/>
      <c r="B460" s="173"/>
      <c r="C460" s="176"/>
      <c r="D460" s="174"/>
      <c r="E460" s="175"/>
      <c r="F460" s="175"/>
      <c r="G460" s="176"/>
      <c r="H460" s="176"/>
      <c r="I460" s="177"/>
      <c r="J460" s="176"/>
      <c r="K460" s="188"/>
      <c r="L460" s="176"/>
      <c r="M460" s="176"/>
      <c r="N460" s="177"/>
      <c r="O460" s="179"/>
      <c r="P460" s="180"/>
      <c r="Q460" s="61"/>
      <c r="R460" s="179"/>
      <c r="S460" s="180"/>
      <c r="T460" s="61"/>
      <c r="U460" s="176"/>
      <c r="V460" s="176"/>
      <c r="W460" s="176"/>
      <c r="X460" s="177"/>
      <c r="Y460" s="176"/>
      <c r="Z460" s="176"/>
      <c r="AA460" s="176"/>
      <c r="AB460" s="176"/>
      <c r="AC460" s="176"/>
      <c r="AD460" s="183"/>
      <c r="AE460" s="176"/>
      <c r="AF460" s="176"/>
    </row>
    <row r="461" spans="1:32">
      <c r="A461" s="172"/>
      <c r="B461" s="173"/>
      <c r="C461" s="176"/>
      <c r="D461" s="174"/>
      <c r="E461" s="175"/>
      <c r="F461" s="175"/>
      <c r="G461" s="176"/>
      <c r="H461" s="176"/>
      <c r="I461" s="177"/>
      <c r="J461" s="176"/>
      <c r="K461" s="188"/>
      <c r="L461" s="176"/>
      <c r="M461" s="176"/>
      <c r="N461" s="177"/>
      <c r="O461" s="179"/>
      <c r="P461" s="180"/>
      <c r="Q461" s="61"/>
      <c r="R461" s="179"/>
      <c r="S461" s="180"/>
      <c r="T461" s="61"/>
      <c r="U461" s="176"/>
      <c r="V461" s="176"/>
      <c r="W461" s="176"/>
      <c r="X461" s="177"/>
      <c r="Y461" s="176"/>
      <c r="Z461" s="176"/>
      <c r="AA461" s="176"/>
      <c r="AB461" s="176"/>
      <c r="AC461" s="176"/>
      <c r="AD461" s="183"/>
      <c r="AE461" s="176"/>
      <c r="AF461" s="176"/>
    </row>
    <row r="462" spans="1:32">
      <c r="A462" s="172"/>
      <c r="B462" s="173"/>
      <c r="C462" s="176"/>
      <c r="D462" s="174"/>
      <c r="E462" s="175"/>
      <c r="F462" s="175"/>
      <c r="G462" s="176"/>
      <c r="H462" s="176"/>
      <c r="I462" s="177"/>
      <c r="J462" s="176"/>
      <c r="K462" s="188"/>
      <c r="L462" s="176"/>
      <c r="M462" s="176"/>
      <c r="N462" s="177"/>
      <c r="O462" s="179"/>
      <c r="P462" s="180"/>
      <c r="Q462" s="61"/>
      <c r="R462" s="179"/>
      <c r="S462" s="180"/>
      <c r="T462" s="61"/>
      <c r="U462" s="176"/>
      <c r="V462" s="176"/>
      <c r="W462" s="176"/>
      <c r="X462" s="177"/>
      <c r="Y462" s="176"/>
      <c r="Z462" s="176"/>
      <c r="AA462" s="176"/>
      <c r="AB462" s="176"/>
      <c r="AC462" s="176"/>
      <c r="AD462" s="183"/>
      <c r="AE462" s="176"/>
      <c r="AF462" s="176"/>
    </row>
    <row r="463" spans="1:32">
      <c r="A463" s="172"/>
      <c r="B463" s="173"/>
      <c r="C463" s="176"/>
      <c r="D463" s="174"/>
      <c r="E463" s="175"/>
      <c r="F463" s="175"/>
      <c r="G463" s="176"/>
      <c r="H463" s="176"/>
      <c r="I463" s="177"/>
      <c r="J463" s="176"/>
      <c r="K463" s="188"/>
      <c r="L463" s="176"/>
      <c r="M463" s="176"/>
      <c r="N463" s="177"/>
      <c r="O463" s="179"/>
      <c r="P463" s="180"/>
      <c r="Q463" s="61"/>
      <c r="R463" s="179"/>
      <c r="S463" s="180"/>
      <c r="T463" s="61"/>
      <c r="U463" s="176"/>
      <c r="V463" s="176"/>
      <c r="W463" s="176"/>
      <c r="X463" s="177"/>
      <c r="Y463" s="176"/>
      <c r="Z463" s="176"/>
      <c r="AA463" s="176"/>
      <c r="AB463" s="176"/>
      <c r="AC463" s="176"/>
      <c r="AD463" s="183"/>
      <c r="AE463" s="176"/>
      <c r="AF463" s="176"/>
    </row>
    <row r="464" spans="1:32">
      <c r="A464" s="172"/>
      <c r="B464" s="173"/>
      <c r="C464" s="176"/>
      <c r="D464" s="174"/>
      <c r="E464" s="175"/>
      <c r="F464" s="175"/>
      <c r="G464" s="176"/>
      <c r="H464" s="176"/>
      <c r="I464" s="177"/>
      <c r="J464" s="176"/>
      <c r="K464" s="188"/>
      <c r="L464" s="176"/>
      <c r="M464" s="176"/>
      <c r="N464" s="177"/>
      <c r="O464" s="179"/>
      <c r="P464" s="180"/>
      <c r="Q464" s="61"/>
      <c r="R464" s="179"/>
      <c r="S464" s="180"/>
      <c r="T464" s="61"/>
      <c r="U464" s="176"/>
      <c r="V464" s="176"/>
      <c r="W464" s="176"/>
      <c r="X464" s="177"/>
      <c r="Y464" s="176"/>
      <c r="Z464" s="176"/>
      <c r="AA464" s="176"/>
      <c r="AB464" s="176"/>
      <c r="AC464" s="176"/>
      <c r="AD464" s="183"/>
      <c r="AE464" s="176"/>
      <c r="AF464" s="176"/>
    </row>
    <row r="465" spans="1:32">
      <c r="A465" s="172"/>
      <c r="B465" s="173"/>
      <c r="C465" s="176"/>
      <c r="D465" s="174"/>
      <c r="E465" s="175"/>
      <c r="F465" s="175"/>
      <c r="G465" s="176"/>
      <c r="H465" s="176"/>
      <c r="I465" s="177"/>
      <c r="J465" s="176"/>
      <c r="K465" s="188"/>
      <c r="L465" s="176"/>
      <c r="M465" s="176"/>
      <c r="N465" s="177"/>
      <c r="O465" s="179"/>
      <c r="P465" s="180"/>
      <c r="Q465" s="61"/>
      <c r="R465" s="179"/>
      <c r="S465" s="180"/>
      <c r="T465" s="61"/>
      <c r="U465" s="176"/>
      <c r="V465" s="176"/>
      <c r="W465" s="176"/>
      <c r="X465" s="177"/>
      <c r="Y465" s="176"/>
      <c r="Z465" s="176"/>
      <c r="AA465" s="176"/>
      <c r="AB465" s="176"/>
      <c r="AC465" s="176"/>
      <c r="AD465" s="183"/>
      <c r="AE465" s="176"/>
      <c r="AF465" s="176"/>
    </row>
    <row r="466" spans="1:32">
      <c r="A466" s="172"/>
      <c r="B466" s="173"/>
      <c r="C466" s="176"/>
      <c r="D466" s="174"/>
      <c r="E466" s="175"/>
      <c r="F466" s="175"/>
      <c r="G466" s="176"/>
      <c r="H466" s="176"/>
      <c r="I466" s="177"/>
      <c r="J466" s="176"/>
      <c r="K466" s="188"/>
      <c r="L466" s="176"/>
      <c r="M466" s="176"/>
      <c r="N466" s="177"/>
      <c r="O466" s="179"/>
      <c r="P466" s="180"/>
      <c r="Q466" s="61"/>
      <c r="R466" s="179"/>
      <c r="S466" s="180"/>
      <c r="T466" s="61"/>
      <c r="U466" s="176"/>
      <c r="V466" s="176"/>
      <c r="W466" s="176"/>
      <c r="X466" s="177"/>
      <c r="Y466" s="176"/>
      <c r="Z466" s="176"/>
      <c r="AA466" s="176"/>
      <c r="AB466" s="176"/>
      <c r="AC466" s="176"/>
      <c r="AD466" s="183"/>
      <c r="AE466" s="176"/>
      <c r="AF466" s="176"/>
    </row>
    <row r="467" spans="1:32">
      <c r="A467" s="172"/>
      <c r="B467" s="173"/>
      <c r="C467" s="176"/>
      <c r="D467" s="174"/>
      <c r="E467" s="175"/>
      <c r="F467" s="175"/>
      <c r="G467" s="176"/>
      <c r="H467" s="176"/>
      <c r="I467" s="177"/>
      <c r="J467" s="176"/>
      <c r="K467" s="188"/>
      <c r="L467" s="176"/>
      <c r="M467" s="176"/>
      <c r="N467" s="177"/>
      <c r="O467" s="179"/>
      <c r="P467" s="180"/>
      <c r="Q467" s="61"/>
      <c r="R467" s="179"/>
      <c r="S467" s="180"/>
      <c r="T467" s="61"/>
      <c r="U467" s="176"/>
      <c r="V467" s="176"/>
      <c r="W467" s="176"/>
      <c r="X467" s="177"/>
      <c r="Y467" s="176"/>
      <c r="Z467" s="176"/>
      <c r="AA467" s="176"/>
      <c r="AB467" s="176"/>
      <c r="AC467" s="176"/>
      <c r="AD467" s="183"/>
      <c r="AE467" s="176"/>
      <c r="AF467" s="176"/>
    </row>
    <row r="468" spans="1:32">
      <c r="A468" s="172"/>
      <c r="B468" s="173"/>
      <c r="C468" s="176"/>
      <c r="D468" s="174"/>
      <c r="E468" s="175"/>
      <c r="F468" s="175"/>
      <c r="G468" s="176"/>
      <c r="H468" s="176"/>
      <c r="I468" s="177"/>
      <c r="J468" s="176"/>
      <c r="K468" s="188"/>
      <c r="L468" s="176"/>
      <c r="M468" s="176"/>
      <c r="N468" s="177"/>
      <c r="O468" s="179"/>
      <c r="P468" s="180"/>
      <c r="Q468" s="61"/>
      <c r="R468" s="179"/>
      <c r="S468" s="180"/>
      <c r="T468" s="61"/>
      <c r="U468" s="176"/>
      <c r="V468" s="176"/>
      <c r="W468" s="176"/>
      <c r="X468" s="177"/>
      <c r="Y468" s="176"/>
      <c r="Z468" s="176"/>
      <c r="AA468" s="176"/>
      <c r="AB468" s="176"/>
      <c r="AC468" s="176"/>
      <c r="AD468" s="183"/>
      <c r="AE468" s="176"/>
      <c r="AF468" s="176"/>
    </row>
    <row r="469" spans="1:32">
      <c r="A469" s="172"/>
      <c r="B469" s="173"/>
      <c r="C469" s="176"/>
      <c r="D469" s="174"/>
      <c r="E469" s="175"/>
      <c r="F469" s="175"/>
      <c r="G469" s="176"/>
      <c r="H469" s="176"/>
      <c r="I469" s="177"/>
      <c r="J469" s="176"/>
      <c r="K469" s="188"/>
      <c r="L469" s="176"/>
      <c r="M469" s="176"/>
      <c r="N469" s="177"/>
      <c r="O469" s="179"/>
      <c r="P469" s="180"/>
      <c r="Q469" s="61"/>
      <c r="R469" s="179"/>
      <c r="S469" s="180"/>
      <c r="T469" s="61"/>
      <c r="U469" s="176"/>
      <c r="V469" s="176"/>
      <c r="W469" s="176"/>
      <c r="X469" s="177"/>
      <c r="Y469" s="176"/>
      <c r="Z469" s="176"/>
      <c r="AA469" s="176"/>
      <c r="AB469" s="176"/>
      <c r="AC469" s="176"/>
      <c r="AD469" s="183"/>
      <c r="AE469" s="176"/>
      <c r="AF469" s="176"/>
    </row>
    <row r="470" spans="1:32">
      <c r="A470" s="172"/>
      <c r="B470" s="173"/>
      <c r="C470" s="176"/>
      <c r="D470" s="174"/>
      <c r="E470" s="175"/>
      <c r="F470" s="175"/>
      <c r="G470" s="176"/>
      <c r="H470" s="176"/>
      <c r="I470" s="177"/>
      <c r="J470" s="176"/>
      <c r="K470" s="188"/>
      <c r="L470" s="176"/>
      <c r="M470" s="176"/>
      <c r="N470" s="177"/>
      <c r="O470" s="179"/>
      <c r="P470" s="180"/>
      <c r="Q470" s="61"/>
      <c r="R470" s="179"/>
      <c r="S470" s="180"/>
      <c r="T470" s="61"/>
      <c r="U470" s="176"/>
      <c r="V470" s="176"/>
      <c r="W470" s="176"/>
      <c r="X470" s="177"/>
      <c r="Y470" s="176"/>
      <c r="Z470" s="176"/>
      <c r="AA470" s="176"/>
      <c r="AB470" s="176"/>
      <c r="AC470" s="176"/>
      <c r="AD470" s="183"/>
      <c r="AE470" s="176"/>
      <c r="AF470" s="176"/>
    </row>
    <row r="471" spans="1:32">
      <c r="A471" s="172"/>
      <c r="B471" s="173"/>
      <c r="C471" s="176"/>
      <c r="D471" s="174"/>
      <c r="E471" s="175"/>
      <c r="F471" s="175"/>
      <c r="G471" s="176"/>
      <c r="H471" s="176"/>
      <c r="I471" s="177"/>
      <c r="J471" s="176"/>
      <c r="K471" s="188"/>
      <c r="L471" s="176"/>
      <c r="M471" s="176"/>
      <c r="N471" s="177"/>
      <c r="O471" s="179"/>
      <c r="P471" s="180"/>
      <c r="Q471" s="61"/>
      <c r="R471" s="179"/>
      <c r="S471" s="180"/>
      <c r="T471" s="61"/>
      <c r="U471" s="176"/>
      <c r="V471" s="176"/>
      <c r="W471" s="176"/>
      <c r="X471" s="177"/>
      <c r="Y471" s="176"/>
      <c r="Z471" s="176"/>
      <c r="AA471" s="176"/>
      <c r="AB471" s="176"/>
      <c r="AC471" s="176"/>
      <c r="AD471" s="183"/>
      <c r="AE471" s="176"/>
      <c r="AF471" s="176"/>
    </row>
    <row r="472" spans="1:32">
      <c r="A472" s="172"/>
      <c r="B472" s="173"/>
      <c r="C472" s="176"/>
      <c r="D472" s="174"/>
      <c r="E472" s="175"/>
      <c r="F472" s="175"/>
      <c r="G472" s="176"/>
      <c r="H472" s="176"/>
      <c r="I472" s="177"/>
      <c r="J472" s="176"/>
      <c r="K472" s="188"/>
      <c r="L472" s="176"/>
      <c r="M472" s="176"/>
      <c r="N472" s="177"/>
      <c r="O472" s="179"/>
      <c r="P472" s="180"/>
      <c r="Q472" s="61"/>
      <c r="R472" s="179"/>
      <c r="S472" s="180"/>
      <c r="T472" s="61"/>
      <c r="U472" s="176"/>
      <c r="V472" s="176"/>
      <c r="W472" s="176"/>
      <c r="X472" s="177"/>
      <c r="Y472" s="176"/>
      <c r="Z472" s="176"/>
      <c r="AA472" s="176"/>
      <c r="AB472" s="176"/>
      <c r="AC472" s="176"/>
      <c r="AD472" s="183"/>
      <c r="AE472" s="176"/>
      <c r="AF472" s="176"/>
    </row>
    <row r="473" spans="1:32">
      <c r="A473" s="172"/>
      <c r="B473" s="173"/>
      <c r="C473" s="176"/>
      <c r="D473" s="174"/>
      <c r="E473" s="175"/>
      <c r="F473" s="175"/>
      <c r="G473" s="176"/>
      <c r="H473" s="176"/>
      <c r="I473" s="177"/>
      <c r="J473" s="176"/>
      <c r="K473" s="188"/>
      <c r="L473" s="176"/>
      <c r="M473" s="176"/>
      <c r="N473" s="177"/>
      <c r="O473" s="179"/>
      <c r="P473" s="180"/>
      <c r="Q473" s="61"/>
      <c r="R473" s="179"/>
      <c r="S473" s="180"/>
      <c r="T473" s="61"/>
      <c r="U473" s="176"/>
      <c r="V473" s="176"/>
      <c r="W473" s="176"/>
      <c r="X473" s="177"/>
      <c r="Y473" s="176"/>
      <c r="Z473" s="176"/>
      <c r="AA473" s="176"/>
      <c r="AB473" s="176"/>
      <c r="AC473" s="176"/>
      <c r="AD473" s="183"/>
      <c r="AE473" s="176"/>
      <c r="AF473" s="176"/>
    </row>
    <row r="474" spans="1:32">
      <c r="A474" s="172"/>
      <c r="B474" s="173"/>
      <c r="C474" s="176"/>
      <c r="D474" s="174"/>
      <c r="E474" s="175"/>
      <c r="F474" s="175"/>
      <c r="G474" s="176"/>
      <c r="H474" s="176"/>
      <c r="I474" s="177"/>
      <c r="J474" s="176"/>
      <c r="K474" s="188"/>
      <c r="L474" s="176"/>
      <c r="M474" s="176"/>
      <c r="N474" s="177"/>
      <c r="O474" s="179"/>
      <c r="P474" s="180"/>
      <c r="Q474" s="61"/>
      <c r="R474" s="179"/>
      <c r="S474" s="180"/>
      <c r="T474" s="61"/>
      <c r="U474" s="176"/>
      <c r="V474" s="176"/>
      <c r="W474" s="176"/>
      <c r="X474" s="177"/>
      <c r="Y474" s="176"/>
      <c r="Z474" s="176"/>
      <c r="AA474" s="176"/>
      <c r="AB474" s="176"/>
      <c r="AC474" s="176"/>
      <c r="AD474" s="183"/>
      <c r="AE474" s="176"/>
      <c r="AF474" s="176"/>
    </row>
    <row r="475" spans="1:32">
      <c r="A475" s="172"/>
      <c r="B475" s="173"/>
      <c r="C475" s="176"/>
      <c r="D475" s="174"/>
      <c r="E475" s="175"/>
      <c r="F475" s="175"/>
      <c r="G475" s="176"/>
      <c r="H475" s="176"/>
      <c r="I475" s="177"/>
      <c r="J475" s="176"/>
      <c r="K475" s="188"/>
      <c r="L475" s="176"/>
      <c r="M475" s="176"/>
      <c r="N475" s="177"/>
      <c r="O475" s="179"/>
      <c r="P475" s="180"/>
      <c r="Q475" s="61"/>
      <c r="R475" s="179"/>
      <c r="S475" s="180"/>
      <c r="T475" s="61"/>
      <c r="U475" s="176"/>
      <c r="V475" s="176"/>
      <c r="W475" s="176"/>
      <c r="X475" s="177"/>
      <c r="Y475" s="176"/>
      <c r="Z475" s="176"/>
      <c r="AA475" s="176"/>
      <c r="AB475" s="176"/>
      <c r="AC475" s="176"/>
      <c r="AD475" s="183"/>
      <c r="AE475" s="176"/>
      <c r="AF475" s="176"/>
    </row>
    <row r="476" spans="1:32">
      <c r="A476" s="172"/>
      <c r="B476" s="173"/>
      <c r="C476" s="176"/>
      <c r="D476" s="174"/>
      <c r="E476" s="175"/>
      <c r="F476" s="175"/>
      <c r="G476" s="176"/>
      <c r="H476" s="176"/>
      <c r="I476" s="177"/>
      <c r="J476" s="176"/>
      <c r="K476" s="188"/>
      <c r="L476" s="176"/>
      <c r="M476" s="176"/>
      <c r="N476" s="177"/>
      <c r="O476" s="179"/>
      <c r="P476" s="180"/>
      <c r="Q476" s="61"/>
      <c r="R476" s="179"/>
      <c r="S476" s="180"/>
      <c r="T476" s="61"/>
      <c r="U476" s="176"/>
      <c r="V476" s="176"/>
      <c r="W476" s="176"/>
      <c r="X476" s="177"/>
      <c r="Y476" s="176"/>
      <c r="Z476" s="176"/>
      <c r="AA476" s="176"/>
      <c r="AB476" s="176"/>
      <c r="AC476" s="176"/>
      <c r="AD476" s="183"/>
      <c r="AE476" s="176"/>
      <c r="AF476" s="176"/>
    </row>
    <row r="477" spans="1:32">
      <c r="A477" s="172"/>
      <c r="B477" s="173"/>
      <c r="C477" s="176"/>
      <c r="D477" s="174"/>
      <c r="E477" s="175"/>
      <c r="F477" s="175"/>
      <c r="G477" s="176"/>
      <c r="H477" s="176"/>
      <c r="I477" s="177"/>
      <c r="J477" s="176"/>
      <c r="K477" s="188"/>
      <c r="L477" s="176"/>
      <c r="M477" s="176"/>
      <c r="N477" s="177"/>
      <c r="O477" s="179"/>
      <c r="P477" s="180"/>
      <c r="Q477" s="61"/>
      <c r="R477" s="179"/>
      <c r="S477" s="180"/>
      <c r="T477" s="61"/>
      <c r="U477" s="176"/>
      <c r="V477" s="176"/>
      <c r="W477" s="176"/>
      <c r="X477" s="177"/>
      <c r="Y477" s="176"/>
      <c r="Z477" s="176"/>
      <c r="AA477" s="176"/>
      <c r="AB477" s="176"/>
      <c r="AC477" s="176"/>
      <c r="AD477" s="183"/>
      <c r="AE477" s="176"/>
      <c r="AF477" s="176"/>
    </row>
    <row r="478" spans="1:32">
      <c r="A478" s="172"/>
      <c r="B478" s="173"/>
      <c r="C478" s="176"/>
      <c r="D478" s="174"/>
      <c r="E478" s="175"/>
      <c r="F478" s="175"/>
      <c r="G478" s="176"/>
      <c r="H478" s="176"/>
      <c r="I478" s="177"/>
      <c r="J478" s="176"/>
      <c r="K478" s="188"/>
      <c r="L478" s="176"/>
      <c r="M478" s="176"/>
      <c r="N478" s="177"/>
      <c r="O478" s="179"/>
      <c r="P478" s="180"/>
      <c r="Q478" s="61"/>
      <c r="R478" s="179"/>
      <c r="S478" s="180"/>
      <c r="T478" s="61"/>
      <c r="U478" s="176"/>
      <c r="V478" s="176"/>
      <c r="W478" s="176"/>
      <c r="X478" s="177"/>
      <c r="Y478" s="176"/>
      <c r="Z478" s="176"/>
      <c r="AA478" s="176"/>
      <c r="AB478" s="176"/>
      <c r="AC478" s="176"/>
      <c r="AD478" s="183"/>
      <c r="AE478" s="176"/>
      <c r="AF478" s="176"/>
    </row>
    <row r="479" spans="1:32">
      <c r="A479" s="172"/>
      <c r="B479" s="173"/>
      <c r="C479" s="176"/>
      <c r="D479" s="174"/>
      <c r="E479" s="175"/>
      <c r="F479" s="175"/>
      <c r="G479" s="176"/>
      <c r="H479" s="176"/>
      <c r="I479" s="177"/>
      <c r="J479" s="176"/>
      <c r="K479" s="188"/>
      <c r="L479" s="176"/>
      <c r="M479" s="176"/>
      <c r="N479" s="177"/>
      <c r="O479" s="179"/>
      <c r="P479" s="180"/>
      <c r="Q479" s="61"/>
      <c r="R479" s="179"/>
      <c r="S479" s="180"/>
      <c r="T479" s="61"/>
      <c r="U479" s="176"/>
      <c r="V479" s="176"/>
      <c r="W479" s="176"/>
      <c r="X479" s="177"/>
      <c r="Y479" s="176"/>
      <c r="Z479" s="176"/>
      <c r="AA479" s="176"/>
      <c r="AB479" s="176"/>
      <c r="AC479" s="176"/>
      <c r="AD479" s="183"/>
      <c r="AE479" s="176"/>
      <c r="AF479" s="176"/>
    </row>
    <row r="480" spans="1:32">
      <c r="A480" s="172"/>
      <c r="B480" s="173"/>
      <c r="C480" s="176"/>
      <c r="D480" s="174"/>
      <c r="E480" s="175"/>
      <c r="F480" s="175"/>
      <c r="G480" s="176"/>
      <c r="H480" s="176"/>
      <c r="I480" s="177"/>
      <c r="J480" s="176"/>
      <c r="K480" s="188"/>
      <c r="L480" s="176"/>
      <c r="M480" s="176"/>
      <c r="N480" s="177"/>
      <c r="O480" s="179"/>
      <c r="P480" s="180"/>
      <c r="Q480" s="61"/>
      <c r="R480" s="179"/>
      <c r="S480" s="180"/>
      <c r="T480" s="61"/>
      <c r="U480" s="176"/>
      <c r="V480" s="176"/>
      <c r="W480" s="176"/>
      <c r="X480" s="177"/>
      <c r="Y480" s="176"/>
      <c r="Z480" s="176"/>
      <c r="AA480" s="176"/>
      <c r="AB480" s="176"/>
      <c r="AC480" s="176"/>
      <c r="AD480" s="183"/>
      <c r="AE480" s="176"/>
      <c r="AF480" s="176"/>
    </row>
    <row r="481" spans="1:32">
      <c r="A481" s="172"/>
      <c r="B481" s="173"/>
      <c r="C481" s="176"/>
      <c r="D481" s="174"/>
      <c r="E481" s="175"/>
      <c r="F481" s="175"/>
      <c r="G481" s="176"/>
      <c r="H481" s="176"/>
      <c r="I481" s="177"/>
      <c r="J481" s="176"/>
      <c r="K481" s="188"/>
      <c r="L481" s="176"/>
      <c r="M481" s="176"/>
      <c r="N481" s="177"/>
      <c r="O481" s="179"/>
      <c r="P481" s="180"/>
      <c r="Q481" s="61"/>
      <c r="R481" s="179"/>
      <c r="S481" s="180"/>
      <c r="T481" s="61"/>
      <c r="U481" s="176"/>
      <c r="V481" s="176"/>
      <c r="W481" s="176"/>
      <c r="X481" s="177"/>
      <c r="Y481" s="176"/>
      <c r="Z481" s="176"/>
      <c r="AA481" s="176"/>
      <c r="AB481" s="176"/>
      <c r="AC481" s="176"/>
      <c r="AD481" s="183"/>
      <c r="AE481" s="176"/>
      <c r="AF481" s="176"/>
    </row>
    <row r="482" spans="1:32">
      <c r="A482" s="172"/>
      <c r="B482" s="173"/>
      <c r="C482" s="176"/>
      <c r="D482" s="174"/>
      <c r="E482" s="175"/>
      <c r="F482" s="175"/>
      <c r="G482" s="176"/>
      <c r="H482" s="176"/>
      <c r="I482" s="177"/>
      <c r="J482" s="176"/>
      <c r="K482" s="188"/>
      <c r="L482" s="176"/>
      <c r="M482" s="176"/>
      <c r="N482" s="177"/>
      <c r="O482" s="179"/>
      <c r="P482" s="180"/>
      <c r="Q482" s="61"/>
      <c r="R482" s="179"/>
      <c r="S482" s="180"/>
      <c r="T482" s="61"/>
      <c r="U482" s="176"/>
      <c r="V482" s="176"/>
      <c r="W482" s="176"/>
      <c r="X482" s="177"/>
      <c r="Y482" s="176"/>
      <c r="Z482" s="176"/>
      <c r="AA482" s="176"/>
      <c r="AB482" s="176"/>
      <c r="AC482" s="176"/>
      <c r="AD482" s="183"/>
      <c r="AE482" s="176"/>
      <c r="AF482" s="176"/>
    </row>
    <row r="483" spans="1:32">
      <c r="A483" s="172"/>
      <c r="B483" s="173"/>
      <c r="C483" s="176"/>
      <c r="D483" s="174"/>
      <c r="E483" s="175"/>
      <c r="F483" s="175"/>
      <c r="G483" s="176"/>
      <c r="H483" s="176"/>
      <c r="I483" s="177"/>
      <c r="J483" s="176"/>
      <c r="K483" s="188"/>
      <c r="L483" s="176"/>
      <c r="M483" s="176"/>
      <c r="N483" s="177"/>
      <c r="O483" s="179"/>
      <c r="P483" s="180"/>
      <c r="Q483" s="61"/>
      <c r="R483" s="179"/>
      <c r="S483" s="180"/>
      <c r="T483" s="61"/>
      <c r="U483" s="176"/>
      <c r="V483" s="176"/>
      <c r="W483" s="176"/>
      <c r="X483" s="177"/>
      <c r="Y483" s="176"/>
      <c r="Z483" s="176"/>
      <c r="AA483" s="176"/>
      <c r="AB483" s="176"/>
      <c r="AC483" s="176"/>
      <c r="AD483" s="183"/>
      <c r="AE483" s="176"/>
      <c r="AF483" s="176"/>
    </row>
    <row r="484" spans="1:32">
      <c r="A484" s="172"/>
      <c r="B484" s="173"/>
      <c r="C484" s="176"/>
      <c r="D484" s="174"/>
      <c r="E484" s="175"/>
      <c r="F484" s="175"/>
      <c r="G484" s="176"/>
      <c r="H484" s="176"/>
      <c r="I484" s="177"/>
      <c r="J484" s="176"/>
      <c r="K484" s="188"/>
      <c r="L484" s="176"/>
      <c r="M484" s="176"/>
      <c r="N484" s="177"/>
      <c r="O484" s="179"/>
      <c r="P484" s="180"/>
      <c r="Q484" s="61"/>
      <c r="R484" s="179"/>
      <c r="S484" s="180"/>
      <c r="T484" s="61"/>
      <c r="U484" s="176"/>
      <c r="V484" s="176"/>
      <c r="W484" s="176"/>
      <c r="X484" s="177"/>
      <c r="Y484" s="176"/>
      <c r="Z484" s="176"/>
      <c r="AA484" s="176"/>
      <c r="AB484" s="176"/>
      <c r="AC484" s="176"/>
      <c r="AD484" s="183"/>
      <c r="AE484" s="176"/>
      <c r="AF484" s="176"/>
    </row>
    <row r="485" spans="1:32">
      <c r="A485" s="172"/>
      <c r="B485" s="173"/>
      <c r="C485" s="176"/>
      <c r="D485" s="174"/>
      <c r="E485" s="175"/>
      <c r="F485" s="175"/>
      <c r="G485" s="176"/>
      <c r="H485" s="176"/>
      <c r="I485" s="177"/>
      <c r="J485" s="176"/>
      <c r="K485" s="188"/>
      <c r="L485" s="176"/>
      <c r="M485" s="176"/>
      <c r="N485" s="177"/>
      <c r="O485" s="179"/>
      <c r="P485" s="180"/>
      <c r="Q485" s="61"/>
      <c r="R485" s="179"/>
      <c r="S485" s="180"/>
      <c r="T485" s="61"/>
      <c r="U485" s="176"/>
      <c r="V485" s="176"/>
      <c r="W485" s="176"/>
      <c r="X485" s="177"/>
      <c r="Y485" s="176"/>
      <c r="Z485" s="176"/>
      <c r="AA485" s="176"/>
      <c r="AB485" s="176"/>
      <c r="AC485" s="176"/>
      <c r="AD485" s="183"/>
      <c r="AE485" s="176"/>
      <c r="AF485" s="176"/>
    </row>
    <row r="486" spans="1:32">
      <c r="A486" s="172"/>
      <c r="B486" s="173"/>
      <c r="C486" s="176"/>
      <c r="D486" s="174"/>
      <c r="E486" s="175"/>
      <c r="F486" s="175"/>
      <c r="G486" s="176"/>
      <c r="H486" s="176"/>
      <c r="I486" s="177"/>
      <c r="J486" s="176"/>
      <c r="K486" s="188"/>
      <c r="L486" s="176"/>
      <c r="M486" s="176"/>
      <c r="N486" s="177"/>
      <c r="O486" s="179"/>
      <c r="P486" s="180"/>
      <c r="Q486" s="61"/>
      <c r="R486" s="179"/>
      <c r="S486" s="180"/>
      <c r="T486" s="61"/>
      <c r="U486" s="176"/>
      <c r="V486" s="176"/>
      <c r="W486" s="176"/>
      <c r="X486" s="177"/>
      <c r="Y486" s="176"/>
      <c r="Z486" s="176"/>
      <c r="AA486" s="176"/>
      <c r="AB486" s="176"/>
      <c r="AC486" s="176"/>
      <c r="AD486" s="183"/>
      <c r="AE486" s="176"/>
      <c r="AF486" s="176"/>
    </row>
    <row r="487" spans="1:32">
      <c r="A487" s="172"/>
      <c r="B487" s="173"/>
      <c r="C487" s="176"/>
      <c r="D487" s="174"/>
      <c r="E487" s="175"/>
      <c r="F487" s="175"/>
      <c r="G487" s="176"/>
      <c r="H487" s="176"/>
      <c r="I487" s="177"/>
      <c r="J487" s="176"/>
      <c r="K487" s="188"/>
      <c r="L487" s="176"/>
      <c r="M487" s="176"/>
      <c r="N487" s="177"/>
      <c r="O487" s="179"/>
      <c r="P487" s="180"/>
      <c r="Q487" s="61"/>
      <c r="R487" s="179"/>
      <c r="S487" s="180"/>
      <c r="T487" s="61"/>
      <c r="U487" s="176"/>
      <c r="V487" s="176"/>
      <c r="W487" s="176"/>
      <c r="X487" s="177"/>
      <c r="Y487" s="176"/>
      <c r="Z487" s="176"/>
      <c r="AA487" s="176"/>
      <c r="AB487" s="176"/>
      <c r="AC487" s="176"/>
      <c r="AD487" s="183"/>
      <c r="AE487" s="176"/>
      <c r="AF487" s="176"/>
    </row>
    <row r="488" spans="1:32">
      <c r="A488" s="172"/>
      <c r="B488" s="173"/>
      <c r="C488" s="176"/>
      <c r="D488" s="174"/>
      <c r="E488" s="175"/>
      <c r="F488" s="175"/>
      <c r="G488" s="176"/>
      <c r="H488" s="176"/>
      <c r="I488" s="177"/>
      <c r="J488" s="176"/>
      <c r="K488" s="188"/>
      <c r="L488" s="176"/>
      <c r="M488" s="176"/>
      <c r="N488" s="177"/>
      <c r="O488" s="179"/>
      <c r="P488" s="180"/>
      <c r="Q488" s="61"/>
      <c r="R488" s="179"/>
      <c r="S488" s="180"/>
      <c r="T488" s="61"/>
      <c r="U488" s="176"/>
      <c r="V488" s="176"/>
      <c r="W488" s="176"/>
      <c r="X488" s="177"/>
      <c r="Y488" s="176"/>
      <c r="Z488" s="176"/>
      <c r="AA488" s="176"/>
      <c r="AB488" s="176"/>
      <c r="AC488" s="176"/>
      <c r="AD488" s="183"/>
      <c r="AE488" s="176"/>
      <c r="AF488" s="176"/>
    </row>
    <row r="489" spans="1:32">
      <c r="A489" s="172"/>
      <c r="B489" s="173"/>
      <c r="C489" s="176"/>
      <c r="D489" s="174"/>
      <c r="E489" s="175"/>
      <c r="F489" s="175"/>
      <c r="G489" s="176"/>
      <c r="H489" s="176"/>
      <c r="I489" s="177"/>
      <c r="J489" s="176"/>
      <c r="K489" s="188"/>
      <c r="L489" s="176"/>
      <c r="M489" s="176"/>
      <c r="N489" s="177"/>
      <c r="O489" s="179"/>
      <c r="P489" s="180"/>
      <c r="Q489" s="61"/>
      <c r="R489" s="179"/>
      <c r="S489" s="180"/>
      <c r="T489" s="61"/>
      <c r="U489" s="176"/>
      <c r="V489" s="176"/>
      <c r="W489" s="176"/>
      <c r="X489" s="177"/>
      <c r="Y489" s="176"/>
      <c r="Z489" s="176"/>
      <c r="AA489" s="176"/>
      <c r="AB489" s="176"/>
      <c r="AC489" s="176"/>
      <c r="AD489" s="183"/>
      <c r="AE489" s="176"/>
      <c r="AF489" s="176"/>
    </row>
    <row r="490" spans="1:32">
      <c r="A490" s="172"/>
      <c r="B490" s="173"/>
      <c r="C490" s="176"/>
      <c r="D490" s="174"/>
      <c r="E490" s="175"/>
      <c r="F490" s="175"/>
      <c r="G490" s="176"/>
      <c r="H490" s="176"/>
      <c r="I490" s="177"/>
      <c r="J490" s="176"/>
      <c r="K490" s="188"/>
      <c r="L490" s="176"/>
      <c r="M490" s="176"/>
      <c r="N490" s="177"/>
      <c r="O490" s="179"/>
      <c r="P490" s="180"/>
      <c r="Q490" s="61"/>
      <c r="R490" s="179"/>
      <c r="S490" s="180"/>
      <c r="T490" s="61"/>
      <c r="U490" s="176"/>
      <c r="V490" s="176"/>
      <c r="W490" s="176"/>
      <c r="X490" s="177"/>
      <c r="Y490" s="176"/>
      <c r="Z490" s="176"/>
      <c r="AA490" s="176"/>
      <c r="AB490" s="176"/>
      <c r="AC490" s="176"/>
      <c r="AD490" s="183"/>
      <c r="AE490" s="176"/>
      <c r="AF490" s="176"/>
    </row>
    <row r="491" spans="1:32">
      <c r="A491" s="172"/>
      <c r="B491" s="173"/>
      <c r="C491" s="176"/>
      <c r="D491" s="174"/>
      <c r="E491" s="175"/>
      <c r="F491" s="175"/>
      <c r="G491" s="176"/>
      <c r="H491" s="176"/>
      <c r="I491" s="177"/>
      <c r="J491" s="176"/>
      <c r="K491" s="188"/>
      <c r="L491" s="176"/>
      <c r="M491" s="176"/>
      <c r="N491" s="177"/>
      <c r="O491" s="179"/>
      <c r="P491" s="180"/>
      <c r="Q491" s="61"/>
      <c r="R491" s="179"/>
      <c r="S491" s="180"/>
      <c r="T491" s="61"/>
      <c r="U491" s="176"/>
      <c r="V491" s="176"/>
      <c r="W491" s="176"/>
      <c r="X491" s="177"/>
      <c r="Y491" s="176"/>
      <c r="Z491" s="176"/>
      <c r="AA491" s="176"/>
      <c r="AB491" s="176"/>
      <c r="AC491" s="176"/>
      <c r="AD491" s="183"/>
      <c r="AE491" s="176"/>
      <c r="AF491" s="176"/>
    </row>
    <row r="492" spans="1:32">
      <c r="A492" s="172"/>
      <c r="B492" s="173"/>
      <c r="C492" s="176"/>
      <c r="D492" s="174"/>
      <c r="E492" s="175"/>
      <c r="F492" s="175"/>
      <c r="G492" s="176"/>
      <c r="H492" s="176"/>
      <c r="I492" s="177"/>
      <c r="J492" s="176"/>
      <c r="K492" s="188"/>
      <c r="L492" s="176"/>
      <c r="M492" s="176"/>
      <c r="N492" s="177"/>
      <c r="O492" s="179"/>
      <c r="P492" s="180"/>
      <c r="Q492" s="61"/>
      <c r="R492" s="179"/>
      <c r="S492" s="180"/>
      <c r="T492" s="61"/>
      <c r="U492" s="176"/>
      <c r="V492" s="176"/>
      <c r="W492" s="176"/>
      <c r="X492" s="177"/>
      <c r="Y492" s="176"/>
      <c r="Z492" s="176"/>
      <c r="AA492" s="176"/>
      <c r="AB492" s="176"/>
      <c r="AC492" s="176"/>
      <c r="AD492" s="183"/>
      <c r="AE492" s="176"/>
      <c r="AF492" s="176"/>
    </row>
    <row r="493" spans="1:32">
      <c r="A493" s="172"/>
      <c r="B493" s="173"/>
      <c r="C493" s="176"/>
      <c r="D493" s="174"/>
      <c r="E493" s="175"/>
      <c r="F493" s="175"/>
      <c r="G493" s="176"/>
      <c r="H493" s="176"/>
      <c r="I493" s="177"/>
      <c r="J493" s="176"/>
      <c r="K493" s="188"/>
      <c r="L493" s="176"/>
      <c r="M493" s="176"/>
      <c r="N493" s="177"/>
      <c r="O493" s="179"/>
      <c r="P493" s="180"/>
      <c r="Q493" s="61"/>
      <c r="R493" s="179"/>
      <c r="S493" s="180"/>
      <c r="T493" s="61"/>
      <c r="U493" s="176"/>
      <c r="V493" s="176"/>
      <c r="W493" s="176"/>
      <c r="X493" s="177"/>
      <c r="Y493" s="176"/>
      <c r="Z493" s="176"/>
      <c r="AA493" s="176"/>
      <c r="AB493" s="176"/>
      <c r="AC493" s="176"/>
      <c r="AD493" s="183"/>
      <c r="AE493" s="176"/>
      <c r="AF493" s="176"/>
    </row>
    <row r="494" spans="1:32">
      <c r="A494" s="172"/>
      <c r="B494" s="173"/>
      <c r="C494" s="176"/>
      <c r="D494" s="174"/>
      <c r="E494" s="175"/>
      <c r="F494" s="175"/>
      <c r="G494" s="176"/>
      <c r="H494" s="176"/>
      <c r="I494" s="177"/>
      <c r="J494" s="176"/>
      <c r="K494" s="188"/>
      <c r="L494" s="176"/>
      <c r="M494" s="176"/>
      <c r="N494" s="177"/>
      <c r="O494" s="179"/>
      <c r="P494" s="180"/>
      <c r="Q494" s="61"/>
      <c r="R494" s="179"/>
      <c r="S494" s="180"/>
      <c r="T494" s="61"/>
      <c r="U494" s="176"/>
      <c r="V494" s="176"/>
      <c r="W494" s="176"/>
      <c r="X494" s="177"/>
      <c r="Y494" s="176"/>
      <c r="Z494" s="176"/>
      <c r="AA494" s="176"/>
      <c r="AB494" s="176"/>
      <c r="AC494" s="176"/>
      <c r="AD494" s="183"/>
      <c r="AE494" s="176"/>
      <c r="AF494" s="176"/>
    </row>
    <row r="495" spans="1:32">
      <c r="A495" s="172"/>
      <c r="B495" s="173"/>
      <c r="C495" s="176"/>
      <c r="D495" s="174"/>
      <c r="E495" s="175"/>
      <c r="F495" s="175"/>
      <c r="G495" s="176"/>
      <c r="H495" s="176"/>
      <c r="I495" s="177"/>
      <c r="J495" s="176"/>
      <c r="K495" s="188"/>
      <c r="L495" s="176"/>
      <c r="M495" s="176"/>
      <c r="N495" s="177"/>
      <c r="O495" s="179"/>
      <c r="P495" s="180"/>
      <c r="Q495" s="61"/>
      <c r="R495" s="179"/>
      <c r="S495" s="180"/>
      <c r="T495" s="61"/>
      <c r="U495" s="176"/>
      <c r="V495" s="176"/>
      <c r="W495" s="176"/>
      <c r="X495" s="177"/>
      <c r="Y495" s="176"/>
      <c r="Z495" s="176"/>
      <c r="AA495" s="176"/>
      <c r="AB495" s="176"/>
      <c r="AC495" s="176"/>
      <c r="AD495" s="183"/>
      <c r="AE495" s="176"/>
      <c r="AF495" s="176"/>
    </row>
    <row r="496" spans="1:32">
      <c r="A496" s="172"/>
      <c r="B496" s="173"/>
      <c r="C496" s="176"/>
      <c r="D496" s="174"/>
      <c r="E496" s="175"/>
      <c r="F496" s="175"/>
      <c r="G496" s="176"/>
      <c r="H496" s="176"/>
      <c r="I496" s="177"/>
      <c r="J496" s="176"/>
      <c r="K496" s="188"/>
      <c r="L496" s="176"/>
      <c r="M496" s="176"/>
      <c r="N496" s="177"/>
      <c r="O496" s="179"/>
      <c r="P496" s="180"/>
      <c r="Q496" s="61"/>
      <c r="R496" s="179"/>
      <c r="S496" s="180"/>
      <c r="T496" s="61"/>
      <c r="U496" s="176"/>
      <c r="V496" s="176"/>
      <c r="W496" s="176"/>
      <c r="X496" s="177"/>
      <c r="Y496" s="176"/>
      <c r="Z496" s="176"/>
      <c r="AA496" s="176"/>
      <c r="AB496" s="176"/>
      <c r="AC496" s="176"/>
      <c r="AD496" s="183"/>
      <c r="AE496" s="176"/>
      <c r="AF496" s="176"/>
    </row>
    <row r="497" spans="1:32">
      <c r="A497" s="172"/>
      <c r="B497" s="173"/>
      <c r="C497" s="176"/>
      <c r="D497" s="174"/>
      <c r="E497" s="175"/>
      <c r="F497" s="175"/>
      <c r="G497" s="176"/>
      <c r="H497" s="176"/>
      <c r="I497" s="177"/>
      <c r="J497" s="176"/>
      <c r="K497" s="188"/>
      <c r="L497" s="176"/>
      <c r="M497" s="176"/>
      <c r="N497" s="177"/>
      <c r="O497" s="179"/>
      <c r="P497" s="180"/>
      <c r="Q497" s="61"/>
      <c r="R497" s="179"/>
      <c r="S497" s="180"/>
      <c r="T497" s="61"/>
      <c r="U497" s="176"/>
      <c r="V497" s="176"/>
      <c r="W497" s="176"/>
      <c r="X497" s="177"/>
      <c r="Y497" s="176"/>
      <c r="Z497" s="176"/>
      <c r="AA497" s="176"/>
      <c r="AB497" s="176"/>
      <c r="AC497" s="176"/>
      <c r="AD497" s="183"/>
      <c r="AE497" s="176"/>
      <c r="AF497" s="176"/>
    </row>
    <row r="498" spans="1:32">
      <c r="A498" s="172"/>
      <c r="B498" s="173"/>
      <c r="C498" s="176"/>
      <c r="D498" s="174"/>
      <c r="E498" s="175"/>
      <c r="F498" s="175"/>
      <c r="G498" s="176"/>
      <c r="H498" s="176"/>
      <c r="I498" s="177"/>
      <c r="J498" s="176"/>
      <c r="K498" s="188"/>
      <c r="L498" s="176"/>
      <c r="M498" s="176"/>
      <c r="N498" s="177"/>
      <c r="O498" s="179"/>
      <c r="P498" s="180"/>
      <c r="Q498" s="61"/>
      <c r="R498" s="179"/>
      <c r="S498" s="180"/>
      <c r="T498" s="61"/>
      <c r="U498" s="176"/>
      <c r="V498" s="176"/>
      <c r="W498" s="176"/>
      <c r="X498" s="177"/>
      <c r="Y498" s="176"/>
      <c r="Z498" s="176"/>
      <c r="AA498" s="176"/>
      <c r="AB498" s="176"/>
      <c r="AC498" s="176"/>
      <c r="AD498" s="183"/>
      <c r="AE498" s="176"/>
      <c r="AF498" s="176"/>
    </row>
    <row r="499" spans="1:32">
      <c r="A499" s="172"/>
      <c r="B499" s="173"/>
      <c r="C499" s="176"/>
      <c r="D499" s="174"/>
      <c r="E499" s="175"/>
      <c r="F499" s="175"/>
      <c r="G499" s="176"/>
      <c r="H499" s="176"/>
      <c r="I499" s="177"/>
      <c r="J499" s="176"/>
      <c r="K499" s="188"/>
      <c r="L499" s="176"/>
      <c r="M499" s="176"/>
      <c r="N499" s="177"/>
      <c r="O499" s="179"/>
      <c r="P499" s="180"/>
      <c r="Q499" s="61"/>
      <c r="R499" s="179"/>
      <c r="S499" s="180"/>
      <c r="T499" s="61"/>
      <c r="U499" s="176"/>
      <c r="V499" s="176"/>
      <c r="W499" s="176"/>
      <c r="X499" s="177"/>
      <c r="Y499" s="176"/>
      <c r="Z499" s="176"/>
      <c r="AA499" s="176"/>
      <c r="AB499" s="176"/>
      <c r="AC499" s="176"/>
      <c r="AD499" s="183"/>
      <c r="AE499" s="176"/>
      <c r="AF499" s="176"/>
    </row>
    <row r="500" spans="1:32">
      <c r="A500" s="172"/>
      <c r="B500" s="173"/>
      <c r="C500" s="176"/>
      <c r="D500" s="174"/>
      <c r="E500" s="175"/>
      <c r="F500" s="175"/>
      <c r="G500" s="176"/>
      <c r="H500" s="176"/>
      <c r="I500" s="177"/>
      <c r="J500" s="176"/>
      <c r="K500" s="188"/>
      <c r="L500" s="176"/>
      <c r="M500" s="176"/>
      <c r="N500" s="177"/>
      <c r="O500" s="179"/>
      <c r="P500" s="180"/>
      <c r="Q500" s="61"/>
      <c r="R500" s="179"/>
      <c r="S500" s="180"/>
      <c r="T500" s="61"/>
      <c r="U500" s="176"/>
      <c r="V500" s="176"/>
      <c r="W500" s="176"/>
      <c r="X500" s="177"/>
      <c r="Y500" s="176"/>
      <c r="Z500" s="176"/>
      <c r="AA500" s="176"/>
      <c r="AB500" s="176"/>
      <c r="AC500" s="176"/>
      <c r="AD500" s="183"/>
      <c r="AE500" s="176"/>
      <c r="AF500" s="176"/>
    </row>
    <row r="501" spans="1:32">
      <c r="A501" s="172"/>
      <c r="B501" s="173"/>
      <c r="C501" s="176"/>
      <c r="D501" s="174"/>
      <c r="E501" s="175"/>
      <c r="F501" s="175"/>
      <c r="G501" s="176"/>
      <c r="H501" s="176"/>
      <c r="I501" s="177"/>
      <c r="J501" s="176"/>
      <c r="K501" s="188"/>
      <c r="L501" s="176"/>
      <c r="M501" s="176"/>
      <c r="N501" s="177"/>
      <c r="O501" s="179"/>
      <c r="P501" s="180"/>
      <c r="Q501" s="61"/>
      <c r="R501" s="179"/>
      <c r="S501" s="180"/>
      <c r="T501" s="61"/>
      <c r="U501" s="176"/>
      <c r="V501" s="176"/>
      <c r="W501" s="176"/>
      <c r="X501" s="177"/>
      <c r="Y501" s="176"/>
      <c r="Z501" s="176"/>
      <c r="AA501" s="176"/>
      <c r="AB501" s="176"/>
      <c r="AC501" s="176"/>
      <c r="AD501" s="183"/>
      <c r="AE501" s="176"/>
      <c r="AF501" s="176"/>
    </row>
    <row r="502" spans="1:32">
      <c r="A502" s="172"/>
      <c r="B502" s="173"/>
      <c r="C502" s="176"/>
      <c r="D502" s="174"/>
      <c r="E502" s="175"/>
      <c r="F502" s="175"/>
      <c r="G502" s="176"/>
      <c r="H502" s="176"/>
      <c r="I502" s="177"/>
      <c r="J502" s="176"/>
      <c r="K502" s="188"/>
      <c r="L502" s="176"/>
      <c r="M502" s="176"/>
      <c r="N502" s="177"/>
      <c r="O502" s="179"/>
      <c r="P502" s="180"/>
      <c r="Q502" s="61"/>
      <c r="R502" s="179"/>
      <c r="S502" s="180"/>
      <c r="T502" s="61"/>
      <c r="U502" s="176"/>
      <c r="V502" s="176"/>
      <c r="W502" s="176"/>
      <c r="X502" s="177"/>
      <c r="Y502" s="176"/>
      <c r="Z502" s="176"/>
      <c r="AA502" s="176"/>
      <c r="AB502" s="176"/>
      <c r="AC502" s="176"/>
      <c r="AD502" s="183"/>
      <c r="AE502" s="176"/>
      <c r="AF502" s="176"/>
    </row>
    <row r="503" spans="1:32">
      <c r="A503" s="172"/>
      <c r="B503" s="173"/>
      <c r="C503" s="176"/>
      <c r="D503" s="174"/>
      <c r="E503" s="175"/>
      <c r="F503" s="175"/>
      <c r="G503" s="176"/>
      <c r="H503" s="176"/>
      <c r="I503" s="177"/>
      <c r="J503" s="176"/>
      <c r="K503" s="188"/>
      <c r="L503" s="176"/>
      <c r="M503" s="176"/>
      <c r="N503" s="177"/>
      <c r="O503" s="179"/>
      <c r="P503" s="180"/>
      <c r="Q503" s="61"/>
      <c r="R503" s="179"/>
      <c r="S503" s="180"/>
      <c r="T503" s="61"/>
      <c r="U503" s="176"/>
      <c r="V503" s="176"/>
      <c r="W503" s="176"/>
      <c r="X503" s="177"/>
      <c r="Y503" s="176"/>
      <c r="Z503" s="176"/>
      <c r="AA503" s="176"/>
      <c r="AB503" s="176"/>
      <c r="AC503" s="176"/>
      <c r="AD503" s="183"/>
      <c r="AE503" s="176"/>
      <c r="AF503" s="176"/>
    </row>
    <row r="504" spans="1:32">
      <c r="A504" s="172"/>
      <c r="B504" s="173"/>
      <c r="C504" s="176"/>
      <c r="D504" s="174"/>
      <c r="E504" s="175"/>
      <c r="F504" s="175"/>
      <c r="G504" s="176"/>
      <c r="H504" s="176"/>
      <c r="I504" s="177"/>
      <c r="J504" s="176"/>
      <c r="K504" s="188"/>
      <c r="L504" s="176"/>
      <c r="M504" s="176"/>
      <c r="N504" s="177"/>
      <c r="O504" s="179"/>
      <c r="P504" s="180"/>
      <c r="Q504" s="61"/>
      <c r="R504" s="179"/>
      <c r="S504" s="180"/>
      <c r="T504" s="61"/>
      <c r="U504" s="176"/>
      <c r="V504" s="176"/>
      <c r="W504" s="176"/>
      <c r="X504" s="177"/>
      <c r="Y504" s="176"/>
      <c r="Z504" s="176"/>
      <c r="AA504" s="176"/>
      <c r="AB504" s="176"/>
      <c r="AC504" s="176"/>
      <c r="AD504" s="183"/>
      <c r="AE504" s="176"/>
      <c r="AF504" s="176"/>
    </row>
    <row r="505" spans="1:32">
      <c r="A505" s="172"/>
      <c r="B505" s="173"/>
      <c r="C505" s="176"/>
      <c r="D505" s="174"/>
      <c r="E505" s="175"/>
      <c r="F505" s="175"/>
      <c r="G505" s="176"/>
      <c r="H505" s="176"/>
      <c r="I505" s="177"/>
      <c r="J505" s="176"/>
      <c r="K505" s="188"/>
      <c r="L505" s="176"/>
      <c r="M505" s="176"/>
      <c r="N505" s="177"/>
      <c r="O505" s="179"/>
      <c r="P505" s="180"/>
      <c r="Q505" s="61"/>
      <c r="R505" s="179"/>
      <c r="S505" s="180"/>
      <c r="T505" s="61"/>
      <c r="U505" s="176"/>
      <c r="V505" s="176"/>
      <c r="W505" s="176"/>
      <c r="X505" s="177"/>
      <c r="Y505" s="176"/>
      <c r="Z505" s="176"/>
      <c r="AA505" s="176"/>
      <c r="AB505" s="176"/>
      <c r="AC505" s="176"/>
      <c r="AD505" s="183"/>
      <c r="AE505" s="176"/>
      <c r="AF505" s="176"/>
    </row>
    <row r="506" spans="1:32">
      <c r="A506" s="172"/>
      <c r="B506" s="173"/>
      <c r="C506" s="176"/>
      <c r="D506" s="174"/>
      <c r="E506" s="175"/>
      <c r="F506" s="175"/>
      <c r="G506" s="176"/>
      <c r="H506" s="176"/>
      <c r="I506" s="177"/>
      <c r="J506" s="176"/>
      <c r="K506" s="188"/>
      <c r="L506" s="176"/>
      <c r="M506" s="176"/>
      <c r="N506" s="177"/>
      <c r="O506" s="179"/>
      <c r="P506" s="180"/>
      <c r="Q506" s="61"/>
      <c r="R506" s="179"/>
      <c r="S506" s="180"/>
      <c r="T506" s="61"/>
      <c r="U506" s="176"/>
      <c r="V506" s="176"/>
      <c r="W506" s="176"/>
      <c r="X506" s="177"/>
      <c r="Y506" s="176"/>
      <c r="Z506" s="176"/>
      <c r="AA506" s="176"/>
      <c r="AB506" s="176"/>
      <c r="AC506" s="176"/>
      <c r="AD506" s="183"/>
      <c r="AE506" s="176"/>
      <c r="AF506" s="176"/>
    </row>
    <row r="507" spans="1:32">
      <c r="A507" s="172"/>
      <c r="B507" s="173"/>
      <c r="C507" s="176"/>
      <c r="D507" s="174"/>
      <c r="E507" s="175"/>
      <c r="F507" s="175"/>
      <c r="G507" s="176"/>
      <c r="H507" s="176"/>
      <c r="I507" s="177"/>
      <c r="J507" s="176"/>
      <c r="K507" s="188"/>
      <c r="L507" s="176"/>
      <c r="M507" s="176"/>
      <c r="N507" s="177"/>
      <c r="O507" s="179"/>
      <c r="P507" s="180"/>
      <c r="Q507" s="61"/>
      <c r="R507" s="179"/>
      <c r="S507" s="180"/>
      <c r="T507" s="61"/>
      <c r="U507" s="176"/>
      <c r="V507" s="176"/>
      <c r="W507" s="176"/>
      <c r="X507" s="177"/>
      <c r="Y507" s="176"/>
      <c r="Z507" s="176"/>
      <c r="AA507" s="176"/>
      <c r="AB507" s="176"/>
      <c r="AC507" s="176"/>
      <c r="AD507" s="183"/>
      <c r="AE507" s="176"/>
      <c r="AF507" s="176"/>
    </row>
    <row r="508" spans="1:32">
      <c r="A508" s="172"/>
      <c r="B508" s="173"/>
      <c r="C508" s="176"/>
      <c r="D508" s="174"/>
      <c r="E508" s="175"/>
      <c r="F508" s="175"/>
      <c r="G508" s="176"/>
      <c r="H508" s="176"/>
      <c r="I508" s="177"/>
      <c r="J508" s="176"/>
      <c r="K508" s="188"/>
      <c r="L508" s="176"/>
      <c r="M508" s="176"/>
      <c r="N508" s="177"/>
      <c r="O508" s="179"/>
      <c r="P508" s="180"/>
      <c r="Q508" s="61"/>
      <c r="R508" s="179"/>
      <c r="S508" s="180"/>
      <c r="T508" s="61"/>
      <c r="U508" s="176"/>
      <c r="V508" s="176"/>
      <c r="W508" s="176"/>
      <c r="X508" s="177"/>
      <c r="Y508" s="176"/>
      <c r="Z508" s="176"/>
      <c r="AA508" s="176"/>
      <c r="AB508" s="176"/>
      <c r="AC508" s="176"/>
      <c r="AD508" s="183"/>
      <c r="AE508" s="176"/>
      <c r="AF508" s="176"/>
    </row>
    <row r="509" spans="1:32">
      <c r="A509" s="172"/>
      <c r="B509" s="173"/>
      <c r="C509" s="176"/>
      <c r="D509" s="174"/>
      <c r="E509" s="175"/>
      <c r="F509" s="175"/>
      <c r="G509" s="176"/>
      <c r="H509" s="176"/>
      <c r="I509" s="177"/>
      <c r="J509" s="176"/>
      <c r="K509" s="188"/>
      <c r="L509" s="176"/>
      <c r="M509" s="176"/>
      <c r="N509" s="177"/>
      <c r="O509" s="179"/>
      <c r="P509" s="180"/>
      <c r="Q509" s="61"/>
      <c r="R509" s="179"/>
      <c r="S509" s="180"/>
      <c r="T509" s="61"/>
      <c r="U509" s="176"/>
      <c r="V509" s="176"/>
      <c r="W509" s="176"/>
      <c r="X509" s="177"/>
      <c r="Y509" s="176"/>
      <c r="Z509" s="176"/>
      <c r="AA509" s="176"/>
      <c r="AB509" s="176"/>
      <c r="AC509" s="176"/>
      <c r="AD509" s="183"/>
      <c r="AE509" s="176"/>
      <c r="AF509" s="176"/>
    </row>
    <row r="510" spans="1:32">
      <c r="A510" s="172"/>
      <c r="B510" s="173"/>
      <c r="C510" s="176"/>
      <c r="D510" s="174"/>
      <c r="E510" s="175"/>
      <c r="F510" s="175"/>
      <c r="G510" s="176"/>
      <c r="H510" s="176"/>
      <c r="I510" s="177"/>
      <c r="J510" s="176"/>
      <c r="K510" s="188"/>
      <c r="L510" s="176"/>
      <c r="M510" s="176"/>
      <c r="N510" s="177"/>
      <c r="O510" s="179"/>
      <c r="P510" s="180"/>
      <c r="Q510" s="61"/>
      <c r="R510" s="179"/>
      <c r="S510" s="180"/>
      <c r="T510" s="61"/>
      <c r="U510" s="176"/>
      <c r="V510" s="176"/>
      <c r="W510" s="176"/>
      <c r="X510" s="177"/>
      <c r="Y510" s="176"/>
      <c r="Z510" s="176"/>
      <c r="AA510" s="176"/>
      <c r="AB510" s="176"/>
      <c r="AC510" s="176"/>
      <c r="AD510" s="183"/>
      <c r="AE510" s="176"/>
      <c r="AF510" s="176"/>
    </row>
    <row r="511" spans="1:32">
      <c r="A511" s="172"/>
      <c r="B511" s="173"/>
      <c r="C511" s="176"/>
      <c r="D511" s="174"/>
      <c r="E511" s="175"/>
      <c r="F511" s="175"/>
      <c r="G511" s="176"/>
      <c r="H511" s="176"/>
      <c r="I511" s="177"/>
      <c r="J511" s="176"/>
      <c r="K511" s="188"/>
      <c r="L511" s="176"/>
      <c r="M511" s="176"/>
      <c r="N511" s="177"/>
      <c r="O511" s="179"/>
      <c r="P511" s="180"/>
      <c r="Q511" s="61"/>
      <c r="R511" s="179"/>
      <c r="S511" s="180"/>
      <c r="T511" s="61"/>
      <c r="U511" s="176"/>
      <c r="V511" s="176"/>
      <c r="W511" s="176"/>
      <c r="X511" s="177"/>
      <c r="Y511" s="176"/>
      <c r="Z511" s="176"/>
      <c r="AA511" s="176"/>
      <c r="AB511" s="176"/>
      <c r="AC511" s="176"/>
      <c r="AD511" s="183"/>
      <c r="AE511" s="176"/>
      <c r="AF511" s="176"/>
    </row>
    <row r="512" spans="1:32">
      <c r="A512" s="172"/>
      <c r="B512" s="173"/>
      <c r="C512" s="176"/>
      <c r="D512" s="174"/>
      <c r="E512" s="175"/>
      <c r="F512" s="175"/>
      <c r="G512" s="176"/>
      <c r="H512" s="176"/>
      <c r="I512" s="177"/>
      <c r="J512" s="176"/>
      <c r="K512" s="188"/>
      <c r="L512" s="176"/>
      <c r="M512" s="176"/>
      <c r="N512" s="177"/>
      <c r="O512" s="179"/>
      <c r="P512" s="180"/>
      <c r="Q512" s="61"/>
      <c r="R512" s="179"/>
      <c r="S512" s="180"/>
      <c r="T512" s="61"/>
      <c r="U512" s="176"/>
      <c r="V512" s="176"/>
      <c r="W512" s="176"/>
      <c r="X512" s="177"/>
      <c r="Y512" s="176"/>
      <c r="Z512" s="176"/>
      <c r="AA512" s="176"/>
      <c r="AB512" s="176"/>
      <c r="AC512" s="176"/>
      <c r="AD512" s="183"/>
      <c r="AE512" s="176"/>
      <c r="AF512" s="176"/>
    </row>
    <row r="513" spans="1:32">
      <c r="A513" s="172"/>
      <c r="B513" s="173"/>
      <c r="C513" s="176"/>
      <c r="D513" s="174"/>
      <c r="E513" s="175"/>
      <c r="F513" s="175"/>
      <c r="G513" s="176"/>
      <c r="H513" s="176"/>
      <c r="I513" s="177"/>
      <c r="J513" s="176"/>
      <c r="K513" s="188"/>
      <c r="L513" s="176"/>
      <c r="M513" s="176"/>
      <c r="N513" s="177"/>
      <c r="O513" s="179"/>
      <c r="P513" s="180"/>
      <c r="Q513" s="61"/>
      <c r="R513" s="179"/>
      <c r="S513" s="180"/>
      <c r="T513" s="61"/>
      <c r="U513" s="176"/>
      <c r="V513" s="176"/>
      <c r="W513" s="176"/>
      <c r="X513" s="177"/>
      <c r="Y513" s="176"/>
      <c r="Z513" s="176"/>
      <c r="AA513" s="176"/>
      <c r="AB513" s="176"/>
      <c r="AC513" s="176"/>
      <c r="AD513" s="183"/>
      <c r="AE513" s="176"/>
      <c r="AF513" s="176"/>
    </row>
    <row r="514" spans="1:32">
      <c r="A514" s="172"/>
      <c r="B514" s="173"/>
      <c r="C514" s="176"/>
      <c r="D514" s="174"/>
      <c r="E514" s="175"/>
      <c r="F514" s="175"/>
      <c r="G514" s="176"/>
      <c r="H514" s="176"/>
      <c r="I514" s="177"/>
      <c r="J514" s="176"/>
      <c r="K514" s="188"/>
      <c r="L514" s="176"/>
      <c r="M514" s="176"/>
      <c r="N514" s="177"/>
      <c r="O514" s="179"/>
      <c r="P514" s="180"/>
      <c r="Q514" s="61"/>
      <c r="R514" s="179"/>
      <c r="S514" s="180"/>
      <c r="T514" s="61"/>
      <c r="U514" s="176"/>
      <c r="V514" s="176"/>
      <c r="W514" s="176"/>
      <c r="X514" s="177"/>
      <c r="Y514" s="176"/>
      <c r="Z514" s="176"/>
      <c r="AA514" s="176"/>
      <c r="AB514" s="176"/>
      <c r="AC514" s="176"/>
      <c r="AD514" s="183"/>
      <c r="AE514" s="176"/>
      <c r="AF514" s="176"/>
    </row>
    <row r="515" spans="1:32">
      <c r="A515" s="172"/>
      <c r="B515" s="173"/>
      <c r="C515" s="176"/>
      <c r="D515" s="174"/>
      <c r="E515" s="175"/>
      <c r="F515" s="175"/>
      <c r="G515" s="176"/>
      <c r="H515" s="176"/>
      <c r="I515" s="177"/>
      <c r="J515" s="176"/>
      <c r="K515" s="188"/>
      <c r="L515" s="176"/>
      <c r="M515" s="176"/>
      <c r="N515" s="177"/>
      <c r="O515" s="179"/>
      <c r="P515" s="180"/>
      <c r="Q515" s="61"/>
      <c r="R515" s="179"/>
      <c r="S515" s="180"/>
      <c r="T515" s="61"/>
      <c r="U515" s="176"/>
      <c r="V515" s="176"/>
      <c r="W515" s="176"/>
      <c r="X515" s="177"/>
      <c r="Y515" s="176"/>
      <c r="Z515" s="176"/>
      <c r="AA515" s="176"/>
      <c r="AB515" s="176"/>
      <c r="AC515" s="176"/>
      <c r="AD515" s="183"/>
      <c r="AE515" s="176"/>
      <c r="AF515" s="176"/>
    </row>
    <row r="516" spans="1:32">
      <c r="A516" s="172"/>
      <c r="B516" s="173"/>
      <c r="C516" s="176"/>
      <c r="D516" s="174"/>
      <c r="E516" s="175"/>
      <c r="F516" s="175"/>
      <c r="G516" s="176"/>
      <c r="H516" s="176"/>
      <c r="I516" s="177"/>
      <c r="J516" s="176"/>
      <c r="K516" s="188"/>
      <c r="L516" s="176"/>
      <c r="M516" s="176"/>
      <c r="N516" s="177"/>
      <c r="O516" s="179"/>
      <c r="P516" s="180"/>
      <c r="Q516" s="61"/>
      <c r="R516" s="179"/>
      <c r="S516" s="180"/>
      <c r="T516" s="61"/>
      <c r="U516" s="176"/>
      <c r="V516" s="176"/>
      <c r="W516" s="176"/>
      <c r="X516" s="177"/>
      <c r="Y516" s="176"/>
      <c r="Z516" s="176"/>
      <c r="AA516" s="176"/>
      <c r="AB516" s="176"/>
      <c r="AC516" s="176"/>
      <c r="AD516" s="183"/>
      <c r="AE516" s="176"/>
      <c r="AF516" s="176"/>
    </row>
    <row r="517" spans="1:32">
      <c r="A517" s="172"/>
      <c r="B517" s="173"/>
      <c r="C517" s="176"/>
      <c r="D517" s="174"/>
      <c r="E517" s="175"/>
      <c r="F517" s="175"/>
      <c r="G517" s="176"/>
      <c r="H517" s="176"/>
      <c r="I517" s="177"/>
      <c r="J517" s="176"/>
      <c r="K517" s="188"/>
      <c r="L517" s="176"/>
      <c r="M517" s="176"/>
      <c r="N517" s="177"/>
      <c r="O517" s="179"/>
      <c r="P517" s="180"/>
      <c r="Q517" s="61"/>
      <c r="R517" s="179"/>
      <c r="S517" s="180"/>
      <c r="T517" s="61"/>
      <c r="U517" s="176"/>
      <c r="V517" s="176"/>
      <c r="W517" s="176"/>
      <c r="X517" s="177"/>
      <c r="Y517" s="176"/>
      <c r="Z517" s="176"/>
      <c r="AA517" s="176"/>
      <c r="AB517" s="176"/>
      <c r="AC517" s="176"/>
      <c r="AD517" s="183"/>
      <c r="AE517" s="176"/>
      <c r="AF517" s="176"/>
    </row>
    <row r="518" spans="1:32">
      <c r="A518" s="172"/>
      <c r="B518" s="173"/>
      <c r="C518" s="176"/>
      <c r="D518" s="174"/>
      <c r="E518" s="175"/>
      <c r="F518" s="175"/>
      <c r="G518" s="176"/>
      <c r="H518" s="176"/>
      <c r="I518" s="177"/>
      <c r="J518" s="176"/>
      <c r="K518" s="188"/>
      <c r="L518" s="176"/>
      <c r="M518" s="176"/>
      <c r="N518" s="177"/>
      <c r="O518" s="179"/>
      <c r="P518" s="180"/>
      <c r="Q518" s="61"/>
      <c r="R518" s="179"/>
      <c r="S518" s="180"/>
      <c r="T518" s="61"/>
      <c r="U518" s="176"/>
      <c r="V518" s="176"/>
      <c r="W518" s="176"/>
      <c r="X518" s="177"/>
      <c r="Y518" s="176"/>
      <c r="Z518" s="176"/>
      <c r="AA518" s="176"/>
      <c r="AB518" s="176"/>
      <c r="AC518" s="176"/>
      <c r="AD518" s="183"/>
      <c r="AE518" s="176"/>
      <c r="AF518" s="176"/>
    </row>
    <row r="519" spans="1:32">
      <c r="A519" s="172"/>
      <c r="B519" s="173"/>
      <c r="C519" s="176"/>
      <c r="D519" s="174"/>
      <c r="E519" s="175"/>
      <c r="F519" s="175"/>
      <c r="G519" s="176"/>
      <c r="H519" s="176"/>
      <c r="I519" s="177"/>
      <c r="J519" s="176"/>
      <c r="K519" s="188"/>
      <c r="L519" s="176"/>
      <c r="M519" s="176"/>
      <c r="N519" s="177"/>
      <c r="O519" s="179"/>
      <c r="P519" s="180"/>
      <c r="Q519" s="61"/>
      <c r="R519" s="179"/>
      <c r="S519" s="180"/>
      <c r="T519" s="61"/>
      <c r="U519" s="176"/>
      <c r="V519" s="176"/>
      <c r="W519" s="176"/>
      <c r="X519" s="177"/>
      <c r="Y519" s="176"/>
      <c r="Z519" s="176"/>
      <c r="AA519" s="176"/>
      <c r="AB519" s="176"/>
      <c r="AC519" s="176"/>
      <c r="AD519" s="183"/>
      <c r="AE519" s="176"/>
      <c r="AF519" s="176"/>
    </row>
    <row r="520" spans="1:32">
      <c r="A520" s="172"/>
      <c r="B520" s="173"/>
      <c r="C520" s="176"/>
      <c r="D520" s="174"/>
      <c r="E520" s="175"/>
      <c r="F520" s="175"/>
      <c r="G520" s="176"/>
      <c r="H520" s="176"/>
      <c r="I520" s="177"/>
      <c r="J520" s="176"/>
      <c r="K520" s="188"/>
      <c r="L520" s="176"/>
      <c r="M520" s="176"/>
      <c r="N520" s="177"/>
      <c r="O520" s="179"/>
      <c r="P520" s="180"/>
      <c r="Q520" s="61"/>
      <c r="R520" s="179"/>
      <c r="S520" s="180"/>
      <c r="T520" s="61"/>
      <c r="U520" s="176"/>
      <c r="V520" s="176"/>
      <c r="W520" s="176"/>
      <c r="X520" s="177"/>
      <c r="Y520" s="176"/>
      <c r="Z520" s="176"/>
      <c r="AA520" s="176"/>
      <c r="AB520" s="176"/>
      <c r="AC520" s="176"/>
      <c r="AD520" s="183"/>
      <c r="AE520" s="176"/>
      <c r="AF520" s="176"/>
    </row>
    <row r="521" spans="1:32">
      <c r="A521" s="172"/>
      <c r="B521" s="173"/>
      <c r="C521" s="176"/>
      <c r="D521" s="174"/>
      <c r="E521" s="175"/>
      <c r="F521" s="175"/>
      <c r="G521" s="176"/>
      <c r="H521" s="176"/>
      <c r="I521" s="177"/>
      <c r="J521" s="176"/>
      <c r="K521" s="188"/>
      <c r="L521" s="176"/>
      <c r="M521" s="176"/>
      <c r="N521" s="177"/>
      <c r="O521" s="179"/>
      <c r="P521" s="180"/>
      <c r="Q521" s="61"/>
      <c r="R521" s="179"/>
      <c r="S521" s="180"/>
      <c r="T521" s="61"/>
      <c r="U521" s="176"/>
      <c r="V521" s="176"/>
      <c r="W521" s="176"/>
      <c r="X521" s="177"/>
      <c r="Y521" s="176"/>
      <c r="Z521" s="176"/>
      <c r="AA521" s="176"/>
      <c r="AB521" s="176"/>
      <c r="AC521" s="176"/>
      <c r="AD521" s="183"/>
      <c r="AE521" s="176"/>
      <c r="AF521" s="176"/>
    </row>
    <row r="522" spans="1:32">
      <c r="A522" s="172"/>
      <c r="B522" s="173"/>
      <c r="C522" s="176"/>
      <c r="D522" s="174"/>
      <c r="E522" s="175"/>
      <c r="F522" s="175"/>
      <c r="G522" s="176"/>
      <c r="H522" s="176"/>
      <c r="I522" s="177"/>
      <c r="J522" s="176"/>
      <c r="K522" s="188"/>
      <c r="L522" s="176"/>
      <c r="M522" s="176"/>
      <c r="N522" s="177"/>
      <c r="O522" s="179"/>
      <c r="P522" s="180"/>
      <c r="Q522" s="61"/>
      <c r="R522" s="179"/>
      <c r="S522" s="180"/>
      <c r="T522" s="61"/>
      <c r="U522" s="176"/>
      <c r="V522" s="176"/>
      <c r="W522" s="176"/>
      <c r="X522" s="177"/>
      <c r="Y522" s="176"/>
      <c r="Z522" s="176"/>
      <c r="AA522" s="176"/>
      <c r="AB522" s="176"/>
      <c r="AC522" s="176"/>
      <c r="AD522" s="183"/>
      <c r="AE522" s="176"/>
      <c r="AF522" s="176"/>
    </row>
    <row r="523" spans="1:32">
      <c r="A523" s="172"/>
      <c r="B523" s="173"/>
      <c r="C523" s="176"/>
      <c r="D523" s="174"/>
      <c r="E523" s="175"/>
      <c r="F523" s="175"/>
      <c r="G523" s="176"/>
      <c r="H523" s="176"/>
      <c r="I523" s="177"/>
      <c r="J523" s="176"/>
      <c r="K523" s="188"/>
      <c r="L523" s="176"/>
      <c r="M523" s="176"/>
      <c r="N523" s="177"/>
      <c r="O523" s="179"/>
      <c r="P523" s="180"/>
      <c r="Q523" s="61"/>
      <c r="R523" s="179"/>
      <c r="S523" s="180"/>
      <c r="T523" s="61"/>
      <c r="U523" s="176"/>
      <c r="V523" s="176"/>
      <c r="W523" s="176"/>
      <c r="X523" s="177"/>
      <c r="Y523" s="176"/>
      <c r="Z523" s="176"/>
      <c r="AA523" s="176"/>
      <c r="AB523" s="176"/>
      <c r="AC523" s="176"/>
      <c r="AD523" s="183"/>
      <c r="AE523" s="176"/>
      <c r="AF523" s="176"/>
    </row>
    <row r="524" spans="1:32">
      <c r="A524" s="172"/>
      <c r="B524" s="173"/>
      <c r="C524" s="176"/>
      <c r="D524" s="174"/>
      <c r="E524" s="175"/>
      <c r="F524" s="175"/>
      <c r="G524" s="176"/>
      <c r="H524" s="176"/>
      <c r="I524" s="177"/>
      <c r="J524" s="176"/>
      <c r="K524" s="188"/>
      <c r="L524" s="176"/>
      <c r="M524" s="176"/>
      <c r="N524" s="177"/>
      <c r="O524" s="179"/>
      <c r="P524" s="180"/>
      <c r="Q524" s="61"/>
      <c r="R524" s="179"/>
      <c r="S524" s="180"/>
      <c r="T524" s="61"/>
      <c r="U524" s="176"/>
      <c r="V524" s="176"/>
      <c r="W524" s="176"/>
      <c r="X524" s="177"/>
      <c r="Y524" s="176"/>
      <c r="Z524" s="176"/>
      <c r="AA524" s="176"/>
      <c r="AB524" s="176"/>
      <c r="AC524" s="176"/>
      <c r="AD524" s="183"/>
      <c r="AE524" s="176"/>
      <c r="AF524" s="176"/>
    </row>
    <row r="525" spans="1:32">
      <c r="A525" s="172"/>
      <c r="B525" s="173"/>
      <c r="C525" s="176"/>
      <c r="D525" s="174"/>
      <c r="E525" s="175"/>
      <c r="F525" s="175"/>
      <c r="G525" s="176"/>
      <c r="H525" s="176"/>
      <c r="I525" s="177"/>
      <c r="J525" s="176"/>
      <c r="K525" s="188"/>
      <c r="L525" s="176"/>
      <c r="M525" s="176"/>
      <c r="N525" s="177"/>
      <c r="O525" s="179"/>
      <c r="P525" s="180"/>
      <c r="Q525" s="61"/>
      <c r="R525" s="179"/>
      <c r="S525" s="180"/>
      <c r="T525" s="61"/>
      <c r="U525" s="176"/>
      <c r="V525" s="176"/>
      <c r="W525" s="176"/>
      <c r="X525" s="177"/>
      <c r="Y525" s="176"/>
      <c r="Z525" s="176"/>
      <c r="AA525" s="176"/>
      <c r="AB525" s="176"/>
      <c r="AC525" s="176"/>
      <c r="AD525" s="183"/>
      <c r="AE525" s="176"/>
      <c r="AF525" s="176"/>
    </row>
    <row r="526" spans="1:32">
      <c r="A526" s="172"/>
      <c r="B526" s="173"/>
      <c r="C526" s="176"/>
      <c r="D526" s="174"/>
      <c r="E526" s="175"/>
      <c r="F526" s="175"/>
      <c r="G526" s="176"/>
      <c r="H526" s="176"/>
      <c r="I526" s="177"/>
      <c r="J526" s="176"/>
      <c r="K526" s="188"/>
      <c r="L526" s="176"/>
      <c r="M526" s="176"/>
      <c r="N526" s="177"/>
      <c r="O526" s="179"/>
      <c r="P526" s="180"/>
      <c r="Q526" s="61"/>
      <c r="R526" s="179"/>
      <c r="S526" s="180"/>
      <c r="T526" s="61"/>
      <c r="U526" s="176"/>
      <c r="V526" s="176"/>
      <c r="W526" s="176"/>
      <c r="X526" s="177"/>
      <c r="Y526" s="176"/>
      <c r="Z526" s="176"/>
      <c r="AA526" s="176"/>
      <c r="AB526" s="176"/>
      <c r="AC526" s="176"/>
      <c r="AD526" s="183"/>
      <c r="AE526" s="176"/>
      <c r="AF526" s="176"/>
    </row>
    <row r="527" spans="1:32">
      <c r="A527" s="172"/>
      <c r="B527" s="173"/>
      <c r="C527" s="176"/>
      <c r="D527" s="174"/>
      <c r="E527" s="175"/>
      <c r="F527" s="175"/>
      <c r="G527" s="176"/>
      <c r="H527" s="176"/>
      <c r="I527" s="177"/>
      <c r="J527" s="176"/>
      <c r="K527" s="188"/>
      <c r="L527" s="176"/>
      <c r="M527" s="176"/>
      <c r="N527" s="177"/>
      <c r="O527" s="179"/>
      <c r="P527" s="180"/>
      <c r="Q527" s="61"/>
      <c r="R527" s="179"/>
      <c r="S527" s="180"/>
      <c r="T527" s="61"/>
      <c r="U527" s="176"/>
      <c r="V527" s="176"/>
      <c r="W527" s="176"/>
      <c r="X527" s="177"/>
      <c r="Y527" s="176"/>
      <c r="Z527" s="176"/>
      <c r="AA527" s="176"/>
      <c r="AB527" s="176"/>
      <c r="AC527" s="176"/>
      <c r="AD527" s="183"/>
      <c r="AE527" s="176"/>
      <c r="AF527" s="176"/>
    </row>
    <row r="528" spans="1:32">
      <c r="A528" s="172"/>
      <c r="B528" s="173"/>
      <c r="C528" s="176"/>
      <c r="D528" s="174"/>
      <c r="E528" s="175"/>
      <c r="F528" s="175"/>
      <c r="G528" s="176"/>
      <c r="H528" s="176"/>
      <c r="I528" s="177"/>
      <c r="J528" s="176"/>
      <c r="K528" s="188"/>
      <c r="L528" s="176"/>
      <c r="M528" s="176"/>
      <c r="N528" s="177"/>
      <c r="O528" s="179"/>
      <c r="P528" s="180"/>
      <c r="Q528" s="61"/>
      <c r="R528" s="179"/>
      <c r="S528" s="180"/>
      <c r="T528" s="61"/>
      <c r="U528" s="176"/>
      <c r="V528" s="176"/>
      <c r="W528" s="176"/>
      <c r="X528" s="177"/>
      <c r="Y528" s="176"/>
      <c r="Z528" s="176"/>
      <c r="AA528" s="176"/>
      <c r="AB528" s="176"/>
      <c r="AC528" s="176"/>
      <c r="AD528" s="183"/>
      <c r="AE528" s="176"/>
      <c r="AF528" s="176"/>
    </row>
    <row r="529" spans="1:32">
      <c r="A529" s="172"/>
      <c r="B529" s="173"/>
      <c r="C529" s="176"/>
      <c r="D529" s="174"/>
      <c r="E529" s="175"/>
      <c r="F529" s="175"/>
      <c r="G529" s="176"/>
      <c r="H529" s="176"/>
      <c r="I529" s="177"/>
      <c r="J529" s="176"/>
      <c r="K529" s="188"/>
      <c r="L529" s="176"/>
      <c r="M529" s="176"/>
      <c r="N529" s="177"/>
      <c r="O529" s="179"/>
      <c r="P529" s="180"/>
      <c r="Q529" s="61"/>
      <c r="R529" s="179"/>
      <c r="S529" s="180"/>
      <c r="T529" s="61"/>
      <c r="U529" s="176"/>
      <c r="V529" s="176"/>
      <c r="W529" s="176"/>
      <c r="X529" s="177"/>
      <c r="Y529" s="176"/>
      <c r="Z529" s="176"/>
      <c r="AA529" s="176"/>
      <c r="AB529" s="176"/>
      <c r="AC529" s="176"/>
      <c r="AD529" s="183"/>
      <c r="AE529" s="176"/>
      <c r="AF529" s="176"/>
    </row>
    <row r="530" spans="1:32">
      <c r="A530" s="172"/>
      <c r="B530" s="173"/>
      <c r="C530" s="176"/>
      <c r="D530" s="174"/>
      <c r="E530" s="175"/>
      <c r="F530" s="175"/>
      <c r="G530" s="176"/>
      <c r="H530" s="176"/>
      <c r="I530" s="177"/>
      <c r="J530" s="176"/>
      <c r="K530" s="188"/>
      <c r="L530" s="176"/>
      <c r="M530" s="176"/>
      <c r="N530" s="177"/>
      <c r="O530" s="179"/>
      <c r="P530" s="180"/>
      <c r="Q530" s="61"/>
      <c r="R530" s="179"/>
      <c r="S530" s="180"/>
      <c r="T530" s="61"/>
      <c r="U530" s="176"/>
      <c r="V530" s="176"/>
      <c r="W530" s="176"/>
      <c r="X530" s="177"/>
      <c r="Y530" s="176"/>
      <c r="Z530" s="176"/>
      <c r="AA530" s="176"/>
      <c r="AB530" s="176"/>
      <c r="AC530" s="176"/>
      <c r="AD530" s="183"/>
      <c r="AE530" s="176"/>
      <c r="AF530" s="176"/>
    </row>
    <row r="531" spans="1:32">
      <c r="A531" s="172"/>
      <c r="B531" s="173"/>
      <c r="C531" s="176"/>
      <c r="D531" s="174"/>
      <c r="E531" s="175"/>
      <c r="F531" s="175"/>
      <c r="G531" s="176"/>
      <c r="H531" s="176"/>
      <c r="I531" s="177"/>
      <c r="J531" s="176"/>
      <c r="K531" s="188"/>
      <c r="L531" s="176"/>
      <c r="M531" s="176"/>
      <c r="N531" s="177"/>
      <c r="O531" s="179"/>
      <c r="P531" s="180"/>
      <c r="Q531" s="61"/>
      <c r="R531" s="179"/>
      <c r="S531" s="180"/>
      <c r="T531" s="61"/>
      <c r="U531" s="176"/>
      <c r="V531" s="176"/>
      <c r="W531" s="176"/>
      <c r="X531" s="177"/>
      <c r="Y531" s="176"/>
      <c r="Z531" s="176"/>
      <c r="AA531" s="176"/>
      <c r="AB531" s="176"/>
      <c r="AC531" s="176"/>
      <c r="AD531" s="183"/>
      <c r="AE531" s="176"/>
      <c r="AF531" s="176"/>
    </row>
    <row r="532" spans="1:32">
      <c r="A532" s="172"/>
      <c r="B532" s="173"/>
      <c r="C532" s="176"/>
      <c r="D532" s="174"/>
      <c r="E532" s="175"/>
      <c r="F532" s="175"/>
      <c r="G532" s="176"/>
      <c r="H532" s="176"/>
      <c r="I532" s="177"/>
      <c r="J532" s="176"/>
      <c r="K532" s="188"/>
      <c r="L532" s="176"/>
      <c r="M532" s="176"/>
      <c r="N532" s="177"/>
      <c r="O532" s="179"/>
      <c r="P532" s="180"/>
      <c r="Q532" s="61"/>
      <c r="R532" s="179"/>
      <c r="S532" s="180"/>
      <c r="T532" s="61"/>
      <c r="U532" s="176"/>
      <c r="V532" s="176"/>
      <c r="W532" s="176"/>
      <c r="X532" s="177"/>
      <c r="Y532" s="176"/>
      <c r="Z532" s="176"/>
      <c r="AA532" s="176"/>
      <c r="AB532" s="176"/>
      <c r="AC532" s="176"/>
      <c r="AD532" s="183"/>
      <c r="AE532" s="176"/>
      <c r="AF532" s="176"/>
    </row>
    <row r="533" spans="1:32">
      <c r="A533" s="172"/>
      <c r="B533" s="173"/>
      <c r="C533" s="176"/>
      <c r="D533" s="174"/>
      <c r="E533" s="175"/>
      <c r="F533" s="175"/>
      <c r="G533" s="176"/>
      <c r="H533" s="176"/>
      <c r="I533" s="177"/>
      <c r="J533" s="176"/>
      <c r="K533" s="188"/>
      <c r="L533" s="176"/>
      <c r="M533" s="176"/>
      <c r="N533" s="177"/>
      <c r="O533" s="179"/>
      <c r="P533" s="180"/>
      <c r="Q533" s="61"/>
      <c r="R533" s="179"/>
      <c r="S533" s="180"/>
      <c r="T533" s="61"/>
      <c r="U533" s="176"/>
      <c r="V533" s="176"/>
      <c r="W533" s="176"/>
      <c r="X533" s="177"/>
      <c r="Y533" s="176"/>
      <c r="Z533" s="176"/>
      <c r="AA533" s="176"/>
      <c r="AB533" s="176"/>
      <c r="AC533" s="176"/>
      <c r="AD533" s="183"/>
      <c r="AE533" s="176"/>
      <c r="AF533" s="176"/>
    </row>
    <row r="534" spans="1:32">
      <c r="A534" s="172"/>
      <c r="B534" s="173"/>
      <c r="C534" s="176"/>
      <c r="D534" s="174"/>
      <c r="E534" s="175"/>
      <c r="F534" s="175"/>
      <c r="G534" s="176"/>
      <c r="H534" s="176"/>
      <c r="I534" s="177"/>
      <c r="J534" s="176"/>
      <c r="K534" s="188"/>
      <c r="L534" s="176"/>
      <c r="M534" s="176"/>
      <c r="N534" s="177"/>
      <c r="O534" s="179"/>
      <c r="P534" s="180"/>
      <c r="Q534" s="61"/>
      <c r="R534" s="179"/>
      <c r="S534" s="180"/>
      <c r="T534" s="61"/>
      <c r="U534" s="176"/>
      <c r="V534" s="176"/>
      <c r="W534" s="176"/>
      <c r="X534" s="177"/>
      <c r="Y534" s="176"/>
      <c r="Z534" s="176"/>
      <c r="AA534" s="176"/>
      <c r="AB534" s="176"/>
      <c r="AC534" s="176"/>
      <c r="AD534" s="183"/>
      <c r="AE534" s="176"/>
      <c r="AF534" s="176"/>
    </row>
    <row r="535" spans="1:32">
      <c r="A535" s="172"/>
      <c r="B535" s="173"/>
      <c r="C535" s="176"/>
      <c r="D535" s="174"/>
      <c r="E535" s="175"/>
      <c r="F535" s="175"/>
      <c r="G535" s="176"/>
      <c r="H535" s="176"/>
      <c r="I535" s="177"/>
      <c r="J535" s="176"/>
      <c r="K535" s="188"/>
      <c r="L535" s="176"/>
      <c r="M535" s="176"/>
      <c r="N535" s="177"/>
      <c r="O535" s="179"/>
      <c r="P535" s="180"/>
      <c r="Q535" s="61"/>
      <c r="R535" s="179"/>
      <c r="S535" s="180"/>
      <c r="T535" s="61"/>
      <c r="U535" s="176"/>
      <c r="V535" s="176"/>
      <c r="W535" s="176"/>
      <c r="X535" s="177"/>
      <c r="Y535" s="176"/>
      <c r="Z535" s="176"/>
      <c r="AA535" s="176"/>
      <c r="AB535" s="176"/>
      <c r="AC535" s="176"/>
      <c r="AD535" s="183"/>
      <c r="AE535" s="176"/>
      <c r="AF535" s="176"/>
    </row>
    <row r="536" spans="1:32">
      <c r="A536" s="172"/>
      <c r="B536" s="173"/>
      <c r="C536" s="176"/>
      <c r="D536" s="174"/>
      <c r="E536" s="175"/>
      <c r="F536" s="175"/>
      <c r="G536" s="176"/>
      <c r="H536" s="176"/>
      <c r="I536" s="177"/>
      <c r="J536" s="176"/>
      <c r="K536" s="188"/>
      <c r="L536" s="176"/>
      <c r="M536" s="176"/>
      <c r="N536" s="177"/>
      <c r="O536" s="179"/>
      <c r="P536" s="180"/>
      <c r="Q536" s="61"/>
      <c r="R536" s="179"/>
      <c r="S536" s="180"/>
      <c r="T536" s="61"/>
      <c r="U536" s="176"/>
      <c r="V536" s="176"/>
      <c r="W536" s="176"/>
      <c r="X536" s="177"/>
      <c r="Y536" s="176"/>
      <c r="Z536" s="176"/>
      <c r="AA536" s="176"/>
      <c r="AB536" s="176"/>
      <c r="AC536" s="176"/>
      <c r="AD536" s="183"/>
      <c r="AE536" s="176"/>
      <c r="AF536" s="176"/>
    </row>
    <row r="537" spans="1:32">
      <c r="A537" s="172"/>
      <c r="B537" s="173"/>
      <c r="C537" s="176"/>
      <c r="D537" s="174"/>
      <c r="E537" s="175"/>
      <c r="F537" s="175"/>
      <c r="G537" s="176"/>
      <c r="H537" s="176"/>
      <c r="I537" s="177"/>
      <c r="J537" s="176"/>
      <c r="K537" s="188"/>
      <c r="L537" s="176"/>
      <c r="M537" s="176"/>
      <c r="N537" s="177"/>
      <c r="O537" s="179"/>
      <c r="P537" s="180"/>
      <c r="Q537" s="61"/>
      <c r="R537" s="179"/>
      <c r="S537" s="180"/>
      <c r="T537" s="61"/>
      <c r="U537" s="176"/>
      <c r="V537" s="176"/>
      <c r="W537" s="176"/>
      <c r="X537" s="177"/>
      <c r="Y537" s="176"/>
      <c r="Z537" s="176"/>
      <c r="AA537" s="176"/>
      <c r="AB537" s="176"/>
      <c r="AC537" s="176"/>
      <c r="AD537" s="183"/>
      <c r="AE537" s="176"/>
      <c r="AF537" s="176"/>
    </row>
    <row r="538" spans="1:32">
      <c r="A538" s="172"/>
      <c r="B538" s="173"/>
      <c r="C538" s="176"/>
      <c r="D538" s="174"/>
      <c r="E538" s="175"/>
      <c r="F538" s="175"/>
      <c r="G538" s="176"/>
      <c r="H538" s="176"/>
      <c r="I538" s="177"/>
      <c r="J538" s="176"/>
      <c r="K538" s="188"/>
      <c r="L538" s="176"/>
      <c r="M538" s="176"/>
      <c r="N538" s="177"/>
      <c r="O538" s="179"/>
      <c r="P538" s="180"/>
      <c r="Q538" s="61"/>
      <c r="R538" s="179"/>
      <c r="S538" s="180"/>
      <c r="T538" s="61"/>
      <c r="U538" s="176"/>
      <c r="V538" s="176"/>
      <c r="W538" s="176"/>
      <c r="X538" s="177"/>
      <c r="Y538" s="176"/>
      <c r="Z538" s="176"/>
      <c r="AA538" s="176"/>
      <c r="AB538" s="176"/>
      <c r="AC538" s="176"/>
      <c r="AD538" s="183"/>
      <c r="AE538" s="176"/>
      <c r="AF538" s="176"/>
    </row>
    <row r="539" spans="1:32">
      <c r="A539" s="172"/>
      <c r="B539" s="173"/>
      <c r="C539" s="176"/>
      <c r="D539" s="174"/>
      <c r="E539" s="175"/>
      <c r="F539" s="175"/>
      <c r="G539" s="176"/>
      <c r="H539" s="176"/>
      <c r="I539" s="177"/>
      <c r="J539" s="176"/>
      <c r="K539" s="188"/>
      <c r="L539" s="176"/>
      <c r="M539" s="176"/>
      <c r="N539" s="177"/>
      <c r="O539" s="179"/>
      <c r="P539" s="180"/>
      <c r="Q539" s="61"/>
      <c r="R539" s="179"/>
      <c r="S539" s="180"/>
      <c r="T539" s="61"/>
      <c r="U539" s="176"/>
      <c r="V539" s="176"/>
      <c r="W539" s="176"/>
      <c r="X539" s="177"/>
      <c r="Y539" s="176"/>
      <c r="Z539" s="176"/>
      <c r="AA539" s="176"/>
      <c r="AB539" s="176"/>
      <c r="AC539" s="176"/>
      <c r="AD539" s="183"/>
      <c r="AE539" s="176"/>
      <c r="AF539" s="176"/>
    </row>
    <row r="540" spans="1:32">
      <c r="A540" s="172"/>
      <c r="B540" s="173"/>
      <c r="C540" s="176"/>
      <c r="D540" s="174"/>
      <c r="E540" s="175"/>
      <c r="F540" s="175"/>
      <c r="G540" s="176"/>
      <c r="H540" s="176"/>
      <c r="I540" s="177"/>
      <c r="J540" s="176"/>
      <c r="K540" s="188"/>
      <c r="L540" s="176"/>
      <c r="M540" s="176"/>
      <c r="N540" s="177"/>
      <c r="O540" s="179"/>
      <c r="P540" s="180"/>
      <c r="Q540" s="61"/>
      <c r="R540" s="179"/>
      <c r="S540" s="180"/>
      <c r="T540" s="61"/>
      <c r="U540" s="176"/>
      <c r="V540" s="176"/>
      <c r="W540" s="176"/>
      <c r="X540" s="177"/>
      <c r="Y540" s="176"/>
      <c r="Z540" s="176"/>
      <c r="AA540" s="176"/>
      <c r="AB540" s="176"/>
      <c r="AC540" s="176"/>
      <c r="AD540" s="183"/>
      <c r="AE540" s="176"/>
      <c r="AF540" s="176"/>
    </row>
    <row r="541" spans="1:32">
      <c r="A541" s="172"/>
      <c r="B541" s="173"/>
      <c r="C541" s="176"/>
      <c r="D541" s="174"/>
      <c r="E541" s="175"/>
      <c r="F541" s="175"/>
      <c r="G541" s="176"/>
      <c r="H541" s="176"/>
      <c r="I541" s="177"/>
      <c r="J541" s="176"/>
      <c r="K541" s="188"/>
      <c r="L541" s="176"/>
      <c r="M541" s="176"/>
      <c r="N541" s="177"/>
      <c r="O541" s="179"/>
      <c r="P541" s="180"/>
      <c r="Q541" s="61"/>
      <c r="R541" s="179"/>
      <c r="S541" s="180"/>
      <c r="T541" s="61"/>
      <c r="U541" s="176"/>
      <c r="V541" s="176"/>
      <c r="W541" s="176"/>
      <c r="X541" s="177"/>
      <c r="Y541" s="176"/>
      <c r="Z541" s="176"/>
      <c r="AA541" s="176"/>
      <c r="AB541" s="176"/>
      <c r="AC541" s="176"/>
      <c r="AD541" s="183"/>
      <c r="AE541" s="176"/>
      <c r="AF541" s="176"/>
    </row>
    <row r="542" spans="1:32">
      <c r="A542" s="172"/>
      <c r="B542" s="173"/>
      <c r="C542" s="176"/>
      <c r="D542" s="174"/>
      <c r="E542" s="175"/>
      <c r="F542" s="175"/>
      <c r="G542" s="176"/>
      <c r="H542" s="176"/>
      <c r="I542" s="177"/>
      <c r="J542" s="176"/>
      <c r="K542" s="188"/>
      <c r="L542" s="176"/>
      <c r="M542" s="176"/>
      <c r="N542" s="177"/>
      <c r="O542" s="179"/>
      <c r="P542" s="180"/>
      <c r="Q542" s="61"/>
      <c r="R542" s="179"/>
      <c r="S542" s="180"/>
      <c r="T542" s="61"/>
      <c r="U542" s="176"/>
      <c r="V542" s="176"/>
      <c r="W542" s="176"/>
      <c r="X542" s="177"/>
      <c r="Y542" s="176"/>
      <c r="Z542" s="176"/>
      <c r="AA542" s="176"/>
      <c r="AB542" s="176"/>
      <c r="AC542" s="176"/>
      <c r="AD542" s="183"/>
      <c r="AE542" s="176"/>
      <c r="AF542" s="176"/>
    </row>
    <row r="543" spans="1:32">
      <c r="A543" s="172"/>
      <c r="B543" s="173"/>
      <c r="C543" s="176"/>
      <c r="D543" s="174"/>
      <c r="E543" s="175"/>
      <c r="F543" s="175"/>
      <c r="G543" s="176"/>
      <c r="H543" s="176"/>
      <c r="I543" s="177"/>
      <c r="J543" s="176"/>
      <c r="K543" s="188"/>
      <c r="L543" s="176"/>
      <c r="M543" s="176"/>
      <c r="N543" s="177"/>
      <c r="O543" s="179"/>
      <c r="P543" s="180"/>
      <c r="Q543" s="61"/>
      <c r="R543" s="179"/>
      <c r="S543" s="180"/>
      <c r="T543" s="61"/>
      <c r="U543" s="176"/>
      <c r="V543" s="176"/>
      <c r="W543" s="176"/>
      <c r="X543" s="177"/>
      <c r="Y543" s="176"/>
      <c r="Z543" s="176"/>
      <c r="AA543" s="176"/>
      <c r="AB543" s="176"/>
      <c r="AC543" s="176"/>
      <c r="AD543" s="183"/>
      <c r="AE543" s="176"/>
      <c r="AF543" s="176"/>
    </row>
    <row r="544" spans="1:32">
      <c r="A544" s="172"/>
      <c r="B544" s="173"/>
      <c r="C544" s="176"/>
      <c r="D544" s="174"/>
      <c r="E544" s="175"/>
      <c r="F544" s="175"/>
      <c r="G544" s="176"/>
      <c r="H544" s="176"/>
      <c r="I544" s="177"/>
      <c r="J544" s="176"/>
      <c r="K544" s="188"/>
      <c r="L544" s="176"/>
      <c r="M544" s="176"/>
      <c r="N544" s="177"/>
      <c r="O544" s="179"/>
      <c r="P544" s="180"/>
      <c r="Q544" s="61"/>
      <c r="R544" s="179"/>
      <c r="S544" s="180"/>
      <c r="T544" s="61"/>
      <c r="U544" s="176"/>
      <c r="V544" s="176"/>
      <c r="W544" s="176"/>
      <c r="X544" s="177"/>
      <c r="Y544" s="176"/>
      <c r="Z544" s="176"/>
      <c r="AA544" s="176"/>
      <c r="AB544" s="176"/>
      <c r="AC544" s="176"/>
      <c r="AD544" s="183"/>
      <c r="AE544" s="176"/>
      <c r="AF544" s="176"/>
    </row>
    <row r="545" spans="1:32">
      <c r="A545" s="172"/>
      <c r="B545" s="173"/>
      <c r="C545" s="176"/>
      <c r="D545" s="174"/>
      <c r="E545" s="175"/>
      <c r="F545" s="175"/>
      <c r="G545" s="176"/>
      <c r="H545" s="176"/>
      <c r="I545" s="177"/>
      <c r="J545" s="176"/>
      <c r="K545" s="188"/>
      <c r="L545" s="176"/>
      <c r="M545" s="176"/>
      <c r="N545" s="177"/>
      <c r="O545" s="179"/>
      <c r="P545" s="180"/>
      <c r="Q545" s="61"/>
      <c r="R545" s="179"/>
      <c r="S545" s="180"/>
      <c r="T545" s="61"/>
      <c r="U545" s="176"/>
      <c r="V545" s="176"/>
      <c r="W545" s="176"/>
      <c r="X545" s="177"/>
      <c r="Y545" s="176"/>
      <c r="Z545" s="176"/>
      <c r="AA545" s="176"/>
      <c r="AB545" s="176"/>
      <c r="AC545" s="176"/>
      <c r="AD545" s="183"/>
      <c r="AE545" s="176"/>
      <c r="AF545" s="176"/>
    </row>
    <row r="546" spans="1:32">
      <c r="A546" s="172"/>
      <c r="B546" s="173"/>
      <c r="C546" s="176"/>
      <c r="D546" s="174"/>
      <c r="E546" s="175"/>
      <c r="F546" s="175"/>
      <c r="G546" s="176"/>
      <c r="H546" s="176"/>
      <c r="I546" s="177"/>
      <c r="J546" s="176"/>
      <c r="K546" s="188"/>
      <c r="L546" s="176"/>
      <c r="M546" s="176"/>
      <c r="N546" s="177"/>
      <c r="O546" s="179"/>
      <c r="P546" s="180"/>
      <c r="Q546" s="61"/>
      <c r="R546" s="179"/>
      <c r="S546" s="180"/>
      <c r="T546" s="61"/>
      <c r="U546" s="176"/>
      <c r="V546" s="176"/>
      <c r="W546" s="176"/>
      <c r="X546" s="177"/>
      <c r="Y546" s="176"/>
      <c r="Z546" s="176"/>
      <c r="AA546" s="176"/>
      <c r="AB546" s="176"/>
      <c r="AC546" s="176"/>
      <c r="AD546" s="183"/>
      <c r="AE546" s="176"/>
      <c r="AF546" s="176"/>
    </row>
    <row r="547" spans="1:32">
      <c r="A547" s="172"/>
      <c r="B547" s="173"/>
      <c r="C547" s="176"/>
      <c r="D547" s="174"/>
      <c r="E547" s="175"/>
      <c r="F547" s="175"/>
      <c r="G547" s="176"/>
      <c r="H547" s="176"/>
      <c r="I547" s="177"/>
      <c r="J547" s="176"/>
      <c r="K547" s="188"/>
      <c r="L547" s="176"/>
      <c r="M547" s="176"/>
      <c r="N547" s="177"/>
      <c r="O547" s="179"/>
      <c r="P547" s="180"/>
      <c r="Q547" s="61"/>
      <c r="R547" s="179"/>
      <c r="S547" s="180"/>
      <c r="T547" s="61"/>
      <c r="U547" s="176"/>
      <c r="V547" s="176"/>
      <c r="W547" s="176"/>
      <c r="X547" s="177"/>
      <c r="Y547" s="176"/>
      <c r="Z547" s="176"/>
      <c r="AA547" s="176"/>
      <c r="AB547" s="176"/>
      <c r="AC547" s="176"/>
      <c r="AD547" s="183"/>
      <c r="AE547" s="176"/>
      <c r="AF547" s="176"/>
    </row>
    <row r="548" spans="1:32">
      <c r="A548" s="172"/>
      <c r="B548" s="173"/>
      <c r="C548" s="176"/>
      <c r="D548" s="174"/>
      <c r="E548" s="175"/>
      <c r="F548" s="175"/>
      <c r="G548" s="176"/>
      <c r="H548" s="176"/>
      <c r="I548" s="177"/>
      <c r="J548" s="176"/>
      <c r="K548" s="188"/>
      <c r="L548" s="176"/>
      <c r="M548" s="176"/>
      <c r="N548" s="177"/>
      <c r="O548" s="179"/>
      <c r="P548" s="180"/>
      <c r="Q548" s="61"/>
      <c r="R548" s="179"/>
      <c r="S548" s="180"/>
      <c r="T548" s="61"/>
      <c r="U548" s="176"/>
      <c r="V548" s="176"/>
      <c r="W548" s="176"/>
      <c r="X548" s="177"/>
      <c r="Y548" s="176"/>
      <c r="Z548" s="176"/>
      <c r="AA548" s="176"/>
      <c r="AB548" s="176"/>
      <c r="AC548" s="176"/>
      <c r="AD548" s="183"/>
      <c r="AE548" s="176"/>
      <c r="AF548" s="176"/>
    </row>
    <row r="549" spans="1:32">
      <c r="A549" s="172"/>
      <c r="B549" s="173"/>
      <c r="C549" s="176"/>
      <c r="D549" s="174"/>
      <c r="E549" s="175"/>
      <c r="F549" s="175"/>
      <c r="G549" s="176"/>
      <c r="H549" s="176"/>
      <c r="I549" s="177"/>
      <c r="J549" s="176"/>
      <c r="K549" s="188"/>
      <c r="L549" s="176"/>
      <c r="M549" s="176"/>
      <c r="N549" s="177"/>
      <c r="O549" s="179"/>
      <c r="P549" s="180"/>
      <c r="Q549" s="61"/>
      <c r="R549" s="179"/>
      <c r="S549" s="180"/>
      <c r="T549" s="61"/>
      <c r="U549" s="176"/>
      <c r="V549" s="176"/>
      <c r="W549" s="176"/>
      <c r="X549" s="177"/>
      <c r="Y549" s="176"/>
      <c r="Z549" s="176"/>
      <c r="AA549" s="176"/>
      <c r="AB549" s="176"/>
      <c r="AC549" s="176"/>
      <c r="AD549" s="183"/>
      <c r="AE549" s="176"/>
      <c r="AF549" s="176"/>
    </row>
    <row r="550" spans="1:32">
      <c r="A550" s="172"/>
      <c r="B550" s="173"/>
      <c r="C550" s="176"/>
      <c r="D550" s="174"/>
      <c r="E550" s="175"/>
      <c r="F550" s="175"/>
      <c r="G550" s="176"/>
      <c r="H550" s="176"/>
      <c r="I550" s="177"/>
      <c r="J550" s="176"/>
      <c r="K550" s="188"/>
      <c r="L550" s="176"/>
      <c r="M550" s="176"/>
      <c r="N550" s="177"/>
      <c r="O550" s="179"/>
      <c r="P550" s="180"/>
      <c r="Q550" s="61"/>
      <c r="R550" s="179"/>
      <c r="S550" s="180"/>
      <c r="T550" s="61"/>
      <c r="U550" s="176"/>
      <c r="V550" s="176"/>
      <c r="W550" s="176"/>
      <c r="X550" s="177"/>
      <c r="Y550" s="176"/>
      <c r="Z550" s="176"/>
      <c r="AA550" s="176"/>
      <c r="AB550" s="176"/>
      <c r="AC550" s="176"/>
      <c r="AD550" s="183"/>
      <c r="AE550" s="176"/>
      <c r="AF550" s="176"/>
    </row>
    <row r="551" spans="1:32">
      <c r="A551" s="172"/>
      <c r="B551" s="173"/>
      <c r="C551" s="176"/>
      <c r="D551" s="174"/>
      <c r="E551" s="175"/>
      <c r="F551" s="175"/>
      <c r="G551" s="176"/>
      <c r="H551" s="176"/>
      <c r="I551" s="177"/>
      <c r="J551" s="176"/>
      <c r="K551" s="188"/>
      <c r="L551" s="176"/>
      <c r="M551" s="176"/>
      <c r="N551" s="177"/>
      <c r="O551" s="179"/>
      <c r="P551" s="180"/>
      <c r="Q551" s="61"/>
      <c r="R551" s="179"/>
      <c r="S551" s="180"/>
      <c r="T551" s="61"/>
      <c r="U551" s="176"/>
      <c r="V551" s="176"/>
      <c r="W551" s="176"/>
      <c r="X551" s="177"/>
      <c r="Y551" s="176"/>
      <c r="Z551" s="176"/>
      <c r="AA551" s="176"/>
      <c r="AB551" s="176"/>
      <c r="AC551" s="176"/>
      <c r="AD551" s="183"/>
      <c r="AE551" s="176"/>
      <c r="AF551" s="176"/>
    </row>
    <row r="552" spans="1:32">
      <c r="A552" s="172"/>
      <c r="B552" s="173"/>
      <c r="C552" s="176"/>
      <c r="D552" s="174"/>
      <c r="E552" s="175"/>
      <c r="F552" s="175"/>
      <c r="G552" s="176"/>
      <c r="H552" s="176"/>
      <c r="I552" s="177"/>
      <c r="J552" s="176"/>
      <c r="K552" s="188"/>
      <c r="L552" s="176"/>
      <c r="M552" s="176"/>
      <c r="N552" s="177"/>
      <c r="O552" s="179"/>
      <c r="P552" s="180"/>
      <c r="Q552" s="61"/>
      <c r="R552" s="179"/>
      <c r="S552" s="180"/>
      <c r="T552" s="61"/>
      <c r="U552" s="176"/>
      <c r="V552" s="176"/>
      <c r="W552" s="176"/>
      <c r="X552" s="177"/>
      <c r="Y552" s="176"/>
      <c r="Z552" s="176"/>
      <c r="AA552" s="176"/>
      <c r="AB552" s="176"/>
      <c r="AC552" s="176"/>
      <c r="AD552" s="183"/>
      <c r="AE552" s="176"/>
      <c r="AF552" s="176"/>
    </row>
    <row r="553" spans="1:32">
      <c r="A553" s="172"/>
      <c r="B553" s="173"/>
      <c r="C553" s="176"/>
      <c r="D553" s="174"/>
      <c r="E553" s="175"/>
      <c r="F553" s="175"/>
      <c r="G553" s="176"/>
      <c r="H553" s="176"/>
      <c r="I553" s="177"/>
      <c r="J553" s="176"/>
      <c r="K553" s="188"/>
      <c r="L553" s="176"/>
      <c r="M553" s="176"/>
      <c r="N553" s="177"/>
      <c r="O553" s="179"/>
      <c r="P553" s="180"/>
      <c r="Q553" s="61"/>
      <c r="R553" s="179"/>
      <c r="S553" s="180"/>
      <c r="T553" s="61"/>
      <c r="U553" s="176"/>
      <c r="V553" s="176"/>
      <c r="W553" s="176"/>
      <c r="X553" s="177"/>
      <c r="Y553" s="176"/>
      <c r="Z553" s="176"/>
      <c r="AA553" s="176"/>
      <c r="AB553" s="176"/>
      <c r="AC553" s="176"/>
      <c r="AD553" s="183"/>
      <c r="AE553" s="176"/>
      <c r="AF553" s="176"/>
    </row>
    <row r="554" spans="1:32">
      <c r="A554" s="172"/>
      <c r="B554" s="173"/>
      <c r="C554" s="176"/>
      <c r="D554" s="174"/>
      <c r="E554" s="175"/>
      <c r="F554" s="175"/>
      <c r="G554" s="176"/>
      <c r="H554" s="176"/>
      <c r="I554" s="177"/>
      <c r="J554" s="176"/>
      <c r="K554" s="188"/>
      <c r="L554" s="176"/>
      <c r="M554" s="176"/>
      <c r="N554" s="177"/>
      <c r="O554" s="179"/>
      <c r="P554" s="180"/>
      <c r="Q554" s="61"/>
      <c r="R554" s="179"/>
      <c r="S554" s="180"/>
      <c r="T554" s="61"/>
      <c r="U554" s="176"/>
      <c r="V554" s="176"/>
      <c r="W554" s="176"/>
      <c r="X554" s="177"/>
      <c r="Y554" s="176"/>
      <c r="Z554" s="176"/>
      <c r="AA554" s="176"/>
      <c r="AB554" s="176"/>
      <c r="AC554" s="176"/>
      <c r="AD554" s="183"/>
      <c r="AE554" s="176"/>
      <c r="AF554" s="176"/>
    </row>
    <row r="555" spans="1:32">
      <c r="A555" s="172"/>
      <c r="B555" s="173"/>
      <c r="C555" s="176"/>
      <c r="D555" s="174"/>
      <c r="E555" s="175"/>
      <c r="F555" s="175"/>
      <c r="G555" s="176"/>
      <c r="H555" s="176"/>
      <c r="I555" s="177"/>
      <c r="J555" s="176"/>
      <c r="K555" s="188"/>
      <c r="L555" s="176"/>
      <c r="M555" s="176"/>
      <c r="N555" s="177"/>
      <c r="O555" s="179"/>
      <c r="P555" s="180"/>
      <c r="Q555" s="61"/>
      <c r="R555" s="179"/>
      <c r="S555" s="180"/>
      <c r="T555" s="61"/>
      <c r="U555" s="176"/>
      <c r="V555" s="176"/>
      <c r="W555" s="176"/>
      <c r="X555" s="177"/>
      <c r="Y555" s="176"/>
      <c r="Z555" s="176"/>
      <c r="AA555" s="176"/>
      <c r="AB555" s="176"/>
      <c r="AC555" s="176"/>
      <c r="AD555" s="183"/>
      <c r="AE555" s="176"/>
      <c r="AF555" s="176"/>
    </row>
    <row r="556" spans="1:32">
      <c r="A556" s="172"/>
      <c r="B556" s="173"/>
      <c r="C556" s="176"/>
      <c r="D556" s="174"/>
      <c r="E556" s="175"/>
      <c r="F556" s="175"/>
      <c r="G556" s="176"/>
      <c r="H556" s="176"/>
      <c r="I556" s="177"/>
      <c r="J556" s="176"/>
      <c r="K556" s="188"/>
      <c r="L556" s="176"/>
      <c r="M556" s="176"/>
      <c r="N556" s="177"/>
      <c r="O556" s="179"/>
      <c r="P556" s="180"/>
      <c r="Q556" s="61"/>
      <c r="R556" s="179"/>
      <c r="S556" s="180"/>
      <c r="T556" s="61"/>
      <c r="U556" s="176"/>
      <c r="V556" s="176"/>
      <c r="W556" s="176"/>
      <c r="X556" s="177"/>
      <c r="Y556" s="176"/>
      <c r="Z556" s="176"/>
      <c r="AA556" s="176"/>
      <c r="AB556" s="176"/>
      <c r="AC556" s="176"/>
      <c r="AD556" s="183"/>
      <c r="AE556" s="176"/>
      <c r="AF556" s="176"/>
    </row>
    <row r="557" spans="1:32">
      <c r="A557" s="172"/>
      <c r="B557" s="173"/>
      <c r="C557" s="176"/>
      <c r="D557" s="174"/>
      <c r="E557" s="175"/>
      <c r="F557" s="175"/>
      <c r="G557" s="176"/>
      <c r="H557" s="176"/>
      <c r="I557" s="177"/>
      <c r="J557" s="176"/>
      <c r="K557" s="188"/>
      <c r="L557" s="176"/>
      <c r="M557" s="176"/>
      <c r="N557" s="177"/>
      <c r="O557" s="179"/>
      <c r="P557" s="180"/>
      <c r="Q557" s="61"/>
      <c r="R557" s="179"/>
      <c r="S557" s="180"/>
      <c r="T557" s="61"/>
      <c r="U557" s="176"/>
      <c r="V557" s="176"/>
      <c r="W557" s="176"/>
      <c r="X557" s="177"/>
      <c r="Y557" s="176"/>
      <c r="Z557" s="176"/>
      <c r="AA557" s="176"/>
      <c r="AB557" s="176"/>
      <c r="AC557" s="176"/>
      <c r="AD557" s="183"/>
      <c r="AE557" s="176"/>
      <c r="AF557" s="176"/>
    </row>
    <row r="558" spans="1:32">
      <c r="A558" s="172"/>
      <c r="B558" s="173"/>
      <c r="C558" s="176"/>
      <c r="D558" s="174"/>
      <c r="E558" s="175"/>
      <c r="F558" s="175"/>
      <c r="G558" s="176"/>
      <c r="H558" s="176"/>
      <c r="I558" s="177"/>
      <c r="J558" s="176"/>
      <c r="K558" s="188"/>
      <c r="L558" s="176"/>
      <c r="M558" s="176"/>
      <c r="N558" s="177"/>
      <c r="O558" s="179"/>
      <c r="P558" s="180"/>
      <c r="Q558" s="61"/>
      <c r="R558" s="179"/>
      <c r="S558" s="180"/>
      <c r="T558" s="61"/>
      <c r="U558" s="176"/>
      <c r="V558" s="176"/>
      <c r="W558" s="176"/>
      <c r="X558" s="177"/>
      <c r="Y558" s="176"/>
      <c r="Z558" s="176"/>
      <c r="AA558" s="176"/>
      <c r="AB558" s="176"/>
      <c r="AC558" s="176"/>
      <c r="AD558" s="183"/>
      <c r="AE558" s="176"/>
      <c r="AF558" s="176"/>
    </row>
    <row r="559" spans="1:32">
      <c r="A559" s="172"/>
      <c r="B559" s="173"/>
      <c r="C559" s="176"/>
      <c r="D559" s="174"/>
      <c r="E559" s="175"/>
      <c r="F559" s="175"/>
      <c r="G559" s="176"/>
      <c r="H559" s="176"/>
      <c r="I559" s="177"/>
      <c r="J559" s="176"/>
      <c r="K559" s="188"/>
      <c r="L559" s="176"/>
      <c r="M559" s="176"/>
      <c r="N559" s="177"/>
      <c r="O559" s="179"/>
      <c r="P559" s="180"/>
      <c r="Q559" s="61"/>
      <c r="R559" s="179"/>
      <c r="S559" s="180"/>
      <c r="T559" s="61"/>
      <c r="U559" s="176"/>
      <c r="V559" s="176"/>
      <c r="W559" s="176"/>
      <c r="X559" s="177"/>
      <c r="Y559" s="176"/>
      <c r="Z559" s="176"/>
      <c r="AA559" s="176"/>
      <c r="AB559" s="176"/>
      <c r="AC559" s="176"/>
      <c r="AD559" s="183"/>
      <c r="AE559" s="176"/>
      <c r="AF559" s="176"/>
    </row>
    <row r="560" spans="1:32">
      <c r="A560" s="172"/>
      <c r="B560" s="173"/>
      <c r="C560" s="176"/>
      <c r="D560" s="174"/>
      <c r="E560" s="175"/>
      <c r="F560" s="175"/>
      <c r="G560" s="176"/>
      <c r="H560" s="176"/>
      <c r="I560" s="177"/>
      <c r="J560" s="176"/>
      <c r="K560" s="188"/>
      <c r="L560" s="176"/>
      <c r="M560" s="176"/>
      <c r="N560" s="177"/>
      <c r="O560" s="179"/>
      <c r="P560" s="180"/>
      <c r="Q560" s="61"/>
      <c r="R560" s="179"/>
      <c r="S560" s="180"/>
      <c r="T560" s="61"/>
      <c r="U560" s="176"/>
      <c r="V560" s="176"/>
      <c r="W560" s="176"/>
      <c r="X560" s="177"/>
      <c r="Y560" s="176"/>
      <c r="Z560" s="176"/>
      <c r="AA560" s="176"/>
      <c r="AB560" s="176"/>
      <c r="AC560" s="176"/>
      <c r="AD560" s="183"/>
      <c r="AE560" s="176"/>
      <c r="AF560" s="176"/>
    </row>
    <row r="561" spans="1:32">
      <c r="A561" s="172"/>
      <c r="B561" s="173"/>
      <c r="C561" s="176"/>
      <c r="D561" s="174"/>
      <c r="E561" s="175"/>
      <c r="F561" s="175"/>
      <c r="G561" s="176"/>
      <c r="H561" s="176"/>
      <c r="I561" s="177"/>
      <c r="J561" s="176"/>
      <c r="K561" s="188"/>
      <c r="L561" s="176"/>
      <c r="M561" s="176"/>
      <c r="N561" s="177"/>
      <c r="O561" s="179"/>
      <c r="P561" s="180"/>
      <c r="Q561" s="61"/>
      <c r="R561" s="179"/>
      <c r="S561" s="180"/>
      <c r="T561" s="61"/>
      <c r="U561" s="176"/>
      <c r="V561" s="176"/>
      <c r="W561" s="176"/>
      <c r="X561" s="177"/>
      <c r="Y561" s="176"/>
      <c r="Z561" s="176"/>
      <c r="AA561" s="176"/>
      <c r="AB561" s="176"/>
      <c r="AC561" s="176"/>
      <c r="AD561" s="183"/>
      <c r="AE561" s="176"/>
      <c r="AF561" s="176"/>
    </row>
    <row r="562" spans="1:32">
      <c r="A562" s="172"/>
      <c r="B562" s="173"/>
      <c r="C562" s="176"/>
      <c r="D562" s="174"/>
      <c r="E562" s="175"/>
      <c r="F562" s="175"/>
      <c r="G562" s="176"/>
      <c r="H562" s="176"/>
      <c r="I562" s="177"/>
      <c r="J562" s="176"/>
      <c r="K562" s="188"/>
      <c r="L562" s="176"/>
      <c r="M562" s="176"/>
      <c r="N562" s="177"/>
      <c r="O562" s="179"/>
      <c r="P562" s="180"/>
      <c r="Q562" s="61"/>
      <c r="R562" s="179"/>
      <c r="S562" s="180"/>
      <c r="T562" s="61"/>
      <c r="U562" s="176"/>
      <c r="V562" s="176"/>
      <c r="W562" s="176"/>
      <c r="X562" s="177"/>
      <c r="Y562" s="176"/>
      <c r="Z562" s="176"/>
      <c r="AA562" s="176"/>
      <c r="AB562" s="176"/>
      <c r="AC562" s="176"/>
      <c r="AD562" s="183"/>
      <c r="AE562" s="176"/>
      <c r="AF562" s="176"/>
    </row>
    <row r="563" spans="1:32">
      <c r="A563" s="172"/>
      <c r="B563" s="173"/>
      <c r="C563" s="176"/>
      <c r="D563" s="174"/>
      <c r="E563" s="175"/>
      <c r="F563" s="175"/>
      <c r="G563" s="176"/>
      <c r="H563" s="176"/>
      <c r="I563" s="177"/>
      <c r="J563" s="176"/>
      <c r="K563" s="188"/>
      <c r="L563" s="176"/>
      <c r="M563" s="176"/>
      <c r="N563" s="177"/>
      <c r="O563" s="179"/>
      <c r="P563" s="180"/>
      <c r="Q563" s="61"/>
      <c r="R563" s="179"/>
      <c r="S563" s="180"/>
      <c r="T563" s="61"/>
      <c r="U563" s="176"/>
      <c r="V563" s="176"/>
      <c r="W563" s="176"/>
      <c r="X563" s="177"/>
      <c r="Y563" s="176"/>
      <c r="Z563" s="176"/>
      <c r="AA563" s="176"/>
      <c r="AB563" s="176"/>
      <c r="AC563" s="176"/>
      <c r="AD563" s="183"/>
      <c r="AE563" s="176"/>
      <c r="AF563" s="176"/>
    </row>
    <row r="564" spans="1:32">
      <c r="A564" s="172"/>
      <c r="B564" s="173"/>
      <c r="C564" s="176"/>
      <c r="D564" s="174"/>
      <c r="E564" s="175"/>
      <c r="F564" s="175"/>
      <c r="G564" s="176"/>
      <c r="H564" s="176"/>
      <c r="I564" s="177"/>
      <c r="J564" s="176"/>
      <c r="K564" s="188"/>
      <c r="L564" s="176"/>
      <c r="M564" s="176"/>
      <c r="N564" s="177"/>
      <c r="O564" s="179"/>
      <c r="P564" s="180"/>
      <c r="Q564" s="61"/>
      <c r="R564" s="179"/>
      <c r="S564" s="180"/>
      <c r="T564" s="61"/>
      <c r="U564" s="176"/>
      <c r="V564" s="176"/>
      <c r="W564" s="176"/>
      <c r="X564" s="177"/>
      <c r="Y564" s="176"/>
      <c r="Z564" s="176"/>
      <c r="AA564" s="176"/>
      <c r="AB564" s="176"/>
      <c r="AC564" s="176"/>
      <c r="AD564" s="183"/>
      <c r="AE564" s="176"/>
      <c r="AF564" s="176"/>
    </row>
    <row r="565" spans="1:32">
      <c r="A565" s="172"/>
      <c r="B565" s="173"/>
      <c r="C565" s="176"/>
      <c r="D565" s="174"/>
      <c r="E565" s="175"/>
      <c r="F565" s="175"/>
      <c r="G565" s="176"/>
      <c r="H565" s="176"/>
      <c r="I565" s="177"/>
      <c r="J565" s="176"/>
      <c r="K565" s="188"/>
      <c r="L565" s="176"/>
      <c r="M565" s="176"/>
      <c r="N565" s="177"/>
      <c r="O565" s="179"/>
      <c r="P565" s="180"/>
      <c r="Q565" s="61"/>
      <c r="R565" s="179"/>
      <c r="S565" s="180"/>
      <c r="T565" s="61"/>
      <c r="U565" s="176"/>
      <c r="V565" s="176"/>
      <c r="W565" s="176"/>
      <c r="X565" s="177"/>
      <c r="Y565" s="176"/>
      <c r="Z565" s="176"/>
      <c r="AA565" s="176"/>
      <c r="AB565" s="176"/>
      <c r="AC565" s="176"/>
      <c r="AD565" s="183"/>
      <c r="AE565" s="176"/>
      <c r="AF565" s="176"/>
    </row>
    <row r="566" spans="1:32">
      <c r="A566" s="172"/>
      <c r="B566" s="173"/>
      <c r="C566" s="176"/>
      <c r="D566" s="174"/>
      <c r="E566" s="175"/>
      <c r="F566" s="175"/>
      <c r="G566" s="176"/>
      <c r="H566" s="176"/>
      <c r="I566" s="177"/>
      <c r="J566" s="176"/>
      <c r="K566" s="188"/>
      <c r="L566" s="176"/>
      <c r="M566" s="176"/>
      <c r="N566" s="177"/>
      <c r="O566" s="179"/>
      <c r="P566" s="180"/>
      <c r="Q566" s="61"/>
      <c r="R566" s="179"/>
      <c r="S566" s="180"/>
      <c r="T566" s="61"/>
      <c r="U566" s="176"/>
      <c r="V566" s="176"/>
      <c r="W566" s="176"/>
      <c r="X566" s="177"/>
      <c r="Y566" s="176"/>
      <c r="Z566" s="176"/>
      <c r="AA566" s="176"/>
      <c r="AB566" s="176"/>
      <c r="AC566" s="176"/>
      <c r="AD566" s="183"/>
      <c r="AE566" s="176"/>
      <c r="AF566" s="176"/>
    </row>
    <row r="567" spans="1:32">
      <c r="A567" s="172"/>
      <c r="B567" s="173"/>
      <c r="C567" s="176"/>
      <c r="D567" s="174"/>
      <c r="E567" s="175"/>
      <c r="F567" s="175"/>
      <c r="G567" s="176"/>
      <c r="H567" s="176"/>
      <c r="I567" s="177"/>
      <c r="J567" s="176"/>
      <c r="K567" s="188"/>
      <c r="L567" s="176"/>
      <c r="M567" s="176"/>
      <c r="N567" s="177"/>
      <c r="O567" s="179"/>
      <c r="P567" s="180"/>
      <c r="Q567" s="61"/>
      <c r="R567" s="179"/>
      <c r="S567" s="180"/>
      <c r="T567" s="61"/>
      <c r="U567" s="176"/>
      <c r="V567" s="176"/>
      <c r="W567" s="176"/>
      <c r="X567" s="177"/>
      <c r="Y567" s="176"/>
      <c r="Z567" s="176"/>
      <c r="AA567" s="176"/>
      <c r="AB567" s="176"/>
      <c r="AC567" s="176"/>
      <c r="AD567" s="183"/>
      <c r="AE567" s="176"/>
      <c r="AF567" s="176"/>
    </row>
    <row r="568" spans="1:32">
      <c r="A568" s="172"/>
      <c r="B568" s="173"/>
      <c r="C568" s="176"/>
      <c r="D568" s="174"/>
      <c r="E568" s="175"/>
      <c r="F568" s="175"/>
      <c r="G568" s="176"/>
      <c r="H568" s="176"/>
      <c r="I568" s="177"/>
      <c r="J568" s="176"/>
      <c r="K568" s="188"/>
      <c r="L568" s="176"/>
      <c r="M568" s="176"/>
      <c r="N568" s="177"/>
      <c r="O568" s="179"/>
      <c r="P568" s="180"/>
      <c r="Q568" s="61"/>
      <c r="R568" s="179"/>
      <c r="S568" s="180"/>
      <c r="T568" s="61"/>
      <c r="U568" s="176"/>
      <c r="V568" s="176"/>
      <c r="W568" s="176"/>
      <c r="X568" s="177"/>
      <c r="Y568" s="176"/>
      <c r="Z568" s="176"/>
      <c r="AA568" s="176"/>
      <c r="AB568" s="176"/>
      <c r="AC568" s="176"/>
      <c r="AD568" s="183"/>
      <c r="AE568" s="176"/>
      <c r="AF568" s="176"/>
    </row>
    <row r="569" spans="1:32">
      <c r="A569" s="172"/>
      <c r="B569" s="173"/>
      <c r="C569" s="176"/>
      <c r="D569" s="174"/>
      <c r="E569" s="175"/>
      <c r="F569" s="175"/>
      <c r="G569" s="176"/>
      <c r="H569" s="176"/>
      <c r="I569" s="177"/>
      <c r="J569" s="176"/>
      <c r="K569" s="188"/>
      <c r="L569" s="176"/>
      <c r="M569" s="176"/>
      <c r="N569" s="177"/>
      <c r="O569" s="179"/>
      <c r="P569" s="180"/>
      <c r="Q569" s="61"/>
      <c r="R569" s="179"/>
      <c r="S569" s="180"/>
      <c r="T569" s="61"/>
      <c r="U569" s="176"/>
      <c r="V569" s="176"/>
      <c r="W569" s="176"/>
      <c r="X569" s="177"/>
      <c r="Y569" s="176"/>
      <c r="Z569" s="176"/>
      <c r="AA569" s="176"/>
      <c r="AB569" s="176"/>
      <c r="AC569" s="176"/>
      <c r="AD569" s="183"/>
      <c r="AE569" s="176"/>
      <c r="AF569" s="176"/>
    </row>
    <row r="570" spans="1:32">
      <c r="A570" s="172"/>
      <c r="B570" s="173"/>
      <c r="C570" s="176"/>
      <c r="D570" s="174"/>
      <c r="E570" s="175"/>
      <c r="F570" s="175"/>
      <c r="G570" s="176"/>
      <c r="H570" s="176"/>
      <c r="I570" s="177"/>
      <c r="J570" s="176"/>
      <c r="K570" s="188"/>
      <c r="L570" s="176"/>
      <c r="M570" s="176"/>
      <c r="N570" s="177"/>
      <c r="O570" s="179"/>
      <c r="P570" s="180"/>
      <c r="Q570" s="61"/>
      <c r="R570" s="179"/>
      <c r="S570" s="180"/>
      <c r="T570" s="61"/>
      <c r="U570" s="176"/>
      <c r="V570" s="176"/>
      <c r="W570" s="176"/>
      <c r="X570" s="177"/>
      <c r="Y570" s="176"/>
      <c r="Z570" s="176"/>
      <c r="AA570" s="176"/>
      <c r="AB570" s="176"/>
      <c r="AC570" s="176"/>
      <c r="AD570" s="183"/>
      <c r="AE570" s="176"/>
      <c r="AF570" s="176"/>
    </row>
    <row r="571" spans="1:32">
      <c r="A571" s="172"/>
      <c r="B571" s="173"/>
      <c r="C571" s="176"/>
      <c r="D571" s="174"/>
      <c r="E571" s="175"/>
      <c r="F571" s="175"/>
      <c r="G571" s="176"/>
      <c r="H571" s="176"/>
      <c r="I571" s="177"/>
      <c r="J571" s="176"/>
      <c r="K571" s="188"/>
      <c r="L571" s="176"/>
      <c r="M571" s="176"/>
      <c r="N571" s="177"/>
      <c r="O571" s="179"/>
      <c r="P571" s="180"/>
      <c r="Q571" s="61"/>
      <c r="R571" s="179"/>
      <c r="S571" s="180"/>
      <c r="T571" s="61"/>
      <c r="U571" s="176"/>
      <c r="V571" s="176"/>
      <c r="W571" s="176"/>
      <c r="X571" s="177"/>
      <c r="Y571" s="176"/>
      <c r="Z571" s="176"/>
      <c r="AA571" s="176"/>
      <c r="AB571" s="176"/>
      <c r="AC571" s="176"/>
      <c r="AD571" s="183"/>
      <c r="AE571" s="176"/>
      <c r="AF571" s="176"/>
    </row>
    <row r="572" spans="1:32">
      <c r="A572" s="172"/>
      <c r="B572" s="173"/>
      <c r="C572" s="176"/>
      <c r="D572" s="174"/>
      <c r="E572" s="175"/>
      <c r="F572" s="175"/>
      <c r="G572" s="176"/>
      <c r="H572" s="176"/>
      <c r="I572" s="177"/>
      <c r="J572" s="176"/>
      <c r="K572" s="188"/>
      <c r="L572" s="176"/>
      <c r="M572" s="176"/>
      <c r="N572" s="177"/>
      <c r="O572" s="179"/>
      <c r="P572" s="180"/>
      <c r="Q572" s="61"/>
      <c r="R572" s="179"/>
      <c r="S572" s="180"/>
      <c r="T572" s="61"/>
      <c r="U572" s="176"/>
      <c r="V572" s="176"/>
      <c r="W572" s="176"/>
      <c r="X572" s="177"/>
      <c r="Y572" s="176"/>
      <c r="Z572" s="176"/>
      <c r="AA572" s="176"/>
      <c r="AB572" s="176"/>
      <c r="AC572" s="176"/>
      <c r="AD572" s="183"/>
      <c r="AE572" s="176"/>
      <c r="AF572" s="176"/>
    </row>
    <row r="573" spans="1:32">
      <c r="A573" s="172"/>
      <c r="B573" s="173"/>
      <c r="C573" s="176"/>
      <c r="D573" s="174"/>
      <c r="E573" s="175"/>
      <c r="F573" s="175"/>
      <c r="G573" s="176"/>
      <c r="H573" s="176"/>
      <c r="I573" s="177"/>
      <c r="J573" s="176"/>
      <c r="K573" s="188"/>
      <c r="L573" s="176"/>
      <c r="M573" s="176"/>
      <c r="N573" s="177"/>
      <c r="O573" s="179"/>
      <c r="P573" s="180"/>
      <c r="Q573" s="61"/>
      <c r="R573" s="179"/>
      <c r="S573" s="180"/>
      <c r="T573" s="61"/>
      <c r="U573" s="176"/>
      <c r="V573" s="176"/>
      <c r="W573" s="176"/>
      <c r="X573" s="177"/>
      <c r="Y573" s="176"/>
      <c r="Z573" s="176"/>
      <c r="AA573" s="176"/>
      <c r="AB573" s="176"/>
      <c r="AC573" s="176"/>
      <c r="AD573" s="183"/>
      <c r="AE573" s="176"/>
      <c r="AF573" s="176"/>
    </row>
    <row r="574" spans="1:32">
      <c r="A574" s="172"/>
      <c r="B574" s="173"/>
      <c r="C574" s="176"/>
      <c r="D574" s="174"/>
      <c r="E574" s="175"/>
      <c r="F574" s="175"/>
      <c r="G574" s="176"/>
      <c r="H574" s="176"/>
      <c r="I574" s="177"/>
      <c r="J574" s="176"/>
      <c r="K574" s="188"/>
      <c r="L574" s="176"/>
      <c r="M574" s="176"/>
      <c r="N574" s="177"/>
      <c r="O574" s="179"/>
      <c r="P574" s="180"/>
      <c r="Q574" s="61"/>
      <c r="R574" s="179"/>
      <c r="S574" s="180"/>
      <c r="T574" s="61"/>
      <c r="U574" s="176"/>
      <c r="V574" s="176"/>
      <c r="W574" s="176"/>
      <c r="X574" s="177"/>
      <c r="Y574" s="176"/>
      <c r="Z574" s="176"/>
      <c r="AA574" s="176"/>
      <c r="AB574" s="176"/>
      <c r="AC574" s="176"/>
      <c r="AD574" s="183"/>
      <c r="AE574" s="176"/>
      <c r="AF574" s="176"/>
    </row>
    <row r="575" spans="1:32">
      <c r="A575" s="172"/>
      <c r="B575" s="173"/>
      <c r="C575" s="176"/>
      <c r="D575" s="174"/>
      <c r="E575" s="175"/>
      <c r="F575" s="175"/>
      <c r="G575" s="176"/>
      <c r="H575" s="176"/>
      <c r="I575" s="177"/>
      <c r="J575" s="176"/>
      <c r="K575" s="188"/>
      <c r="L575" s="176"/>
      <c r="M575" s="176"/>
      <c r="N575" s="177"/>
      <c r="O575" s="179"/>
      <c r="P575" s="180"/>
      <c r="Q575" s="61"/>
      <c r="R575" s="179"/>
      <c r="S575" s="180"/>
      <c r="T575" s="61"/>
      <c r="U575" s="176"/>
      <c r="V575" s="176"/>
      <c r="W575" s="176"/>
      <c r="X575" s="177"/>
      <c r="Y575" s="176"/>
      <c r="Z575" s="176"/>
      <c r="AA575" s="176"/>
      <c r="AB575" s="176"/>
      <c r="AC575" s="176"/>
      <c r="AD575" s="183"/>
      <c r="AE575" s="176"/>
      <c r="AF575" s="176"/>
    </row>
    <row r="576" spans="1:32">
      <c r="A576" s="172"/>
      <c r="B576" s="173"/>
      <c r="C576" s="176"/>
      <c r="D576" s="174"/>
      <c r="E576" s="175"/>
      <c r="F576" s="175"/>
      <c r="G576" s="176"/>
      <c r="H576" s="176"/>
      <c r="I576" s="177"/>
      <c r="J576" s="176"/>
      <c r="K576" s="188"/>
      <c r="L576" s="176"/>
      <c r="M576" s="176"/>
      <c r="N576" s="177"/>
      <c r="O576" s="179"/>
      <c r="P576" s="180"/>
      <c r="Q576" s="61"/>
      <c r="R576" s="179"/>
      <c r="S576" s="180"/>
      <c r="T576" s="61"/>
      <c r="U576" s="176"/>
      <c r="V576" s="176"/>
      <c r="W576" s="176"/>
      <c r="X576" s="177"/>
      <c r="Y576" s="176"/>
      <c r="Z576" s="176"/>
      <c r="AA576" s="176"/>
      <c r="AB576" s="176"/>
      <c r="AC576" s="176"/>
      <c r="AD576" s="183"/>
      <c r="AE576" s="176"/>
      <c r="AF576" s="176"/>
    </row>
    <row r="577" spans="1:32">
      <c r="A577" s="172"/>
      <c r="B577" s="173"/>
      <c r="C577" s="176"/>
      <c r="D577" s="174"/>
      <c r="E577" s="175"/>
      <c r="F577" s="175"/>
      <c r="G577" s="176"/>
      <c r="H577" s="176"/>
      <c r="I577" s="177"/>
      <c r="J577" s="176"/>
      <c r="K577" s="188"/>
      <c r="L577" s="176"/>
      <c r="M577" s="176"/>
      <c r="N577" s="177"/>
      <c r="O577" s="179"/>
      <c r="P577" s="180"/>
      <c r="Q577" s="61"/>
      <c r="R577" s="179"/>
      <c r="S577" s="180"/>
      <c r="T577" s="61"/>
      <c r="U577" s="176"/>
      <c r="V577" s="176"/>
      <c r="W577" s="176"/>
      <c r="X577" s="177"/>
      <c r="Y577" s="176"/>
      <c r="Z577" s="176"/>
      <c r="AA577" s="176"/>
      <c r="AB577" s="176"/>
      <c r="AC577" s="176"/>
      <c r="AD577" s="183"/>
      <c r="AE577" s="176"/>
      <c r="AF577" s="176"/>
    </row>
    <row r="578" spans="1:32">
      <c r="A578" s="172"/>
      <c r="B578" s="173"/>
      <c r="C578" s="176"/>
      <c r="D578" s="174"/>
      <c r="E578" s="175"/>
      <c r="F578" s="175"/>
      <c r="G578" s="176"/>
      <c r="H578" s="176"/>
      <c r="I578" s="177"/>
      <c r="J578" s="176"/>
      <c r="K578" s="188"/>
      <c r="L578" s="176"/>
      <c r="M578" s="176"/>
      <c r="N578" s="177"/>
      <c r="O578" s="179"/>
      <c r="P578" s="180"/>
      <c r="Q578" s="61"/>
      <c r="R578" s="179"/>
      <c r="S578" s="180"/>
      <c r="T578" s="61"/>
      <c r="U578" s="176"/>
      <c r="V578" s="176"/>
      <c r="W578" s="176"/>
      <c r="X578" s="177"/>
      <c r="Y578" s="176"/>
      <c r="Z578" s="176"/>
      <c r="AA578" s="176"/>
      <c r="AB578" s="176"/>
      <c r="AC578" s="176"/>
      <c r="AD578" s="183"/>
      <c r="AE578" s="176"/>
      <c r="AF578" s="176"/>
    </row>
    <row r="579" spans="1:32">
      <c r="A579" s="172"/>
      <c r="B579" s="173"/>
      <c r="C579" s="176"/>
      <c r="D579" s="174"/>
      <c r="E579" s="175"/>
      <c r="F579" s="175"/>
      <c r="G579" s="176"/>
      <c r="H579" s="176"/>
      <c r="I579" s="177"/>
      <c r="J579" s="176"/>
      <c r="K579" s="188"/>
      <c r="L579" s="176"/>
      <c r="M579" s="176"/>
      <c r="N579" s="177"/>
      <c r="O579" s="179"/>
      <c r="P579" s="180"/>
      <c r="Q579" s="61"/>
      <c r="R579" s="179"/>
      <c r="S579" s="180"/>
      <c r="T579" s="61"/>
      <c r="U579" s="176"/>
      <c r="V579" s="176"/>
      <c r="W579" s="176"/>
      <c r="X579" s="177"/>
      <c r="Y579" s="176"/>
      <c r="Z579" s="176"/>
      <c r="AA579" s="176"/>
      <c r="AB579" s="176"/>
      <c r="AC579" s="176"/>
      <c r="AD579" s="183"/>
      <c r="AE579" s="176"/>
      <c r="AF579" s="176"/>
    </row>
    <row r="580" spans="1:32">
      <c r="A580" s="172"/>
      <c r="B580" s="173"/>
      <c r="C580" s="176"/>
      <c r="D580" s="174"/>
      <c r="E580" s="175"/>
      <c r="F580" s="175"/>
      <c r="G580" s="176"/>
      <c r="H580" s="176"/>
      <c r="I580" s="177"/>
      <c r="J580" s="176"/>
      <c r="K580" s="188"/>
      <c r="L580" s="176"/>
      <c r="M580" s="176"/>
      <c r="N580" s="177"/>
      <c r="O580" s="179"/>
      <c r="P580" s="180"/>
      <c r="Q580" s="61"/>
      <c r="R580" s="179"/>
      <c r="S580" s="180"/>
      <c r="T580" s="61"/>
      <c r="U580" s="176"/>
      <c r="V580" s="176"/>
      <c r="W580" s="176"/>
      <c r="X580" s="177"/>
      <c r="Y580" s="176"/>
      <c r="Z580" s="176"/>
      <c r="AA580" s="176"/>
      <c r="AB580" s="176"/>
      <c r="AC580" s="176"/>
      <c r="AD580" s="183"/>
      <c r="AE580" s="176"/>
      <c r="AF580" s="176"/>
    </row>
    <row r="581" spans="1:32">
      <c r="A581" s="172"/>
      <c r="B581" s="173"/>
      <c r="C581" s="176"/>
      <c r="D581" s="174"/>
      <c r="E581" s="175"/>
      <c r="F581" s="175"/>
      <c r="G581" s="176"/>
      <c r="H581" s="176"/>
      <c r="I581" s="177"/>
      <c r="J581" s="176"/>
      <c r="K581" s="188"/>
      <c r="L581" s="176"/>
      <c r="M581" s="176"/>
      <c r="N581" s="177"/>
      <c r="O581" s="179"/>
      <c r="P581" s="180"/>
      <c r="Q581" s="61"/>
      <c r="R581" s="179"/>
      <c r="S581" s="180"/>
      <c r="T581" s="61"/>
      <c r="U581" s="176"/>
      <c r="V581" s="176"/>
      <c r="W581" s="176"/>
      <c r="X581" s="177"/>
      <c r="Y581" s="176"/>
      <c r="Z581" s="176"/>
      <c r="AA581" s="176"/>
      <c r="AB581" s="176"/>
      <c r="AC581" s="176"/>
      <c r="AD581" s="183"/>
      <c r="AE581" s="176"/>
      <c r="AF581" s="176"/>
    </row>
    <row r="582" spans="1:32">
      <c r="A582" s="172"/>
      <c r="B582" s="173"/>
      <c r="C582" s="176"/>
      <c r="D582" s="174"/>
      <c r="E582" s="175"/>
      <c r="F582" s="175"/>
      <c r="G582" s="176"/>
      <c r="H582" s="176"/>
      <c r="I582" s="177"/>
      <c r="J582" s="176"/>
      <c r="K582" s="188"/>
      <c r="L582" s="176"/>
      <c r="M582" s="176"/>
      <c r="N582" s="177"/>
      <c r="O582" s="179"/>
      <c r="P582" s="180"/>
      <c r="Q582" s="61"/>
      <c r="R582" s="179"/>
      <c r="S582" s="180"/>
      <c r="T582" s="61"/>
      <c r="U582" s="176"/>
      <c r="V582" s="176"/>
      <c r="W582" s="176"/>
      <c r="X582" s="177"/>
      <c r="Y582" s="176"/>
      <c r="Z582" s="176"/>
      <c r="AA582" s="176"/>
      <c r="AB582" s="176"/>
      <c r="AC582" s="176"/>
      <c r="AD582" s="183"/>
      <c r="AE582" s="176"/>
      <c r="AF582" s="176"/>
    </row>
    <row r="583" spans="1:32">
      <c r="A583" s="172"/>
      <c r="B583" s="173"/>
      <c r="C583" s="176"/>
      <c r="D583" s="174"/>
      <c r="E583" s="175"/>
      <c r="F583" s="175"/>
      <c r="G583" s="176"/>
      <c r="H583" s="176"/>
      <c r="I583" s="177"/>
      <c r="J583" s="176"/>
      <c r="K583" s="188"/>
      <c r="L583" s="176"/>
      <c r="M583" s="176"/>
      <c r="N583" s="177"/>
      <c r="O583" s="179"/>
      <c r="P583" s="180"/>
      <c r="Q583" s="61"/>
      <c r="R583" s="179"/>
      <c r="S583" s="180"/>
      <c r="T583" s="61"/>
      <c r="U583" s="176"/>
      <c r="V583" s="176"/>
      <c r="W583" s="176"/>
      <c r="X583" s="177"/>
      <c r="Y583" s="176"/>
      <c r="Z583" s="176"/>
      <c r="AA583" s="176"/>
      <c r="AB583" s="176"/>
      <c r="AC583" s="176"/>
      <c r="AD583" s="183"/>
      <c r="AE583" s="176"/>
      <c r="AF583" s="176"/>
    </row>
    <row r="584" spans="1:32">
      <c r="A584" s="172"/>
      <c r="B584" s="173"/>
      <c r="C584" s="176"/>
      <c r="D584" s="174"/>
      <c r="E584" s="175"/>
      <c r="F584" s="175"/>
      <c r="G584" s="176"/>
      <c r="H584" s="176"/>
      <c r="I584" s="177"/>
      <c r="J584" s="176"/>
      <c r="K584" s="188"/>
      <c r="L584" s="176"/>
      <c r="M584" s="176"/>
      <c r="N584" s="177"/>
      <c r="O584" s="179"/>
      <c r="P584" s="180"/>
      <c r="Q584" s="61"/>
      <c r="R584" s="179"/>
      <c r="S584" s="180"/>
      <c r="T584" s="61"/>
      <c r="U584" s="176"/>
      <c r="V584" s="176"/>
      <c r="W584" s="176"/>
      <c r="X584" s="177"/>
      <c r="Y584" s="176"/>
      <c r="Z584" s="176"/>
      <c r="AA584" s="176"/>
      <c r="AB584" s="176"/>
      <c r="AC584" s="176"/>
      <c r="AD584" s="183"/>
      <c r="AE584" s="176"/>
      <c r="AF584" s="176"/>
    </row>
    <row r="585" spans="1:32">
      <c r="A585" s="172"/>
      <c r="B585" s="173"/>
      <c r="C585" s="176"/>
      <c r="D585" s="174"/>
      <c r="E585" s="175"/>
      <c r="F585" s="175"/>
      <c r="G585" s="176"/>
      <c r="H585" s="176"/>
      <c r="I585" s="177"/>
      <c r="J585" s="176"/>
      <c r="K585" s="188"/>
      <c r="L585" s="176"/>
      <c r="M585" s="176"/>
      <c r="N585" s="177"/>
      <c r="O585" s="179"/>
      <c r="P585" s="180"/>
      <c r="Q585" s="61"/>
      <c r="R585" s="179"/>
      <c r="S585" s="180"/>
      <c r="T585" s="61"/>
      <c r="U585" s="176"/>
      <c r="V585" s="176"/>
      <c r="W585" s="176"/>
      <c r="X585" s="177"/>
      <c r="Y585" s="176"/>
      <c r="Z585" s="176"/>
      <c r="AA585" s="176"/>
      <c r="AB585" s="176"/>
      <c r="AC585" s="176"/>
      <c r="AD585" s="183"/>
      <c r="AE585" s="176"/>
      <c r="AF585" s="176"/>
    </row>
    <row r="586" spans="1:32">
      <c r="A586" s="172"/>
      <c r="B586" s="173"/>
      <c r="C586" s="176"/>
      <c r="D586" s="174"/>
      <c r="E586" s="175"/>
      <c r="F586" s="175"/>
      <c r="G586" s="176"/>
      <c r="H586" s="176"/>
      <c r="I586" s="177"/>
      <c r="J586" s="176"/>
      <c r="K586" s="188"/>
      <c r="L586" s="176"/>
      <c r="M586" s="176"/>
      <c r="N586" s="177"/>
      <c r="O586" s="179"/>
      <c r="P586" s="180"/>
      <c r="Q586" s="61"/>
      <c r="R586" s="179"/>
      <c r="S586" s="180"/>
      <c r="T586" s="61"/>
      <c r="U586" s="176"/>
      <c r="V586" s="176"/>
      <c r="W586" s="176"/>
      <c r="X586" s="177"/>
      <c r="Y586" s="176"/>
      <c r="Z586" s="176"/>
      <c r="AA586" s="176"/>
      <c r="AB586" s="176"/>
      <c r="AC586" s="176"/>
      <c r="AD586" s="183"/>
      <c r="AE586" s="176"/>
      <c r="AF586" s="176"/>
    </row>
    <row r="587" spans="1:32">
      <c r="A587" s="172"/>
      <c r="B587" s="173"/>
      <c r="C587" s="176"/>
      <c r="D587" s="174"/>
      <c r="E587" s="175"/>
      <c r="F587" s="175"/>
      <c r="G587" s="176"/>
      <c r="H587" s="176"/>
      <c r="I587" s="177"/>
      <c r="J587" s="176"/>
      <c r="K587" s="188"/>
      <c r="L587" s="176"/>
      <c r="M587" s="176"/>
      <c r="N587" s="177"/>
      <c r="O587" s="179"/>
      <c r="P587" s="180"/>
      <c r="Q587" s="61"/>
      <c r="R587" s="179"/>
      <c r="S587" s="180"/>
      <c r="T587" s="61"/>
      <c r="U587" s="176"/>
      <c r="V587" s="176"/>
      <c r="W587" s="176"/>
      <c r="X587" s="177"/>
      <c r="Y587" s="176"/>
      <c r="Z587" s="176"/>
      <c r="AA587" s="176"/>
      <c r="AB587" s="176"/>
      <c r="AC587" s="176"/>
      <c r="AD587" s="183"/>
      <c r="AE587" s="176"/>
      <c r="AF587" s="176"/>
    </row>
    <row r="588" spans="1:32">
      <c r="A588" s="172"/>
      <c r="B588" s="173"/>
      <c r="C588" s="176"/>
      <c r="D588" s="174"/>
      <c r="E588" s="175"/>
      <c r="F588" s="175"/>
      <c r="G588" s="176"/>
      <c r="H588" s="176"/>
      <c r="I588" s="177"/>
      <c r="J588" s="176"/>
      <c r="K588" s="188"/>
      <c r="L588" s="176"/>
      <c r="M588" s="176"/>
      <c r="N588" s="177"/>
      <c r="O588" s="179"/>
      <c r="P588" s="180"/>
      <c r="Q588" s="61"/>
      <c r="R588" s="179"/>
      <c r="S588" s="180"/>
      <c r="T588" s="61"/>
      <c r="U588" s="176"/>
      <c r="V588" s="176"/>
      <c r="W588" s="176"/>
      <c r="X588" s="177"/>
      <c r="Y588" s="176"/>
      <c r="Z588" s="176"/>
      <c r="AA588" s="176"/>
      <c r="AB588" s="176"/>
      <c r="AC588" s="176"/>
      <c r="AD588" s="183"/>
      <c r="AE588" s="176"/>
      <c r="AF588" s="176"/>
    </row>
    <row r="589" spans="1:32">
      <c r="A589" s="172"/>
      <c r="B589" s="173"/>
      <c r="C589" s="176"/>
      <c r="D589" s="174"/>
      <c r="E589" s="175"/>
      <c r="F589" s="175"/>
      <c r="G589" s="176"/>
      <c r="H589" s="176"/>
      <c r="I589" s="177"/>
      <c r="J589" s="176"/>
      <c r="K589" s="188"/>
      <c r="L589" s="176"/>
      <c r="M589" s="176"/>
      <c r="N589" s="177"/>
      <c r="O589" s="179"/>
      <c r="P589" s="180"/>
      <c r="Q589" s="61"/>
      <c r="R589" s="179"/>
      <c r="S589" s="180"/>
      <c r="T589" s="61"/>
      <c r="U589" s="176"/>
      <c r="V589" s="176"/>
      <c r="W589" s="176"/>
      <c r="X589" s="177"/>
      <c r="Y589" s="176"/>
      <c r="Z589" s="176"/>
      <c r="AA589" s="176"/>
      <c r="AB589" s="176"/>
      <c r="AC589" s="176"/>
      <c r="AD589" s="183"/>
      <c r="AE589" s="176"/>
      <c r="AF589" s="176"/>
    </row>
    <row r="590" spans="1:32">
      <c r="A590" s="172"/>
      <c r="B590" s="173"/>
      <c r="C590" s="176"/>
      <c r="D590" s="174"/>
      <c r="E590" s="175"/>
      <c r="F590" s="175"/>
      <c r="G590" s="176"/>
      <c r="H590" s="176"/>
      <c r="I590" s="177"/>
      <c r="J590" s="176"/>
      <c r="K590" s="188"/>
      <c r="L590" s="176"/>
      <c r="M590" s="176"/>
      <c r="N590" s="177"/>
      <c r="O590" s="179"/>
      <c r="P590" s="180"/>
      <c r="Q590" s="61"/>
      <c r="R590" s="179"/>
      <c r="S590" s="180"/>
      <c r="T590" s="61"/>
      <c r="U590" s="176"/>
      <c r="V590" s="176"/>
      <c r="W590" s="176"/>
      <c r="X590" s="177"/>
      <c r="Y590" s="176"/>
      <c r="Z590" s="176"/>
      <c r="AA590" s="176"/>
      <c r="AB590" s="176"/>
      <c r="AC590" s="176"/>
      <c r="AD590" s="183"/>
      <c r="AE590" s="176"/>
      <c r="AF590" s="176"/>
    </row>
    <row r="591" spans="1:32">
      <c r="A591" s="172"/>
      <c r="B591" s="173"/>
      <c r="C591" s="176"/>
      <c r="D591" s="174"/>
      <c r="E591" s="175"/>
      <c r="F591" s="175"/>
      <c r="G591" s="176"/>
      <c r="H591" s="176"/>
      <c r="I591" s="177"/>
      <c r="J591" s="176"/>
      <c r="K591" s="188"/>
      <c r="L591" s="176"/>
      <c r="M591" s="176"/>
      <c r="N591" s="177"/>
      <c r="O591" s="179"/>
      <c r="P591" s="180"/>
      <c r="Q591" s="61"/>
      <c r="R591" s="179"/>
      <c r="S591" s="180"/>
      <c r="T591" s="61"/>
      <c r="U591" s="176"/>
      <c r="V591" s="176"/>
      <c r="W591" s="176"/>
      <c r="X591" s="177"/>
      <c r="Y591" s="176"/>
      <c r="Z591" s="176"/>
      <c r="AA591" s="176"/>
      <c r="AB591" s="176"/>
      <c r="AC591" s="176"/>
      <c r="AD591" s="183"/>
      <c r="AE591" s="176"/>
      <c r="AF591" s="176"/>
    </row>
    <row r="592" spans="1:32">
      <c r="A592" s="172"/>
      <c r="B592" s="173"/>
      <c r="C592" s="176"/>
      <c r="D592" s="174"/>
      <c r="E592" s="175"/>
      <c r="F592" s="175"/>
      <c r="G592" s="176"/>
      <c r="H592" s="176"/>
      <c r="I592" s="177"/>
      <c r="J592" s="176"/>
      <c r="K592" s="188"/>
      <c r="L592" s="176"/>
      <c r="M592" s="176"/>
      <c r="N592" s="177"/>
      <c r="O592" s="179"/>
      <c r="P592" s="180"/>
      <c r="Q592" s="61"/>
      <c r="R592" s="179"/>
      <c r="S592" s="180"/>
      <c r="T592" s="61"/>
      <c r="U592" s="176"/>
      <c r="V592" s="176"/>
      <c r="W592" s="176"/>
      <c r="X592" s="177"/>
      <c r="Y592" s="176"/>
      <c r="Z592" s="176"/>
      <c r="AA592" s="176"/>
      <c r="AB592" s="176"/>
      <c r="AC592" s="176"/>
      <c r="AD592" s="183"/>
      <c r="AE592" s="176"/>
      <c r="AF592" s="176"/>
    </row>
    <row r="593" spans="1:32">
      <c r="A593" s="172"/>
      <c r="B593" s="173"/>
      <c r="C593" s="176"/>
      <c r="D593" s="174"/>
      <c r="E593" s="175"/>
      <c r="F593" s="175"/>
      <c r="G593" s="176"/>
      <c r="H593" s="176"/>
      <c r="I593" s="177"/>
      <c r="J593" s="176"/>
      <c r="K593" s="188"/>
      <c r="L593" s="176"/>
      <c r="M593" s="176"/>
      <c r="N593" s="177"/>
      <c r="O593" s="179"/>
      <c r="P593" s="180"/>
      <c r="Q593" s="61"/>
      <c r="R593" s="179"/>
      <c r="S593" s="180"/>
      <c r="T593" s="61"/>
      <c r="U593" s="176"/>
      <c r="V593" s="176"/>
      <c r="W593" s="176"/>
      <c r="X593" s="177"/>
      <c r="Y593" s="176"/>
      <c r="Z593" s="176"/>
      <c r="AA593" s="176"/>
      <c r="AB593" s="176"/>
      <c r="AC593" s="176"/>
      <c r="AD593" s="183"/>
      <c r="AE593" s="176"/>
      <c r="AF593" s="176"/>
    </row>
    <row r="594" spans="1:32">
      <c r="A594" s="172"/>
      <c r="B594" s="173"/>
      <c r="C594" s="176"/>
      <c r="D594" s="174"/>
      <c r="E594" s="175"/>
      <c r="F594" s="175"/>
      <c r="G594" s="176"/>
      <c r="H594" s="176"/>
      <c r="I594" s="177"/>
      <c r="J594" s="176"/>
      <c r="K594" s="188"/>
      <c r="L594" s="176"/>
      <c r="M594" s="176"/>
      <c r="N594" s="177"/>
      <c r="O594" s="179"/>
      <c r="P594" s="180"/>
      <c r="Q594" s="61"/>
      <c r="R594" s="179"/>
      <c r="S594" s="180"/>
      <c r="T594" s="61"/>
      <c r="U594" s="176"/>
      <c r="V594" s="176"/>
      <c r="W594" s="176"/>
      <c r="X594" s="177"/>
      <c r="Y594" s="176"/>
      <c r="Z594" s="176"/>
      <c r="AA594" s="176"/>
      <c r="AB594" s="176"/>
      <c r="AC594" s="176"/>
      <c r="AD594" s="183"/>
      <c r="AE594" s="176"/>
      <c r="AF594" s="176"/>
    </row>
    <row r="595" spans="1:32">
      <c r="A595" s="172"/>
      <c r="B595" s="173"/>
      <c r="C595" s="176"/>
      <c r="D595" s="174"/>
      <c r="E595" s="175"/>
      <c r="F595" s="175"/>
      <c r="G595" s="176"/>
      <c r="H595" s="176"/>
      <c r="I595" s="177"/>
      <c r="J595" s="176"/>
      <c r="K595" s="188"/>
      <c r="L595" s="176"/>
      <c r="M595" s="176"/>
      <c r="N595" s="177"/>
      <c r="O595" s="179"/>
      <c r="P595" s="180"/>
      <c r="Q595" s="61"/>
      <c r="R595" s="179"/>
      <c r="S595" s="180"/>
      <c r="T595" s="61"/>
      <c r="U595" s="176"/>
      <c r="V595" s="176"/>
      <c r="W595" s="176"/>
      <c r="X595" s="177"/>
      <c r="Y595" s="176"/>
      <c r="Z595" s="176"/>
      <c r="AA595" s="176"/>
      <c r="AB595" s="176"/>
      <c r="AC595" s="176"/>
      <c r="AD595" s="183"/>
      <c r="AE595" s="176"/>
      <c r="AF595" s="176"/>
    </row>
    <row r="596" spans="1:32">
      <c r="A596" s="172"/>
      <c r="B596" s="173"/>
      <c r="C596" s="176"/>
      <c r="D596" s="174"/>
      <c r="E596" s="175"/>
      <c r="F596" s="175"/>
      <c r="G596" s="176"/>
      <c r="H596" s="176"/>
      <c r="I596" s="177"/>
      <c r="J596" s="176"/>
      <c r="K596" s="188"/>
      <c r="L596" s="176"/>
      <c r="M596" s="176"/>
      <c r="N596" s="177"/>
      <c r="O596" s="179"/>
      <c r="P596" s="180"/>
      <c r="Q596" s="61"/>
      <c r="R596" s="179"/>
      <c r="S596" s="180"/>
      <c r="T596" s="61"/>
      <c r="U596" s="176"/>
      <c r="V596" s="176"/>
      <c r="W596" s="176"/>
      <c r="X596" s="177"/>
      <c r="Y596" s="176"/>
      <c r="Z596" s="176"/>
      <c r="AA596" s="176"/>
      <c r="AB596" s="176"/>
      <c r="AC596" s="176"/>
      <c r="AD596" s="183"/>
      <c r="AE596" s="176"/>
      <c r="AF596" s="176"/>
    </row>
    <row r="597" spans="1:32">
      <c r="A597" s="172"/>
      <c r="B597" s="173"/>
      <c r="C597" s="176"/>
      <c r="D597" s="174"/>
      <c r="E597" s="175"/>
      <c r="F597" s="175"/>
      <c r="G597" s="176"/>
      <c r="H597" s="176"/>
      <c r="I597" s="177"/>
      <c r="J597" s="176"/>
      <c r="K597" s="188"/>
      <c r="L597" s="176"/>
      <c r="M597" s="176"/>
      <c r="N597" s="177"/>
      <c r="O597" s="179"/>
      <c r="P597" s="180"/>
      <c r="Q597" s="61"/>
      <c r="R597" s="179"/>
      <c r="S597" s="180"/>
      <c r="T597" s="61"/>
      <c r="U597" s="176"/>
      <c r="V597" s="176"/>
      <c r="W597" s="176"/>
      <c r="X597" s="177"/>
      <c r="Y597" s="176"/>
      <c r="Z597" s="176"/>
      <c r="AA597" s="176"/>
      <c r="AB597" s="176"/>
      <c r="AC597" s="176"/>
      <c r="AD597" s="183"/>
      <c r="AE597" s="176"/>
      <c r="AF597" s="176"/>
    </row>
    <row r="598" spans="1:32">
      <c r="A598" s="172"/>
      <c r="B598" s="173"/>
      <c r="C598" s="176"/>
      <c r="D598" s="174"/>
      <c r="E598" s="175"/>
      <c r="F598" s="175"/>
      <c r="G598" s="176"/>
      <c r="H598" s="176"/>
      <c r="I598" s="177"/>
      <c r="J598" s="176"/>
      <c r="K598" s="188"/>
      <c r="L598" s="176"/>
      <c r="M598" s="176"/>
      <c r="N598" s="177"/>
      <c r="O598" s="179"/>
      <c r="P598" s="180"/>
      <c r="Q598" s="61"/>
      <c r="R598" s="179"/>
      <c r="S598" s="180"/>
      <c r="T598" s="61"/>
      <c r="U598" s="176"/>
      <c r="V598" s="176"/>
      <c r="W598" s="176"/>
      <c r="X598" s="177"/>
      <c r="Y598" s="176"/>
      <c r="Z598" s="176"/>
      <c r="AA598" s="176"/>
      <c r="AB598" s="176"/>
      <c r="AC598" s="176"/>
      <c r="AD598" s="183"/>
      <c r="AE598" s="176"/>
      <c r="AF598" s="176"/>
    </row>
    <row r="599" spans="1:32">
      <c r="A599" s="172"/>
      <c r="B599" s="173"/>
      <c r="C599" s="176"/>
      <c r="D599" s="174"/>
      <c r="E599" s="175"/>
      <c r="F599" s="175"/>
      <c r="G599" s="176"/>
      <c r="H599" s="176"/>
      <c r="I599" s="177"/>
      <c r="J599" s="176"/>
      <c r="K599" s="188"/>
      <c r="L599" s="176"/>
      <c r="M599" s="176"/>
      <c r="N599" s="177"/>
      <c r="O599" s="179"/>
      <c r="P599" s="180"/>
      <c r="Q599" s="61"/>
      <c r="R599" s="179"/>
      <c r="S599" s="180"/>
      <c r="T599" s="61"/>
      <c r="U599" s="176"/>
      <c r="V599" s="176"/>
      <c r="W599" s="176"/>
      <c r="X599" s="177"/>
      <c r="Y599" s="176"/>
      <c r="Z599" s="176"/>
      <c r="AA599" s="176"/>
      <c r="AB599" s="176"/>
      <c r="AC599" s="176"/>
      <c r="AD599" s="183"/>
      <c r="AE599" s="176"/>
      <c r="AF599" s="176"/>
    </row>
    <row r="600" spans="1:32">
      <c r="A600" s="172"/>
      <c r="B600" s="173"/>
      <c r="C600" s="176"/>
      <c r="D600" s="174"/>
      <c r="E600" s="175"/>
      <c r="F600" s="175"/>
      <c r="G600" s="176"/>
      <c r="H600" s="176"/>
      <c r="I600" s="177"/>
      <c r="J600" s="176"/>
      <c r="K600" s="188"/>
      <c r="L600" s="176"/>
      <c r="M600" s="176"/>
      <c r="N600" s="177"/>
      <c r="O600" s="179"/>
      <c r="P600" s="180"/>
      <c r="Q600" s="61"/>
      <c r="R600" s="179"/>
      <c r="S600" s="180"/>
      <c r="T600" s="61"/>
      <c r="U600" s="176"/>
      <c r="V600" s="176"/>
      <c r="W600" s="176"/>
      <c r="X600" s="177"/>
      <c r="Y600" s="176"/>
      <c r="Z600" s="176"/>
      <c r="AA600" s="176"/>
      <c r="AB600" s="176"/>
      <c r="AC600" s="176"/>
      <c r="AD600" s="183"/>
      <c r="AE600" s="176"/>
      <c r="AF600" s="176"/>
    </row>
    <row r="601" spans="1:32">
      <c r="A601" s="172"/>
      <c r="B601" s="173"/>
      <c r="C601" s="176"/>
      <c r="D601" s="174"/>
      <c r="E601" s="175"/>
      <c r="F601" s="175"/>
      <c r="G601" s="176"/>
      <c r="H601" s="176"/>
      <c r="I601" s="177"/>
      <c r="J601" s="176"/>
      <c r="K601" s="188"/>
      <c r="L601" s="176"/>
      <c r="M601" s="176"/>
      <c r="N601" s="177"/>
      <c r="O601" s="179"/>
      <c r="P601" s="180"/>
      <c r="Q601" s="61"/>
      <c r="R601" s="179"/>
      <c r="S601" s="180"/>
      <c r="T601" s="61"/>
      <c r="U601" s="176"/>
      <c r="V601" s="176"/>
      <c r="W601" s="176"/>
      <c r="X601" s="177"/>
      <c r="Y601" s="176"/>
      <c r="Z601" s="176"/>
      <c r="AA601" s="176"/>
      <c r="AB601" s="176"/>
      <c r="AC601" s="176"/>
      <c r="AD601" s="183"/>
      <c r="AE601" s="176"/>
      <c r="AF601" s="176"/>
    </row>
    <row r="602" spans="1:32">
      <c r="A602" s="172"/>
      <c r="B602" s="173"/>
      <c r="C602" s="176"/>
      <c r="D602" s="174"/>
      <c r="E602" s="175"/>
      <c r="F602" s="175"/>
      <c r="G602" s="176"/>
      <c r="H602" s="176"/>
      <c r="I602" s="177"/>
      <c r="J602" s="176"/>
      <c r="K602" s="188"/>
      <c r="L602" s="176"/>
      <c r="M602" s="176"/>
      <c r="N602" s="177"/>
      <c r="O602" s="179"/>
      <c r="P602" s="180"/>
      <c r="Q602" s="61"/>
      <c r="R602" s="179"/>
      <c r="S602" s="180"/>
      <c r="T602" s="61"/>
      <c r="U602" s="176"/>
      <c r="V602" s="176"/>
      <c r="W602" s="176"/>
      <c r="X602" s="177"/>
      <c r="Y602" s="176"/>
      <c r="Z602" s="176"/>
      <c r="AA602" s="176"/>
      <c r="AB602" s="176"/>
      <c r="AC602" s="176"/>
      <c r="AD602" s="183"/>
      <c r="AE602" s="176"/>
      <c r="AF602" s="176"/>
    </row>
    <row r="603" spans="1:32">
      <c r="A603" s="172"/>
      <c r="B603" s="173"/>
      <c r="C603" s="176"/>
      <c r="D603" s="174"/>
      <c r="E603" s="175"/>
      <c r="F603" s="175"/>
      <c r="G603" s="176"/>
      <c r="H603" s="176"/>
      <c r="I603" s="177"/>
      <c r="J603" s="176"/>
      <c r="K603" s="188"/>
      <c r="L603" s="176"/>
      <c r="M603" s="176"/>
      <c r="N603" s="177"/>
      <c r="O603" s="179"/>
      <c r="P603" s="180"/>
      <c r="Q603" s="61"/>
      <c r="R603" s="179"/>
      <c r="S603" s="180"/>
      <c r="T603" s="61"/>
      <c r="U603" s="176"/>
      <c r="V603" s="176"/>
      <c r="W603" s="176"/>
      <c r="X603" s="177"/>
      <c r="Y603" s="176"/>
      <c r="Z603" s="176"/>
      <c r="AA603" s="176"/>
      <c r="AB603" s="176"/>
      <c r="AC603" s="176"/>
      <c r="AD603" s="183"/>
      <c r="AE603" s="176"/>
      <c r="AF603" s="176"/>
    </row>
    <row r="604" spans="1:32">
      <c r="A604" s="172"/>
      <c r="B604" s="173"/>
      <c r="C604" s="176"/>
      <c r="D604" s="174"/>
      <c r="E604" s="175"/>
      <c r="F604" s="175"/>
      <c r="G604" s="176"/>
      <c r="H604" s="176"/>
      <c r="I604" s="177"/>
      <c r="J604" s="176"/>
      <c r="K604" s="188"/>
      <c r="L604" s="176"/>
      <c r="M604" s="176"/>
      <c r="N604" s="177"/>
      <c r="O604" s="179"/>
      <c r="P604" s="180"/>
      <c r="Q604" s="61"/>
      <c r="R604" s="179"/>
      <c r="S604" s="180"/>
      <c r="T604" s="61"/>
      <c r="U604" s="176"/>
      <c r="V604" s="176"/>
      <c r="W604" s="176"/>
      <c r="X604" s="177"/>
      <c r="Y604" s="176"/>
      <c r="Z604" s="176"/>
      <c r="AA604" s="176"/>
      <c r="AB604" s="176"/>
      <c r="AC604" s="176"/>
      <c r="AD604" s="183"/>
      <c r="AE604" s="176"/>
      <c r="AF604" s="176"/>
    </row>
    <row r="605" spans="1:32">
      <c r="A605" s="172"/>
      <c r="B605" s="173"/>
      <c r="C605" s="176"/>
      <c r="D605" s="174"/>
      <c r="E605" s="175"/>
      <c r="F605" s="175"/>
      <c r="G605" s="176"/>
      <c r="H605" s="176"/>
      <c r="I605" s="177"/>
      <c r="J605" s="176"/>
      <c r="K605" s="188"/>
      <c r="L605" s="176"/>
      <c r="M605" s="176"/>
      <c r="N605" s="177"/>
      <c r="O605" s="179"/>
      <c r="P605" s="180"/>
      <c r="Q605" s="61"/>
      <c r="R605" s="179"/>
      <c r="S605" s="180"/>
      <c r="T605" s="61"/>
      <c r="U605" s="176"/>
      <c r="V605" s="176"/>
      <c r="W605" s="176"/>
      <c r="X605" s="177"/>
      <c r="Y605" s="176"/>
      <c r="Z605" s="176"/>
      <c r="AA605" s="176"/>
      <c r="AB605" s="176"/>
      <c r="AC605" s="176"/>
      <c r="AD605" s="183"/>
      <c r="AE605" s="176"/>
      <c r="AF605" s="176"/>
    </row>
    <row r="606" spans="1:32">
      <c r="A606" s="172"/>
      <c r="B606" s="173"/>
      <c r="C606" s="176"/>
      <c r="D606" s="174"/>
      <c r="E606" s="175"/>
      <c r="F606" s="175"/>
      <c r="G606" s="176"/>
      <c r="H606" s="176"/>
      <c r="I606" s="177"/>
      <c r="J606" s="176"/>
      <c r="K606" s="188"/>
      <c r="L606" s="176"/>
      <c r="M606" s="176"/>
      <c r="N606" s="177"/>
      <c r="O606" s="179"/>
      <c r="P606" s="180"/>
      <c r="Q606" s="61"/>
      <c r="R606" s="179"/>
      <c r="S606" s="180"/>
      <c r="T606" s="61"/>
      <c r="U606" s="176"/>
      <c r="V606" s="176"/>
      <c r="W606" s="176"/>
      <c r="X606" s="177"/>
      <c r="Y606" s="176"/>
      <c r="Z606" s="176"/>
      <c r="AA606" s="176"/>
      <c r="AB606" s="176"/>
      <c r="AC606" s="176"/>
      <c r="AD606" s="183"/>
      <c r="AE606" s="176"/>
      <c r="AF606" s="176"/>
    </row>
    <row r="607" spans="1:32">
      <c r="A607" s="172"/>
      <c r="B607" s="173"/>
      <c r="C607" s="176"/>
      <c r="D607" s="174"/>
      <c r="E607" s="175"/>
      <c r="F607" s="175"/>
      <c r="G607" s="176"/>
      <c r="H607" s="176"/>
      <c r="I607" s="177"/>
      <c r="J607" s="176"/>
      <c r="K607" s="188"/>
      <c r="L607" s="176"/>
      <c r="M607" s="176"/>
      <c r="N607" s="177"/>
      <c r="O607" s="179"/>
      <c r="P607" s="180"/>
      <c r="Q607" s="61"/>
      <c r="R607" s="179"/>
      <c r="S607" s="180"/>
      <c r="T607" s="61"/>
      <c r="U607" s="176"/>
      <c r="V607" s="176"/>
      <c r="W607" s="176"/>
      <c r="X607" s="177"/>
      <c r="Y607" s="176"/>
      <c r="Z607" s="176"/>
      <c r="AA607" s="176"/>
      <c r="AB607" s="176"/>
      <c r="AC607" s="176"/>
      <c r="AD607" s="183"/>
      <c r="AE607" s="176"/>
      <c r="AF607" s="176"/>
    </row>
    <row r="608" spans="1:32">
      <c r="A608" s="172"/>
      <c r="B608" s="173"/>
      <c r="C608" s="176"/>
      <c r="D608" s="174"/>
      <c r="E608" s="175"/>
      <c r="F608" s="175"/>
      <c r="G608" s="176"/>
      <c r="H608" s="176"/>
      <c r="I608" s="177"/>
      <c r="J608" s="176"/>
      <c r="K608" s="188"/>
      <c r="L608" s="176"/>
      <c r="M608" s="176"/>
      <c r="N608" s="177"/>
      <c r="O608" s="179"/>
      <c r="P608" s="180"/>
      <c r="Q608" s="61"/>
      <c r="R608" s="179"/>
      <c r="S608" s="180"/>
      <c r="T608" s="61"/>
      <c r="U608" s="176"/>
      <c r="V608" s="176"/>
      <c r="W608" s="176"/>
      <c r="X608" s="177"/>
      <c r="Y608" s="176"/>
      <c r="Z608" s="176"/>
      <c r="AA608" s="176"/>
      <c r="AB608" s="176"/>
      <c r="AC608" s="176"/>
      <c r="AD608" s="183"/>
      <c r="AE608" s="176"/>
      <c r="AF608" s="176"/>
    </row>
    <row r="609" spans="1:32">
      <c r="A609" s="172"/>
      <c r="B609" s="173"/>
      <c r="C609" s="176"/>
      <c r="D609" s="174"/>
      <c r="E609" s="175"/>
      <c r="F609" s="175"/>
      <c r="G609" s="176"/>
      <c r="H609" s="176"/>
      <c r="I609" s="177"/>
      <c r="J609" s="176"/>
      <c r="K609" s="188"/>
      <c r="L609" s="176"/>
      <c r="M609" s="176"/>
      <c r="N609" s="177"/>
      <c r="O609" s="179"/>
      <c r="P609" s="180"/>
      <c r="Q609" s="61"/>
      <c r="R609" s="179"/>
      <c r="S609" s="180"/>
      <c r="T609" s="61"/>
      <c r="U609" s="176"/>
      <c r="V609" s="176"/>
      <c r="W609" s="176"/>
      <c r="X609" s="177"/>
      <c r="Y609" s="176"/>
      <c r="Z609" s="176"/>
      <c r="AA609" s="176"/>
      <c r="AB609" s="176"/>
      <c r="AC609" s="176"/>
      <c r="AD609" s="183"/>
      <c r="AE609" s="176"/>
      <c r="AF609" s="176"/>
    </row>
    <row r="610" spans="1:32">
      <c r="A610" s="172"/>
      <c r="B610" s="173"/>
      <c r="C610" s="176"/>
      <c r="D610" s="174"/>
      <c r="E610" s="175"/>
      <c r="F610" s="175"/>
      <c r="G610" s="176"/>
      <c r="H610" s="176"/>
      <c r="I610" s="177"/>
      <c r="J610" s="176"/>
      <c r="K610" s="188"/>
      <c r="L610" s="176"/>
      <c r="M610" s="176"/>
      <c r="N610" s="177"/>
      <c r="O610" s="179"/>
      <c r="P610" s="180"/>
      <c r="Q610" s="61"/>
      <c r="R610" s="179"/>
      <c r="S610" s="180"/>
      <c r="T610" s="61"/>
      <c r="U610" s="176"/>
      <c r="V610" s="176"/>
      <c r="W610" s="176"/>
      <c r="X610" s="177"/>
      <c r="Y610" s="176"/>
      <c r="Z610" s="176"/>
      <c r="AA610" s="176"/>
      <c r="AB610" s="176"/>
      <c r="AC610" s="176"/>
      <c r="AD610" s="183"/>
      <c r="AE610" s="176"/>
      <c r="AF610" s="176"/>
    </row>
    <row r="611" spans="1:32">
      <c r="A611" s="172"/>
      <c r="B611" s="173"/>
      <c r="C611" s="176"/>
      <c r="D611" s="174"/>
      <c r="E611" s="175"/>
      <c r="F611" s="175"/>
      <c r="G611" s="176"/>
      <c r="H611" s="176"/>
      <c r="I611" s="177"/>
      <c r="J611" s="176"/>
      <c r="K611" s="188"/>
      <c r="L611" s="176"/>
      <c r="M611" s="176"/>
      <c r="N611" s="177"/>
      <c r="O611" s="179"/>
      <c r="P611" s="180"/>
      <c r="Q611" s="61"/>
      <c r="R611" s="179"/>
      <c r="S611" s="180"/>
      <c r="T611" s="61"/>
      <c r="U611" s="176"/>
      <c r="V611" s="176"/>
      <c r="W611" s="176"/>
      <c r="X611" s="177"/>
      <c r="Y611" s="176"/>
      <c r="Z611" s="176"/>
      <c r="AA611" s="176"/>
      <c r="AB611" s="176"/>
      <c r="AC611" s="176"/>
      <c r="AD611" s="183"/>
      <c r="AE611" s="176"/>
      <c r="AF611" s="176"/>
    </row>
    <row r="612" spans="1:32">
      <c r="A612" s="172"/>
      <c r="B612" s="173"/>
      <c r="C612" s="176"/>
      <c r="D612" s="174"/>
      <c r="E612" s="175"/>
      <c r="F612" s="175"/>
      <c r="G612" s="176"/>
      <c r="H612" s="176"/>
      <c r="I612" s="177"/>
      <c r="J612" s="176"/>
      <c r="K612" s="188"/>
      <c r="L612" s="176"/>
      <c r="M612" s="176"/>
      <c r="N612" s="177"/>
      <c r="O612" s="179"/>
      <c r="P612" s="180"/>
      <c r="Q612" s="61"/>
      <c r="R612" s="179"/>
      <c r="S612" s="180"/>
      <c r="T612" s="61"/>
      <c r="U612" s="176"/>
      <c r="V612" s="176"/>
      <c r="W612" s="176"/>
      <c r="X612" s="177"/>
      <c r="Y612" s="176"/>
      <c r="Z612" s="176"/>
      <c r="AA612" s="176"/>
      <c r="AB612" s="176"/>
      <c r="AC612" s="176"/>
      <c r="AD612" s="183"/>
      <c r="AE612" s="176"/>
      <c r="AF612" s="176"/>
    </row>
    <row r="613" spans="1:32">
      <c r="A613" s="172"/>
      <c r="B613" s="173"/>
      <c r="C613" s="176"/>
      <c r="D613" s="174"/>
      <c r="E613" s="175"/>
      <c r="F613" s="175"/>
      <c r="G613" s="176"/>
      <c r="H613" s="176"/>
      <c r="I613" s="177"/>
      <c r="J613" s="176"/>
      <c r="K613" s="188"/>
      <c r="L613" s="176"/>
      <c r="M613" s="176"/>
      <c r="N613" s="177"/>
      <c r="O613" s="179"/>
      <c r="P613" s="180"/>
      <c r="Q613" s="61"/>
      <c r="R613" s="179"/>
      <c r="S613" s="180"/>
      <c r="T613" s="61"/>
      <c r="U613" s="176"/>
      <c r="V613" s="176"/>
      <c r="W613" s="176"/>
      <c r="X613" s="177"/>
      <c r="Y613" s="176"/>
      <c r="Z613" s="176"/>
      <c r="AA613" s="176"/>
      <c r="AB613" s="176"/>
      <c r="AC613" s="176"/>
      <c r="AD613" s="183"/>
      <c r="AE613" s="176"/>
      <c r="AF613" s="176"/>
    </row>
    <row r="614" spans="1:32">
      <c r="A614" s="172"/>
      <c r="B614" s="173"/>
      <c r="C614" s="176"/>
      <c r="D614" s="174"/>
      <c r="E614" s="175"/>
      <c r="F614" s="175"/>
      <c r="G614" s="176"/>
      <c r="H614" s="176"/>
      <c r="I614" s="177"/>
      <c r="J614" s="176"/>
      <c r="K614" s="188"/>
      <c r="L614" s="176"/>
      <c r="M614" s="176"/>
      <c r="N614" s="177"/>
      <c r="O614" s="179"/>
      <c r="P614" s="180"/>
      <c r="Q614" s="61"/>
      <c r="R614" s="179"/>
      <c r="S614" s="180"/>
      <c r="T614" s="61"/>
      <c r="U614" s="176"/>
      <c r="V614" s="176"/>
      <c r="W614" s="176"/>
      <c r="X614" s="177"/>
      <c r="Y614" s="176"/>
      <c r="Z614" s="176"/>
      <c r="AA614" s="176"/>
      <c r="AB614" s="176"/>
      <c r="AC614" s="176"/>
      <c r="AD614" s="183"/>
      <c r="AE614" s="176"/>
      <c r="AF614" s="176"/>
    </row>
    <row r="615" spans="1:32">
      <c r="A615" s="172"/>
      <c r="B615" s="173"/>
      <c r="C615" s="176"/>
      <c r="D615" s="174"/>
      <c r="E615" s="175"/>
      <c r="F615" s="175"/>
      <c r="G615" s="176"/>
      <c r="H615" s="176"/>
      <c r="I615" s="177"/>
      <c r="J615" s="176"/>
      <c r="K615" s="188"/>
      <c r="L615" s="176"/>
      <c r="M615" s="176"/>
      <c r="N615" s="177"/>
      <c r="O615" s="179"/>
      <c r="P615" s="180"/>
      <c r="Q615" s="61"/>
      <c r="R615" s="179"/>
      <c r="S615" s="180"/>
      <c r="T615" s="61"/>
      <c r="U615" s="176"/>
      <c r="V615" s="176"/>
      <c r="W615" s="176"/>
      <c r="X615" s="177"/>
      <c r="Y615" s="176"/>
      <c r="Z615" s="176"/>
      <c r="AA615" s="176"/>
      <c r="AB615" s="176"/>
      <c r="AC615" s="176"/>
      <c r="AD615" s="183"/>
      <c r="AE615" s="176"/>
      <c r="AF615" s="176"/>
    </row>
    <row r="616" spans="1:32">
      <c r="A616" s="172"/>
      <c r="B616" s="173"/>
      <c r="C616" s="176"/>
      <c r="D616" s="174"/>
      <c r="E616" s="175"/>
      <c r="F616" s="175"/>
      <c r="G616" s="176"/>
      <c r="H616" s="176"/>
      <c r="I616" s="177"/>
      <c r="J616" s="176"/>
      <c r="K616" s="188"/>
      <c r="L616" s="176"/>
      <c r="M616" s="176"/>
      <c r="N616" s="177"/>
      <c r="O616" s="179"/>
      <c r="P616" s="180"/>
      <c r="Q616" s="61"/>
      <c r="R616" s="179"/>
      <c r="S616" s="180"/>
      <c r="T616" s="61"/>
      <c r="U616" s="176"/>
      <c r="V616" s="176"/>
      <c r="W616" s="176"/>
      <c r="X616" s="177"/>
      <c r="Y616" s="176"/>
      <c r="Z616" s="176"/>
      <c r="AA616" s="176"/>
      <c r="AB616" s="176"/>
      <c r="AC616" s="176"/>
      <c r="AD616" s="183"/>
      <c r="AE616" s="176"/>
      <c r="AF616" s="176"/>
    </row>
    <row r="617" spans="1:32">
      <c r="A617" s="172"/>
      <c r="B617" s="173"/>
      <c r="C617" s="176"/>
      <c r="D617" s="174"/>
      <c r="E617" s="175"/>
      <c r="F617" s="175"/>
      <c r="G617" s="176"/>
      <c r="H617" s="176"/>
      <c r="I617" s="177"/>
      <c r="J617" s="176"/>
      <c r="K617" s="188"/>
      <c r="L617" s="176"/>
      <c r="M617" s="176"/>
      <c r="N617" s="177"/>
      <c r="O617" s="179"/>
      <c r="P617" s="180"/>
      <c r="Q617" s="61"/>
      <c r="R617" s="179"/>
      <c r="S617" s="180"/>
      <c r="T617" s="61"/>
      <c r="U617" s="176"/>
      <c r="V617" s="176"/>
      <c r="W617" s="176"/>
      <c r="X617" s="177"/>
      <c r="Y617" s="176"/>
      <c r="Z617" s="176"/>
      <c r="AA617" s="176"/>
      <c r="AB617" s="176"/>
      <c r="AC617" s="176"/>
      <c r="AD617" s="183"/>
      <c r="AE617" s="176"/>
      <c r="AF617" s="176"/>
    </row>
    <row r="618" spans="1:32">
      <c r="A618" s="172"/>
      <c r="B618" s="173"/>
      <c r="C618" s="176"/>
      <c r="D618" s="174"/>
      <c r="E618" s="175"/>
      <c r="F618" s="175"/>
      <c r="G618" s="176"/>
      <c r="H618" s="176"/>
      <c r="I618" s="177"/>
      <c r="J618" s="176"/>
      <c r="K618" s="188"/>
      <c r="L618" s="176"/>
      <c r="M618" s="176"/>
      <c r="N618" s="177"/>
      <c r="O618" s="179"/>
      <c r="P618" s="180"/>
      <c r="Q618" s="61"/>
      <c r="R618" s="179"/>
      <c r="S618" s="180"/>
      <c r="T618" s="61"/>
      <c r="U618" s="176"/>
      <c r="V618" s="176"/>
      <c r="W618" s="176"/>
      <c r="X618" s="177"/>
      <c r="Y618" s="176"/>
      <c r="Z618" s="176"/>
      <c r="AA618" s="176"/>
      <c r="AB618" s="176"/>
      <c r="AC618" s="176"/>
      <c r="AD618" s="183"/>
      <c r="AE618" s="176"/>
      <c r="AF618" s="176"/>
    </row>
    <row r="619" spans="1:32">
      <c r="A619" s="172"/>
      <c r="B619" s="173"/>
      <c r="C619" s="176"/>
      <c r="D619" s="174"/>
      <c r="E619" s="175"/>
      <c r="F619" s="175"/>
      <c r="G619" s="176"/>
      <c r="H619" s="176"/>
      <c r="I619" s="177"/>
      <c r="J619" s="176"/>
      <c r="K619" s="188"/>
      <c r="L619" s="176"/>
      <c r="M619" s="176"/>
      <c r="N619" s="177"/>
      <c r="O619" s="179"/>
      <c r="P619" s="180"/>
      <c r="Q619" s="61"/>
      <c r="R619" s="179"/>
      <c r="S619" s="180"/>
      <c r="T619" s="61"/>
      <c r="U619" s="176"/>
      <c r="V619" s="176"/>
      <c r="W619" s="176"/>
      <c r="X619" s="177"/>
      <c r="Y619" s="176"/>
      <c r="Z619" s="176"/>
      <c r="AA619" s="176"/>
      <c r="AB619" s="176"/>
      <c r="AC619" s="176"/>
      <c r="AD619" s="183"/>
      <c r="AE619" s="176"/>
      <c r="AF619" s="176"/>
    </row>
    <row r="620" spans="1:32">
      <c r="A620" s="172"/>
      <c r="B620" s="173"/>
      <c r="C620" s="176"/>
      <c r="D620" s="174"/>
      <c r="E620" s="175"/>
      <c r="F620" s="175"/>
      <c r="G620" s="176"/>
      <c r="H620" s="176"/>
      <c r="I620" s="177"/>
      <c r="J620" s="176"/>
      <c r="K620" s="188"/>
      <c r="L620" s="176"/>
      <c r="M620" s="176"/>
      <c r="N620" s="177"/>
      <c r="O620" s="179"/>
      <c r="P620" s="180"/>
      <c r="Q620" s="61"/>
      <c r="R620" s="179"/>
      <c r="S620" s="180"/>
      <c r="T620" s="61"/>
      <c r="U620" s="176"/>
      <c r="V620" s="176"/>
      <c r="W620" s="176"/>
      <c r="X620" s="177"/>
      <c r="Y620" s="176"/>
      <c r="Z620" s="176"/>
      <c r="AA620" s="176"/>
      <c r="AB620" s="176"/>
      <c r="AC620" s="176"/>
      <c r="AD620" s="183"/>
      <c r="AE620" s="176"/>
      <c r="AF620" s="176"/>
    </row>
    <row r="621" spans="1:32">
      <c r="A621" s="172"/>
      <c r="B621" s="173"/>
      <c r="C621" s="176"/>
      <c r="D621" s="174"/>
      <c r="E621" s="175"/>
      <c r="F621" s="175"/>
      <c r="G621" s="176"/>
      <c r="H621" s="176"/>
      <c r="I621" s="177"/>
      <c r="J621" s="176"/>
      <c r="K621" s="188"/>
      <c r="L621" s="176"/>
      <c r="M621" s="176"/>
      <c r="N621" s="177"/>
      <c r="O621" s="179"/>
      <c r="P621" s="180"/>
      <c r="Q621" s="61"/>
      <c r="R621" s="179"/>
      <c r="S621" s="180"/>
      <c r="T621" s="61"/>
      <c r="U621" s="176"/>
      <c r="V621" s="176"/>
      <c r="W621" s="176"/>
      <c r="X621" s="177"/>
      <c r="Y621" s="176"/>
      <c r="Z621" s="176"/>
      <c r="AA621" s="176"/>
      <c r="AB621" s="176"/>
      <c r="AC621" s="176"/>
      <c r="AD621" s="183"/>
      <c r="AE621" s="176"/>
      <c r="AF621" s="176"/>
    </row>
    <row r="622" spans="1:32">
      <c r="A622" s="172"/>
      <c r="B622" s="173"/>
      <c r="C622" s="176"/>
      <c r="D622" s="174"/>
      <c r="E622" s="175"/>
      <c r="F622" s="175"/>
      <c r="G622" s="176"/>
      <c r="H622" s="176"/>
      <c r="I622" s="177"/>
      <c r="J622" s="176"/>
      <c r="K622" s="188"/>
      <c r="L622" s="176"/>
      <c r="M622" s="176"/>
      <c r="N622" s="177"/>
      <c r="O622" s="179"/>
      <c r="P622" s="180"/>
      <c r="Q622" s="61"/>
      <c r="R622" s="179"/>
      <c r="S622" s="180"/>
      <c r="T622" s="61"/>
      <c r="U622" s="176"/>
      <c r="V622" s="176"/>
      <c r="W622" s="176"/>
      <c r="X622" s="177"/>
      <c r="Y622" s="176"/>
      <c r="Z622" s="176"/>
      <c r="AA622" s="176"/>
      <c r="AB622" s="176"/>
      <c r="AC622" s="176"/>
      <c r="AD622" s="183"/>
      <c r="AE622" s="176"/>
      <c r="AF622" s="176"/>
    </row>
    <row r="623" spans="1:32">
      <c r="A623" s="172"/>
      <c r="B623" s="173"/>
      <c r="C623" s="176"/>
      <c r="D623" s="174"/>
      <c r="E623" s="175"/>
      <c r="F623" s="175"/>
      <c r="G623" s="176"/>
      <c r="H623" s="176"/>
      <c r="I623" s="177"/>
      <c r="J623" s="176"/>
      <c r="K623" s="188"/>
      <c r="L623" s="176"/>
      <c r="M623" s="176"/>
      <c r="N623" s="177"/>
      <c r="O623" s="179"/>
      <c r="P623" s="180"/>
      <c r="Q623" s="61"/>
      <c r="R623" s="179"/>
      <c r="S623" s="180"/>
      <c r="T623" s="61"/>
      <c r="U623" s="176"/>
      <c r="V623" s="176"/>
      <c r="W623" s="176"/>
      <c r="X623" s="177"/>
      <c r="Y623" s="176"/>
      <c r="Z623" s="176"/>
      <c r="AA623" s="176"/>
      <c r="AB623" s="176"/>
      <c r="AC623" s="176"/>
      <c r="AD623" s="183"/>
      <c r="AE623" s="176"/>
      <c r="AF623" s="176"/>
    </row>
    <row r="624" spans="1:32">
      <c r="A624" s="172"/>
      <c r="B624" s="173"/>
      <c r="C624" s="176"/>
      <c r="D624" s="174"/>
      <c r="E624" s="175"/>
      <c r="F624" s="175"/>
      <c r="G624" s="176"/>
      <c r="H624" s="176"/>
      <c r="I624" s="177"/>
      <c r="J624" s="176"/>
      <c r="K624" s="188"/>
      <c r="L624" s="176"/>
      <c r="M624" s="176"/>
      <c r="N624" s="177"/>
      <c r="O624" s="179"/>
      <c r="P624" s="180"/>
      <c r="Q624" s="61"/>
      <c r="R624" s="179"/>
      <c r="S624" s="180"/>
      <c r="T624" s="61"/>
      <c r="U624" s="176"/>
      <c r="V624" s="176"/>
      <c r="W624" s="176"/>
      <c r="X624" s="177"/>
      <c r="Y624" s="176"/>
      <c r="Z624" s="176"/>
      <c r="AA624" s="176"/>
      <c r="AB624" s="176"/>
      <c r="AC624" s="176"/>
      <c r="AD624" s="183"/>
      <c r="AE624" s="176"/>
      <c r="AF624" s="176"/>
    </row>
    <row r="625" spans="1:32">
      <c r="A625" s="172"/>
      <c r="B625" s="173"/>
      <c r="C625" s="176"/>
      <c r="D625" s="174"/>
      <c r="E625" s="175"/>
      <c r="F625" s="175"/>
      <c r="G625" s="176"/>
      <c r="H625" s="176"/>
      <c r="I625" s="177"/>
      <c r="J625" s="176"/>
      <c r="K625" s="188"/>
      <c r="L625" s="176"/>
      <c r="M625" s="176"/>
      <c r="N625" s="177"/>
      <c r="O625" s="179"/>
      <c r="P625" s="180"/>
      <c r="Q625" s="61"/>
      <c r="R625" s="179"/>
      <c r="S625" s="180"/>
      <c r="T625" s="61"/>
      <c r="U625" s="176"/>
      <c r="V625" s="176"/>
      <c r="W625" s="176"/>
      <c r="X625" s="177"/>
      <c r="Y625" s="176"/>
      <c r="Z625" s="176"/>
      <c r="AA625" s="176"/>
      <c r="AB625" s="176"/>
      <c r="AC625" s="176"/>
      <c r="AD625" s="183"/>
      <c r="AE625" s="176"/>
      <c r="AF625" s="176"/>
    </row>
    <row r="626" spans="1:32">
      <c r="A626" s="172"/>
      <c r="B626" s="173"/>
      <c r="C626" s="176"/>
      <c r="D626" s="174"/>
      <c r="E626" s="175"/>
      <c r="F626" s="175"/>
      <c r="G626" s="176"/>
      <c r="H626" s="176"/>
      <c r="I626" s="177"/>
      <c r="J626" s="176"/>
      <c r="K626" s="188"/>
      <c r="L626" s="176"/>
      <c r="M626" s="176"/>
      <c r="N626" s="177"/>
      <c r="O626" s="179"/>
      <c r="P626" s="180"/>
      <c r="Q626" s="61"/>
      <c r="R626" s="179"/>
      <c r="S626" s="180"/>
      <c r="T626" s="61"/>
      <c r="U626" s="176"/>
      <c r="V626" s="176"/>
      <c r="W626" s="176"/>
      <c r="X626" s="177"/>
      <c r="Y626" s="176"/>
      <c r="Z626" s="176"/>
      <c r="AA626" s="176"/>
      <c r="AB626" s="176"/>
      <c r="AC626" s="176"/>
      <c r="AD626" s="183"/>
      <c r="AE626" s="176"/>
      <c r="AF626" s="176"/>
    </row>
    <row r="627" spans="1:32">
      <c r="A627" s="172"/>
      <c r="B627" s="173"/>
      <c r="C627" s="176"/>
      <c r="D627" s="174"/>
      <c r="E627" s="175"/>
      <c r="F627" s="175"/>
      <c r="G627" s="176"/>
      <c r="H627" s="176"/>
      <c r="I627" s="177"/>
      <c r="J627" s="176"/>
      <c r="K627" s="188"/>
      <c r="L627" s="176"/>
      <c r="M627" s="176"/>
      <c r="N627" s="177"/>
      <c r="O627" s="179"/>
      <c r="P627" s="180"/>
      <c r="Q627" s="61"/>
      <c r="R627" s="179"/>
      <c r="S627" s="180"/>
      <c r="T627" s="61"/>
      <c r="U627" s="176"/>
      <c r="V627" s="176"/>
      <c r="W627" s="176"/>
      <c r="X627" s="177"/>
      <c r="Y627" s="176"/>
      <c r="Z627" s="176"/>
      <c r="AA627" s="176"/>
      <c r="AB627" s="176"/>
      <c r="AC627" s="176"/>
      <c r="AD627" s="183"/>
      <c r="AE627" s="176"/>
      <c r="AF627" s="176"/>
    </row>
    <row r="628" spans="1:32">
      <c r="A628" s="172"/>
      <c r="B628" s="173"/>
      <c r="C628" s="176"/>
      <c r="D628" s="174"/>
      <c r="E628" s="175"/>
      <c r="F628" s="175"/>
      <c r="G628" s="176"/>
      <c r="H628" s="176"/>
      <c r="I628" s="177"/>
      <c r="J628" s="176"/>
      <c r="K628" s="188"/>
      <c r="L628" s="176"/>
      <c r="M628" s="176"/>
      <c r="N628" s="177"/>
      <c r="O628" s="179"/>
      <c r="P628" s="180"/>
      <c r="Q628" s="61"/>
      <c r="R628" s="179"/>
      <c r="S628" s="180"/>
      <c r="T628" s="61"/>
      <c r="U628" s="176"/>
      <c r="V628" s="176"/>
      <c r="W628" s="176"/>
      <c r="X628" s="177"/>
      <c r="Y628" s="176"/>
      <c r="Z628" s="176"/>
      <c r="AA628" s="176"/>
      <c r="AB628" s="176"/>
      <c r="AC628" s="176"/>
      <c r="AD628" s="183"/>
      <c r="AE628" s="176"/>
      <c r="AF628" s="176"/>
    </row>
    <row r="629" spans="1:32">
      <c r="A629" s="172"/>
      <c r="B629" s="173"/>
      <c r="C629" s="176"/>
      <c r="D629" s="174"/>
      <c r="E629" s="175"/>
      <c r="F629" s="175"/>
      <c r="G629" s="176"/>
      <c r="H629" s="176"/>
      <c r="I629" s="177"/>
      <c r="J629" s="176"/>
      <c r="K629" s="188"/>
      <c r="L629" s="176"/>
      <c r="M629" s="176"/>
      <c r="N629" s="177"/>
      <c r="O629" s="179"/>
      <c r="P629" s="180"/>
      <c r="Q629" s="61"/>
      <c r="R629" s="179"/>
      <c r="S629" s="180"/>
      <c r="T629" s="61"/>
      <c r="U629" s="176"/>
      <c r="V629" s="176"/>
      <c r="W629" s="176"/>
      <c r="X629" s="177"/>
      <c r="Y629" s="176"/>
      <c r="Z629" s="176"/>
      <c r="AA629" s="176"/>
      <c r="AB629" s="176"/>
      <c r="AC629" s="176"/>
      <c r="AD629" s="183"/>
      <c r="AE629" s="176"/>
      <c r="AF629" s="176"/>
    </row>
    <row r="630" spans="1:32">
      <c r="A630" s="172"/>
      <c r="B630" s="173"/>
      <c r="C630" s="176"/>
      <c r="D630" s="174"/>
      <c r="E630" s="175"/>
      <c r="F630" s="175"/>
      <c r="G630" s="176"/>
      <c r="H630" s="176"/>
      <c r="I630" s="177"/>
      <c r="J630" s="176"/>
      <c r="K630" s="188"/>
      <c r="L630" s="176"/>
      <c r="M630" s="176"/>
      <c r="N630" s="177"/>
      <c r="O630" s="179"/>
      <c r="P630" s="180"/>
      <c r="Q630" s="61"/>
      <c r="R630" s="179"/>
      <c r="S630" s="180"/>
      <c r="T630" s="61"/>
      <c r="U630" s="176"/>
      <c r="V630" s="176"/>
      <c r="W630" s="176"/>
      <c r="X630" s="177"/>
      <c r="Y630" s="176"/>
      <c r="Z630" s="176"/>
      <c r="AA630" s="176"/>
      <c r="AB630" s="176"/>
      <c r="AC630" s="176"/>
      <c r="AD630" s="183"/>
      <c r="AE630" s="176"/>
      <c r="AF630" s="176"/>
    </row>
    <row r="631" spans="1:32">
      <c r="A631" s="172"/>
      <c r="B631" s="173"/>
      <c r="C631" s="176"/>
      <c r="D631" s="174"/>
      <c r="E631" s="175"/>
      <c r="F631" s="175"/>
      <c r="G631" s="176"/>
      <c r="H631" s="176"/>
      <c r="I631" s="177"/>
      <c r="J631" s="176"/>
      <c r="K631" s="188"/>
      <c r="L631" s="176"/>
      <c r="M631" s="176"/>
      <c r="N631" s="177"/>
      <c r="O631" s="179"/>
      <c r="P631" s="180"/>
      <c r="Q631" s="61"/>
      <c r="R631" s="179"/>
      <c r="S631" s="180"/>
      <c r="T631" s="61"/>
      <c r="U631" s="176"/>
      <c r="V631" s="176"/>
      <c r="W631" s="176"/>
      <c r="X631" s="177"/>
      <c r="Y631" s="176"/>
      <c r="Z631" s="176"/>
      <c r="AA631" s="176"/>
      <c r="AB631" s="176"/>
      <c r="AC631" s="176"/>
      <c r="AD631" s="183"/>
      <c r="AE631" s="176"/>
      <c r="AF631" s="176"/>
    </row>
    <row r="632" spans="1:32">
      <c r="A632" s="172"/>
      <c r="B632" s="173"/>
      <c r="C632" s="176"/>
      <c r="D632" s="174"/>
      <c r="E632" s="175"/>
      <c r="F632" s="175"/>
      <c r="G632" s="176"/>
      <c r="H632" s="176"/>
      <c r="I632" s="177"/>
      <c r="J632" s="176"/>
      <c r="K632" s="188"/>
      <c r="L632" s="176"/>
      <c r="M632" s="176"/>
      <c r="N632" s="177"/>
      <c r="O632" s="179"/>
      <c r="P632" s="180"/>
      <c r="Q632" s="61"/>
      <c r="R632" s="179"/>
      <c r="S632" s="180"/>
      <c r="T632" s="61"/>
      <c r="U632" s="176"/>
      <c r="V632" s="176"/>
      <c r="W632" s="176"/>
      <c r="X632" s="177"/>
      <c r="Y632" s="176"/>
      <c r="Z632" s="176"/>
      <c r="AA632" s="176"/>
      <c r="AB632" s="176"/>
      <c r="AC632" s="176"/>
      <c r="AD632" s="183"/>
      <c r="AE632" s="176"/>
      <c r="AF632" s="176"/>
    </row>
    <row r="633" spans="1:32">
      <c r="A633" s="172"/>
      <c r="B633" s="173"/>
      <c r="C633" s="176"/>
      <c r="D633" s="174"/>
      <c r="E633" s="175"/>
      <c r="F633" s="175"/>
      <c r="G633" s="176"/>
      <c r="H633" s="176"/>
      <c r="I633" s="177"/>
      <c r="J633" s="176"/>
      <c r="K633" s="188"/>
      <c r="L633" s="176"/>
      <c r="M633" s="176"/>
      <c r="N633" s="177"/>
      <c r="O633" s="179"/>
      <c r="P633" s="180"/>
      <c r="Q633" s="61"/>
      <c r="R633" s="179"/>
      <c r="S633" s="180"/>
      <c r="T633" s="61"/>
      <c r="U633" s="176"/>
      <c r="V633" s="176"/>
      <c r="W633" s="176"/>
      <c r="X633" s="177"/>
      <c r="Y633" s="176"/>
      <c r="Z633" s="176"/>
      <c r="AA633" s="176"/>
      <c r="AB633" s="176"/>
      <c r="AC633" s="176"/>
      <c r="AD633" s="183"/>
      <c r="AE633" s="176"/>
      <c r="AF633" s="176"/>
    </row>
    <row r="634" spans="1:32">
      <c r="A634" s="172"/>
      <c r="B634" s="173"/>
      <c r="C634" s="176"/>
      <c r="D634" s="174"/>
      <c r="E634" s="175"/>
      <c r="F634" s="175"/>
      <c r="G634" s="176"/>
      <c r="H634" s="176"/>
      <c r="I634" s="177"/>
      <c r="J634" s="176"/>
      <c r="K634" s="188"/>
      <c r="L634" s="176"/>
      <c r="M634" s="176"/>
      <c r="N634" s="177"/>
      <c r="O634" s="179"/>
      <c r="P634" s="180"/>
      <c r="Q634" s="61"/>
      <c r="R634" s="179"/>
      <c r="S634" s="180"/>
      <c r="T634" s="61"/>
      <c r="U634" s="176"/>
      <c r="V634" s="176"/>
      <c r="W634" s="176"/>
      <c r="X634" s="177"/>
      <c r="Y634" s="176"/>
      <c r="Z634" s="176"/>
      <c r="AA634" s="176"/>
      <c r="AB634" s="176"/>
      <c r="AC634" s="176"/>
      <c r="AD634" s="183"/>
      <c r="AE634" s="176"/>
      <c r="AF634" s="176"/>
    </row>
    <row r="635" spans="1:32">
      <c r="A635" s="172"/>
      <c r="B635" s="173"/>
      <c r="C635" s="176"/>
      <c r="D635" s="174"/>
      <c r="E635" s="175"/>
      <c r="F635" s="175"/>
      <c r="G635" s="176"/>
      <c r="H635" s="176"/>
      <c r="I635" s="177"/>
      <c r="J635" s="176"/>
      <c r="K635" s="188"/>
      <c r="L635" s="176"/>
      <c r="M635" s="176"/>
      <c r="N635" s="177"/>
      <c r="O635" s="179"/>
      <c r="P635" s="180"/>
      <c r="Q635" s="61"/>
      <c r="R635" s="179"/>
      <c r="S635" s="180"/>
      <c r="T635" s="61"/>
      <c r="U635" s="176"/>
      <c r="V635" s="176"/>
      <c r="W635" s="176"/>
      <c r="X635" s="177"/>
      <c r="Y635" s="176"/>
      <c r="Z635" s="176"/>
      <c r="AA635" s="176"/>
      <c r="AB635" s="176"/>
      <c r="AC635" s="176"/>
      <c r="AD635" s="183"/>
      <c r="AE635" s="176"/>
      <c r="AF635" s="176"/>
    </row>
    <row r="636" spans="1:32">
      <c r="A636" s="172"/>
      <c r="B636" s="173"/>
      <c r="C636" s="176"/>
      <c r="D636" s="174"/>
      <c r="E636" s="175"/>
      <c r="F636" s="175"/>
      <c r="G636" s="176"/>
      <c r="H636" s="176"/>
      <c r="I636" s="177"/>
      <c r="J636" s="176"/>
      <c r="K636" s="188"/>
      <c r="L636" s="176"/>
      <c r="M636" s="176"/>
      <c r="N636" s="177"/>
      <c r="O636" s="179"/>
      <c r="P636" s="180"/>
      <c r="Q636" s="61"/>
      <c r="R636" s="179"/>
      <c r="S636" s="180"/>
      <c r="T636" s="61"/>
      <c r="U636" s="176"/>
      <c r="V636" s="176"/>
      <c r="W636" s="176"/>
      <c r="X636" s="177"/>
      <c r="Y636" s="176"/>
      <c r="Z636" s="176"/>
      <c r="AA636" s="176"/>
      <c r="AB636" s="176"/>
      <c r="AC636" s="176"/>
      <c r="AD636" s="183"/>
      <c r="AE636" s="176"/>
      <c r="AF636" s="176"/>
    </row>
    <row r="637" spans="1:32">
      <c r="A637" s="172"/>
      <c r="B637" s="173"/>
      <c r="C637" s="176"/>
      <c r="D637" s="174"/>
      <c r="E637" s="175"/>
      <c r="F637" s="175"/>
      <c r="G637" s="176"/>
      <c r="H637" s="176"/>
      <c r="I637" s="177"/>
      <c r="J637" s="176"/>
      <c r="K637" s="188"/>
      <c r="L637" s="176"/>
      <c r="M637" s="176"/>
      <c r="N637" s="177"/>
      <c r="O637" s="179"/>
      <c r="P637" s="180"/>
      <c r="Q637" s="61"/>
      <c r="R637" s="179"/>
      <c r="S637" s="180"/>
      <c r="T637" s="61"/>
      <c r="U637" s="176"/>
      <c r="V637" s="176"/>
      <c r="W637" s="176"/>
      <c r="X637" s="177"/>
      <c r="Y637" s="176"/>
      <c r="Z637" s="176"/>
      <c r="AA637" s="176"/>
      <c r="AB637" s="176"/>
      <c r="AC637" s="176"/>
      <c r="AD637" s="183"/>
      <c r="AE637" s="176"/>
      <c r="AF637" s="176"/>
    </row>
    <row r="638" spans="1:32">
      <c r="A638" s="172"/>
      <c r="B638" s="173"/>
      <c r="C638" s="176"/>
      <c r="D638" s="174"/>
      <c r="E638" s="175"/>
      <c r="F638" s="175"/>
      <c r="G638" s="176"/>
      <c r="H638" s="176"/>
      <c r="I638" s="177"/>
      <c r="J638" s="176"/>
      <c r="K638" s="188"/>
      <c r="L638" s="176"/>
      <c r="M638" s="176"/>
      <c r="N638" s="177"/>
      <c r="O638" s="179"/>
      <c r="P638" s="180"/>
      <c r="Q638" s="61"/>
      <c r="R638" s="179"/>
      <c r="S638" s="180"/>
      <c r="T638" s="61"/>
      <c r="U638" s="176"/>
      <c r="V638" s="176"/>
      <c r="W638" s="176"/>
      <c r="X638" s="177"/>
      <c r="Y638" s="176"/>
      <c r="Z638" s="176"/>
      <c r="AA638" s="176"/>
      <c r="AB638" s="176"/>
      <c r="AC638" s="176"/>
      <c r="AD638" s="183"/>
      <c r="AE638" s="176"/>
      <c r="AF638" s="176"/>
    </row>
    <row r="639" spans="1:32">
      <c r="A639" s="172"/>
      <c r="B639" s="173"/>
      <c r="C639" s="176"/>
      <c r="D639" s="174"/>
      <c r="E639" s="175"/>
      <c r="F639" s="175"/>
      <c r="G639" s="176"/>
      <c r="H639" s="176"/>
      <c r="I639" s="177"/>
      <c r="J639" s="176"/>
      <c r="K639" s="188"/>
      <c r="L639" s="176"/>
      <c r="M639" s="176"/>
      <c r="N639" s="177"/>
      <c r="O639" s="179"/>
      <c r="P639" s="180"/>
      <c r="Q639" s="61"/>
      <c r="R639" s="179"/>
      <c r="S639" s="180"/>
      <c r="T639" s="61"/>
      <c r="U639" s="176"/>
      <c r="V639" s="176"/>
      <c r="W639" s="176"/>
      <c r="X639" s="177"/>
      <c r="Y639" s="176"/>
      <c r="Z639" s="176"/>
      <c r="AA639" s="176"/>
      <c r="AB639" s="176"/>
      <c r="AC639" s="176"/>
      <c r="AD639" s="183"/>
      <c r="AE639" s="176"/>
      <c r="AF639" s="176"/>
    </row>
    <row r="640" spans="1:32">
      <c r="A640" s="172"/>
      <c r="B640" s="173"/>
      <c r="C640" s="176"/>
      <c r="D640" s="174"/>
      <c r="E640" s="175"/>
      <c r="F640" s="175"/>
      <c r="G640" s="176"/>
      <c r="H640" s="176"/>
      <c r="I640" s="177"/>
      <c r="J640" s="176"/>
      <c r="K640" s="188"/>
      <c r="L640" s="176"/>
      <c r="M640" s="176"/>
      <c r="N640" s="177"/>
      <c r="O640" s="179"/>
      <c r="P640" s="180"/>
      <c r="Q640" s="61"/>
      <c r="R640" s="179"/>
      <c r="S640" s="180"/>
      <c r="T640" s="61"/>
      <c r="U640" s="176"/>
      <c r="V640" s="176"/>
      <c r="W640" s="176"/>
      <c r="X640" s="177"/>
      <c r="Y640" s="176"/>
      <c r="Z640" s="176"/>
      <c r="AA640" s="176"/>
      <c r="AB640" s="176"/>
      <c r="AC640" s="176"/>
      <c r="AD640" s="183"/>
      <c r="AE640" s="176"/>
      <c r="AF640" s="176"/>
    </row>
    <row r="641" spans="1:32">
      <c r="A641" s="172"/>
      <c r="B641" s="173"/>
      <c r="C641" s="176"/>
      <c r="D641" s="174"/>
      <c r="E641" s="175"/>
      <c r="F641" s="175"/>
      <c r="G641" s="176"/>
      <c r="H641" s="176"/>
      <c r="I641" s="177"/>
      <c r="J641" s="176"/>
      <c r="K641" s="188"/>
      <c r="L641" s="176"/>
      <c r="M641" s="176"/>
      <c r="N641" s="177"/>
      <c r="O641" s="179"/>
      <c r="P641" s="180"/>
      <c r="Q641" s="61"/>
      <c r="R641" s="179"/>
      <c r="S641" s="180"/>
      <c r="T641" s="61"/>
      <c r="U641" s="176"/>
      <c r="V641" s="176"/>
      <c r="W641" s="176"/>
      <c r="X641" s="177"/>
      <c r="Y641" s="176"/>
      <c r="Z641" s="176"/>
      <c r="AA641" s="176"/>
      <c r="AB641" s="176"/>
      <c r="AC641" s="176"/>
      <c r="AD641" s="183"/>
      <c r="AE641" s="176"/>
      <c r="AF641" s="176"/>
    </row>
    <row r="642" spans="1:32">
      <c r="A642" s="172"/>
      <c r="B642" s="173"/>
      <c r="C642" s="176"/>
      <c r="D642" s="174"/>
      <c r="E642" s="175"/>
      <c r="F642" s="175"/>
      <c r="G642" s="176"/>
      <c r="H642" s="176"/>
      <c r="I642" s="177"/>
      <c r="J642" s="176"/>
      <c r="K642" s="188"/>
      <c r="L642" s="176"/>
      <c r="M642" s="176"/>
      <c r="N642" s="177"/>
      <c r="O642" s="179"/>
      <c r="P642" s="180"/>
      <c r="Q642" s="61"/>
      <c r="R642" s="179"/>
      <c r="S642" s="180"/>
      <c r="T642" s="61"/>
      <c r="U642" s="176"/>
      <c r="V642" s="176"/>
      <c r="W642" s="176"/>
      <c r="X642" s="177"/>
      <c r="Y642" s="176"/>
      <c r="Z642" s="176"/>
      <c r="AA642" s="176"/>
      <c r="AB642" s="176"/>
      <c r="AC642" s="176"/>
      <c r="AD642" s="183"/>
      <c r="AE642" s="176"/>
      <c r="AF642" s="176"/>
    </row>
    <row r="643" spans="1:32">
      <c r="A643" s="172"/>
      <c r="B643" s="173"/>
      <c r="C643" s="176"/>
      <c r="D643" s="174"/>
      <c r="E643" s="175"/>
      <c r="F643" s="175"/>
      <c r="G643" s="176"/>
      <c r="H643" s="176"/>
      <c r="I643" s="177"/>
      <c r="J643" s="176"/>
      <c r="K643" s="188"/>
      <c r="L643" s="176"/>
      <c r="M643" s="176"/>
      <c r="N643" s="177"/>
      <c r="O643" s="179"/>
      <c r="P643" s="180"/>
      <c r="Q643" s="61"/>
      <c r="R643" s="179"/>
      <c r="S643" s="180"/>
      <c r="T643" s="61"/>
      <c r="U643" s="176"/>
      <c r="V643" s="176"/>
      <c r="W643" s="176"/>
      <c r="X643" s="177"/>
      <c r="Y643" s="176"/>
      <c r="Z643" s="176"/>
      <c r="AA643" s="176"/>
      <c r="AB643" s="176"/>
      <c r="AC643" s="176"/>
      <c r="AD643" s="183"/>
      <c r="AE643" s="176"/>
      <c r="AF643" s="176"/>
    </row>
    <row r="644" spans="1:32">
      <c r="A644" s="172"/>
      <c r="B644" s="173"/>
      <c r="C644" s="176"/>
      <c r="D644" s="174"/>
      <c r="E644" s="175"/>
      <c r="F644" s="175"/>
      <c r="G644" s="176"/>
      <c r="H644" s="176"/>
      <c r="I644" s="177"/>
      <c r="J644" s="176"/>
      <c r="K644" s="188"/>
      <c r="L644" s="176"/>
      <c r="M644" s="176"/>
      <c r="N644" s="177"/>
      <c r="O644" s="179"/>
      <c r="P644" s="180"/>
      <c r="Q644" s="61"/>
      <c r="R644" s="179"/>
      <c r="S644" s="180"/>
      <c r="T644" s="61"/>
      <c r="U644" s="176"/>
      <c r="V644" s="176"/>
      <c r="W644" s="176"/>
      <c r="X644" s="177"/>
      <c r="Y644" s="176"/>
      <c r="Z644" s="176"/>
      <c r="AA644" s="176"/>
      <c r="AB644" s="176"/>
      <c r="AC644" s="176"/>
      <c r="AD644" s="183"/>
      <c r="AE644" s="176"/>
      <c r="AF644" s="176"/>
    </row>
    <row r="645" spans="1:32">
      <c r="A645" s="172"/>
      <c r="B645" s="173"/>
      <c r="C645" s="176"/>
      <c r="D645" s="174"/>
      <c r="E645" s="175"/>
      <c r="F645" s="175"/>
      <c r="G645" s="176"/>
      <c r="H645" s="176"/>
      <c r="I645" s="177"/>
      <c r="J645" s="176"/>
      <c r="K645" s="188"/>
      <c r="L645" s="176"/>
      <c r="M645" s="176"/>
      <c r="N645" s="177"/>
      <c r="O645" s="179"/>
      <c r="P645" s="180"/>
      <c r="Q645" s="61"/>
      <c r="R645" s="179"/>
      <c r="S645" s="180"/>
      <c r="T645" s="61"/>
      <c r="U645" s="176"/>
      <c r="V645" s="176"/>
      <c r="W645" s="176"/>
      <c r="X645" s="177"/>
      <c r="Y645" s="176"/>
      <c r="Z645" s="176"/>
      <c r="AA645" s="176"/>
      <c r="AB645" s="176"/>
      <c r="AC645" s="176"/>
      <c r="AD645" s="183"/>
      <c r="AE645" s="176"/>
      <c r="AF645" s="176"/>
    </row>
    <row r="646" spans="1:32">
      <c r="A646" s="172"/>
      <c r="B646" s="173"/>
      <c r="C646" s="176"/>
      <c r="D646" s="174"/>
      <c r="E646" s="175"/>
      <c r="F646" s="175"/>
      <c r="G646" s="176"/>
      <c r="H646" s="176"/>
      <c r="I646" s="177"/>
      <c r="J646" s="176"/>
      <c r="K646" s="188"/>
      <c r="L646" s="176"/>
      <c r="M646" s="176"/>
      <c r="N646" s="177"/>
      <c r="O646" s="179"/>
      <c r="P646" s="180"/>
      <c r="Q646" s="61"/>
      <c r="R646" s="179"/>
      <c r="S646" s="180"/>
      <c r="T646" s="61"/>
      <c r="U646" s="176"/>
      <c r="V646" s="176"/>
      <c r="W646" s="176"/>
      <c r="X646" s="177"/>
      <c r="Y646" s="176"/>
      <c r="Z646" s="176"/>
      <c r="AA646" s="176"/>
      <c r="AB646" s="176"/>
      <c r="AC646" s="176"/>
      <c r="AD646" s="183"/>
      <c r="AE646" s="176"/>
      <c r="AF646" s="176"/>
    </row>
    <row r="647" spans="1:32">
      <c r="A647" s="172"/>
      <c r="B647" s="173"/>
      <c r="C647" s="176"/>
      <c r="D647" s="174"/>
      <c r="E647" s="175"/>
      <c r="F647" s="175"/>
      <c r="G647" s="176"/>
      <c r="H647" s="176"/>
      <c r="I647" s="177"/>
      <c r="J647" s="176"/>
      <c r="K647" s="188"/>
      <c r="L647" s="176"/>
      <c r="M647" s="176"/>
      <c r="N647" s="177"/>
      <c r="O647" s="179"/>
      <c r="P647" s="180"/>
      <c r="Q647" s="61"/>
      <c r="R647" s="179"/>
      <c r="S647" s="180"/>
      <c r="T647" s="61"/>
      <c r="U647" s="176"/>
      <c r="V647" s="176"/>
      <c r="W647" s="176"/>
      <c r="X647" s="177"/>
      <c r="Y647" s="176"/>
      <c r="Z647" s="176"/>
      <c r="AA647" s="176"/>
      <c r="AB647" s="176"/>
      <c r="AC647" s="176"/>
      <c r="AD647" s="183"/>
      <c r="AE647" s="176"/>
      <c r="AF647" s="176"/>
    </row>
    <row r="648" spans="1:32">
      <c r="A648" s="172"/>
      <c r="B648" s="173"/>
      <c r="C648" s="176"/>
      <c r="D648" s="174"/>
      <c r="E648" s="175"/>
      <c r="F648" s="175"/>
      <c r="G648" s="176"/>
      <c r="H648" s="176"/>
      <c r="I648" s="177"/>
      <c r="J648" s="176"/>
      <c r="K648" s="188"/>
      <c r="L648" s="176"/>
      <c r="M648" s="176"/>
      <c r="N648" s="177"/>
      <c r="O648" s="179"/>
      <c r="P648" s="180"/>
      <c r="Q648" s="61"/>
      <c r="R648" s="179"/>
      <c r="S648" s="180"/>
      <c r="T648" s="61"/>
      <c r="U648" s="176"/>
      <c r="V648" s="176"/>
      <c r="W648" s="176"/>
      <c r="X648" s="177"/>
      <c r="Y648" s="176"/>
      <c r="Z648" s="176"/>
      <c r="AA648" s="176"/>
      <c r="AB648" s="176"/>
      <c r="AC648" s="176"/>
      <c r="AD648" s="183"/>
      <c r="AE648" s="176"/>
      <c r="AF648" s="176"/>
    </row>
    <row r="649" spans="1:32">
      <c r="A649" s="172"/>
      <c r="B649" s="173"/>
      <c r="C649" s="176"/>
      <c r="D649" s="174"/>
      <c r="E649" s="175"/>
      <c r="F649" s="175"/>
      <c r="G649" s="176"/>
      <c r="H649" s="176"/>
      <c r="I649" s="177"/>
      <c r="J649" s="176"/>
      <c r="K649" s="188"/>
      <c r="L649" s="176"/>
      <c r="M649" s="176"/>
      <c r="N649" s="177"/>
      <c r="O649" s="179"/>
      <c r="P649" s="180"/>
      <c r="Q649" s="61"/>
      <c r="R649" s="179"/>
      <c r="S649" s="180"/>
      <c r="T649" s="61"/>
      <c r="U649" s="176"/>
      <c r="V649" s="176"/>
      <c r="W649" s="176"/>
      <c r="X649" s="177"/>
      <c r="Y649" s="176"/>
      <c r="Z649" s="176"/>
      <c r="AA649" s="176"/>
      <c r="AB649" s="176"/>
      <c r="AC649" s="176"/>
      <c r="AD649" s="183"/>
      <c r="AE649" s="176"/>
      <c r="AF649" s="176"/>
    </row>
    <row r="650" spans="1:32">
      <c r="A650" s="172"/>
      <c r="B650" s="173"/>
      <c r="C650" s="176"/>
      <c r="D650" s="174"/>
      <c r="E650" s="175"/>
      <c r="F650" s="175"/>
      <c r="G650" s="176"/>
      <c r="H650" s="176"/>
      <c r="I650" s="177"/>
      <c r="J650" s="176"/>
      <c r="K650" s="188"/>
      <c r="L650" s="176"/>
      <c r="M650" s="176"/>
      <c r="N650" s="177"/>
      <c r="O650" s="179"/>
      <c r="P650" s="180"/>
      <c r="Q650" s="61"/>
      <c r="R650" s="179"/>
      <c r="S650" s="180"/>
      <c r="T650" s="61"/>
      <c r="U650" s="176"/>
      <c r="V650" s="176"/>
      <c r="W650" s="176"/>
      <c r="X650" s="177"/>
      <c r="Y650" s="176"/>
      <c r="Z650" s="176"/>
      <c r="AA650" s="176"/>
      <c r="AB650" s="176"/>
      <c r="AC650" s="176"/>
      <c r="AD650" s="183"/>
      <c r="AE650" s="176"/>
      <c r="AF650" s="176"/>
    </row>
    <row r="651" spans="1:32">
      <c r="A651" s="172"/>
      <c r="B651" s="173"/>
      <c r="C651" s="176"/>
      <c r="D651" s="174"/>
      <c r="E651" s="175"/>
      <c r="F651" s="175"/>
      <c r="G651" s="176"/>
      <c r="H651" s="176"/>
      <c r="I651" s="177"/>
      <c r="J651" s="176"/>
      <c r="K651" s="188"/>
      <c r="L651" s="176"/>
      <c r="M651" s="176"/>
      <c r="N651" s="177"/>
      <c r="O651" s="179"/>
      <c r="P651" s="180"/>
      <c r="Q651" s="61"/>
      <c r="R651" s="179"/>
      <c r="S651" s="180"/>
      <c r="T651" s="61"/>
      <c r="U651" s="176"/>
      <c r="V651" s="176"/>
      <c r="W651" s="176"/>
      <c r="X651" s="177"/>
      <c r="Y651" s="176"/>
      <c r="Z651" s="176"/>
      <c r="AA651" s="176"/>
      <c r="AB651" s="176"/>
      <c r="AC651" s="176"/>
      <c r="AD651" s="183"/>
      <c r="AE651" s="176"/>
      <c r="AF651" s="176"/>
    </row>
    <row r="652" spans="1:32">
      <c r="A652" s="172"/>
      <c r="B652" s="173"/>
      <c r="C652" s="176"/>
      <c r="D652" s="174"/>
      <c r="E652" s="175"/>
      <c r="F652" s="175"/>
      <c r="G652" s="176"/>
      <c r="H652" s="176"/>
      <c r="I652" s="177"/>
      <c r="J652" s="176"/>
      <c r="K652" s="188"/>
      <c r="L652" s="176"/>
      <c r="M652" s="176"/>
      <c r="N652" s="177"/>
      <c r="O652" s="179"/>
      <c r="P652" s="180"/>
      <c r="Q652" s="61"/>
      <c r="R652" s="179"/>
      <c r="S652" s="180"/>
      <c r="T652" s="61"/>
      <c r="U652" s="176"/>
      <c r="V652" s="176"/>
      <c r="W652" s="176"/>
      <c r="X652" s="177"/>
      <c r="Y652" s="176"/>
      <c r="Z652" s="176"/>
      <c r="AA652" s="176"/>
      <c r="AB652" s="176"/>
      <c r="AC652" s="176"/>
      <c r="AD652" s="183"/>
      <c r="AE652" s="176"/>
      <c r="AF652" s="176"/>
    </row>
    <row r="653" spans="1:32">
      <c r="A653" s="172"/>
      <c r="B653" s="173"/>
      <c r="C653" s="176"/>
      <c r="D653" s="174"/>
      <c r="E653" s="175"/>
      <c r="F653" s="175"/>
      <c r="G653" s="176"/>
      <c r="H653" s="176"/>
      <c r="I653" s="177"/>
      <c r="J653" s="176"/>
      <c r="K653" s="188"/>
      <c r="L653" s="176"/>
      <c r="M653" s="176"/>
      <c r="N653" s="177"/>
      <c r="O653" s="179"/>
      <c r="P653" s="180"/>
      <c r="Q653" s="61"/>
      <c r="R653" s="179"/>
      <c r="S653" s="180"/>
      <c r="T653" s="61"/>
      <c r="U653" s="176"/>
      <c r="V653" s="176"/>
      <c r="W653" s="176"/>
      <c r="X653" s="177"/>
      <c r="Y653" s="176"/>
      <c r="Z653" s="176"/>
      <c r="AA653" s="176"/>
      <c r="AB653" s="176"/>
      <c r="AC653" s="176"/>
      <c r="AD653" s="183"/>
      <c r="AE653" s="176"/>
      <c r="AF653" s="176"/>
    </row>
    <row r="654" spans="1:32">
      <c r="A654" s="172"/>
      <c r="B654" s="173"/>
      <c r="C654" s="176"/>
      <c r="D654" s="174"/>
      <c r="E654" s="175"/>
      <c r="F654" s="175"/>
      <c r="G654" s="176"/>
      <c r="H654" s="176"/>
      <c r="I654" s="177"/>
      <c r="J654" s="176"/>
      <c r="K654" s="188"/>
      <c r="L654" s="176"/>
      <c r="M654" s="176"/>
      <c r="N654" s="177"/>
      <c r="O654" s="179"/>
      <c r="P654" s="180"/>
      <c r="Q654" s="61"/>
      <c r="R654" s="179"/>
      <c r="S654" s="180"/>
      <c r="T654" s="61"/>
      <c r="U654" s="176"/>
      <c r="V654" s="176"/>
      <c r="W654" s="176"/>
      <c r="X654" s="177"/>
      <c r="Y654" s="176"/>
      <c r="Z654" s="176"/>
      <c r="AA654" s="176"/>
      <c r="AB654" s="176"/>
      <c r="AC654" s="176"/>
      <c r="AD654" s="183"/>
      <c r="AE654" s="176"/>
      <c r="AF654" s="176"/>
    </row>
    <row r="655" spans="1:32">
      <c r="A655" s="172"/>
      <c r="B655" s="173"/>
      <c r="C655" s="176"/>
      <c r="D655" s="174"/>
      <c r="E655" s="175"/>
      <c r="F655" s="175"/>
      <c r="G655" s="176"/>
      <c r="H655" s="176"/>
      <c r="I655" s="177"/>
      <c r="J655" s="176"/>
      <c r="K655" s="188"/>
      <c r="L655" s="176"/>
      <c r="M655" s="176"/>
      <c r="N655" s="177"/>
      <c r="O655" s="179"/>
      <c r="P655" s="180"/>
      <c r="Q655" s="61"/>
      <c r="R655" s="179"/>
      <c r="S655" s="180"/>
      <c r="T655" s="61"/>
      <c r="U655" s="176"/>
      <c r="V655" s="176"/>
      <c r="W655" s="176"/>
      <c r="X655" s="177"/>
      <c r="Y655" s="176"/>
      <c r="Z655" s="176"/>
      <c r="AA655" s="176"/>
      <c r="AB655" s="176"/>
      <c r="AC655" s="176"/>
      <c r="AD655" s="183"/>
      <c r="AE655" s="176"/>
      <c r="AF655" s="176"/>
    </row>
    <row r="656" spans="1:32">
      <c r="A656" s="172"/>
      <c r="B656" s="173"/>
      <c r="C656" s="176"/>
      <c r="D656" s="174"/>
      <c r="E656" s="175"/>
      <c r="F656" s="175"/>
      <c r="G656" s="176"/>
      <c r="H656" s="176"/>
      <c r="I656" s="177"/>
      <c r="J656" s="176"/>
      <c r="K656" s="188"/>
      <c r="L656" s="176"/>
      <c r="M656" s="176"/>
      <c r="N656" s="177"/>
      <c r="O656" s="179"/>
      <c r="P656" s="180"/>
      <c r="Q656" s="61"/>
      <c r="R656" s="179"/>
      <c r="S656" s="180"/>
      <c r="T656" s="61"/>
      <c r="U656" s="176"/>
      <c r="V656" s="176"/>
      <c r="W656" s="176"/>
      <c r="X656" s="177"/>
      <c r="Y656" s="176"/>
      <c r="Z656" s="176"/>
      <c r="AA656" s="176"/>
      <c r="AB656" s="176"/>
      <c r="AC656" s="176"/>
      <c r="AD656" s="183"/>
      <c r="AE656" s="176"/>
      <c r="AF656" s="176"/>
    </row>
    <row r="657" spans="1:32">
      <c r="A657" s="172"/>
      <c r="B657" s="173"/>
      <c r="C657" s="176"/>
      <c r="D657" s="174"/>
      <c r="E657" s="175"/>
      <c r="F657" s="175"/>
      <c r="G657" s="176"/>
      <c r="H657" s="176"/>
      <c r="I657" s="177"/>
      <c r="J657" s="176"/>
      <c r="K657" s="188"/>
      <c r="L657" s="176"/>
      <c r="M657" s="176"/>
      <c r="N657" s="177"/>
      <c r="O657" s="179"/>
      <c r="P657" s="180"/>
      <c r="Q657" s="61"/>
      <c r="R657" s="179"/>
      <c r="S657" s="180"/>
      <c r="T657" s="61"/>
      <c r="U657" s="176"/>
      <c r="V657" s="176"/>
      <c r="W657" s="176"/>
      <c r="X657" s="177"/>
      <c r="Y657" s="176"/>
      <c r="Z657" s="176"/>
      <c r="AA657" s="176"/>
      <c r="AB657" s="176"/>
      <c r="AC657" s="176"/>
      <c r="AD657" s="183"/>
      <c r="AE657" s="176"/>
      <c r="AF657" s="176"/>
    </row>
    <row r="658" spans="1:32">
      <c r="A658" s="172"/>
      <c r="B658" s="173"/>
      <c r="C658" s="176"/>
      <c r="D658" s="174"/>
      <c r="E658" s="175"/>
      <c r="F658" s="175"/>
      <c r="G658" s="176"/>
      <c r="H658" s="176"/>
      <c r="I658" s="177"/>
      <c r="J658" s="176"/>
      <c r="K658" s="188"/>
      <c r="L658" s="176"/>
      <c r="M658" s="176"/>
      <c r="N658" s="177"/>
      <c r="O658" s="179"/>
      <c r="P658" s="180"/>
      <c r="Q658" s="61"/>
      <c r="R658" s="179"/>
      <c r="S658" s="180"/>
      <c r="T658" s="61"/>
      <c r="U658" s="176"/>
      <c r="V658" s="176"/>
      <c r="W658" s="176"/>
      <c r="X658" s="177"/>
      <c r="Y658" s="176"/>
      <c r="Z658" s="176"/>
      <c r="AA658" s="176"/>
      <c r="AB658" s="176"/>
      <c r="AC658" s="176"/>
      <c r="AD658" s="183"/>
      <c r="AE658" s="176"/>
      <c r="AF658" s="176"/>
    </row>
    <row r="659" spans="1:32">
      <c r="A659" s="172"/>
      <c r="B659" s="173"/>
      <c r="C659" s="176"/>
      <c r="D659" s="174"/>
      <c r="E659" s="175"/>
      <c r="F659" s="175"/>
      <c r="G659" s="176"/>
      <c r="H659" s="176"/>
      <c r="I659" s="177"/>
      <c r="J659" s="176"/>
      <c r="K659" s="188"/>
      <c r="L659" s="176"/>
      <c r="M659" s="176"/>
      <c r="N659" s="177"/>
      <c r="O659" s="179"/>
      <c r="P659" s="180"/>
      <c r="Q659" s="61"/>
      <c r="R659" s="179"/>
      <c r="S659" s="180"/>
      <c r="T659" s="61"/>
      <c r="U659" s="176"/>
      <c r="V659" s="176"/>
      <c r="W659" s="176"/>
      <c r="X659" s="177"/>
      <c r="Y659" s="176"/>
      <c r="Z659" s="176"/>
      <c r="AA659" s="176"/>
      <c r="AB659" s="176"/>
      <c r="AC659" s="176"/>
      <c r="AD659" s="183"/>
      <c r="AE659" s="176"/>
      <c r="AF659" s="176"/>
    </row>
    <row r="660" spans="1:32">
      <c r="A660" s="172"/>
      <c r="B660" s="173"/>
      <c r="C660" s="176"/>
      <c r="D660" s="174"/>
      <c r="E660" s="175"/>
      <c r="F660" s="175"/>
      <c r="G660" s="176"/>
      <c r="H660" s="176"/>
      <c r="I660" s="177"/>
      <c r="J660" s="176"/>
      <c r="K660" s="188"/>
      <c r="L660" s="176"/>
      <c r="M660" s="176"/>
      <c r="N660" s="177"/>
      <c r="O660" s="179"/>
      <c r="P660" s="180"/>
      <c r="Q660" s="61"/>
      <c r="R660" s="179"/>
      <c r="S660" s="180"/>
      <c r="T660" s="61"/>
      <c r="U660" s="176"/>
      <c r="V660" s="176"/>
      <c r="W660" s="176"/>
      <c r="X660" s="177"/>
      <c r="Y660" s="176"/>
      <c r="Z660" s="176"/>
      <c r="AA660" s="176"/>
      <c r="AB660" s="176"/>
      <c r="AC660" s="176"/>
      <c r="AD660" s="183"/>
      <c r="AE660" s="176"/>
      <c r="AF660" s="176"/>
    </row>
    <row r="661" spans="1:32">
      <c r="A661" s="172"/>
      <c r="B661" s="173"/>
      <c r="C661" s="176"/>
      <c r="D661" s="174"/>
      <c r="E661" s="175"/>
      <c r="F661" s="175"/>
      <c r="G661" s="176"/>
      <c r="H661" s="176"/>
      <c r="I661" s="177"/>
      <c r="J661" s="176"/>
      <c r="K661" s="188"/>
      <c r="L661" s="176"/>
      <c r="M661" s="176"/>
      <c r="N661" s="177"/>
      <c r="O661" s="179"/>
      <c r="P661" s="180"/>
      <c r="Q661" s="61"/>
      <c r="R661" s="179"/>
      <c r="S661" s="180"/>
      <c r="T661" s="61"/>
      <c r="U661" s="176"/>
      <c r="V661" s="176"/>
      <c r="W661" s="176"/>
      <c r="X661" s="177"/>
      <c r="Y661" s="176"/>
      <c r="Z661" s="176"/>
      <c r="AA661" s="176"/>
      <c r="AB661" s="176"/>
      <c r="AC661" s="176"/>
      <c r="AD661" s="183"/>
      <c r="AE661" s="176"/>
      <c r="AF661" s="176"/>
    </row>
    <row r="662" spans="1:32">
      <c r="A662" s="172"/>
      <c r="B662" s="173"/>
      <c r="C662" s="176"/>
      <c r="D662" s="174"/>
      <c r="E662" s="175"/>
      <c r="F662" s="175"/>
      <c r="G662" s="176"/>
      <c r="H662" s="176"/>
      <c r="I662" s="177"/>
      <c r="J662" s="176"/>
      <c r="K662" s="188"/>
      <c r="L662" s="176"/>
      <c r="M662" s="176"/>
      <c r="N662" s="177"/>
      <c r="O662" s="179"/>
      <c r="P662" s="180"/>
      <c r="Q662" s="61"/>
      <c r="R662" s="179"/>
      <c r="S662" s="180"/>
      <c r="T662" s="61"/>
      <c r="U662" s="176"/>
      <c r="V662" s="176"/>
      <c r="W662" s="176"/>
      <c r="X662" s="177"/>
      <c r="Y662" s="176"/>
      <c r="Z662" s="176"/>
      <c r="AA662" s="176"/>
      <c r="AB662" s="176"/>
      <c r="AC662" s="176"/>
      <c r="AD662" s="183"/>
      <c r="AE662" s="176"/>
      <c r="AF662" s="176"/>
    </row>
    <row r="663" spans="1:32">
      <c r="A663" s="172"/>
      <c r="B663" s="173"/>
      <c r="C663" s="176"/>
      <c r="D663" s="174"/>
      <c r="E663" s="175"/>
      <c r="F663" s="175"/>
      <c r="G663" s="176"/>
      <c r="H663" s="176"/>
      <c r="I663" s="177"/>
      <c r="J663" s="176"/>
      <c r="K663" s="188"/>
      <c r="L663" s="176"/>
      <c r="M663" s="176"/>
      <c r="N663" s="177"/>
      <c r="O663" s="179"/>
      <c r="P663" s="180"/>
      <c r="Q663" s="61"/>
      <c r="R663" s="179"/>
      <c r="S663" s="180"/>
      <c r="T663" s="61"/>
      <c r="U663" s="176"/>
      <c r="V663" s="176"/>
      <c r="W663" s="176"/>
      <c r="X663" s="177"/>
      <c r="Y663" s="176"/>
      <c r="Z663" s="176"/>
      <c r="AA663" s="176"/>
      <c r="AB663" s="176"/>
      <c r="AC663" s="176"/>
      <c r="AD663" s="183"/>
      <c r="AE663" s="176"/>
      <c r="AF663" s="176"/>
    </row>
    <row r="664" spans="1:32">
      <c r="A664" s="172"/>
      <c r="B664" s="173"/>
      <c r="C664" s="176"/>
      <c r="D664" s="174"/>
      <c r="E664" s="175"/>
      <c r="F664" s="175"/>
      <c r="G664" s="176"/>
      <c r="H664" s="176"/>
      <c r="I664" s="177"/>
      <c r="J664" s="176"/>
      <c r="K664" s="188"/>
      <c r="L664" s="176"/>
      <c r="M664" s="176"/>
      <c r="N664" s="177"/>
      <c r="O664" s="179"/>
      <c r="P664" s="180"/>
      <c r="Q664" s="61"/>
      <c r="R664" s="179"/>
      <c r="S664" s="180"/>
      <c r="T664" s="61"/>
      <c r="U664" s="176"/>
      <c r="V664" s="176"/>
      <c r="W664" s="176"/>
      <c r="X664" s="177"/>
      <c r="Y664" s="176"/>
      <c r="Z664" s="176"/>
      <c r="AA664" s="176"/>
      <c r="AB664" s="176"/>
      <c r="AC664" s="176"/>
      <c r="AD664" s="183"/>
      <c r="AE664" s="176"/>
      <c r="AF664" s="176"/>
    </row>
    <row r="665" spans="1:32">
      <c r="A665" s="172"/>
      <c r="B665" s="173"/>
      <c r="C665" s="176"/>
      <c r="D665" s="174"/>
      <c r="E665" s="175"/>
      <c r="F665" s="175"/>
      <c r="G665" s="176"/>
      <c r="H665" s="176"/>
      <c r="I665" s="177"/>
      <c r="J665" s="176"/>
      <c r="K665" s="188"/>
      <c r="L665" s="176"/>
      <c r="M665" s="176"/>
      <c r="N665" s="177"/>
      <c r="O665" s="179"/>
      <c r="P665" s="180"/>
      <c r="Q665" s="61"/>
      <c r="R665" s="179"/>
      <c r="S665" s="180"/>
      <c r="T665" s="61"/>
      <c r="U665" s="176"/>
      <c r="V665" s="176"/>
      <c r="W665" s="176"/>
      <c r="X665" s="177"/>
      <c r="Y665" s="176"/>
      <c r="Z665" s="176"/>
      <c r="AA665" s="176"/>
      <c r="AB665" s="176"/>
      <c r="AC665" s="176"/>
      <c r="AD665" s="183"/>
      <c r="AE665" s="176"/>
      <c r="AF665" s="176"/>
    </row>
    <row r="666" spans="1:32">
      <c r="A666" s="172"/>
      <c r="B666" s="173"/>
      <c r="C666" s="176"/>
      <c r="D666" s="174"/>
      <c r="E666" s="175"/>
      <c r="F666" s="175"/>
      <c r="G666" s="176"/>
      <c r="H666" s="176"/>
      <c r="I666" s="177"/>
      <c r="J666" s="176"/>
      <c r="K666" s="188"/>
      <c r="L666" s="176"/>
      <c r="M666" s="176"/>
      <c r="N666" s="177"/>
      <c r="O666" s="179"/>
      <c r="P666" s="180"/>
      <c r="Q666" s="61"/>
      <c r="R666" s="179"/>
      <c r="S666" s="180"/>
      <c r="T666" s="61"/>
      <c r="U666" s="176"/>
      <c r="V666" s="176"/>
      <c r="W666" s="176"/>
      <c r="X666" s="177"/>
      <c r="Y666" s="176"/>
      <c r="Z666" s="176"/>
      <c r="AA666" s="176"/>
      <c r="AB666" s="176"/>
      <c r="AC666" s="176"/>
      <c r="AD666" s="183"/>
      <c r="AE666" s="176"/>
      <c r="AF666" s="176"/>
    </row>
    <row r="667" spans="1:32">
      <c r="A667" s="172"/>
      <c r="B667" s="173"/>
      <c r="C667" s="176"/>
      <c r="D667" s="174"/>
      <c r="E667" s="175"/>
      <c r="F667" s="175"/>
      <c r="G667" s="176"/>
      <c r="H667" s="176"/>
      <c r="I667" s="177"/>
      <c r="J667" s="176"/>
      <c r="K667" s="188"/>
      <c r="L667" s="176"/>
      <c r="M667" s="176"/>
      <c r="N667" s="177"/>
      <c r="O667" s="179"/>
      <c r="P667" s="180"/>
      <c r="Q667" s="61"/>
      <c r="R667" s="179"/>
      <c r="S667" s="180"/>
      <c r="T667" s="61"/>
      <c r="U667" s="176"/>
      <c r="V667" s="176"/>
      <c r="W667" s="176"/>
      <c r="X667" s="177"/>
      <c r="Y667" s="176"/>
      <c r="Z667" s="176"/>
      <c r="AA667" s="176"/>
      <c r="AB667" s="176"/>
      <c r="AC667" s="176"/>
      <c r="AD667" s="183"/>
      <c r="AE667" s="176"/>
      <c r="AF667" s="176"/>
    </row>
    <row r="668" spans="1:32">
      <c r="A668" s="172"/>
      <c r="B668" s="173"/>
      <c r="C668" s="176"/>
      <c r="D668" s="174"/>
      <c r="E668" s="175"/>
      <c r="F668" s="175"/>
      <c r="G668" s="176"/>
      <c r="H668" s="176"/>
      <c r="I668" s="177"/>
      <c r="J668" s="176"/>
      <c r="K668" s="188"/>
      <c r="L668" s="176"/>
      <c r="M668" s="176"/>
      <c r="N668" s="177"/>
      <c r="O668" s="179"/>
      <c r="P668" s="180"/>
      <c r="Q668" s="61"/>
      <c r="R668" s="179"/>
      <c r="S668" s="180"/>
      <c r="T668" s="61"/>
      <c r="U668" s="176"/>
      <c r="V668" s="176"/>
      <c r="W668" s="176"/>
      <c r="X668" s="177"/>
      <c r="Y668" s="176"/>
      <c r="Z668" s="176"/>
      <c r="AA668" s="176"/>
      <c r="AB668" s="176"/>
      <c r="AC668" s="176"/>
      <c r="AD668" s="183"/>
      <c r="AE668" s="176"/>
      <c r="AF668" s="176"/>
    </row>
    <row r="669" spans="1:32">
      <c r="A669" s="172"/>
      <c r="B669" s="173"/>
      <c r="C669" s="176"/>
      <c r="D669" s="174"/>
      <c r="E669" s="175"/>
      <c r="F669" s="175"/>
      <c r="G669" s="176"/>
      <c r="H669" s="176"/>
      <c r="I669" s="177"/>
      <c r="J669" s="176"/>
      <c r="K669" s="188"/>
      <c r="L669" s="176"/>
      <c r="M669" s="176"/>
      <c r="N669" s="177"/>
      <c r="O669" s="179"/>
      <c r="P669" s="180"/>
      <c r="Q669" s="61"/>
      <c r="R669" s="179"/>
      <c r="S669" s="180"/>
      <c r="T669" s="61"/>
      <c r="U669" s="176"/>
      <c r="V669" s="176"/>
      <c r="W669" s="176"/>
      <c r="X669" s="177"/>
      <c r="Y669" s="176"/>
      <c r="Z669" s="176"/>
      <c r="AA669" s="176"/>
      <c r="AB669" s="176"/>
      <c r="AC669" s="176"/>
      <c r="AD669" s="183"/>
      <c r="AE669" s="176"/>
      <c r="AF669" s="176"/>
    </row>
    <row r="670" spans="1:32">
      <c r="A670" s="172"/>
      <c r="B670" s="173"/>
      <c r="C670" s="176"/>
      <c r="D670" s="174"/>
      <c r="E670" s="175"/>
      <c r="F670" s="175"/>
      <c r="G670" s="176"/>
      <c r="H670" s="176"/>
      <c r="I670" s="177"/>
      <c r="J670" s="176"/>
      <c r="K670" s="188"/>
      <c r="L670" s="176"/>
      <c r="M670" s="176"/>
      <c r="N670" s="177"/>
      <c r="O670" s="179"/>
      <c r="P670" s="180"/>
      <c r="Q670" s="61"/>
      <c r="R670" s="179"/>
      <c r="S670" s="180"/>
      <c r="T670" s="61"/>
      <c r="U670" s="176"/>
      <c r="V670" s="176"/>
      <c r="W670" s="176"/>
      <c r="X670" s="177"/>
      <c r="Y670" s="176"/>
      <c r="Z670" s="176"/>
      <c r="AA670" s="176"/>
      <c r="AB670" s="176"/>
      <c r="AC670" s="176"/>
      <c r="AD670" s="183"/>
      <c r="AE670" s="176"/>
      <c r="AF670" s="176"/>
    </row>
    <row r="671" spans="1:32">
      <c r="A671" s="172"/>
      <c r="B671" s="173"/>
      <c r="C671" s="176"/>
      <c r="D671" s="174"/>
      <c r="E671" s="175"/>
      <c r="F671" s="175"/>
      <c r="G671" s="176"/>
      <c r="H671" s="176"/>
      <c r="I671" s="177"/>
      <c r="J671" s="176"/>
      <c r="K671" s="188"/>
      <c r="L671" s="176"/>
      <c r="M671" s="176"/>
      <c r="N671" s="177"/>
      <c r="O671" s="179"/>
      <c r="P671" s="180"/>
      <c r="Q671" s="61"/>
      <c r="R671" s="179"/>
      <c r="S671" s="180"/>
      <c r="T671" s="61"/>
      <c r="U671" s="176"/>
      <c r="V671" s="176"/>
      <c r="W671" s="176"/>
      <c r="X671" s="177"/>
      <c r="Y671" s="176"/>
      <c r="Z671" s="176"/>
      <c r="AA671" s="176"/>
      <c r="AB671" s="176"/>
      <c r="AC671" s="176"/>
      <c r="AD671" s="183"/>
      <c r="AE671" s="176"/>
      <c r="AF671" s="176"/>
    </row>
    <row r="672" spans="1:32">
      <c r="A672" s="172"/>
      <c r="B672" s="173"/>
      <c r="C672" s="176"/>
      <c r="D672" s="174"/>
      <c r="E672" s="175"/>
      <c r="F672" s="175"/>
      <c r="G672" s="176"/>
      <c r="H672" s="176"/>
      <c r="I672" s="177"/>
      <c r="J672" s="176"/>
      <c r="K672" s="188"/>
      <c r="L672" s="176"/>
      <c r="M672" s="176"/>
      <c r="N672" s="177"/>
      <c r="O672" s="179"/>
      <c r="P672" s="180"/>
      <c r="Q672" s="61"/>
      <c r="R672" s="179"/>
      <c r="S672" s="180"/>
      <c r="T672" s="61"/>
      <c r="U672" s="176"/>
      <c r="V672" s="176"/>
      <c r="W672" s="176"/>
      <c r="X672" s="177"/>
      <c r="Y672" s="176"/>
      <c r="Z672" s="176"/>
      <c r="AA672" s="176"/>
      <c r="AB672" s="176"/>
      <c r="AC672" s="176"/>
      <c r="AD672" s="183"/>
      <c r="AE672" s="176"/>
      <c r="AF672" s="176"/>
    </row>
    <row r="673" spans="1:32">
      <c r="A673" s="172"/>
      <c r="B673" s="173"/>
      <c r="C673" s="176"/>
      <c r="D673" s="174"/>
      <c r="E673" s="175"/>
      <c r="F673" s="175"/>
      <c r="G673" s="176"/>
      <c r="H673" s="176"/>
      <c r="I673" s="177"/>
      <c r="J673" s="176"/>
      <c r="K673" s="188"/>
      <c r="L673" s="176"/>
      <c r="M673" s="176"/>
      <c r="N673" s="177"/>
      <c r="O673" s="179"/>
      <c r="P673" s="180"/>
      <c r="Q673" s="61"/>
      <c r="R673" s="179"/>
      <c r="S673" s="180"/>
      <c r="T673" s="61"/>
      <c r="U673" s="176"/>
      <c r="V673" s="176"/>
      <c r="W673" s="176"/>
      <c r="X673" s="177"/>
      <c r="Y673" s="176"/>
      <c r="Z673" s="176"/>
      <c r="AA673" s="176"/>
      <c r="AB673" s="176"/>
      <c r="AC673" s="176"/>
      <c r="AD673" s="183"/>
      <c r="AE673" s="176"/>
      <c r="AF673" s="176"/>
    </row>
    <row r="674" spans="1:32">
      <c r="A674" s="172"/>
      <c r="B674" s="173"/>
      <c r="C674" s="176"/>
      <c r="D674" s="174"/>
      <c r="E674" s="175"/>
      <c r="F674" s="175"/>
      <c r="G674" s="176"/>
      <c r="H674" s="176"/>
      <c r="I674" s="177"/>
      <c r="J674" s="176"/>
      <c r="K674" s="188"/>
      <c r="L674" s="176"/>
      <c r="M674" s="176"/>
      <c r="N674" s="177"/>
      <c r="O674" s="179"/>
      <c r="P674" s="180"/>
      <c r="Q674" s="61"/>
      <c r="R674" s="179"/>
      <c r="S674" s="180"/>
      <c r="T674" s="61"/>
      <c r="U674" s="176"/>
      <c r="V674" s="176"/>
      <c r="W674" s="176"/>
      <c r="X674" s="177"/>
      <c r="Y674" s="176"/>
      <c r="Z674" s="176"/>
      <c r="AA674" s="176"/>
      <c r="AB674" s="176"/>
      <c r="AC674" s="176"/>
      <c r="AD674" s="183"/>
      <c r="AE674" s="176"/>
      <c r="AF674" s="176"/>
    </row>
    <row r="675" spans="1:32">
      <c r="A675" s="172"/>
      <c r="B675" s="173"/>
      <c r="C675" s="176"/>
      <c r="D675" s="174"/>
      <c r="E675" s="175"/>
      <c r="F675" s="175"/>
      <c r="G675" s="176"/>
      <c r="H675" s="176"/>
      <c r="I675" s="177"/>
      <c r="J675" s="176"/>
      <c r="K675" s="188"/>
      <c r="L675" s="176"/>
      <c r="M675" s="176"/>
      <c r="N675" s="177"/>
      <c r="O675" s="179"/>
      <c r="P675" s="180"/>
      <c r="Q675" s="61"/>
      <c r="R675" s="179"/>
      <c r="S675" s="180"/>
      <c r="T675" s="61"/>
      <c r="U675" s="176"/>
      <c r="V675" s="176"/>
      <c r="W675" s="176"/>
      <c r="X675" s="177"/>
      <c r="Y675" s="176"/>
      <c r="Z675" s="176"/>
      <c r="AA675" s="176"/>
      <c r="AB675" s="176"/>
      <c r="AC675" s="176"/>
      <c r="AD675" s="183"/>
      <c r="AE675" s="176"/>
      <c r="AF675" s="176"/>
    </row>
    <row r="676" spans="1:32">
      <c r="A676" s="172"/>
      <c r="B676" s="173"/>
      <c r="C676" s="176"/>
      <c r="D676" s="174"/>
      <c r="E676" s="175"/>
      <c r="F676" s="175"/>
      <c r="G676" s="176"/>
      <c r="H676" s="176"/>
      <c r="I676" s="177"/>
      <c r="J676" s="176"/>
      <c r="K676" s="188"/>
      <c r="L676" s="176"/>
      <c r="M676" s="176"/>
      <c r="N676" s="177"/>
      <c r="O676" s="179"/>
      <c r="P676" s="180"/>
      <c r="Q676" s="61"/>
      <c r="R676" s="179"/>
      <c r="S676" s="180"/>
      <c r="T676" s="61"/>
      <c r="U676" s="176"/>
      <c r="V676" s="176"/>
      <c r="W676" s="176"/>
      <c r="X676" s="177"/>
      <c r="Y676" s="176"/>
      <c r="Z676" s="176"/>
      <c r="AA676" s="176"/>
      <c r="AB676" s="176"/>
      <c r="AC676" s="176"/>
      <c r="AD676" s="183"/>
      <c r="AE676" s="176"/>
      <c r="AF676" s="176"/>
    </row>
    <row r="677" spans="1:32">
      <c r="A677" s="172"/>
      <c r="B677" s="173"/>
      <c r="C677" s="176"/>
      <c r="D677" s="174"/>
      <c r="E677" s="175"/>
      <c r="F677" s="175"/>
      <c r="G677" s="176"/>
      <c r="H677" s="176"/>
      <c r="I677" s="177"/>
      <c r="J677" s="176"/>
      <c r="K677" s="188"/>
      <c r="L677" s="176"/>
      <c r="M677" s="176"/>
      <c r="N677" s="177"/>
      <c r="O677" s="179"/>
      <c r="P677" s="180"/>
      <c r="Q677" s="61"/>
      <c r="R677" s="179"/>
      <c r="S677" s="180"/>
      <c r="T677" s="61"/>
      <c r="U677" s="176"/>
      <c r="V677" s="176"/>
      <c r="W677" s="176"/>
      <c r="X677" s="177"/>
      <c r="Y677" s="176"/>
      <c r="Z677" s="176"/>
      <c r="AA677" s="176"/>
      <c r="AB677" s="176"/>
      <c r="AC677" s="176"/>
      <c r="AD677" s="183"/>
      <c r="AE677" s="176"/>
      <c r="AF677" s="176"/>
    </row>
    <row r="678" spans="1:32">
      <c r="A678" s="172"/>
      <c r="B678" s="173"/>
      <c r="C678" s="176"/>
      <c r="D678" s="174"/>
      <c r="E678" s="175"/>
      <c r="F678" s="175"/>
      <c r="G678" s="176"/>
      <c r="H678" s="176"/>
      <c r="I678" s="177"/>
      <c r="J678" s="176"/>
      <c r="K678" s="188"/>
      <c r="L678" s="176"/>
      <c r="M678" s="176"/>
      <c r="N678" s="177"/>
      <c r="O678" s="179"/>
      <c r="P678" s="180"/>
      <c r="Q678" s="61"/>
      <c r="R678" s="179"/>
      <c r="S678" s="180"/>
      <c r="T678" s="61"/>
      <c r="U678" s="176"/>
      <c r="V678" s="176"/>
      <c r="W678" s="176"/>
      <c r="X678" s="177"/>
      <c r="Y678" s="176"/>
      <c r="Z678" s="176"/>
      <c r="AA678" s="176"/>
      <c r="AB678" s="176"/>
      <c r="AC678" s="176"/>
      <c r="AD678" s="183"/>
      <c r="AE678" s="176"/>
      <c r="AF678" s="176"/>
    </row>
    <row r="679" spans="1:32">
      <c r="A679" s="172"/>
      <c r="B679" s="173"/>
      <c r="C679" s="176"/>
      <c r="D679" s="174"/>
      <c r="E679" s="175"/>
      <c r="F679" s="175"/>
      <c r="G679" s="176"/>
      <c r="H679" s="176"/>
      <c r="I679" s="177"/>
      <c r="J679" s="176"/>
      <c r="K679" s="188"/>
      <c r="L679" s="176"/>
      <c r="M679" s="176"/>
      <c r="N679" s="177"/>
      <c r="O679" s="179"/>
      <c r="P679" s="180"/>
      <c r="Q679" s="61"/>
      <c r="R679" s="179"/>
      <c r="S679" s="180"/>
      <c r="T679" s="61"/>
      <c r="U679" s="176"/>
      <c r="V679" s="176"/>
      <c r="W679" s="176"/>
      <c r="X679" s="177"/>
      <c r="Y679" s="176"/>
      <c r="Z679" s="176"/>
      <c r="AA679" s="176"/>
      <c r="AB679" s="176"/>
      <c r="AC679" s="176"/>
      <c r="AD679" s="183"/>
      <c r="AE679" s="176"/>
      <c r="AF679" s="176"/>
    </row>
    <row r="680" spans="1:32">
      <c r="A680" s="172"/>
      <c r="B680" s="173"/>
      <c r="C680" s="176"/>
      <c r="D680" s="174"/>
      <c r="E680" s="175"/>
      <c r="F680" s="175"/>
      <c r="G680" s="176"/>
      <c r="H680" s="176"/>
      <c r="I680" s="177"/>
      <c r="J680" s="176"/>
      <c r="K680" s="188"/>
      <c r="L680" s="176"/>
      <c r="M680" s="176"/>
      <c r="N680" s="177"/>
      <c r="O680" s="179"/>
      <c r="P680" s="180"/>
      <c r="Q680" s="61"/>
      <c r="R680" s="179"/>
      <c r="S680" s="180"/>
      <c r="T680" s="61"/>
      <c r="U680" s="176"/>
      <c r="V680" s="176"/>
      <c r="W680" s="176"/>
      <c r="X680" s="177"/>
      <c r="Y680" s="176"/>
      <c r="Z680" s="176"/>
      <c r="AA680" s="176"/>
      <c r="AB680" s="176"/>
      <c r="AC680" s="176"/>
      <c r="AD680" s="183"/>
      <c r="AE680" s="176"/>
      <c r="AF680" s="176"/>
    </row>
    <row r="681" spans="1:32">
      <c r="A681" s="172"/>
      <c r="B681" s="173"/>
      <c r="C681" s="176"/>
      <c r="D681" s="174"/>
      <c r="E681" s="175"/>
      <c r="F681" s="175"/>
      <c r="G681" s="176"/>
      <c r="H681" s="176"/>
      <c r="I681" s="177"/>
      <c r="J681" s="176"/>
      <c r="K681" s="188"/>
      <c r="L681" s="176"/>
      <c r="M681" s="176"/>
      <c r="N681" s="177"/>
      <c r="O681" s="179"/>
      <c r="P681" s="180"/>
      <c r="Q681" s="61"/>
      <c r="R681" s="179"/>
      <c r="S681" s="180"/>
      <c r="T681" s="61"/>
      <c r="U681" s="176"/>
      <c r="V681" s="176"/>
      <c r="W681" s="176"/>
      <c r="X681" s="177"/>
      <c r="Y681" s="176"/>
      <c r="Z681" s="176"/>
      <c r="AA681" s="176"/>
      <c r="AB681" s="176"/>
      <c r="AC681" s="176"/>
      <c r="AD681" s="183"/>
      <c r="AE681" s="176"/>
      <c r="AF681" s="176"/>
    </row>
    <row r="682" spans="1:32">
      <c r="A682" s="172"/>
      <c r="B682" s="173"/>
      <c r="C682" s="176"/>
      <c r="D682" s="174"/>
      <c r="E682" s="175"/>
      <c r="F682" s="175"/>
      <c r="G682" s="176"/>
      <c r="H682" s="176"/>
      <c r="I682" s="177"/>
      <c r="J682" s="176"/>
      <c r="K682" s="188"/>
      <c r="L682" s="176"/>
      <c r="M682" s="176"/>
      <c r="N682" s="177"/>
      <c r="O682" s="179"/>
      <c r="P682" s="180"/>
      <c r="Q682" s="61"/>
      <c r="R682" s="179"/>
      <c r="S682" s="180"/>
      <c r="T682" s="61"/>
      <c r="U682" s="176"/>
      <c r="V682" s="176"/>
      <c r="W682" s="176"/>
      <c r="X682" s="177"/>
      <c r="Y682" s="176"/>
      <c r="Z682" s="176"/>
      <c r="AA682" s="176"/>
      <c r="AB682" s="176"/>
      <c r="AC682" s="176"/>
      <c r="AD682" s="183"/>
      <c r="AE682" s="176"/>
      <c r="AF682" s="176"/>
    </row>
    <row r="683" spans="1:32">
      <c r="A683" s="172"/>
      <c r="B683" s="173"/>
      <c r="C683" s="176"/>
      <c r="D683" s="174"/>
      <c r="E683" s="175"/>
      <c r="F683" s="175"/>
      <c r="G683" s="176"/>
      <c r="H683" s="176"/>
      <c r="I683" s="177"/>
      <c r="J683" s="176"/>
      <c r="K683" s="188"/>
      <c r="L683" s="176"/>
      <c r="M683" s="176"/>
      <c r="N683" s="177"/>
      <c r="O683" s="179"/>
      <c r="P683" s="180"/>
      <c r="Q683" s="61"/>
      <c r="R683" s="179"/>
      <c r="S683" s="180"/>
      <c r="T683" s="61"/>
      <c r="U683" s="176"/>
      <c r="V683" s="176"/>
      <c r="W683" s="176"/>
      <c r="X683" s="177"/>
      <c r="Y683" s="176"/>
      <c r="Z683" s="176"/>
      <c r="AA683" s="176"/>
      <c r="AB683" s="176"/>
      <c r="AC683" s="176"/>
      <c r="AD683" s="183"/>
      <c r="AE683" s="176"/>
      <c r="AF683" s="176"/>
    </row>
    <row r="684" spans="1:32">
      <c r="A684" s="172"/>
      <c r="B684" s="173"/>
      <c r="C684" s="176"/>
      <c r="D684" s="174"/>
      <c r="E684" s="175"/>
      <c r="F684" s="175"/>
      <c r="G684" s="176"/>
      <c r="H684" s="176"/>
      <c r="I684" s="177"/>
      <c r="J684" s="176"/>
      <c r="K684" s="188"/>
      <c r="L684" s="176"/>
      <c r="M684" s="176"/>
      <c r="N684" s="177"/>
      <c r="O684" s="179"/>
      <c r="P684" s="180"/>
      <c r="Q684" s="61"/>
      <c r="R684" s="179"/>
      <c r="S684" s="180"/>
      <c r="T684" s="61"/>
      <c r="U684" s="176"/>
      <c r="V684" s="176"/>
      <c r="W684" s="176"/>
      <c r="X684" s="177"/>
      <c r="Y684" s="176"/>
      <c r="Z684" s="176"/>
      <c r="AA684" s="176"/>
      <c r="AB684" s="176"/>
      <c r="AC684" s="176"/>
      <c r="AD684" s="183"/>
      <c r="AE684" s="176"/>
      <c r="AF684" s="176"/>
    </row>
    <row r="685" spans="1:32">
      <c r="A685" s="172"/>
      <c r="B685" s="173"/>
      <c r="C685" s="176"/>
      <c r="D685" s="174"/>
      <c r="E685" s="175"/>
      <c r="F685" s="175"/>
      <c r="G685" s="176"/>
      <c r="H685" s="176"/>
      <c r="I685" s="177"/>
      <c r="J685" s="176"/>
      <c r="K685" s="188"/>
      <c r="L685" s="176"/>
      <c r="M685" s="176"/>
      <c r="N685" s="177"/>
      <c r="O685" s="179"/>
      <c r="P685" s="180"/>
      <c r="Q685" s="61"/>
      <c r="R685" s="179"/>
      <c r="S685" s="180"/>
      <c r="T685" s="61"/>
      <c r="U685" s="176"/>
      <c r="V685" s="176"/>
      <c r="W685" s="176"/>
      <c r="X685" s="177"/>
      <c r="Y685" s="176"/>
      <c r="Z685" s="176"/>
      <c r="AA685" s="176"/>
      <c r="AB685" s="176"/>
      <c r="AC685" s="176"/>
      <c r="AD685" s="183"/>
      <c r="AE685" s="176"/>
      <c r="AF685" s="176"/>
    </row>
    <row r="686" spans="1:32">
      <c r="A686" s="172"/>
      <c r="B686" s="173"/>
      <c r="C686" s="176"/>
      <c r="D686" s="174"/>
      <c r="E686" s="175"/>
      <c r="F686" s="175"/>
      <c r="G686" s="176"/>
      <c r="H686" s="176"/>
      <c r="I686" s="177"/>
      <c r="J686" s="176"/>
      <c r="K686" s="188"/>
      <c r="L686" s="176"/>
      <c r="M686" s="176"/>
      <c r="N686" s="177"/>
      <c r="O686" s="179"/>
      <c r="P686" s="180"/>
      <c r="Q686" s="61"/>
      <c r="R686" s="179"/>
      <c r="S686" s="180"/>
      <c r="T686" s="61"/>
      <c r="U686" s="176"/>
      <c r="V686" s="176"/>
      <c r="W686" s="176"/>
      <c r="X686" s="177"/>
      <c r="Y686" s="176"/>
      <c r="Z686" s="176"/>
      <c r="AA686" s="176"/>
      <c r="AB686" s="176"/>
      <c r="AC686" s="176"/>
      <c r="AD686" s="183"/>
      <c r="AE686" s="176"/>
      <c r="AF686" s="176"/>
    </row>
    <row r="687" spans="1:32">
      <c r="A687" s="172"/>
      <c r="B687" s="173"/>
      <c r="C687" s="176"/>
      <c r="D687" s="174"/>
      <c r="E687" s="175"/>
      <c r="F687" s="175"/>
      <c r="G687" s="176"/>
      <c r="H687" s="176"/>
      <c r="I687" s="177"/>
      <c r="J687" s="176"/>
      <c r="K687" s="188"/>
      <c r="L687" s="176"/>
      <c r="M687" s="176"/>
      <c r="N687" s="177"/>
      <c r="O687" s="179"/>
      <c r="P687" s="180"/>
      <c r="Q687" s="61"/>
      <c r="R687" s="179"/>
      <c r="S687" s="180"/>
      <c r="T687" s="61"/>
      <c r="U687" s="176"/>
      <c r="V687" s="176"/>
      <c r="W687" s="176"/>
      <c r="X687" s="177"/>
      <c r="Y687" s="176"/>
      <c r="Z687" s="176"/>
      <c r="AA687" s="176"/>
      <c r="AB687" s="176"/>
      <c r="AC687" s="176"/>
      <c r="AD687" s="183"/>
      <c r="AE687" s="176"/>
      <c r="AF687" s="176"/>
    </row>
    <row r="688" spans="1:32">
      <c r="A688" s="172"/>
      <c r="B688" s="173"/>
      <c r="C688" s="176"/>
      <c r="D688" s="174"/>
      <c r="E688" s="175"/>
      <c r="F688" s="175"/>
      <c r="G688" s="176"/>
      <c r="H688" s="176"/>
      <c r="I688" s="177"/>
      <c r="J688" s="176"/>
      <c r="K688" s="188"/>
      <c r="L688" s="176"/>
      <c r="M688" s="176"/>
      <c r="N688" s="177"/>
      <c r="O688" s="179"/>
      <c r="P688" s="180"/>
      <c r="Q688" s="61"/>
      <c r="R688" s="179"/>
      <c r="S688" s="180"/>
      <c r="T688" s="61"/>
      <c r="U688" s="176"/>
      <c r="V688" s="176"/>
      <c r="W688" s="176"/>
      <c r="X688" s="177"/>
      <c r="Y688" s="176"/>
      <c r="Z688" s="176"/>
      <c r="AA688" s="176"/>
      <c r="AB688" s="176"/>
      <c r="AC688" s="176"/>
      <c r="AD688" s="183"/>
      <c r="AE688" s="176"/>
      <c r="AF688" s="176"/>
    </row>
    <row r="689" spans="1:32">
      <c r="A689" s="172"/>
      <c r="B689" s="173"/>
      <c r="C689" s="176"/>
      <c r="D689" s="174"/>
      <c r="E689" s="175"/>
      <c r="F689" s="175"/>
      <c r="G689" s="176"/>
      <c r="H689" s="176"/>
      <c r="I689" s="177"/>
      <c r="J689" s="176"/>
      <c r="K689" s="188"/>
      <c r="L689" s="176"/>
      <c r="M689" s="176"/>
      <c r="N689" s="177"/>
      <c r="O689" s="179"/>
      <c r="P689" s="180"/>
      <c r="Q689" s="61"/>
      <c r="R689" s="179"/>
      <c r="S689" s="180"/>
      <c r="T689" s="61"/>
      <c r="U689" s="176"/>
      <c r="V689" s="176"/>
      <c r="W689" s="176"/>
      <c r="X689" s="177"/>
      <c r="Y689" s="176"/>
      <c r="Z689" s="176"/>
      <c r="AA689" s="176"/>
      <c r="AB689" s="176"/>
      <c r="AC689" s="176"/>
      <c r="AD689" s="183"/>
      <c r="AE689" s="176"/>
      <c r="AF689" s="176"/>
    </row>
    <row r="690" spans="1:32">
      <c r="A690" s="172"/>
      <c r="B690" s="173"/>
      <c r="C690" s="176"/>
      <c r="D690" s="174"/>
      <c r="E690" s="175"/>
      <c r="F690" s="175"/>
      <c r="G690" s="176"/>
      <c r="H690" s="176"/>
      <c r="I690" s="177"/>
      <c r="J690" s="176"/>
      <c r="K690" s="188"/>
      <c r="L690" s="176"/>
      <c r="M690" s="176"/>
      <c r="N690" s="177"/>
      <c r="O690" s="179"/>
      <c r="P690" s="180"/>
      <c r="Q690" s="61"/>
      <c r="R690" s="179"/>
      <c r="S690" s="180"/>
      <c r="T690" s="61"/>
      <c r="U690" s="176"/>
      <c r="V690" s="176"/>
      <c r="W690" s="176"/>
      <c r="X690" s="177"/>
      <c r="Y690" s="176"/>
      <c r="Z690" s="176"/>
      <c r="AA690" s="176"/>
      <c r="AB690" s="176"/>
      <c r="AC690" s="176"/>
      <c r="AD690" s="183"/>
      <c r="AE690" s="176"/>
      <c r="AF690" s="176"/>
    </row>
    <row r="691" spans="1:32">
      <c r="A691" s="172"/>
      <c r="B691" s="173"/>
      <c r="C691" s="176"/>
      <c r="D691" s="174"/>
      <c r="E691" s="175"/>
      <c r="F691" s="175"/>
      <c r="G691" s="176"/>
      <c r="H691" s="176"/>
      <c r="I691" s="177"/>
      <c r="J691" s="176"/>
      <c r="K691" s="188"/>
      <c r="L691" s="176"/>
      <c r="M691" s="176"/>
      <c r="N691" s="177"/>
      <c r="O691" s="179"/>
      <c r="P691" s="180"/>
      <c r="Q691" s="61"/>
      <c r="R691" s="179"/>
      <c r="S691" s="180"/>
      <c r="T691" s="61"/>
      <c r="U691" s="176"/>
      <c r="V691" s="176"/>
      <c r="W691" s="176"/>
      <c r="X691" s="177"/>
      <c r="Y691" s="176"/>
      <c r="Z691" s="176"/>
      <c r="AA691" s="176"/>
      <c r="AB691" s="176"/>
      <c r="AC691" s="176"/>
      <c r="AD691" s="183"/>
      <c r="AE691" s="176"/>
      <c r="AF691" s="176"/>
    </row>
    <row r="692" spans="1:32">
      <c r="A692" s="172"/>
      <c r="B692" s="173"/>
      <c r="C692" s="176"/>
      <c r="D692" s="174"/>
      <c r="E692" s="175"/>
      <c r="F692" s="175"/>
      <c r="G692" s="176"/>
      <c r="H692" s="176"/>
      <c r="I692" s="177"/>
      <c r="J692" s="176"/>
      <c r="K692" s="188"/>
      <c r="L692" s="176"/>
      <c r="M692" s="176"/>
      <c r="N692" s="177"/>
      <c r="O692" s="179"/>
      <c r="P692" s="180"/>
      <c r="Q692" s="61"/>
      <c r="R692" s="179"/>
      <c r="S692" s="180"/>
      <c r="T692" s="61"/>
      <c r="U692" s="176"/>
      <c r="V692" s="176"/>
      <c r="W692" s="176"/>
      <c r="X692" s="177"/>
      <c r="Y692" s="176"/>
      <c r="Z692" s="176"/>
      <c r="AA692" s="176"/>
      <c r="AB692" s="176"/>
      <c r="AC692" s="176"/>
      <c r="AD692" s="183"/>
      <c r="AE692" s="176"/>
      <c r="AF692" s="176"/>
    </row>
    <row r="693" spans="1:32">
      <c r="A693" s="172"/>
      <c r="B693" s="173"/>
      <c r="C693" s="176"/>
      <c r="D693" s="174"/>
      <c r="E693" s="175"/>
      <c r="F693" s="175"/>
      <c r="G693" s="176"/>
      <c r="H693" s="176"/>
      <c r="I693" s="177"/>
      <c r="J693" s="176"/>
      <c r="K693" s="188"/>
      <c r="L693" s="176"/>
      <c r="M693" s="176"/>
      <c r="N693" s="177"/>
      <c r="O693" s="179"/>
      <c r="P693" s="180"/>
      <c r="Q693" s="61"/>
      <c r="R693" s="179"/>
      <c r="S693" s="180"/>
      <c r="T693" s="61"/>
      <c r="U693" s="176"/>
      <c r="V693" s="176"/>
      <c r="W693" s="176"/>
      <c r="X693" s="177"/>
      <c r="Y693" s="176"/>
      <c r="Z693" s="176"/>
      <c r="AA693" s="176"/>
      <c r="AB693" s="176"/>
      <c r="AC693" s="176"/>
      <c r="AD693" s="183"/>
      <c r="AE693" s="176"/>
      <c r="AF693" s="176"/>
    </row>
    <row r="694" spans="1:32">
      <c r="A694" s="172"/>
      <c r="B694" s="173"/>
      <c r="C694" s="176"/>
      <c r="D694" s="174"/>
      <c r="E694" s="175"/>
      <c r="F694" s="175"/>
      <c r="G694" s="176"/>
      <c r="H694" s="176"/>
      <c r="I694" s="177"/>
      <c r="J694" s="176"/>
      <c r="K694" s="188"/>
      <c r="L694" s="176"/>
      <c r="M694" s="176"/>
      <c r="N694" s="177"/>
      <c r="O694" s="179"/>
      <c r="P694" s="180"/>
      <c r="Q694" s="61"/>
      <c r="R694" s="179"/>
      <c r="S694" s="180"/>
      <c r="T694" s="61"/>
      <c r="U694" s="176"/>
      <c r="V694" s="176"/>
      <c r="W694" s="176"/>
      <c r="X694" s="177"/>
      <c r="Y694" s="176"/>
      <c r="Z694" s="176"/>
      <c r="AA694" s="176"/>
      <c r="AB694" s="176"/>
      <c r="AC694" s="176"/>
      <c r="AD694" s="183"/>
      <c r="AE694" s="176"/>
      <c r="AF694" s="176"/>
    </row>
    <row r="695" spans="1:32">
      <c r="A695" s="172"/>
      <c r="B695" s="173"/>
      <c r="C695" s="176"/>
      <c r="D695" s="174"/>
      <c r="E695" s="175"/>
      <c r="F695" s="175"/>
      <c r="G695" s="176"/>
      <c r="H695" s="176"/>
      <c r="I695" s="177"/>
      <c r="J695" s="176"/>
      <c r="K695" s="188"/>
      <c r="L695" s="176"/>
      <c r="M695" s="176"/>
      <c r="N695" s="177"/>
      <c r="O695" s="179"/>
      <c r="P695" s="180"/>
      <c r="Q695" s="61"/>
      <c r="R695" s="179"/>
      <c r="S695" s="180"/>
      <c r="T695" s="61"/>
      <c r="U695" s="176"/>
      <c r="V695" s="176"/>
      <c r="W695" s="176"/>
      <c r="X695" s="177"/>
      <c r="Y695" s="176"/>
      <c r="Z695" s="176"/>
      <c r="AA695" s="176"/>
      <c r="AB695" s="176"/>
      <c r="AC695" s="176"/>
      <c r="AD695" s="183"/>
      <c r="AE695" s="176"/>
      <c r="AF695" s="176"/>
    </row>
    <row r="696" spans="1:32">
      <c r="A696" s="172"/>
      <c r="B696" s="173"/>
      <c r="C696" s="176"/>
      <c r="D696" s="174"/>
      <c r="E696" s="175"/>
      <c r="F696" s="175"/>
      <c r="G696" s="176"/>
      <c r="H696" s="176"/>
      <c r="I696" s="177"/>
      <c r="J696" s="176"/>
      <c r="K696" s="188"/>
      <c r="L696" s="176"/>
      <c r="M696" s="176"/>
      <c r="N696" s="177"/>
      <c r="O696" s="179"/>
      <c r="P696" s="180"/>
      <c r="Q696" s="61"/>
      <c r="R696" s="179"/>
      <c r="S696" s="180"/>
      <c r="T696" s="61"/>
      <c r="U696" s="176"/>
      <c r="V696" s="176"/>
      <c r="W696" s="176"/>
      <c r="X696" s="177"/>
      <c r="Y696" s="176"/>
      <c r="Z696" s="176"/>
      <c r="AA696" s="176"/>
      <c r="AB696" s="176"/>
      <c r="AC696" s="176"/>
      <c r="AD696" s="183"/>
      <c r="AE696" s="176"/>
      <c r="AF696" s="176"/>
    </row>
    <row r="697" spans="1:32">
      <c r="A697" s="172"/>
      <c r="B697" s="173"/>
      <c r="C697" s="176"/>
      <c r="D697" s="174"/>
      <c r="E697" s="175"/>
      <c r="F697" s="175"/>
      <c r="G697" s="176"/>
      <c r="H697" s="176"/>
      <c r="I697" s="177"/>
      <c r="J697" s="176"/>
      <c r="K697" s="188"/>
      <c r="L697" s="176"/>
      <c r="M697" s="176"/>
      <c r="N697" s="177"/>
      <c r="O697" s="179"/>
      <c r="P697" s="180"/>
      <c r="Q697" s="61"/>
      <c r="R697" s="179"/>
      <c r="S697" s="180"/>
      <c r="T697" s="61"/>
      <c r="U697" s="176"/>
      <c r="V697" s="176"/>
      <c r="W697" s="176"/>
      <c r="X697" s="177"/>
      <c r="Y697" s="176"/>
      <c r="Z697" s="176"/>
      <c r="AA697" s="176"/>
      <c r="AB697" s="176"/>
      <c r="AC697" s="176"/>
      <c r="AD697" s="183"/>
      <c r="AE697" s="176"/>
      <c r="AF697" s="176"/>
    </row>
    <row r="698" spans="1:32">
      <c r="A698" s="172"/>
      <c r="B698" s="173"/>
      <c r="C698" s="176"/>
      <c r="D698" s="174"/>
      <c r="E698" s="175"/>
      <c r="F698" s="175"/>
      <c r="G698" s="176"/>
      <c r="H698" s="176"/>
      <c r="I698" s="177"/>
      <c r="J698" s="176"/>
      <c r="K698" s="188"/>
      <c r="L698" s="176"/>
      <c r="M698" s="176"/>
      <c r="N698" s="177"/>
      <c r="O698" s="179"/>
      <c r="P698" s="180"/>
      <c r="Q698" s="61"/>
      <c r="R698" s="179"/>
      <c r="S698" s="180"/>
      <c r="T698" s="61"/>
      <c r="U698" s="176"/>
      <c r="V698" s="176"/>
      <c r="W698" s="176"/>
      <c r="X698" s="177"/>
      <c r="Y698" s="176"/>
      <c r="Z698" s="176"/>
      <c r="AA698" s="176"/>
      <c r="AB698" s="176"/>
      <c r="AC698" s="176"/>
      <c r="AD698" s="183"/>
      <c r="AE698" s="176"/>
      <c r="AF698" s="176"/>
    </row>
    <row r="699" spans="1:32">
      <c r="A699" s="172"/>
      <c r="B699" s="173"/>
      <c r="C699" s="176"/>
      <c r="D699" s="174"/>
      <c r="E699" s="175"/>
      <c r="F699" s="175"/>
      <c r="G699" s="176"/>
      <c r="H699" s="176"/>
      <c r="I699" s="177"/>
      <c r="J699" s="176"/>
      <c r="K699" s="188"/>
      <c r="L699" s="176"/>
      <c r="M699" s="176"/>
      <c r="N699" s="177"/>
      <c r="O699" s="179"/>
      <c r="P699" s="180"/>
      <c r="Q699" s="61"/>
      <c r="R699" s="179"/>
      <c r="S699" s="180"/>
      <c r="T699" s="61"/>
      <c r="U699" s="176"/>
      <c r="V699" s="176"/>
      <c r="W699" s="176"/>
      <c r="X699" s="177"/>
      <c r="Y699" s="176"/>
      <c r="Z699" s="176"/>
      <c r="AA699" s="176"/>
      <c r="AB699" s="176"/>
      <c r="AC699" s="176"/>
      <c r="AD699" s="183"/>
      <c r="AE699" s="176"/>
      <c r="AF699" s="176"/>
    </row>
    <row r="700" spans="1:32">
      <c r="A700" s="172"/>
      <c r="B700" s="173"/>
      <c r="C700" s="176"/>
      <c r="D700" s="174"/>
      <c r="E700" s="175"/>
      <c r="F700" s="175"/>
      <c r="G700" s="176"/>
      <c r="H700" s="176"/>
      <c r="I700" s="177"/>
      <c r="J700" s="176"/>
      <c r="K700" s="188"/>
      <c r="L700" s="176"/>
      <c r="M700" s="176"/>
      <c r="N700" s="177"/>
      <c r="O700" s="179"/>
      <c r="P700" s="180"/>
      <c r="Q700" s="61"/>
      <c r="R700" s="179"/>
      <c r="S700" s="180"/>
      <c r="T700" s="61"/>
      <c r="U700" s="176"/>
      <c r="V700" s="176"/>
      <c r="W700" s="176"/>
      <c r="X700" s="177"/>
      <c r="Y700" s="176"/>
      <c r="Z700" s="176"/>
      <c r="AA700" s="176"/>
      <c r="AB700" s="176"/>
      <c r="AC700" s="176"/>
      <c r="AD700" s="183"/>
      <c r="AE700" s="176"/>
      <c r="AF700" s="176"/>
    </row>
    <row r="701" spans="1:32">
      <c r="A701" s="172"/>
      <c r="B701" s="173"/>
      <c r="C701" s="176"/>
      <c r="D701" s="174"/>
      <c r="E701" s="175"/>
      <c r="F701" s="175"/>
      <c r="G701" s="176"/>
      <c r="H701" s="176"/>
      <c r="I701" s="177"/>
      <c r="J701" s="176"/>
      <c r="K701" s="188"/>
      <c r="L701" s="176"/>
      <c r="M701" s="176"/>
      <c r="N701" s="177"/>
      <c r="O701" s="179"/>
      <c r="P701" s="180"/>
      <c r="Q701" s="61"/>
      <c r="R701" s="179"/>
      <c r="S701" s="180"/>
      <c r="T701" s="61"/>
      <c r="U701" s="176"/>
      <c r="V701" s="176"/>
      <c r="W701" s="176"/>
      <c r="X701" s="177"/>
      <c r="Y701" s="176"/>
      <c r="Z701" s="176"/>
      <c r="AA701" s="176"/>
      <c r="AB701" s="176"/>
      <c r="AC701" s="176"/>
      <c r="AD701" s="183"/>
      <c r="AE701" s="176"/>
      <c r="AF701" s="176"/>
    </row>
    <row r="702" spans="1:32">
      <c r="A702" s="172"/>
      <c r="B702" s="173"/>
      <c r="C702" s="176"/>
      <c r="D702" s="174"/>
      <c r="E702" s="175"/>
      <c r="F702" s="175"/>
      <c r="G702" s="176"/>
      <c r="H702" s="176"/>
      <c r="I702" s="177"/>
      <c r="J702" s="176"/>
      <c r="K702" s="188"/>
      <c r="L702" s="176"/>
      <c r="M702" s="176"/>
      <c r="N702" s="177"/>
      <c r="O702" s="179"/>
      <c r="P702" s="180"/>
      <c r="Q702" s="61"/>
      <c r="R702" s="179"/>
      <c r="S702" s="180"/>
      <c r="T702" s="61"/>
      <c r="U702" s="176"/>
      <c r="V702" s="176"/>
      <c r="W702" s="176"/>
      <c r="X702" s="177"/>
      <c r="Y702" s="176"/>
      <c r="Z702" s="176"/>
      <c r="AA702" s="176"/>
      <c r="AB702" s="176"/>
      <c r="AC702" s="176"/>
      <c r="AD702" s="183"/>
      <c r="AE702" s="176"/>
      <c r="AF702" s="176"/>
    </row>
    <row r="703" spans="1:32">
      <c r="A703" s="172"/>
      <c r="B703" s="173"/>
      <c r="C703" s="176"/>
      <c r="D703" s="174"/>
      <c r="E703" s="175"/>
      <c r="F703" s="175"/>
      <c r="G703" s="176"/>
      <c r="H703" s="176"/>
      <c r="I703" s="177"/>
      <c r="J703" s="176"/>
      <c r="K703" s="188"/>
      <c r="L703" s="176"/>
      <c r="M703" s="176"/>
      <c r="N703" s="177"/>
      <c r="O703" s="179"/>
      <c r="P703" s="180"/>
      <c r="Q703" s="61"/>
      <c r="R703" s="179"/>
      <c r="S703" s="180"/>
      <c r="T703" s="61"/>
      <c r="U703" s="176"/>
      <c r="V703" s="176"/>
      <c r="W703" s="176"/>
      <c r="X703" s="177"/>
      <c r="Y703" s="176"/>
      <c r="Z703" s="176"/>
      <c r="AA703" s="176"/>
      <c r="AB703" s="176"/>
      <c r="AC703" s="176"/>
      <c r="AD703" s="183"/>
      <c r="AE703" s="176"/>
      <c r="AF703" s="176"/>
    </row>
    <row r="704" spans="1:32">
      <c r="A704" s="172"/>
      <c r="B704" s="173"/>
      <c r="C704" s="176"/>
      <c r="D704" s="174"/>
      <c r="E704" s="175"/>
      <c r="F704" s="175"/>
      <c r="G704" s="176"/>
      <c r="H704" s="176"/>
      <c r="I704" s="177"/>
      <c r="J704" s="176"/>
      <c r="K704" s="188"/>
      <c r="L704" s="176"/>
      <c r="M704" s="176"/>
      <c r="N704" s="177"/>
      <c r="O704" s="179"/>
      <c r="P704" s="180"/>
      <c r="Q704" s="61"/>
      <c r="R704" s="179"/>
      <c r="S704" s="180"/>
      <c r="T704" s="61"/>
      <c r="U704" s="176"/>
      <c r="V704" s="176"/>
      <c r="W704" s="176"/>
      <c r="X704" s="177"/>
      <c r="Y704" s="176"/>
      <c r="Z704" s="176"/>
      <c r="AA704" s="176"/>
      <c r="AB704" s="176"/>
      <c r="AC704" s="176"/>
      <c r="AD704" s="183"/>
      <c r="AE704" s="176"/>
      <c r="AF704" s="176"/>
    </row>
    <row r="705" spans="1:32">
      <c r="A705" s="172"/>
      <c r="B705" s="173"/>
      <c r="C705" s="176"/>
      <c r="D705" s="174"/>
      <c r="E705" s="175"/>
      <c r="F705" s="175"/>
      <c r="G705" s="176"/>
      <c r="H705" s="176"/>
      <c r="I705" s="177"/>
      <c r="J705" s="176"/>
      <c r="K705" s="188"/>
      <c r="L705" s="176"/>
      <c r="M705" s="176"/>
      <c r="N705" s="177"/>
      <c r="O705" s="179"/>
      <c r="P705" s="180"/>
      <c r="Q705" s="61"/>
      <c r="R705" s="179"/>
      <c r="S705" s="180"/>
      <c r="T705" s="61"/>
      <c r="U705" s="176"/>
      <c r="V705" s="176"/>
      <c r="W705" s="176"/>
      <c r="X705" s="177"/>
      <c r="Y705" s="176"/>
      <c r="Z705" s="176"/>
      <c r="AA705" s="176"/>
      <c r="AB705" s="176"/>
      <c r="AC705" s="176"/>
      <c r="AD705" s="183"/>
      <c r="AE705" s="176"/>
      <c r="AF705" s="176"/>
    </row>
    <row r="706" spans="1:32">
      <c r="A706" s="172"/>
      <c r="B706" s="173"/>
      <c r="C706" s="176"/>
      <c r="D706" s="174"/>
      <c r="E706" s="175"/>
      <c r="F706" s="175"/>
      <c r="G706" s="176"/>
      <c r="H706" s="176"/>
      <c r="I706" s="177"/>
      <c r="J706" s="176"/>
      <c r="K706" s="188"/>
      <c r="L706" s="176"/>
      <c r="M706" s="176"/>
      <c r="N706" s="177"/>
      <c r="O706" s="179"/>
      <c r="P706" s="180"/>
      <c r="Q706" s="61"/>
      <c r="R706" s="179"/>
      <c r="S706" s="180"/>
      <c r="T706" s="61"/>
      <c r="U706" s="176"/>
      <c r="V706" s="176"/>
      <c r="W706" s="176"/>
      <c r="X706" s="177"/>
      <c r="Y706" s="176"/>
      <c r="Z706" s="176"/>
      <c r="AA706" s="176"/>
      <c r="AB706" s="176"/>
      <c r="AC706" s="176"/>
      <c r="AD706" s="183"/>
      <c r="AE706" s="176"/>
      <c r="AF706" s="176"/>
    </row>
    <row r="707" spans="1:32">
      <c r="A707" s="172"/>
      <c r="B707" s="173"/>
      <c r="C707" s="176"/>
      <c r="D707" s="174"/>
      <c r="E707" s="175"/>
      <c r="F707" s="175"/>
      <c r="G707" s="176"/>
      <c r="H707" s="176"/>
      <c r="I707" s="177"/>
      <c r="J707" s="176"/>
      <c r="K707" s="188"/>
      <c r="L707" s="176"/>
      <c r="M707" s="176"/>
      <c r="N707" s="177"/>
      <c r="O707" s="179"/>
      <c r="P707" s="180"/>
      <c r="Q707" s="61"/>
      <c r="R707" s="179"/>
      <c r="S707" s="180"/>
      <c r="T707" s="61"/>
      <c r="U707" s="176"/>
      <c r="V707" s="176"/>
      <c r="W707" s="176"/>
      <c r="X707" s="177"/>
      <c r="Y707" s="176"/>
      <c r="Z707" s="176"/>
      <c r="AA707" s="176"/>
      <c r="AB707" s="176"/>
      <c r="AC707" s="176"/>
      <c r="AD707" s="183"/>
      <c r="AE707" s="176"/>
      <c r="AF707" s="176"/>
    </row>
    <row r="708" spans="1:32">
      <c r="A708" s="172"/>
      <c r="B708" s="173"/>
      <c r="C708" s="176"/>
      <c r="D708" s="174"/>
      <c r="E708" s="175"/>
      <c r="F708" s="175"/>
      <c r="G708" s="176"/>
      <c r="H708" s="176"/>
      <c r="I708" s="177"/>
      <c r="J708" s="176"/>
      <c r="K708" s="188"/>
      <c r="L708" s="176"/>
      <c r="M708" s="176"/>
      <c r="N708" s="177"/>
      <c r="O708" s="179"/>
      <c r="P708" s="180"/>
      <c r="Q708" s="61"/>
      <c r="R708" s="179"/>
      <c r="S708" s="180"/>
      <c r="T708" s="61"/>
      <c r="U708" s="176"/>
      <c r="V708" s="176"/>
      <c r="W708" s="176"/>
      <c r="X708" s="177"/>
      <c r="Y708" s="176"/>
      <c r="Z708" s="176"/>
      <c r="AA708" s="176"/>
      <c r="AB708" s="176"/>
      <c r="AC708" s="176"/>
      <c r="AD708" s="183"/>
      <c r="AE708" s="176"/>
      <c r="AF708" s="176"/>
    </row>
    <row r="709" spans="1:32">
      <c r="A709" s="172"/>
      <c r="B709" s="173"/>
      <c r="C709" s="176"/>
      <c r="D709" s="174"/>
      <c r="E709" s="175"/>
      <c r="F709" s="175"/>
      <c r="G709" s="176"/>
      <c r="H709" s="176"/>
      <c r="I709" s="177"/>
      <c r="J709" s="176"/>
      <c r="K709" s="188"/>
      <c r="L709" s="176"/>
      <c r="M709" s="176"/>
      <c r="N709" s="177"/>
      <c r="O709" s="179"/>
      <c r="P709" s="180"/>
      <c r="Q709" s="61"/>
      <c r="R709" s="179"/>
      <c r="S709" s="180"/>
      <c r="T709" s="61"/>
      <c r="U709" s="176"/>
      <c r="V709" s="176"/>
      <c r="W709" s="176"/>
      <c r="X709" s="177"/>
      <c r="Y709" s="176"/>
      <c r="Z709" s="176"/>
      <c r="AA709" s="176"/>
      <c r="AB709" s="176"/>
      <c r="AC709" s="176"/>
      <c r="AD709" s="183"/>
      <c r="AE709" s="176"/>
      <c r="AF709" s="176"/>
    </row>
    <row r="710" spans="1:32">
      <c r="A710" s="172"/>
      <c r="B710" s="173"/>
      <c r="C710" s="176"/>
      <c r="D710" s="174"/>
      <c r="E710" s="175"/>
      <c r="F710" s="175"/>
      <c r="G710" s="176"/>
      <c r="H710" s="176"/>
      <c r="I710" s="177"/>
      <c r="J710" s="176"/>
      <c r="K710" s="188"/>
      <c r="L710" s="176"/>
      <c r="M710" s="176"/>
      <c r="N710" s="177"/>
      <c r="O710" s="179"/>
      <c r="P710" s="180"/>
      <c r="Q710" s="61"/>
      <c r="R710" s="179"/>
      <c r="S710" s="180"/>
      <c r="T710" s="61"/>
      <c r="U710" s="176"/>
      <c r="V710" s="176"/>
      <c r="W710" s="176"/>
      <c r="X710" s="177"/>
      <c r="Y710" s="176"/>
      <c r="Z710" s="176"/>
      <c r="AA710" s="176"/>
      <c r="AB710" s="176"/>
      <c r="AC710" s="176"/>
      <c r="AD710" s="183"/>
      <c r="AE710" s="176"/>
      <c r="AF710" s="176"/>
    </row>
    <row r="711" spans="1:32">
      <c r="A711" s="172"/>
      <c r="B711" s="173"/>
      <c r="C711" s="176"/>
      <c r="D711" s="174"/>
      <c r="E711" s="175"/>
      <c r="F711" s="175"/>
      <c r="G711" s="176"/>
      <c r="H711" s="176"/>
      <c r="I711" s="177"/>
      <c r="J711" s="176"/>
      <c r="K711" s="188"/>
      <c r="L711" s="176"/>
      <c r="M711" s="176"/>
      <c r="N711" s="177"/>
      <c r="O711" s="179"/>
      <c r="P711" s="180"/>
      <c r="Q711" s="61"/>
      <c r="R711" s="179"/>
      <c r="S711" s="180"/>
      <c r="T711" s="61"/>
      <c r="U711" s="176"/>
      <c r="V711" s="176"/>
      <c r="W711" s="176"/>
      <c r="X711" s="177"/>
      <c r="Y711" s="176"/>
      <c r="Z711" s="176"/>
      <c r="AA711" s="176"/>
      <c r="AB711" s="176"/>
      <c r="AC711" s="176"/>
      <c r="AD711" s="183"/>
      <c r="AE711" s="176"/>
      <c r="AF711" s="176"/>
    </row>
    <row r="712" spans="1:32">
      <c r="A712" s="172"/>
      <c r="B712" s="173"/>
      <c r="C712" s="176"/>
      <c r="D712" s="174"/>
      <c r="E712" s="175"/>
      <c r="F712" s="175"/>
      <c r="G712" s="176"/>
      <c r="H712" s="176"/>
      <c r="I712" s="177"/>
      <c r="J712" s="176"/>
      <c r="K712" s="188"/>
      <c r="L712" s="176"/>
      <c r="M712" s="176"/>
      <c r="N712" s="177"/>
      <c r="O712" s="179"/>
      <c r="P712" s="180"/>
      <c r="Q712" s="61"/>
      <c r="R712" s="179"/>
      <c r="S712" s="180"/>
      <c r="T712" s="61"/>
      <c r="U712" s="176"/>
      <c r="V712" s="176"/>
      <c r="W712" s="176"/>
      <c r="X712" s="177"/>
      <c r="Y712" s="176"/>
      <c r="Z712" s="176"/>
      <c r="AA712" s="176"/>
      <c r="AB712" s="176"/>
      <c r="AC712" s="176"/>
      <c r="AD712" s="183"/>
      <c r="AE712" s="176"/>
      <c r="AF712" s="176"/>
    </row>
    <row r="713" spans="1:32">
      <c r="A713" s="172"/>
      <c r="B713" s="173"/>
      <c r="C713" s="176"/>
      <c r="D713" s="174"/>
      <c r="E713" s="175"/>
      <c r="F713" s="175"/>
      <c r="G713" s="176"/>
      <c r="H713" s="176"/>
      <c r="I713" s="177"/>
      <c r="J713" s="176"/>
      <c r="K713" s="188"/>
      <c r="L713" s="176"/>
      <c r="M713" s="176"/>
      <c r="N713" s="177"/>
      <c r="O713" s="179"/>
      <c r="P713" s="180"/>
      <c r="Q713" s="61"/>
      <c r="R713" s="179"/>
      <c r="S713" s="180"/>
      <c r="T713" s="61"/>
      <c r="U713" s="176"/>
      <c r="V713" s="176"/>
      <c r="W713" s="176"/>
      <c r="X713" s="177"/>
      <c r="Y713" s="176"/>
      <c r="Z713" s="176"/>
      <c r="AA713" s="176"/>
      <c r="AB713" s="176"/>
      <c r="AC713" s="176"/>
      <c r="AD713" s="183"/>
      <c r="AE713" s="176"/>
      <c r="AF713" s="176"/>
    </row>
    <row r="714" spans="1:32">
      <c r="A714" s="172"/>
      <c r="B714" s="173"/>
      <c r="C714" s="176"/>
      <c r="D714" s="174"/>
      <c r="E714" s="175"/>
      <c r="F714" s="175"/>
      <c r="G714" s="176"/>
      <c r="H714" s="176"/>
      <c r="I714" s="177"/>
      <c r="J714" s="176"/>
      <c r="K714" s="188"/>
      <c r="L714" s="176"/>
      <c r="M714" s="176"/>
      <c r="N714" s="177"/>
      <c r="O714" s="179"/>
      <c r="P714" s="180"/>
      <c r="Q714" s="61"/>
      <c r="R714" s="179"/>
      <c r="S714" s="180"/>
      <c r="T714" s="61"/>
      <c r="U714" s="176"/>
      <c r="V714" s="176"/>
      <c r="W714" s="176"/>
      <c r="X714" s="177"/>
      <c r="Y714" s="176"/>
      <c r="Z714" s="176"/>
      <c r="AA714" s="176"/>
      <c r="AB714" s="176"/>
      <c r="AC714" s="176"/>
      <c r="AD714" s="183"/>
      <c r="AE714" s="176"/>
      <c r="AF714" s="176"/>
    </row>
    <row r="715" spans="1:32">
      <c r="A715" s="172"/>
      <c r="B715" s="173"/>
      <c r="C715" s="176"/>
      <c r="D715" s="174"/>
      <c r="E715" s="175"/>
      <c r="F715" s="175"/>
      <c r="G715" s="176"/>
      <c r="H715" s="176"/>
      <c r="I715" s="177"/>
      <c r="J715" s="176"/>
      <c r="K715" s="188"/>
      <c r="L715" s="176"/>
      <c r="M715" s="176"/>
      <c r="N715" s="177"/>
      <c r="O715" s="179"/>
      <c r="P715" s="180"/>
      <c r="Q715" s="61"/>
      <c r="R715" s="179"/>
      <c r="S715" s="180"/>
      <c r="T715" s="61"/>
      <c r="U715" s="176"/>
      <c r="V715" s="176"/>
      <c r="W715" s="176"/>
      <c r="X715" s="177"/>
      <c r="Y715" s="176"/>
      <c r="Z715" s="176"/>
      <c r="AA715" s="176"/>
      <c r="AB715" s="176"/>
      <c r="AC715" s="176"/>
      <c r="AD715" s="183"/>
      <c r="AE715" s="176"/>
      <c r="AF715" s="176"/>
    </row>
    <row r="716" spans="1:32">
      <c r="A716" s="172"/>
      <c r="B716" s="173"/>
      <c r="C716" s="176"/>
      <c r="D716" s="174"/>
      <c r="E716" s="175"/>
      <c r="F716" s="175"/>
      <c r="G716" s="176"/>
      <c r="H716" s="176"/>
      <c r="I716" s="177"/>
      <c r="J716" s="176"/>
      <c r="K716" s="188"/>
      <c r="L716" s="176"/>
      <c r="M716" s="176"/>
      <c r="N716" s="177"/>
      <c r="O716" s="179"/>
      <c r="P716" s="180"/>
      <c r="Q716" s="61"/>
      <c r="R716" s="179"/>
      <c r="S716" s="180"/>
      <c r="T716" s="61"/>
      <c r="U716" s="176"/>
      <c r="V716" s="176"/>
      <c r="W716" s="176"/>
      <c r="X716" s="177"/>
      <c r="Y716" s="176"/>
      <c r="Z716" s="176"/>
      <c r="AA716" s="176"/>
      <c r="AB716" s="176"/>
      <c r="AC716" s="176"/>
      <c r="AD716" s="183"/>
      <c r="AE716" s="176"/>
      <c r="AF716" s="176"/>
    </row>
    <row r="717" spans="1:32">
      <c r="A717" s="172"/>
      <c r="B717" s="173"/>
      <c r="C717" s="176"/>
      <c r="D717" s="174"/>
      <c r="E717" s="175"/>
      <c r="F717" s="175"/>
      <c r="G717" s="176"/>
      <c r="H717" s="176"/>
      <c r="I717" s="177"/>
      <c r="J717" s="176"/>
      <c r="K717" s="188"/>
      <c r="L717" s="176"/>
      <c r="M717" s="176"/>
      <c r="N717" s="177"/>
      <c r="O717" s="179"/>
      <c r="P717" s="180"/>
      <c r="Q717" s="61"/>
      <c r="R717" s="179"/>
      <c r="S717" s="180"/>
      <c r="T717" s="61"/>
      <c r="U717" s="176"/>
      <c r="V717" s="176"/>
      <c r="W717" s="176"/>
      <c r="X717" s="177"/>
      <c r="Y717" s="176"/>
      <c r="Z717" s="176"/>
      <c r="AA717" s="176"/>
      <c r="AB717" s="176"/>
      <c r="AC717" s="176"/>
      <c r="AD717" s="183"/>
      <c r="AE717" s="176"/>
      <c r="AF717" s="176"/>
    </row>
    <row r="718" spans="1:32">
      <c r="A718" s="172"/>
      <c r="B718" s="173"/>
      <c r="C718" s="176"/>
      <c r="D718" s="174"/>
      <c r="E718" s="175"/>
      <c r="F718" s="175"/>
      <c r="G718" s="176"/>
      <c r="H718" s="176"/>
      <c r="I718" s="177"/>
      <c r="J718" s="176"/>
      <c r="K718" s="188"/>
      <c r="L718" s="176"/>
      <c r="M718" s="176"/>
      <c r="N718" s="177"/>
      <c r="O718" s="179"/>
      <c r="P718" s="180"/>
      <c r="Q718" s="61"/>
      <c r="R718" s="179"/>
      <c r="S718" s="180"/>
      <c r="T718" s="61"/>
      <c r="U718" s="176"/>
      <c r="V718" s="176"/>
      <c r="W718" s="176"/>
      <c r="X718" s="177"/>
      <c r="Y718" s="176"/>
      <c r="Z718" s="176"/>
      <c r="AA718" s="176"/>
      <c r="AB718" s="176"/>
      <c r="AC718" s="176"/>
      <c r="AD718" s="183"/>
      <c r="AE718" s="176"/>
      <c r="AF718" s="176"/>
    </row>
    <row r="719" spans="1:32">
      <c r="A719" s="172"/>
      <c r="B719" s="173"/>
      <c r="C719" s="176"/>
      <c r="D719" s="174"/>
      <c r="E719" s="175"/>
      <c r="F719" s="175"/>
      <c r="G719" s="176"/>
      <c r="H719" s="176"/>
      <c r="I719" s="177"/>
      <c r="J719" s="176"/>
      <c r="K719" s="188"/>
      <c r="L719" s="176"/>
      <c r="M719" s="176"/>
      <c r="N719" s="177"/>
      <c r="O719" s="179"/>
      <c r="P719" s="180"/>
      <c r="Q719" s="61"/>
      <c r="R719" s="179"/>
      <c r="S719" s="180"/>
      <c r="T719" s="61"/>
      <c r="U719" s="176"/>
      <c r="V719" s="176"/>
      <c r="W719" s="176"/>
      <c r="X719" s="177"/>
      <c r="Y719" s="176"/>
      <c r="Z719" s="176"/>
      <c r="AA719" s="176"/>
      <c r="AB719" s="176"/>
      <c r="AC719" s="176"/>
      <c r="AD719" s="183"/>
      <c r="AE719" s="176"/>
      <c r="AF719" s="176"/>
    </row>
    <row r="720" spans="1:32">
      <c r="A720" s="172"/>
      <c r="B720" s="173"/>
      <c r="C720" s="176"/>
      <c r="D720" s="174"/>
      <c r="E720" s="175"/>
      <c r="F720" s="175"/>
      <c r="G720" s="176"/>
      <c r="H720" s="176"/>
      <c r="I720" s="177"/>
      <c r="J720" s="176"/>
      <c r="K720" s="188"/>
      <c r="L720" s="176"/>
      <c r="M720" s="176"/>
      <c r="N720" s="177"/>
      <c r="O720" s="179"/>
      <c r="P720" s="180"/>
      <c r="Q720" s="61"/>
      <c r="R720" s="179"/>
      <c r="S720" s="180"/>
      <c r="T720" s="61"/>
      <c r="U720" s="176"/>
      <c r="V720" s="176"/>
      <c r="W720" s="176"/>
      <c r="X720" s="177"/>
      <c r="Y720" s="176"/>
      <c r="Z720" s="176"/>
      <c r="AA720" s="176"/>
      <c r="AB720" s="176"/>
      <c r="AC720" s="176"/>
      <c r="AD720" s="183"/>
      <c r="AE720" s="176"/>
      <c r="AF720" s="176"/>
    </row>
    <row r="721" spans="1:32">
      <c r="A721" s="172"/>
      <c r="B721" s="173"/>
      <c r="C721" s="176"/>
      <c r="D721" s="174"/>
      <c r="E721" s="175"/>
      <c r="F721" s="175"/>
      <c r="G721" s="176"/>
      <c r="H721" s="176"/>
      <c r="I721" s="177"/>
      <c r="J721" s="176"/>
      <c r="K721" s="188"/>
      <c r="L721" s="176"/>
      <c r="M721" s="176"/>
      <c r="N721" s="177"/>
      <c r="O721" s="179"/>
      <c r="P721" s="180"/>
      <c r="Q721" s="61"/>
      <c r="R721" s="179"/>
      <c r="S721" s="180"/>
      <c r="T721" s="61"/>
      <c r="U721" s="176"/>
      <c r="V721" s="176"/>
      <c r="W721" s="176"/>
      <c r="X721" s="177"/>
      <c r="Y721" s="176"/>
      <c r="Z721" s="176"/>
      <c r="AA721" s="176"/>
      <c r="AB721" s="176"/>
      <c r="AC721" s="176"/>
      <c r="AD721" s="183"/>
      <c r="AE721" s="176"/>
      <c r="AF721" s="176"/>
    </row>
    <row r="722" spans="1:32">
      <c r="A722" s="172"/>
      <c r="B722" s="173"/>
      <c r="C722" s="176"/>
      <c r="D722" s="174"/>
      <c r="E722" s="175"/>
      <c r="F722" s="175"/>
      <c r="G722" s="176"/>
      <c r="H722" s="176"/>
      <c r="I722" s="177"/>
      <c r="J722" s="176"/>
      <c r="K722" s="188"/>
      <c r="L722" s="176"/>
      <c r="M722" s="176"/>
      <c r="N722" s="177"/>
      <c r="O722" s="179"/>
      <c r="P722" s="180"/>
      <c r="Q722" s="61"/>
      <c r="R722" s="179"/>
      <c r="S722" s="180"/>
      <c r="T722" s="61"/>
      <c r="U722" s="176"/>
      <c r="V722" s="176"/>
      <c r="W722" s="176"/>
      <c r="X722" s="177"/>
      <c r="Y722" s="176"/>
      <c r="Z722" s="176"/>
      <c r="AA722" s="176"/>
      <c r="AB722" s="176"/>
      <c r="AC722" s="176"/>
      <c r="AD722" s="183"/>
      <c r="AE722" s="176"/>
      <c r="AF722" s="176"/>
    </row>
    <row r="723" spans="1:32">
      <c r="A723" s="172"/>
      <c r="B723" s="173"/>
      <c r="C723" s="176"/>
      <c r="D723" s="174"/>
      <c r="E723" s="175"/>
      <c r="F723" s="175"/>
      <c r="G723" s="176"/>
      <c r="H723" s="176"/>
      <c r="I723" s="177"/>
      <c r="J723" s="176"/>
      <c r="K723" s="188"/>
      <c r="L723" s="176"/>
      <c r="M723" s="176"/>
      <c r="N723" s="177"/>
      <c r="O723" s="179"/>
      <c r="P723" s="180"/>
      <c r="Q723" s="61"/>
      <c r="R723" s="179"/>
      <c r="S723" s="180"/>
      <c r="T723" s="61"/>
      <c r="U723" s="176"/>
      <c r="V723" s="176"/>
      <c r="W723" s="176"/>
      <c r="X723" s="177"/>
      <c r="Y723" s="176"/>
      <c r="Z723" s="176"/>
      <c r="AA723" s="176"/>
      <c r="AB723" s="176"/>
      <c r="AC723" s="176"/>
      <c r="AD723" s="183"/>
      <c r="AE723" s="176"/>
      <c r="AF723" s="176"/>
    </row>
    <row r="724" spans="1:32">
      <c r="A724" s="172"/>
      <c r="B724" s="173"/>
      <c r="C724" s="176"/>
      <c r="D724" s="174"/>
      <c r="E724" s="175"/>
      <c r="F724" s="175"/>
      <c r="G724" s="176"/>
      <c r="H724" s="176"/>
      <c r="I724" s="177"/>
      <c r="J724" s="176"/>
      <c r="K724" s="188"/>
      <c r="L724" s="176"/>
      <c r="M724" s="176"/>
      <c r="N724" s="177"/>
      <c r="O724" s="179"/>
      <c r="P724" s="180"/>
      <c r="Q724" s="61"/>
      <c r="R724" s="179"/>
      <c r="S724" s="180"/>
      <c r="T724" s="61"/>
      <c r="U724" s="176"/>
      <c r="V724" s="176"/>
      <c r="W724" s="176"/>
      <c r="X724" s="177"/>
      <c r="Y724" s="176"/>
      <c r="Z724" s="176"/>
      <c r="AA724" s="176"/>
      <c r="AB724" s="176"/>
      <c r="AC724" s="176"/>
      <c r="AD724" s="183"/>
      <c r="AE724" s="176"/>
      <c r="AF724" s="176"/>
    </row>
    <row r="725" spans="1:32">
      <c r="A725" s="172"/>
      <c r="B725" s="173"/>
      <c r="C725" s="176"/>
      <c r="D725" s="174"/>
      <c r="E725" s="175"/>
      <c r="F725" s="175"/>
      <c r="G725" s="176"/>
      <c r="H725" s="176"/>
      <c r="I725" s="177"/>
      <c r="J725" s="176"/>
      <c r="K725" s="188"/>
      <c r="L725" s="176"/>
      <c r="M725" s="176"/>
      <c r="N725" s="177"/>
      <c r="O725" s="179"/>
      <c r="P725" s="180"/>
      <c r="Q725" s="61"/>
      <c r="R725" s="179"/>
      <c r="S725" s="180"/>
      <c r="T725" s="61"/>
      <c r="U725" s="176"/>
      <c r="V725" s="176"/>
      <c r="W725" s="176"/>
      <c r="X725" s="177"/>
      <c r="Y725" s="176"/>
      <c r="Z725" s="176"/>
      <c r="AA725" s="176"/>
      <c r="AB725" s="176"/>
      <c r="AC725" s="176"/>
      <c r="AD725" s="183"/>
      <c r="AE725" s="176"/>
      <c r="AF725" s="176"/>
    </row>
    <row r="726" spans="1:32">
      <c r="A726" s="172"/>
      <c r="B726" s="173"/>
      <c r="C726" s="176"/>
      <c r="D726" s="174"/>
      <c r="E726" s="175"/>
      <c r="F726" s="175"/>
      <c r="G726" s="176"/>
      <c r="H726" s="176"/>
      <c r="I726" s="177"/>
      <c r="J726" s="176"/>
      <c r="K726" s="188"/>
      <c r="L726" s="176"/>
      <c r="M726" s="176"/>
      <c r="N726" s="177"/>
      <c r="O726" s="179"/>
      <c r="P726" s="180"/>
      <c r="Q726" s="61"/>
      <c r="R726" s="179"/>
      <c r="S726" s="180"/>
      <c r="T726" s="61"/>
      <c r="U726" s="176"/>
      <c r="V726" s="176"/>
      <c r="W726" s="176"/>
      <c r="X726" s="177"/>
      <c r="Y726" s="176"/>
      <c r="Z726" s="176"/>
      <c r="AA726" s="176"/>
      <c r="AB726" s="176"/>
      <c r="AC726" s="176"/>
      <c r="AD726" s="183"/>
      <c r="AE726" s="176"/>
      <c r="AF726" s="176"/>
    </row>
    <row r="727" spans="1:32">
      <c r="A727" s="172"/>
      <c r="B727" s="173"/>
      <c r="C727" s="176"/>
      <c r="D727" s="174"/>
      <c r="E727" s="175"/>
      <c r="F727" s="175"/>
      <c r="G727" s="176"/>
      <c r="H727" s="176"/>
      <c r="I727" s="177"/>
      <c r="J727" s="176"/>
      <c r="K727" s="188"/>
      <c r="L727" s="176"/>
      <c r="M727" s="176"/>
      <c r="N727" s="177"/>
      <c r="O727" s="179"/>
      <c r="P727" s="180"/>
      <c r="Q727" s="61"/>
      <c r="R727" s="179"/>
      <c r="S727" s="180"/>
      <c r="T727" s="61"/>
      <c r="U727" s="176"/>
      <c r="V727" s="176"/>
      <c r="W727" s="176"/>
      <c r="X727" s="177"/>
      <c r="Y727" s="176"/>
      <c r="Z727" s="176"/>
      <c r="AA727" s="176"/>
      <c r="AB727" s="176"/>
      <c r="AC727" s="176"/>
      <c r="AD727" s="183"/>
      <c r="AE727" s="176"/>
      <c r="AF727" s="176"/>
    </row>
    <row r="728" spans="1:32">
      <c r="A728" s="172"/>
      <c r="B728" s="173"/>
      <c r="C728" s="176"/>
      <c r="D728" s="174"/>
      <c r="E728" s="175"/>
      <c r="F728" s="175"/>
      <c r="G728" s="176"/>
      <c r="H728" s="176"/>
      <c r="I728" s="177"/>
      <c r="J728" s="176"/>
      <c r="K728" s="188"/>
      <c r="L728" s="176"/>
      <c r="M728" s="176"/>
      <c r="N728" s="177"/>
      <c r="O728" s="179"/>
      <c r="P728" s="180"/>
      <c r="Q728" s="61"/>
      <c r="R728" s="179"/>
      <c r="S728" s="180"/>
      <c r="T728" s="61"/>
      <c r="U728" s="176"/>
      <c r="V728" s="176"/>
      <c r="W728" s="176"/>
      <c r="X728" s="177"/>
      <c r="Y728" s="176"/>
      <c r="Z728" s="176"/>
      <c r="AA728" s="176"/>
      <c r="AB728" s="176"/>
      <c r="AC728" s="176"/>
      <c r="AD728" s="183"/>
      <c r="AE728" s="176"/>
      <c r="AF728" s="176"/>
    </row>
    <row r="729" spans="1:32">
      <c r="A729" s="172"/>
      <c r="B729" s="173"/>
      <c r="C729" s="176"/>
      <c r="D729" s="174"/>
      <c r="E729" s="175"/>
      <c r="F729" s="175"/>
      <c r="G729" s="176"/>
      <c r="H729" s="176"/>
      <c r="I729" s="177"/>
      <c r="J729" s="176"/>
      <c r="K729" s="188"/>
      <c r="L729" s="176"/>
      <c r="M729" s="176"/>
      <c r="N729" s="177"/>
      <c r="O729" s="179"/>
      <c r="P729" s="180"/>
      <c r="Q729" s="61"/>
      <c r="R729" s="179"/>
      <c r="S729" s="180"/>
      <c r="T729" s="61"/>
      <c r="U729" s="176"/>
      <c r="V729" s="176"/>
      <c r="W729" s="176"/>
      <c r="X729" s="177"/>
      <c r="Y729" s="176"/>
      <c r="Z729" s="176"/>
      <c r="AA729" s="176"/>
      <c r="AB729" s="176"/>
      <c r="AC729" s="176"/>
      <c r="AD729" s="183"/>
      <c r="AE729" s="176"/>
      <c r="AF729" s="176"/>
    </row>
    <row r="730" spans="1:32">
      <c r="A730" s="172"/>
      <c r="B730" s="173"/>
      <c r="C730" s="176"/>
      <c r="D730" s="174"/>
      <c r="E730" s="175"/>
      <c r="F730" s="175"/>
      <c r="G730" s="176"/>
      <c r="H730" s="176"/>
      <c r="I730" s="177"/>
      <c r="J730" s="176"/>
      <c r="K730" s="188"/>
      <c r="L730" s="176"/>
      <c r="M730" s="176"/>
      <c r="N730" s="177"/>
      <c r="O730" s="179"/>
      <c r="P730" s="180"/>
      <c r="Q730" s="61"/>
      <c r="R730" s="179"/>
      <c r="S730" s="180"/>
      <c r="T730" s="61"/>
      <c r="U730" s="176"/>
      <c r="V730" s="176"/>
      <c r="W730" s="176"/>
      <c r="X730" s="177"/>
      <c r="Y730" s="176"/>
      <c r="Z730" s="176"/>
      <c r="AA730" s="176"/>
      <c r="AB730" s="176"/>
      <c r="AC730" s="176"/>
      <c r="AD730" s="183"/>
      <c r="AE730" s="176"/>
      <c r="AF730" s="176"/>
    </row>
    <row r="731" spans="1:32">
      <c r="A731" s="172"/>
      <c r="B731" s="173"/>
      <c r="C731" s="176"/>
      <c r="D731" s="174"/>
      <c r="E731" s="175"/>
      <c r="F731" s="175"/>
      <c r="G731" s="176"/>
      <c r="H731" s="176"/>
      <c r="I731" s="177"/>
      <c r="J731" s="176"/>
      <c r="K731" s="188"/>
      <c r="L731" s="176"/>
      <c r="M731" s="176"/>
      <c r="N731" s="177"/>
      <c r="O731" s="179"/>
      <c r="P731" s="180"/>
      <c r="Q731" s="61"/>
      <c r="R731" s="179"/>
      <c r="S731" s="180"/>
      <c r="T731" s="61"/>
      <c r="U731" s="176"/>
      <c r="V731" s="176"/>
      <c r="W731" s="176"/>
      <c r="X731" s="177"/>
      <c r="Y731" s="176"/>
      <c r="Z731" s="176"/>
      <c r="AA731" s="176"/>
      <c r="AB731" s="176"/>
      <c r="AC731" s="176"/>
      <c r="AD731" s="183"/>
      <c r="AE731" s="176"/>
      <c r="AF731" s="176"/>
    </row>
    <row r="732" spans="1:32">
      <c r="A732" s="172"/>
      <c r="B732" s="173"/>
      <c r="C732" s="176"/>
      <c r="D732" s="174"/>
      <c r="E732" s="175"/>
      <c r="F732" s="175"/>
      <c r="G732" s="176"/>
      <c r="H732" s="176"/>
      <c r="I732" s="177"/>
      <c r="J732" s="176"/>
      <c r="K732" s="188"/>
      <c r="L732" s="176"/>
      <c r="M732" s="176"/>
      <c r="N732" s="177"/>
      <c r="O732" s="179"/>
      <c r="P732" s="180"/>
      <c r="Q732" s="61"/>
      <c r="R732" s="179"/>
      <c r="S732" s="180"/>
      <c r="T732" s="61"/>
      <c r="U732" s="176"/>
      <c r="V732" s="176"/>
      <c r="W732" s="176"/>
      <c r="X732" s="177"/>
      <c r="Y732" s="176"/>
      <c r="Z732" s="176"/>
      <c r="AA732" s="176"/>
      <c r="AB732" s="176"/>
      <c r="AC732" s="176"/>
      <c r="AD732" s="183"/>
      <c r="AE732" s="176"/>
      <c r="AF732" s="176"/>
    </row>
    <row r="733" spans="1:32">
      <c r="A733" s="172"/>
      <c r="B733" s="173"/>
      <c r="C733" s="176"/>
      <c r="D733" s="174"/>
      <c r="E733" s="175"/>
      <c r="F733" s="175"/>
      <c r="G733" s="176"/>
      <c r="H733" s="176"/>
      <c r="I733" s="177"/>
      <c r="J733" s="176"/>
      <c r="K733" s="188"/>
      <c r="L733" s="176"/>
      <c r="M733" s="176"/>
      <c r="N733" s="177"/>
      <c r="O733" s="179"/>
      <c r="P733" s="180"/>
      <c r="Q733" s="61"/>
      <c r="R733" s="179"/>
      <c r="S733" s="180"/>
      <c r="T733" s="61"/>
      <c r="U733" s="176"/>
      <c r="V733" s="176"/>
      <c r="W733" s="176"/>
      <c r="X733" s="177"/>
      <c r="Y733" s="176"/>
      <c r="Z733" s="176"/>
      <c r="AA733" s="176"/>
      <c r="AB733" s="176"/>
      <c r="AC733" s="176"/>
      <c r="AD733" s="183"/>
      <c r="AE733" s="176"/>
      <c r="AF733" s="176"/>
    </row>
    <row r="734" spans="1:32">
      <c r="A734" s="172"/>
      <c r="B734" s="173"/>
      <c r="C734" s="176"/>
      <c r="D734" s="174"/>
      <c r="E734" s="175"/>
      <c r="F734" s="175"/>
      <c r="G734" s="176"/>
      <c r="H734" s="176"/>
      <c r="I734" s="177"/>
      <c r="J734" s="176"/>
      <c r="K734" s="188"/>
      <c r="L734" s="176"/>
      <c r="M734" s="176"/>
      <c r="N734" s="177"/>
      <c r="O734" s="179"/>
      <c r="P734" s="180"/>
      <c r="Q734" s="61"/>
      <c r="R734" s="179"/>
      <c r="S734" s="180"/>
      <c r="T734" s="61"/>
      <c r="U734" s="176"/>
      <c r="V734" s="176"/>
      <c r="W734" s="176"/>
      <c r="X734" s="177"/>
      <c r="Y734" s="176"/>
      <c r="Z734" s="176"/>
      <c r="AA734" s="176"/>
      <c r="AB734" s="176"/>
      <c r="AC734" s="176"/>
      <c r="AD734" s="183"/>
      <c r="AE734" s="176"/>
      <c r="AF734" s="176"/>
    </row>
    <row r="735" spans="1:32">
      <c r="A735" s="172"/>
      <c r="B735" s="173"/>
      <c r="C735" s="176"/>
      <c r="D735" s="174"/>
      <c r="E735" s="175"/>
      <c r="F735" s="175"/>
      <c r="G735" s="176"/>
      <c r="H735" s="176"/>
      <c r="I735" s="177"/>
      <c r="J735" s="176"/>
      <c r="K735" s="188"/>
      <c r="L735" s="176"/>
      <c r="M735" s="176"/>
      <c r="N735" s="177"/>
      <c r="O735" s="179"/>
      <c r="P735" s="180"/>
      <c r="Q735" s="61"/>
      <c r="R735" s="179"/>
      <c r="S735" s="180"/>
      <c r="T735" s="61"/>
      <c r="U735" s="176"/>
      <c r="V735" s="176"/>
      <c r="W735" s="176"/>
      <c r="X735" s="177"/>
      <c r="Y735" s="176"/>
      <c r="Z735" s="176"/>
      <c r="AA735" s="176"/>
      <c r="AB735" s="176"/>
      <c r="AC735" s="176"/>
      <c r="AD735" s="183"/>
      <c r="AE735" s="176"/>
      <c r="AF735" s="176"/>
    </row>
    <row r="736" spans="1:32">
      <c r="A736" s="172"/>
      <c r="B736" s="173"/>
      <c r="C736" s="176"/>
      <c r="D736" s="174"/>
      <c r="E736" s="175"/>
      <c r="F736" s="175"/>
      <c r="G736" s="176"/>
      <c r="H736" s="176"/>
      <c r="I736" s="177"/>
      <c r="J736" s="176"/>
      <c r="K736" s="188"/>
      <c r="L736" s="176"/>
      <c r="M736" s="176"/>
      <c r="N736" s="177"/>
      <c r="O736" s="179"/>
      <c r="P736" s="180"/>
      <c r="Q736" s="61"/>
      <c r="R736" s="179"/>
      <c r="S736" s="180"/>
      <c r="T736" s="61"/>
      <c r="U736" s="176"/>
      <c r="V736" s="176"/>
      <c r="W736" s="176"/>
      <c r="X736" s="177"/>
      <c r="Y736" s="176"/>
      <c r="Z736" s="176"/>
      <c r="AA736" s="176"/>
      <c r="AB736" s="176"/>
      <c r="AC736" s="176"/>
      <c r="AD736" s="183"/>
      <c r="AE736" s="176"/>
      <c r="AF736" s="176"/>
    </row>
    <row r="737" spans="1:32">
      <c r="A737" s="172"/>
      <c r="B737" s="173"/>
      <c r="C737" s="176"/>
      <c r="D737" s="174"/>
      <c r="E737" s="175"/>
      <c r="F737" s="175"/>
      <c r="G737" s="176"/>
      <c r="H737" s="176"/>
      <c r="I737" s="177"/>
      <c r="J737" s="176"/>
      <c r="K737" s="188"/>
      <c r="L737" s="176"/>
      <c r="M737" s="176"/>
      <c r="N737" s="177"/>
      <c r="O737" s="179"/>
      <c r="P737" s="180"/>
      <c r="Q737" s="61"/>
      <c r="R737" s="179"/>
      <c r="S737" s="180"/>
      <c r="T737" s="61"/>
      <c r="U737" s="176"/>
      <c r="V737" s="176"/>
      <c r="W737" s="176"/>
      <c r="X737" s="177"/>
      <c r="Y737" s="176"/>
      <c r="Z737" s="176"/>
      <c r="AA737" s="176"/>
      <c r="AB737" s="176"/>
      <c r="AC737" s="176"/>
      <c r="AD737" s="183"/>
      <c r="AE737" s="176"/>
      <c r="AF737" s="176"/>
    </row>
    <row r="738" spans="1:32">
      <c r="A738" s="172"/>
      <c r="B738" s="173"/>
      <c r="C738" s="176"/>
      <c r="D738" s="174"/>
      <c r="E738" s="175"/>
      <c r="F738" s="175"/>
      <c r="G738" s="176"/>
      <c r="H738" s="176"/>
      <c r="I738" s="177"/>
      <c r="J738" s="176"/>
      <c r="K738" s="188"/>
      <c r="L738" s="176"/>
      <c r="M738" s="176"/>
      <c r="N738" s="177"/>
      <c r="O738" s="179"/>
      <c r="P738" s="180"/>
      <c r="Q738" s="61"/>
      <c r="R738" s="179"/>
      <c r="S738" s="180"/>
      <c r="T738" s="61"/>
      <c r="U738" s="176"/>
      <c r="V738" s="176"/>
      <c r="W738" s="176"/>
      <c r="X738" s="177"/>
      <c r="Y738" s="176"/>
      <c r="Z738" s="176"/>
      <c r="AA738" s="176"/>
      <c r="AB738" s="176"/>
      <c r="AC738" s="176"/>
      <c r="AD738" s="183"/>
      <c r="AE738" s="176"/>
      <c r="AF738" s="176"/>
    </row>
    <row r="739" spans="1:32">
      <c r="A739" s="172"/>
      <c r="B739" s="173"/>
      <c r="C739" s="176"/>
      <c r="D739" s="174"/>
      <c r="E739" s="175"/>
      <c r="F739" s="175"/>
      <c r="G739" s="176"/>
      <c r="H739" s="176"/>
      <c r="I739" s="177"/>
      <c r="J739" s="176"/>
      <c r="K739" s="188"/>
      <c r="L739" s="176"/>
      <c r="M739" s="176"/>
      <c r="N739" s="177"/>
      <c r="O739" s="179"/>
      <c r="P739" s="180"/>
      <c r="Q739" s="61"/>
      <c r="R739" s="179"/>
      <c r="S739" s="180"/>
      <c r="T739" s="61"/>
      <c r="U739" s="176"/>
      <c r="V739" s="176"/>
      <c r="W739" s="176"/>
      <c r="X739" s="177"/>
      <c r="Y739" s="176"/>
      <c r="Z739" s="176"/>
      <c r="AA739" s="176"/>
      <c r="AB739" s="176"/>
      <c r="AC739" s="176"/>
      <c r="AD739" s="183"/>
      <c r="AE739" s="176"/>
      <c r="AF739" s="176"/>
    </row>
    <row r="740" spans="1:32">
      <c r="A740" s="172"/>
      <c r="B740" s="173"/>
      <c r="C740" s="176"/>
      <c r="D740" s="174"/>
      <c r="E740" s="175"/>
      <c r="F740" s="175"/>
      <c r="G740" s="176"/>
      <c r="H740" s="176"/>
      <c r="I740" s="177"/>
      <c r="J740" s="176"/>
      <c r="K740" s="188"/>
      <c r="L740" s="176"/>
      <c r="M740" s="176"/>
      <c r="N740" s="177"/>
      <c r="O740" s="179"/>
      <c r="P740" s="180"/>
      <c r="Q740" s="61"/>
      <c r="R740" s="179"/>
      <c r="S740" s="180"/>
      <c r="T740" s="61"/>
      <c r="U740" s="176"/>
      <c r="V740" s="176"/>
      <c r="W740" s="176"/>
      <c r="X740" s="177"/>
      <c r="Y740" s="176"/>
      <c r="Z740" s="176"/>
      <c r="AA740" s="176"/>
      <c r="AB740" s="176"/>
      <c r="AC740" s="176"/>
      <c r="AD740" s="183"/>
      <c r="AE740" s="176"/>
      <c r="AF740" s="176"/>
    </row>
    <row r="741" spans="1:32">
      <c r="A741" s="172"/>
      <c r="B741" s="173"/>
      <c r="C741" s="176"/>
      <c r="D741" s="174"/>
      <c r="E741" s="175"/>
      <c r="F741" s="175"/>
      <c r="G741" s="176"/>
      <c r="H741" s="176"/>
      <c r="I741" s="177"/>
      <c r="J741" s="176"/>
      <c r="K741" s="188"/>
      <c r="L741" s="176"/>
      <c r="M741" s="176"/>
      <c r="N741" s="177"/>
      <c r="O741" s="179"/>
      <c r="P741" s="180"/>
      <c r="Q741" s="61"/>
      <c r="R741" s="179"/>
      <c r="S741" s="180"/>
      <c r="T741" s="61"/>
      <c r="U741" s="176"/>
      <c r="V741" s="176"/>
      <c r="W741" s="176"/>
      <c r="X741" s="177"/>
      <c r="Y741" s="176"/>
      <c r="Z741" s="176"/>
      <c r="AA741" s="176"/>
      <c r="AB741" s="176"/>
      <c r="AC741" s="176"/>
      <c r="AD741" s="183"/>
      <c r="AE741" s="176"/>
      <c r="AF741" s="176"/>
    </row>
    <row r="742" spans="1:32">
      <c r="A742" s="172"/>
      <c r="B742" s="173"/>
      <c r="C742" s="176"/>
      <c r="D742" s="174"/>
      <c r="E742" s="175"/>
      <c r="F742" s="175"/>
      <c r="G742" s="176"/>
      <c r="H742" s="176"/>
      <c r="I742" s="177"/>
      <c r="J742" s="176"/>
      <c r="K742" s="188"/>
      <c r="L742" s="176"/>
      <c r="M742" s="176"/>
      <c r="N742" s="177"/>
      <c r="O742" s="179"/>
      <c r="P742" s="180"/>
      <c r="Q742" s="61"/>
      <c r="R742" s="179"/>
      <c r="S742" s="180"/>
      <c r="T742" s="61"/>
      <c r="U742" s="176"/>
      <c r="V742" s="176"/>
      <c r="W742" s="176"/>
      <c r="X742" s="177"/>
      <c r="Y742" s="176"/>
      <c r="Z742" s="176"/>
      <c r="AA742" s="176"/>
      <c r="AB742" s="176"/>
      <c r="AC742" s="176"/>
      <c r="AD742" s="183"/>
      <c r="AE742" s="176"/>
      <c r="AF742" s="176"/>
    </row>
    <row r="743" spans="1:32">
      <c r="A743" s="172"/>
      <c r="B743" s="173"/>
      <c r="C743" s="176"/>
      <c r="D743" s="174"/>
      <c r="E743" s="175"/>
      <c r="F743" s="175"/>
      <c r="G743" s="176"/>
      <c r="H743" s="176"/>
      <c r="I743" s="177"/>
      <c r="J743" s="176"/>
      <c r="K743" s="188"/>
      <c r="L743" s="176"/>
      <c r="M743" s="176"/>
      <c r="N743" s="177"/>
      <c r="O743" s="179"/>
      <c r="P743" s="180"/>
      <c r="Q743" s="61"/>
      <c r="R743" s="179"/>
      <c r="S743" s="180"/>
      <c r="T743" s="61"/>
      <c r="U743" s="176"/>
      <c r="V743" s="176"/>
      <c r="W743" s="176"/>
      <c r="X743" s="177"/>
      <c r="Y743" s="176"/>
      <c r="Z743" s="176"/>
      <c r="AA743" s="176"/>
      <c r="AB743" s="176"/>
      <c r="AC743" s="176"/>
      <c r="AD743" s="183"/>
      <c r="AE743" s="176"/>
      <c r="AF743" s="176"/>
    </row>
    <row r="744" spans="1:32">
      <c r="A744" s="172"/>
      <c r="B744" s="173"/>
      <c r="C744" s="176"/>
      <c r="D744" s="174"/>
      <c r="E744" s="175"/>
      <c r="F744" s="175"/>
      <c r="G744" s="176"/>
      <c r="H744" s="176"/>
      <c r="I744" s="177"/>
      <c r="J744" s="176"/>
      <c r="K744" s="188"/>
      <c r="L744" s="176"/>
      <c r="M744" s="176"/>
      <c r="N744" s="177"/>
      <c r="O744" s="179"/>
      <c r="P744" s="180"/>
      <c r="Q744" s="61"/>
      <c r="R744" s="179"/>
      <c r="S744" s="180"/>
      <c r="T744" s="61"/>
      <c r="U744" s="176"/>
      <c r="V744" s="176"/>
      <c r="W744" s="176"/>
      <c r="X744" s="177"/>
      <c r="Y744" s="176"/>
      <c r="Z744" s="176"/>
      <c r="AA744" s="176"/>
      <c r="AB744" s="176"/>
      <c r="AC744" s="176"/>
      <c r="AD744" s="183"/>
      <c r="AE744" s="176"/>
      <c r="AF744" s="176"/>
    </row>
    <row r="745" spans="1:32">
      <c r="A745" s="172"/>
      <c r="B745" s="173"/>
      <c r="C745" s="176"/>
      <c r="D745" s="174"/>
      <c r="E745" s="175"/>
      <c r="F745" s="175"/>
      <c r="G745" s="176"/>
      <c r="H745" s="176"/>
      <c r="I745" s="177"/>
      <c r="J745" s="176"/>
      <c r="K745" s="188"/>
      <c r="L745" s="176"/>
      <c r="M745" s="176"/>
      <c r="N745" s="177"/>
      <c r="O745" s="179"/>
      <c r="P745" s="180"/>
      <c r="Q745" s="61"/>
      <c r="R745" s="179"/>
      <c r="S745" s="180"/>
      <c r="T745" s="61"/>
      <c r="U745" s="176"/>
      <c r="V745" s="176"/>
      <c r="W745" s="176"/>
      <c r="X745" s="177"/>
      <c r="Y745" s="176"/>
      <c r="Z745" s="176"/>
      <c r="AA745" s="176"/>
      <c r="AB745" s="176"/>
      <c r="AC745" s="176"/>
      <c r="AD745" s="183"/>
      <c r="AE745" s="176"/>
      <c r="AF745" s="176"/>
    </row>
    <row r="746" spans="1:32">
      <c r="A746" s="172"/>
      <c r="B746" s="173"/>
      <c r="C746" s="176"/>
      <c r="D746" s="174"/>
      <c r="E746" s="175"/>
      <c r="F746" s="175"/>
      <c r="G746" s="176"/>
      <c r="H746" s="176"/>
      <c r="I746" s="177"/>
      <c r="J746" s="176"/>
      <c r="K746" s="188"/>
      <c r="L746" s="176"/>
      <c r="M746" s="176"/>
      <c r="N746" s="177"/>
      <c r="O746" s="179"/>
      <c r="P746" s="180"/>
      <c r="Q746" s="61"/>
      <c r="R746" s="179"/>
      <c r="S746" s="180"/>
      <c r="T746" s="61"/>
      <c r="U746" s="176"/>
      <c r="V746" s="176"/>
      <c r="W746" s="176"/>
      <c r="X746" s="177"/>
      <c r="Y746" s="176"/>
      <c r="Z746" s="176"/>
      <c r="AA746" s="176"/>
      <c r="AB746" s="176"/>
      <c r="AC746" s="176"/>
      <c r="AD746" s="183"/>
      <c r="AE746" s="176"/>
      <c r="AF746" s="176"/>
    </row>
    <row r="747" spans="1:32">
      <c r="A747" s="172"/>
      <c r="B747" s="173"/>
      <c r="C747" s="176"/>
      <c r="D747" s="174"/>
      <c r="E747" s="175"/>
      <c r="F747" s="175"/>
      <c r="G747" s="176"/>
      <c r="H747" s="176"/>
      <c r="I747" s="177"/>
      <c r="J747" s="176"/>
      <c r="K747" s="188"/>
      <c r="L747" s="176"/>
      <c r="M747" s="176"/>
      <c r="N747" s="177"/>
      <c r="O747" s="179"/>
      <c r="P747" s="180"/>
      <c r="Q747" s="61"/>
      <c r="R747" s="179"/>
      <c r="S747" s="180"/>
      <c r="T747" s="61"/>
      <c r="U747" s="176"/>
      <c r="V747" s="176"/>
      <c r="W747" s="176"/>
      <c r="X747" s="177"/>
      <c r="Y747" s="176"/>
      <c r="Z747" s="176"/>
      <c r="AA747" s="176"/>
      <c r="AB747" s="176"/>
      <c r="AC747" s="176"/>
      <c r="AD747" s="183"/>
      <c r="AE747" s="176"/>
      <c r="AF747" s="176"/>
    </row>
    <row r="748" spans="1:32">
      <c r="A748" s="172"/>
      <c r="B748" s="173"/>
      <c r="C748" s="176"/>
      <c r="D748" s="174"/>
      <c r="E748" s="175"/>
      <c r="F748" s="175"/>
      <c r="G748" s="176"/>
      <c r="H748" s="176"/>
      <c r="I748" s="177"/>
      <c r="J748" s="176"/>
      <c r="K748" s="188"/>
      <c r="L748" s="176"/>
      <c r="M748" s="176"/>
      <c r="N748" s="177"/>
      <c r="O748" s="179"/>
      <c r="P748" s="180"/>
      <c r="Q748" s="61"/>
      <c r="R748" s="179"/>
      <c r="S748" s="180"/>
      <c r="T748" s="61"/>
      <c r="U748" s="176"/>
      <c r="V748" s="176"/>
      <c r="W748" s="176"/>
      <c r="X748" s="177"/>
      <c r="Y748" s="176"/>
      <c r="Z748" s="176"/>
      <c r="AA748" s="176"/>
      <c r="AB748" s="176"/>
      <c r="AC748" s="176"/>
      <c r="AD748" s="183"/>
      <c r="AE748" s="176"/>
      <c r="AF748" s="176"/>
    </row>
    <row r="749" spans="1:32">
      <c r="A749" s="172"/>
      <c r="B749" s="173"/>
      <c r="C749" s="176"/>
      <c r="D749" s="174"/>
      <c r="E749" s="175"/>
      <c r="F749" s="175"/>
      <c r="G749" s="176"/>
      <c r="H749" s="176"/>
      <c r="I749" s="177"/>
      <c r="J749" s="176"/>
      <c r="K749" s="188"/>
      <c r="L749" s="176"/>
      <c r="M749" s="176"/>
      <c r="N749" s="177"/>
      <c r="O749" s="179"/>
      <c r="P749" s="180"/>
      <c r="Q749" s="61"/>
      <c r="R749" s="179"/>
      <c r="S749" s="180"/>
      <c r="T749" s="61"/>
      <c r="U749" s="176"/>
      <c r="V749" s="176"/>
      <c r="W749" s="176"/>
      <c r="X749" s="177"/>
      <c r="Y749" s="176"/>
      <c r="Z749" s="176"/>
      <c r="AA749" s="176"/>
      <c r="AB749" s="176"/>
      <c r="AC749" s="176"/>
      <c r="AD749" s="183"/>
      <c r="AE749" s="176"/>
      <c r="AF749" s="176"/>
    </row>
    <row r="750" spans="1:32">
      <c r="A750" s="172"/>
      <c r="B750" s="173"/>
      <c r="C750" s="176"/>
      <c r="D750" s="174"/>
      <c r="E750" s="175"/>
      <c r="F750" s="175"/>
      <c r="G750" s="176"/>
      <c r="H750" s="176"/>
      <c r="I750" s="177"/>
      <c r="J750" s="176"/>
      <c r="K750" s="188"/>
      <c r="L750" s="176"/>
      <c r="M750" s="176"/>
      <c r="N750" s="177"/>
      <c r="O750" s="179"/>
      <c r="P750" s="180"/>
      <c r="Q750" s="61"/>
      <c r="R750" s="179"/>
      <c r="S750" s="180"/>
      <c r="T750" s="61"/>
      <c r="U750" s="176"/>
      <c r="V750" s="176"/>
      <c r="W750" s="176"/>
      <c r="X750" s="177"/>
      <c r="Y750" s="176"/>
      <c r="Z750" s="176"/>
      <c r="AA750" s="176"/>
      <c r="AB750" s="176"/>
      <c r="AC750" s="176"/>
      <c r="AD750" s="183"/>
      <c r="AE750" s="176"/>
      <c r="AF750" s="176"/>
    </row>
    <row r="751" spans="1:32">
      <c r="A751" s="172"/>
      <c r="B751" s="173"/>
      <c r="C751" s="176"/>
      <c r="D751" s="174"/>
      <c r="E751" s="175"/>
      <c r="F751" s="175"/>
      <c r="G751" s="176"/>
      <c r="H751" s="176"/>
      <c r="I751" s="177"/>
      <c r="J751" s="176"/>
      <c r="K751" s="188"/>
      <c r="L751" s="176"/>
      <c r="M751" s="176"/>
      <c r="N751" s="177"/>
      <c r="O751" s="179"/>
      <c r="P751" s="180"/>
      <c r="Q751" s="61"/>
      <c r="R751" s="179"/>
      <c r="S751" s="180"/>
      <c r="T751" s="61"/>
      <c r="U751" s="176"/>
      <c r="V751" s="176"/>
      <c r="W751" s="176"/>
      <c r="X751" s="177"/>
      <c r="Y751" s="176"/>
      <c r="Z751" s="176"/>
      <c r="AA751" s="176"/>
      <c r="AB751" s="176"/>
      <c r="AC751" s="176"/>
      <c r="AD751" s="183"/>
      <c r="AE751" s="176"/>
      <c r="AF751" s="176"/>
    </row>
    <row r="752" spans="1:32">
      <c r="A752" s="172"/>
      <c r="B752" s="173"/>
      <c r="C752" s="176"/>
      <c r="D752" s="174"/>
      <c r="E752" s="175"/>
      <c r="F752" s="175"/>
      <c r="G752" s="176"/>
      <c r="H752" s="176"/>
      <c r="I752" s="177"/>
      <c r="J752" s="176"/>
      <c r="K752" s="188"/>
      <c r="L752" s="176"/>
      <c r="M752" s="176"/>
      <c r="N752" s="177"/>
      <c r="O752" s="179"/>
      <c r="P752" s="180"/>
      <c r="Q752" s="61"/>
      <c r="R752" s="179"/>
      <c r="S752" s="180"/>
      <c r="T752" s="61"/>
      <c r="U752" s="176"/>
      <c r="V752" s="176"/>
      <c r="W752" s="176"/>
      <c r="X752" s="177"/>
      <c r="Y752" s="176"/>
      <c r="Z752" s="176"/>
      <c r="AA752" s="176"/>
      <c r="AB752" s="176"/>
      <c r="AC752" s="176"/>
      <c r="AD752" s="183"/>
      <c r="AE752" s="176"/>
      <c r="AF752" s="176"/>
    </row>
    <row r="753" spans="1:32">
      <c r="A753" s="172"/>
      <c r="B753" s="173"/>
      <c r="C753" s="176"/>
      <c r="D753" s="174"/>
      <c r="E753" s="175"/>
      <c r="F753" s="175"/>
      <c r="G753" s="176"/>
      <c r="H753" s="176"/>
      <c r="I753" s="177"/>
      <c r="J753" s="176"/>
      <c r="K753" s="188"/>
      <c r="L753" s="176"/>
      <c r="M753" s="176"/>
      <c r="N753" s="177"/>
      <c r="O753" s="179"/>
      <c r="P753" s="180"/>
      <c r="Q753" s="61"/>
      <c r="R753" s="179"/>
      <c r="S753" s="180"/>
      <c r="T753" s="61"/>
      <c r="U753" s="176"/>
      <c r="V753" s="176"/>
      <c r="W753" s="176"/>
      <c r="X753" s="177"/>
      <c r="Y753" s="176"/>
      <c r="Z753" s="176"/>
      <c r="AA753" s="176"/>
      <c r="AB753" s="176"/>
      <c r="AC753" s="176"/>
      <c r="AD753" s="183"/>
      <c r="AE753" s="176"/>
      <c r="AF753" s="176"/>
    </row>
    <row r="754" spans="1:32">
      <c r="A754" s="172"/>
      <c r="B754" s="173"/>
      <c r="C754" s="176"/>
      <c r="D754" s="174"/>
      <c r="E754" s="175"/>
      <c r="F754" s="175"/>
      <c r="G754" s="176"/>
      <c r="H754" s="176"/>
      <c r="I754" s="177"/>
      <c r="J754" s="176"/>
      <c r="K754" s="188"/>
      <c r="L754" s="176"/>
      <c r="M754" s="176"/>
      <c r="N754" s="177"/>
      <c r="O754" s="179"/>
      <c r="P754" s="180"/>
      <c r="Q754" s="61"/>
      <c r="R754" s="179"/>
      <c r="S754" s="180"/>
      <c r="T754" s="61"/>
      <c r="U754" s="176"/>
      <c r="V754" s="176"/>
      <c r="W754" s="176"/>
      <c r="X754" s="177"/>
      <c r="Y754" s="176"/>
      <c r="Z754" s="176"/>
      <c r="AA754" s="176"/>
      <c r="AB754" s="176"/>
      <c r="AC754" s="176"/>
      <c r="AD754" s="183"/>
      <c r="AE754" s="176"/>
      <c r="AF754" s="176"/>
    </row>
    <row r="755" spans="1:32">
      <c r="A755" s="172"/>
      <c r="B755" s="173"/>
      <c r="C755" s="176"/>
      <c r="D755" s="174"/>
      <c r="E755" s="175"/>
      <c r="F755" s="175"/>
      <c r="G755" s="176"/>
      <c r="H755" s="176"/>
      <c r="I755" s="177"/>
      <c r="J755" s="176"/>
      <c r="K755" s="188"/>
      <c r="L755" s="176"/>
      <c r="M755" s="176"/>
      <c r="N755" s="177"/>
      <c r="O755" s="179"/>
      <c r="P755" s="180"/>
      <c r="Q755" s="61"/>
      <c r="R755" s="179"/>
      <c r="S755" s="180"/>
      <c r="T755" s="61"/>
      <c r="U755" s="176"/>
      <c r="V755" s="176"/>
      <c r="W755" s="176"/>
      <c r="X755" s="177"/>
      <c r="Y755" s="176"/>
      <c r="Z755" s="176"/>
      <c r="AA755" s="176"/>
      <c r="AB755" s="176"/>
      <c r="AC755" s="176"/>
      <c r="AD755" s="183"/>
      <c r="AE755" s="176"/>
      <c r="AF755" s="176"/>
    </row>
    <row r="756" spans="1:32">
      <c r="A756" s="172"/>
      <c r="B756" s="173"/>
      <c r="C756" s="176"/>
      <c r="D756" s="174"/>
      <c r="E756" s="175"/>
      <c r="F756" s="175"/>
      <c r="G756" s="176"/>
      <c r="H756" s="176"/>
      <c r="I756" s="177"/>
      <c r="J756" s="176"/>
      <c r="K756" s="188"/>
      <c r="L756" s="176"/>
      <c r="M756" s="176"/>
      <c r="N756" s="177"/>
      <c r="O756" s="179"/>
      <c r="P756" s="180"/>
      <c r="Q756" s="61"/>
      <c r="R756" s="179"/>
      <c r="S756" s="180"/>
      <c r="T756" s="61"/>
      <c r="U756" s="176"/>
      <c r="V756" s="176"/>
      <c r="W756" s="176"/>
      <c r="X756" s="177"/>
      <c r="Y756" s="176"/>
      <c r="Z756" s="176"/>
      <c r="AA756" s="176"/>
      <c r="AB756" s="176"/>
      <c r="AC756" s="176"/>
      <c r="AD756" s="183"/>
      <c r="AE756" s="176"/>
      <c r="AF756" s="176"/>
    </row>
    <row r="757" spans="1:32">
      <c r="A757" s="172"/>
      <c r="B757" s="173"/>
      <c r="C757" s="176"/>
      <c r="D757" s="174"/>
      <c r="E757" s="175"/>
      <c r="F757" s="175"/>
      <c r="G757" s="176"/>
      <c r="H757" s="176"/>
      <c r="I757" s="177"/>
      <c r="J757" s="176"/>
      <c r="K757" s="188"/>
      <c r="L757" s="176"/>
      <c r="M757" s="176"/>
      <c r="N757" s="177"/>
      <c r="O757" s="179"/>
      <c r="P757" s="180"/>
      <c r="Q757" s="61"/>
      <c r="R757" s="179"/>
      <c r="S757" s="180"/>
      <c r="T757" s="61"/>
      <c r="U757" s="176"/>
      <c r="V757" s="176"/>
      <c r="W757" s="176"/>
      <c r="X757" s="177"/>
      <c r="Y757" s="176"/>
      <c r="Z757" s="176"/>
      <c r="AA757" s="176"/>
      <c r="AB757" s="176"/>
      <c r="AC757" s="176"/>
      <c r="AD757" s="183"/>
      <c r="AE757" s="176"/>
      <c r="AF757" s="176"/>
    </row>
    <row r="758" spans="1:32">
      <c r="A758" s="172"/>
      <c r="B758" s="173"/>
      <c r="C758" s="176"/>
      <c r="D758" s="174"/>
      <c r="E758" s="175"/>
      <c r="F758" s="175"/>
      <c r="G758" s="176"/>
      <c r="H758" s="176"/>
      <c r="I758" s="177"/>
      <c r="J758" s="176"/>
      <c r="K758" s="188"/>
      <c r="L758" s="176"/>
      <c r="M758" s="176"/>
      <c r="N758" s="177"/>
      <c r="O758" s="179"/>
      <c r="P758" s="180"/>
      <c r="Q758" s="61"/>
      <c r="R758" s="179"/>
      <c r="S758" s="180"/>
      <c r="T758" s="61"/>
      <c r="U758" s="176"/>
      <c r="V758" s="176"/>
      <c r="W758" s="176"/>
      <c r="X758" s="177"/>
      <c r="Y758" s="176"/>
      <c r="Z758" s="176"/>
      <c r="AA758" s="176"/>
      <c r="AB758" s="176"/>
      <c r="AC758" s="176"/>
      <c r="AD758" s="183"/>
      <c r="AE758" s="176"/>
      <c r="AF758" s="176"/>
    </row>
    <row r="759" spans="1:32">
      <c r="A759" s="172"/>
      <c r="B759" s="173"/>
      <c r="C759" s="176"/>
      <c r="D759" s="174"/>
      <c r="E759" s="175"/>
      <c r="F759" s="175"/>
      <c r="G759" s="176"/>
      <c r="H759" s="176"/>
      <c r="I759" s="177"/>
      <c r="J759" s="176"/>
      <c r="K759" s="188"/>
      <c r="L759" s="176"/>
      <c r="M759" s="176"/>
      <c r="N759" s="177"/>
      <c r="O759" s="179"/>
      <c r="P759" s="180"/>
      <c r="Q759" s="61"/>
      <c r="R759" s="179"/>
      <c r="S759" s="180"/>
      <c r="T759" s="61"/>
      <c r="U759" s="176"/>
      <c r="V759" s="176"/>
      <c r="W759" s="176"/>
      <c r="X759" s="177"/>
      <c r="Y759" s="176"/>
      <c r="Z759" s="176"/>
      <c r="AA759" s="176"/>
      <c r="AB759" s="176"/>
      <c r="AC759" s="176"/>
      <c r="AD759" s="183"/>
      <c r="AE759" s="176"/>
      <c r="AF759" s="176"/>
    </row>
    <row r="760" spans="1:32">
      <c r="A760" s="172"/>
      <c r="B760" s="173"/>
      <c r="C760" s="176"/>
      <c r="D760" s="174"/>
      <c r="E760" s="175"/>
      <c r="F760" s="175"/>
      <c r="G760" s="176"/>
      <c r="H760" s="176"/>
      <c r="I760" s="177"/>
      <c r="J760" s="176"/>
      <c r="K760" s="188"/>
      <c r="L760" s="176"/>
      <c r="M760" s="176"/>
      <c r="N760" s="177"/>
      <c r="O760" s="179"/>
      <c r="P760" s="180"/>
      <c r="Q760" s="61"/>
      <c r="R760" s="179"/>
      <c r="S760" s="180"/>
      <c r="T760" s="61"/>
      <c r="U760" s="176"/>
      <c r="V760" s="176"/>
      <c r="W760" s="176"/>
      <c r="X760" s="177"/>
      <c r="Y760" s="176"/>
      <c r="Z760" s="176"/>
      <c r="AA760" s="176"/>
      <c r="AB760" s="176"/>
      <c r="AC760" s="176"/>
      <c r="AD760" s="183"/>
      <c r="AE760" s="176"/>
      <c r="AF760" s="176"/>
    </row>
    <row r="761" spans="1:32">
      <c r="A761" s="172"/>
      <c r="B761" s="173"/>
      <c r="C761" s="176"/>
      <c r="D761" s="174"/>
      <c r="E761" s="175"/>
      <c r="F761" s="175"/>
      <c r="G761" s="176"/>
      <c r="H761" s="176"/>
      <c r="I761" s="177"/>
      <c r="J761" s="176"/>
      <c r="K761" s="188"/>
      <c r="L761" s="176"/>
      <c r="M761" s="176"/>
      <c r="N761" s="177"/>
      <c r="O761" s="179"/>
      <c r="P761" s="180"/>
      <c r="Q761" s="61"/>
      <c r="R761" s="179"/>
      <c r="S761" s="180"/>
      <c r="T761" s="61"/>
      <c r="U761" s="176"/>
      <c r="V761" s="176"/>
      <c r="W761" s="176"/>
      <c r="X761" s="177"/>
      <c r="Y761" s="176"/>
      <c r="Z761" s="176"/>
      <c r="AA761" s="176"/>
      <c r="AB761" s="176"/>
      <c r="AC761" s="176"/>
      <c r="AD761" s="183"/>
      <c r="AE761" s="176"/>
      <c r="AF761" s="176"/>
    </row>
    <row r="762" spans="1:32">
      <c r="A762" s="172"/>
      <c r="B762" s="173"/>
      <c r="C762" s="176"/>
      <c r="D762" s="174"/>
      <c r="E762" s="175"/>
      <c r="F762" s="175"/>
      <c r="G762" s="176"/>
      <c r="H762" s="176"/>
      <c r="I762" s="177"/>
      <c r="J762" s="176"/>
      <c r="K762" s="188"/>
      <c r="L762" s="176"/>
      <c r="M762" s="176"/>
      <c r="N762" s="177"/>
      <c r="O762" s="179"/>
      <c r="P762" s="180"/>
      <c r="Q762" s="61"/>
      <c r="R762" s="179"/>
      <c r="S762" s="180"/>
      <c r="T762" s="61"/>
      <c r="U762" s="176"/>
      <c r="V762" s="176"/>
      <c r="W762" s="176"/>
      <c r="X762" s="177"/>
      <c r="Y762" s="176"/>
      <c r="Z762" s="176"/>
      <c r="AA762" s="176"/>
      <c r="AB762" s="176"/>
      <c r="AC762" s="176"/>
      <c r="AD762" s="183"/>
      <c r="AE762" s="176"/>
      <c r="AF762" s="176"/>
    </row>
    <row r="763" spans="1:32">
      <c r="A763" s="172"/>
      <c r="B763" s="173"/>
      <c r="C763" s="176"/>
      <c r="D763" s="174"/>
      <c r="E763" s="175"/>
      <c r="F763" s="175"/>
      <c r="G763" s="176"/>
      <c r="H763" s="176"/>
      <c r="I763" s="177"/>
      <c r="J763" s="176"/>
      <c r="K763" s="188"/>
      <c r="L763" s="176"/>
      <c r="M763" s="176"/>
      <c r="N763" s="177"/>
      <c r="O763" s="179"/>
      <c r="P763" s="180"/>
      <c r="Q763" s="61"/>
      <c r="R763" s="179"/>
      <c r="S763" s="180"/>
      <c r="T763" s="61"/>
      <c r="U763" s="176"/>
      <c r="V763" s="176"/>
      <c r="W763" s="176"/>
      <c r="X763" s="177"/>
      <c r="Y763" s="176"/>
      <c r="Z763" s="176"/>
      <c r="AA763" s="176"/>
      <c r="AB763" s="176"/>
      <c r="AC763" s="176"/>
      <c r="AD763" s="183"/>
      <c r="AE763" s="176"/>
      <c r="AF763" s="176"/>
    </row>
    <row r="764" spans="1:32">
      <c r="A764" s="172"/>
      <c r="B764" s="173"/>
      <c r="C764" s="176"/>
      <c r="D764" s="174"/>
      <c r="E764" s="175"/>
      <c r="F764" s="175"/>
      <c r="G764" s="176"/>
      <c r="H764" s="176"/>
      <c r="I764" s="177"/>
      <c r="J764" s="176"/>
      <c r="K764" s="188"/>
      <c r="L764" s="176"/>
      <c r="M764" s="176"/>
      <c r="N764" s="177"/>
      <c r="O764" s="179"/>
      <c r="P764" s="180"/>
      <c r="Q764" s="61"/>
      <c r="R764" s="179"/>
      <c r="S764" s="180"/>
      <c r="T764" s="61"/>
      <c r="U764" s="176"/>
      <c r="V764" s="176"/>
      <c r="W764" s="176"/>
      <c r="X764" s="177"/>
      <c r="Y764" s="176"/>
      <c r="Z764" s="176"/>
      <c r="AA764" s="176"/>
      <c r="AB764" s="176"/>
      <c r="AC764" s="176"/>
      <c r="AD764" s="183"/>
      <c r="AE764" s="176"/>
      <c r="AF764" s="176"/>
    </row>
    <row r="765" spans="1:32">
      <c r="A765" s="172"/>
      <c r="B765" s="173"/>
      <c r="C765" s="176"/>
      <c r="D765" s="174"/>
      <c r="E765" s="175"/>
      <c r="F765" s="175"/>
      <c r="G765" s="176"/>
      <c r="H765" s="176"/>
      <c r="I765" s="177"/>
      <c r="J765" s="176"/>
      <c r="K765" s="188"/>
      <c r="L765" s="176"/>
      <c r="M765" s="176"/>
      <c r="N765" s="177"/>
      <c r="O765" s="179"/>
      <c r="P765" s="180"/>
      <c r="Q765" s="61"/>
      <c r="R765" s="179"/>
      <c r="S765" s="180"/>
      <c r="T765" s="61"/>
      <c r="U765" s="176"/>
      <c r="V765" s="176"/>
      <c r="W765" s="176"/>
      <c r="X765" s="177"/>
      <c r="Y765" s="176"/>
      <c r="Z765" s="176"/>
      <c r="AA765" s="176"/>
      <c r="AB765" s="176"/>
      <c r="AC765" s="176"/>
      <c r="AD765" s="183"/>
      <c r="AE765" s="176"/>
      <c r="AF765" s="176"/>
    </row>
    <row r="766" spans="1:32">
      <c r="A766" s="172"/>
      <c r="B766" s="173"/>
      <c r="C766" s="176"/>
      <c r="D766" s="174"/>
      <c r="E766" s="175"/>
      <c r="F766" s="175"/>
      <c r="G766" s="176"/>
      <c r="H766" s="176"/>
      <c r="I766" s="177"/>
      <c r="J766" s="176"/>
      <c r="K766" s="188"/>
      <c r="L766" s="176"/>
      <c r="M766" s="176"/>
      <c r="N766" s="177"/>
      <c r="O766" s="179"/>
      <c r="P766" s="180"/>
      <c r="Q766" s="61"/>
      <c r="R766" s="179"/>
      <c r="S766" s="180"/>
      <c r="T766" s="61"/>
      <c r="U766" s="176"/>
      <c r="V766" s="176"/>
      <c r="W766" s="176"/>
      <c r="X766" s="177"/>
      <c r="Y766" s="176"/>
      <c r="Z766" s="176"/>
      <c r="AA766" s="176"/>
      <c r="AB766" s="176"/>
      <c r="AC766" s="176"/>
      <c r="AD766" s="183"/>
      <c r="AE766" s="176"/>
      <c r="AF766" s="176"/>
    </row>
    <row r="767" spans="1:32">
      <c r="A767" s="172"/>
      <c r="B767" s="173"/>
      <c r="C767" s="176"/>
      <c r="D767" s="174"/>
      <c r="E767" s="175"/>
      <c r="F767" s="175"/>
      <c r="G767" s="176"/>
      <c r="H767" s="176"/>
      <c r="I767" s="177"/>
      <c r="J767" s="176"/>
      <c r="K767" s="188"/>
      <c r="L767" s="176"/>
      <c r="M767" s="176"/>
      <c r="N767" s="177"/>
      <c r="O767" s="179"/>
      <c r="P767" s="180"/>
      <c r="Q767" s="61"/>
      <c r="R767" s="179"/>
      <c r="S767" s="180"/>
      <c r="T767" s="61"/>
      <c r="U767" s="176"/>
      <c r="V767" s="176"/>
      <c r="W767" s="176"/>
      <c r="X767" s="177"/>
      <c r="Y767" s="176"/>
      <c r="Z767" s="176"/>
      <c r="AA767" s="176"/>
      <c r="AB767" s="176"/>
      <c r="AC767" s="176"/>
      <c r="AD767" s="183"/>
      <c r="AE767" s="176"/>
      <c r="AF767" s="176"/>
    </row>
    <row r="768" spans="1:32">
      <c r="A768" s="172"/>
      <c r="B768" s="173"/>
      <c r="C768" s="176"/>
      <c r="D768" s="174"/>
      <c r="E768" s="175"/>
      <c r="F768" s="175"/>
      <c r="G768" s="176"/>
      <c r="H768" s="176"/>
      <c r="I768" s="177"/>
      <c r="J768" s="176"/>
      <c r="K768" s="188"/>
      <c r="L768" s="176"/>
      <c r="M768" s="176"/>
      <c r="N768" s="177"/>
      <c r="O768" s="179"/>
      <c r="P768" s="180"/>
      <c r="Q768" s="61"/>
      <c r="R768" s="179"/>
      <c r="S768" s="180"/>
      <c r="T768" s="61"/>
      <c r="U768" s="176"/>
      <c r="V768" s="176"/>
      <c r="W768" s="176"/>
      <c r="X768" s="177"/>
      <c r="Y768" s="176"/>
      <c r="Z768" s="176"/>
      <c r="AA768" s="176"/>
      <c r="AB768" s="176"/>
      <c r="AC768" s="176"/>
      <c r="AD768" s="183"/>
      <c r="AE768" s="176"/>
      <c r="AF768" s="176"/>
    </row>
    <row r="769" spans="1:32">
      <c r="A769" s="172"/>
      <c r="B769" s="173"/>
      <c r="C769" s="176"/>
      <c r="D769" s="174"/>
      <c r="E769" s="175"/>
      <c r="F769" s="175"/>
      <c r="G769" s="176"/>
      <c r="H769" s="176"/>
      <c r="I769" s="177"/>
      <c r="J769" s="176"/>
      <c r="K769" s="188"/>
      <c r="L769" s="176"/>
      <c r="M769" s="176"/>
      <c r="N769" s="177"/>
      <c r="O769" s="179"/>
      <c r="P769" s="180"/>
      <c r="Q769" s="61"/>
      <c r="R769" s="179"/>
      <c r="S769" s="180"/>
      <c r="T769" s="61"/>
      <c r="U769" s="176"/>
      <c r="V769" s="176"/>
      <c r="W769" s="176"/>
      <c r="X769" s="177"/>
      <c r="Y769" s="176"/>
      <c r="Z769" s="176"/>
      <c r="AA769" s="176"/>
      <c r="AB769" s="176"/>
      <c r="AC769" s="176"/>
      <c r="AD769" s="183"/>
      <c r="AE769" s="176"/>
      <c r="AF769" s="176"/>
    </row>
    <row r="770" spans="1:32">
      <c r="A770" s="172"/>
      <c r="B770" s="173"/>
      <c r="C770" s="176"/>
      <c r="D770" s="174"/>
      <c r="E770" s="175"/>
      <c r="F770" s="175"/>
      <c r="G770" s="176"/>
      <c r="H770" s="176"/>
      <c r="I770" s="177"/>
      <c r="J770" s="176"/>
      <c r="K770" s="188"/>
      <c r="L770" s="176"/>
      <c r="M770" s="176"/>
      <c r="N770" s="177"/>
      <c r="O770" s="179"/>
      <c r="P770" s="180"/>
      <c r="Q770" s="61"/>
      <c r="R770" s="179"/>
      <c r="S770" s="180"/>
      <c r="T770" s="61"/>
      <c r="U770" s="176"/>
      <c r="V770" s="176"/>
      <c r="W770" s="176"/>
      <c r="X770" s="177"/>
      <c r="Y770" s="176"/>
      <c r="Z770" s="176"/>
      <c r="AA770" s="176"/>
      <c r="AB770" s="176"/>
      <c r="AC770" s="176"/>
      <c r="AD770" s="183"/>
      <c r="AE770" s="176"/>
      <c r="AF770" s="176"/>
    </row>
    <row r="771" spans="1:32">
      <c r="A771" s="172"/>
      <c r="B771" s="173"/>
      <c r="C771" s="176"/>
      <c r="D771" s="174"/>
      <c r="E771" s="175"/>
      <c r="F771" s="175"/>
      <c r="G771" s="176"/>
      <c r="H771" s="176"/>
      <c r="I771" s="177"/>
      <c r="J771" s="176"/>
      <c r="K771" s="188"/>
      <c r="L771" s="176"/>
      <c r="M771" s="176"/>
      <c r="N771" s="177"/>
      <c r="O771" s="179"/>
      <c r="P771" s="180"/>
      <c r="Q771" s="61"/>
      <c r="R771" s="179"/>
      <c r="S771" s="180"/>
      <c r="T771" s="61"/>
      <c r="U771" s="176"/>
      <c r="V771" s="176"/>
      <c r="W771" s="176"/>
      <c r="X771" s="177"/>
      <c r="Y771" s="176"/>
      <c r="Z771" s="176"/>
      <c r="AA771" s="176"/>
      <c r="AB771" s="176"/>
      <c r="AC771" s="176"/>
      <c r="AD771" s="183"/>
      <c r="AE771" s="176"/>
      <c r="AF771" s="176"/>
    </row>
    <row r="772" spans="1:32">
      <c r="A772" s="172"/>
      <c r="B772" s="173"/>
      <c r="C772" s="176"/>
      <c r="D772" s="174"/>
      <c r="E772" s="175"/>
      <c r="F772" s="175"/>
      <c r="G772" s="176"/>
      <c r="H772" s="176"/>
      <c r="I772" s="177"/>
      <c r="J772" s="176"/>
      <c r="K772" s="188"/>
      <c r="L772" s="176"/>
      <c r="M772" s="176"/>
      <c r="N772" s="177"/>
      <c r="O772" s="179"/>
      <c r="P772" s="180"/>
      <c r="Q772" s="61"/>
      <c r="R772" s="179"/>
      <c r="S772" s="180"/>
      <c r="T772" s="61"/>
      <c r="U772" s="176"/>
      <c r="V772" s="176"/>
      <c r="W772" s="176"/>
      <c r="X772" s="177"/>
      <c r="Y772" s="176"/>
      <c r="Z772" s="176"/>
      <c r="AA772" s="176"/>
      <c r="AB772" s="176"/>
      <c r="AC772" s="176"/>
      <c r="AD772" s="183"/>
      <c r="AE772" s="176"/>
      <c r="AF772" s="176"/>
    </row>
    <row r="773" spans="1:32">
      <c r="A773" s="172"/>
      <c r="B773" s="173"/>
      <c r="C773" s="176"/>
      <c r="D773" s="174"/>
      <c r="E773" s="175"/>
      <c r="F773" s="175"/>
      <c r="G773" s="176"/>
      <c r="H773" s="176"/>
      <c r="I773" s="177"/>
      <c r="J773" s="176"/>
      <c r="K773" s="188"/>
      <c r="L773" s="176"/>
      <c r="M773" s="176"/>
      <c r="N773" s="177"/>
      <c r="O773" s="179"/>
      <c r="P773" s="180"/>
      <c r="Q773" s="61"/>
      <c r="R773" s="179"/>
      <c r="S773" s="180"/>
      <c r="T773" s="61"/>
      <c r="U773" s="176"/>
      <c r="V773" s="176"/>
      <c r="W773" s="176"/>
      <c r="X773" s="177"/>
      <c r="Y773" s="176"/>
      <c r="Z773" s="176"/>
      <c r="AA773" s="176"/>
      <c r="AB773" s="176"/>
      <c r="AC773" s="176"/>
      <c r="AD773" s="183"/>
      <c r="AE773" s="176"/>
      <c r="AF773" s="176"/>
    </row>
    <row r="774" spans="1:32">
      <c r="A774" s="172"/>
      <c r="B774" s="173"/>
      <c r="C774" s="176"/>
      <c r="D774" s="174"/>
      <c r="E774" s="175"/>
      <c r="F774" s="175"/>
      <c r="G774" s="176"/>
      <c r="H774" s="176"/>
      <c r="I774" s="177"/>
      <c r="J774" s="176"/>
      <c r="K774" s="188"/>
      <c r="L774" s="176"/>
      <c r="M774" s="176"/>
      <c r="N774" s="177"/>
      <c r="O774" s="179"/>
      <c r="P774" s="180"/>
      <c r="Q774" s="61"/>
      <c r="R774" s="179"/>
      <c r="S774" s="180"/>
      <c r="T774" s="61"/>
      <c r="U774" s="176"/>
      <c r="V774" s="176"/>
      <c r="W774" s="176"/>
      <c r="X774" s="177"/>
      <c r="Y774" s="176"/>
      <c r="Z774" s="176"/>
      <c r="AA774" s="176"/>
      <c r="AB774" s="176"/>
      <c r="AC774" s="176"/>
      <c r="AD774" s="183"/>
      <c r="AE774" s="176"/>
      <c r="AF774" s="176"/>
    </row>
    <row r="775" spans="1:32">
      <c r="A775" s="172"/>
      <c r="B775" s="173"/>
      <c r="C775" s="176"/>
      <c r="D775" s="174"/>
      <c r="E775" s="175"/>
      <c r="F775" s="175"/>
      <c r="G775" s="176"/>
      <c r="H775" s="176"/>
      <c r="I775" s="177"/>
      <c r="J775" s="176"/>
      <c r="K775" s="188"/>
      <c r="L775" s="176"/>
      <c r="M775" s="176"/>
      <c r="N775" s="177"/>
      <c r="O775" s="179"/>
      <c r="P775" s="180"/>
      <c r="Q775" s="61"/>
      <c r="R775" s="179"/>
      <c r="S775" s="180"/>
      <c r="T775" s="61"/>
      <c r="U775" s="176"/>
      <c r="V775" s="176"/>
      <c r="W775" s="176"/>
      <c r="X775" s="177"/>
      <c r="Y775" s="176"/>
      <c r="Z775" s="176"/>
      <c r="AA775" s="176"/>
      <c r="AB775" s="176"/>
      <c r="AC775" s="176"/>
      <c r="AD775" s="183"/>
      <c r="AE775" s="176"/>
      <c r="AF775" s="176"/>
    </row>
    <row r="776" spans="1:32">
      <c r="A776" s="172"/>
      <c r="B776" s="173"/>
      <c r="C776" s="176"/>
      <c r="D776" s="174"/>
      <c r="E776" s="175"/>
      <c r="F776" s="175"/>
      <c r="G776" s="176"/>
      <c r="H776" s="176"/>
      <c r="I776" s="177"/>
      <c r="J776" s="176"/>
      <c r="K776" s="188"/>
      <c r="L776" s="176"/>
      <c r="M776" s="176"/>
      <c r="N776" s="177"/>
      <c r="O776" s="179"/>
      <c r="P776" s="180"/>
      <c r="Q776" s="61"/>
      <c r="R776" s="179"/>
      <c r="S776" s="180"/>
      <c r="T776" s="61"/>
      <c r="U776" s="176"/>
      <c r="V776" s="176"/>
      <c r="W776" s="176"/>
      <c r="X776" s="177"/>
      <c r="Y776" s="176"/>
      <c r="Z776" s="176"/>
      <c r="AA776" s="176"/>
      <c r="AB776" s="176"/>
      <c r="AC776" s="176"/>
      <c r="AD776" s="183"/>
      <c r="AE776" s="176"/>
      <c r="AF776" s="176"/>
    </row>
    <row r="777" spans="1:32">
      <c r="A777" s="172"/>
      <c r="B777" s="173"/>
      <c r="C777" s="176"/>
      <c r="D777" s="174"/>
      <c r="E777" s="175"/>
      <c r="F777" s="175"/>
      <c r="G777" s="176"/>
      <c r="H777" s="176"/>
      <c r="I777" s="177"/>
      <c r="J777" s="176"/>
      <c r="K777" s="188"/>
      <c r="L777" s="176"/>
      <c r="M777" s="176"/>
      <c r="N777" s="177"/>
      <c r="O777" s="179"/>
      <c r="P777" s="180"/>
      <c r="Q777" s="61"/>
      <c r="R777" s="179"/>
      <c r="S777" s="180"/>
      <c r="T777" s="61"/>
      <c r="U777" s="176"/>
      <c r="V777" s="176"/>
      <c r="W777" s="176"/>
      <c r="X777" s="177"/>
      <c r="Y777" s="176"/>
      <c r="Z777" s="176"/>
      <c r="AA777" s="176"/>
      <c r="AB777" s="176"/>
      <c r="AC777" s="176"/>
      <c r="AD777" s="183"/>
      <c r="AE777" s="176"/>
      <c r="AF777" s="176"/>
    </row>
    <row r="778" spans="1:32">
      <c r="A778" s="172"/>
      <c r="B778" s="173"/>
      <c r="C778" s="176"/>
      <c r="D778" s="174"/>
      <c r="E778" s="175"/>
      <c r="F778" s="175"/>
      <c r="G778" s="176"/>
      <c r="H778" s="176"/>
      <c r="I778" s="177"/>
      <c r="J778" s="176"/>
      <c r="K778" s="188"/>
      <c r="L778" s="176"/>
      <c r="M778" s="176"/>
      <c r="N778" s="177"/>
      <c r="O778" s="179"/>
      <c r="P778" s="180"/>
      <c r="Q778" s="61"/>
      <c r="R778" s="179"/>
      <c r="S778" s="180"/>
      <c r="T778" s="61"/>
      <c r="U778" s="176"/>
      <c r="V778" s="176"/>
      <c r="W778" s="176"/>
      <c r="X778" s="177"/>
      <c r="Y778" s="176"/>
      <c r="Z778" s="176"/>
      <c r="AA778" s="176"/>
      <c r="AB778" s="176"/>
      <c r="AC778" s="176"/>
      <c r="AD778" s="183"/>
      <c r="AE778" s="176"/>
      <c r="AF778" s="176"/>
    </row>
    <row r="779" spans="1:32">
      <c r="A779" s="172"/>
      <c r="B779" s="173"/>
      <c r="C779" s="176"/>
      <c r="D779" s="174"/>
      <c r="E779" s="175"/>
      <c r="F779" s="175"/>
      <c r="G779" s="176"/>
      <c r="H779" s="176"/>
      <c r="I779" s="177"/>
      <c r="J779" s="176"/>
      <c r="K779" s="188"/>
      <c r="L779" s="176"/>
      <c r="M779" s="176"/>
      <c r="N779" s="177"/>
      <c r="O779" s="179"/>
      <c r="P779" s="180"/>
      <c r="Q779" s="61"/>
      <c r="R779" s="179"/>
      <c r="S779" s="180"/>
      <c r="T779" s="61"/>
      <c r="U779" s="176"/>
      <c r="V779" s="176"/>
      <c r="W779" s="176"/>
      <c r="X779" s="177"/>
      <c r="Y779" s="176"/>
      <c r="Z779" s="176"/>
      <c r="AA779" s="176"/>
      <c r="AB779" s="176"/>
      <c r="AC779" s="176"/>
      <c r="AD779" s="183"/>
      <c r="AE779" s="176"/>
      <c r="AF779" s="176"/>
    </row>
    <row r="780" spans="1:32">
      <c r="A780" s="172"/>
      <c r="B780" s="173"/>
      <c r="C780" s="176"/>
      <c r="D780" s="174"/>
      <c r="E780" s="175"/>
      <c r="F780" s="175"/>
      <c r="G780" s="176"/>
      <c r="H780" s="176"/>
      <c r="I780" s="177"/>
      <c r="J780" s="176"/>
      <c r="K780" s="188"/>
      <c r="L780" s="176"/>
      <c r="M780" s="176"/>
      <c r="N780" s="177"/>
      <c r="O780" s="179"/>
      <c r="P780" s="180"/>
      <c r="Q780" s="61"/>
      <c r="R780" s="179"/>
      <c r="S780" s="180"/>
      <c r="T780" s="61"/>
      <c r="U780" s="176"/>
      <c r="V780" s="176"/>
      <c r="W780" s="176"/>
      <c r="X780" s="177"/>
      <c r="Y780" s="176"/>
      <c r="Z780" s="176"/>
      <c r="AA780" s="176"/>
      <c r="AB780" s="176"/>
      <c r="AC780" s="176"/>
      <c r="AD780" s="183"/>
      <c r="AE780" s="176"/>
      <c r="AF780" s="176"/>
    </row>
    <row r="781" spans="1:32">
      <c r="A781" s="172"/>
      <c r="B781" s="173"/>
      <c r="C781" s="176"/>
      <c r="D781" s="174"/>
      <c r="E781" s="175"/>
      <c r="F781" s="175"/>
      <c r="G781" s="176"/>
      <c r="H781" s="176"/>
      <c r="I781" s="177"/>
      <c r="J781" s="176"/>
      <c r="K781" s="188"/>
      <c r="L781" s="176"/>
      <c r="M781" s="176"/>
      <c r="N781" s="177"/>
      <c r="O781" s="179"/>
      <c r="P781" s="180"/>
      <c r="Q781" s="61"/>
      <c r="R781" s="179"/>
      <c r="S781" s="180"/>
      <c r="T781" s="61"/>
      <c r="U781" s="176"/>
      <c r="V781" s="176"/>
      <c r="W781" s="176"/>
      <c r="X781" s="177"/>
      <c r="Y781" s="176"/>
      <c r="Z781" s="176"/>
      <c r="AA781" s="176"/>
      <c r="AB781" s="176"/>
      <c r="AC781" s="176"/>
      <c r="AD781" s="183"/>
      <c r="AE781" s="176"/>
      <c r="AF781" s="176"/>
    </row>
    <row r="782" spans="1:32">
      <c r="A782" s="172"/>
      <c r="B782" s="173"/>
      <c r="C782" s="176"/>
      <c r="D782" s="174"/>
      <c r="E782" s="175"/>
      <c r="F782" s="175"/>
      <c r="G782" s="176"/>
      <c r="H782" s="176"/>
      <c r="I782" s="177"/>
      <c r="J782" s="176"/>
      <c r="K782" s="188"/>
      <c r="L782" s="176"/>
      <c r="M782" s="176"/>
      <c r="N782" s="177"/>
      <c r="O782" s="179"/>
      <c r="P782" s="180"/>
      <c r="Q782" s="61"/>
      <c r="R782" s="179"/>
      <c r="S782" s="180"/>
      <c r="T782" s="61"/>
      <c r="U782" s="176"/>
      <c r="V782" s="176"/>
      <c r="W782" s="176"/>
      <c r="X782" s="177"/>
      <c r="Y782" s="176"/>
      <c r="Z782" s="176"/>
      <c r="AA782" s="176"/>
      <c r="AB782" s="176"/>
      <c r="AC782" s="176"/>
      <c r="AD782" s="183"/>
      <c r="AE782" s="176"/>
      <c r="AF782" s="176"/>
    </row>
    <row r="783" spans="1:32">
      <c r="A783" s="172"/>
      <c r="B783" s="173"/>
      <c r="C783" s="176"/>
      <c r="D783" s="174"/>
      <c r="E783" s="175"/>
      <c r="F783" s="175"/>
      <c r="G783" s="176"/>
      <c r="H783" s="176"/>
      <c r="I783" s="177"/>
      <c r="J783" s="176"/>
      <c r="K783" s="188"/>
      <c r="L783" s="176"/>
      <c r="M783" s="176"/>
      <c r="N783" s="177"/>
      <c r="O783" s="179"/>
      <c r="P783" s="180"/>
      <c r="Q783" s="61"/>
      <c r="R783" s="179"/>
      <c r="S783" s="180"/>
      <c r="T783" s="61"/>
      <c r="U783" s="176"/>
      <c r="V783" s="176"/>
      <c r="W783" s="176"/>
      <c r="X783" s="177"/>
      <c r="Y783" s="176"/>
      <c r="Z783" s="176"/>
      <c r="AA783" s="176"/>
      <c r="AB783" s="176"/>
      <c r="AC783" s="176"/>
      <c r="AD783" s="183"/>
      <c r="AE783" s="176"/>
      <c r="AF783" s="176"/>
    </row>
    <row r="784" spans="1:32">
      <c r="A784" s="172"/>
      <c r="B784" s="173"/>
      <c r="C784" s="176"/>
      <c r="D784" s="174"/>
      <c r="E784" s="175"/>
      <c r="F784" s="175"/>
      <c r="G784" s="176"/>
      <c r="H784" s="176"/>
      <c r="I784" s="177"/>
      <c r="J784" s="176"/>
      <c r="K784" s="188"/>
      <c r="L784" s="176"/>
      <c r="M784" s="176"/>
      <c r="N784" s="177"/>
      <c r="O784" s="179"/>
      <c r="P784" s="180"/>
      <c r="Q784" s="61"/>
      <c r="R784" s="179"/>
      <c r="S784" s="180"/>
      <c r="T784" s="61"/>
      <c r="U784" s="176"/>
      <c r="V784" s="176"/>
      <c r="W784" s="176"/>
      <c r="X784" s="177"/>
      <c r="Y784" s="176"/>
      <c r="Z784" s="176"/>
      <c r="AA784" s="176"/>
      <c r="AB784" s="176"/>
      <c r="AC784" s="176"/>
      <c r="AD784" s="183"/>
      <c r="AE784" s="176"/>
      <c r="AF784" s="176"/>
    </row>
    <row r="785" spans="1:32">
      <c r="A785" s="172"/>
      <c r="B785" s="173"/>
      <c r="C785" s="176"/>
      <c r="D785" s="174"/>
      <c r="E785" s="175"/>
      <c r="F785" s="175"/>
      <c r="G785" s="176"/>
      <c r="H785" s="176"/>
      <c r="I785" s="177"/>
      <c r="J785" s="176"/>
      <c r="K785" s="188"/>
      <c r="L785" s="176"/>
      <c r="M785" s="176"/>
      <c r="N785" s="177"/>
      <c r="O785" s="179"/>
      <c r="P785" s="180"/>
      <c r="Q785" s="61"/>
      <c r="R785" s="179"/>
      <c r="S785" s="180"/>
      <c r="T785" s="61"/>
      <c r="U785" s="176"/>
      <c r="V785" s="176"/>
      <c r="W785" s="176"/>
      <c r="X785" s="177"/>
      <c r="Y785" s="176"/>
      <c r="Z785" s="176"/>
      <c r="AA785" s="176"/>
      <c r="AB785" s="176"/>
      <c r="AC785" s="176"/>
      <c r="AD785" s="183"/>
      <c r="AE785" s="176"/>
      <c r="AF785" s="176"/>
    </row>
    <row r="786" spans="1:32">
      <c r="A786" s="172"/>
      <c r="B786" s="173"/>
      <c r="C786" s="176"/>
      <c r="D786" s="174"/>
      <c r="E786" s="175"/>
      <c r="F786" s="175"/>
      <c r="G786" s="176"/>
      <c r="H786" s="176"/>
      <c r="I786" s="177"/>
      <c r="J786" s="176"/>
      <c r="K786" s="188"/>
      <c r="L786" s="176"/>
      <c r="M786" s="176"/>
      <c r="N786" s="177"/>
      <c r="O786" s="179"/>
      <c r="P786" s="180"/>
      <c r="Q786" s="61"/>
      <c r="R786" s="179"/>
      <c r="S786" s="180"/>
      <c r="T786" s="61"/>
      <c r="U786" s="176"/>
      <c r="V786" s="176"/>
      <c r="W786" s="176"/>
      <c r="X786" s="177"/>
      <c r="Y786" s="176"/>
      <c r="Z786" s="176"/>
      <c r="AA786" s="176"/>
      <c r="AB786" s="176"/>
      <c r="AC786" s="176"/>
      <c r="AD786" s="183"/>
      <c r="AE786" s="176"/>
      <c r="AF786" s="176"/>
    </row>
    <row r="787" spans="1:32">
      <c r="A787" s="172"/>
      <c r="B787" s="173"/>
      <c r="C787" s="176"/>
      <c r="D787" s="174"/>
      <c r="E787" s="175"/>
      <c r="F787" s="175"/>
      <c r="G787" s="176"/>
      <c r="H787" s="176"/>
      <c r="I787" s="177"/>
      <c r="J787" s="176"/>
      <c r="K787" s="188"/>
      <c r="L787" s="176"/>
      <c r="M787" s="176"/>
      <c r="N787" s="177"/>
      <c r="O787" s="179"/>
      <c r="P787" s="180"/>
      <c r="Q787" s="61"/>
      <c r="R787" s="179"/>
      <c r="S787" s="180"/>
      <c r="T787" s="61"/>
      <c r="U787" s="176"/>
      <c r="V787" s="176"/>
      <c r="W787" s="176"/>
      <c r="X787" s="177"/>
      <c r="Y787" s="176"/>
      <c r="Z787" s="176"/>
      <c r="AA787" s="176"/>
      <c r="AB787" s="176"/>
      <c r="AC787" s="176"/>
      <c r="AD787" s="183"/>
      <c r="AE787" s="176"/>
      <c r="AF787" s="176"/>
    </row>
    <row r="788" spans="1:32">
      <c r="A788" s="172"/>
      <c r="B788" s="173"/>
      <c r="C788" s="176"/>
      <c r="D788" s="174"/>
      <c r="E788" s="175"/>
      <c r="F788" s="175"/>
      <c r="G788" s="176"/>
      <c r="H788" s="176"/>
      <c r="I788" s="177"/>
      <c r="J788" s="176"/>
      <c r="K788" s="188"/>
      <c r="L788" s="176"/>
      <c r="M788" s="176"/>
      <c r="N788" s="177"/>
      <c r="O788" s="179"/>
      <c r="P788" s="180"/>
      <c r="Q788" s="61"/>
      <c r="R788" s="179"/>
      <c r="S788" s="180"/>
      <c r="T788" s="61"/>
      <c r="U788" s="176"/>
      <c r="V788" s="176"/>
      <c r="W788" s="176"/>
      <c r="X788" s="177"/>
      <c r="Y788" s="176"/>
      <c r="Z788" s="176"/>
      <c r="AA788" s="176"/>
      <c r="AB788" s="176"/>
      <c r="AC788" s="176"/>
      <c r="AD788" s="183"/>
      <c r="AE788" s="176"/>
      <c r="AF788" s="176"/>
    </row>
    <row r="789" spans="1:32">
      <c r="A789" s="172"/>
      <c r="B789" s="173"/>
      <c r="C789" s="176"/>
      <c r="D789" s="174"/>
      <c r="E789" s="175"/>
      <c r="F789" s="175"/>
      <c r="G789" s="176"/>
      <c r="H789" s="176"/>
      <c r="I789" s="177"/>
      <c r="J789" s="176"/>
      <c r="K789" s="188"/>
      <c r="L789" s="176"/>
      <c r="M789" s="176"/>
      <c r="N789" s="177"/>
      <c r="O789" s="179"/>
      <c r="P789" s="180"/>
      <c r="Q789" s="61"/>
      <c r="R789" s="179"/>
      <c r="S789" s="180"/>
      <c r="T789" s="61"/>
      <c r="U789" s="176"/>
      <c r="V789" s="176"/>
      <c r="W789" s="176"/>
      <c r="X789" s="177"/>
      <c r="Y789" s="176"/>
      <c r="Z789" s="176"/>
      <c r="AA789" s="176"/>
      <c r="AB789" s="176"/>
      <c r="AC789" s="176"/>
      <c r="AD789" s="183"/>
      <c r="AE789" s="176"/>
      <c r="AF789" s="176"/>
    </row>
    <row r="790" spans="1:32">
      <c r="A790" s="172"/>
      <c r="B790" s="173"/>
      <c r="C790" s="176"/>
      <c r="D790" s="174"/>
      <c r="E790" s="175"/>
      <c r="F790" s="175"/>
      <c r="G790" s="176"/>
      <c r="H790" s="176"/>
      <c r="I790" s="177"/>
      <c r="J790" s="176"/>
      <c r="K790" s="188"/>
      <c r="L790" s="176"/>
      <c r="M790" s="176"/>
      <c r="N790" s="177"/>
      <c r="O790" s="179"/>
      <c r="P790" s="180"/>
      <c r="Q790" s="61"/>
      <c r="R790" s="179"/>
      <c r="S790" s="180"/>
      <c r="T790" s="61"/>
      <c r="U790" s="176"/>
      <c r="V790" s="176"/>
      <c r="W790" s="176"/>
      <c r="X790" s="177"/>
      <c r="Y790" s="176"/>
      <c r="Z790" s="176"/>
      <c r="AA790" s="176"/>
      <c r="AB790" s="176"/>
      <c r="AC790" s="176"/>
      <c r="AD790" s="183"/>
      <c r="AE790" s="176"/>
      <c r="AF790" s="176"/>
    </row>
    <row r="791" spans="1:32">
      <c r="A791" s="172"/>
      <c r="B791" s="173"/>
      <c r="C791" s="176"/>
      <c r="D791" s="174"/>
      <c r="E791" s="175"/>
      <c r="F791" s="175"/>
      <c r="G791" s="176"/>
      <c r="H791" s="176"/>
      <c r="I791" s="177"/>
      <c r="J791" s="176"/>
      <c r="K791" s="188"/>
      <c r="L791" s="176"/>
      <c r="M791" s="176"/>
      <c r="N791" s="177"/>
      <c r="O791" s="179"/>
      <c r="P791" s="180"/>
      <c r="Q791" s="61"/>
      <c r="R791" s="179"/>
      <c r="S791" s="180"/>
      <c r="T791" s="61"/>
      <c r="U791" s="176"/>
      <c r="V791" s="176"/>
      <c r="W791" s="176"/>
      <c r="X791" s="177"/>
      <c r="Y791" s="176"/>
      <c r="Z791" s="176"/>
      <c r="AA791" s="176"/>
      <c r="AB791" s="176"/>
      <c r="AC791" s="176"/>
      <c r="AD791" s="183"/>
      <c r="AE791" s="176"/>
      <c r="AF791" s="176"/>
    </row>
    <row r="792" spans="1:32">
      <c r="A792" s="172"/>
      <c r="B792" s="173"/>
      <c r="C792" s="176"/>
      <c r="D792" s="174"/>
      <c r="E792" s="175"/>
      <c r="F792" s="175"/>
      <c r="G792" s="176"/>
      <c r="H792" s="176"/>
      <c r="I792" s="177"/>
      <c r="J792" s="176"/>
      <c r="K792" s="188"/>
      <c r="L792" s="176"/>
      <c r="M792" s="176"/>
      <c r="N792" s="177"/>
      <c r="O792" s="179"/>
      <c r="P792" s="180"/>
      <c r="Q792" s="61"/>
      <c r="R792" s="179"/>
      <c r="S792" s="180"/>
      <c r="T792" s="61"/>
      <c r="U792" s="176"/>
      <c r="V792" s="176"/>
      <c r="W792" s="176"/>
      <c r="X792" s="177"/>
      <c r="Y792" s="176"/>
      <c r="Z792" s="176"/>
      <c r="AA792" s="176"/>
      <c r="AB792" s="176"/>
      <c r="AC792" s="176"/>
      <c r="AD792" s="183"/>
      <c r="AE792" s="176"/>
      <c r="AF792" s="176"/>
    </row>
    <row r="793" spans="1:32">
      <c r="A793" s="172"/>
      <c r="B793" s="173"/>
      <c r="C793" s="176"/>
      <c r="D793" s="174"/>
      <c r="E793" s="175"/>
      <c r="F793" s="175"/>
      <c r="G793" s="176"/>
      <c r="H793" s="176"/>
      <c r="I793" s="177"/>
      <c r="J793" s="176"/>
      <c r="K793" s="188"/>
      <c r="L793" s="176"/>
      <c r="M793" s="176"/>
      <c r="N793" s="177"/>
      <c r="O793" s="179"/>
      <c r="P793" s="180"/>
      <c r="Q793" s="61"/>
      <c r="R793" s="179"/>
      <c r="S793" s="180"/>
      <c r="T793" s="61"/>
      <c r="U793" s="176"/>
      <c r="V793" s="176"/>
      <c r="W793" s="176"/>
      <c r="X793" s="177"/>
      <c r="Y793" s="176"/>
      <c r="Z793" s="176"/>
      <c r="AA793" s="176"/>
      <c r="AB793" s="176"/>
      <c r="AC793" s="176"/>
      <c r="AD793" s="183"/>
      <c r="AE793" s="176"/>
      <c r="AF793" s="176"/>
    </row>
    <row r="794" spans="1:32">
      <c r="A794" s="172"/>
      <c r="B794" s="173"/>
      <c r="C794" s="176"/>
      <c r="D794" s="174"/>
      <c r="E794" s="175"/>
      <c r="F794" s="175"/>
      <c r="G794" s="176"/>
      <c r="H794" s="176"/>
      <c r="I794" s="177"/>
      <c r="J794" s="176"/>
      <c r="K794" s="188"/>
      <c r="L794" s="176"/>
      <c r="M794" s="176"/>
      <c r="N794" s="177"/>
      <c r="O794" s="179"/>
      <c r="P794" s="180"/>
      <c r="Q794" s="61"/>
      <c r="R794" s="179"/>
      <c r="S794" s="180"/>
      <c r="T794" s="61"/>
      <c r="U794" s="176"/>
      <c r="V794" s="176"/>
      <c r="W794" s="176"/>
      <c r="X794" s="177"/>
      <c r="Y794" s="176"/>
      <c r="Z794" s="176"/>
      <c r="AA794" s="176"/>
      <c r="AB794" s="176"/>
      <c r="AC794" s="176"/>
      <c r="AD794" s="183"/>
      <c r="AE794" s="176"/>
      <c r="AF794" s="176"/>
    </row>
    <row r="795" spans="1:32">
      <c r="A795" s="172"/>
      <c r="B795" s="173"/>
      <c r="C795" s="176"/>
      <c r="D795" s="174"/>
      <c r="E795" s="175"/>
      <c r="F795" s="175"/>
      <c r="G795" s="176"/>
      <c r="H795" s="176"/>
      <c r="I795" s="177"/>
      <c r="J795" s="176"/>
      <c r="K795" s="188"/>
      <c r="L795" s="176"/>
      <c r="M795" s="176"/>
      <c r="N795" s="177"/>
      <c r="O795" s="179"/>
      <c r="P795" s="180"/>
      <c r="Q795" s="61"/>
      <c r="R795" s="179"/>
      <c r="S795" s="180"/>
      <c r="T795" s="61"/>
      <c r="U795" s="176"/>
      <c r="V795" s="176"/>
      <c r="W795" s="176"/>
      <c r="X795" s="177"/>
      <c r="Y795" s="176"/>
      <c r="Z795" s="176"/>
      <c r="AA795" s="176"/>
      <c r="AB795" s="176"/>
      <c r="AC795" s="176"/>
      <c r="AD795" s="183"/>
      <c r="AE795" s="176"/>
      <c r="AF795" s="176"/>
    </row>
    <row r="796" spans="1:32">
      <c r="A796" s="172"/>
      <c r="B796" s="173"/>
      <c r="C796" s="176"/>
      <c r="D796" s="174"/>
      <c r="E796" s="175"/>
      <c r="F796" s="175"/>
      <c r="G796" s="176"/>
      <c r="H796" s="176"/>
      <c r="I796" s="177"/>
      <c r="J796" s="176"/>
      <c r="K796" s="188"/>
      <c r="L796" s="176"/>
      <c r="M796" s="176"/>
      <c r="N796" s="177"/>
      <c r="O796" s="179"/>
      <c r="P796" s="180"/>
      <c r="Q796" s="61"/>
      <c r="R796" s="179"/>
      <c r="S796" s="180"/>
      <c r="T796" s="61"/>
      <c r="U796" s="176"/>
      <c r="V796" s="176"/>
      <c r="W796" s="176"/>
      <c r="X796" s="177"/>
      <c r="Y796" s="176"/>
      <c r="Z796" s="176"/>
      <c r="AA796" s="176"/>
      <c r="AB796" s="176"/>
      <c r="AC796" s="176"/>
      <c r="AD796" s="183"/>
      <c r="AE796" s="176"/>
      <c r="AF796" s="176"/>
    </row>
    <row r="797" spans="1:32">
      <c r="A797" s="172"/>
      <c r="B797" s="173"/>
      <c r="C797" s="176"/>
      <c r="D797" s="174"/>
      <c r="E797" s="175"/>
      <c r="F797" s="175"/>
      <c r="G797" s="176"/>
      <c r="H797" s="176"/>
      <c r="I797" s="177"/>
      <c r="J797" s="176"/>
      <c r="K797" s="188"/>
      <c r="L797" s="176"/>
      <c r="M797" s="176"/>
      <c r="N797" s="177"/>
      <c r="O797" s="179"/>
      <c r="P797" s="180"/>
      <c r="Q797" s="61"/>
      <c r="R797" s="179"/>
      <c r="S797" s="180"/>
      <c r="T797" s="61"/>
      <c r="U797" s="176"/>
      <c r="V797" s="176"/>
      <c r="W797" s="176"/>
      <c r="X797" s="177"/>
      <c r="Y797" s="176"/>
      <c r="Z797" s="176"/>
      <c r="AA797" s="176"/>
      <c r="AB797" s="176"/>
      <c r="AC797" s="176"/>
      <c r="AD797" s="183"/>
      <c r="AE797" s="176"/>
      <c r="AF797" s="176"/>
    </row>
    <row r="798" spans="1:32">
      <c r="A798" s="172"/>
      <c r="B798" s="173"/>
      <c r="C798" s="176"/>
      <c r="D798" s="174"/>
      <c r="E798" s="175"/>
      <c r="F798" s="175"/>
      <c r="G798" s="176"/>
      <c r="H798" s="176"/>
      <c r="I798" s="177"/>
      <c r="J798" s="176"/>
      <c r="K798" s="188"/>
      <c r="L798" s="176"/>
      <c r="M798" s="176"/>
      <c r="N798" s="177"/>
      <c r="O798" s="179"/>
      <c r="P798" s="180"/>
      <c r="Q798" s="61"/>
      <c r="R798" s="179"/>
      <c r="S798" s="180"/>
      <c r="T798" s="61"/>
      <c r="U798" s="176"/>
      <c r="V798" s="176"/>
      <c r="W798" s="176"/>
      <c r="X798" s="177"/>
      <c r="Y798" s="176"/>
      <c r="Z798" s="176"/>
      <c r="AA798" s="176"/>
      <c r="AB798" s="176"/>
      <c r="AC798" s="176"/>
      <c r="AD798" s="183"/>
      <c r="AE798" s="176"/>
      <c r="AF798" s="176"/>
    </row>
    <row r="799" spans="1:32">
      <c r="A799" s="172"/>
      <c r="B799" s="173"/>
      <c r="C799" s="176"/>
      <c r="D799" s="174"/>
      <c r="E799" s="175"/>
      <c r="F799" s="175"/>
      <c r="G799" s="176"/>
      <c r="H799" s="176"/>
      <c r="I799" s="177"/>
      <c r="J799" s="176"/>
      <c r="K799" s="188"/>
      <c r="L799" s="176"/>
      <c r="M799" s="176"/>
      <c r="N799" s="177"/>
      <c r="O799" s="179"/>
      <c r="P799" s="180"/>
      <c r="Q799" s="61"/>
      <c r="R799" s="179"/>
      <c r="S799" s="180"/>
      <c r="T799" s="61"/>
      <c r="U799" s="176"/>
      <c r="V799" s="176"/>
      <c r="W799" s="176"/>
      <c r="X799" s="177"/>
      <c r="Y799" s="176"/>
      <c r="Z799" s="176"/>
      <c r="AA799" s="176"/>
      <c r="AB799" s="176"/>
      <c r="AC799" s="176"/>
      <c r="AD799" s="183"/>
      <c r="AE799" s="176"/>
      <c r="AF799" s="176"/>
    </row>
    <row r="800" spans="1:32">
      <c r="A800" s="172"/>
      <c r="B800" s="173"/>
      <c r="C800" s="176"/>
      <c r="D800" s="174"/>
      <c r="E800" s="175"/>
      <c r="F800" s="175"/>
      <c r="G800" s="176"/>
      <c r="H800" s="176"/>
      <c r="I800" s="177"/>
      <c r="J800" s="176"/>
      <c r="K800" s="188"/>
      <c r="L800" s="176"/>
      <c r="M800" s="176"/>
      <c r="N800" s="177"/>
      <c r="O800" s="179"/>
      <c r="P800" s="180"/>
      <c r="Q800" s="61"/>
      <c r="R800" s="179"/>
      <c r="S800" s="180"/>
      <c r="T800" s="61"/>
      <c r="U800" s="176"/>
      <c r="V800" s="176"/>
      <c r="W800" s="176"/>
      <c r="X800" s="177"/>
      <c r="Y800" s="176"/>
      <c r="Z800" s="176"/>
      <c r="AA800" s="176"/>
      <c r="AB800" s="176"/>
      <c r="AC800" s="176"/>
      <c r="AD800" s="183"/>
      <c r="AE800" s="176"/>
      <c r="AF800" s="176"/>
    </row>
    <row r="801" spans="1:32">
      <c r="A801" s="172"/>
      <c r="B801" s="173"/>
      <c r="C801" s="176"/>
      <c r="D801" s="174"/>
      <c r="E801" s="175"/>
      <c r="F801" s="175"/>
      <c r="G801" s="176"/>
      <c r="H801" s="176"/>
      <c r="I801" s="177"/>
      <c r="J801" s="176"/>
      <c r="K801" s="188"/>
      <c r="L801" s="176"/>
      <c r="M801" s="176"/>
      <c r="N801" s="177"/>
      <c r="O801" s="179"/>
      <c r="P801" s="180"/>
      <c r="Q801" s="61"/>
      <c r="R801" s="179"/>
      <c r="S801" s="180"/>
      <c r="T801" s="61"/>
      <c r="U801" s="176"/>
      <c r="V801" s="176"/>
      <c r="W801" s="176"/>
      <c r="X801" s="177"/>
      <c r="Y801" s="176"/>
      <c r="Z801" s="176"/>
      <c r="AA801" s="176"/>
      <c r="AB801" s="176"/>
      <c r="AC801" s="176"/>
      <c r="AD801" s="183"/>
      <c r="AE801" s="176"/>
      <c r="AF801" s="176"/>
    </row>
    <row r="802" spans="1:32">
      <c r="A802" s="172"/>
      <c r="B802" s="173"/>
      <c r="C802" s="176"/>
      <c r="D802" s="174"/>
      <c r="E802" s="175"/>
      <c r="F802" s="175"/>
      <c r="G802" s="176"/>
      <c r="H802" s="176"/>
      <c r="I802" s="177"/>
      <c r="J802" s="176"/>
      <c r="K802" s="188"/>
      <c r="L802" s="176"/>
      <c r="M802" s="176"/>
      <c r="N802" s="177"/>
      <c r="O802" s="179"/>
      <c r="P802" s="180"/>
      <c r="Q802" s="61"/>
      <c r="R802" s="179"/>
      <c r="S802" s="180"/>
      <c r="T802" s="61"/>
      <c r="U802" s="176"/>
      <c r="V802" s="176"/>
      <c r="W802" s="176"/>
      <c r="X802" s="177"/>
      <c r="Y802" s="176"/>
      <c r="Z802" s="176"/>
      <c r="AA802" s="176"/>
      <c r="AB802" s="176"/>
      <c r="AC802" s="176"/>
      <c r="AD802" s="183"/>
      <c r="AE802" s="176"/>
      <c r="AF802" s="176"/>
    </row>
    <row r="803" spans="1:32">
      <c r="A803" s="172"/>
      <c r="B803" s="173"/>
      <c r="C803" s="176"/>
      <c r="D803" s="174"/>
      <c r="E803" s="175"/>
      <c r="F803" s="175"/>
      <c r="G803" s="176"/>
      <c r="H803" s="176"/>
      <c r="I803" s="177"/>
      <c r="J803" s="176"/>
      <c r="K803" s="188"/>
      <c r="L803" s="176"/>
      <c r="M803" s="176"/>
      <c r="N803" s="177"/>
      <c r="O803" s="179"/>
      <c r="P803" s="180"/>
      <c r="Q803" s="61"/>
      <c r="R803" s="179"/>
      <c r="S803" s="180"/>
      <c r="T803" s="61"/>
      <c r="U803" s="176"/>
      <c r="V803" s="176"/>
      <c r="W803" s="176"/>
      <c r="X803" s="177"/>
      <c r="Y803" s="176"/>
      <c r="Z803" s="176"/>
      <c r="AA803" s="176"/>
      <c r="AB803" s="176"/>
      <c r="AC803" s="176"/>
      <c r="AD803" s="183"/>
      <c r="AE803" s="176"/>
      <c r="AF803" s="176"/>
    </row>
    <row r="804" spans="1:32">
      <c r="A804" s="172"/>
      <c r="B804" s="173"/>
      <c r="C804" s="176"/>
      <c r="D804" s="174"/>
      <c r="E804" s="175"/>
      <c r="F804" s="175"/>
      <c r="G804" s="176"/>
      <c r="H804" s="176"/>
      <c r="I804" s="177"/>
      <c r="J804" s="176"/>
      <c r="K804" s="188"/>
      <c r="L804" s="176"/>
      <c r="M804" s="176"/>
      <c r="N804" s="177"/>
      <c r="O804" s="179"/>
      <c r="P804" s="180"/>
      <c r="Q804" s="61"/>
      <c r="R804" s="179"/>
      <c r="S804" s="180"/>
      <c r="T804" s="61"/>
      <c r="U804" s="176"/>
      <c r="V804" s="176"/>
      <c r="W804" s="176"/>
      <c r="X804" s="177"/>
      <c r="Y804" s="176"/>
      <c r="Z804" s="176"/>
      <c r="AA804" s="176"/>
      <c r="AB804" s="176"/>
      <c r="AC804" s="176"/>
      <c r="AD804" s="183"/>
      <c r="AE804" s="176"/>
      <c r="AF804" s="176"/>
    </row>
    <row r="805" spans="1:32">
      <c r="A805" s="172"/>
      <c r="B805" s="173"/>
      <c r="C805" s="176"/>
      <c r="D805" s="174"/>
      <c r="E805" s="175"/>
      <c r="F805" s="175"/>
      <c r="G805" s="176"/>
      <c r="H805" s="176"/>
      <c r="I805" s="177"/>
      <c r="J805" s="176"/>
      <c r="K805" s="188"/>
      <c r="L805" s="176"/>
      <c r="M805" s="176"/>
      <c r="N805" s="177"/>
      <c r="O805" s="179"/>
      <c r="P805" s="180"/>
      <c r="Q805" s="61"/>
      <c r="R805" s="179"/>
      <c r="S805" s="180"/>
      <c r="T805" s="61"/>
      <c r="U805" s="176"/>
      <c r="V805" s="176"/>
      <c r="W805" s="176"/>
      <c r="X805" s="177"/>
      <c r="Y805" s="176"/>
      <c r="Z805" s="176"/>
      <c r="AA805" s="176"/>
      <c r="AB805" s="176"/>
      <c r="AC805" s="176"/>
      <c r="AD805" s="183"/>
      <c r="AE805" s="176"/>
      <c r="AF805" s="176"/>
    </row>
    <row r="806" spans="1:32">
      <c r="A806" s="172"/>
      <c r="B806" s="173"/>
      <c r="C806" s="176"/>
      <c r="D806" s="174"/>
      <c r="E806" s="175"/>
      <c r="F806" s="175"/>
      <c r="G806" s="176"/>
      <c r="H806" s="176"/>
      <c r="I806" s="177"/>
      <c r="J806" s="176"/>
      <c r="K806" s="188"/>
      <c r="L806" s="176"/>
      <c r="M806" s="176"/>
      <c r="N806" s="177"/>
      <c r="O806" s="179"/>
      <c r="P806" s="180"/>
      <c r="Q806" s="61"/>
      <c r="R806" s="179"/>
      <c r="S806" s="180"/>
      <c r="T806" s="61"/>
      <c r="U806" s="176"/>
      <c r="V806" s="176"/>
      <c r="W806" s="176"/>
      <c r="X806" s="177"/>
      <c r="Y806" s="176"/>
      <c r="Z806" s="176"/>
      <c r="AA806" s="176"/>
      <c r="AB806" s="176"/>
      <c r="AC806" s="176"/>
      <c r="AD806" s="183"/>
      <c r="AE806" s="176"/>
      <c r="AF806" s="176"/>
    </row>
    <row r="807" spans="1:32">
      <c r="A807" s="172"/>
      <c r="B807" s="173"/>
      <c r="C807" s="176"/>
      <c r="D807" s="174"/>
      <c r="E807" s="175"/>
      <c r="F807" s="175"/>
      <c r="G807" s="176"/>
      <c r="H807" s="176"/>
      <c r="I807" s="177"/>
      <c r="J807" s="176"/>
      <c r="K807" s="188"/>
      <c r="L807" s="176"/>
      <c r="M807" s="176"/>
      <c r="N807" s="177"/>
      <c r="O807" s="179"/>
      <c r="P807" s="180"/>
      <c r="Q807" s="61"/>
      <c r="R807" s="179"/>
      <c r="S807" s="180"/>
      <c r="T807" s="61"/>
      <c r="U807" s="176"/>
      <c r="V807" s="176"/>
      <c r="W807" s="176"/>
      <c r="X807" s="177"/>
      <c r="Y807" s="176"/>
      <c r="Z807" s="176"/>
      <c r="AA807" s="176"/>
      <c r="AB807" s="176"/>
      <c r="AC807" s="176"/>
      <c r="AD807" s="183"/>
      <c r="AE807" s="176"/>
      <c r="AF807" s="176"/>
    </row>
    <row r="808" spans="1:32">
      <c r="A808" s="172"/>
      <c r="B808" s="173"/>
      <c r="C808" s="176"/>
      <c r="D808" s="174"/>
      <c r="E808" s="175"/>
      <c r="F808" s="175"/>
      <c r="G808" s="176"/>
      <c r="H808" s="176"/>
      <c r="I808" s="177"/>
      <c r="J808" s="176"/>
      <c r="K808" s="188"/>
      <c r="L808" s="176"/>
      <c r="M808" s="176"/>
      <c r="N808" s="177"/>
      <c r="O808" s="179"/>
      <c r="P808" s="180"/>
      <c r="Q808" s="61"/>
      <c r="R808" s="179"/>
      <c r="S808" s="180"/>
      <c r="T808" s="61"/>
      <c r="U808" s="176"/>
      <c r="V808" s="176"/>
      <c r="W808" s="176"/>
      <c r="X808" s="177"/>
      <c r="Y808" s="176"/>
      <c r="Z808" s="176"/>
      <c r="AA808" s="176"/>
      <c r="AB808" s="176"/>
      <c r="AC808" s="176"/>
      <c r="AD808" s="183"/>
      <c r="AE808" s="176"/>
      <c r="AF808" s="176"/>
    </row>
    <row r="809" spans="1:32">
      <c r="A809" s="172"/>
      <c r="B809" s="173"/>
      <c r="C809" s="176"/>
      <c r="D809" s="174"/>
      <c r="E809" s="175"/>
      <c r="F809" s="175"/>
      <c r="G809" s="176"/>
      <c r="H809" s="176"/>
      <c r="I809" s="177"/>
      <c r="J809" s="176"/>
      <c r="K809" s="188"/>
      <c r="L809" s="176"/>
      <c r="M809" s="176"/>
      <c r="N809" s="177"/>
      <c r="O809" s="179"/>
      <c r="P809" s="180"/>
      <c r="Q809" s="61"/>
      <c r="R809" s="179"/>
      <c r="S809" s="180"/>
      <c r="T809" s="61"/>
      <c r="U809" s="176"/>
      <c r="V809" s="176"/>
      <c r="W809" s="176"/>
      <c r="X809" s="177"/>
      <c r="Y809" s="176"/>
      <c r="Z809" s="176"/>
      <c r="AA809" s="176"/>
      <c r="AB809" s="176"/>
      <c r="AC809" s="176"/>
      <c r="AD809" s="183"/>
      <c r="AE809" s="176"/>
      <c r="AF809" s="176"/>
    </row>
    <row r="810" spans="1:32">
      <c r="A810" s="172"/>
      <c r="B810" s="173"/>
      <c r="C810" s="176"/>
      <c r="D810" s="174"/>
      <c r="E810" s="175"/>
      <c r="F810" s="175"/>
      <c r="G810" s="176"/>
      <c r="H810" s="176"/>
      <c r="I810" s="177"/>
      <c r="J810" s="176"/>
      <c r="K810" s="188"/>
      <c r="L810" s="176"/>
      <c r="M810" s="176"/>
      <c r="N810" s="177"/>
      <c r="O810" s="179"/>
      <c r="P810" s="180"/>
      <c r="Q810" s="61"/>
      <c r="R810" s="179"/>
      <c r="S810" s="180"/>
      <c r="T810" s="61"/>
      <c r="U810" s="176"/>
      <c r="V810" s="176"/>
      <c r="W810" s="176"/>
      <c r="X810" s="177"/>
      <c r="Y810" s="176"/>
      <c r="Z810" s="176"/>
      <c r="AA810" s="176"/>
      <c r="AB810" s="176"/>
      <c r="AC810" s="176"/>
      <c r="AD810" s="183"/>
      <c r="AE810" s="176"/>
      <c r="AF810" s="176"/>
    </row>
    <row r="811" spans="1:32">
      <c r="A811" s="172"/>
      <c r="B811" s="173"/>
      <c r="C811" s="176"/>
      <c r="D811" s="174"/>
      <c r="E811" s="175"/>
      <c r="F811" s="175"/>
      <c r="G811" s="176"/>
      <c r="H811" s="176"/>
      <c r="I811" s="177"/>
      <c r="J811" s="176"/>
      <c r="K811" s="188"/>
      <c r="L811" s="176"/>
      <c r="M811" s="176"/>
      <c r="N811" s="177"/>
      <c r="O811" s="179"/>
      <c r="P811" s="180"/>
      <c r="Q811" s="61"/>
      <c r="R811" s="179"/>
      <c r="S811" s="180"/>
      <c r="T811" s="61"/>
      <c r="U811" s="176"/>
      <c r="V811" s="176"/>
      <c r="W811" s="176"/>
      <c r="X811" s="177"/>
      <c r="Y811" s="176"/>
      <c r="Z811" s="176"/>
      <c r="AA811" s="176"/>
      <c r="AB811" s="176"/>
      <c r="AC811" s="176"/>
      <c r="AD811" s="183"/>
      <c r="AE811" s="176"/>
      <c r="AF811" s="176"/>
    </row>
    <row r="812" spans="1:32">
      <c r="A812" s="172"/>
      <c r="B812" s="173"/>
      <c r="C812" s="176"/>
      <c r="D812" s="174"/>
      <c r="E812" s="175"/>
      <c r="F812" s="175"/>
      <c r="G812" s="176"/>
      <c r="H812" s="176"/>
      <c r="I812" s="177"/>
      <c r="J812" s="176"/>
      <c r="K812" s="188"/>
      <c r="L812" s="176"/>
      <c r="M812" s="176"/>
      <c r="N812" s="177"/>
      <c r="O812" s="179"/>
      <c r="P812" s="180"/>
      <c r="Q812" s="61"/>
      <c r="R812" s="179"/>
      <c r="S812" s="180"/>
      <c r="T812" s="61"/>
      <c r="U812" s="176"/>
      <c r="V812" s="176"/>
      <c r="W812" s="176"/>
      <c r="X812" s="177"/>
      <c r="Y812" s="176"/>
      <c r="Z812" s="176"/>
      <c r="AA812" s="176"/>
      <c r="AB812" s="176"/>
      <c r="AC812" s="176"/>
      <c r="AD812" s="183"/>
      <c r="AE812" s="176"/>
      <c r="AF812" s="176"/>
    </row>
    <row r="813" spans="1:32">
      <c r="A813" s="172"/>
      <c r="B813" s="173"/>
      <c r="C813" s="176"/>
      <c r="D813" s="174"/>
      <c r="E813" s="175"/>
      <c r="F813" s="175"/>
      <c r="G813" s="176"/>
      <c r="H813" s="176"/>
      <c r="I813" s="177"/>
      <c r="J813" s="176"/>
      <c r="K813" s="188"/>
      <c r="L813" s="176"/>
      <c r="M813" s="176"/>
      <c r="N813" s="177"/>
      <c r="O813" s="179"/>
      <c r="P813" s="180"/>
      <c r="Q813" s="61"/>
      <c r="R813" s="179"/>
      <c r="S813" s="180"/>
      <c r="T813" s="61"/>
      <c r="U813" s="176"/>
      <c r="V813" s="176"/>
      <c r="W813" s="176"/>
      <c r="X813" s="177"/>
      <c r="Y813" s="176"/>
      <c r="Z813" s="176"/>
      <c r="AA813" s="176"/>
      <c r="AB813" s="176"/>
      <c r="AC813" s="176"/>
      <c r="AD813" s="183"/>
      <c r="AE813" s="176"/>
      <c r="AF813" s="176"/>
    </row>
    <row r="814" spans="1:32">
      <c r="A814" s="172"/>
      <c r="B814" s="173"/>
      <c r="C814" s="176"/>
      <c r="D814" s="174"/>
      <c r="E814" s="175"/>
      <c r="F814" s="175"/>
      <c r="G814" s="176"/>
      <c r="H814" s="176"/>
      <c r="I814" s="177"/>
      <c r="J814" s="176"/>
      <c r="K814" s="188"/>
      <c r="L814" s="176"/>
      <c r="M814" s="176"/>
      <c r="N814" s="177"/>
      <c r="O814" s="179"/>
      <c r="P814" s="180"/>
      <c r="Q814" s="61"/>
      <c r="R814" s="179"/>
      <c r="S814" s="180"/>
      <c r="T814" s="61"/>
      <c r="U814" s="176"/>
      <c r="V814" s="176"/>
      <c r="W814" s="176"/>
      <c r="X814" s="177"/>
      <c r="Y814" s="176"/>
      <c r="Z814" s="176"/>
      <c r="AA814" s="176"/>
      <c r="AB814" s="176"/>
      <c r="AC814" s="176"/>
      <c r="AD814" s="183"/>
      <c r="AE814" s="176"/>
      <c r="AF814" s="176"/>
    </row>
    <row r="815" spans="1:32">
      <c r="A815" s="172"/>
      <c r="B815" s="173"/>
      <c r="C815" s="176"/>
      <c r="D815" s="174"/>
      <c r="E815" s="175"/>
      <c r="F815" s="175"/>
      <c r="G815" s="176"/>
      <c r="H815" s="176"/>
      <c r="I815" s="177"/>
      <c r="J815" s="176"/>
      <c r="K815" s="188"/>
      <c r="L815" s="176"/>
      <c r="M815" s="176"/>
      <c r="N815" s="177"/>
      <c r="O815" s="179"/>
      <c r="P815" s="180"/>
      <c r="Q815" s="61"/>
      <c r="R815" s="179"/>
      <c r="S815" s="180"/>
      <c r="T815" s="61"/>
      <c r="U815" s="176"/>
      <c r="V815" s="176"/>
      <c r="W815" s="176"/>
      <c r="X815" s="177"/>
      <c r="Y815" s="176"/>
      <c r="Z815" s="176"/>
      <c r="AA815" s="176"/>
      <c r="AB815" s="176"/>
      <c r="AC815" s="176"/>
      <c r="AD815" s="183"/>
      <c r="AE815" s="176"/>
      <c r="AF815" s="176"/>
    </row>
    <row r="816" spans="1:32">
      <c r="A816" s="172"/>
      <c r="B816" s="173"/>
      <c r="C816" s="176"/>
      <c r="D816" s="174"/>
      <c r="E816" s="175"/>
      <c r="F816" s="175"/>
      <c r="G816" s="176"/>
      <c r="H816" s="176"/>
      <c r="I816" s="177"/>
      <c r="J816" s="176"/>
      <c r="K816" s="188"/>
      <c r="L816" s="176"/>
      <c r="M816" s="176"/>
      <c r="N816" s="177"/>
      <c r="O816" s="179"/>
      <c r="P816" s="180"/>
      <c r="Q816" s="61"/>
      <c r="R816" s="179"/>
      <c r="S816" s="180"/>
      <c r="T816" s="61"/>
      <c r="U816" s="176"/>
      <c r="V816" s="176"/>
      <c r="W816" s="176"/>
      <c r="X816" s="177"/>
      <c r="Y816" s="176"/>
      <c r="Z816" s="176"/>
      <c r="AA816" s="176"/>
      <c r="AB816" s="176"/>
      <c r="AC816" s="176"/>
      <c r="AD816" s="183"/>
      <c r="AE816" s="176"/>
      <c r="AF816" s="176"/>
    </row>
    <row r="817" spans="1:32">
      <c r="A817" s="172"/>
      <c r="B817" s="173"/>
      <c r="C817" s="176"/>
      <c r="D817" s="174"/>
      <c r="E817" s="175"/>
      <c r="F817" s="175"/>
      <c r="G817" s="176"/>
      <c r="H817" s="176"/>
      <c r="I817" s="177"/>
      <c r="J817" s="176"/>
      <c r="K817" s="188"/>
      <c r="L817" s="176"/>
      <c r="M817" s="176"/>
      <c r="N817" s="177"/>
      <c r="O817" s="179"/>
      <c r="P817" s="180"/>
      <c r="Q817" s="61"/>
      <c r="R817" s="179"/>
      <c r="S817" s="180"/>
      <c r="T817" s="61"/>
      <c r="U817" s="176"/>
      <c r="V817" s="176"/>
      <c r="W817" s="176"/>
      <c r="X817" s="177"/>
      <c r="Y817" s="176"/>
      <c r="Z817" s="176"/>
      <c r="AA817" s="176"/>
      <c r="AB817" s="176"/>
      <c r="AC817" s="176"/>
      <c r="AD817" s="183"/>
      <c r="AE817" s="176"/>
      <c r="AF817" s="176"/>
    </row>
    <row r="818" spans="1:32">
      <c r="A818" s="172"/>
      <c r="B818" s="173"/>
      <c r="C818" s="176"/>
      <c r="D818" s="174"/>
      <c r="E818" s="175"/>
      <c r="F818" s="175"/>
      <c r="G818" s="176"/>
      <c r="H818" s="176"/>
      <c r="I818" s="177"/>
      <c r="J818" s="176"/>
      <c r="K818" s="188"/>
      <c r="L818" s="176"/>
      <c r="M818" s="176"/>
      <c r="N818" s="177"/>
      <c r="O818" s="179"/>
      <c r="P818" s="180"/>
      <c r="Q818" s="61"/>
      <c r="R818" s="179"/>
      <c r="S818" s="180"/>
      <c r="T818" s="61"/>
      <c r="U818" s="176"/>
      <c r="V818" s="176"/>
      <c r="W818" s="176"/>
      <c r="X818" s="177"/>
      <c r="Y818" s="176"/>
      <c r="Z818" s="176"/>
      <c r="AA818" s="176"/>
      <c r="AB818" s="176"/>
      <c r="AC818" s="176"/>
      <c r="AD818" s="183"/>
      <c r="AE818" s="176"/>
      <c r="AF818" s="176"/>
    </row>
    <row r="819" spans="1:32">
      <c r="A819" s="172"/>
      <c r="B819" s="173"/>
      <c r="C819" s="176"/>
      <c r="D819" s="174"/>
      <c r="E819" s="175"/>
      <c r="F819" s="175"/>
      <c r="G819" s="176"/>
      <c r="H819" s="176"/>
      <c r="I819" s="177"/>
      <c r="J819" s="176"/>
      <c r="K819" s="188"/>
      <c r="L819" s="176"/>
      <c r="M819" s="176"/>
      <c r="N819" s="177"/>
      <c r="O819" s="179"/>
      <c r="P819" s="180"/>
      <c r="Q819" s="61"/>
      <c r="R819" s="179"/>
      <c r="S819" s="180"/>
      <c r="T819" s="61"/>
      <c r="U819" s="176"/>
      <c r="V819" s="176"/>
      <c r="W819" s="176"/>
      <c r="X819" s="177"/>
      <c r="Y819" s="176"/>
      <c r="Z819" s="176"/>
      <c r="AA819" s="176"/>
      <c r="AB819" s="176"/>
      <c r="AC819" s="176"/>
      <c r="AD819" s="183"/>
      <c r="AE819" s="176"/>
      <c r="AF819" s="176"/>
    </row>
    <row r="820" spans="1:32">
      <c r="A820" s="172"/>
      <c r="B820" s="173"/>
      <c r="C820" s="176"/>
      <c r="D820" s="174"/>
      <c r="E820" s="175"/>
      <c r="F820" s="175"/>
      <c r="G820" s="176"/>
      <c r="H820" s="176"/>
      <c r="I820" s="177"/>
      <c r="J820" s="176"/>
      <c r="K820" s="188"/>
      <c r="L820" s="176"/>
      <c r="M820" s="176"/>
      <c r="N820" s="177"/>
      <c r="O820" s="179"/>
      <c r="P820" s="180"/>
      <c r="Q820" s="61"/>
      <c r="R820" s="179"/>
      <c r="S820" s="180"/>
      <c r="T820" s="61"/>
      <c r="U820" s="176"/>
      <c r="V820" s="176"/>
      <c r="W820" s="176"/>
      <c r="X820" s="177"/>
      <c r="Y820" s="176"/>
      <c r="Z820" s="176"/>
      <c r="AA820" s="176"/>
      <c r="AB820" s="176"/>
      <c r="AC820" s="176"/>
      <c r="AD820" s="183"/>
      <c r="AE820" s="176"/>
      <c r="AF820" s="176"/>
    </row>
    <row r="821" spans="1:32">
      <c r="A821" s="172"/>
      <c r="B821" s="173"/>
      <c r="C821" s="176"/>
      <c r="D821" s="174"/>
      <c r="E821" s="175"/>
      <c r="F821" s="175"/>
      <c r="G821" s="176"/>
      <c r="H821" s="176"/>
      <c r="I821" s="177"/>
      <c r="J821" s="176"/>
      <c r="K821" s="188"/>
      <c r="L821" s="176"/>
      <c r="M821" s="176"/>
      <c r="N821" s="177"/>
      <c r="O821" s="179"/>
      <c r="P821" s="180"/>
      <c r="Q821" s="61"/>
      <c r="R821" s="179"/>
      <c r="S821" s="180"/>
      <c r="T821" s="61"/>
      <c r="U821" s="176"/>
      <c r="V821" s="176"/>
      <c r="W821" s="176"/>
      <c r="X821" s="177"/>
      <c r="Y821" s="176"/>
      <c r="Z821" s="176"/>
      <c r="AA821" s="176"/>
      <c r="AB821" s="176"/>
      <c r="AC821" s="176"/>
      <c r="AD821" s="183"/>
      <c r="AE821" s="176"/>
      <c r="AF821" s="176"/>
    </row>
    <row r="822" spans="1:32">
      <c r="A822" s="172"/>
      <c r="B822" s="173"/>
      <c r="C822" s="176"/>
      <c r="D822" s="174"/>
      <c r="E822" s="175"/>
      <c r="F822" s="175"/>
      <c r="G822" s="176"/>
      <c r="H822" s="176"/>
      <c r="I822" s="177"/>
      <c r="J822" s="176"/>
      <c r="K822" s="188"/>
      <c r="L822" s="176"/>
      <c r="M822" s="176"/>
      <c r="N822" s="177"/>
      <c r="O822" s="179"/>
      <c r="P822" s="180"/>
      <c r="Q822" s="61"/>
      <c r="R822" s="179"/>
      <c r="S822" s="180"/>
      <c r="T822" s="61"/>
      <c r="U822" s="176"/>
      <c r="V822" s="176"/>
      <c r="W822" s="176"/>
      <c r="X822" s="177"/>
      <c r="Y822" s="176"/>
      <c r="Z822" s="176"/>
      <c r="AA822" s="176"/>
      <c r="AB822" s="176"/>
      <c r="AC822" s="176"/>
      <c r="AD822" s="183"/>
      <c r="AE822" s="176"/>
      <c r="AF822" s="176"/>
    </row>
    <row r="823" spans="1:32">
      <c r="A823" s="172"/>
      <c r="B823" s="173"/>
      <c r="C823" s="176"/>
      <c r="D823" s="174"/>
      <c r="E823" s="175"/>
      <c r="F823" s="175"/>
      <c r="G823" s="176"/>
      <c r="H823" s="176"/>
      <c r="I823" s="177"/>
      <c r="J823" s="176"/>
      <c r="K823" s="188"/>
      <c r="L823" s="176"/>
      <c r="M823" s="176"/>
      <c r="N823" s="177"/>
      <c r="O823" s="179"/>
      <c r="P823" s="180"/>
      <c r="Q823" s="61"/>
      <c r="R823" s="179"/>
      <c r="S823" s="180"/>
      <c r="T823" s="61"/>
      <c r="U823" s="176"/>
      <c r="V823" s="176"/>
      <c r="W823" s="176"/>
      <c r="X823" s="177"/>
      <c r="Y823" s="176"/>
      <c r="Z823" s="176"/>
      <c r="AA823" s="176"/>
      <c r="AB823" s="176"/>
      <c r="AC823" s="176"/>
      <c r="AD823" s="183"/>
      <c r="AE823" s="176"/>
      <c r="AF823" s="176"/>
    </row>
    <row r="824" spans="1:32">
      <c r="A824" s="172"/>
      <c r="B824" s="173"/>
      <c r="C824" s="176"/>
      <c r="D824" s="174"/>
      <c r="E824" s="175"/>
      <c r="F824" s="175"/>
      <c r="G824" s="176"/>
      <c r="H824" s="176"/>
      <c r="I824" s="177"/>
      <c r="J824" s="176"/>
      <c r="K824" s="188"/>
      <c r="L824" s="176"/>
      <c r="M824" s="176"/>
      <c r="N824" s="177"/>
      <c r="O824" s="179"/>
      <c r="P824" s="180"/>
      <c r="Q824" s="61"/>
      <c r="R824" s="179"/>
      <c r="S824" s="180"/>
      <c r="T824" s="61"/>
      <c r="U824" s="176"/>
      <c r="V824" s="176"/>
      <c r="W824" s="176"/>
      <c r="X824" s="177"/>
      <c r="Y824" s="176"/>
      <c r="Z824" s="176"/>
      <c r="AA824" s="176"/>
      <c r="AB824" s="176"/>
      <c r="AC824" s="176"/>
      <c r="AD824" s="183"/>
      <c r="AE824" s="176"/>
      <c r="AF824" s="176"/>
    </row>
    <row r="825" spans="1:32">
      <c r="A825" s="172"/>
      <c r="B825" s="173"/>
      <c r="C825" s="176"/>
      <c r="D825" s="174"/>
      <c r="E825" s="175"/>
      <c r="F825" s="175"/>
      <c r="G825" s="176"/>
      <c r="H825" s="176"/>
      <c r="I825" s="177"/>
      <c r="J825" s="176"/>
      <c r="K825" s="188"/>
      <c r="L825" s="176"/>
      <c r="M825" s="176"/>
      <c r="N825" s="177"/>
      <c r="O825" s="179"/>
      <c r="P825" s="180"/>
      <c r="Q825" s="61"/>
      <c r="R825" s="179"/>
      <c r="S825" s="180"/>
      <c r="T825" s="61"/>
      <c r="U825" s="176"/>
      <c r="V825" s="176"/>
      <c r="W825" s="176"/>
      <c r="X825" s="177"/>
      <c r="Y825" s="176"/>
      <c r="Z825" s="176"/>
      <c r="AA825" s="176"/>
      <c r="AB825" s="176"/>
      <c r="AC825" s="176"/>
      <c r="AD825" s="183"/>
      <c r="AE825" s="176"/>
      <c r="AF825" s="176"/>
    </row>
    <row r="826" spans="1:32">
      <c r="A826" s="172"/>
      <c r="B826" s="173"/>
      <c r="C826" s="176"/>
      <c r="D826" s="174"/>
      <c r="E826" s="175"/>
      <c r="F826" s="175"/>
      <c r="G826" s="176"/>
      <c r="H826" s="176"/>
      <c r="I826" s="177"/>
      <c r="J826" s="176"/>
      <c r="K826" s="188"/>
      <c r="L826" s="176"/>
      <c r="M826" s="176"/>
      <c r="N826" s="177"/>
      <c r="O826" s="179"/>
      <c r="P826" s="180"/>
      <c r="Q826" s="61"/>
      <c r="R826" s="179"/>
      <c r="S826" s="180"/>
      <c r="T826" s="61"/>
      <c r="U826" s="176"/>
      <c r="V826" s="176"/>
      <c r="W826" s="176"/>
      <c r="X826" s="177"/>
      <c r="Y826" s="176"/>
      <c r="Z826" s="176"/>
      <c r="AA826" s="176"/>
      <c r="AB826" s="176"/>
      <c r="AC826" s="176"/>
      <c r="AD826" s="183"/>
      <c r="AE826" s="176"/>
      <c r="AF826" s="176"/>
    </row>
    <row r="827" spans="1:32">
      <c r="A827" s="172"/>
      <c r="B827" s="173"/>
      <c r="C827" s="176"/>
      <c r="D827" s="174"/>
      <c r="E827" s="175"/>
      <c r="F827" s="175"/>
      <c r="G827" s="176"/>
      <c r="H827" s="176"/>
      <c r="I827" s="177"/>
      <c r="J827" s="176"/>
      <c r="K827" s="188"/>
      <c r="L827" s="176"/>
      <c r="M827" s="176"/>
      <c r="N827" s="177"/>
      <c r="O827" s="179"/>
      <c r="P827" s="180"/>
      <c r="Q827" s="61"/>
      <c r="R827" s="179"/>
      <c r="S827" s="180"/>
      <c r="T827" s="61"/>
      <c r="U827" s="176"/>
      <c r="V827" s="176"/>
      <c r="W827" s="176"/>
      <c r="X827" s="177"/>
      <c r="Y827" s="176"/>
      <c r="Z827" s="176"/>
      <c r="AA827" s="176"/>
      <c r="AB827" s="176"/>
      <c r="AC827" s="176"/>
      <c r="AD827" s="183"/>
      <c r="AE827" s="176"/>
      <c r="AF827" s="176"/>
    </row>
    <row r="828" spans="1:32">
      <c r="A828" s="172"/>
      <c r="B828" s="173"/>
      <c r="C828" s="176"/>
      <c r="D828" s="174"/>
      <c r="E828" s="175"/>
      <c r="F828" s="175"/>
      <c r="G828" s="176"/>
      <c r="H828" s="176"/>
      <c r="I828" s="177"/>
      <c r="J828" s="176"/>
      <c r="K828" s="188"/>
      <c r="L828" s="176"/>
      <c r="M828" s="176"/>
      <c r="N828" s="177"/>
      <c r="O828" s="179"/>
      <c r="P828" s="180"/>
      <c r="Q828" s="61"/>
      <c r="R828" s="179"/>
      <c r="S828" s="180"/>
      <c r="T828" s="61"/>
      <c r="U828" s="176"/>
      <c r="V828" s="176"/>
      <c r="W828" s="176"/>
      <c r="X828" s="177"/>
      <c r="Y828" s="176"/>
      <c r="Z828" s="176"/>
      <c r="AA828" s="176"/>
      <c r="AB828" s="176"/>
      <c r="AC828" s="176"/>
      <c r="AD828" s="183"/>
      <c r="AE828" s="176"/>
      <c r="AF828" s="176"/>
    </row>
    <row r="829" spans="1:32">
      <c r="A829" s="172"/>
      <c r="B829" s="173"/>
      <c r="C829" s="176"/>
      <c r="D829" s="174"/>
      <c r="E829" s="175"/>
      <c r="F829" s="175"/>
      <c r="G829" s="176"/>
      <c r="H829" s="176"/>
      <c r="I829" s="177"/>
      <c r="J829" s="176"/>
      <c r="K829" s="188"/>
      <c r="L829" s="176"/>
      <c r="M829" s="176"/>
      <c r="N829" s="177"/>
      <c r="O829" s="179"/>
      <c r="P829" s="180"/>
      <c r="Q829" s="61"/>
      <c r="R829" s="179"/>
      <c r="S829" s="180"/>
      <c r="T829" s="61"/>
      <c r="U829" s="176"/>
      <c r="V829" s="176"/>
      <c r="W829" s="176"/>
      <c r="X829" s="177"/>
      <c r="Y829" s="176"/>
      <c r="Z829" s="176"/>
      <c r="AA829" s="176"/>
      <c r="AB829" s="176"/>
      <c r="AC829" s="176"/>
      <c r="AD829" s="183"/>
      <c r="AE829" s="176"/>
      <c r="AF829" s="176"/>
    </row>
    <row r="830" spans="1:32">
      <c r="A830" s="172"/>
      <c r="B830" s="173"/>
      <c r="C830" s="176"/>
      <c r="D830" s="174"/>
      <c r="E830" s="175"/>
      <c r="F830" s="175"/>
      <c r="G830" s="176"/>
      <c r="H830" s="176"/>
      <c r="I830" s="177"/>
      <c r="J830" s="176"/>
      <c r="K830" s="188"/>
      <c r="L830" s="176"/>
      <c r="M830" s="176"/>
      <c r="N830" s="177"/>
      <c r="O830" s="179"/>
      <c r="P830" s="180"/>
      <c r="Q830" s="61"/>
      <c r="R830" s="179"/>
      <c r="S830" s="180"/>
      <c r="T830" s="61"/>
      <c r="U830" s="176"/>
      <c r="V830" s="176"/>
      <c r="W830" s="176"/>
      <c r="X830" s="177"/>
      <c r="Y830" s="176"/>
      <c r="Z830" s="176"/>
      <c r="AA830" s="176"/>
      <c r="AB830" s="176"/>
      <c r="AC830" s="176"/>
      <c r="AD830" s="183"/>
      <c r="AE830" s="176"/>
      <c r="AF830" s="176"/>
    </row>
    <row r="831" spans="1:32">
      <c r="A831" s="172"/>
      <c r="B831" s="173"/>
      <c r="C831" s="176"/>
      <c r="D831" s="174"/>
      <c r="E831" s="175"/>
      <c r="F831" s="175"/>
      <c r="G831" s="176"/>
      <c r="H831" s="176"/>
      <c r="I831" s="177"/>
      <c r="J831" s="176"/>
      <c r="K831" s="188"/>
      <c r="L831" s="176"/>
      <c r="M831" s="176"/>
      <c r="N831" s="177"/>
      <c r="O831" s="179"/>
      <c r="P831" s="180"/>
      <c r="Q831" s="61"/>
      <c r="R831" s="179"/>
      <c r="S831" s="180"/>
      <c r="T831" s="61"/>
      <c r="U831" s="176"/>
      <c r="V831" s="176"/>
      <c r="W831" s="176"/>
      <c r="X831" s="177"/>
      <c r="Y831" s="176"/>
      <c r="Z831" s="176"/>
      <c r="AA831" s="176"/>
      <c r="AB831" s="176"/>
      <c r="AC831" s="176"/>
      <c r="AD831" s="183"/>
      <c r="AE831" s="176"/>
      <c r="AF831" s="176"/>
    </row>
    <row r="832" spans="1:32">
      <c r="A832" s="172"/>
      <c r="B832" s="173"/>
      <c r="C832" s="176"/>
      <c r="D832" s="174"/>
      <c r="E832" s="175"/>
      <c r="F832" s="175"/>
      <c r="G832" s="176"/>
      <c r="H832" s="176"/>
      <c r="I832" s="177"/>
      <c r="J832" s="176"/>
      <c r="K832" s="188"/>
      <c r="L832" s="176"/>
      <c r="M832" s="176"/>
      <c r="N832" s="177"/>
      <c r="O832" s="179"/>
      <c r="P832" s="180"/>
      <c r="Q832" s="61"/>
      <c r="R832" s="179"/>
      <c r="S832" s="180"/>
      <c r="T832" s="61"/>
      <c r="U832" s="176"/>
      <c r="V832" s="176"/>
      <c r="W832" s="176"/>
      <c r="X832" s="177"/>
      <c r="Y832" s="176"/>
      <c r="Z832" s="176"/>
      <c r="AA832" s="176"/>
      <c r="AB832" s="176"/>
      <c r="AC832" s="176"/>
      <c r="AD832" s="183"/>
      <c r="AE832" s="176"/>
      <c r="AF832" s="176"/>
    </row>
    <row r="833" spans="1:32">
      <c r="A833" s="172"/>
      <c r="B833" s="173"/>
      <c r="C833" s="176"/>
      <c r="D833" s="174"/>
      <c r="E833" s="175"/>
      <c r="F833" s="175"/>
      <c r="G833" s="176"/>
      <c r="H833" s="176"/>
      <c r="I833" s="177"/>
      <c r="J833" s="176"/>
      <c r="K833" s="188"/>
      <c r="L833" s="176"/>
      <c r="M833" s="176"/>
      <c r="N833" s="177"/>
      <c r="O833" s="179"/>
      <c r="P833" s="180"/>
      <c r="Q833" s="61"/>
      <c r="R833" s="179"/>
      <c r="S833" s="180"/>
      <c r="T833" s="61"/>
      <c r="U833" s="176"/>
      <c r="V833" s="176"/>
      <c r="W833" s="176"/>
      <c r="X833" s="177"/>
      <c r="Y833" s="176"/>
      <c r="Z833" s="176"/>
      <c r="AA833" s="176"/>
      <c r="AB833" s="176"/>
      <c r="AC833" s="176"/>
      <c r="AD833" s="183"/>
      <c r="AE833" s="176"/>
      <c r="AF833" s="176"/>
    </row>
    <row r="834" spans="1:32">
      <c r="A834" s="172"/>
      <c r="B834" s="173"/>
      <c r="C834" s="176"/>
      <c r="D834" s="174"/>
      <c r="E834" s="175"/>
      <c r="F834" s="175"/>
      <c r="G834" s="176"/>
      <c r="H834" s="176"/>
      <c r="I834" s="177"/>
      <c r="J834" s="176"/>
      <c r="K834" s="188"/>
      <c r="L834" s="176"/>
      <c r="M834" s="176"/>
      <c r="N834" s="177"/>
      <c r="O834" s="179"/>
      <c r="P834" s="180"/>
      <c r="Q834" s="61"/>
      <c r="R834" s="179"/>
      <c r="S834" s="180"/>
      <c r="T834" s="61"/>
      <c r="U834" s="176"/>
      <c r="V834" s="176"/>
      <c r="W834" s="176"/>
      <c r="X834" s="177"/>
      <c r="Y834" s="176"/>
      <c r="Z834" s="176"/>
      <c r="AA834" s="176"/>
      <c r="AB834" s="176"/>
      <c r="AC834" s="176"/>
      <c r="AD834" s="183"/>
      <c r="AE834" s="176"/>
      <c r="AF834" s="176"/>
    </row>
    <row r="835" spans="1:32">
      <c r="A835" s="172"/>
      <c r="B835" s="173"/>
      <c r="C835" s="176"/>
      <c r="D835" s="174"/>
      <c r="E835" s="175"/>
      <c r="F835" s="175"/>
      <c r="G835" s="176"/>
      <c r="H835" s="176"/>
      <c r="I835" s="177"/>
      <c r="J835" s="176"/>
      <c r="K835" s="188"/>
      <c r="L835" s="176"/>
      <c r="M835" s="176"/>
      <c r="N835" s="177"/>
      <c r="O835" s="179"/>
      <c r="P835" s="180"/>
      <c r="Q835" s="61"/>
      <c r="R835" s="179"/>
      <c r="S835" s="180"/>
      <c r="T835" s="61"/>
      <c r="U835" s="176"/>
      <c r="V835" s="176"/>
      <c r="W835" s="176"/>
      <c r="X835" s="177"/>
      <c r="Y835" s="176"/>
      <c r="Z835" s="176"/>
      <c r="AA835" s="176"/>
      <c r="AB835" s="176"/>
      <c r="AC835" s="176"/>
      <c r="AD835" s="183"/>
      <c r="AE835" s="176"/>
      <c r="AF835" s="176"/>
    </row>
    <row r="836" spans="1:32">
      <c r="A836" s="172"/>
      <c r="B836" s="173"/>
      <c r="C836" s="176"/>
      <c r="D836" s="174"/>
      <c r="E836" s="175"/>
      <c r="F836" s="175"/>
      <c r="G836" s="176"/>
      <c r="H836" s="176"/>
      <c r="I836" s="177"/>
      <c r="J836" s="176"/>
      <c r="K836" s="188"/>
      <c r="L836" s="176"/>
      <c r="M836" s="176"/>
      <c r="N836" s="177"/>
      <c r="O836" s="179"/>
      <c r="P836" s="180"/>
      <c r="Q836" s="61"/>
      <c r="R836" s="179"/>
      <c r="S836" s="180"/>
      <c r="T836" s="61"/>
      <c r="U836" s="176"/>
      <c r="V836" s="176"/>
      <c r="W836" s="176"/>
      <c r="X836" s="177"/>
      <c r="Y836" s="176"/>
      <c r="Z836" s="176"/>
      <c r="AA836" s="176"/>
      <c r="AB836" s="176"/>
      <c r="AC836" s="176"/>
      <c r="AD836" s="183"/>
      <c r="AE836" s="176"/>
      <c r="AF836" s="176"/>
    </row>
    <row r="837" spans="1:32">
      <c r="A837" s="172"/>
      <c r="B837" s="173"/>
      <c r="C837" s="176"/>
      <c r="D837" s="174"/>
      <c r="E837" s="175"/>
      <c r="F837" s="175"/>
      <c r="G837" s="176"/>
      <c r="H837" s="176"/>
      <c r="I837" s="177"/>
      <c r="J837" s="176"/>
      <c r="K837" s="188"/>
      <c r="L837" s="176"/>
      <c r="M837" s="176"/>
      <c r="N837" s="177"/>
      <c r="O837" s="179"/>
      <c r="P837" s="180"/>
      <c r="Q837" s="61"/>
      <c r="R837" s="179"/>
      <c r="S837" s="180"/>
      <c r="T837" s="61"/>
      <c r="U837" s="176"/>
      <c r="V837" s="176"/>
      <c r="W837" s="176"/>
      <c r="X837" s="177"/>
      <c r="Y837" s="176"/>
      <c r="Z837" s="176"/>
      <c r="AA837" s="176"/>
      <c r="AB837" s="176"/>
      <c r="AC837" s="176"/>
      <c r="AD837" s="183"/>
      <c r="AE837" s="176"/>
      <c r="AF837" s="176"/>
    </row>
    <row r="838" spans="1:32">
      <c r="A838" s="172"/>
      <c r="B838" s="173"/>
      <c r="C838" s="176"/>
      <c r="D838" s="174"/>
      <c r="E838" s="175"/>
      <c r="F838" s="175"/>
      <c r="G838" s="176"/>
      <c r="H838" s="176"/>
      <c r="I838" s="177"/>
      <c r="J838" s="176"/>
      <c r="K838" s="188"/>
      <c r="L838" s="176"/>
      <c r="M838" s="176"/>
      <c r="N838" s="177"/>
      <c r="O838" s="179"/>
      <c r="P838" s="180"/>
      <c r="Q838" s="61"/>
      <c r="R838" s="179"/>
      <c r="S838" s="180"/>
      <c r="T838" s="61"/>
      <c r="U838" s="176"/>
      <c r="V838" s="176"/>
      <c r="W838" s="176"/>
      <c r="X838" s="177"/>
      <c r="Y838" s="176"/>
      <c r="Z838" s="176"/>
      <c r="AA838" s="176"/>
      <c r="AB838" s="176"/>
      <c r="AC838" s="176"/>
      <c r="AD838" s="183"/>
      <c r="AE838" s="176"/>
      <c r="AF838" s="176"/>
    </row>
    <row r="839" spans="1:32">
      <c r="A839" s="172"/>
      <c r="B839" s="173"/>
      <c r="C839" s="176"/>
      <c r="D839" s="174"/>
      <c r="E839" s="175"/>
      <c r="F839" s="175"/>
      <c r="G839" s="176"/>
      <c r="H839" s="176"/>
      <c r="I839" s="177"/>
      <c r="J839" s="176"/>
      <c r="K839" s="188"/>
      <c r="L839" s="176"/>
      <c r="M839" s="176"/>
      <c r="N839" s="177"/>
      <c r="O839" s="179"/>
      <c r="P839" s="180"/>
      <c r="Q839" s="61"/>
      <c r="R839" s="179"/>
      <c r="S839" s="180"/>
      <c r="T839" s="61"/>
      <c r="U839" s="176"/>
      <c r="V839" s="176"/>
      <c r="W839" s="176"/>
      <c r="X839" s="177"/>
      <c r="Y839" s="176"/>
      <c r="Z839" s="176"/>
      <c r="AA839" s="176"/>
      <c r="AB839" s="176"/>
      <c r="AC839" s="176"/>
      <c r="AD839" s="183"/>
      <c r="AE839" s="176"/>
      <c r="AF839" s="176"/>
    </row>
    <row r="840" spans="1:32">
      <c r="A840" s="172"/>
      <c r="B840" s="173"/>
      <c r="C840" s="176"/>
      <c r="D840" s="174"/>
      <c r="E840" s="175"/>
      <c r="F840" s="175"/>
      <c r="G840" s="176"/>
      <c r="H840" s="176"/>
      <c r="I840" s="177"/>
      <c r="J840" s="176"/>
      <c r="K840" s="188"/>
      <c r="L840" s="176"/>
      <c r="M840" s="176"/>
      <c r="N840" s="177"/>
      <c r="O840" s="179"/>
      <c r="P840" s="180"/>
      <c r="Q840" s="61"/>
      <c r="R840" s="179"/>
      <c r="S840" s="180"/>
      <c r="T840" s="61"/>
      <c r="U840" s="176"/>
      <c r="V840" s="176"/>
      <c r="W840" s="176"/>
      <c r="X840" s="177"/>
      <c r="Y840" s="176"/>
      <c r="Z840" s="176"/>
      <c r="AA840" s="176"/>
      <c r="AB840" s="176"/>
      <c r="AC840" s="176"/>
      <c r="AD840" s="183"/>
      <c r="AE840" s="176"/>
      <c r="AF840" s="176"/>
    </row>
    <row r="841" spans="1:32">
      <c r="A841" s="172"/>
      <c r="B841" s="173"/>
      <c r="C841" s="176"/>
      <c r="D841" s="174"/>
      <c r="E841" s="175"/>
      <c r="F841" s="175"/>
      <c r="G841" s="176"/>
      <c r="H841" s="176"/>
      <c r="I841" s="177"/>
      <c r="J841" s="176"/>
      <c r="K841" s="188"/>
      <c r="L841" s="176"/>
      <c r="M841" s="176"/>
      <c r="N841" s="177"/>
      <c r="O841" s="179"/>
      <c r="P841" s="180"/>
      <c r="Q841" s="61"/>
      <c r="R841" s="179"/>
      <c r="S841" s="180"/>
      <c r="T841" s="61"/>
      <c r="U841" s="176"/>
      <c r="V841" s="176"/>
      <c r="W841" s="176"/>
      <c r="X841" s="177"/>
      <c r="Y841" s="176"/>
      <c r="Z841" s="176"/>
      <c r="AA841" s="176"/>
      <c r="AB841" s="176"/>
      <c r="AC841" s="176"/>
      <c r="AD841" s="183"/>
      <c r="AE841" s="176"/>
      <c r="AF841" s="176"/>
    </row>
    <row r="842" spans="1:32">
      <c r="A842" s="172"/>
      <c r="B842" s="173"/>
      <c r="C842" s="176"/>
      <c r="D842" s="174"/>
      <c r="E842" s="175"/>
      <c r="F842" s="175"/>
      <c r="G842" s="176"/>
      <c r="H842" s="176"/>
      <c r="I842" s="177"/>
      <c r="J842" s="176"/>
      <c r="K842" s="188"/>
      <c r="L842" s="176"/>
      <c r="M842" s="176"/>
      <c r="N842" s="177"/>
      <c r="O842" s="179"/>
      <c r="P842" s="180"/>
      <c r="Q842" s="61"/>
      <c r="R842" s="179"/>
      <c r="S842" s="180"/>
      <c r="T842" s="61"/>
      <c r="U842" s="176"/>
      <c r="V842" s="176"/>
      <c r="W842" s="176"/>
      <c r="X842" s="177"/>
      <c r="Y842" s="176"/>
      <c r="Z842" s="176"/>
      <c r="AA842" s="176"/>
      <c r="AB842" s="176"/>
      <c r="AC842" s="176"/>
      <c r="AD842" s="183"/>
      <c r="AE842" s="176"/>
      <c r="AF842" s="176"/>
    </row>
    <row r="843" spans="1:32">
      <c r="A843" s="172"/>
      <c r="B843" s="173"/>
      <c r="C843" s="176"/>
      <c r="D843" s="174"/>
      <c r="E843" s="175"/>
      <c r="F843" s="175"/>
      <c r="G843" s="176"/>
      <c r="H843" s="176"/>
      <c r="I843" s="177"/>
      <c r="J843" s="176"/>
      <c r="K843" s="188"/>
      <c r="L843" s="176"/>
      <c r="M843" s="176"/>
      <c r="N843" s="177"/>
      <c r="O843" s="179"/>
      <c r="P843" s="180"/>
      <c r="Q843" s="61"/>
      <c r="R843" s="179"/>
      <c r="S843" s="180"/>
      <c r="T843" s="61"/>
      <c r="U843" s="176"/>
      <c r="V843" s="176"/>
      <c r="W843" s="176"/>
      <c r="X843" s="177"/>
      <c r="Y843" s="176"/>
      <c r="Z843" s="176"/>
      <c r="AA843" s="176"/>
      <c r="AB843" s="176"/>
      <c r="AC843" s="176"/>
      <c r="AD843" s="183"/>
      <c r="AE843" s="176"/>
      <c r="AF843" s="176"/>
    </row>
    <row r="844" spans="1:32">
      <c r="A844" s="172"/>
      <c r="B844" s="173"/>
      <c r="C844" s="176"/>
      <c r="D844" s="174"/>
      <c r="E844" s="175"/>
      <c r="F844" s="175"/>
      <c r="G844" s="176"/>
      <c r="H844" s="176"/>
      <c r="I844" s="177"/>
      <c r="J844" s="176"/>
      <c r="K844" s="188"/>
      <c r="L844" s="176"/>
      <c r="M844" s="176"/>
      <c r="N844" s="177"/>
      <c r="O844" s="179"/>
      <c r="P844" s="180"/>
      <c r="Q844" s="61"/>
      <c r="R844" s="179"/>
      <c r="S844" s="180"/>
      <c r="T844" s="61"/>
      <c r="U844" s="176"/>
      <c r="V844" s="176"/>
      <c r="W844" s="176"/>
      <c r="X844" s="177"/>
      <c r="Y844" s="176"/>
      <c r="Z844" s="176"/>
      <c r="AA844" s="176"/>
      <c r="AB844" s="176"/>
      <c r="AC844" s="176"/>
      <c r="AD844" s="183"/>
      <c r="AE844" s="176"/>
      <c r="AF844" s="176"/>
    </row>
    <row r="845" spans="1:32">
      <c r="A845" s="172"/>
      <c r="B845" s="173"/>
      <c r="C845" s="176"/>
      <c r="D845" s="174"/>
      <c r="E845" s="175"/>
      <c r="F845" s="175"/>
      <c r="G845" s="176"/>
      <c r="H845" s="176"/>
      <c r="I845" s="177"/>
      <c r="J845" s="176"/>
      <c r="K845" s="188"/>
      <c r="L845" s="176"/>
      <c r="M845" s="176"/>
      <c r="N845" s="177"/>
      <c r="O845" s="179"/>
      <c r="P845" s="180"/>
      <c r="Q845" s="61"/>
      <c r="R845" s="179"/>
      <c r="S845" s="180"/>
      <c r="T845" s="61"/>
      <c r="U845" s="176"/>
      <c r="V845" s="176"/>
      <c r="W845" s="176"/>
      <c r="X845" s="177"/>
      <c r="Y845" s="176"/>
      <c r="Z845" s="176"/>
      <c r="AA845" s="176"/>
      <c r="AB845" s="176"/>
      <c r="AC845" s="176"/>
      <c r="AD845" s="183"/>
      <c r="AE845" s="176"/>
      <c r="AF845" s="176"/>
    </row>
    <row r="846" spans="1:32">
      <c r="A846" s="172"/>
      <c r="B846" s="173"/>
      <c r="C846" s="176"/>
      <c r="D846" s="174"/>
      <c r="E846" s="175"/>
      <c r="F846" s="175"/>
      <c r="G846" s="176"/>
      <c r="H846" s="176"/>
      <c r="I846" s="177"/>
      <c r="J846" s="176"/>
      <c r="K846" s="188"/>
      <c r="L846" s="176"/>
      <c r="M846" s="176"/>
      <c r="N846" s="177"/>
      <c r="O846" s="179"/>
      <c r="P846" s="180"/>
      <c r="Q846" s="61"/>
      <c r="R846" s="179"/>
      <c r="S846" s="180"/>
      <c r="T846" s="61"/>
      <c r="U846" s="176"/>
      <c r="V846" s="176"/>
      <c r="W846" s="176"/>
      <c r="X846" s="177"/>
      <c r="Y846" s="176"/>
      <c r="Z846" s="176"/>
      <c r="AA846" s="176"/>
      <c r="AB846" s="176"/>
      <c r="AC846" s="176"/>
      <c r="AD846" s="183"/>
      <c r="AE846" s="176"/>
      <c r="AF846" s="176"/>
    </row>
    <row r="847" spans="1:32">
      <c r="A847" s="172"/>
      <c r="B847" s="173"/>
      <c r="C847" s="176"/>
      <c r="D847" s="174"/>
      <c r="E847" s="175"/>
      <c r="F847" s="175"/>
      <c r="G847" s="176"/>
      <c r="H847" s="176"/>
      <c r="I847" s="177"/>
      <c r="J847" s="176"/>
      <c r="K847" s="188"/>
      <c r="L847" s="176"/>
      <c r="M847" s="176"/>
      <c r="N847" s="177"/>
      <c r="O847" s="179"/>
      <c r="P847" s="180"/>
      <c r="Q847" s="61"/>
      <c r="R847" s="179"/>
      <c r="S847" s="180"/>
      <c r="T847" s="61"/>
      <c r="U847" s="176"/>
      <c r="V847" s="176"/>
      <c r="W847" s="176"/>
      <c r="X847" s="177"/>
      <c r="Y847" s="176"/>
      <c r="Z847" s="176"/>
      <c r="AA847" s="176"/>
      <c r="AB847" s="176"/>
      <c r="AC847" s="176"/>
      <c r="AD847" s="183"/>
      <c r="AE847" s="176"/>
      <c r="AF847" s="176"/>
    </row>
    <row r="848" spans="1:32">
      <c r="A848" s="172"/>
      <c r="B848" s="173"/>
      <c r="C848" s="176"/>
      <c r="D848" s="174"/>
      <c r="E848" s="175"/>
      <c r="F848" s="175"/>
      <c r="G848" s="176"/>
      <c r="H848" s="176"/>
      <c r="I848" s="177"/>
      <c r="J848" s="176"/>
      <c r="K848" s="188"/>
      <c r="L848" s="176"/>
      <c r="M848" s="176"/>
      <c r="N848" s="177"/>
      <c r="O848" s="179"/>
      <c r="P848" s="180"/>
      <c r="Q848" s="61"/>
      <c r="R848" s="179"/>
      <c r="S848" s="180"/>
      <c r="T848" s="61"/>
      <c r="U848" s="176"/>
      <c r="V848" s="176"/>
      <c r="W848" s="176"/>
      <c r="X848" s="177"/>
      <c r="Y848" s="176"/>
      <c r="Z848" s="176"/>
      <c r="AA848" s="176"/>
      <c r="AB848" s="176"/>
      <c r="AC848" s="176"/>
      <c r="AD848" s="183"/>
      <c r="AE848" s="176"/>
      <c r="AF848" s="176"/>
    </row>
    <row r="849" spans="1:32">
      <c r="A849" s="172"/>
      <c r="B849" s="173"/>
      <c r="C849" s="176"/>
      <c r="D849" s="174"/>
      <c r="E849" s="175"/>
      <c r="F849" s="175"/>
      <c r="G849" s="176"/>
      <c r="H849" s="176"/>
      <c r="I849" s="177"/>
      <c r="J849" s="176"/>
      <c r="K849" s="188"/>
      <c r="L849" s="176"/>
      <c r="M849" s="176"/>
      <c r="N849" s="177"/>
      <c r="O849" s="179"/>
      <c r="P849" s="180"/>
      <c r="Q849" s="61"/>
      <c r="R849" s="179"/>
      <c r="S849" s="180"/>
      <c r="T849" s="61"/>
      <c r="U849" s="176"/>
      <c r="V849" s="176"/>
      <c r="W849" s="176"/>
      <c r="X849" s="177"/>
      <c r="Y849" s="176"/>
      <c r="Z849" s="176"/>
      <c r="AA849" s="176"/>
      <c r="AB849" s="176"/>
      <c r="AC849" s="176"/>
      <c r="AD849" s="183"/>
      <c r="AE849" s="176"/>
      <c r="AF849" s="176"/>
    </row>
    <row r="850" spans="1:32">
      <c r="A850" s="172"/>
      <c r="B850" s="173"/>
      <c r="C850" s="176"/>
      <c r="D850" s="174"/>
      <c r="E850" s="175"/>
      <c r="F850" s="175"/>
      <c r="G850" s="176"/>
      <c r="H850" s="176"/>
      <c r="I850" s="177"/>
      <c r="J850" s="176"/>
      <c r="K850" s="188"/>
      <c r="L850" s="176"/>
      <c r="M850" s="176"/>
      <c r="N850" s="177"/>
      <c r="O850" s="179"/>
      <c r="P850" s="180"/>
      <c r="Q850" s="61"/>
      <c r="R850" s="179"/>
      <c r="S850" s="180"/>
      <c r="T850" s="61"/>
      <c r="U850" s="176"/>
      <c r="V850" s="176"/>
      <c r="W850" s="176"/>
      <c r="X850" s="177"/>
      <c r="Y850" s="176"/>
      <c r="Z850" s="176"/>
      <c r="AA850" s="176"/>
      <c r="AB850" s="176"/>
      <c r="AC850" s="176"/>
      <c r="AD850" s="183"/>
      <c r="AE850" s="176"/>
      <c r="AF850" s="176"/>
    </row>
    <row r="851" spans="1:32">
      <c r="A851" s="172"/>
      <c r="B851" s="173"/>
      <c r="C851" s="176"/>
      <c r="D851" s="174"/>
      <c r="E851" s="175"/>
      <c r="F851" s="175"/>
      <c r="G851" s="176"/>
      <c r="H851" s="176"/>
      <c r="I851" s="177"/>
      <c r="J851" s="176"/>
      <c r="K851" s="188"/>
      <c r="L851" s="176"/>
      <c r="M851" s="176"/>
      <c r="N851" s="177"/>
      <c r="O851" s="179"/>
      <c r="P851" s="180"/>
      <c r="Q851" s="61"/>
      <c r="R851" s="179"/>
      <c r="S851" s="180"/>
      <c r="T851" s="61"/>
      <c r="U851" s="176"/>
      <c r="V851" s="176"/>
      <c r="W851" s="176"/>
      <c r="X851" s="177"/>
      <c r="Y851" s="176"/>
      <c r="Z851" s="176"/>
      <c r="AA851" s="176"/>
      <c r="AB851" s="176"/>
      <c r="AC851" s="176"/>
      <c r="AD851" s="183"/>
      <c r="AE851" s="176"/>
      <c r="AF851" s="176"/>
    </row>
    <row r="852" spans="1:32">
      <c r="A852" s="172"/>
      <c r="B852" s="173"/>
      <c r="C852" s="176"/>
      <c r="D852" s="174"/>
      <c r="E852" s="175"/>
      <c r="F852" s="175"/>
      <c r="G852" s="176"/>
      <c r="H852" s="176"/>
      <c r="I852" s="177"/>
      <c r="J852" s="176"/>
      <c r="K852" s="188"/>
      <c r="L852" s="176"/>
      <c r="M852" s="176"/>
      <c r="N852" s="177"/>
      <c r="O852" s="179"/>
      <c r="P852" s="180"/>
      <c r="Q852" s="61"/>
      <c r="R852" s="179"/>
      <c r="S852" s="180"/>
      <c r="T852" s="61"/>
      <c r="U852" s="176"/>
      <c r="V852" s="176"/>
      <c r="W852" s="176"/>
      <c r="X852" s="177"/>
      <c r="Y852" s="176"/>
      <c r="Z852" s="176"/>
      <c r="AA852" s="176"/>
      <c r="AB852" s="176"/>
      <c r="AC852" s="176"/>
      <c r="AD852" s="183"/>
      <c r="AE852" s="176"/>
      <c r="AF852" s="176"/>
    </row>
    <row r="853" spans="1:32">
      <c r="A853" s="172"/>
      <c r="B853" s="173"/>
      <c r="C853" s="176"/>
      <c r="D853" s="174"/>
      <c r="E853" s="175"/>
      <c r="F853" s="175"/>
      <c r="G853" s="176"/>
      <c r="H853" s="176"/>
      <c r="I853" s="177"/>
      <c r="J853" s="176"/>
      <c r="K853" s="188"/>
      <c r="L853" s="176"/>
      <c r="M853" s="176"/>
      <c r="N853" s="177"/>
      <c r="O853" s="179"/>
      <c r="P853" s="180"/>
      <c r="Q853" s="61"/>
      <c r="R853" s="179"/>
      <c r="S853" s="180"/>
      <c r="T853" s="61"/>
      <c r="U853" s="176"/>
      <c r="V853" s="176"/>
      <c r="W853" s="176"/>
      <c r="X853" s="177"/>
      <c r="Y853" s="176"/>
      <c r="Z853" s="176"/>
      <c r="AA853" s="176"/>
      <c r="AB853" s="176"/>
      <c r="AC853" s="176"/>
      <c r="AD853" s="183"/>
      <c r="AE853" s="176"/>
      <c r="AF853" s="176"/>
    </row>
    <row r="854" spans="1:32">
      <c r="A854" s="172"/>
      <c r="B854" s="173"/>
      <c r="C854" s="176"/>
      <c r="D854" s="174"/>
      <c r="E854" s="175"/>
      <c r="F854" s="175"/>
      <c r="G854" s="176"/>
      <c r="H854" s="176"/>
      <c r="I854" s="177"/>
      <c r="J854" s="176"/>
      <c r="K854" s="188"/>
      <c r="L854" s="176"/>
      <c r="M854" s="176"/>
      <c r="N854" s="177"/>
      <c r="O854" s="179"/>
      <c r="P854" s="180"/>
      <c r="Q854" s="61"/>
      <c r="R854" s="179"/>
      <c r="S854" s="180"/>
      <c r="T854" s="61"/>
      <c r="U854" s="176"/>
      <c r="V854" s="176"/>
      <c r="W854" s="176"/>
      <c r="X854" s="177"/>
      <c r="Y854" s="176"/>
      <c r="Z854" s="176"/>
      <c r="AA854" s="176"/>
      <c r="AB854" s="176"/>
      <c r="AC854" s="176"/>
      <c r="AD854" s="183"/>
      <c r="AE854" s="176"/>
      <c r="AF854" s="176"/>
    </row>
    <row r="855" spans="1:32">
      <c r="A855" s="172"/>
      <c r="B855" s="173"/>
      <c r="C855" s="176"/>
      <c r="D855" s="174"/>
      <c r="E855" s="175"/>
      <c r="F855" s="175"/>
      <c r="G855" s="176"/>
      <c r="H855" s="176"/>
      <c r="I855" s="177"/>
      <c r="J855" s="176"/>
      <c r="K855" s="188"/>
      <c r="L855" s="176"/>
      <c r="M855" s="176"/>
      <c r="N855" s="177"/>
      <c r="O855" s="179"/>
      <c r="P855" s="180"/>
      <c r="Q855" s="61"/>
      <c r="R855" s="179"/>
      <c r="S855" s="180"/>
      <c r="T855" s="61"/>
      <c r="U855" s="176"/>
      <c r="V855" s="176"/>
      <c r="W855" s="176"/>
      <c r="X855" s="177"/>
      <c r="Y855" s="176"/>
      <c r="Z855" s="176"/>
      <c r="AA855" s="176"/>
      <c r="AB855" s="176"/>
      <c r="AC855" s="176"/>
      <c r="AD855" s="183"/>
      <c r="AE855" s="176"/>
      <c r="AF855" s="176"/>
    </row>
    <row r="856" spans="1:32">
      <c r="A856" s="172"/>
      <c r="B856" s="173"/>
      <c r="C856" s="176"/>
      <c r="D856" s="174"/>
      <c r="E856" s="175"/>
      <c r="F856" s="175"/>
      <c r="G856" s="176"/>
      <c r="H856" s="176"/>
      <c r="I856" s="177"/>
      <c r="J856" s="176"/>
      <c r="K856" s="188"/>
      <c r="L856" s="176"/>
      <c r="M856" s="176"/>
      <c r="N856" s="177"/>
      <c r="O856" s="179"/>
      <c r="P856" s="180"/>
      <c r="Q856" s="61"/>
      <c r="R856" s="179"/>
      <c r="S856" s="180"/>
      <c r="T856" s="61"/>
      <c r="U856" s="176"/>
      <c r="V856" s="176"/>
      <c r="W856" s="176"/>
      <c r="X856" s="177"/>
      <c r="Y856" s="176"/>
      <c r="Z856" s="176"/>
      <c r="AA856" s="176"/>
      <c r="AB856" s="176"/>
      <c r="AC856" s="176"/>
      <c r="AD856" s="183"/>
      <c r="AE856" s="176"/>
      <c r="AF856" s="176"/>
    </row>
    <row r="857" spans="1:32">
      <c r="A857" s="172"/>
      <c r="B857" s="173"/>
      <c r="C857" s="176"/>
      <c r="D857" s="174"/>
      <c r="E857" s="175"/>
      <c r="F857" s="175"/>
      <c r="G857" s="176"/>
      <c r="H857" s="176"/>
      <c r="I857" s="177"/>
      <c r="J857" s="176"/>
      <c r="K857" s="188"/>
      <c r="L857" s="176"/>
      <c r="M857" s="176"/>
      <c r="N857" s="177"/>
      <c r="O857" s="179"/>
      <c r="P857" s="180"/>
      <c r="Q857" s="61"/>
      <c r="R857" s="179"/>
      <c r="S857" s="180"/>
      <c r="T857" s="61"/>
      <c r="U857" s="176"/>
      <c r="V857" s="176"/>
      <c r="W857" s="176"/>
      <c r="X857" s="177"/>
      <c r="Y857" s="176"/>
      <c r="Z857" s="176"/>
      <c r="AA857" s="176"/>
      <c r="AB857" s="176"/>
      <c r="AC857" s="176"/>
      <c r="AD857" s="183"/>
      <c r="AE857" s="176"/>
      <c r="AF857" s="176"/>
    </row>
    <row r="858" spans="1:32">
      <c r="A858" s="172"/>
      <c r="B858" s="173"/>
      <c r="C858" s="176"/>
      <c r="D858" s="174"/>
      <c r="E858" s="175"/>
      <c r="F858" s="175"/>
      <c r="G858" s="176"/>
      <c r="H858" s="176"/>
      <c r="I858" s="177"/>
      <c r="J858" s="176"/>
      <c r="K858" s="188"/>
      <c r="L858" s="176"/>
      <c r="M858" s="176"/>
      <c r="N858" s="177"/>
      <c r="O858" s="179"/>
      <c r="P858" s="180"/>
      <c r="Q858" s="61"/>
      <c r="R858" s="179"/>
      <c r="S858" s="180"/>
      <c r="T858" s="61"/>
      <c r="U858" s="176"/>
      <c r="V858" s="176"/>
      <c r="W858" s="176"/>
      <c r="X858" s="177"/>
      <c r="Y858" s="176"/>
      <c r="Z858" s="176"/>
      <c r="AA858" s="176"/>
      <c r="AB858" s="176"/>
      <c r="AC858" s="176"/>
      <c r="AD858" s="183"/>
      <c r="AE858" s="176"/>
      <c r="AF858" s="176"/>
    </row>
    <row r="859" spans="1:32">
      <c r="A859" s="172"/>
      <c r="B859" s="173"/>
      <c r="C859" s="176"/>
      <c r="D859" s="174"/>
      <c r="E859" s="175"/>
      <c r="F859" s="175"/>
      <c r="G859" s="176"/>
      <c r="H859" s="176"/>
      <c r="I859" s="177"/>
      <c r="J859" s="176"/>
      <c r="K859" s="188"/>
      <c r="L859" s="176"/>
      <c r="M859" s="176"/>
      <c r="N859" s="177"/>
      <c r="O859" s="179"/>
      <c r="P859" s="180"/>
      <c r="Q859" s="61"/>
      <c r="R859" s="179"/>
      <c r="S859" s="180"/>
      <c r="T859" s="61"/>
      <c r="U859" s="176"/>
      <c r="V859" s="176"/>
      <c r="W859" s="176"/>
      <c r="X859" s="177"/>
      <c r="Y859" s="176"/>
      <c r="Z859" s="176"/>
      <c r="AA859" s="176"/>
      <c r="AB859" s="176"/>
      <c r="AC859" s="176"/>
      <c r="AD859" s="183"/>
      <c r="AE859" s="176"/>
      <c r="AF859" s="176"/>
    </row>
    <row r="860" spans="1:32">
      <c r="A860" s="172"/>
      <c r="B860" s="173"/>
      <c r="C860" s="176"/>
      <c r="D860" s="174"/>
      <c r="E860" s="175"/>
      <c r="F860" s="175"/>
      <c r="G860" s="176"/>
      <c r="H860" s="176"/>
      <c r="I860" s="177"/>
      <c r="J860" s="176"/>
      <c r="K860" s="188"/>
      <c r="L860" s="176"/>
      <c r="M860" s="176"/>
      <c r="N860" s="177"/>
      <c r="O860" s="179"/>
      <c r="P860" s="180"/>
      <c r="Q860" s="61"/>
      <c r="R860" s="179"/>
      <c r="S860" s="180"/>
      <c r="T860" s="61"/>
      <c r="U860" s="176"/>
      <c r="V860" s="176"/>
      <c r="W860" s="176"/>
      <c r="X860" s="177"/>
      <c r="Y860" s="176"/>
      <c r="Z860" s="176"/>
      <c r="AA860" s="176"/>
      <c r="AB860" s="176"/>
      <c r="AC860" s="176"/>
      <c r="AD860" s="183"/>
      <c r="AE860" s="176"/>
      <c r="AF860" s="176"/>
    </row>
    <row r="861" spans="1:32">
      <c r="A861" s="172"/>
      <c r="B861" s="173"/>
      <c r="C861" s="176"/>
      <c r="D861" s="174"/>
      <c r="E861" s="175"/>
      <c r="F861" s="175"/>
      <c r="G861" s="176"/>
      <c r="H861" s="176"/>
      <c r="I861" s="177"/>
      <c r="J861" s="176"/>
      <c r="K861" s="188"/>
      <c r="L861" s="176"/>
      <c r="M861" s="176"/>
      <c r="N861" s="177"/>
      <c r="O861" s="179"/>
      <c r="P861" s="180"/>
      <c r="Q861" s="61"/>
      <c r="R861" s="179"/>
      <c r="S861" s="180"/>
      <c r="T861" s="61"/>
      <c r="U861" s="176"/>
      <c r="V861" s="176"/>
      <c r="W861" s="176"/>
      <c r="X861" s="177"/>
      <c r="Y861" s="176"/>
      <c r="Z861" s="176"/>
      <c r="AA861" s="176"/>
      <c r="AB861" s="176"/>
      <c r="AC861" s="176"/>
      <c r="AD861" s="183"/>
      <c r="AE861" s="176"/>
      <c r="AF861" s="176"/>
    </row>
    <row r="862" spans="1:32">
      <c r="A862" s="172"/>
      <c r="B862" s="173"/>
      <c r="C862" s="176"/>
      <c r="D862" s="174"/>
      <c r="E862" s="175"/>
      <c r="F862" s="175"/>
      <c r="G862" s="176"/>
      <c r="H862" s="176"/>
      <c r="I862" s="177"/>
      <c r="J862" s="176"/>
      <c r="K862" s="188"/>
      <c r="L862" s="176"/>
      <c r="M862" s="176"/>
      <c r="N862" s="177"/>
      <c r="O862" s="179"/>
      <c r="P862" s="180"/>
      <c r="Q862" s="61"/>
      <c r="R862" s="179"/>
      <c r="S862" s="180"/>
      <c r="T862" s="61"/>
      <c r="U862" s="176"/>
      <c r="V862" s="176"/>
      <c r="W862" s="176"/>
      <c r="X862" s="177"/>
      <c r="Y862" s="176"/>
      <c r="Z862" s="176"/>
      <c r="AA862" s="176"/>
      <c r="AB862" s="176"/>
      <c r="AC862" s="176"/>
      <c r="AD862" s="183"/>
      <c r="AE862" s="176"/>
      <c r="AF862" s="176"/>
    </row>
    <row r="863" spans="1:32">
      <c r="A863" s="172"/>
      <c r="B863" s="173"/>
      <c r="C863" s="176"/>
      <c r="D863" s="174"/>
      <c r="E863" s="175"/>
      <c r="F863" s="175"/>
      <c r="G863" s="176"/>
      <c r="H863" s="176"/>
      <c r="I863" s="177"/>
      <c r="J863" s="176"/>
      <c r="K863" s="188"/>
      <c r="L863" s="176"/>
      <c r="M863" s="176"/>
      <c r="N863" s="177"/>
      <c r="O863" s="179"/>
      <c r="P863" s="180"/>
      <c r="Q863" s="61"/>
      <c r="R863" s="179"/>
      <c r="S863" s="180"/>
      <c r="T863" s="61"/>
      <c r="U863" s="176"/>
      <c r="V863" s="176"/>
      <c r="W863" s="176"/>
      <c r="X863" s="177"/>
      <c r="Y863" s="176"/>
      <c r="Z863" s="176"/>
      <c r="AA863" s="176"/>
      <c r="AB863" s="176"/>
      <c r="AC863" s="176"/>
      <c r="AD863" s="183"/>
      <c r="AE863" s="176"/>
      <c r="AF863" s="176"/>
    </row>
    <row r="864" spans="1:32">
      <c r="A864" s="172"/>
      <c r="B864" s="173"/>
      <c r="C864" s="176"/>
      <c r="D864" s="174"/>
      <c r="E864" s="175"/>
      <c r="F864" s="175"/>
      <c r="G864" s="176"/>
      <c r="H864" s="176"/>
      <c r="I864" s="177"/>
      <c r="J864" s="176"/>
      <c r="K864" s="188"/>
      <c r="L864" s="176"/>
      <c r="M864" s="176"/>
      <c r="N864" s="177"/>
      <c r="O864" s="179"/>
      <c r="P864" s="180"/>
      <c r="Q864" s="61"/>
      <c r="R864" s="179"/>
      <c r="S864" s="180"/>
      <c r="T864" s="61"/>
      <c r="U864" s="176"/>
      <c r="V864" s="176"/>
      <c r="W864" s="176"/>
      <c r="X864" s="177"/>
      <c r="Y864" s="176"/>
      <c r="Z864" s="176"/>
      <c r="AA864" s="176"/>
      <c r="AB864" s="176"/>
      <c r="AC864" s="176"/>
      <c r="AD864" s="183"/>
      <c r="AE864" s="176"/>
      <c r="AF864" s="176"/>
    </row>
    <row r="865" spans="1:32">
      <c r="A865" s="172"/>
      <c r="B865" s="173"/>
      <c r="C865" s="176"/>
      <c r="D865" s="174"/>
      <c r="E865" s="175"/>
      <c r="F865" s="175"/>
      <c r="G865" s="176"/>
      <c r="H865" s="176"/>
      <c r="I865" s="177"/>
      <c r="J865" s="176"/>
      <c r="K865" s="188"/>
      <c r="L865" s="176"/>
      <c r="M865" s="176"/>
      <c r="N865" s="177"/>
      <c r="O865" s="179"/>
      <c r="P865" s="180"/>
      <c r="Q865" s="61"/>
      <c r="R865" s="179"/>
      <c r="S865" s="180"/>
      <c r="T865" s="61"/>
      <c r="U865" s="176"/>
      <c r="V865" s="176"/>
      <c r="W865" s="176"/>
      <c r="X865" s="177"/>
      <c r="Y865" s="176"/>
      <c r="Z865" s="176"/>
      <c r="AA865" s="176"/>
      <c r="AB865" s="176"/>
      <c r="AC865" s="176"/>
      <c r="AD865" s="183"/>
      <c r="AE865" s="176"/>
      <c r="AF865" s="176"/>
    </row>
    <row r="866" spans="1:32">
      <c r="A866" s="172"/>
      <c r="B866" s="173"/>
      <c r="C866" s="176"/>
      <c r="D866" s="174"/>
      <c r="E866" s="175"/>
      <c r="F866" s="175"/>
      <c r="G866" s="176"/>
      <c r="H866" s="176"/>
      <c r="I866" s="177"/>
      <c r="J866" s="176"/>
      <c r="K866" s="188"/>
      <c r="L866" s="176"/>
      <c r="M866" s="176"/>
      <c r="N866" s="177"/>
      <c r="O866" s="179"/>
      <c r="P866" s="180"/>
      <c r="Q866" s="61"/>
      <c r="R866" s="179"/>
      <c r="S866" s="180"/>
      <c r="T866" s="61"/>
      <c r="U866" s="176"/>
      <c r="V866" s="176"/>
      <c r="W866" s="176"/>
      <c r="X866" s="177"/>
      <c r="Y866" s="176"/>
      <c r="Z866" s="176"/>
      <c r="AA866" s="176"/>
      <c r="AB866" s="176"/>
      <c r="AC866" s="176"/>
      <c r="AD866" s="183"/>
      <c r="AE866" s="176"/>
      <c r="AF866" s="176"/>
    </row>
    <row r="867" spans="1:32">
      <c r="A867" s="172"/>
      <c r="B867" s="173"/>
      <c r="C867" s="176"/>
      <c r="D867" s="174"/>
      <c r="E867" s="175"/>
      <c r="F867" s="175"/>
      <c r="G867" s="176"/>
      <c r="H867" s="176"/>
      <c r="I867" s="177"/>
      <c r="J867" s="176"/>
      <c r="K867" s="188"/>
      <c r="L867" s="176"/>
      <c r="M867" s="176"/>
      <c r="N867" s="177"/>
      <c r="O867" s="179"/>
      <c r="P867" s="180"/>
      <c r="Q867" s="61"/>
      <c r="R867" s="179"/>
      <c r="S867" s="180"/>
      <c r="T867" s="61"/>
      <c r="U867" s="176"/>
      <c r="V867" s="176"/>
      <c r="W867" s="176"/>
      <c r="X867" s="177"/>
      <c r="Y867" s="176"/>
      <c r="Z867" s="176"/>
      <c r="AA867" s="176"/>
      <c r="AB867" s="176"/>
      <c r="AC867" s="176"/>
      <c r="AD867" s="183"/>
      <c r="AE867" s="176"/>
      <c r="AF867" s="176"/>
    </row>
    <row r="868" spans="1:32">
      <c r="A868" s="172"/>
      <c r="B868" s="173"/>
      <c r="C868" s="176"/>
      <c r="D868" s="174"/>
      <c r="E868" s="175"/>
      <c r="F868" s="175"/>
      <c r="G868" s="176"/>
      <c r="H868" s="176"/>
      <c r="I868" s="177"/>
      <c r="J868" s="176"/>
      <c r="K868" s="188"/>
      <c r="L868" s="176"/>
      <c r="M868" s="176"/>
      <c r="N868" s="177"/>
      <c r="O868" s="179"/>
      <c r="P868" s="180"/>
      <c r="Q868" s="61"/>
      <c r="R868" s="179"/>
      <c r="S868" s="180"/>
      <c r="T868" s="61"/>
      <c r="U868" s="176"/>
      <c r="V868" s="176"/>
      <c r="W868" s="176"/>
      <c r="X868" s="177"/>
      <c r="Y868" s="176"/>
      <c r="Z868" s="176"/>
      <c r="AA868" s="176"/>
      <c r="AB868" s="176"/>
      <c r="AC868" s="176"/>
      <c r="AD868" s="183"/>
      <c r="AE868" s="176"/>
      <c r="AF868" s="176"/>
    </row>
    <row r="869" spans="1:32">
      <c r="A869" s="172"/>
      <c r="B869" s="173"/>
      <c r="C869" s="176"/>
      <c r="D869" s="174"/>
      <c r="E869" s="175"/>
      <c r="F869" s="175"/>
      <c r="G869" s="176"/>
      <c r="H869" s="176"/>
      <c r="I869" s="177"/>
      <c r="J869" s="176"/>
      <c r="K869" s="188"/>
      <c r="L869" s="176"/>
      <c r="M869" s="176"/>
      <c r="N869" s="177"/>
      <c r="O869" s="179"/>
      <c r="P869" s="180"/>
      <c r="Q869" s="61"/>
      <c r="R869" s="179"/>
      <c r="S869" s="180"/>
      <c r="T869" s="61"/>
      <c r="U869" s="176"/>
      <c r="V869" s="176"/>
      <c r="W869" s="176"/>
      <c r="X869" s="177"/>
      <c r="Y869" s="176"/>
      <c r="Z869" s="176"/>
      <c r="AA869" s="176"/>
      <c r="AB869" s="176"/>
      <c r="AC869" s="176"/>
      <c r="AD869" s="183"/>
      <c r="AE869" s="176"/>
      <c r="AF869" s="176"/>
    </row>
    <row r="870" spans="1:32">
      <c r="A870" s="172"/>
      <c r="B870" s="173"/>
      <c r="C870" s="176"/>
      <c r="D870" s="174"/>
      <c r="E870" s="175"/>
      <c r="F870" s="175"/>
      <c r="G870" s="176"/>
      <c r="H870" s="176"/>
      <c r="I870" s="177"/>
      <c r="J870" s="176"/>
      <c r="K870" s="188"/>
      <c r="L870" s="176"/>
      <c r="M870" s="176"/>
      <c r="N870" s="177"/>
      <c r="O870" s="179"/>
      <c r="P870" s="180"/>
      <c r="Q870" s="61"/>
      <c r="R870" s="179"/>
      <c r="S870" s="180"/>
      <c r="T870" s="61"/>
      <c r="U870" s="176"/>
      <c r="V870" s="176"/>
      <c r="W870" s="176"/>
      <c r="X870" s="177"/>
      <c r="Y870" s="176"/>
      <c r="Z870" s="176"/>
      <c r="AA870" s="176"/>
      <c r="AB870" s="176"/>
      <c r="AC870" s="176"/>
      <c r="AD870" s="183"/>
      <c r="AE870" s="176"/>
      <c r="AF870" s="176"/>
    </row>
    <row r="871" spans="1:32">
      <c r="A871" s="172"/>
      <c r="B871" s="173"/>
      <c r="C871" s="176"/>
      <c r="D871" s="174"/>
      <c r="E871" s="175"/>
      <c r="F871" s="175"/>
      <c r="G871" s="176"/>
      <c r="H871" s="176"/>
      <c r="I871" s="177"/>
      <c r="J871" s="176"/>
      <c r="K871" s="188"/>
      <c r="L871" s="176"/>
      <c r="M871" s="176"/>
      <c r="N871" s="177"/>
      <c r="O871" s="179"/>
      <c r="P871" s="180"/>
      <c r="Q871" s="61"/>
      <c r="R871" s="179"/>
      <c r="S871" s="180"/>
      <c r="T871" s="61"/>
      <c r="U871" s="176"/>
      <c r="V871" s="176"/>
      <c r="W871" s="176"/>
      <c r="X871" s="177"/>
      <c r="Y871" s="176"/>
      <c r="Z871" s="176"/>
      <c r="AA871" s="176"/>
      <c r="AB871" s="176"/>
      <c r="AC871" s="176"/>
      <c r="AD871" s="183"/>
      <c r="AE871" s="176"/>
      <c r="AF871" s="176"/>
    </row>
    <row r="872" spans="1:32">
      <c r="A872" s="172"/>
      <c r="B872" s="173"/>
      <c r="C872" s="176"/>
      <c r="D872" s="174"/>
      <c r="E872" s="175"/>
      <c r="F872" s="175"/>
      <c r="G872" s="176"/>
      <c r="H872" s="176"/>
      <c r="I872" s="177"/>
      <c r="J872" s="176"/>
      <c r="K872" s="188"/>
      <c r="L872" s="176"/>
      <c r="M872" s="176"/>
      <c r="N872" s="177"/>
      <c r="O872" s="179"/>
      <c r="P872" s="180"/>
      <c r="Q872" s="61"/>
      <c r="R872" s="179"/>
      <c r="S872" s="180"/>
      <c r="T872" s="61"/>
      <c r="U872" s="176"/>
      <c r="V872" s="176"/>
      <c r="W872" s="176"/>
      <c r="X872" s="177"/>
      <c r="Y872" s="176"/>
      <c r="Z872" s="176"/>
      <c r="AA872" s="176"/>
      <c r="AB872" s="176"/>
      <c r="AC872" s="176"/>
      <c r="AD872" s="183"/>
      <c r="AE872" s="176"/>
      <c r="AF872" s="176"/>
    </row>
    <row r="873" spans="1:32">
      <c r="A873" s="172"/>
      <c r="B873" s="173"/>
      <c r="C873" s="176"/>
      <c r="D873" s="174"/>
      <c r="E873" s="175"/>
      <c r="F873" s="175"/>
      <c r="G873" s="176"/>
      <c r="H873" s="176"/>
      <c r="I873" s="177"/>
      <c r="J873" s="176"/>
      <c r="K873" s="188"/>
      <c r="L873" s="176"/>
      <c r="M873" s="176"/>
      <c r="N873" s="177"/>
      <c r="O873" s="179"/>
      <c r="P873" s="180"/>
      <c r="Q873" s="61"/>
      <c r="R873" s="179"/>
      <c r="S873" s="180"/>
      <c r="T873" s="61"/>
      <c r="U873" s="176"/>
      <c r="V873" s="176"/>
      <c r="W873" s="176"/>
      <c r="X873" s="177"/>
      <c r="Y873" s="176"/>
      <c r="Z873" s="176"/>
      <c r="AA873" s="176"/>
      <c r="AB873" s="176"/>
      <c r="AC873" s="176"/>
      <c r="AD873" s="183"/>
      <c r="AE873" s="176"/>
      <c r="AF873" s="176"/>
    </row>
    <row r="874" spans="1:32">
      <c r="A874" s="172"/>
      <c r="B874" s="173"/>
      <c r="C874" s="176"/>
      <c r="D874" s="174"/>
      <c r="E874" s="175"/>
      <c r="F874" s="175"/>
      <c r="G874" s="176"/>
      <c r="H874" s="176"/>
      <c r="I874" s="177"/>
      <c r="J874" s="176"/>
      <c r="K874" s="188"/>
      <c r="L874" s="176"/>
      <c r="M874" s="176"/>
      <c r="N874" s="177"/>
      <c r="O874" s="179"/>
      <c r="P874" s="180"/>
      <c r="Q874" s="61"/>
      <c r="R874" s="179"/>
      <c r="S874" s="180"/>
      <c r="T874" s="61"/>
      <c r="U874" s="176"/>
      <c r="V874" s="176"/>
      <c r="W874" s="176"/>
      <c r="X874" s="177"/>
      <c r="Y874" s="176"/>
      <c r="Z874" s="176"/>
      <c r="AA874" s="176"/>
      <c r="AB874" s="176"/>
      <c r="AC874" s="176"/>
      <c r="AD874" s="183"/>
      <c r="AE874" s="176"/>
      <c r="AF874" s="176"/>
    </row>
    <row r="875" spans="1:32">
      <c r="A875" s="172"/>
      <c r="B875" s="173"/>
      <c r="C875" s="176"/>
      <c r="D875" s="174"/>
      <c r="E875" s="175"/>
      <c r="F875" s="175"/>
      <c r="G875" s="176"/>
      <c r="H875" s="176"/>
      <c r="I875" s="177"/>
      <c r="J875" s="176"/>
      <c r="K875" s="188"/>
      <c r="L875" s="176"/>
      <c r="M875" s="176"/>
      <c r="N875" s="177"/>
      <c r="O875" s="179"/>
      <c r="P875" s="180"/>
      <c r="Q875" s="61"/>
      <c r="R875" s="179"/>
      <c r="S875" s="180"/>
      <c r="T875" s="61"/>
      <c r="U875" s="176"/>
      <c r="V875" s="176"/>
      <c r="W875" s="176"/>
      <c r="X875" s="177"/>
      <c r="Y875" s="176"/>
      <c r="Z875" s="176"/>
      <c r="AA875" s="176"/>
      <c r="AB875" s="176"/>
      <c r="AC875" s="176"/>
      <c r="AD875" s="183"/>
      <c r="AE875" s="176"/>
      <c r="AF875" s="176"/>
    </row>
    <row r="876" spans="1:32">
      <c r="A876" s="172"/>
      <c r="B876" s="173"/>
      <c r="C876" s="176"/>
      <c r="D876" s="174"/>
      <c r="E876" s="175"/>
      <c r="F876" s="175"/>
      <c r="G876" s="176"/>
      <c r="H876" s="176"/>
      <c r="I876" s="177"/>
      <c r="J876" s="176"/>
      <c r="K876" s="188"/>
      <c r="L876" s="176"/>
      <c r="M876" s="176"/>
      <c r="N876" s="177"/>
      <c r="O876" s="179"/>
      <c r="P876" s="180"/>
      <c r="Q876" s="61"/>
      <c r="R876" s="179"/>
      <c r="S876" s="180"/>
      <c r="T876" s="61"/>
      <c r="U876" s="176"/>
      <c r="V876" s="176"/>
      <c r="W876" s="176"/>
      <c r="X876" s="177"/>
      <c r="Y876" s="176"/>
      <c r="Z876" s="176"/>
      <c r="AA876" s="176"/>
      <c r="AB876" s="176"/>
      <c r="AC876" s="176"/>
      <c r="AD876" s="183"/>
      <c r="AE876" s="176"/>
      <c r="AF876" s="176"/>
    </row>
    <row r="877" spans="1:32">
      <c r="A877" s="172"/>
      <c r="B877" s="173"/>
      <c r="C877" s="176"/>
      <c r="D877" s="174"/>
      <c r="E877" s="175"/>
      <c r="F877" s="175"/>
      <c r="G877" s="176"/>
      <c r="H877" s="176"/>
      <c r="I877" s="177"/>
      <c r="J877" s="176"/>
      <c r="K877" s="188"/>
      <c r="L877" s="176"/>
      <c r="M877" s="176"/>
      <c r="N877" s="177"/>
      <c r="O877" s="179"/>
      <c r="P877" s="180"/>
      <c r="Q877" s="61"/>
      <c r="R877" s="179"/>
      <c r="S877" s="180"/>
      <c r="T877" s="61"/>
      <c r="U877" s="176"/>
      <c r="V877" s="176"/>
      <c r="W877" s="176"/>
      <c r="X877" s="177"/>
      <c r="Y877" s="176"/>
      <c r="Z877" s="176"/>
      <c r="AA877" s="176"/>
      <c r="AB877" s="176"/>
      <c r="AC877" s="176"/>
      <c r="AD877" s="183"/>
      <c r="AE877" s="176"/>
      <c r="AF877" s="176"/>
    </row>
    <row r="878" spans="1:32">
      <c r="A878" s="172"/>
      <c r="B878" s="173"/>
      <c r="C878" s="176"/>
      <c r="D878" s="174"/>
      <c r="E878" s="175"/>
      <c r="F878" s="175"/>
      <c r="G878" s="176"/>
      <c r="H878" s="176"/>
      <c r="I878" s="177"/>
      <c r="J878" s="176"/>
      <c r="K878" s="188"/>
      <c r="L878" s="176"/>
      <c r="M878" s="176"/>
      <c r="N878" s="177"/>
      <c r="O878" s="179"/>
      <c r="P878" s="180"/>
      <c r="Q878" s="61"/>
      <c r="R878" s="179"/>
      <c r="S878" s="180"/>
      <c r="T878" s="61"/>
      <c r="U878" s="176"/>
      <c r="V878" s="176"/>
      <c r="W878" s="176"/>
      <c r="X878" s="177"/>
      <c r="Y878" s="176"/>
      <c r="Z878" s="176"/>
      <c r="AA878" s="176"/>
      <c r="AB878" s="176"/>
      <c r="AC878" s="176"/>
      <c r="AD878" s="183"/>
      <c r="AE878" s="176"/>
      <c r="AF878" s="176"/>
    </row>
    <row r="879" spans="1:32">
      <c r="A879" s="172"/>
      <c r="B879" s="173"/>
      <c r="C879" s="176"/>
      <c r="D879" s="174"/>
      <c r="E879" s="175"/>
      <c r="F879" s="175"/>
      <c r="G879" s="176"/>
      <c r="H879" s="176"/>
      <c r="I879" s="177"/>
      <c r="J879" s="176"/>
      <c r="K879" s="188"/>
      <c r="L879" s="176"/>
      <c r="M879" s="176"/>
      <c r="N879" s="177"/>
      <c r="O879" s="179"/>
      <c r="P879" s="180"/>
      <c r="Q879" s="61"/>
      <c r="R879" s="179"/>
      <c r="S879" s="180"/>
      <c r="T879" s="61"/>
      <c r="U879" s="176"/>
      <c r="V879" s="176"/>
      <c r="W879" s="176"/>
      <c r="X879" s="177"/>
      <c r="Y879" s="176"/>
      <c r="Z879" s="176"/>
      <c r="AA879" s="176"/>
      <c r="AB879" s="176"/>
      <c r="AC879" s="176"/>
      <c r="AD879" s="183"/>
      <c r="AE879" s="176"/>
      <c r="AF879" s="176"/>
    </row>
    <row r="880" spans="1:32">
      <c r="A880" s="172"/>
      <c r="B880" s="173"/>
      <c r="C880" s="176"/>
      <c r="D880" s="174"/>
      <c r="E880" s="175"/>
      <c r="F880" s="175"/>
      <c r="G880" s="176"/>
      <c r="H880" s="176"/>
      <c r="I880" s="177"/>
      <c r="J880" s="176"/>
      <c r="K880" s="188"/>
      <c r="L880" s="176"/>
      <c r="M880" s="176"/>
      <c r="N880" s="177"/>
      <c r="O880" s="179"/>
      <c r="P880" s="180"/>
      <c r="Q880" s="61"/>
      <c r="R880" s="179"/>
      <c r="S880" s="180"/>
      <c r="T880" s="61"/>
      <c r="U880" s="176"/>
      <c r="V880" s="176"/>
      <c r="W880" s="176"/>
      <c r="X880" s="177"/>
      <c r="Y880" s="176"/>
      <c r="Z880" s="176"/>
      <c r="AA880" s="176"/>
      <c r="AB880" s="176"/>
      <c r="AC880" s="176"/>
      <c r="AD880" s="183"/>
      <c r="AE880" s="176"/>
      <c r="AF880" s="176"/>
    </row>
    <row r="881" spans="1:32">
      <c r="A881" s="172"/>
      <c r="B881" s="173"/>
      <c r="C881" s="176"/>
      <c r="D881" s="174"/>
      <c r="E881" s="175"/>
      <c r="F881" s="175"/>
      <c r="G881" s="176"/>
      <c r="H881" s="176"/>
      <c r="I881" s="177"/>
      <c r="J881" s="176"/>
      <c r="K881" s="188"/>
      <c r="L881" s="176"/>
      <c r="M881" s="176"/>
      <c r="N881" s="177"/>
      <c r="O881" s="179"/>
      <c r="P881" s="180"/>
      <c r="Q881" s="61"/>
      <c r="R881" s="179"/>
      <c r="S881" s="180"/>
      <c r="T881" s="61"/>
      <c r="U881" s="176"/>
      <c r="V881" s="176"/>
      <c r="W881" s="176"/>
      <c r="X881" s="177"/>
      <c r="Y881" s="176"/>
      <c r="Z881" s="176"/>
      <c r="AA881" s="176"/>
      <c r="AB881" s="176"/>
      <c r="AC881" s="176"/>
      <c r="AD881" s="183"/>
      <c r="AE881" s="176"/>
      <c r="AF881" s="176"/>
    </row>
    <row r="882" spans="1:32">
      <c r="A882" s="172"/>
      <c r="B882" s="173"/>
      <c r="C882" s="176"/>
      <c r="D882" s="174"/>
      <c r="E882" s="175"/>
      <c r="F882" s="175"/>
      <c r="G882" s="176"/>
      <c r="H882" s="176"/>
      <c r="I882" s="177"/>
      <c r="J882" s="176"/>
      <c r="K882" s="188"/>
      <c r="L882" s="176"/>
      <c r="M882" s="176"/>
      <c r="N882" s="177"/>
      <c r="O882" s="179"/>
      <c r="P882" s="180"/>
      <c r="Q882" s="61"/>
      <c r="R882" s="179"/>
      <c r="S882" s="180"/>
      <c r="T882" s="61"/>
      <c r="U882" s="176"/>
      <c r="V882" s="176"/>
      <c r="W882" s="176"/>
      <c r="X882" s="177"/>
      <c r="Y882" s="176"/>
      <c r="Z882" s="176"/>
      <c r="AA882" s="176"/>
      <c r="AB882" s="176"/>
      <c r="AC882" s="176"/>
      <c r="AD882" s="183"/>
      <c r="AE882" s="176"/>
      <c r="AF882" s="176"/>
    </row>
    <row r="883" spans="1:32">
      <c r="A883" s="172"/>
      <c r="B883" s="173"/>
      <c r="C883" s="176"/>
      <c r="D883" s="174"/>
      <c r="E883" s="175"/>
      <c r="F883" s="175"/>
      <c r="G883" s="176"/>
      <c r="H883" s="176"/>
      <c r="I883" s="177"/>
      <c r="J883" s="176"/>
      <c r="K883" s="188"/>
      <c r="L883" s="176"/>
      <c r="M883" s="176"/>
      <c r="N883" s="177"/>
      <c r="O883" s="179"/>
      <c r="P883" s="180"/>
      <c r="Q883" s="61"/>
      <c r="R883" s="179"/>
      <c r="S883" s="180"/>
      <c r="T883" s="61"/>
      <c r="U883" s="176"/>
      <c r="V883" s="176"/>
      <c r="W883" s="176"/>
      <c r="X883" s="177"/>
      <c r="Y883" s="176"/>
      <c r="Z883" s="176"/>
      <c r="AA883" s="176"/>
      <c r="AB883" s="176"/>
      <c r="AC883" s="176"/>
      <c r="AD883" s="183"/>
      <c r="AE883" s="176"/>
      <c r="AF883" s="176"/>
    </row>
    <row r="884" spans="1:32">
      <c r="A884" s="172"/>
      <c r="B884" s="173"/>
      <c r="C884" s="176"/>
      <c r="D884" s="174"/>
      <c r="E884" s="175"/>
      <c r="F884" s="175"/>
      <c r="G884" s="176"/>
      <c r="H884" s="176"/>
      <c r="I884" s="177"/>
      <c r="J884" s="176"/>
      <c r="K884" s="188"/>
      <c r="L884" s="176"/>
      <c r="M884" s="176"/>
      <c r="N884" s="177"/>
      <c r="O884" s="179"/>
      <c r="P884" s="180"/>
      <c r="Q884" s="61"/>
      <c r="R884" s="179"/>
      <c r="S884" s="180"/>
      <c r="T884" s="61"/>
      <c r="U884" s="176"/>
      <c r="V884" s="176"/>
      <c r="W884" s="176"/>
      <c r="X884" s="177"/>
      <c r="Y884" s="176"/>
      <c r="Z884" s="176"/>
      <c r="AA884" s="176"/>
      <c r="AB884" s="176"/>
      <c r="AC884" s="176"/>
      <c r="AD884" s="183"/>
      <c r="AE884" s="176"/>
      <c r="AF884" s="176"/>
    </row>
    <row r="885" spans="1:32">
      <c r="A885" s="172"/>
      <c r="B885" s="173"/>
      <c r="C885" s="176"/>
      <c r="D885" s="174"/>
      <c r="E885" s="175"/>
      <c r="F885" s="175"/>
      <c r="G885" s="176"/>
      <c r="H885" s="176"/>
      <c r="I885" s="177"/>
      <c r="J885" s="176"/>
      <c r="K885" s="188"/>
      <c r="L885" s="176"/>
      <c r="M885" s="176"/>
      <c r="N885" s="177"/>
      <c r="O885" s="179"/>
      <c r="P885" s="180"/>
      <c r="Q885" s="61"/>
      <c r="R885" s="179"/>
      <c r="S885" s="180"/>
      <c r="T885" s="61"/>
      <c r="U885" s="176"/>
      <c r="V885" s="176"/>
      <c r="W885" s="176"/>
      <c r="X885" s="177"/>
      <c r="Y885" s="176"/>
      <c r="Z885" s="176"/>
      <c r="AA885" s="176"/>
      <c r="AB885" s="176"/>
      <c r="AC885" s="176"/>
      <c r="AD885" s="183"/>
      <c r="AE885" s="176"/>
      <c r="AF885" s="176"/>
    </row>
    <row r="886" spans="1:32">
      <c r="A886" s="172"/>
      <c r="B886" s="173"/>
      <c r="C886" s="176"/>
      <c r="D886" s="174"/>
      <c r="E886" s="175"/>
      <c r="F886" s="175"/>
      <c r="G886" s="176"/>
      <c r="H886" s="176"/>
      <c r="I886" s="177"/>
      <c r="J886" s="176"/>
      <c r="K886" s="188"/>
      <c r="L886" s="176"/>
      <c r="M886" s="176"/>
      <c r="N886" s="177"/>
      <c r="O886" s="179"/>
      <c r="P886" s="180"/>
      <c r="Q886" s="61"/>
      <c r="R886" s="179"/>
      <c r="S886" s="180"/>
      <c r="T886" s="61"/>
      <c r="U886" s="176"/>
      <c r="V886" s="176"/>
      <c r="W886" s="176"/>
      <c r="X886" s="177"/>
      <c r="Y886" s="176"/>
      <c r="Z886" s="176"/>
      <c r="AA886" s="176"/>
      <c r="AB886" s="176"/>
      <c r="AC886" s="176"/>
      <c r="AD886" s="183"/>
      <c r="AE886" s="176"/>
      <c r="AF886" s="176"/>
    </row>
    <row r="887" spans="1:32">
      <c r="A887" s="172"/>
      <c r="B887" s="173"/>
      <c r="C887" s="176"/>
      <c r="D887" s="174"/>
      <c r="E887" s="175"/>
      <c r="F887" s="175"/>
      <c r="G887" s="176"/>
      <c r="H887" s="176"/>
      <c r="I887" s="177"/>
      <c r="J887" s="176"/>
      <c r="K887" s="188"/>
      <c r="L887" s="176"/>
      <c r="M887" s="176"/>
      <c r="N887" s="177"/>
      <c r="O887" s="179"/>
      <c r="P887" s="180"/>
      <c r="Q887" s="61"/>
      <c r="R887" s="179"/>
      <c r="S887" s="180"/>
      <c r="T887" s="61"/>
      <c r="U887" s="176"/>
      <c r="V887" s="176"/>
      <c r="W887" s="176"/>
      <c r="X887" s="177"/>
      <c r="Y887" s="176"/>
      <c r="Z887" s="176"/>
      <c r="AA887" s="176"/>
      <c r="AB887" s="176"/>
      <c r="AC887" s="176"/>
      <c r="AD887" s="183"/>
      <c r="AE887" s="176"/>
      <c r="AF887" s="176"/>
    </row>
    <row r="888" spans="1:32">
      <c r="A888" s="172"/>
      <c r="B888" s="173"/>
      <c r="C888" s="176"/>
      <c r="D888" s="174"/>
      <c r="E888" s="175"/>
      <c r="F888" s="175"/>
      <c r="G888" s="176"/>
      <c r="H888" s="176"/>
      <c r="I888" s="177"/>
      <c r="J888" s="176"/>
      <c r="K888" s="188"/>
      <c r="L888" s="176"/>
      <c r="M888" s="176"/>
      <c r="N888" s="177"/>
      <c r="O888" s="179"/>
      <c r="P888" s="180"/>
      <c r="Q888" s="61"/>
      <c r="R888" s="179"/>
      <c r="S888" s="180"/>
      <c r="T888" s="61"/>
      <c r="U888" s="176"/>
      <c r="V888" s="176"/>
      <c r="W888" s="176"/>
      <c r="X888" s="177"/>
      <c r="Y888" s="176"/>
      <c r="Z888" s="176"/>
      <c r="AA888" s="176"/>
      <c r="AB888" s="176"/>
      <c r="AC888" s="176"/>
      <c r="AD888" s="183"/>
      <c r="AE888" s="176"/>
      <c r="AF888" s="176"/>
    </row>
    <row r="889" spans="1:32">
      <c r="A889" s="172"/>
      <c r="B889" s="173"/>
      <c r="C889" s="176"/>
      <c r="D889" s="174"/>
      <c r="E889" s="175"/>
      <c r="F889" s="175"/>
      <c r="G889" s="176"/>
      <c r="H889" s="176"/>
      <c r="I889" s="177"/>
      <c r="J889" s="176"/>
      <c r="K889" s="188"/>
      <c r="L889" s="176"/>
      <c r="M889" s="176"/>
      <c r="N889" s="177"/>
      <c r="O889" s="179"/>
      <c r="P889" s="180"/>
      <c r="Q889" s="61"/>
      <c r="R889" s="179"/>
      <c r="S889" s="180"/>
      <c r="T889" s="61"/>
      <c r="U889" s="176"/>
      <c r="V889" s="176"/>
      <c r="W889" s="176"/>
      <c r="X889" s="177"/>
      <c r="Y889" s="176"/>
      <c r="Z889" s="176"/>
      <c r="AA889" s="176"/>
      <c r="AB889" s="176"/>
      <c r="AC889" s="176"/>
      <c r="AD889" s="183"/>
      <c r="AE889" s="176"/>
      <c r="AF889" s="176"/>
    </row>
    <row r="890" spans="1:32">
      <c r="A890" s="172"/>
      <c r="B890" s="173"/>
      <c r="C890" s="176"/>
      <c r="D890" s="174"/>
      <c r="E890" s="175"/>
      <c r="F890" s="175"/>
      <c r="G890" s="176"/>
      <c r="H890" s="176"/>
      <c r="I890" s="177"/>
      <c r="J890" s="176"/>
      <c r="K890" s="188"/>
      <c r="L890" s="176"/>
      <c r="M890" s="176"/>
      <c r="N890" s="177"/>
      <c r="O890" s="179"/>
      <c r="P890" s="180"/>
      <c r="Q890" s="61"/>
      <c r="R890" s="179"/>
      <c r="S890" s="180"/>
      <c r="T890" s="61"/>
      <c r="U890" s="176"/>
      <c r="V890" s="176"/>
      <c r="W890" s="176"/>
      <c r="X890" s="177"/>
      <c r="Y890" s="176"/>
      <c r="Z890" s="176"/>
      <c r="AA890" s="176"/>
      <c r="AB890" s="176"/>
      <c r="AC890" s="176"/>
      <c r="AD890" s="183"/>
      <c r="AE890" s="176"/>
      <c r="AF890" s="176"/>
    </row>
    <row r="891" spans="1:32">
      <c r="A891" s="172"/>
      <c r="B891" s="173"/>
      <c r="C891" s="176"/>
      <c r="D891" s="174"/>
      <c r="E891" s="175"/>
      <c r="F891" s="175"/>
      <c r="G891" s="176"/>
      <c r="H891" s="176"/>
      <c r="I891" s="177"/>
      <c r="J891" s="176"/>
      <c r="K891" s="188"/>
      <c r="L891" s="176"/>
      <c r="M891" s="176"/>
      <c r="N891" s="177"/>
      <c r="O891" s="179"/>
      <c r="P891" s="180"/>
      <c r="Q891" s="61"/>
      <c r="R891" s="179"/>
      <c r="S891" s="180"/>
      <c r="T891" s="61"/>
      <c r="U891" s="176"/>
      <c r="V891" s="176"/>
      <c r="W891" s="176"/>
      <c r="X891" s="177"/>
      <c r="Y891" s="176"/>
      <c r="Z891" s="176"/>
      <c r="AA891" s="176"/>
      <c r="AB891" s="176"/>
      <c r="AC891" s="176"/>
      <c r="AD891" s="183"/>
      <c r="AE891" s="176"/>
      <c r="AF891" s="176"/>
    </row>
    <row r="892" spans="1:32">
      <c r="A892" s="172"/>
      <c r="B892" s="173"/>
      <c r="C892" s="176"/>
      <c r="D892" s="174"/>
      <c r="E892" s="175"/>
      <c r="F892" s="175"/>
      <c r="G892" s="176"/>
      <c r="H892" s="176"/>
      <c r="I892" s="177"/>
      <c r="J892" s="176"/>
      <c r="K892" s="188"/>
      <c r="L892" s="176"/>
      <c r="M892" s="176"/>
      <c r="N892" s="177"/>
      <c r="O892" s="179"/>
      <c r="P892" s="180"/>
      <c r="Q892" s="61"/>
      <c r="R892" s="179"/>
      <c r="S892" s="180"/>
      <c r="T892" s="61"/>
      <c r="U892" s="176"/>
      <c r="V892" s="176"/>
      <c r="W892" s="176"/>
      <c r="X892" s="177"/>
      <c r="Y892" s="176"/>
      <c r="Z892" s="176"/>
      <c r="AA892" s="176"/>
      <c r="AB892" s="176"/>
      <c r="AC892" s="176"/>
      <c r="AD892" s="183"/>
      <c r="AE892" s="176"/>
      <c r="AF892" s="176"/>
    </row>
    <row r="893" spans="1:32">
      <c r="A893" s="172"/>
      <c r="B893" s="173"/>
      <c r="C893" s="176"/>
      <c r="D893" s="174"/>
      <c r="E893" s="175"/>
      <c r="F893" s="175"/>
      <c r="G893" s="176"/>
      <c r="H893" s="176"/>
      <c r="I893" s="177"/>
      <c r="J893" s="176"/>
      <c r="K893" s="188"/>
      <c r="L893" s="176"/>
      <c r="M893" s="176"/>
      <c r="N893" s="177"/>
      <c r="O893" s="179"/>
      <c r="P893" s="180"/>
      <c r="Q893" s="61"/>
      <c r="R893" s="179"/>
      <c r="S893" s="180"/>
      <c r="T893" s="61"/>
      <c r="U893" s="176"/>
      <c r="V893" s="176"/>
      <c r="W893" s="176"/>
      <c r="X893" s="177"/>
      <c r="Y893" s="176"/>
      <c r="Z893" s="176"/>
      <c r="AA893" s="176"/>
      <c r="AB893" s="176"/>
      <c r="AC893" s="176"/>
      <c r="AD893" s="183"/>
      <c r="AE893" s="176"/>
      <c r="AF893" s="176"/>
    </row>
    <row r="894" spans="1:32">
      <c r="A894" s="172"/>
      <c r="B894" s="173"/>
      <c r="C894" s="176"/>
      <c r="D894" s="174"/>
      <c r="E894" s="175"/>
      <c r="F894" s="175"/>
      <c r="G894" s="176"/>
      <c r="H894" s="176"/>
      <c r="I894" s="177"/>
      <c r="J894" s="176"/>
      <c r="K894" s="188"/>
      <c r="L894" s="176"/>
      <c r="M894" s="176"/>
      <c r="N894" s="177"/>
      <c r="O894" s="179"/>
      <c r="P894" s="180"/>
      <c r="Q894" s="61"/>
      <c r="R894" s="179"/>
      <c r="S894" s="180"/>
      <c r="T894" s="61"/>
      <c r="U894" s="176"/>
      <c r="V894" s="176"/>
      <c r="W894" s="176"/>
      <c r="X894" s="177"/>
      <c r="Y894" s="176"/>
      <c r="Z894" s="176"/>
      <c r="AA894" s="176"/>
      <c r="AB894" s="176"/>
      <c r="AC894" s="176"/>
      <c r="AD894" s="183"/>
      <c r="AE894" s="176"/>
      <c r="AF894" s="176"/>
    </row>
    <row r="895" spans="1:32">
      <c r="A895" s="172"/>
      <c r="B895" s="173"/>
      <c r="C895" s="176"/>
      <c r="D895" s="174"/>
      <c r="E895" s="175"/>
      <c r="F895" s="175"/>
      <c r="G895" s="176"/>
      <c r="H895" s="176"/>
      <c r="I895" s="177"/>
      <c r="J895" s="176"/>
      <c r="K895" s="188"/>
      <c r="L895" s="176"/>
      <c r="M895" s="176"/>
      <c r="N895" s="177"/>
      <c r="O895" s="179"/>
      <c r="P895" s="180"/>
      <c r="Q895" s="61"/>
      <c r="R895" s="179"/>
      <c r="S895" s="180"/>
      <c r="T895" s="61"/>
      <c r="U895" s="176"/>
      <c r="V895" s="176"/>
      <c r="W895" s="176"/>
      <c r="X895" s="177"/>
      <c r="Y895" s="176"/>
      <c r="Z895" s="176"/>
      <c r="AA895" s="176"/>
      <c r="AB895" s="176"/>
      <c r="AC895" s="176"/>
      <c r="AD895" s="183"/>
      <c r="AE895" s="176"/>
      <c r="AF895" s="176"/>
    </row>
    <row r="896" spans="1:32">
      <c r="A896" s="172"/>
      <c r="B896" s="173"/>
      <c r="C896" s="176"/>
      <c r="D896" s="174"/>
      <c r="E896" s="175"/>
      <c r="F896" s="175"/>
      <c r="G896" s="176"/>
      <c r="H896" s="176"/>
      <c r="I896" s="177"/>
      <c r="J896" s="176"/>
      <c r="K896" s="188"/>
      <c r="L896" s="176"/>
      <c r="M896" s="176"/>
      <c r="N896" s="177"/>
      <c r="O896" s="179"/>
      <c r="P896" s="180"/>
      <c r="Q896" s="61"/>
      <c r="R896" s="179"/>
      <c r="S896" s="180"/>
      <c r="T896" s="61"/>
      <c r="U896" s="176"/>
      <c r="V896" s="176"/>
      <c r="W896" s="176"/>
      <c r="X896" s="177"/>
      <c r="Y896" s="176"/>
      <c r="Z896" s="176"/>
      <c r="AA896" s="176"/>
      <c r="AB896" s="176"/>
      <c r="AC896" s="176"/>
      <c r="AD896" s="183"/>
      <c r="AE896" s="176"/>
      <c r="AF896" s="176"/>
    </row>
    <row r="897" spans="1:32">
      <c r="A897" s="172"/>
      <c r="B897" s="173"/>
      <c r="C897" s="176"/>
      <c r="D897" s="174"/>
      <c r="E897" s="175"/>
      <c r="F897" s="175"/>
      <c r="G897" s="176"/>
      <c r="H897" s="176"/>
      <c r="I897" s="177"/>
      <c r="J897" s="176"/>
      <c r="K897" s="188"/>
      <c r="L897" s="176"/>
      <c r="M897" s="176"/>
      <c r="N897" s="177"/>
      <c r="O897" s="179"/>
      <c r="P897" s="180"/>
      <c r="Q897" s="61"/>
      <c r="R897" s="179"/>
      <c r="S897" s="180"/>
      <c r="T897" s="61"/>
      <c r="U897" s="176"/>
      <c r="V897" s="176"/>
      <c r="W897" s="176"/>
      <c r="X897" s="177"/>
      <c r="Y897" s="176"/>
      <c r="Z897" s="176"/>
      <c r="AA897" s="176"/>
      <c r="AB897" s="176"/>
      <c r="AC897" s="176"/>
      <c r="AD897" s="183"/>
      <c r="AE897" s="176"/>
      <c r="AF897" s="176"/>
    </row>
    <row r="898" spans="1:32">
      <c r="A898" s="172"/>
      <c r="B898" s="173"/>
      <c r="C898" s="176"/>
      <c r="D898" s="174"/>
      <c r="E898" s="175"/>
      <c r="F898" s="175"/>
      <c r="G898" s="176"/>
      <c r="H898" s="176"/>
      <c r="I898" s="177"/>
      <c r="J898" s="176"/>
      <c r="K898" s="188"/>
      <c r="L898" s="176"/>
      <c r="M898" s="176"/>
      <c r="N898" s="177"/>
      <c r="O898" s="179"/>
      <c r="P898" s="180"/>
      <c r="Q898" s="61"/>
      <c r="R898" s="179"/>
      <c r="S898" s="180"/>
      <c r="T898" s="61"/>
      <c r="U898" s="176"/>
      <c r="V898" s="176"/>
      <c r="W898" s="176"/>
      <c r="X898" s="177"/>
      <c r="Y898" s="176"/>
      <c r="Z898" s="176"/>
      <c r="AA898" s="176"/>
      <c r="AB898" s="176"/>
      <c r="AC898" s="176"/>
      <c r="AD898" s="183"/>
      <c r="AE898" s="176"/>
      <c r="AF898" s="176"/>
    </row>
    <row r="899" spans="1:32">
      <c r="A899" s="172"/>
      <c r="B899" s="173"/>
      <c r="C899" s="176"/>
      <c r="D899" s="174"/>
      <c r="E899" s="175"/>
      <c r="F899" s="175"/>
      <c r="G899" s="176"/>
      <c r="H899" s="176"/>
      <c r="I899" s="177"/>
      <c r="J899" s="176"/>
      <c r="K899" s="188"/>
      <c r="L899" s="176"/>
      <c r="M899" s="176"/>
      <c r="N899" s="177"/>
      <c r="O899" s="179"/>
      <c r="P899" s="180"/>
      <c r="Q899" s="61"/>
      <c r="R899" s="179"/>
      <c r="S899" s="180"/>
      <c r="T899" s="61"/>
      <c r="U899" s="176"/>
      <c r="V899" s="176"/>
      <c r="W899" s="176"/>
      <c r="X899" s="177"/>
      <c r="Y899" s="176"/>
      <c r="Z899" s="176"/>
      <c r="AA899" s="176"/>
      <c r="AB899" s="176"/>
      <c r="AC899" s="176"/>
      <c r="AD899" s="183"/>
      <c r="AE899" s="176"/>
      <c r="AF899" s="176"/>
    </row>
    <row r="900" spans="1:32">
      <c r="A900" s="172"/>
      <c r="B900" s="173"/>
      <c r="C900" s="176"/>
      <c r="D900" s="174"/>
      <c r="E900" s="175"/>
      <c r="F900" s="175"/>
      <c r="G900" s="176"/>
      <c r="H900" s="176"/>
      <c r="I900" s="177"/>
      <c r="J900" s="176"/>
      <c r="K900" s="188"/>
      <c r="L900" s="176"/>
      <c r="M900" s="176"/>
      <c r="N900" s="177"/>
      <c r="O900" s="179"/>
      <c r="P900" s="180"/>
      <c r="Q900" s="61"/>
      <c r="R900" s="179"/>
      <c r="S900" s="180"/>
      <c r="T900" s="61"/>
      <c r="U900" s="176"/>
      <c r="V900" s="176"/>
      <c r="W900" s="176"/>
      <c r="X900" s="177"/>
      <c r="Y900" s="176"/>
      <c r="Z900" s="176"/>
      <c r="AA900" s="176"/>
      <c r="AB900" s="176"/>
      <c r="AC900" s="176"/>
      <c r="AD900" s="183"/>
      <c r="AE900" s="176"/>
      <c r="AF900" s="176"/>
    </row>
    <row r="901" spans="1:32">
      <c r="A901" s="172"/>
      <c r="B901" s="173"/>
      <c r="C901" s="176"/>
      <c r="D901" s="174"/>
      <c r="E901" s="175"/>
      <c r="F901" s="175"/>
      <c r="G901" s="176"/>
      <c r="H901" s="176"/>
      <c r="I901" s="177"/>
      <c r="J901" s="176"/>
      <c r="K901" s="188"/>
      <c r="L901" s="176"/>
      <c r="M901" s="176"/>
      <c r="N901" s="177"/>
      <c r="O901" s="179"/>
      <c r="P901" s="180"/>
      <c r="Q901" s="61"/>
      <c r="R901" s="179"/>
      <c r="S901" s="180"/>
      <c r="T901" s="61"/>
      <c r="U901" s="176"/>
      <c r="V901" s="176"/>
      <c r="W901" s="176"/>
      <c r="X901" s="177"/>
      <c r="Y901" s="176"/>
      <c r="Z901" s="176"/>
      <c r="AA901" s="176"/>
      <c r="AB901" s="176"/>
      <c r="AC901" s="176"/>
      <c r="AD901" s="183"/>
      <c r="AE901" s="176"/>
      <c r="AF901" s="176"/>
    </row>
    <row r="902" spans="1:32">
      <c r="A902" s="172"/>
      <c r="B902" s="173"/>
      <c r="C902" s="176"/>
      <c r="D902" s="174"/>
      <c r="E902" s="175"/>
      <c r="F902" s="175"/>
      <c r="G902" s="176"/>
      <c r="H902" s="176"/>
      <c r="I902" s="177"/>
      <c r="J902" s="176"/>
      <c r="K902" s="188"/>
      <c r="L902" s="176"/>
      <c r="M902" s="176"/>
      <c r="N902" s="177"/>
      <c r="O902" s="179"/>
      <c r="P902" s="180"/>
      <c r="Q902" s="61"/>
      <c r="R902" s="179"/>
      <c r="S902" s="180"/>
      <c r="T902" s="61"/>
      <c r="U902" s="176"/>
      <c r="V902" s="176"/>
      <c r="W902" s="176"/>
      <c r="X902" s="177"/>
      <c r="Y902" s="176"/>
      <c r="Z902" s="176"/>
      <c r="AA902" s="176"/>
      <c r="AB902" s="176"/>
      <c r="AC902" s="176"/>
      <c r="AD902" s="183"/>
      <c r="AE902" s="176"/>
      <c r="AF902" s="176"/>
    </row>
    <row r="903" spans="1:32">
      <c r="A903" s="172"/>
      <c r="B903" s="173"/>
      <c r="C903" s="176"/>
      <c r="D903" s="174"/>
      <c r="E903" s="175"/>
      <c r="F903" s="175"/>
      <c r="G903" s="176"/>
      <c r="H903" s="176"/>
      <c r="I903" s="177"/>
      <c r="J903" s="176"/>
      <c r="K903" s="188"/>
      <c r="L903" s="176"/>
      <c r="M903" s="176"/>
      <c r="N903" s="177"/>
      <c r="O903" s="179"/>
      <c r="P903" s="180"/>
      <c r="Q903" s="61"/>
      <c r="R903" s="179"/>
      <c r="S903" s="180"/>
      <c r="T903" s="61"/>
      <c r="U903" s="176"/>
      <c r="V903" s="176"/>
      <c r="W903" s="176"/>
      <c r="X903" s="177"/>
      <c r="Y903" s="176"/>
      <c r="Z903" s="176"/>
      <c r="AA903" s="176"/>
      <c r="AB903" s="176"/>
      <c r="AC903" s="176"/>
      <c r="AD903" s="183"/>
      <c r="AE903" s="176"/>
      <c r="AF903" s="176"/>
    </row>
    <row r="904" spans="1:32">
      <c r="A904" s="172"/>
      <c r="B904" s="173"/>
      <c r="C904" s="176"/>
      <c r="D904" s="174"/>
      <c r="E904" s="175"/>
      <c r="F904" s="175"/>
      <c r="G904" s="176"/>
      <c r="H904" s="176"/>
      <c r="I904" s="177"/>
      <c r="J904" s="176"/>
      <c r="K904" s="188"/>
      <c r="L904" s="176"/>
      <c r="M904" s="176"/>
      <c r="N904" s="177"/>
      <c r="O904" s="179"/>
      <c r="P904" s="180"/>
      <c r="Q904" s="61"/>
      <c r="R904" s="179"/>
      <c r="S904" s="180"/>
      <c r="T904" s="61"/>
      <c r="U904" s="176"/>
      <c r="V904" s="176"/>
      <c r="W904" s="176"/>
      <c r="X904" s="177"/>
      <c r="Y904" s="176"/>
      <c r="Z904" s="176"/>
      <c r="AA904" s="176"/>
      <c r="AB904" s="176"/>
      <c r="AC904" s="176"/>
      <c r="AD904" s="183"/>
      <c r="AE904" s="176"/>
      <c r="AF904" s="176"/>
    </row>
    <row r="905" spans="1:32">
      <c r="A905" s="172"/>
      <c r="B905" s="173"/>
      <c r="C905" s="176"/>
      <c r="D905" s="174"/>
      <c r="E905" s="175"/>
      <c r="F905" s="175"/>
      <c r="G905" s="176"/>
      <c r="H905" s="176"/>
      <c r="I905" s="177"/>
      <c r="J905" s="176"/>
      <c r="K905" s="188"/>
      <c r="L905" s="176"/>
      <c r="M905" s="176"/>
      <c r="N905" s="177"/>
      <c r="O905" s="179"/>
      <c r="P905" s="180"/>
      <c r="Q905" s="61"/>
      <c r="R905" s="179"/>
      <c r="S905" s="180"/>
      <c r="T905" s="61"/>
      <c r="U905" s="176"/>
      <c r="V905" s="176"/>
      <c r="W905" s="176"/>
      <c r="X905" s="177"/>
      <c r="Y905" s="176"/>
      <c r="Z905" s="176"/>
      <c r="AA905" s="176"/>
      <c r="AB905" s="176"/>
      <c r="AC905" s="176"/>
      <c r="AD905" s="183"/>
      <c r="AE905" s="176"/>
      <c r="AF905" s="176"/>
    </row>
    <row r="906" spans="1:32">
      <c r="A906" s="172"/>
      <c r="B906" s="173"/>
      <c r="C906" s="176"/>
      <c r="D906" s="174"/>
      <c r="E906" s="175"/>
      <c r="F906" s="175"/>
      <c r="G906" s="176"/>
      <c r="H906" s="176"/>
      <c r="I906" s="177"/>
      <c r="J906" s="176"/>
      <c r="K906" s="188"/>
      <c r="L906" s="176"/>
      <c r="M906" s="176"/>
      <c r="N906" s="177"/>
      <c r="O906" s="179"/>
      <c r="P906" s="180"/>
      <c r="Q906" s="61"/>
      <c r="R906" s="179"/>
      <c r="S906" s="180"/>
      <c r="T906" s="61"/>
      <c r="U906" s="176"/>
      <c r="V906" s="176"/>
      <c r="W906" s="176"/>
      <c r="X906" s="177"/>
      <c r="Y906" s="176"/>
      <c r="Z906" s="176"/>
      <c r="AA906" s="176"/>
      <c r="AB906" s="176"/>
      <c r="AC906" s="176"/>
      <c r="AD906" s="183"/>
      <c r="AE906" s="176"/>
      <c r="AF906" s="176"/>
    </row>
    <row r="907" spans="1:32">
      <c r="A907" s="172"/>
      <c r="B907" s="173"/>
      <c r="C907" s="176"/>
      <c r="D907" s="174"/>
      <c r="E907" s="175"/>
      <c r="F907" s="175"/>
      <c r="G907" s="176"/>
      <c r="H907" s="176"/>
      <c r="I907" s="177"/>
      <c r="J907" s="176"/>
      <c r="K907" s="188"/>
      <c r="L907" s="176"/>
      <c r="M907" s="176"/>
      <c r="N907" s="177"/>
      <c r="O907" s="179"/>
      <c r="P907" s="180"/>
      <c r="Q907" s="61"/>
      <c r="R907" s="179"/>
      <c r="S907" s="180"/>
      <c r="T907" s="61"/>
      <c r="U907" s="176"/>
      <c r="V907" s="176"/>
      <c r="W907" s="176"/>
      <c r="X907" s="177"/>
      <c r="Y907" s="176"/>
      <c r="Z907" s="176"/>
      <c r="AA907" s="176"/>
      <c r="AB907" s="176"/>
      <c r="AC907" s="176"/>
      <c r="AD907" s="183"/>
      <c r="AE907" s="176"/>
      <c r="AF907" s="176"/>
    </row>
    <row r="908" spans="1:32">
      <c r="A908" s="172"/>
      <c r="B908" s="173"/>
      <c r="C908" s="176"/>
      <c r="D908" s="174"/>
      <c r="E908" s="175"/>
      <c r="F908" s="175"/>
      <c r="G908" s="176"/>
      <c r="H908" s="176"/>
      <c r="I908" s="177"/>
      <c r="J908" s="176"/>
      <c r="K908" s="188"/>
      <c r="L908" s="176"/>
      <c r="M908" s="176"/>
      <c r="N908" s="177"/>
      <c r="O908" s="179"/>
      <c r="P908" s="180"/>
      <c r="Q908" s="61"/>
      <c r="R908" s="179"/>
      <c r="S908" s="180"/>
      <c r="T908" s="61"/>
      <c r="U908" s="176"/>
      <c r="V908" s="176"/>
      <c r="W908" s="176"/>
      <c r="X908" s="177"/>
      <c r="Y908" s="176"/>
      <c r="Z908" s="176"/>
      <c r="AA908" s="176"/>
      <c r="AB908" s="176"/>
      <c r="AC908" s="176"/>
      <c r="AD908" s="183"/>
      <c r="AE908" s="176"/>
      <c r="AF908" s="176"/>
    </row>
    <row r="909" spans="1:32">
      <c r="A909" s="172"/>
      <c r="B909" s="173"/>
      <c r="C909" s="176"/>
      <c r="D909" s="174"/>
      <c r="E909" s="175"/>
      <c r="F909" s="175"/>
      <c r="G909" s="176"/>
      <c r="H909" s="176"/>
      <c r="I909" s="177"/>
      <c r="J909" s="176"/>
      <c r="K909" s="188"/>
      <c r="L909" s="176"/>
      <c r="M909" s="176"/>
      <c r="N909" s="177"/>
      <c r="O909" s="179"/>
      <c r="P909" s="180"/>
      <c r="Q909" s="61"/>
      <c r="R909" s="179"/>
      <c r="S909" s="180"/>
      <c r="T909" s="61"/>
      <c r="U909" s="176"/>
      <c r="V909" s="176"/>
      <c r="W909" s="176"/>
      <c r="X909" s="177"/>
      <c r="Y909" s="176"/>
      <c r="Z909" s="176"/>
      <c r="AA909" s="176"/>
      <c r="AB909" s="176"/>
      <c r="AC909" s="176"/>
      <c r="AD909" s="183"/>
      <c r="AE909" s="176"/>
      <c r="AF909" s="176"/>
    </row>
    <row r="910" spans="1:32">
      <c r="A910" s="172"/>
      <c r="B910" s="173"/>
      <c r="C910" s="176"/>
      <c r="D910" s="174"/>
      <c r="E910" s="175"/>
      <c r="F910" s="175"/>
      <c r="G910" s="176"/>
      <c r="H910" s="176"/>
      <c r="I910" s="177"/>
      <c r="J910" s="176"/>
      <c r="K910" s="188"/>
      <c r="L910" s="176"/>
      <c r="M910" s="176"/>
      <c r="N910" s="177"/>
      <c r="O910" s="179"/>
      <c r="P910" s="180"/>
      <c r="Q910" s="61"/>
      <c r="R910" s="179"/>
      <c r="S910" s="180"/>
      <c r="T910" s="61"/>
      <c r="U910" s="176"/>
      <c r="V910" s="176"/>
      <c r="W910" s="176"/>
      <c r="X910" s="177"/>
      <c r="Y910" s="176"/>
      <c r="Z910" s="176"/>
      <c r="AA910" s="176"/>
      <c r="AB910" s="176"/>
      <c r="AC910" s="176"/>
      <c r="AD910" s="183"/>
      <c r="AE910" s="176"/>
      <c r="AF910" s="176"/>
    </row>
    <row r="911" spans="1:32">
      <c r="A911" s="172"/>
      <c r="B911" s="173"/>
      <c r="C911" s="176"/>
      <c r="D911" s="174"/>
      <c r="E911" s="175"/>
      <c r="F911" s="175"/>
      <c r="G911" s="176"/>
      <c r="H911" s="176"/>
      <c r="I911" s="177"/>
      <c r="J911" s="176"/>
      <c r="K911" s="188"/>
      <c r="L911" s="176"/>
      <c r="M911" s="176"/>
      <c r="N911" s="177"/>
      <c r="O911" s="179"/>
      <c r="P911" s="180"/>
      <c r="Q911" s="61"/>
      <c r="R911" s="179"/>
      <c r="S911" s="180"/>
      <c r="T911" s="61"/>
      <c r="U911" s="176"/>
      <c r="V911" s="176"/>
      <c r="W911" s="176"/>
      <c r="X911" s="177"/>
      <c r="Y911" s="176"/>
      <c r="Z911" s="176"/>
      <c r="AA911" s="176"/>
      <c r="AB911" s="176"/>
      <c r="AC911" s="176"/>
      <c r="AD911" s="183"/>
      <c r="AE911" s="176"/>
      <c r="AF911" s="176"/>
    </row>
    <row r="912" spans="1:32">
      <c r="A912" s="172"/>
      <c r="B912" s="173"/>
      <c r="C912" s="176"/>
      <c r="D912" s="174"/>
      <c r="E912" s="175"/>
      <c r="F912" s="175"/>
      <c r="G912" s="176"/>
      <c r="H912" s="176"/>
      <c r="I912" s="177"/>
      <c r="J912" s="176"/>
      <c r="K912" s="188"/>
      <c r="L912" s="176"/>
      <c r="M912" s="176"/>
      <c r="N912" s="177"/>
      <c r="O912" s="179"/>
      <c r="P912" s="180"/>
      <c r="Q912" s="61"/>
      <c r="R912" s="179"/>
      <c r="S912" s="180"/>
      <c r="T912" s="61"/>
      <c r="U912" s="176"/>
      <c r="V912" s="176"/>
      <c r="W912" s="176"/>
      <c r="X912" s="177"/>
      <c r="Y912" s="176"/>
      <c r="Z912" s="176"/>
      <c r="AA912" s="176"/>
      <c r="AB912" s="176"/>
      <c r="AC912" s="176"/>
      <c r="AD912" s="183"/>
      <c r="AE912" s="176"/>
      <c r="AF912" s="176"/>
    </row>
    <row r="913" spans="1:32">
      <c r="A913" s="172"/>
      <c r="B913" s="173"/>
      <c r="C913" s="176"/>
      <c r="D913" s="174"/>
      <c r="E913" s="175"/>
      <c r="F913" s="175"/>
      <c r="G913" s="176"/>
      <c r="H913" s="176"/>
      <c r="I913" s="177"/>
      <c r="J913" s="176"/>
      <c r="K913" s="188"/>
      <c r="L913" s="176"/>
      <c r="M913" s="176"/>
      <c r="N913" s="177"/>
      <c r="O913" s="179"/>
      <c r="P913" s="180"/>
      <c r="Q913" s="61"/>
      <c r="R913" s="179"/>
      <c r="S913" s="180"/>
      <c r="T913" s="61"/>
      <c r="U913" s="176"/>
      <c r="V913" s="176"/>
      <c r="W913" s="176"/>
      <c r="X913" s="177"/>
      <c r="Y913" s="176"/>
      <c r="Z913" s="176"/>
      <c r="AA913" s="176"/>
      <c r="AB913" s="176"/>
      <c r="AC913" s="176"/>
      <c r="AD913" s="183"/>
      <c r="AE913" s="176"/>
      <c r="AF913" s="176"/>
    </row>
    <row r="914" spans="1:32">
      <c r="A914" s="172"/>
      <c r="B914" s="173"/>
      <c r="C914" s="176"/>
      <c r="D914" s="174"/>
      <c r="E914" s="175"/>
      <c r="F914" s="175"/>
      <c r="G914" s="176"/>
      <c r="H914" s="176"/>
      <c r="I914" s="177"/>
      <c r="J914" s="176"/>
      <c r="K914" s="188"/>
      <c r="L914" s="176"/>
      <c r="M914" s="176"/>
      <c r="N914" s="177"/>
      <c r="O914" s="179"/>
      <c r="P914" s="180"/>
      <c r="Q914" s="61"/>
      <c r="R914" s="179"/>
      <c r="S914" s="180"/>
      <c r="T914" s="61"/>
      <c r="U914" s="176"/>
      <c r="V914" s="176"/>
      <c r="W914" s="176"/>
      <c r="X914" s="177"/>
      <c r="Y914" s="176"/>
      <c r="Z914" s="176"/>
      <c r="AA914" s="176"/>
      <c r="AB914" s="176"/>
      <c r="AC914" s="176"/>
      <c r="AD914" s="183"/>
      <c r="AE914" s="176"/>
      <c r="AF914" s="176"/>
    </row>
    <row r="915" spans="1:32">
      <c r="A915" s="172"/>
      <c r="B915" s="173"/>
      <c r="C915" s="176"/>
      <c r="D915" s="174"/>
      <c r="E915" s="175"/>
      <c r="F915" s="175"/>
      <c r="G915" s="176"/>
      <c r="H915" s="176"/>
      <c r="I915" s="177"/>
      <c r="J915" s="176"/>
      <c r="K915" s="188"/>
      <c r="L915" s="176"/>
      <c r="M915" s="176"/>
      <c r="N915" s="177"/>
      <c r="O915" s="179"/>
      <c r="P915" s="180"/>
      <c r="Q915" s="61"/>
      <c r="R915" s="179"/>
      <c r="S915" s="180"/>
      <c r="T915" s="61"/>
      <c r="U915" s="176"/>
      <c r="V915" s="176"/>
      <c r="W915" s="176"/>
      <c r="X915" s="177"/>
      <c r="Y915" s="176"/>
      <c r="Z915" s="176"/>
      <c r="AA915" s="176"/>
      <c r="AB915" s="176"/>
      <c r="AC915" s="176"/>
      <c r="AD915" s="183"/>
      <c r="AE915" s="176"/>
      <c r="AF915" s="176"/>
    </row>
    <row r="916" spans="1:32">
      <c r="A916" s="172"/>
      <c r="B916" s="173"/>
      <c r="C916" s="176"/>
      <c r="D916" s="174"/>
      <c r="E916" s="175"/>
      <c r="F916" s="175"/>
      <c r="G916" s="176"/>
      <c r="H916" s="176"/>
      <c r="I916" s="177"/>
      <c r="J916" s="176"/>
      <c r="K916" s="188"/>
      <c r="L916" s="176"/>
      <c r="M916" s="176"/>
      <c r="N916" s="177"/>
      <c r="O916" s="179"/>
      <c r="P916" s="180"/>
      <c r="Q916" s="61"/>
      <c r="R916" s="179"/>
      <c r="S916" s="180"/>
      <c r="T916" s="61"/>
      <c r="U916" s="176"/>
      <c r="V916" s="176"/>
      <c r="W916" s="176"/>
      <c r="X916" s="177"/>
      <c r="Y916" s="176"/>
      <c r="Z916" s="176"/>
      <c r="AA916" s="176"/>
      <c r="AB916" s="176"/>
      <c r="AC916" s="176"/>
      <c r="AD916" s="183"/>
      <c r="AE916" s="176"/>
      <c r="AF916" s="176"/>
    </row>
    <row r="917" spans="1:32">
      <c r="A917" s="172"/>
      <c r="B917" s="173"/>
      <c r="C917" s="176"/>
      <c r="D917" s="174"/>
      <c r="E917" s="175"/>
      <c r="F917" s="175"/>
      <c r="G917" s="176"/>
      <c r="H917" s="176"/>
      <c r="I917" s="177"/>
      <c r="J917" s="176"/>
      <c r="K917" s="188"/>
      <c r="L917" s="176"/>
      <c r="M917" s="176"/>
      <c r="N917" s="177"/>
      <c r="O917" s="179"/>
      <c r="P917" s="180"/>
      <c r="Q917" s="61"/>
      <c r="R917" s="179"/>
      <c r="S917" s="180"/>
      <c r="T917" s="61"/>
      <c r="U917" s="176"/>
      <c r="V917" s="176"/>
      <c r="W917" s="176"/>
      <c r="X917" s="177"/>
      <c r="Y917" s="176"/>
      <c r="Z917" s="176"/>
      <c r="AA917" s="176"/>
      <c r="AB917" s="176"/>
      <c r="AC917" s="176"/>
      <c r="AD917" s="183"/>
      <c r="AE917" s="176"/>
      <c r="AF917" s="176"/>
    </row>
    <row r="918" spans="1:32">
      <c r="A918" s="172"/>
      <c r="B918" s="173"/>
      <c r="C918" s="176"/>
      <c r="D918" s="174"/>
      <c r="E918" s="175"/>
      <c r="F918" s="175"/>
      <c r="G918" s="176"/>
      <c r="H918" s="176"/>
      <c r="I918" s="177"/>
      <c r="J918" s="176"/>
      <c r="K918" s="188"/>
      <c r="L918" s="176"/>
      <c r="M918" s="176"/>
      <c r="N918" s="177"/>
      <c r="O918" s="179"/>
      <c r="P918" s="180"/>
      <c r="Q918" s="61"/>
      <c r="R918" s="179"/>
      <c r="S918" s="180"/>
      <c r="T918" s="61"/>
      <c r="U918" s="176"/>
      <c r="V918" s="176"/>
      <c r="W918" s="176"/>
      <c r="X918" s="177"/>
      <c r="Y918" s="176"/>
      <c r="Z918" s="176"/>
      <c r="AA918" s="176"/>
      <c r="AB918" s="176"/>
      <c r="AC918" s="176"/>
      <c r="AD918" s="183"/>
      <c r="AE918" s="176"/>
      <c r="AF918" s="176"/>
    </row>
    <row r="919" spans="1:32">
      <c r="A919" s="172"/>
      <c r="B919" s="173"/>
      <c r="C919" s="176"/>
      <c r="D919" s="174"/>
      <c r="E919" s="175"/>
      <c r="F919" s="175"/>
      <c r="G919" s="176"/>
      <c r="H919" s="176"/>
      <c r="I919" s="177"/>
      <c r="J919" s="176"/>
      <c r="K919" s="188"/>
      <c r="L919" s="176"/>
      <c r="M919" s="176"/>
      <c r="N919" s="177"/>
      <c r="O919" s="179"/>
      <c r="P919" s="180"/>
      <c r="Q919" s="61"/>
      <c r="R919" s="179"/>
      <c r="S919" s="180"/>
      <c r="T919" s="61"/>
      <c r="U919" s="176"/>
      <c r="V919" s="176"/>
      <c r="W919" s="176"/>
      <c r="X919" s="177"/>
      <c r="Y919" s="176"/>
      <c r="Z919" s="176"/>
      <c r="AA919" s="176"/>
      <c r="AB919" s="176"/>
      <c r="AC919" s="176"/>
      <c r="AD919" s="183"/>
      <c r="AE919" s="176"/>
      <c r="AF919" s="176"/>
    </row>
    <row r="920" spans="1:32">
      <c r="A920" s="172"/>
      <c r="B920" s="173"/>
      <c r="C920" s="176"/>
      <c r="D920" s="174"/>
      <c r="E920" s="175"/>
      <c r="F920" s="175"/>
      <c r="G920" s="176"/>
      <c r="H920" s="176"/>
      <c r="I920" s="177"/>
      <c r="J920" s="176"/>
      <c r="K920" s="188"/>
      <c r="L920" s="176"/>
      <c r="M920" s="176"/>
      <c r="N920" s="177"/>
      <c r="O920" s="179"/>
      <c r="P920" s="180"/>
      <c r="Q920" s="61"/>
      <c r="R920" s="179"/>
      <c r="S920" s="180"/>
      <c r="T920" s="61"/>
      <c r="U920" s="176"/>
      <c r="V920" s="176"/>
      <c r="W920" s="176"/>
      <c r="X920" s="177"/>
      <c r="Y920" s="176"/>
      <c r="Z920" s="176"/>
      <c r="AA920" s="176"/>
      <c r="AB920" s="176"/>
      <c r="AC920" s="176"/>
      <c r="AD920" s="183"/>
      <c r="AE920" s="176"/>
      <c r="AF920" s="176"/>
    </row>
    <row r="921" spans="1:32">
      <c r="A921" s="172"/>
      <c r="B921" s="173"/>
      <c r="C921" s="176"/>
      <c r="D921" s="174"/>
      <c r="E921" s="175"/>
      <c r="F921" s="175"/>
      <c r="G921" s="176"/>
      <c r="H921" s="176"/>
      <c r="I921" s="177"/>
      <c r="J921" s="176"/>
      <c r="K921" s="188"/>
      <c r="L921" s="176"/>
      <c r="M921" s="176"/>
      <c r="N921" s="177"/>
      <c r="O921" s="179"/>
      <c r="P921" s="180"/>
      <c r="Q921" s="61"/>
      <c r="R921" s="179"/>
      <c r="S921" s="180"/>
      <c r="T921" s="61"/>
      <c r="U921" s="176"/>
      <c r="V921" s="176"/>
      <c r="W921" s="176"/>
      <c r="X921" s="177"/>
      <c r="Y921" s="176"/>
      <c r="Z921" s="176"/>
      <c r="AA921" s="176"/>
      <c r="AB921" s="176"/>
      <c r="AC921" s="176"/>
      <c r="AD921" s="183"/>
      <c r="AE921" s="176"/>
      <c r="AF921" s="176"/>
    </row>
    <row r="922" spans="1:32">
      <c r="A922" s="172"/>
      <c r="B922" s="173"/>
      <c r="C922" s="176"/>
      <c r="D922" s="174"/>
      <c r="E922" s="175"/>
      <c r="F922" s="175"/>
      <c r="G922" s="176"/>
      <c r="H922" s="176"/>
      <c r="I922" s="177"/>
      <c r="J922" s="176"/>
      <c r="K922" s="188"/>
      <c r="L922" s="176"/>
      <c r="M922" s="176"/>
      <c r="N922" s="177"/>
      <c r="O922" s="179"/>
      <c r="P922" s="180"/>
      <c r="Q922" s="61"/>
      <c r="R922" s="179"/>
      <c r="S922" s="180"/>
      <c r="T922" s="61"/>
      <c r="U922" s="176"/>
      <c r="V922" s="176"/>
      <c r="W922" s="176"/>
      <c r="X922" s="177"/>
      <c r="Y922" s="176"/>
      <c r="Z922" s="176"/>
      <c r="AA922" s="176"/>
      <c r="AB922" s="176"/>
      <c r="AC922" s="176"/>
      <c r="AD922" s="183"/>
      <c r="AE922" s="176"/>
      <c r="AF922" s="176"/>
    </row>
    <row r="923" spans="1:32">
      <c r="A923" s="172"/>
      <c r="B923" s="173"/>
      <c r="C923" s="176"/>
      <c r="D923" s="174"/>
      <c r="E923" s="175"/>
      <c r="F923" s="175"/>
      <c r="G923" s="176"/>
      <c r="H923" s="176"/>
      <c r="I923" s="177"/>
      <c r="J923" s="176"/>
      <c r="K923" s="188"/>
      <c r="L923" s="176"/>
      <c r="M923" s="176"/>
      <c r="N923" s="177"/>
      <c r="O923" s="179"/>
      <c r="P923" s="180"/>
      <c r="Q923" s="61"/>
      <c r="R923" s="179"/>
      <c r="S923" s="180"/>
      <c r="T923" s="61"/>
      <c r="U923" s="176"/>
      <c r="V923" s="176"/>
      <c r="W923" s="176"/>
      <c r="X923" s="177"/>
      <c r="Y923" s="176"/>
      <c r="Z923" s="176"/>
      <c r="AA923" s="176"/>
      <c r="AB923" s="176"/>
      <c r="AC923" s="176"/>
      <c r="AD923" s="183"/>
      <c r="AE923" s="176"/>
      <c r="AF923" s="176"/>
    </row>
    <row r="924" spans="1:32">
      <c r="A924" s="172"/>
      <c r="B924" s="173"/>
      <c r="C924" s="176"/>
      <c r="D924" s="174"/>
      <c r="E924" s="175"/>
      <c r="F924" s="175"/>
      <c r="G924" s="176"/>
      <c r="H924" s="176"/>
      <c r="I924" s="177"/>
      <c r="J924" s="176"/>
      <c r="K924" s="188"/>
      <c r="L924" s="176"/>
      <c r="M924" s="176"/>
      <c r="N924" s="177"/>
      <c r="O924" s="179"/>
      <c r="P924" s="180"/>
      <c r="Q924" s="61"/>
      <c r="R924" s="179"/>
      <c r="S924" s="180"/>
      <c r="T924" s="61"/>
      <c r="U924" s="176"/>
      <c r="V924" s="176"/>
      <c r="W924" s="176"/>
      <c r="X924" s="177"/>
      <c r="Y924" s="176"/>
      <c r="Z924" s="176"/>
      <c r="AA924" s="176"/>
      <c r="AB924" s="176"/>
      <c r="AC924" s="176"/>
      <c r="AD924" s="183"/>
      <c r="AE924" s="176"/>
      <c r="AF924" s="176"/>
    </row>
    <row r="925" spans="1:32">
      <c r="A925" s="172"/>
      <c r="B925" s="173"/>
      <c r="C925" s="176"/>
      <c r="D925" s="174"/>
      <c r="E925" s="175"/>
      <c r="F925" s="175"/>
      <c r="G925" s="176"/>
      <c r="H925" s="176"/>
      <c r="I925" s="177"/>
      <c r="J925" s="176"/>
      <c r="K925" s="188"/>
      <c r="L925" s="176"/>
      <c r="M925" s="176"/>
      <c r="N925" s="177"/>
      <c r="O925" s="179"/>
      <c r="P925" s="180"/>
      <c r="Q925" s="61"/>
      <c r="R925" s="179"/>
      <c r="S925" s="180"/>
      <c r="T925" s="61"/>
      <c r="U925" s="176"/>
      <c r="V925" s="176"/>
      <c r="W925" s="176"/>
      <c r="X925" s="177"/>
      <c r="Y925" s="176"/>
      <c r="Z925" s="176"/>
      <c r="AA925" s="176"/>
      <c r="AB925" s="176"/>
      <c r="AC925" s="176"/>
      <c r="AD925" s="183"/>
      <c r="AE925" s="176"/>
      <c r="AF925" s="176"/>
    </row>
    <row r="926" spans="1:32">
      <c r="A926" s="172"/>
      <c r="B926" s="173"/>
      <c r="C926" s="176"/>
      <c r="D926" s="174"/>
      <c r="E926" s="175"/>
      <c r="F926" s="175"/>
      <c r="G926" s="176"/>
      <c r="H926" s="176"/>
      <c r="I926" s="177"/>
      <c r="J926" s="176"/>
      <c r="K926" s="188"/>
      <c r="L926" s="176"/>
      <c r="M926" s="176"/>
      <c r="N926" s="177"/>
      <c r="O926" s="179"/>
      <c r="P926" s="180"/>
      <c r="Q926" s="61"/>
      <c r="R926" s="179"/>
      <c r="S926" s="180"/>
      <c r="T926" s="61"/>
      <c r="U926" s="176"/>
      <c r="V926" s="176"/>
      <c r="W926" s="176"/>
      <c r="X926" s="177"/>
      <c r="Y926" s="176"/>
      <c r="Z926" s="176"/>
      <c r="AA926" s="176"/>
      <c r="AB926" s="176"/>
      <c r="AC926" s="176"/>
      <c r="AD926" s="183"/>
      <c r="AE926" s="176"/>
      <c r="AF926" s="176"/>
    </row>
    <row r="927" spans="1:32">
      <c r="A927" s="172"/>
      <c r="B927" s="173"/>
      <c r="C927" s="176"/>
      <c r="D927" s="174"/>
      <c r="E927" s="175"/>
      <c r="F927" s="175"/>
      <c r="G927" s="176"/>
      <c r="H927" s="176"/>
      <c r="I927" s="177"/>
      <c r="J927" s="176"/>
      <c r="K927" s="188"/>
      <c r="L927" s="176"/>
      <c r="M927" s="176"/>
      <c r="N927" s="177"/>
      <c r="O927" s="179"/>
      <c r="P927" s="180"/>
      <c r="Q927" s="61"/>
      <c r="R927" s="179"/>
      <c r="S927" s="180"/>
      <c r="T927" s="61"/>
      <c r="U927" s="176"/>
      <c r="V927" s="176"/>
      <c r="W927" s="176"/>
      <c r="X927" s="177"/>
      <c r="Y927" s="176"/>
      <c r="Z927" s="176"/>
      <c r="AA927" s="176"/>
      <c r="AB927" s="176"/>
      <c r="AC927" s="176"/>
      <c r="AD927" s="183"/>
      <c r="AE927" s="176"/>
      <c r="AF927" s="176"/>
    </row>
    <row r="928" spans="1:32">
      <c r="A928" s="172"/>
      <c r="B928" s="173"/>
      <c r="C928" s="176"/>
      <c r="D928" s="174"/>
      <c r="E928" s="175"/>
      <c r="F928" s="175"/>
      <c r="G928" s="176"/>
      <c r="H928" s="176"/>
      <c r="I928" s="177"/>
      <c r="J928" s="176"/>
      <c r="K928" s="188"/>
      <c r="L928" s="176"/>
      <c r="M928" s="176"/>
      <c r="N928" s="177"/>
      <c r="O928" s="179"/>
      <c r="P928" s="180"/>
      <c r="Q928" s="61"/>
      <c r="R928" s="179"/>
      <c r="S928" s="180"/>
      <c r="T928" s="61"/>
      <c r="U928" s="176"/>
      <c r="V928" s="176"/>
      <c r="W928" s="176"/>
      <c r="X928" s="177"/>
      <c r="Y928" s="176"/>
      <c r="Z928" s="176"/>
      <c r="AA928" s="176"/>
      <c r="AB928" s="176"/>
      <c r="AC928" s="176"/>
      <c r="AD928" s="183"/>
      <c r="AE928" s="176"/>
      <c r="AF928" s="176"/>
    </row>
    <row r="929" spans="1:32">
      <c r="A929" s="172"/>
      <c r="B929" s="173"/>
      <c r="C929" s="176"/>
      <c r="D929" s="174"/>
      <c r="E929" s="175"/>
      <c r="F929" s="175"/>
      <c r="G929" s="176"/>
      <c r="H929" s="176"/>
      <c r="I929" s="177"/>
      <c r="J929" s="176"/>
      <c r="K929" s="188"/>
      <c r="L929" s="176"/>
      <c r="M929" s="176"/>
      <c r="N929" s="177"/>
      <c r="O929" s="179"/>
      <c r="P929" s="180"/>
      <c r="Q929" s="61"/>
      <c r="R929" s="179"/>
      <c r="S929" s="180"/>
      <c r="T929" s="61"/>
      <c r="U929" s="176"/>
      <c r="V929" s="176"/>
      <c r="W929" s="176"/>
      <c r="X929" s="177"/>
      <c r="Y929" s="176"/>
      <c r="Z929" s="176"/>
      <c r="AA929" s="176"/>
      <c r="AB929" s="176"/>
      <c r="AC929" s="176"/>
      <c r="AD929" s="183"/>
      <c r="AE929" s="176"/>
      <c r="AF929" s="176"/>
    </row>
    <row r="930" spans="1:32">
      <c r="A930" s="172"/>
      <c r="B930" s="173"/>
      <c r="C930" s="176"/>
      <c r="D930" s="174"/>
      <c r="E930" s="175"/>
      <c r="F930" s="175"/>
      <c r="G930" s="176"/>
      <c r="H930" s="176"/>
      <c r="I930" s="177"/>
      <c r="J930" s="176"/>
      <c r="K930" s="188"/>
      <c r="L930" s="176"/>
      <c r="M930" s="176"/>
      <c r="N930" s="177"/>
      <c r="O930" s="179"/>
      <c r="P930" s="180"/>
      <c r="Q930" s="61"/>
      <c r="R930" s="179"/>
      <c r="S930" s="180"/>
      <c r="T930" s="61"/>
      <c r="U930" s="176"/>
      <c r="V930" s="176"/>
      <c r="W930" s="176"/>
      <c r="X930" s="177"/>
      <c r="Y930" s="176"/>
      <c r="Z930" s="176"/>
      <c r="AA930" s="176"/>
      <c r="AB930" s="176"/>
      <c r="AC930" s="176"/>
      <c r="AD930" s="183"/>
      <c r="AE930" s="176"/>
      <c r="AF930" s="176"/>
    </row>
    <row r="931" spans="1:32">
      <c r="A931" s="172"/>
      <c r="B931" s="173"/>
      <c r="C931" s="176"/>
      <c r="D931" s="174"/>
      <c r="E931" s="175"/>
      <c r="F931" s="175"/>
      <c r="G931" s="176"/>
      <c r="H931" s="176"/>
      <c r="I931" s="177"/>
      <c r="J931" s="176"/>
      <c r="K931" s="188"/>
      <c r="L931" s="176"/>
      <c r="M931" s="176"/>
      <c r="N931" s="177"/>
      <c r="O931" s="179"/>
      <c r="P931" s="180"/>
      <c r="Q931" s="61"/>
      <c r="R931" s="179"/>
      <c r="S931" s="180"/>
      <c r="T931" s="61"/>
      <c r="U931" s="176"/>
      <c r="V931" s="176"/>
      <c r="W931" s="176"/>
      <c r="X931" s="177"/>
      <c r="Y931" s="176"/>
      <c r="Z931" s="176"/>
      <c r="AA931" s="176"/>
      <c r="AB931" s="176"/>
      <c r="AC931" s="176"/>
      <c r="AD931" s="183"/>
      <c r="AE931" s="176"/>
      <c r="AF931" s="176"/>
    </row>
    <row r="932" spans="1:32">
      <c r="A932" s="172"/>
      <c r="B932" s="173"/>
      <c r="C932" s="176"/>
      <c r="D932" s="174"/>
      <c r="E932" s="175"/>
      <c r="F932" s="175"/>
      <c r="G932" s="176"/>
      <c r="H932" s="176"/>
      <c r="I932" s="177"/>
      <c r="J932" s="176"/>
      <c r="K932" s="188"/>
      <c r="L932" s="176"/>
      <c r="M932" s="176"/>
      <c r="N932" s="177"/>
      <c r="O932" s="179"/>
      <c r="P932" s="180"/>
      <c r="Q932" s="61"/>
      <c r="R932" s="179"/>
      <c r="S932" s="180"/>
      <c r="T932" s="61"/>
      <c r="U932" s="176"/>
      <c r="V932" s="176"/>
      <c r="W932" s="176"/>
      <c r="X932" s="177"/>
      <c r="Y932" s="176"/>
      <c r="Z932" s="176"/>
      <c r="AA932" s="176"/>
      <c r="AB932" s="176"/>
      <c r="AC932" s="176"/>
      <c r="AD932" s="183"/>
      <c r="AE932" s="176"/>
      <c r="AF932" s="176"/>
    </row>
    <row r="933" spans="1:32">
      <c r="A933" s="172"/>
      <c r="B933" s="173"/>
      <c r="C933" s="176"/>
      <c r="D933" s="174"/>
      <c r="E933" s="175"/>
      <c r="F933" s="175"/>
      <c r="G933" s="176"/>
      <c r="H933" s="176"/>
      <c r="I933" s="177"/>
      <c r="J933" s="176"/>
      <c r="K933" s="188"/>
      <c r="L933" s="176"/>
      <c r="M933" s="176"/>
      <c r="N933" s="177"/>
      <c r="O933" s="179"/>
      <c r="P933" s="180"/>
      <c r="Q933" s="61"/>
      <c r="R933" s="179"/>
      <c r="S933" s="180"/>
      <c r="T933" s="61"/>
      <c r="U933" s="176"/>
      <c r="V933" s="176"/>
      <c r="W933" s="176"/>
      <c r="X933" s="177"/>
      <c r="Y933" s="176"/>
      <c r="Z933" s="176"/>
      <c r="AA933" s="176"/>
      <c r="AB933" s="176"/>
      <c r="AC933" s="176"/>
      <c r="AD933" s="183"/>
      <c r="AE933" s="176"/>
      <c r="AF933" s="176"/>
    </row>
    <row r="934" spans="1:32">
      <c r="A934" s="172"/>
      <c r="B934" s="173"/>
      <c r="C934" s="176"/>
      <c r="D934" s="174"/>
      <c r="E934" s="175"/>
      <c r="F934" s="175"/>
      <c r="G934" s="176"/>
      <c r="H934" s="176"/>
      <c r="I934" s="177"/>
      <c r="J934" s="176"/>
      <c r="K934" s="188"/>
      <c r="L934" s="176"/>
      <c r="M934" s="176"/>
      <c r="N934" s="177"/>
      <c r="O934" s="179"/>
      <c r="P934" s="180"/>
      <c r="Q934" s="61"/>
      <c r="R934" s="179"/>
      <c r="S934" s="180"/>
      <c r="T934" s="61"/>
      <c r="U934" s="176"/>
      <c r="V934" s="176"/>
      <c r="W934" s="176"/>
      <c r="X934" s="177"/>
      <c r="Y934" s="176"/>
      <c r="Z934" s="176"/>
      <c r="AA934" s="176"/>
      <c r="AB934" s="176"/>
      <c r="AC934" s="176"/>
      <c r="AD934" s="183"/>
      <c r="AE934" s="176"/>
      <c r="AF934" s="176"/>
    </row>
    <row r="935" spans="1:32">
      <c r="A935" s="172"/>
      <c r="B935" s="173"/>
      <c r="C935" s="176"/>
      <c r="D935" s="174"/>
      <c r="E935" s="175"/>
      <c r="F935" s="175"/>
      <c r="G935" s="176"/>
      <c r="H935" s="176"/>
      <c r="I935" s="177"/>
      <c r="J935" s="176"/>
      <c r="K935" s="188"/>
      <c r="L935" s="176"/>
      <c r="M935" s="176"/>
      <c r="N935" s="177"/>
      <c r="O935" s="179"/>
      <c r="P935" s="180"/>
      <c r="Q935" s="61"/>
      <c r="R935" s="179"/>
      <c r="S935" s="180"/>
      <c r="T935" s="61"/>
      <c r="U935" s="176"/>
      <c r="V935" s="176"/>
      <c r="W935" s="176"/>
      <c r="X935" s="177"/>
      <c r="Y935" s="176"/>
      <c r="Z935" s="176"/>
      <c r="AA935" s="176"/>
      <c r="AB935" s="176"/>
      <c r="AC935" s="176"/>
      <c r="AD935" s="183"/>
      <c r="AE935" s="176"/>
      <c r="AF935" s="176"/>
    </row>
    <row r="936" spans="1:32">
      <c r="A936" s="172"/>
      <c r="B936" s="173"/>
      <c r="C936" s="176"/>
      <c r="D936" s="174"/>
      <c r="E936" s="175"/>
      <c r="F936" s="175"/>
      <c r="G936" s="176"/>
      <c r="H936" s="176"/>
      <c r="I936" s="177"/>
      <c r="J936" s="176"/>
      <c r="K936" s="188"/>
      <c r="L936" s="176"/>
      <c r="M936" s="176"/>
      <c r="N936" s="177"/>
      <c r="O936" s="179"/>
      <c r="P936" s="180"/>
      <c r="Q936" s="61"/>
      <c r="R936" s="179"/>
      <c r="S936" s="180"/>
      <c r="T936" s="61"/>
      <c r="U936" s="176"/>
      <c r="V936" s="176"/>
      <c r="W936" s="176"/>
      <c r="X936" s="177"/>
      <c r="Y936" s="176"/>
      <c r="Z936" s="176"/>
      <c r="AA936" s="176"/>
      <c r="AB936" s="176"/>
      <c r="AC936" s="176"/>
      <c r="AD936" s="183"/>
      <c r="AE936" s="176"/>
      <c r="AF936" s="176"/>
    </row>
    <row r="937" spans="1:32">
      <c r="A937" s="172"/>
      <c r="B937" s="173"/>
      <c r="C937" s="176"/>
      <c r="D937" s="174"/>
      <c r="E937" s="175"/>
      <c r="F937" s="175"/>
      <c r="G937" s="176"/>
      <c r="H937" s="176"/>
      <c r="I937" s="177"/>
      <c r="J937" s="176"/>
      <c r="K937" s="188"/>
      <c r="L937" s="176"/>
      <c r="M937" s="176"/>
      <c r="N937" s="177"/>
      <c r="O937" s="179"/>
      <c r="P937" s="180"/>
      <c r="Q937" s="61"/>
      <c r="R937" s="179"/>
      <c r="S937" s="180"/>
      <c r="T937" s="61"/>
      <c r="U937" s="176"/>
      <c r="V937" s="176"/>
      <c r="W937" s="176"/>
      <c r="X937" s="177"/>
      <c r="Y937" s="176"/>
      <c r="Z937" s="176"/>
      <c r="AA937" s="176"/>
      <c r="AB937" s="176"/>
      <c r="AC937" s="176"/>
      <c r="AD937" s="183"/>
      <c r="AE937" s="176"/>
      <c r="AF937" s="176"/>
    </row>
    <row r="938" spans="1:32">
      <c r="A938" s="172"/>
      <c r="B938" s="173"/>
      <c r="C938" s="176"/>
      <c r="D938" s="174"/>
      <c r="E938" s="175"/>
      <c r="F938" s="175"/>
      <c r="G938" s="176"/>
      <c r="H938" s="176"/>
      <c r="I938" s="177"/>
      <c r="J938" s="176"/>
      <c r="K938" s="188"/>
      <c r="L938" s="176"/>
      <c r="M938" s="176"/>
      <c r="N938" s="177"/>
      <c r="O938" s="179"/>
      <c r="P938" s="180"/>
      <c r="Q938" s="61"/>
      <c r="R938" s="179"/>
      <c r="S938" s="180"/>
      <c r="T938" s="61"/>
      <c r="U938" s="176"/>
      <c r="V938" s="176"/>
      <c r="W938" s="176"/>
      <c r="X938" s="177"/>
      <c r="Y938" s="176"/>
      <c r="Z938" s="176"/>
      <c r="AA938" s="176"/>
      <c r="AB938" s="176"/>
      <c r="AC938" s="176"/>
      <c r="AD938" s="183"/>
      <c r="AE938" s="176"/>
      <c r="AF938" s="176"/>
    </row>
    <row r="939" spans="1:32">
      <c r="A939" s="172"/>
      <c r="B939" s="173"/>
      <c r="C939" s="176"/>
      <c r="D939" s="174"/>
      <c r="E939" s="175"/>
      <c r="F939" s="175"/>
      <c r="G939" s="176"/>
      <c r="H939" s="176"/>
      <c r="I939" s="177"/>
      <c r="J939" s="176"/>
      <c r="K939" s="188"/>
      <c r="L939" s="176"/>
      <c r="M939" s="176"/>
      <c r="N939" s="177"/>
      <c r="O939" s="179"/>
      <c r="P939" s="180"/>
      <c r="Q939" s="61"/>
      <c r="R939" s="179"/>
      <c r="S939" s="180"/>
      <c r="T939" s="61"/>
      <c r="U939" s="176"/>
      <c r="V939" s="176"/>
      <c r="W939" s="176"/>
      <c r="X939" s="177"/>
      <c r="Y939" s="176"/>
      <c r="Z939" s="176"/>
      <c r="AA939" s="176"/>
      <c r="AB939" s="176"/>
      <c r="AC939" s="176"/>
      <c r="AD939" s="183"/>
      <c r="AE939" s="176"/>
      <c r="AF939" s="176"/>
    </row>
    <row r="940" spans="1:32">
      <c r="A940" s="172"/>
      <c r="B940" s="173"/>
      <c r="C940" s="176"/>
      <c r="D940" s="174"/>
      <c r="E940" s="175"/>
      <c r="F940" s="175"/>
      <c r="G940" s="176"/>
      <c r="H940" s="176"/>
      <c r="I940" s="177"/>
      <c r="J940" s="176"/>
      <c r="K940" s="188"/>
      <c r="L940" s="176"/>
      <c r="M940" s="176"/>
      <c r="N940" s="177"/>
      <c r="O940" s="179"/>
      <c r="P940" s="180"/>
      <c r="Q940" s="61"/>
      <c r="R940" s="179"/>
      <c r="S940" s="180"/>
      <c r="T940" s="61"/>
      <c r="U940" s="176"/>
      <c r="V940" s="176"/>
      <c r="W940" s="176"/>
      <c r="X940" s="177"/>
      <c r="Y940" s="176"/>
      <c r="Z940" s="176"/>
      <c r="AA940" s="176"/>
      <c r="AB940" s="176"/>
      <c r="AC940" s="176"/>
      <c r="AD940" s="183"/>
      <c r="AE940" s="176"/>
      <c r="AF940" s="176"/>
    </row>
    <row r="941" spans="1:32">
      <c r="A941" s="172"/>
      <c r="B941" s="173"/>
      <c r="C941" s="176"/>
      <c r="D941" s="174"/>
      <c r="E941" s="175"/>
      <c r="F941" s="175"/>
      <c r="G941" s="176"/>
      <c r="H941" s="176"/>
      <c r="I941" s="177"/>
      <c r="J941" s="176"/>
      <c r="K941" s="188"/>
      <c r="L941" s="176"/>
      <c r="M941" s="176"/>
      <c r="N941" s="177"/>
      <c r="O941" s="179"/>
      <c r="P941" s="180"/>
      <c r="Q941" s="61"/>
      <c r="R941" s="179"/>
      <c r="S941" s="180"/>
      <c r="T941" s="61"/>
      <c r="U941" s="176"/>
      <c r="V941" s="176"/>
      <c r="W941" s="176"/>
      <c r="X941" s="177"/>
      <c r="Y941" s="176"/>
      <c r="Z941" s="176"/>
      <c r="AA941" s="176"/>
      <c r="AB941" s="176"/>
      <c r="AC941" s="176"/>
      <c r="AD941" s="183"/>
      <c r="AE941" s="176"/>
      <c r="AF941" s="176"/>
    </row>
    <row r="942" spans="1:32">
      <c r="A942" s="172"/>
      <c r="B942" s="173"/>
      <c r="C942" s="176"/>
      <c r="D942" s="174"/>
      <c r="E942" s="175"/>
      <c r="F942" s="175"/>
      <c r="G942" s="176"/>
      <c r="H942" s="176"/>
      <c r="I942" s="177"/>
      <c r="J942" s="176"/>
      <c r="K942" s="188"/>
      <c r="L942" s="176"/>
      <c r="M942" s="176"/>
      <c r="N942" s="177"/>
      <c r="O942" s="179"/>
      <c r="P942" s="180"/>
      <c r="Q942" s="61"/>
      <c r="R942" s="179"/>
      <c r="S942" s="180"/>
      <c r="T942" s="61"/>
      <c r="U942" s="176"/>
      <c r="V942" s="176"/>
      <c r="W942" s="176"/>
      <c r="X942" s="177"/>
      <c r="Y942" s="176"/>
      <c r="Z942" s="176"/>
      <c r="AA942" s="176"/>
      <c r="AB942" s="176"/>
      <c r="AC942" s="176"/>
      <c r="AD942" s="183"/>
      <c r="AE942" s="176"/>
      <c r="AF942" s="176"/>
    </row>
    <row r="943" spans="1:32">
      <c r="A943" s="172"/>
      <c r="B943" s="173"/>
      <c r="C943" s="176"/>
      <c r="D943" s="174"/>
      <c r="E943" s="175"/>
      <c r="F943" s="175"/>
      <c r="G943" s="176"/>
      <c r="H943" s="176"/>
      <c r="I943" s="177"/>
      <c r="J943" s="176"/>
      <c r="K943" s="188"/>
      <c r="L943" s="176"/>
      <c r="M943" s="176"/>
      <c r="N943" s="177"/>
      <c r="O943" s="179"/>
      <c r="P943" s="180"/>
      <c r="Q943" s="61"/>
      <c r="R943" s="179"/>
      <c r="S943" s="180"/>
      <c r="T943" s="61"/>
      <c r="U943" s="176"/>
      <c r="V943" s="176"/>
      <c r="W943" s="176"/>
      <c r="X943" s="177"/>
      <c r="Y943" s="176"/>
      <c r="Z943" s="176"/>
      <c r="AA943" s="176"/>
      <c r="AB943" s="176"/>
      <c r="AC943" s="176"/>
      <c r="AD943" s="183"/>
      <c r="AE943" s="176"/>
      <c r="AF943" s="176"/>
    </row>
    <row r="944" spans="1:32">
      <c r="A944" s="172"/>
      <c r="B944" s="173"/>
      <c r="C944" s="176"/>
      <c r="D944" s="174"/>
      <c r="E944" s="175"/>
      <c r="F944" s="175"/>
      <c r="G944" s="176"/>
      <c r="H944" s="176"/>
      <c r="I944" s="177"/>
      <c r="J944" s="176"/>
      <c r="K944" s="188"/>
      <c r="L944" s="176"/>
      <c r="M944" s="176"/>
      <c r="N944" s="177"/>
      <c r="O944" s="179"/>
      <c r="P944" s="180"/>
      <c r="Q944" s="61"/>
      <c r="R944" s="179"/>
      <c r="S944" s="180"/>
      <c r="T944" s="61"/>
      <c r="U944" s="176"/>
      <c r="V944" s="176"/>
      <c r="W944" s="176"/>
      <c r="X944" s="177"/>
      <c r="Y944" s="176"/>
      <c r="Z944" s="176"/>
      <c r="AA944" s="176"/>
      <c r="AB944" s="176"/>
      <c r="AC944" s="176"/>
      <c r="AD944" s="183"/>
      <c r="AE944" s="176"/>
      <c r="AF944" s="176"/>
    </row>
    <row r="945" spans="1:32">
      <c r="A945" s="172"/>
      <c r="B945" s="173"/>
      <c r="C945" s="176"/>
      <c r="D945" s="174"/>
      <c r="E945" s="175"/>
      <c r="F945" s="175"/>
      <c r="G945" s="176"/>
      <c r="H945" s="176"/>
      <c r="I945" s="177"/>
      <c r="J945" s="176"/>
      <c r="K945" s="188"/>
      <c r="L945" s="176"/>
      <c r="M945" s="176"/>
      <c r="N945" s="177"/>
      <c r="O945" s="179"/>
      <c r="P945" s="180"/>
      <c r="Q945" s="61"/>
      <c r="R945" s="179"/>
      <c r="S945" s="180"/>
      <c r="T945" s="61"/>
      <c r="U945" s="176"/>
      <c r="V945" s="176"/>
      <c r="W945" s="176"/>
      <c r="X945" s="177"/>
      <c r="Y945" s="176"/>
      <c r="Z945" s="176"/>
      <c r="AA945" s="176"/>
      <c r="AB945" s="176"/>
      <c r="AC945" s="176"/>
      <c r="AD945" s="183"/>
      <c r="AE945" s="176"/>
      <c r="AF945" s="176"/>
    </row>
    <row r="946" spans="1:32">
      <c r="A946" s="172"/>
      <c r="B946" s="173"/>
      <c r="C946" s="176"/>
      <c r="D946" s="174"/>
      <c r="E946" s="175"/>
      <c r="F946" s="175"/>
      <c r="G946" s="176"/>
      <c r="H946" s="176"/>
      <c r="I946" s="177"/>
      <c r="J946" s="176"/>
      <c r="K946" s="188"/>
      <c r="L946" s="176"/>
      <c r="M946" s="176"/>
      <c r="N946" s="177"/>
      <c r="O946" s="179"/>
      <c r="P946" s="180"/>
      <c r="Q946" s="61"/>
      <c r="R946" s="179"/>
      <c r="S946" s="180"/>
      <c r="T946" s="61"/>
      <c r="U946" s="176"/>
      <c r="V946" s="176"/>
      <c r="W946" s="176"/>
      <c r="X946" s="177"/>
      <c r="Y946" s="176"/>
      <c r="Z946" s="176"/>
      <c r="AA946" s="176"/>
      <c r="AB946" s="176"/>
      <c r="AC946" s="176"/>
      <c r="AD946" s="183"/>
      <c r="AE946" s="176"/>
      <c r="AF946" s="176"/>
    </row>
    <row r="947" spans="1:32">
      <c r="A947" s="172"/>
      <c r="B947" s="173"/>
      <c r="C947" s="176"/>
      <c r="D947" s="174"/>
      <c r="E947" s="175"/>
      <c r="F947" s="175"/>
      <c r="G947" s="176"/>
      <c r="H947" s="176"/>
      <c r="I947" s="177"/>
      <c r="J947" s="176"/>
      <c r="K947" s="188"/>
      <c r="L947" s="176"/>
      <c r="M947" s="176"/>
      <c r="N947" s="177"/>
      <c r="O947" s="179"/>
      <c r="P947" s="180"/>
      <c r="Q947" s="61"/>
      <c r="R947" s="179"/>
      <c r="S947" s="180"/>
      <c r="T947" s="61"/>
      <c r="U947" s="176"/>
      <c r="V947" s="176"/>
      <c r="W947" s="176"/>
      <c r="X947" s="177"/>
      <c r="Y947" s="176"/>
      <c r="Z947" s="176"/>
      <c r="AA947" s="176"/>
      <c r="AB947" s="176"/>
      <c r="AC947" s="176"/>
      <c r="AD947" s="183"/>
      <c r="AE947" s="176"/>
      <c r="AF947" s="176"/>
    </row>
    <row r="948" spans="1:32">
      <c r="A948" s="172"/>
      <c r="B948" s="173"/>
      <c r="C948" s="176"/>
      <c r="D948" s="174"/>
      <c r="E948" s="175"/>
      <c r="F948" s="175"/>
      <c r="G948" s="176"/>
      <c r="H948" s="176"/>
      <c r="I948" s="177"/>
      <c r="J948" s="176"/>
      <c r="K948" s="188"/>
      <c r="L948" s="176"/>
      <c r="M948" s="176"/>
      <c r="N948" s="177"/>
      <c r="O948" s="179"/>
      <c r="P948" s="180"/>
      <c r="Q948" s="61"/>
      <c r="R948" s="179"/>
      <c r="S948" s="180"/>
      <c r="T948" s="61"/>
      <c r="U948" s="176"/>
      <c r="V948" s="176"/>
      <c r="W948" s="176"/>
      <c r="X948" s="177"/>
      <c r="Y948" s="176"/>
      <c r="Z948" s="176"/>
      <c r="AA948" s="176"/>
      <c r="AB948" s="176"/>
      <c r="AC948" s="176"/>
      <c r="AD948" s="183"/>
      <c r="AE948" s="176"/>
      <c r="AF948" s="176"/>
    </row>
    <row r="949" spans="1:32">
      <c r="A949" s="172"/>
      <c r="B949" s="173"/>
      <c r="C949" s="176"/>
      <c r="D949" s="174"/>
      <c r="E949" s="175"/>
      <c r="F949" s="175"/>
      <c r="G949" s="176"/>
      <c r="H949" s="176"/>
      <c r="I949" s="177"/>
      <c r="J949" s="176"/>
      <c r="K949" s="188"/>
      <c r="L949" s="176"/>
      <c r="M949" s="176"/>
      <c r="N949" s="177"/>
      <c r="O949" s="179"/>
      <c r="P949" s="180"/>
      <c r="Q949" s="61"/>
      <c r="R949" s="179"/>
      <c r="S949" s="180"/>
      <c r="T949" s="61"/>
      <c r="U949" s="176"/>
      <c r="V949" s="176"/>
      <c r="W949" s="176"/>
      <c r="X949" s="177"/>
      <c r="Y949" s="176"/>
      <c r="Z949" s="176"/>
      <c r="AA949" s="176"/>
      <c r="AB949" s="176"/>
      <c r="AC949" s="176"/>
      <c r="AD949" s="183"/>
      <c r="AE949" s="176"/>
      <c r="AF949" s="176"/>
    </row>
    <row r="950" spans="1:32">
      <c r="A950" s="172"/>
      <c r="B950" s="173"/>
      <c r="C950" s="176"/>
      <c r="D950" s="174"/>
      <c r="E950" s="175"/>
      <c r="F950" s="175"/>
      <c r="G950" s="176"/>
      <c r="H950" s="176"/>
      <c r="I950" s="177"/>
      <c r="J950" s="176"/>
      <c r="K950" s="188"/>
      <c r="L950" s="176"/>
      <c r="M950" s="176"/>
      <c r="N950" s="177"/>
      <c r="O950" s="179"/>
      <c r="P950" s="180"/>
      <c r="Q950" s="61"/>
      <c r="R950" s="179"/>
      <c r="S950" s="180"/>
      <c r="T950" s="61"/>
      <c r="U950" s="176"/>
      <c r="V950" s="176"/>
      <c r="W950" s="176"/>
      <c r="X950" s="177"/>
      <c r="Y950" s="176"/>
      <c r="Z950" s="176"/>
      <c r="AA950" s="176"/>
      <c r="AB950" s="176"/>
      <c r="AC950" s="176"/>
      <c r="AD950" s="183"/>
      <c r="AE950" s="176"/>
      <c r="AF950" s="176"/>
    </row>
    <row r="951" spans="1:32">
      <c r="A951" s="172"/>
      <c r="B951" s="173"/>
      <c r="C951" s="176"/>
      <c r="D951" s="174"/>
      <c r="E951" s="175"/>
      <c r="F951" s="175"/>
      <c r="G951" s="176"/>
      <c r="H951" s="176"/>
      <c r="I951" s="177"/>
      <c r="J951" s="176"/>
      <c r="K951" s="188"/>
      <c r="L951" s="176"/>
      <c r="M951" s="176"/>
      <c r="N951" s="177"/>
      <c r="O951" s="179"/>
      <c r="P951" s="180"/>
      <c r="Q951" s="61"/>
      <c r="R951" s="179"/>
      <c r="S951" s="180"/>
      <c r="T951" s="61"/>
      <c r="U951" s="176"/>
      <c r="V951" s="176"/>
      <c r="W951" s="176"/>
      <c r="X951" s="177"/>
      <c r="Y951" s="176"/>
      <c r="Z951" s="176"/>
      <c r="AA951" s="176"/>
      <c r="AB951" s="176"/>
      <c r="AC951" s="176"/>
      <c r="AD951" s="183"/>
      <c r="AE951" s="176"/>
      <c r="AF951" s="176"/>
    </row>
    <row r="952" spans="1:32">
      <c r="A952" s="172"/>
      <c r="B952" s="173"/>
      <c r="C952" s="176"/>
      <c r="D952" s="174"/>
      <c r="E952" s="175"/>
      <c r="F952" s="175"/>
      <c r="G952" s="176"/>
      <c r="H952" s="176"/>
      <c r="I952" s="177"/>
      <c r="J952" s="176"/>
      <c r="K952" s="188"/>
      <c r="L952" s="176"/>
      <c r="M952" s="176"/>
      <c r="N952" s="177"/>
      <c r="O952" s="179"/>
      <c r="P952" s="180"/>
      <c r="Q952" s="61"/>
      <c r="R952" s="179"/>
      <c r="S952" s="180"/>
      <c r="T952" s="61"/>
      <c r="U952" s="176"/>
      <c r="V952" s="176"/>
      <c r="W952" s="176"/>
      <c r="X952" s="177"/>
      <c r="Y952" s="176"/>
      <c r="Z952" s="176"/>
      <c r="AA952" s="176"/>
      <c r="AB952" s="176"/>
      <c r="AC952" s="176"/>
      <c r="AD952" s="183"/>
      <c r="AE952" s="176"/>
      <c r="AF952" s="176"/>
    </row>
    <row r="953" spans="1:32">
      <c r="A953" s="172"/>
      <c r="B953" s="173"/>
      <c r="C953" s="176"/>
      <c r="D953" s="174"/>
      <c r="E953" s="175"/>
      <c r="F953" s="175"/>
      <c r="G953" s="176"/>
      <c r="H953" s="176"/>
      <c r="I953" s="177"/>
      <c r="J953" s="176"/>
      <c r="K953" s="188"/>
      <c r="L953" s="176"/>
      <c r="M953" s="176"/>
      <c r="N953" s="177"/>
      <c r="O953" s="179"/>
      <c r="P953" s="180"/>
      <c r="Q953" s="61"/>
      <c r="R953" s="179"/>
      <c r="S953" s="180"/>
      <c r="T953" s="61"/>
      <c r="U953" s="176"/>
      <c r="V953" s="176"/>
      <c r="W953" s="176"/>
      <c r="X953" s="177"/>
      <c r="Y953" s="176"/>
      <c r="Z953" s="176"/>
      <c r="AA953" s="176"/>
      <c r="AB953" s="176"/>
      <c r="AC953" s="176"/>
      <c r="AD953" s="183"/>
      <c r="AE953" s="176"/>
      <c r="AF953" s="176"/>
    </row>
    <row r="954" spans="1:32">
      <c r="A954" s="172"/>
      <c r="B954" s="173"/>
      <c r="C954" s="176"/>
      <c r="D954" s="174"/>
      <c r="E954" s="175"/>
      <c r="F954" s="175"/>
      <c r="G954" s="176"/>
      <c r="H954" s="176"/>
      <c r="I954" s="177"/>
      <c r="J954" s="176"/>
      <c r="K954" s="188"/>
      <c r="L954" s="176"/>
      <c r="M954" s="176"/>
      <c r="N954" s="177"/>
      <c r="O954" s="179"/>
      <c r="P954" s="180"/>
      <c r="Q954" s="61"/>
      <c r="R954" s="179"/>
      <c r="S954" s="180"/>
      <c r="T954" s="61"/>
      <c r="U954" s="176"/>
      <c r="V954" s="176"/>
      <c r="W954" s="176"/>
      <c r="X954" s="177"/>
      <c r="Y954" s="176"/>
      <c r="Z954" s="176"/>
      <c r="AA954" s="176"/>
      <c r="AB954" s="176"/>
      <c r="AC954" s="176"/>
      <c r="AD954" s="183"/>
      <c r="AE954" s="176"/>
      <c r="AF954" s="176"/>
    </row>
    <row r="955" spans="1:32">
      <c r="A955" s="172"/>
      <c r="B955" s="173"/>
      <c r="C955" s="176"/>
      <c r="D955" s="174"/>
      <c r="E955" s="175"/>
      <c r="F955" s="175"/>
      <c r="G955" s="176"/>
      <c r="H955" s="176"/>
      <c r="I955" s="177"/>
      <c r="J955" s="176"/>
      <c r="K955" s="188"/>
      <c r="L955" s="176"/>
      <c r="M955" s="176"/>
      <c r="N955" s="177"/>
      <c r="O955" s="179"/>
      <c r="P955" s="180"/>
      <c r="Q955" s="61"/>
      <c r="R955" s="179"/>
      <c r="S955" s="180"/>
      <c r="T955" s="61"/>
      <c r="U955" s="176"/>
      <c r="V955" s="176"/>
      <c r="W955" s="176"/>
      <c r="X955" s="177"/>
      <c r="Y955" s="176"/>
      <c r="Z955" s="176"/>
      <c r="AA955" s="176"/>
      <c r="AB955" s="176"/>
      <c r="AC955" s="176"/>
      <c r="AD955" s="183"/>
      <c r="AE955" s="176"/>
      <c r="AF955" s="176"/>
    </row>
    <row r="956" spans="1:32">
      <c r="A956" s="172"/>
      <c r="B956" s="173"/>
      <c r="C956" s="176"/>
      <c r="D956" s="174"/>
      <c r="E956" s="175"/>
      <c r="F956" s="175"/>
      <c r="G956" s="176"/>
      <c r="H956" s="176"/>
      <c r="I956" s="177"/>
      <c r="J956" s="176"/>
      <c r="K956" s="188"/>
      <c r="L956" s="176"/>
      <c r="M956" s="176"/>
      <c r="N956" s="177"/>
      <c r="O956" s="179"/>
      <c r="P956" s="180"/>
      <c r="Q956" s="61"/>
      <c r="R956" s="179"/>
      <c r="S956" s="180"/>
      <c r="T956" s="61"/>
      <c r="U956" s="176"/>
      <c r="V956" s="176"/>
      <c r="W956" s="176"/>
      <c r="X956" s="177"/>
      <c r="Y956" s="176"/>
      <c r="Z956" s="176"/>
      <c r="AA956" s="176"/>
      <c r="AB956" s="176"/>
      <c r="AC956" s="176"/>
      <c r="AD956" s="183"/>
      <c r="AE956" s="176"/>
      <c r="AF956" s="176"/>
    </row>
    <row r="957" spans="1:32">
      <c r="A957" s="172"/>
      <c r="B957" s="173"/>
      <c r="C957" s="176"/>
      <c r="D957" s="174"/>
      <c r="E957" s="175"/>
      <c r="F957" s="175"/>
      <c r="G957" s="176"/>
      <c r="H957" s="176"/>
      <c r="I957" s="177"/>
      <c r="J957" s="176"/>
      <c r="K957" s="188"/>
      <c r="L957" s="176"/>
      <c r="M957" s="176"/>
      <c r="N957" s="177"/>
      <c r="O957" s="179"/>
      <c r="P957" s="180"/>
      <c r="Q957" s="61"/>
      <c r="R957" s="179"/>
      <c r="S957" s="180"/>
      <c r="T957" s="61"/>
      <c r="U957" s="176"/>
      <c r="V957" s="176"/>
      <c r="W957" s="176"/>
      <c r="X957" s="177"/>
      <c r="Y957" s="176"/>
      <c r="Z957" s="176"/>
      <c r="AA957" s="176"/>
      <c r="AB957" s="176"/>
      <c r="AC957" s="176"/>
      <c r="AD957" s="183"/>
      <c r="AE957" s="176"/>
      <c r="AF957" s="176"/>
    </row>
    <row r="958" spans="1:32">
      <c r="A958" s="172"/>
      <c r="B958" s="173"/>
      <c r="C958" s="176"/>
      <c r="D958" s="174"/>
      <c r="E958" s="175"/>
      <c r="F958" s="175"/>
      <c r="G958" s="176"/>
      <c r="H958" s="176"/>
      <c r="I958" s="177"/>
      <c r="J958" s="176"/>
      <c r="K958" s="188"/>
      <c r="L958" s="176"/>
      <c r="M958" s="176"/>
      <c r="N958" s="177"/>
      <c r="O958" s="179"/>
      <c r="P958" s="180"/>
      <c r="Q958" s="61"/>
      <c r="R958" s="179"/>
      <c r="S958" s="180"/>
      <c r="T958" s="61"/>
      <c r="U958" s="176"/>
      <c r="V958" s="176"/>
      <c r="W958" s="176"/>
      <c r="X958" s="177"/>
      <c r="Y958" s="176"/>
      <c r="Z958" s="176"/>
      <c r="AA958" s="176"/>
      <c r="AB958" s="176"/>
      <c r="AC958" s="176"/>
      <c r="AD958" s="183"/>
      <c r="AE958" s="176"/>
      <c r="AF958" s="176"/>
    </row>
    <row r="959" spans="1:32">
      <c r="A959" s="172"/>
      <c r="B959" s="173"/>
      <c r="C959" s="176"/>
      <c r="D959" s="174"/>
      <c r="E959" s="175"/>
      <c r="F959" s="175"/>
      <c r="G959" s="176"/>
      <c r="H959" s="176"/>
      <c r="I959" s="177"/>
      <c r="J959" s="176"/>
      <c r="K959" s="188"/>
      <c r="L959" s="176"/>
      <c r="M959" s="176"/>
      <c r="N959" s="177"/>
      <c r="O959" s="179"/>
      <c r="P959" s="180"/>
      <c r="Q959" s="61"/>
      <c r="R959" s="179"/>
      <c r="S959" s="180"/>
      <c r="T959" s="61"/>
      <c r="U959" s="176"/>
      <c r="V959" s="176"/>
      <c r="W959" s="176"/>
      <c r="X959" s="177"/>
      <c r="Y959" s="176"/>
      <c r="Z959" s="176"/>
      <c r="AA959" s="176"/>
      <c r="AB959" s="176"/>
      <c r="AC959" s="176"/>
      <c r="AD959" s="183"/>
      <c r="AE959" s="176"/>
      <c r="AF959" s="176"/>
    </row>
    <row r="960" spans="1:32">
      <c r="A960" s="172"/>
      <c r="B960" s="173"/>
      <c r="C960" s="176"/>
      <c r="D960" s="174"/>
      <c r="E960" s="175"/>
      <c r="F960" s="175"/>
      <c r="G960" s="176"/>
      <c r="H960" s="176"/>
      <c r="I960" s="177"/>
      <c r="J960" s="176"/>
      <c r="K960" s="188"/>
      <c r="L960" s="176"/>
      <c r="M960" s="176"/>
      <c r="N960" s="177"/>
      <c r="O960" s="179"/>
      <c r="P960" s="180"/>
      <c r="Q960" s="61"/>
      <c r="R960" s="179"/>
      <c r="S960" s="180"/>
      <c r="T960" s="61"/>
      <c r="U960" s="176"/>
      <c r="V960" s="176"/>
      <c r="W960" s="176"/>
      <c r="X960" s="177"/>
      <c r="Y960" s="176"/>
      <c r="Z960" s="176"/>
      <c r="AA960" s="176"/>
      <c r="AB960" s="176"/>
      <c r="AC960" s="176"/>
      <c r="AD960" s="183"/>
      <c r="AE960" s="176"/>
      <c r="AF960" s="176"/>
    </row>
    <row r="961" spans="1:32">
      <c r="A961" s="172"/>
      <c r="B961" s="173"/>
      <c r="C961" s="176"/>
      <c r="D961" s="174"/>
      <c r="E961" s="175"/>
      <c r="F961" s="175"/>
      <c r="G961" s="176"/>
      <c r="H961" s="176"/>
      <c r="I961" s="177"/>
      <c r="J961" s="176"/>
      <c r="K961" s="188"/>
      <c r="L961" s="176"/>
      <c r="M961" s="176"/>
      <c r="N961" s="177"/>
      <c r="O961" s="179"/>
      <c r="P961" s="180"/>
      <c r="Q961" s="61"/>
      <c r="R961" s="179"/>
      <c r="S961" s="180"/>
      <c r="T961" s="61"/>
      <c r="U961" s="176"/>
      <c r="V961" s="176"/>
      <c r="W961" s="176"/>
      <c r="X961" s="177"/>
      <c r="Y961" s="176"/>
      <c r="Z961" s="176"/>
      <c r="AA961" s="176"/>
      <c r="AB961" s="176"/>
      <c r="AC961" s="176"/>
      <c r="AD961" s="183"/>
      <c r="AE961" s="176"/>
      <c r="AF961" s="176"/>
    </row>
    <row r="962" spans="1:32">
      <c r="A962" s="172"/>
      <c r="B962" s="173"/>
      <c r="C962" s="176"/>
      <c r="D962" s="174"/>
      <c r="E962" s="175"/>
      <c r="F962" s="175"/>
      <c r="G962" s="176"/>
      <c r="H962" s="176"/>
      <c r="I962" s="177"/>
      <c r="J962" s="176"/>
      <c r="K962" s="188"/>
      <c r="L962" s="176"/>
      <c r="M962" s="176"/>
      <c r="N962" s="177"/>
      <c r="O962" s="179"/>
      <c r="P962" s="180"/>
      <c r="Q962" s="61"/>
      <c r="R962" s="179"/>
      <c r="S962" s="180"/>
      <c r="T962" s="61"/>
      <c r="U962" s="176"/>
      <c r="V962" s="176"/>
      <c r="W962" s="176"/>
      <c r="X962" s="177"/>
      <c r="Y962" s="176"/>
      <c r="Z962" s="176"/>
      <c r="AA962" s="176"/>
      <c r="AB962" s="176"/>
      <c r="AC962" s="176"/>
      <c r="AD962" s="183"/>
      <c r="AE962" s="176"/>
      <c r="AF962" s="176"/>
    </row>
    <row r="963" spans="1:32">
      <c r="A963" s="172"/>
      <c r="B963" s="173"/>
      <c r="C963" s="176"/>
      <c r="D963" s="174"/>
      <c r="E963" s="175"/>
      <c r="F963" s="175"/>
      <c r="G963" s="176"/>
      <c r="H963" s="176"/>
      <c r="I963" s="177"/>
      <c r="J963" s="176"/>
      <c r="K963" s="188"/>
      <c r="L963" s="176"/>
      <c r="M963" s="176"/>
      <c r="N963" s="177"/>
      <c r="O963" s="179"/>
      <c r="P963" s="180"/>
      <c r="Q963" s="61"/>
      <c r="R963" s="179"/>
      <c r="S963" s="180"/>
      <c r="T963" s="61"/>
      <c r="U963" s="176"/>
      <c r="V963" s="176"/>
      <c r="W963" s="176"/>
      <c r="X963" s="177"/>
      <c r="Y963" s="176"/>
      <c r="Z963" s="176"/>
      <c r="AA963" s="176"/>
      <c r="AB963" s="176"/>
      <c r="AC963" s="176"/>
      <c r="AD963" s="183"/>
      <c r="AE963" s="176"/>
      <c r="AF963" s="176"/>
    </row>
    <row r="964" spans="1:32">
      <c r="A964" s="172"/>
      <c r="B964" s="173"/>
      <c r="C964" s="176"/>
      <c r="D964" s="174"/>
      <c r="E964" s="175"/>
      <c r="F964" s="175"/>
      <c r="G964" s="176"/>
      <c r="H964" s="176"/>
      <c r="I964" s="177"/>
      <c r="J964" s="176"/>
      <c r="K964" s="188"/>
      <c r="L964" s="176"/>
      <c r="M964" s="176"/>
      <c r="N964" s="177"/>
      <c r="O964" s="179"/>
      <c r="P964" s="180"/>
      <c r="Q964" s="61"/>
      <c r="R964" s="179"/>
      <c r="S964" s="180"/>
      <c r="T964" s="61"/>
      <c r="U964" s="176"/>
      <c r="V964" s="176"/>
      <c r="W964" s="176"/>
      <c r="X964" s="177"/>
      <c r="Y964" s="176"/>
      <c r="Z964" s="176"/>
      <c r="AA964" s="176"/>
      <c r="AB964" s="176"/>
      <c r="AC964" s="176"/>
      <c r="AD964" s="183"/>
      <c r="AE964" s="176"/>
      <c r="AF964" s="176"/>
    </row>
    <row r="965" spans="1:32">
      <c r="A965" s="172"/>
      <c r="B965" s="173"/>
      <c r="C965" s="176"/>
      <c r="D965" s="174"/>
      <c r="E965" s="175"/>
      <c r="F965" s="175"/>
      <c r="G965" s="176"/>
      <c r="H965" s="176"/>
      <c r="I965" s="177"/>
      <c r="J965" s="176"/>
      <c r="K965" s="188"/>
      <c r="L965" s="176"/>
      <c r="M965" s="176"/>
      <c r="N965" s="177"/>
      <c r="O965" s="179"/>
      <c r="P965" s="180"/>
      <c r="Q965" s="61"/>
      <c r="R965" s="179"/>
      <c r="S965" s="180"/>
      <c r="T965" s="61"/>
      <c r="U965" s="176"/>
      <c r="V965" s="176"/>
      <c r="W965" s="176"/>
      <c r="X965" s="177"/>
      <c r="Y965" s="176"/>
      <c r="Z965" s="176"/>
      <c r="AA965" s="176"/>
      <c r="AB965" s="176"/>
      <c r="AC965" s="176"/>
      <c r="AD965" s="183"/>
      <c r="AE965" s="176"/>
      <c r="AF965" s="176"/>
    </row>
    <row r="966" spans="1:32">
      <c r="A966" s="172"/>
      <c r="B966" s="173"/>
      <c r="C966" s="176"/>
      <c r="D966" s="174"/>
      <c r="E966" s="175"/>
      <c r="F966" s="175"/>
      <c r="G966" s="176"/>
      <c r="H966" s="176"/>
      <c r="I966" s="177"/>
      <c r="J966" s="176"/>
      <c r="K966" s="188"/>
      <c r="L966" s="176"/>
      <c r="M966" s="176"/>
      <c r="N966" s="177"/>
      <c r="O966" s="179"/>
      <c r="P966" s="180"/>
      <c r="Q966" s="61"/>
      <c r="R966" s="179"/>
      <c r="S966" s="180"/>
      <c r="T966" s="61"/>
      <c r="U966" s="176"/>
      <c r="V966" s="176"/>
      <c r="W966" s="176"/>
      <c r="X966" s="177"/>
      <c r="Y966" s="176"/>
      <c r="Z966" s="176"/>
      <c r="AA966" s="176"/>
      <c r="AB966" s="176"/>
      <c r="AC966" s="176"/>
      <c r="AD966" s="183"/>
      <c r="AE966" s="176"/>
      <c r="AF966" s="176"/>
    </row>
    <row r="967" spans="1:32">
      <c r="A967" s="172"/>
      <c r="B967" s="173"/>
      <c r="C967" s="176"/>
      <c r="D967" s="174"/>
      <c r="E967" s="175"/>
      <c r="F967" s="175"/>
      <c r="G967" s="176"/>
      <c r="H967" s="176"/>
      <c r="I967" s="177"/>
      <c r="J967" s="176"/>
      <c r="K967" s="188"/>
      <c r="L967" s="176"/>
      <c r="M967" s="176"/>
      <c r="N967" s="177"/>
      <c r="O967" s="179"/>
      <c r="P967" s="180"/>
      <c r="Q967" s="61"/>
      <c r="R967" s="179"/>
      <c r="S967" s="180"/>
      <c r="T967" s="61"/>
      <c r="U967" s="176"/>
      <c r="V967" s="176"/>
      <c r="W967" s="176"/>
      <c r="X967" s="177"/>
      <c r="Y967" s="176"/>
      <c r="Z967" s="176"/>
      <c r="AA967" s="176"/>
      <c r="AB967" s="176"/>
      <c r="AC967" s="176"/>
      <c r="AD967" s="183"/>
      <c r="AE967" s="176"/>
      <c r="AF967" s="176"/>
    </row>
    <row r="968" spans="1:32">
      <c r="A968" s="172"/>
      <c r="B968" s="173"/>
      <c r="C968" s="176"/>
      <c r="D968" s="174"/>
      <c r="E968" s="175"/>
      <c r="F968" s="175"/>
      <c r="G968" s="176"/>
      <c r="H968" s="176"/>
      <c r="I968" s="177"/>
      <c r="J968" s="176"/>
      <c r="K968" s="188"/>
      <c r="L968" s="176"/>
      <c r="M968" s="176"/>
      <c r="N968" s="177"/>
      <c r="O968" s="179"/>
      <c r="P968" s="180"/>
      <c r="Q968" s="61"/>
      <c r="R968" s="179"/>
      <c r="S968" s="180"/>
      <c r="T968" s="61"/>
      <c r="U968" s="176"/>
      <c r="V968" s="176"/>
      <c r="W968" s="176"/>
      <c r="X968" s="177"/>
      <c r="Y968" s="176"/>
      <c r="Z968" s="176"/>
      <c r="AA968" s="176"/>
      <c r="AB968" s="176"/>
      <c r="AC968" s="176"/>
      <c r="AD968" s="183"/>
      <c r="AE968" s="176"/>
      <c r="AF968" s="176"/>
    </row>
    <row r="969" spans="1:32">
      <c r="A969" s="172"/>
      <c r="B969" s="173"/>
      <c r="C969" s="176"/>
      <c r="D969" s="174"/>
      <c r="E969" s="175"/>
      <c r="F969" s="175"/>
      <c r="G969" s="176"/>
      <c r="H969" s="176"/>
      <c r="I969" s="177"/>
      <c r="J969" s="176"/>
      <c r="K969" s="188"/>
      <c r="L969" s="176"/>
      <c r="M969" s="176"/>
      <c r="N969" s="177"/>
      <c r="O969" s="179"/>
      <c r="P969" s="180"/>
      <c r="Q969" s="61"/>
      <c r="R969" s="179"/>
      <c r="S969" s="180"/>
      <c r="T969" s="61"/>
      <c r="U969" s="176"/>
      <c r="V969" s="176"/>
      <c r="W969" s="176"/>
      <c r="X969" s="177"/>
      <c r="Y969" s="176"/>
      <c r="Z969" s="176"/>
      <c r="AA969" s="176"/>
      <c r="AB969" s="176"/>
      <c r="AC969" s="176"/>
      <c r="AD969" s="183"/>
      <c r="AE969" s="176"/>
      <c r="AF969" s="176"/>
    </row>
    <row r="970" spans="1:32">
      <c r="A970" s="172"/>
      <c r="B970" s="173"/>
      <c r="C970" s="176"/>
      <c r="D970" s="174"/>
      <c r="E970" s="175"/>
      <c r="F970" s="175"/>
      <c r="G970" s="176"/>
      <c r="H970" s="176"/>
      <c r="I970" s="177"/>
      <c r="J970" s="176"/>
      <c r="K970" s="188"/>
      <c r="L970" s="176"/>
      <c r="M970" s="176"/>
      <c r="N970" s="177"/>
      <c r="O970" s="179"/>
      <c r="P970" s="180"/>
      <c r="Q970" s="61"/>
      <c r="R970" s="179"/>
      <c r="S970" s="180"/>
      <c r="T970" s="61"/>
      <c r="U970" s="176"/>
      <c r="V970" s="176"/>
      <c r="W970" s="176"/>
      <c r="X970" s="177"/>
      <c r="Y970" s="176"/>
      <c r="Z970" s="176"/>
      <c r="AA970" s="176"/>
      <c r="AB970" s="176"/>
      <c r="AC970" s="176"/>
      <c r="AD970" s="183"/>
      <c r="AE970" s="176"/>
      <c r="AF970" s="176"/>
    </row>
    <row r="971" spans="1:32">
      <c r="A971" s="172"/>
      <c r="B971" s="173"/>
      <c r="C971" s="176"/>
      <c r="D971" s="174"/>
      <c r="E971" s="175"/>
      <c r="F971" s="175"/>
      <c r="G971" s="176"/>
      <c r="H971" s="176"/>
      <c r="I971" s="177"/>
      <c r="J971" s="176"/>
      <c r="K971" s="188"/>
      <c r="L971" s="176"/>
      <c r="M971" s="176"/>
      <c r="N971" s="177"/>
      <c r="O971" s="179"/>
      <c r="P971" s="180"/>
      <c r="Q971" s="61"/>
      <c r="R971" s="179"/>
      <c r="S971" s="180"/>
      <c r="T971" s="61"/>
      <c r="U971" s="176"/>
      <c r="V971" s="176"/>
      <c r="W971" s="176"/>
      <c r="X971" s="177"/>
      <c r="Y971" s="176"/>
      <c r="Z971" s="176"/>
      <c r="AA971" s="176"/>
      <c r="AB971" s="176"/>
      <c r="AC971" s="176"/>
      <c r="AD971" s="183"/>
      <c r="AE971" s="176"/>
      <c r="AF971" s="176"/>
    </row>
    <row r="972" spans="1:32">
      <c r="A972" s="172"/>
      <c r="B972" s="173"/>
      <c r="C972" s="176"/>
      <c r="D972" s="174"/>
      <c r="E972" s="175"/>
      <c r="F972" s="175"/>
      <c r="G972" s="176"/>
      <c r="H972" s="176"/>
      <c r="I972" s="177"/>
      <c r="J972" s="176"/>
      <c r="K972" s="188"/>
      <c r="L972" s="176"/>
      <c r="M972" s="176"/>
      <c r="N972" s="177"/>
      <c r="O972" s="179"/>
      <c r="P972" s="180"/>
      <c r="Q972" s="61"/>
      <c r="R972" s="179"/>
      <c r="S972" s="180"/>
      <c r="T972" s="61"/>
      <c r="U972" s="176"/>
      <c r="V972" s="176"/>
      <c r="W972" s="176"/>
      <c r="X972" s="177"/>
      <c r="Y972" s="176"/>
      <c r="Z972" s="176"/>
      <c r="AA972" s="176"/>
      <c r="AB972" s="176"/>
      <c r="AC972" s="176"/>
      <c r="AD972" s="183"/>
      <c r="AE972" s="176"/>
      <c r="AF972" s="176"/>
    </row>
    <row r="973" spans="1:32">
      <c r="A973" s="172"/>
      <c r="B973" s="173"/>
      <c r="C973" s="176"/>
      <c r="D973" s="174"/>
      <c r="E973" s="175"/>
      <c r="F973" s="175"/>
      <c r="G973" s="176"/>
      <c r="H973" s="176"/>
      <c r="I973" s="177"/>
      <c r="J973" s="176"/>
      <c r="K973" s="188"/>
      <c r="L973" s="176"/>
      <c r="M973" s="176"/>
      <c r="N973" s="177"/>
      <c r="O973" s="179"/>
      <c r="P973" s="180"/>
      <c r="Q973" s="61"/>
      <c r="R973" s="179"/>
      <c r="S973" s="180"/>
      <c r="T973" s="61"/>
      <c r="U973" s="176"/>
      <c r="V973" s="176"/>
      <c r="W973" s="176"/>
      <c r="X973" s="177"/>
      <c r="Y973" s="176"/>
      <c r="Z973" s="176"/>
      <c r="AA973" s="176"/>
      <c r="AB973" s="176"/>
      <c r="AC973" s="176"/>
      <c r="AD973" s="183"/>
      <c r="AE973" s="176"/>
      <c r="AF973" s="176"/>
    </row>
    <row r="974" spans="1:32">
      <c r="A974" s="172"/>
      <c r="B974" s="173"/>
      <c r="C974" s="176"/>
      <c r="D974" s="174"/>
      <c r="E974" s="175"/>
      <c r="F974" s="175"/>
      <c r="G974" s="176"/>
      <c r="H974" s="176"/>
      <c r="I974" s="177"/>
      <c r="J974" s="176"/>
      <c r="K974" s="188"/>
      <c r="L974" s="176"/>
      <c r="M974" s="176"/>
      <c r="N974" s="177"/>
      <c r="O974" s="179"/>
      <c r="P974" s="180"/>
      <c r="Q974" s="61"/>
      <c r="R974" s="179"/>
      <c r="S974" s="180"/>
      <c r="T974" s="61"/>
      <c r="U974" s="176"/>
      <c r="V974" s="176"/>
      <c r="W974" s="176"/>
      <c r="X974" s="177"/>
      <c r="Y974" s="176"/>
      <c r="Z974" s="176"/>
      <c r="AA974" s="176"/>
      <c r="AB974" s="176"/>
      <c r="AC974" s="176"/>
      <c r="AD974" s="183"/>
      <c r="AE974" s="176"/>
      <c r="AF974" s="176"/>
    </row>
    <row r="975" spans="1:32">
      <c r="A975" s="172"/>
      <c r="B975" s="173"/>
      <c r="C975" s="176"/>
      <c r="D975" s="174"/>
      <c r="E975" s="175"/>
      <c r="F975" s="175"/>
      <c r="G975" s="176"/>
      <c r="H975" s="176"/>
      <c r="I975" s="177"/>
      <c r="J975" s="176"/>
      <c r="K975" s="188"/>
      <c r="L975" s="176"/>
      <c r="M975" s="176"/>
      <c r="N975" s="177"/>
      <c r="O975" s="179"/>
      <c r="P975" s="180"/>
      <c r="Q975" s="61"/>
      <c r="R975" s="179"/>
      <c r="S975" s="180"/>
      <c r="T975" s="61"/>
      <c r="U975" s="176"/>
      <c r="V975" s="176"/>
      <c r="W975" s="176"/>
      <c r="X975" s="177"/>
      <c r="Y975" s="176"/>
      <c r="Z975" s="176"/>
      <c r="AA975" s="176"/>
      <c r="AB975" s="176"/>
      <c r="AC975" s="176"/>
      <c r="AD975" s="183"/>
      <c r="AE975" s="176"/>
      <c r="AF975" s="176"/>
    </row>
    <row r="976" spans="1:32">
      <c r="A976" s="172"/>
      <c r="B976" s="173"/>
      <c r="C976" s="176"/>
      <c r="D976" s="174"/>
      <c r="E976" s="175"/>
      <c r="F976" s="175"/>
      <c r="G976" s="176"/>
      <c r="H976" s="176"/>
      <c r="I976" s="177"/>
      <c r="J976" s="176"/>
      <c r="K976" s="188"/>
      <c r="L976" s="176"/>
      <c r="M976" s="176"/>
      <c r="N976" s="177"/>
      <c r="O976" s="179"/>
      <c r="P976" s="180"/>
      <c r="Q976" s="61"/>
      <c r="R976" s="179"/>
      <c r="S976" s="180"/>
      <c r="T976" s="61"/>
      <c r="U976" s="176"/>
      <c r="V976" s="176"/>
      <c r="W976" s="176"/>
      <c r="X976" s="177"/>
      <c r="Y976" s="176"/>
      <c r="Z976" s="176"/>
      <c r="AA976" s="176"/>
      <c r="AB976" s="176"/>
      <c r="AC976" s="176"/>
      <c r="AD976" s="183"/>
      <c r="AE976" s="176"/>
      <c r="AF976" s="176"/>
    </row>
    <row r="977" spans="1:32">
      <c r="A977" s="172"/>
      <c r="B977" s="173"/>
      <c r="C977" s="176"/>
      <c r="D977" s="174"/>
      <c r="E977" s="175"/>
      <c r="F977" s="175"/>
      <c r="G977" s="176"/>
      <c r="H977" s="176"/>
      <c r="I977" s="177"/>
      <c r="J977" s="176"/>
      <c r="K977" s="188"/>
      <c r="L977" s="176"/>
      <c r="M977" s="176"/>
      <c r="N977" s="177"/>
      <c r="O977" s="179"/>
      <c r="P977" s="180"/>
      <c r="Q977" s="61"/>
      <c r="R977" s="179"/>
      <c r="S977" s="180"/>
      <c r="T977" s="61"/>
      <c r="U977" s="176"/>
      <c r="V977" s="176"/>
      <c r="W977" s="176"/>
      <c r="X977" s="177"/>
      <c r="Y977" s="176"/>
      <c r="Z977" s="176"/>
      <c r="AA977" s="176"/>
      <c r="AB977" s="176"/>
      <c r="AC977" s="176"/>
      <c r="AD977" s="183"/>
      <c r="AE977" s="176"/>
      <c r="AF977" s="176"/>
    </row>
    <row r="978" spans="1:32">
      <c r="A978" s="172"/>
      <c r="B978" s="173"/>
      <c r="C978" s="176"/>
      <c r="D978" s="174"/>
      <c r="E978" s="175"/>
      <c r="F978" s="175"/>
      <c r="G978" s="176"/>
      <c r="H978" s="176"/>
      <c r="I978" s="177"/>
      <c r="J978" s="176"/>
      <c r="K978" s="188"/>
      <c r="L978" s="176"/>
      <c r="M978" s="176"/>
      <c r="N978" s="177"/>
      <c r="O978" s="179"/>
      <c r="P978" s="180"/>
      <c r="Q978" s="61"/>
      <c r="R978" s="179"/>
      <c r="S978" s="180"/>
      <c r="T978" s="61"/>
      <c r="U978" s="176"/>
      <c r="V978" s="176"/>
      <c r="W978" s="176"/>
      <c r="X978" s="177"/>
      <c r="Y978" s="176"/>
      <c r="Z978" s="176"/>
      <c r="AA978" s="176"/>
      <c r="AB978" s="176"/>
      <c r="AC978" s="176"/>
      <c r="AD978" s="183"/>
      <c r="AE978" s="176"/>
      <c r="AF978" s="176"/>
    </row>
    <row r="979" spans="1:32">
      <c r="A979" s="172"/>
      <c r="B979" s="173"/>
      <c r="C979" s="176"/>
      <c r="D979" s="174"/>
      <c r="E979" s="175"/>
      <c r="F979" s="175"/>
      <c r="G979" s="176"/>
      <c r="H979" s="176"/>
      <c r="I979" s="177"/>
      <c r="J979" s="176"/>
      <c r="K979" s="188"/>
      <c r="L979" s="176"/>
      <c r="M979" s="176"/>
      <c r="N979" s="177"/>
      <c r="O979" s="179"/>
      <c r="P979" s="180"/>
      <c r="Q979" s="61"/>
      <c r="R979" s="179"/>
      <c r="S979" s="180"/>
      <c r="T979" s="61"/>
      <c r="U979" s="176"/>
      <c r="V979" s="176"/>
      <c r="W979" s="176"/>
      <c r="X979" s="177"/>
      <c r="Y979" s="176"/>
      <c r="Z979" s="176"/>
      <c r="AA979" s="176"/>
      <c r="AB979" s="176"/>
      <c r="AC979" s="176"/>
      <c r="AD979" s="183"/>
      <c r="AE979" s="176"/>
      <c r="AF979" s="176"/>
    </row>
    <row r="980" spans="1:32">
      <c r="A980" s="172"/>
      <c r="B980" s="173"/>
      <c r="C980" s="176"/>
      <c r="D980" s="174"/>
      <c r="E980" s="175"/>
      <c r="F980" s="175"/>
      <c r="G980" s="176"/>
      <c r="H980" s="176"/>
      <c r="I980" s="177"/>
      <c r="J980" s="176"/>
      <c r="K980" s="188"/>
      <c r="L980" s="176"/>
      <c r="M980" s="176"/>
      <c r="N980" s="177"/>
      <c r="O980" s="179"/>
      <c r="P980" s="180"/>
      <c r="Q980" s="61"/>
      <c r="R980" s="179"/>
      <c r="S980" s="180"/>
      <c r="T980" s="61"/>
      <c r="U980" s="176"/>
      <c r="V980" s="176"/>
      <c r="W980" s="176"/>
      <c r="X980" s="177"/>
      <c r="Y980" s="176"/>
      <c r="Z980" s="176"/>
      <c r="AA980" s="176"/>
      <c r="AB980" s="176"/>
      <c r="AC980" s="176"/>
      <c r="AD980" s="183"/>
      <c r="AE980" s="176"/>
      <c r="AF980" s="176"/>
    </row>
    <row r="981" spans="1:32">
      <c r="A981" s="172"/>
      <c r="B981" s="173"/>
      <c r="C981" s="176"/>
      <c r="D981" s="174"/>
      <c r="E981" s="175"/>
      <c r="F981" s="175"/>
      <c r="G981" s="176"/>
      <c r="H981" s="176"/>
      <c r="I981" s="177"/>
      <c r="J981" s="176"/>
      <c r="K981" s="188"/>
      <c r="L981" s="176"/>
      <c r="M981" s="176"/>
      <c r="N981" s="177"/>
      <c r="O981" s="179"/>
      <c r="P981" s="180"/>
      <c r="Q981" s="61"/>
      <c r="R981" s="179"/>
      <c r="S981" s="180"/>
      <c r="T981" s="61"/>
      <c r="U981" s="176"/>
      <c r="V981" s="176"/>
      <c r="W981" s="176"/>
      <c r="X981" s="177"/>
      <c r="Y981" s="176"/>
      <c r="Z981" s="176"/>
      <c r="AA981" s="176"/>
      <c r="AB981" s="176"/>
      <c r="AC981" s="176"/>
      <c r="AD981" s="183"/>
      <c r="AE981" s="176"/>
      <c r="AF981" s="176"/>
    </row>
    <row r="982" spans="1:32">
      <c r="A982" s="172"/>
      <c r="B982" s="173"/>
      <c r="C982" s="176"/>
      <c r="D982" s="174"/>
      <c r="E982" s="175"/>
      <c r="F982" s="175"/>
      <c r="G982" s="176"/>
      <c r="H982" s="176"/>
      <c r="I982" s="177"/>
      <c r="J982" s="176"/>
      <c r="K982" s="188"/>
      <c r="L982" s="176"/>
      <c r="M982" s="176"/>
      <c r="N982" s="177"/>
      <c r="O982" s="179"/>
      <c r="P982" s="180"/>
      <c r="Q982" s="61"/>
      <c r="R982" s="179"/>
      <c r="S982" s="180"/>
      <c r="T982" s="61"/>
      <c r="U982" s="176"/>
      <c r="V982" s="176"/>
      <c r="W982" s="176"/>
      <c r="X982" s="177"/>
      <c r="Y982" s="176"/>
      <c r="Z982" s="176"/>
      <c r="AA982" s="176"/>
      <c r="AB982" s="176"/>
      <c r="AC982" s="176"/>
      <c r="AD982" s="183"/>
      <c r="AE982" s="176"/>
      <c r="AF982" s="176"/>
    </row>
    <row r="983" spans="1:32">
      <c r="A983" s="172"/>
      <c r="B983" s="173"/>
      <c r="C983" s="176"/>
      <c r="D983" s="174"/>
      <c r="E983" s="175"/>
      <c r="F983" s="175"/>
      <c r="G983" s="176"/>
      <c r="H983" s="176"/>
      <c r="I983" s="177"/>
      <c r="J983" s="176"/>
      <c r="K983" s="188"/>
      <c r="L983" s="176"/>
      <c r="M983" s="176"/>
      <c r="N983" s="177"/>
      <c r="O983" s="179"/>
      <c r="P983" s="180"/>
      <c r="Q983" s="61"/>
      <c r="R983" s="179"/>
      <c r="S983" s="180"/>
      <c r="T983" s="61"/>
      <c r="U983" s="176"/>
      <c r="V983" s="176"/>
      <c r="W983" s="176"/>
      <c r="X983" s="177"/>
      <c r="Y983" s="176"/>
      <c r="Z983" s="176"/>
      <c r="AA983" s="176"/>
      <c r="AB983" s="176"/>
      <c r="AC983" s="176"/>
      <c r="AD983" s="183"/>
      <c r="AE983" s="176"/>
      <c r="AF983" s="176"/>
    </row>
    <row r="984" spans="1:32">
      <c r="A984" s="172"/>
      <c r="B984" s="173"/>
      <c r="C984" s="176"/>
      <c r="D984" s="174"/>
      <c r="E984" s="175"/>
      <c r="F984" s="175"/>
      <c r="G984" s="176"/>
      <c r="H984" s="176"/>
      <c r="I984" s="177"/>
      <c r="J984" s="176"/>
      <c r="K984" s="188"/>
      <c r="L984" s="176"/>
      <c r="M984" s="176"/>
      <c r="N984" s="177"/>
      <c r="O984" s="179"/>
      <c r="P984" s="180"/>
      <c r="Q984" s="61"/>
      <c r="R984" s="179"/>
      <c r="S984" s="180"/>
      <c r="T984" s="61"/>
      <c r="U984" s="176"/>
      <c r="V984" s="176"/>
      <c r="W984" s="176"/>
      <c r="X984" s="177"/>
      <c r="Y984" s="176"/>
      <c r="Z984" s="176"/>
      <c r="AA984" s="176"/>
      <c r="AB984" s="176"/>
      <c r="AC984" s="176"/>
      <c r="AD984" s="183"/>
      <c r="AE984" s="176"/>
      <c r="AF984" s="176"/>
    </row>
    <row r="985" spans="1:32">
      <c r="A985" s="172"/>
      <c r="B985" s="173"/>
      <c r="C985" s="176"/>
      <c r="D985" s="174"/>
      <c r="E985" s="175"/>
      <c r="F985" s="175"/>
      <c r="G985" s="176"/>
      <c r="H985" s="176"/>
      <c r="I985" s="177"/>
      <c r="J985" s="176"/>
      <c r="K985" s="188"/>
      <c r="L985" s="176"/>
      <c r="M985" s="176"/>
      <c r="N985" s="177"/>
      <c r="O985" s="179"/>
      <c r="P985" s="180"/>
      <c r="Q985" s="61"/>
      <c r="R985" s="179"/>
      <c r="S985" s="180"/>
      <c r="T985" s="61"/>
      <c r="U985" s="176"/>
      <c r="V985" s="176"/>
      <c r="W985" s="176"/>
      <c r="X985" s="177"/>
      <c r="Y985" s="176"/>
      <c r="Z985" s="176"/>
      <c r="AA985" s="176"/>
      <c r="AB985" s="176"/>
      <c r="AC985" s="176"/>
      <c r="AD985" s="183"/>
      <c r="AE985" s="176"/>
      <c r="AF985" s="176"/>
    </row>
    <row r="986" spans="1:32">
      <c r="A986" s="172"/>
      <c r="B986" s="173"/>
      <c r="C986" s="176"/>
      <c r="D986" s="174"/>
      <c r="E986" s="175"/>
      <c r="F986" s="175"/>
      <c r="G986" s="176"/>
      <c r="H986" s="176"/>
      <c r="I986" s="177"/>
      <c r="J986" s="176"/>
      <c r="K986" s="188"/>
      <c r="L986" s="176"/>
      <c r="M986" s="176"/>
      <c r="N986" s="177"/>
      <c r="O986" s="179"/>
      <c r="P986" s="180"/>
      <c r="Q986" s="61"/>
      <c r="R986" s="179"/>
      <c r="S986" s="180"/>
      <c r="T986" s="61"/>
      <c r="U986" s="176"/>
      <c r="V986" s="176"/>
      <c r="W986" s="176"/>
      <c r="X986" s="177"/>
      <c r="Y986" s="176"/>
      <c r="Z986" s="176"/>
      <c r="AA986" s="176"/>
      <c r="AB986" s="176"/>
      <c r="AC986" s="176"/>
      <c r="AD986" s="183"/>
      <c r="AE986" s="176"/>
      <c r="AF986" s="176"/>
    </row>
    <row r="987" spans="1:32">
      <c r="A987" s="172"/>
      <c r="B987" s="173"/>
      <c r="C987" s="176"/>
      <c r="D987" s="174"/>
      <c r="E987" s="175"/>
      <c r="F987" s="175"/>
      <c r="G987" s="176"/>
      <c r="H987" s="176"/>
      <c r="I987" s="177"/>
      <c r="J987" s="176"/>
      <c r="K987" s="188"/>
      <c r="L987" s="176"/>
      <c r="M987" s="176"/>
      <c r="N987" s="177"/>
      <c r="O987" s="179"/>
      <c r="P987" s="180"/>
      <c r="Q987" s="61"/>
      <c r="R987" s="179"/>
      <c r="S987" s="180"/>
      <c r="T987" s="61"/>
      <c r="U987" s="176"/>
      <c r="V987" s="176"/>
      <c r="W987" s="176"/>
      <c r="X987" s="177"/>
      <c r="Y987" s="176"/>
      <c r="Z987" s="176"/>
      <c r="AA987" s="176"/>
      <c r="AB987" s="176"/>
      <c r="AC987" s="176"/>
      <c r="AD987" s="183"/>
      <c r="AE987" s="176"/>
      <c r="AF987" s="176"/>
    </row>
    <row r="988" spans="1:32">
      <c r="A988" s="172"/>
      <c r="B988" s="173"/>
      <c r="C988" s="176"/>
      <c r="D988" s="174"/>
      <c r="E988" s="175"/>
      <c r="F988" s="175"/>
      <c r="G988" s="176"/>
      <c r="H988" s="176"/>
      <c r="I988" s="177"/>
      <c r="J988" s="176"/>
      <c r="K988" s="188"/>
      <c r="L988" s="176"/>
      <c r="M988" s="176"/>
      <c r="N988" s="177"/>
      <c r="O988" s="179"/>
      <c r="P988" s="180"/>
      <c r="Q988" s="61"/>
      <c r="R988" s="179"/>
      <c r="S988" s="180"/>
      <c r="T988" s="61"/>
      <c r="U988" s="176"/>
      <c r="V988" s="176"/>
      <c r="W988" s="176"/>
      <c r="X988" s="177"/>
      <c r="Y988" s="176"/>
      <c r="Z988" s="176"/>
      <c r="AA988" s="176"/>
      <c r="AB988" s="176"/>
      <c r="AC988" s="176"/>
      <c r="AD988" s="183"/>
      <c r="AE988" s="176"/>
      <c r="AF988" s="176"/>
    </row>
    <row r="989" spans="1:32">
      <c r="A989" s="172"/>
      <c r="B989" s="173"/>
      <c r="C989" s="176"/>
      <c r="D989" s="174"/>
      <c r="E989" s="175"/>
      <c r="F989" s="175"/>
      <c r="G989" s="176"/>
      <c r="H989" s="176"/>
      <c r="I989" s="177"/>
      <c r="J989" s="176"/>
      <c r="K989" s="188"/>
      <c r="L989" s="176"/>
      <c r="M989" s="176"/>
      <c r="N989" s="177"/>
      <c r="O989" s="179"/>
      <c r="P989" s="180"/>
      <c r="Q989" s="61"/>
      <c r="R989" s="179"/>
      <c r="S989" s="180"/>
      <c r="T989" s="61"/>
      <c r="U989" s="176"/>
      <c r="V989" s="176"/>
      <c r="W989" s="176"/>
      <c r="X989" s="177"/>
      <c r="Y989" s="176"/>
      <c r="Z989" s="176"/>
      <c r="AA989" s="176"/>
      <c r="AB989" s="176"/>
      <c r="AC989" s="176"/>
      <c r="AD989" s="183"/>
      <c r="AE989" s="176"/>
      <c r="AF989" s="176"/>
    </row>
    <row r="990" spans="1:32">
      <c r="A990" s="172"/>
      <c r="B990" s="173"/>
      <c r="C990" s="176"/>
      <c r="D990" s="174"/>
      <c r="E990" s="175"/>
      <c r="F990" s="175"/>
      <c r="G990" s="176"/>
      <c r="H990" s="176"/>
      <c r="I990" s="177"/>
      <c r="J990" s="176"/>
      <c r="K990" s="188"/>
      <c r="L990" s="176"/>
      <c r="M990" s="176"/>
      <c r="N990" s="177"/>
      <c r="O990" s="179"/>
      <c r="P990" s="180"/>
      <c r="Q990" s="61"/>
      <c r="R990" s="179"/>
      <c r="S990" s="180"/>
      <c r="T990" s="61"/>
      <c r="U990" s="176"/>
      <c r="V990" s="176"/>
      <c r="W990" s="176"/>
      <c r="X990" s="177"/>
      <c r="Y990" s="176"/>
      <c r="Z990" s="176"/>
      <c r="AA990" s="176"/>
      <c r="AB990" s="176"/>
      <c r="AC990" s="176"/>
      <c r="AD990" s="183"/>
      <c r="AE990" s="176"/>
      <c r="AF990" s="176"/>
    </row>
    <row r="991" spans="1:32">
      <c r="A991" s="172"/>
      <c r="B991" s="173"/>
      <c r="C991" s="176"/>
      <c r="D991" s="174"/>
      <c r="E991" s="175"/>
      <c r="F991" s="175"/>
      <c r="G991" s="176"/>
      <c r="H991" s="176"/>
      <c r="I991" s="177"/>
      <c r="J991" s="176"/>
      <c r="K991" s="188"/>
      <c r="L991" s="176"/>
      <c r="M991" s="176"/>
      <c r="N991" s="177"/>
      <c r="O991" s="179"/>
      <c r="P991" s="180"/>
      <c r="Q991" s="61"/>
      <c r="R991" s="179"/>
      <c r="S991" s="180"/>
      <c r="T991" s="61"/>
      <c r="U991" s="176"/>
      <c r="V991" s="176"/>
      <c r="W991" s="176"/>
      <c r="X991" s="177"/>
      <c r="Y991" s="176"/>
      <c r="Z991" s="176"/>
      <c r="AA991" s="176"/>
      <c r="AB991" s="176"/>
      <c r="AC991" s="176"/>
      <c r="AD991" s="183"/>
      <c r="AE991" s="176"/>
      <c r="AF991" s="176"/>
    </row>
    <row r="992" spans="1:32">
      <c r="A992" s="172"/>
      <c r="B992" s="173"/>
      <c r="C992" s="176"/>
      <c r="D992" s="174"/>
      <c r="E992" s="175"/>
      <c r="F992" s="175"/>
      <c r="G992" s="176"/>
      <c r="H992" s="176"/>
      <c r="I992" s="177"/>
      <c r="J992" s="176"/>
      <c r="K992" s="188"/>
      <c r="L992" s="176"/>
      <c r="M992" s="176"/>
      <c r="N992" s="177"/>
      <c r="O992" s="179"/>
      <c r="P992" s="180"/>
      <c r="Q992" s="61"/>
      <c r="R992" s="179"/>
      <c r="S992" s="180"/>
      <c r="T992" s="61"/>
      <c r="U992" s="176"/>
      <c r="V992" s="176"/>
      <c r="W992" s="176"/>
      <c r="X992" s="177"/>
      <c r="Y992" s="176"/>
      <c r="Z992" s="176"/>
      <c r="AA992" s="176"/>
      <c r="AB992" s="176"/>
      <c r="AC992" s="176"/>
      <c r="AD992" s="183"/>
      <c r="AE992" s="176"/>
      <c r="AF992" s="176"/>
    </row>
  </sheetData>
  <sheetProtection sheet="1" objects="1" scenarios="1"/>
  <dataConsolidate/>
  <mergeCells count="1">
    <mergeCell ref="C2:D2"/>
  </mergeCells>
  <phoneticPr fontId="7"/>
  <dataValidations count="9">
    <dataValidation type="list" allowBlank="1" showInputMessage="1" showErrorMessage="1" sqref="G2">
      <formula1>"TAB区"</formula1>
    </dataValidation>
    <dataValidation type="list" allowBlank="1" showInputMessage="1" showErrorMessage="1" sqref="A6:G6 K6:AF6">
      <formula1>"全角のみ,半角のみ,全角・半角OK"</formula1>
    </dataValidation>
    <dataValidation type="textLength" imeMode="halfAlpha" operator="lessThan" allowBlank="1" showInputMessage="1" showErrorMessage="1" errorTitle="工事種別連番" error="工事種別連番は10桁以内で入力してください" sqref="D7:D992 C7:C14">
      <formula1>11</formula1>
    </dataValidation>
    <dataValidation type="whole" imeMode="halfAlpha" operator="lessThanOrEqual" allowBlank="1" showErrorMessage="1" errorTitle="単価" error="単価は11桁以内で入力してください" sqref="S7:S992 P7:P992">
      <formula1>99999999999</formula1>
    </dataValidation>
    <dataValidation type="textLength" imeMode="halfAlpha" operator="equal" allowBlank="1" showInputMessage="1" showErrorMessage="1" errorTitle="工事稟議番号" error="工事稟議番号を8桁で入力してください" sqref="C15:C992">
      <formula1>8</formula1>
    </dataValidation>
    <dataValidation type="textLength" imeMode="halfAlpha" operator="equal" allowBlank="1" showInputMessage="1" showErrorMessage="1" errorTitle="事業計画番号" error="プロジェクト番号を7桁で入力してください" sqref="G8:G992">
      <formula1>7</formula1>
    </dataValidation>
    <dataValidation type="custom" allowBlank="1" showInputMessage="1" showErrorMessage="1" error="数量（予定価格）は13桁以内で入力してください" sqref="O7:O992">
      <formula1>LEN(O7)&lt;14</formula1>
    </dataValidation>
    <dataValidation type="whole" operator="lessThanOrEqual" allowBlank="1" showInputMessage="1" showErrorMessage="1" error="数量は13桁以内で入力してください" sqref="R7:R992">
      <formula1>9999999999999</formula1>
    </dataValidation>
    <dataValidation type="list" allowBlank="1" showInputMessage="1" showErrorMessage="1" sqref="I7:I992">
      <formula1>予算掌理部署</formula1>
    </dataValidation>
  </dataValidations>
  <pageMargins left="0.78700000000000003" right="0.78700000000000003" top="0.98399999999999999" bottom="0.98399999999999999" header="0.51200000000000001" footer="0.51200000000000001"/>
  <pageSetup paperSize="8" scale="24" fitToHeight="0" orientation="landscape" r:id="rId1"/>
  <headerFooter alignWithMargins="0">
    <oddHeader>&amp;F</oddHeader>
    <oddFooter>&amp;R&amp;D</oddFooter>
  </headerFooter>
  <drawing r:id="rId2"/>
  <legacyDrawing r:id="rId3"/>
  <controls>
    <mc:AlternateContent xmlns:mc="http://schemas.openxmlformats.org/markup-compatibility/2006">
      <mc:Choice Requires="x14">
        <control shapeId="6145" r:id="rId4" name="btnExportFile">
          <controlPr defaultSize="0" autoLine="0" r:id="rId5">
            <anchor moveWithCells="1">
              <from>
                <xdr:col>4</xdr:col>
                <xdr:colOff>104775</xdr:colOff>
                <xdr:row>0</xdr:row>
                <xdr:rowOff>9525</xdr:rowOff>
              </from>
              <to>
                <xdr:col>4</xdr:col>
                <xdr:colOff>1381125</xdr:colOff>
                <xdr:row>1</xdr:row>
                <xdr:rowOff>209550</xdr:rowOff>
              </to>
            </anchor>
          </controlPr>
        </control>
      </mc:Choice>
      <mc:Fallback>
        <control shapeId="6145" r:id="rId4" name="btnExportFile"/>
      </mc:Fallback>
    </mc:AlternateContent>
    <mc:AlternateContent xmlns:mc="http://schemas.openxmlformats.org/markup-compatibility/2006">
      <mc:Choice Requires="x14">
        <control shapeId="6146" r:id="rId6" name="CommandButton1">
          <controlPr defaultSize="0" autoLine="0" r:id="rId7">
            <anchor moveWithCells="1">
              <from>
                <xdr:col>4</xdr:col>
                <xdr:colOff>1419225</xdr:colOff>
                <xdr:row>0</xdr:row>
                <xdr:rowOff>9525</xdr:rowOff>
              </from>
              <to>
                <xdr:col>4</xdr:col>
                <xdr:colOff>2695575</xdr:colOff>
                <xdr:row>1</xdr:row>
                <xdr:rowOff>209550</xdr:rowOff>
              </to>
            </anchor>
          </controlPr>
        </control>
      </mc:Choice>
      <mc:Fallback>
        <control shapeId="6146" r:id="rId6" name="CommandButto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U1956"/>
  <sheetViews>
    <sheetView zoomScaleNormal="100" workbookViewId="0">
      <pane xSplit="5" ySplit="1" topLeftCell="AI2" activePane="bottomRight" state="frozen"/>
      <selection pane="topRight" activeCell="D1" sqref="D1"/>
      <selection pane="bottomLeft" activeCell="A2" sqref="A2"/>
      <selection pane="bottomRight" activeCell="AI2" sqref="AI2"/>
    </sheetView>
  </sheetViews>
  <sheetFormatPr defaultColWidth="7.75" defaultRowHeight="12.75"/>
  <cols>
    <col min="1" max="1" width="13.75" style="359" bestFit="1" customWidth="1"/>
    <col min="2" max="2" width="12" style="390" customWidth="1"/>
    <col min="3" max="3" width="11.375" style="359" customWidth="1"/>
    <col min="4" max="4" width="10.375" style="359" customWidth="1"/>
    <col min="5" max="5" width="38.625" style="359" customWidth="1"/>
    <col min="6" max="7" width="7" style="359" hidden="1" customWidth="1"/>
    <col min="8" max="8" width="28" style="359" hidden="1" customWidth="1"/>
    <col min="9" max="9" width="6.125" style="359" hidden="1" customWidth="1"/>
    <col min="10" max="10" width="8.75" style="359" hidden="1" customWidth="1"/>
    <col min="11" max="11" width="26" style="359" hidden="1" customWidth="1"/>
    <col min="12" max="12" width="6.125" style="359" hidden="1" customWidth="1"/>
    <col min="13" max="13" width="15.75" style="359" hidden="1" customWidth="1"/>
    <col min="14" max="14" width="9.625" style="359" hidden="1" customWidth="1"/>
    <col min="15" max="15" width="13.125" style="359" hidden="1" customWidth="1"/>
    <col min="16" max="16" width="8.75" style="359" hidden="1" customWidth="1"/>
    <col min="17" max="17" width="10.5" style="359" hidden="1" customWidth="1"/>
    <col min="18" max="18" width="23.625" style="359" hidden="1" customWidth="1"/>
    <col min="19" max="19" width="6.125" style="359" hidden="1" customWidth="1"/>
    <col min="20" max="20" width="4.375" style="359" hidden="1" customWidth="1"/>
    <col min="21" max="21" width="9.625" style="359" hidden="1" customWidth="1"/>
    <col min="22" max="22" width="14.125" style="359" hidden="1" customWidth="1"/>
    <col min="23" max="23" width="10.5" style="359" hidden="1" customWidth="1"/>
    <col min="24" max="24" width="24.5" style="359" hidden="1" customWidth="1"/>
    <col min="25" max="25" width="6.125" style="359" hidden="1" customWidth="1"/>
    <col min="26" max="26" width="7.875" style="359" hidden="1" customWidth="1"/>
    <col min="27" max="27" width="10.5" style="359" hidden="1" customWidth="1"/>
    <col min="28" max="28" width="11.375" style="359" hidden="1" customWidth="1"/>
    <col min="29" max="29" width="7.875" style="359" hidden="1" customWidth="1"/>
    <col min="30" max="30" width="11.375" style="359" hidden="1" customWidth="1"/>
    <col min="31" max="31" width="7.875" style="359" hidden="1" customWidth="1"/>
    <col min="32" max="32" width="11.375" style="359" hidden="1" customWidth="1"/>
    <col min="33" max="33" width="4.375" style="359" hidden="1" customWidth="1"/>
    <col min="34" max="34" width="4.5" style="359" hidden="1" customWidth="1"/>
    <col min="35" max="37" width="12" style="390" customWidth="1"/>
    <col min="38" max="38" width="19.75" style="390" bestFit="1" customWidth="1"/>
    <col min="39" max="39" width="10" style="359" customWidth="1"/>
    <col min="40" max="40" width="11.25" style="367" customWidth="1"/>
    <col min="41" max="41" width="7.75" style="359" customWidth="1"/>
    <col min="42" max="42" width="43.5" style="359" customWidth="1"/>
    <col min="43" max="43" width="7.25" style="359" customWidth="1"/>
    <col min="44" max="44" width="7.75" style="359"/>
    <col min="45" max="45" width="7.75" style="359" customWidth="1"/>
    <col min="46" max="16384" width="7.75" style="359"/>
  </cols>
  <sheetData>
    <row r="1" spans="1:47" ht="36">
      <c r="A1" s="351" t="s">
        <v>11950</v>
      </c>
      <c r="B1" s="352" t="s">
        <v>11951</v>
      </c>
      <c r="C1" s="353" t="s">
        <v>11952</v>
      </c>
      <c r="D1" s="354" t="s">
        <v>10773</v>
      </c>
      <c r="E1" s="354" t="s">
        <v>11953</v>
      </c>
      <c r="F1" s="354" t="s">
        <v>11954</v>
      </c>
      <c r="G1" s="354" t="s">
        <v>10780</v>
      </c>
      <c r="H1" s="354" t="s">
        <v>11955</v>
      </c>
      <c r="I1" s="354" t="s">
        <v>11956</v>
      </c>
      <c r="J1" s="354" t="s">
        <v>11957</v>
      </c>
      <c r="K1" s="354" t="s">
        <v>11958</v>
      </c>
      <c r="L1" s="354" t="s">
        <v>99</v>
      </c>
      <c r="M1" s="354" t="s">
        <v>11959</v>
      </c>
      <c r="N1" s="354" t="s">
        <v>11960</v>
      </c>
      <c r="O1" s="354" t="s">
        <v>11961</v>
      </c>
      <c r="P1" s="354" t="s">
        <v>11962</v>
      </c>
      <c r="Q1" s="354" t="s">
        <v>97</v>
      </c>
      <c r="R1" s="354" t="s">
        <v>11963</v>
      </c>
      <c r="S1" s="354" t="s">
        <v>71</v>
      </c>
      <c r="T1" s="354" t="s">
        <v>11964</v>
      </c>
      <c r="U1" s="354" t="s">
        <v>11965</v>
      </c>
      <c r="V1" s="354" t="s">
        <v>11966</v>
      </c>
      <c r="W1" s="354" t="s">
        <v>11967</v>
      </c>
      <c r="X1" s="354" t="s">
        <v>11968</v>
      </c>
      <c r="Y1" s="354" t="s">
        <v>98</v>
      </c>
      <c r="Z1" s="354" t="s">
        <v>11969</v>
      </c>
      <c r="AA1" s="354" t="s">
        <v>11970</v>
      </c>
      <c r="AB1" s="354" t="s">
        <v>11971</v>
      </c>
      <c r="AC1" s="354" t="s">
        <v>11972</v>
      </c>
      <c r="AD1" s="354" t="s">
        <v>11973</v>
      </c>
      <c r="AE1" s="354" t="s">
        <v>11974</v>
      </c>
      <c r="AF1" s="354" t="s">
        <v>11975</v>
      </c>
      <c r="AG1" s="354" t="s">
        <v>11976</v>
      </c>
      <c r="AH1" s="355"/>
      <c r="AI1" s="356" t="s">
        <v>11977</v>
      </c>
      <c r="AJ1" s="356" t="s">
        <v>11978</v>
      </c>
      <c r="AK1" s="357" t="s">
        <v>11979</v>
      </c>
      <c r="AL1" s="358" t="s">
        <v>11980</v>
      </c>
      <c r="AM1" s="357" t="s">
        <v>11951</v>
      </c>
      <c r="AN1" s="359"/>
      <c r="AO1" s="360" t="s">
        <v>11981</v>
      </c>
      <c r="AQ1" s="360" t="s">
        <v>11982</v>
      </c>
    </row>
    <row r="2" spans="1:47">
      <c r="A2" s="355" t="s">
        <v>11983</v>
      </c>
      <c r="B2" s="355">
        <v>47152</v>
      </c>
      <c r="C2" s="355" t="s">
        <v>11984</v>
      </c>
      <c r="D2" s="361" t="s">
        <v>11985</v>
      </c>
      <c r="E2" s="355" t="s">
        <v>11986</v>
      </c>
      <c r="F2" s="355" t="s">
        <v>11987</v>
      </c>
      <c r="G2" s="355" t="s">
        <v>11988</v>
      </c>
      <c r="H2" s="355" t="s">
        <v>11989</v>
      </c>
      <c r="I2" s="355" t="s">
        <v>11693</v>
      </c>
      <c r="J2" s="355" t="s">
        <v>11990</v>
      </c>
      <c r="K2" s="361" t="s">
        <v>11991</v>
      </c>
      <c r="L2" s="355" t="s">
        <v>317</v>
      </c>
      <c r="M2" s="355" t="s">
        <v>6003</v>
      </c>
      <c r="N2" s="355" t="s">
        <v>11992</v>
      </c>
      <c r="O2" s="355" t="s">
        <v>11993</v>
      </c>
      <c r="P2" s="355" t="s">
        <v>5982</v>
      </c>
      <c r="Q2" s="355" t="s">
        <v>5259</v>
      </c>
      <c r="R2" s="355" t="s">
        <v>5260</v>
      </c>
      <c r="S2" s="362">
        <v>1</v>
      </c>
      <c r="T2" s="355" t="s">
        <v>8679</v>
      </c>
      <c r="U2" s="362">
        <v>467000</v>
      </c>
      <c r="V2" s="363">
        <v>467000</v>
      </c>
      <c r="W2" s="355" t="s">
        <v>10183</v>
      </c>
      <c r="X2" s="355" t="s">
        <v>5211</v>
      </c>
      <c r="Y2" s="355" t="s">
        <v>11693</v>
      </c>
      <c r="Z2" s="355" t="s">
        <v>11693</v>
      </c>
      <c r="AA2" s="355" t="s">
        <v>11994</v>
      </c>
      <c r="AB2" s="364">
        <v>43211</v>
      </c>
      <c r="AC2" s="355" t="s">
        <v>11995</v>
      </c>
      <c r="AD2" s="364">
        <v>43211</v>
      </c>
      <c r="AE2" s="355" t="s">
        <v>11995</v>
      </c>
      <c r="AF2" s="364"/>
      <c r="AG2" s="355" t="s">
        <v>11693</v>
      </c>
      <c r="AH2" s="355"/>
      <c r="AI2" s="365">
        <v>467000</v>
      </c>
      <c r="AJ2" s="365">
        <v>467000</v>
      </c>
      <c r="AK2" s="365">
        <v>47152</v>
      </c>
      <c r="AL2" s="366">
        <v>47152</v>
      </c>
      <c r="AM2" s="365">
        <v>47152</v>
      </c>
      <c r="AN2" s="359"/>
      <c r="AO2" s="367" t="s">
        <v>11984</v>
      </c>
      <c r="AQ2" s="359" t="s">
        <v>11996</v>
      </c>
      <c r="AR2" s="368">
        <v>1</v>
      </c>
      <c r="AT2" s="359" t="s">
        <v>11996</v>
      </c>
      <c r="AU2" s="359">
        <v>1</v>
      </c>
    </row>
    <row r="3" spans="1:47">
      <c r="A3" s="355" t="s">
        <v>11997</v>
      </c>
      <c r="B3" s="355">
        <v>446984</v>
      </c>
      <c r="C3" s="355" t="s">
        <v>11998</v>
      </c>
      <c r="D3" s="361" t="s">
        <v>11999</v>
      </c>
      <c r="E3" s="355" t="s">
        <v>12000</v>
      </c>
      <c r="F3" s="355" t="s">
        <v>11987</v>
      </c>
      <c r="G3" s="355" t="s">
        <v>11988</v>
      </c>
      <c r="H3" s="355" t="s">
        <v>12001</v>
      </c>
      <c r="I3" s="355" t="s">
        <v>11693</v>
      </c>
      <c r="J3" s="355" t="s">
        <v>12002</v>
      </c>
      <c r="K3" s="361" t="s">
        <v>12003</v>
      </c>
      <c r="L3" s="355" t="s">
        <v>316</v>
      </c>
      <c r="M3" s="355" t="s">
        <v>6002</v>
      </c>
      <c r="N3" s="355" t="s">
        <v>11992</v>
      </c>
      <c r="O3" s="355" t="s">
        <v>12004</v>
      </c>
      <c r="P3" s="355" t="s">
        <v>5984</v>
      </c>
      <c r="Q3" s="355" t="s">
        <v>5325</v>
      </c>
      <c r="R3" s="355" t="s">
        <v>5326</v>
      </c>
      <c r="S3" s="362">
        <v>1</v>
      </c>
      <c r="T3" s="355" t="s">
        <v>8679</v>
      </c>
      <c r="U3" s="362">
        <v>2685908</v>
      </c>
      <c r="V3" s="363">
        <v>2685908</v>
      </c>
      <c r="W3" s="355" t="s">
        <v>10180</v>
      </c>
      <c r="X3" s="355" t="s">
        <v>5208</v>
      </c>
      <c r="Y3" s="355" t="s">
        <v>11693</v>
      </c>
      <c r="Z3" s="355" t="s">
        <v>11693</v>
      </c>
      <c r="AA3" s="355" t="s">
        <v>12005</v>
      </c>
      <c r="AB3" s="364">
        <v>43267</v>
      </c>
      <c r="AC3" s="355" t="s">
        <v>11995</v>
      </c>
      <c r="AD3" s="364">
        <v>43267</v>
      </c>
      <c r="AE3" s="355" t="s">
        <v>11995</v>
      </c>
      <c r="AF3" s="364"/>
      <c r="AG3" s="355" t="s">
        <v>11693</v>
      </c>
      <c r="AH3" s="355"/>
      <c r="AI3" s="365">
        <v>35200000</v>
      </c>
      <c r="AJ3" s="365">
        <v>35200000</v>
      </c>
      <c r="AK3" s="365">
        <v>5857927</v>
      </c>
      <c r="AL3" s="366">
        <v>5857927</v>
      </c>
      <c r="AM3" s="365">
        <v>446984</v>
      </c>
      <c r="AN3" s="359"/>
      <c r="AO3" s="367" t="s">
        <v>11998</v>
      </c>
      <c r="AQ3" s="359" t="s">
        <v>12006</v>
      </c>
      <c r="AR3" s="368">
        <v>1</v>
      </c>
      <c r="AT3" s="359" t="s">
        <v>12006</v>
      </c>
      <c r="AU3" s="359">
        <v>21</v>
      </c>
    </row>
    <row r="4" spans="1:47">
      <c r="A4" s="355" t="s">
        <v>12007</v>
      </c>
      <c r="B4" s="355">
        <v>1263595</v>
      </c>
      <c r="C4" s="369" t="s">
        <v>11998</v>
      </c>
      <c r="D4" s="370" t="s">
        <v>11999</v>
      </c>
      <c r="E4" s="369" t="s">
        <v>12000</v>
      </c>
      <c r="F4" s="355" t="s">
        <v>11987</v>
      </c>
      <c r="G4" s="355" t="s">
        <v>12008</v>
      </c>
      <c r="H4" s="355" t="s">
        <v>12001</v>
      </c>
      <c r="I4" s="355" t="s">
        <v>11693</v>
      </c>
      <c r="J4" s="355" t="s">
        <v>12002</v>
      </c>
      <c r="K4" s="370" t="s">
        <v>12003</v>
      </c>
      <c r="L4" s="355" t="s">
        <v>316</v>
      </c>
      <c r="M4" s="355" t="s">
        <v>6002</v>
      </c>
      <c r="N4" s="355" t="s">
        <v>11992</v>
      </c>
      <c r="O4" s="355" t="s">
        <v>12004</v>
      </c>
      <c r="P4" s="355" t="s">
        <v>5984</v>
      </c>
      <c r="Q4" s="355" t="s">
        <v>5325</v>
      </c>
      <c r="R4" s="355" t="s">
        <v>5326</v>
      </c>
      <c r="S4" s="362">
        <v>1</v>
      </c>
      <c r="T4" s="355" t="s">
        <v>8679</v>
      </c>
      <c r="U4" s="362">
        <v>7592879</v>
      </c>
      <c r="V4" s="363">
        <v>7592879</v>
      </c>
      <c r="W4" s="355" t="s">
        <v>10180</v>
      </c>
      <c r="X4" s="355" t="s">
        <v>5208</v>
      </c>
      <c r="Y4" s="355" t="s">
        <v>11693</v>
      </c>
      <c r="Z4" s="355" t="s">
        <v>11693</v>
      </c>
      <c r="AA4" s="355" t="s">
        <v>12005</v>
      </c>
      <c r="AB4" s="364">
        <v>43267</v>
      </c>
      <c r="AC4" s="355" t="s">
        <v>11995</v>
      </c>
      <c r="AD4" s="364">
        <v>43267</v>
      </c>
      <c r="AE4" s="355" t="s">
        <v>11995</v>
      </c>
      <c r="AF4" s="364"/>
      <c r="AG4" s="355" t="s">
        <v>11693</v>
      </c>
      <c r="AH4" s="355"/>
      <c r="AI4" s="365">
        <v>35200000</v>
      </c>
      <c r="AJ4" s="365">
        <v>35200000</v>
      </c>
      <c r="AK4" s="365">
        <v>5857927</v>
      </c>
      <c r="AL4" s="366">
        <v>5857927</v>
      </c>
      <c r="AM4" s="365">
        <v>1263595</v>
      </c>
      <c r="AN4" s="359"/>
      <c r="AO4" s="367" t="s">
        <v>11998</v>
      </c>
      <c r="AR4" s="368"/>
      <c r="AT4" s="359" t="s">
        <v>12006</v>
      </c>
      <c r="AU4" s="359">
        <v>20</v>
      </c>
    </row>
    <row r="5" spans="1:47">
      <c r="A5" s="355" t="s">
        <v>12009</v>
      </c>
      <c r="B5" s="355">
        <v>136886</v>
      </c>
      <c r="C5" s="369" t="s">
        <v>11998</v>
      </c>
      <c r="D5" s="370" t="s">
        <v>11999</v>
      </c>
      <c r="E5" s="369" t="s">
        <v>12000</v>
      </c>
      <c r="F5" s="355" t="s">
        <v>11987</v>
      </c>
      <c r="G5" s="355" t="s">
        <v>12010</v>
      </c>
      <c r="H5" s="355" t="s">
        <v>12001</v>
      </c>
      <c r="I5" s="355" t="s">
        <v>11693</v>
      </c>
      <c r="J5" s="355" t="s">
        <v>12002</v>
      </c>
      <c r="K5" s="370" t="s">
        <v>12003</v>
      </c>
      <c r="L5" s="355" t="s">
        <v>316</v>
      </c>
      <c r="M5" s="355" t="s">
        <v>6002</v>
      </c>
      <c r="N5" s="355" t="s">
        <v>11992</v>
      </c>
      <c r="O5" s="355" t="s">
        <v>12004</v>
      </c>
      <c r="P5" s="355" t="s">
        <v>5984</v>
      </c>
      <c r="Q5" s="355" t="s">
        <v>5325</v>
      </c>
      <c r="R5" s="355" t="s">
        <v>5326</v>
      </c>
      <c r="S5" s="362">
        <v>1</v>
      </c>
      <c r="T5" s="355" t="s">
        <v>8679</v>
      </c>
      <c r="U5" s="362">
        <v>822540</v>
      </c>
      <c r="V5" s="363">
        <v>822540</v>
      </c>
      <c r="W5" s="355" t="s">
        <v>10180</v>
      </c>
      <c r="X5" s="355" t="s">
        <v>5208</v>
      </c>
      <c r="Y5" s="355" t="s">
        <v>11693</v>
      </c>
      <c r="Z5" s="355" t="s">
        <v>11693</v>
      </c>
      <c r="AA5" s="355" t="s">
        <v>12005</v>
      </c>
      <c r="AB5" s="364">
        <v>43267</v>
      </c>
      <c r="AC5" s="355" t="s">
        <v>11995</v>
      </c>
      <c r="AD5" s="364">
        <v>43267</v>
      </c>
      <c r="AE5" s="355" t="s">
        <v>11995</v>
      </c>
      <c r="AF5" s="364"/>
      <c r="AG5" s="355" t="s">
        <v>11693</v>
      </c>
      <c r="AH5" s="355"/>
      <c r="AI5" s="365">
        <v>35200000</v>
      </c>
      <c r="AJ5" s="365">
        <v>35200000</v>
      </c>
      <c r="AK5" s="365">
        <v>5857927</v>
      </c>
      <c r="AL5" s="366">
        <v>5857927</v>
      </c>
      <c r="AM5" s="365">
        <v>136886</v>
      </c>
      <c r="AN5" s="359"/>
      <c r="AO5" s="367" t="s">
        <v>11998</v>
      </c>
      <c r="AR5" s="368"/>
      <c r="AT5" s="359" t="s">
        <v>12006</v>
      </c>
      <c r="AU5" s="359">
        <v>19</v>
      </c>
    </row>
    <row r="6" spans="1:47">
      <c r="A6" s="355" t="s">
        <v>12011</v>
      </c>
      <c r="B6" s="355">
        <v>245599</v>
      </c>
      <c r="C6" s="369" t="s">
        <v>11998</v>
      </c>
      <c r="D6" s="370" t="s">
        <v>11999</v>
      </c>
      <c r="E6" s="369" t="s">
        <v>12000</v>
      </c>
      <c r="F6" s="355" t="s">
        <v>11987</v>
      </c>
      <c r="G6" s="355" t="s">
        <v>12012</v>
      </c>
      <c r="H6" s="355" t="s">
        <v>12001</v>
      </c>
      <c r="I6" s="355" t="s">
        <v>11693</v>
      </c>
      <c r="J6" s="355" t="s">
        <v>12002</v>
      </c>
      <c r="K6" s="370" t="s">
        <v>12003</v>
      </c>
      <c r="L6" s="355" t="s">
        <v>318</v>
      </c>
      <c r="M6" s="355" t="s">
        <v>6004</v>
      </c>
      <c r="N6" s="355" t="s">
        <v>11992</v>
      </c>
      <c r="O6" s="355" t="s">
        <v>12004</v>
      </c>
      <c r="P6" s="355" t="s">
        <v>5984</v>
      </c>
      <c r="Q6" s="355" t="s">
        <v>5325</v>
      </c>
      <c r="R6" s="355" t="s">
        <v>5326</v>
      </c>
      <c r="S6" s="362">
        <v>1</v>
      </c>
      <c r="T6" s="355" t="s">
        <v>8679</v>
      </c>
      <c r="U6" s="362">
        <v>1475792</v>
      </c>
      <c r="V6" s="363">
        <v>1475792</v>
      </c>
      <c r="W6" s="355" t="s">
        <v>10180</v>
      </c>
      <c r="X6" s="355" t="s">
        <v>5208</v>
      </c>
      <c r="Y6" s="355" t="s">
        <v>11693</v>
      </c>
      <c r="Z6" s="355" t="s">
        <v>11693</v>
      </c>
      <c r="AA6" s="355" t="s">
        <v>12005</v>
      </c>
      <c r="AB6" s="364">
        <v>43267</v>
      </c>
      <c r="AC6" s="355" t="s">
        <v>11995</v>
      </c>
      <c r="AD6" s="364">
        <v>43267</v>
      </c>
      <c r="AE6" s="355" t="s">
        <v>11995</v>
      </c>
      <c r="AF6" s="364"/>
      <c r="AG6" s="355" t="s">
        <v>11693</v>
      </c>
      <c r="AH6" s="355"/>
      <c r="AI6" s="365">
        <v>35200000</v>
      </c>
      <c r="AJ6" s="365">
        <v>35200000</v>
      </c>
      <c r="AK6" s="365">
        <v>5857927</v>
      </c>
      <c r="AL6" s="366">
        <v>5857927</v>
      </c>
      <c r="AM6" s="365">
        <v>245599</v>
      </c>
      <c r="AN6" s="359"/>
      <c r="AO6" s="367" t="s">
        <v>11998</v>
      </c>
      <c r="AR6" s="368"/>
      <c r="AT6" s="359" t="s">
        <v>12006</v>
      </c>
      <c r="AU6" s="359">
        <v>18</v>
      </c>
    </row>
    <row r="7" spans="1:47">
      <c r="A7" s="355" t="s">
        <v>12013</v>
      </c>
      <c r="B7" s="355">
        <v>247193</v>
      </c>
      <c r="C7" s="369" t="s">
        <v>11998</v>
      </c>
      <c r="D7" s="370" t="s">
        <v>11999</v>
      </c>
      <c r="E7" s="369" t="s">
        <v>12000</v>
      </c>
      <c r="F7" s="355" t="s">
        <v>11987</v>
      </c>
      <c r="G7" s="355" t="s">
        <v>12014</v>
      </c>
      <c r="H7" s="355" t="s">
        <v>12001</v>
      </c>
      <c r="I7" s="355" t="s">
        <v>11693</v>
      </c>
      <c r="J7" s="355" t="s">
        <v>12002</v>
      </c>
      <c r="K7" s="370" t="s">
        <v>12003</v>
      </c>
      <c r="L7" s="355" t="s">
        <v>318</v>
      </c>
      <c r="M7" s="355" t="s">
        <v>6004</v>
      </c>
      <c r="N7" s="355" t="s">
        <v>11992</v>
      </c>
      <c r="O7" s="355" t="s">
        <v>12004</v>
      </c>
      <c r="P7" s="355" t="s">
        <v>5984</v>
      </c>
      <c r="Q7" s="355" t="s">
        <v>5325</v>
      </c>
      <c r="R7" s="355" t="s">
        <v>5326</v>
      </c>
      <c r="S7" s="362">
        <v>1</v>
      </c>
      <c r="T7" s="355" t="s">
        <v>8679</v>
      </c>
      <c r="U7" s="362">
        <v>1485368</v>
      </c>
      <c r="V7" s="363">
        <v>1485368</v>
      </c>
      <c r="W7" s="355" t="s">
        <v>10180</v>
      </c>
      <c r="X7" s="355" t="s">
        <v>5208</v>
      </c>
      <c r="Y7" s="355" t="s">
        <v>11693</v>
      </c>
      <c r="Z7" s="355" t="s">
        <v>11693</v>
      </c>
      <c r="AA7" s="355" t="s">
        <v>12005</v>
      </c>
      <c r="AB7" s="364">
        <v>43267</v>
      </c>
      <c r="AC7" s="355" t="s">
        <v>11995</v>
      </c>
      <c r="AD7" s="364">
        <v>43267</v>
      </c>
      <c r="AE7" s="355" t="s">
        <v>11995</v>
      </c>
      <c r="AF7" s="364"/>
      <c r="AG7" s="355" t="s">
        <v>11693</v>
      </c>
      <c r="AH7" s="355"/>
      <c r="AI7" s="365">
        <v>35200000</v>
      </c>
      <c r="AJ7" s="365">
        <v>35200000</v>
      </c>
      <c r="AK7" s="365">
        <v>5857927</v>
      </c>
      <c r="AL7" s="366">
        <v>5857927</v>
      </c>
      <c r="AM7" s="365">
        <v>247193</v>
      </c>
      <c r="AN7" s="359"/>
      <c r="AO7" s="367" t="s">
        <v>11998</v>
      </c>
      <c r="AR7" s="368"/>
      <c r="AT7" s="359" t="s">
        <v>12006</v>
      </c>
      <c r="AU7" s="359">
        <v>17</v>
      </c>
    </row>
    <row r="8" spans="1:47">
      <c r="A8" s="355" t="s">
        <v>12015</v>
      </c>
      <c r="B8" s="355">
        <v>65707</v>
      </c>
      <c r="C8" s="369" t="s">
        <v>11998</v>
      </c>
      <c r="D8" s="370" t="s">
        <v>11999</v>
      </c>
      <c r="E8" s="369" t="s">
        <v>12000</v>
      </c>
      <c r="F8" s="355" t="s">
        <v>11987</v>
      </c>
      <c r="G8" s="355" t="s">
        <v>12016</v>
      </c>
      <c r="H8" s="355" t="s">
        <v>12001</v>
      </c>
      <c r="I8" s="355" t="s">
        <v>11693</v>
      </c>
      <c r="J8" s="355" t="s">
        <v>12002</v>
      </c>
      <c r="K8" s="370" t="s">
        <v>12003</v>
      </c>
      <c r="L8" s="355" t="s">
        <v>318</v>
      </c>
      <c r="M8" s="355" t="s">
        <v>6004</v>
      </c>
      <c r="N8" s="355" t="s">
        <v>11992</v>
      </c>
      <c r="O8" s="355" t="s">
        <v>12004</v>
      </c>
      <c r="P8" s="355" t="s">
        <v>5984</v>
      </c>
      <c r="Q8" s="355" t="s">
        <v>5325</v>
      </c>
      <c r="R8" s="355" t="s">
        <v>5326</v>
      </c>
      <c r="S8" s="362">
        <v>1</v>
      </c>
      <c r="T8" s="355" t="s">
        <v>8679</v>
      </c>
      <c r="U8" s="362">
        <v>394829</v>
      </c>
      <c r="V8" s="363">
        <v>394829</v>
      </c>
      <c r="W8" s="355" t="s">
        <v>10180</v>
      </c>
      <c r="X8" s="355" t="s">
        <v>5208</v>
      </c>
      <c r="Y8" s="355" t="s">
        <v>11693</v>
      </c>
      <c r="Z8" s="355" t="s">
        <v>11693</v>
      </c>
      <c r="AA8" s="355" t="s">
        <v>12005</v>
      </c>
      <c r="AB8" s="364">
        <v>43267</v>
      </c>
      <c r="AC8" s="355" t="s">
        <v>11995</v>
      </c>
      <c r="AD8" s="364">
        <v>43267</v>
      </c>
      <c r="AE8" s="355" t="s">
        <v>11995</v>
      </c>
      <c r="AF8" s="364"/>
      <c r="AG8" s="355" t="s">
        <v>11693</v>
      </c>
      <c r="AH8" s="355"/>
      <c r="AI8" s="365">
        <v>35200000</v>
      </c>
      <c r="AJ8" s="365">
        <v>35200000</v>
      </c>
      <c r="AK8" s="365">
        <v>5857927</v>
      </c>
      <c r="AL8" s="366">
        <v>5857927</v>
      </c>
      <c r="AM8" s="365">
        <v>65707</v>
      </c>
      <c r="AN8" s="359"/>
      <c r="AO8" s="367" t="s">
        <v>11998</v>
      </c>
      <c r="AR8" s="368"/>
      <c r="AT8" s="359" t="s">
        <v>12006</v>
      </c>
      <c r="AU8" s="359">
        <v>16</v>
      </c>
    </row>
    <row r="9" spans="1:47">
      <c r="A9" s="355" t="s">
        <v>12017</v>
      </c>
      <c r="B9" s="355">
        <v>265306</v>
      </c>
      <c r="C9" s="369" t="s">
        <v>11998</v>
      </c>
      <c r="D9" s="370" t="s">
        <v>11999</v>
      </c>
      <c r="E9" s="369" t="s">
        <v>12000</v>
      </c>
      <c r="F9" s="355" t="s">
        <v>11987</v>
      </c>
      <c r="G9" s="355" t="s">
        <v>12018</v>
      </c>
      <c r="H9" s="355" t="s">
        <v>12001</v>
      </c>
      <c r="I9" s="355" t="s">
        <v>11693</v>
      </c>
      <c r="J9" s="355" t="s">
        <v>12002</v>
      </c>
      <c r="K9" s="370" t="s">
        <v>12003</v>
      </c>
      <c r="L9" s="355" t="s">
        <v>318</v>
      </c>
      <c r="M9" s="355" t="s">
        <v>6004</v>
      </c>
      <c r="N9" s="355" t="s">
        <v>11992</v>
      </c>
      <c r="O9" s="355" t="s">
        <v>12004</v>
      </c>
      <c r="P9" s="355" t="s">
        <v>5984</v>
      </c>
      <c r="Q9" s="355" t="s">
        <v>5325</v>
      </c>
      <c r="R9" s="355" t="s">
        <v>5326</v>
      </c>
      <c r="S9" s="362">
        <v>1</v>
      </c>
      <c r="T9" s="355" t="s">
        <v>8679</v>
      </c>
      <c r="U9" s="362">
        <v>1594210</v>
      </c>
      <c r="V9" s="363">
        <v>1594210</v>
      </c>
      <c r="W9" s="355" t="s">
        <v>10180</v>
      </c>
      <c r="X9" s="355" t="s">
        <v>5208</v>
      </c>
      <c r="Y9" s="355" t="s">
        <v>11693</v>
      </c>
      <c r="Z9" s="355" t="s">
        <v>11693</v>
      </c>
      <c r="AA9" s="355" t="s">
        <v>12005</v>
      </c>
      <c r="AB9" s="364">
        <v>43267</v>
      </c>
      <c r="AC9" s="355" t="s">
        <v>11995</v>
      </c>
      <c r="AD9" s="364">
        <v>43267</v>
      </c>
      <c r="AE9" s="355" t="s">
        <v>11995</v>
      </c>
      <c r="AF9" s="364"/>
      <c r="AG9" s="355" t="s">
        <v>11693</v>
      </c>
      <c r="AH9" s="355"/>
      <c r="AI9" s="365">
        <v>35200000</v>
      </c>
      <c r="AJ9" s="365">
        <v>35200000</v>
      </c>
      <c r="AK9" s="365">
        <v>5857927</v>
      </c>
      <c r="AL9" s="366">
        <v>5857927</v>
      </c>
      <c r="AM9" s="365">
        <v>265306</v>
      </c>
      <c r="AN9" s="359"/>
      <c r="AO9" s="367" t="s">
        <v>11998</v>
      </c>
      <c r="AR9" s="368"/>
      <c r="AT9" s="359" t="s">
        <v>12006</v>
      </c>
      <c r="AU9" s="359">
        <v>15</v>
      </c>
    </row>
    <row r="10" spans="1:47">
      <c r="A10" s="355" t="s">
        <v>12019</v>
      </c>
      <c r="B10" s="355">
        <v>272148</v>
      </c>
      <c r="C10" s="369" t="s">
        <v>11998</v>
      </c>
      <c r="D10" s="370" t="s">
        <v>11999</v>
      </c>
      <c r="E10" s="369" t="s">
        <v>12000</v>
      </c>
      <c r="F10" s="355" t="s">
        <v>11987</v>
      </c>
      <c r="G10" s="355" t="s">
        <v>12020</v>
      </c>
      <c r="H10" s="355" t="s">
        <v>12001</v>
      </c>
      <c r="I10" s="355" t="s">
        <v>11693</v>
      </c>
      <c r="J10" s="355" t="s">
        <v>12002</v>
      </c>
      <c r="K10" s="370" t="s">
        <v>12003</v>
      </c>
      <c r="L10" s="355" t="s">
        <v>318</v>
      </c>
      <c r="M10" s="355" t="s">
        <v>6004</v>
      </c>
      <c r="N10" s="355" t="s">
        <v>11992</v>
      </c>
      <c r="O10" s="355" t="s">
        <v>12004</v>
      </c>
      <c r="P10" s="355" t="s">
        <v>5984</v>
      </c>
      <c r="Q10" s="355" t="s">
        <v>5325</v>
      </c>
      <c r="R10" s="355" t="s">
        <v>5326</v>
      </c>
      <c r="S10" s="362">
        <v>1</v>
      </c>
      <c r="T10" s="355" t="s">
        <v>8679</v>
      </c>
      <c r="U10" s="362">
        <v>1635323</v>
      </c>
      <c r="V10" s="363">
        <v>1635323</v>
      </c>
      <c r="W10" s="355" t="s">
        <v>10180</v>
      </c>
      <c r="X10" s="355" t="s">
        <v>5208</v>
      </c>
      <c r="Y10" s="355" t="s">
        <v>11693</v>
      </c>
      <c r="Z10" s="355" t="s">
        <v>11693</v>
      </c>
      <c r="AA10" s="355" t="s">
        <v>12005</v>
      </c>
      <c r="AB10" s="364">
        <v>43267</v>
      </c>
      <c r="AC10" s="355" t="s">
        <v>11995</v>
      </c>
      <c r="AD10" s="364">
        <v>43267</v>
      </c>
      <c r="AE10" s="355" t="s">
        <v>11995</v>
      </c>
      <c r="AF10" s="364"/>
      <c r="AG10" s="355" t="s">
        <v>11693</v>
      </c>
      <c r="AH10" s="355"/>
      <c r="AI10" s="365">
        <v>35200000</v>
      </c>
      <c r="AJ10" s="365">
        <v>35200000</v>
      </c>
      <c r="AK10" s="365">
        <v>5857927</v>
      </c>
      <c r="AL10" s="366">
        <v>5857927</v>
      </c>
      <c r="AM10" s="365">
        <v>272148</v>
      </c>
      <c r="AN10" s="359"/>
      <c r="AO10" s="367" t="s">
        <v>11998</v>
      </c>
      <c r="AR10" s="368"/>
      <c r="AT10" s="359" t="s">
        <v>12006</v>
      </c>
      <c r="AU10" s="359">
        <v>14</v>
      </c>
    </row>
    <row r="11" spans="1:47">
      <c r="A11" s="355" t="s">
        <v>12021</v>
      </c>
      <c r="B11" s="355">
        <v>165423</v>
      </c>
      <c r="C11" s="369" t="s">
        <v>11998</v>
      </c>
      <c r="D11" s="370" t="s">
        <v>11999</v>
      </c>
      <c r="E11" s="369" t="s">
        <v>12000</v>
      </c>
      <c r="F11" s="355" t="s">
        <v>11987</v>
      </c>
      <c r="G11" s="355" t="s">
        <v>12022</v>
      </c>
      <c r="H11" s="355" t="s">
        <v>12001</v>
      </c>
      <c r="I11" s="355" t="s">
        <v>11693</v>
      </c>
      <c r="J11" s="355" t="s">
        <v>12002</v>
      </c>
      <c r="K11" s="370" t="s">
        <v>12003</v>
      </c>
      <c r="L11" s="355" t="s">
        <v>318</v>
      </c>
      <c r="M11" s="355" t="s">
        <v>6004</v>
      </c>
      <c r="N11" s="355" t="s">
        <v>11992</v>
      </c>
      <c r="O11" s="355" t="s">
        <v>12004</v>
      </c>
      <c r="P11" s="355" t="s">
        <v>5984</v>
      </c>
      <c r="Q11" s="355" t="s">
        <v>5325</v>
      </c>
      <c r="R11" s="355" t="s">
        <v>5326</v>
      </c>
      <c r="S11" s="362">
        <v>1</v>
      </c>
      <c r="T11" s="355" t="s">
        <v>8679</v>
      </c>
      <c r="U11" s="362">
        <v>994019</v>
      </c>
      <c r="V11" s="363">
        <v>994019</v>
      </c>
      <c r="W11" s="355" t="s">
        <v>10180</v>
      </c>
      <c r="X11" s="355" t="s">
        <v>5208</v>
      </c>
      <c r="Y11" s="355" t="s">
        <v>11693</v>
      </c>
      <c r="Z11" s="355" t="s">
        <v>11693</v>
      </c>
      <c r="AA11" s="355" t="s">
        <v>12005</v>
      </c>
      <c r="AB11" s="364">
        <v>43267</v>
      </c>
      <c r="AC11" s="355" t="s">
        <v>11995</v>
      </c>
      <c r="AD11" s="364">
        <v>43267</v>
      </c>
      <c r="AE11" s="355" t="s">
        <v>11995</v>
      </c>
      <c r="AF11" s="364"/>
      <c r="AG11" s="355" t="s">
        <v>11693</v>
      </c>
      <c r="AH11" s="355"/>
      <c r="AI11" s="365">
        <v>35200000</v>
      </c>
      <c r="AJ11" s="365">
        <v>35200000</v>
      </c>
      <c r="AK11" s="365">
        <v>5857927</v>
      </c>
      <c r="AL11" s="366">
        <v>5857927</v>
      </c>
      <c r="AM11" s="365">
        <v>165423</v>
      </c>
      <c r="AN11" s="359"/>
      <c r="AO11" s="367" t="s">
        <v>11998</v>
      </c>
      <c r="AR11" s="368"/>
      <c r="AT11" s="359" t="s">
        <v>12006</v>
      </c>
      <c r="AU11" s="359">
        <v>13</v>
      </c>
    </row>
    <row r="12" spans="1:47">
      <c r="A12" s="355" t="s">
        <v>12023</v>
      </c>
      <c r="B12" s="355">
        <v>130421</v>
      </c>
      <c r="C12" s="369" t="s">
        <v>11998</v>
      </c>
      <c r="D12" s="370" t="s">
        <v>11999</v>
      </c>
      <c r="E12" s="369" t="s">
        <v>12000</v>
      </c>
      <c r="F12" s="355" t="s">
        <v>11987</v>
      </c>
      <c r="G12" s="355" t="s">
        <v>12024</v>
      </c>
      <c r="H12" s="355" t="s">
        <v>12001</v>
      </c>
      <c r="I12" s="355" t="s">
        <v>11693</v>
      </c>
      <c r="J12" s="355" t="s">
        <v>12002</v>
      </c>
      <c r="K12" s="370" t="s">
        <v>12003</v>
      </c>
      <c r="L12" s="355" t="s">
        <v>318</v>
      </c>
      <c r="M12" s="355" t="s">
        <v>6004</v>
      </c>
      <c r="N12" s="355" t="s">
        <v>11992</v>
      </c>
      <c r="O12" s="355" t="s">
        <v>12004</v>
      </c>
      <c r="P12" s="355" t="s">
        <v>5984</v>
      </c>
      <c r="Q12" s="355" t="s">
        <v>5325</v>
      </c>
      <c r="R12" s="355" t="s">
        <v>5326</v>
      </c>
      <c r="S12" s="362">
        <v>1</v>
      </c>
      <c r="T12" s="355" t="s">
        <v>8679</v>
      </c>
      <c r="U12" s="362">
        <v>783694</v>
      </c>
      <c r="V12" s="363">
        <v>783694</v>
      </c>
      <c r="W12" s="355" t="s">
        <v>10180</v>
      </c>
      <c r="X12" s="355" t="s">
        <v>5208</v>
      </c>
      <c r="Y12" s="355" t="s">
        <v>11693</v>
      </c>
      <c r="Z12" s="355" t="s">
        <v>11693</v>
      </c>
      <c r="AA12" s="355" t="s">
        <v>12005</v>
      </c>
      <c r="AB12" s="364">
        <v>43267</v>
      </c>
      <c r="AC12" s="355" t="s">
        <v>11995</v>
      </c>
      <c r="AD12" s="364">
        <v>43267</v>
      </c>
      <c r="AE12" s="355" t="s">
        <v>11995</v>
      </c>
      <c r="AF12" s="364"/>
      <c r="AG12" s="355" t="s">
        <v>11693</v>
      </c>
      <c r="AH12" s="355"/>
      <c r="AI12" s="365">
        <v>35200000</v>
      </c>
      <c r="AJ12" s="365">
        <v>35200000</v>
      </c>
      <c r="AK12" s="365">
        <v>5857927</v>
      </c>
      <c r="AL12" s="366">
        <v>5857927</v>
      </c>
      <c r="AM12" s="365">
        <v>130421</v>
      </c>
      <c r="AN12" s="359"/>
      <c r="AO12" s="367" t="s">
        <v>11998</v>
      </c>
      <c r="AR12" s="368"/>
      <c r="AT12" s="359" t="s">
        <v>12006</v>
      </c>
      <c r="AU12" s="359">
        <v>12</v>
      </c>
    </row>
    <row r="13" spans="1:47">
      <c r="A13" s="355" t="s">
        <v>12025</v>
      </c>
      <c r="B13" s="355">
        <v>58891</v>
      </c>
      <c r="C13" s="369" t="s">
        <v>11998</v>
      </c>
      <c r="D13" s="370" t="s">
        <v>11999</v>
      </c>
      <c r="E13" s="369" t="s">
        <v>12000</v>
      </c>
      <c r="F13" s="355" t="s">
        <v>11987</v>
      </c>
      <c r="G13" s="355" t="s">
        <v>12026</v>
      </c>
      <c r="H13" s="355" t="s">
        <v>12001</v>
      </c>
      <c r="I13" s="355" t="s">
        <v>11693</v>
      </c>
      <c r="J13" s="355" t="s">
        <v>12002</v>
      </c>
      <c r="K13" s="370" t="s">
        <v>12003</v>
      </c>
      <c r="L13" s="355" t="s">
        <v>319</v>
      </c>
      <c r="M13" s="355" t="s">
        <v>6005</v>
      </c>
      <c r="N13" s="355" t="s">
        <v>11992</v>
      </c>
      <c r="O13" s="355" t="s">
        <v>12004</v>
      </c>
      <c r="P13" s="355" t="s">
        <v>5984</v>
      </c>
      <c r="Q13" s="355" t="s">
        <v>5325</v>
      </c>
      <c r="R13" s="355" t="s">
        <v>5326</v>
      </c>
      <c r="S13" s="362">
        <v>1</v>
      </c>
      <c r="T13" s="355" t="s">
        <v>8679</v>
      </c>
      <c r="U13" s="362">
        <v>353873</v>
      </c>
      <c r="V13" s="363">
        <v>353873</v>
      </c>
      <c r="W13" s="355" t="s">
        <v>10180</v>
      </c>
      <c r="X13" s="355" t="s">
        <v>5208</v>
      </c>
      <c r="Y13" s="355" t="s">
        <v>11693</v>
      </c>
      <c r="Z13" s="355" t="s">
        <v>11693</v>
      </c>
      <c r="AA13" s="355" t="s">
        <v>12005</v>
      </c>
      <c r="AB13" s="364">
        <v>43267</v>
      </c>
      <c r="AC13" s="355" t="s">
        <v>11995</v>
      </c>
      <c r="AD13" s="364">
        <v>43267</v>
      </c>
      <c r="AE13" s="355" t="s">
        <v>11995</v>
      </c>
      <c r="AF13" s="364"/>
      <c r="AG13" s="355" t="s">
        <v>11693</v>
      </c>
      <c r="AH13" s="355"/>
      <c r="AI13" s="365">
        <v>35200000</v>
      </c>
      <c r="AJ13" s="365">
        <v>35200000</v>
      </c>
      <c r="AK13" s="365">
        <v>5857927</v>
      </c>
      <c r="AL13" s="366">
        <v>5857927</v>
      </c>
      <c r="AM13" s="365">
        <v>58891</v>
      </c>
      <c r="AN13" s="359"/>
      <c r="AO13" s="367" t="s">
        <v>11998</v>
      </c>
      <c r="AR13" s="368"/>
      <c r="AT13" s="359" t="s">
        <v>12006</v>
      </c>
      <c r="AU13" s="359">
        <v>11</v>
      </c>
    </row>
    <row r="14" spans="1:47">
      <c r="A14" s="355" t="s">
        <v>12027</v>
      </c>
      <c r="B14" s="355">
        <v>35321</v>
      </c>
      <c r="C14" s="369" t="s">
        <v>11998</v>
      </c>
      <c r="D14" s="370" t="s">
        <v>11999</v>
      </c>
      <c r="E14" s="369" t="s">
        <v>12000</v>
      </c>
      <c r="F14" s="355" t="s">
        <v>11987</v>
      </c>
      <c r="G14" s="355" t="s">
        <v>12028</v>
      </c>
      <c r="H14" s="355" t="s">
        <v>12001</v>
      </c>
      <c r="I14" s="355" t="s">
        <v>11693</v>
      </c>
      <c r="J14" s="355" t="s">
        <v>12002</v>
      </c>
      <c r="K14" s="370" t="s">
        <v>12003</v>
      </c>
      <c r="L14" s="355" t="s">
        <v>319</v>
      </c>
      <c r="M14" s="355" t="s">
        <v>6005</v>
      </c>
      <c r="N14" s="355" t="s">
        <v>11992</v>
      </c>
      <c r="O14" s="355" t="s">
        <v>12004</v>
      </c>
      <c r="P14" s="355" t="s">
        <v>5984</v>
      </c>
      <c r="Q14" s="355" t="s">
        <v>5325</v>
      </c>
      <c r="R14" s="355" t="s">
        <v>5326</v>
      </c>
      <c r="S14" s="362">
        <v>1</v>
      </c>
      <c r="T14" s="355" t="s">
        <v>8679</v>
      </c>
      <c r="U14" s="362">
        <v>212244</v>
      </c>
      <c r="V14" s="363">
        <v>212244</v>
      </c>
      <c r="W14" s="355" t="s">
        <v>10180</v>
      </c>
      <c r="X14" s="355" t="s">
        <v>5208</v>
      </c>
      <c r="Y14" s="355" t="s">
        <v>11693</v>
      </c>
      <c r="Z14" s="355" t="s">
        <v>11693</v>
      </c>
      <c r="AA14" s="355" t="s">
        <v>12005</v>
      </c>
      <c r="AB14" s="364">
        <v>43267</v>
      </c>
      <c r="AC14" s="355" t="s">
        <v>11995</v>
      </c>
      <c r="AD14" s="364">
        <v>43267</v>
      </c>
      <c r="AE14" s="355" t="s">
        <v>11995</v>
      </c>
      <c r="AF14" s="364"/>
      <c r="AG14" s="355" t="s">
        <v>11693</v>
      </c>
      <c r="AH14" s="355"/>
      <c r="AI14" s="365">
        <v>35200000</v>
      </c>
      <c r="AJ14" s="365">
        <v>35200000</v>
      </c>
      <c r="AK14" s="365">
        <v>5857927</v>
      </c>
      <c r="AL14" s="366">
        <v>5857927</v>
      </c>
      <c r="AM14" s="365">
        <v>35321</v>
      </c>
      <c r="AN14" s="359"/>
      <c r="AO14" s="367" t="s">
        <v>11998</v>
      </c>
      <c r="AR14" s="368"/>
      <c r="AT14" s="359" t="s">
        <v>12006</v>
      </c>
      <c r="AU14" s="359">
        <v>10</v>
      </c>
    </row>
    <row r="15" spans="1:47">
      <c r="A15" s="355" t="s">
        <v>12029</v>
      </c>
      <c r="B15" s="355">
        <v>68993</v>
      </c>
      <c r="C15" s="369" t="s">
        <v>11998</v>
      </c>
      <c r="D15" s="370" t="s">
        <v>11999</v>
      </c>
      <c r="E15" s="369" t="s">
        <v>12000</v>
      </c>
      <c r="F15" s="355" t="s">
        <v>11987</v>
      </c>
      <c r="G15" s="355" t="s">
        <v>12030</v>
      </c>
      <c r="H15" s="355" t="s">
        <v>12001</v>
      </c>
      <c r="I15" s="355" t="s">
        <v>11693</v>
      </c>
      <c r="J15" s="355" t="s">
        <v>12002</v>
      </c>
      <c r="K15" s="370" t="s">
        <v>12003</v>
      </c>
      <c r="L15" s="355" t="s">
        <v>319</v>
      </c>
      <c r="M15" s="355" t="s">
        <v>6005</v>
      </c>
      <c r="N15" s="355" t="s">
        <v>11992</v>
      </c>
      <c r="O15" s="355" t="s">
        <v>12004</v>
      </c>
      <c r="P15" s="355" t="s">
        <v>5984</v>
      </c>
      <c r="Q15" s="355" t="s">
        <v>5325</v>
      </c>
      <c r="R15" s="355" t="s">
        <v>5326</v>
      </c>
      <c r="S15" s="362">
        <v>1</v>
      </c>
      <c r="T15" s="355" t="s">
        <v>8679</v>
      </c>
      <c r="U15" s="362">
        <v>414575</v>
      </c>
      <c r="V15" s="363">
        <v>414575</v>
      </c>
      <c r="W15" s="355" t="s">
        <v>10180</v>
      </c>
      <c r="X15" s="355" t="s">
        <v>5208</v>
      </c>
      <c r="Y15" s="355" t="s">
        <v>11693</v>
      </c>
      <c r="Z15" s="355" t="s">
        <v>11693</v>
      </c>
      <c r="AA15" s="355" t="s">
        <v>12005</v>
      </c>
      <c r="AB15" s="364">
        <v>43267</v>
      </c>
      <c r="AC15" s="355" t="s">
        <v>11995</v>
      </c>
      <c r="AD15" s="364">
        <v>43267</v>
      </c>
      <c r="AE15" s="355" t="s">
        <v>11995</v>
      </c>
      <c r="AF15" s="364"/>
      <c r="AG15" s="355" t="s">
        <v>11693</v>
      </c>
      <c r="AH15" s="355"/>
      <c r="AI15" s="365">
        <v>35200000</v>
      </c>
      <c r="AJ15" s="365">
        <v>35200000</v>
      </c>
      <c r="AK15" s="365">
        <v>5857927</v>
      </c>
      <c r="AL15" s="366">
        <v>5857927</v>
      </c>
      <c r="AM15" s="365">
        <v>68993</v>
      </c>
      <c r="AN15" s="359"/>
      <c r="AO15" s="367" t="s">
        <v>11998</v>
      </c>
      <c r="AR15" s="368"/>
      <c r="AT15" s="359" t="s">
        <v>12006</v>
      </c>
      <c r="AU15" s="359">
        <v>9</v>
      </c>
    </row>
    <row r="16" spans="1:47">
      <c r="A16" s="355" t="s">
        <v>12031</v>
      </c>
      <c r="B16" s="355">
        <v>107148</v>
      </c>
      <c r="C16" s="369" t="s">
        <v>11998</v>
      </c>
      <c r="D16" s="370" t="s">
        <v>11999</v>
      </c>
      <c r="E16" s="369" t="s">
        <v>12000</v>
      </c>
      <c r="F16" s="355" t="s">
        <v>11987</v>
      </c>
      <c r="G16" s="355" t="s">
        <v>12032</v>
      </c>
      <c r="H16" s="355" t="s">
        <v>12001</v>
      </c>
      <c r="I16" s="355" t="s">
        <v>11693</v>
      </c>
      <c r="J16" s="355" t="s">
        <v>12002</v>
      </c>
      <c r="K16" s="370" t="s">
        <v>12003</v>
      </c>
      <c r="L16" s="355" t="s">
        <v>319</v>
      </c>
      <c r="M16" s="355" t="s">
        <v>6005</v>
      </c>
      <c r="N16" s="355" t="s">
        <v>11992</v>
      </c>
      <c r="O16" s="355" t="s">
        <v>12004</v>
      </c>
      <c r="P16" s="355" t="s">
        <v>5984</v>
      </c>
      <c r="Q16" s="355" t="s">
        <v>5325</v>
      </c>
      <c r="R16" s="355" t="s">
        <v>5326</v>
      </c>
      <c r="S16" s="362">
        <v>1</v>
      </c>
      <c r="T16" s="355" t="s">
        <v>8679</v>
      </c>
      <c r="U16" s="362">
        <v>643849</v>
      </c>
      <c r="V16" s="363">
        <v>643849</v>
      </c>
      <c r="W16" s="355" t="s">
        <v>10180</v>
      </c>
      <c r="X16" s="355" t="s">
        <v>5208</v>
      </c>
      <c r="Y16" s="355" t="s">
        <v>11693</v>
      </c>
      <c r="Z16" s="355" t="s">
        <v>11693</v>
      </c>
      <c r="AA16" s="355" t="s">
        <v>12005</v>
      </c>
      <c r="AB16" s="364">
        <v>43267</v>
      </c>
      <c r="AC16" s="355" t="s">
        <v>11995</v>
      </c>
      <c r="AD16" s="364">
        <v>43267</v>
      </c>
      <c r="AE16" s="355" t="s">
        <v>11995</v>
      </c>
      <c r="AF16" s="364"/>
      <c r="AG16" s="355" t="s">
        <v>11693</v>
      </c>
      <c r="AH16" s="355"/>
      <c r="AI16" s="365">
        <v>35200000</v>
      </c>
      <c r="AJ16" s="365">
        <v>35200000</v>
      </c>
      <c r="AK16" s="365">
        <v>5857927</v>
      </c>
      <c r="AL16" s="366">
        <v>5857927</v>
      </c>
      <c r="AM16" s="365">
        <v>107148</v>
      </c>
      <c r="AN16" s="359"/>
      <c r="AO16" s="367" t="s">
        <v>11998</v>
      </c>
      <c r="AR16" s="368"/>
      <c r="AT16" s="359" t="s">
        <v>12006</v>
      </c>
      <c r="AU16" s="359">
        <v>8</v>
      </c>
    </row>
    <row r="17" spans="1:47">
      <c r="A17" s="355" t="s">
        <v>12033</v>
      </c>
      <c r="B17" s="355">
        <v>79791</v>
      </c>
      <c r="C17" s="369" t="s">
        <v>11998</v>
      </c>
      <c r="D17" s="370" t="s">
        <v>11999</v>
      </c>
      <c r="E17" s="369" t="s">
        <v>12000</v>
      </c>
      <c r="F17" s="355" t="s">
        <v>11987</v>
      </c>
      <c r="G17" s="355" t="s">
        <v>12034</v>
      </c>
      <c r="H17" s="355" t="s">
        <v>12001</v>
      </c>
      <c r="I17" s="355" t="s">
        <v>11693</v>
      </c>
      <c r="J17" s="355" t="s">
        <v>12002</v>
      </c>
      <c r="K17" s="370" t="s">
        <v>12003</v>
      </c>
      <c r="L17" s="355" t="s">
        <v>319</v>
      </c>
      <c r="M17" s="355" t="s">
        <v>6005</v>
      </c>
      <c r="N17" s="355" t="s">
        <v>11992</v>
      </c>
      <c r="O17" s="355" t="s">
        <v>12004</v>
      </c>
      <c r="P17" s="355" t="s">
        <v>5984</v>
      </c>
      <c r="Q17" s="355" t="s">
        <v>5325</v>
      </c>
      <c r="R17" s="355" t="s">
        <v>5326</v>
      </c>
      <c r="S17" s="362">
        <v>1</v>
      </c>
      <c r="T17" s="355" t="s">
        <v>8679</v>
      </c>
      <c r="U17" s="362">
        <v>479459</v>
      </c>
      <c r="V17" s="363">
        <v>479459</v>
      </c>
      <c r="W17" s="355" t="s">
        <v>10180</v>
      </c>
      <c r="X17" s="355" t="s">
        <v>5208</v>
      </c>
      <c r="Y17" s="355" t="s">
        <v>11693</v>
      </c>
      <c r="Z17" s="355" t="s">
        <v>11693</v>
      </c>
      <c r="AA17" s="355" t="s">
        <v>12005</v>
      </c>
      <c r="AB17" s="364">
        <v>43267</v>
      </c>
      <c r="AC17" s="355" t="s">
        <v>11995</v>
      </c>
      <c r="AD17" s="364">
        <v>43267</v>
      </c>
      <c r="AE17" s="355" t="s">
        <v>11995</v>
      </c>
      <c r="AF17" s="364"/>
      <c r="AG17" s="355" t="s">
        <v>11693</v>
      </c>
      <c r="AH17" s="355"/>
      <c r="AI17" s="365">
        <v>35200000</v>
      </c>
      <c r="AJ17" s="365">
        <v>35200000</v>
      </c>
      <c r="AK17" s="365">
        <v>5857927</v>
      </c>
      <c r="AL17" s="366">
        <v>5857927</v>
      </c>
      <c r="AM17" s="365">
        <v>79791</v>
      </c>
      <c r="AN17" s="359"/>
      <c r="AO17" s="367" t="s">
        <v>11998</v>
      </c>
      <c r="AR17" s="368"/>
      <c r="AT17" s="359" t="s">
        <v>12006</v>
      </c>
      <c r="AU17" s="359">
        <v>7</v>
      </c>
    </row>
    <row r="18" spans="1:47">
      <c r="A18" s="355" t="s">
        <v>12035</v>
      </c>
      <c r="B18" s="355">
        <v>437491</v>
      </c>
      <c r="C18" s="369" t="s">
        <v>11998</v>
      </c>
      <c r="D18" s="370" t="s">
        <v>11999</v>
      </c>
      <c r="E18" s="369" t="s">
        <v>12000</v>
      </c>
      <c r="F18" s="355" t="s">
        <v>11987</v>
      </c>
      <c r="G18" s="355" t="s">
        <v>12036</v>
      </c>
      <c r="H18" s="355" t="s">
        <v>12001</v>
      </c>
      <c r="I18" s="355" t="s">
        <v>11693</v>
      </c>
      <c r="J18" s="355" t="s">
        <v>12002</v>
      </c>
      <c r="K18" s="370" t="s">
        <v>12003</v>
      </c>
      <c r="L18" s="355" t="s">
        <v>316</v>
      </c>
      <c r="M18" s="355" t="s">
        <v>6002</v>
      </c>
      <c r="N18" s="355" t="s">
        <v>11992</v>
      </c>
      <c r="O18" s="355" t="s">
        <v>12004</v>
      </c>
      <c r="P18" s="355" t="s">
        <v>5984</v>
      </c>
      <c r="Q18" s="355" t="s">
        <v>5325</v>
      </c>
      <c r="R18" s="355" t="s">
        <v>5326</v>
      </c>
      <c r="S18" s="362">
        <v>1</v>
      </c>
      <c r="T18" s="355" t="s">
        <v>8679</v>
      </c>
      <c r="U18" s="362">
        <v>2628863</v>
      </c>
      <c r="V18" s="363">
        <v>2628863</v>
      </c>
      <c r="W18" s="355" t="s">
        <v>10180</v>
      </c>
      <c r="X18" s="355" t="s">
        <v>5208</v>
      </c>
      <c r="Y18" s="355" t="s">
        <v>11693</v>
      </c>
      <c r="Z18" s="355" t="s">
        <v>11693</v>
      </c>
      <c r="AA18" s="355" t="s">
        <v>12005</v>
      </c>
      <c r="AB18" s="364">
        <v>43267</v>
      </c>
      <c r="AC18" s="355" t="s">
        <v>11995</v>
      </c>
      <c r="AD18" s="364">
        <v>43267</v>
      </c>
      <c r="AE18" s="355" t="s">
        <v>11995</v>
      </c>
      <c r="AF18" s="364"/>
      <c r="AG18" s="355" t="s">
        <v>11693</v>
      </c>
      <c r="AH18" s="355"/>
      <c r="AI18" s="365">
        <v>35200000</v>
      </c>
      <c r="AJ18" s="365">
        <v>35200000</v>
      </c>
      <c r="AK18" s="365">
        <v>5857927</v>
      </c>
      <c r="AL18" s="366">
        <v>5857927</v>
      </c>
      <c r="AM18" s="365">
        <v>437491</v>
      </c>
      <c r="AN18" s="359"/>
      <c r="AO18" s="367" t="s">
        <v>11998</v>
      </c>
      <c r="AR18" s="368"/>
      <c r="AT18" s="359" t="s">
        <v>12006</v>
      </c>
      <c r="AU18" s="359">
        <v>6</v>
      </c>
    </row>
    <row r="19" spans="1:47">
      <c r="A19" s="355" t="s">
        <v>12037</v>
      </c>
      <c r="B19" s="355">
        <v>1649930</v>
      </c>
      <c r="C19" s="369" t="s">
        <v>11998</v>
      </c>
      <c r="D19" s="370" t="s">
        <v>11999</v>
      </c>
      <c r="E19" s="369" t="s">
        <v>12000</v>
      </c>
      <c r="F19" s="355" t="s">
        <v>11987</v>
      </c>
      <c r="G19" s="355" t="s">
        <v>12038</v>
      </c>
      <c r="H19" s="355" t="s">
        <v>12001</v>
      </c>
      <c r="I19" s="355" t="s">
        <v>11693</v>
      </c>
      <c r="J19" s="355" t="s">
        <v>12002</v>
      </c>
      <c r="K19" s="370" t="s">
        <v>12003</v>
      </c>
      <c r="L19" s="355" t="s">
        <v>316</v>
      </c>
      <c r="M19" s="355" t="s">
        <v>6002</v>
      </c>
      <c r="N19" s="355" t="s">
        <v>11992</v>
      </c>
      <c r="O19" s="355" t="s">
        <v>12004</v>
      </c>
      <c r="P19" s="355" t="s">
        <v>5984</v>
      </c>
      <c r="Q19" s="355" t="s">
        <v>5325</v>
      </c>
      <c r="R19" s="355" t="s">
        <v>5326</v>
      </c>
      <c r="S19" s="362">
        <v>1</v>
      </c>
      <c r="T19" s="355" t="s">
        <v>8679</v>
      </c>
      <c r="U19" s="362">
        <v>9914350</v>
      </c>
      <c r="V19" s="363">
        <v>9914350</v>
      </c>
      <c r="W19" s="355" t="s">
        <v>10180</v>
      </c>
      <c r="X19" s="355" t="s">
        <v>5208</v>
      </c>
      <c r="Y19" s="355" t="s">
        <v>11693</v>
      </c>
      <c r="Z19" s="355" t="s">
        <v>11693</v>
      </c>
      <c r="AA19" s="355" t="s">
        <v>12005</v>
      </c>
      <c r="AB19" s="364">
        <v>43267</v>
      </c>
      <c r="AC19" s="355" t="s">
        <v>11995</v>
      </c>
      <c r="AD19" s="364">
        <v>43267</v>
      </c>
      <c r="AE19" s="355" t="s">
        <v>11995</v>
      </c>
      <c r="AF19" s="364"/>
      <c r="AG19" s="355" t="s">
        <v>11693</v>
      </c>
      <c r="AH19" s="355"/>
      <c r="AI19" s="365">
        <v>35200000</v>
      </c>
      <c r="AJ19" s="365">
        <v>35200000</v>
      </c>
      <c r="AK19" s="365">
        <v>5857927</v>
      </c>
      <c r="AL19" s="366">
        <v>5857927</v>
      </c>
      <c r="AM19" s="365">
        <v>1649930</v>
      </c>
      <c r="AN19" s="359"/>
      <c r="AO19" s="367" t="s">
        <v>11998</v>
      </c>
      <c r="AR19" s="368"/>
      <c r="AT19" s="359" t="s">
        <v>12006</v>
      </c>
      <c r="AU19" s="359">
        <v>5</v>
      </c>
    </row>
    <row r="20" spans="1:47">
      <c r="A20" s="355" t="s">
        <v>12039</v>
      </c>
      <c r="B20" s="355">
        <v>42020</v>
      </c>
      <c r="C20" s="369" t="s">
        <v>11998</v>
      </c>
      <c r="D20" s="370" t="s">
        <v>11999</v>
      </c>
      <c r="E20" s="369" t="s">
        <v>12000</v>
      </c>
      <c r="F20" s="355" t="s">
        <v>11987</v>
      </c>
      <c r="G20" s="355" t="s">
        <v>12040</v>
      </c>
      <c r="H20" s="355" t="s">
        <v>12001</v>
      </c>
      <c r="I20" s="355" t="s">
        <v>11693</v>
      </c>
      <c r="J20" s="355" t="s">
        <v>12002</v>
      </c>
      <c r="K20" s="370" t="s">
        <v>12003</v>
      </c>
      <c r="L20" s="355" t="s">
        <v>316</v>
      </c>
      <c r="M20" s="355" t="s">
        <v>6002</v>
      </c>
      <c r="N20" s="355" t="s">
        <v>11992</v>
      </c>
      <c r="O20" s="355" t="s">
        <v>12004</v>
      </c>
      <c r="P20" s="355" t="s">
        <v>5984</v>
      </c>
      <c r="Q20" s="355" t="s">
        <v>5325</v>
      </c>
      <c r="R20" s="355" t="s">
        <v>5326</v>
      </c>
      <c r="S20" s="362">
        <v>1</v>
      </c>
      <c r="T20" s="355" t="s">
        <v>8679</v>
      </c>
      <c r="U20" s="362">
        <v>252497</v>
      </c>
      <c r="V20" s="363">
        <v>252497</v>
      </c>
      <c r="W20" s="355" t="s">
        <v>10180</v>
      </c>
      <c r="X20" s="355" t="s">
        <v>5208</v>
      </c>
      <c r="Y20" s="355" t="s">
        <v>11693</v>
      </c>
      <c r="Z20" s="355" t="s">
        <v>11693</v>
      </c>
      <c r="AA20" s="355" t="s">
        <v>12005</v>
      </c>
      <c r="AB20" s="364">
        <v>43267</v>
      </c>
      <c r="AC20" s="355" t="s">
        <v>11995</v>
      </c>
      <c r="AD20" s="364">
        <v>43267</v>
      </c>
      <c r="AE20" s="355" t="s">
        <v>11995</v>
      </c>
      <c r="AF20" s="364"/>
      <c r="AG20" s="355" t="s">
        <v>11693</v>
      </c>
      <c r="AH20" s="355"/>
      <c r="AI20" s="365">
        <v>35200000</v>
      </c>
      <c r="AJ20" s="365">
        <v>35200000</v>
      </c>
      <c r="AK20" s="365">
        <v>5857927</v>
      </c>
      <c r="AL20" s="366">
        <v>5857927</v>
      </c>
      <c r="AM20" s="365">
        <v>42020</v>
      </c>
      <c r="AN20" s="359"/>
      <c r="AO20" s="367" t="s">
        <v>11998</v>
      </c>
      <c r="AR20" s="368"/>
      <c r="AT20" s="359" t="s">
        <v>12006</v>
      </c>
      <c r="AU20" s="359">
        <v>4</v>
      </c>
    </row>
    <row r="21" spans="1:47">
      <c r="A21" s="355" t="s">
        <v>12041</v>
      </c>
      <c r="B21" s="355">
        <v>68890</v>
      </c>
      <c r="C21" s="369" t="s">
        <v>11998</v>
      </c>
      <c r="D21" s="370" t="s">
        <v>11999</v>
      </c>
      <c r="E21" s="369" t="s">
        <v>12000</v>
      </c>
      <c r="F21" s="355" t="s">
        <v>11987</v>
      </c>
      <c r="G21" s="355" t="s">
        <v>12042</v>
      </c>
      <c r="H21" s="355" t="s">
        <v>12001</v>
      </c>
      <c r="I21" s="355" t="s">
        <v>11693</v>
      </c>
      <c r="J21" s="355" t="s">
        <v>12002</v>
      </c>
      <c r="K21" s="370" t="s">
        <v>12003</v>
      </c>
      <c r="L21" s="355" t="s">
        <v>316</v>
      </c>
      <c r="M21" s="355" t="s">
        <v>6002</v>
      </c>
      <c r="N21" s="355" t="s">
        <v>11992</v>
      </c>
      <c r="O21" s="355" t="s">
        <v>12004</v>
      </c>
      <c r="P21" s="355" t="s">
        <v>5984</v>
      </c>
      <c r="Q21" s="355" t="s">
        <v>5325</v>
      </c>
      <c r="R21" s="355" t="s">
        <v>5326</v>
      </c>
      <c r="S21" s="362">
        <v>1</v>
      </c>
      <c r="T21" s="355" t="s">
        <v>8679</v>
      </c>
      <c r="U21" s="362">
        <v>413963</v>
      </c>
      <c r="V21" s="363">
        <v>413963</v>
      </c>
      <c r="W21" s="355" t="s">
        <v>10180</v>
      </c>
      <c r="X21" s="355" t="s">
        <v>5208</v>
      </c>
      <c r="Y21" s="355" t="s">
        <v>11693</v>
      </c>
      <c r="Z21" s="355" t="s">
        <v>11693</v>
      </c>
      <c r="AA21" s="355" t="s">
        <v>12005</v>
      </c>
      <c r="AB21" s="364">
        <v>43267</v>
      </c>
      <c r="AC21" s="355" t="s">
        <v>11995</v>
      </c>
      <c r="AD21" s="364">
        <v>43267</v>
      </c>
      <c r="AE21" s="355" t="s">
        <v>11995</v>
      </c>
      <c r="AF21" s="364"/>
      <c r="AG21" s="355" t="s">
        <v>11693</v>
      </c>
      <c r="AH21" s="355"/>
      <c r="AI21" s="365">
        <v>35200000</v>
      </c>
      <c r="AJ21" s="365">
        <v>35200000</v>
      </c>
      <c r="AK21" s="365">
        <v>5857927</v>
      </c>
      <c r="AL21" s="366">
        <v>5857927</v>
      </c>
      <c r="AM21" s="371">
        <v>68890</v>
      </c>
      <c r="AN21" s="359"/>
      <c r="AO21" s="367" t="s">
        <v>11998</v>
      </c>
      <c r="AR21" s="368"/>
      <c r="AT21" s="359" t="s">
        <v>12006</v>
      </c>
      <c r="AU21" s="359">
        <v>3</v>
      </c>
    </row>
    <row r="22" spans="1:47">
      <c r="A22" s="355" t="s">
        <v>12043</v>
      </c>
      <c r="B22" s="355">
        <v>35378</v>
      </c>
      <c r="C22" s="369" t="s">
        <v>11998</v>
      </c>
      <c r="D22" s="370" t="s">
        <v>11999</v>
      </c>
      <c r="E22" s="369" t="s">
        <v>12000</v>
      </c>
      <c r="F22" s="355" t="s">
        <v>11987</v>
      </c>
      <c r="G22" s="355" t="s">
        <v>12044</v>
      </c>
      <c r="H22" s="355" t="s">
        <v>12001</v>
      </c>
      <c r="I22" s="355" t="s">
        <v>11693</v>
      </c>
      <c r="J22" s="355" t="s">
        <v>12002</v>
      </c>
      <c r="K22" s="370" t="s">
        <v>12003</v>
      </c>
      <c r="L22" s="355" t="s">
        <v>318</v>
      </c>
      <c r="M22" s="355" t="s">
        <v>6004</v>
      </c>
      <c r="N22" s="355" t="s">
        <v>11992</v>
      </c>
      <c r="O22" s="355" t="s">
        <v>12004</v>
      </c>
      <c r="P22" s="355" t="s">
        <v>5984</v>
      </c>
      <c r="Q22" s="355" t="s">
        <v>5325</v>
      </c>
      <c r="R22" s="355" t="s">
        <v>5326</v>
      </c>
      <c r="S22" s="362">
        <v>1</v>
      </c>
      <c r="T22" s="355" t="s">
        <v>8679</v>
      </c>
      <c r="U22" s="362">
        <v>212584</v>
      </c>
      <c r="V22" s="363">
        <v>212584</v>
      </c>
      <c r="W22" s="355" t="s">
        <v>10180</v>
      </c>
      <c r="X22" s="355" t="s">
        <v>5208</v>
      </c>
      <c r="Y22" s="355" t="s">
        <v>11693</v>
      </c>
      <c r="Z22" s="355" t="s">
        <v>11693</v>
      </c>
      <c r="AA22" s="355" t="s">
        <v>12005</v>
      </c>
      <c r="AB22" s="364">
        <v>43267</v>
      </c>
      <c r="AC22" s="355" t="s">
        <v>11995</v>
      </c>
      <c r="AD22" s="364">
        <v>43267</v>
      </c>
      <c r="AE22" s="355" t="s">
        <v>11995</v>
      </c>
      <c r="AF22" s="364"/>
      <c r="AG22" s="355" t="s">
        <v>11693</v>
      </c>
      <c r="AH22" s="355"/>
      <c r="AI22" s="365">
        <v>35200000</v>
      </c>
      <c r="AJ22" s="365">
        <v>35200000</v>
      </c>
      <c r="AK22" s="365">
        <v>5857927</v>
      </c>
      <c r="AL22" s="366">
        <v>5857927</v>
      </c>
      <c r="AM22" s="365">
        <v>35378</v>
      </c>
      <c r="AN22" s="359"/>
      <c r="AO22" s="367" t="s">
        <v>11998</v>
      </c>
      <c r="AR22" s="368"/>
      <c r="AT22" s="359" t="s">
        <v>12006</v>
      </c>
      <c r="AU22" s="359">
        <v>2</v>
      </c>
    </row>
    <row r="23" spans="1:47">
      <c r="A23" s="355" t="s">
        <v>12045</v>
      </c>
      <c r="B23" s="355">
        <v>34812</v>
      </c>
      <c r="C23" s="369" t="s">
        <v>11998</v>
      </c>
      <c r="D23" s="370" t="s">
        <v>11999</v>
      </c>
      <c r="E23" s="369" t="s">
        <v>12000</v>
      </c>
      <c r="F23" s="355" t="s">
        <v>11987</v>
      </c>
      <c r="G23" s="355" t="s">
        <v>12046</v>
      </c>
      <c r="H23" s="355" t="s">
        <v>12001</v>
      </c>
      <c r="I23" s="355" t="s">
        <v>11693</v>
      </c>
      <c r="J23" s="355" t="s">
        <v>12002</v>
      </c>
      <c r="K23" s="370" t="s">
        <v>12003</v>
      </c>
      <c r="L23" s="355" t="s">
        <v>318</v>
      </c>
      <c r="M23" s="355" t="s">
        <v>6004</v>
      </c>
      <c r="N23" s="355" t="s">
        <v>11992</v>
      </c>
      <c r="O23" s="355" t="s">
        <v>12004</v>
      </c>
      <c r="P23" s="355" t="s">
        <v>5984</v>
      </c>
      <c r="Q23" s="355" t="s">
        <v>5325</v>
      </c>
      <c r="R23" s="355" t="s">
        <v>5326</v>
      </c>
      <c r="S23" s="362">
        <v>1</v>
      </c>
      <c r="T23" s="355" t="s">
        <v>8679</v>
      </c>
      <c r="U23" s="362">
        <v>209181</v>
      </c>
      <c r="V23" s="363">
        <v>209181</v>
      </c>
      <c r="W23" s="355" t="s">
        <v>10180</v>
      </c>
      <c r="X23" s="355" t="s">
        <v>5208</v>
      </c>
      <c r="Y23" s="355" t="s">
        <v>11693</v>
      </c>
      <c r="Z23" s="355" t="s">
        <v>11693</v>
      </c>
      <c r="AA23" s="355" t="s">
        <v>12005</v>
      </c>
      <c r="AB23" s="364">
        <v>43267</v>
      </c>
      <c r="AC23" s="355" t="s">
        <v>11995</v>
      </c>
      <c r="AD23" s="364">
        <v>43267</v>
      </c>
      <c r="AE23" s="355" t="s">
        <v>11995</v>
      </c>
      <c r="AF23" s="364"/>
      <c r="AG23" s="355" t="s">
        <v>11693</v>
      </c>
      <c r="AH23" s="355"/>
      <c r="AI23" s="365">
        <v>35200000</v>
      </c>
      <c r="AJ23" s="365">
        <v>35200000</v>
      </c>
      <c r="AK23" s="365">
        <v>5857927</v>
      </c>
      <c r="AL23" s="366">
        <v>5857927</v>
      </c>
      <c r="AM23" s="365">
        <v>34812</v>
      </c>
      <c r="AN23" s="359"/>
      <c r="AO23" s="367" t="s">
        <v>11998</v>
      </c>
      <c r="AR23" s="368"/>
      <c r="AT23" s="359" t="s">
        <v>12006</v>
      </c>
      <c r="AU23" s="359">
        <v>1</v>
      </c>
    </row>
    <row r="24" spans="1:47">
      <c r="A24" s="355" t="s">
        <v>12047</v>
      </c>
      <c r="B24" s="355">
        <v>73548294</v>
      </c>
      <c r="C24" s="355" t="s">
        <v>12048</v>
      </c>
      <c r="D24" s="355">
        <v>41181701</v>
      </c>
      <c r="E24" s="355" t="s">
        <v>12049</v>
      </c>
      <c r="F24" s="355" t="s">
        <v>11987</v>
      </c>
      <c r="G24" s="355" t="s">
        <v>11988</v>
      </c>
      <c r="H24" s="355" t="s">
        <v>12050</v>
      </c>
      <c r="I24" s="355" t="s">
        <v>11693</v>
      </c>
      <c r="J24" s="355" t="s">
        <v>12051</v>
      </c>
      <c r="K24" s="361" t="s">
        <v>12052</v>
      </c>
      <c r="L24" s="355" t="s">
        <v>315</v>
      </c>
      <c r="M24" s="355" t="s">
        <v>6001</v>
      </c>
      <c r="N24" s="355" t="s">
        <v>11992</v>
      </c>
      <c r="O24" s="355" t="s">
        <v>11993</v>
      </c>
      <c r="P24" s="355" t="s">
        <v>12053</v>
      </c>
      <c r="Q24" s="355" t="s">
        <v>5873</v>
      </c>
      <c r="R24" s="355" t="s">
        <v>5874</v>
      </c>
      <c r="S24" s="362">
        <v>1</v>
      </c>
      <c r="T24" s="355" t="s">
        <v>8679</v>
      </c>
      <c r="U24" s="362">
        <v>768451000</v>
      </c>
      <c r="V24" s="363">
        <v>768451000</v>
      </c>
      <c r="W24" s="355" t="s">
        <v>10186</v>
      </c>
      <c r="X24" s="355" t="s">
        <v>5214</v>
      </c>
      <c r="Y24" s="355" t="s">
        <v>11693</v>
      </c>
      <c r="Z24" s="355" t="s">
        <v>11693</v>
      </c>
      <c r="AA24" s="355" t="s">
        <v>12054</v>
      </c>
      <c r="AB24" s="364">
        <v>43267</v>
      </c>
      <c r="AC24" s="355" t="s">
        <v>11995</v>
      </c>
      <c r="AD24" s="364">
        <v>43267</v>
      </c>
      <c r="AE24" s="355" t="s">
        <v>11995</v>
      </c>
      <c r="AF24" s="364"/>
      <c r="AG24" s="355" t="s">
        <v>11693</v>
      </c>
      <c r="AH24" s="355"/>
      <c r="AI24" s="365">
        <v>768451000</v>
      </c>
      <c r="AJ24" s="365">
        <v>768451000</v>
      </c>
      <c r="AK24" s="365">
        <v>73548294</v>
      </c>
      <c r="AL24" s="366">
        <v>73548294</v>
      </c>
      <c r="AM24" s="365">
        <v>73548294</v>
      </c>
      <c r="AN24" s="359"/>
      <c r="AO24" s="367" t="s">
        <v>12048</v>
      </c>
      <c r="AQ24" s="359" t="s">
        <v>12055</v>
      </c>
      <c r="AR24" s="368">
        <v>1</v>
      </c>
      <c r="AT24" s="359" t="s">
        <v>12055</v>
      </c>
      <c r="AU24" s="359">
        <v>1</v>
      </c>
    </row>
    <row r="25" spans="1:47">
      <c r="A25" s="355" t="s">
        <v>12056</v>
      </c>
      <c r="B25" s="355">
        <v>87287</v>
      </c>
      <c r="C25" s="355" t="s">
        <v>12057</v>
      </c>
      <c r="D25" s="361" t="s">
        <v>12058</v>
      </c>
      <c r="E25" s="355" t="s">
        <v>12059</v>
      </c>
      <c r="F25" s="355" t="s">
        <v>11987</v>
      </c>
      <c r="G25" s="355" t="s">
        <v>11988</v>
      </c>
      <c r="H25" s="355" t="s">
        <v>11989</v>
      </c>
      <c r="I25" s="355" t="s">
        <v>11693</v>
      </c>
      <c r="J25" s="355" t="s">
        <v>11990</v>
      </c>
      <c r="K25" s="361" t="s">
        <v>11991</v>
      </c>
      <c r="L25" s="355" t="s">
        <v>317</v>
      </c>
      <c r="M25" s="355" t="s">
        <v>6003</v>
      </c>
      <c r="N25" s="355" t="s">
        <v>11992</v>
      </c>
      <c r="O25" s="355" t="s">
        <v>11993</v>
      </c>
      <c r="P25" s="355" t="s">
        <v>5982</v>
      </c>
      <c r="Q25" s="355" t="s">
        <v>5259</v>
      </c>
      <c r="R25" s="355" t="s">
        <v>5260</v>
      </c>
      <c r="S25" s="362">
        <v>1</v>
      </c>
      <c r="T25" s="355" t="s">
        <v>8679</v>
      </c>
      <c r="U25" s="362">
        <v>912000</v>
      </c>
      <c r="V25" s="363">
        <v>912000</v>
      </c>
      <c r="W25" s="355" t="s">
        <v>10183</v>
      </c>
      <c r="X25" s="355" t="s">
        <v>5211</v>
      </c>
      <c r="Y25" s="355" t="s">
        <v>11693</v>
      </c>
      <c r="Z25" s="355" t="s">
        <v>11693</v>
      </c>
      <c r="AA25" s="355" t="s">
        <v>12060</v>
      </c>
      <c r="AB25" s="364">
        <v>43211</v>
      </c>
      <c r="AC25" s="355" t="s">
        <v>11995</v>
      </c>
      <c r="AD25" s="364">
        <v>43211</v>
      </c>
      <c r="AE25" s="355" t="s">
        <v>11995</v>
      </c>
      <c r="AF25" s="364"/>
      <c r="AG25" s="355" t="s">
        <v>11693</v>
      </c>
      <c r="AH25" s="355"/>
      <c r="AI25" s="365">
        <v>912000</v>
      </c>
      <c r="AJ25" s="365">
        <v>912000</v>
      </c>
      <c r="AK25" s="365">
        <v>87287</v>
      </c>
      <c r="AL25" s="366">
        <v>87287</v>
      </c>
      <c r="AM25" s="365">
        <v>87287</v>
      </c>
      <c r="AN25" s="359"/>
      <c r="AO25" s="367" t="s">
        <v>12057</v>
      </c>
      <c r="AQ25" s="359" t="s">
        <v>12061</v>
      </c>
      <c r="AR25" s="368">
        <v>1</v>
      </c>
      <c r="AT25" s="359" t="s">
        <v>12061</v>
      </c>
      <c r="AU25" s="359">
        <v>1</v>
      </c>
    </row>
    <row r="26" spans="1:47">
      <c r="A26" s="355" t="s">
        <v>12062</v>
      </c>
      <c r="B26" s="355">
        <v>43067</v>
      </c>
      <c r="C26" s="355" t="s">
        <v>12063</v>
      </c>
      <c r="D26" s="355">
        <v>61181702</v>
      </c>
      <c r="E26" s="355" t="s">
        <v>12064</v>
      </c>
      <c r="F26" s="355" t="s">
        <v>11987</v>
      </c>
      <c r="G26" s="355" t="s">
        <v>11988</v>
      </c>
      <c r="H26" s="355" t="s">
        <v>12001</v>
      </c>
      <c r="I26" s="355" t="s">
        <v>11693</v>
      </c>
      <c r="J26" s="355" t="s">
        <v>12065</v>
      </c>
      <c r="K26" s="361" t="s">
        <v>12066</v>
      </c>
      <c r="L26" s="355" t="s">
        <v>316</v>
      </c>
      <c r="M26" s="355" t="s">
        <v>6002</v>
      </c>
      <c r="N26" s="355" t="s">
        <v>11992</v>
      </c>
      <c r="O26" s="355" t="s">
        <v>12004</v>
      </c>
      <c r="P26" s="355" t="s">
        <v>11166</v>
      </c>
      <c r="Q26" s="355" t="s">
        <v>5333</v>
      </c>
      <c r="R26" s="355" t="s">
        <v>5334</v>
      </c>
      <c r="S26" s="362">
        <v>1</v>
      </c>
      <c r="T26" s="355" t="s">
        <v>8679</v>
      </c>
      <c r="U26" s="362">
        <v>450000</v>
      </c>
      <c r="V26" s="363">
        <v>450000</v>
      </c>
      <c r="W26" s="355" t="s">
        <v>10180</v>
      </c>
      <c r="X26" s="355" t="s">
        <v>5208</v>
      </c>
      <c r="Y26" s="355" t="s">
        <v>11693</v>
      </c>
      <c r="Z26" s="355" t="s">
        <v>11693</v>
      </c>
      <c r="AA26" s="355" t="s">
        <v>12067</v>
      </c>
      <c r="AB26" s="364">
        <v>43316</v>
      </c>
      <c r="AC26" s="355" t="s">
        <v>11995</v>
      </c>
      <c r="AD26" s="364">
        <v>43316</v>
      </c>
      <c r="AE26" s="355" t="s">
        <v>11995</v>
      </c>
      <c r="AF26" s="364"/>
      <c r="AG26" s="355" t="s">
        <v>11693</v>
      </c>
      <c r="AH26" s="355"/>
      <c r="AI26" s="365">
        <v>5400000</v>
      </c>
      <c r="AJ26" s="365">
        <v>5400000</v>
      </c>
      <c r="AK26" s="365">
        <v>516811</v>
      </c>
      <c r="AL26" s="366">
        <v>516811</v>
      </c>
      <c r="AM26" s="371">
        <v>43067</v>
      </c>
      <c r="AN26" s="359"/>
      <c r="AO26" s="367" t="s">
        <v>12063</v>
      </c>
      <c r="AQ26" s="359" t="s">
        <v>12068</v>
      </c>
      <c r="AR26" s="368">
        <v>1</v>
      </c>
      <c r="AT26" s="359" t="s">
        <v>12068</v>
      </c>
      <c r="AU26" s="359">
        <v>13</v>
      </c>
    </row>
    <row r="27" spans="1:47">
      <c r="A27" s="355" t="s">
        <v>12069</v>
      </c>
      <c r="B27" s="355">
        <v>43067</v>
      </c>
      <c r="C27" s="369" t="s">
        <v>12063</v>
      </c>
      <c r="D27" s="369">
        <v>61181702</v>
      </c>
      <c r="E27" s="369" t="s">
        <v>12064</v>
      </c>
      <c r="F27" s="355" t="s">
        <v>11987</v>
      </c>
      <c r="G27" s="355" t="s">
        <v>12008</v>
      </c>
      <c r="H27" s="355" t="s">
        <v>12001</v>
      </c>
      <c r="I27" s="355" t="s">
        <v>11693</v>
      </c>
      <c r="J27" s="355" t="s">
        <v>12065</v>
      </c>
      <c r="K27" s="370" t="s">
        <v>12066</v>
      </c>
      <c r="L27" s="355" t="s">
        <v>316</v>
      </c>
      <c r="M27" s="355" t="s">
        <v>6002</v>
      </c>
      <c r="N27" s="355" t="s">
        <v>11992</v>
      </c>
      <c r="O27" s="355" t="s">
        <v>12004</v>
      </c>
      <c r="P27" s="355" t="s">
        <v>11166</v>
      </c>
      <c r="Q27" s="355" t="s">
        <v>5333</v>
      </c>
      <c r="R27" s="355" t="s">
        <v>5334</v>
      </c>
      <c r="S27" s="362">
        <v>1</v>
      </c>
      <c r="T27" s="355" t="s">
        <v>8679</v>
      </c>
      <c r="U27" s="362">
        <v>450000</v>
      </c>
      <c r="V27" s="363">
        <v>450000</v>
      </c>
      <c r="W27" s="355" t="s">
        <v>10180</v>
      </c>
      <c r="X27" s="355" t="s">
        <v>5208</v>
      </c>
      <c r="Y27" s="355" t="s">
        <v>11693</v>
      </c>
      <c r="Z27" s="355" t="s">
        <v>11693</v>
      </c>
      <c r="AA27" s="355" t="s">
        <v>12067</v>
      </c>
      <c r="AB27" s="364">
        <v>43316</v>
      </c>
      <c r="AC27" s="355" t="s">
        <v>11995</v>
      </c>
      <c r="AD27" s="364">
        <v>43316</v>
      </c>
      <c r="AE27" s="355" t="s">
        <v>11995</v>
      </c>
      <c r="AF27" s="364"/>
      <c r="AG27" s="355" t="s">
        <v>11693</v>
      </c>
      <c r="AH27" s="355"/>
      <c r="AI27" s="365">
        <v>5400000</v>
      </c>
      <c r="AJ27" s="365">
        <v>5400000</v>
      </c>
      <c r="AK27" s="365">
        <v>516811</v>
      </c>
      <c r="AL27" s="366">
        <v>516811</v>
      </c>
      <c r="AM27" s="371">
        <v>43067</v>
      </c>
      <c r="AN27" s="359"/>
      <c r="AO27" s="367" t="s">
        <v>12063</v>
      </c>
      <c r="AR27" s="368"/>
      <c r="AT27" s="359" t="s">
        <v>12068</v>
      </c>
      <c r="AU27" s="359">
        <v>12</v>
      </c>
    </row>
    <row r="28" spans="1:47">
      <c r="A28" s="355" t="s">
        <v>12070</v>
      </c>
      <c r="B28" s="355">
        <v>43067</v>
      </c>
      <c r="C28" s="369" t="s">
        <v>12063</v>
      </c>
      <c r="D28" s="369">
        <v>61181702</v>
      </c>
      <c r="E28" s="369" t="s">
        <v>12064</v>
      </c>
      <c r="F28" s="355" t="s">
        <v>11987</v>
      </c>
      <c r="G28" s="355" t="s">
        <v>12010</v>
      </c>
      <c r="H28" s="355" t="s">
        <v>12001</v>
      </c>
      <c r="I28" s="355" t="s">
        <v>11693</v>
      </c>
      <c r="J28" s="355" t="s">
        <v>12065</v>
      </c>
      <c r="K28" s="370" t="s">
        <v>12066</v>
      </c>
      <c r="L28" s="355" t="s">
        <v>316</v>
      </c>
      <c r="M28" s="355" t="s">
        <v>6002</v>
      </c>
      <c r="N28" s="355" t="s">
        <v>11992</v>
      </c>
      <c r="O28" s="355" t="s">
        <v>12004</v>
      </c>
      <c r="P28" s="355" t="s">
        <v>11166</v>
      </c>
      <c r="Q28" s="355" t="s">
        <v>5333</v>
      </c>
      <c r="R28" s="355" t="s">
        <v>5334</v>
      </c>
      <c r="S28" s="362">
        <v>1</v>
      </c>
      <c r="T28" s="355" t="s">
        <v>8679</v>
      </c>
      <c r="U28" s="362">
        <v>450000</v>
      </c>
      <c r="V28" s="363">
        <v>450000</v>
      </c>
      <c r="W28" s="355" t="s">
        <v>10180</v>
      </c>
      <c r="X28" s="355" t="s">
        <v>5208</v>
      </c>
      <c r="Y28" s="355" t="s">
        <v>11693</v>
      </c>
      <c r="Z28" s="355" t="s">
        <v>11693</v>
      </c>
      <c r="AA28" s="355" t="s">
        <v>12067</v>
      </c>
      <c r="AB28" s="364">
        <v>43316</v>
      </c>
      <c r="AC28" s="355" t="s">
        <v>11995</v>
      </c>
      <c r="AD28" s="364">
        <v>43316</v>
      </c>
      <c r="AE28" s="355" t="s">
        <v>11995</v>
      </c>
      <c r="AF28" s="364"/>
      <c r="AG28" s="355" t="s">
        <v>11693</v>
      </c>
      <c r="AH28" s="355"/>
      <c r="AI28" s="365">
        <v>5400000</v>
      </c>
      <c r="AJ28" s="365">
        <v>5400000</v>
      </c>
      <c r="AK28" s="365">
        <v>516811</v>
      </c>
      <c r="AL28" s="366">
        <v>516811</v>
      </c>
      <c r="AM28" s="371">
        <v>43067</v>
      </c>
      <c r="AN28" s="359"/>
      <c r="AO28" s="367" t="s">
        <v>12063</v>
      </c>
      <c r="AR28" s="368"/>
      <c r="AT28" s="359" t="s">
        <v>12068</v>
      </c>
      <c r="AU28" s="359">
        <v>11</v>
      </c>
    </row>
    <row r="29" spans="1:47">
      <c r="A29" s="355" t="s">
        <v>12071</v>
      </c>
      <c r="B29" s="355">
        <v>43067</v>
      </c>
      <c r="C29" s="369" t="s">
        <v>12063</v>
      </c>
      <c r="D29" s="369">
        <v>61181702</v>
      </c>
      <c r="E29" s="369" t="s">
        <v>12064</v>
      </c>
      <c r="F29" s="355" t="s">
        <v>11987</v>
      </c>
      <c r="G29" s="355" t="s">
        <v>12012</v>
      </c>
      <c r="H29" s="355" t="s">
        <v>12001</v>
      </c>
      <c r="I29" s="355" t="s">
        <v>11693</v>
      </c>
      <c r="J29" s="355" t="s">
        <v>12065</v>
      </c>
      <c r="K29" s="370" t="s">
        <v>12066</v>
      </c>
      <c r="L29" s="355" t="s">
        <v>316</v>
      </c>
      <c r="M29" s="355" t="s">
        <v>6002</v>
      </c>
      <c r="N29" s="355" t="s">
        <v>11992</v>
      </c>
      <c r="O29" s="355" t="s">
        <v>12004</v>
      </c>
      <c r="P29" s="355" t="s">
        <v>11166</v>
      </c>
      <c r="Q29" s="355" t="s">
        <v>5333</v>
      </c>
      <c r="R29" s="355" t="s">
        <v>5334</v>
      </c>
      <c r="S29" s="362">
        <v>1</v>
      </c>
      <c r="T29" s="355" t="s">
        <v>8679</v>
      </c>
      <c r="U29" s="362">
        <v>450000</v>
      </c>
      <c r="V29" s="363">
        <v>450000</v>
      </c>
      <c r="W29" s="355" t="s">
        <v>10180</v>
      </c>
      <c r="X29" s="355" t="s">
        <v>5208</v>
      </c>
      <c r="Y29" s="355" t="s">
        <v>11693</v>
      </c>
      <c r="Z29" s="355" t="s">
        <v>11693</v>
      </c>
      <c r="AA29" s="355" t="s">
        <v>12067</v>
      </c>
      <c r="AB29" s="364">
        <v>43316</v>
      </c>
      <c r="AC29" s="355" t="s">
        <v>11995</v>
      </c>
      <c r="AD29" s="364">
        <v>43316</v>
      </c>
      <c r="AE29" s="355" t="s">
        <v>11995</v>
      </c>
      <c r="AF29" s="364"/>
      <c r="AG29" s="355" t="s">
        <v>11693</v>
      </c>
      <c r="AH29" s="355"/>
      <c r="AI29" s="365">
        <v>5400000</v>
      </c>
      <c r="AJ29" s="365">
        <v>5400000</v>
      </c>
      <c r="AK29" s="365">
        <v>516811</v>
      </c>
      <c r="AL29" s="366">
        <v>516811</v>
      </c>
      <c r="AM29" s="371">
        <v>43067</v>
      </c>
      <c r="AN29" s="359"/>
      <c r="AO29" s="367" t="s">
        <v>12063</v>
      </c>
      <c r="AR29" s="368"/>
      <c r="AT29" s="359" t="s">
        <v>12068</v>
      </c>
      <c r="AU29" s="359">
        <v>10</v>
      </c>
    </row>
    <row r="30" spans="1:47">
      <c r="A30" s="355" t="s">
        <v>12072</v>
      </c>
      <c r="B30" s="355">
        <v>43067</v>
      </c>
      <c r="C30" s="369" t="s">
        <v>12063</v>
      </c>
      <c r="D30" s="369">
        <v>61181702</v>
      </c>
      <c r="E30" s="369" t="s">
        <v>12064</v>
      </c>
      <c r="F30" s="355" t="s">
        <v>11987</v>
      </c>
      <c r="G30" s="355" t="s">
        <v>12014</v>
      </c>
      <c r="H30" s="355" t="s">
        <v>12001</v>
      </c>
      <c r="I30" s="355" t="s">
        <v>11693</v>
      </c>
      <c r="J30" s="355" t="s">
        <v>12065</v>
      </c>
      <c r="K30" s="370" t="s">
        <v>12066</v>
      </c>
      <c r="L30" s="355" t="s">
        <v>316</v>
      </c>
      <c r="M30" s="355" t="s">
        <v>6002</v>
      </c>
      <c r="N30" s="355" t="s">
        <v>11992</v>
      </c>
      <c r="O30" s="355" t="s">
        <v>12004</v>
      </c>
      <c r="P30" s="355" t="s">
        <v>11166</v>
      </c>
      <c r="Q30" s="355" t="s">
        <v>5333</v>
      </c>
      <c r="R30" s="355" t="s">
        <v>5334</v>
      </c>
      <c r="S30" s="362">
        <v>1</v>
      </c>
      <c r="T30" s="355" t="s">
        <v>8679</v>
      </c>
      <c r="U30" s="362">
        <v>450000</v>
      </c>
      <c r="V30" s="363">
        <v>450000</v>
      </c>
      <c r="W30" s="355" t="s">
        <v>10180</v>
      </c>
      <c r="X30" s="355" t="s">
        <v>5208</v>
      </c>
      <c r="Y30" s="355" t="s">
        <v>11693</v>
      </c>
      <c r="Z30" s="355" t="s">
        <v>11693</v>
      </c>
      <c r="AA30" s="355" t="s">
        <v>12067</v>
      </c>
      <c r="AB30" s="364">
        <v>43316</v>
      </c>
      <c r="AC30" s="355" t="s">
        <v>11995</v>
      </c>
      <c r="AD30" s="364">
        <v>43316</v>
      </c>
      <c r="AE30" s="355" t="s">
        <v>11995</v>
      </c>
      <c r="AF30" s="364"/>
      <c r="AG30" s="355" t="s">
        <v>11693</v>
      </c>
      <c r="AH30" s="355"/>
      <c r="AI30" s="365">
        <v>5400000</v>
      </c>
      <c r="AJ30" s="365">
        <v>5400000</v>
      </c>
      <c r="AK30" s="365">
        <v>516811</v>
      </c>
      <c r="AL30" s="366">
        <v>516811</v>
      </c>
      <c r="AM30" s="371">
        <v>43067</v>
      </c>
      <c r="AN30" s="359"/>
      <c r="AO30" s="367" t="s">
        <v>12063</v>
      </c>
      <c r="AR30" s="368"/>
      <c r="AT30" s="359" t="s">
        <v>12068</v>
      </c>
      <c r="AU30" s="359">
        <v>9</v>
      </c>
    </row>
    <row r="31" spans="1:47">
      <c r="A31" s="355" t="s">
        <v>12073</v>
      </c>
      <c r="B31" s="355">
        <v>43068</v>
      </c>
      <c r="C31" s="369" t="s">
        <v>12063</v>
      </c>
      <c r="D31" s="369">
        <v>61181702</v>
      </c>
      <c r="E31" s="369" t="s">
        <v>12064</v>
      </c>
      <c r="F31" s="355" t="s">
        <v>11987</v>
      </c>
      <c r="G31" s="355" t="s">
        <v>12016</v>
      </c>
      <c r="H31" s="355" t="s">
        <v>12001</v>
      </c>
      <c r="I31" s="355" t="s">
        <v>11693</v>
      </c>
      <c r="J31" s="355" t="s">
        <v>12065</v>
      </c>
      <c r="K31" s="370" t="s">
        <v>12066</v>
      </c>
      <c r="L31" s="355" t="s">
        <v>316</v>
      </c>
      <c r="M31" s="355" t="s">
        <v>6002</v>
      </c>
      <c r="N31" s="355" t="s">
        <v>11992</v>
      </c>
      <c r="O31" s="355" t="s">
        <v>12004</v>
      </c>
      <c r="P31" s="355" t="s">
        <v>11166</v>
      </c>
      <c r="Q31" s="355" t="s">
        <v>5333</v>
      </c>
      <c r="R31" s="355" t="s">
        <v>5334</v>
      </c>
      <c r="S31" s="362">
        <v>1</v>
      </c>
      <c r="T31" s="355" t="s">
        <v>8679</v>
      </c>
      <c r="U31" s="362">
        <v>450000</v>
      </c>
      <c r="V31" s="363">
        <v>450000</v>
      </c>
      <c r="W31" s="355" t="s">
        <v>10180</v>
      </c>
      <c r="X31" s="355" t="s">
        <v>5208</v>
      </c>
      <c r="Y31" s="355" t="s">
        <v>11693</v>
      </c>
      <c r="Z31" s="355" t="s">
        <v>11693</v>
      </c>
      <c r="AA31" s="355" t="s">
        <v>12067</v>
      </c>
      <c r="AB31" s="364">
        <v>43316</v>
      </c>
      <c r="AC31" s="355" t="s">
        <v>11995</v>
      </c>
      <c r="AD31" s="364">
        <v>43316</v>
      </c>
      <c r="AE31" s="355" t="s">
        <v>11995</v>
      </c>
      <c r="AF31" s="364"/>
      <c r="AG31" s="355" t="s">
        <v>11693</v>
      </c>
      <c r="AH31" s="355"/>
      <c r="AI31" s="365">
        <v>5400000</v>
      </c>
      <c r="AJ31" s="365">
        <v>5400000</v>
      </c>
      <c r="AK31" s="365">
        <v>516811</v>
      </c>
      <c r="AL31" s="366">
        <v>516811</v>
      </c>
      <c r="AM31" s="365">
        <v>43068</v>
      </c>
      <c r="AN31" s="359"/>
      <c r="AO31" s="367" t="s">
        <v>12063</v>
      </c>
      <c r="AR31" s="368"/>
      <c r="AT31" s="359" t="s">
        <v>12068</v>
      </c>
      <c r="AU31" s="359">
        <v>8</v>
      </c>
    </row>
    <row r="32" spans="1:47">
      <c r="A32" s="355" t="s">
        <v>12074</v>
      </c>
      <c r="B32" s="355">
        <v>43068</v>
      </c>
      <c r="C32" s="369" t="s">
        <v>12063</v>
      </c>
      <c r="D32" s="369">
        <v>61181702</v>
      </c>
      <c r="E32" s="369" t="s">
        <v>12064</v>
      </c>
      <c r="F32" s="355" t="s">
        <v>11987</v>
      </c>
      <c r="G32" s="355" t="s">
        <v>12018</v>
      </c>
      <c r="H32" s="355" t="s">
        <v>12001</v>
      </c>
      <c r="I32" s="355" t="s">
        <v>11693</v>
      </c>
      <c r="J32" s="355" t="s">
        <v>12065</v>
      </c>
      <c r="K32" s="370" t="s">
        <v>12066</v>
      </c>
      <c r="L32" s="355" t="s">
        <v>316</v>
      </c>
      <c r="M32" s="355" t="s">
        <v>6002</v>
      </c>
      <c r="N32" s="355" t="s">
        <v>11992</v>
      </c>
      <c r="O32" s="355" t="s">
        <v>12004</v>
      </c>
      <c r="P32" s="355" t="s">
        <v>11166</v>
      </c>
      <c r="Q32" s="355" t="s">
        <v>5333</v>
      </c>
      <c r="R32" s="355" t="s">
        <v>5334</v>
      </c>
      <c r="S32" s="362">
        <v>1</v>
      </c>
      <c r="T32" s="355" t="s">
        <v>8679</v>
      </c>
      <c r="U32" s="362">
        <v>450000</v>
      </c>
      <c r="V32" s="363">
        <v>450000</v>
      </c>
      <c r="W32" s="355" t="s">
        <v>10180</v>
      </c>
      <c r="X32" s="355" t="s">
        <v>5208</v>
      </c>
      <c r="Y32" s="355" t="s">
        <v>11693</v>
      </c>
      <c r="Z32" s="355" t="s">
        <v>11693</v>
      </c>
      <c r="AA32" s="355" t="s">
        <v>12067</v>
      </c>
      <c r="AB32" s="364">
        <v>43316</v>
      </c>
      <c r="AC32" s="355" t="s">
        <v>11995</v>
      </c>
      <c r="AD32" s="364">
        <v>43316</v>
      </c>
      <c r="AE32" s="355" t="s">
        <v>11995</v>
      </c>
      <c r="AF32" s="364"/>
      <c r="AG32" s="355" t="s">
        <v>11693</v>
      </c>
      <c r="AH32" s="355"/>
      <c r="AI32" s="365">
        <v>5400000</v>
      </c>
      <c r="AJ32" s="365">
        <v>5400000</v>
      </c>
      <c r="AK32" s="365">
        <v>516811</v>
      </c>
      <c r="AL32" s="366">
        <v>516811</v>
      </c>
      <c r="AM32" s="365">
        <v>43068</v>
      </c>
      <c r="AN32" s="359"/>
      <c r="AO32" s="367" t="s">
        <v>12063</v>
      </c>
      <c r="AR32" s="368"/>
      <c r="AT32" s="359" t="s">
        <v>12068</v>
      </c>
      <c r="AU32" s="359">
        <v>7</v>
      </c>
    </row>
    <row r="33" spans="1:47">
      <c r="A33" s="355" t="s">
        <v>12075</v>
      </c>
      <c r="B33" s="355">
        <v>43068</v>
      </c>
      <c r="C33" s="369" t="s">
        <v>12063</v>
      </c>
      <c r="D33" s="369">
        <v>61181702</v>
      </c>
      <c r="E33" s="369" t="s">
        <v>12064</v>
      </c>
      <c r="F33" s="355" t="s">
        <v>11987</v>
      </c>
      <c r="G33" s="355" t="s">
        <v>12020</v>
      </c>
      <c r="H33" s="355" t="s">
        <v>12001</v>
      </c>
      <c r="I33" s="355" t="s">
        <v>11693</v>
      </c>
      <c r="J33" s="355" t="s">
        <v>12065</v>
      </c>
      <c r="K33" s="370" t="s">
        <v>12066</v>
      </c>
      <c r="L33" s="355" t="s">
        <v>316</v>
      </c>
      <c r="M33" s="355" t="s">
        <v>6002</v>
      </c>
      <c r="N33" s="355" t="s">
        <v>11992</v>
      </c>
      <c r="O33" s="355" t="s">
        <v>12004</v>
      </c>
      <c r="P33" s="355" t="s">
        <v>11166</v>
      </c>
      <c r="Q33" s="355" t="s">
        <v>5333</v>
      </c>
      <c r="R33" s="355" t="s">
        <v>5334</v>
      </c>
      <c r="S33" s="362">
        <v>1</v>
      </c>
      <c r="T33" s="355" t="s">
        <v>8679</v>
      </c>
      <c r="U33" s="362">
        <v>450000</v>
      </c>
      <c r="V33" s="363">
        <v>450000</v>
      </c>
      <c r="W33" s="355" t="s">
        <v>10180</v>
      </c>
      <c r="X33" s="355" t="s">
        <v>5208</v>
      </c>
      <c r="Y33" s="355" t="s">
        <v>11693</v>
      </c>
      <c r="Z33" s="355" t="s">
        <v>11693</v>
      </c>
      <c r="AA33" s="355" t="s">
        <v>12067</v>
      </c>
      <c r="AB33" s="364">
        <v>43316</v>
      </c>
      <c r="AC33" s="355" t="s">
        <v>11995</v>
      </c>
      <c r="AD33" s="364">
        <v>43316</v>
      </c>
      <c r="AE33" s="355" t="s">
        <v>11995</v>
      </c>
      <c r="AF33" s="364"/>
      <c r="AG33" s="355" t="s">
        <v>11693</v>
      </c>
      <c r="AH33" s="355"/>
      <c r="AI33" s="365">
        <v>5400000</v>
      </c>
      <c r="AJ33" s="365">
        <v>5400000</v>
      </c>
      <c r="AK33" s="365">
        <v>516811</v>
      </c>
      <c r="AL33" s="366">
        <v>516811</v>
      </c>
      <c r="AM33" s="365">
        <v>43068</v>
      </c>
      <c r="AN33" s="359"/>
      <c r="AO33" s="367" t="s">
        <v>12063</v>
      </c>
      <c r="AR33" s="368"/>
      <c r="AT33" s="359" t="s">
        <v>12068</v>
      </c>
      <c r="AU33" s="359">
        <v>6</v>
      </c>
    </row>
    <row r="34" spans="1:47">
      <c r="A34" s="355" t="s">
        <v>12076</v>
      </c>
      <c r="B34" s="355">
        <v>43068</v>
      </c>
      <c r="C34" s="369" t="s">
        <v>12063</v>
      </c>
      <c r="D34" s="369">
        <v>61181702</v>
      </c>
      <c r="E34" s="369" t="s">
        <v>12064</v>
      </c>
      <c r="F34" s="355" t="s">
        <v>11987</v>
      </c>
      <c r="G34" s="355" t="s">
        <v>12022</v>
      </c>
      <c r="H34" s="355" t="s">
        <v>12001</v>
      </c>
      <c r="I34" s="355" t="s">
        <v>11693</v>
      </c>
      <c r="J34" s="355" t="s">
        <v>12065</v>
      </c>
      <c r="K34" s="370" t="s">
        <v>12066</v>
      </c>
      <c r="L34" s="355" t="s">
        <v>316</v>
      </c>
      <c r="M34" s="355" t="s">
        <v>6002</v>
      </c>
      <c r="N34" s="355" t="s">
        <v>11992</v>
      </c>
      <c r="O34" s="355" t="s">
        <v>12004</v>
      </c>
      <c r="P34" s="355" t="s">
        <v>11166</v>
      </c>
      <c r="Q34" s="355" t="s">
        <v>5333</v>
      </c>
      <c r="R34" s="355" t="s">
        <v>5334</v>
      </c>
      <c r="S34" s="362">
        <v>1</v>
      </c>
      <c r="T34" s="355" t="s">
        <v>8679</v>
      </c>
      <c r="U34" s="362">
        <v>450000</v>
      </c>
      <c r="V34" s="363">
        <v>450000</v>
      </c>
      <c r="W34" s="355" t="s">
        <v>10180</v>
      </c>
      <c r="X34" s="355" t="s">
        <v>5208</v>
      </c>
      <c r="Y34" s="355" t="s">
        <v>11693</v>
      </c>
      <c r="Z34" s="355" t="s">
        <v>11693</v>
      </c>
      <c r="AA34" s="355" t="s">
        <v>12067</v>
      </c>
      <c r="AB34" s="364">
        <v>43316</v>
      </c>
      <c r="AC34" s="355" t="s">
        <v>11995</v>
      </c>
      <c r="AD34" s="364">
        <v>43316</v>
      </c>
      <c r="AE34" s="355" t="s">
        <v>11995</v>
      </c>
      <c r="AF34" s="364"/>
      <c r="AG34" s="355" t="s">
        <v>11693</v>
      </c>
      <c r="AH34" s="355"/>
      <c r="AI34" s="365">
        <v>5400000</v>
      </c>
      <c r="AJ34" s="365">
        <v>5400000</v>
      </c>
      <c r="AK34" s="365">
        <v>516811</v>
      </c>
      <c r="AL34" s="366">
        <v>516811</v>
      </c>
      <c r="AM34" s="365">
        <v>43068</v>
      </c>
      <c r="AN34" s="359"/>
      <c r="AO34" s="367" t="s">
        <v>12063</v>
      </c>
      <c r="AR34" s="368"/>
      <c r="AT34" s="359" t="s">
        <v>12068</v>
      </c>
      <c r="AU34" s="359">
        <v>5</v>
      </c>
    </row>
    <row r="35" spans="1:47">
      <c r="A35" s="355" t="s">
        <v>12077</v>
      </c>
      <c r="B35" s="355">
        <v>43068</v>
      </c>
      <c r="C35" s="369" t="s">
        <v>12063</v>
      </c>
      <c r="D35" s="369">
        <v>61181702</v>
      </c>
      <c r="E35" s="369" t="s">
        <v>12064</v>
      </c>
      <c r="F35" s="355" t="s">
        <v>11987</v>
      </c>
      <c r="G35" s="355" t="s">
        <v>12024</v>
      </c>
      <c r="H35" s="355" t="s">
        <v>12001</v>
      </c>
      <c r="I35" s="355" t="s">
        <v>11693</v>
      </c>
      <c r="J35" s="355" t="s">
        <v>12065</v>
      </c>
      <c r="K35" s="370" t="s">
        <v>12066</v>
      </c>
      <c r="L35" s="355" t="s">
        <v>316</v>
      </c>
      <c r="M35" s="355" t="s">
        <v>6002</v>
      </c>
      <c r="N35" s="355" t="s">
        <v>11992</v>
      </c>
      <c r="O35" s="355" t="s">
        <v>12004</v>
      </c>
      <c r="P35" s="355" t="s">
        <v>11166</v>
      </c>
      <c r="Q35" s="355" t="s">
        <v>5333</v>
      </c>
      <c r="R35" s="355" t="s">
        <v>5334</v>
      </c>
      <c r="S35" s="362">
        <v>1</v>
      </c>
      <c r="T35" s="355" t="s">
        <v>8679</v>
      </c>
      <c r="U35" s="362">
        <v>450000</v>
      </c>
      <c r="V35" s="363">
        <v>450000</v>
      </c>
      <c r="W35" s="355" t="s">
        <v>10180</v>
      </c>
      <c r="X35" s="355" t="s">
        <v>5208</v>
      </c>
      <c r="Y35" s="355" t="s">
        <v>11693</v>
      </c>
      <c r="Z35" s="355" t="s">
        <v>11693</v>
      </c>
      <c r="AA35" s="355" t="s">
        <v>12067</v>
      </c>
      <c r="AB35" s="364">
        <v>43316</v>
      </c>
      <c r="AC35" s="355" t="s">
        <v>11995</v>
      </c>
      <c r="AD35" s="364">
        <v>43316</v>
      </c>
      <c r="AE35" s="355" t="s">
        <v>11995</v>
      </c>
      <c r="AF35" s="364"/>
      <c r="AG35" s="355" t="s">
        <v>11693</v>
      </c>
      <c r="AH35" s="355"/>
      <c r="AI35" s="365">
        <v>5400000</v>
      </c>
      <c r="AJ35" s="365">
        <v>5400000</v>
      </c>
      <c r="AK35" s="365">
        <v>516811</v>
      </c>
      <c r="AL35" s="366">
        <v>516811</v>
      </c>
      <c r="AM35" s="365">
        <v>43068</v>
      </c>
      <c r="AN35" s="359"/>
      <c r="AO35" s="367" t="s">
        <v>12063</v>
      </c>
      <c r="AR35" s="368"/>
      <c r="AT35" s="359" t="s">
        <v>12068</v>
      </c>
      <c r="AU35" s="359">
        <v>4</v>
      </c>
    </row>
    <row r="36" spans="1:47">
      <c r="A36" s="355" t="s">
        <v>12078</v>
      </c>
      <c r="B36" s="355">
        <v>43068</v>
      </c>
      <c r="C36" s="369" t="s">
        <v>12063</v>
      </c>
      <c r="D36" s="369">
        <v>61181702</v>
      </c>
      <c r="E36" s="369" t="s">
        <v>12064</v>
      </c>
      <c r="F36" s="355" t="s">
        <v>11987</v>
      </c>
      <c r="G36" s="355" t="s">
        <v>12026</v>
      </c>
      <c r="H36" s="355" t="s">
        <v>12001</v>
      </c>
      <c r="I36" s="355" t="s">
        <v>11693</v>
      </c>
      <c r="J36" s="355" t="s">
        <v>12065</v>
      </c>
      <c r="K36" s="370" t="s">
        <v>12066</v>
      </c>
      <c r="L36" s="355" t="s">
        <v>316</v>
      </c>
      <c r="M36" s="355" t="s">
        <v>6002</v>
      </c>
      <c r="N36" s="355" t="s">
        <v>11992</v>
      </c>
      <c r="O36" s="355" t="s">
        <v>12004</v>
      </c>
      <c r="P36" s="355" t="s">
        <v>11166</v>
      </c>
      <c r="Q36" s="355" t="s">
        <v>5333</v>
      </c>
      <c r="R36" s="355" t="s">
        <v>5334</v>
      </c>
      <c r="S36" s="362">
        <v>1</v>
      </c>
      <c r="T36" s="355" t="s">
        <v>8679</v>
      </c>
      <c r="U36" s="362">
        <v>450000</v>
      </c>
      <c r="V36" s="363">
        <v>450000</v>
      </c>
      <c r="W36" s="355" t="s">
        <v>10180</v>
      </c>
      <c r="X36" s="355" t="s">
        <v>5208</v>
      </c>
      <c r="Y36" s="355" t="s">
        <v>11693</v>
      </c>
      <c r="Z36" s="355" t="s">
        <v>11693</v>
      </c>
      <c r="AA36" s="355" t="s">
        <v>12067</v>
      </c>
      <c r="AB36" s="364">
        <v>43316</v>
      </c>
      <c r="AC36" s="355" t="s">
        <v>11995</v>
      </c>
      <c r="AD36" s="364">
        <v>43316</v>
      </c>
      <c r="AE36" s="355" t="s">
        <v>11995</v>
      </c>
      <c r="AF36" s="364"/>
      <c r="AG36" s="355" t="s">
        <v>11693</v>
      </c>
      <c r="AH36" s="355"/>
      <c r="AI36" s="365">
        <v>5400000</v>
      </c>
      <c r="AJ36" s="365">
        <v>5400000</v>
      </c>
      <c r="AK36" s="365">
        <v>516811</v>
      </c>
      <c r="AL36" s="366">
        <v>516811</v>
      </c>
      <c r="AM36" s="365">
        <v>43068</v>
      </c>
      <c r="AN36" s="359"/>
      <c r="AO36" s="367" t="s">
        <v>12063</v>
      </c>
      <c r="AR36" s="368"/>
      <c r="AT36" s="359" t="s">
        <v>12068</v>
      </c>
      <c r="AU36" s="359">
        <v>3</v>
      </c>
    </row>
    <row r="37" spans="1:47">
      <c r="A37" s="355" t="s">
        <v>12079</v>
      </c>
      <c r="B37" s="355">
        <v>21534</v>
      </c>
      <c r="C37" s="369" t="s">
        <v>12063</v>
      </c>
      <c r="D37" s="369">
        <v>61181702</v>
      </c>
      <c r="E37" s="369" t="s">
        <v>12064</v>
      </c>
      <c r="F37" s="355" t="s">
        <v>11987</v>
      </c>
      <c r="G37" s="355" t="s">
        <v>12028</v>
      </c>
      <c r="H37" s="355" t="s">
        <v>12001</v>
      </c>
      <c r="I37" s="355" t="s">
        <v>11693</v>
      </c>
      <c r="J37" s="355" t="s">
        <v>12065</v>
      </c>
      <c r="K37" s="370" t="s">
        <v>12066</v>
      </c>
      <c r="L37" s="355" t="s">
        <v>316</v>
      </c>
      <c r="M37" s="355" t="s">
        <v>6002</v>
      </c>
      <c r="N37" s="355" t="s">
        <v>11992</v>
      </c>
      <c r="O37" s="355" t="s">
        <v>12004</v>
      </c>
      <c r="P37" s="355" t="s">
        <v>11166</v>
      </c>
      <c r="Q37" s="355" t="s">
        <v>5333</v>
      </c>
      <c r="R37" s="355" t="s">
        <v>5334</v>
      </c>
      <c r="S37" s="362">
        <v>1</v>
      </c>
      <c r="T37" s="355" t="s">
        <v>8679</v>
      </c>
      <c r="U37" s="362">
        <v>225000</v>
      </c>
      <c r="V37" s="363">
        <v>225000</v>
      </c>
      <c r="W37" s="355" t="s">
        <v>10180</v>
      </c>
      <c r="X37" s="355" t="s">
        <v>5208</v>
      </c>
      <c r="Y37" s="355" t="s">
        <v>11693</v>
      </c>
      <c r="Z37" s="355" t="s">
        <v>11693</v>
      </c>
      <c r="AA37" s="355" t="s">
        <v>12067</v>
      </c>
      <c r="AB37" s="364">
        <v>43316</v>
      </c>
      <c r="AC37" s="355" t="s">
        <v>11995</v>
      </c>
      <c r="AD37" s="364">
        <v>43316</v>
      </c>
      <c r="AE37" s="355" t="s">
        <v>11995</v>
      </c>
      <c r="AF37" s="364"/>
      <c r="AG37" s="355" t="s">
        <v>11693</v>
      </c>
      <c r="AH37" s="355"/>
      <c r="AI37" s="365">
        <v>5400000</v>
      </c>
      <c r="AJ37" s="365">
        <v>5400000</v>
      </c>
      <c r="AK37" s="365">
        <v>516811</v>
      </c>
      <c r="AL37" s="366">
        <v>516811</v>
      </c>
      <c r="AM37" s="365">
        <v>21534</v>
      </c>
      <c r="AN37" s="359"/>
      <c r="AO37" s="367" t="s">
        <v>12063</v>
      </c>
      <c r="AR37" s="368"/>
      <c r="AT37" s="359" t="s">
        <v>12068</v>
      </c>
      <c r="AU37" s="359">
        <v>2</v>
      </c>
    </row>
    <row r="38" spans="1:47">
      <c r="A38" s="355" t="s">
        <v>12080</v>
      </c>
      <c r="B38" s="355">
        <v>21534</v>
      </c>
      <c r="C38" s="369" t="s">
        <v>12063</v>
      </c>
      <c r="D38" s="369">
        <v>61181702</v>
      </c>
      <c r="E38" s="369" t="s">
        <v>12064</v>
      </c>
      <c r="F38" s="355" t="s">
        <v>11987</v>
      </c>
      <c r="G38" s="355" t="s">
        <v>12030</v>
      </c>
      <c r="H38" s="355" t="s">
        <v>12001</v>
      </c>
      <c r="I38" s="355" t="s">
        <v>11693</v>
      </c>
      <c r="J38" s="355" t="s">
        <v>12065</v>
      </c>
      <c r="K38" s="370" t="s">
        <v>12066</v>
      </c>
      <c r="L38" s="355" t="s">
        <v>316</v>
      </c>
      <c r="M38" s="355" t="s">
        <v>6002</v>
      </c>
      <c r="N38" s="355" t="s">
        <v>11992</v>
      </c>
      <c r="O38" s="355" t="s">
        <v>12004</v>
      </c>
      <c r="P38" s="355" t="s">
        <v>11166</v>
      </c>
      <c r="Q38" s="355" t="s">
        <v>5333</v>
      </c>
      <c r="R38" s="355" t="s">
        <v>5334</v>
      </c>
      <c r="S38" s="362">
        <v>1</v>
      </c>
      <c r="T38" s="355" t="s">
        <v>8679</v>
      </c>
      <c r="U38" s="362">
        <v>225000</v>
      </c>
      <c r="V38" s="363">
        <v>225000</v>
      </c>
      <c r="W38" s="355" t="s">
        <v>10180</v>
      </c>
      <c r="X38" s="355" t="s">
        <v>5208</v>
      </c>
      <c r="Y38" s="355" t="s">
        <v>11693</v>
      </c>
      <c r="Z38" s="355" t="s">
        <v>11693</v>
      </c>
      <c r="AA38" s="355" t="s">
        <v>12067</v>
      </c>
      <c r="AB38" s="364">
        <v>43316</v>
      </c>
      <c r="AC38" s="355" t="s">
        <v>11995</v>
      </c>
      <c r="AD38" s="364">
        <v>43316</v>
      </c>
      <c r="AE38" s="355" t="s">
        <v>11995</v>
      </c>
      <c r="AF38" s="364"/>
      <c r="AG38" s="355" t="s">
        <v>11693</v>
      </c>
      <c r="AH38" s="355"/>
      <c r="AI38" s="365">
        <v>5400000</v>
      </c>
      <c r="AJ38" s="365">
        <v>5400000</v>
      </c>
      <c r="AK38" s="365">
        <v>516811</v>
      </c>
      <c r="AL38" s="366">
        <v>516811</v>
      </c>
      <c r="AM38" s="365">
        <v>21534</v>
      </c>
      <c r="AN38" s="359"/>
      <c r="AO38" s="367" t="s">
        <v>12063</v>
      </c>
      <c r="AR38" s="368"/>
      <c r="AT38" s="359" t="s">
        <v>12068</v>
      </c>
      <c r="AU38" s="359">
        <v>1</v>
      </c>
    </row>
    <row r="39" spans="1:47">
      <c r="A39" s="355" t="s">
        <v>12081</v>
      </c>
      <c r="B39" s="355">
        <v>4145</v>
      </c>
      <c r="C39" s="361" t="s">
        <v>12082</v>
      </c>
      <c r="D39" s="361" t="s">
        <v>12083</v>
      </c>
      <c r="E39" s="355" t="s">
        <v>12084</v>
      </c>
      <c r="F39" s="355" t="s">
        <v>11987</v>
      </c>
      <c r="G39" s="355" t="s">
        <v>11988</v>
      </c>
      <c r="H39" s="355" t="s">
        <v>12085</v>
      </c>
      <c r="I39" s="355" t="s">
        <v>11693</v>
      </c>
      <c r="J39" s="355" t="s">
        <v>12002</v>
      </c>
      <c r="K39" s="361" t="s">
        <v>12003</v>
      </c>
      <c r="L39" s="355" t="s">
        <v>316</v>
      </c>
      <c r="M39" s="355" t="s">
        <v>6002</v>
      </c>
      <c r="N39" s="355" t="s">
        <v>11992</v>
      </c>
      <c r="O39" s="355" t="s">
        <v>12004</v>
      </c>
      <c r="P39" s="355" t="s">
        <v>5984</v>
      </c>
      <c r="Q39" s="355" t="s">
        <v>5325</v>
      </c>
      <c r="R39" s="355" t="s">
        <v>5326</v>
      </c>
      <c r="S39" s="362">
        <v>1</v>
      </c>
      <c r="T39" s="355" t="s">
        <v>8679</v>
      </c>
      <c r="U39" s="362">
        <v>373000</v>
      </c>
      <c r="V39" s="363">
        <v>373000</v>
      </c>
      <c r="W39" s="355" t="s">
        <v>10180</v>
      </c>
      <c r="X39" s="355" t="s">
        <v>5208</v>
      </c>
      <c r="Y39" s="355" t="s">
        <v>11693</v>
      </c>
      <c r="Z39" s="355" t="s">
        <v>11693</v>
      </c>
      <c r="AA39" s="355" t="s">
        <v>12086</v>
      </c>
      <c r="AB39" s="364">
        <v>43267</v>
      </c>
      <c r="AC39" s="355" t="s">
        <v>11995</v>
      </c>
      <c r="AD39" s="364">
        <v>43267</v>
      </c>
      <c r="AE39" s="355" t="s">
        <v>11995</v>
      </c>
      <c r="AF39" s="364"/>
      <c r="AG39" s="355" t="s">
        <v>11693</v>
      </c>
      <c r="AH39" s="355"/>
      <c r="AI39" s="365">
        <v>1082749921</v>
      </c>
      <c r="AJ39" s="365">
        <v>975868921</v>
      </c>
      <c r="AK39" s="365">
        <v>12034638</v>
      </c>
      <c r="AL39" s="366">
        <v>10846668.258205857</v>
      </c>
      <c r="AM39" s="371">
        <v>4145</v>
      </c>
      <c r="AN39" s="359"/>
      <c r="AO39" s="367" t="s">
        <v>12082</v>
      </c>
      <c r="AQ39" s="359" t="s">
        <v>12087</v>
      </c>
      <c r="AR39" s="368">
        <v>1</v>
      </c>
      <c r="AT39" s="359" t="s">
        <v>12087</v>
      </c>
      <c r="AU39" s="359">
        <v>18</v>
      </c>
    </row>
    <row r="40" spans="1:47">
      <c r="A40" s="355" t="s">
        <v>12088</v>
      </c>
      <c r="B40" s="355">
        <v>100522</v>
      </c>
      <c r="C40" s="369" t="s">
        <v>12082</v>
      </c>
      <c r="D40" s="370" t="s">
        <v>12083</v>
      </c>
      <c r="E40" s="369" t="s">
        <v>12084</v>
      </c>
      <c r="F40" s="369" t="s">
        <v>11987</v>
      </c>
      <c r="G40" s="369" t="s">
        <v>12008</v>
      </c>
      <c r="H40" s="369" t="s">
        <v>12089</v>
      </c>
      <c r="I40" s="369" t="s">
        <v>11693</v>
      </c>
      <c r="J40" s="369" t="s">
        <v>12002</v>
      </c>
      <c r="K40" s="370" t="s">
        <v>12003</v>
      </c>
      <c r="L40" s="355" t="s">
        <v>316</v>
      </c>
      <c r="M40" s="355" t="s">
        <v>6002</v>
      </c>
      <c r="N40" s="355" t="s">
        <v>11992</v>
      </c>
      <c r="O40" s="355" t="s">
        <v>12004</v>
      </c>
      <c r="P40" s="355" t="s">
        <v>5984</v>
      </c>
      <c r="Q40" s="355" t="s">
        <v>5325</v>
      </c>
      <c r="R40" s="355" t="s">
        <v>5326</v>
      </c>
      <c r="S40" s="362">
        <v>1</v>
      </c>
      <c r="T40" s="355" t="s">
        <v>8679</v>
      </c>
      <c r="U40" s="362">
        <v>9044000</v>
      </c>
      <c r="V40" s="363">
        <v>9044000</v>
      </c>
      <c r="W40" s="355" t="s">
        <v>10180</v>
      </c>
      <c r="X40" s="355" t="s">
        <v>5208</v>
      </c>
      <c r="Y40" s="355" t="s">
        <v>11693</v>
      </c>
      <c r="Z40" s="355" t="s">
        <v>11693</v>
      </c>
      <c r="AA40" s="355" t="s">
        <v>12086</v>
      </c>
      <c r="AB40" s="364">
        <v>43267</v>
      </c>
      <c r="AC40" s="355" t="s">
        <v>11995</v>
      </c>
      <c r="AD40" s="364">
        <v>43267</v>
      </c>
      <c r="AE40" s="355" t="s">
        <v>11995</v>
      </c>
      <c r="AF40" s="364"/>
      <c r="AG40" s="355" t="s">
        <v>11693</v>
      </c>
      <c r="AH40" s="355"/>
      <c r="AI40" s="365">
        <v>1082749921</v>
      </c>
      <c r="AJ40" s="365">
        <v>975868921</v>
      </c>
      <c r="AK40" s="365">
        <v>12034638</v>
      </c>
      <c r="AL40" s="366">
        <v>10846668.258205857</v>
      </c>
      <c r="AM40" s="371">
        <v>100522</v>
      </c>
      <c r="AN40" s="359"/>
      <c r="AO40" s="367" t="s">
        <v>12082</v>
      </c>
      <c r="AR40" s="368"/>
      <c r="AT40" s="359" t="s">
        <v>12087</v>
      </c>
      <c r="AU40" s="359">
        <v>17</v>
      </c>
    </row>
    <row r="41" spans="1:47">
      <c r="A41" s="355" t="s">
        <v>12090</v>
      </c>
      <c r="B41" s="355">
        <v>1152524</v>
      </c>
      <c r="C41" s="369" t="s">
        <v>12082</v>
      </c>
      <c r="D41" s="370" t="s">
        <v>12083</v>
      </c>
      <c r="E41" s="369" t="s">
        <v>12084</v>
      </c>
      <c r="F41" s="369" t="s">
        <v>11987</v>
      </c>
      <c r="G41" s="369" t="s">
        <v>12010</v>
      </c>
      <c r="H41" s="369" t="s">
        <v>12091</v>
      </c>
      <c r="I41" s="369" t="s">
        <v>11693</v>
      </c>
      <c r="J41" s="369" t="s">
        <v>12002</v>
      </c>
      <c r="K41" s="370" t="s">
        <v>12003</v>
      </c>
      <c r="L41" s="355" t="s">
        <v>316</v>
      </c>
      <c r="M41" s="355" t="s">
        <v>6002</v>
      </c>
      <c r="N41" s="355" t="s">
        <v>11992</v>
      </c>
      <c r="O41" s="355" t="s">
        <v>12004</v>
      </c>
      <c r="P41" s="355" t="s">
        <v>5984</v>
      </c>
      <c r="Q41" s="355" t="s">
        <v>5325</v>
      </c>
      <c r="R41" s="355" t="s">
        <v>5326</v>
      </c>
      <c r="S41" s="362">
        <v>1</v>
      </c>
      <c r="T41" s="355" t="s">
        <v>8679</v>
      </c>
      <c r="U41" s="362">
        <v>103692000</v>
      </c>
      <c r="V41" s="363">
        <v>103692000</v>
      </c>
      <c r="W41" s="355" t="s">
        <v>10180</v>
      </c>
      <c r="X41" s="355" t="s">
        <v>5208</v>
      </c>
      <c r="Y41" s="355" t="s">
        <v>11693</v>
      </c>
      <c r="Z41" s="355" t="s">
        <v>11693</v>
      </c>
      <c r="AA41" s="355" t="s">
        <v>12086</v>
      </c>
      <c r="AB41" s="364">
        <v>43267</v>
      </c>
      <c r="AC41" s="355" t="s">
        <v>11995</v>
      </c>
      <c r="AD41" s="364">
        <v>43267</v>
      </c>
      <c r="AE41" s="355" t="s">
        <v>11995</v>
      </c>
      <c r="AF41" s="364"/>
      <c r="AG41" s="355" t="s">
        <v>11693</v>
      </c>
      <c r="AH41" s="355"/>
      <c r="AI41" s="365">
        <v>1082749921</v>
      </c>
      <c r="AJ41" s="365">
        <v>975868921</v>
      </c>
      <c r="AK41" s="365">
        <v>12034638</v>
      </c>
      <c r="AL41" s="366">
        <v>10846668.258205857</v>
      </c>
      <c r="AM41" s="365">
        <v>1152524</v>
      </c>
      <c r="AN41" s="359"/>
      <c r="AO41" s="367" t="s">
        <v>12082</v>
      </c>
      <c r="AR41" s="368"/>
      <c r="AT41" s="359" t="s">
        <v>12087</v>
      </c>
      <c r="AU41" s="359">
        <v>16</v>
      </c>
    </row>
    <row r="42" spans="1:47">
      <c r="A42" s="355" t="s">
        <v>12092</v>
      </c>
      <c r="B42" s="355">
        <v>168346</v>
      </c>
      <c r="C42" s="369" t="s">
        <v>12082</v>
      </c>
      <c r="D42" s="370" t="s">
        <v>12083</v>
      </c>
      <c r="E42" s="369" t="s">
        <v>12084</v>
      </c>
      <c r="F42" s="369" t="s">
        <v>11987</v>
      </c>
      <c r="G42" s="369" t="s">
        <v>12012</v>
      </c>
      <c r="H42" s="369" t="s">
        <v>12093</v>
      </c>
      <c r="I42" s="369" t="s">
        <v>11693</v>
      </c>
      <c r="J42" s="369" t="s">
        <v>12002</v>
      </c>
      <c r="K42" s="370" t="s">
        <v>12003</v>
      </c>
      <c r="L42" s="355" t="s">
        <v>316</v>
      </c>
      <c r="M42" s="355" t="s">
        <v>6002</v>
      </c>
      <c r="N42" s="355" t="s">
        <v>11992</v>
      </c>
      <c r="O42" s="355" t="s">
        <v>12004</v>
      </c>
      <c r="P42" s="355" t="s">
        <v>5984</v>
      </c>
      <c r="Q42" s="355" t="s">
        <v>5325</v>
      </c>
      <c r="R42" s="355" t="s">
        <v>5326</v>
      </c>
      <c r="S42" s="362">
        <v>1</v>
      </c>
      <c r="T42" s="355" t="s">
        <v>8679</v>
      </c>
      <c r="U42" s="362">
        <v>15146000</v>
      </c>
      <c r="V42" s="363">
        <v>15146000</v>
      </c>
      <c r="W42" s="355" t="s">
        <v>10180</v>
      </c>
      <c r="X42" s="355" t="s">
        <v>5208</v>
      </c>
      <c r="Y42" s="355" t="s">
        <v>11693</v>
      </c>
      <c r="Z42" s="355" t="s">
        <v>11693</v>
      </c>
      <c r="AA42" s="355" t="s">
        <v>12086</v>
      </c>
      <c r="AB42" s="364">
        <v>43267</v>
      </c>
      <c r="AC42" s="355" t="s">
        <v>11995</v>
      </c>
      <c r="AD42" s="364">
        <v>43267</v>
      </c>
      <c r="AE42" s="355" t="s">
        <v>11995</v>
      </c>
      <c r="AF42" s="364"/>
      <c r="AG42" s="355" t="s">
        <v>11693</v>
      </c>
      <c r="AH42" s="355"/>
      <c r="AI42" s="365">
        <v>1082749921</v>
      </c>
      <c r="AJ42" s="365">
        <v>975868921</v>
      </c>
      <c r="AK42" s="365">
        <v>12034638</v>
      </c>
      <c r="AL42" s="366">
        <v>10846668.258205857</v>
      </c>
      <c r="AM42" s="365">
        <v>168346</v>
      </c>
      <c r="AN42" s="359"/>
      <c r="AO42" s="367" t="s">
        <v>12082</v>
      </c>
      <c r="AR42" s="368"/>
      <c r="AT42" s="359" t="s">
        <v>12087</v>
      </c>
      <c r="AU42" s="359">
        <v>15</v>
      </c>
    </row>
    <row r="43" spans="1:47">
      <c r="A43" s="355" t="s">
        <v>12094</v>
      </c>
      <c r="B43" s="355">
        <v>736839</v>
      </c>
      <c r="C43" s="369" t="s">
        <v>12082</v>
      </c>
      <c r="D43" s="370" t="s">
        <v>12083</v>
      </c>
      <c r="E43" s="369" t="s">
        <v>12084</v>
      </c>
      <c r="F43" s="369" t="s">
        <v>11987</v>
      </c>
      <c r="G43" s="369" t="s">
        <v>12014</v>
      </c>
      <c r="H43" s="369" t="s">
        <v>12095</v>
      </c>
      <c r="I43" s="369" t="s">
        <v>11693</v>
      </c>
      <c r="J43" s="369" t="s">
        <v>12002</v>
      </c>
      <c r="K43" s="370" t="s">
        <v>12003</v>
      </c>
      <c r="L43" s="355" t="s">
        <v>316</v>
      </c>
      <c r="M43" s="355" t="s">
        <v>6002</v>
      </c>
      <c r="N43" s="355" t="s">
        <v>11992</v>
      </c>
      <c r="O43" s="355" t="s">
        <v>12004</v>
      </c>
      <c r="P43" s="355" t="s">
        <v>5984</v>
      </c>
      <c r="Q43" s="355" t="s">
        <v>5325</v>
      </c>
      <c r="R43" s="355" t="s">
        <v>5326</v>
      </c>
      <c r="S43" s="362">
        <v>1</v>
      </c>
      <c r="T43" s="355" t="s">
        <v>8679</v>
      </c>
      <c r="U43" s="362">
        <v>66293000</v>
      </c>
      <c r="V43" s="363">
        <v>66293000</v>
      </c>
      <c r="W43" s="355" t="s">
        <v>10180</v>
      </c>
      <c r="X43" s="355" t="s">
        <v>5208</v>
      </c>
      <c r="Y43" s="355" t="s">
        <v>11693</v>
      </c>
      <c r="Z43" s="355" t="s">
        <v>11693</v>
      </c>
      <c r="AA43" s="355" t="s">
        <v>12086</v>
      </c>
      <c r="AB43" s="364">
        <v>43267</v>
      </c>
      <c r="AC43" s="355" t="s">
        <v>11995</v>
      </c>
      <c r="AD43" s="364">
        <v>43267</v>
      </c>
      <c r="AE43" s="355" t="s">
        <v>11995</v>
      </c>
      <c r="AF43" s="364"/>
      <c r="AG43" s="355" t="s">
        <v>11693</v>
      </c>
      <c r="AH43" s="355"/>
      <c r="AI43" s="365">
        <v>1082749921</v>
      </c>
      <c r="AJ43" s="365">
        <v>975868921</v>
      </c>
      <c r="AK43" s="365">
        <v>12034638</v>
      </c>
      <c r="AL43" s="366">
        <v>10846668.258205857</v>
      </c>
      <c r="AM43" s="365">
        <v>736839</v>
      </c>
      <c r="AN43" s="359"/>
      <c r="AO43" s="367" t="s">
        <v>12082</v>
      </c>
      <c r="AR43" s="368"/>
      <c r="AT43" s="359" t="s">
        <v>12087</v>
      </c>
      <c r="AU43" s="359">
        <v>14</v>
      </c>
    </row>
    <row r="44" spans="1:47">
      <c r="A44" s="355" t="s">
        <v>12096</v>
      </c>
      <c r="B44" s="355">
        <v>36390</v>
      </c>
      <c r="C44" s="369" t="s">
        <v>12082</v>
      </c>
      <c r="D44" s="370" t="s">
        <v>12083</v>
      </c>
      <c r="E44" s="369" t="s">
        <v>12084</v>
      </c>
      <c r="F44" s="369" t="s">
        <v>11987</v>
      </c>
      <c r="G44" s="369" t="s">
        <v>12016</v>
      </c>
      <c r="H44" s="369" t="s">
        <v>12097</v>
      </c>
      <c r="I44" s="369" t="s">
        <v>11693</v>
      </c>
      <c r="J44" s="369" t="s">
        <v>12002</v>
      </c>
      <c r="K44" s="370" t="s">
        <v>12003</v>
      </c>
      <c r="L44" s="355" t="s">
        <v>316</v>
      </c>
      <c r="M44" s="355" t="s">
        <v>6002</v>
      </c>
      <c r="N44" s="355" t="s">
        <v>11992</v>
      </c>
      <c r="O44" s="355" t="s">
        <v>12004</v>
      </c>
      <c r="P44" s="355" t="s">
        <v>5984</v>
      </c>
      <c r="Q44" s="355" t="s">
        <v>5325</v>
      </c>
      <c r="R44" s="355" t="s">
        <v>5326</v>
      </c>
      <c r="S44" s="362">
        <v>1</v>
      </c>
      <c r="T44" s="355" t="s">
        <v>8679</v>
      </c>
      <c r="U44" s="362">
        <v>3274003</v>
      </c>
      <c r="V44" s="363">
        <v>3274003</v>
      </c>
      <c r="W44" s="355" t="s">
        <v>10180</v>
      </c>
      <c r="X44" s="355" t="s">
        <v>5208</v>
      </c>
      <c r="Y44" s="355" t="s">
        <v>11693</v>
      </c>
      <c r="Z44" s="355" t="s">
        <v>11693</v>
      </c>
      <c r="AA44" s="355" t="s">
        <v>12086</v>
      </c>
      <c r="AB44" s="364">
        <v>43267</v>
      </c>
      <c r="AC44" s="355" t="s">
        <v>11995</v>
      </c>
      <c r="AD44" s="364">
        <v>43267</v>
      </c>
      <c r="AE44" s="355" t="s">
        <v>11995</v>
      </c>
      <c r="AF44" s="364"/>
      <c r="AG44" s="355" t="s">
        <v>11693</v>
      </c>
      <c r="AH44" s="355"/>
      <c r="AI44" s="365">
        <v>1082749921</v>
      </c>
      <c r="AJ44" s="365">
        <v>975868921</v>
      </c>
      <c r="AK44" s="365">
        <v>12034638</v>
      </c>
      <c r="AL44" s="366">
        <v>10846668.258205857</v>
      </c>
      <c r="AM44" s="365">
        <v>36390</v>
      </c>
      <c r="AN44" s="359"/>
      <c r="AO44" s="367" t="s">
        <v>12082</v>
      </c>
      <c r="AR44" s="368"/>
      <c r="AT44" s="359" t="s">
        <v>12087</v>
      </c>
      <c r="AU44" s="359">
        <v>13</v>
      </c>
    </row>
    <row r="45" spans="1:47">
      <c r="A45" s="355" t="s">
        <v>12098</v>
      </c>
      <c r="B45" s="355">
        <v>1787318</v>
      </c>
      <c r="C45" s="369" t="s">
        <v>12082</v>
      </c>
      <c r="D45" s="370" t="s">
        <v>12083</v>
      </c>
      <c r="E45" s="369" t="s">
        <v>12084</v>
      </c>
      <c r="F45" s="369" t="s">
        <v>11987</v>
      </c>
      <c r="G45" s="369" t="s">
        <v>12020</v>
      </c>
      <c r="H45" s="369" t="s">
        <v>12099</v>
      </c>
      <c r="I45" s="369" t="s">
        <v>11693</v>
      </c>
      <c r="J45" s="369" t="s">
        <v>12002</v>
      </c>
      <c r="K45" s="370" t="s">
        <v>12003</v>
      </c>
      <c r="L45" s="355" t="s">
        <v>316</v>
      </c>
      <c r="M45" s="355" t="s">
        <v>6002</v>
      </c>
      <c r="N45" s="355" t="s">
        <v>11992</v>
      </c>
      <c r="O45" s="355" t="s">
        <v>12004</v>
      </c>
      <c r="P45" s="355" t="s">
        <v>5984</v>
      </c>
      <c r="Q45" s="355" t="s">
        <v>5325</v>
      </c>
      <c r="R45" s="355" t="s">
        <v>5326</v>
      </c>
      <c r="S45" s="362">
        <v>1</v>
      </c>
      <c r="T45" s="355" t="s">
        <v>8679</v>
      </c>
      <c r="U45" s="362">
        <v>160804000</v>
      </c>
      <c r="V45" s="363">
        <v>160804000</v>
      </c>
      <c r="W45" s="355" t="s">
        <v>10180</v>
      </c>
      <c r="X45" s="355" t="s">
        <v>5208</v>
      </c>
      <c r="Y45" s="355" t="s">
        <v>11693</v>
      </c>
      <c r="Z45" s="355" t="s">
        <v>11693</v>
      </c>
      <c r="AA45" s="355" t="s">
        <v>12086</v>
      </c>
      <c r="AB45" s="364">
        <v>43267</v>
      </c>
      <c r="AC45" s="355" t="s">
        <v>11995</v>
      </c>
      <c r="AD45" s="364">
        <v>43267</v>
      </c>
      <c r="AE45" s="355" t="s">
        <v>11995</v>
      </c>
      <c r="AF45" s="364"/>
      <c r="AG45" s="355" t="s">
        <v>11693</v>
      </c>
      <c r="AH45" s="355"/>
      <c r="AI45" s="365">
        <v>1082749921</v>
      </c>
      <c r="AJ45" s="365">
        <v>975868921</v>
      </c>
      <c r="AK45" s="365">
        <v>12034638</v>
      </c>
      <c r="AL45" s="366">
        <v>10846668.258205857</v>
      </c>
      <c r="AM45" s="365">
        <v>1787318</v>
      </c>
      <c r="AN45" s="359"/>
      <c r="AO45" s="367" t="s">
        <v>12082</v>
      </c>
      <c r="AR45" s="368"/>
      <c r="AT45" s="359" t="s">
        <v>12087</v>
      </c>
      <c r="AU45" s="359">
        <v>12</v>
      </c>
    </row>
    <row r="46" spans="1:47">
      <c r="A46" s="355" t="s">
        <v>12100</v>
      </c>
      <c r="B46" s="355">
        <v>620722</v>
      </c>
      <c r="C46" s="369" t="s">
        <v>12082</v>
      </c>
      <c r="D46" s="370" t="s">
        <v>12083</v>
      </c>
      <c r="E46" s="369" t="s">
        <v>12084</v>
      </c>
      <c r="F46" s="369" t="s">
        <v>11987</v>
      </c>
      <c r="G46" s="369" t="s">
        <v>12022</v>
      </c>
      <c r="H46" s="369" t="s">
        <v>12101</v>
      </c>
      <c r="I46" s="369" t="s">
        <v>11693</v>
      </c>
      <c r="J46" s="369" t="s">
        <v>12002</v>
      </c>
      <c r="K46" s="370" t="s">
        <v>12003</v>
      </c>
      <c r="L46" s="355" t="s">
        <v>316</v>
      </c>
      <c r="M46" s="355" t="s">
        <v>6002</v>
      </c>
      <c r="N46" s="355" t="s">
        <v>11992</v>
      </c>
      <c r="O46" s="355" t="s">
        <v>12004</v>
      </c>
      <c r="P46" s="355" t="s">
        <v>5984</v>
      </c>
      <c r="Q46" s="355" t="s">
        <v>5325</v>
      </c>
      <c r="R46" s="355" t="s">
        <v>5326</v>
      </c>
      <c r="S46" s="362">
        <v>1</v>
      </c>
      <c r="T46" s="355" t="s">
        <v>8679</v>
      </c>
      <c r="U46" s="362">
        <v>55846000</v>
      </c>
      <c r="V46" s="363">
        <v>55846000</v>
      </c>
      <c r="W46" s="355" t="s">
        <v>10180</v>
      </c>
      <c r="X46" s="355" t="s">
        <v>5208</v>
      </c>
      <c r="Y46" s="355" t="s">
        <v>11693</v>
      </c>
      <c r="Z46" s="355" t="s">
        <v>11693</v>
      </c>
      <c r="AA46" s="355" t="s">
        <v>12086</v>
      </c>
      <c r="AB46" s="364">
        <v>43267</v>
      </c>
      <c r="AC46" s="355" t="s">
        <v>11995</v>
      </c>
      <c r="AD46" s="364">
        <v>43267</v>
      </c>
      <c r="AE46" s="355" t="s">
        <v>11995</v>
      </c>
      <c r="AF46" s="364"/>
      <c r="AG46" s="355" t="s">
        <v>11693</v>
      </c>
      <c r="AH46" s="355"/>
      <c r="AI46" s="365">
        <v>1082749921</v>
      </c>
      <c r="AJ46" s="365">
        <v>975868921</v>
      </c>
      <c r="AK46" s="365">
        <v>12034638</v>
      </c>
      <c r="AL46" s="366">
        <v>10846668.258205857</v>
      </c>
      <c r="AM46" s="365">
        <v>620722</v>
      </c>
      <c r="AN46" s="359"/>
      <c r="AO46" s="367" t="s">
        <v>12082</v>
      </c>
      <c r="AR46" s="368"/>
      <c r="AT46" s="359" t="s">
        <v>12087</v>
      </c>
      <c r="AU46" s="359">
        <v>11</v>
      </c>
    </row>
    <row r="47" spans="1:47">
      <c r="A47" s="355" t="s">
        <v>12102</v>
      </c>
      <c r="B47" s="355">
        <v>2230068</v>
      </c>
      <c r="C47" s="369" t="s">
        <v>12082</v>
      </c>
      <c r="D47" s="370" t="s">
        <v>12083</v>
      </c>
      <c r="E47" s="369" t="s">
        <v>12084</v>
      </c>
      <c r="F47" s="369" t="s">
        <v>11987</v>
      </c>
      <c r="G47" s="369" t="s">
        <v>12024</v>
      </c>
      <c r="H47" s="369" t="s">
        <v>12103</v>
      </c>
      <c r="I47" s="369" t="s">
        <v>11693</v>
      </c>
      <c r="J47" s="369" t="s">
        <v>12002</v>
      </c>
      <c r="K47" s="370" t="s">
        <v>12003</v>
      </c>
      <c r="L47" s="355" t="s">
        <v>316</v>
      </c>
      <c r="M47" s="355" t="s">
        <v>6002</v>
      </c>
      <c r="N47" s="355" t="s">
        <v>11992</v>
      </c>
      <c r="O47" s="355" t="s">
        <v>12004</v>
      </c>
      <c r="P47" s="355" t="s">
        <v>5984</v>
      </c>
      <c r="Q47" s="355" t="s">
        <v>5325</v>
      </c>
      <c r="R47" s="355" t="s">
        <v>5326</v>
      </c>
      <c r="S47" s="362">
        <v>1</v>
      </c>
      <c r="T47" s="355" t="s">
        <v>8679</v>
      </c>
      <c r="U47" s="362">
        <v>200638000</v>
      </c>
      <c r="V47" s="363">
        <v>200638000</v>
      </c>
      <c r="W47" s="355" t="s">
        <v>10180</v>
      </c>
      <c r="X47" s="355" t="s">
        <v>5208</v>
      </c>
      <c r="Y47" s="355" t="s">
        <v>11693</v>
      </c>
      <c r="Z47" s="355" t="s">
        <v>11693</v>
      </c>
      <c r="AA47" s="355" t="s">
        <v>12086</v>
      </c>
      <c r="AB47" s="364">
        <v>43267</v>
      </c>
      <c r="AC47" s="355" t="s">
        <v>11995</v>
      </c>
      <c r="AD47" s="364">
        <v>43267</v>
      </c>
      <c r="AE47" s="355" t="s">
        <v>11995</v>
      </c>
      <c r="AF47" s="364"/>
      <c r="AG47" s="355" t="s">
        <v>11693</v>
      </c>
      <c r="AH47" s="355"/>
      <c r="AI47" s="365">
        <v>1082749921</v>
      </c>
      <c r="AJ47" s="365">
        <v>975868921</v>
      </c>
      <c r="AK47" s="365">
        <v>12034638</v>
      </c>
      <c r="AL47" s="366">
        <v>10846668.258205857</v>
      </c>
      <c r="AM47" s="365">
        <v>2230068</v>
      </c>
      <c r="AN47" s="359"/>
      <c r="AO47" s="367" t="s">
        <v>12082</v>
      </c>
      <c r="AR47" s="368"/>
      <c r="AT47" s="359" t="s">
        <v>12087</v>
      </c>
      <c r="AU47" s="359">
        <v>10</v>
      </c>
    </row>
    <row r="48" spans="1:47">
      <c r="A48" s="355" t="s">
        <v>12104</v>
      </c>
      <c r="B48" s="355">
        <v>1267386</v>
      </c>
      <c r="C48" s="369" t="s">
        <v>12082</v>
      </c>
      <c r="D48" s="370" t="s">
        <v>12083</v>
      </c>
      <c r="E48" s="369" t="s">
        <v>12084</v>
      </c>
      <c r="F48" s="369" t="s">
        <v>11987</v>
      </c>
      <c r="G48" s="369" t="s">
        <v>12030</v>
      </c>
      <c r="H48" s="369" t="s">
        <v>12105</v>
      </c>
      <c r="I48" s="369" t="s">
        <v>11693</v>
      </c>
      <c r="J48" s="369" t="s">
        <v>12002</v>
      </c>
      <c r="K48" s="370" t="s">
        <v>12003</v>
      </c>
      <c r="L48" s="355" t="s">
        <v>318</v>
      </c>
      <c r="M48" s="355" t="s">
        <v>6004</v>
      </c>
      <c r="N48" s="355" t="s">
        <v>11992</v>
      </c>
      <c r="O48" s="355" t="s">
        <v>12004</v>
      </c>
      <c r="P48" s="355" t="s">
        <v>5984</v>
      </c>
      <c r="Q48" s="355" t="s">
        <v>5325</v>
      </c>
      <c r="R48" s="355" t="s">
        <v>5326</v>
      </c>
      <c r="S48" s="362">
        <v>1</v>
      </c>
      <c r="T48" s="355" t="s">
        <v>8679</v>
      </c>
      <c r="U48" s="362">
        <v>114026000</v>
      </c>
      <c r="V48" s="363">
        <v>114026000</v>
      </c>
      <c r="W48" s="355" t="s">
        <v>10180</v>
      </c>
      <c r="X48" s="355" t="s">
        <v>5208</v>
      </c>
      <c r="Y48" s="355" t="s">
        <v>11693</v>
      </c>
      <c r="Z48" s="355" t="s">
        <v>11693</v>
      </c>
      <c r="AA48" s="355" t="s">
        <v>12086</v>
      </c>
      <c r="AB48" s="364">
        <v>43267</v>
      </c>
      <c r="AC48" s="355" t="s">
        <v>11995</v>
      </c>
      <c r="AD48" s="364">
        <v>43267</v>
      </c>
      <c r="AE48" s="355" t="s">
        <v>11995</v>
      </c>
      <c r="AF48" s="364"/>
      <c r="AG48" s="355" t="s">
        <v>11693</v>
      </c>
      <c r="AH48" s="355"/>
      <c r="AI48" s="365">
        <v>1082749921</v>
      </c>
      <c r="AJ48" s="365">
        <v>975868921</v>
      </c>
      <c r="AK48" s="365">
        <v>12034638</v>
      </c>
      <c r="AL48" s="366">
        <v>10846668.258205857</v>
      </c>
      <c r="AM48" s="365">
        <v>1267386</v>
      </c>
      <c r="AN48" s="359"/>
      <c r="AO48" s="367" t="s">
        <v>12082</v>
      </c>
      <c r="AR48" s="368"/>
      <c r="AT48" s="359" t="s">
        <v>12087</v>
      </c>
      <c r="AU48" s="359">
        <v>9</v>
      </c>
    </row>
    <row r="49" spans="1:47">
      <c r="A49" s="355" t="s">
        <v>12106</v>
      </c>
      <c r="B49" s="355">
        <v>1400390</v>
      </c>
      <c r="C49" s="369" t="s">
        <v>12082</v>
      </c>
      <c r="D49" s="370" t="s">
        <v>12083</v>
      </c>
      <c r="E49" s="369" t="s">
        <v>12084</v>
      </c>
      <c r="F49" s="369" t="s">
        <v>11987</v>
      </c>
      <c r="G49" s="369" t="s">
        <v>12032</v>
      </c>
      <c r="H49" s="369" t="s">
        <v>12105</v>
      </c>
      <c r="I49" s="369" t="s">
        <v>11693</v>
      </c>
      <c r="J49" s="369" t="s">
        <v>12002</v>
      </c>
      <c r="K49" s="370" t="s">
        <v>12003</v>
      </c>
      <c r="L49" s="355" t="s">
        <v>318</v>
      </c>
      <c r="M49" s="355" t="s">
        <v>6004</v>
      </c>
      <c r="N49" s="355" t="s">
        <v>11992</v>
      </c>
      <c r="O49" s="355" t="s">
        <v>12004</v>
      </c>
      <c r="P49" s="355" t="s">
        <v>5984</v>
      </c>
      <c r="Q49" s="355" t="s">
        <v>5325</v>
      </c>
      <c r="R49" s="355" t="s">
        <v>5326</v>
      </c>
      <c r="S49" s="362">
        <v>1</v>
      </c>
      <c r="T49" s="355" t="s">
        <v>8679</v>
      </c>
      <c r="U49" s="362">
        <v>125992301</v>
      </c>
      <c r="V49" s="363">
        <v>125992301</v>
      </c>
      <c r="W49" s="355" t="s">
        <v>10180</v>
      </c>
      <c r="X49" s="355" t="s">
        <v>5208</v>
      </c>
      <c r="Y49" s="355" t="s">
        <v>11693</v>
      </c>
      <c r="Z49" s="355" t="s">
        <v>11693</v>
      </c>
      <c r="AA49" s="355" t="s">
        <v>12086</v>
      </c>
      <c r="AB49" s="364">
        <v>43267</v>
      </c>
      <c r="AC49" s="355" t="s">
        <v>11995</v>
      </c>
      <c r="AD49" s="364">
        <v>43267</v>
      </c>
      <c r="AE49" s="355" t="s">
        <v>11995</v>
      </c>
      <c r="AF49" s="364"/>
      <c r="AG49" s="355" t="s">
        <v>11693</v>
      </c>
      <c r="AH49" s="355"/>
      <c r="AI49" s="365">
        <v>1082749921</v>
      </c>
      <c r="AJ49" s="365">
        <v>975868921</v>
      </c>
      <c r="AK49" s="365">
        <v>12034638</v>
      </c>
      <c r="AL49" s="366">
        <v>10846668.258205857</v>
      </c>
      <c r="AM49" s="365">
        <v>1400390</v>
      </c>
      <c r="AN49" s="359"/>
      <c r="AO49" s="367" t="s">
        <v>12082</v>
      </c>
      <c r="AR49" s="368"/>
      <c r="AT49" s="359" t="s">
        <v>12087</v>
      </c>
      <c r="AU49" s="359">
        <v>8</v>
      </c>
    </row>
    <row r="50" spans="1:47">
      <c r="A50" s="355" t="s">
        <v>12107</v>
      </c>
      <c r="B50" s="355">
        <v>260777</v>
      </c>
      <c r="C50" s="369" t="s">
        <v>12082</v>
      </c>
      <c r="D50" s="370" t="s">
        <v>12083</v>
      </c>
      <c r="E50" s="369" t="s">
        <v>12084</v>
      </c>
      <c r="F50" s="369" t="s">
        <v>11987</v>
      </c>
      <c r="G50" s="369" t="s">
        <v>12036</v>
      </c>
      <c r="H50" s="369" t="s">
        <v>12105</v>
      </c>
      <c r="I50" s="369" t="s">
        <v>11693</v>
      </c>
      <c r="J50" s="369" t="s">
        <v>12002</v>
      </c>
      <c r="K50" s="370" t="s">
        <v>12003</v>
      </c>
      <c r="L50" s="355" t="s">
        <v>318</v>
      </c>
      <c r="M50" s="355" t="s">
        <v>6004</v>
      </c>
      <c r="N50" s="355" t="s">
        <v>11992</v>
      </c>
      <c r="O50" s="355" t="s">
        <v>12004</v>
      </c>
      <c r="P50" s="355" t="s">
        <v>5984</v>
      </c>
      <c r="Q50" s="355" t="s">
        <v>5325</v>
      </c>
      <c r="R50" s="355" t="s">
        <v>5326</v>
      </c>
      <c r="S50" s="362">
        <v>1</v>
      </c>
      <c r="T50" s="355" t="s">
        <v>8679</v>
      </c>
      <c r="U50" s="362">
        <v>23462000</v>
      </c>
      <c r="V50" s="363">
        <v>23462000</v>
      </c>
      <c r="W50" s="355" t="s">
        <v>10180</v>
      </c>
      <c r="X50" s="355" t="s">
        <v>5208</v>
      </c>
      <c r="Y50" s="355" t="s">
        <v>11693</v>
      </c>
      <c r="Z50" s="355" t="s">
        <v>11693</v>
      </c>
      <c r="AA50" s="355" t="s">
        <v>12086</v>
      </c>
      <c r="AB50" s="364">
        <v>43267</v>
      </c>
      <c r="AC50" s="355" t="s">
        <v>11995</v>
      </c>
      <c r="AD50" s="364">
        <v>43267</v>
      </c>
      <c r="AE50" s="355" t="s">
        <v>11995</v>
      </c>
      <c r="AF50" s="364"/>
      <c r="AG50" s="355" t="s">
        <v>11693</v>
      </c>
      <c r="AH50" s="355"/>
      <c r="AI50" s="365">
        <v>1082749921</v>
      </c>
      <c r="AJ50" s="365">
        <v>975868921</v>
      </c>
      <c r="AK50" s="365">
        <v>12034638</v>
      </c>
      <c r="AL50" s="366">
        <v>10846668.258205857</v>
      </c>
      <c r="AM50" s="365">
        <v>260777</v>
      </c>
      <c r="AN50" s="359"/>
      <c r="AO50" s="367" t="s">
        <v>12082</v>
      </c>
      <c r="AR50" s="368"/>
      <c r="AT50" s="359" t="s">
        <v>12087</v>
      </c>
      <c r="AU50" s="359">
        <v>7</v>
      </c>
    </row>
    <row r="51" spans="1:47">
      <c r="A51" s="355" t="s">
        <v>12108</v>
      </c>
      <c r="B51" s="355">
        <v>58070</v>
      </c>
      <c r="C51" s="369" t="s">
        <v>12082</v>
      </c>
      <c r="D51" s="370" t="s">
        <v>12083</v>
      </c>
      <c r="E51" s="369" t="s">
        <v>12084</v>
      </c>
      <c r="F51" s="369" t="s">
        <v>11987</v>
      </c>
      <c r="G51" s="369" t="s">
        <v>12044</v>
      </c>
      <c r="H51" s="369" t="s">
        <v>12105</v>
      </c>
      <c r="I51" s="369" t="s">
        <v>11693</v>
      </c>
      <c r="J51" s="369" t="s">
        <v>12002</v>
      </c>
      <c r="K51" s="370" t="s">
        <v>12003</v>
      </c>
      <c r="L51" s="355" t="s">
        <v>318</v>
      </c>
      <c r="M51" s="355" t="s">
        <v>6004</v>
      </c>
      <c r="N51" s="355" t="s">
        <v>11992</v>
      </c>
      <c r="O51" s="355" t="s">
        <v>12004</v>
      </c>
      <c r="P51" s="355" t="s">
        <v>5984</v>
      </c>
      <c r="Q51" s="355" t="s">
        <v>5325</v>
      </c>
      <c r="R51" s="355" t="s">
        <v>5326</v>
      </c>
      <c r="S51" s="362">
        <v>1</v>
      </c>
      <c r="T51" s="355" t="s">
        <v>8679</v>
      </c>
      <c r="U51" s="362">
        <v>5224488</v>
      </c>
      <c r="V51" s="363">
        <v>5224488</v>
      </c>
      <c r="W51" s="355" t="s">
        <v>10180</v>
      </c>
      <c r="X51" s="355" t="s">
        <v>5208</v>
      </c>
      <c r="Y51" s="355" t="s">
        <v>11693</v>
      </c>
      <c r="Z51" s="355" t="s">
        <v>11693</v>
      </c>
      <c r="AA51" s="355" t="s">
        <v>12086</v>
      </c>
      <c r="AB51" s="364">
        <v>43267</v>
      </c>
      <c r="AC51" s="355" t="s">
        <v>11995</v>
      </c>
      <c r="AD51" s="364">
        <v>43267</v>
      </c>
      <c r="AE51" s="355" t="s">
        <v>11995</v>
      </c>
      <c r="AF51" s="364"/>
      <c r="AG51" s="355" t="s">
        <v>11693</v>
      </c>
      <c r="AH51" s="355"/>
      <c r="AI51" s="365">
        <v>1082749921</v>
      </c>
      <c r="AJ51" s="365">
        <v>975868921</v>
      </c>
      <c r="AK51" s="365">
        <v>12034638</v>
      </c>
      <c r="AL51" s="366">
        <v>10846668.258205857</v>
      </c>
      <c r="AM51" s="365">
        <v>58070</v>
      </c>
      <c r="AN51" s="359"/>
      <c r="AO51" s="367" t="s">
        <v>12082</v>
      </c>
      <c r="AR51" s="368"/>
      <c r="AT51" s="359" t="s">
        <v>12087</v>
      </c>
      <c r="AU51" s="359">
        <v>6</v>
      </c>
    </row>
    <row r="52" spans="1:47">
      <c r="A52" s="355" t="s">
        <v>12109</v>
      </c>
      <c r="B52" s="355">
        <v>62548</v>
      </c>
      <c r="C52" s="369" t="s">
        <v>12082</v>
      </c>
      <c r="D52" s="370" t="s">
        <v>12083</v>
      </c>
      <c r="E52" s="369" t="s">
        <v>12084</v>
      </c>
      <c r="F52" s="369" t="s">
        <v>11987</v>
      </c>
      <c r="G52" s="369" t="s">
        <v>12110</v>
      </c>
      <c r="H52" s="369" t="s">
        <v>12111</v>
      </c>
      <c r="I52" s="369" t="s">
        <v>11693</v>
      </c>
      <c r="J52" s="369" t="s">
        <v>12002</v>
      </c>
      <c r="K52" s="370" t="s">
        <v>12003</v>
      </c>
      <c r="L52" s="355" t="s">
        <v>318</v>
      </c>
      <c r="M52" s="355" t="s">
        <v>6004</v>
      </c>
      <c r="N52" s="355" t="s">
        <v>11992</v>
      </c>
      <c r="O52" s="355" t="s">
        <v>12004</v>
      </c>
      <c r="P52" s="355" t="s">
        <v>5984</v>
      </c>
      <c r="Q52" s="355" t="s">
        <v>5325</v>
      </c>
      <c r="R52" s="355" t="s">
        <v>5326</v>
      </c>
      <c r="S52" s="362">
        <v>1</v>
      </c>
      <c r="T52" s="355" t="s">
        <v>8679</v>
      </c>
      <c r="U52" s="362">
        <v>5627454</v>
      </c>
      <c r="V52" s="363">
        <v>5627454</v>
      </c>
      <c r="W52" s="355" t="s">
        <v>10180</v>
      </c>
      <c r="X52" s="355" t="s">
        <v>5208</v>
      </c>
      <c r="Y52" s="355" t="s">
        <v>11693</v>
      </c>
      <c r="Z52" s="355" t="s">
        <v>11693</v>
      </c>
      <c r="AA52" s="355" t="s">
        <v>12086</v>
      </c>
      <c r="AB52" s="364">
        <v>43267</v>
      </c>
      <c r="AC52" s="355" t="s">
        <v>11995</v>
      </c>
      <c r="AD52" s="364">
        <v>43267</v>
      </c>
      <c r="AE52" s="355" t="s">
        <v>11995</v>
      </c>
      <c r="AF52" s="364"/>
      <c r="AG52" s="355" t="s">
        <v>11693</v>
      </c>
      <c r="AH52" s="355"/>
      <c r="AI52" s="365">
        <v>1082749921</v>
      </c>
      <c r="AJ52" s="365">
        <v>975868921</v>
      </c>
      <c r="AK52" s="365">
        <v>12034638</v>
      </c>
      <c r="AL52" s="366">
        <v>10846668.258205857</v>
      </c>
      <c r="AM52" s="365">
        <v>62548</v>
      </c>
      <c r="AN52" s="359"/>
      <c r="AO52" s="367" t="s">
        <v>12082</v>
      </c>
      <c r="AR52" s="368"/>
      <c r="AT52" s="359" t="s">
        <v>12087</v>
      </c>
      <c r="AU52" s="359">
        <v>5</v>
      </c>
    </row>
    <row r="53" spans="1:47">
      <c r="A53" s="355" t="s">
        <v>12112</v>
      </c>
      <c r="B53" s="355">
        <v>132523</v>
      </c>
      <c r="C53" s="369" t="s">
        <v>12082</v>
      </c>
      <c r="D53" s="370" t="s">
        <v>12083</v>
      </c>
      <c r="E53" s="369" t="s">
        <v>12084</v>
      </c>
      <c r="F53" s="369" t="s">
        <v>11987</v>
      </c>
      <c r="G53" s="369" t="s">
        <v>12113</v>
      </c>
      <c r="H53" s="369" t="s">
        <v>12114</v>
      </c>
      <c r="I53" s="369" t="s">
        <v>11693</v>
      </c>
      <c r="J53" s="369" t="s">
        <v>12002</v>
      </c>
      <c r="K53" s="370" t="s">
        <v>12003</v>
      </c>
      <c r="L53" s="355" t="s">
        <v>319</v>
      </c>
      <c r="M53" s="355" t="s">
        <v>6005</v>
      </c>
      <c r="N53" s="355" t="s">
        <v>11992</v>
      </c>
      <c r="O53" s="355" t="s">
        <v>12004</v>
      </c>
      <c r="P53" s="355" t="s">
        <v>5984</v>
      </c>
      <c r="Q53" s="355" t="s">
        <v>5325</v>
      </c>
      <c r="R53" s="355" t="s">
        <v>5326</v>
      </c>
      <c r="S53" s="362">
        <v>1</v>
      </c>
      <c r="T53" s="355" t="s">
        <v>8679</v>
      </c>
      <c r="U53" s="362">
        <v>11923000</v>
      </c>
      <c r="V53" s="363">
        <v>11923000</v>
      </c>
      <c r="W53" s="355" t="s">
        <v>10180</v>
      </c>
      <c r="X53" s="355" t="s">
        <v>5208</v>
      </c>
      <c r="Y53" s="355" t="s">
        <v>11693</v>
      </c>
      <c r="Z53" s="355" t="s">
        <v>11693</v>
      </c>
      <c r="AA53" s="355" t="s">
        <v>12086</v>
      </c>
      <c r="AB53" s="364">
        <v>43267</v>
      </c>
      <c r="AC53" s="355" t="s">
        <v>11995</v>
      </c>
      <c r="AD53" s="364">
        <v>43267</v>
      </c>
      <c r="AE53" s="355" t="s">
        <v>11995</v>
      </c>
      <c r="AF53" s="364"/>
      <c r="AG53" s="355" t="s">
        <v>11693</v>
      </c>
      <c r="AH53" s="355"/>
      <c r="AI53" s="365">
        <v>1082749921</v>
      </c>
      <c r="AJ53" s="365">
        <v>975868921</v>
      </c>
      <c r="AK53" s="365">
        <v>12034638</v>
      </c>
      <c r="AL53" s="366">
        <v>10846668.258205857</v>
      </c>
      <c r="AM53" s="365">
        <v>132523</v>
      </c>
      <c r="AN53" s="359"/>
      <c r="AO53" s="367" t="s">
        <v>12082</v>
      </c>
      <c r="AR53" s="368"/>
      <c r="AT53" s="359" t="s">
        <v>12087</v>
      </c>
      <c r="AU53" s="359">
        <v>4</v>
      </c>
    </row>
    <row r="54" spans="1:47">
      <c r="A54" s="355" t="s">
        <v>12115</v>
      </c>
      <c r="B54" s="355">
        <v>358076</v>
      </c>
      <c r="C54" s="369" t="s">
        <v>12082</v>
      </c>
      <c r="D54" s="370" t="s">
        <v>12083</v>
      </c>
      <c r="E54" s="369" t="s">
        <v>12084</v>
      </c>
      <c r="F54" s="369" t="s">
        <v>11987</v>
      </c>
      <c r="G54" s="369" t="s">
        <v>12116</v>
      </c>
      <c r="H54" s="369" t="s">
        <v>12114</v>
      </c>
      <c r="I54" s="369" t="s">
        <v>11693</v>
      </c>
      <c r="J54" s="369" t="s">
        <v>12002</v>
      </c>
      <c r="K54" s="370" t="s">
        <v>12003</v>
      </c>
      <c r="L54" s="355" t="s">
        <v>319</v>
      </c>
      <c r="M54" s="355" t="s">
        <v>6005</v>
      </c>
      <c r="N54" s="355" t="s">
        <v>11992</v>
      </c>
      <c r="O54" s="355" t="s">
        <v>12004</v>
      </c>
      <c r="P54" s="355" t="s">
        <v>5984</v>
      </c>
      <c r="Q54" s="355" t="s">
        <v>5325</v>
      </c>
      <c r="R54" s="355" t="s">
        <v>5326</v>
      </c>
      <c r="S54" s="362">
        <v>1</v>
      </c>
      <c r="T54" s="355" t="s">
        <v>8679</v>
      </c>
      <c r="U54" s="362">
        <v>32215862</v>
      </c>
      <c r="V54" s="363">
        <v>32215862</v>
      </c>
      <c r="W54" s="355" t="s">
        <v>10180</v>
      </c>
      <c r="X54" s="355" t="s">
        <v>5208</v>
      </c>
      <c r="Y54" s="355" t="s">
        <v>11693</v>
      </c>
      <c r="Z54" s="355" t="s">
        <v>11693</v>
      </c>
      <c r="AA54" s="355" t="s">
        <v>12086</v>
      </c>
      <c r="AB54" s="364">
        <v>43267</v>
      </c>
      <c r="AC54" s="355" t="s">
        <v>11995</v>
      </c>
      <c r="AD54" s="364">
        <v>43267</v>
      </c>
      <c r="AE54" s="355" t="s">
        <v>11995</v>
      </c>
      <c r="AF54" s="364"/>
      <c r="AG54" s="355" t="s">
        <v>11693</v>
      </c>
      <c r="AH54" s="355"/>
      <c r="AI54" s="365">
        <v>1082749921</v>
      </c>
      <c r="AJ54" s="365">
        <v>975868921</v>
      </c>
      <c r="AK54" s="365">
        <v>12034638</v>
      </c>
      <c r="AL54" s="366">
        <v>10846668.258205857</v>
      </c>
      <c r="AM54" s="365">
        <v>358076</v>
      </c>
      <c r="AN54" s="359"/>
      <c r="AO54" s="367" t="s">
        <v>12082</v>
      </c>
      <c r="AR54" s="368"/>
      <c r="AT54" s="359" t="s">
        <v>12087</v>
      </c>
      <c r="AU54" s="359">
        <v>3</v>
      </c>
    </row>
    <row r="55" spans="1:47">
      <c r="A55" s="355" t="s">
        <v>12117</v>
      </c>
      <c r="B55" s="355">
        <v>337679</v>
      </c>
      <c r="C55" s="369" t="s">
        <v>12082</v>
      </c>
      <c r="D55" s="370" t="s">
        <v>12083</v>
      </c>
      <c r="E55" s="369" t="s">
        <v>12084</v>
      </c>
      <c r="F55" s="369" t="s">
        <v>11987</v>
      </c>
      <c r="G55" s="369" t="s">
        <v>12118</v>
      </c>
      <c r="H55" s="369" t="s">
        <v>12114</v>
      </c>
      <c r="I55" s="369" t="s">
        <v>11693</v>
      </c>
      <c r="J55" s="369" t="s">
        <v>12002</v>
      </c>
      <c r="K55" s="370" t="s">
        <v>12003</v>
      </c>
      <c r="L55" s="355" t="s">
        <v>319</v>
      </c>
      <c r="M55" s="355" t="s">
        <v>6005</v>
      </c>
      <c r="N55" s="355" t="s">
        <v>11992</v>
      </c>
      <c r="O55" s="355" t="s">
        <v>12004</v>
      </c>
      <c r="P55" s="355" t="s">
        <v>5984</v>
      </c>
      <c r="Q55" s="355" t="s">
        <v>5325</v>
      </c>
      <c r="R55" s="355" t="s">
        <v>5326</v>
      </c>
      <c r="S55" s="362">
        <v>1</v>
      </c>
      <c r="T55" s="355" t="s">
        <v>8679</v>
      </c>
      <c r="U55" s="362">
        <v>30380813</v>
      </c>
      <c r="V55" s="363">
        <v>30380813</v>
      </c>
      <c r="W55" s="355" t="s">
        <v>10180</v>
      </c>
      <c r="X55" s="355" t="s">
        <v>5208</v>
      </c>
      <c r="Y55" s="355" t="s">
        <v>11693</v>
      </c>
      <c r="Z55" s="355" t="s">
        <v>11693</v>
      </c>
      <c r="AA55" s="355" t="s">
        <v>12086</v>
      </c>
      <c r="AB55" s="364">
        <v>43267</v>
      </c>
      <c r="AC55" s="355" t="s">
        <v>11995</v>
      </c>
      <c r="AD55" s="364">
        <v>43267</v>
      </c>
      <c r="AE55" s="355" t="s">
        <v>11995</v>
      </c>
      <c r="AF55" s="364"/>
      <c r="AG55" s="355" t="s">
        <v>11693</v>
      </c>
      <c r="AH55" s="355"/>
      <c r="AI55" s="365">
        <v>1082749921</v>
      </c>
      <c r="AJ55" s="365">
        <v>975868921</v>
      </c>
      <c r="AK55" s="365">
        <v>12034638</v>
      </c>
      <c r="AL55" s="366">
        <v>10846668.258205857</v>
      </c>
      <c r="AM55" s="365">
        <v>337679</v>
      </c>
      <c r="AN55" s="359"/>
      <c r="AO55" s="367" t="s">
        <v>12082</v>
      </c>
      <c r="AR55" s="368"/>
      <c r="AT55" s="359" t="s">
        <v>12087</v>
      </c>
      <c r="AU55" s="359">
        <v>2</v>
      </c>
    </row>
    <row r="56" spans="1:47">
      <c r="A56" s="355" t="s">
        <v>12119</v>
      </c>
      <c r="B56" s="355">
        <v>132345</v>
      </c>
      <c r="C56" s="369" t="s">
        <v>12082</v>
      </c>
      <c r="D56" s="370" t="s">
        <v>12083</v>
      </c>
      <c r="E56" s="369" t="s">
        <v>12084</v>
      </c>
      <c r="F56" s="369" t="s">
        <v>11987</v>
      </c>
      <c r="G56" s="369" t="s">
        <v>12120</v>
      </c>
      <c r="H56" s="369" t="s">
        <v>12114</v>
      </c>
      <c r="I56" s="369" t="s">
        <v>11693</v>
      </c>
      <c r="J56" s="369" t="s">
        <v>12002</v>
      </c>
      <c r="K56" s="370" t="s">
        <v>12003</v>
      </c>
      <c r="L56" s="355" t="s">
        <v>319</v>
      </c>
      <c r="M56" s="355" t="s">
        <v>6005</v>
      </c>
      <c r="N56" s="355" t="s">
        <v>11992</v>
      </c>
      <c r="O56" s="355" t="s">
        <v>12004</v>
      </c>
      <c r="P56" s="355" t="s">
        <v>5984</v>
      </c>
      <c r="Q56" s="355" t="s">
        <v>5325</v>
      </c>
      <c r="R56" s="355" t="s">
        <v>5326</v>
      </c>
      <c r="S56" s="362">
        <v>1</v>
      </c>
      <c r="T56" s="355" t="s">
        <v>8679</v>
      </c>
      <c r="U56" s="362">
        <v>11907000</v>
      </c>
      <c r="V56" s="363">
        <v>11907000</v>
      </c>
      <c r="W56" s="355" t="s">
        <v>10180</v>
      </c>
      <c r="X56" s="355" t="s">
        <v>5208</v>
      </c>
      <c r="Y56" s="355" t="s">
        <v>11693</v>
      </c>
      <c r="Z56" s="355" t="s">
        <v>11693</v>
      </c>
      <c r="AA56" s="355" t="s">
        <v>12086</v>
      </c>
      <c r="AB56" s="364">
        <v>43267</v>
      </c>
      <c r="AC56" s="355" t="s">
        <v>11995</v>
      </c>
      <c r="AD56" s="364">
        <v>43267</v>
      </c>
      <c r="AE56" s="355" t="s">
        <v>11995</v>
      </c>
      <c r="AF56" s="364"/>
      <c r="AG56" s="355" t="s">
        <v>11693</v>
      </c>
      <c r="AH56" s="355"/>
      <c r="AI56" s="365">
        <v>1082749921</v>
      </c>
      <c r="AJ56" s="365">
        <v>975868921</v>
      </c>
      <c r="AK56" s="365">
        <v>12034638</v>
      </c>
      <c r="AL56" s="366">
        <v>10846668.258205857</v>
      </c>
      <c r="AM56" s="365">
        <v>132345</v>
      </c>
      <c r="AN56" s="359"/>
      <c r="AO56" s="367" t="s">
        <v>12082</v>
      </c>
      <c r="AR56" s="368"/>
      <c r="AT56" s="359" t="s">
        <v>12087</v>
      </c>
      <c r="AU56" s="359">
        <v>1</v>
      </c>
    </row>
    <row r="57" spans="1:47">
      <c r="A57" s="355" t="s">
        <v>12121</v>
      </c>
      <c r="B57" s="355">
        <v>32955</v>
      </c>
      <c r="C57" s="355" t="s">
        <v>12082</v>
      </c>
      <c r="D57" s="361" t="s">
        <v>12083</v>
      </c>
      <c r="E57" s="355" t="s">
        <v>12084</v>
      </c>
      <c r="F57" s="369" t="s">
        <v>11987</v>
      </c>
      <c r="G57" s="369" t="s">
        <v>11198</v>
      </c>
      <c r="H57" s="369" t="s">
        <v>12122</v>
      </c>
      <c r="I57" s="369" t="s">
        <v>11693</v>
      </c>
      <c r="J57" s="369" t="s">
        <v>12002</v>
      </c>
      <c r="K57" s="361" t="s">
        <v>12123</v>
      </c>
      <c r="L57" s="355" t="s">
        <v>316</v>
      </c>
      <c r="M57" s="355" t="s">
        <v>6002</v>
      </c>
      <c r="N57" s="355" t="s">
        <v>11992</v>
      </c>
      <c r="O57" s="355" t="s">
        <v>11993</v>
      </c>
      <c r="P57" s="355" t="s">
        <v>5984</v>
      </c>
      <c r="Q57" s="355" t="s">
        <v>5325</v>
      </c>
      <c r="R57" s="355" t="s">
        <v>5326</v>
      </c>
      <c r="S57" s="362">
        <v>1</v>
      </c>
      <c r="T57" s="355" t="s">
        <v>8679</v>
      </c>
      <c r="U57" s="362">
        <v>2965000</v>
      </c>
      <c r="V57" s="363">
        <v>2965000</v>
      </c>
      <c r="W57" s="355" t="s">
        <v>10180</v>
      </c>
      <c r="X57" s="355" t="s">
        <v>5208</v>
      </c>
      <c r="Y57" s="355" t="s">
        <v>11693</v>
      </c>
      <c r="Z57" s="355" t="s">
        <v>11693</v>
      </c>
      <c r="AA57" s="355" t="s">
        <v>12086</v>
      </c>
      <c r="AB57" s="364">
        <v>43267</v>
      </c>
      <c r="AC57" s="355" t="s">
        <v>11995</v>
      </c>
      <c r="AD57" s="364">
        <v>43267</v>
      </c>
      <c r="AE57" s="355" t="s">
        <v>11995</v>
      </c>
      <c r="AF57" s="364"/>
      <c r="AG57" s="355" t="s">
        <v>11693</v>
      </c>
      <c r="AH57" s="355"/>
      <c r="AI57" s="365">
        <v>1082749921</v>
      </c>
      <c r="AJ57" s="365">
        <v>106881000</v>
      </c>
      <c r="AK57" s="365">
        <v>12034638</v>
      </c>
      <c r="AL57" s="366">
        <v>1187969.741794144</v>
      </c>
      <c r="AM57" s="371">
        <v>32955</v>
      </c>
      <c r="AN57" s="359"/>
      <c r="AO57" s="367" t="s">
        <v>12082</v>
      </c>
      <c r="AQ57" s="359" t="s">
        <v>12124</v>
      </c>
      <c r="AR57" s="368">
        <v>1</v>
      </c>
      <c r="AS57" s="372"/>
      <c r="AT57" s="359" t="s">
        <v>12124</v>
      </c>
      <c r="AU57" s="359">
        <v>6</v>
      </c>
    </row>
    <row r="58" spans="1:47">
      <c r="A58" s="355" t="s">
        <v>12125</v>
      </c>
      <c r="B58" s="355">
        <v>100345</v>
      </c>
      <c r="C58" s="369" t="s">
        <v>12082</v>
      </c>
      <c r="D58" s="370" t="s">
        <v>12083</v>
      </c>
      <c r="E58" s="369" t="s">
        <v>12084</v>
      </c>
      <c r="F58" s="369" t="s">
        <v>11987</v>
      </c>
      <c r="G58" s="369" t="s">
        <v>12126</v>
      </c>
      <c r="H58" s="369" t="s">
        <v>12127</v>
      </c>
      <c r="I58" s="369" t="s">
        <v>11693</v>
      </c>
      <c r="J58" s="369" t="s">
        <v>12002</v>
      </c>
      <c r="K58" s="370" t="s">
        <v>12123</v>
      </c>
      <c r="L58" s="355" t="s">
        <v>316</v>
      </c>
      <c r="M58" s="355" t="s">
        <v>6002</v>
      </c>
      <c r="N58" s="355" t="s">
        <v>11992</v>
      </c>
      <c r="O58" s="355" t="s">
        <v>11993</v>
      </c>
      <c r="P58" s="355" t="s">
        <v>5984</v>
      </c>
      <c r="Q58" s="355" t="s">
        <v>5325</v>
      </c>
      <c r="R58" s="355" t="s">
        <v>5326</v>
      </c>
      <c r="S58" s="362">
        <v>1</v>
      </c>
      <c r="T58" s="355" t="s">
        <v>8679</v>
      </c>
      <c r="U58" s="362">
        <v>9028000</v>
      </c>
      <c r="V58" s="363">
        <v>9028000</v>
      </c>
      <c r="W58" s="355" t="s">
        <v>10180</v>
      </c>
      <c r="X58" s="355" t="s">
        <v>5208</v>
      </c>
      <c r="Y58" s="355" t="s">
        <v>11693</v>
      </c>
      <c r="Z58" s="355" t="s">
        <v>11693</v>
      </c>
      <c r="AA58" s="355" t="s">
        <v>12086</v>
      </c>
      <c r="AB58" s="364">
        <v>43267</v>
      </c>
      <c r="AC58" s="355" t="s">
        <v>11995</v>
      </c>
      <c r="AD58" s="364">
        <v>43267</v>
      </c>
      <c r="AE58" s="355" t="s">
        <v>11995</v>
      </c>
      <c r="AF58" s="364"/>
      <c r="AG58" s="355" t="s">
        <v>11693</v>
      </c>
      <c r="AH58" s="355"/>
      <c r="AI58" s="365">
        <v>1082749921</v>
      </c>
      <c r="AJ58" s="365">
        <v>106881000</v>
      </c>
      <c r="AK58" s="365">
        <v>12034638</v>
      </c>
      <c r="AL58" s="366">
        <v>1187969.741794144</v>
      </c>
      <c r="AM58" s="365">
        <v>100345</v>
      </c>
      <c r="AN58" s="359"/>
      <c r="AO58" s="367" t="s">
        <v>12082</v>
      </c>
      <c r="AR58" s="368"/>
      <c r="AT58" s="359" t="s">
        <v>12124</v>
      </c>
      <c r="AU58" s="359">
        <v>5</v>
      </c>
    </row>
    <row r="59" spans="1:47">
      <c r="A59" s="355" t="s">
        <v>12128</v>
      </c>
      <c r="B59" s="355">
        <v>562802</v>
      </c>
      <c r="C59" s="369" t="s">
        <v>12082</v>
      </c>
      <c r="D59" s="370" t="s">
        <v>12083</v>
      </c>
      <c r="E59" s="369" t="s">
        <v>12084</v>
      </c>
      <c r="F59" s="369" t="s">
        <v>11987</v>
      </c>
      <c r="G59" s="369" t="s">
        <v>12129</v>
      </c>
      <c r="H59" s="369" t="s">
        <v>12127</v>
      </c>
      <c r="I59" s="369" t="s">
        <v>11693</v>
      </c>
      <c r="J59" s="369" t="s">
        <v>12002</v>
      </c>
      <c r="K59" s="370" t="s">
        <v>12123</v>
      </c>
      <c r="L59" s="355" t="s">
        <v>316</v>
      </c>
      <c r="M59" s="355" t="s">
        <v>6002</v>
      </c>
      <c r="N59" s="355" t="s">
        <v>11992</v>
      </c>
      <c r="O59" s="355" t="s">
        <v>11993</v>
      </c>
      <c r="P59" s="355" t="s">
        <v>5984</v>
      </c>
      <c r="Q59" s="355" t="s">
        <v>5325</v>
      </c>
      <c r="R59" s="355" t="s">
        <v>5326</v>
      </c>
      <c r="S59" s="362">
        <v>1</v>
      </c>
      <c r="T59" s="355" t="s">
        <v>8679</v>
      </c>
      <c r="U59" s="362">
        <v>50635000</v>
      </c>
      <c r="V59" s="363">
        <v>50635000</v>
      </c>
      <c r="W59" s="355" t="s">
        <v>10180</v>
      </c>
      <c r="X59" s="355" t="s">
        <v>5208</v>
      </c>
      <c r="Y59" s="355" t="s">
        <v>11693</v>
      </c>
      <c r="Z59" s="355" t="s">
        <v>11693</v>
      </c>
      <c r="AA59" s="355" t="s">
        <v>12086</v>
      </c>
      <c r="AB59" s="364">
        <v>43267</v>
      </c>
      <c r="AC59" s="355" t="s">
        <v>11995</v>
      </c>
      <c r="AD59" s="364">
        <v>43267</v>
      </c>
      <c r="AE59" s="355" t="s">
        <v>11995</v>
      </c>
      <c r="AF59" s="364"/>
      <c r="AG59" s="355" t="s">
        <v>11693</v>
      </c>
      <c r="AH59" s="355"/>
      <c r="AI59" s="365">
        <v>1082749921</v>
      </c>
      <c r="AJ59" s="365">
        <v>106881000</v>
      </c>
      <c r="AK59" s="365">
        <v>12034638</v>
      </c>
      <c r="AL59" s="366">
        <v>1187969.741794144</v>
      </c>
      <c r="AM59" s="365">
        <v>562802</v>
      </c>
      <c r="AN59" s="359"/>
      <c r="AO59" s="367" t="s">
        <v>12082</v>
      </c>
      <c r="AR59" s="368"/>
      <c r="AT59" s="359" t="s">
        <v>12124</v>
      </c>
      <c r="AU59" s="359">
        <v>4</v>
      </c>
    </row>
    <row r="60" spans="1:47">
      <c r="A60" s="355" t="s">
        <v>12130</v>
      </c>
      <c r="B60" s="355">
        <v>401214</v>
      </c>
      <c r="C60" s="369" t="s">
        <v>12082</v>
      </c>
      <c r="D60" s="370" t="s">
        <v>12083</v>
      </c>
      <c r="E60" s="369" t="s">
        <v>12084</v>
      </c>
      <c r="F60" s="369" t="s">
        <v>11987</v>
      </c>
      <c r="G60" s="369" t="s">
        <v>11216</v>
      </c>
      <c r="H60" s="369" t="s">
        <v>12127</v>
      </c>
      <c r="I60" s="369" t="s">
        <v>11693</v>
      </c>
      <c r="J60" s="369" t="s">
        <v>12002</v>
      </c>
      <c r="K60" s="370" t="s">
        <v>12123</v>
      </c>
      <c r="L60" s="355" t="s">
        <v>316</v>
      </c>
      <c r="M60" s="355" t="s">
        <v>6002</v>
      </c>
      <c r="N60" s="355" t="s">
        <v>11992</v>
      </c>
      <c r="O60" s="355" t="s">
        <v>11993</v>
      </c>
      <c r="P60" s="355" t="s">
        <v>5984</v>
      </c>
      <c r="Q60" s="355" t="s">
        <v>5325</v>
      </c>
      <c r="R60" s="355" t="s">
        <v>5326</v>
      </c>
      <c r="S60" s="362">
        <v>1</v>
      </c>
      <c r="T60" s="355" t="s">
        <v>8679</v>
      </c>
      <c r="U60" s="362">
        <v>36097000</v>
      </c>
      <c r="V60" s="363">
        <v>36097000</v>
      </c>
      <c r="W60" s="355" t="s">
        <v>10180</v>
      </c>
      <c r="X60" s="355" t="s">
        <v>5208</v>
      </c>
      <c r="Y60" s="355" t="s">
        <v>11693</v>
      </c>
      <c r="Z60" s="355" t="s">
        <v>11693</v>
      </c>
      <c r="AA60" s="355" t="s">
        <v>12086</v>
      </c>
      <c r="AB60" s="364">
        <v>43267</v>
      </c>
      <c r="AC60" s="355" t="s">
        <v>11995</v>
      </c>
      <c r="AD60" s="364">
        <v>43267</v>
      </c>
      <c r="AE60" s="355" t="s">
        <v>11995</v>
      </c>
      <c r="AF60" s="364"/>
      <c r="AG60" s="355" t="s">
        <v>11693</v>
      </c>
      <c r="AH60" s="355"/>
      <c r="AI60" s="365">
        <v>1082749921</v>
      </c>
      <c r="AJ60" s="365">
        <v>106881000</v>
      </c>
      <c r="AK60" s="365">
        <v>12034638</v>
      </c>
      <c r="AL60" s="366">
        <v>1187969.741794144</v>
      </c>
      <c r="AM60" s="365">
        <v>401214</v>
      </c>
      <c r="AN60" s="359"/>
      <c r="AO60" s="367" t="s">
        <v>12082</v>
      </c>
      <c r="AR60" s="368"/>
      <c r="AT60" s="359" t="s">
        <v>12124</v>
      </c>
      <c r="AU60" s="359">
        <v>3</v>
      </c>
    </row>
    <row r="61" spans="1:47">
      <c r="A61" s="355" t="s">
        <v>12131</v>
      </c>
      <c r="B61" s="355">
        <v>69657</v>
      </c>
      <c r="C61" s="369" t="s">
        <v>12082</v>
      </c>
      <c r="D61" s="370" t="s">
        <v>12083</v>
      </c>
      <c r="E61" s="369" t="s">
        <v>12084</v>
      </c>
      <c r="F61" s="369" t="s">
        <v>11987</v>
      </c>
      <c r="G61" s="369" t="s">
        <v>12132</v>
      </c>
      <c r="H61" s="369" t="s">
        <v>12133</v>
      </c>
      <c r="I61" s="369" t="s">
        <v>11693</v>
      </c>
      <c r="J61" s="369" t="s">
        <v>12002</v>
      </c>
      <c r="K61" s="370" t="s">
        <v>12123</v>
      </c>
      <c r="L61" s="355" t="s">
        <v>316</v>
      </c>
      <c r="M61" s="355" t="s">
        <v>6002</v>
      </c>
      <c r="N61" s="355" t="s">
        <v>11992</v>
      </c>
      <c r="O61" s="355" t="s">
        <v>11993</v>
      </c>
      <c r="P61" s="355" t="s">
        <v>5984</v>
      </c>
      <c r="Q61" s="355" t="s">
        <v>5325</v>
      </c>
      <c r="R61" s="355" t="s">
        <v>5326</v>
      </c>
      <c r="S61" s="362">
        <v>1</v>
      </c>
      <c r="T61" s="355" t="s">
        <v>8679</v>
      </c>
      <c r="U61" s="362">
        <v>6267000</v>
      </c>
      <c r="V61" s="363">
        <v>6267000</v>
      </c>
      <c r="W61" s="355" t="s">
        <v>10180</v>
      </c>
      <c r="X61" s="355" t="s">
        <v>5208</v>
      </c>
      <c r="Y61" s="355" t="s">
        <v>11693</v>
      </c>
      <c r="Z61" s="355" t="s">
        <v>11693</v>
      </c>
      <c r="AA61" s="355" t="s">
        <v>12086</v>
      </c>
      <c r="AB61" s="364">
        <v>43267</v>
      </c>
      <c r="AC61" s="355" t="s">
        <v>11995</v>
      </c>
      <c r="AD61" s="364">
        <v>43267</v>
      </c>
      <c r="AE61" s="355" t="s">
        <v>11995</v>
      </c>
      <c r="AF61" s="364"/>
      <c r="AG61" s="355" t="s">
        <v>11693</v>
      </c>
      <c r="AH61" s="355"/>
      <c r="AI61" s="365">
        <v>1082749921</v>
      </c>
      <c r="AJ61" s="365">
        <v>106881000</v>
      </c>
      <c r="AK61" s="365">
        <v>12034638</v>
      </c>
      <c r="AL61" s="366">
        <v>1187969.741794144</v>
      </c>
      <c r="AM61" s="365">
        <v>69657</v>
      </c>
      <c r="AN61" s="359"/>
      <c r="AO61" s="367" t="s">
        <v>12082</v>
      </c>
      <c r="AR61" s="368"/>
      <c r="AT61" s="359" t="s">
        <v>12124</v>
      </c>
      <c r="AU61" s="359">
        <v>2</v>
      </c>
    </row>
    <row r="62" spans="1:47">
      <c r="A62" s="355" t="s">
        <v>12134</v>
      </c>
      <c r="B62" s="355">
        <v>20996</v>
      </c>
      <c r="C62" s="369" t="s">
        <v>12082</v>
      </c>
      <c r="D62" s="370" t="s">
        <v>12083</v>
      </c>
      <c r="E62" s="369" t="s">
        <v>12084</v>
      </c>
      <c r="F62" s="369" t="s">
        <v>11987</v>
      </c>
      <c r="G62" s="369" t="s">
        <v>12135</v>
      </c>
      <c r="H62" s="369" t="s">
        <v>12136</v>
      </c>
      <c r="I62" s="369" t="s">
        <v>11693</v>
      </c>
      <c r="J62" s="369" t="s">
        <v>12002</v>
      </c>
      <c r="K62" s="370" t="s">
        <v>12123</v>
      </c>
      <c r="L62" s="355" t="s">
        <v>316</v>
      </c>
      <c r="M62" s="355" t="s">
        <v>6002</v>
      </c>
      <c r="N62" s="355" t="s">
        <v>11992</v>
      </c>
      <c r="O62" s="355" t="s">
        <v>11993</v>
      </c>
      <c r="P62" s="355" t="s">
        <v>5984</v>
      </c>
      <c r="Q62" s="355" t="s">
        <v>5325</v>
      </c>
      <c r="R62" s="355" t="s">
        <v>5326</v>
      </c>
      <c r="S62" s="362">
        <v>1</v>
      </c>
      <c r="T62" s="355" t="s">
        <v>8679</v>
      </c>
      <c r="U62" s="362">
        <v>1889000</v>
      </c>
      <c r="V62" s="363">
        <v>1889000</v>
      </c>
      <c r="W62" s="355" t="s">
        <v>10180</v>
      </c>
      <c r="X62" s="355" t="s">
        <v>5208</v>
      </c>
      <c r="Y62" s="355" t="s">
        <v>11693</v>
      </c>
      <c r="Z62" s="355" t="s">
        <v>11693</v>
      </c>
      <c r="AA62" s="355" t="s">
        <v>12086</v>
      </c>
      <c r="AB62" s="364">
        <v>43267</v>
      </c>
      <c r="AC62" s="355" t="s">
        <v>11995</v>
      </c>
      <c r="AD62" s="364">
        <v>43267</v>
      </c>
      <c r="AE62" s="355" t="s">
        <v>11995</v>
      </c>
      <c r="AF62" s="364"/>
      <c r="AG62" s="355" t="s">
        <v>11693</v>
      </c>
      <c r="AH62" s="355"/>
      <c r="AI62" s="365">
        <v>1082749921</v>
      </c>
      <c r="AJ62" s="365">
        <v>106881000</v>
      </c>
      <c r="AK62" s="365">
        <v>12034638</v>
      </c>
      <c r="AL62" s="366">
        <v>1187969.741794144</v>
      </c>
      <c r="AM62" s="365">
        <v>20996</v>
      </c>
      <c r="AN62" s="359"/>
      <c r="AO62" s="367" t="s">
        <v>12082</v>
      </c>
      <c r="AR62" s="368"/>
      <c r="AT62" s="359" t="s">
        <v>12124</v>
      </c>
      <c r="AU62" s="359">
        <v>1</v>
      </c>
    </row>
    <row r="63" spans="1:47">
      <c r="A63" s="355" t="s">
        <v>12137</v>
      </c>
      <c r="B63" s="355">
        <v>784820</v>
      </c>
      <c r="C63" s="355" t="s">
        <v>12138</v>
      </c>
      <c r="D63" s="361" t="s">
        <v>12139</v>
      </c>
      <c r="E63" s="355" t="s">
        <v>12140</v>
      </c>
      <c r="F63" s="355" t="s">
        <v>11987</v>
      </c>
      <c r="G63" s="355" t="s">
        <v>11988</v>
      </c>
      <c r="H63" s="355" t="s">
        <v>12001</v>
      </c>
      <c r="I63" s="355" t="s">
        <v>11693</v>
      </c>
      <c r="J63" s="355" t="s">
        <v>12141</v>
      </c>
      <c r="K63" s="361" t="s">
        <v>12142</v>
      </c>
      <c r="L63" s="355" t="s">
        <v>318</v>
      </c>
      <c r="M63" s="355" t="s">
        <v>6004</v>
      </c>
      <c r="N63" s="355" t="s">
        <v>11992</v>
      </c>
      <c r="O63" s="355" t="s">
        <v>12004</v>
      </c>
      <c r="P63" s="355" t="s">
        <v>11166</v>
      </c>
      <c r="Q63" s="355" t="s">
        <v>5770</v>
      </c>
      <c r="R63" s="355" t="s">
        <v>11120</v>
      </c>
      <c r="S63" s="362">
        <v>1</v>
      </c>
      <c r="T63" s="355" t="s">
        <v>8679</v>
      </c>
      <c r="U63" s="362">
        <v>8200000</v>
      </c>
      <c r="V63" s="363">
        <v>8200000</v>
      </c>
      <c r="W63" s="355" t="s">
        <v>10180</v>
      </c>
      <c r="X63" s="355" t="s">
        <v>5208</v>
      </c>
      <c r="Y63" s="355" t="s">
        <v>11693</v>
      </c>
      <c r="Z63" s="355" t="s">
        <v>11693</v>
      </c>
      <c r="AA63" s="355" t="s">
        <v>12143</v>
      </c>
      <c r="AB63" s="364">
        <v>43267</v>
      </c>
      <c r="AC63" s="355" t="s">
        <v>11995</v>
      </c>
      <c r="AD63" s="364">
        <v>43267</v>
      </c>
      <c r="AE63" s="355" t="s">
        <v>11995</v>
      </c>
      <c r="AF63" s="364"/>
      <c r="AG63" s="355" t="s">
        <v>11693</v>
      </c>
      <c r="AH63" s="355"/>
      <c r="AI63" s="365">
        <v>8200000</v>
      </c>
      <c r="AJ63" s="365">
        <v>8200000</v>
      </c>
      <c r="AK63" s="365">
        <v>784820</v>
      </c>
      <c r="AL63" s="366">
        <v>784820</v>
      </c>
      <c r="AM63" s="365">
        <v>784820</v>
      </c>
      <c r="AN63" s="359"/>
      <c r="AO63" s="367" t="s">
        <v>12138</v>
      </c>
      <c r="AQ63" s="359" t="s">
        <v>12144</v>
      </c>
      <c r="AR63" s="368">
        <v>1</v>
      </c>
      <c r="AT63" s="359" t="s">
        <v>12144</v>
      </c>
      <c r="AU63" s="359">
        <v>1</v>
      </c>
    </row>
    <row r="64" spans="1:47">
      <c r="A64" s="355" t="s">
        <v>12145</v>
      </c>
      <c r="B64" s="355">
        <v>0</v>
      </c>
      <c r="C64" s="355" t="s">
        <v>12146</v>
      </c>
      <c r="D64" s="361" t="s">
        <v>12147</v>
      </c>
      <c r="E64" s="355" t="s">
        <v>12148</v>
      </c>
      <c r="F64" s="355" t="s">
        <v>11987</v>
      </c>
      <c r="G64" s="355" t="s">
        <v>11988</v>
      </c>
      <c r="H64" s="355" t="s">
        <v>12001</v>
      </c>
      <c r="I64" s="355" t="s">
        <v>11693</v>
      </c>
      <c r="J64" s="355" t="s">
        <v>12149</v>
      </c>
      <c r="K64" s="361" t="s">
        <v>12150</v>
      </c>
      <c r="L64" s="355" t="s">
        <v>321</v>
      </c>
      <c r="M64" s="355" t="s">
        <v>6007</v>
      </c>
      <c r="N64" s="355" t="s">
        <v>11992</v>
      </c>
      <c r="O64" s="355" t="s">
        <v>12151</v>
      </c>
      <c r="P64" s="355" t="s">
        <v>11166</v>
      </c>
      <c r="Q64" s="355" t="s">
        <v>10994</v>
      </c>
      <c r="R64" s="355" t="s">
        <v>10995</v>
      </c>
      <c r="S64" s="362">
        <v>1</v>
      </c>
      <c r="T64" s="355" t="s">
        <v>8679</v>
      </c>
      <c r="U64" s="362">
        <v>3736000</v>
      </c>
      <c r="V64" s="363">
        <v>3736000</v>
      </c>
      <c r="W64" s="355" t="s">
        <v>10180</v>
      </c>
      <c r="X64" s="355" t="s">
        <v>5208</v>
      </c>
      <c r="Y64" s="355" t="s">
        <v>11693</v>
      </c>
      <c r="Z64" s="355" t="s">
        <v>11693</v>
      </c>
      <c r="AA64" s="355" t="s">
        <v>12152</v>
      </c>
      <c r="AB64" s="364">
        <v>43295</v>
      </c>
      <c r="AC64" s="355" t="s">
        <v>11995</v>
      </c>
      <c r="AD64" s="364">
        <v>43295</v>
      </c>
      <c r="AE64" s="355" t="s">
        <v>11995</v>
      </c>
      <c r="AF64" s="364"/>
      <c r="AG64" s="355" t="s">
        <v>11693</v>
      </c>
      <c r="AH64" s="355"/>
      <c r="AI64" s="365">
        <v>3736000</v>
      </c>
      <c r="AJ64" s="365">
        <v>3736000</v>
      </c>
      <c r="AK64" s="365">
        <v>0</v>
      </c>
      <c r="AL64" s="366">
        <v>0</v>
      </c>
      <c r="AM64" s="365">
        <v>0</v>
      </c>
      <c r="AN64" s="359"/>
      <c r="AO64" s="367" t="s">
        <v>12146</v>
      </c>
      <c r="AQ64" s="359" t="s">
        <v>12153</v>
      </c>
      <c r="AR64" s="368">
        <v>1</v>
      </c>
      <c r="AT64" s="359" t="s">
        <v>12153</v>
      </c>
      <c r="AU64" s="359">
        <v>1</v>
      </c>
    </row>
    <row r="65" spans="1:47">
      <c r="A65" s="355" t="s">
        <v>12154</v>
      </c>
      <c r="B65" s="355">
        <v>70954</v>
      </c>
      <c r="C65" s="355" t="s">
        <v>12155</v>
      </c>
      <c r="D65" s="361" t="s">
        <v>12156</v>
      </c>
      <c r="E65" s="355" t="s">
        <v>12157</v>
      </c>
      <c r="F65" s="355" t="s">
        <v>11987</v>
      </c>
      <c r="G65" s="355" t="s">
        <v>11988</v>
      </c>
      <c r="H65" s="355" t="s">
        <v>12001</v>
      </c>
      <c r="I65" s="355" t="s">
        <v>11693</v>
      </c>
      <c r="J65" s="355" t="s">
        <v>12002</v>
      </c>
      <c r="K65" s="361" t="s">
        <v>12003</v>
      </c>
      <c r="L65" s="355" t="s">
        <v>317</v>
      </c>
      <c r="M65" s="355" t="s">
        <v>6003</v>
      </c>
      <c r="N65" s="355" t="s">
        <v>11992</v>
      </c>
      <c r="O65" s="355" t="s">
        <v>12004</v>
      </c>
      <c r="P65" s="355" t="s">
        <v>5984</v>
      </c>
      <c r="Q65" s="355" t="s">
        <v>5325</v>
      </c>
      <c r="R65" s="355" t="s">
        <v>5326</v>
      </c>
      <c r="S65" s="362">
        <v>1</v>
      </c>
      <c r="T65" s="355" t="s">
        <v>8679</v>
      </c>
      <c r="U65" s="362">
        <v>767847</v>
      </c>
      <c r="V65" s="363">
        <v>767847</v>
      </c>
      <c r="W65" s="355" t="s">
        <v>10180</v>
      </c>
      <c r="X65" s="355" t="s">
        <v>5208</v>
      </c>
      <c r="Y65" s="355" t="s">
        <v>11693</v>
      </c>
      <c r="Z65" s="355" t="s">
        <v>11693</v>
      </c>
      <c r="AA65" s="355" t="s">
        <v>12158</v>
      </c>
      <c r="AB65" s="364">
        <v>43267</v>
      </c>
      <c r="AC65" s="355" t="s">
        <v>11995</v>
      </c>
      <c r="AD65" s="364">
        <v>43267</v>
      </c>
      <c r="AE65" s="355" t="s">
        <v>11995</v>
      </c>
      <c r="AF65" s="364"/>
      <c r="AG65" s="355" t="s">
        <v>11693</v>
      </c>
      <c r="AH65" s="355"/>
      <c r="AI65" s="365">
        <v>13500000</v>
      </c>
      <c r="AJ65" s="365">
        <v>13500000</v>
      </c>
      <c r="AK65" s="365">
        <v>1247494</v>
      </c>
      <c r="AL65" s="366">
        <v>1247494</v>
      </c>
      <c r="AM65" s="365">
        <v>70954</v>
      </c>
      <c r="AN65" s="359"/>
      <c r="AO65" s="367" t="s">
        <v>12155</v>
      </c>
      <c r="AQ65" s="359" t="s">
        <v>12159</v>
      </c>
      <c r="AR65" s="368">
        <v>1</v>
      </c>
      <c r="AT65" s="359" t="s">
        <v>12159</v>
      </c>
      <c r="AU65" s="359">
        <v>23</v>
      </c>
    </row>
    <row r="66" spans="1:47">
      <c r="A66" s="355" t="s">
        <v>12160</v>
      </c>
      <c r="B66" s="355">
        <v>20274</v>
      </c>
      <c r="C66" s="369" t="s">
        <v>12155</v>
      </c>
      <c r="D66" s="370" t="s">
        <v>12156</v>
      </c>
      <c r="E66" s="369" t="s">
        <v>12157</v>
      </c>
      <c r="F66" s="369" t="s">
        <v>11987</v>
      </c>
      <c r="G66" s="369" t="s">
        <v>12008</v>
      </c>
      <c r="H66" s="369" t="s">
        <v>12001</v>
      </c>
      <c r="I66" s="369" t="s">
        <v>11693</v>
      </c>
      <c r="J66" s="369" t="s">
        <v>12002</v>
      </c>
      <c r="K66" s="370" t="s">
        <v>12003</v>
      </c>
      <c r="L66" s="355" t="s">
        <v>317</v>
      </c>
      <c r="M66" s="355" t="s">
        <v>6003</v>
      </c>
      <c r="N66" s="355" t="s">
        <v>11992</v>
      </c>
      <c r="O66" s="355" t="s">
        <v>12004</v>
      </c>
      <c r="P66" s="355" t="s">
        <v>5984</v>
      </c>
      <c r="Q66" s="355" t="s">
        <v>5325</v>
      </c>
      <c r="R66" s="355" t="s">
        <v>5326</v>
      </c>
      <c r="S66" s="362">
        <v>1</v>
      </c>
      <c r="T66" s="355" t="s">
        <v>8679</v>
      </c>
      <c r="U66" s="362">
        <v>219398</v>
      </c>
      <c r="V66" s="363">
        <v>219398</v>
      </c>
      <c r="W66" s="355" t="s">
        <v>10180</v>
      </c>
      <c r="X66" s="355" t="s">
        <v>5208</v>
      </c>
      <c r="Y66" s="355" t="s">
        <v>11693</v>
      </c>
      <c r="Z66" s="355" t="s">
        <v>11693</v>
      </c>
      <c r="AA66" s="355" t="s">
        <v>12158</v>
      </c>
      <c r="AB66" s="364">
        <v>43267</v>
      </c>
      <c r="AC66" s="355" t="s">
        <v>11995</v>
      </c>
      <c r="AD66" s="364">
        <v>43267</v>
      </c>
      <c r="AE66" s="355" t="s">
        <v>11995</v>
      </c>
      <c r="AF66" s="364"/>
      <c r="AG66" s="355" t="s">
        <v>11693</v>
      </c>
      <c r="AH66" s="355"/>
      <c r="AI66" s="365">
        <v>13500000</v>
      </c>
      <c r="AJ66" s="365">
        <v>13500000</v>
      </c>
      <c r="AK66" s="365">
        <v>1247494</v>
      </c>
      <c r="AL66" s="366">
        <v>1247494</v>
      </c>
      <c r="AM66" s="365">
        <v>20274</v>
      </c>
      <c r="AN66" s="359"/>
      <c r="AO66" s="367" t="s">
        <v>12155</v>
      </c>
      <c r="AR66" s="368"/>
      <c r="AT66" s="359" t="s">
        <v>12159</v>
      </c>
      <c r="AU66" s="359">
        <v>22</v>
      </c>
    </row>
    <row r="67" spans="1:47">
      <c r="A67" s="355" t="s">
        <v>12161</v>
      </c>
      <c r="B67" s="355">
        <v>31524</v>
      </c>
      <c r="C67" s="369" t="s">
        <v>12155</v>
      </c>
      <c r="D67" s="370" t="s">
        <v>12156</v>
      </c>
      <c r="E67" s="369" t="s">
        <v>12157</v>
      </c>
      <c r="F67" s="369" t="s">
        <v>11987</v>
      </c>
      <c r="G67" s="369" t="s">
        <v>12010</v>
      </c>
      <c r="H67" s="369" t="s">
        <v>12001</v>
      </c>
      <c r="I67" s="369" t="s">
        <v>11693</v>
      </c>
      <c r="J67" s="369" t="s">
        <v>12002</v>
      </c>
      <c r="K67" s="370" t="s">
        <v>12003</v>
      </c>
      <c r="L67" s="355" t="s">
        <v>317</v>
      </c>
      <c r="M67" s="355" t="s">
        <v>6003</v>
      </c>
      <c r="N67" s="355" t="s">
        <v>11992</v>
      </c>
      <c r="O67" s="355" t="s">
        <v>12004</v>
      </c>
      <c r="P67" s="355" t="s">
        <v>5984</v>
      </c>
      <c r="Q67" s="355" t="s">
        <v>5325</v>
      </c>
      <c r="R67" s="355" t="s">
        <v>5326</v>
      </c>
      <c r="S67" s="362">
        <v>1</v>
      </c>
      <c r="T67" s="355" t="s">
        <v>8679</v>
      </c>
      <c r="U67" s="362">
        <v>341143</v>
      </c>
      <c r="V67" s="363">
        <v>341143</v>
      </c>
      <c r="W67" s="355" t="s">
        <v>10180</v>
      </c>
      <c r="X67" s="355" t="s">
        <v>5208</v>
      </c>
      <c r="Y67" s="355" t="s">
        <v>11693</v>
      </c>
      <c r="Z67" s="355" t="s">
        <v>11693</v>
      </c>
      <c r="AA67" s="355" t="s">
        <v>12158</v>
      </c>
      <c r="AB67" s="364">
        <v>43267</v>
      </c>
      <c r="AC67" s="355" t="s">
        <v>11995</v>
      </c>
      <c r="AD67" s="364">
        <v>43267</v>
      </c>
      <c r="AE67" s="355" t="s">
        <v>11995</v>
      </c>
      <c r="AF67" s="364"/>
      <c r="AG67" s="355" t="s">
        <v>11693</v>
      </c>
      <c r="AH67" s="355"/>
      <c r="AI67" s="365">
        <v>13500000</v>
      </c>
      <c r="AJ67" s="365">
        <v>13500000</v>
      </c>
      <c r="AK67" s="365">
        <v>1247494</v>
      </c>
      <c r="AL67" s="366">
        <v>1247494</v>
      </c>
      <c r="AM67" s="365">
        <v>31524</v>
      </c>
      <c r="AN67" s="359"/>
      <c r="AO67" s="367" t="s">
        <v>12155</v>
      </c>
      <c r="AR67" s="368"/>
      <c r="AT67" s="359" t="s">
        <v>12159</v>
      </c>
      <c r="AU67" s="359">
        <v>21</v>
      </c>
    </row>
    <row r="68" spans="1:47">
      <c r="A68" s="355" t="s">
        <v>12162</v>
      </c>
      <c r="B68" s="355">
        <v>51239</v>
      </c>
      <c r="C68" s="369" t="s">
        <v>12155</v>
      </c>
      <c r="D68" s="370" t="s">
        <v>12156</v>
      </c>
      <c r="E68" s="369" t="s">
        <v>12157</v>
      </c>
      <c r="F68" s="369" t="s">
        <v>11987</v>
      </c>
      <c r="G68" s="369" t="s">
        <v>12012</v>
      </c>
      <c r="H68" s="369" t="s">
        <v>12001</v>
      </c>
      <c r="I68" s="369" t="s">
        <v>11693</v>
      </c>
      <c r="J68" s="369" t="s">
        <v>12002</v>
      </c>
      <c r="K68" s="370" t="s">
        <v>12003</v>
      </c>
      <c r="L68" s="355" t="s">
        <v>317</v>
      </c>
      <c r="M68" s="355" t="s">
        <v>6003</v>
      </c>
      <c r="N68" s="355" t="s">
        <v>11992</v>
      </c>
      <c r="O68" s="355" t="s">
        <v>12004</v>
      </c>
      <c r="P68" s="355" t="s">
        <v>5984</v>
      </c>
      <c r="Q68" s="355" t="s">
        <v>5325</v>
      </c>
      <c r="R68" s="355" t="s">
        <v>5326</v>
      </c>
      <c r="S68" s="362">
        <v>1</v>
      </c>
      <c r="T68" s="355" t="s">
        <v>8679</v>
      </c>
      <c r="U68" s="362">
        <v>554497</v>
      </c>
      <c r="V68" s="363">
        <v>554497</v>
      </c>
      <c r="W68" s="355" t="s">
        <v>10180</v>
      </c>
      <c r="X68" s="355" t="s">
        <v>5208</v>
      </c>
      <c r="Y68" s="355" t="s">
        <v>11693</v>
      </c>
      <c r="Z68" s="355" t="s">
        <v>11693</v>
      </c>
      <c r="AA68" s="355" t="s">
        <v>12158</v>
      </c>
      <c r="AB68" s="364">
        <v>43267</v>
      </c>
      <c r="AC68" s="355" t="s">
        <v>11995</v>
      </c>
      <c r="AD68" s="364">
        <v>43267</v>
      </c>
      <c r="AE68" s="355" t="s">
        <v>11995</v>
      </c>
      <c r="AF68" s="364"/>
      <c r="AG68" s="355" t="s">
        <v>11693</v>
      </c>
      <c r="AH68" s="355"/>
      <c r="AI68" s="365">
        <v>13500000</v>
      </c>
      <c r="AJ68" s="365">
        <v>13500000</v>
      </c>
      <c r="AK68" s="365">
        <v>1247494</v>
      </c>
      <c r="AL68" s="366">
        <v>1247494</v>
      </c>
      <c r="AM68" s="365">
        <v>51239</v>
      </c>
      <c r="AN68" s="359"/>
      <c r="AO68" s="367" t="s">
        <v>12155</v>
      </c>
      <c r="AR68" s="368"/>
      <c r="AT68" s="359" t="s">
        <v>12159</v>
      </c>
      <c r="AU68" s="359">
        <v>20</v>
      </c>
    </row>
    <row r="69" spans="1:47">
      <c r="A69" s="355" t="s">
        <v>12163</v>
      </c>
      <c r="B69" s="355">
        <v>33675</v>
      </c>
      <c r="C69" s="369" t="s">
        <v>12155</v>
      </c>
      <c r="D69" s="370" t="s">
        <v>12156</v>
      </c>
      <c r="E69" s="369" t="s">
        <v>12157</v>
      </c>
      <c r="F69" s="369" t="s">
        <v>11987</v>
      </c>
      <c r="G69" s="369" t="s">
        <v>12014</v>
      </c>
      <c r="H69" s="369" t="s">
        <v>12001</v>
      </c>
      <c r="I69" s="369" t="s">
        <v>11693</v>
      </c>
      <c r="J69" s="369" t="s">
        <v>12002</v>
      </c>
      <c r="K69" s="370" t="s">
        <v>12003</v>
      </c>
      <c r="L69" s="355" t="s">
        <v>317</v>
      </c>
      <c r="M69" s="355" t="s">
        <v>6003</v>
      </c>
      <c r="N69" s="355" t="s">
        <v>11992</v>
      </c>
      <c r="O69" s="355" t="s">
        <v>12004</v>
      </c>
      <c r="P69" s="355" t="s">
        <v>5984</v>
      </c>
      <c r="Q69" s="355" t="s">
        <v>5325</v>
      </c>
      <c r="R69" s="355" t="s">
        <v>5326</v>
      </c>
      <c r="S69" s="362">
        <v>1</v>
      </c>
      <c r="T69" s="355" t="s">
        <v>8679</v>
      </c>
      <c r="U69" s="362">
        <v>364418</v>
      </c>
      <c r="V69" s="363">
        <v>364418</v>
      </c>
      <c r="W69" s="355" t="s">
        <v>10180</v>
      </c>
      <c r="X69" s="355" t="s">
        <v>5208</v>
      </c>
      <c r="Y69" s="355" t="s">
        <v>11693</v>
      </c>
      <c r="Z69" s="355" t="s">
        <v>11693</v>
      </c>
      <c r="AA69" s="355" t="s">
        <v>12158</v>
      </c>
      <c r="AB69" s="364">
        <v>43267</v>
      </c>
      <c r="AC69" s="355" t="s">
        <v>11995</v>
      </c>
      <c r="AD69" s="364">
        <v>43267</v>
      </c>
      <c r="AE69" s="355" t="s">
        <v>11995</v>
      </c>
      <c r="AF69" s="364"/>
      <c r="AG69" s="355" t="s">
        <v>11693</v>
      </c>
      <c r="AH69" s="355"/>
      <c r="AI69" s="365">
        <v>13500000</v>
      </c>
      <c r="AJ69" s="365">
        <v>13500000</v>
      </c>
      <c r="AK69" s="365">
        <v>1247494</v>
      </c>
      <c r="AL69" s="366">
        <v>1247494</v>
      </c>
      <c r="AM69" s="365">
        <v>33675</v>
      </c>
      <c r="AN69" s="359"/>
      <c r="AO69" s="367" t="s">
        <v>12155</v>
      </c>
      <c r="AR69" s="368"/>
      <c r="AT69" s="359" t="s">
        <v>12159</v>
      </c>
      <c r="AU69" s="359">
        <v>19</v>
      </c>
    </row>
    <row r="70" spans="1:47">
      <c r="A70" s="355" t="s">
        <v>12164</v>
      </c>
      <c r="B70" s="355">
        <v>55541</v>
      </c>
      <c r="C70" s="369" t="s">
        <v>12155</v>
      </c>
      <c r="D70" s="370" t="s">
        <v>12156</v>
      </c>
      <c r="E70" s="369" t="s">
        <v>12157</v>
      </c>
      <c r="F70" s="369" t="s">
        <v>11987</v>
      </c>
      <c r="G70" s="369" t="s">
        <v>12016</v>
      </c>
      <c r="H70" s="369" t="s">
        <v>12001</v>
      </c>
      <c r="I70" s="369" t="s">
        <v>11693</v>
      </c>
      <c r="J70" s="369" t="s">
        <v>12002</v>
      </c>
      <c r="K70" s="370" t="s">
        <v>12003</v>
      </c>
      <c r="L70" s="355" t="s">
        <v>317</v>
      </c>
      <c r="M70" s="355" t="s">
        <v>6003</v>
      </c>
      <c r="N70" s="355" t="s">
        <v>11992</v>
      </c>
      <c r="O70" s="355" t="s">
        <v>12004</v>
      </c>
      <c r="P70" s="355" t="s">
        <v>5984</v>
      </c>
      <c r="Q70" s="355" t="s">
        <v>5325</v>
      </c>
      <c r="R70" s="355" t="s">
        <v>5326</v>
      </c>
      <c r="S70" s="362">
        <v>1</v>
      </c>
      <c r="T70" s="355" t="s">
        <v>8679</v>
      </c>
      <c r="U70" s="362">
        <v>601045</v>
      </c>
      <c r="V70" s="363">
        <v>601045</v>
      </c>
      <c r="W70" s="355" t="s">
        <v>10180</v>
      </c>
      <c r="X70" s="355" t="s">
        <v>5208</v>
      </c>
      <c r="Y70" s="355" t="s">
        <v>11693</v>
      </c>
      <c r="Z70" s="355" t="s">
        <v>11693</v>
      </c>
      <c r="AA70" s="355" t="s">
        <v>12158</v>
      </c>
      <c r="AB70" s="364">
        <v>43267</v>
      </c>
      <c r="AC70" s="355" t="s">
        <v>11995</v>
      </c>
      <c r="AD70" s="364">
        <v>43267</v>
      </c>
      <c r="AE70" s="355" t="s">
        <v>11995</v>
      </c>
      <c r="AF70" s="364"/>
      <c r="AG70" s="355" t="s">
        <v>11693</v>
      </c>
      <c r="AH70" s="355"/>
      <c r="AI70" s="365">
        <v>13500000</v>
      </c>
      <c r="AJ70" s="365">
        <v>13500000</v>
      </c>
      <c r="AK70" s="365">
        <v>1247494</v>
      </c>
      <c r="AL70" s="366">
        <v>1247494</v>
      </c>
      <c r="AM70" s="365">
        <v>55541</v>
      </c>
      <c r="AN70" s="359"/>
      <c r="AO70" s="367" t="s">
        <v>12155</v>
      </c>
      <c r="AR70" s="368"/>
      <c r="AT70" s="359" t="s">
        <v>12159</v>
      </c>
      <c r="AU70" s="359">
        <v>18</v>
      </c>
    </row>
    <row r="71" spans="1:47">
      <c r="A71" s="355" t="s">
        <v>12165</v>
      </c>
      <c r="B71" s="355">
        <v>78234</v>
      </c>
      <c r="C71" s="369" t="s">
        <v>12155</v>
      </c>
      <c r="D71" s="370" t="s">
        <v>12156</v>
      </c>
      <c r="E71" s="369" t="s">
        <v>12157</v>
      </c>
      <c r="F71" s="369" t="s">
        <v>11987</v>
      </c>
      <c r="G71" s="369" t="s">
        <v>12018</v>
      </c>
      <c r="H71" s="369" t="s">
        <v>12001</v>
      </c>
      <c r="I71" s="369" t="s">
        <v>11693</v>
      </c>
      <c r="J71" s="369" t="s">
        <v>12002</v>
      </c>
      <c r="K71" s="370" t="s">
        <v>12003</v>
      </c>
      <c r="L71" s="355" t="s">
        <v>317</v>
      </c>
      <c r="M71" s="355" t="s">
        <v>6003</v>
      </c>
      <c r="N71" s="355" t="s">
        <v>11992</v>
      </c>
      <c r="O71" s="355" t="s">
        <v>12004</v>
      </c>
      <c r="P71" s="355" t="s">
        <v>5984</v>
      </c>
      <c r="Q71" s="355" t="s">
        <v>5325</v>
      </c>
      <c r="R71" s="355" t="s">
        <v>5326</v>
      </c>
      <c r="S71" s="362">
        <v>1</v>
      </c>
      <c r="T71" s="355" t="s">
        <v>8679</v>
      </c>
      <c r="U71" s="362">
        <v>846621</v>
      </c>
      <c r="V71" s="363">
        <v>846621</v>
      </c>
      <c r="W71" s="355" t="s">
        <v>10180</v>
      </c>
      <c r="X71" s="355" t="s">
        <v>5208</v>
      </c>
      <c r="Y71" s="355" t="s">
        <v>11693</v>
      </c>
      <c r="Z71" s="355" t="s">
        <v>11693</v>
      </c>
      <c r="AA71" s="355" t="s">
        <v>12158</v>
      </c>
      <c r="AB71" s="364">
        <v>43267</v>
      </c>
      <c r="AC71" s="355" t="s">
        <v>11995</v>
      </c>
      <c r="AD71" s="364">
        <v>43267</v>
      </c>
      <c r="AE71" s="355" t="s">
        <v>11995</v>
      </c>
      <c r="AF71" s="364"/>
      <c r="AG71" s="355" t="s">
        <v>11693</v>
      </c>
      <c r="AH71" s="355"/>
      <c r="AI71" s="365">
        <v>13500000</v>
      </c>
      <c r="AJ71" s="365">
        <v>13500000</v>
      </c>
      <c r="AK71" s="365">
        <v>1247494</v>
      </c>
      <c r="AL71" s="366">
        <v>1247494</v>
      </c>
      <c r="AM71" s="365">
        <v>78234</v>
      </c>
      <c r="AN71" s="359"/>
      <c r="AO71" s="367" t="s">
        <v>12155</v>
      </c>
      <c r="AR71" s="368"/>
      <c r="AT71" s="359" t="s">
        <v>12159</v>
      </c>
      <c r="AU71" s="359">
        <v>17</v>
      </c>
    </row>
    <row r="72" spans="1:47">
      <c r="A72" s="355" t="s">
        <v>12166</v>
      </c>
      <c r="B72" s="355">
        <v>62627</v>
      </c>
      <c r="C72" s="369" t="s">
        <v>12155</v>
      </c>
      <c r="D72" s="370" t="s">
        <v>12156</v>
      </c>
      <c r="E72" s="369" t="s">
        <v>12157</v>
      </c>
      <c r="F72" s="369" t="s">
        <v>11987</v>
      </c>
      <c r="G72" s="369" t="s">
        <v>12020</v>
      </c>
      <c r="H72" s="369" t="s">
        <v>12001</v>
      </c>
      <c r="I72" s="369" t="s">
        <v>11693</v>
      </c>
      <c r="J72" s="369" t="s">
        <v>12002</v>
      </c>
      <c r="K72" s="370" t="s">
        <v>12003</v>
      </c>
      <c r="L72" s="355" t="s">
        <v>317</v>
      </c>
      <c r="M72" s="355" t="s">
        <v>6003</v>
      </c>
      <c r="N72" s="355" t="s">
        <v>11992</v>
      </c>
      <c r="O72" s="355" t="s">
        <v>12004</v>
      </c>
      <c r="P72" s="355" t="s">
        <v>5984</v>
      </c>
      <c r="Q72" s="355" t="s">
        <v>5325</v>
      </c>
      <c r="R72" s="355" t="s">
        <v>5326</v>
      </c>
      <c r="S72" s="362">
        <v>1</v>
      </c>
      <c r="T72" s="355" t="s">
        <v>8679</v>
      </c>
      <c r="U72" s="362">
        <v>677725</v>
      </c>
      <c r="V72" s="363">
        <v>677725</v>
      </c>
      <c r="W72" s="355" t="s">
        <v>10180</v>
      </c>
      <c r="X72" s="355" t="s">
        <v>5208</v>
      </c>
      <c r="Y72" s="355" t="s">
        <v>11693</v>
      </c>
      <c r="Z72" s="355" t="s">
        <v>11693</v>
      </c>
      <c r="AA72" s="355" t="s">
        <v>12158</v>
      </c>
      <c r="AB72" s="364">
        <v>43267</v>
      </c>
      <c r="AC72" s="355" t="s">
        <v>11995</v>
      </c>
      <c r="AD72" s="364">
        <v>43267</v>
      </c>
      <c r="AE72" s="355" t="s">
        <v>11995</v>
      </c>
      <c r="AF72" s="364"/>
      <c r="AG72" s="355" t="s">
        <v>11693</v>
      </c>
      <c r="AH72" s="355"/>
      <c r="AI72" s="365">
        <v>13500000</v>
      </c>
      <c r="AJ72" s="365">
        <v>13500000</v>
      </c>
      <c r="AK72" s="365">
        <v>1247494</v>
      </c>
      <c r="AL72" s="366">
        <v>1247494</v>
      </c>
      <c r="AM72" s="365">
        <v>62627</v>
      </c>
      <c r="AN72" s="359"/>
      <c r="AO72" s="367" t="s">
        <v>12155</v>
      </c>
      <c r="AR72" s="368"/>
      <c r="AT72" s="359" t="s">
        <v>12159</v>
      </c>
      <c r="AU72" s="359">
        <v>16</v>
      </c>
    </row>
    <row r="73" spans="1:47">
      <c r="A73" s="355" t="s">
        <v>12167</v>
      </c>
      <c r="B73" s="355">
        <v>29224</v>
      </c>
      <c r="C73" s="369" t="s">
        <v>12155</v>
      </c>
      <c r="D73" s="370" t="s">
        <v>12156</v>
      </c>
      <c r="E73" s="369" t="s">
        <v>12157</v>
      </c>
      <c r="F73" s="369" t="s">
        <v>11987</v>
      </c>
      <c r="G73" s="369" t="s">
        <v>12022</v>
      </c>
      <c r="H73" s="369" t="s">
        <v>12001</v>
      </c>
      <c r="I73" s="369" t="s">
        <v>11693</v>
      </c>
      <c r="J73" s="369" t="s">
        <v>12002</v>
      </c>
      <c r="K73" s="370" t="s">
        <v>12003</v>
      </c>
      <c r="L73" s="355" t="s">
        <v>317</v>
      </c>
      <c r="M73" s="355" t="s">
        <v>6003</v>
      </c>
      <c r="N73" s="355" t="s">
        <v>11992</v>
      </c>
      <c r="O73" s="355" t="s">
        <v>12004</v>
      </c>
      <c r="P73" s="355" t="s">
        <v>5984</v>
      </c>
      <c r="Q73" s="355" t="s">
        <v>5325</v>
      </c>
      <c r="R73" s="355" t="s">
        <v>5326</v>
      </c>
      <c r="S73" s="362">
        <v>1</v>
      </c>
      <c r="T73" s="355" t="s">
        <v>8679</v>
      </c>
      <c r="U73" s="362">
        <v>316252</v>
      </c>
      <c r="V73" s="363">
        <v>316252</v>
      </c>
      <c r="W73" s="355" t="s">
        <v>10180</v>
      </c>
      <c r="X73" s="355" t="s">
        <v>5208</v>
      </c>
      <c r="Y73" s="355" t="s">
        <v>11693</v>
      </c>
      <c r="Z73" s="355" t="s">
        <v>11693</v>
      </c>
      <c r="AA73" s="355" t="s">
        <v>12158</v>
      </c>
      <c r="AB73" s="364">
        <v>43267</v>
      </c>
      <c r="AC73" s="355" t="s">
        <v>11995</v>
      </c>
      <c r="AD73" s="364">
        <v>43267</v>
      </c>
      <c r="AE73" s="355" t="s">
        <v>11995</v>
      </c>
      <c r="AF73" s="364"/>
      <c r="AG73" s="355" t="s">
        <v>11693</v>
      </c>
      <c r="AH73" s="355"/>
      <c r="AI73" s="365">
        <v>13500000</v>
      </c>
      <c r="AJ73" s="365">
        <v>13500000</v>
      </c>
      <c r="AK73" s="365">
        <v>1247494</v>
      </c>
      <c r="AL73" s="366">
        <v>1247494</v>
      </c>
      <c r="AM73" s="365">
        <v>29224</v>
      </c>
      <c r="AN73" s="359"/>
      <c r="AO73" s="367" t="s">
        <v>12155</v>
      </c>
      <c r="AR73" s="368"/>
      <c r="AT73" s="359" t="s">
        <v>12159</v>
      </c>
      <c r="AU73" s="359">
        <v>15</v>
      </c>
    </row>
    <row r="74" spans="1:47">
      <c r="A74" s="355" t="s">
        <v>12168</v>
      </c>
      <c r="B74" s="355">
        <v>50495</v>
      </c>
      <c r="C74" s="369" t="s">
        <v>12155</v>
      </c>
      <c r="D74" s="370" t="s">
        <v>12156</v>
      </c>
      <c r="E74" s="369" t="s">
        <v>12157</v>
      </c>
      <c r="F74" s="369" t="s">
        <v>11987</v>
      </c>
      <c r="G74" s="369" t="s">
        <v>12024</v>
      </c>
      <c r="H74" s="369" t="s">
        <v>12001</v>
      </c>
      <c r="I74" s="369" t="s">
        <v>11693</v>
      </c>
      <c r="J74" s="369" t="s">
        <v>12002</v>
      </c>
      <c r="K74" s="370" t="s">
        <v>12003</v>
      </c>
      <c r="L74" s="355" t="s">
        <v>317</v>
      </c>
      <c r="M74" s="355" t="s">
        <v>6003</v>
      </c>
      <c r="N74" s="355" t="s">
        <v>11992</v>
      </c>
      <c r="O74" s="355" t="s">
        <v>12004</v>
      </c>
      <c r="P74" s="355" t="s">
        <v>5984</v>
      </c>
      <c r="Q74" s="355" t="s">
        <v>5325</v>
      </c>
      <c r="R74" s="355" t="s">
        <v>5326</v>
      </c>
      <c r="S74" s="362">
        <v>1</v>
      </c>
      <c r="T74" s="355" t="s">
        <v>8679</v>
      </c>
      <c r="U74" s="362">
        <v>546445</v>
      </c>
      <c r="V74" s="363">
        <v>546445</v>
      </c>
      <c r="W74" s="355" t="s">
        <v>10180</v>
      </c>
      <c r="X74" s="355" t="s">
        <v>5208</v>
      </c>
      <c r="Y74" s="355" t="s">
        <v>11693</v>
      </c>
      <c r="Z74" s="355" t="s">
        <v>11693</v>
      </c>
      <c r="AA74" s="355" t="s">
        <v>12158</v>
      </c>
      <c r="AB74" s="364">
        <v>43267</v>
      </c>
      <c r="AC74" s="355" t="s">
        <v>11995</v>
      </c>
      <c r="AD74" s="364">
        <v>43267</v>
      </c>
      <c r="AE74" s="355" t="s">
        <v>11995</v>
      </c>
      <c r="AF74" s="364"/>
      <c r="AG74" s="355" t="s">
        <v>11693</v>
      </c>
      <c r="AH74" s="355"/>
      <c r="AI74" s="365">
        <v>13500000</v>
      </c>
      <c r="AJ74" s="365">
        <v>13500000</v>
      </c>
      <c r="AK74" s="365">
        <v>1247494</v>
      </c>
      <c r="AL74" s="366">
        <v>1247494</v>
      </c>
      <c r="AM74" s="365">
        <v>50495</v>
      </c>
      <c r="AN74" s="359"/>
      <c r="AO74" s="367" t="s">
        <v>12155</v>
      </c>
      <c r="AR74" s="368"/>
      <c r="AT74" s="359" t="s">
        <v>12159</v>
      </c>
      <c r="AU74" s="359">
        <v>14</v>
      </c>
    </row>
    <row r="75" spans="1:47">
      <c r="A75" s="355" t="s">
        <v>12169</v>
      </c>
      <c r="B75" s="355">
        <v>83500</v>
      </c>
      <c r="C75" s="369" t="s">
        <v>12155</v>
      </c>
      <c r="D75" s="370" t="s">
        <v>12156</v>
      </c>
      <c r="E75" s="369" t="s">
        <v>12157</v>
      </c>
      <c r="F75" s="369" t="s">
        <v>11987</v>
      </c>
      <c r="G75" s="369" t="s">
        <v>12026</v>
      </c>
      <c r="H75" s="369" t="s">
        <v>12001</v>
      </c>
      <c r="I75" s="369" t="s">
        <v>11693</v>
      </c>
      <c r="J75" s="369" t="s">
        <v>12002</v>
      </c>
      <c r="K75" s="370" t="s">
        <v>12003</v>
      </c>
      <c r="L75" s="355" t="s">
        <v>317</v>
      </c>
      <c r="M75" s="355" t="s">
        <v>6003</v>
      </c>
      <c r="N75" s="355" t="s">
        <v>11992</v>
      </c>
      <c r="O75" s="355" t="s">
        <v>12004</v>
      </c>
      <c r="P75" s="355" t="s">
        <v>5984</v>
      </c>
      <c r="Q75" s="355" t="s">
        <v>5325</v>
      </c>
      <c r="R75" s="355" t="s">
        <v>5326</v>
      </c>
      <c r="S75" s="362">
        <v>1</v>
      </c>
      <c r="T75" s="355" t="s">
        <v>8679</v>
      </c>
      <c r="U75" s="362">
        <v>903609</v>
      </c>
      <c r="V75" s="363">
        <v>903609</v>
      </c>
      <c r="W75" s="355" t="s">
        <v>10180</v>
      </c>
      <c r="X75" s="355" t="s">
        <v>5208</v>
      </c>
      <c r="Y75" s="355" t="s">
        <v>11693</v>
      </c>
      <c r="Z75" s="355" t="s">
        <v>11693</v>
      </c>
      <c r="AA75" s="355" t="s">
        <v>12158</v>
      </c>
      <c r="AB75" s="364">
        <v>43267</v>
      </c>
      <c r="AC75" s="355" t="s">
        <v>11995</v>
      </c>
      <c r="AD75" s="364">
        <v>43267</v>
      </c>
      <c r="AE75" s="355" t="s">
        <v>11995</v>
      </c>
      <c r="AF75" s="364"/>
      <c r="AG75" s="355" t="s">
        <v>11693</v>
      </c>
      <c r="AH75" s="355"/>
      <c r="AI75" s="365">
        <v>13500000</v>
      </c>
      <c r="AJ75" s="365">
        <v>13500000</v>
      </c>
      <c r="AK75" s="365">
        <v>1247494</v>
      </c>
      <c r="AL75" s="366">
        <v>1247494</v>
      </c>
      <c r="AM75" s="365">
        <v>83500</v>
      </c>
      <c r="AN75" s="359"/>
      <c r="AO75" s="367" t="s">
        <v>12155</v>
      </c>
      <c r="AR75" s="368"/>
      <c r="AT75" s="359" t="s">
        <v>12159</v>
      </c>
      <c r="AU75" s="359">
        <v>13</v>
      </c>
    </row>
    <row r="76" spans="1:47">
      <c r="A76" s="355" t="s">
        <v>12170</v>
      </c>
      <c r="B76" s="355">
        <v>167723</v>
      </c>
      <c r="C76" s="369" t="s">
        <v>12155</v>
      </c>
      <c r="D76" s="370" t="s">
        <v>12156</v>
      </c>
      <c r="E76" s="369" t="s">
        <v>12157</v>
      </c>
      <c r="F76" s="369" t="s">
        <v>11987</v>
      </c>
      <c r="G76" s="369" t="s">
        <v>12028</v>
      </c>
      <c r="H76" s="369" t="s">
        <v>12001</v>
      </c>
      <c r="I76" s="369" t="s">
        <v>11693</v>
      </c>
      <c r="J76" s="369" t="s">
        <v>12002</v>
      </c>
      <c r="K76" s="370" t="s">
        <v>12003</v>
      </c>
      <c r="L76" s="355" t="s">
        <v>319</v>
      </c>
      <c r="M76" s="355" t="s">
        <v>6005</v>
      </c>
      <c r="N76" s="355" t="s">
        <v>11992</v>
      </c>
      <c r="O76" s="355" t="s">
        <v>12004</v>
      </c>
      <c r="P76" s="355" t="s">
        <v>5984</v>
      </c>
      <c r="Q76" s="355" t="s">
        <v>5325</v>
      </c>
      <c r="R76" s="355" t="s">
        <v>5326</v>
      </c>
      <c r="S76" s="362">
        <v>1</v>
      </c>
      <c r="T76" s="355" t="s">
        <v>8679</v>
      </c>
      <c r="U76" s="362">
        <v>1815049</v>
      </c>
      <c r="V76" s="363">
        <v>1815049</v>
      </c>
      <c r="W76" s="355" t="s">
        <v>10180</v>
      </c>
      <c r="X76" s="355" t="s">
        <v>5208</v>
      </c>
      <c r="Y76" s="355" t="s">
        <v>11693</v>
      </c>
      <c r="Z76" s="355" t="s">
        <v>11693</v>
      </c>
      <c r="AA76" s="355" t="s">
        <v>12158</v>
      </c>
      <c r="AB76" s="364">
        <v>43267</v>
      </c>
      <c r="AC76" s="355" t="s">
        <v>11995</v>
      </c>
      <c r="AD76" s="364">
        <v>43267</v>
      </c>
      <c r="AE76" s="355" t="s">
        <v>11995</v>
      </c>
      <c r="AF76" s="364"/>
      <c r="AG76" s="355" t="s">
        <v>11693</v>
      </c>
      <c r="AH76" s="355"/>
      <c r="AI76" s="365">
        <v>13500000</v>
      </c>
      <c r="AJ76" s="365">
        <v>13500000</v>
      </c>
      <c r="AK76" s="365">
        <v>1247494</v>
      </c>
      <c r="AL76" s="366">
        <v>1247494</v>
      </c>
      <c r="AM76" s="365">
        <v>167723</v>
      </c>
      <c r="AN76" s="359"/>
      <c r="AO76" s="367" t="s">
        <v>12155</v>
      </c>
      <c r="AR76" s="368"/>
      <c r="AT76" s="359" t="s">
        <v>12159</v>
      </c>
      <c r="AU76" s="359">
        <v>12</v>
      </c>
    </row>
    <row r="77" spans="1:47">
      <c r="A77" s="355" t="s">
        <v>12171</v>
      </c>
      <c r="B77" s="355">
        <v>75144</v>
      </c>
      <c r="C77" s="369" t="s">
        <v>12155</v>
      </c>
      <c r="D77" s="370" t="s">
        <v>12156</v>
      </c>
      <c r="E77" s="369" t="s">
        <v>12157</v>
      </c>
      <c r="F77" s="369" t="s">
        <v>11987</v>
      </c>
      <c r="G77" s="369" t="s">
        <v>12030</v>
      </c>
      <c r="H77" s="369" t="s">
        <v>12001</v>
      </c>
      <c r="I77" s="369" t="s">
        <v>11693</v>
      </c>
      <c r="J77" s="369" t="s">
        <v>12002</v>
      </c>
      <c r="K77" s="370" t="s">
        <v>12003</v>
      </c>
      <c r="L77" s="355" t="s">
        <v>319</v>
      </c>
      <c r="M77" s="355" t="s">
        <v>6005</v>
      </c>
      <c r="N77" s="355" t="s">
        <v>11992</v>
      </c>
      <c r="O77" s="355" t="s">
        <v>12004</v>
      </c>
      <c r="P77" s="355" t="s">
        <v>5984</v>
      </c>
      <c r="Q77" s="355" t="s">
        <v>5325</v>
      </c>
      <c r="R77" s="355" t="s">
        <v>5326</v>
      </c>
      <c r="S77" s="362">
        <v>1</v>
      </c>
      <c r="T77" s="355" t="s">
        <v>8679</v>
      </c>
      <c r="U77" s="362">
        <v>813188</v>
      </c>
      <c r="V77" s="363">
        <v>813188</v>
      </c>
      <c r="W77" s="355" t="s">
        <v>10180</v>
      </c>
      <c r="X77" s="355" t="s">
        <v>5208</v>
      </c>
      <c r="Y77" s="355" t="s">
        <v>11693</v>
      </c>
      <c r="Z77" s="355" t="s">
        <v>11693</v>
      </c>
      <c r="AA77" s="355" t="s">
        <v>12158</v>
      </c>
      <c r="AB77" s="364">
        <v>43267</v>
      </c>
      <c r="AC77" s="355" t="s">
        <v>11995</v>
      </c>
      <c r="AD77" s="364">
        <v>43267</v>
      </c>
      <c r="AE77" s="355" t="s">
        <v>11995</v>
      </c>
      <c r="AF77" s="364"/>
      <c r="AG77" s="355" t="s">
        <v>11693</v>
      </c>
      <c r="AH77" s="355"/>
      <c r="AI77" s="365">
        <v>13500000</v>
      </c>
      <c r="AJ77" s="365">
        <v>13500000</v>
      </c>
      <c r="AK77" s="365">
        <v>1247494</v>
      </c>
      <c r="AL77" s="366">
        <v>1247494</v>
      </c>
      <c r="AM77" s="365">
        <v>75144</v>
      </c>
      <c r="AN77" s="359"/>
      <c r="AO77" s="367" t="s">
        <v>12155</v>
      </c>
      <c r="AR77" s="368"/>
      <c r="AT77" s="359" t="s">
        <v>12159</v>
      </c>
      <c r="AU77" s="359">
        <v>11</v>
      </c>
    </row>
    <row r="78" spans="1:47">
      <c r="A78" s="355" t="s">
        <v>12172</v>
      </c>
      <c r="B78" s="355">
        <v>58379</v>
      </c>
      <c r="C78" s="369" t="s">
        <v>12155</v>
      </c>
      <c r="D78" s="370" t="s">
        <v>12156</v>
      </c>
      <c r="E78" s="369" t="s">
        <v>12157</v>
      </c>
      <c r="F78" s="369" t="s">
        <v>11987</v>
      </c>
      <c r="G78" s="369" t="s">
        <v>12032</v>
      </c>
      <c r="H78" s="369" t="s">
        <v>12001</v>
      </c>
      <c r="I78" s="369" t="s">
        <v>11693</v>
      </c>
      <c r="J78" s="369" t="s">
        <v>12002</v>
      </c>
      <c r="K78" s="370" t="s">
        <v>12003</v>
      </c>
      <c r="L78" s="355" t="s">
        <v>319</v>
      </c>
      <c r="M78" s="355" t="s">
        <v>6005</v>
      </c>
      <c r="N78" s="355" t="s">
        <v>11992</v>
      </c>
      <c r="O78" s="355" t="s">
        <v>12004</v>
      </c>
      <c r="P78" s="355" t="s">
        <v>5984</v>
      </c>
      <c r="Q78" s="355" t="s">
        <v>5325</v>
      </c>
      <c r="R78" s="355" t="s">
        <v>5326</v>
      </c>
      <c r="S78" s="362">
        <v>1</v>
      </c>
      <c r="T78" s="355" t="s">
        <v>8679</v>
      </c>
      <c r="U78" s="362">
        <v>631763</v>
      </c>
      <c r="V78" s="363">
        <v>631763</v>
      </c>
      <c r="W78" s="355" t="s">
        <v>10180</v>
      </c>
      <c r="X78" s="355" t="s">
        <v>5208</v>
      </c>
      <c r="Y78" s="355" t="s">
        <v>11693</v>
      </c>
      <c r="Z78" s="355" t="s">
        <v>11693</v>
      </c>
      <c r="AA78" s="355" t="s">
        <v>12158</v>
      </c>
      <c r="AB78" s="364">
        <v>43267</v>
      </c>
      <c r="AC78" s="355" t="s">
        <v>11995</v>
      </c>
      <c r="AD78" s="364">
        <v>43267</v>
      </c>
      <c r="AE78" s="355" t="s">
        <v>11995</v>
      </c>
      <c r="AF78" s="364"/>
      <c r="AG78" s="355" t="s">
        <v>11693</v>
      </c>
      <c r="AH78" s="355"/>
      <c r="AI78" s="365">
        <v>13500000</v>
      </c>
      <c r="AJ78" s="365">
        <v>13500000</v>
      </c>
      <c r="AK78" s="365">
        <v>1247494</v>
      </c>
      <c r="AL78" s="366">
        <v>1247494</v>
      </c>
      <c r="AM78" s="365">
        <v>58379</v>
      </c>
      <c r="AN78" s="359"/>
      <c r="AO78" s="367" t="s">
        <v>12155</v>
      </c>
      <c r="AR78" s="368"/>
      <c r="AT78" s="359" t="s">
        <v>12159</v>
      </c>
      <c r="AU78" s="359">
        <v>10</v>
      </c>
    </row>
    <row r="79" spans="1:47">
      <c r="A79" s="355" t="s">
        <v>12173</v>
      </c>
      <c r="B79" s="355">
        <v>24830</v>
      </c>
      <c r="C79" s="369" t="s">
        <v>12155</v>
      </c>
      <c r="D79" s="370" t="s">
        <v>12156</v>
      </c>
      <c r="E79" s="369" t="s">
        <v>12157</v>
      </c>
      <c r="F79" s="369" t="s">
        <v>11987</v>
      </c>
      <c r="G79" s="369" t="s">
        <v>12034</v>
      </c>
      <c r="H79" s="369" t="s">
        <v>12001</v>
      </c>
      <c r="I79" s="369" t="s">
        <v>11693</v>
      </c>
      <c r="J79" s="369" t="s">
        <v>12002</v>
      </c>
      <c r="K79" s="370" t="s">
        <v>12003</v>
      </c>
      <c r="L79" s="355" t="s">
        <v>320</v>
      </c>
      <c r="M79" s="355" t="s">
        <v>6006</v>
      </c>
      <c r="N79" s="355" t="s">
        <v>11992</v>
      </c>
      <c r="O79" s="355" t="s">
        <v>12004</v>
      </c>
      <c r="P79" s="355" t="s">
        <v>5984</v>
      </c>
      <c r="Q79" s="355" t="s">
        <v>5325</v>
      </c>
      <c r="R79" s="355" t="s">
        <v>5326</v>
      </c>
      <c r="S79" s="362">
        <v>1</v>
      </c>
      <c r="T79" s="355" t="s">
        <v>8679</v>
      </c>
      <c r="U79" s="362">
        <v>268702</v>
      </c>
      <c r="V79" s="363">
        <v>268702</v>
      </c>
      <c r="W79" s="355" t="s">
        <v>10180</v>
      </c>
      <c r="X79" s="355" t="s">
        <v>5208</v>
      </c>
      <c r="Y79" s="355" t="s">
        <v>11693</v>
      </c>
      <c r="Z79" s="355" t="s">
        <v>11693</v>
      </c>
      <c r="AA79" s="355" t="s">
        <v>12158</v>
      </c>
      <c r="AB79" s="364">
        <v>43267</v>
      </c>
      <c r="AC79" s="355" t="s">
        <v>11995</v>
      </c>
      <c r="AD79" s="364">
        <v>43267</v>
      </c>
      <c r="AE79" s="355" t="s">
        <v>11995</v>
      </c>
      <c r="AF79" s="364"/>
      <c r="AG79" s="355" t="s">
        <v>11693</v>
      </c>
      <c r="AH79" s="355"/>
      <c r="AI79" s="365">
        <v>13500000</v>
      </c>
      <c r="AJ79" s="365">
        <v>13500000</v>
      </c>
      <c r="AK79" s="365">
        <v>1247494</v>
      </c>
      <c r="AL79" s="366">
        <v>1247494</v>
      </c>
      <c r="AM79" s="365">
        <v>24830</v>
      </c>
      <c r="AN79" s="359"/>
      <c r="AO79" s="367" t="s">
        <v>12155</v>
      </c>
      <c r="AR79" s="368"/>
      <c r="AT79" s="359" t="s">
        <v>12159</v>
      </c>
      <c r="AU79" s="359">
        <v>9</v>
      </c>
    </row>
    <row r="80" spans="1:47">
      <c r="A80" s="355" t="s">
        <v>12174</v>
      </c>
      <c r="B80" s="355">
        <v>12280</v>
      </c>
      <c r="C80" s="369" t="s">
        <v>12155</v>
      </c>
      <c r="D80" s="370" t="s">
        <v>12156</v>
      </c>
      <c r="E80" s="369" t="s">
        <v>12157</v>
      </c>
      <c r="F80" s="369" t="s">
        <v>11987</v>
      </c>
      <c r="G80" s="369" t="s">
        <v>12036</v>
      </c>
      <c r="H80" s="369" t="s">
        <v>12001</v>
      </c>
      <c r="I80" s="369" t="s">
        <v>11693</v>
      </c>
      <c r="J80" s="369" t="s">
        <v>12002</v>
      </c>
      <c r="K80" s="370" t="s">
        <v>12003</v>
      </c>
      <c r="L80" s="355" t="s">
        <v>320</v>
      </c>
      <c r="M80" s="355" t="s">
        <v>6006</v>
      </c>
      <c r="N80" s="355" t="s">
        <v>11992</v>
      </c>
      <c r="O80" s="355" t="s">
        <v>12004</v>
      </c>
      <c r="P80" s="355" t="s">
        <v>5984</v>
      </c>
      <c r="Q80" s="355" t="s">
        <v>5325</v>
      </c>
      <c r="R80" s="355" t="s">
        <v>5326</v>
      </c>
      <c r="S80" s="362">
        <v>1</v>
      </c>
      <c r="T80" s="355" t="s">
        <v>8679</v>
      </c>
      <c r="U80" s="362">
        <v>132893</v>
      </c>
      <c r="V80" s="363">
        <v>132893</v>
      </c>
      <c r="W80" s="355" t="s">
        <v>10180</v>
      </c>
      <c r="X80" s="355" t="s">
        <v>5208</v>
      </c>
      <c r="Y80" s="355" t="s">
        <v>11693</v>
      </c>
      <c r="Z80" s="355" t="s">
        <v>11693</v>
      </c>
      <c r="AA80" s="355" t="s">
        <v>12158</v>
      </c>
      <c r="AB80" s="364">
        <v>43267</v>
      </c>
      <c r="AC80" s="355" t="s">
        <v>11995</v>
      </c>
      <c r="AD80" s="364">
        <v>43267</v>
      </c>
      <c r="AE80" s="355" t="s">
        <v>11995</v>
      </c>
      <c r="AF80" s="364"/>
      <c r="AG80" s="355" t="s">
        <v>11693</v>
      </c>
      <c r="AH80" s="355"/>
      <c r="AI80" s="365">
        <v>13500000</v>
      </c>
      <c r="AJ80" s="365">
        <v>13500000</v>
      </c>
      <c r="AK80" s="365">
        <v>1247494</v>
      </c>
      <c r="AL80" s="366">
        <v>1247494</v>
      </c>
      <c r="AM80" s="365">
        <v>12280</v>
      </c>
      <c r="AN80" s="359"/>
      <c r="AO80" s="367" t="s">
        <v>12155</v>
      </c>
      <c r="AR80" s="368"/>
      <c r="AT80" s="359" t="s">
        <v>12159</v>
      </c>
      <c r="AU80" s="359">
        <v>8</v>
      </c>
    </row>
    <row r="81" spans="1:47">
      <c r="A81" s="355" t="s">
        <v>12175</v>
      </c>
      <c r="B81" s="355">
        <v>61978</v>
      </c>
      <c r="C81" s="369" t="s">
        <v>12155</v>
      </c>
      <c r="D81" s="370" t="s">
        <v>12156</v>
      </c>
      <c r="E81" s="369" t="s">
        <v>12157</v>
      </c>
      <c r="F81" s="369" t="s">
        <v>11987</v>
      </c>
      <c r="G81" s="369" t="s">
        <v>12038</v>
      </c>
      <c r="H81" s="369" t="s">
        <v>12001</v>
      </c>
      <c r="I81" s="369" t="s">
        <v>11693</v>
      </c>
      <c r="J81" s="369" t="s">
        <v>12002</v>
      </c>
      <c r="K81" s="370" t="s">
        <v>12003</v>
      </c>
      <c r="L81" s="355" t="s">
        <v>320</v>
      </c>
      <c r="M81" s="355" t="s">
        <v>6006</v>
      </c>
      <c r="N81" s="355" t="s">
        <v>11992</v>
      </c>
      <c r="O81" s="355" t="s">
        <v>12004</v>
      </c>
      <c r="P81" s="355" t="s">
        <v>5984</v>
      </c>
      <c r="Q81" s="355" t="s">
        <v>5325</v>
      </c>
      <c r="R81" s="355" t="s">
        <v>5326</v>
      </c>
      <c r="S81" s="362">
        <v>1</v>
      </c>
      <c r="T81" s="355" t="s">
        <v>8679</v>
      </c>
      <c r="U81" s="362">
        <v>670712</v>
      </c>
      <c r="V81" s="363">
        <v>670712</v>
      </c>
      <c r="W81" s="355" t="s">
        <v>10180</v>
      </c>
      <c r="X81" s="355" t="s">
        <v>5208</v>
      </c>
      <c r="Y81" s="355" t="s">
        <v>11693</v>
      </c>
      <c r="Z81" s="355" t="s">
        <v>11693</v>
      </c>
      <c r="AA81" s="355" t="s">
        <v>12158</v>
      </c>
      <c r="AB81" s="364">
        <v>43267</v>
      </c>
      <c r="AC81" s="355" t="s">
        <v>11995</v>
      </c>
      <c r="AD81" s="364">
        <v>43267</v>
      </c>
      <c r="AE81" s="355" t="s">
        <v>11995</v>
      </c>
      <c r="AF81" s="364"/>
      <c r="AG81" s="355" t="s">
        <v>11693</v>
      </c>
      <c r="AH81" s="355"/>
      <c r="AI81" s="365">
        <v>13500000</v>
      </c>
      <c r="AJ81" s="365">
        <v>13500000</v>
      </c>
      <c r="AK81" s="365">
        <v>1247494</v>
      </c>
      <c r="AL81" s="366">
        <v>1247494</v>
      </c>
      <c r="AM81" s="365">
        <v>61978</v>
      </c>
      <c r="AN81" s="359"/>
      <c r="AO81" s="367" t="s">
        <v>12155</v>
      </c>
      <c r="AR81" s="368"/>
      <c r="AT81" s="359" t="s">
        <v>12159</v>
      </c>
      <c r="AU81" s="359">
        <v>7</v>
      </c>
    </row>
    <row r="82" spans="1:47">
      <c r="A82" s="355" t="s">
        <v>12176</v>
      </c>
      <c r="B82" s="355">
        <v>74024</v>
      </c>
      <c r="C82" s="369" t="s">
        <v>12155</v>
      </c>
      <c r="D82" s="370" t="s">
        <v>12156</v>
      </c>
      <c r="E82" s="369" t="s">
        <v>12157</v>
      </c>
      <c r="F82" s="369" t="s">
        <v>11987</v>
      </c>
      <c r="G82" s="369" t="s">
        <v>12040</v>
      </c>
      <c r="H82" s="369" t="s">
        <v>12001</v>
      </c>
      <c r="I82" s="369" t="s">
        <v>11693</v>
      </c>
      <c r="J82" s="369" t="s">
        <v>12002</v>
      </c>
      <c r="K82" s="370" t="s">
        <v>12003</v>
      </c>
      <c r="L82" s="355" t="s">
        <v>320</v>
      </c>
      <c r="M82" s="355" t="s">
        <v>6006</v>
      </c>
      <c r="N82" s="355" t="s">
        <v>11992</v>
      </c>
      <c r="O82" s="355" t="s">
        <v>12004</v>
      </c>
      <c r="P82" s="355" t="s">
        <v>5984</v>
      </c>
      <c r="Q82" s="355" t="s">
        <v>5325</v>
      </c>
      <c r="R82" s="355" t="s">
        <v>5326</v>
      </c>
      <c r="S82" s="362">
        <v>1</v>
      </c>
      <c r="T82" s="355" t="s">
        <v>8679</v>
      </c>
      <c r="U82" s="362">
        <v>801066</v>
      </c>
      <c r="V82" s="363">
        <v>801066</v>
      </c>
      <c r="W82" s="355" t="s">
        <v>10180</v>
      </c>
      <c r="X82" s="355" t="s">
        <v>5208</v>
      </c>
      <c r="Y82" s="355" t="s">
        <v>11693</v>
      </c>
      <c r="Z82" s="355" t="s">
        <v>11693</v>
      </c>
      <c r="AA82" s="355" t="s">
        <v>12158</v>
      </c>
      <c r="AB82" s="364">
        <v>43267</v>
      </c>
      <c r="AC82" s="355" t="s">
        <v>11995</v>
      </c>
      <c r="AD82" s="364">
        <v>43267</v>
      </c>
      <c r="AE82" s="355" t="s">
        <v>11995</v>
      </c>
      <c r="AF82" s="364"/>
      <c r="AG82" s="355" t="s">
        <v>11693</v>
      </c>
      <c r="AH82" s="355"/>
      <c r="AI82" s="365">
        <v>13500000</v>
      </c>
      <c r="AJ82" s="365">
        <v>13500000</v>
      </c>
      <c r="AK82" s="365">
        <v>1247494</v>
      </c>
      <c r="AL82" s="366">
        <v>1247494</v>
      </c>
      <c r="AM82" s="365">
        <v>74024</v>
      </c>
      <c r="AN82" s="359"/>
      <c r="AO82" s="367" t="s">
        <v>12155</v>
      </c>
      <c r="AR82" s="368"/>
      <c r="AT82" s="359" t="s">
        <v>12159</v>
      </c>
      <c r="AU82" s="359">
        <v>6</v>
      </c>
    </row>
    <row r="83" spans="1:47">
      <c r="A83" s="355" t="s">
        <v>12177</v>
      </c>
      <c r="B83" s="355">
        <v>76342</v>
      </c>
      <c r="C83" s="369" t="s">
        <v>12155</v>
      </c>
      <c r="D83" s="370" t="s">
        <v>12156</v>
      </c>
      <c r="E83" s="369" t="s">
        <v>12157</v>
      </c>
      <c r="F83" s="369" t="s">
        <v>11987</v>
      </c>
      <c r="G83" s="369" t="s">
        <v>12042</v>
      </c>
      <c r="H83" s="369" t="s">
        <v>12001</v>
      </c>
      <c r="I83" s="369" t="s">
        <v>11693</v>
      </c>
      <c r="J83" s="369" t="s">
        <v>12002</v>
      </c>
      <c r="K83" s="370" t="s">
        <v>12003</v>
      </c>
      <c r="L83" s="355" t="s">
        <v>320</v>
      </c>
      <c r="M83" s="355" t="s">
        <v>6006</v>
      </c>
      <c r="N83" s="355" t="s">
        <v>11992</v>
      </c>
      <c r="O83" s="355" t="s">
        <v>12004</v>
      </c>
      <c r="P83" s="355" t="s">
        <v>5984</v>
      </c>
      <c r="Q83" s="355" t="s">
        <v>5325</v>
      </c>
      <c r="R83" s="355" t="s">
        <v>5326</v>
      </c>
      <c r="S83" s="362">
        <v>1</v>
      </c>
      <c r="T83" s="355" t="s">
        <v>8679</v>
      </c>
      <c r="U83" s="362">
        <v>826148</v>
      </c>
      <c r="V83" s="363">
        <v>826148</v>
      </c>
      <c r="W83" s="355" t="s">
        <v>10180</v>
      </c>
      <c r="X83" s="355" t="s">
        <v>5208</v>
      </c>
      <c r="Y83" s="355" t="s">
        <v>11693</v>
      </c>
      <c r="Z83" s="355" t="s">
        <v>11693</v>
      </c>
      <c r="AA83" s="355" t="s">
        <v>12158</v>
      </c>
      <c r="AB83" s="364">
        <v>43267</v>
      </c>
      <c r="AC83" s="355" t="s">
        <v>11995</v>
      </c>
      <c r="AD83" s="364">
        <v>43267</v>
      </c>
      <c r="AE83" s="355" t="s">
        <v>11995</v>
      </c>
      <c r="AF83" s="364"/>
      <c r="AG83" s="355" t="s">
        <v>11693</v>
      </c>
      <c r="AH83" s="355"/>
      <c r="AI83" s="365">
        <v>13500000</v>
      </c>
      <c r="AJ83" s="365">
        <v>13500000</v>
      </c>
      <c r="AK83" s="365">
        <v>1247494</v>
      </c>
      <c r="AL83" s="366">
        <v>1247494</v>
      </c>
      <c r="AM83" s="365">
        <v>76342</v>
      </c>
      <c r="AN83" s="359"/>
      <c r="AO83" s="367" t="s">
        <v>12155</v>
      </c>
      <c r="AR83" s="368"/>
      <c r="AT83" s="359" t="s">
        <v>12159</v>
      </c>
      <c r="AU83" s="359">
        <v>5</v>
      </c>
    </row>
    <row r="84" spans="1:47">
      <c r="A84" s="355" t="s">
        <v>12178</v>
      </c>
      <c r="B84" s="355">
        <v>20647</v>
      </c>
      <c r="C84" s="369" t="s">
        <v>12155</v>
      </c>
      <c r="D84" s="370" t="s">
        <v>12156</v>
      </c>
      <c r="E84" s="369" t="s">
        <v>12157</v>
      </c>
      <c r="F84" s="369" t="s">
        <v>11987</v>
      </c>
      <c r="G84" s="369" t="s">
        <v>12044</v>
      </c>
      <c r="H84" s="369" t="s">
        <v>12001</v>
      </c>
      <c r="I84" s="369" t="s">
        <v>11693</v>
      </c>
      <c r="J84" s="369" t="s">
        <v>12002</v>
      </c>
      <c r="K84" s="370" t="s">
        <v>12003</v>
      </c>
      <c r="L84" s="355" t="s">
        <v>320</v>
      </c>
      <c r="M84" s="355" t="s">
        <v>6006</v>
      </c>
      <c r="N84" s="355" t="s">
        <v>11992</v>
      </c>
      <c r="O84" s="355" t="s">
        <v>12004</v>
      </c>
      <c r="P84" s="355" t="s">
        <v>5984</v>
      </c>
      <c r="Q84" s="355" t="s">
        <v>5325</v>
      </c>
      <c r="R84" s="355" t="s">
        <v>5326</v>
      </c>
      <c r="S84" s="362">
        <v>1</v>
      </c>
      <c r="T84" s="355" t="s">
        <v>8679</v>
      </c>
      <c r="U84" s="362">
        <v>223433</v>
      </c>
      <c r="V84" s="363">
        <v>223433</v>
      </c>
      <c r="W84" s="355" t="s">
        <v>10180</v>
      </c>
      <c r="X84" s="355" t="s">
        <v>5208</v>
      </c>
      <c r="Y84" s="355" t="s">
        <v>11693</v>
      </c>
      <c r="Z84" s="355" t="s">
        <v>11693</v>
      </c>
      <c r="AA84" s="355" t="s">
        <v>12158</v>
      </c>
      <c r="AB84" s="364">
        <v>43267</v>
      </c>
      <c r="AC84" s="355" t="s">
        <v>11995</v>
      </c>
      <c r="AD84" s="364">
        <v>43267</v>
      </c>
      <c r="AE84" s="355" t="s">
        <v>11995</v>
      </c>
      <c r="AF84" s="364"/>
      <c r="AG84" s="355" t="s">
        <v>11693</v>
      </c>
      <c r="AH84" s="355"/>
      <c r="AI84" s="365">
        <v>13500000</v>
      </c>
      <c r="AJ84" s="365">
        <v>13500000</v>
      </c>
      <c r="AK84" s="365">
        <v>1247494</v>
      </c>
      <c r="AL84" s="366">
        <v>1247494</v>
      </c>
      <c r="AM84" s="365">
        <v>20647</v>
      </c>
      <c r="AN84" s="359"/>
      <c r="AO84" s="367" t="s">
        <v>12155</v>
      </c>
      <c r="AR84" s="368"/>
      <c r="AT84" s="359" t="s">
        <v>12159</v>
      </c>
      <c r="AU84" s="359">
        <v>4</v>
      </c>
    </row>
    <row r="85" spans="1:47">
      <c r="A85" s="355" t="s">
        <v>12179</v>
      </c>
      <c r="B85" s="355">
        <v>47788</v>
      </c>
      <c r="C85" s="369" t="s">
        <v>12155</v>
      </c>
      <c r="D85" s="370" t="s">
        <v>12156</v>
      </c>
      <c r="E85" s="369" t="s">
        <v>12157</v>
      </c>
      <c r="F85" s="369" t="s">
        <v>11987</v>
      </c>
      <c r="G85" s="369" t="s">
        <v>12046</v>
      </c>
      <c r="H85" s="369" t="s">
        <v>12001</v>
      </c>
      <c r="I85" s="369" t="s">
        <v>11693</v>
      </c>
      <c r="J85" s="369" t="s">
        <v>12002</v>
      </c>
      <c r="K85" s="370" t="s">
        <v>12003</v>
      </c>
      <c r="L85" s="355" t="s">
        <v>320</v>
      </c>
      <c r="M85" s="355" t="s">
        <v>6006</v>
      </c>
      <c r="N85" s="355" t="s">
        <v>11992</v>
      </c>
      <c r="O85" s="355" t="s">
        <v>12004</v>
      </c>
      <c r="P85" s="355" t="s">
        <v>5984</v>
      </c>
      <c r="Q85" s="355" t="s">
        <v>5325</v>
      </c>
      <c r="R85" s="355" t="s">
        <v>5326</v>
      </c>
      <c r="S85" s="362">
        <v>1</v>
      </c>
      <c r="T85" s="355" t="s">
        <v>8679</v>
      </c>
      <c r="U85" s="362">
        <v>517143</v>
      </c>
      <c r="V85" s="363">
        <v>517143</v>
      </c>
      <c r="W85" s="355" t="s">
        <v>10180</v>
      </c>
      <c r="X85" s="355" t="s">
        <v>5208</v>
      </c>
      <c r="Y85" s="355" t="s">
        <v>11693</v>
      </c>
      <c r="Z85" s="355" t="s">
        <v>11693</v>
      </c>
      <c r="AA85" s="355" t="s">
        <v>12158</v>
      </c>
      <c r="AB85" s="364">
        <v>43267</v>
      </c>
      <c r="AC85" s="355" t="s">
        <v>11995</v>
      </c>
      <c r="AD85" s="364">
        <v>43267</v>
      </c>
      <c r="AE85" s="355" t="s">
        <v>11995</v>
      </c>
      <c r="AF85" s="364"/>
      <c r="AG85" s="355" t="s">
        <v>11693</v>
      </c>
      <c r="AH85" s="355"/>
      <c r="AI85" s="365">
        <v>13500000</v>
      </c>
      <c r="AJ85" s="365">
        <v>13500000</v>
      </c>
      <c r="AK85" s="365">
        <v>1247494</v>
      </c>
      <c r="AL85" s="366">
        <v>1247494</v>
      </c>
      <c r="AM85" s="365">
        <v>47788</v>
      </c>
      <c r="AN85" s="359"/>
      <c r="AO85" s="367" t="s">
        <v>12155</v>
      </c>
      <c r="AR85" s="368"/>
      <c r="AT85" s="359" t="s">
        <v>12159</v>
      </c>
      <c r="AU85" s="359">
        <v>3</v>
      </c>
    </row>
    <row r="86" spans="1:47">
      <c r="A86" s="355" t="s">
        <v>12180</v>
      </c>
      <c r="B86" s="355">
        <v>13284</v>
      </c>
      <c r="C86" s="369" t="s">
        <v>12155</v>
      </c>
      <c r="D86" s="370" t="s">
        <v>12156</v>
      </c>
      <c r="E86" s="369" t="s">
        <v>12157</v>
      </c>
      <c r="F86" s="369" t="s">
        <v>11987</v>
      </c>
      <c r="G86" s="369" t="s">
        <v>12110</v>
      </c>
      <c r="H86" s="369" t="s">
        <v>12001</v>
      </c>
      <c r="I86" s="369" t="s">
        <v>11693</v>
      </c>
      <c r="J86" s="369" t="s">
        <v>12002</v>
      </c>
      <c r="K86" s="370" t="s">
        <v>12003</v>
      </c>
      <c r="L86" s="355" t="s">
        <v>320</v>
      </c>
      <c r="M86" s="355" t="s">
        <v>6006</v>
      </c>
      <c r="N86" s="355" t="s">
        <v>11992</v>
      </c>
      <c r="O86" s="355" t="s">
        <v>12004</v>
      </c>
      <c r="P86" s="355" t="s">
        <v>5984</v>
      </c>
      <c r="Q86" s="355" t="s">
        <v>5325</v>
      </c>
      <c r="R86" s="355" t="s">
        <v>5326</v>
      </c>
      <c r="S86" s="362">
        <v>1</v>
      </c>
      <c r="T86" s="355" t="s">
        <v>8679</v>
      </c>
      <c r="U86" s="362">
        <v>143760</v>
      </c>
      <c r="V86" s="363">
        <v>143760</v>
      </c>
      <c r="W86" s="355" t="s">
        <v>10180</v>
      </c>
      <c r="X86" s="355" t="s">
        <v>5208</v>
      </c>
      <c r="Y86" s="355" t="s">
        <v>11693</v>
      </c>
      <c r="Z86" s="355" t="s">
        <v>11693</v>
      </c>
      <c r="AA86" s="355" t="s">
        <v>12158</v>
      </c>
      <c r="AB86" s="364">
        <v>43267</v>
      </c>
      <c r="AC86" s="355" t="s">
        <v>11995</v>
      </c>
      <c r="AD86" s="364">
        <v>43267</v>
      </c>
      <c r="AE86" s="355" t="s">
        <v>11995</v>
      </c>
      <c r="AF86" s="364"/>
      <c r="AG86" s="355" t="s">
        <v>11693</v>
      </c>
      <c r="AH86" s="355"/>
      <c r="AI86" s="365">
        <v>13500000</v>
      </c>
      <c r="AJ86" s="365">
        <v>13500000</v>
      </c>
      <c r="AK86" s="365">
        <v>1247494</v>
      </c>
      <c r="AL86" s="366">
        <v>1247494</v>
      </c>
      <c r="AM86" s="365">
        <v>13284</v>
      </c>
      <c r="AN86" s="359"/>
      <c r="AO86" s="367" t="s">
        <v>12155</v>
      </c>
      <c r="AR86" s="368"/>
      <c r="AT86" s="359" t="s">
        <v>12159</v>
      </c>
      <c r="AU86" s="359">
        <v>2</v>
      </c>
    </row>
    <row r="87" spans="1:47">
      <c r="A87" s="355" t="s">
        <v>12181</v>
      </c>
      <c r="B87" s="355">
        <v>47788</v>
      </c>
      <c r="C87" s="369" t="s">
        <v>12155</v>
      </c>
      <c r="D87" s="370" t="s">
        <v>12156</v>
      </c>
      <c r="E87" s="369" t="s">
        <v>12157</v>
      </c>
      <c r="F87" s="369" t="s">
        <v>11987</v>
      </c>
      <c r="G87" s="369" t="s">
        <v>12182</v>
      </c>
      <c r="H87" s="369" t="s">
        <v>12001</v>
      </c>
      <c r="I87" s="369" t="s">
        <v>11693</v>
      </c>
      <c r="J87" s="369" t="s">
        <v>12002</v>
      </c>
      <c r="K87" s="370" t="s">
        <v>12003</v>
      </c>
      <c r="L87" s="355" t="s">
        <v>320</v>
      </c>
      <c r="M87" s="355" t="s">
        <v>6006</v>
      </c>
      <c r="N87" s="355" t="s">
        <v>11992</v>
      </c>
      <c r="O87" s="355" t="s">
        <v>12004</v>
      </c>
      <c r="P87" s="355" t="s">
        <v>5984</v>
      </c>
      <c r="Q87" s="355" t="s">
        <v>5325</v>
      </c>
      <c r="R87" s="355" t="s">
        <v>5326</v>
      </c>
      <c r="S87" s="362">
        <v>1</v>
      </c>
      <c r="T87" s="355" t="s">
        <v>8679</v>
      </c>
      <c r="U87" s="362">
        <v>517143</v>
      </c>
      <c r="V87" s="363">
        <v>517143</v>
      </c>
      <c r="W87" s="355" t="s">
        <v>10180</v>
      </c>
      <c r="X87" s="355" t="s">
        <v>5208</v>
      </c>
      <c r="Y87" s="355" t="s">
        <v>11693</v>
      </c>
      <c r="Z87" s="355" t="s">
        <v>11693</v>
      </c>
      <c r="AA87" s="355" t="s">
        <v>12158</v>
      </c>
      <c r="AB87" s="364">
        <v>43267</v>
      </c>
      <c r="AC87" s="355" t="s">
        <v>11995</v>
      </c>
      <c r="AD87" s="364">
        <v>43267</v>
      </c>
      <c r="AE87" s="355" t="s">
        <v>11995</v>
      </c>
      <c r="AF87" s="364"/>
      <c r="AG87" s="355" t="s">
        <v>11693</v>
      </c>
      <c r="AH87" s="355"/>
      <c r="AI87" s="365">
        <v>13500000</v>
      </c>
      <c r="AJ87" s="365">
        <v>13500000</v>
      </c>
      <c r="AK87" s="365">
        <v>1247494</v>
      </c>
      <c r="AL87" s="366">
        <v>1247494</v>
      </c>
      <c r="AM87" s="365">
        <v>47788</v>
      </c>
      <c r="AN87" s="359"/>
      <c r="AO87" s="367" t="s">
        <v>12155</v>
      </c>
      <c r="AR87" s="368"/>
      <c r="AT87" s="359" t="s">
        <v>12159</v>
      </c>
      <c r="AU87" s="359">
        <v>1</v>
      </c>
    </row>
    <row r="88" spans="1:47">
      <c r="A88" s="355" t="s">
        <v>12183</v>
      </c>
      <c r="B88" s="355">
        <v>764051</v>
      </c>
      <c r="C88" s="355" t="s">
        <v>12184</v>
      </c>
      <c r="D88" s="355">
        <v>41181703</v>
      </c>
      <c r="E88" s="355" t="s">
        <v>12185</v>
      </c>
      <c r="F88" s="355" t="s">
        <v>11987</v>
      </c>
      <c r="G88" s="355" t="s">
        <v>12008</v>
      </c>
      <c r="H88" s="355" t="s">
        <v>12050</v>
      </c>
      <c r="I88" s="355" t="s">
        <v>11693</v>
      </c>
      <c r="J88" s="355" t="s">
        <v>12051</v>
      </c>
      <c r="K88" s="361" t="s">
        <v>12052</v>
      </c>
      <c r="L88" s="355" t="s">
        <v>315</v>
      </c>
      <c r="M88" s="355" t="s">
        <v>6001</v>
      </c>
      <c r="N88" s="355" t="s">
        <v>11992</v>
      </c>
      <c r="O88" s="355" t="s">
        <v>11993</v>
      </c>
      <c r="P88" s="355" t="s">
        <v>12053</v>
      </c>
      <c r="Q88" s="355" t="s">
        <v>5873</v>
      </c>
      <c r="R88" s="355" t="s">
        <v>5874</v>
      </c>
      <c r="S88" s="362">
        <v>1</v>
      </c>
      <c r="T88" s="355" t="s">
        <v>8679</v>
      </c>
      <c r="U88" s="362">
        <v>7983000</v>
      </c>
      <c r="V88" s="363">
        <v>7983000</v>
      </c>
      <c r="W88" s="355" t="s">
        <v>10186</v>
      </c>
      <c r="X88" s="355" t="s">
        <v>5214</v>
      </c>
      <c r="Y88" s="355" t="s">
        <v>11693</v>
      </c>
      <c r="Z88" s="355" t="s">
        <v>11693</v>
      </c>
      <c r="AA88" s="355" t="s">
        <v>12186</v>
      </c>
      <c r="AB88" s="364">
        <v>43267</v>
      </c>
      <c r="AC88" s="355" t="s">
        <v>11995</v>
      </c>
      <c r="AD88" s="364">
        <v>43267</v>
      </c>
      <c r="AE88" s="355" t="s">
        <v>11995</v>
      </c>
      <c r="AF88" s="364"/>
      <c r="AG88" s="355" t="s">
        <v>11693</v>
      </c>
      <c r="AH88" s="355"/>
      <c r="AI88" s="365">
        <v>7983000</v>
      </c>
      <c r="AJ88" s="365">
        <v>7983000</v>
      </c>
      <c r="AK88" s="365">
        <v>764051</v>
      </c>
      <c r="AL88" s="366">
        <v>764051</v>
      </c>
      <c r="AM88" s="365">
        <v>764051</v>
      </c>
      <c r="AN88" s="359"/>
      <c r="AO88" s="367" t="s">
        <v>12184</v>
      </c>
      <c r="AQ88" s="359" t="s">
        <v>12187</v>
      </c>
      <c r="AR88" s="368">
        <v>1</v>
      </c>
      <c r="AT88" s="359" t="s">
        <v>12187</v>
      </c>
      <c r="AU88" s="359">
        <v>1</v>
      </c>
    </row>
    <row r="89" spans="1:47">
      <c r="A89" s="355" t="s">
        <v>12188</v>
      </c>
      <c r="B89" s="355">
        <v>764721</v>
      </c>
      <c r="C89" s="355" t="s">
        <v>12189</v>
      </c>
      <c r="D89" s="361" t="s">
        <v>12190</v>
      </c>
      <c r="E89" s="355" t="s">
        <v>12191</v>
      </c>
      <c r="F89" s="355" t="s">
        <v>11987</v>
      </c>
      <c r="G89" s="355" t="s">
        <v>11988</v>
      </c>
      <c r="H89" s="355" t="s">
        <v>12001</v>
      </c>
      <c r="I89" s="355" t="s">
        <v>11693</v>
      </c>
      <c r="J89" s="355" t="s">
        <v>12141</v>
      </c>
      <c r="K89" s="361" t="s">
        <v>12192</v>
      </c>
      <c r="L89" s="355" t="s">
        <v>321</v>
      </c>
      <c r="M89" s="355" t="s">
        <v>6007</v>
      </c>
      <c r="N89" s="355" t="s">
        <v>11992</v>
      </c>
      <c r="O89" s="355" t="s">
        <v>12004</v>
      </c>
      <c r="P89" s="355" t="s">
        <v>11166</v>
      </c>
      <c r="Q89" s="355" t="s">
        <v>5613</v>
      </c>
      <c r="R89" s="355" t="s">
        <v>11008</v>
      </c>
      <c r="S89" s="362">
        <v>1</v>
      </c>
      <c r="T89" s="355" t="s">
        <v>8679</v>
      </c>
      <c r="U89" s="362">
        <v>7990000</v>
      </c>
      <c r="V89" s="363">
        <v>7990000</v>
      </c>
      <c r="W89" s="355" t="s">
        <v>10180</v>
      </c>
      <c r="X89" s="355" t="s">
        <v>5208</v>
      </c>
      <c r="Y89" s="355" t="s">
        <v>11693</v>
      </c>
      <c r="Z89" s="355" t="s">
        <v>11693</v>
      </c>
      <c r="AA89" s="355" t="s">
        <v>12193</v>
      </c>
      <c r="AB89" s="364">
        <v>43267</v>
      </c>
      <c r="AC89" s="355" t="s">
        <v>11995</v>
      </c>
      <c r="AD89" s="364">
        <v>43267</v>
      </c>
      <c r="AE89" s="355" t="s">
        <v>11995</v>
      </c>
      <c r="AF89" s="364"/>
      <c r="AG89" s="355" t="s">
        <v>11693</v>
      </c>
      <c r="AH89" s="355"/>
      <c r="AI89" s="365">
        <v>7990000</v>
      </c>
      <c r="AJ89" s="365">
        <v>7990000</v>
      </c>
      <c r="AK89" s="365">
        <v>764721</v>
      </c>
      <c r="AL89" s="366">
        <v>764721</v>
      </c>
      <c r="AM89" s="365">
        <v>764721</v>
      </c>
      <c r="AN89" s="359"/>
      <c r="AO89" s="367" t="s">
        <v>12189</v>
      </c>
      <c r="AQ89" s="359" t="s">
        <v>12194</v>
      </c>
      <c r="AR89" s="368">
        <v>1</v>
      </c>
      <c r="AT89" s="359" t="s">
        <v>12194</v>
      </c>
      <c r="AU89" s="359">
        <v>1</v>
      </c>
    </row>
    <row r="90" spans="1:47">
      <c r="A90" s="355" t="s">
        <v>12195</v>
      </c>
      <c r="B90" s="355">
        <v>3048357</v>
      </c>
      <c r="C90" s="355" t="s">
        <v>12196</v>
      </c>
      <c r="D90" s="355">
        <v>41181705</v>
      </c>
      <c r="E90" s="355" t="s">
        <v>12197</v>
      </c>
      <c r="F90" s="355" t="s">
        <v>11987</v>
      </c>
      <c r="G90" s="355" t="s">
        <v>11988</v>
      </c>
      <c r="H90" s="355" t="s">
        <v>12050</v>
      </c>
      <c r="I90" s="355" t="s">
        <v>11693</v>
      </c>
      <c r="J90" s="355" t="s">
        <v>12051</v>
      </c>
      <c r="K90" s="361" t="s">
        <v>12052</v>
      </c>
      <c r="L90" s="355" t="s">
        <v>315</v>
      </c>
      <c r="M90" s="355" t="s">
        <v>6001</v>
      </c>
      <c r="N90" s="355" t="s">
        <v>11992</v>
      </c>
      <c r="O90" s="355" t="s">
        <v>11993</v>
      </c>
      <c r="P90" s="355" t="s">
        <v>12053</v>
      </c>
      <c r="Q90" s="355" t="s">
        <v>5873</v>
      </c>
      <c r="R90" s="355" t="s">
        <v>5874</v>
      </c>
      <c r="S90" s="362">
        <v>1</v>
      </c>
      <c r="T90" s="355" t="s">
        <v>8679</v>
      </c>
      <c r="U90" s="362">
        <v>31850000</v>
      </c>
      <c r="V90" s="363">
        <v>31850000</v>
      </c>
      <c r="W90" s="355" t="s">
        <v>10186</v>
      </c>
      <c r="X90" s="355" t="s">
        <v>5214</v>
      </c>
      <c r="Y90" s="355" t="s">
        <v>11693</v>
      </c>
      <c r="Z90" s="355" t="s">
        <v>11693</v>
      </c>
      <c r="AA90" s="355" t="s">
        <v>12198</v>
      </c>
      <c r="AB90" s="364">
        <v>43267</v>
      </c>
      <c r="AC90" s="355" t="s">
        <v>11995</v>
      </c>
      <c r="AD90" s="364">
        <v>43267</v>
      </c>
      <c r="AE90" s="355" t="s">
        <v>11995</v>
      </c>
      <c r="AF90" s="364"/>
      <c r="AG90" s="355" t="s">
        <v>11693</v>
      </c>
      <c r="AH90" s="355"/>
      <c r="AI90" s="365">
        <v>31850000</v>
      </c>
      <c r="AJ90" s="365">
        <v>31850000</v>
      </c>
      <c r="AK90" s="365">
        <v>3048357</v>
      </c>
      <c r="AL90" s="366">
        <v>3048357</v>
      </c>
      <c r="AM90" s="365">
        <v>3048357</v>
      </c>
      <c r="AN90" s="359"/>
      <c r="AO90" s="367" t="s">
        <v>12196</v>
      </c>
      <c r="AQ90" s="359" t="s">
        <v>12199</v>
      </c>
      <c r="AR90" s="368">
        <v>1</v>
      </c>
      <c r="AT90" s="359" t="s">
        <v>12199</v>
      </c>
      <c r="AU90" s="359">
        <v>1</v>
      </c>
    </row>
    <row r="91" spans="1:47">
      <c r="A91" s="355" t="s">
        <v>12200</v>
      </c>
      <c r="B91" s="355">
        <v>96622</v>
      </c>
      <c r="C91" s="355" t="s">
        <v>12201</v>
      </c>
      <c r="D91" s="355">
        <v>61181701</v>
      </c>
      <c r="E91" s="355" t="s">
        <v>12202</v>
      </c>
      <c r="F91" s="355" t="s">
        <v>11987</v>
      </c>
      <c r="G91" s="355" t="s">
        <v>11988</v>
      </c>
      <c r="H91" s="355" t="s">
        <v>12203</v>
      </c>
      <c r="I91" s="355" t="s">
        <v>11693</v>
      </c>
      <c r="J91" s="355" t="s">
        <v>12065</v>
      </c>
      <c r="K91" s="361" t="s">
        <v>12204</v>
      </c>
      <c r="L91" s="355" t="s">
        <v>316</v>
      </c>
      <c r="M91" s="355" t="s">
        <v>6002</v>
      </c>
      <c r="N91" s="355" t="s">
        <v>11992</v>
      </c>
      <c r="O91" s="355" t="s">
        <v>11993</v>
      </c>
      <c r="P91" s="355" t="s">
        <v>11166</v>
      </c>
      <c r="Q91" s="355" t="s">
        <v>5333</v>
      </c>
      <c r="R91" s="355" t="s">
        <v>5334</v>
      </c>
      <c r="S91" s="362">
        <v>1</v>
      </c>
      <c r="T91" s="355" t="s">
        <v>8679</v>
      </c>
      <c r="U91" s="362">
        <v>1009524</v>
      </c>
      <c r="V91" s="363">
        <v>1009524</v>
      </c>
      <c r="W91" s="355" t="s">
        <v>10180</v>
      </c>
      <c r="X91" s="355" t="s">
        <v>5208</v>
      </c>
      <c r="Y91" s="355" t="s">
        <v>11693</v>
      </c>
      <c r="Z91" s="355" t="s">
        <v>11693</v>
      </c>
      <c r="AA91" s="355" t="s">
        <v>12205</v>
      </c>
      <c r="AB91" s="364">
        <v>43267</v>
      </c>
      <c r="AC91" s="355" t="s">
        <v>11995</v>
      </c>
      <c r="AD91" s="364">
        <v>43267</v>
      </c>
      <c r="AE91" s="355" t="s">
        <v>11995</v>
      </c>
      <c r="AF91" s="364"/>
      <c r="AG91" s="355" t="s">
        <v>11693</v>
      </c>
      <c r="AH91" s="355"/>
      <c r="AI91" s="365">
        <v>14133332</v>
      </c>
      <c r="AJ91" s="365">
        <v>14133332</v>
      </c>
      <c r="AK91" s="365">
        <v>1352696</v>
      </c>
      <c r="AL91" s="366">
        <v>1352696</v>
      </c>
      <c r="AM91" s="371">
        <v>96622</v>
      </c>
      <c r="AN91" s="359"/>
      <c r="AO91" s="367" t="s">
        <v>12201</v>
      </c>
      <c r="AQ91" s="359" t="s">
        <v>12206</v>
      </c>
      <c r="AR91" s="368">
        <v>1</v>
      </c>
      <c r="AT91" s="359" t="s">
        <v>12206</v>
      </c>
      <c r="AU91" s="359">
        <v>14</v>
      </c>
    </row>
    <row r="92" spans="1:47">
      <c r="A92" s="355" t="s">
        <v>12207</v>
      </c>
      <c r="B92" s="355">
        <v>96622</v>
      </c>
      <c r="C92" s="369" t="s">
        <v>12201</v>
      </c>
      <c r="D92" s="369">
        <v>61181701</v>
      </c>
      <c r="E92" s="369" t="s">
        <v>12202</v>
      </c>
      <c r="F92" s="369" t="s">
        <v>11987</v>
      </c>
      <c r="G92" s="369" t="s">
        <v>12008</v>
      </c>
      <c r="H92" s="369" t="s">
        <v>12203</v>
      </c>
      <c r="I92" s="369" t="s">
        <v>11693</v>
      </c>
      <c r="J92" s="369" t="s">
        <v>12065</v>
      </c>
      <c r="K92" s="370" t="s">
        <v>12204</v>
      </c>
      <c r="L92" s="355" t="s">
        <v>319</v>
      </c>
      <c r="M92" s="355" t="s">
        <v>6005</v>
      </c>
      <c r="N92" s="355" t="s">
        <v>11992</v>
      </c>
      <c r="O92" s="355" t="s">
        <v>11993</v>
      </c>
      <c r="P92" s="355" t="s">
        <v>11166</v>
      </c>
      <c r="Q92" s="355" t="s">
        <v>5333</v>
      </c>
      <c r="R92" s="355" t="s">
        <v>5334</v>
      </c>
      <c r="S92" s="362">
        <v>1</v>
      </c>
      <c r="T92" s="355" t="s">
        <v>8679</v>
      </c>
      <c r="U92" s="362">
        <v>1009524</v>
      </c>
      <c r="V92" s="363">
        <v>1009524</v>
      </c>
      <c r="W92" s="355" t="s">
        <v>10180</v>
      </c>
      <c r="X92" s="355" t="s">
        <v>5208</v>
      </c>
      <c r="Y92" s="355" t="s">
        <v>11693</v>
      </c>
      <c r="Z92" s="355" t="s">
        <v>11693</v>
      </c>
      <c r="AA92" s="355" t="s">
        <v>12205</v>
      </c>
      <c r="AB92" s="364">
        <v>43267</v>
      </c>
      <c r="AC92" s="355" t="s">
        <v>11995</v>
      </c>
      <c r="AD92" s="364">
        <v>43267</v>
      </c>
      <c r="AE92" s="355" t="s">
        <v>11995</v>
      </c>
      <c r="AF92" s="364"/>
      <c r="AG92" s="355" t="s">
        <v>11693</v>
      </c>
      <c r="AH92" s="355"/>
      <c r="AI92" s="365">
        <v>14133332</v>
      </c>
      <c r="AJ92" s="365">
        <v>14133332</v>
      </c>
      <c r="AK92" s="365">
        <v>1352696</v>
      </c>
      <c r="AL92" s="366">
        <v>1352696</v>
      </c>
      <c r="AM92" s="371">
        <v>96622</v>
      </c>
      <c r="AN92" s="359"/>
      <c r="AO92" s="367" t="s">
        <v>12201</v>
      </c>
      <c r="AR92" s="368"/>
      <c r="AT92" s="359" t="s">
        <v>12206</v>
      </c>
      <c r="AU92" s="359">
        <v>13</v>
      </c>
    </row>
    <row r="93" spans="1:47">
      <c r="A93" s="355" t="s">
        <v>12208</v>
      </c>
      <c r="B93" s="355">
        <v>96621</v>
      </c>
      <c r="C93" s="369" t="s">
        <v>12201</v>
      </c>
      <c r="D93" s="369">
        <v>61181701</v>
      </c>
      <c r="E93" s="369" t="s">
        <v>12202</v>
      </c>
      <c r="F93" s="369" t="s">
        <v>11987</v>
      </c>
      <c r="G93" s="369" t="s">
        <v>12010</v>
      </c>
      <c r="H93" s="369" t="s">
        <v>12203</v>
      </c>
      <c r="I93" s="369" t="s">
        <v>11693</v>
      </c>
      <c r="J93" s="369" t="s">
        <v>12065</v>
      </c>
      <c r="K93" s="370" t="s">
        <v>12204</v>
      </c>
      <c r="L93" s="355" t="s">
        <v>320</v>
      </c>
      <c r="M93" s="355" t="s">
        <v>6006</v>
      </c>
      <c r="N93" s="355" t="s">
        <v>11992</v>
      </c>
      <c r="O93" s="355" t="s">
        <v>11993</v>
      </c>
      <c r="P93" s="355" t="s">
        <v>11166</v>
      </c>
      <c r="Q93" s="355" t="s">
        <v>5333</v>
      </c>
      <c r="R93" s="355" t="s">
        <v>5334</v>
      </c>
      <c r="S93" s="362">
        <v>1</v>
      </c>
      <c r="T93" s="355" t="s">
        <v>8679</v>
      </c>
      <c r="U93" s="362">
        <v>1009524</v>
      </c>
      <c r="V93" s="363">
        <v>1009524</v>
      </c>
      <c r="W93" s="355" t="s">
        <v>10180</v>
      </c>
      <c r="X93" s="355" t="s">
        <v>5208</v>
      </c>
      <c r="Y93" s="355" t="s">
        <v>11693</v>
      </c>
      <c r="Z93" s="355" t="s">
        <v>11693</v>
      </c>
      <c r="AA93" s="355" t="s">
        <v>12205</v>
      </c>
      <c r="AB93" s="364">
        <v>43267</v>
      </c>
      <c r="AC93" s="355" t="s">
        <v>11995</v>
      </c>
      <c r="AD93" s="364">
        <v>43267</v>
      </c>
      <c r="AE93" s="355" t="s">
        <v>11995</v>
      </c>
      <c r="AF93" s="364"/>
      <c r="AG93" s="355" t="s">
        <v>11693</v>
      </c>
      <c r="AH93" s="355"/>
      <c r="AI93" s="365">
        <v>14133332</v>
      </c>
      <c r="AJ93" s="365">
        <v>14133332</v>
      </c>
      <c r="AK93" s="365">
        <v>1352696</v>
      </c>
      <c r="AL93" s="366">
        <v>1352696</v>
      </c>
      <c r="AM93" s="365">
        <v>96621</v>
      </c>
      <c r="AN93" s="359"/>
      <c r="AO93" s="367" t="s">
        <v>12201</v>
      </c>
      <c r="AR93" s="368"/>
      <c r="AT93" s="359" t="s">
        <v>12206</v>
      </c>
      <c r="AU93" s="359">
        <v>12</v>
      </c>
    </row>
    <row r="94" spans="1:47">
      <c r="A94" s="355" t="s">
        <v>12209</v>
      </c>
      <c r="B94" s="355">
        <v>96621</v>
      </c>
      <c r="C94" s="369" t="s">
        <v>12201</v>
      </c>
      <c r="D94" s="369">
        <v>61181701</v>
      </c>
      <c r="E94" s="369" t="s">
        <v>12202</v>
      </c>
      <c r="F94" s="369" t="s">
        <v>11987</v>
      </c>
      <c r="G94" s="369" t="s">
        <v>12012</v>
      </c>
      <c r="H94" s="369" t="s">
        <v>12203</v>
      </c>
      <c r="I94" s="369" t="s">
        <v>11693</v>
      </c>
      <c r="J94" s="369" t="s">
        <v>12065</v>
      </c>
      <c r="K94" s="370" t="s">
        <v>12204</v>
      </c>
      <c r="L94" s="355" t="s">
        <v>323</v>
      </c>
      <c r="M94" s="355" t="s">
        <v>12210</v>
      </c>
      <c r="N94" s="355" t="s">
        <v>11992</v>
      </c>
      <c r="O94" s="355" t="s">
        <v>11993</v>
      </c>
      <c r="P94" s="355" t="s">
        <v>11166</v>
      </c>
      <c r="Q94" s="355" t="s">
        <v>5333</v>
      </c>
      <c r="R94" s="355" t="s">
        <v>5334</v>
      </c>
      <c r="S94" s="362">
        <v>1</v>
      </c>
      <c r="T94" s="355" t="s">
        <v>8679</v>
      </c>
      <c r="U94" s="362">
        <v>1009523</v>
      </c>
      <c r="V94" s="363">
        <v>1009523</v>
      </c>
      <c r="W94" s="355" t="s">
        <v>10180</v>
      </c>
      <c r="X94" s="355" t="s">
        <v>5208</v>
      </c>
      <c r="Y94" s="355" t="s">
        <v>11693</v>
      </c>
      <c r="Z94" s="355" t="s">
        <v>11693</v>
      </c>
      <c r="AA94" s="355" t="s">
        <v>12205</v>
      </c>
      <c r="AB94" s="364">
        <v>43267</v>
      </c>
      <c r="AC94" s="355" t="s">
        <v>11995</v>
      </c>
      <c r="AD94" s="364">
        <v>43267</v>
      </c>
      <c r="AE94" s="355" t="s">
        <v>11995</v>
      </c>
      <c r="AF94" s="364"/>
      <c r="AG94" s="355" t="s">
        <v>11693</v>
      </c>
      <c r="AH94" s="355"/>
      <c r="AI94" s="365">
        <v>14133332</v>
      </c>
      <c r="AJ94" s="365">
        <v>14133332</v>
      </c>
      <c r="AK94" s="365">
        <v>1352696</v>
      </c>
      <c r="AL94" s="366">
        <v>1352696</v>
      </c>
      <c r="AM94" s="365">
        <v>96621</v>
      </c>
      <c r="AN94" s="359"/>
      <c r="AO94" s="367" t="s">
        <v>12201</v>
      </c>
      <c r="AR94" s="368"/>
      <c r="AT94" s="359" t="s">
        <v>12206</v>
      </c>
      <c r="AU94" s="359">
        <v>11</v>
      </c>
    </row>
    <row r="95" spans="1:47">
      <c r="A95" s="355" t="s">
        <v>12211</v>
      </c>
      <c r="B95" s="355">
        <v>96621</v>
      </c>
      <c r="C95" s="369" t="s">
        <v>12201</v>
      </c>
      <c r="D95" s="369">
        <v>61181701</v>
      </c>
      <c r="E95" s="369" t="s">
        <v>12202</v>
      </c>
      <c r="F95" s="369" t="s">
        <v>11987</v>
      </c>
      <c r="G95" s="369" t="s">
        <v>12014</v>
      </c>
      <c r="H95" s="369" t="s">
        <v>12203</v>
      </c>
      <c r="I95" s="369" t="s">
        <v>11693</v>
      </c>
      <c r="J95" s="369" t="s">
        <v>12065</v>
      </c>
      <c r="K95" s="370" t="s">
        <v>12204</v>
      </c>
      <c r="L95" s="355" t="s">
        <v>317</v>
      </c>
      <c r="M95" s="355" t="s">
        <v>6003</v>
      </c>
      <c r="N95" s="355" t="s">
        <v>11992</v>
      </c>
      <c r="O95" s="355" t="s">
        <v>11993</v>
      </c>
      <c r="P95" s="355" t="s">
        <v>11166</v>
      </c>
      <c r="Q95" s="355" t="s">
        <v>5333</v>
      </c>
      <c r="R95" s="355" t="s">
        <v>5334</v>
      </c>
      <c r="S95" s="362">
        <v>1</v>
      </c>
      <c r="T95" s="355" t="s">
        <v>8679</v>
      </c>
      <c r="U95" s="362">
        <v>1009524</v>
      </c>
      <c r="V95" s="363">
        <v>1009524</v>
      </c>
      <c r="W95" s="355" t="s">
        <v>10180</v>
      </c>
      <c r="X95" s="355" t="s">
        <v>5208</v>
      </c>
      <c r="Y95" s="355" t="s">
        <v>11693</v>
      </c>
      <c r="Z95" s="355" t="s">
        <v>11693</v>
      </c>
      <c r="AA95" s="355" t="s">
        <v>12205</v>
      </c>
      <c r="AB95" s="364">
        <v>43267</v>
      </c>
      <c r="AC95" s="355" t="s">
        <v>11995</v>
      </c>
      <c r="AD95" s="364">
        <v>43267</v>
      </c>
      <c r="AE95" s="355" t="s">
        <v>11995</v>
      </c>
      <c r="AF95" s="364"/>
      <c r="AG95" s="355" t="s">
        <v>11693</v>
      </c>
      <c r="AH95" s="355"/>
      <c r="AI95" s="365">
        <v>14133332</v>
      </c>
      <c r="AJ95" s="365">
        <v>14133332</v>
      </c>
      <c r="AK95" s="365">
        <v>1352696</v>
      </c>
      <c r="AL95" s="366">
        <v>1352696</v>
      </c>
      <c r="AM95" s="365">
        <v>96621</v>
      </c>
      <c r="AN95" s="359"/>
      <c r="AO95" s="367" t="s">
        <v>12201</v>
      </c>
      <c r="AR95" s="368"/>
      <c r="AT95" s="359" t="s">
        <v>12206</v>
      </c>
      <c r="AU95" s="359">
        <v>10</v>
      </c>
    </row>
    <row r="96" spans="1:47">
      <c r="A96" s="355" t="s">
        <v>12212</v>
      </c>
      <c r="B96" s="355">
        <v>96621</v>
      </c>
      <c r="C96" s="369" t="s">
        <v>12201</v>
      </c>
      <c r="D96" s="369">
        <v>61181701</v>
      </c>
      <c r="E96" s="369" t="s">
        <v>12202</v>
      </c>
      <c r="F96" s="369" t="s">
        <v>11987</v>
      </c>
      <c r="G96" s="369" t="s">
        <v>12016</v>
      </c>
      <c r="H96" s="369" t="s">
        <v>12203</v>
      </c>
      <c r="I96" s="369" t="s">
        <v>11693</v>
      </c>
      <c r="J96" s="369" t="s">
        <v>12065</v>
      </c>
      <c r="K96" s="370" t="s">
        <v>12204</v>
      </c>
      <c r="L96" s="355" t="s">
        <v>319</v>
      </c>
      <c r="M96" s="355" t="s">
        <v>6005</v>
      </c>
      <c r="N96" s="355" t="s">
        <v>11992</v>
      </c>
      <c r="O96" s="355" t="s">
        <v>11993</v>
      </c>
      <c r="P96" s="355" t="s">
        <v>11166</v>
      </c>
      <c r="Q96" s="355" t="s">
        <v>5333</v>
      </c>
      <c r="R96" s="355" t="s">
        <v>5334</v>
      </c>
      <c r="S96" s="362">
        <v>1</v>
      </c>
      <c r="T96" s="355" t="s">
        <v>8679</v>
      </c>
      <c r="U96" s="362">
        <v>1009524</v>
      </c>
      <c r="V96" s="363">
        <v>1009524</v>
      </c>
      <c r="W96" s="355" t="s">
        <v>10180</v>
      </c>
      <c r="X96" s="355" t="s">
        <v>5208</v>
      </c>
      <c r="Y96" s="355" t="s">
        <v>11693</v>
      </c>
      <c r="Z96" s="355" t="s">
        <v>11693</v>
      </c>
      <c r="AA96" s="355" t="s">
        <v>12205</v>
      </c>
      <c r="AB96" s="364">
        <v>43267</v>
      </c>
      <c r="AC96" s="355" t="s">
        <v>11995</v>
      </c>
      <c r="AD96" s="364">
        <v>43267</v>
      </c>
      <c r="AE96" s="355" t="s">
        <v>11995</v>
      </c>
      <c r="AF96" s="364"/>
      <c r="AG96" s="355" t="s">
        <v>11693</v>
      </c>
      <c r="AH96" s="355"/>
      <c r="AI96" s="365">
        <v>14133332</v>
      </c>
      <c r="AJ96" s="365">
        <v>14133332</v>
      </c>
      <c r="AK96" s="365">
        <v>1352696</v>
      </c>
      <c r="AL96" s="366">
        <v>1352696</v>
      </c>
      <c r="AM96" s="365">
        <v>96621</v>
      </c>
      <c r="AN96" s="359"/>
      <c r="AO96" s="367" t="s">
        <v>12201</v>
      </c>
      <c r="AR96" s="368"/>
      <c r="AT96" s="359" t="s">
        <v>12206</v>
      </c>
      <c r="AU96" s="359">
        <v>9</v>
      </c>
    </row>
    <row r="97" spans="1:47">
      <c r="A97" s="355" t="s">
        <v>12213</v>
      </c>
      <c r="B97" s="355">
        <v>96621</v>
      </c>
      <c r="C97" s="369" t="s">
        <v>12201</v>
      </c>
      <c r="D97" s="369">
        <v>61181701</v>
      </c>
      <c r="E97" s="369" t="s">
        <v>12202</v>
      </c>
      <c r="F97" s="369" t="s">
        <v>11987</v>
      </c>
      <c r="G97" s="369" t="s">
        <v>12018</v>
      </c>
      <c r="H97" s="369" t="s">
        <v>12203</v>
      </c>
      <c r="I97" s="369" t="s">
        <v>11693</v>
      </c>
      <c r="J97" s="369" t="s">
        <v>12065</v>
      </c>
      <c r="K97" s="370" t="s">
        <v>12204</v>
      </c>
      <c r="L97" s="355" t="s">
        <v>322</v>
      </c>
      <c r="M97" s="355" t="s">
        <v>6008</v>
      </c>
      <c r="N97" s="355" t="s">
        <v>11992</v>
      </c>
      <c r="O97" s="355" t="s">
        <v>11993</v>
      </c>
      <c r="P97" s="355" t="s">
        <v>11166</v>
      </c>
      <c r="Q97" s="355" t="s">
        <v>5333</v>
      </c>
      <c r="R97" s="355" t="s">
        <v>5334</v>
      </c>
      <c r="S97" s="362">
        <v>1</v>
      </c>
      <c r="T97" s="355" t="s">
        <v>8679</v>
      </c>
      <c r="U97" s="362">
        <v>1009523</v>
      </c>
      <c r="V97" s="363">
        <v>1009523</v>
      </c>
      <c r="W97" s="355" t="s">
        <v>10180</v>
      </c>
      <c r="X97" s="355" t="s">
        <v>5208</v>
      </c>
      <c r="Y97" s="355" t="s">
        <v>11693</v>
      </c>
      <c r="Z97" s="355" t="s">
        <v>11693</v>
      </c>
      <c r="AA97" s="355" t="s">
        <v>12205</v>
      </c>
      <c r="AB97" s="364">
        <v>43267</v>
      </c>
      <c r="AC97" s="355" t="s">
        <v>11995</v>
      </c>
      <c r="AD97" s="364">
        <v>43267</v>
      </c>
      <c r="AE97" s="355" t="s">
        <v>11995</v>
      </c>
      <c r="AF97" s="364"/>
      <c r="AG97" s="355" t="s">
        <v>11693</v>
      </c>
      <c r="AH97" s="355"/>
      <c r="AI97" s="365">
        <v>14133332</v>
      </c>
      <c r="AJ97" s="365">
        <v>14133332</v>
      </c>
      <c r="AK97" s="365">
        <v>1352696</v>
      </c>
      <c r="AL97" s="366">
        <v>1352696</v>
      </c>
      <c r="AM97" s="365">
        <v>96621</v>
      </c>
      <c r="AN97" s="359"/>
      <c r="AO97" s="367" t="s">
        <v>12201</v>
      </c>
      <c r="AR97" s="368"/>
      <c r="AT97" s="359" t="s">
        <v>12206</v>
      </c>
      <c r="AU97" s="359">
        <v>8</v>
      </c>
    </row>
    <row r="98" spans="1:47">
      <c r="A98" s="355" t="s">
        <v>12214</v>
      </c>
      <c r="B98" s="355">
        <v>96621</v>
      </c>
      <c r="C98" s="369" t="s">
        <v>12201</v>
      </c>
      <c r="D98" s="369">
        <v>61181701</v>
      </c>
      <c r="E98" s="369" t="s">
        <v>12202</v>
      </c>
      <c r="F98" s="369" t="s">
        <v>11987</v>
      </c>
      <c r="G98" s="369" t="s">
        <v>12020</v>
      </c>
      <c r="H98" s="369" t="s">
        <v>12203</v>
      </c>
      <c r="I98" s="369" t="s">
        <v>11693</v>
      </c>
      <c r="J98" s="369" t="s">
        <v>12065</v>
      </c>
      <c r="K98" s="370" t="s">
        <v>12204</v>
      </c>
      <c r="L98" s="355" t="s">
        <v>322</v>
      </c>
      <c r="M98" s="355" t="s">
        <v>6008</v>
      </c>
      <c r="N98" s="355" t="s">
        <v>11992</v>
      </c>
      <c r="O98" s="355" t="s">
        <v>11993</v>
      </c>
      <c r="P98" s="355" t="s">
        <v>11166</v>
      </c>
      <c r="Q98" s="355" t="s">
        <v>5333</v>
      </c>
      <c r="R98" s="355" t="s">
        <v>5334</v>
      </c>
      <c r="S98" s="362">
        <v>1</v>
      </c>
      <c r="T98" s="355" t="s">
        <v>8679</v>
      </c>
      <c r="U98" s="362">
        <v>1009523</v>
      </c>
      <c r="V98" s="363">
        <v>1009523</v>
      </c>
      <c r="W98" s="355" t="s">
        <v>10180</v>
      </c>
      <c r="X98" s="355" t="s">
        <v>5208</v>
      </c>
      <c r="Y98" s="355" t="s">
        <v>11693</v>
      </c>
      <c r="Z98" s="355" t="s">
        <v>11693</v>
      </c>
      <c r="AA98" s="355" t="s">
        <v>12205</v>
      </c>
      <c r="AB98" s="364">
        <v>43267</v>
      </c>
      <c r="AC98" s="355" t="s">
        <v>11995</v>
      </c>
      <c r="AD98" s="364">
        <v>43267</v>
      </c>
      <c r="AE98" s="355" t="s">
        <v>11995</v>
      </c>
      <c r="AF98" s="364"/>
      <c r="AG98" s="355" t="s">
        <v>11693</v>
      </c>
      <c r="AH98" s="355"/>
      <c r="AI98" s="365">
        <v>14133332</v>
      </c>
      <c r="AJ98" s="365">
        <v>14133332</v>
      </c>
      <c r="AK98" s="365">
        <v>1352696</v>
      </c>
      <c r="AL98" s="366">
        <v>1352696</v>
      </c>
      <c r="AM98" s="365">
        <v>96621</v>
      </c>
      <c r="AN98" s="359"/>
      <c r="AO98" s="367" t="s">
        <v>12201</v>
      </c>
      <c r="AR98" s="368"/>
      <c r="AT98" s="359" t="s">
        <v>12206</v>
      </c>
      <c r="AU98" s="359">
        <v>7</v>
      </c>
    </row>
    <row r="99" spans="1:47">
      <c r="A99" s="355" t="s">
        <v>12215</v>
      </c>
      <c r="B99" s="355">
        <v>96621</v>
      </c>
      <c r="C99" s="369" t="s">
        <v>12201</v>
      </c>
      <c r="D99" s="369">
        <v>61181701</v>
      </c>
      <c r="E99" s="369" t="s">
        <v>12202</v>
      </c>
      <c r="F99" s="369" t="s">
        <v>11987</v>
      </c>
      <c r="G99" s="369" t="s">
        <v>12022</v>
      </c>
      <c r="H99" s="369" t="s">
        <v>12203</v>
      </c>
      <c r="I99" s="369" t="s">
        <v>11693</v>
      </c>
      <c r="J99" s="369" t="s">
        <v>12065</v>
      </c>
      <c r="K99" s="370" t="s">
        <v>12204</v>
      </c>
      <c r="L99" s="355" t="s">
        <v>321</v>
      </c>
      <c r="M99" s="355" t="s">
        <v>6007</v>
      </c>
      <c r="N99" s="355" t="s">
        <v>11992</v>
      </c>
      <c r="O99" s="355" t="s">
        <v>11993</v>
      </c>
      <c r="P99" s="355" t="s">
        <v>11166</v>
      </c>
      <c r="Q99" s="355" t="s">
        <v>5333</v>
      </c>
      <c r="R99" s="355" t="s">
        <v>5334</v>
      </c>
      <c r="S99" s="362">
        <v>1</v>
      </c>
      <c r="T99" s="355" t="s">
        <v>8679</v>
      </c>
      <c r="U99" s="362">
        <v>1009523</v>
      </c>
      <c r="V99" s="363">
        <v>1009523</v>
      </c>
      <c r="W99" s="355" t="s">
        <v>10180</v>
      </c>
      <c r="X99" s="355" t="s">
        <v>5208</v>
      </c>
      <c r="Y99" s="355" t="s">
        <v>11693</v>
      </c>
      <c r="Z99" s="355" t="s">
        <v>11693</v>
      </c>
      <c r="AA99" s="355" t="s">
        <v>12205</v>
      </c>
      <c r="AB99" s="364">
        <v>43267</v>
      </c>
      <c r="AC99" s="355" t="s">
        <v>11995</v>
      </c>
      <c r="AD99" s="364">
        <v>43267</v>
      </c>
      <c r="AE99" s="355" t="s">
        <v>11995</v>
      </c>
      <c r="AF99" s="364"/>
      <c r="AG99" s="355" t="s">
        <v>11693</v>
      </c>
      <c r="AH99" s="355"/>
      <c r="AI99" s="365">
        <v>14133332</v>
      </c>
      <c r="AJ99" s="365">
        <v>14133332</v>
      </c>
      <c r="AK99" s="365">
        <v>1352696</v>
      </c>
      <c r="AL99" s="366">
        <v>1352696</v>
      </c>
      <c r="AM99" s="365">
        <v>96621</v>
      </c>
      <c r="AN99" s="359"/>
      <c r="AO99" s="367" t="s">
        <v>12201</v>
      </c>
      <c r="AR99" s="368"/>
      <c r="AT99" s="359" t="s">
        <v>12206</v>
      </c>
      <c r="AU99" s="359">
        <v>6</v>
      </c>
    </row>
    <row r="100" spans="1:47">
      <c r="A100" s="355" t="s">
        <v>12216</v>
      </c>
      <c r="B100" s="355">
        <v>96621</v>
      </c>
      <c r="C100" s="369" t="s">
        <v>12201</v>
      </c>
      <c r="D100" s="369">
        <v>61181701</v>
      </c>
      <c r="E100" s="369" t="s">
        <v>12202</v>
      </c>
      <c r="F100" s="369" t="s">
        <v>11987</v>
      </c>
      <c r="G100" s="369" t="s">
        <v>12024</v>
      </c>
      <c r="H100" s="369" t="s">
        <v>12203</v>
      </c>
      <c r="I100" s="369" t="s">
        <v>11693</v>
      </c>
      <c r="J100" s="369" t="s">
        <v>12065</v>
      </c>
      <c r="K100" s="370" t="s">
        <v>12204</v>
      </c>
      <c r="L100" s="355" t="s">
        <v>317</v>
      </c>
      <c r="M100" s="355" t="s">
        <v>6003</v>
      </c>
      <c r="N100" s="355" t="s">
        <v>11992</v>
      </c>
      <c r="O100" s="355" t="s">
        <v>11993</v>
      </c>
      <c r="P100" s="355" t="s">
        <v>11166</v>
      </c>
      <c r="Q100" s="355" t="s">
        <v>5333</v>
      </c>
      <c r="R100" s="355" t="s">
        <v>5334</v>
      </c>
      <c r="S100" s="362">
        <v>1</v>
      </c>
      <c r="T100" s="355" t="s">
        <v>8679</v>
      </c>
      <c r="U100" s="362">
        <v>1009524</v>
      </c>
      <c r="V100" s="363">
        <v>1009524</v>
      </c>
      <c r="W100" s="355" t="s">
        <v>10180</v>
      </c>
      <c r="X100" s="355" t="s">
        <v>5208</v>
      </c>
      <c r="Y100" s="355" t="s">
        <v>11693</v>
      </c>
      <c r="Z100" s="355" t="s">
        <v>11693</v>
      </c>
      <c r="AA100" s="355" t="s">
        <v>12205</v>
      </c>
      <c r="AB100" s="364">
        <v>43267</v>
      </c>
      <c r="AC100" s="355" t="s">
        <v>11995</v>
      </c>
      <c r="AD100" s="364">
        <v>43267</v>
      </c>
      <c r="AE100" s="355" t="s">
        <v>11995</v>
      </c>
      <c r="AF100" s="364"/>
      <c r="AG100" s="355" t="s">
        <v>11693</v>
      </c>
      <c r="AH100" s="355"/>
      <c r="AI100" s="365">
        <v>14133332</v>
      </c>
      <c r="AJ100" s="365">
        <v>14133332</v>
      </c>
      <c r="AK100" s="365">
        <v>1352696</v>
      </c>
      <c r="AL100" s="366">
        <v>1352696</v>
      </c>
      <c r="AM100" s="365">
        <v>96621</v>
      </c>
      <c r="AN100" s="359"/>
      <c r="AO100" s="367" t="s">
        <v>12201</v>
      </c>
      <c r="AR100" s="368"/>
      <c r="AT100" s="359" t="s">
        <v>12206</v>
      </c>
      <c r="AU100" s="359">
        <v>5</v>
      </c>
    </row>
    <row r="101" spans="1:47">
      <c r="A101" s="355" t="s">
        <v>12217</v>
      </c>
      <c r="B101" s="355">
        <v>96621</v>
      </c>
      <c r="C101" s="369" t="s">
        <v>12201</v>
      </c>
      <c r="D101" s="369">
        <v>61181701</v>
      </c>
      <c r="E101" s="369" t="s">
        <v>12202</v>
      </c>
      <c r="F101" s="369" t="s">
        <v>11987</v>
      </c>
      <c r="G101" s="369" t="s">
        <v>12026</v>
      </c>
      <c r="H101" s="369" t="s">
        <v>12203</v>
      </c>
      <c r="I101" s="369" t="s">
        <v>11693</v>
      </c>
      <c r="J101" s="369" t="s">
        <v>12065</v>
      </c>
      <c r="K101" s="370" t="s">
        <v>12204</v>
      </c>
      <c r="L101" s="355" t="s">
        <v>319</v>
      </c>
      <c r="M101" s="355" t="s">
        <v>6005</v>
      </c>
      <c r="N101" s="355" t="s">
        <v>11992</v>
      </c>
      <c r="O101" s="355" t="s">
        <v>11993</v>
      </c>
      <c r="P101" s="355" t="s">
        <v>11166</v>
      </c>
      <c r="Q101" s="355" t="s">
        <v>5333</v>
      </c>
      <c r="R101" s="355" t="s">
        <v>5334</v>
      </c>
      <c r="S101" s="362">
        <v>1</v>
      </c>
      <c r="T101" s="355" t="s">
        <v>8679</v>
      </c>
      <c r="U101" s="362">
        <v>1009524</v>
      </c>
      <c r="V101" s="363">
        <v>1009524</v>
      </c>
      <c r="W101" s="355" t="s">
        <v>10180</v>
      </c>
      <c r="X101" s="355" t="s">
        <v>5208</v>
      </c>
      <c r="Y101" s="355" t="s">
        <v>11693</v>
      </c>
      <c r="Z101" s="355" t="s">
        <v>11693</v>
      </c>
      <c r="AA101" s="355" t="s">
        <v>12205</v>
      </c>
      <c r="AB101" s="364">
        <v>43267</v>
      </c>
      <c r="AC101" s="355" t="s">
        <v>11995</v>
      </c>
      <c r="AD101" s="364">
        <v>43267</v>
      </c>
      <c r="AE101" s="355" t="s">
        <v>11995</v>
      </c>
      <c r="AF101" s="364"/>
      <c r="AG101" s="355" t="s">
        <v>11693</v>
      </c>
      <c r="AH101" s="355"/>
      <c r="AI101" s="365">
        <v>14133332</v>
      </c>
      <c r="AJ101" s="365">
        <v>14133332</v>
      </c>
      <c r="AK101" s="365">
        <v>1352696</v>
      </c>
      <c r="AL101" s="366">
        <v>1352696</v>
      </c>
      <c r="AM101" s="365">
        <v>96621</v>
      </c>
      <c r="AN101" s="359"/>
      <c r="AO101" s="367" t="s">
        <v>12201</v>
      </c>
      <c r="AR101" s="368"/>
      <c r="AT101" s="359" t="s">
        <v>12206</v>
      </c>
      <c r="AU101" s="359">
        <v>4</v>
      </c>
    </row>
    <row r="102" spans="1:47">
      <c r="A102" s="355" t="s">
        <v>12218</v>
      </c>
      <c r="B102" s="355">
        <v>96621</v>
      </c>
      <c r="C102" s="369" t="s">
        <v>12201</v>
      </c>
      <c r="D102" s="369">
        <v>61181701</v>
      </c>
      <c r="E102" s="369" t="s">
        <v>12202</v>
      </c>
      <c r="F102" s="369" t="s">
        <v>11987</v>
      </c>
      <c r="G102" s="369" t="s">
        <v>12028</v>
      </c>
      <c r="H102" s="369" t="s">
        <v>12203</v>
      </c>
      <c r="I102" s="369" t="s">
        <v>11693</v>
      </c>
      <c r="J102" s="369" t="s">
        <v>12065</v>
      </c>
      <c r="K102" s="370" t="s">
        <v>12204</v>
      </c>
      <c r="L102" s="355" t="s">
        <v>316</v>
      </c>
      <c r="M102" s="355" t="s">
        <v>6002</v>
      </c>
      <c r="N102" s="355" t="s">
        <v>11992</v>
      </c>
      <c r="O102" s="355" t="s">
        <v>11993</v>
      </c>
      <c r="P102" s="355" t="s">
        <v>11166</v>
      </c>
      <c r="Q102" s="355" t="s">
        <v>5333</v>
      </c>
      <c r="R102" s="355" t="s">
        <v>5334</v>
      </c>
      <c r="S102" s="362">
        <v>1</v>
      </c>
      <c r="T102" s="355" t="s">
        <v>8679</v>
      </c>
      <c r="U102" s="362">
        <v>1009524</v>
      </c>
      <c r="V102" s="363">
        <v>1009524</v>
      </c>
      <c r="W102" s="355" t="s">
        <v>10180</v>
      </c>
      <c r="X102" s="355" t="s">
        <v>5208</v>
      </c>
      <c r="Y102" s="355" t="s">
        <v>11693</v>
      </c>
      <c r="Z102" s="355" t="s">
        <v>11693</v>
      </c>
      <c r="AA102" s="355" t="s">
        <v>12205</v>
      </c>
      <c r="AB102" s="364">
        <v>43267</v>
      </c>
      <c r="AC102" s="355" t="s">
        <v>11995</v>
      </c>
      <c r="AD102" s="364">
        <v>43267</v>
      </c>
      <c r="AE102" s="355" t="s">
        <v>11995</v>
      </c>
      <c r="AF102" s="364"/>
      <c r="AG102" s="355" t="s">
        <v>11693</v>
      </c>
      <c r="AH102" s="355"/>
      <c r="AI102" s="365">
        <v>14133332</v>
      </c>
      <c r="AJ102" s="365">
        <v>14133332</v>
      </c>
      <c r="AK102" s="365">
        <v>1352696</v>
      </c>
      <c r="AL102" s="366">
        <v>1352696</v>
      </c>
      <c r="AM102" s="365">
        <v>96621</v>
      </c>
      <c r="AN102" s="359"/>
      <c r="AO102" s="367" t="s">
        <v>12201</v>
      </c>
      <c r="AR102" s="368"/>
      <c r="AT102" s="359" t="s">
        <v>12206</v>
      </c>
      <c r="AU102" s="359">
        <v>3</v>
      </c>
    </row>
    <row r="103" spans="1:47">
      <c r="A103" s="355" t="s">
        <v>12219</v>
      </c>
      <c r="B103" s="355">
        <v>96621</v>
      </c>
      <c r="C103" s="369" t="s">
        <v>12201</v>
      </c>
      <c r="D103" s="369">
        <v>61181701</v>
      </c>
      <c r="E103" s="369" t="s">
        <v>12202</v>
      </c>
      <c r="F103" s="369" t="s">
        <v>11987</v>
      </c>
      <c r="G103" s="369" t="s">
        <v>12030</v>
      </c>
      <c r="H103" s="369" t="s">
        <v>12203</v>
      </c>
      <c r="I103" s="369" t="s">
        <v>11693</v>
      </c>
      <c r="J103" s="369" t="s">
        <v>12065</v>
      </c>
      <c r="K103" s="370" t="s">
        <v>12204</v>
      </c>
      <c r="L103" s="355" t="s">
        <v>316</v>
      </c>
      <c r="M103" s="355" t="s">
        <v>6002</v>
      </c>
      <c r="N103" s="355" t="s">
        <v>11992</v>
      </c>
      <c r="O103" s="355" t="s">
        <v>11993</v>
      </c>
      <c r="P103" s="355" t="s">
        <v>11166</v>
      </c>
      <c r="Q103" s="355" t="s">
        <v>5333</v>
      </c>
      <c r="R103" s="355" t="s">
        <v>5334</v>
      </c>
      <c r="S103" s="362">
        <v>1</v>
      </c>
      <c r="T103" s="355" t="s">
        <v>8679</v>
      </c>
      <c r="U103" s="362">
        <v>1009524</v>
      </c>
      <c r="V103" s="363">
        <v>1009524</v>
      </c>
      <c r="W103" s="355" t="s">
        <v>10180</v>
      </c>
      <c r="X103" s="355" t="s">
        <v>5208</v>
      </c>
      <c r="Y103" s="355" t="s">
        <v>11693</v>
      </c>
      <c r="Z103" s="355" t="s">
        <v>11693</v>
      </c>
      <c r="AA103" s="355" t="s">
        <v>12205</v>
      </c>
      <c r="AB103" s="364">
        <v>43267</v>
      </c>
      <c r="AC103" s="355" t="s">
        <v>11995</v>
      </c>
      <c r="AD103" s="364">
        <v>43267</v>
      </c>
      <c r="AE103" s="355" t="s">
        <v>11995</v>
      </c>
      <c r="AF103" s="364"/>
      <c r="AG103" s="355" t="s">
        <v>11693</v>
      </c>
      <c r="AH103" s="355"/>
      <c r="AI103" s="365">
        <v>14133332</v>
      </c>
      <c r="AJ103" s="365">
        <v>14133332</v>
      </c>
      <c r="AK103" s="365">
        <v>1352696</v>
      </c>
      <c r="AL103" s="366">
        <v>1352696</v>
      </c>
      <c r="AM103" s="365">
        <v>96621</v>
      </c>
      <c r="AN103" s="359"/>
      <c r="AO103" s="367" t="s">
        <v>12201</v>
      </c>
      <c r="AR103" s="368"/>
      <c r="AT103" s="359" t="s">
        <v>12206</v>
      </c>
      <c r="AU103" s="359">
        <v>2</v>
      </c>
    </row>
    <row r="104" spans="1:47">
      <c r="A104" s="355" t="s">
        <v>12220</v>
      </c>
      <c r="B104" s="355">
        <v>96621</v>
      </c>
      <c r="C104" s="369" t="s">
        <v>12201</v>
      </c>
      <c r="D104" s="369">
        <v>61181701</v>
      </c>
      <c r="E104" s="369" t="s">
        <v>12202</v>
      </c>
      <c r="F104" s="369" t="s">
        <v>11987</v>
      </c>
      <c r="G104" s="369" t="s">
        <v>12032</v>
      </c>
      <c r="H104" s="369" t="s">
        <v>12203</v>
      </c>
      <c r="I104" s="369" t="s">
        <v>11693</v>
      </c>
      <c r="J104" s="369" t="s">
        <v>12065</v>
      </c>
      <c r="K104" s="370" t="s">
        <v>12204</v>
      </c>
      <c r="L104" s="355" t="s">
        <v>321</v>
      </c>
      <c r="M104" s="355" t="s">
        <v>6007</v>
      </c>
      <c r="N104" s="355" t="s">
        <v>11992</v>
      </c>
      <c r="O104" s="355" t="s">
        <v>11993</v>
      </c>
      <c r="P104" s="355" t="s">
        <v>11166</v>
      </c>
      <c r="Q104" s="355" t="s">
        <v>5333</v>
      </c>
      <c r="R104" s="355" t="s">
        <v>5334</v>
      </c>
      <c r="S104" s="362">
        <v>1</v>
      </c>
      <c r="T104" s="355" t="s">
        <v>8679</v>
      </c>
      <c r="U104" s="362">
        <v>1009524</v>
      </c>
      <c r="V104" s="363">
        <v>1009524</v>
      </c>
      <c r="W104" s="355" t="s">
        <v>10180</v>
      </c>
      <c r="X104" s="355" t="s">
        <v>5208</v>
      </c>
      <c r="Y104" s="355" t="s">
        <v>11693</v>
      </c>
      <c r="Z104" s="355" t="s">
        <v>11693</v>
      </c>
      <c r="AA104" s="355" t="s">
        <v>12205</v>
      </c>
      <c r="AB104" s="364">
        <v>43267</v>
      </c>
      <c r="AC104" s="355" t="s">
        <v>11995</v>
      </c>
      <c r="AD104" s="364">
        <v>43267</v>
      </c>
      <c r="AE104" s="355" t="s">
        <v>11995</v>
      </c>
      <c r="AF104" s="364"/>
      <c r="AG104" s="355" t="s">
        <v>11693</v>
      </c>
      <c r="AH104" s="355"/>
      <c r="AI104" s="365">
        <v>14133332</v>
      </c>
      <c r="AJ104" s="365">
        <v>14133332</v>
      </c>
      <c r="AK104" s="365">
        <v>1352696</v>
      </c>
      <c r="AL104" s="366">
        <v>1352696</v>
      </c>
      <c r="AM104" s="365">
        <v>96621</v>
      </c>
      <c r="AN104" s="359"/>
      <c r="AO104" s="367" t="s">
        <v>12201</v>
      </c>
      <c r="AR104" s="368"/>
      <c r="AT104" s="359" t="s">
        <v>12206</v>
      </c>
      <c r="AU104" s="359">
        <v>1</v>
      </c>
    </row>
    <row r="105" spans="1:47">
      <c r="A105" s="355" t="s">
        <v>12221</v>
      </c>
      <c r="B105" s="355">
        <v>1557353</v>
      </c>
      <c r="C105" s="355" t="s">
        <v>12222</v>
      </c>
      <c r="D105" s="355">
        <v>61181703</v>
      </c>
      <c r="E105" s="355" t="s">
        <v>12223</v>
      </c>
      <c r="F105" s="355" t="s">
        <v>11987</v>
      </c>
      <c r="G105" s="355" t="s">
        <v>11988</v>
      </c>
      <c r="H105" s="355" t="s">
        <v>12001</v>
      </c>
      <c r="I105" s="355" t="s">
        <v>11693</v>
      </c>
      <c r="J105" s="355" t="s">
        <v>12065</v>
      </c>
      <c r="K105" s="373" t="s">
        <v>12204</v>
      </c>
      <c r="L105" s="355" t="s">
        <v>316</v>
      </c>
      <c r="M105" s="355" t="s">
        <v>6002</v>
      </c>
      <c r="N105" s="355" t="s">
        <v>11992</v>
      </c>
      <c r="O105" s="355" t="s">
        <v>11993</v>
      </c>
      <c r="P105" s="355" t="s">
        <v>11166</v>
      </c>
      <c r="Q105" s="355" t="s">
        <v>5333</v>
      </c>
      <c r="R105" s="355" t="s">
        <v>5334</v>
      </c>
      <c r="S105" s="362">
        <v>1</v>
      </c>
      <c r="T105" s="355" t="s">
        <v>8679</v>
      </c>
      <c r="U105" s="362">
        <v>16015860</v>
      </c>
      <c r="V105" s="363">
        <v>16015860</v>
      </c>
      <c r="W105" s="355" t="s">
        <v>10180</v>
      </c>
      <c r="X105" s="355" t="s">
        <v>5208</v>
      </c>
      <c r="Y105" s="355" t="s">
        <v>11693</v>
      </c>
      <c r="Z105" s="355" t="s">
        <v>11693</v>
      </c>
      <c r="AA105" s="355" t="s">
        <v>12224</v>
      </c>
      <c r="AB105" s="364">
        <v>43316</v>
      </c>
      <c r="AC105" s="355" t="s">
        <v>11995</v>
      </c>
      <c r="AD105" s="364">
        <v>43316</v>
      </c>
      <c r="AE105" s="355" t="s">
        <v>11995</v>
      </c>
      <c r="AF105" s="364"/>
      <c r="AG105" s="355" t="s">
        <v>11693</v>
      </c>
      <c r="AH105" s="355"/>
      <c r="AI105" s="365">
        <v>16015860</v>
      </c>
      <c r="AJ105" s="365">
        <v>16015860</v>
      </c>
      <c r="AK105" s="365">
        <v>1557353</v>
      </c>
      <c r="AL105" s="366">
        <v>1557353</v>
      </c>
      <c r="AM105" s="365">
        <v>1557353</v>
      </c>
      <c r="AN105" s="359"/>
      <c r="AO105" s="367" t="s">
        <v>12222</v>
      </c>
      <c r="AQ105" s="359" t="s">
        <v>12225</v>
      </c>
      <c r="AR105" s="368">
        <v>1</v>
      </c>
      <c r="AT105" s="359" t="s">
        <v>12225</v>
      </c>
      <c r="AU105" s="359">
        <v>1</v>
      </c>
    </row>
    <row r="106" spans="1:47">
      <c r="A106" s="355" t="s">
        <v>12226</v>
      </c>
      <c r="B106" s="355">
        <v>143329</v>
      </c>
      <c r="C106" s="355" t="s">
        <v>12227</v>
      </c>
      <c r="D106" s="361" t="s">
        <v>12228</v>
      </c>
      <c r="E106" s="355" t="s">
        <v>12229</v>
      </c>
      <c r="F106" s="355" t="s">
        <v>11987</v>
      </c>
      <c r="G106" s="355" t="s">
        <v>11988</v>
      </c>
      <c r="H106" s="355" t="s">
        <v>11989</v>
      </c>
      <c r="I106" s="355" t="s">
        <v>11693</v>
      </c>
      <c r="J106" s="355" t="s">
        <v>11990</v>
      </c>
      <c r="K106" s="361" t="s">
        <v>12230</v>
      </c>
      <c r="L106" s="355" t="s">
        <v>316</v>
      </c>
      <c r="M106" s="355" t="s">
        <v>6002</v>
      </c>
      <c r="N106" s="355" t="s">
        <v>11992</v>
      </c>
      <c r="O106" s="355" t="s">
        <v>11993</v>
      </c>
      <c r="P106" s="355" t="s">
        <v>5982</v>
      </c>
      <c r="Q106" s="355" t="s">
        <v>5518</v>
      </c>
      <c r="R106" s="355" t="s">
        <v>5519</v>
      </c>
      <c r="S106" s="362">
        <v>1</v>
      </c>
      <c r="T106" s="355" t="s">
        <v>8679</v>
      </c>
      <c r="U106" s="362">
        <v>1474000</v>
      </c>
      <c r="V106" s="363">
        <v>1474000</v>
      </c>
      <c r="W106" s="355" t="s">
        <v>10183</v>
      </c>
      <c r="X106" s="355" t="s">
        <v>5211</v>
      </c>
      <c r="Y106" s="355" t="s">
        <v>11693</v>
      </c>
      <c r="Z106" s="355" t="s">
        <v>11693</v>
      </c>
      <c r="AA106" s="355" t="s">
        <v>12231</v>
      </c>
      <c r="AB106" s="364">
        <v>43211</v>
      </c>
      <c r="AC106" s="355" t="s">
        <v>11995</v>
      </c>
      <c r="AD106" s="364">
        <v>43211</v>
      </c>
      <c r="AE106" s="355" t="s">
        <v>11995</v>
      </c>
      <c r="AF106" s="364"/>
      <c r="AG106" s="355" t="s">
        <v>11693</v>
      </c>
      <c r="AH106" s="355"/>
      <c r="AI106" s="365">
        <v>3086000</v>
      </c>
      <c r="AJ106" s="365">
        <v>1474000</v>
      </c>
      <c r="AK106" s="365">
        <v>143329.06610499028</v>
      </c>
      <c r="AL106" s="374">
        <v>143329.06610499028</v>
      </c>
      <c r="AM106" s="365">
        <v>143329</v>
      </c>
      <c r="AN106" s="359"/>
      <c r="AO106" s="367" t="s">
        <v>12227</v>
      </c>
      <c r="AQ106" s="359" t="s">
        <v>12232</v>
      </c>
      <c r="AR106" s="368">
        <v>1</v>
      </c>
      <c r="AT106" s="359" t="s">
        <v>12232</v>
      </c>
      <c r="AU106" s="359">
        <v>1</v>
      </c>
    </row>
    <row r="107" spans="1:47">
      <c r="A107" s="355" t="s">
        <v>12233</v>
      </c>
      <c r="B107" s="355">
        <v>156747</v>
      </c>
      <c r="C107" s="375" t="s">
        <v>12227</v>
      </c>
      <c r="D107" s="376" t="s">
        <v>12234</v>
      </c>
      <c r="E107" s="375" t="s">
        <v>12229</v>
      </c>
      <c r="F107" s="369" t="s">
        <v>11987</v>
      </c>
      <c r="G107" s="369" t="s">
        <v>11988</v>
      </c>
      <c r="H107" s="369" t="s">
        <v>11989</v>
      </c>
      <c r="I107" s="369" t="s">
        <v>11693</v>
      </c>
      <c r="J107" s="369" t="s">
        <v>11990</v>
      </c>
      <c r="K107" s="373" t="s">
        <v>12230</v>
      </c>
      <c r="L107" s="355" t="s">
        <v>320</v>
      </c>
      <c r="M107" s="355" t="s">
        <v>6006</v>
      </c>
      <c r="N107" s="355" t="s">
        <v>11992</v>
      </c>
      <c r="O107" s="355" t="s">
        <v>11993</v>
      </c>
      <c r="P107" s="355" t="s">
        <v>5982</v>
      </c>
      <c r="Q107" s="355" t="s">
        <v>5518</v>
      </c>
      <c r="R107" s="355" t="s">
        <v>5519</v>
      </c>
      <c r="S107" s="362">
        <v>1</v>
      </c>
      <c r="T107" s="355" t="s">
        <v>8679</v>
      </c>
      <c r="U107" s="362">
        <v>1612000</v>
      </c>
      <c r="V107" s="363">
        <v>1612000</v>
      </c>
      <c r="W107" s="355" t="s">
        <v>10183</v>
      </c>
      <c r="X107" s="355" t="s">
        <v>5211</v>
      </c>
      <c r="Y107" s="355" t="s">
        <v>11693</v>
      </c>
      <c r="Z107" s="355" t="s">
        <v>11693</v>
      </c>
      <c r="AA107" s="355" t="s">
        <v>12235</v>
      </c>
      <c r="AB107" s="364">
        <v>43316</v>
      </c>
      <c r="AC107" s="355" t="s">
        <v>11995</v>
      </c>
      <c r="AD107" s="364">
        <v>43316</v>
      </c>
      <c r="AE107" s="355" t="s">
        <v>11995</v>
      </c>
      <c r="AF107" s="364"/>
      <c r="AG107" s="355" t="s">
        <v>11693</v>
      </c>
      <c r="AH107" s="355"/>
      <c r="AI107" s="365">
        <v>3086000</v>
      </c>
      <c r="AJ107" s="365">
        <v>1612000</v>
      </c>
      <c r="AK107" s="365">
        <v>156747.93389500974</v>
      </c>
      <c r="AL107" s="374">
        <v>156747.93389500974</v>
      </c>
      <c r="AM107" s="371">
        <v>156747</v>
      </c>
      <c r="AN107" s="359"/>
      <c r="AO107" s="367" t="s">
        <v>12227</v>
      </c>
      <c r="AQ107" s="359" t="s">
        <v>12236</v>
      </c>
      <c r="AR107" s="368">
        <v>1</v>
      </c>
      <c r="AT107" s="359" t="s">
        <v>12236</v>
      </c>
      <c r="AU107" s="359">
        <v>1</v>
      </c>
    </row>
    <row r="108" spans="1:47">
      <c r="A108" s="355" t="s">
        <v>12237</v>
      </c>
      <c r="B108" s="355">
        <v>200990</v>
      </c>
      <c r="C108" s="355" t="s">
        <v>12238</v>
      </c>
      <c r="D108" s="361" t="s">
        <v>12239</v>
      </c>
      <c r="E108" s="355" t="s">
        <v>12240</v>
      </c>
      <c r="F108" s="355" t="s">
        <v>11987</v>
      </c>
      <c r="G108" s="355" t="s">
        <v>11988</v>
      </c>
      <c r="H108" s="355" t="s">
        <v>12241</v>
      </c>
      <c r="I108" s="355" t="s">
        <v>11693</v>
      </c>
      <c r="J108" s="355" t="s">
        <v>12242</v>
      </c>
      <c r="K108" s="361" t="s">
        <v>12243</v>
      </c>
      <c r="L108" s="355" t="s">
        <v>316</v>
      </c>
      <c r="M108" s="355" t="s">
        <v>6002</v>
      </c>
      <c r="N108" s="355" t="s">
        <v>11992</v>
      </c>
      <c r="O108" s="355" t="s">
        <v>12151</v>
      </c>
      <c r="P108" s="355" t="s">
        <v>11166</v>
      </c>
      <c r="Q108" s="355" t="s">
        <v>5567</v>
      </c>
      <c r="R108" s="355" t="s">
        <v>5568</v>
      </c>
      <c r="S108" s="362">
        <v>1</v>
      </c>
      <c r="T108" s="355" t="s">
        <v>8679</v>
      </c>
      <c r="U108" s="362">
        <v>2100000</v>
      </c>
      <c r="V108" s="363">
        <v>2100000</v>
      </c>
      <c r="W108" s="355" t="s">
        <v>10180</v>
      </c>
      <c r="X108" s="355" t="s">
        <v>5208</v>
      </c>
      <c r="Y108" s="355" t="s">
        <v>11693</v>
      </c>
      <c r="Z108" s="355" t="s">
        <v>11693</v>
      </c>
      <c r="AA108" s="355" t="s">
        <v>12244</v>
      </c>
      <c r="AB108" s="364">
        <v>43267</v>
      </c>
      <c r="AC108" s="355" t="s">
        <v>11995</v>
      </c>
      <c r="AD108" s="364">
        <v>43267</v>
      </c>
      <c r="AE108" s="355" t="s">
        <v>11995</v>
      </c>
      <c r="AF108" s="364"/>
      <c r="AG108" s="355" t="s">
        <v>11693</v>
      </c>
      <c r="AH108" s="355"/>
      <c r="AI108" s="365">
        <v>2100000</v>
      </c>
      <c r="AJ108" s="365">
        <v>2100000</v>
      </c>
      <c r="AK108" s="365">
        <v>200990</v>
      </c>
      <c r="AL108" s="366">
        <v>200990</v>
      </c>
      <c r="AM108" s="365">
        <v>200990</v>
      </c>
      <c r="AN108" s="359"/>
      <c r="AO108" s="367" t="s">
        <v>12238</v>
      </c>
      <c r="AQ108" s="359" t="s">
        <v>12245</v>
      </c>
      <c r="AR108" s="368">
        <v>1</v>
      </c>
      <c r="AT108" s="359" t="s">
        <v>12245</v>
      </c>
      <c r="AU108" s="359">
        <v>1</v>
      </c>
    </row>
    <row r="109" spans="1:47">
      <c r="A109" s="355" t="s">
        <v>12246</v>
      </c>
      <c r="B109" s="355">
        <v>0</v>
      </c>
      <c r="C109" s="355" t="s">
        <v>12247</v>
      </c>
      <c r="D109" s="361" t="s">
        <v>12248</v>
      </c>
      <c r="E109" s="355" t="s">
        <v>12249</v>
      </c>
      <c r="F109" s="355" t="s">
        <v>11987</v>
      </c>
      <c r="G109" s="355" t="s">
        <v>11988</v>
      </c>
      <c r="H109" s="355" t="s">
        <v>12001</v>
      </c>
      <c r="I109" s="355" t="s">
        <v>11693</v>
      </c>
      <c r="J109" s="355" t="s">
        <v>12250</v>
      </c>
      <c r="K109" s="361" t="s">
        <v>12251</v>
      </c>
      <c r="L109" s="355" t="s">
        <v>324</v>
      </c>
      <c r="M109" s="355" t="s">
        <v>6009</v>
      </c>
      <c r="N109" s="355" t="s">
        <v>11992</v>
      </c>
      <c r="O109" s="355" t="s">
        <v>11993</v>
      </c>
      <c r="P109" s="355" t="s">
        <v>5983</v>
      </c>
      <c r="Q109" s="355" t="s">
        <v>5377</v>
      </c>
      <c r="R109" s="355" t="s">
        <v>5378</v>
      </c>
      <c r="S109" s="362">
        <v>1</v>
      </c>
      <c r="T109" s="355" t="s">
        <v>8679</v>
      </c>
      <c r="U109" s="362">
        <v>5200000</v>
      </c>
      <c r="V109" s="363">
        <v>5200000</v>
      </c>
      <c r="W109" s="355" t="s">
        <v>10180</v>
      </c>
      <c r="X109" s="355" t="s">
        <v>5208</v>
      </c>
      <c r="Y109" s="355" t="s">
        <v>11693</v>
      </c>
      <c r="Z109" s="355" t="s">
        <v>11693</v>
      </c>
      <c r="AA109" s="355" t="s">
        <v>12252</v>
      </c>
      <c r="AB109" s="364">
        <v>43267</v>
      </c>
      <c r="AC109" s="355" t="s">
        <v>11995</v>
      </c>
      <c r="AD109" s="364">
        <v>43267</v>
      </c>
      <c r="AE109" s="355" t="s">
        <v>11995</v>
      </c>
      <c r="AF109" s="364"/>
      <c r="AG109" s="355" t="s">
        <v>11693</v>
      </c>
      <c r="AH109" s="355"/>
      <c r="AI109" s="365">
        <v>5200000</v>
      </c>
      <c r="AJ109" s="365">
        <v>5200000</v>
      </c>
      <c r="AK109" s="365">
        <v>0</v>
      </c>
      <c r="AL109" s="366">
        <v>0</v>
      </c>
      <c r="AM109" s="365">
        <v>0</v>
      </c>
      <c r="AN109" s="359"/>
      <c r="AO109" s="367" t="s">
        <v>12247</v>
      </c>
      <c r="AQ109" s="359" t="s">
        <v>12253</v>
      </c>
      <c r="AR109" s="368">
        <v>1</v>
      </c>
      <c r="AT109" s="359" t="s">
        <v>12253</v>
      </c>
      <c r="AU109" s="359">
        <v>1</v>
      </c>
    </row>
    <row r="110" spans="1:47">
      <c r="A110" s="355" t="s">
        <v>12254</v>
      </c>
      <c r="B110" s="355">
        <v>358531</v>
      </c>
      <c r="C110" s="355" t="s">
        <v>12255</v>
      </c>
      <c r="D110" s="361" t="s">
        <v>12256</v>
      </c>
      <c r="E110" s="355" t="s">
        <v>12257</v>
      </c>
      <c r="F110" s="355" t="s">
        <v>11987</v>
      </c>
      <c r="G110" s="355" t="s">
        <v>11988</v>
      </c>
      <c r="H110" s="355" t="s">
        <v>12001</v>
      </c>
      <c r="I110" s="355" t="s">
        <v>11693</v>
      </c>
      <c r="J110" s="355" t="s">
        <v>12141</v>
      </c>
      <c r="K110" s="361" t="s">
        <v>12258</v>
      </c>
      <c r="L110" s="355" t="s">
        <v>319</v>
      </c>
      <c r="M110" s="355" t="s">
        <v>6005</v>
      </c>
      <c r="N110" s="355" t="s">
        <v>11992</v>
      </c>
      <c r="O110" s="355" t="s">
        <v>12004</v>
      </c>
      <c r="P110" s="355" t="s">
        <v>11166</v>
      </c>
      <c r="Q110" s="355" t="s">
        <v>5499</v>
      </c>
      <c r="R110" s="355" t="s">
        <v>10986</v>
      </c>
      <c r="S110" s="362">
        <v>1</v>
      </c>
      <c r="T110" s="355" t="s">
        <v>8679</v>
      </c>
      <c r="U110" s="362">
        <v>3671000</v>
      </c>
      <c r="V110" s="363">
        <v>3671000</v>
      </c>
      <c r="W110" s="355" t="s">
        <v>10180</v>
      </c>
      <c r="X110" s="355" t="s">
        <v>5208</v>
      </c>
      <c r="Y110" s="355" t="s">
        <v>11693</v>
      </c>
      <c r="Z110" s="355" t="s">
        <v>11693</v>
      </c>
      <c r="AA110" s="355" t="s">
        <v>12259</v>
      </c>
      <c r="AB110" s="364">
        <v>43267</v>
      </c>
      <c r="AC110" s="355" t="s">
        <v>11995</v>
      </c>
      <c r="AD110" s="364">
        <v>43267</v>
      </c>
      <c r="AE110" s="355" t="s">
        <v>11995</v>
      </c>
      <c r="AF110" s="364"/>
      <c r="AG110" s="355" t="s">
        <v>11693</v>
      </c>
      <c r="AH110" s="355"/>
      <c r="AI110" s="365">
        <v>10250000</v>
      </c>
      <c r="AJ110" s="365">
        <v>3671000</v>
      </c>
      <c r="AK110" s="365">
        <v>1001076</v>
      </c>
      <c r="AL110" s="366">
        <v>358531.70692682924</v>
      </c>
      <c r="AM110" s="371">
        <v>358531</v>
      </c>
      <c r="AN110" s="359"/>
      <c r="AO110" s="367" t="s">
        <v>12255</v>
      </c>
      <c r="AQ110" s="359" t="s">
        <v>12260</v>
      </c>
      <c r="AR110" s="368">
        <v>1</v>
      </c>
      <c r="AT110" s="359" t="s">
        <v>12260</v>
      </c>
      <c r="AU110" s="359">
        <v>1</v>
      </c>
    </row>
    <row r="111" spans="1:47">
      <c r="A111" s="355" t="s">
        <v>12261</v>
      </c>
      <c r="B111" s="355">
        <v>642544</v>
      </c>
      <c r="C111" s="355" t="s">
        <v>12255</v>
      </c>
      <c r="D111" s="361" t="s">
        <v>12256</v>
      </c>
      <c r="E111" s="355" t="s">
        <v>12257</v>
      </c>
      <c r="F111" s="355" t="s">
        <v>11987</v>
      </c>
      <c r="G111" s="355" t="s">
        <v>12008</v>
      </c>
      <c r="H111" s="355" t="s">
        <v>12001</v>
      </c>
      <c r="I111" s="355" t="s">
        <v>11693</v>
      </c>
      <c r="J111" s="355" t="s">
        <v>12141</v>
      </c>
      <c r="K111" s="361" t="s">
        <v>12262</v>
      </c>
      <c r="L111" s="355" t="s">
        <v>321</v>
      </c>
      <c r="M111" s="355" t="s">
        <v>6007</v>
      </c>
      <c r="N111" s="355" t="s">
        <v>11992</v>
      </c>
      <c r="O111" s="355" t="s">
        <v>12004</v>
      </c>
      <c r="P111" s="355" t="s">
        <v>11166</v>
      </c>
      <c r="Q111" s="355" t="s">
        <v>5617</v>
      </c>
      <c r="R111" s="355" t="s">
        <v>11012</v>
      </c>
      <c r="S111" s="362">
        <v>1</v>
      </c>
      <c r="T111" s="355" t="s">
        <v>8679</v>
      </c>
      <c r="U111" s="362">
        <v>6579000</v>
      </c>
      <c r="V111" s="363">
        <v>6579000</v>
      </c>
      <c r="W111" s="355" t="s">
        <v>10180</v>
      </c>
      <c r="X111" s="355" t="s">
        <v>5208</v>
      </c>
      <c r="Y111" s="355" t="s">
        <v>11693</v>
      </c>
      <c r="Z111" s="355" t="s">
        <v>11693</v>
      </c>
      <c r="AA111" s="355" t="s">
        <v>12259</v>
      </c>
      <c r="AB111" s="364">
        <v>43267</v>
      </c>
      <c r="AC111" s="355" t="s">
        <v>11995</v>
      </c>
      <c r="AD111" s="364">
        <v>43267</v>
      </c>
      <c r="AE111" s="355" t="s">
        <v>11995</v>
      </c>
      <c r="AF111" s="364"/>
      <c r="AG111" s="355" t="s">
        <v>11693</v>
      </c>
      <c r="AH111" s="355"/>
      <c r="AI111" s="365">
        <v>10250000</v>
      </c>
      <c r="AJ111" s="365">
        <v>6579000</v>
      </c>
      <c r="AK111" s="365">
        <v>1001076</v>
      </c>
      <c r="AL111" s="366">
        <v>642544.2930731707</v>
      </c>
      <c r="AM111" s="365">
        <v>642544</v>
      </c>
      <c r="AN111" s="359"/>
      <c r="AO111" s="367" t="s">
        <v>12255</v>
      </c>
      <c r="AQ111" s="359" t="s">
        <v>12263</v>
      </c>
      <c r="AR111" s="368">
        <v>1</v>
      </c>
      <c r="AT111" s="359" t="s">
        <v>12263</v>
      </c>
      <c r="AU111" s="359">
        <v>1</v>
      </c>
    </row>
    <row r="112" spans="1:47">
      <c r="A112" s="355" t="s">
        <v>12264</v>
      </c>
      <c r="B112" s="355">
        <v>53825</v>
      </c>
      <c r="C112" s="355" t="s">
        <v>12265</v>
      </c>
      <c r="D112" s="361" t="s">
        <v>12266</v>
      </c>
      <c r="E112" s="355" t="s">
        <v>12267</v>
      </c>
      <c r="F112" s="355" t="s">
        <v>11987</v>
      </c>
      <c r="G112" s="355" t="s">
        <v>11988</v>
      </c>
      <c r="H112" s="355" t="s">
        <v>12001</v>
      </c>
      <c r="I112" s="355" t="s">
        <v>11693</v>
      </c>
      <c r="J112" s="355" t="s">
        <v>12002</v>
      </c>
      <c r="K112" s="361" t="s">
        <v>12003</v>
      </c>
      <c r="L112" s="355" t="s">
        <v>321</v>
      </c>
      <c r="M112" s="355" t="s">
        <v>6007</v>
      </c>
      <c r="N112" s="355" t="s">
        <v>11992</v>
      </c>
      <c r="O112" s="355" t="s">
        <v>12004</v>
      </c>
      <c r="P112" s="355" t="s">
        <v>5984</v>
      </c>
      <c r="Q112" s="355" t="s">
        <v>5325</v>
      </c>
      <c r="R112" s="355" t="s">
        <v>5326</v>
      </c>
      <c r="S112" s="362">
        <v>1</v>
      </c>
      <c r="T112" s="355" t="s">
        <v>8679</v>
      </c>
      <c r="U112" s="362">
        <v>1039734</v>
      </c>
      <c r="V112" s="363">
        <v>1039734</v>
      </c>
      <c r="W112" s="355" t="s">
        <v>10180</v>
      </c>
      <c r="X112" s="355" t="s">
        <v>5208</v>
      </c>
      <c r="Y112" s="355" t="s">
        <v>11693</v>
      </c>
      <c r="Z112" s="355" t="s">
        <v>11693</v>
      </c>
      <c r="AA112" s="355" t="s">
        <v>12268</v>
      </c>
      <c r="AB112" s="364">
        <v>43267</v>
      </c>
      <c r="AC112" s="355" t="s">
        <v>11995</v>
      </c>
      <c r="AD112" s="364">
        <v>43267</v>
      </c>
      <c r="AE112" s="355" t="s">
        <v>11995</v>
      </c>
      <c r="AF112" s="364"/>
      <c r="AG112" s="355" t="s">
        <v>11693</v>
      </c>
      <c r="AH112" s="355"/>
      <c r="AI112" s="365">
        <v>16400000</v>
      </c>
      <c r="AJ112" s="365">
        <v>16400000</v>
      </c>
      <c r="AK112" s="365">
        <v>848976</v>
      </c>
      <c r="AL112" s="366">
        <v>848976</v>
      </c>
      <c r="AM112" s="371">
        <v>53825</v>
      </c>
      <c r="AN112" s="359"/>
      <c r="AO112" s="367" t="s">
        <v>12265</v>
      </c>
      <c r="AQ112" s="359" t="s">
        <v>12269</v>
      </c>
      <c r="AR112" s="368">
        <v>1</v>
      </c>
      <c r="AT112" s="359" t="s">
        <v>12269</v>
      </c>
      <c r="AU112" s="359">
        <v>17</v>
      </c>
    </row>
    <row r="113" spans="1:47">
      <c r="A113" s="355" t="s">
        <v>12270</v>
      </c>
      <c r="B113" s="355">
        <v>9217</v>
      </c>
      <c r="C113" s="369" t="s">
        <v>12265</v>
      </c>
      <c r="D113" s="370" t="s">
        <v>12266</v>
      </c>
      <c r="E113" s="369" t="s">
        <v>12267</v>
      </c>
      <c r="F113" s="369" t="s">
        <v>11987</v>
      </c>
      <c r="G113" s="369" t="s">
        <v>12008</v>
      </c>
      <c r="H113" s="369" t="s">
        <v>12001</v>
      </c>
      <c r="I113" s="369" t="s">
        <v>11693</v>
      </c>
      <c r="J113" s="369" t="s">
        <v>12002</v>
      </c>
      <c r="K113" s="370" t="s">
        <v>12003</v>
      </c>
      <c r="L113" s="355" t="s">
        <v>321</v>
      </c>
      <c r="M113" s="355" t="s">
        <v>6007</v>
      </c>
      <c r="N113" s="355" t="s">
        <v>11992</v>
      </c>
      <c r="O113" s="355" t="s">
        <v>12004</v>
      </c>
      <c r="P113" s="355" t="s">
        <v>5984</v>
      </c>
      <c r="Q113" s="355" t="s">
        <v>5325</v>
      </c>
      <c r="R113" s="355" t="s">
        <v>5326</v>
      </c>
      <c r="S113" s="362">
        <v>1</v>
      </c>
      <c r="T113" s="355" t="s">
        <v>8679</v>
      </c>
      <c r="U113" s="362">
        <v>178054</v>
      </c>
      <c r="V113" s="363">
        <v>178054</v>
      </c>
      <c r="W113" s="355" t="s">
        <v>10180</v>
      </c>
      <c r="X113" s="355" t="s">
        <v>5208</v>
      </c>
      <c r="Y113" s="355" t="s">
        <v>11693</v>
      </c>
      <c r="Z113" s="355" t="s">
        <v>11693</v>
      </c>
      <c r="AA113" s="355" t="s">
        <v>12268</v>
      </c>
      <c r="AB113" s="364">
        <v>43267</v>
      </c>
      <c r="AC113" s="355" t="s">
        <v>11995</v>
      </c>
      <c r="AD113" s="364">
        <v>43267</v>
      </c>
      <c r="AE113" s="355" t="s">
        <v>11995</v>
      </c>
      <c r="AF113" s="364"/>
      <c r="AG113" s="355" t="s">
        <v>11693</v>
      </c>
      <c r="AH113" s="355"/>
      <c r="AI113" s="365">
        <v>16400000</v>
      </c>
      <c r="AJ113" s="365">
        <v>16400000</v>
      </c>
      <c r="AK113" s="365">
        <v>848976</v>
      </c>
      <c r="AL113" s="366">
        <v>848976</v>
      </c>
      <c r="AM113" s="365">
        <v>9217</v>
      </c>
      <c r="AN113" s="359"/>
      <c r="AO113" s="367" t="s">
        <v>12265</v>
      </c>
      <c r="AR113" s="368"/>
      <c r="AT113" s="359" t="s">
        <v>12269</v>
      </c>
      <c r="AU113" s="359">
        <v>16</v>
      </c>
    </row>
    <row r="114" spans="1:47">
      <c r="A114" s="355" t="s">
        <v>12271</v>
      </c>
      <c r="B114" s="355">
        <v>30789</v>
      </c>
      <c r="C114" s="369" t="s">
        <v>12265</v>
      </c>
      <c r="D114" s="370" t="s">
        <v>12266</v>
      </c>
      <c r="E114" s="369" t="s">
        <v>12267</v>
      </c>
      <c r="F114" s="369" t="s">
        <v>11987</v>
      </c>
      <c r="G114" s="369" t="s">
        <v>12010</v>
      </c>
      <c r="H114" s="369" t="s">
        <v>12001</v>
      </c>
      <c r="I114" s="369" t="s">
        <v>11693</v>
      </c>
      <c r="J114" s="369" t="s">
        <v>12002</v>
      </c>
      <c r="K114" s="370" t="s">
        <v>12003</v>
      </c>
      <c r="L114" s="355" t="s">
        <v>321</v>
      </c>
      <c r="M114" s="355" t="s">
        <v>6007</v>
      </c>
      <c r="N114" s="355" t="s">
        <v>11992</v>
      </c>
      <c r="O114" s="355" t="s">
        <v>12004</v>
      </c>
      <c r="P114" s="355" t="s">
        <v>5984</v>
      </c>
      <c r="Q114" s="355" t="s">
        <v>5325</v>
      </c>
      <c r="R114" s="355" t="s">
        <v>5326</v>
      </c>
      <c r="S114" s="362">
        <v>1</v>
      </c>
      <c r="T114" s="355" t="s">
        <v>8679</v>
      </c>
      <c r="U114" s="362">
        <v>594772</v>
      </c>
      <c r="V114" s="363">
        <v>594772</v>
      </c>
      <c r="W114" s="355" t="s">
        <v>10180</v>
      </c>
      <c r="X114" s="355" t="s">
        <v>5208</v>
      </c>
      <c r="Y114" s="355" t="s">
        <v>11693</v>
      </c>
      <c r="Z114" s="355" t="s">
        <v>11693</v>
      </c>
      <c r="AA114" s="355" t="s">
        <v>12268</v>
      </c>
      <c r="AB114" s="364">
        <v>43267</v>
      </c>
      <c r="AC114" s="355" t="s">
        <v>11995</v>
      </c>
      <c r="AD114" s="364">
        <v>43267</v>
      </c>
      <c r="AE114" s="355" t="s">
        <v>11995</v>
      </c>
      <c r="AF114" s="364"/>
      <c r="AG114" s="355" t="s">
        <v>11693</v>
      </c>
      <c r="AH114" s="355"/>
      <c r="AI114" s="365">
        <v>16400000</v>
      </c>
      <c r="AJ114" s="365">
        <v>16400000</v>
      </c>
      <c r="AK114" s="365">
        <v>848976</v>
      </c>
      <c r="AL114" s="366">
        <v>848976</v>
      </c>
      <c r="AM114" s="365">
        <v>30789</v>
      </c>
      <c r="AN114" s="359"/>
      <c r="AO114" s="367" t="s">
        <v>12265</v>
      </c>
      <c r="AR114" s="368"/>
      <c r="AT114" s="359" t="s">
        <v>12269</v>
      </c>
      <c r="AU114" s="359">
        <v>15</v>
      </c>
    </row>
    <row r="115" spans="1:47">
      <c r="A115" s="355" t="s">
        <v>12272</v>
      </c>
      <c r="B115" s="355">
        <v>37115</v>
      </c>
      <c r="C115" s="369" t="s">
        <v>12265</v>
      </c>
      <c r="D115" s="370" t="s">
        <v>12266</v>
      </c>
      <c r="E115" s="369" t="s">
        <v>12267</v>
      </c>
      <c r="F115" s="369" t="s">
        <v>11987</v>
      </c>
      <c r="G115" s="369" t="s">
        <v>12012</v>
      </c>
      <c r="H115" s="369" t="s">
        <v>12001</v>
      </c>
      <c r="I115" s="369" t="s">
        <v>11693</v>
      </c>
      <c r="J115" s="369" t="s">
        <v>12002</v>
      </c>
      <c r="K115" s="370" t="s">
        <v>12003</v>
      </c>
      <c r="L115" s="355" t="s">
        <v>321</v>
      </c>
      <c r="M115" s="355" t="s">
        <v>6007</v>
      </c>
      <c r="N115" s="355" t="s">
        <v>11992</v>
      </c>
      <c r="O115" s="355" t="s">
        <v>12004</v>
      </c>
      <c r="P115" s="355" t="s">
        <v>5984</v>
      </c>
      <c r="Q115" s="355" t="s">
        <v>5325</v>
      </c>
      <c r="R115" s="355" t="s">
        <v>5326</v>
      </c>
      <c r="S115" s="362">
        <v>1</v>
      </c>
      <c r="T115" s="355" t="s">
        <v>8679</v>
      </c>
      <c r="U115" s="362">
        <v>716973</v>
      </c>
      <c r="V115" s="363">
        <v>716973</v>
      </c>
      <c r="W115" s="355" t="s">
        <v>10180</v>
      </c>
      <c r="X115" s="355" t="s">
        <v>5208</v>
      </c>
      <c r="Y115" s="355" t="s">
        <v>11693</v>
      </c>
      <c r="Z115" s="355" t="s">
        <v>11693</v>
      </c>
      <c r="AA115" s="355" t="s">
        <v>12268</v>
      </c>
      <c r="AB115" s="364">
        <v>43267</v>
      </c>
      <c r="AC115" s="355" t="s">
        <v>11995</v>
      </c>
      <c r="AD115" s="364">
        <v>43267</v>
      </c>
      <c r="AE115" s="355" t="s">
        <v>11995</v>
      </c>
      <c r="AF115" s="364"/>
      <c r="AG115" s="355" t="s">
        <v>11693</v>
      </c>
      <c r="AH115" s="355"/>
      <c r="AI115" s="365">
        <v>16400000</v>
      </c>
      <c r="AJ115" s="365">
        <v>16400000</v>
      </c>
      <c r="AK115" s="365">
        <v>848976</v>
      </c>
      <c r="AL115" s="366">
        <v>848976</v>
      </c>
      <c r="AM115" s="365">
        <v>37115</v>
      </c>
      <c r="AN115" s="359"/>
      <c r="AO115" s="367" t="s">
        <v>12265</v>
      </c>
      <c r="AR115" s="368"/>
      <c r="AT115" s="359" t="s">
        <v>12269</v>
      </c>
      <c r="AU115" s="359">
        <v>14</v>
      </c>
    </row>
    <row r="116" spans="1:47">
      <c r="A116" s="355" t="s">
        <v>12273</v>
      </c>
      <c r="B116" s="355">
        <v>90773</v>
      </c>
      <c r="C116" s="369" t="s">
        <v>12265</v>
      </c>
      <c r="D116" s="370" t="s">
        <v>12266</v>
      </c>
      <c r="E116" s="369" t="s">
        <v>12267</v>
      </c>
      <c r="F116" s="369" t="s">
        <v>11987</v>
      </c>
      <c r="G116" s="369" t="s">
        <v>12014</v>
      </c>
      <c r="H116" s="369" t="s">
        <v>12001</v>
      </c>
      <c r="I116" s="369" t="s">
        <v>11693</v>
      </c>
      <c r="J116" s="369" t="s">
        <v>12002</v>
      </c>
      <c r="K116" s="370" t="s">
        <v>12003</v>
      </c>
      <c r="L116" s="355" t="s">
        <v>321</v>
      </c>
      <c r="M116" s="355" t="s">
        <v>6007</v>
      </c>
      <c r="N116" s="355" t="s">
        <v>11992</v>
      </c>
      <c r="O116" s="355" t="s">
        <v>12004</v>
      </c>
      <c r="P116" s="355" t="s">
        <v>5984</v>
      </c>
      <c r="Q116" s="355" t="s">
        <v>5325</v>
      </c>
      <c r="R116" s="355" t="s">
        <v>5326</v>
      </c>
      <c r="S116" s="362">
        <v>1</v>
      </c>
      <c r="T116" s="355" t="s">
        <v>8679</v>
      </c>
      <c r="U116" s="362">
        <v>1753504</v>
      </c>
      <c r="V116" s="363">
        <v>1753504</v>
      </c>
      <c r="W116" s="355" t="s">
        <v>10180</v>
      </c>
      <c r="X116" s="355" t="s">
        <v>5208</v>
      </c>
      <c r="Y116" s="355" t="s">
        <v>11693</v>
      </c>
      <c r="Z116" s="355" t="s">
        <v>11693</v>
      </c>
      <c r="AA116" s="355" t="s">
        <v>12268</v>
      </c>
      <c r="AB116" s="364">
        <v>43267</v>
      </c>
      <c r="AC116" s="355" t="s">
        <v>11995</v>
      </c>
      <c r="AD116" s="364">
        <v>43267</v>
      </c>
      <c r="AE116" s="355" t="s">
        <v>11995</v>
      </c>
      <c r="AF116" s="364"/>
      <c r="AG116" s="355" t="s">
        <v>11693</v>
      </c>
      <c r="AH116" s="355"/>
      <c r="AI116" s="365">
        <v>16400000</v>
      </c>
      <c r="AJ116" s="365">
        <v>16400000</v>
      </c>
      <c r="AK116" s="365">
        <v>848976</v>
      </c>
      <c r="AL116" s="366">
        <v>848976</v>
      </c>
      <c r="AM116" s="365">
        <v>90773</v>
      </c>
      <c r="AN116" s="359"/>
      <c r="AO116" s="367" t="s">
        <v>12265</v>
      </c>
      <c r="AR116" s="368"/>
      <c r="AT116" s="359" t="s">
        <v>12269</v>
      </c>
      <c r="AU116" s="359">
        <v>13</v>
      </c>
    </row>
    <row r="117" spans="1:47">
      <c r="A117" s="355" t="s">
        <v>12274</v>
      </c>
      <c r="B117" s="355">
        <v>35350</v>
      </c>
      <c r="C117" s="369" t="s">
        <v>12265</v>
      </c>
      <c r="D117" s="370" t="s">
        <v>12266</v>
      </c>
      <c r="E117" s="369" t="s">
        <v>12267</v>
      </c>
      <c r="F117" s="369" t="s">
        <v>11987</v>
      </c>
      <c r="G117" s="369" t="s">
        <v>12016</v>
      </c>
      <c r="H117" s="369" t="s">
        <v>12001</v>
      </c>
      <c r="I117" s="369" t="s">
        <v>11693</v>
      </c>
      <c r="J117" s="369" t="s">
        <v>12002</v>
      </c>
      <c r="K117" s="370" t="s">
        <v>12003</v>
      </c>
      <c r="L117" s="355" t="s">
        <v>321</v>
      </c>
      <c r="M117" s="355" t="s">
        <v>6007</v>
      </c>
      <c r="N117" s="355" t="s">
        <v>11992</v>
      </c>
      <c r="O117" s="355" t="s">
        <v>12004</v>
      </c>
      <c r="P117" s="355" t="s">
        <v>5984</v>
      </c>
      <c r="Q117" s="355" t="s">
        <v>5325</v>
      </c>
      <c r="R117" s="355" t="s">
        <v>5326</v>
      </c>
      <c r="S117" s="362">
        <v>1</v>
      </c>
      <c r="T117" s="355" t="s">
        <v>8679</v>
      </c>
      <c r="U117" s="362">
        <v>682862</v>
      </c>
      <c r="V117" s="363">
        <v>682862</v>
      </c>
      <c r="W117" s="355" t="s">
        <v>10180</v>
      </c>
      <c r="X117" s="355" t="s">
        <v>5208</v>
      </c>
      <c r="Y117" s="355" t="s">
        <v>11693</v>
      </c>
      <c r="Z117" s="355" t="s">
        <v>11693</v>
      </c>
      <c r="AA117" s="355" t="s">
        <v>12268</v>
      </c>
      <c r="AB117" s="364">
        <v>43267</v>
      </c>
      <c r="AC117" s="355" t="s">
        <v>11995</v>
      </c>
      <c r="AD117" s="364">
        <v>43267</v>
      </c>
      <c r="AE117" s="355" t="s">
        <v>11995</v>
      </c>
      <c r="AF117" s="364"/>
      <c r="AG117" s="355" t="s">
        <v>11693</v>
      </c>
      <c r="AH117" s="355"/>
      <c r="AI117" s="365">
        <v>16400000</v>
      </c>
      <c r="AJ117" s="365">
        <v>16400000</v>
      </c>
      <c r="AK117" s="365">
        <v>848976</v>
      </c>
      <c r="AL117" s="366">
        <v>848976</v>
      </c>
      <c r="AM117" s="365">
        <v>35350</v>
      </c>
      <c r="AN117" s="359"/>
      <c r="AO117" s="367" t="s">
        <v>12265</v>
      </c>
      <c r="AR117" s="368"/>
      <c r="AT117" s="359" t="s">
        <v>12269</v>
      </c>
      <c r="AU117" s="359">
        <v>12</v>
      </c>
    </row>
    <row r="118" spans="1:47">
      <c r="A118" s="355" t="s">
        <v>12275</v>
      </c>
      <c r="B118" s="355">
        <v>40705</v>
      </c>
      <c r="C118" s="369" t="s">
        <v>12265</v>
      </c>
      <c r="D118" s="370" t="s">
        <v>12266</v>
      </c>
      <c r="E118" s="369" t="s">
        <v>12267</v>
      </c>
      <c r="F118" s="369" t="s">
        <v>11987</v>
      </c>
      <c r="G118" s="369" t="s">
        <v>12018</v>
      </c>
      <c r="H118" s="369" t="s">
        <v>12001</v>
      </c>
      <c r="I118" s="369" t="s">
        <v>11693</v>
      </c>
      <c r="J118" s="369" t="s">
        <v>12002</v>
      </c>
      <c r="K118" s="370" t="s">
        <v>12003</v>
      </c>
      <c r="L118" s="355" t="s">
        <v>321</v>
      </c>
      <c r="M118" s="355" t="s">
        <v>6007</v>
      </c>
      <c r="N118" s="355" t="s">
        <v>11992</v>
      </c>
      <c r="O118" s="355" t="s">
        <v>12004</v>
      </c>
      <c r="P118" s="355" t="s">
        <v>5984</v>
      </c>
      <c r="Q118" s="355" t="s">
        <v>5325</v>
      </c>
      <c r="R118" s="355" t="s">
        <v>5326</v>
      </c>
      <c r="S118" s="362">
        <v>1</v>
      </c>
      <c r="T118" s="355" t="s">
        <v>8679</v>
      </c>
      <c r="U118" s="362">
        <v>786313</v>
      </c>
      <c r="V118" s="363">
        <v>786313</v>
      </c>
      <c r="W118" s="355" t="s">
        <v>10180</v>
      </c>
      <c r="X118" s="355" t="s">
        <v>5208</v>
      </c>
      <c r="Y118" s="355" t="s">
        <v>11693</v>
      </c>
      <c r="Z118" s="355" t="s">
        <v>11693</v>
      </c>
      <c r="AA118" s="355" t="s">
        <v>12268</v>
      </c>
      <c r="AB118" s="364">
        <v>43267</v>
      </c>
      <c r="AC118" s="355" t="s">
        <v>11995</v>
      </c>
      <c r="AD118" s="364">
        <v>43267</v>
      </c>
      <c r="AE118" s="355" t="s">
        <v>11995</v>
      </c>
      <c r="AF118" s="364"/>
      <c r="AG118" s="355" t="s">
        <v>11693</v>
      </c>
      <c r="AH118" s="355"/>
      <c r="AI118" s="365">
        <v>16400000</v>
      </c>
      <c r="AJ118" s="365">
        <v>16400000</v>
      </c>
      <c r="AK118" s="365">
        <v>848976</v>
      </c>
      <c r="AL118" s="366">
        <v>848976</v>
      </c>
      <c r="AM118" s="365">
        <v>40705</v>
      </c>
      <c r="AN118" s="359"/>
      <c r="AO118" s="367" t="s">
        <v>12265</v>
      </c>
      <c r="AR118" s="368"/>
      <c r="AT118" s="359" t="s">
        <v>12269</v>
      </c>
      <c r="AU118" s="359">
        <v>11</v>
      </c>
    </row>
    <row r="119" spans="1:47">
      <c r="A119" s="355" t="s">
        <v>12276</v>
      </c>
      <c r="B119" s="355">
        <v>90773</v>
      </c>
      <c r="C119" s="369" t="s">
        <v>12265</v>
      </c>
      <c r="D119" s="370" t="s">
        <v>12266</v>
      </c>
      <c r="E119" s="369" t="s">
        <v>12267</v>
      </c>
      <c r="F119" s="369" t="s">
        <v>11987</v>
      </c>
      <c r="G119" s="369" t="s">
        <v>12020</v>
      </c>
      <c r="H119" s="369" t="s">
        <v>12001</v>
      </c>
      <c r="I119" s="369" t="s">
        <v>11693</v>
      </c>
      <c r="J119" s="369" t="s">
        <v>12002</v>
      </c>
      <c r="K119" s="370" t="s">
        <v>12003</v>
      </c>
      <c r="L119" s="355" t="s">
        <v>321</v>
      </c>
      <c r="M119" s="355" t="s">
        <v>6007</v>
      </c>
      <c r="N119" s="355" t="s">
        <v>11992</v>
      </c>
      <c r="O119" s="355" t="s">
        <v>12004</v>
      </c>
      <c r="P119" s="355" t="s">
        <v>5984</v>
      </c>
      <c r="Q119" s="355" t="s">
        <v>5325</v>
      </c>
      <c r="R119" s="355" t="s">
        <v>5326</v>
      </c>
      <c r="S119" s="362">
        <v>1</v>
      </c>
      <c r="T119" s="355" t="s">
        <v>8679</v>
      </c>
      <c r="U119" s="362">
        <v>1753504</v>
      </c>
      <c r="V119" s="363">
        <v>1753504</v>
      </c>
      <c r="W119" s="355" t="s">
        <v>10180</v>
      </c>
      <c r="X119" s="355" t="s">
        <v>5208</v>
      </c>
      <c r="Y119" s="355" t="s">
        <v>11693</v>
      </c>
      <c r="Z119" s="355" t="s">
        <v>11693</v>
      </c>
      <c r="AA119" s="355" t="s">
        <v>12268</v>
      </c>
      <c r="AB119" s="364">
        <v>43267</v>
      </c>
      <c r="AC119" s="355" t="s">
        <v>11995</v>
      </c>
      <c r="AD119" s="364">
        <v>43267</v>
      </c>
      <c r="AE119" s="355" t="s">
        <v>11995</v>
      </c>
      <c r="AF119" s="364"/>
      <c r="AG119" s="355" t="s">
        <v>11693</v>
      </c>
      <c r="AH119" s="355"/>
      <c r="AI119" s="365">
        <v>16400000</v>
      </c>
      <c r="AJ119" s="365">
        <v>16400000</v>
      </c>
      <c r="AK119" s="365">
        <v>848976</v>
      </c>
      <c r="AL119" s="366">
        <v>848976</v>
      </c>
      <c r="AM119" s="365">
        <v>90773</v>
      </c>
      <c r="AN119" s="359"/>
      <c r="AO119" s="367" t="s">
        <v>12265</v>
      </c>
      <c r="AR119" s="368"/>
      <c r="AT119" s="359" t="s">
        <v>12269</v>
      </c>
      <c r="AU119" s="359">
        <v>10</v>
      </c>
    </row>
    <row r="120" spans="1:47">
      <c r="A120" s="355" t="s">
        <v>12277</v>
      </c>
      <c r="B120" s="355">
        <v>96706</v>
      </c>
      <c r="C120" s="369" t="s">
        <v>12265</v>
      </c>
      <c r="D120" s="370" t="s">
        <v>12266</v>
      </c>
      <c r="E120" s="369" t="s">
        <v>12267</v>
      </c>
      <c r="F120" s="369" t="s">
        <v>11987</v>
      </c>
      <c r="G120" s="369" t="s">
        <v>12022</v>
      </c>
      <c r="H120" s="369" t="s">
        <v>12001</v>
      </c>
      <c r="I120" s="369" t="s">
        <v>11693</v>
      </c>
      <c r="J120" s="369" t="s">
        <v>12002</v>
      </c>
      <c r="K120" s="370" t="s">
        <v>12003</v>
      </c>
      <c r="L120" s="355" t="s">
        <v>321</v>
      </c>
      <c r="M120" s="355" t="s">
        <v>6007</v>
      </c>
      <c r="N120" s="355" t="s">
        <v>11992</v>
      </c>
      <c r="O120" s="355" t="s">
        <v>12004</v>
      </c>
      <c r="P120" s="355" t="s">
        <v>5984</v>
      </c>
      <c r="Q120" s="355" t="s">
        <v>5325</v>
      </c>
      <c r="R120" s="355" t="s">
        <v>5326</v>
      </c>
      <c r="S120" s="362">
        <v>1</v>
      </c>
      <c r="T120" s="355" t="s">
        <v>8679</v>
      </c>
      <c r="U120" s="362">
        <v>1868104</v>
      </c>
      <c r="V120" s="363">
        <v>1868104</v>
      </c>
      <c r="W120" s="355" t="s">
        <v>10180</v>
      </c>
      <c r="X120" s="355" t="s">
        <v>5208</v>
      </c>
      <c r="Y120" s="355" t="s">
        <v>11693</v>
      </c>
      <c r="Z120" s="355" t="s">
        <v>11693</v>
      </c>
      <c r="AA120" s="355" t="s">
        <v>12268</v>
      </c>
      <c r="AB120" s="364">
        <v>43267</v>
      </c>
      <c r="AC120" s="355" t="s">
        <v>11995</v>
      </c>
      <c r="AD120" s="364">
        <v>43267</v>
      </c>
      <c r="AE120" s="355" t="s">
        <v>11995</v>
      </c>
      <c r="AF120" s="364"/>
      <c r="AG120" s="355" t="s">
        <v>11693</v>
      </c>
      <c r="AH120" s="355"/>
      <c r="AI120" s="365">
        <v>16400000</v>
      </c>
      <c r="AJ120" s="365">
        <v>16400000</v>
      </c>
      <c r="AK120" s="365">
        <v>848976</v>
      </c>
      <c r="AL120" s="366">
        <v>848976</v>
      </c>
      <c r="AM120" s="365">
        <v>96706</v>
      </c>
      <c r="AN120" s="359"/>
      <c r="AO120" s="367" t="s">
        <v>12265</v>
      </c>
      <c r="AR120" s="368"/>
      <c r="AT120" s="359" t="s">
        <v>12269</v>
      </c>
      <c r="AU120" s="359">
        <v>9</v>
      </c>
    </row>
    <row r="121" spans="1:47">
      <c r="A121" s="355" t="s">
        <v>12278</v>
      </c>
      <c r="B121" s="355">
        <v>95726</v>
      </c>
      <c r="C121" s="369" t="s">
        <v>12265</v>
      </c>
      <c r="D121" s="370" t="s">
        <v>12266</v>
      </c>
      <c r="E121" s="369" t="s">
        <v>12267</v>
      </c>
      <c r="F121" s="369" t="s">
        <v>11987</v>
      </c>
      <c r="G121" s="369" t="s">
        <v>12024</v>
      </c>
      <c r="H121" s="369" t="s">
        <v>12001</v>
      </c>
      <c r="I121" s="369" t="s">
        <v>11693</v>
      </c>
      <c r="J121" s="369" t="s">
        <v>12002</v>
      </c>
      <c r="K121" s="370" t="s">
        <v>12003</v>
      </c>
      <c r="L121" s="355" t="s">
        <v>321</v>
      </c>
      <c r="M121" s="355" t="s">
        <v>6007</v>
      </c>
      <c r="N121" s="355" t="s">
        <v>11992</v>
      </c>
      <c r="O121" s="355" t="s">
        <v>12004</v>
      </c>
      <c r="P121" s="355" t="s">
        <v>5984</v>
      </c>
      <c r="Q121" s="355" t="s">
        <v>5325</v>
      </c>
      <c r="R121" s="355" t="s">
        <v>5326</v>
      </c>
      <c r="S121" s="362">
        <v>1</v>
      </c>
      <c r="T121" s="355" t="s">
        <v>8679</v>
      </c>
      <c r="U121" s="362">
        <v>1849180</v>
      </c>
      <c r="V121" s="363">
        <v>1849180</v>
      </c>
      <c r="W121" s="355" t="s">
        <v>10180</v>
      </c>
      <c r="X121" s="355" t="s">
        <v>5208</v>
      </c>
      <c r="Y121" s="355" t="s">
        <v>11693</v>
      </c>
      <c r="Z121" s="355" t="s">
        <v>11693</v>
      </c>
      <c r="AA121" s="355" t="s">
        <v>12268</v>
      </c>
      <c r="AB121" s="364">
        <v>43267</v>
      </c>
      <c r="AC121" s="355" t="s">
        <v>11995</v>
      </c>
      <c r="AD121" s="364">
        <v>43267</v>
      </c>
      <c r="AE121" s="355" t="s">
        <v>11995</v>
      </c>
      <c r="AF121" s="364"/>
      <c r="AG121" s="355" t="s">
        <v>11693</v>
      </c>
      <c r="AH121" s="355"/>
      <c r="AI121" s="365">
        <v>16400000</v>
      </c>
      <c r="AJ121" s="365">
        <v>16400000</v>
      </c>
      <c r="AK121" s="365">
        <v>848976</v>
      </c>
      <c r="AL121" s="366">
        <v>848976</v>
      </c>
      <c r="AM121" s="365">
        <v>95726</v>
      </c>
      <c r="AN121" s="359"/>
      <c r="AO121" s="367" t="s">
        <v>12265</v>
      </c>
      <c r="AR121" s="368"/>
      <c r="AT121" s="359" t="s">
        <v>12269</v>
      </c>
      <c r="AU121" s="359">
        <v>8</v>
      </c>
    </row>
    <row r="122" spans="1:47">
      <c r="A122" s="355" t="s">
        <v>12279</v>
      </c>
      <c r="B122" s="355">
        <v>82380</v>
      </c>
      <c r="C122" s="369" t="s">
        <v>12265</v>
      </c>
      <c r="D122" s="370" t="s">
        <v>12266</v>
      </c>
      <c r="E122" s="369" t="s">
        <v>12267</v>
      </c>
      <c r="F122" s="369" t="s">
        <v>11987</v>
      </c>
      <c r="G122" s="369" t="s">
        <v>12026</v>
      </c>
      <c r="H122" s="369" t="s">
        <v>12001</v>
      </c>
      <c r="I122" s="369" t="s">
        <v>11693</v>
      </c>
      <c r="J122" s="369" t="s">
        <v>12002</v>
      </c>
      <c r="K122" s="370" t="s">
        <v>12003</v>
      </c>
      <c r="L122" s="355" t="s">
        <v>322</v>
      </c>
      <c r="M122" s="355" t="s">
        <v>6008</v>
      </c>
      <c r="N122" s="355" t="s">
        <v>11992</v>
      </c>
      <c r="O122" s="355" t="s">
        <v>12004</v>
      </c>
      <c r="P122" s="355" t="s">
        <v>5984</v>
      </c>
      <c r="Q122" s="355" t="s">
        <v>5325</v>
      </c>
      <c r="R122" s="355" t="s">
        <v>5326</v>
      </c>
      <c r="S122" s="362">
        <v>1</v>
      </c>
      <c r="T122" s="355" t="s">
        <v>8679</v>
      </c>
      <c r="U122" s="362">
        <v>1591373</v>
      </c>
      <c r="V122" s="363">
        <v>1591373</v>
      </c>
      <c r="W122" s="355" t="s">
        <v>10180</v>
      </c>
      <c r="X122" s="355" t="s">
        <v>5208</v>
      </c>
      <c r="Y122" s="355" t="s">
        <v>11693</v>
      </c>
      <c r="Z122" s="355" t="s">
        <v>11693</v>
      </c>
      <c r="AA122" s="355" t="s">
        <v>12268</v>
      </c>
      <c r="AB122" s="364">
        <v>43267</v>
      </c>
      <c r="AC122" s="355" t="s">
        <v>11995</v>
      </c>
      <c r="AD122" s="364">
        <v>43267</v>
      </c>
      <c r="AE122" s="355" t="s">
        <v>11995</v>
      </c>
      <c r="AF122" s="364"/>
      <c r="AG122" s="355" t="s">
        <v>11693</v>
      </c>
      <c r="AH122" s="355"/>
      <c r="AI122" s="365">
        <v>16400000</v>
      </c>
      <c r="AJ122" s="365">
        <v>16400000</v>
      </c>
      <c r="AK122" s="365">
        <v>848976</v>
      </c>
      <c r="AL122" s="366">
        <v>848976</v>
      </c>
      <c r="AM122" s="365">
        <v>82380</v>
      </c>
      <c r="AN122" s="359"/>
      <c r="AO122" s="367" t="s">
        <v>12265</v>
      </c>
      <c r="AR122" s="368"/>
      <c r="AT122" s="359" t="s">
        <v>12269</v>
      </c>
      <c r="AU122" s="359">
        <v>7</v>
      </c>
    </row>
    <row r="123" spans="1:47">
      <c r="A123" s="355" t="s">
        <v>12280</v>
      </c>
      <c r="B123" s="355">
        <v>4881</v>
      </c>
      <c r="C123" s="369" t="s">
        <v>12265</v>
      </c>
      <c r="D123" s="370" t="s">
        <v>12266</v>
      </c>
      <c r="E123" s="369" t="s">
        <v>12267</v>
      </c>
      <c r="F123" s="369" t="s">
        <v>11987</v>
      </c>
      <c r="G123" s="369" t="s">
        <v>12028</v>
      </c>
      <c r="H123" s="369" t="s">
        <v>12001</v>
      </c>
      <c r="I123" s="369" t="s">
        <v>11693</v>
      </c>
      <c r="J123" s="369" t="s">
        <v>12002</v>
      </c>
      <c r="K123" s="370" t="s">
        <v>12003</v>
      </c>
      <c r="L123" s="355" t="s">
        <v>322</v>
      </c>
      <c r="M123" s="355" t="s">
        <v>6008</v>
      </c>
      <c r="N123" s="355" t="s">
        <v>11992</v>
      </c>
      <c r="O123" s="355" t="s">
        <v>12004</v>
      </c>
      <c r="P123" s="355" t="s">
        <v>5984</v>
      </c>
      <c r="Q123" s="355" t="s">
        <v>5325</v>
      </c>
      <c r="R123" s="355" t="s">
        <v>5326</v>
      </c>
      <c r="S123" s="362">
        <v>1</v>
      </c>
      <c r="T123" s="355" t="s">
        <v>8679</v>
      </c>
      <c r="U123" s="362">
        <v>94280</v>
      </c>
      <c r="V123" s="363">
        <v>94280</v>
      </c>
      <c r="W123" s="355" t="s">
        <v>10180</v>
      </c>
      <c r="X123" s="355" t="s">
        <v>5208</v>
      </c>
      <c r="Y123" s="355" t="s">
        <v>11693</v>
      </c>
      <c r="Z123" s="355" t="s">
        <v>11693</v>
      </c>
      <c r="AA123" s="355" t="s">
        <v>12268</v>
      </c>
      <c r="AB123" s="364">
        <v>43267</v>
      </c>
      <c r="AC123" s="355" t="s">
        <v>11995</v>
      </c>
      <c r="AD123" s="364">
        <v>43267</v>
      </c>
      <c r="AE123" s="355" t="s">
        <v>11995</v>
      </c>
      <c r="AF123" s="364"/>
      <c r="AG123" s="355" t="s">
        <v>11693</v>
      </c>
      <c r="AH123" s="355"/>
      <c r="AI123" s="365">
        <v>16400000</v>
      </c>
      <c r="AJ123" s="365">
        <v>16400000</v>
      </c>
      <c r="AK123" s="365">
        <v>848976</v>
      </c>
      <c r="AL123" s="366">
        <v>848976</v>
      </c>
      <c r="AM123" s="365">
        <v>4881</v>
      </c>
      <c r="AN123" s="359"/>
      <c r="AO123" s="367" t="s">
        <v>12265</v>
      </c>
      <c r="AR123" s="368"/>
      <c r="AT123" s="359" t="s">
        <v>12269</v>
      </c>
      <c r="AU123" s="359">
        <v>6</v>
      </c>
    </row>
    <row r="124" spans="1:47">
      <c r="A124" s="355" t="s">
        <v>12281</v>
      </c>
      <c r="B124" s="355">
        <v>9094</v>
      </c>
      <c r="C124" s="369" t="s">
        <v>12265</v>
      </c>
      <c r="D124" s="370" t="s">
        <v>12266</v>
      </c>
      <c r="E124" s="369" t="s">
        <v>12267</v>
      </c>
      <c r="F124" s="369" t="s">
        <v>11987</v>
      </c>
      <c r="G124" s="369" t="s">
        <v>12030</v>
      </c>
      <c r="H124" s="369" t="s">
        <v>12001</v>
      </c>
      <c r="I124" s="369" t="s">
        <v>11693</v>
      </c>
      <c r="J124" s="369" t="s">
        <v>12002</v>
      </c>
      <c r="K124" s="370" t="s">
        <v>12003</v>
      </c>
      <c r="L124" s="355" t="s">
        <v>322</v>
      </c>
      <c r="M124" s="355" t="s">
        <v>6008</v>
      </c>
      <c r="N124" s="355" t="s">
        <v>11992</v>
      </c>
      <c r="O124" s="355" t="s">
        <v>12004</v>
      </c>
      <c r="P124" s="355" t="s">
        <v>5984</v>
      </c>
      <c r="Q124" s="355" t="s">
        <v>5325</v>
      </c>
      <c r="R124" s="355" t="s">
        <v>5326</v>
      </c>
      <c r="S124" s="362">
        <v>1</v>
      </c>
      <c r="T124" s="355" t="s">
        <v>8679</v>
      </c>
      <c r="U124" s="362">
        <v>175681</v>
      </c>
      <c r="V124" s="363">
        <v>175681</v>
      </c>
      <c r="W124" s="355" t="s">
        <v>10180</v>
      </c>
      <c r="X124" s="355" t="s">
        <v>5208</v>
      </c>
      <c r="Y124" s="355" t="s">
        <v>11693</v>
      </c>
      <c r="Z124" s="355" t="s">
        <v>11693</v>
      </c>
      <c r="AA124" s="355" t="s">
        <v>12268</v>
      </c>
      <c r="AB124" s="364">
        <v>43267</v>
      </c>
      <c r="AC124" s="355" t="s">
        <v>11995</v>
      </c>
      <c r="AD124" s="364">
        <v>43267</v>
      </c>
      <c r="AE124" s="355" t="s">
        <v>11995</v>
      </c>
      <c r="AF124" s="364"/>
      <c r="AG124" s="355" t="s">
        <v>11693</v>
      </c>
      <c r="AH124" s="355"/>
      <c r="AI124" s="365">
        <v>16400000</v>
      </c>
      <c r="AJ124" s="365">
        <v>16400000</v>
      </c>
      <c r="AK124" s="365">
        <v>848976</v>
      </c>
      <c r="AL124" s="366">
        <v>848976</v>
      </c>
      <c r="AM124" s="365">
        <v>9094</v>
      </c>
      <c r="AN124" s="359"/>
      <c r="AO124" s="367" t="s">
        <v>12265</v>
      </c>
      <c r="AR124" s="368"/>
      <c r="AT124" s="359" t="s">
        <v>12269</v>
      </c>
      <c r="AU124" s="359">
        <v>5</v>
      </c>
    </row>
    <row r="125" spans="1:47">
      <c r="A125" s="355" t="s">
        <v>12282</v>
      </c>
      <c r="B125" s="355">
        <v>3547</v>
      </c>
      <c r="C125" s="369" t="s">
        <v>12265</v>
      </c>
      <c r="D125" s="370" t="s">
        <v>12266</v>
      </c>
      <c r="E125" s="369" t="s">
        <v>12267</v>
      </c>
      <c r="F125" s="369" t="s">
        <v>11987</v>
      </c>
      <c r="G125" s="369" t="s">
        <v>12032</v>
      </c>
      <c r="H125" s="369" t="s">
        <v>12001</v>
      </c>
      <c r="I125" s="369" t="s">
        <v>11693</v>
      </c>
      <c r="J125" s="369" t="s">
        <v>12002</v>
      </c>
      <c r="K125" s="370" t="s">
        <v>12003</v>
      </c>
      <c r="L125" s="355" t="s">
        <v>322</v>
      </c>
      <c r="M125" s="355" t="s">
        <v>6008</v>
      </c>
      <c r="N125" s="355" t="s">
        <v>11992</v>
      </c>
      <c r="O125" s="355" t="s">
        <v>12004</v>
      </c>
      <c r="P125" s="355" t="s">
        <v>5984</v>
      </c>
      <c r="Q125" s="355" t="s">
        <v>5325</v>
      </c>
      <c r="R125" s="355" t="s">
        <v>5326</v>
      </c>
      <c r="S125" s="362">
        <v>1</v>
      </c>
      <c r="T125" s="355" t="s">
        <v>8679</v>
      </c>
      <c r="U125" s="362">
        <v>68522</v>
      </c>
      <c r="V125" s="363">
        <v>68522</v>
      </c>
      <c r="W125" s="355" t="s">
        <v>10180</v>
      </c>
      <c r="X125" s="355" t="s">
        <v>5208</v>
      </c>
      <c r="Y125" s="355" t="s">
        <v>11693</v>
      </c>
      <c r="Z125" s="355" t="s">
        <v>11693</v>
      </c>
      <c r="AA125" s="355" t="s">
        <v>12268</v>
      </c>
      <c r="AB125" s="364">
        <v>43267</v>
      </c>
      <c r="AC125" s="355" t="s">
        <v>11995</v>
      </c>
      <c r="AD125" s="364">
        <v>43267</v>
      </c>
      <c r="AE125" s="355" t="s">
        <v>11995</v>
      </c>
      <c r="AF125" s="364"/>
      <c r="AG125" s="355" t="s">
        <v>11693</v>
      </c>
      <c r="AH125" s="355"/>
      <c r="AI125" s="365">
        <v>16400000</v>
      </c>
      <c r="AJ125" s="365">
        <v>16400000</v>
      </c>
      <c r="AK125" s="365">
        <v>848976</v>
      </c>
      <c r="AL125" s="366">
        <v>848976</v>
      </c>
      <c r="AM125" s="365">
        <v>3547</v>
      </c>
      <c r="AN125" s="359"/>
      <c r="AO125" s="367" t="s">
        <v>12265</v>
      </c>
      <c r="AR125" s="368"/>
      <c r="AT125" s="359" t="s">
        <v>12269</v>
      </c>
      <c r="AU125" s="359">
        <v>4</v>
      </c>
    </row>
    <row r="126" spans="1:47">
      <c r="A126" s="355" t="s">
        <v>12283</v>
      </c>
      <c r="B126" s="355">
        <v>77399</v>
      </c>
      <c r="C126" s="369" t="s">
        <v>12265</v>
      </c>
      <c r="D126" s="370" t="s">
        <v>12266</v>
      </c>
      <c r="E126" s="369" t="s">
        <v>12267</v>
      </c>
      <c r="F126" s="369" t="s">
        <v>11987</v>
      </c>
      <c r="G126" s="369" t="s">
        <v>12034</v>
      </c>
      <c r="H126" s="369" t="s">
        <v>12001</v>
      </c>
      <c r="I126" s="369" t="s">
        <v>11693</v>
      </c>
      <c r="J126" s="369" t="s">
        <v>12002</v>
      </c>
      <c r="K126" s="370" t="s">
        <v>12003</v>
      </c>
      <c r="L126" s="355" t="s">
        <v>322</v>
      </c>
      <c r="M126" s="355" t="s">
        <v>6008</v>
      </c>
      <c r="N126" s="355" t="s">
        <v>11992</v>
      </c>
      <c r="O126" s="355" t="s">
        <v>12004</v>
      </c>
      <c r="P126" s="355" t="s">
        <v>5984</v>
      </c>
      <c r="Q126" s="355" t="s">
        <v>5325</v>
      </c>
      <c r="R126" s="355" t="s">
        <v>5326</v>
      </c>
      <c r="S126" s="362">
        <v>1</v>
      </c>
      <c r="T126" s="355" t="s">
        <v>8679</v>
      </c>
      <c r="U126" s="362">
        <v>1495144</v>
      </c>
      <c r="V126" s="363">
        <v>1495144</v>
      </c>
      <c r="W126" s="355" t="s">
        <v>10180</v>
      </c>
      <c r="X126" s="355" t="s">
        <v>5208</v>
      </c>
      <c r="Y126" s="355" t="s">
        <v>11693</v>
      </c>
      <c r="Z126" s="355" t="s">
        <v>11693</v>
      </c>
      <c r="AA126" s="355" t="s">
        <v>12268</v>
      </c>
      <c r="AB126" s="364">
        <v>43267</v>
      </c>
      <c r="AC126" s="355" t="s">
        <v>11995</v>
      </c>
      <c r="AD126" s="364">
        <v>43267</v>
      </c>
      <c r="AE126" s="355" t="s">
        <v>11995</v>
      </c>
      <c r="AF126" s="364"/>
      <c r="AG126" s="355" t="s">
        <v>11693</v>
      </c>
      <c r="AH126" s="355"/>
      <c r="AI126" s="365">
        <v>16400000</v>
      </c>
      <c r="AJ126" s="365">
        <v>16400000</v>
      </c>
      <c r="AK126" s="365">
        <v>848976</v>
      </c>
      <c r="AL126" s="366">
        <v>848976</v>
      </c>
      <c r="AM126" s="365">
        <v>77399</v>
      </c>
      <c r="AN126" s="359"/>
      <c r="AO126" s="367" t="s">
        <v>12265</v>
      </c>
      <c r="AR126" s="368"/>
      <c r="AT126" s="359" t="s">
        <v>12269</v>
      </c>
      <c r="AU126" s="359">
        <v>3</v>
      </c>
    </row>
    <row r="127" spans="1:47">
      <c r="A127" s="355" t="s">
        <v>12284</v>
      </c>
      <c r="B127" s="355">
        <v>22933</v>
      </c>
      <c r="C127" s="369" t="s">
        <v>12265</v>
      </c>
      <c r="D127" s="370" t="s">
        <v>12266</v>
      </c>
      <c r="E127" s="369" t="s">
        <v>12267</v>
      </c>
      <c r="F127" s="369" t="s">
        <v>11987</v>
      </c>
      <c r="G127" s="369" t="s">
        <v>12036</v>
      </c>
      <c r="H127" s="369" t="s">
        <v>12001</v>
      </c>
      <c r="I127" s="369" t="s">
        <v>11693</v>
      </c>
      <c r="J127" s="369" t="s">
        <v>12002</v>
      </c>
      <c r="K127" s="370" t="s">
        <v>12003</v>
      </c>
      <c r="L127" s="355" t="s">
        <v>318</v>
      </c>
      <c r="M127" s="355" t="s">
        <v>6004</v>
      </c>
      <c r="N127" s="355" t="s">
        <v>11992</v>
      </c>
      <c r="O127" s="355" t="s">
        <v>12004</v>
      </c>
      <c r="P127" s="355" t="s">
        <v>5984</v>
      </c>
      <c r="Q127" s="355" t="s">
        <v>5325</v>
      </c>
      <c r="R127" s="355" t="s">
        <v>5326</v>
      </c>
      <c r="S127" s="362">
        <v>1</v>
      </c>
      <c r="T127" s="355" t="s">
        <v>8679</v>
      </c>
      <c r="U127" s="362">
        <v>443000</v>
      </c>
      <c r="V127" s="363">
        <v>443000</v>
      </c>
      <c r="W127" s="355" t="s">
        <v>10180</v>
      </c>
      <c r="X127" s="355" t="s">
        <v>5208</v>
      </c>
      <c r="Y127" s="355" t="s">
        <v>11693</v>
      </c>
      <c r="Z127" s="355" t="s">
        <v>11693</v>
      </c>
      <c r="AA127" s="355" t="s">
        <v>12268</v>
      </c>
      <c r="AB127" s="364">
        <v>43267</v>
      </c>
      <c r="AC127" s="355" t="s">
        <v>11995</v>
      </c>
      <c r="AD127" s="364">
        <v>43267</v>
      </c>
      <c r="AE127" s="355" t="s">
        <v>11995</v>
      </c>
      <c r="AF127" s="364"/>
      <c r="AG127" s="355" t="s">
        <v>11693</v>
      </c>
      <c r="AH127" s="355"/>
      <c r="AI127" s="365">
        <v>16400000</v>
      </c>
      <c r="AJ127" s="365">
        <v>16400000</v>
      </c>
      <c r="AK127" s="365">
        <v>848976</v>
      </c>
      <c r="AL127" s="366">
        <v>848976</v>
      </c>
      <c r="AM127" s="365">
        <v>22933</v>
      </c>
      <c r="AN127" s="359"/>
      <c r="AO127" s="367" t="s">
        <v>12265</v>
      </c>
      <c r="AR127" s="368"/>
      <c r="AT127" s="359" t="s">
        <v>12269</v>
      </c>
      <c r="AU127" s="359">
        <v>2</v>
      </c>
    </row>
    <row r="128" spans="1:47">
      <c r="A128" s="355" t="s">
        <v>12285</v>
      </c>
      <c r="B128" s="355">
        <v>67763</v>
      </c>
      <c r="C128" s="369" t="s">
        <v>12265</v>
      </c>
      <c r="D128" s="370" t="s">
        <v>12266</v>
      </c>
      <c r="E128" s="369" t="s">
        <v>12267</v>
      </c>
      <c r="F128" s="369" t="s">
        <v>11987</v>
      </c>
      <c r="G128" s="369" t="s">
        <v>12038</v>
      </c>
      <c r="H128" s="369" t="s">
        <v>12001</v>
      </c>
      <c r="I128" s="369" t="s">
        <v>11693</v>
      </c>
      <c r="J128" s="369" t="s">
        <v>12002</v>
      </c>
      <c r="K128" s="370" t="s">
        <v>12003</v>
      </c>
      <c r="L128" s="355" t="s">
        <v>320</v>
      </c>
      <c r="M128" s="355" t="s">
        <v>6006</v>
      </c>
      <c r="N128" s="355" t="s">
        <v>11992</v>
      </c>
      <c r="O128" s="355" t="s">
        <v>12004</v>
      </c>
      <c r="P128" s="355" t="s">
        <v>5984</v>
      </c>
      <c r="Q128" s="355" t="s">
        <v>5325</v>
      </c>
      <c r="R128" s="355" t="s">
        <v>5326</v>
      </c>
      <c r="S128" s="362">
        <v>1</v>
      </c>
      <c r="T128" s="355" t="s">
        <v>8679</v>
      </c>
      <c r="U128" s="362">
        <v>1309000</v>
      </c>
      <c r="V128" s="363">
        <v>1309000</v>
      </c>
      <c r="W128" s="355" t="s">
        <v>10180</v>
      </c>
      <c r="X128" s="355" t="s">
        <v>5208</v>
      </c>
      <c r="Y128" s="355" t="s">
        <v>11693</v>
      </c>
      <c r="Z128" s="355" t="s">
        <v>11693</v>
      </c>
      <c r="AA128" s="355" t="s">
        <v>12268</v>
      </c>
      <c r="AB128" s="364">
        <v>43267</v>
      </c>
      <c r="AC128" s="355" t="s">
        <v>11995</v>
      </c>
      <c r="AD128" s="364">
        <v>43267</v>
      </c>
      <c r="AE128" s="355" t="s">
        <v>11995</v>
      </c>
      <c r="AF128" s="364"/>
      <c r="AG128" s="355" t="s">
        <v>11693</v>
      </c>
      <c r="AH128" s="355"/>
      <c r="AI128" s="365">
        <v>16400000</v>
      </c>
      <c r="AJ128" s="365">
        <v>16400000</v>
      </c>
      <c r="AK128" s="365">
        <v>848976</v>
      </c>
      <c r="AL128" s="366">
        <v>848976</v>
      </c>
      <c r="AM128" s="365">
        <v>67763</v>
      </c>
      <c r="AN128" s="359"/>
      <c r="AO128" s="367" t="s">
        <v>12265</v>
      </c>
      <c r="AR128" s="368"/>
      <c r="AT128" s="359" t="s">
        <v>12269</v>
      </c>
      <c r="AU128" s="359">
        <v>1</v>
      </c>
    </row>
    <row r="129" spans="1:47">
      <c r="A129" s="355" t="s">
        <v>12286</v>
      </c>
      <c r="B129" s="355">
        <v>212372</v>
      </c>
      <c r="C129" s="355" t="s">
        <v>12287</v>
      </c>
      <c r="D129" s="361" t="s">
        <v>12288</v>
      </c>
      <c r="E129" s="355" t="s">
        <v>12289</v>
      </c>
      <c r="F129" s="355" t="s">
        <v>11987</v>
      </c>
      <c r="G129" s="355" t="s">
        <v>11988</v>
      </c>
      <c r="H129" s="355" t="s">
        <v>12290</v>
      </c>
      <c r="I129" s="355" t="s">
        <v>11693</v>
      </c>
      <c r="J129" s="355" t="s">
        <v>12291</v>
      </c>
      <c r="K129" s="361" t="s">
        <v>12292</v>
      </c>
      <c r="L129" s="355" t="s">
        <v>315</v>
      </c>
      <c r="M129" s="355" t="s">
        <v>6001</v>
      </c>
      <c r="N129" s="355" t="s">
        <v>11992</v>
      </c>
      <c r="O129" s="355" t="s">
        <v>11993</v>
      </c>
      <c r="P129" s="355" t="s">
        <v>5985</v>
      </c>
      <c r="Q129" s="355" t="s">
        <v>5297</v>
      </c>
      <c r="R129" s="355" t="s">
        <v>5298</v>
      </c>
      <c r="S129" s="362">
        <v>1</v>
      </c>
      <c r="T129" s="355" t="s">
        <v>8679</v>
      </c>
      <c r="U129" s="362">
        <v>14300000</v>
      </c>
      <c r="V129" s="363">
        <v>14300000</v>
      </c>
      <c r="W129" s="355" t="s">
        <v>10180</v>
      </c>
      <c r="X129" s="355" t="s">
        <v>5208</v>
      </c>
      <c r="Y129" s="355" t="s">
        <v>11693</v>
      </c>
      <c r="Z129" s="355" t="s">
        <v>11693</v>
      </c>
      <c r="AA129" s="355" t="s">
        <v>12293</v>
      </c>
      <c r="AB129" s="364">
        <v>43295</v>
      </c>
      <c r="AC129" s="355" t="s">
        <v>11995</v>
      </c>
      <c r="AD129" s="364">
        <v>43295</v>
      </c>
      <c r="AE129" s="355" t="s">
        <v>11995</v>
      </c>
      <c r="AF129" s="364"/>
      <c r="AG129" s="355" t="s">
        <v>11693</v>
      </c>
      <c r="AH129" s="355"/>
      <c r="AI129" s="365">
        <v>28940000</v>
      </c>
      <c r="AJ129" s="365">
        <v>28940000</v>
      </c>
      <c r="AK129" s="365">
        <v>429793</v>
      </c>
      <c r="AL129" s="366">
        <v>429793</v>
      </c>
      <c r="AM129" s="365">
        <v>212372</v>
      </c>
      <c r="AN129" s="359"/>
      <c r="AO129" s="367" t="s">
        <v>12287</v>
      </c>
      <c r="AQ129" s="359" t="s">
        <v>12294</v>
      </c>
      <c r="AR129" s="368">
        <v>1</v>
      </c>
      <c r="AT129" s="359" t="s">
        <v>12294</v>
      </c>
      <c r="AU129" s="359">
        <v>6</v>
      </c>
    </row>
    <row r="130" spans="1:47">
      <c r="A130" s="355" t="s">
        <v>12295</v>
      </c>
      <c r="B130" s="355">
        <v>90399</v>
      </c>
      <c r="C130" s="369" t="s">
        <v>12287</v>
      </c>
      <c r="D130" s="370" t="s">
        <v>12288</v>
      </c>
      <c r="E130" s="369" t="s">
        <v>12289</v>
      </c>
      <c r="F130" s="369" t="s">
        <v>11987</v>
      </c>
      <c r="G130" s="369" t="s">
        <v>12008</v>
      </c>
      <c r="H130" s="369" t="s">
        <v>12290</v>
      </c>
      <c r="I130" s="369" t="s">
        <v>11693</v>
      </c>
      <c r="J130" s="369" t="s">
        <v>12291</v>
      </c>
      <c r="K130" s="370" t="s">
        <v>12292</v>
      </c>
      <c r="L130" s="355" t="s">
        <v>315</v>
      </c>
      <c r="M130" s="355" t="s">
        <v>6001</v>
      </c>
      <c r="N130" s="355" t="s">
        <v>11992</v>
      </c>
      <c r="O130" s="355" t="s">
        <v>11993</v>
      </c>
      <c r="P130" s="355" t="s">
        <v>5985</v>
      </c>
      <c r="Q130" s="355" t="s">
        <v>5297</v>
      </c>
      <c r="R130" s="355" t="s">
        <v>5298</v>
      </c>
      <c r="S130" s="362">
        <v>1</v>
      </c>
      <c r="T130" s="355" t="s">
        <v>8679</v>
      </c>
      <c r="U130" s="362">
        <v>6087000</v>
      </c>
      <c r="V130" s="363">
        <v>6087000</v>
      </c>
      <c r="W130" s="355" t="s">
        <v>10180</v>
      </c>
      <c r="X130" s="355" t="s">
        <v>5208</v>
      </c>
      <c r="Y130" s="355" t="s">
        <v>11693</v>
      </c>
      <c r="Z130" s="355" t="s">
        <v>11693</v>
      </c>
      <c r="AA130" s="355" t="s">
        <v>12293</v>
      </c>
      <c r="AB130" s="364">
        <v>43295</v>
      </c>
      <c r="AC130" s="355" t="s">
        <v>11995</v>
      </c>
      <c r="AD130" s="364">
        <v>43295</v>
      </c>
      <c r="AE130" s="355" t="s">
        <v>11995</v>
      </c>
      <c r="AF130" s="364"/>
      <c r="AG130" s="355" t="s">
        <v>11693</v>
      </c>
      <c r="AH130" s="355"/>
      <c r="AI130" s="365">
        <v>28940000</v>
      </c>
      <c r="AJ130" s="365">
        <v>28940000</v>
      </c>
      <c r="AK130" s="365">
        <v>429793</v>
      </c>
      <c r="AL130" s="366">
        <v>429793</v>
      </c>
      <c r="AM130" s="365">
        <v>90399</v>
      </c>
      <c r="AN130" s="359"/>
      <c r="AO130" s="367" t="s">
        <v>12287</v>
      </c>
      <c r="AR130" s="368"/>
      <c r="AT130" s="359" t="s">
        <v>12294</v>
      </c>
      <c r="AU130" s="359">
        <v>5</v>
      </c>
    </row>
    <row r="131" spans="1:47">
      <c r="A131" s="355" t="s">
        <v>12296</v>
      </c>
      <c r="B131" s="355">
        <v>51875</v>
      </c>
      <c r="C131" s="369" t="s">
        <v>12287</v>
      </c>
      <c r="D131" s="370" t="s">
        <v>12288</v>
      </c>
      <c r="E131" s="369" t="s">
        <v>12289</v>
      </c>
      <c r="F131" s="369" t="s">
        <v>11987</v>
      </c>
      <c r="G131" s="369" t="s">
        <v>12010</v>
      </c>
      <c r="H131" s="369" t="s">
        <v>12290</v>
      </c>
      <c r="I131" s="369" t="s">
        <v>11693</v>
      </c>
      <c r="J131" s="369" t="s">
        <v>12291</v>
      </c>
      <c r="K131" s="370" t="s">
        <v>12292</v>
      </c>
      <c r="L131" s="355" t="s">
        <v>315</v>
      </c>
      <c r="M131" s="355" t="s">
        <v>6001</v>
      </c>
      <c r="N131" s="355" t="s">
        <v>11992</v>
      </c>
      <c r="O131" s="355" t="s">
        <v>11993</v>
      </c>
      <c r="P131" s="355" t="s">
        <v>5985</v>
      </c>
      <c r="Q131" s="355" t="s">
        <v>5297</v>
      </c>
      <c r="R131" s="355" t="s">
        <v>5298</v>
      </c>
      <c r="S131" s="362">
        <v>1</v>
      </c>
      <c r="T131" s="355" t="s">
        <v>8679</v>
      </c>
      <c r="U131" s="362">
        <v>3493000</v>
      </c>
      <c r="V131" s="363">
        <v>3493000</v>
      </c>
      <c r="W131" s="355" t="s">
        <v>10180</v>
      </c>
      <c r="X131" s="355" t="s">
        <v>5208</v>
      </c>
      <c r="Y131" s="355" t="s">
        <v>11693</v>
      </c>
      <c r="Z131" s="355" t="s">
        <v>11693</v>
      </c>
      <c r="AA131" s="355" t="s">
        <v>12293</v>
      </c>
      <c r="AB131" s="364">
        <v>43295</v>
      </c>
      <c r="AC131" s="355" t="s">
        <v>11995</v>
      </c>
      <c r="AD131" s="364">
        <v>43295</v>
      </c>
      <c r="AE131" s="355" t="s">
        <v>11995</v>
      </c>
      <c r="AF131" s="364"/>
      <c r="AG131" s="355" t="s">
        <v>11693</v>
      </c>
      <c r="AH131" s="355"/>
      <c r="AI131" s="365">
        <v>28940000</v>
      </c>
      <c r="AJ131" s="365">
        <v>28940000</v>
      </c>
      <c r="AK131" s="365">
        <v>429793</v>
      </c>
      <c r="AL131" s="366">
        <v>429793</v>
      </c>
      <c r="AM131" s="365">
        <v>51875</v>
      </c>
      <c r="AN131" s="359"/>
      <c r="AO131" s="367" t="s">
        <v>12287</v>
      </c>
      <c r="AR131" s="368"/>
      <c r="AT131" s="359" t="s">
        <v>12294</v>
      </c>
      <c r="AU131" s="359">
        <v>4</v>
      </c>
    </row>
    <row r="132" spans="1:47">
      <c r="A132" s="355" t="s">
        <v>12297</v>
      </c>
      <c r="B132" s="355">
        <v>17524</v>
      </c>
      <c r="C132" s="369" t="s">
        <v>12287</v>
      </c>
      <c r="D132" s="370" t="s">
        <v>12288</v>
      </c>
      <c r="E132" s="369" t="s">
        <v>12289</v>
      </c>
      <c r="F132" s="369" t="s">
        <v>11987</v>
      </c>
      <c r="G132" s="369" t="s">
        <v>12012</v>
      </c>
      <c r="H132" s="369" t="s">
        <v>12290</v>
      </c>
      <c r="I132" s="369" t="s">
        <v>11693</v>
      </c>
      <c r="J132" s="369" t="s">
        <v>12291</v>
      </c>
      <c r="K132" s="370" t="s">
        <v>12292</v>
      </c>
      <c r="L132" s="355" t="s">
        <v>315</v>
      </c>
      <c r="M132" s="355" t="s">
        <v>6001</v>
      </c>
      <c r="N132" s="355" t="s">
        <v>11992</v>
      </c>
      <c r="O132" s="355" t="s">
        <v>11993</v>
      </c>
      <c r="P132" s="355" t="s">
        <v>5985</v>
      </c>
      <c r="Q132" s="355" t="s">
        <v>5297</v>
      </c>
      <c r="R132" s="355" t="s">
        <v>5298</v>
      </c>
      <c r="S132" s="362">
        <v>1</v>
      </c>
      <c r="T132" s="355" t="s">
        <v>8679</v>
      </c>
      <c r="U132" s="362">
        <v>1180000</v>
      </c>
      <c r="V132" s="363">
        <v>1180000</v>
      </c>
      <c r="W132" s="355" t="s">
        <v>10180</v>
      </c>
      <c r="X132" s="355" t="s">
        <v>5208</v>
      </c>
      <c r="Y132" s="355" t="s">
        <v>11693</v>
      </c>
      <c r="Z132" s="355" t="s">
        <v>11693</v>
      </c>
      <c r="AA132" s="355" t="s">
        <v>12293</v>
      </c>
      <c r="AB132" s="364">
        <v>43295</v>
      </c>
      <c r="AC132" s="355" t="s">
        <v>11995</v>
      </c>
      <c r="AD132" s="364">
        <v>43295</v>
      </c>
      <c r="AE132" s="355" t="s">
        <v>11995</v>
      </c>
      <c r="AF132" s="364"/>
      <c r="AG132" s="355" t="s">
        <v>11693</v>
      </c>
      <c r="AH132" s="355"/>
      <c r="AI132" s="365">
        <v>28940000</v>
      </c>
      <c r="AJ132" s="365">
        <v>28940000</v>
      </c>
      <c r="AK132" s="365">
        <v>429793</v>
      </c>
      <c r="AL132" s="366">
        <v>429793</v>
      </c>
      <c r="AM132" s="365">
        <v>17524</v>
      </c>
      <c r="AN132" s="359"/>
      <c r="AO132" s="367" t="s">
        <v>12287</v>
      </c>
      <c r="AR132" s="368"/>
      <c r="AT132" s="359" t="s">
        <v>12294</v>
      </c>
      <c r="AU132" s="359">
        <v>3</v>
      </c>
    </row>
    <row r="133" spans="1:47">
      <c r="A133" s="355" t="s">
        <v>12298</v>
      </c>
      <c r="B133" s="355">
        <v>24801</v>
      </c>
      <c r="C133" s="369" t="s">
        <v>12287</v>
      </c>
      <c r="D133" s="370" t="s">
        <v>12288</v>
      </c>
      <c r="E133" s="369" t="s">
        <v>12289</v>
      </c>
      <c r="F133" s="369" t="s">
        <v>11987</v>
      </c>
      <c r="G133" s="369" t="s">
        <v>12014</v>
      </c>
      <c r="H133" s="369" t="s">
        <v>12290</v>
      </c>
      <c r="I133" s="369" t="s">
        <v>11693</v>
      </c>
      <c r="J133" s="369" t="s">
        <v>12291</v>
      </c>
      <c r="K133" s="370" t="s">
        <v>12292</v>
      </c>
      <c r="L133" s="355" t="s">
        <v>315</v>
      </c>
      <c r="M133" s="355" t="s">
        <v>6001</v>
      </c>
      <c r="N133" s="355" t="s">
        <v>11992</v>
      </c>
      <c r="O133" s="355" t="s">
        <v>11993</v>
      </c>
      <c r="P133" s="355" t="s">
        <v>5985</v>
      </c>
      <c r="Q133" s="355" t="s">
        <v>5297</v>
      </c>
      <c r="R133" s="355" t="s">
        <v>5298</v>
      </c>
      <c r="S133" s="362">
        <v>1</v>
      </c>
      <c r="T133" s="355" t="s">
        <v>8679</v>
      </c>
      <c r="U133" s="362">
        <v>1670000</v>
      </c>
      <c r="V133" s="363">
        <v>1670000</v>
      </c>
      <c r="W133" s="355" t="s">
        <v>10180</v>
      </c>
      <c r="X133" s="355" t="s">
        <v>5208</v>
      </c>
      <c r="Y133" s="355" t="s">
        <v>11693</v>
      </c>
      <c r="Z133" s="355" t="s">
        <v>11693</v>
      </c>
      <c r="AA133" s="355" t="s">
        <v>12293</v>
      </c>
      <c r="AB133" s="364">
        <v>43295</v>
      </c>
      <c r="AC133" s="355" t="s">
        <v>11995</v>
      </c>
      <c r="AD133" s="364">
        <v>43295</v>
      </c>
      <c r="AE133" s="355" t="s">
        <v>11995</v>
      </c>
      <c r="AF133" s="364"/>
      <c r="AG133" s="355" t="s">
        <v>11693</v>
      </c>
      <c r="AH133" s="355"/>
      <c r="AI133" s="365">
        <v>28940000</v>
      </c>
      <c r="AJ133" s="365">
        <v>28940000</v>
      </c>
      <c r="AK133" s="365">
        <v>429793</v>
      </c>
      <c r="AL133" s="366">
        <v>429793</v>
      </c>
      <c r="AM133" s="365">
        <v>24801</v>
      </c>
      <c r="AN133" s="359"/>
      <c r="AO133" s="367" t="s">
        <v>12287</v>
      </c>
      <c r="AR133" s="368"/>
      <c r="AT133" s="359" t="s">
        <v>12294</v>
      </c>
      <c r="AU133" s="359">
        <v>2</v>
      </c>
    </row>
    <row r="134" spans="1:47">
      <c r="A134" s="355" t="s">
        <v>12299</v>
      </c>
      <c r="B134" s="355">
        <v>32822</v>
      </c>
      <c r="C134" s="369" t="s">
        <v>12287</v>
      </c>
      <c r="D134" s="370" t="s">
        <v>12288</v>
      </c>
      <c r="E134" s="369" t="s">
        <v>12289</v>
      </c>
      <c r="F134" s="369" t="s">
        <v>11987</v>
      </c>
      <c r="G134" s="369" t="s">
        <v>12016</v>
      </c>
      <c r="H134" s="369" t="s">
        <v>12290</v>
      </c>
      <c r="I134" s="369" t="s">
        <v>11693</v>
      </c>
      <c r="J134" s="369" t="s">
        <v>12291</v>
      </c>
      <c r="K134" s="370" t="s">
        <v>12292</v>
      </c>
      <c r="L134" s="355" t="s">
        <v>315</v>
      </c>
      <c r="M134" s="355" t="s">
        <v>6001</v>
      </c>
      <c r="N134" s="355" t="s">
        <v>11992</v>
      </c>
      <c r="O134" s="355" t="s">
        <v>11993</v>
      </c>
      <c r="P134" s="355" t="s">
        <v>5985</v>
      </c>
      <c r="Q134" s="355" t="s">
        <v>5297</v>
      </c>
      <c r="R134" s="355" t="s">
        <v>5298</v>
      </c>
      <c r="S134" s="362">
        <v>1</v>
      </c>
      <c r="T134" s="355" t="s">
        <v>8679</v>
      </c>
      <c r="U134" s="362">
        <v>2210000</v>
      </c>
      <c r="V134" s="363">
        <v>2210000</v>
      </c>
      <c r="W134" s="355" t="s">
        <v>10180</v>
      </c>
      <c r="X134" s="355" t="s">
        <v>5208</v>
      </c>
      <c r="Y134" s="355" t="s">
        <v>11693</v>
      </c>
      <c r="Z134" s="355" t="s">
        <v>11693</v>
      </c>
      <c r="AA134" s="355" t="s">
        <v>12293</v>
      </c>
      <c r="AB134" s="364">
        <v>43295</v>
      </c>
      <c r="AC134" s="355" t="s">
        <v>11995</v>
      </c>
      <c r="AD134" s="364">
        <v>43295</v>
      </c>
      <c r="AE134" s="355" t="s">
        <v>11995</v>
      </c>
      <c r="AF134" s="364"/>
      <c r="AG134" s="355" t="s">
        <v>11693</v>
      </c>
      <c r="AH134" s="355"/>
      <c r="AI134" s="365">
        <v>28940000</v>
      </c>
      <c r="AJ134" s="365">
        <v>28940000</v>
      </c>
      <c r="AK134" s="365">
        <v>429793</v>
      </c>
      <c r="AL134" s="366">
        <v>429793</v>
      </c>
      <c r="AM134" s="371">
        <v>32822</v>
      </c>
      <c r="AN134" s="359"/>
      <c r="AO134" s="367" t="s">
        <v>12287</v>
      </c>
      <c r="AR134" s="368"/>
      <c r="AT134" s="359" t="s">
        <v>12294</v>
      </c>
      <c r="AU134" s="359">
        <v>1</v>
      </c>
    </row>
    <row r="135" spans="1:47">
      <c r="A135" s="355" t="s">
        <v>12300</v>
      </c>
      <c r="B135" s="355">
        <v>0</v>
      </c>
      <c r="C135" s="355" t="s">
        <v>12301</v>
      </c>
      <c r="D135" s="361" t="s">
        <v>12302</v>
      </c>
      <c r="E135" s="355" t="s">
        <v>12303</v>
      </c>
      <c r="F135" s="355" t="s">
        <v>11987</v>
      </c>
      <c r="G135" s="355" t="s">
        <v>11988</v>
      </c>
      <c r="H135" s="355" t="s">
        <v>12001</v>
      </c>
      <c r="I135" s="355" t="s">
        <v>11693</v>
      </c>
      <c r="J135" s="355" t="s">
        <v>12141</v>
      </c>
      <c r="K135" s="361" t="s">
        <v>12304</v>
      </c>
      <c r="L135" s="355" t="s">
        <v>318</v>
      </c>
      <c r="M135" s="355" t="s">
        <v>6004</v>
      </c>
      <c r="N135" s="355" t="s">
        <v>11992</v>
      </c>
      <c r="O135" s="355" t="s">
        <v>12004</v>
      </c>
      <c r="P135" s="355" t="s">
        <v>11166</v>
      </c>
      <c r="Q135" s="355" t="s">
        <v>5771</v>
      </c>
      <c r="R135" s="355" t="s">
        <v>11121</v>
      </c>
      <c r="S135" s="362">
        <v>1</v>
      </c>
      <c r="T135" s="355" t="s">
        <v>8679</v>
      </c>
      <c r="U135" s="362">
        <v>14307000</v>
      </c>
      <c r="V135" s="363">
        <v>14307000</v>
      </c>
      <c r="W135" s="355" t="s">
        <v>10180</v>
      </c>
      <c r="X135" s="355" t="s">
        <v>5208</v>
      </c>
      <c r="Y135" s="355" t="s">
        <v>11693</v>
      </c>
      <c r="Z135" s="355" t="s">
        <v>11693</v>
      </c>
      <c r="AA135" s="355" t="s">
        <v>12305</v>
      </c>
      <c r="AB135" s="364">
        <v>43295</v>
      </c>
      <c r="AC135" s="355" t="s">
        <v>11995</v>
      </c>
      <c r="AD135" s="364">
        <v>43295</v>
      </c>
      <c r="AE135" s="355" t="s">
        <v>11995</v>
      </c>
      <c r="AF135" s="364"/>
      <c r="AG135" s="355" t="s">
        <v>11693</v>
      </c>
      <c r="AH135" s="355"/>
      <c r="AI135" s="365">
        <v>14307000</v>
      </c>
      <c r="AJ135" s="365">
        <v>14307000</v>
      </c>
      <c r="AK135" s="365">
        <v>0</v>
      </c>
      <c r="AL135" s="366">
        <v>0</v>
      </c>
      <c r="AM135" s="365">
        <v>0</v>
      </c>
      <c r="AN135" s="359"/>
      <c r="AO135" s="367" t="s">
        <v>12301</v>
      </c>
      <c r="AQ135" s="359" t="s">
        <v>12306</v>
      </c>
      <c r="AR135" s="368">
        <v>1</v>
      </c>
      <c r="AT135" s="359" t="s">
        <v>12306</v>
      </c>
      <c r="AU135" s="359">
        <v>1</v>
      </c>
    </row>
    <row r="136" spans="1:47">
      <c r="A136" s="355" t="s">
        <v>12307</v>
      </c>
      <c r="B136" s="355">
        <v>0</v>
      </c>
      <c r="C136" s="355" t="s">
        <v>12308</v>
      </c>
      <c r="D136" s="361" t="s">
        <v>12309</v>
      </c>
      <c r="E136" s="355" t="s">
        <v>12310</v>
      </c>
      <c r="F136" s="355" t="s">
        <v>11987</v>
      </c>
      <c r="G136" s="355" t="s">
        <v>11988</v>
      </c>
      <c r="H136" s="355" t="s">
        <v>12311</v>
      </c>
      <c r="I136" s="355" t="s">
        <v>11693</v>
      </c>
      <c r="J136" s="355" t="s">
        <v>12002</v>
      </c>
      <c r="K136" s="361" t="s">
        <v>12003</v>
      </c>
      <c r="L136" s="355" t="s">
        <v>315</v>
      </c>
      <c r="M136" s="355" t="s">
        <v>6001</v>
      </c>
      <c r="N136" s="355" t="s">
        <v>11992</v>
      </c>
      <c r="O136" s="355" t="s">
        <v>12004</v>
      </c>
      <c r="P136" s="355" t="s">
        <v>5984</v>
      </c>
      <c r="Q136" s="355" t="s">
        <v>5325</v>
      </c>
      <c r="R136" s="355" t="s">
        <v>5326</v>
      </c>
      <c r="S136" s="362">
        <v>1</v>
      </c>
      <c r="T136" s="355" t="s">
        <v>8679</v>
      </c>
      <c r="U136" s="362">
        <v>1280000</v>
      </c>
      <c r="V136" s="363">
        <v>1280000</v>
      </c>
      <c r="W136" s="355" t="s">
        <v>10180</v>
      </c>
      <c r="X136" s="355" t="s">
        <v>5208</v>
      </c>
      <c r="Y136" s="355" t="s">
        <v>11693</v>
      </c>
      <c r="Z136" s="355" t="s">
        <v>11693</v>
      </c>
      <c r="AA136" s="355" t="s">
        <v>12312</v>
      </c>
      <c r="AB136" s="364">
        <v>43295</v>
      </c>
      <c r="AC136" s="355" t="s">
        <v>11995</v>
      </c>
      <c r="AD136" s="364">
        <v>43295</v>
      </c>
      <c r="AE136" s="355" t="s">
        <v>11995</v>
      </c>
      <c r="AF136" s="364"/>
      <c r="AG136" s="355" t="s">
        <v>11693</v>
      </c>
      <c r="AH136" s="355"/>
      <c r="AI136" s="365">
        <v>20300000</v>
      </c>
      <c r="AJ136" s="365">
        <v>19000000</v>
      </c>
      <c r="AK136" s="365">
        <v>0</v>
      </c>
      <c r="AL136" s="366">
        <v>0</v>
      </c>
      <c r="AM136" s="365">
        <v>0</v>
      </c>
      <c r="AN136" s="359"/>
      <c r="AO136" s="367" t="s">
        <v>12308</v>
      </c>
      <c r="AQ136" s="359" t="s">
        <v>12313</v>
      </c>
      <c r="AR136" s="368">
        <v>1</v>
      </c>
      <c r="AT136" s="359" t="s">
        <v>12313</v>
      </c>
      <c r="AU136" s="359">
        <v>12</v>
      </c>
    </row>
    <row r="137" spans="1:47">
      <c r="A137" s="355" t="s">
        <v>12314</v>
      </c>
      <c r="B137" s="355">
        <v>0</v>
      </c>
      <c r="C137" s="369" t="s">
        <v>12308</v>
      </c>
      <c r="D137" s="370" t="s">
        <v>12309</v>
      </c>
      <c r="E137" s="369" t="s">
        <v>12310</v>
      </c>
      <c r="F137" s="355" t="s">
        <v>11987</v>
      </c>
      <c r="G137" s="355" t="s">
        <v>12008</v>
      </c>
      <c r="H137" s="355" t="s">
        <v>12315</v>
      </c>
      <c r="I137" s="355" t="s">
        <v>11693</v>
      </c>
      <c r="J137" s="355" t="s">
        <v>12002</v>
      </c>
      <c r="K137" s="370" t="s">
        <v>12003</v>
      </c>
      <c r="L137" s="355" t="s">
        <v>315</v>
      </c>
      <c r="M137" s="355" t="s">
        <v>6001</v>
      </c>
      <c r="N137" s="355" t="s">
        <v>11992</v>
      </c>
      <c r="O137" s="355" t="s">
        <v>12004</v>
      </c>
      <c r="P137" s="355" t="s">
        <v>5984</v>
      </c>
      <c r="Q137" s="355" t="s">
        <v>5325</v>
      </c>
      <c r="R137" s="355" t="s">
        <v>5326</v>
      </c>
      <c r="S137" s="362">
        <v>1</v>
      </c>
      <c r="T137" s="355" t="s">
        <v>8679</v>
      </c>
      <c r="U137" s="362">
        <v>2440000</v>
      </c>
      <c r="V137" s="363">
        <v>2440000</v>
      </c>
      <c r="W137" s="355" t="s">
        <v>10180</v>
      </c>
      <c r="X137" s="355" t="s">
        <v>5208</v>
      </c>
      <c r="Y137" s="355" t="s">
        <v>11693</v>
      </c>
      <c r="Z137" s="355" t="s">
        <v>11693</v>
      </c>
      <c r="AA137" s="355" t="s">
        <v>12312</v>
      </c>
      <c r="AB137" s="364">
        <v>43295</v>
      </c>
      <c r="AC137" s="355" t="s">
        <v>11995</v>
      </c>
      <c r="AD137" s="364">
        <v>43295</v>
      </c>
      <c r="AE137" s="355" t="s">
        <v>11995</v>
      </c>
      <c r="AF137" s="364"/>
      <c r="AG137" s="355" t="s">
        <v>11693</v>
      </c>
      <c r="AH137" s="355"/>
      <c r="AI137" s="365">
        <v>20300000</v>
      </c>
      <c r="AJ137" s="365">
        <v>19000000</v>
      </c>
      <c r="AK137" s="365">
        <v>0</v>
      </c>
      <c r="AL137" s="366">
        <v>0</v>
      </c>
      <c r="AM137" s="365">
        <v>0</v>
      </c>
      <c r="AN137" s="359"/>
      <c r="AO137" s="367" t="s">
        <v>12308</v>
      </c>
      <c r="AR137" s="368"/>
      <c r="AT137" s="359" t="s">
        <v>12313</v>
      </c>
      <c r="AU137" s="359">
        <v>11</v>
      </c>
    </row>
    <row r="138" spans="1:47">
      <c r="A138" s="355" t="s">
        <v>12316</v>
      </c>
      <c r="B138" s="355">
        <v>0</v>
      </c>
      <c r="C138" s="369" t="s">
        <v>12308</v>
      </c>
      <c r="D138" s="370" t="s">
        <v>12309</v>
      </c>
      <c r="E138" s="369" t="s">
        <v>12310</v>
      </c>
      <c r="F138" s="355" t="s">
        <v>11987</v>
      </c>
      <c r="G138" s="355" t="s">
        <v>12010</v>
      </c>
      <c r="H138" s="355" t="s">
        <v>12317</v>
      </c>
      <c r="I138" s="355" t="s">
        <v>11693</v>
      </c>
      <c r="J138" s="355" t="s">
        <v>12002</v>
      </c>
      <c r="K138" s="370" t="s">
        <v>12003</v>
      </c>
      <c r="L138" s="355" t="s">
        <v>315</v>
      </c>
      <c r="M138" s="355" t="s">
        <v>6001</v>
      </c>
      <c r="N138" s="355" t="s">
        <v>11992</v>
      </c>
      <c r="O138" s="355" t="s">
        <v>12004</v>
      </c>
      <c r="P138" s="355" t="s">
        <v>5984</v>
      </c>
      <c r="Q138" s="355" t="s">
        <v>5325</v>
      </c>
      <c r="R138" s="355" t="s">
        <v>5326</v>
      </c>
      <c r="S138" s="362">
        <v>1</v>
      </c>
      <c r="T138" s="355" t="s">
        <v>8679</v>
      </c>
      <c r="U138" s="362">
        <v>1440000</v>
      </c>
      <c r="V138" s="363">
        <v>1440000</v>
      </c>
      <c r="W138" s="355" t="s">
        <v>10180</v>
      </c>
      <c r="X138" s="355" t="s">
        <v>5208</v>
      </c>
      <c r="Y138" s="355" t="s">
        <v>11693</v>
      </c>
      <c r="Z138" s="355" t="s">
        <v>11693</v>
      </c>
      <c r="AA138" s="355" t="s">
        <v>12312</v>
      </c>
      <c r="AB138" s="364">
        <v>43295</v>
      </c>
      <c r="AC138" s="355" t="s">
        <v>11995</v>
      </c>
      <c r="AD138" s="364">
        <v>43295</v>
      </c>
      <c r="AE138" s="355" t="s">
        <v>11995</v>
      </c>
      <c r="AF138" s="364"/>
      <c r="AG138" s="355" t="s">
        <v>11693</v>
      </c>
      <c r="AH138" s="355"/>
      <c r="AI138" s="365">
        <v>20300000</v>
      </c>
      <c r="AJ138" s="365">
        <v>19000000</v>
      </c>
      <c r="AK138" s="365">
        <v>0</v>
      </c>
      <c r="AL138" s="366">
        <v>0</v>
      </c>
      <c r="AM138" s="365">
        <v>0</v>
      </c>
      <c r="AN138" s="359"/>
      <c r="AO138" s="367" t="s">
        <v>12308</v>
      </c>
      <c r="AR138" s="368"/>
      <c r="AT138" s="359" t="s">
        <v>12313</v>
      </c>
      <c r="AU138" s="359">
        <v>10</v>
      </c>
    </row>
    <row r="139" spans="1:47">
      <c r="A139" s="355" t="s">
        <v>12318</v>
      </c>
      <c r="B139" s="355">
        <v>0</v>
      </c>
      <c r="C139" s="369" t="s">
        <v>12308</v>
      </c>
      <c r="D139" s="370" t="s">
        <v>12309</v>
      </c>
      <c r="E139" s="369" t="s">
        <v>12310</v>
      </c>
      <c r="F139" s="355" t="s">
        <v>11987</v>
      </c>
      <c r="G139" s="355" t="s">
        <v>12012</v>
      </c>
      <c r="H139" s="355" t="s">
        <v>12319</v>
      </c>
      <c r="I139" s="355" t="s">
        <v>11693</v>
      </c>
      <c r="J139" s="355" t="s">
        <v>12002</v>
      </c>
      <c r="K139" s="370" t="s">
        <v>12003</v>
      </c>
      <c r="L139" s="355" t="s">
        <v>315</v>
      </c>
      <c r="M139" s="355" t="s">
        <v>6001</v>
      </c>
      <c r="N139" s="355" t="s">
        <v>11992</v>
      </c>
      <c r="O139" s="355" t="s">
        <v>12004</v>
      </c>
      <c r="P139" s="355" t="s">
        <v>5984</v>
      </c>
      <c r="Q139" s="355" t="s">
        <v>5325</v>
      </c>
      <c r="R139" s="355" t="s">
        <v>5326</v>
      </c>
      <c r="S139" s="362">
        <v>1</v>
      </c>
      <c r="T139" s="355" t="s">
        <v>8679</v>
      </c>
      <c r="U139" s="362">
        <v>1310000</v>
      </c>
      <c r="V139" s="363">
        <v>1310000</v>
      </c>
      <c r="W139" s="355" t="s">
        <v>10180</v>
      </c>
      <c r="X139" s="355" t="s">
        <v>5208</v>
      </c>
      <c r="Y139" s="355" t="s">
        <v>11693</v>
      </c>
      <c r="Z139" s="355" t="s">
        <v>11693</v>
      </c>
      <c r="AA139" s="355" t="s">
        <v>12312</v>
      </c>
      <c r="AB139" s="364">
        <v>43295</v>
      </c>
      <c r="AC139" s="355" t="s">
        <v>11995</v>
      </c>
      <c r="AD139" s="364">
        <v>43295</v>
      </c>
      <c r="AE139" s="355" t="s">
        <v>11995</v>
      </c>
      <c r="AF139" s="364"/>
      <c r="AG139" s="355" t="s">
        <v>11693</v>
      </c>
      <c r="AH139" s="355"/>
      <c r="AI139" s="365">
        <v>20300000</v>
      </c>
      <c r="AJ139" s="365">
        <v>19000000</v>
      </c>
      <c r="AK139" s="365">
        <v>0</v>
      </c>
      <c r="AL139" s="366">
        <v>0</v>
      </c>
      <c r="AM139" s="365">
        <v>0</v>
      </c>
      <c r="AN139" s="359"/>
      <c r="AO139" s="367" t="s">
        <v>12308</v>
      </c>
      <c r="AR139" s="368"/>
      <c r="AT139" s="359" t="s">
        <v>12313</v>
      </c>
      <c r="AU139" s="359">
        <v>9</v>
      </c>
    </row>
    <row r="140" spans="1:47">
      <c r="A140" s="355" t="s">
        <v>12320</v>
      </c>
      <c r="B140" s="355">
        <v>0</v>
      </c>
      <c r="C140" s="369" t="s">
        <v>12308</v>
      </c>
      <c r="D140" s="370" t="s">
        <v>12309</v>
      </c>
      <c r="E140" s="369" t="s">
        <v>12310</v>
      </c>
      <c r="F140" s="355" t="s">
        <v>11987</v>
      </c>
      <c r="G140" s="355" t="s">
        <v>12014</v>
      </c>
      <c r="H140" s="355" t="s">
        <v>12321</v>
      </c>
      <c r="I140" s="355" t="s">
        <v>11693</v>
      </c>
      <c r="J140" s="355" t="s">
        <v>12002</v>
      </c>
      <c r="K140" s="370" t="s">
        <v>12003</v>
      </c>
      <c r="L140" s="355" t="s">
        <v>315</v>
      </c>
      <c r="M140" s="355" t="s">
        <v>6001</v>
      </c>
      <c r="N140" s="355" t="s">
        <v>11992</v>
      </c>
      <c r="O140" s="355" t="s">
        <v>12004</v>
      </c>
      <c r="P140" s="355" t="s">
        <v>5984</v>
      </c>
      <c r="Q140" s="355" t="s">
        <v>5325</v>
      </c>
      <c r="R140" s="355" t="s">
        <v>5326</v>
      </c>
      <c r="S140" s="362">
        <v>1</v>
      </c>
      <c r="T140" s="355" t="s">
        <v>8679</v>
      </c>
      <c r="U140" s="362">
        <v>1140000</v>
      </c>
      <c r="V140" s="363">
        <v>1140000</v>
      </c>
      <c r="W140" s="355" t="s">
        <v>10180</v>
      </c>
      <c r="X140" s="355" t="s">
        <v>5208</v>
      </c>
      <c r="Y140" s="355" t="s">
        <v>11693</v>
      </c>
      <c r="Z140" s="355" t="s">
        <v>11693</v>
      </c>
      <c r="AA140" s="355" t="s">
        <v>12312</v>
      </c>
      <c r="AB140" s="364">
        <v>43295</v>
      </c>
      <c r="AC140" s="355" t="s">
        <v>11995</v>
      </c>
      <c r="AD140" s="364">
        <v>43295</v>
      </c>
      <c r="AE140" s="355" t="s">
        <v>11995</v>
      </c>
      <c r="AF140" s="364"/>
      <c r="AG140" s="355" t="s">
        <v>11693</v>
      </c>
      <c r="AH140" s="355"/>
      <c r="AI140" s="365">
        <v>20300000</v>
      </c>
      <c r="AJ140" s="365">
        <v>19000000</v>
      </c>
      <c r="AK140" s="365">
        <v>0</v>
      </c>
      <c r="AL140" s="366">
        <v>0</v>
      </c>
      <c r="AM140" s="365">
        <v>0</v>
      </c>
      <c r="AN140" s="359"/>
      <c r="AO140" s="367" t="s">
        <v>12308</v>
      </c>
      <c r="AR140" s="368"/>
      <c r="AT140" s="359" t="s">
        <v>12313</v>
      </c>
      <c r="AU140" s="359">
        <v>8</v>
      </c>
    </row>
    <row r="141" spans="1:47">
      <c r="A141" s="355" t="s">
        <v>12322</v>
      </c>
      <c r="B141" s="355">
        <v>0</v>
      </c>
      <c r="C141" s="369" t="s">
        <v>12308</v>
      </c>
      <c r="D141" s="370" t="s">
        <v>12309</v>
      </c>
      <c r="E141" s="369" t="s">
        <v>12310</v>
      </c>
      <c r="F141" s="355" t="s">
        <v>11987</v>
      </c>
      <c r="G141" s="355" t="s">
        <v>12016</v>
      </c>
      <c r="H141" s="355" t="s">
        <v>12323</v>
      </c>
      <c r="I141" s="355" t="s">
        <v>11693</v>
      </c>
      <c r="J141" s="355" t="s">
        <v>12002</v>
      </c>
      <c r="K141" s="370" t="s">
        <v>12003</v>
      </c>
      <c r="L141" s="355" t="s">
        <v>315</v>
      </c>
      <c r="M141" s="355" t="s">
        <v>6001</v>
      </c>
      <c r="N141" s="355" t="s">
        <v>11992</v>
      </c>
      <c r="O141" s="355" t="s">
        <v>12004</v>
      </c>
      <c r="P141" s="355" t="s">
        <v>5984</v>
      </c>
      <c r="Q141" s="355" t="s">
        <v>5325</v>
      </c>
      <c r="R141" s="355" t="s">
        <v>5326</v>
      </c>
      <c r="S141" s="362">
        <v>1</v>
      </c>
      <c r="T141" s="355" t="s">
        <v>8679</v>
      </c>
      <c r="U141" s="362">
        <v>1580000</v>
      </c>
      <c r="V141" s="363">
        <v>1580000</v>
      </c>
      <c r="W141" s="355" t="s">
        <v>10180</v>
      </c>
      <c r="X141" s="355" t="s">
        <v>5208</v>
      </c>
      <c r="Y141" s="355" t="s">
        <v>11693</v>
      </c>
      <c r="Z141" s="355" t="s">
        <v>11693</v>
      </c>
      <c r="AA141" s="355" t="s">
        <v>12312</v>
      </c>
      <c r="AB141" s="364">
        <v>43295</v>
      </c>
      <c r="AC141" s="355" t="s">
        <v>11995</v>
      </c>
      <c r="AD141" s="364">
        <v>43295</v>
      </c>
      <c r="AE141" s="355" t="s">
        <v>11995</v>
      </c>
      <c r="AF141" s="364"/>
      <c r="AG141" s="355" t="s">
        <v>11693</v>
      </c>
      <c r="AH141" s="355"/>
      <c r="AI141" s="365">
        <v>20300000</v>
      </c>
      <c r="AJ141" s="365">
        <v>19000000</v>
      </c>
      <c r="AK141" s="365">
        <v>0</v>
      </c>
      <c r="AL141" s="366">
        <v>0</v>
      </c>
      <c r="AM141" s="365">
        <v>0</v>
      </c>
      <c r="AN141" s="359"/>
      <c r="AO141" s="367" t="s">
        <v>12308</v>
      </c>
      <c r="AR141" s="368"/>
      <c r="AT141" s="359" t="s">
        <v>12313</v>
      </c>
      <c r="AU141" s="359">
        <v>7</v>
      </c>
    </row>
    <row r="142" spans="1:47">
      <c r="A142" s="355" t="s">
        <v>12324</v>
      </c>
      <c r="B142" s="355">
        <v>0</v>
      </c>
      <c r="C142" s="369" t="s">
        <v>12308</v>
      </c>
      <c r="D142" s="370" t="s">
        <v>12309</v>
      </c>
      <c r="E142" s="369" t="s">
        <v>12310</v>
      </c>
      <c r="F142" s="355" t="s">
        <v>11987</v>
      </c>
      <c r="G142" s="355" t="s">
        <v>12018</v>
      </c>
      <c r="H142" s="355" t="s">
        <v>12325</v>
      </c>
      <c r="I142" s="355" t="s">
        <v>11693</v>
      </c>
      <c r="J142" s="355" t="s">
        <v>12002</v>
      </c>
      <c r="K142" s="370" t="s">
        <v>12003</v>
      </c>
      <c r="L142" s="355" t="s">
        <v>315</v>
      </c>
      <c r="M142" s="355" t="s">
        <v>6001</v>
      </c>
      <c r="N142" s="355" t="s">
        <v>11992</v>
      </c>
      <c r="O142" s="355" t="s">
        <v>12004</v>
      </c>
      <c r="P142" s="355" t="s">
        <v>5984</v>
      </c>
      <c r="Q142" s="355" t="s">
        <v>5325</v>
      </c>
      <c r="R142" s="355" t="s">
        <v>5326</v>
      </c>
      <c r="S142" s="362">
        <v>1</v>
      </c>
      <c r="T142" s="355" t="s">
        <v>8679</v>
      </c>
      <c r="U142" s="362">
        <v>3410000</v>
      </c>
      <c r="V142" s="363">
        <v>3410000</v>
      </c>
      <c r="W142" s="355" t="s">
        <v>10180</v>
      </c>
      <c r="X142" s="355" t="s">
        <v>5208</v>
      </c>
      <c r="Y142" s="355" t="s">
        <v>11693</v>
      </c>
      <c r="Z142" s="355" t="s">
        <v>11693</v>
      </c>
      <c r="AA142" s="355" t="s">
        <v>12312</v>
      </c>
      <c r="AB142" s="364">
        <v>43295</v>
      </c>
      <c r="AC142" s="355" t="s">
        <v>11995</v>
      </c>
      <c r="AD142" s="364">
        <v>43295</v>
      </c>
      <c r="AE142" s="355" t="s">
        <v>11995</v>
      </c>
      <c r="AF142" s="364"/>
      <c r="AG142" s="355" t="s">
        <v>11693</v>
      </c>
      <c r="AH142" s="355"/>
      <c r="AI142" s="365">
        <v>20300000</v>
      </c>
      <c r="AJ142" s="365">
        <v>19000000</v>
      </c>
      <c r="AK142" s="365">
        <v>0</v>
      </c>
      <c r="AL142" s="366">
        <v>0</v>
      </c>
      <c r="AM142" s="365">
        <v>0</v>
      </c>
      <c r="AN142" s="359"/>
      <c r="AO142" s="367" t="s">
        <v>12308</v>
      </c>
      <c r="AR142" s="368"/>
      <c r="AT142" s="359" t="s">
        <v>12313</v>
      </c>
      <c r="AU142" s="359">
        <v>6</v>
      </c>
    </row>
    <row r="143" spans="1:47">
      <c r="A143" s="355" t="s">
        <v>12326</v>
      </c>
      <c r="B143" s="355">
        <v>0</v>
      </c>
      <c r="C143" s="369" t="s">
        <v>12308</v>
      </c>
      <c r="D143" s="370" t="s">
        <v>12309</v>
      </c>
      <c r="E143" s="369" t="s">
        <v>12310</v>
      </c>
      <c r="F143" s="355" t="s">
        <v>11987</v>
      </c>
      <c r="G143" s="355" t="s">
        <v>12020</v>
      </c>
      <c r="H143" s="355" t="s">
        <v>12327</v>
      </c>
      <c r="I143" s="355" t="s">
        <v>11693</v>
      </c>
      <c r="J143" s="355" t="s">
        <v>12002</v>
      </c>
      <c r="K143" s="370" t="s">
        <v>12003</v>
      </c>
      <c r="L143" s="355" t="s">
        <v>315</v>
      </c>
      <c r="M143" s="355" t="s">
        <v>6001</v>
      </c>
      <c r="N143" s="355" t="s">
        <v>11992</v>
      </c>
      <c r="O143" s="355" t="s">
        <v>12004</v>
      </c>
      <c r="P143" s="355" t="s">
        <v>5984</v>
      </c>
      <c r="Q143" s="355" t="s">
        <v>5325</v>
      </c>
      <c r="R143" s="355" t="s">
        <v>5326</v>
      </c>
      <c r="S143" s="362">
        <v>1</v>
      </c>
      <c r="T143" s="355" t="s">
        <v>8679</v>
      </c>
      <c r="U143" s="362">
        <v>2900000</v>
      </c>
      <c r="V143" s="363">
        <v>2900000</v>
      </c>
      <c r="W143" s="355" t="s">
        <v>10180</v>
      </c>
      <c r="X143" s="355" t="s">
        <v>5208</v>
      </c>
      <c r="Y143" s="355" t="s">
        <v>11693</v>
      </c>
      <c r="Z143" s="355" t="s">
        <v>11693</v>
      </c>
      <c r="AA143" s="355" t="s">
        <v>12312</v>
      </c>
      <c r="AB143" s="364">
        <v>43295</v>
      </c>
      <c r="AC143" s="355" t="s">
        <v>11995</v>
      </c>
      <c r="AD143" s="364">
        <v>43295</v>
      </c>
      <c r="AE143" s="355" t="s">
        <v>11995</v>
      </c>
      <c r="AF143" s="364"/>
      <c r="AG143" s="355" t="s">
        <v>11693</v>
      </c>
      <c r="AH143" s="355"/>
      <c r="AI143" s="365">
        <v>20300000</v>
      </c>
      <c r="AJ143" s="365">
        <v>19000000</v>
      </c>
      <c r="AK143" s="365">
        <v>0</v>
      </c>
      <c r="AL143" s="366">
        <v>0</v>
      </c>
      <c r="AM143" s="365">
        <v>0</v>
      </c>
      <c r="AN143" s="359"/>
      <c r="AO143" s="367" t="s">
        <v>12308</v>
      </c>
      <c r="AR143" s="368"/>
      <c r="AT143" s="359" t="s">
        <v>12313</v>
      </c>
      <c r="AU143" s="359">
        <v>5</v>
      </c>
    </row>
    <row r="144" spans="1:47">
      <c r="A144" s="355" t="s">
        <v>12328</v>
      </c>
      <c r="B144" s="355">
        <v>0</v>
      </c>
      <c r="C144" s="369" t="s">
        <v>12308</v>
      </c>
      <c r="D144" s="370" t="s">
        <v>12309</v>
      </c>
      <c r="E144" s="369" t="s">
        <v>12310</v>
      </c>
      <c r="F144" s="355" t="s">
        <v>11987</v>
      </c>
      <c r="G144" s="355" t="s">
        <v>12022</v>
      </c>
      <c r="H144" s="355" t="s">
        <v>12329</v>
      </c>
      <c r="I144" s="355" t="s">
        <v>11693</v>
      </c>
      <c r="J144" s="355" t="s">
        <v>12002</v>
      </c>
      <c r="K144" s="370" t="s">
        <v>12003</v>
      </c>
      <c r="L144" s="355" t="s">
        <v>315</v>
      </c>
      <c r="M144" s="355" t="s">
        <v>6001</v>
      </c>
      <c r="N144" s="355" t="s">
        <v>11992</v>
      </c>
      <c r="O144" s="355" t="s">
        <v>12004</v>
      </c>
      <c r="P144" s="355" t="s">
        <v>5984</v>
      </c>
      <c r="Q144" s="355" t="s">
        <v>5325</v>
      </c>
      <c r="R144" s="355" t="s">
        <v>5326</v>
      </c>
      <c r="S144" s="362">
        <v>1</v>
      </c>
      <c r="T144" s="355" t="s">
        <v>8679</v>
      </c>
      <c r="U144" s="362">
        <v>610000</v>
      </c>
      <c r="V144" s="363">
        <v>610000</v>
      </c>
      <c r="W144" s="355" t="s">
        <v>10180</v>
      </c>
      <c r="X144" s="355" t="s">
        <v>5208</v>
      </c>
      <c r="Y144" s="355" t="s">
        <v>11693</v>
      </c>
      <c r="Z144" s="355" t="s">
        <v>11693</v>
      </c>
      <c r="AA144" s="355" t="s">
        <v>12312</v>
      </c>
      <c r="AB144" s="364">
        <v>43295</v>
      </c>
      <c r="AC144" s="355" t="s">
        <v>11995</v>
      </c>
      <c r="AD144" s="364">
        <v>43295</v>
      </c>
      <c r="AE144" s="355" t="s">
        <v>11995</v>
      </c>
      <c r="AF144" s="364"/>
      <c r="AG144" s="355" t="s">
        <v>11693</v>
      </c>
      <c r="AH144" s="355"/>
      <c r="AI144" s="365">
        <v>20300000</v>
      </c>
      <c r="AJ144" s="365">
        <v>19000000</v>
      </c>
      <c r="AK144" s="365">
        <v>0</v>
      </c>
      <c r="AL144" s="366">
        <v>0</v>
      </c>
      <c r="AM144" s="365">
        <v>0</v>
      </c>
      <c r="AN144" s="359"/>
      <c r="AO144" s="367" t="s">
        <v>12308</v>
      </c>
      <c r="AR144" s="368"/>
      <c r="AT144" s="359" t="s">
        <v>12313</v>
      </c>
      <c r="AU144" s="359">
        <v>4</v>
      </c>
    </row>
    <row r="145" spans="1:47">
      <c r="A145" s="355" t="s">
        <v>12330</v>
      </c>
      <c r="B145" s="355">
        <v>0</v>
      </c>
      <c r="C145" s="369" t="s">
        <v>12308</v>
      </c>
      <c r="D145" s="370" t="s">
        <v>12309</v>
      </c>
      <c r="E145" s="369" t="s">
        <v>12310</v>
      </c>
      <c r="F145" s="355" t="s">
        <v>11987</v>
      </c>
      <c r="G145" s="355" t="s">
        <v>12024</v>
      </c>
      <c r="H145" s="355" t="s">
        <v>12331</v>
      </c>
      <c r="I145" s="355" t="s">
        <v>11693</v>
      </c>
      <c r="J145" s="355" t="s">
        <v>12002</v>
      </c>
      <c r="K145" s="370" t="s">
        <v>12003</v>
      </c>
      <c r="L145" s="355" t="s">
        <v>315</v>
      </c>
      <c r="M145" s="355" t="s">
        <v>6001</v>
      </c>
      <c r="N145" s="355" t="s">
        <v>11992</v>
      </c>
      <c r="O145" s="355" t="s">
        <v>12004</v>
      </c>
      <c r="P145" s="355" t="s">
        <v>5984</v>
      </c>
      <c r="Q145" s="355" t="s">
        <v>5325</v>
      </c>
      <c r="R145" s="355" t="s">
        <v>5326</v>
      </c>
      <c r="S145" s="362">
        <v>1</v>
      </c>
      <c r="T145" s="355" t="s">
        <v>8679</v>
      </c>
      <c r="U145" s="362">
        <v>830000</v>
      </c>
      <c r="V145" s="363">
        <v>830000</v>
      </c>
      <c r="W145" s="355" t="s">
        <v>10180</v>
      </c>
      <c r="X145" s="355" t="s">
        <v>5208</v>
      </c>
      <c r="Y145" s="355" t="s">
        <v>11693</v>
      </c>
      <c r="Z145" s="355" t="s">
        <v>11693</v>
      </c>
      <c r="AA145" s="355" t="s">
        <v>12312</v>
      </c>
      <c r="AB145" s="364">
        <v>43295</v>
      </c>
      <c r="AC145" s="355" t="s">
        <v>11995</v>
      </c>
      <c r="AD145" s="364">
        <v>43295</v>
      </c>
      <c r="AE145" s="355" t="s">
        <v>11995</v>
      </c>
      <c r="AF145" s="364"/>
      <c r="AG145" s="355" t="s">
        <v>11693</v>
      </c>
      <c r="AH145" s="355"/>
      <c r="AI145" s="365">
        <v>20300000</v>
      </c>
      <c r="AJ145" s="365">
        <v>19000000</v>
      </c>
      <c r="AK145" s="365">
        <v>0</v>
      </c>
      <c r="AL145" s="366">
        <v>0</v>
      </c>
      <c r="AM145" s="365">
        <v>0</v>
      </c>
      <c r="AN145" s="359"/>
      <c r="AO145" s="367" t="s">
        <v>12308</v>
      </c>
      <c r="AR145" s="368"/>
      <c r="AT145" s="359" t="s">
        <v>12313</v>
      </c>
      <c r="AU145" s="359">
        <v>3</v>
      </c>
    </row>
    <row r="146" spans="1:47">
      <c r="A146" s="355" t="s">
        <v>12332</v>
      </c>
      <c r="B146" s="355">
        <v>0</v>
      </c>
      <c r="C146" s="369" t="s">
        <v>12308</v>
      </c>
      <c r="D146" s="370" t="s">
        <v>12309</v>
      </c>
      <c r="E146" s="369" t="s">
        <v>12310</v>
      </c>
      <c r="F146" s="355" t="s">
        <v>11987</v>
      </c>
      <c r="G146" s="355" t="s">
        <v>12026</v>
      </c>
      <c r="H146" s="355" t="s">
        <v>12333</v>
      </c>
      <c r="I146" s="355" t="s">
        <v>11693</v>
      </c>
      <c r="J146" s="355" t="s">
        <v>12002</v>
      </c>
      <c r="K146" s="370" t="s">
        <v>12003</v>
      </c>
      <c r="L146" s="355" t="s">
        <v>315</v>
      </c>
      <c r="M146" s="355" t="s">
        <v>6001</v>
      </c>
      <c r="N146" s="355" t="s">
        <v>11992</v>
      </c>
      <c r="O146" s="355" t="s">
        <v>12004</v>
      </c>
      <c r="P146" s="355" t="s">
        <v>5984</v>
      </c>
      <c r="Q146" s="355" t="s">
        <v>5325</v>
      </c>
      <c r="R146" s="355" t="s">
        <v>5326</v>
      </c>
      <c r="S146" s="362">
        <v>1</v>
      </c>
      <c r="T146" s="355" t="s">
        <v>8679</v>
      </c>
      <c r="U146" s="362">
        <v>400000</v>
      </c>
      <c r="V146" s="363">
        <v>400000</v>
      </c>
      <c r="W146" s="355" t="s">
        <v>10180</v>
      </c>
      <c r="X146" s="355" t="s">
        <v>5208</v>
      </c>
      <c r="Y146" s="355" t="s">
        <v>11693</v>
      </c>
      <c r="Z146" s="355" t="s">
        <v>11693</v>
      </c>
      <c r="AA146" s="355" t="s">
        <v>12312</v>
      </c>
      <c r="AB146" s="364">
        <v>43295</v>
      </c>
      <c r="AC146" s="355" t="s">
        <v>11995</v>
      </c>
      <c r="AD146" s="364">
        <v>43295</v>
      </c>
      <c r="AE146" s="355" t="s">
        <v>11995</v>
      </c>
      <c r="AF146" s="364"/>
      <c r="AG146" s="355" t="s">
        <v>11693</v>
      </c>
      <c r="AH146" s="355"/>
      <c r="AI146" s="365">
        <v>20300000</v>
      </c>
      <c r="AJ146" s="365">
        <v>19000000</v>
      </c>
      <c r="AK146" s="365">
        <v>0</v>
      </c>
      <c r="AL146" s="366">
        <v>0</v>
      </c>
      <c r="AM146" s="365">
        <v>0</v>
      </c>
      <c r="AN146" s="359"/>
      <c r="AO146" s="367" t="s">
        <v>12308</v>
      </c>
      <c r="AR146" s="368"/>
      <c r="AT146" s="359" t="s">
        <v>12313</v>
      </c>
      <c r="AU146" s="359">
        <v>2</v>
      </c>
    </row>
    <row r="147" spans="1:47">
      <c r="A147" s="355" t="s">
        <v>12334</v>
      </c>
      <c r="B147" s="355">
        <v>0</v>
      </c>
      <c r="C147" s="369" t="s">
        <v>12308</v>
      </c>
      <c r="D147" s="370" t="s">
        <v>12309</v>
      </c>
      <c r="E147" s="369" t="s">
        <v>12310</v>
      </c>
      <c r="F147" s="355" t="s">
        <v>11987</v>
      </c>
      <c r="G147" s="355" t="s">
        <v>12028</v>
      </c>
      <c r="H147" s="355" t="s">
        <v>12335</v>
      </c>
      <c r="I147" s="355" t="s">
        <v>11693</v>
      </c>
      <c r="J147" s="355" t="s">
        <v>12002</v>
      </c>
      <c r="K147" s="370" t="s">
        <v>12003</v>
      </c>
      <c r="L147" s="355" t="s">
        <v>315</v>
      </c>
      <c r="M147" s="355" t="s">
        <v>6001</v>
      </c>
      <c r="N147" s="355" t="s">
        <v>11992</v>
      </c>
      <c r="O147" s="355" t="s">
        <v>12004</v>
      </c>
      <c r="P147" s="355" t="s">
        <v>5984</v>
      </c>
      <c r="Q147" s="355" t="s">
        <v>5325</v>
      </c>
      <c r="R147" s="355" t="s">
        <v>5326</v>
      </c>
      <c r="S147" s="362">
        <v>1</v>
      </c>
      <c r="T147" s="355" t="s">
        <v>8679</v>
      </c>
      <c r="U147" s="362">
        <v>1660000</v>
      </c>
      <c r="V147" s="363">
        <v>1660000</v>
      </c>
      <c r="W147" s="355" t="s">
        <v>10180</v>
      </c>
      <c r="X147" s="355" t="s">
        <v>5208</v>
      </c>
      <c r="Y147" s="355" t="s">
        <v>11693</v>
      </c>
      <c r="Z147" s="355" t="s">
        <v>11693</v>
      </c>
      <c r="AA147" s="355" t="s">
        <v>12312</v>
      </c>
      <c r="AB147" s="364">
        <v>43295</v>
      </c>
      <c r="AC147" s="355" t="s">
        <v>11995</v>
      </c>
      <c r="AD147" s="364">
        <v>43295</v>
      </c>
      <c r="AE147" s="355" t="s">
        <v>11995</v>
      </c>
      <c r="AF147" s="364"/>
      <c r="AG147" s="355" t="s">
        <v>11693</v>
      </c>
      <c r="AH147" s="355"/>
      <c r="AI147" s="365">
        <v>20300000</v>
      </c>
      <c r="AJ147" s="365">
        <v>19000000</v>
      </c>
      <c r="AK147" s="365">
        <v>0</v>
      </c>
      <c r="AL147" s="366">
        <v>0</v>
      </c>
      <c r="AM147" s="365">
        <v>0</v>
      </c>
      <c r="AN147" s="359"/>
      <c r="AO147" s="367" t="s">
        <v>12308</v>
      </c>
      <c r="AR147" s="368"/>
      <c r="AT147" s="359" t="s">
        <v>12313</v>
      </c>
      <c r="AU147" s="359">
        <v>1</v>
      </c>
    </row>
    <row r="148" spans="1:47">
      <c r="A148" s="355" t="s">
        <v>12336</v>
      </c>
      <c r="B148" s="355">
        <v>0</v>
      </c>
      <c r="C148" s="375" t="s">
        <v>12308</v>
      </c>
      <c r="D148" s="373" t="s">
        <v>12309</v>
      </c>
      <c r="E148" s="375" t="s">
        <v>12310</v>
      </c>
      <c r="F148" s="355" t="s">
        <v>11987</v>
      </c>
      <c r="G148" s="355" t="s">
        <v>12030</v>
      </c>
      <c r="H148" s="355" t="s">
        <v>12311</v>
      </c>
      <c r="I148" s="355" t="s">
        <v>11693</v>
      </c>
      <c r="J148" s="355" t="s">
        <v>12337</v>
      </c>
      <c r="K148" s="361" t="s">
        <v>12338</v>
      </c>
      <c r="L148" s="355" t="s">
        <v>315</v>
      </c>
      <c r="M148" s="355" t="s">
        <v>6001</v>
      </c>
      <c r="N148" s="355" t="s">
        <v>11992</v>
      </c>
      <c r="O148" s="355" t="s">
        <v>11993</v>
      </c>
      <c r="P148" s="355" t="s">
        <v>5985</v>
      </c>
      <c r="Q148" s="355" t="s">
        <v>5291</v>
      </c>
      <c r="R148" s="355" t="s">
        <v>5292</v>
      </c>
      <c r="S148" s="362">
        <v>1</v>
      </c>
      <c r="T148" s="355" t="s">
        <v>8679</v>
      </c>
      <c r="U148" s="362">
        <v>180000</v>
      </c>
      <c r="V148" s="363">
        <v>180000</v>
      </c>
      <c r="W148" s="355" t="s">
        <v>10180</v>
      </c>
      <c r="X148" s="355" t="s">
        <v>5208</v>
      </c>
      <c r="Y148" s="355" t="s">
        <v>11693</v>
      </c>
      <c r="Z148" s="355" t="s">
        <v>11693</v>
      </c>
      <c r="AA148" s="355" t="s">
        <v>12312</v>
      </c>
      <c r="AB148" s="364">
        <v>43295</v>
      </c>
      <c r="AC148" s="355" t="s">
        <v>11995</v>
      </c>
      <c r="AD148" s="364">
        <v>43295</v>
      </c>
      <c r="AE148" s="355" t="s">
        <v>11995</v>
      </c>
      <c r="AF148" s="364"/>
      <c r="AG148" s="355" t="s">
        <v>11693</v>
      </c>
      <c r="AH148" s="355"/>
      <c r="AI148" s="365">
        <v>20300000</v>
      </c>
      <c r="AJ148" s="365">
        <v>1300000</v>
      </c>
      <c r="AK148" s="365">
        <v>0</v>
      </c>
      <c r="AL148" s="366">
        <v>0</v>
      </c>
      <c r="AM148" s="365">
        <v>0</v>
      </c>
      <c r="AN148" s="359"/>
      <c r="AO148" s="367" t="s">
        <v>12308</v>
      </c>
      <c r="AQ148" s="359" t="s">
        <v>12339</v>
      </c>
      <c r="AR148" s="368">
        <v>1</v>
      </c>
      <c r="AT148" s="359" t="s">
        <v>12339</v>
      </c>
      <c r="AU148" s="359">
        <v>4</v>
      </c>
    </row>
    <row r="149" spans="1:47">
      <c r="A149" s="355" t="s">
        <v>12340</v>
      </c>
      <c r="B149" s="355">
        <v>0</v>
      </c>
      <c r="C149" s="369" t="s">
        <v>12308</v>
      </c>
      <c r="D149" s="370" t="s">
        <v>12309</v>
      </c>
      <c r="E149" s="369" t="s">
        <v>12310</v>
      </c>
      <c r="F149" s="355" t="s">
        <v>11987</v>
      </c>
      <c r="G149" s="355" t="s">
        <v>12032</v>
      </c>
      <c r="H149" s="355" t="s">
        <v>12317</v>
      </c>
      <c r="I149" s="355" t="s">
        <v>11693</v>
      </c>
      <c r="J149" s="355" t="s">
        <v>12337</v>
      </c>
      <c r="K149" s="370" t="s">
        <v>12338</v>
      </c>
      <c r="L149" s="355" t="s">
        <v>315</v>
      </c>
      <c r="M149" s="355" t="s">
        <v>6001</v>
      </c>
      <c r="N149" s="355" t="s">
        <v>11992</v>
      </c>
      <c r="O149" s="355" t="s">
        <v>11993</v>
      </c>
      <c r="P149" s="355" t="s">
        <v>5985</v>
      </c>
      <c r="Q149" s="355" t="s">
        <v>5291</v>
      </c>
      <c r="R149" s="355" t="s">
        <v>5292</v>
      </c>
      <c r="S149" s="362">
        <v>1</v>
      </c>
      <c r="T149" s="355" t="s">
        <v>8679</v>
      </c>
      <c r="U149" s="362">
        <v>230000</v>
      </c>
      <c r="V149" s="363">
        <v>230000</v>
      </c>
      <c r="W149" s="355" t="s">
        <v>10180</v>
      </c>
      <c r="X149" s="355" t="s">
        <v>5208</v>
      </c>
      <c r="Y149" s="355" t="s">
        <v>11693</v>
      </c>
      <c r="Z149" s="355" t="s">
        <v>11693</v>
      </c>
      <c r="AA149" s="355" t="s">
        <v>12312</v>
      </c>
      <c r="AB149" s="364">
        <v>43295</v>
      </c>
      <c r="AC149" s="355" t="s">
        <v>11995</v>
      </c>
      <c r="AD149" s="364">
        <v>43295</v>
      </c>
      <c r="AE149" s="355" t="s">
        <v>11995</v>
      </c>
      <c r="AF149" s="364"/>
      <c r="AG149" s="355" t="s">
        <v>11693</v>
      </c>
      <c r="AH149" s="355"/>
      <c r="AI149" s="365">
        <v>20300000</v>
      </c>
      <c r="AJ149" s="365">
        <v>1300000</v>
      </c>
      <c r="AK149" s="365">
        <v>0</v>
      </c>
      <c r="AL149" s="366">
        <v>0</v>
      </c>
      <c r="AM149" s="365">
        <v>0</v>
      </c>
      <c r="AN149" s="359"/>
      <c r="AO149" s="367" t="s">
        <v>12308</v>
      </c>
      <c r="AR149" s="368"/>
      <c r="AT149" s="359" t="s">
        <v>12339</v>
      </c>
      <c r="AU149" s="359">
        <v>3</v>
      </c>
    </row>
    <row r="150" spans="1:47">
      <c r="A150" s="355" t="s">
        <v>12341</v>
      </c>
      <c r="B150" s="355">
        <v>0</v>
      </c>
      <c r="C150" s="369" t="s">
        <v>12308</v>
      </c>
      <c r="D150" s="370" t="s">
        <v>12309</v>
      </c>
      <c r="E150" s="369" t="s">
        <v>12310</v>
      </c>
      <c r="F150" s="355" t="s">
        <v>11987</v>
      </c>
      <c r="G150" s="355" t="s">
        <v>12034</v>
      </c>
      <c r="H150" s="355" t="s">
        <v>12321</v>
      </c>
      <c r="I150" s="355" t="s">
        <v>11693</v>
      </c>
      <c r="J150" s="355" t="s">
        <v>12337</v>
      </c>
      <c r="K150" s="370" t="s">
        <v>12338</v>
      </c>
      <c r="L150" s="355" t="s">
        <v>315</v>
      </c>
      <c r="M150" s="355" t="s">
        <v>6001</v>
      </c>
      <c r="N150" s="355" t="s">
        <v>11992</v>
      </c>
      <c r="O150" s="355" t="s">
        <v>11993</v>
      </c>
      <c r="P150" s="355" t="s">
        <v>5985</v>
      </c>
      <c r="Q150" s="355" t="s">
        <v>5291</v>
      </c>
      <c r="R150" s="355" t="s">
        <v>5292</v>
      </c>
      <c r="S150" s="362">
        <v>1</v>
      </c>
      <c r="T150" s="355" t="s">
        <v>8679</v>
      </c>
      <c r="U150" s="362">
        <v>160000</v>
      </c>
      <c r="V150" s="363">
        <v>160000</v>
      </c>
      <c r="W150" s="355" t="s">
        <v>10180</v>
      </c>
      <c r="X150" s="355" t="s">
        <v>5208</v>
      </c>
      <c r="Y150" s="355" t="s">
        <v>11693</v>
      </c>
      <c r="Z150" s="355" t="s">
        <v>11693</v>
      </c>
      <c r="AA150" s="355" t="s">
        <v>12312</v>
      </c>
      <c r="AB150" s="364">
        <v>43295</v>
      </c>
      <c r="AC150" s="355" t="s">
        <v>11995</v>
      </c>
      <c r="AD150" s="364">
        <v>43295</v>
      </c>
      <c r="AE150" s="355" t="s">
        <v>11995</v>
      </c>
      <c r="AF150" s="364"/>
      <c r="AG150" s="355" t="s">
        <v>11693</v>
      </c>
      <c r="AH150" s="355"/>
      <c r="AI150" s="365">
        <v>20300000</v>
      </c>
      <c r="AJ150" s="365">
        <v>1300000</v>
      </c>
      <c r="AK150" s="365">
        <v>0</v>
      </c>
      <c r="AL150" s="366">
        <v>0</v>
      </c>
      <c r="AM150" s="365">
        <v>0</v>
      </c>
      <c r="AN150" s="359"/>
      <c r="AO150" s="367" t="s">
        <v>12308</v>
      </c>
      <c r="AR150" s="368"/>
      <c r="AT150" s="359" t="s">
        <v>12339</v>
      </c>
      <c r="AU150" s="359">
        <v>2</v>
      </c>
    </row>
    <row r="151" spans="1:47">
      <c r="A151" s="355" t="s">
        <v>12342</v>
      </c>
      <c r="B151" s="355">
        <v>0</v>
      </c>
      <c r="C151" s="369" t="s">
        <v>12308</v>
      </c>
      <c r="D151" s="370" t="s">
        <v>12309</v>
      </c>
      <c r="E151" s="369" t="s">
        <v>12310</v>
      </c>
      <c r="F151" s="355" t="s">
        <v>11987</v>
      </c>
      <c r="G151" s="355" t="s">
        <v>12038</v>
      </c>
      <c r="H151" s="355" t="s">
        <v>12325</v>
      </c>
      <c r="I151" s="355" t="s">
        <v>11693</v>
      </c>
      <c r="J151" s="355" t="s">
        <v>12337</v>
      </c>
      <c r="K151" s="370" t="s">
        <v>12338</v>
      </c>
      <c r="L151" s="355" t="s">
        <v>315</v>
      </c>
      <c r="M151" s="355" t="s">
        <v>6001</v>
      </c>
      <c r="N151" s="355" t="s">
        <v>11992</v>
      </c>
      <c r="O151" s="355" t="s">
        <v>11993</v>
      </c>
      <c r="P151" s="355" t="s">
        <v>5985</v>
      </c>
      <c r="Q151" s="355" t="s">
        <v>5291</v>
      </c>
      <c r="R151" s="355" t="s">
        <v>5292</v>
      </c>
      <c r="S151" s="362">
        <v>1</v>
      </c>
      <c r="T151" s="355" t="s">
        <v>8679</v>
      </c>
      <c r="U151" s="362">
        <v>730000</v>
      </c>
      <c r="V151" s="363">
        <v>730000</v>
      </c>
      <c r="W151" s="355" t="s">
        <v>10180</v>
      </c>
      <c r="X151" s="355" t="s">
        <v>5208</v>
      </c>
      <c r="Y151" s="355" t="s">
        <v>11693</v>
      </c>
      <c r="Z151" s="355" t="s">
        <v>11693</v>
      </c>
      <c r="AA151" s="355" t="s">
        <v>12312</v>
      </c>
      <c r="AB151" s="364">
        <v>43295</v>
      </c>
      <c r="AC151" s="355" t="s">
        <v>11995</v>
      </c>
      <c r="AD151" s="364">
        <v>43295</v>
      </c>
      <c r="AE151" s="355" t="s">
        <v>11995</v>
      </c>
      <c r="AF151" s="364"/>
      <c r="AG151" s="355" t="s">
        <v>11693</v>
      </c>
      <c r="AH151" s="355"/>
      <c r="AI151" s="365">
        <v>20300000</v>
      </c>
      <c r="AJ151" s="365">
        <v>1300000</v>
      </c>
      <c r="AK151" s="365">
        <v>0</v>
      </c>
      <c r="AL151" s="366">
        <v>0</v>
      </c>
      <c r="AM151" s="365">
        <v>0</v>
      </c>
      <c r="AN151" s="359"/>
      <c r="AO151" s="367" t="s">
        <v>12308</v>
      </c>
      <c r="AR151" s="368"/>
      <c r="AT151" s="359" t="s">
        <v>12339</v>
      </c>
      <c r="AU151" s="359">
        <v>1</v>
      </c>
    </row>
    <row r="152" spans="1:47">
      <c r="A152" s="355" t="s">
        <v>12343</v>
      </c>
      <c r="B152" s="355">
        <v>1004178</v>
      </c>
      <c r="C152" s="355" t="s">
        <v>12344</v>
      </c>
      <c r="D152" s="361" t="s">
        <v>12345</v>
      </c>
      <c r="E152" s="355" t="s">
        <v>12346</v>
      </c>
      <c r="F152" s="355" t="s">
        <v>11987</v>
      </c>
      <c r="G152" s="355" t="s">
        <v>11988</v>
      </c>
      <c r="H152" s="355" t="s">
        <v>12001</v>
      </c>
      <c r="I152" s="355" t="s">
        <v>11693</v>
      </c>
      <c r="J152" s="355" t="s">
        <v>12347</v>
      </c>
      <c r="K152" s="361" t="s">
        <v>12348</v>
      </c>
      <c r="L152" s="355" t="s">
        <v>319</v>
      </c>
      <c r="M152" s="355" t="s">
        <v>6005</v>
      </c>
      <c r="N152" s="355" t="s">
        <v>11992</v>
      </c>
      <c r="O152" s="355" t="s">
        <v>11993</v>
      </c>
      <c r="P152" s="355" t="s">
        <v>11166</v>
      </c>
      <c r="Q152" s="355" t="s">
        <v>5551</v>
      </c>
      <c r="R152" s="355" t="s">
        <v>5552</v>
      </c>
      <c r="S152" s="362">
        <v>1</v>
      </c>
      <c r="T152" s="355" t="s">
        <v>8679</v>
      </c>
      <c r="U152" s="362">
        <v>10327000</v>
      </c>
      <c r="V152" s="363">
        <v>10327000</v>
      </c>
      <c r="W152" s="355" t="s">
        <v>10180</v>
      </c>
      <c r="X152" s="355" t="s">
        <v>5208</v>
      </c>
      <c r="Y152" s="355" t="s">
        <v>11693</v>
      </c>
      <c r="Z152" s="355" t="s">
        <v>11693</v>
      </c>
      <c r="AA152" s="355" t="s">
        <v>12349</v>
      </c>
      <c r="AB152" s="364">
        <v>43316</v>
      </c>
      <c r="AC152" s="355" t="s">
        <v>11995</v>
      </c>
      <c r="AD152" s="364">
        <v>43316</v>
      </c>
      <c r="AE152" s="355" t="s">
        <v>11995</v>
      </c>
      <c r="AF152" s="364"/>
      <c r="AG152" s="355" t="s">
        <v>11693</v>
      </c>
      <c r="AH152" s="355"/>
      <c r="AI152" s="365">
        <v>10327000</v>
      </c>
      <c r="AJ152" s="365">
        <v>10327000</v>
      </c>
      <c r="AK152" s="365">
        <v>1004178</v>
      </c>
      <c r="AL152" s="366">
        <v>1004178</v>
      </c>
      <c r="AM152" s="365">
        <v>1004178</v>
      </c>
      <c r="AN152" s="359"/>
      <c r="AO152" s="367" t="s">
        <v>12344</v>
      </c>
      <c r="AQ152" s="359" t="s">
        <v>12350</v>
      </c>
      <c r="AR152" s="368">
        <v>1</v>
      </c>
      <c r="AT152" s="359" t="s">
        <v>12350</v>
      </c>
      <c r="AU152" s="359">
        <v>1</v>
      </c>
    </row>
    <row r="153" spans="1:47">
      <c r="A153" s="355" t="s">
        <v>12351</v>
      </c>
      <c r="B153" s="355">
        <v>2098755</v>
      </c>
      <c r="C153" s="355" t="s">
        <v>12352</v>
      </c>
      <c r="D153" s="361" t="s">
        <v>12353</v>
      </c>
      <c r="E153" s="355" t="s">
        <v>12354</v>
      </c>
      <c r="F153" s="355" t="s">
        <v>11987</v>
      </c>
      <c r="G153" s="355" t="s">
        <v>11988</v>
      </c>
      <c r="H153" s="355" t="s">
        <v>12290</v>
      </c>
      <c r="I153" s="355" t="s">
        <v>11693</v>
      </c>
      <c r="J153" s="355" t="s">
        <v>12347</v>
      </c>
      <c r="K153" s="373" t="s">
        <v>12348</v>
      </c>
      <c r="L153" s="355" t="s">
        <v>315</v>
      </c>
      <c r="M153" s="355" t="s">
        <v>6001</v>
      </c>
      <c r="N153" s="355" t="s">
        <v>11992</v>
      </c>
      <c r="O153" s="355" t="s">
        <v>11993</v>
      </c>
      <c r="P153" s="355" t="s">
        <v>11166</v>
      </c>
      <c r="Q153" s="355" t="s">
        <v>5551</v>
      </c>
      <c r="R153" s="355" t="s">
        <v>5552</v>
      </c>
      <c r="S153" s="362">
        <v>1</v>
      </c>
      <c r="T153" s="355" t="s">
        <v>8679</v>
      </c>
      <c r="U153" s="362">
        <v>21676000</v>
      </c>
      <c r="V153" s="363">
        <v>21676000</v>
      </c>
      <c r="W153" s="355" t="s">
        <v>10180</v>
      </c>
      <c r="X153" s="355" t="s">
        <v>5208</v>
      </c>
      <c r="Y153" s="355" t="s">
        <v>11693</v>
      </c>
      <c r="Z153" s="355" t="s">
        <v>11693</v>
      </c>
      <c r="AA153" s="355" t="s">
        <v>12355</v>
      </c>
      <c r="AB153" s="364">
        <v>43295</v>
      </c>
      <c r="AC153" s="355" t="s">
        <v>11995</v>
      </c>
      <c r="AD153" s="364">
        <v>43295</v>
      </c>
      <c r="AE153" s="355" t="s">
        <v>11995</v>
      </c>
      <c r="AF153" s="364"/>
      <c r="AG153" s="355" t="s">
        <v>11693</v>
      </c>
      <c r="AH153" s="355"/>
      <c r="AI153" s="365">
        <v>21676000</v>
      </c>
      <c r="AJ153" s="365">
        <v>21676000</v>
      </c>
      <c r="AK153" s="365">
        <v>2098755</v>
      </c>
      <c r="AL153" s="366">
        <v>2098755</v>
      </c>
      <c r="AM153" s="365">
        <v>2098755</v>
      </c>
      <c r="AN153" s="359"/>
      <c r="AO153" s="367" t="s">
        <v>12352</v>
      </c>
      <c r="AQ153" s="359" t="s">
        <v>12356</v>
      </c>
      <c r="AR153" s="368">
        <v>1</v>
      </c>
      <c r="AT153" s="359" t="s">
        <v>12356</v>
      </c>
      <c r="AU153" s="359">
        <v>1</v>
      </c>
    </row>
    <row r="154" spans="1:47">
      <c r="A154" s="355" t="s">
        <v>12357</v>
      </c>
      <c r="B154" s="355">
        <v>79642</v>
      </c>
      <c r="C154" s="355" t="s">
        <v>12358</v>
      </c>
      <c r="D154" s="361" t="s">
        <v>12359</v>
      </c>
      <c r="E154" s="355" t="s">
        <v>12360</v>
      </c>
      <c r="F154" s="355" t="s">
        <v>11987</v>
      </c>
      <c r="G154" s="355" t="s">
        <v>11988</v>
      </c>
      <c r="H154" s="355" t="s">
        <v>12361</v>
      </c>
      <c r="I154" s="355" t="s">
        <v>11693</v>
      </c>
      <c r="J154" s="355" t="s">
        <v>12002</v>
      </c>
      <c r="K154" s="361" t="s">
        <v>12003</v>
      </c>
      <c r="L154" s="355" t="s">
        <v>315</v>
      </c>
      <c r="M154" s="355" t="s">
        <v>6001</v>
      </c>
      <c r="N154" s="355" t="s">
        <v>11992</v>
      </c>
      <c r="O154" s="355" t="s">
        <v>12004</v>
      </c>
      <c r="P154" s="355" t="s">
        <v>5984</v>
      </c>
      <c r="Q154" s="355" t="s">
        <v>5325</v>
      </c>
      <c r="R154" s="355" t="s">
        <v>5326</v>
      </c>
      <c r="S154" s="362">
        <v>1</v>
      </c>
      <c r="T154" s="355" t="s">
        <v>8679</v>
      </c>
      <c r="U154" s="362">
        <v>2120000</v>
      </c>
      <c r="V154" s="363">
        <v>2120000</v>
      </c>
      <c r="W154" s="355" t="s">
        <v>10180</v>
      </c>
      <c r="X154" s="355" t="s">
        <v>5208</v>
      </c>
      <c r="Y154" s="355" t="s">
        <v>11693</v>
      </c>
      <c r="Z154" s="355" t="s">
        <v>11693</v>
      </c>
      <c r="AA154" s="355" t="s">
        <v>12362</v>
      </c>
      <c r="AB154" s="364">
        <v>43295</v>
      </c>
      <c r="AC154" s="355" t="s">
        <v>11995</v>
      </c>
      <c r="AD154" s="364">
        <v>43295</v>
      </c>
      <c r="AE154" s="355" t="s">
        <v>11995</v>
      </c>
      <c r="AF154" s="364"/>
      <c r="AG154" s="355" t="s">
        <v>11693</v>
      </c>
      <c r="AH154" s="355"/>
      <c r="AI154" s="365">
        <v>8319000</v>
      </c>
      <c r="AJ154" s="365">
        <v>8319000</v>
      </c>
      <c r="AK154" s="365">
        <v>312523</v>
      </c>
      <c r="AL154" s="366">
        <v>312523</v>
      </c>
      <c r="AM154" s="371">
        <v>79642</v>
      </c>
      <c r="AN154" s="359"/>
      <c r="AO154" s="367" t="s">
        <v>12358</v>
      </c>
      <c r="AQ154" s="359" t="s">
        <v>12363</v>
      </c>
      <c r="AR154" s="368">
        <v>1</v>
      </c>
      <c r="AT154" s="359" t="s">
        <v>12363</v>
      </c>
      <c r="AU154" s="359">
        <v>4</v>
      </c>
    </row>
    <row r="155" spans="1:47">
      <c r="A155" s="355" t="s">
        <v>12364</v>
      </c>
      <c r="B155" s="355">
        <v>94294</v>
      </c>
      <c r="C155" s="369" t="s">
        <v>12358</v>
      </c>
      <c r="D155" s="370" t="s">
        <v>12359</v>
      </c>
      <c r="E155" s="369" t="s">
        <v>12360</v>
      </c>
      <c r="F155" s="369" t="s">
        <v>11987</v>
      </c>
      <c r="G155" s="369" t="s">
        <v>12008</v>
      </c>
      <c r="H155" s="369" t="s">
        <v>12365</v>
      </c>
      <c r="I155" s="369" t="s">
        <v>11693</v>
      </c>
      <c r="J155" s="369" t="s">
        <v>12002</v>
      </c>
      <c r="K155" s="370" t="s">
        <v>12003</v>
      </c>
      <c r="L155" s="355" t="s">
        <v>315</v>
      </c>
      <c r="M155" s="355" t="s">
        <v>6001</v>
      </c>
      <c r="N155" s="355" t="s">
        <v>11992</v>
      </c>
      <c r="O155" s="355" t="s">
        <v>12004</v>
      </c>
      <c r="P155" s="355" t="s">
        <v>5984</v>
      </c>
      <c r="Q155" s="355" t="s">
        <v>5325</v>
      </c>
      <c r="R155" s="355" t="s">
        <v>5326</v>
      </c>
      <c r="S155" s="362">
        <v>1</v>
      </c>
      <c r="T155" s="355" t="s">
        <v>8679</v>
      </c>
      <c r="U155" s="362">
        <v>2510000</v>
      </c>
      <c r="V155" s="363">
        <v>2510000</v>
      </c>
      <c r="W155" s="355" t="s">
        <v>10180</v>
      </c>
      <c r="X155" s="355" t="s">
        <v>5208</v>
      </c>
      <c r="Y155" s="355" t="s">
        <v>11693</v>
      </c>
      <c r="Z155" s="355" t="s">
        <v>11693</v>
      </c>
      <c r="AA155" s="355" t="s">
        <v>12362</v>
      </c>
      <c r="AB155" s="364">
        <v>43295</v>
      </c>
      <c r="AC155" s="355" t="s">
        <v>11995</v>
      </c>
      <c r="AD155" s="364">
        <v>43295</v>
      </c>
      <c r="AE155" s="355" t="s">
        <v>11995</v>
      </c>
      <c r="AF155" s="364"/>
      <c r="AG155" s="355" t="s">
        <v>11693</v>
      </c>
      <c r="AH155" s="355"/>
      <c r="AI155" s="365">
        <v>8319000</v>
      </c>
      <c r="AJ155" s="365">
        <v>8319000</v>
      </c>
      <c r="AK155" s="365">
        <v>312523</v>
      </c>
      <c r="AL155" s="366">
        <v>312523</v>
      </c>
      <c r="AM155" s="365">
        <v>94294</v>
      </c>
      <c r="AN155" s="359"/>
      <c r="AO155" s="367" t="s">
        <v>12358</v>
      </c>
      <c r="AR155" s="368"/>
      <c r="AT155" s="359" t="s">
        <v>12363</v>
      </c>
      <c r="AU155" s="359">
        <v>3</v>
      </c>
    </row>
    <row r="156" spans="1:47">
      <c r="A156" s="355" t="s">
        <v>12366</v>
      </c>
      <c r="B156" s="355">
        <v>120742</v>
      </c>
      <c r="C156" s="369" t="s">
        <v>12358</v>
      </c>
      <c r="D156" s="370" t="s">
        <v>12359</v>
      </c>
      <c r="E156" s="369" t="s">
        <v>12360</v>
      </c>
      <c r="F156" s="369" t="s">
        <v>11987</v>
      </c>
      <c r="G156" s="369" t="s">
        <v>12010</v>
      </c>
      <c r="H156" s="369" t="s">
        <v>12367</v>
      </c>
      <c r="I156" s="369" t="s">
        <v>11693</v>
      </c>
      <c r="J156" s="369" t="s">
        <v>12002</v>
      </c>
      <c r="K156" s="370" t="s">
        <v>12003</v>
      </c>
      <c r="L156" s="355" t="s">
        <v>315</v>
      </c>
      <c r="M156" s="355" t="s">
        <v>6001</v>
      </c>
      <c r="N156" s="355" t="s">
        <v>11992</v>
      </c>
      <c r="O156" s="355" t="s">
        <v>12004</v>
      </c>
      <c r="P156" s="355" t="s">
        <v>5984</v>
      </c>
      <c r="Q156" s="355" t="s">
        <v>5325</v>
      </c>
      <c r="R156" s="355" t="s">
        <v>5326</v>
      </c>
      <c r="S156" s="362">
        <v>1</v>
      </c>
      <c r="T156" s="355" t="s">
        <v>8679</v>
      </c>
      <c r="U156" s="362">
        <v>3214000</v>
      </c>
      <c r="V156" s="363">
        <v>3214000</v>
      </c>
      <c r="W156" s="355" t="s">
        <v>10180</v>
      </c>
      <c r="X156" s="355" t="s">
        <v>5208</v>
      </c>
      <c r="Y156" s="355" t="s">
        <v>11693</v>
      </c>
      <c r="Z156" s="355" t="s">
        <v>11693</v>
      </c>
      <c r="AA156" s="355" t="s">
        <v>12362</v>
      </c>
      <c r="AB156" s="364">
        <v>43295</v>
      </c>
      <c r="AC156" s="355" t="s">
        <v>11995</v>
      </c>
      <c r="AD156" s="364">
        <v>43295</v>
      </c>
      <c r="AE156" s="355" t="s">
        <v>11995</v>
      </c>
      <c r="AF156" s="364"/>
      <c r="AG156" s="355" t="s">
        <v>11693</v>
      </c>
      <c r="AH156" s="355"/>
      <c r="AI156" s="365">
        <v>8319000</v>
      </c>
      <c r="AJ156" s="365">
        <v>8319000</v>
      </c>
      <c r="AK156" s="365">
        <v>312523</v>
      </c>
      <c r="AL156" s="366">
        <v>312523</v>
      </c>
      <c r="AM156" s="365">
        <v>120742</v>
      </c>
      <c r="AN156" s="359"/>
      <c r="AO156" s="367" t="s">
        <v>12358</v>
      </c>
      <c r="AR156" s="368"/>
      <c r="AT156" s="359" t="s">
        <v>12363</v>
      </c>
      <c r="AU156" s="359">
        <v>2</v>
      </c>
    </row>
    <row r="157" spans="1:47">
      <c r="A157" s="355" t="s">
        <v>12368</v>
      </c>
      <c r="B157" s="355">
        <v>17845</v>
      </c>
      <c r="C157" s="369" t="s">
        <v>12358</v>
      </c>
      <c r="D157" s="370" t="s">
        <v>12359</v>
      </c>
      <c r="E157" s="369" t="s">
        <v>12360</v>
      </c>
      <c r="F157" s="369" t="s">
        <v>11987</v>
      </c>
      <c r="G157" s="369" t="s">
        <v>12012</v>
      </c>
      <c r="H157" s="369" t="s">
        <v>12369</v>
      </c>
      <c r="I157" s="369" t="s">
        <v>11693</v>
      </c>
      <c r="J157" s="369" t="s">
        <v>12002</v>
      </c>
      <c r="K157" s="370" t="s">
        <v>12003</v>
      </c>
      <c r="L157" s="355" t="s">
        <v>315</v>
      </c>
      <c r="M157" s="355" t="s">
        <v>6001</v>
      </c>
      <c r="N157" s="355" t="s">
        <v>11992</v>
      </c>
      <c r="O157" s="355" t="s">
        <v>12004</v>
      </c>
      <c r="P157" s="355" t="s">
        <v>5984</v>
      </c>
      <c r="Q157" s="355" t="s">
        <v>5325</v>
      </c>
      <c r="R157" s="355" t="s">
        <v>5326</v>
      </c>
      <c r="S157" s="362">
        <v>1</v>
      </c>
      <c r="T157" s="355" t="s">
        <v>8679</v>
      </c>
      <c r="U157" s="362">
        <v>475000</v>
      </c>
      <c r="V157" s="363">
        <v>475000</v>
      </c>
      <c r="W157" s="355" t="s">
        <v>10180</v>
      </c>
      <c r="X157" s="355" t="s">
        <v>5208</v>
      </c>
      <c r="Y157" s="355" t="s">
        <v>11693</v>
      </c>
      <c r="Z157" s="355" t="s">
        <v>11693</v>
      </c>
      <c r="AA157" s="355" t="s">
        <v>12362</v>
      </c>
      <c r="AB157" s="364">
        <v>43295</v>
      </c>
      <c r="AC157" s="355" t="s">
        <v>11995</v>
      </c>
      <c r="AD157" s="364">
        <v>43295</v>
      </c>
      <c r="AE157" s="355" t="s">
        <v>11995</v>
      </c>
      <c r="AF157" s="364"/>
      <c r="AG157" s="355" t="s">
        <v>11693</v>
      </c>
      <c r="AH157" s="355"/>
      <c r="AI157" s="365">
        <v>8319000</v>
      </c>
      <c r="AJ157" s="365">
        <v>8319000</v>
      </c>
      <c r="AK157" s="365">
        <v>312523</v>
      </c>
      <c r="AL157" s="366">
        <v>312523</v>
      </c>
      <c r="AM157" s="365">
        <v>17845</v>
      </c>
      <c r="AN157" s="359"/>
      <c r="AO157" s="367" t="s">
        <v>12358</v>
      </c>
      <c r="AR157" s="368"/>
      <c r="AT157" s="359" t="s">
        <v>12363</v>
      </c>
      <c r="AU157" s="359">
        <v>1</v>
      </c>
    </row>
    <row r="158" spans="1:47">
      <c r="A158" s="355" t="s">
        <v>12370</v>
      </c>
      <c r="B158" s="355">
        <v>491702</v>
      </c>
      <c r="C158" s="355" t="s">
        <v>12371</v>
      </c>
      <c r="D158" s="361" t="s">
        <v>12372</v>
      </c>
      <c r="E158" s="355" t="s">
        <v>12373</v>
      </c>
      <c r="F158" s="355" t="s">
        <v>11987</v>
      </c>
      <c r="G158" s="355" t="s">
        <v>11988</v>
      </c>
      <c r="H158" s="355" t="s">
        <v>12001</v>
      </c>
      <c r="I158" s="355" t="s">
        <v>11693</v>
      </c>
      <c r="J158" s="355" t="s">
        <v>12002</v>
      </c>
      <c r="K158" s="373" t="s">
        <v>12003</v>
      </c>
      <c r="L158" s="355" t="s">
        <v>316</v>
      </c>
      <c r="M158" s="355" t="s">
        <v>6002</v>
      </c>
      <c r="N158" s="355" t="s">
        <v>11992</v>
      </c>
      <c r="O158" s="355" t="s">
        <v>12004</v>
      </c>
      <c r="P158" s="355" t="s">
        <v>5984</v>
      </c>
      <c r="Q158" s="355" t="s">
        <v>5325</v>
      </c>
      <c r="R158" s="355" t="s">
        <v>5326</v>
      </c>
      <c r="S158" s="362">
        <v>1</v>
      </c>
      <c r="T158" s="355" t="s">
        <v>8679</v>
      </c>
      <c r="U158" s="362">
        <v>7654000</v>
      </c>
      <c r="V158" s="363">
        <v>7654000</v>
      </c>
      <c r="W158" s="355" t="s">
        <v>10180</v>
      </c>
      <c r="X158" s="355" t="s">
        <v>5208</v>
      </c>
      <c r="Y158" s="355" t="s">
        <v>11693</v>
      </c>
      <c r="Z158" s="355" t="s">
        <v>11693</v>
      </c>
      <c r="AA158" s="355" t="s">
        <v>12374</v>
      </c>
      <c r="AB158" s="364">
        <v>43267</v>
      </c>
      <c r="AC158" s="355" t="s">
        <v>11995</v>
      </c>
      <c r="AD158" s="364">
        <v>43267</v>
      </c>
      <c r="AE158" s="355" t="s">
        <v>11995</v>
      </c>
      <c r="AF158" s="364"/>
      <c r="AG158" s="355" t="s">
        <v>11693</v>
      </c>
      <c r="AH158" s="355"/>
      <c r="AI158" s="365">
        <v>17900000</v>
      </c>
      <c r="AJ158" s="365">
        <v>17900000</v>
      </c>
      <c r="AK158" s="365">
        <v>1149918</v>
      </c>
      <c r="AL158" s="366">
        <v>1149918</v>
      </c>
      <c r="AM158" s="365">
        <v>491702</v>
      </c>
      <c r="AN158" s="359"/>
      <c r="AO158" s="367" t="s">
        <v>12371</v>
      </c>
      <c r="AQ158" s="359" t="s">
        <v>12375</v>
      </c>
      <c r="AR158" s="368">
        <v>1</v>
      </c>
      <c r="AT158" s="359" t="s">
        <v>12375</v>
      </c>
      <c r="AU158" s="359">
        <v>6</v>
      </c>
    </row>
    <row r="159" spans="1:47">
      <c r="A159" s="355" t="s">
        <v>12376</v>
      </c>
      <c r="B159" s="355">
        <v>302962</v>
      </c>
      <c r="C159" s="369" t="s">
        <v>12371</v>
      </c>
      <c r="D159" s="370" t="s">
        <v>12372</v>
      </c>
      <c r="E159" s="369" t="s">
        <v>12373</v>
      </c>
      <c r="F159" s="355" t="s">
        <v>11987</v>
      </c>
      <c r="G159" s="355" t="s">
        <v>12008</v>
      </c>
      <c r="H159" s="355" t="s">
        <v>12001</v>
      </c>
      <c r="I159" s="355" t="s">
        <v>11693</v>
      </c>
      <c r="J159" s="355" t="s">
        <v>12002</v>
      </c>
      <c r="K159" s="370" t="s">
        <v>12003</v>
      </c>
      <c r="L159" s="355" t="s">
        <v>316</v>
      </c>
      <c r="M159" s="355" t="s">
        <v>6002</v>
      </c>
      <c r="N159" s="355" t="s">
        <v>11992</v>
      </c>
      <c r="O159" s="355" t="s">
        <v>12004</v>
      </c>
      <c r="P159" s="355" t="s">
        <v>5984</v>
      </c>
      <c r="Q159" s="355" t="s">
        <v>5325</v>
      </c>
      <c r="R159" s="355" t="s">
        <v>5326</v>
      </c>
      <c r="S159" s="362">
        <v>1</v>
      </c>
      <c r="T159" s="355" t="s">
        <v>8679</v>
      </c>
      <c r="U159" s="362">
        <v>4716000</v>
      </c>
      <c r="V159" s="363">
        <v>4716000</v>
      </c>
      <c r="W159" s="355" t="s">
        <v>10180</v>
      </c>
      <c r="X159" s="355" t="s">
        <v>5208</v>
      </c>
      <c r="Y159" s="355" t="s">
        <v>11693</v>
      </c>
      <c r="Z159" s="355" t="s">
        <v>11693</v>
      </c>
      <c r="AA159" s="355" t="s">
        <v>12374</v>
      </c>
      <c r="AB159" s="364">
        <v>43267</v>
      </c>
      <c r="AC159" s="355" t="s">
        <v>11995</v>
      </c>
      <c r="AD159" s="364">
        <v>43267</v>
      </c>
      <c r="AE159" s="355" t="s">
        <v>11995</v>
      </c>
      <c r="AF159" s="364"/>
      <c r="AG159" s="355" t="s">
        <v>11693</v>
      </c>
      <c r="AH159" s="355"/>
      <c r="AI159" s="365">
        <v>17900000</v>
      </c>
      <c r="AJ159" s="365">
        <v>17900000</v>
      </c>
      <c r="AK159" s="365">
        <v>1149918</v>
      </c>
      <c r="AL159" s="366">
        <v>1149918</v>
      </c>
      <c r="AM159" s="365">
        <v>302962</v>
      </c>
      <c r="AN159" s="359"/>
      <c r="AO159" s="367" t="s">
        <v>12371</v>
      </c>
      <c r="AR159" s="368"/>
      <c r="AT159" s="359" t="s">
        <v>12375</v>
      </c>
      <c r="AU159" s="359">
        <v>5</v>
      </c>
    </row>
    <row r="160" spans="1:47">
      <c r="A160" s="355" t="s">
        <v>12377</v>
      </c>
      <c r="B160" s="355">
        <v>12720</v>
      </c>
      <c r="C160" s="369" t="s">
        <v>12371</v>
      </c>
      <c r="D160" s="370" t="s">
        <v>12372</v>
      </c>
      <c r="E160" s="369" t="s">
        <v>12373</v>
      </c>
      <c r="F160" s="355" t="s">
        <v>11987</v>
      </c>
      <c r="G160" s="355" t="s">
        <v>12010</v>
      </c>
      <c r="H160" s="355" t="s">
        <v>12001</v>
      </c>
      <c r="I160" s="355" t="s">
        <v>11693</v>
      </c>
      <c r="J160" s="355" t="s">
        <v>12002</v>
      </c>
      <c r="K160" s="370" t="s">
        <v>12003</v>
      </c>
      <c r="L160" s="355" t="s">
        <v>316</v>
      </c>
      <c r="M160" s="355" t="s">
        <v>6002</v>
      </c>
      <c r="N160" s="355" t="s">
        <v>11992</v>
      </c>
      <c r="O160" s="355" t="s">
        <v>12004</v>
      </c>
      <c r="P160" s="355" t="s">
        <v>5984</v>
      </c>
      <c r="Q160" s="355" t="s">
        <v>5325</v>
      </c>
      <c r="R160" s="355" t="s">
        <v>5326</v>
      </c>
      <c r="S160" s="362">
        <v>1</v>
      </c>
      <c r="T160" s="355" t="s">
        <v>8679</v>
      </c>
      <c r="U160" s="362">
        <v>198000</v>
      </c>
      <c r="V160" s="363">
        <v>198000</v>
      </c>
      <c r="W160" s="355" t="s">
        <v>10180</v>
      </c>
      <c r="X160" s="355" t="s">
        <v>5208</v>
      </c>
      <c r="Y160" s="355" t="s">
        <v>11693</v>
      </c>
      <c r="Z160" s="355" t="s">
        <v>11693</v>
      </c>
      <c r="AA160" s="355" t="s">
        <v>12374</v>
      </c>
      <c r="AB160" s="364">
        <v>43267</v>
      </c>
      <c r="AC160" s="355" t="s">
        <v>11995</v>
      </c>
      <c r="AD160" s="364">
        <v>43267</v>
      </c>
      <c r="AE160" s="355" t="s">
        <v>11995</v>
      </c>
      <c r="AF160" s="364"/>
      <c r="AG160" s="355" t="s">
        <v>11693</v>
      </c>
      <c r="AH160" s="355"/>
      <c r="AI160" s="365">
        <v>17900000</v>
      </c>
      <c r="AJ160" s="365">
        <v>17900000</v>
      </c>
      <c r="AK160" s="365">
        <v>1149918</v>
      </c>
      <c r="AL160" s="366">
        <v>1149918</v>
      </c>
      <c r="AM160" s="365">
        <v>12720</v>
      </c>
      <c r="AN160" s="359"/>
      <c r="AO160" s="367" t="s">
        <v>12371</v>
      </c>
      <c r="AR160" s="368"/>
      <c r="AT160" s="359" t="s">
        <v>12375</v>
      </c>
      <c r="AU160" s="359">
        <v>4</v>
      </c>
    </row>
    <row r="161" spans="1:47">
      <c r="A161" s="355" t="s">
        <v>12378</v>
      </c>
      <c r="B161" s="355">
        <v>162980</v>
      </c>
      <c r="C161" s="369" t="s">
        <v>12371</v>
      </c>
      <c r="D161" s="370" t="s">
        <v>12372</v>
      </c>
      <c r="E161" s="369" t="s">
        <v>12373</v>
      </c>
      <c r="F161" s="355" t="s">
        <v>11987</v>
      </c>
      <c r="G161" s="355" t="s">
        <v>12012</v>
      </c>
      <c r="H161" s="355" t="s">
        <v>12001</v>
      </c>
      <c r="I161" s="355" t="s">
        <v>11693</v>
      </c>
      <c r="J161" s="355" t="s">
        <v>12002</v>
      </c>
      <c r="K161" s="370" t="s">
        <v>12003</v>
      </c>
      <c r="L161" s="355" t="s">
        <v>317</v>
      </c>
      <c r="M161" s="355" t="s">
        <v>6003</v>
      </c>
      <c r="N161" s="355" t="s">
        <v>11992</v>
      </c>
      <c r="O161" s="355" t="s">
        <v>12004</v>
      </c>
      <c r="P161" s="355" t="s">
        <v>5984</v>
      </c>
      <c r="Q161" s="355" t="s">
        <v>5325</v>
      </c>
      <c r="R161" s="355" t="s">
        <v>5326</v>
      </c>
      <c r="S161" s="362">
        <v>1</v>
      </c>
      <c r="T161" s="355" t="s">
        <v>8679</v>
      </c>
      <c r="U161" s="362">
        <v>2537000</v>
      </c>
      <c r="V161" s="363">
        <v>2537000</v>
      </c>
      <c r="W161" s="355" t="s">
        <v>10180</v>
      </c>
      <c r="X161" s="355" t="s">
        <v>5208</v>
      </c>
      <c r="Y161" s="355" t="s">
        <v>11693</v>
      </c>
      <c r="Z161" s="355" t="s">
        <v>11693</v>
      </c>
      <c r="AA161" s="355" t="s">
        <v>12374</v>
      </c>
      <c r="AB161" s="364">
        <v>43267</v>
      </c>
      <c r="AC161" s="355" t="s">
        <v>11995</v>
      </c>
      <c r="AD161" s="364">
        <v>43267</v>
      </c>
      <c r="AE161" s="355" t="s">
        <v>11995</v>
      </c>
      <c r="AF161" s="364"/>
      <c r="AG161" s="355" t="s">
        <v>11693</v>
      </c>
      <c r="AH161" s="355"/>
      <c r="AI161" s="365">
        <v>17900000</v>
      </c>
      <c r="AJ161" s="365">
        <v>17900000</v>
      </c>
      <c r="AK161" s="365">
        <v>1149918</v>
      </c>
      <c r="AL161" s="366">
        <v>1149918</v>
      </c>
      <c r="AM161" s="365">
        <v>162980</v>
      </c>
      <c r="AN161" s="359"/>
      <c r="AO161" s="367" t="s">
        <v>12371</v>
      </c>
      <c r="AR161" s="368"/>
      <c r="AT161" s="359" t="s">
        <v>12375</v>
      </c>
      <c r="AU161" s="359">
        <v>3</v>
      </c>
    </row>
    <row r="162" spans="1:47">
      <c r="A162" s="355" t="s">
        <v>12379</v>
      </c>
      <c r="B162" s="355">
        <v>22356</v>
      </c>
      <c r="C162" s="369" t="s">
        <v>12371</v>
      </c>
      <c r="D162" s="370" t="s">
        <v>12372</v>
      </c>
      <c r="E162" s="369" t="s">
        <v>12373</v>
      </c>
      <c r="F162" s="355" t="s">
        <v>11987</v>
      </c>
      <c r="G162" s="355" t="s">
        <v>12014</v>
      </c>
      <c r="H162" s="355" t="s">
        <v>12001</v>
      </c>
      <c r="I162" s="355" t="s">
        <v>11693</v>
      </c>
      <c r="J162" s="355" t="s">
        <v>12002</v>
      </c>
      <c r="K162" s="370" t="s">
        <v>12003</v>
      </c>
      <c r="L162" s="355" t="s">
        <v>319</v>
      </c>
      <c r="M162" s="355" t="s">
        <v>6005</v>
      </c>
      <c r="N162" s="355" t="s">
        <v>11992</v>
      </c>
      <c r="O162" s="355" t="s">
        <v>12004</v>
      </c>
      <c r="P162" s="355" t="s">
        <v>5984</v>
      </c>
      <c r="Q162" s="355" t="s">
        <v>5325</v>
      </c>
      <c r="R162" s="355" t="s">
        <v>5326</v>
      </c>
      <c r="S162" s="362">
        <v>1</v>
      </c>
      <c r="T162" s="355" t="s">
        <v>8679</v>
      </c>
      <c r="U162" s="362">
        <v>348000</v>
      </c>
      <c r="V162" s="363">
        <v>348000</v>
      </c>
      <c r="W162" s="355" t="s">
        <v>10180</v>
      </c>
      <c r="X162" s="355" t="s">
        <v>5208</v>
      </c>
      <c r="Y162" s="355" t="s">
        <v>11693</v>
      </c>
      <c r="Z162" s="355" t="s">
        <v>11693</v>
      </c>
      <c r="AA162" s="355" t="s">
        <v>12374</v>
      </c>
      <c r="AB162" s="364">
        <v>43267</v>
      </c>
      <c r="AC162" s="355" t="s">
        <v>11995</v>
      </c>
      <c r="AD162" s="364">
        <v>43267</v>
      </c>
      <c r="AE162" s="355" t="s">
        <v>11995</v>
      </c>
      <c r="AF162" s="364"/>
      <c r="AG162" s="355" t="s">
        <v>11693</v>
      </c>
      <c r="AH162" s="355"/>
      <c r="AI162" s="365">
        <v>17900000</v>
      </c>
      <c r="AJ162" s="365">
        <v>17900000</v>
      </c>
      <c r="AK162" s="365">
        <v>1149918</v>
      </c>
      <c r="AL162" s="366">
        <v>1149918</v>
      </c>
      <c r="AM162" s="365">
        <v>22356</v>
      </c>
      <c r="AN162" s="359"/>
      <c r="AO162" s="367" t="s">
        <v>12371</v>
      </c>
      <c r="AR162" s="368"/>
      <c r="AT162" s="359" t="s">
        <v>12375</v>
      </c>
      <c r="AU162" s="359">
        <v>2</v>
      </c>
    </row>
    <row r="163" spans="1:47">
      <c r="A163" s="355" t="s">
        <v>12380</v>
      </c>
      <c r="B163" s="355">
        <v>157198</v>
      </c>
      <c r="C163" s="369" t="s">
        <v>12371</v>
      </c>
      <c r="D163" s="370" t="s">
        <v>12372</v>
      </c>
      <c r="E163" s="369" t="s">
        <v>12373</v>
      </c>
      <c r="F163" s="355" t="s">
        <v>11987</v>
      </c>
      <c r="G163" s="355" t="s">
        <v>12016</v>
      </c>
      <c r="H163" s="355" t="s">
        <v>12001</v>
      </c>
      <c r="I163" s="355" t="s">
        <v>11693</v>
      </c>
      <c r="J163" s="355" t="s">
        <v>12002</v>
      </c>
      <c r="K163" s="370" t="s">
        <v>12003</v>
      </c>
      <c r="L163" s="355" t="s">
        <v>319</v>
      </c>
      <c r="M163" s="355" t="s">
        <v>6005</v>
      </c>
      <c r="N163" s="355" t="s">
        <v>11992</v>
      </c>
      <c r="O163" s="355" t="s">
        <v>12004</v>
      </c>
      <c r="P163" s="355" t="s">
        <v>5984</v>
      </c>
      <c r="Q163" s="355" t="s">
        <v>5325</v>
      </c>
      <c r="R163" s="355" t="s">
        <v>5326</v>
      </c>
      <c r="S163" s="362">
        <v>1</v>
      </c>
      <c r="T163" s="355" t="s">
        <v>8679</v>
      </c>
      <c r="U163" s="362">
        <v>2447000</v>
      </c>
      <c r="V163" s="363">
        <v>2447000</v>
      </c>
      <c r="W163" s="355" t="s">
        <v>10180</v>
      </c>
      <c r="X163" s="355" t="s">
        <v>5208</v>
      </c>
      <c r="Y163" s="355" t="s">
        <v>11693</v>
      </c>
      <c r="Z163" s="355" t="s">
        <v>11693</v>
      </c>
      <c r="AA163" s="355" t="s">
        <v>12374</v>
      </c>
      <c r="AB163" s="364">
        <v>43267</v>
      </c>
      <c r="AC163" s="355" t="s">
        <v>11995</v>
      </c>
      <c r="AD163" s="364">
        <v>43267</v>
      </c>
      <c r="AE163" s="355" t="s">
        <v>11995</v>
      </c>
      <c r="AF163" s="364"/>
      <c r="AG163" s="355" t="s">
        <v>11693</v>
      </c>
      <c r="AH163" s="355"/>
      <c r="AI163" s="365">
        <v>17900000</v>
      </c>
      <c r="AJ163" s="365">
        <v>17900000</v>
      </c>
      <c r="AK163" s="365">
        <v>1149918</v>
      </c>
      <c r="AL163" s="366">
        <v>1149918</v>
      </c>
      <c r="AM163" s="365">
        <v>157198</v>
      </c>
      <c r="AN163" s="359"/>
      <c r="AO163" s="367" t="s">
        <v>12371</v>
      </c>
      <c r="AR163" s="368"/>
      <c r="AT163" s="359" t="s">
        <v>12375</v>
      </c>
      <c r="AU163" s="359">
        <v>1</v>
      </c>
    </row>
    <row r="164" spans="1:47">
      <c r="A164" s="355" t="s">
        <v>12381</v>
      </c>
      <c r="B164" s="355">
        <v>1090100</v>
      </c>
      <c r="C164" s="355" t="s">
        <v>12382</v>
      </c>
      <c r="D164" s="361" t="s">
        <v>12383</v>
      </c>
      <c r="E164" s="355" t="s">
        <v>12384</v>
      </c>
      <c r="F164" s="355" t="s">
        <v>11987</v>
      </c>
      <c r="G164" s="355" t="s">
        <v>11988</v>
      </c>
      <c r="H164" s="355" t="s">
        <v>12001</v>
      </c>
      <c r="I164" s="355" t="s">
        <v>11693</v>
      </c>
      <c r="J164" s="355" t="s">
        <v>12002</v>
      </c>
      <c r="K164" s="373" t="s">
        <v>12003</v>
      </c>
      <c r="L164" s="355" t="s">
        <v>319</v>
      </c>
      <c r="M164" s="355" t="s">
        <v>6005</v>
      </c>
      <c r="N164" s="355" t="s">
        <v>11992</v>
      </c>
      <c r="O164" s="355" t="s">
        <v>12004</v>
      </c>
      <c r="P164" s="355" t="s">
        <v>5984</v>
      </c>
      <c r="Q164" s="355" t="s">
        <v>5325</v>
      </c>
      <c r="R164" s="355" t="s">
        <v>5326</v>
      </c>
      <c r="S164" s="362">
        <v>1</v>
      </c>
      <c r="T164" s="355" t="s">
        <v>8679</v>
      </c>
      <c r="U164" s="362">
        <v>13505000</v>
      </c>
      <c r="V164" s="363">
        <v>13505000</v>
      </c>
      <c r="W164" s="355" t="s">
        <v>10180</v>
      </c>
      <c r="X164" s="355" t="s">
        <v>5208</v>
      </c>
      <c r="Y164" s="355" t="s">
        <v>11693</v>
      </c>
      <c r="Z164" s="355" t="s">
        <v>11693</v>
      </c>
      <c r="AA164" s="355" t="s">
        <v>12385</v>
      </c>
      <c r="AB164" s="364">
        <v>43267</v>
      </c>
      <c r="AC164" s="355" t="s">
        <v>11995</v>
      </c>
      <c r="AD164" s="364">
        <v>43267</v>
      </c>
      <c r="AE164" s="355" t="s">
        <v>11995</v>
      </c>
      <c r="AF164" s="364"/>
      <c r="AG164" s="355" t="s">
        <v>11693</v>
      </c>
      <c r="AH164" s="355"/>
      <c r="AI164" s="365">
        <v>28520000</v>
      </c>
      <c r="AJ164" s="365">
        <v>28520000</v>
      </c>
      <c r="AK164" s="365">
        <v>2302085</v>
      </c>
      <c r="AL164" s="366">
        <v>2302085</v>
      </c>
      <c r="AM164" s="365">
        <v>1090100</v>
      </c>
      <c r="AN164" s="359"/>
      <c r="AO164" s="367" t="s">
        <v>12382</v>
      </c>
      <c r="AQ164" s="359" t="s">
        <v>12386</v>
      </c>
      <c r="AR164" s="368">
        <v>1</v>
      </c>
      <c r="AT164" s="359" t="s">
        <v>12386</v>
      </c>
      <c r="AU164" s="359">
        <v>4</v>
      </c>
    </row>
    <row r="165" spans="1:47">
      <c r="A165" s="355" t="s">
        <v>12387</v>
      </c>
      <c r="B165" s="355">
        <v>382928</v>
      </c>
      <c r="C165" s="369" t="s">
        <v>12382</v>
      </c>
      <c r="D165" s="370" t="s">
        <v>12383</v>
      </c>
      <c r="E165" s="369" t="s">
        <v>12384</v>
      </c>
      <c r="F165" s="355" t="s">
        <v>11987</v>
      </c>
      <c r="G165" s="355" t="s">
        <v>12008</v>
      </c>
      <c r="H165" s="355" t="s">
        <v>12001</v>
      </c>
      <c r="I165" s="355" t="s">
        <v>11693</v>
      </c>
      <c r="J165" s="355" t="s">
        <v>12002</v>
      </c>
      <c r="K165" s="370" t="s">
        <v>12003</v>
      </c>
      <c r="L165" s="355" t="s">
        <v>316</v>
      </c>
      <c r="M165" s="355" t="s">
        <v>6002</v>
      </c>
      <c r="N165" s="355" t="s">
        <v>11992</v>
      </c>
      <c r="O165" s="355" t="s">
        <v>12004</v>
      </c>
      <c r="P165" s="355" t="s">
        <v>5984</v>
      </c>
      <c r="Q165" s="355" t="s">
        <v>5325</v>
      </c>
      <c r="R165" s="355" t="s">
        <v>5326</v>
      </c>
      <c r="S165" s="362">
        <v>1</v>
      </c>
      <c r="T165" s="355" t="s">
        <v>8679</v>
      </c>
      <c r="U165" s="362">
        <v>4744000</v>
      </c>
      <c r="V165" s="363">
        <v>4744000</v>
      </c>
      <c r="W165" s="355" t="s">
        <v>10180</v>
      </c>
      <c r="X165" s="355" t="s">
        <v>5208</v>
      </c>
      <c r="Y165" s="355" t="s">
        <v>11693</v>
      </c>
      <c r="Z165" s="355" t="s">
        <v>11693</v>
      </c>
      <c r="AA165" s="355" t="s">
        <v>12385</v>
      </c>
      <c r="AB165" s="364">
        <v>43267</v>
      </c>
      <c r="AC165" s="355" t="s">
        <v>11995</v>
      </c>
      <c r="AD165" s="364">
        <v>43267</v>
      </c>
      <c r="AE165" s="355" t="s">
        <v>11995</v>
      </c>
      <c r="AF165" s="364"/>
      <c r="AG165" s="355" t="s">
        <v>11693</v>
      </c>
      <c r="AH165" s="355"/>
      <c r="AI165" s="365">
        <v>28520000</v>
      </c>
      <c r="AJ165" s="365">
        <v>28520000</v>
      </c>
      <c r="AK165" s="365">
        <v>2302085</v>
      </c>
      <c r="AL165" s="366">
        <v>2302085</v>
      </c>
      <c r="AM165" s="371">
        <v>382928</v>
      </c>
      <c r="AN165" s="359"/>
      <c r="AO165" s="367" t="s">
        <v>12382</v>
      </c>
      <c r="AR165" s="368"/>
      <c r="AT165" s="359" t="s">
        <v>12386</v>
      </c>
      <c r="AU165" s="359">
        <v>3</v>
      </c>
    </row>
    <row r="166" spans="1:47">
      <c r="A166" s="355" t="s">
        <v>12388</v>
      </c>
      <c r="B166" s="355">
        <v>382927</v>
      </c>
      <c r="C166" s="369" t="s">
        <v>12382</v>
      </c>
      <c r="D166" s="370" t="s">
        <v>12383</v>
      </c>
      <c r="E166" s="369" t="s">
        <v>12384</v>
      </c>
      <c r="F166" s="355" t="s">
        <v>11987</v>
      </c>
      <c r="G166" s="355" t="s">
        <v>12010</v>
      </c>
      <c r="H166" s="355" t="s">
        <v>12001</v>
      </c>
      <c r="I166" s="355" t="s">
        <v>11693</v>
      </c>
      <c r="J166" s="355" t="s">
        <v>12002</v>
      </c>
      <c r="K166" s="370" t="s">
        <v>12003</v>
      </c>
      <c r="L166" s="355" t="s">
        <v>324</v>
      </c>
      <c r="M166" s="355" t="s">
        <v>6009</v>
      </c>
      <c r="N166" s="355" t="s">
        <v>11992</v>
      </c>
      <c r="O166" s="355" t="s">
        <v>12004</v>
      </c>
      <c r="P166" s="355" t="s">
        <v>5984</v>
      </c>
      <c r="Q166" s="355" t="s">
        <v>5325</v>
      </c>
      <c r="R166" s="355" t="s">
        <v>5326</v>
      </c>
      <c r="S166" s="362">
        <v>1</v>
      </c>
      <c r="T166" s="355" t="s">
        <v>8679</v>
      </c>
      <c r="U166" s="362">
        <v>4744000</v>
      </c>
      <c r="V166" s="363">
        <v>4744000</v>
      </c>
      <c r="W166" s="355" t="s">
        <v>10180</v>
      </c>
      <c r="X166" s="355" t="s">
        <v>5208</v>
      </c>
      <c r="Y166" s="355" t="s">
        <v>11693</v>
      </c>
      <c r="Z166" s="355" t="s">
        <v>11693</v>
      </c>
      <c r="AA166" s="355" t="s">
        <v>12385</v>
      </c>
      <c r="AB166" s="364">
        <v>43267</v>
      </c>
      <c r="AC166" s="355" t="s">
        <v>11995</v>
      </c>
      <c r="AD166" s="364">
        <v>43267</v>
      </c>
      <c r="AE166" s="355" t="s">
        <v>11995</v>
      </c>
      <c r="AF166" s="364"/>
      <c r="AG166" s="355" t="s">
        <v>11693</v>
      </c>
      <c r="AH166" s="355"/>
      <c r="AI166" s="365">
        <v>28520000</v>
      </c>
      <c r="AJ166" s="365">
        <v>28520000</v>
      </c>
      <c r="AK166" s="365">
        <v>2302085</v>
      </c>
      <c r="AL166" s="366">
        <v>2302085</v>
      </c>
      <c r="AM166" s="365">
        <v>382927</v>
      </c>
      <c r="AN166" s="359"/>
      <c r="AO166" s="367" t="s">
        <v>12382</v>
      </c>
      <c r="AR166" s="368"/>
      <c r="AT166" s="359" t="s">
        <v>12386</v>
      </c>
      <c r="AU166" s="359">
        <v>2</v>
      </c>
    </row>
    <row r="167" spans="1:47">
      <c r="A167" s="355" t="s">
        <v>12389</v>
      </c>
      <c r="B167" s="355">
        <v>446130</v>
      </c>
      <c r="C167" s="369" t="s">
        <v>12382</v>
      </c>
      <c r="D167" s="370" t="s">
        <v>12383</v>
      </c>
      <c r="E167" s="369" t="s">
        <v>12384</v>
      </c>
      <c r="F167" s="355" t="s">
        <v>11987</v>
      </c>
      <c r="G167" s="355" t="s">
        <v>12012</v>
      </c>
      <c r="H167" s="355" t="s">
        <v>12001</v>
      </c>
      <c r="I167" s="355" t="s">
        <v>11693</v>
      </c>
      <c r="J167" s="355" t="s">
        <v>12002</v>
      </c>
      <c r="K167" s="370" t="s">
        <v>12003</v>
      </c>
      <c r="L167" s="355" t="s">
        <v>317</v>
      </c>
      <c r="M167" s="355" t="s">
        <v>6003</v>
      </c>
      <c r="N167" s="355" t="s">
        <v>11992</v>
      </c>
      <c r="O167" s="355" t="s">
        <v>12004</v>
      </c>
      <c r="P167" s="355" t="s">
        <v>5984</v>
      </c>
      <c r="Q167" s="355" t="s">
        <v>5325</v>
      </c>
      <c r="R167" s="355" t="s">
        <v>5326</v>
      </c>
      <c r="S167" s="362">
        <v>1</v>
      </c>
      <c r="T167" s="355" t="s">
        <v>8679</v>
      </c>
      <c r="U167" s="362">
        <v>5527000</v>
      </c>
      <c r="V167" s="363">
        <v>5527000</v>
      </c>
      <c r="W167" s="355" t="s">
        <v>10180</v>
      </c>
      <c r="X167" s="355" t="s">
        <v>5208</v>
      </c>
      <c r="Y167" s="355" t="s">
        <v>11693</v>
      </c>
      <c r="Z167" s="355" t="s">
        <v>11693</v>
      </c>
      <c r="AA167" s="355" t="s">
        <v>12385</v>
      </c>
      <c r="AB167" s="364">
        <v>43267</v>
      </c>
      <c r="AC167" s="355" t="s">
        <v>11995</v>
      </c>
      <c r="AD167" s="364">
        <v>43267</v>
      </c>
      <c r="AE167" s="355" t="s">
        <v>11995</v>
      </c>
      <c r="AF167" s="364"/>
      <c r="AG167" s="355" t="s">
        <v>11693</v>
      </c>
      <c r="AH167" s="355"/>
      <c r="AI167" s="365">
        <v>28520000</v>
      </c>
      <c r="AJ167" s="365">
        <v>28520000</v>
      </c>
      <c r="AK167" s="365">
        <v>2302085</v>
      </c>
      <c r="AL167" s="366">
        <v>2302085</v>
      </c>
      <c r="AM167" s="365">
        <v>446130</v>
      </c>
      <c r="AN167" s="359"/>
      <c r="AO167" s="367" t="s">
        <v>12382</v>
      </c>
      <c r="AR167" s="368"/>
      <c r="AT167" s="359" t="s">
        <v>12386</v>
      </c>
      <c r="AU167" s="359">
        <v>1</v>
      </c>
    </row>
    <row r="168" spans="1:47">
      <c r="A168" s="355" t="s">
        <v>12390</v>
      </c>
      <c r="B168" s="355">
        <v>67970</v>
      </c>
      <c r="C168" s="355" t="s">
        <v>12391</v>
      </c>
      <c r="D168" s="361" t="s">
        <v>12392</v>
      </c>
      <c r="E168" s="355" t="s">
        <v>12393</v>
      </c>
      <c r="F168" s="355" t="s">
        <v>11987</v>
      </c>
      <c r="G168" s="355" t="s">
        <v>11988</v>
      </c>
      <c r="H168" s="355" t="s">
        <v>11989</v>
      </c>
      <c r="I168" s="355" t="s">
        <v>11693</v>
      </c>
      <c r="J168" s="355" t="s">
        <v>11990</v>
      </c>
      <c r="K168" s="361" t="s">
        <v>11991</v>
      </c>
      <c r="L168" s="355" t="s">
        <v>316</v>
      </c>
      <c r="M168" s="355" t="s">
        <v>6002</v>
      </c>
      <c r="N168" s="355" t="s">
        <v>11992</v>
      </c>
      <c r="O168" s="355" t="s">
        <v>11993</v>
      </c>
      <c r="P168" s="355" t="s">
        <v>5982</v>
      </c>
      <c r="Q168" s="355" t="s">
        <v>5259</v>
      </c>
      <c r="R168" s="355" t="s">
        <v>5260</v>
      </c>
      <c r="S168" s="362">
        <v>1</v>
      </c>
      <c r="T168" s="355" t="s">
        <v>8679</v>
      </c>
      <c r="U168" s="362">
        <v>702000</v>
      </c>
      <c r="V168" s="363">
        <v>702000</v>
      </c>
      <c r="W168" s="355" t="s">
        <v>10183</v>
      </c>
      <c r="X168" s="355" t="s">
        <v>5211</v>
      </c>
      <c r="Y168" s="355" t="s">
        <v>11693</v>
      </c>
      <c r="Z168" s="355" t="s">
        <v>11693</v>
      </c>
      <c r="AA168" s="355" t="s">
        <v>12394</v>
      </c>
      <c r="AB168" s="364">
        <v>43211</v>
      </c>
      <c r="AC168" s="355" t="s">
        <v>11995</v>
      </c>
      <c r="AD168" s="364">
        <v>43211</v>
      </c>
      <c r="AE168" s="355" t="s">
        <v>11995</v>
      </c>
      <c r="AF168" s="364"/>
      <c r="AG168" s="355" t="s">
        <v>11693</v>
      </c>
      <c r="AH168" s="355"/>
      <c r="AI168" s="365">
        <v>3995000</v>
      </c>
      <c r="AJ168" s="365">
        <v>702000</v>
      </c>
      <c r="AK168" s="365">
        <v>386811</v>
      </c>
      <c r="AL168" s="366">
        <v>67970.293366708385</v>
      </c>
      <c r="AM168" s="365">
        <v>67970</v>
      </c>
      <c r="AN168" s="359"/>
      <c r="AO168" s="367" t="s">
        <v>12391</v>
      </c>
      <c r="AQ168" s="359" t="s">
        <v>12395</v>
      </c>
      <c r="AR168" s="368">
        <v>1</v>
      </c>
      <c r="AT168" s="359" t="s">
        <v>12395</v>
      </c>
      <c r="AU168" s="359">
        <v>1</v>
      </c>
    </row>
    <row r="169" spans="1:47">
      <c r="A169" s="355" t="s">
        <v>12396</v>
      </c>
      <c r="B169" s="355">
        <v>240606</v>
      </c>
      <c r="C169" s="375" t="s">
        <v>12391</v>
      </c>
      <c r="D169" s="373" t="s">
        <v>12392</v>
      </c>
      <c r="E169" s="375" t="s">
        <v>12393</v>
      </c>
      <c r="F169" s="355" t="s">
        <v>11987</v>
      </c>
      <c r="G169" s="355" t="s">
        <v>12008</v>
      </c>
      <c r="H169" s="355" t="s">
        <v>11989</v>
      </c>
      <c r="I169" s="355" t="s">
        <v>11693</v>
      </c>
      <c r="J169" s="355" t="s">
        <v>11990</v>
      </c>
      <c r="K169" s="361" t="s">
        <v>12230</v>
      </c>
      <c r="L169" s="355" t="s">
        <v>316</v>
      </c>
      <c r="M169" s="355" t="s">
        <v>6002</v>
      </c>
      <c r="N169" s="355" t="s">
        <v>11992</v>
      </c>
      <c r="O169" s="355" t="s">
        <v>11993</v>
      </c>
      <c r="P169" s="355" t="s">
        <v>5982</v>
      </c>
      <c r="Q169" s="355" t="s">
        <v>5518</v>
      </c>
      <c r="R169" s="355" t="s">
        <v>5519</v>
      </c>
      <c r="S169" s="362">
        <v>1</v>
      </c>
      <c r="T169" s="355" t="s">
        <v>8679</v>
      </c>
      <c r="U169" s="362">
        <v>2485000</v>
      </c>
      <c r="V169" s="363">
        <v>2485000</v>
      </c>
      <c r="W169" s="355" t="s">
        <v>10183</v>
      </c>
      <c r="X169" s="355" t="s">
        <v>5211</v>
      </c>
      <c r="Y169" s="355" t="s">
        <v>11693</v>
      </c>
      <c r="Z169" s="355" t="s">
        <v>11693</v>
      </c>
      <c r="AA169" s="355" t="s">
        <v>12394</v>
      </c>
      <c r="AB169" s="364">
        <v>43211</v>
      </c>
      <c r="AC169" s="355" t="s">
        <v>11995</v>
      </c>
      <c r="AD169" s="364">
        <v>43211</v>
      </c>
      <c r="AE169" s="355" t="s">
        <v>11995</v>
      </c>
      <c r="AF169" s="364"/>
      <c r="AG169" s="355" t="s">
        <v>11693</v>
      </c>
      <c r="AH169" s="355"/>
      <c r="AI169" s="365">
        <v>3995000</v>
      </c>
      <c r="AJ169" s="365">
        <v>3293000</v>
      </c>
      <c r="AK169" s="365">
        <v>386811</v>
      </c>
      <c r="AL169" s="366">
        <v>318840.70663329161</v>
      </c>
      <c r="AM169" s="371">
        <v>240606</v>
      </c>
      <c r="AN169" s="359"/>
      <c r="AO169" s="367" t="s">
        <v>12391</v>
      </c>
      <c r="AQ169" s="359" t="s">
        <v>12397</v>
      </c>
      <c r="AR169" s="368">
        <v>1</v>
      </c>
      <c r="AT169" s="359" t="s">
        <v>12397</v>
      </c>
      <c r="AU169" s="359">
        <v>2</v>
      </c>
    </row>
    <row r="170" spans="1:47">
      <c r="A170" s="355" t="s">
        <v>12398</v>
      </c>
      <c r="B170" s="355">
        <v>78234</v>
      </c>
      <c r="C170" s="369" t="s">
        <v>12391</v>
      </c>
      <c r="D170" s="370" t="s">
        <v>12392</v>
      </c>
      <c r="E170" s="369" t="s">
        <v>12393</v>
      </c>
      <c r="F170" s="355" t="s">
        <v>11987</v>
      </c>
      <c r="G170" s="355" t="s">
        <v>12010</v>
      </c>
      <c r="H170" s="355" t="s">
        <v>11989</v>
      </c>
      <c r="I170" s="355" t="s">
        <v>11693</v>
      </c>
      <c r="J170" s="355" t="s">
        <v>11990</v>
      </c>
      <c r="K170" s="370" t="s">
        <v>12230</v>
      </c>
      <c r="L170" s="355" t="s">
        <v>317</v>
      </c>
      <c r="M170" s="355" t="s">
        <v>6003</v>
      </c>
      <c r="N170" s="355" t="s">
        <v>11992</v>
      </c>
      <c r="O170" s="355" t="s">
        <v>11993</v>
      </c>
      <c r="P170" s="355" t="s">
        <v>5982</v>
      </c>
      <c r="Q170" s="355" t="s">
        <v>5518</v>
      </c>
      <c r="R170" s="355" t="s">
        <v>5519</v>
      </c>
      <c r="S170" s="362">
        <v>1</v>
      </c>
      <c r="T170" s="355" t="s">
        <v>8679</v>
      </c>
      <c r="U170" s="362">
        <v>808000</v>
      </c>
      <c r="V170" s="363">
        <v>808000</v>
      </c>
      <c r="W170" s="355" t="s">
        <v>10183</v>
      </c>
      <c r="X170" s="355" t="s">
        <v>5211</v>
      </c>
      <c r="Y170" s="355" t="s">
        <v>11693</v>
      </c>
      <c r="Z170" s="355" t="s">
        <v>11693</v>
      </c>
      <c r="AA170" s="355" t="s">
        <v>12394</v>
      </c>
      <c r="AB170" s="364">
        <v>43211</v>
      </c>
      <c r="AC170" s="355" t="s">
        <v>11995</v>
      </c>
      <c r="AD170" s="364">
        <v>43211</v>
      </c>
      <c r="AE170" s="355" t="s">
        <v>11995</v>
      </c>
      <c r="AF170" s="364"/>
      <c r="AG170" s="355" t="s">
        <v>11693</v>
      </c>
      <c r="AH170" s="355"/>
      <c r="AI170" s="365">
        <v>3995000</v>
      </c>
      <c r="AJ170" s="365">
        <v>3293000</v>
      </c>
      <c r="AK170" s="365">
        <v>386811</v>
      </c>
      <c r="AL170" s="366">
        <v>318840.70663329161</v>
      </c>
      <c r="AM170" s="365">
        <v>78234</v>
      </c>
      <c r="AN170" s="359"/>
      <c r="AO170" s="367" t="s">
        <v>12391</v>
      </c>
      <c r="AR170" s="368"/>
      <c r="AT170" s="359" t="s">
        <v>12397</v>
      </c>
      <c r="AU170" s="359">
        <v>1</v>
      </c>
    </row>
    <row r="171" spans="1:47">
      <c r="A171" s="355" t="s">
        <v>12399</v>
      </c>
      <c r="B171" s="355">
        <v>1306832</v>
      </c>
      <c r="C171" s="355" t="s">
        <v>12400</v>
      </c>
      <c r="D171" s="361" t="s">
        <v>12401</v>
      </c>
      <c r="E171" s="355" t="s">
        <v>12402</v>
      </c>
      <c r="F171" s="355" t="s">
        <v>11987</v>
      </c>
      <c r="G171" s="355" t="s">
        <v>11988</v>
      </c>
      <c r="H171" s="355" t="s">
        <v>12001</v>
      </c>
      <c r="I171" s="355" t="s">
        <v>11693</v>
      </c>
      <c r="J171" s="355" t="s">
        <v>12403</v>
      </c>
      <c r="K171" s="361" t="s">
        <v>12404</v>
      </c>
      <c r="L171" s="355" t="s">
        <v>316</v>
      </c>
      <c r="M171" s="355" t="s">
        <v>6002</v>
      </c>
      <c r="N171" s="355" t="s">
        <v>11992</v>
      </c>
      <c r="O171" s="355" t="s">
        <v>12151</v>
      </c>
      <c r="P171" s="355" t="s">
        <v>11166</v>
      </c>
      <c r="Q171" s="355" t="s">
        <v>5565</v>
      </c>
      <c r="R171" s="355" t="s">
        <v>5566</v>
      </c>
      <c r="S171" s="362">
        <v>1</v>
      </c>
      <c r="T171" s="355" t="s">
        <v>8679</v>
      </c>
      <c r="U171" s="362">
        <v>13497000</v>
      </c>
      <c r="V171" s="363">
        <v>13497000</v>
      </c>
      <c r="W171" s="355" t="s">
        <v>10180</v>
      </c>
      <c r="X171" s="355" t="s">
        <v>5208</v>
      </c>
      <c r="Y171" s="355" t="s">
        <v>11693</v>
      </c>
      <c r="Z171" s="355" t="s">
        <v>11693</v>
      </c>
      <c r="AA171" s="355" t="s">
        <v>12405</v>
      </c>
      <c r="AB171" s="364">
        <v>43267</v>
      </c>
      <c r="AC171" s="355" t="s">
        <v>11995</v>
      </c>
      <c r="AD171" s="364">
        <v>43267</v>
      </c>
      <c r="AE171" s="355" t="s">
        <v>11995</v>
      </c>
      <c r="AF171" s="364"/>
      <c r="AG171" s="355" t="s">
        <v>11693</v>
      </c>
      <c r="AH171" s="355"/>
      <c r="AI171" s="365">
        <v>16700000</v>
      </c>
      <c r="AJ171" s="365">
        <v>13497000</v>
      </c>
      <c r="AK171" s="365">
        <v>1616959</v>
      </c>
      <c r="AL171" s="366">
        <v>1306832.073233533</v>
      </c>
      <c r="AM171" s="365">
        <v>1306832</v>
      </c>
      <c r="AN171" s="359"/>
      <c r="AO171" s="367" t="s">
        <v>12400</v>
      </c>
      <c r="AQ171" s="359" t="s">
        <v>12406</v>
      </c>
      <c r="AR171" s="368">
        <v>1</v>
      </c>
      <c r="AT171" s="359" t="s">
        <v>12406</v>
      </c>
      <c r="AU171" s="359">
        <v>1</v>
      </c>
    </row>
    <row r="172" spans="1:47">
      <c r="A172" s="355" t="s">
        <v>12407</v>
      </c>
      <c r="B172" s="355">
        <v>285146</v>
      </c>
      <c r="C172" s="375" t="s">
        <v>12400</v>
      </c>
      <c r="D172" s="373" t="s">
        <v>12401</v>
      </c>
      <c r="E172" s="375" t="s">
        <v>12402</v>
      </c>
      <c r="F172" s="355" t="s">
        <v>11987</v>
      </c>
      <c r="G172" s="355" t="s">
        <v>12008</v>
      </c>
      <c r="H172" s="355" t="s">
        <v>12001</v>
      </c>
      <c r="I172" s="355" t="s">
        <v>11693</v>
      </c>
      <c r="J172" s="355" t="s">
        <v>12141</v>
      </c>
      <c r="K172" s="361" t="s">
        <v>12408</v>
      </c>
      <c r="L172" s="355" t="s">
        <v>321</v>
      </c>
      <c r="M172" s="355" t="s">
        <v>6007</v>
      </c>
      <c r="N172" s="355" t="s">
        <v>11992</v>
      </c>
      <c r="O172" s="355" t="s">
        <v>12004</v>
      </c>
      <c r="P172" s="355" t="s">
        <v>11166</v>
      </c>
      <c r="Q172" s="355" t="s">
        <v>5616</v>
      </c>
      <c r="R172" s="355" t="s">
        <v>11011</v>
      </c>
      <c r="S172" s="362">
        <v>1</v>
      </c>
      <c r="T172" s="355" t="s">
        <v>8679</v>
      </c>
      <c r="U172" s="362">
        <v>2945000</v>
      </c>
      <c r="V172" s="363">
        <v>2945000</v>
      </c>
      <c r="W172" s="355" t="s">
        <v>10180</v>
      </c>
      <c r="X172" s="355" t="s">
        <v>5208</v>
      </c>
      <c r="Y172" s="355" t="s">
        <v>11693</v>
      </c>
      <c r="Z172" s="355" t="s">
        <v>11693</v>
      </c>
      <c r="AA172" s="355" t="s">
        <v>12405</v>
      </c>
      <c r="AB172" s="364">
        <v>43267</v>
      </c>
      <c r="AC172" s="355" t="s">
        <v>11995</v>
      </c>
      <c r="AD172" s="364">
        <v>43267</v>
      </c>
      <c r="AE172" s="355" t="s">
        <v>11995</v>
      </c>
      <c r="AF172" s="364"/>
      <c r="AG172" s="355" t="s">
        <v>11693</v>
      </c>
      <c r="AH172" s="355"/>
      <c r="AI172" s="365">
        <v>16700000</v>
      </c>
      <c r="AJ172" s="365">
        <v>2945000</v>
      </c>
      <c r="AK172" s="365">
        <v>1616959</v>
      </c>
      <c r="AL172" s="366">
        <v>285146.36257485027</v>
      </c>
      <c r="AM172" s="365">
        <v>285146</v>
      </c>
      <c r="AN172" s="359"/>
      <c r="AO172" s="367" t="s">
        <v>12400</v>
      </c>
      <c r="AQ172" s="359" t="s">
        <v>12409</v>
      </c>
      <c r="AR172" s="368">
        <v>1</v>
      </c>
      <c r="AT172" s="359" t="s">
        <v>12409</v>
      </c>
      <c r="AU172" s="359">
        <v>1</v>
      </c>
    </row>
    <row r="173" spans="1:47">
      <c r="A173" s="355" t="s">
        <v>12410</v>
      </c>
      <c r="B173" s="355">
        <v>24980</v>
      </c>
      <c r="C173" s="375" t="s">
        <v>12400</v>
      </c>
      <c r="D173" s="373" t="s">
        <v>12401</v>
      </c>
      <c r="E173" s="375" t="s">
        <v>12402</v>
      </c>
      <c r="F173" s="355" t="s">
        <v>11987</v>
      </c>
      <c r="G173" s="355" t="s">
        <v>12010</v>
      </c>
      <c r="H173" s="355" t="s">
        <v>12001</v>
      </c>
      <c r="I173" s="355" t="s">
        <v>11693</v>
      </c>
      <c r="J173" s="355" t="s">
        <v>12291</v>
      </c>
      <c r="K173" s="361" t="s">
        <v>12411</v>
      </c>
      <c r="L173" s="355" t="s">
        <v>316</v>
      </c>
      <c r="M173" s="355" t="s">
        <v>6002</v>
      </c>
      <c r="N173" s="355" t="s">
        <v>11992</v>
      </c>
      <c r="O173" s="355" t="s">
        <v>11993</v>
      </c>
      <c r="P173" s="355" t="s">
        <v>5985</v>
      </c>
      <c r="Q173" s="355" t="s">
        <v>5297</v>
      </c>
      <c r="R173" s="355" t="s">
        <v>5298</v>
      </c>
      <c r="S173" s="362">
        <v>1</v>
      </c>
      <c r="T173" s="355" t="s">
        <v>8679</v>
      </c>
      <c r="U173" s="362">
        <v>258000</v>
      </c>
      <c r="V173" s="363">
        <v>258000</v>
      </c>
      <c r="W173" s="355" t="s">
        <v>10180</v>
      </c>
      <c r="X173" s="355" t="s">
        <v>5208</v>
      </c>
      <c r="Y173" s="355" t="s">
        <v>11693</v>
      </c>
      <c r="Z173" s="355" t="s">
        <v>11693</v>
      </c>
      <c r="AA173" s="355" t="s">
        <v>12405</v>
      </c>
      <c r="AB173" s="364">
        <v>43267</v>
      </c>
      <c r="AC173" s="355" t="s">
        <v>11995</v>
      </c>
      <c r="AD173" s="364">
        <v>43267</v>
      </c>
      <c r="AE173" s="355" t="s">
        <v>11995</v>
      </c>
      <c r="AF173" s="364"/>
      <c r="AG173" s="355" t="s">
        <v>11693</v>
      </c>
      <c r="AH173" s="355"/>
      <c r="AI173" s="365">
        <v>16700000</v>
      </c>
      <c r="AJ173" s="365">
        <v>258000</v>
      </c>
      <c r="AK173" s="365">
        <v>1616959</v>
      </c>
      <c r="AL173" s="366">
        <v>24980.564191616766</v>
      </c>
      <c r="AM173" s="371">
        <v>24980</v>
      </c>
      <c r="AN173" s="359"/>
      <c r="AO173" s="367" t="s">
        <v>12400</v>
      </c>
      <c r="AQ173" s="359" t="s">
        <v>12412</v>
      </c>
      <c r="AR173" s="368">
        <v>1</v>
      </c>
      <c r="AT173" s="359" t="s">
        <v>12412</v>
      </c>
      <c r="AU173" s="359">
        <v>1</v>
      </c>
    </row>
    <row r="174" spans="1:47">
      <c r="A174" s="355" t="s">
        <v>12413</v>
      </c>
      <c r="B174" s="355">
        <v>614251</v>
      </c>
      <c r="C174" s="355" t="s">
        <v>12414</v>
      </c>
      <c r="D174" s="361" t="s">
        <v>12415</v>
      </c>
      <c r="E174" s="355" t="s">
        <v>12416</v>
      </c>
      <c r="F174" s="355" t="s">
        <v>11987</v>
      </c>
      <c r="G174" s="355" t="s">
        <v>11988</v>
      </c>
      <c r="H174" s="355" t="s">
        <v>12001</v>
      </c>
      <c r="I174" s="355" t="s">
        <v>11693</v>
      </c>
      <c r="J174" s="355" t="s">
        <v>12417</v>
      </c>
      <c r="K174" s="361" t="s">
        <v>12418</v>
      </c>
      <c r="L174" s="355" t="s">
        <v>316</v>
      </c>
      <c r="M174" s="355" t="s">
        <v>6002</v>
      </c>
      <c r="N174" s="355" t="s">
        <v>11992</v>
      </c>
      <c r="O174" s="355" t="s">
        <v>12151</v>
      </c>
      <c r="P174" s="355" t="s">
        <v>11166</v>
      </c>
      <c r="Q174" s="355" t="s">
        <v>5561</v>
      </c>
      <c r="R174" s="355" t="s">
        <v>5562</v>
      </c>
      <c r="S174" s="362">
        <v>1</v>
      </c>
      <c r="T174" s="355" t="s">
        <v>8679</v>
      </c>
      <c r="U174" s="362">
        <v>6344000</v>
      </c>
      <c r="V174" s="363">
        <v>6344000</v>
      </c>
      <c r="W174" s="355" t="s">
        <v>10180</v>
      </c>
      <c r="X174" s="355" t="s">
        <v>5208</v>
      </c>
      <c r="Y174" s="355" t="s">
        <v>11693</v>
      </c>
      <c r="Z174" s="355" t="s">
        <v>11693</v>
      </c>
      <c r="AA174" s="355" t="s">
        <v>12419</v>
      </c>
      <c r="AB174" s="364">
        <v>43267</v>
      </c>
      <c r="AC174" s="355" t="s">
        <v>11995</v>
      </c>
      <c r="AD174" s="364">
        <v>43267</v>
      </c>
      <c r="AE174" s="355" t="s">
        <v>11995</v>
      </c>
      <c r="AF174" s="364"/>
      <c r="AG174" s="355" t="s">
        <v>11693</v>
      </c>
      <c r="AH174" s="355"/>
      <c r="AI174" s="365">
        <v>6344000</v>
      </c>
      <c r="AJ174" s="365">
        <v>6344000</v>
      </c>
      <c r="AK174" s="365">
        <v>614251</v>
      </c>
      <c r="AL174" s="366">
        <v>614251</v>
      </c>
      <c r="AM174" s="365">
        <v>614251</v>
      </c>
      <c r="AN174" s="359"/>
      <c r="AO174" s="367" t="s">
        <v>12414</v>
      </c>
      <c r="AQ174" s="359" t="s">
        <v>12420</v>
      </c>
      <c r="AR174" s="368">
        <v>1</v>
      </c>
      <c r="AT174" s="359" t="s">
        <v>12420</v>
      </c>
      <c r="AU174" s="359">
        <v>1</v>
      </c>
    </row>
    <row r="175" spans="1:47">
      <c r="A175" s="355" t="s">
        <v>12421</v>
      </c>
      <c r="B175" s="355">
        <v>1404407</v>
      </c>
      <c r="C175" s="355" t="s">
        <v>12422</v>
      </c>
      <c r="D175" s="361" t="s">
        <v>12423</v>
      </c>
      <c r="E175" s="355" t="s">
        <v>12424</v>
      </c>
      <c r="F175" s="355" t="s">
        <v>11987</v>
      </c>
      <c r="G175" s="355" t="s">
        <v>11988</v>
      </c>
      <c r="H175" s="355" t="s">
        <v>12425</v>
      </c>
      <c r="I175" s="355" t="s">
        <v>11693</v>
      </c>
      <c r="J175" s="355" t="s">
        <v>12065</v>
      </c>
      <c r="K175" s="361" t="s">
        <v>12204</v>
      </c>
      <c r="L175" s="355" t="s">
        <v>316</v>
      </c>
      <c r="M175" s="355" t="s">
        <v>6002</v>
      </c>
      <c r="N175" s="355" t="s">
        <v>11992</v>
      </c>
      <c r="O175" s="355" t="s">
        <v>11993</v>
      </c>
      <c r="P175" s="355" t="s">
        <v>11166</v>
      </c>
      <c r="Q175" s="355" t="s">
        <v>5333</v>
      </c>
      <c r="R175" s="355" t="s">
        <v>5334</v>
      </c>
      <c r="S175" s="362">
        <v>1</v>
      </c>
      <c r="T175" s="355" t="s">
        <v>8679</v>
      </c>
      <c r="U175" s="362">
        <v>22064719</v>
      </c>
      <c r="V175" s="363">
        <v>22064719</v>
      </c>
      <c r="W175" s="355" t="s">
        <v>10180</v>
      </c>
      <c r="X175" s="355" t="s">
        <v>5208</v>
      </c>
      <c r="Y175" s="355" t="s">
        <v>11693</v>
      </c>
      <c r="Z175" s="355" t="s">
        <v>11693</v>
      </c>
      <c r="AA175" s="355" t="s">
        <v>12426</v>
      </c>
      <c r="AB175" s="364">
        <v>43267</v>
      </c>
      <c r="AC175" s="355" t="s">
        <v>11995</v>
      </c>
      <c r="AD175" s="364">
        <v>43267</v>
      </c>
      <c r="AE175" s="355" t="s">
        <v>11995</v>
      </c>
      <c r="AF175" s="364"/>
      <c r="AG175" s="355" t="s">
        <v>11693</v>
      </c>
      <c r="AH175" s="355"/>
      <c r="AI175" s="365">
        <v>255557811</v>
      </c>
      <c r="AJ175" s="365">
        <v>255557811</v>
      </c>
      <c r="AK175" s="365">
        <v>16266097</v>
      </c>
      <c r="AL175" s="366">
        <v>16266097</v>
      </c>
      <c r="AM175" s="371">
        <v>1404407</v>
      </c>
      <c r="AN175" s="359"/>
      <c r="AO175" s="367" t="s">
        <v>12422</v>
      </c>
      <c r="AQ175" s="359" t="s">
        <v>12427</v>
      </c>
      <c r="AR175" s="368">
        <v>1</v>
      </c>
      <c r="AT175" s="359" t="s">
        <v>12427</v>
      </c>
      <c r="AU175" s="359">
        <v>13</v>
      </c>
    </row>
    <row r="176" spans="1:47">
      <c r="A176" s="355" t="s">
        <v>12428</v>
      </c>
      <c r="B176" s="355">
        <v>87713</v>
      </c>
      <c r="C176" s="369" t="s">
        <v>12422</v>
      </c>
      <c r="D176" s="370" t="s">
        <v>12423</v>
      </c>
      <c r="E176" s="369" t="s">
        <v>12424</v>
      </c>
      <c r="F176" s="369" t="s">
        <v>11987</v>
      </c>
      <c r="G176" s="369" t="s">
        <v>12010</v>
      </c>
      <c r="H176" s="369" t="s">
        <v>12429</v>
      </c>
      <c r="I176" s="369" t="s">
        <v>11693</v>
      </c>
      <c r="J176" s="369" t="s">
        <v>12065</v>
      </c>
      <c r="K176" s="370" t="s">
        <v>12204</v>
      </c>
      <c r="L176" s="355" t="s">
        <v>316</v>
      </c>
      <c r="M176" s="355" t="s">
        <v>6002</v>
      </c>
      <c r="N176" s="355" t="s">
        <v>11992</v>
      </c>
      <c r="O176" s="355" t="s">
        <v>11993</v>
      </c>
      <c r="P176" s="355" t="s">
        <v>11166</v>
      </c>
      <c r="Q176" s="355" t="s">
        <v>5333</v>
      </c>
      <c r="R176" s="355" t="s">
        <v>5334</v>
      </c>
      <c r="S176" s="362">
        <v>1</v>
      </c>
      <c r="T176" s="355" t="s">
        <v>8679</v>
      </c>
      <c r="U176" s="362">
        <v>1378057</v>
      </c>
      <c r="V176" s="363">
        <v>1378057</v>
      </c>
      <c r="W176" s="355" t="s">
        <v>10180</v>
      </c>
      <c r="X176" s="355" t="s">
        <v>5208</v>
      </c>
      <c r="Y176" s="355" t="s">
        <v>11693</v>
      </c>
      <c r="Z176" s="355" t="s">
        <v>11693</v>
      </c>
      <c r="AA176" s="355" t="s">
        <v>12426</v>
      </c>
      <c r="AB176" s="364">
        <v>43267</v>
      </c>
      <c r="AC176" s="355" t="s">
        <v>11995</v>
      </c>
      <c r="AD176" s="364">
        <v>43267</v>
      </c>
      <c r="AE176" s="355" t="s">
        <v>11995</v>
      </c>
      <c r="AF176" s="364"/>
      <c r="AG176" s="355" t="s">
        <v>11693</v>
      </c>
      <c r="AH176" s="355"/>
      <c r="AI176" s="365">
        <v>255557811</v>
      </c>
      <c r="AJ176" s="365">
        <v>255557811</v>
      </c>
      <c r="AK176" s="365">
        <v>16266097</v>
      </c>
      <c r="AL176" s="366">
        <v>16266097</v>
      </c>
      <c r="AM176" s="371">
        <v>87713</v>
      </c>
      <c r="AN176" s="359"/>
      <c r="AO176" s="367" t="s">
        <v>12422</v>
      </c>
      <c r="AR176" s="368"/>
      <c r="AT176" s="359" t="s">
        <v>12427</v>
      </c>
      <c r="AU176" s="359">
        <v>12</v>
      </c>
    </row>
    <row r="177" spans="1:47">
      <c r="A177" s="355" t="s">
        <v>12430</v>
      </c>
      <c r="B177" s="355">
        <v>107583</v>
      </c>
      <c r="C177" s="369" t="s">
        <v>12422</v>
      </c>
      <c r="D177" s="370" t="s">
        <v>12423</v>
      </c>
      <c r="E177" s="369" t="s">
        <v>12424</v>
      </c>
      <c r="F177" s="369" t="s">
        <v>11987</v>
      </c>
      <c r="G177" s="369" t="s">
        <v>12016</v>
      </c>
      <c r="H177" s="369" t="s">
        <v>12431</v>
      </c>
      <c r="I177" s="369" t="s">
        <v>11693</v>
      </c>
      <c r="J177" s="369" t="s">
        <v>12065</v>
      </c>
      <c r="K177" s="370" t="s">
        <v>12204</v>
      </c>
      <c r="L177" s="355" t="s">
        <v>316</v>
      </c>
      <c r="M177" s="355" t="s">
        <v>6002</v>
      </c>
      <c r="N177" s="355" t="s">
        <v>11992</v>
      </c>
      <c r="O177" s="355" t="s">
        <v>11993</v>
      </c>
      <c r="P177" s="355" t="s">
        <v>11166</v>
      </c>
      <c r="Q177" s="355" t="s">
        <v>5333</v>
      </c>
      <c r="R177" s="355" t="s">
        <v>5334</v>
      </c>
      <c r="S177" s="362">
        <v>1</v>
      </c>
      <c r="T177" s="355" t="s">
        <v>8679</v>
      </c>
      <c r="U177" s="362">
        <v>1690242</v>
      </c>
      <c r="V177" s="363">
        <v>1690242</v>
      </c>
      <c r="W177" s="355" t="s">
        <v>10180</v>
      </c>
      <c r="X177" s="355" t="s">
        <v>5208</v>
      </c>
      <c r="Y177" s="355" t="s">
        <v>11693</v>
      </c>
      <c r="Z177" s="355" t="s">
        <v>11693</v>
      </c>
      <c r="AA177" s="355" t="s">
        <v>12426</v>
      </c>
      <c r="AB177" s="364">
        <v>43267</v>
      </c>
      <c r="AC177" s="355" t="s">
        <v>11995</v>
      </c>
      <c r="AD177" s="364">
        <v>43267</v>
      </c>
      <c r="AE177" s="355" t="s">
        <v>11995</v>
      </c>
      <c r="AF177" s="364"/>
      <c r="AG177" s="355" t="s">
        <v>11693</v>
      </c>
      <c r="AH177" s="355"/>
      <c r="AI177" s="365">
        <v>255557811</v>
      </c>
      <c r="AJ177" s="365">
        <v>255557811</v>
      </c>
      <c r="AK177" s="365">
        <v>16266097</v>
      </c>
      <c r="AL177" s="366">
        <v>16266097</v>
      </c>
      <c r="AM177" s="365">
        <v>107583</v>
      </c>
      <c r="AN177" s="359"/>
      <c r="AO177" s="367" t="s">
        <v>12422</v>
      </c>
      <c r="AR177" s="368"/>
      <c r="AT177" s="359" t="s">
        <v>12427</v>
      </c>
      <c r="AU177" s="359">
        <v>11</v>
      </c>
    </row>
    <row r="178" spans="1:47">
      <c r="A178" s="355" t="s">
        <v>12432</v>
      </c>
      <c r="B178" s="355">
        <v>215592</v>
      </c>
      <c r="C178" s="369" t="s">
        <v>12422</v>
      </c>
      <c r="D178" s="370" t="s">
        <v>12423</v>
      </c>
      <c r="E178" s="369" t="s">
        <v>12424</v>
      </c>
      <c r="F178" s="369" t="s">
        <v>11987</v>
      </c>
      <c r="G178" s="369" t="s">
        <v>12020</v>
      </c>
      <c r="H178" s="369" t="s">
        <v>12433</v>
      </c>
      <c r="I178" s="369" t="s">
        <v>11693</v>
      </c>
      <c r="J178" s="369" t="s">
        <v>12065</v>
      </c>
      <c r="K178" s="370" t="s">
        <v>12204</v>
      </c>
      <c r="L178" s="355" t="s">
        <v>316</v>
      </c>
      <c r="M178" s="355" t="s">
        <v>6002</v>
      </c>
      <c r="N178" s="355" t="s">
        <v>11992</v>
      </c>
      <c r="O178" s="355" t="s">
        <v>11993</v>
      </c>
      <c r="P178" s="355" t="s">
        <v>11166</v>
      </c>
      <c r="Q178" s="355" t="s">
        <v>5333</v>
      </c>
      <c r="R178" s="355" t="s">
        <v>5334</v>
      </c>
      <c r="S178" s="362">
        <v>1</v>
      </c>
      <c r="T178" s="355" t="s">
        <v>8679</v>
      </c>
      <c r="U178" s="362">
        <v>3387177</v>
      </c>
      <c r="V178" s="363">
        <v>3387177</v>
      </c>
      <c r="W178" s="355" t="s">
        <v>10180</v>
      </c>
      <c r="X178" s="355" t="s">
        <v>5208</v>
      </c>
      <c r="Y178" s="355" t="s">
        <v>11693</v>
      </c>
      <c r="Z178" s="355" t="s">
        <v>11693</v>
      </c>
      <c r="AA178" s="355" t="s">
        <v>12426</v>
      </c>
      <c r="AB178" s="364">
        <v>43267</v>
      </c>
      <c r="AC178" s="355" t="s">
        <v>11995</v>
      </c>
      <c r="AD178" s="364">
        <v>43267</v>
      </c>
      <c r="AE178" s="355" t="s">
        <v>11995</v>
      </c>
      <c r="AF178" s="364"/>
      <c r="AG178" s="355" t="s">
        <v>11693</v>
      </c>
      <c r="AH178" s="355"/>
      <c r="AI178" s="365">
        <v>255557811</v>
      </c>
      <c r="AJ178" s="365">
        <v>255557811</v>
      </c>
      <c r="AK178" s="365">
        <v>16266097</v>
      </c>
      <c r="AL178" s="366">
        <v>16266097</v>
      </c>
      <c r="AM178" s="365">
        <v>215592</v>
      </c>
      <c r="AN178" s="359"/>
      <c r="AO178" s="367" t="s">
        <v>12422</v>
      </c>
      <c r="AR178" s="368"/>
      <c r="AT178" s="359" t="s">
        <v>12427</v>
      </c>
      <c r="AU178" s="359">
        <v>10</v>
      </c>
    </row>
    <row r="179" spans="1:47">
      <c r="A179" s="355" t="s">
        <v>12434</v>
      </c>
      <c r="B179" s="355">
        <v>48679</v>
      </c>
      <c r="C179" s="369" t="s">
        <v>12422</v>
      </c>
      <c r="D179" s="370" t="s">
        <v>12423</v>
      </c>
      <c r="E179" s="369" t="s">
        <v>12424</v>
      </c>
      <c r="F179" s="369" t="s">
        <v>11987</v>
      </c>
      <c r="G179" s="369" t="s">
        <v>12026</v>
      </c>
      <c r="H179" s="369" t="s">
        <v>12435</v>
      </c>
      <c r="I179" s="369" t="s">
        <v>11693</v>
      </c>
      <c r="J179" s="369" t="s">
        <v>12065</v>
      </c>
      <c r="K179" s="370" t="s">
        <v>12204</v>
      </c>
      <c r="L179" s="355" t="s">
        <v>316</v>
      </c>
      <c r="M179" s="355" t="s">
        <v>6002</v>
      </c>
      <c r="N179" s="355" t="s">
        <v>11992</v>
      </c>
      <c r="O179" s="355" t="s">
        <v>11993</v>
      </c>
      <c r="P179" s="355" t="s">
        <v>11166</v>
      </c>
      <c r="Q179" s="355" t="s">
        <v>5333</v>
      </c>
      <c r="R179" s="355" t="s">
        <v>5334</v>
      </c>
      <c r="S179" s="362">
        <v>1</v>
      </c>
      <c r="T179" s="355" t="s">
        <v>8679</v>
      </c>
      <c r="U179" s="362">
        <v>764799</v>
      </c>
      <c r="V179" s="363">
        <v>764799</v>
      </c>
      <c r="W179" s="355" t="s">
        <v>10180</v>
      </c>
      <c r="X179" s="355" t="s">
        <v>5208</v>
      </c>
      <c r="Y179" s="355" t="s">
        <v>11693</v>
      </c>
      <c r="Z179" s="355" t="s">
        <v>11693</v>
      </c>
      <c r="AA179" s="355" t="s">
        <v>12426</v>
      </c>
      <c r="AB179" s="364">
        <v>43267</v>
      </c>
      <c r="AC179" s="355" t="s">
        <v>11995</v>
      </c>
      <c r="AD179" s="364">
        <v>43267</v>
      </c>
      <c r="AE179" s="355" t="s">
        <v>11995</v>
      </c>
      <c r="AF179" s="364"/>
      <c r="AG179" s="355" t="s">
        <v>11693</v>
      </c>
      <c r="AH179" s="355"/>
      <c r="AI179" s="365">
        <v>255557811</v>
      </c>
      <c r="AJ179" s="365">
        <v>255557811</v>
      </c>
      <c r="AK179" s="365">
        <v>16266097</v>
      </c>
      <c r="AL179" s="366">
        <v>16266097</v>
      </c>
      <c r="AM179" s="365">
        <v>48679</v>
      </c>
      <c r="AN179" s="359"/>
      <c r="AO179" s="367" t="s">
        <v>12422</v>
      </c>
      <c r="AR179" s="368"/>
      <c r="AT179" s="359" t="s">
        <v>12427</v>
      </c>
      <c r="AU179" s="359">
        <v>9</v>
      </c>
    </row>
    <row r="180" spans="1:47">
      <c r="A180" s="355" t="s">
        <v>12436</v>
      </c>
      <c r="B180" s="355">
        <v>414300</v>
      </c>
      <c r="C180" s="369" t="s">
        <v>12422</v>
      </c>
      <c r="D180" s="370" t="s">
        <v>12423</v>
      </c>
      <c r="E180" s="369" t="s">
        <v>12424</v>
      </c>
      <c r="F180" s="369" t="s">
        <v>11987</v>
      </c>
      <c r="G180" s="369" t="s">
        <v>12030</v>
      </c>
      <c r="H180" s="369" t="s">
        <v>12437</v>
      </c>
      <c r="I180" s="369" t="s">
        <v>11693</v>
      </c>
      <c r="J180" s="369" t="s">
        <v>12065</v>
      </c>
      <c r="K180" s="370" t="s">
        <v>12204</v>
      </c>
      <c r="L180" s="355" t="s">
        <v>316</v>
      </c>
      <c r="M180" s="355" t="s">
        <v>6002</v>
      </c>
      <c r="N180" s="355" t="s">
        <v>11992</v>
      </c>
      <c r="O180" s="355" t="s">
        <v>11993</v>
      </c>
      <c r="P180" s="355" t="s">
        <v>11166</v>
      </c>
      <c r="Q180" s="355" t="s">
        <v>5333</v>
      </c>
      <c r="R180" s="355" t="s">
        <v>5334</v>
      </c>
      <c r="S180" s="362">
        <v>1</v>
      </c>
      <c r="T180" s="355" t="s">
        <v>8679</v>
      </c>
      <c r="U180" s="362">
        <v>6509101</v>
      </c>
      <c r="V180" s="363">
        <v>6509101</v>
      </c>
      <c r="W180" s="355" t="s">
        <v>10180</v>
      </c>
      <c r="X180" s="355" t="s">
        <v>5208</v>
      </c>
      <c r="Y180" s="355" t="s">
        <v>11693</v>
      </c>
      <c r="Z180" s="355" t="s">
        <v>11693</v>
      </c>
      <c r="AA180" s="355" t="s">
        <v>12426</v>
      </c>
      <c r="AB180" s="364">
        <v>43267</v>
      </c>
      <c r="AC180" s="355" t="s">
        <v>11995</v>
      </c>
      <c r="AD180" s="364">
        <v>43267</v>
      </c>
      <c r="AE180" s="355" t="s">
        <v>11995</v>
      </c>
      <c r="AF180" s="364"/>
      <c r="AG180" s="355" t="s">
        <v>11693</v>
      </c>
      <c r="AH180" s="355"/>
      <c r="AI180" s="365">
        <v>255557811</v>
      </c>
      <c r="AJ180" s="365">
        <v>255557811</v>
      </c>
      <c r="AK180" s="365">
        <v>16266097</v>
      </c>
      <c r="AL180" s="366">
        <v>16266097</v>
      </c>
      <c r="AM180" s="365">
        <v>414300</v>
      </c>
      <c r="AN180" s="359"/>
      <c r="AO180" s="367" t="s">
        <v>12422</v>
      </c>
      <c r="AR180" s="368"/>
      <c r="AT180" s="359" t="s">
        <v>12427</v>
      </c>
      <c r="AU180" s="359">
        <v>8</v>
      </c>
    </row>
    <row r="181" spans="1:47">
      <c r="A181" s="355" t="s">
        <v>12438</v>
      </c>
      <c r="B181" s="355">
        <v>5277332</v>
      </c>
      <c r="C181" s="369" t="s">
        <v>12422</v>
      </c>
      <c r="D181" s="370" t="s">
        <v>12423</v>
      </c>
      <c r="E181" s="369" t="s">
        <v>12424</v>
      </c>
      <c r="F181" s="369" t="s">
        <v>11987</v>
      </c>
      <c r="G181" s="369" t="s">
        <v>12034</v>
      </c>
      <c r="H181" s="369" t="s">
        <v>12439</v>
      </c>
      <c r="I181" s="369" t="s">
        <v>11693</v>
      </c>
      <c r="J181" s="369" t="s">
        <v>12065</v>
      </c>
      <c r="K181" s="370" t="s">
        <v>12204</v>
      </c>
      <c r="L181" s="355" t="s">
        <v>316</v>
      </c>
      <c r="M181" s="355" t="s">
        <v>6002</v>
      </c>
      <c r="N181" s="355" t="s">
        <v>11992</v>
      </c>
      <c r="O181" s="355" t="s">
        <v>11993</v>
      </c>
      <c r="P181" s="355" t="s">
        <v>11166</v>
      </c>
      <c r="Q181" s="355" t="s">
        <v>5333</v>
      </c>
      <c r="R181" s="355" t="s">
        <v>5334</v>
      </c>
      <c r="S181" s="362">
        <v>1</v>
      </c>
      <c r="T181" s="355" t="s">
        <v>8679</v>
      </c>
      <c r="U181" s="362">
        <v>82912541</v>
      </c>
      <c r="V181" s="363">
        <v>82912541</v>
      </c>
      <c r="W181" s="355" t="s">
        <v>10180</v>
      </c>
      <c r="X181" s="355" t="s">
        <v>5208</v>
      </c>
      <c r="Y181" s="355" t="s">
        <v>11693</v>
      </c>
      <c r="Z181" s="355" t="s">
        <v>11693</v>
      </c>
      <c r="AA181" s="355" t="s">
        <v>12426</v>
      </c>
      <c r="AB181" s="364">
        <v>43267</v>
      </c>
      <c r="AC181" s="355" t="s">
        <v>11995</v>
      </c>
      <c r="AD181" s="364">
        <v>43267</v>
      </c>
      <c r="AE181" s="355" t="s">
        <v>11995</v>
      </c>
      <c r="AF181" s="364"/>
      <c r="AG181" s="355" t="s">
        <v>11693</v>
      </c>
      <c r="AH181" s="355"/>
      <c r="AI181" s="365">
        <v>255557811</v>
      </c>
      <c r="AJ181" s="365">
        <v>255557811</v>
      </c>
      <c r="AK181" s="365">
        <v>16266097</v>
      </c>
      <c r="AL181" s="366">
        <v>16266097</v>
      </c>
      <c r="AM181" s="365">
        <v>5277332</v>
      </c>
      <c r="AN181" s="359"/>
      <c r="AO181" s="367" t="s">
        <v>12422</v>
      </c>
      <c r="AR181" s="368"/>
      <c r="AT181" s="359" t="s">
        <v>12427</v>
      </c>
      <c r="AU181" s="359">
        <v>7</v>
      </c>
    </row>
    <row r="182" spans="1:47">
      <c r="A182" s="355" t="s">
        <v>12440</v>
      </c>
      <c r="B182" s="355">
        <v>1071963</v>
      </c>
      <c r="C182" s="369" t="s">
        <v>12422</v>
      </c>
      <c r="D182" s="370" t="s">
        <v>12423</v>
      </c>
      <c r="E182" s="369" t="s">
        <v>12424</v>
      </c>
      <c r="F182" s="369" t="s">
        <v>11987</v>
      </c>
      <c r="G182" s="369" t="s">
        <v>12036</v>
      </c>
      <c r="H182" s="369" t="s">
        <v>12441</v>
      </c>
      <c r="I182" s="369" t="s">
        <v>11693</v>
      </c>
      <c r="J182" s="369" t="s">
        <v>12065</v>
      </c>
      <c r="K182" s="370" t="s">
        <v>12204</v>
      </c>
      <c r="L182" s="355" t="s">
        <v>316</v>
      </c>
      <c r="M182" s="355" t="s">
        <v>6002</v>
      </c>
      <c r="N182" s="355" t="s">
        <v>11992</v>
      </c>
      <c r="O182" s="355" t="s">
        <v>11993</v>
      </c>
      <c r="P182" s="355" t="s">
        <v>11166</v>
      </c>
      <c r="Q182" s="355" t="s">
        <v>5333</v>
      </c>
      <c r="R182" s="355" t="s">
        <v>5334</v>
      </c>
      <c r="S182" s="362">
        <v>1</v>
      </c>
      <c r="T182" s="355" t="s">
        <v>8679</v>
      </c>
      <c r="U182" s="362">
        <v>16841691</v>
      </c>
      <c r="V182" s="363">
        <v>16841691</v>
      </c>
      <c r="W182" s="355" t="s">
        <v>10180</v>
      </c>
      <c r="X182" s="355" t="s">
        <v>5208</v>
      </c>
      <c r="Y182" s="355" t="s">
        <v>11693</v>
      </c>
      <c r="Z182" s="355" t="s">
        <v>11693</v>
      </c>
      <c r="AA182" s="355" t="s">
        <v>12426</v>
      </c>
      <c r="AB182" s="364">
        <v>43267</v>
      </c>
      <c r="AC182" s="355" t="s">
        <v>11995</v>
      </c>
      <c r="AD182" s="364">
        <v>43267</v>
      </c>
      <c r="AE182" s="355" t="s">
        <v>11995</v>
      </c>
      <c r="AF182" s="364"/>
      <c r="AG182" s="355" t="s">
        <v>11693</v>
      </c>
      <c r="AH182" s="355"/>
      <c r="AI182" s="365">
        <v>255557811</v>
      </c>
      <c r="AJ182" s="365">
        <v>255557811</v>
      </c>
      <c r="AK182" s="365">
        <v>16266097</v>
      </c>
      <c r="AL182" s="366">
        <v>16266097</v>
      </c>
      <c r="AM182" s="365">
        <v>1071963</v>
      </c>
      <c r="AN182" s="359"/>
      <c r="AO182" s="367" t="s">
        <v>12422</v>
      </c>
      <c r="AR182" s="368"/>
      <c r="AT182" s="359" t="s">
        <v>12427</v>
      </c>
      <c r="AU182" s="359">
        <v>6</v>
      </c>
    </row>
    <row r="183" spans="1:47">
      <c r="A183" s="355" t="s">
        <v>12442</v>
      </c>
      <c r="B183" s="355">
        <v>434596</v>
      </c>
      <c r="C183" s="369" t="s">
        <v>12422</v>
      </c>
      <c r="D183" s="370" t="s">
        <v>12423</v>
      </c>
      <c r="E183" s="369" t="s">
        <v>12424</v>
      </c>
      <c r="F183" s="369" t="s">
        <v>11987</v>
      </c>
      <c r="G183" s="369" t="s">
        <v>12046</v>
      </c>
      <c r="H183" s="369" t="s">
        <v>12443</v>
      </c>
      <c r="I183" s="369" t="s">
        <v>11693</v>
      </c>
      <c r="J183" s="369" t="s">
        <v>12065</v>
      </c>
      <c r="K183" s="370" t="s">
        <v>12204</v>
      </c>
      <c r="L183" s="355" t="s">
        <v>316</v>
      </c>
      <c r="M183" s="355" t="s">
        <v>6002</v>
      </c>
      <c r="N183" s="355" t="s">
        <v>11992</v>
      </c>
      <c r="O183" s="355" t="s">
        <v>11993</v>
      </c>
      <c r="P183" s="355" t="s">
        <v>11166</v>
      </c>
      <c r="Q183" s="355" t="s">
        <v>5333</v>
      </c>
      <c r="R183" s="355" t="s">
        <v>5334</v>
      </c>
      <c r="S183" s="362">
        <v>1</v>
      </c>
      <c r="T183" s="355" t="s">
        <v>8679</v>
      </c>
      <c r="U183" s="362">
        <v>6827970</v>
      </c>
      <c r="V183" s="363">
        <v>6827970</v>
      </c>
      <c r="W183" s="355" t="s">
        <v>10180</v>
      </c>
      <c r="X183" s="355" t="s">
        <v>5208</v>
      </c>
      <c r="Y183" s="355" t="s">
        <v>11693</v>
      </c>
      <c r="Z183" s="355" t="s">
        <v>11693</v>
      </c>
      <c r="AA183" s="355" t="s">
        <v>12426</v>
      </c>
      <c r="AB183" s="364">
        <v>43267</v>
      </c>
      <c r="AC183" s="355" t="s">
        <v>11995</v>
      </c>
      <c r="AD183" s="364">
        <v>43267</v>
      </c>
      <c r="AE183" s="355" t="s">
        <v>11995</v>
      </c>
      <c r="AF183" s="364"/>
      <c r="AG183" s="355" t="s">
        <v>11693</v>
      </c>
      <c r="AH183" s="355"/>
      <c r="AI183" s="365">
        <v>255557811</v>
      </c>
      <c r="AJ183" s="365">
        <v>255557811</v>
      </c>
      <c r="AK183" s="365">
        <v>16266097</v>
      </c>
      <c r="AL183" s="366">
        <v>16266097</v>
      </c>
      <c r="AM183" s="365">
        <v>434596</v>
      </c>
      <c r="AN183" s="359"/>
      <c r="AO183" s="367" t="s">
        <v>12422</v>
      </c>
      <c r="AR183" s="368"/>
      <c r="AT183" s="359" t="s">
        <v>12427</v>
      </c>
      <c r="AU183" s="359">
        <v>5</v>
      </c>
    </row>
    <row r="184" spans="1:47">
      <c r="A184" s="355" t="s">
        <v>12444</v>
      </c>
      <c r="B184" s="355">
        <v>53899</v>
      </c>
      <c r="C184" s="369" t="s">
        <v>12422</v>
      </c>
      <c r="D184" s="370" t="s">
        <v>12423</v>
      </c>
      <c r="E184" s="369" t="s">
        <v>12424</v>
      </c>
      <c r="F184" s="369" t="s">
        <v>11987</v>
      </c>
      <c r="G184" s="369" t="s">
        <v>12182</v>
      </c>
      <c r="H184" s="369" t="s">
        <v>12445</v>
      </c>
      <c r="I184" s="369" t="s">
        <v>11693</v>
      </c>
      <c r="J184" s="369" t="s">
        <v>12065</v>
      </c>
      <c r="K184" s="370" t="s">
        <v>12204</v>
      </c>
      <c r="L184" s="355" t="s">
        <v>316</v>
      </c>
      <c r="M184" s="355" t="s">
        <v>6002</v>
      </c>
      <c r="N184" s="355" t="s">
        <v>11992</v>
      </c>
      <c r="O184" s="355" t="s">
        <v>11993</v>
      </c>
      <c r="P184" s="355" t="s">
        <v>11166</v>
      </c>
      <c r="Q184" s="355" t="s">
        <v>5333</v>
      </c>
      <c r="R184" s="355" t="s">
        <v>5334</v>
      </c>
      <c r="S184" s="362">
        <v>1</v>
      </c>
      <c r="T184" s="355" t="s">
        <v>8679</v>
      </c>
      <c r="U184" s="362">
        <v>846818</v>
      </c>
      <c r="V184" s="363">
        <v>846818</v>
      </c>
      <c r="W184" s="355" t="s">
        <v>10180</v>
      </c>
      <c r="X184" s="355" t="s">
        <v>5208</v>
      </c>
      <c r="Y184" s="355" t="s">
        <v>11693</v>
      </c>
      <c r="Z184" s="355" t="s">
        <v>11693</v>
      </c>
      <c r="AA184" s="355" t="s">
        <v>12426</v>
      </c>
      <c r="AB184" s="364">
        <v>43267</v>
      </c>
      <c r="AC184" s="355" t="s">
        <v>11995</v>
      </c>
      <c r="AD184" s="364">
        <v>43267</v>
      </c>
      <c r="AE184" s="355" t="s">
        <v>11995</v>
      </c>
      <c r="AF184" s="364"/>
      <c r="AG184" s="355" t="s">
        <v>11693</v>
      </c>
      <c r="AH184" s="355"/>
      <c r="AI184" s="365">
        <v>255557811</v>
      </c>
      <c r="AJ184" s="365">
        <v>255557811</v>
      </c>
      <c r="AK184" s="365">
        <v>16266097</v>
      </c>
      <c r="AL184" s="366">
        <v>16266097</v>
      </c>
      <c r="AM184" s="365">
        <v>53899</v>
      </c>
      <c r="AN184" s="359"/>
      <c r="AO184" s="367" t="s">
        <v>12422</v>
      </c>
      <c r="AR184" s="368"/>
      <c r="AT184" s="359" t="s">
        <v>12427</v>
      </c>
      <c r="AU184" s="359">
        <v>4</v>
      </c>
    </row>
    <row r="185" spans="1:47">
      <c r="A185" s="355" t="s">
        <v>12446</v>
      </c>
      <c r="B185" s="355">
        <v>39161</v>
      </c>
      <c r="C185" s="369" t="s">
        <v>12422</v>
      </c>
      <c r="D185" s="370" t="s">
        <v>12423</v>
      </c>
      <c r="E185" s="369" t="s">
        <v>12424</v>
      </c>
      <c r="F185" s="369" t="s">
        <v>11987</v>
      </c>
      <c r="G185" s="369" t="s">
        <v>12447</v>
      </c>
      <c r="H185" s="369" t="s">
        <v>12448</v>
      </c>
      <c r="I185" s="369" t="s">
        <v>11693</v>
      </c>
      <c r="J185" s="369" t="s">
        <v>12065</v>
      </c>
      <c r="K185" s="370" t="s">
        <v>12204</v>
      </c>
      <c r="L185" s="355" t="s">
        <v>316</v>
      </c>
      <c r="M185" s="355" t="s">
        <v>6002</v>
      </c>
      <c r="N185" s="355" t="s">
        <v>11992</v>
      </c>
      <c r="O185" s="355" t="s">
        <v>11993</v>
      </c>
      <c r="P185" s="355" t="s">
        <v>11166</v>
      </c>
      <c r="Q185" s="355" t="s">
        <v>5333</v>
      </c>
      <c r="R185" s="355" t="s">
        <v>5334</v>
      </c>
      <c r="S185" s="362">
        <v>1</v>
      </c>
      <c r="T185" s="355" t="s">
        <v>8679</v>
      </c>
      <c r="U185" s="362">
        <v>615263</v>
      </c>
      <c r="V185" s="363">
        <v>615263</v>
      </c>
      <c r="W185" s="355" t="s">
        <v>10180</v>
      </c>
      <c r="X185" s="355" t="s">
        <v>5208</v>
      </c>
      <c r="Y185" s="355" t="s">
        <v>11693</v>
      </c>
      <c r="Z185" s="355" t="s">
        <v>11693</v>
      </c>
      <c r="AA185" s="355" t="s">
        <v>12426</v>
      </c>
      <c r="AB185" s="364">
        <v>43267</v>
      </c>
      <c r="AC185" s="355" t="s">
        <v>11995</v>
      </c>
      <c r="AD185" s="364">
        <v>43267</v>
      </c>
      <c r="AE185" s="355" t="s">
        <v>11995</v>
      </c>
      <c r="AF185" s="364"/>
      <c r="AG185" s="355" t="s">
        <v>11693</v>
      </c>
      <c r="AH185" s="355"/>
      <c r="AI185" s="365">
        <v>255557811</v>
      </c>
      <c r="AJ185" s="365">
        <v>255557811</v>
      </c>
      <c r="AK185" s="365">
        <v>16266097</v>
      </c>
      <c r="AL185" s="366">
        <v>16266097</v>
      </c>
      <c r="AM185" s="365">
        <v>39161</v>
      </c>
      <c r="AN185" s="359"/>
      <c r="AO185" s="367" t="s">
        <v>12422</v>
      </c>
      <c r="AR185" s="368"/>
      <c r="AT185" s="359" t="s">
        <v>12427</v>
      </c>
      <c r="AU185" s="359">
        <v>3</v>
      </c>
    </row>
    <row r="186" spans="1:47">
      <c r="A186" s="355" t="s">
        <v>12449</v>
      </c>
      <c r="B186" s="355">
        <v>1617461</v>
      </c>
      <c r="C186" s="369" t="s">
        <v>12422</v>
      </c>
      <c r="D186" s="370" t="s">
        <v>12423</v>
      </c>
      <c r="E186" s="369" t="s">
        <v>12424</v>
      </c>
      <c r="F186" s="369" t="s">
        <v>11987</v>
      </c>
      <c r="G186" s="369" t="s">
        <v>12450</v>
      </c>
      <c r="H186" s="369" t="s">
        <v>12451</v>
      </c>
      <c r="I186" s="369" t="s">
        <v>11693</v>
      </c>
      <c r="J186" s="369" t="s">
        <v>12065</v>
      </c>
      <c r="K186" s="370" t="s">
        <v>12204</v>
      </c>
      <c r="L186" s="355" t="s">
        <v>316</v>
      </c>
      <c r="M186" s="355" t="s">
        <v>6002</v>
      </c>
      <c r="N186" s="355" t="s">
        <v>11992</v>
      </c>
      <c r="O186" s="355" t="s">
        <v>11993</v>
      </c>
      <c r="P186" s="355" t="s">
        <v>11166</v>
      </c>
      <c r="Q186" s="355" t="s">
        <v>5333</v>
      </c>
      <c r="R186" s="355" t="s">
        <v>5334</v>
      </c>
      <c r="S186" s="362">
        <v>1</v>
      </c>
      <c r="T186" s="355" t="s">
        <v>8679</v>
      </c>
      <c r="U186" s="362">
        <v>25412053</v>
      </c>
      <c r="V186" s="363">
        <v>25412053</v>
      </c>
      <c r="W186" s="355" t="s">
        <v>10180</v>
      </c>
      <c r="X186" s="355" t="s">
        <v>5208</v>
      </c>
      <c r="Y186" s="355" t="s">
        <v>11693</v>
      </c>
      <c r="Z186" s="355" t="s">
        <v>11693</v>
      </c>
      <c r="AA186" s="355" t="s">
        <v>12426</v>
      </c>
      <c r="AB186" s="364">
        <v>43267</v>
      </c>
      <c r="AC186" s="355" t="s">
        <v>11995</v>
      </c>
      <c r="AD186" s="364">
        <v>43267</v>
      </c>
      <c r="AE186" s="355" t="s">
        <v>11995</v>
      </c>
      <c r="AF186" s="364"/>
      <c r="AG186" s="355" t="s">
        <v>11693</v>
      </c>
      <c r="AH186" s="355"/>
      <c r="AI186" s="365">
        <v>255557811</v>
      </c>
      <c r="AJ186" s="365">
        <v>255557811</v>
      </c>
      <c r="AK186" s="365">
        <v>16266097</v>
      </c>
      <c r="AL186" s="366">
        <v>16266097</v>
      </c>
      <c r="AM186" s="365">
        <v>1617461</v>
      </c>
      <c r="AN186" s="359"/>
      <c r="AO186" s="367" t="s">
        <v>12422</v>
      </c>
      <c r="AR186" s="368"/>
      <c r="AT186" s="359" t="s">
        <v>12427</v>
      </c>
      <c r="AU186" s="359">
        <v>2</v>
      </c>
    </row>
    <row r="187" spans="1:47">
      <c r="A187" s="355" t="s">
        <v>12452</v>
      </c>
      <c r="B187" s="355">
        <v>5493411</v>
      </c>
      <c r="C187" s="369" t="s">
        <v>12422</v>
      </c>
      <c r="D187" s="370" t="s">
        <v>12423</v>
      </c>
      <c r="E187" s="369" t="s">
        <v>12424</v>
      </c>
      <c r="F187" s="369" t="s">
        <v>11987</v>
      </c>
      <c r="G187" s="369" t="s">
        <v>11198</v>
      </c>
      <c r="H187" s="369" t="s">
        <v>12453</v>
      </c>
      <c r="I187" s="369" t="s">
        <v>11693</v>
      </c>
      <c r="J187" s="369" t="s">
        <v>12065</v>
      </c>
      <c r="K187" s="370" t="s">
        <v>12204</v>
      </c>
      <c r="L187" s="355" t="s">
        <v>316</v>
      </c>
      <c r="M187" s="355" t="s">
        <v>6002</v>
      </c>
      <c r="N187" s="355" t="s">
        <v>11992</v>
      </c>
      <c r="O187" s="355" t="s">
        <v>11993</v>
      </c>
      <c r="P187" s="355" t="s">
        <v>11166</v>
      </c>
      <c r="Q187" s="355" t="s">
        <v>5333</v>
      </c>
      <c r="R187" s="355" t="s">
        <v>5334</v>
      </c>
      <c r="S187" s="362">
        <v>1</v>
      </c>
      <c r="T187" s="355" t="s">
        <v>8679</v>
      </c>
      <c r="U187" s="362">
        <v>86307380</v>
      </c>
      <c r="V187" s="363">
        <v>86307380</v>
      </c>
      <c r="W187" s="355" t="s">
        <v>10180</v>
      </c>
      <c r="X187" s="355" t="s">
        <v>5208</v>
      </c>
      <c r="Y187" s="355" t="s">
        <v>11693</v>
      </c>
      <c r="Z187" s="355" t="s">
        <v>11693</v>
      </c>
      <c r="AA187" s="355" t="s">
        <v>12426</v>
      </c>
      <c r="AB187" s="364">
        <v>43267</v>
      </c>
      <c r="AC187" s="355" t="s">
        <v>11995</v>
      </c>
      <c r="AD187" s="364">
        <v>43267</v>
      </c>
      <c r="AE187" s="355" t="s">
        <v>11995</v>
      </c>
      <c r="AF187" s="364"/>
      <c r="AG187" s="355" t="s">
        <v>11693</v>
      </c>
      <c r="AH187" s="355"/>
      <c r="AI187" s="365">
        <v>255557811</v>
      </c>
      <c r="AJ187" s="365">
        <v>255557811</v>
      </c>
      <c r="AK187" s="365">
        <v>16266097</v>
      </c>
      <c r="AL187" s="366">
        <v>16266097</v>
      </c>
      <c r="AM187" s="365">
        <v>5493411</v>
      </c>
      <c r="AN187" s="359"/>
      <c r="AO187" s="367" t="s">
        <v>12422</v>
      </c>
      <c r="AR187" s="368"/>
      <c r="AT187" s="359" t="s">
        <v>12427</v>
      </c>
      <c r="AU187" s="359">
        <v>1</v>
      </c>
    </row>
    <row r="188" spans="1:47">
      <c r="A188" s="355" t="s">
        <v>12454</v>
      </c>
      <c r="B188" s="355">
        <v>697132</v>
      </c>
      <c r="C188" s="355" t="s">
        <v>12455</v>
      </c>
      <c r="D188" s="361" t="s">
        <v>12456</v>
      </c>
      <c r="E188" s="355" t="s">
        <v>12457</v>
      </c>
      <c r="F188" s="355" t="s">
        <v>11987</v>
      </c>
      <c r="G188" s="355" t="s">
        <v>11988</v>
      </c>
      <c r="H188" s="355" t="s">
        <v>12001</v>
      </c>
      <c r="I188" s="355" t="s">
        <v>11693</v>
      </c>
      <c r="J188" s="355" t="s">
        <v>12458</v>
      </c>
      <c r="K188" s="361" t="s">
        <v>12459</v>
      </c>
      <c r="L188" s="355" t="s">
        <v>316</v>
      </c>
      <c r="M188" s="355" t="s">
        <v>6002</v>
      </c>
      <c r="N188" s="355" t="s">
        <v>11992</v>
      </c>
      <c r="O188" s="355" t="s">
        <v>12151</v>
      </c>
      <c r="P188" s="355" t="s">
        <v>11166</v>
      </c>
      <c r="Q188" s="355" t="s">
        <v>5563</v>
      </c>
      <c r="R188" s="355" t="s">
        <v>5564</v>
      </c>
      <c r="S188" s="362">
        <v>1</v>
      </c>
      <c r="T188" s="355" t="s">
        <v>8679</v>
      </c>
      <c r="U188" s="362">
        <v>7200000</v>
      </c>
      <c r="V188" s="363">
        <v>7200000</v>
      </c>
      <c r="W188" s="355" t="s">
        <v>10180</v>
      </c>
      <c r="X188" s="355" t="s">
        <v>5208</v>
      </c>
      <c r="Y188" s="355" t="s">
        <v>11693</v>
      </c>
      <c r="Z188" s="355" t="s">
        <v>11693</v>
      </c>
      <c r="AA188" s="355" t="s">
        <v>12460</v>
      </c>
      <c r="AB188" s="364">
        <v>43267</v>
      </c>
      <c r="AC188" s="355" t="s">
        <v>11995</v>
      </c>
      <c r="AD188" s="364">
        <v>43267</v>
      </c>
      <c r="AE188" s="355" t="s">
        <v>11995</v>
      </c>
      <c r="AF188" s="364"/>
      <c r="AG188" s="355" t="s">
        <v>11693</v>
      </c>
      <c r="AH188" s="355"/>
      <c r="AI188" s="365">
        <v>7200000</v>
      </c>
      <c r="AJ188" s="365">
        <v>7200000</v>
      </c>
      <c r="AK188" s="365">
        <v>697132</v>
      </c>
      <c r="AL188" s="366">
        <v>697132</v>
      </c>
      <c r="AM188" s="365">
        <v>697132</v>
      </c>
      <c r="AN188" s="359"/>
      <c r="AO188" s="367" t="s">
        <v>12455</v>
      </c>
      <c r="AQ188" s="359" t="s">
        <v>12461</v>
      </c>
      <c r="AR188" s="368">
        <v>1</v>
      </c>
      <c r="AT188" s="359" t="s">
        <v>12461</v>
      </c>
      <c r="AU188" s="359">
        <v>1</v>
      </c>
    </row>
    <row r="189" spans="1:47">
      <c r="A189" s="355" t="s">
        <v>12462</v>
      </c>
      <c r="B189" s="355">
        <v>77943</v>
      </c>
      <c r="C189" s="355" t="s">
        <v>12463</v>
      </c>
      <c r="D189" s="361" t="s">
        <v>12464</v>
      </c>
      <c r="E189" s="355" t="s">
        <v>12465</v>
      </c>
      <c r="F189" s="355" t="s">
        <v>11987</v>
      </c>
      <c r="G189" s="355" t="s">
        <v>11988</v>
      </c>
      <c r="H189" s="355" t="s">
        <v>12466</v>
      </c>
      <c r="I189" s="355" t="s">
        <v>11693</v>
      </c>
      <c r="J189" s="355" t="s">
        <v>12141</v>
      </c>
      <c r="K189" s="361" t="s">
        <v>12467</v>
      </c>
      <c r="L189" s="355" t="s">
        <v>315</v>
      </c>
      <c r="M189" s="355" t="s">
        <v>6001</v>
      </c>
      <c r="N189" s="355" t="s">
        <v>11992</v>
      </c>
      <c r="O189" s="355" t="s">
        <v>12004</v>
      </c>
      <c r="P189" s="355" t="s">
        <v>11166</v>
      </c>
      <c r="Q189" s="355" t="s">
        <v>5616</v>
      </c>
      <c r="R189" s="355" t="s">
        <v>11011</v>
      </c>
      <c r="S189" s="362">
        <v>1</v>
      </c>
      <c r="T189" s="355" t="s">
        <v>8679</v>
      </c>
      <c r="U189" s="362">
        <v>805000</v>
      </c>
      <c r="V189" s="363">
        <v>805000</v>
      </c>
      <c r="W189" s="355" t="s">
        <v>10180</v>
      </c>
      <c r="X189" s="355" t="s">
        <v>5208</v>
      </c>
      <c r="Y189" s="355" t="s">
        <v>11693</v>
      </c>
      <c r="Z189" s="355" t="s">
        <v>11693</v>
      </c>
      <c r="AA189" s="355" t="s">
        <v>12468</v>
      </c>
      <c r="AB189" s="364">
        <v>43295</v>
      </c>
      <c r="AC189" s="355" t="s">
        <v>11995</v>
      </c>
      <c r="AD189" s="364">
        <v>43295</v>
      </c>
      <c r="AE189" s="355" t="s">
        <v>11995</v>
      </c>
      <c r="AF189" s="364"/>
      <c r="AG189" s="355" t="s">
        <v>11693</v>
      </c>
      <c r="AH189" s="355"/>
      <c r="AI189" s="365">
        <v>1495000</v>
      </c>
      <c r="AJ189" s="365">
        <v>1347000</v>
      </c>
      <c r="AK189" s="365">
        <v>144752</v>
      </c>
      <c r="AL189" s="366">
        <v>130422.03612040133</v>
      </c>
      <c r="AM189" s="365">
        <v>77943</v>
      </c>
      <c r="AN189" s="359"/>
      <c r="AO189" s="367" t="s">
        <v>12463</v>
      </c>
      <c r="AQ189" s="359" t="s">
        <v>12469</v>
      </c>
      <c r="AR189" s="368">
        <v>1</v>
      </c>
      <c r="AT189" s="359" t="s">
        <v>12469</v>
      </c>
      <c r="AU189" s="359">
        <v>2</v>
      </c>
    </row>
    <row r="190" spans="1:47">
      <c r="A190" s="355" t="s">
        <v>12470</v>
      </c>
      <c r="B190" s="355">
        <v>14329</v>
      </c>
      <c r="C190" s="355" t="s">
        <v>12463</v>
      </c>
      <c r="D190" s="361" t="s">
        <v>12464</v>
      </c>
      <c r="E190" s="355" t="s">
        <v>12465</v>
      </c>
      <c r="F190" s="369" t="s">
        <v>11987</v>
      </c>
      <c r="G190" s="369" t="s">
        <v>12008</v>
      </c>
      <c r="H190" s="369" t="s">
        <v>12466</v>
      </c>
      <c r="I190" s="369" t="s">
        <v>11693</v>
      </c>
      <c r="J190" s="369" t="s">
        <v>12141</v>
      </c>
      <c r="K190" s="361" t="s">
        <v>12471</v>
      </c>
      <c r="L190" s="355" t="s">
        <v>315</v>
      </c>
      <c r="M190" s="355" t="s">
        <v>6001</v>
      </c>
      <c r="N190" s="355" t="s">
        <v>11992</v>
      </c>
      <c r="O190" s="355" t="s">
        <v>11993</v>
      </c>
      <c r="P190" s="355" t="s">
        <v>11166</v>
      </c>
      <c r="Q190" s="355" t="s">
        <v>5616</v>
      </c>
      <c r="R190" s="355" t="s">
        <v>11011</v>
      </c>
      <c r="S190" s="362">
        <v>1</v>
      </c>
      <c r="T190" s="355" t="s">
        <v>8679</v>
      </c>
      <c r="U190" s="362">
        <v>148000</v>
      </c>
      <c r="V190" s="363">
        <v>148000</v>
      </c>
      <c r="W190" s="355" t="s">
        <v>10180</v>
      </c>
      <c r="X190" s="355" t="s">
        <v>5208</v>
      </c>
      <c r="Y190" s="355" t="s">
        <v>11693</v>
      </c>
      <c r="Z190" s="355" t="s">
        <v>11693</v>
      </c>
      <c r="AA190" s="355" t="s">
        <v>12468</v>
      </c>
      <c r="AB190" s="364">
        <v>43295</v>
      </c>
      <c r="AC190" s="355" t="s">
        <v>11995</v>
      </c>
      <c r="AD190" s="364">
        <v>43295</v>
      </c>
      <c r="AE190" s="355" t="s">
        <v>11995</v>
      </c>
      <c r="AF190" s="364"/>
      <c r="AG190" s="355" t="s">
        <v>11693</v>
      </c>
      <c r="AH190" s="355"/>
      <c r="AI190" s="365">
        <v>1495000</v>
      </c>
      <c r="AJ190" s="365">
        <v>148000</v>
      </c>
      <c r="AK190" s="365">
        <v>144752</v>
      </c>
      <c r="AL190" s="366">
        <v>14329.963879598663</v>
      </c>
      <c r="AM190" s="371">
        <v>14329</v>
      </c>
      <c r="AN190" s="359"/>
      <c r="AO190" s="367" t="s">
        <v>12463</v>
      </c>
      <c r="AQ190" s="359" t="s">
        <v>12472</v>
      </c>
      <c r="AR190" s="368">
        <v>1</v>
      </c>
      <c r="AS190" s="372"/>
      <c r="AT190" s="359" t="s">
        <v>12472</v>
      </c>
      <c r="AU190" s="359">
        <v>1</v>
      </c>
    </row>
    <row r="191" spans="1:47">
      <c r="A191" s="355" t="s">
        <v>12473</v>
      </c>
      <c r="B191" s="355">
        <v>52479</v>
      </c>
      <c r="C191" s="369" t="s">
        <v>12463</v>
      </c>
      <c r="D191" s="370" t="s">
        <v>12464</v>
      </c>
      <c r="E191" s="369" t="s">
        <v>12465</v>
      </c>
      <c r="F191" s="355" t="s">
        <v>11987</v>
      </c>
      <c r="G191" s="355" t="s">
        <v>12010</v>
      </c>
      <c r="H191" s="355" t="s">
        <v>12474</v>
      </c>
      <c r="I191" s="355" t="s">
        <v>11693</v>
      </c>
      <c r="J191" s="355" t="s">
        <v>12141</v>
      </c>
      <c r="K191" s="370" t="s">
        <v>12467</v>
      </c>
      <c r="L191" s="355" t="s">
        <v>315</v>
      </c>
      <c r="M191" s="355" t="s">
        <v>6001</v>
      </c>
      <c r="N191" s="355" t="s">
        <v>11992</v>
      </c>
      <c r="O191" s="355" t="s">
        <v>12004</v>
      </c>
      <c r="P191" s="355" t="s">
        <v>11166</v>
      </c>
      <c r="Q191" s="355" t="s">
        <v>5616</v>
      </c>
      <c r="R191" s="355" t="s">
        <v>11011</v>
      </c>
      <c r="S191" s="362">
        <v>1</v>
      </c>
      <c r="T191" s="355" t="s">
        <v>8679</v>
      </c>
      <c r="U191" s="362">
        <v>542000</v>
      </c>
      <c r="V191" s="363">
        <v>542000</v>
      </c>
      <c r="W191" s="355" t="s">
        <v>10180</v>
      </c>
      <c r="X191" s="355" t="s">
        <v>5208</v>
      </c>
      <c r="Y191" s="355" t="s">
        <v>11693</v>
      </c>
      <c r="Z191" s="355" t="s">
        <v>11693</v>
      </c>
      <c r="AA191" s="355" t="s">
        <v>12468</v>
      </c>
      <c r="AB191" s="364">
        <v>43295</v>
      </c>
      <c r="AC191" s="355" t="s">
        <v>11995</v>
      </c>
      <c r="AD191" s="364">
        <v>43295</v>
      </c>
      <c r="AE191" s="355" t="s">
        <v>11995</v>
      </c>
      <c r="AF191" s="364"/>
      <c r="AG191" s="355" t="s">
        <v>11693</v>
      </c>
      <c r="AH191" s="355"/>
      <c r="AI191" s="365">
        <v>1495000</v>
      </c>
      <c r="AJ191" s="365">
        <v>1347000</v>
      </c>
      <c r="AK191" s="365">
        <v>144752</v>
      </c>
      <c r="AL191" s="366">
        <v>130422.03612040133</v>
      </c>
      <c r="AM191" s="365">
        <v>52479</v>
      </c>
      <c r="AN191" s="359"/>
      <c r="AO191" s="367" t="s">
        <v>12463</v>
      </c>
      <c r="AR191" s="368"/>
      <c r="AT191" s="359" t="s">
        <v>12469</v>
      </c>
      <c r="AU191" s="359">
        <v>1</v>
      </c>
    </row>
    <row r="192" spans="1:47">
      <c r="A192" s="355" t="s">
        <v>12475</v>
      </c>
      <c r="B192" s="355">
        <v>1221627</v>
      </c>
      <c r="C192" s="355" t="s">
        <v>12476</v>
      </c>
      <c r="D192" s="361" t="s">
        <v>12477</v>
      </c>
      <c r="E192" s="355" t="s">
        <v>12478</v>
      </c>
      <c r="F192" s="355" t="s">
        <v>11987</v>
      </c>
      <c r="G192" s="355" t="s">
        <v>11988</v>
      </c>
      <c r="H192" s="355" t="s">
        <v>12001</v>
      </c>
      <c r="I192" s="355" t="s">
        <v>11693</v>
      </c>
      <c r="J192" s="355" t="s">
        <v>12141</v>
      </c>
      <c r="K192" s="361" t="s">
        <v>12479</v>
      </c>
      <c r="L192" s="355" t="s">
        <v>319</v>
      </c>
      <c r="M192" s="355" t="s">
        <v>6005</v>
      </c>
      <c r="N192" s="355" t="s">
        <v>11992</v>
      </c>
      <c r="O192" s="355" t="s">
        <v>12004</v>
      </c>
      <c r="P192" s="355" t="s">
        <v>11166</v>
      </c>
      <c r="Q192" s="355" t="s">
        <v>5495</v>
      </c>
      <c r="R192" s="355" t="s">
        <v>10982</v>
      </c>
      <c r="S192" s="362">
        <v>1</v>
      </c>
      <c r="T192" s="355" t="s">
        <v>8679</v>
      </c>
      <c r="U192" s="362">
        <v>12617000</v>
      </c>
      <c r="V192" s="363">
        <v>12617000</v>
      </c>
      <c r="W192" s="355" t="s">
        <v>10180</v>
      </c>
      <c r="X192" s="355" t="s">
        <v>5208</v>
      </c>
      <c r="Y192" s="355" t="s">
        <v>11693</v>
      </c>
      <c r="Z192" s="355" t="s">
        <v>11693</v>
      </c>
      <c r="AA192" s="355" t="s">
        <v>12480</v>
      </c>
      <c r="AB192" s="364">
        <v>43267</v>
      </c>
      <c r="AC192" s="355" t="s">
        <v>11995</v>
      </c>
      <c r="AD192" s="364">
        <v>43267</v>
      </c>
      <c r="AE192" s="355" t="s">
        <v>11995</v>
      </c>
      <c r="AF192" s="364"/>
      <c r="AG192" s="355" t="s">
        <v>11693</v>
      </c>
      <c r="AH192" s="355"/>
      <c r="AI192" s="365">
        <v>15400000</v>
      </c>
      <c r="AJ192" s="365">
        <v>12617000</v>
      </c>
      <c r="AK192" s="365">
        <v>1491088</v>
      </c>
      <c r="AL192" s="366">
        <v>1221627.097142857</v>
      </c>
      <c r="AM192" s="365">
        <v>1221627</v>
      </c>
      <c r="AN192" s="359"/>
      <c r="AO192" s="367" t="s">
        <v>12476</v>
      </c>
      <c r="AQ192" s="359" t="s">
        <v>12481</v>
      </c>
      <c r="AR192" s="368">
        <v>1</v>
      </c>
      <c r="AT192" s="359" t="s">
        <v>12481</v>
      </c>
      <c r="AU192" s="359">
        <v>1</v>
      </c>
    </row>
    <row r="193" spans="1:47">
      <c r="A193" s="355" t="s">
        <v>12482</v>
      </c>
      <c r="B193" s="355">
        <v>269460</v>
      </c>
      <c r="C193" s="375" t="s">
        <v>12476</v>
      </c>
      <c r="D193" s="373" t="s">
        <v>12477</v>
      </c>
      <c r="E193" s="375" t="s">
        <v>12478</v>
      </c>
      <c r="F193" s="355" t="s">
        <v>11987</v>
      </c>
      <c r="G193" s="355" t="s">
        <v>12008</v>
      </c>
      <c r="H193" s="355" t="s">
        <v>12001</v>
      </c>
      <c r="I193" s="355" t="s">
        <v>11693</v>
      </c>
      <c r="J193" s="355" t="s">
        <v>12291</v>
      </c>
      <c r="K193" s="361" t="s">
        <v>12483</v>
      </c>
      <c r="L193" s="355" t="s">
        <v>316</v>
      </c>
      <c r="M193" s="355" t="s">
        <v>6002</v>
      </c>
      <c r="N193" s="355" t="s">
        <v>11992</v>
      </c>
      <c r="O193" s="355" t="s">
        <v>11993</v>
      </c>
      <c r="P193" s="355" t="s">
        <v>5985</v>
      </c>
      <c r="Q193" s="355" t="s">
        <v>5297</v>
      </c>
      <c r="R193" s="355" t="s">
        <v>5298</v>
      </c>
      <c r="S193" s="362">
        <v>1</v>
      </c>
      <c r="T193" s="355" t="s">
        <v>8679</v>
      </c>
      <c r="U193" s="362">
        <v>2783000</v>
      </c>
      <c r="V193" s="363">
        <v>2783000</v>
      </c>
      <c r="W193" s="355" t="s">
        <v>10180</v>
      </c>
      <c r="X193" s="355" t="s">
        <v>5208</v>
      </c>
      <c r="Y193" s="355" t="s">
        <v>11693</v>
      </c>
      <c r="Z193" s="355" t="s">
        <v>11693</v>
      </c>
      <c r="AA193" s="355" t="s">
        <v>12480</v>
      </c>
      <c r="AB193" s="364">
        <v>43267</v>
      </c>
      <c r="AC193" s="355" t="s">
        <v>11995</v>
      </c>
      <c r="AD193" s="364">
        <v>43267</v>
      </c>
      <c r="AE193" s="355" t="s">
        <v>11995</v>
      </c>
      <c r="AF193" s="364"/>
      <c r="AG193" s="355" t="s">
        <v>11693</v>
      </c>
      <c r="AH193" s="355"/>
      <c r="AI193" s="365">
        <v>15400000</v>
      </c>
      <c r="AJ193" s="365">
        <v>2783000</v>
      </c>
      <c r="AK193" s="365">
        <v>1491088</v>
      </c>
      <c r="AL193" s="366">
        <v>269460.90285714285</v>
      </c>
      <c r="AM193" s="371">
        <v>269460</v>
      </c>
      <c r="AN193" s="359"/>
      <c r="AO193" s="367" t="s">
        <v>12476</v>
      </c>
      <c r="AQ193" s="359" t="s">
        <v>12484</v>
      </c>
      <c r="AR193" s="368">
        <v>1</v>
      </c>
      <c r="AT193" s="359" t="s">
        <v>12484</v>
      </c>
      <c r="AU193" s="359">
        <v>1</v>
      </c>
    </row>
    <row r="194" spans="1:47">
      <c r="A194" s="355" t="s">
        <v>12485</v>
      </c>
      <c r="B194" s="355">
        <v>420990</v>
      </c>
      <c r="C194" s="355" t="s">
        <v>12486</v>
      </c>
      <c r="D194" s="361" t="s">
        <v>12487</v>
      </c>
      <c r="E194" s="355" t="s">
        <v>12488</v>
      </c>
      <c r="F194" s="355" t="s">
        <v>11987</v>
      </c>
      <c r="G194" s="355" t="s">
        <v>11988</v>
      </c>
      <c r="H194" s="355" t="s">
        <v>12489</v>
      </c>
      <c r="I194" s="355" t="s">
        <v>11693</v>
      </c>
      <c r="J194" s="355" t="s">
        <v>12291</v>
      </c>
      <c r="K194" s="361" t="s">
        <v>12292</v>
      </c>
      <c r="L194" s="355" t="s">
        <v>315</v>
      </c>
      <c r="M194" s="355" t="s">
        <v>6001</v>
      </c>
      <c r="N194" s="355" t="s">
        <v>11992</v>
      </c>
      <c r="O194" s="355" t="s">
        <v>11993</v>
      </c>
      <c r="P194" s="355" t="s">
        <v>5985</v>
      </c>
      <c r="Q194" s="355" t="s">
        <v>5297</v>
      </c>
      <c r="R194" s="355" t="s">
        <v>5298</v>
      </c>
      <c r="S194" s="362">
        <v>1</v>
      </c>
      <c r="T194" s="355" t="s">
        <v>8679</v>
      </c>
      <c r="U194" s="362">
        <v>4982000</v>
      </c>
      <c r="V194" s="363">
        <v>4982000</v>
      </c>
      <c r="W194" s="355" t="s">
        <v>10180</v>
      </c>
      <c r="X194" s="355" t="s">
        <v>5208</v>
      </c>
      <c r="Y194" s="355" t="s">
        <v>11693</v>
      </c>
      <c r="Z194" s="355" t="s">
        <v>11693</v>
      </c>
      <c r="AA194" s="355" t="s">
        <v>12490</v>
      </c>
      <c r="AB194" s="364">
        <v>43295</v>
      </c>
      <c r="AC194" s="355" t="s">
        <v>11995</v>
      </c>
      <c r="AD194" s="364">
        <v>43295</v>
      </c>
      <c r="AE194" s="355" t="s">
        <v>11995</v>
      </c>
      <c r="AF194" s="364"/>
      <c r="AG194" s="355" t="s">
        <v>11693</v>
      </c>
      <c r="AH194" s="355"/>
      <c r="AI194" s="365">
        <v>4982000</v>
      </c>
      <c r="AJ194" s="365">
        <v>4982000</v>
      </c>
      <c r="AK194" s="365">
        <v>420990</v>
      </c>
      <c r="AL194" s="366">
        <v>420990</v>
      </c>
      <c r="AM194" s="365">
        <v>420990</v>
      </c>
      <c r="AN194" s="359"/>
      <c r="AO194" s="367" t="s">
        <v>12486</v>
      </c>
      <c r="AQ194" s="359" t="s">
        <v>12491</v>
      </c>
      <c r="AR194" s="368">
        <v>1</v>
      </c>
      <c r="AT194" s="359" t="s">
        <v>12491</v>
      </c>
      <c r="AU194" s="359">
        <v>1</v>
      </c>
    </row>
    <row r="195" spans="1:47">
      <c r="A195" s="355" t="s">
        <v>12492</v>
      </c>
      <c r="B195" s="355">
        <v>803638</v>
      </c>
      <c r="C195" s="355" t="s">
        <v>12493</v>
      </c>
      <c r="D195" s="361" t="s">
        <v>12494</v>
      </c>
      <c r="E195" s="355" t="s">
        <v>12495</v>
      </c>
      <c r="F195" s="355" t="s">
        <v>11987</v>
      </c>
      <c r="G195" s="355" t="s">
        <v>11988</v>
      </c>
      <c r="H195" s="355" t="s">
        <v>12466</v>
      </c>
      <c r="I195" s="355" t="s">
        <v>11693</v>
      </c>
      <c r="J195" s="355" t="s">
        <v>12496</v>
      </c>
      <c r="K195" s="361" t="s">
        <v>12497</v>
      </c>
      <c r="L195" s="355" t="s">
        <v>315</v>
      </c>
      <c r="M195" s="355" t="s">
        <v>6001</v>
      </c>
      <c r="N195" s="355" t="s">
        <v>11992</v>
      </c>
      <c r="O195" s="355" t="s">
        <v>11993</v>
      </c>
      <c r="P195" s="355" t="s">
        <v>5985</v>
      </c>
      <c r="Q195" s="355" t="s">
        <v>5842</v>
      </c>
      <c r="R195" s="355" t="s">
        <v>11128</v>
      </c>
      <c r="S195" s="362">
        <v>1</v>
      </c>
      <c r="T195" s="355" t="s">
        <v>8679</v>
      </c>
      <c r="U195" s="362">
        <v>8300000</v>
      </c>
      <c r="V195" s="363">
        <v>8300000</v>
      </c>
      <c r="W195" s="355" t="s">
        <v>10180</v>
      </c>
      <c r="X195" s="355" t="s">
        <v>5208</v>
      </c>
      <c r="Y195" s="355" t="s">
        <v>11693</v>
      </c>
      <c r="Z195" s="355" t="s">
        <v>11693</v>
      </c>
      <c r="AA195" s="355" t="s">
        <v>12498</v>
      </c>
      <c r="AB195" s="364">
        <v>43295</v>
      </c>
      <c r="AC195" s="355" t="s">
        <v>11995</v>
      </c>
      <c r="AD195" s="364">
        <v>43295</v>
      </c>
      <c r="AE195" s="355" t="s">
        <v>11995</v>
      </c>
      <c r="AF195" s="364"/>
      <c r="AG195" s="355" t="s">
        <v>11693</v>
      </c>
      <c r="AH195" s="355"/>
      <c r="AI195" s="365">
        <v>8300000</v>
      </c>
      <c r="AJ195" s="365">
        <v>8300000</v>
      </c>
      <c r="AK195" s="365">
        <v>803638</v>
      </c>
      <c r="AL195" s="366">
        <v>803638</v>
      </c>
      <c r="AM195" s="365">
        <v>803638</v>
      </c>
      <c r="AN195" s="359"/>
      <c r="AO195" s="367" t="s">
        <v>12493</v>
      </c>
      <c r="AQ195" s="359" t="s">
        <v>12499</v>
      </c>
      <c r="AR195" s="368">
        <v>1</v>
      </c>
      <c r="AT195" s="359" t="s">
        <v>12499</v>
      </c>
      <c r="AU195" s="359">
        <v>1</v>
      </c>
    </row>
    <row r="196" spans="1:47">
      <c r="A196" s="355" t="s">
        <v>12500</v>
      </c>
      <c r="B196" s="355">
        <v>606577</v>
      </c>
      <c r="C196" s="355" t="s">
        <v>12501</v>
      </c>
      <c r="D196" s="361" t="s">
        <v>12502</v>
      </c>
      <c r="E196" s="355" t="s">
        <v>12503</v>
      </c>
      <c r="F196" s="355" t="s">
        <v>11987</v>
      </c>
      <c r="G196" s="355" t="s">
        <v>11988</v>
      </c>
      <c r="H196" s="355" t="s">
        <v>12466</v>
      </c>
      <c r="I196" s="355" t="s">
        <v>11693</v>
      </c>
      <c r="J196" s="355" t="s">
        <v>12504</v>
      </c>
      <c r="K196" s="361" t="s">
        <v>12505</v>
      </c>
      <c r="L196" s="355" t="s">
        <v>315</v>
      </c>
      <c r="M196" s="355" t="s">
        <v>6001</v>
      </c>
      <c r="N196" s="355" t="s">
        <v>11992</v>
      </c>
      <c r="O196" s="355" t="s">
        <v>12151</v>
      </c>
      <c r="P196" s="355" t="s">
        <v>11166</v>
      </c>
      <c r="Q196" s="355" t="s">
        <v>5569</v>
      </c>
      <c r="R196" s="355" t="s">
        <v>5570</v>
      </c>
      <c r="S196" s="362">
        <v>1</v>
      </c>
      <c r="T196" s="355" t="s">
        <v>8679</v>
      </c>
      <c r="U196" s="362">
        <v>9562000</v>
      </c>
      <c r="V196" s="363">
        <v>9562000</v>
      </c>
      <c r="W196" s="355" t="s">
        <v>10180</v>
      </c>
      <c r="X196" s="355" t="s">
        <v>5208</v>
      </c>
      <c r="Y196" s="355" t="s">
        <v>11693</v>
      </c>
      <c r="Z196" s="355" t="s">
        <v>11693</v>
      </c>
      <c r="AA196" s="355" t="s">
        <v>12506</v>
      </c>
      <c r="AB196" s="364">
        <v>43295</v>
      </c>
      <c r="AC196" s="355" t="s">
        <v>11995</v>
      </c>
      <c r="AD196" s="364">
        <v>43295</v>
      </c>
      <c r="AE196" s="355" t="s">
        <v>11995</v>
      </c>
      <c r="AF196" s="364"/>
      <c r="AG196" s="355" t="s">
        <v>11693</v>
      </c>
      <c r="AH196" s="355"/>
      <c r="AI196" s="365">
        <v>9562000</v>
      </c>
      <c r="AJ196" s="365">
        <v>9562000</v>
      </c>
      <c r="AK196" s="365">
        <v>606577</v>
      </c>
      <c r="AL196" s="366">
        <v>606577</v>
      </c>
      <c r="AM196" s="365">
        <v>606577</v>
      </c>
      <c r="AN196" s="359"/>
      <c r="AO196" s="367" t="s">
        <v>12501</v>
      </c>
      <c r="AQ196" s="359" t="s">
        <v>12507</v>
      </c>
      <c r="AR196" s="368">
        <v>1</v>
      </c>
      <c r="AT196" s="359" t="s">
        <v>12507</v>
      </c>
      <c r="AU196" s="359">
        <v>1</v>
      </c>
    </row>
    <row r="197" spans="1:47">
      <c r="A197" s="355" t="s">
        <v>12508</v>
      </c>
      <c r="B197" s="355">
        <v>628019</v>
      </c>
      <c r="C197" s="355" t="s">
        <v>12509</v>
      </c>
      <c r="D197" s="361" t="s">
        <v>12510</v>
      </c>
      <c r="E197" s="355" t="s">
        <v>12511</v>
      </c>
      <c r="F197" s="355" t="s">
        <v>11987</v>
      </c>
      <c r="G197" s="355" t="s">
        <v>11988</v>
      </c>
      <c r="H197" s="355" t="s">
        <v>12001</v>
      </c>
      <c r="I197" s="355" t="s">
        <v>11693</v>
      </c>
      <c r="J197" s="355" t="s">
        <v>12242</v>
      </c>
      <c r="K197" s="361" t="s">
        <v>12243</v>
      </c>
      <c r="L197" s="355" t="s">
        <v>316</v>
      </c>
      <c r="M197" s="355" t="s">
        <v>6002</v>
      </c>
      <c r="N197" s="355" t="s">
        <v>11992</v>
      </c>
      <c r="O197" s="355" t="s">
        <v>12151</v>
      </c>
      <c r="P197" s="355" t="s">
        <v>11166</v>
      </c>
      <c r="Q197" s="355" t="s">
        <v>5567</v>
      </c>
      <c r="R197" s="355" t="s">
        <v>5568</v>
      </c>
      <c r="S197" s="362">
        <v>1</v>
      </c>
      <c r="T197" s="355" t="s">
        <v>8679</v>
      </c>
      <c r="U197" s="362">
        <v>9900000</v>
      </c>
      <c r="V197" s="363">
        <v>9900000</v>
      </c>
      <c r="W197" s="355" t="s">
        <v>10180</v>
      </c>
      <c r="X197" s="355" t="s">
        <v>5208</v>
      </c>
      <c r="Y197" s="355" t="s">
        <v>11693</v>
      </c>
      <c r="Z197" s="355" t="s">
        <v>11693</v>
      </c>
      <c r="AA197" s="355" t="s">
        <v>12512</v>
      </c>
      <c r="AB197" s="364">
        <v>43267</v>
      </c>
      <c r="AC197" s="355" t="s">
        <v>11995</v>
      </c>
      <c r="AD197" s="364">
        <v>43267</v>
      </c>
      <c r="AE197" s="355" t="s">
        <v>11995</v>
      </c>
      <c r="AF197" s="364"/>
      <c r="AG197" s="355" t="s">
        <v>11693</v>
      </c>
      <c r="AH197" s="355"/>
      <c r="AI197" s="365">
        <v>9900000</v>
      </c>
      <c r="AJ197" s="365">
        <v>9900000</v>
      </c>
      <c r="AK197" s="365">
        <v>628019</v>
      </c>
      <c r="AL197" s="366">
        <v>628019</v>
      </c>
      <c r="AM197" s="365">
        <v>628019</v>
      </c>
      <c r="AN197" s="359"/>
      <c r="AO197" s="367" t="s">
        <v>12509</v>
      </c>
      <c r="AQ197" s="359" t="s">
        <v>12513</v>
      </c>
      <c r="AR197" s="368">
        <v>1</v>
      </c>
      <c r="AT197" s="359" t="s">
        <v>12513</v>
      </c>
      <c r="AU197" s="359">
        <v>1</v>
      </c>
    </row>
    <row r="198" spans="1:47">
      <c r="A198" s="355" t="s">
        <v>12514</v>
      </c>
      <c r="B198" s="355">
        <v>591207</v>
      </c>
      <c r="C198" s="375" t="s">
        <v>12515</v>
      </c>
      <c r="D198" s="373" t="s">
        <v>12516</v>
      </c>
      <c r="E198" s="375" t="s">
        <v>12517</v>
      </c>
      <c r="F198" s="355" t="s">
        <v>11987</v>
      </c>
      <c r="G198" s="355" t="s">
        <v>11988</v>
      </c>
      <c r="H198" s="355" t="s">
        <v>12466</v>
      </c>
      <c r="I198" s="355" t="s">
        <v>11693</v>
      </c>
      <c r="J198" s="355" t="s">
        <v>12291</v>
      </c>
      <c r="K198" s="361" t="s">
        <v>12518</v>
      </c>
      <c r="L198" s="355" t="s">
        <v>315</v>
      </c>
      <c r="M198" s="355" t="s">
        <v>6001</v>
      </c>
      <c r="N198" s="355" t="s">
        <v>11992</v>
      </c>
      <c r="O198" s="355" t="s">
        <v>11993</v>
      </c>
      <c r="P198" s="355" t="s">
        <v>5985</v>
      </c>
      <c r="Q198" s="355" t="s">
        <v>5299</v>
      </c>
      <c r="R198" s="355" t="s">
        <v>5300</v>
      </c>
      <c r="S198" s="362">
        <v>1</v>
      </c>
      <c r="T198" s="355" t="s">
        <v>8679</v>
      </c>
      <c r="U198" s="362">
        <v>6106000</v>
      </c>
      <c r="V198" s="363">
        <v>6106000</v>
      </c>
      <c r="W198" s="355" t="s">
        <v>10180</v>
      </c>
      <c r="X198" s="355" t="s">
        <v>5208</v>
      </c>
      <c r="Y198" s="355" t="s">
        <v>11693</v>
      </c>
      <c r="Z198" s="355" t="s">
        <v>11693</v>
      </c>
      <c r="AA198" s="355" t="s">
        <v>12519</v>
      </c>
      <c r="AB198" s="364">
        <v>43295</v>
      </c>
      <c r="AC198" s="355" t="s">
        <v>11995</v>
      </c>
      <c r="AD198" s="364">
        <v>43295</v>
      </c>
      <c r="AE198" s="355" t="s">
        <v>11995</v>
      </c>
      <c r="AF198" s="364"/>
      <c r="AG198" s="355" t="s">
        <v>11693</v>
      </c>
      <c r="AH198" s="355"/>
      <c r="AI198" s="365">
        <v>10532000</v>
      </c>
      <c r="AJ198" s="365">
        <v>10532000</v>
      </c>
      <c r="AK198" s="365">
        <v>1019749</v>
      </c>
      <c r="AL198" s="366">
        <v>1019749</v>
      </c>
      <c r="AM198" s="365">
        <v>591207</v>
      </c>
      <c r="AN198" s="359"/>
      <c r="AO198" s="367" t="s">
        <v>12515</v>
      </c>
      <c r="AQ198" s="359" t="s">
        <v>12520</v>
      </c>
      <c r="AR198" s="368">
        <v>1</v>
      </c>
      <c r="AT198" s="359" t="s">
        <v>12520</v>
      </c>
      <c r="AU198" s="359">
        <v>2</v>
      </c>
    </row>
    <row r="199" spans="1:47">
      <c r="A199" s="355" t="s">
        <v>12521</v>
      </c>
      <c r="B199" s="355">
        <v>428542</v>
      </c>
      <c r="C199" s="369" t="s">
        <v>12515</v>
      </c>
      <c r="D199" s="370" t="s">
        <v>12516</v>
      </c>
      <c r="E199" s="369" t="s">
        <v>12517</v>
      </c>
      <c r="F199" s="355" t="s">
        <v>11987</v>
      </c>
      <c r="G199" s="355" t="s">
        <v>12008</v>
      </c>
      <c r="H199" s="355" t="s">
        <v>12466</v>
      </c>
      <c r="I199" s="355" t="s">
        <v>11693</v>
      </c>
      <c r="J199" s="355" t="s">
        <v>12291</v>
      </c>
      <c r="K199" s="370" t="s">
        <v>12518</v>
      </c>
      <c r="L199" s="355" t="s">
        <v>315</v>
      </c>
      <c r="M199" s="355" t="s">
        <v>6001</v>
      </c>
      <c r="N199" s="355" t="s">
        <v>11992</v>
      </c>
      <c r="O199" s="355" t="s">
        <v>11993</v>
      </c>
      <c r="P199" s="355" t="s">
        <v>5985</v>
      </c>
      <c r="Q199" s="355" t="s">
        <v>5299</v>
      </c>
      <c r="R199" s="355" t="s">
        <v>5300</v>
      </c>
      <c r="S199" s="362">
        <v>1</v>
      </c>
      <c r="T199" s="355" t="s">
        <v>8679</v>
      </c>
      <c r="U199" s="362">
        <v>4426000</v>
      </c>
      <c r="V199" s="363">
        <v>4426000</v>
      </c>
      <c r="W199" s="355" t="s">
        <v>10180</v>
      </c>
      <c r="X199" s="355" t="s">
        <v>5208</v>
      </c>
      <c r="Y199" s="355" t="s">
        <v>11693</v>
      </c>
      <c r="Z199" s="355" t="s">
        <v>11693</v>
      </c>
      <c r="AA199" s="355" t="s">
        <v>12519</v>
      </c>
      <c r="AB199" s="364">
        <v>43295</v>
      </c>
      <c r="AC199" s="355" t="s">
        <v>11995</v>
      </c>
      <c r="AD199" s="364">
        <v>43295</v>
      </c>
      <c r="AE199" s="355" t="s">
        <v>11995</v>
      </c>
      <c r="AF199" s="364"/>
      <c r="AG199" s="355" t="s">
        <v>11693</v>
      </c>
      <c r="AH199" s="355"/>
      <c r="AI199" s="365">
        <v>10532000</v>
      </c>
      <c r="AJ199" s="365">
        <v>10532000</v>
      </c>
      <c r="AK199" s="365">
        <v>1019749</v>
      </c>
      <c r="AL199" s="366">
        <v>1019749</v>
      </c>
      <c r="AM199" s="365">
        <v>428542</v>
      </c>
      <c r="AN199" s="359"/>
      <c r="AO199" s="367" t="s">
        <v>12515</v>
      </c>
      <c r="AR199" s="368"/>
      <c r="AT199" s="359" t="s">
        <v>12520</v>
      </c>
      <c r="AU199" s="359">
        <v>1</v>
      </c>
    </row>
    <row r="200" spans="1:47">
      <c r="A200" s="355" t="s">
        <v>12522</v>
      </c>
      <c r="B200" s="355">
        <v>311966</v>
      </c>
      <c r="C200" s="355" t="s">
        <v>12523</v>
      </c>
      <c r="D200" s="361" t="s">
        <v>12524</v>
      </c>
      <c r="E200" s="355" t="s">
        <v>12525</v>
      </c>
      <c r="F200" s="355" t="s">
        <v>11987</v>
      </c>
      <c r="G200" s="355" t="s">
        <v>11988</v>
      </c>
      <c r="H200" s="355" t="s">
        <v>12526</v>
      </c>
      <c r="I200" s="355" t="s">
        <v>11693</v>
      </c>
      <c r="J200" s="355" t="s">
        <v>12527</v>
      </c>
      <c r="K200" s="361" t="s">
        <v>12528</v>
      </c>
      <c r="L200" s="355" t="s">
        <v>315</v>
      </c>
      <c r="M200" s="355" t="s">
        <v>6001</v>
      </c>
      <c r="N200" s="355" t="s">
        <v>11992</v>
      </c>
      <c r="O200" s="355" t="s">
        <v>11993</v>
      </c>
      <c r="P200" s="355" t="s">
        <v>5985</v>
      </c>
      <c r="Q200" s="355" t="s">
        <v>5409</v>
      </c>
      <c r="R200" s="355" t="s">
        <v>5410</v>
      </c>
      <c r="S200" s="362">
        <v>1</v>
      </c>
      <c r="T200" s="355" t="s">
        <v>8679</v>
      </c>
      <c r="U200" s="362">
        <v>3222000</v>
      </c>
      <c r="V200" s="363">
        <v>3222000</v>
      </c>
      <c r="W200" s="355" t="s">
        <v>10180</v>
      </c>
      <c r="X200" s="355" t="s">
        <v>5208</v>
      </c>
      <c r="Y200" s="355" t="s">
        <v>11693</v>
      </c>
      <c r="Z200" s="355" t="s">
        <v>11693</v>
      </c>
      <c r="AA200" s="355" t="s">
        <v>12529</v>
      </c>
      <c r="AB200" s="364">
        <v>43295</v>
      </c>
      <c r="AC200" s="355" t="s">
        <v>11995</v>
      </c>
      <c r="AD200" s="364">
        <v>43295</v>
      </c>
      <c r="AE200" s="355" t="s">
        <v>11995</v>
      </c>
      <c r="AF200" s="364"/>
      <c r="AG200" s="355" t="s">
        <v>11693</v>
      </c>
      <c r="AH200" s="355"/>
      <c r="AI200" s="365">
        <v>5721000</v>
      </c>
      <c r="AJ200" s="365">
        <v>5721000</v>
      </c>
      <c r="AK200" s="365">
        <v>553929</v>
      </c>
      <c r="AL200" s="366">
        <v>553929</v>
      </c>
      <c r="AM200" s="365">
        <v>311966</v>
      </c>
      <c r="AN200" s="359"/>
      <c r="AO200" s="367" t="s">
        <v>12523</v>
      </c>
      <c r="AQ200" s="359" t="s">
        <v>12530</v>
      </c>
      <c r="AR200" s="368">
        <v>1</v>
      </c>
      <c r="AT200" s="359" t="s">
        <v>12530</v>
      </c>
      <c r="AU200" s="359">
        <v>2</v>
      </c>
    </row>
    <row r="201" spans="1:47">
      <c r="A201" s="355" t="s">
        <v>12531</v>
      </c>
      <c r="B201" s="355">
        <v>241963</v>
      </c>
      <c r="C201" s="369" t="s">
        <v>12523</v>
      </c>
      <c r="D201" s="370" t="s">
        <v>12524</v>
      </c>
      <c r="E201" s="369" t="s">
        <v>12525</v>
      </c>
      <c r="F201" s="355" t="s">
        <v>11987</v>
      </c>
      <c r="G201" s="355" t="s">
        <v>12008</v>
      </c>
      <c r="H201" s="355" t="s">
        <v>12532</v>
      </c>
      <c r="I201" s="355" t="s">
        <v>11693</v>
      </c>
      <c r="J201" s="355" t="s">
        <v>12527</v>
      </c>
      <c r="K201" s="370" t="s">
        <v>12528</v>
      </c>
      <c r="L201" s="355" t="s">
        <v>315</v>
      </c>
      <c r="M201" s="355" t="s">
        <v>6001</v>
      </c>
      <c r="N201" s="355" t="s">
        <v>11992</v>
      </c>
      <c r="O201" s="355" t="s">
        <v>11993</v>
      </c>
      <c r="P201" s="355" t="s">
        <v>5985</v>
      </c>
      <c r="Q201" s="355" t="s">
        <v>5409</v>
      </c>
      <c r="R201" s="355" t="s">
        <v>5410</v>
      </c>
      <c r="S201" s="362">
        <v>1</v>
      </c>
      <c r="T201" s="355" t="s">
        <v>8679</v>
      </c>
      <c r="U201" s="362">
        <v>2499000</v>
      </c>
      <c r="V201" s="363">
        <v>2499000</v>
      </c>
      <c r="W201" s="355" t="s">
        <v>10180</v>
      </c>
      <c r="X201" s="355" t="s">
        <v>5208</v>
      </c>
      <c r="Y201" s="355" t="s">
        <v>11693</v>
      </c>
      <c r="Z201" s="355" t="s">
        <v>11693</v>
      </c>
      <c r="AA201" s="355" t="s">
        <v>12529</v>
      </c>
      <c r="AB201" s="364">
        <v>43295</v>
      </c>
      <c r="AC201" s="355" t="s">
        <v>11995</v>
      </c>
      <c r="AD201" s="364">
        <v>43295</v>
      </c>
      <c r="AE201" s="355" t="s">
        <v>11995</v>
      </c>
      <c r="AF201" s="364"/>
      <c r="AG201" s="355" t="s">
        <v>11693</v>
      </c>
      <c r="AH201" s="355"/>
      <c r="AI201" s="365">
        <v>5721000</v>
      </c>
      <c r="AJ201" s="365">
        <v>5721000</v>
      </c>
      <c r="AK201" s="365">
        <v>553929</v>
      </c>
      <c r="AL201" s="366">
        <v>553929</v>
      </c>
      <c r="AM201" s="365">
        <v>241963</v>
      </c>
      <c r="AN201" s="359"/>
      <c r="AO201" s="367" t="s">
        <v>12523</v>
      </c>
      <c r="AR201" s="368"/>
      <c r="AT201" s="359" t="s">
        <v>12530</v>
      </c>
      <c r="AU201" s="359">
        <v>1</v>
      </c>
    </row>
    <row r="202" spans="1:47">
      <c r="A202" s="355" t="s">
        <v>12533</v>
      </c>
      <c r="B202" s="355">
        <v>515103</v>
      </c>
      <c r="C202" s="355" t="s">
        <v>12534</v>
      </c>
      <c r="D202" s="361" t="s">
        <v>12535</v>
      </c>
      <c r="E202" s="355" t="s">
        <v>12536</v>
      </c>
      <c r="F202" s="355" t="s">
        <v>11987</v>
      </c>
      <c r="G202" s="355" t="s">
        <v>11988</v>
      </c>
      <c r="H202" s="355" t="s">
        <v>12290</v>
      </c>
      <c r="I202" s="355" t="s">
        <v>11693</v>
      </c>
      <c r="J202" s="355" t="s">
        <v>12527</v>
      </c>
      <c r="K202" s="373" t="s">
        <v>12528</v>
      </c>
      <c r="L202" s="355" t="s">
        <v>315</v>
      </c>
      <c r="M202" s="355" t="s">
        <v>6001</v>
      </c>
      <c r="N202" s="355" t="s">
        <v>11992</v>
      </c>
      <c r="O202" s="355" t="s">
        <v>11993</v>
      </c>
      <c r="P202" s="355" t="s">
        <v>5985</v>
      </c>
      <c r="Q202" s="355" t="s">
        <v>5409</v>
      </c>
      <c r="R202" s="355" t="s">
        <v>5410</v>
      </c>
      <c r="S202" s="362">
        <v>1</v>
      </c>
      <c r="T202" s="355" t="s">
        <v>8679</v>
      </c>
      <c r="U202" s="362">
        <v>5320000</v>
      </c>
      <c r="V202" s="363">
        <v>5320000</v>
      </c>
      <c r="W202" s="355" t="s">
        <v>10180</v>
      </c>
      <c r="X202" s="355" t="s">
        <v>5208</v>
      </c>
      <c r="Y202" s="355" t="s">
        <v>11693</v>
      </c>
      <c r="Z202" s="355" t="s">
        <v>11693</v>
      </c>
      <c r="AA202" s="355" t="s">
        <v>12537</v>
      </c>
      <c r="AB202" s="364">
        <v>43295</v>
      </c>
      <c r="AC202" s="355" t="s">
        <v>11995</v>
      </c>
      <c r="AD202" s="364">
        <v>43295</v>
      </c>
      <c r="AE202" s="355" t="s">
        <v>11995</v>
      </c>
      <c r="AF202" s="364"/>
      <c r="AG202" s="355" t="s">
        <v>11693</v>
      </c>
      <c r="AH202" s="355"/>
      <c r="AI202" s="365">
        <v>5320000</v>
      </c>
      <c r="AJ202" s="365">
        <v>5320000</v>
      </c>
      <c r="AK202" s="365">
        <v>515103</v>
      </c>
      <c r="AL202" s="366">
        <v>515103</v>
      </c>
      <c r="AM202" s="365">
        <v>515103</v>
      </c>
      <c r="AN202" s="359"/>
      <c r="AO202" s="367" t="s">
        <v>12534</v>
      </c>
      <c r="AQ202" s="359" t="s">
        <v>12538</v>
      </c>
      <c r="AR202" s="368">
        <v>1</v>
      </c>
      <c r="AT202" s="359" t="s">
        <v>12538</v>
      </c>
      <c r="AU202" s="359">
        <v>1</v>
      </c>
    </row>
    <row r="203" spans="1:47">
      <c r="A203" s="355" t="s">
        <v>12539</v>
      </c>
      <c r="B203" s="355">
        <v>0</v>
      </c>
      <c r="C203" s="355" t="s">
        <v>12540</v>
      </c>
      <c r="D203" s="361" t="s">
        <v>12541</v>
      </c>
      <c r="E203" s="355" t="s">
        <v>12542</v>
      </c>
      <c r="F203" s="355" t="s">
        <v>11987</v>
      </c>
      <c r="G203" s="355" t="s">
        <v>11988</v>
      </c>
      <c r="H203" s="355" t="s">
        <v>12543</v>
      </c>
      <c r="I203" s="355" t="s">
        <v>11693</v>
      </c>
      <c r="J203" s="355" t="s">
        <v>12141</v>
      </c>
      <c r="K203" s="361" t="s">
        <v>12304</v>
      </c>
      <c r="L203" s="355" t="s">
        <v>315</v>
      </c>
      <c r="M203" s="355" t="s">
        <v>6001</v>
      </c>
      <c r="N203" s="355" t="s">
        <v>11992</v>
      </c>
      <c r="O203" s="355" t="s">
        <v>12004</v>
      </c>
      <c r="P203" s="355" t="s">
        <v>11166</v>
      </c>
      <c r="Q203" s="355" t="s">
        <v>5771</v>
      </c>
      <c r="R203" s="355" t="s">
        <v>11121</v>
      </c>
      <c r="S203" s="362">
        <v>1</v>
      </c>
      <c r="T203" s="355" t="s">
        <v>8679</v>
      </c>
      <c r="U203" s="362">
        <v>2238000</v>
      </c>
      <c r="V203" s="363">
        <v>2238000</v>
      </c>
      <c r="W203" s="355" t="s">
        <v>10180</v>
      </c>
      <c r="X203" s="355" t="s">
        <v>5208</v>
      </c>
      <c r="Y203" s="355" t="s">
        <v>11693</v>
      </c>
      <c r="Z203" s="355" t="s">
        <v>11693</v>
      </c>
      <c r="AA203" s="355" t="s">
        <v>12544</v>
      </c>
      <c r="AB203" s="364">
        <v>43295</v>
      </c>
      <c r="AC203" s="355" t="s">
        <v>11995</v>
      </c>
      <c r="AD203" s="364">
        <v>43295</v>
      </c>
      <c r="AE203" s="355" t="s">
        <v>11995</v>
      </c>
      <c r="AF203" s="364"/>
      <c r="AG203" s="355" t="s">
        <v>11693</v>
      </c>
      <c r="AH203" s="355"/>
      <c r="AI203" s="365">
        <v>7200000</v>
      </c>
      <c r="AJ203" s="365">
        <v>7200000</v>
      </c>
      <c r="AK203" s="365">
        <v>0</v>
      </c>
      <c r="AL203" s="366">
        <v>0</v>
      </c>
      <c r="AM203" s="365">
        <v>0</v>
      </c>
      <c r="AN203" s="359"/>
      <c r="AO203" s="367" t="s">
        <v>12540</v>
      </c>
      <c r="AQ203" s="359" t="s">
        <v>12545</v>
      </c>
      <c r="AR203" s="368">
        <v>1</v>
      </c>
      <c r="AT203" s="359" t="s">
        <v>12545</v>
      </c>
      <c r="AU203" s="359">
        <v>7</v>
      </c>
    </row>
    <row r="204" spans="1:47">
      <c r="A204" s="355" t="s">
        <v>12546</v>
      </c>
      <c r="B204" s="355">
        <v>0</v>
      </c>
      <c r="C204" s="369" t="s">
        <v>12540</v>
      </c>
      <c r="D204" s="370" t="s">
        <v>12541</v>
      </c>
      <c r="E204" s="369" t="s">
        <v>12542</v>
      </c>
      <c r="F204" s="369" t="s">
        <v>11987</v>
      </c>
      <c r="G204" s="369" t="s">
        <v>12008</v>
      </c>
      <c r="H204" s="369" t="s">
        <v>12547</v>
      </c>
      <c r="I204" s="369" t="s">
        <v>11693</v>
      </c>
      <c r="J204" s="369" t="s">
        <v>12141</v>
      </c>
      <c r="K204" s="370" t="s">
        <v>12304</v>
      </c>
      <c r="L204" s="355" t="s">
        <v>315</v>
      </c>
      <c r="M204" s="355" t="s">
        <v>6001</v>
      </c>
      <c r="N204" s="355" t="s">
        <v>11992</v>
      </c>
      <c r="O204" s="355" t="s">
        <v>12004</v>
      </c>
      <c r="P204" s="355" t="s">
        <v>11166</v>
      </c>
      <c r="Q204" s="355" t="s">
        <v>5771</v>
      </c>
      <c r="R204" s="355" t="s">
        <v>11121</v>
      </c>
      <c r="S204" s="362">
        <v>1</v>
      </c>
      <c r="T204" s="355" t="s">
        <v>8679</v>
      </c>
      <c r="U204" s="362">
        <v>417000</v>
      </c>
      <c r="V204" s="363">
        <v>417000</v>
      </c>
      <c r="W204" s="355" t="s">
        <v>10180</v>
      </c>
      <c r="X204" s="355" t="s">
        <v>5208</v>
      </c>
      <c r="Y204" s="355" t="s">
        <v>11693</v>
      </c>
      <c r="Z204" s="355" t="s">
        <v>11693</v>
      </c>
      <c r="AA204" s="355" t="s">
        <v>12544</v>
      </c>
      <c r="AB204" s="364">
        <v>43295</v>
      </c>
      <c r="AC204" s="355" t="s">
        <v>11995</v>
      </c>
      <c r="AD204" s="364">
        <v>43295</v>
      </c>
      <c r="AE204" s="355" t="s">
        <v>11995</v>
      </c>
      <c r="AF204" s="364"/>
      <c r="AG204" s="355" t="s">
        <v>11693</v>
      </c>
      <c r="AH204" s="355"/>
      <c r="AI204" s="365">
        <v>7200000</v>
      </c>
      <c r="AJ204" s="365">
        <v>7200000</v>
      </c>
      <c r="AK204" s="365">
        <v>0</v>
      </c>
      <c r="AL204" s="366">
        <v>0</v>
      </c>
      <c r="AM204" s="365">
        <v>0</v>
      </c>
      <c r="AN204" s="359"/>
      <c r="AO204" s="367" t="s">
        <v>12540</v>
      </c>
      <c r="AR204" s="368"/>
      <c r="AT204" s="359" t="s">
        <v>12545</v>
      </c>
      <c r="AU204" s="359">
        <v>6</v>
      </c>
    </row>
    <row r="205" spans="1:47">
      <c r="A205" s="355" t="s">
        <v>12548</v>
      </c>
      <c r="B205" s="355">
        <v>0</v>
      </c>
      <c r="C205" s="369" t="s">
        <v>12540</v>
      </c>
      <c r="D205" s="370" t="s">
        <v>12541</v>
      </c>
      <c r="E205" s="369" t="s">
        <v>12542</v>
      </c>
      <c r="F205" s="369" t="s">
        <v>11987</v>
      </c>
      <c r="G205" s="369" t="s">
        <v>12010</v>
      </c>
      <c r="H205" s="369" t="s">
        <v>12549</v>
      </c>
      <c r="I205" s="369" t="s">
        <v>11693</v>
      </c>
      <c r="J205" s="369" t="s">
        <v>12141</v>
      </c>
      <c r="K205" s="370" t="s">
        <v>12304</v>
      </c>
      <c r="L205" s="355" t="s">
        <v>315</v>
      </c>
      <c r="M205" s="355" t="s">
        <v>6001</v>
      </c>
      <c r="N205" s="355" t="s">
        <v>11992</v>
      </c>
      <c r="O205" s="355" t="s">
        <v>12004</v>
      </c>
      <c r="P205" s="355" t="s">
        <v>11166</v>
      </c>
      <c r="Q205" s="355" t="s">
        <v>5771</v>
      </c>
      <c r="R205" s="355" t="s">
        <v>11121</v>
      </c>
      <c r="S205" s="362">
        <v>1</v>
      </c>
      <c r="T205" s="355" t="s">
        <v>8679</v>
      </c>
      <c r="U205" s="362">
        <v>391000</v>
      </c>
      <c r="V205" s="363">
        <v>391000</v>
      </c>
      <c r="W205" s="355" t="s">
        <v>10180</v>
      </c>
      <c r="X205" s="355" t="s">
        <v>5208</v>
      </c>
      <c r="Y205" s="355" t="s">
        <v>11693</v>
      </c>
      <c r="Z205" s="355" t="s">
        <v>11693</v>
      </c>
      <c r="AA205" s="355" t="s">
        <v>12544</v>
      </c>
      <c r="AB205" s="364">
        <v>43295</v>
      </c>
      <c r="AC205" s="355" t="s">
        <v>11995</v>
      </c>
      <c r="AD205" s="364">
        <v>43295</v>
      </c>
      <c r="AE205" s="355" t="s">
        <v>11995</v>
      </c>
      <c r="AF205" s="364"/>
      <c r="AG205" s="355" t="s">
        <v>11693</v>
      </c>
      <c r="AH205" s="355"/>
      <c r="AI205" s="365">
        <v>7200000</v>
      </c>
      <c r="AJ205" s="365">
        <v>7200000</v>
      </c>
      <c r="AK205" s="365">
        <v>0</v>
      </c>
      <c r="AL205" s="366">
        <v>0</v>
      </c>
      <c r="AM205" s="365">
        <v>0</v>
      </c>
      <c r="AN205" s="359"/>
      <c r="AO205" s="367" t="s">
        <v>12540</v>
      </c>
      <c r="AR205" s="368"/>
      <c r="AT205" s="359" t="s">
        <v>12545</v>
      </c>
      <c r="AU205" s="359">
        <v>5</v>
      </c>
    </row>
    <row r="206" spans="1:47">
      <c r="A206" s="355" t="s">
        <v>12550</v>
      </c>
      <c r="B206" s="355">
        <v>0</v>
      </c>
      <c r="C206" s="369" t="s">
        <v>12540</v>
      </c>
      <c r="D206" s="370" t="s">
        <v>12541</v>
      </c>
      <c r="E206" s="369" t="s">
        <v>12542</v>
      </c>
      <c r="F206" s="369" t="s">
        <v>11987</v>
      </c>
      <c r="G206" s="369" t="s">
        <v>12012</v>
      </c>
      <c r="H206" s="369" t="s">
        <v>12543</v>
      </c>
      <c r="I206" s="369" t="s">
        <v>11693</v>
      </c>
      <c r="J206" s="369" t="s">
        <v>12141</v>
      </c>
      <c r="K206" s="370" t="s">
        <v>12304</v>
      </c>
      <c r="L206" s="355" t="s">
        <v>315</v>
      </c>
      <c r="M206" s="355" t="s">
        <v>6001</v>
      </c>
      <c r="N206" s="355" t="s">
        <v>11992</v>
      </c>
      <c r="O206" s="355" t="s">
        <v>12004</v>
      </c>
      <c r="P206" s="355" t="s">
        <v>11166</v>
      </c>
      <c r="Q206" s="355" t="s">
        <v>5771</v>
      </c>
      <c r="R206" s="355" t="s">
        <v>11121</v>
      </c>
      <c r="S206" s="362">
        <v>1</v>
      </c>
      <c r="T206" s="355" t="s">
        <v>8679</v>
      </c>
      <c r="U206" s="362">
        <v>2707000</v>
      </c>
      <c r="V206" s="363">
        <v>2707000</v>
      </c>
      <c r="W206" s="355" t="s">
        <v>10180</v>
      </c>
      <c r="X206" s="355" t="s">
        <v>5208</v>
      </c>
      <c r="Y206" s="355" t="s">
        <v>11693</v>
      </c>
      <c r="Z206" s="355" t="s">
        <v>11693</v>
      </c>
      <c r="AA206" s="355" t="s">
        <v>12544</v>
      </c>
      <c r="AB206" s="364">
        <v>43295</v>
      </c>
      <c r="AC206" s="355" t="s">
        <v>11995</v>
      </c>
      <c r="AD206" s="364">
        <v>43295</v>
      </c>
      <c r="AE206" s="355" t="s">
        <v>11995</v>
      </c>
      <c r="AF206" s="364"/>
      <c r="AG206" s="355" t="s">
        <v>11693</v>
      </c>
      <c r="AH206" s="355"/>
      <c r="AI206" s="365">
        <v>7200000</v>
      </c>
      <c r="AJ206" s="365">
        <v>7200000</v>
      </c>
      <c r="AK206" s="365">
        <v>0</v>
      </c>
      <c r="AL206" s="366">
        <v>0</v>
      </c>
      <c r="AM206" s="365">
        <v>0</v>
      </c>
      <c r="AN206" s="359"/>
      <c r="AO206" s="367" t="s">
        <v>12540</v>
      </c>
      <c r="AR206" s="368"/>
      <c r="AT206" s="359" t="s">
        <v>12545</v>
      </c>
      <c r="AU206" s="359">
        <v>4</v>
      </c>
    </row>
    <row r="207" spans="1:47">
      <c r="A207" s="355" t="s">
        <v>12551</v>
      </c>
      <c r="B207" s="355">
        <v>0</v>
      </c>
      <c r="C207" s="369" t="s">
        <v>12540</v>
      </c>
      <c r="D207" s="370" t="s">
        <v>12541</v>
      </c>
      <c r="E207" s="369" t="s">
        <v>12542</v>
      </c>
      <c r="F207" s="369" t="s">
        <v>11987</v>
      </c>
      <c r="G207" s="369" t="s">
        <v>12014</v>
      </c>
      <c r="H207" s="369" t="s">
        <v>12552</v>
      </c>
      <c r="I207" s="369" t="s">
        <v>11693</v>
      </c>
      <c r="J207" s="369" t="s">
        <v>12141</v>
      </c>
      <c r="K207" s="370" t="s">
        <v>12304</v>
      </c>
      <c r="L207" s="355" t="s">
        <v>315</v>
      </c>
      <c r="M207" s="355" t="s">
        <v>6001</v>
      </c>
      <c r="N207" s="355" t="s">
        <v>11992</v>
      </c>
      <c r="O207" s="355" t="s">
        <v>12004</v>
      </c>
      <c r="P207" s="355" t="s">
        <v>11166</v>
      </c>
      <c r="Q207" s="355" t="s">
        <v>5771</v>
      </c>
      <c r="R207" s="355" t="s">
        <v>11121</v>
      </c>
      <c r="S207" s="362">
        <v>1</v>
      </c>
      <c r="T207" s="355" t="s">
        <v>8679</v>
      </c>
      <c r="U207" s="362">
        <v>223000</v>
      </c>
      <c r="V207" s="363">
        <v>223000</v>
      </c>
      <c r="W207" s="355" t="s">
        <v>10180</v>
      </c>
      <c r="X207" s="355" t="s">
        <v>5208</v>
      </c>
      <c r="Y207" s="355" t="s">
        <v>11693</v>
      </c>
      <c r="Z207" s="355" t="s">
        <v>11693</v>
      </c>
      <c r="AA207" s="355" t="s">
        <v>12544</v>
      </c>
      <c r="AB207" s="364">
        <v>43295</v>
      </c>
      <c r="AC207" s="355" t="s">
        <v>11995</v>
      </c>
      <c r="AD207" s="364">
        <v>43295</v>
      </c>
      <c r="AE207" s="355" t="s">
        <v>11995</v>
      </c>
      <c r="AF207" s="364"/>
      <c r="AG207" s="355" t="s">
        <v>11693</v>
      </c>
      <c r="AH207" s="355"/>
      <c r="AI207" s="365">
        <v>7200000</v>
      </c>
      <c r="AJ207" s="365">
        <v>7200000</v>
      </c>
      <c r="AK207" s="365">
        <v>0</v>
      </c>
      <c r="AL207" s="366">
        <v>0</v>
      </c>
      <c r="AM207" s="365">
        <v>0</v>
      </c>
      <c r="AN207" s="359"/>
      <c r="AO207" s="367" t="s">
        <v>12540</v>
      </c>
      <c r="AR207" s="368"/>
      <c r="AT207" s="359" t="s">
        <v>12545</v>
      </c>
      <c r="AU207" s="359">
        <v>3</v>
      </c>
    </row>
    <row r="208" spans="1:47">
      <c r="A208" s="355" t="s">
        <v>12553</v>
      </c>
      <c r="B208" s="355">
        <v>0</v>
      </c>
      <c r="C208" s="369" t="s">
        <v>12540</v>
      </c>
      <c r="D208" s="370" t="s">
        <v>12541</v>
      </c>
      <c r="E208" s="369" t="s">
        <v>12542</v>
      </c>
      <c r="F208" s="369" t="s">
        <v>11987</v>
      </c>
      <c r="G208" s="369" t="s">
        <v>12016</v>
      </c>
      <c r="H208" s="369" t="s">
        <v>12547</v>
      </c>
      <c r="I208" s="369" t="s">
        <v>11693</v>
      </c>
      <c r="J208" s="369" t="s">
        <v>12141</v>
      </c>
      <c r="K208" s="370" t="s">
        <v>12304</v>
      </c>
      <c r="L208" s="355" t="s">
        <v>315</v>
      </c>
      <c r="M208" s="355" t="s">
        <v>6001</v>
      </c>
      <c r="N208" s="355" t="s">
        <v>11992</v>
      </c>
      <c r="O208" s="355" t="s">
        <v>12004</v>
      </c>
      <c r="P208" s="355" t="s">
        <v>11166</v>
      </c>
      <c r="Q208" s="355" t="s">
        <v>5771</v>
      </c>
      <c r="R208" s="355" t="s">
        <v>11121</v>
      </c>
      <c r="S208" s="362">
        <v>1</v>
      </c>
      <c r="T208" s="355" t="s">
        <v>8679</v>
      </c>
      <c r="U208" s="362">
        <v>833000</v>
      </c>
      <c r="V208" s="363">
        <v>833000</v>
      </c>
      <c r="W208" s="355" t="s">
        <v>10180</v>
      </c>
      <c r="X208" s="355" t="s">
        <v>5208</v>
      </c>
      <c r="Y208" s="355" t="s">
        <v>11693</v>
      </c>
      <c r="Z208" s="355" t="s">
        <v>11693</v>
      </c>
      <c r="AA208" s="355" t="s">
        <v>12544</v>
      </c>
      <c r="AB208" s="364">
        <v>43295</v>
      </c>
      <c r="AC208" s="355" t="s">
        <v>11995</v>
      </c>
      <c r="AD208" s="364">
        <v>43295</v>
      </c>
      <c r="AE208" s="355" t="s">
        <v>11995</v>
      </c>
      <c r="AF208" s="364"/>
      <c r="AG208" s="355" t="s">
        <v>11693</v>
      </c>
      <c r="AH208" s="355"/>
      <c r="AI208" s="365">
        <v>7200000</v>
      </c>
      <c r="AJ208" s="365">
        <v>7200000</v>
      </c>
      <c r="AK208" s="365">
        <v>0</v>
      </c>
      <c r="AL208" s="366">
        <v>0</v>
      </c>
      <c r="AM208" s="365">
        <v>0</v>
      </c>
      <c r="AN208" s="359"/>
      <c r="AO208" s="367" t="s">
        <v>12540</v>
      </c>
      <c r="AR208" s="368"/>
      <c r="AT208" s="359" t="s">
        <v>12545</v>
      </c>
      <c r="AU208" s="359">
        <v>2</v>
      </c>
    </row>
    <row r="209" spans="1:47">
      <c r="A209" s="355" t="s">
        <v>12554</v>
      </c>
      <c r="B209" s="355">
        <v>0</v>
      </c>
      <c r="C209" s="369" t="s">
        <v>12540</v>
      </c>
      <c r="D209" s="370" t="s">
        <v>12541</v>
      </c>
      <c r="E209" s="369" t="s">
        <v>12542</v>
      </c>
      <c r="F209" s="369" t="s">
        <v>11987</v>
      </c>
      <c r="G209" s="369" t="s">
        <v>12018</v>
      </c>
      <c r="H209" s="369" t="s">
        <v>12549</v>
      </c>
      <c r="I209" s="369" t="s">
        <v>11693</v>
      </c>
      <c r="J209" s="369" t="s">
        <v>12141</v>
      </c>
      <c r="K209" s="370" t="s">
        <v>12304</v>
      </c>
      <c r="L209" s="355" t="s">
        <v>315</v>
      </c>
      <c r="M209" s="355" t="s">
        <v>6001</v>
      </c>
      <c r="N209" s="355" t="s">
        <v>11992</v>
      </c>
      <c r="O209" s="355" t="s">
        <v>12004</v>
      </c>
      <c r="P209" s="355" t="s">
        <v>11166</v>
      </c>
      <c r="Q209" s="355" t="s">
        <v>5771</v>
      </c>
      <c r="R209" s="355" t="s">
        <v>11121</v>
      </c>
      <c r="S209" s="362">
        <v>1</v>
      </c>
      <c r="T209" s="355" t="s">
        <v>8679</v>
      </c>
      <c r="U209" s="362">
        <v>391000</v>
      </c>
      <c r="V209" s="363">
        <v>391000</v>
      </c>
      <c r="W209" s="355" t="s">
        <v>10180</v>
      </c>
      <c r="X209" s="355" t="s">
        <v>5208</v>
      </c>
      <c r="Y209" s="355" t="s">
        <v>11693</v>
      </c>
      <c r="Z209" s="355" t="s">
        <v>11693</v>
      </c>
      <c r="AA209" s="355" t="s">
        <v>12544</v>
      </c>
      <c r="AB209" s="364">
        <v>43295</v>
      </c>
      <c r="AC209" s="355" t="s">
        <v>11995</v>
      </c>
      <c r="AD209" s="364">
        <v>43295</v>
      </c>
      <c r="AE209" s="355" t="s">
        <v>11995</v>
      </c>
      <c r="AF209" s="364"/>
      <c r="AG209" s="355" t="s">
        <v>11693</v>
      </c>
      <c r="AH209" s="355"/>
      <c r="AI209" s="365">
        <v>7200000</v>
      </c>
      <c r="AJ209" s="365">
        <v>7200000</v>
      </c>
      <c r="AK209" s="365">
        <v>0</v>
      </c>
      <c r="AL209" s="366">
        <v>0</v>
      </c>
      <c r="AM209" s="365">
        <v>0</v>
      </c>
      <c r="AN209" s="359"/>
      <c r="AO209" s="367" t="s">
        <v>12540</v>
      </c>
      <c r="AR209" s="368"/>
      <c r="AT209" s="359" t="s">
        <v>12545</v>
      </c>
      <c r="AU209" s="359">
        <v>1</v>
      </c>
    </row>
    <row r="210" spans="1:47">
      <c r="A210" s="355" t="s">
        <v>12555</v>
      </c>
      <c r="B210" s="355">
        <v>76981</v>
      </c>
      <c r="C210" s="355" t="s">
        <v>12556</v>
      </c>
      <c r="D210" s="361" t="s">
        <v>12557</v>
      </c>
      <c r="E210" s="355" t="s">
        <v>12558</v>
      </c>
      <c r="F210" s="355" t="s">
        <v>11987</v>
      </c>
      <c r="G210" s="355" t="s">
        <v>11988</v>
      </c>
      <c r="H210" s="355" t="s">
        <v>12001</v>
      </c>
      <c r="I210" s="355" t="s">
        <v>11693</v>
      </c>
      <c r="J210" s="355" t="s">
        <v>12002</v>
      </c>
      <c r="K210" s="361" t="s">
        <v>12003</v>
      </c>
      <c r="L210" s="355" t="s">
        <v>316</v>
      </c>
      <c r="M210" s="355" t="s">
        <v>6002</v>
      </c>
      <c r="N210" s="355" t="s">
        <v>11992</v>
      </c>
      <c r="O210" s="355" t="s">
        <v>12004</v>
      </c>
      <c r="P210" s="355" t="s">
        <v>5984</v>
      </c>
      <c r="Q210" s="355" t="s">
        <v>5325</v>
      </c>
      <c r="R210" s="355" t="s">
        <v>5326</v>
      </c>
      <c r="S210" s="362">
        <v>1</v>
      </c>
      <c r="T210" s="355" t="s">
        <v>8679</v>
      </c>
      <c r="U210" s="362">
        <v>1317000</v>
      </c>
      <c r="V210" s="363">
        <v>1317000</v>
      </c>
      <c r="W210" s="355" t="s">
        <v>10180</v>
      </c>
      <c r="X210" s="355" t="s">
        <v>5208</v>
      </c>
      <c r="Y210" s="355" t="s">
        <v>11693</v>
      </c>
      <c r="Z210" s="355" t="s">
        <v>11693</v>
      </c>
      <c r="AA210" s="355" t="s">
        <v>12559</v>
      </c>
      <c r="AB210" s="364">
        <v>43267</v>
      </c>
      <c r="AC210" s="355" t="s">
        <v>11995</v>
      </c>
      <c r="AD210" s="364">
        <v>43267</v>
      </c>
      <c r="AE210" s="355" t="s">
        <v>11995</v>
      </c>
      <c r="AF210" s="364"/>
      <c r="AG210" s="355" t="s">
        <v>11693</v>
      </c>
      <c r="AH210" s="355"/>
      <c r="AI210" s="365">
        <v>6500000</v>
      </c>
      <c r="AJ210" s="365">
        <v>6500000</v>
      </c>
      <c r="AK210" s="365">
        <v>379937</v>
      </c>
      <c r="AL210" s="366">
        <v>379937</v>
      </c>
      <c r="AM210" s="365">
        <v>76981</v>
      </c>
      <c r="AN210" s="359"/>
      <c r="AO210" s="367" t="s">
        <v>12556</v>
      </c>
      <c r="AQ210" s="359" t="s">
        <v>12560</v>
      </c>
      <c r="AR210" s="368">
        <v>1</v>
      </c>
      <c r="AT210" s="359" t="s">
        <v>12560</v>
      </c>
      <c r="AU210" s="359">
        <v>3</v>
      </c>
    </row>
    <row r="211" spans="1:47">
      <c r="A211" s="355" t="s">
        <v>12561</v>
      </c>
      <c r="B211" s="355">
        <v>152384</v>
      </c>
      <c r="C211" s="369" t="s">
        <v>12556</v>
      </c>
      <c r="D211" s="370" t="s">
        <v>12557</v>
      </c>
      <c r="E211" s="369" t="s">
        <v>12558</v>
      </c>
      <c r="F211" s="369" t="s">
        <v>11987</v>
      </c>
      <c r="G211" s="369" t="s">
        <v>12008</v>
      </c>
      <c r="H211" s="369" t="s">
        <v>12001</v>
      </c>
      <c r="I211" s="369" t="s">
        <v>11693</v>
      </c>
      <c r="J211" s="369" t="s">
        <v>12002</v>
      </c>
      <c r="K211" s="370" t="s">
        <v>12003</v>
      </c>
      <c r="L211" s="355" t="s">
        <v>319</v>
      </c>
      <c r="M211" s="355" t="s">
        <v>6005</v>
      </c>
      <c r="N211" s="355" t="s">
        <v>11992</v>
      </c>
      <c r="O211" s="355" t="s">
        <v>12004</v>
      </c>
      <c r="P211" s="355" t="s">
        <v>5984</v>
      </c>
      <c r="Q211" s="355" t="s">
        <v>5325</v>
      </c>
      <c r="R211" s="355" t="s">
        <v>5326</v>
      </c>
      <c r="S211" s="362">
        <v>1</v>
      </c>
      <c r="T211" s="355" t="s">
        <v>8679</v>
      </c>
      <c r="U211" s="362">
        <v>2607000</v>
      </c>
      <c r="V211" s="363">
        <v>2607000</v>
      </c>
      <c r="W211" s="355" t="s">
        <v>10180</v>
      </c>
      <c r="X211" s="355" t="s">
        <v>5208</v>
      </c>
      <c r="Y211" s="355" t="s">
        <v>11693</v>
      </c>
      <c r="Z211" s="355" t="s">
        <v>11693</v>
      </c>
      <c r="AA211" s="355" t="s">
        <v>12559</v>
      </c>
      <c r="AB211" s="364">
        <v>43267</v>
      </c>
      <c r="AC211" s="355" t="s">
        <v>11995</v>
      </c>
      <c r="AD211" s="364">
        <v>43267</v>
      </c>
      <c r="AE211" s="355" t="s">
        <v>11995</v>
      </c>
      <c r="AF211" s="364"/>
      <c r="AG211" s="355" t="s">
        <v>11693</v>
      </c>
      <c r="AH211" s="355"/>
      <c r="AI211" s="365">
        <v>6500000</v>
      </c>
      <c r="AJ211" s="365">
        <v>6500000</v>
      </c>
      <c r="AK211" s="365">
        <v>379937</v>
      </c>
      <c r="AL211" s="366">
        <v>379937</v>
      </c>
      <c r="AM211" s="365">
        <v>152384</v>
      </c>
      <c r="AN211" s="359"/>
      <c r="AO211" s="367" t="s">
        <v>12556</v>
      </c>
      <c r="AR211" s="368"/>
      <c r="AT211" s="359" t="s">
        <v>12560</v>
      </c>
      <c r="AU211" s="359">
        <v>2</v>
      </c>
    </row>
    <row r="212" spans="1:47">
      <c r="A212" s="355" t="s">
        <v>12562</v>
      </c>
      <c r="B212" s="355">
        <v>150572</v>
      </c>
      <c r="C212" s="369" t="s">
        <v>12556</v>
      </c>
      <c r="D212" s="370" t="s">
        <v>12557</v>
      </c>
      <c r="E212" s="369" t="s">
        <v>12558</v>
      </c>
      <c r="F212" s="369" t="s">
        <v>11987</v>
      </c>
      <c r="G212" s="369" t="s">
        <v>12010</v>
      </c>
      <c r="H212" s="369" t="s">
        <v>12001</v>
      </c>
      <c r="I212" s="369" t="s">
        <v>11693</v>
      </c>
      <c r="J212" s="369" t="s">
        <v>12002</v>
      </c>
      <c r="K212" s="370" t="s">
        <v>12003</v>
      </c>
      <c r="L212" s="355" t="s">
        <v>319</v>
      </c>
      <c r="M212" s="355" t="s">
        <v>6005</v>
      </c>
      <c r="N212" s="355" t="s">
        <v>11992</v>
      </c>
      <c r="O212" s="355" t="s">
        <v>12004</v>
      </c>
      <c r="P212" s="355" t="s">
        <v>5984</v>
      </c>
      <c r="Q212" s="355" t="s">
        <v>5325</v>
      </c>
      <c r="R212" s="355" t="s">
        <v>5326</v>
      </c>
      <c r="S212" s="362">
        <v>1</v>
      </c>
      <c r="T212" s="355" t="s">
        <v>8679</v>
      </c>
      <c r="U212" s="362">
        <v>2576000</v>
      </c>
      <c r="V212" s="363">
        <v>2576000</v>
      </c>
      <c r="W212" s="355" t="s">
        <v>10180</v>
      </c>
      <c r="X212" s="355" t="s">
        <v>5208</v>
      </c>
      <c r="Y212" s="355" t="s">
        <v>11693</v>
      </c>
      <c r="Z212" s="355" t="s">
        <v>11693</v>
      </c>
      <c r="AA212" s="355" t="s">
        <v>12559</v>
      </c>
      <c r="AB212" s="364">
        <v>43267</v>
      </c>
      <c r="AC212" s="355" t="s">
        <v>11995</v>
      </c>
      <c r="AD212" s="364">
        <v>43267</v>
      </c>
      <c r="AE212" s="355" t="s">
        <v>11995</v>
      </c>
      <c r="AF212" s="364"/>
      <c r="AG212" s="355" t="s">
        <v>11693</v>
      </c>
      <c r="AH212" s="355"/>
      <c r="AI212" s="365">
        <v>6500000</v>
      </c>
      <c r="AJ212" s="365">
        <v>6500000</v>
      </c>
      <c r="AK212" s="365">
        <v>379937</v>
      </c>
      <c r="AL212" s="366">
        <v>379937</v>
      </c>
      <c r="AM212" s="365">
        <v>150572</v>
      </c>
      <c r="AN212" s="359"/>
      <c r="AO212" s="367" t="s">
        <v>12556</v>
      </c>
      <c r="AR212" s="368"/>
      <c r="AT212" s="359" t="s">
        <v>12560</v>
      </c>
      <c r="AU212" s="359">
        <v>1</v>
      </c>
    </row>
    <row r="213" spans="1:47">
      <c r="A213" s="355" t="s">
        <v>12563</v>
      </c>
      <c r="B213" s="355">
        <v>0</v>
      </c>
      <c r="C213" s="355" t="s">
        <v>12564</v>
      </c>
      <c r="D213" s="361" t="s">
        <v>12565</v>
      </c>
      <c r="E213" s="355" t="s">
        <v>12566</v>
      </c>
      <c r="F213" s="355" t="s">
        <v>11987</v>
      </c>
      <c r="G213" s="355" t="s">
        <v>11988</v>
      </c>
      <c r="H213" s="355" t="s">
        <v>12367</v>
      </c>
      <c r="I213" s="355" t="s">
        <v>11693</v>
      </c>
      <c r="J213" s="355" t="s">
        <v>12002</v>
      </c>
      <c r="K213" s="373" t="s">
        <v>12003</v>
      </c>
      <c r="L213" s="355" t="s">
        <v>315</v>
      </c>
      <c r="M213" s="355" t="s">
        <v>6001</v>
      </c>
      <c r="N213" s="355" t="s">
        <v>11992</v>
      </c>
      <c r="O213" s="355" t="s">
        <v>12004</v>
      </c>
      <c r="P213" s="355" t="s">
        <v>5984</v>
      </c>
      <c r="Q213" s="355" t="s">
        <v>5325</v>
      </c>
      <c r="R213" s="355" t="s">
        <v>5326</v>
      </c>
      <c r="S213" s="362">
        <v>1</v>
      </c>
      <c r="T213" s="355" t="s">
        <v>8679</v>
      </c>
      <c r="U213" s="362">
        <v>3388000</v>
      </c>
      <c r="V213" s="363">
        <v>3388000</v>
      </c>
      <c r="W213" s="355" t="s">
        <v>10180</v>
      </c>
      <c r="X213" s="355" t="s">
        <v>5208</v>
      </c>
      <c r="Y213" s="355" t="s">
        <v>11693</v>
      </c>
      <c r="Z213" s="355" t="s">
        <v>11693</v>
      </c>
      <c r="AA213" s="355" t="s">
        <v>12567</v>
      </c>
      <c r="AB213" s="364">
        <v>43295</v>
      </c>
      <c r="AC213" s="355" t="s">
        <v>11995</v>
      </c>
      <c r="AD213" s="364">
        <v>43295</v>
      </c>
      <c r="AE213" s="355" t="s">
        <v>11995</v>
      </c>
      <c r="AF213" s="364"/>
      <c r="AG213" s="355" t="s">
        <v>11693</v>
      </c>
      <c r="AH213" s="355"/>
      <c r="AI213" s="365">
        <v>3388000</v>
      </c>
      <c r="AJ213" s="365">
        <v>3388000</v>
      </c>
      <c r="AK213" s="365">
        <v>0</v>
      </c>
      <c r="AL213" s="366">
        <v>0</v>
      </c>
      <c r="AM213" s="365">
        <v>0</v>
      </c>
      <c r="AN213" s="359"/>
      <c r="AO213" s="367" t="s">
        <v>12564</v>
      </c>
      <c r="AQ213" s="359" t="s">
        <v>12568</v>
      </c>
      <c r="AR213" s="368">
        <v>1</v>
      </c>
      <c r="AT213" s="359" t="s">
        <v>12568</v>
      </c>
      <c r="AU213" s="359">
        <v>1</v>
      </c>
    </row>
    <row r="214" spans="1:47">
      <c r="A214" s="355" t="s">
        <v>12569</v>
      </c>
      <c r="B214" s="355">
        <v>242972</v>
      </c>
      <c r="C214" s="355" t="s">
        <v>12570</v>
      </c>
      <c r="D214" s="361" t="s">
        <v>12571</v>
      </c>
      <c r="E214" s="355" t="s">
        <v>12572</v>
      </c>
      <c r="F214" s="355" t="s">
        <v>11987</v>
      </c>
      <c r="G214" s="355" t="s">
        <v>11988</v>
      </c>
      <c r="H214" s="355" t="s">
        <v>12466</v>
      </c>
      <c r="I214" s="355" t="s">
        <v>11693</v>
      </c>
      <c r="J214" s="355" t="s">
        <v>12141</v>
      </c>
      <c r="K214" s="361" t="s">
        <v>12573</v>
      </c>
      <c r="L214" s="355" t="s">
        <v>315</v>
      </c>
      <c r="M214" s="355" t="s">
        <v>6001</v>
      </c>
      <c r="N214" s="355" t="s">
        <v>11992</v>
      </c>
      <c r="O214" s="355" t="s">
        <v>11993</v>
      </c>
      <c r="P214" s="355" t="s">
        <v>11166</v>
      </c>
      <c r="Q214" s="355" t="s">
        <v>5495</v>
      </c>
      <c r="R214" s="355" t="s">
        <v>10982</v>
      </c>
      <c r="S214" s="362">
        <v>1</v>
      </c>
      <c r="T214" s="355" t="s">
        <v>8679</v>
      </c>
      <c r="U214" s="362">
        <v>3830000</v>
      </c>
      <c r="V214" s="363">
        <v>3830000</v>
      </c>
      <c r="W214" s="355" t="s">
        <v>10180</v>
      </c>
      <c r="X214" s="355" t="s">
        <v>5208</v>
      </c>
      <c r="Y214" s="355" t="s">
        <v>11693</v>
      </c>
      <c r="Z214" s="355" t="s">
        <v>11693</v>
      </c>
      <c r="AA214" s="355" t="s">
        <v>12574</v>
      </c>
      <c r="AB214" s="364">
        <v>43295</v>
      </c>
      <c r="AC214" s="355" t="s">
        <v>11995</v>
      </c>
      <c r="AD214" s="364">
        <v>43295</v>
      </c>
      <c r="AE214" s="355" t="s">
        <v>11995</v>
      </c>
      <c r="AF214" s="364"/>
      <c r="AG214" s="355" t="s">
        <v>11693</v>
      </c>
      <c r="AH214" s="355"/>
      <c r="AI214" s="365">
        <v>9820000</v>
      </c>
      <c r="AJ214" s="365">
        <v>9820000</v>
      </c>
      <c r="AK214" s="365">
        <v>622974</v>
      </c>
      <c r="AL214" s="366">
        <v>622974</v>
      </c>
      <c r="AM214" s="371">
        <v>242972</v>
      </c>
      <c r="AN214" s="359"/>
      <c r="AO214" s="367" t="s">
        <v>12570</v>
      </c>
      <c r="AQ214" s="359" t="s">
        <v>12575</v>
      </c>
      <c r="AR214" s="368">
        <v>1</v>
      </c>
      <c r="AT214" s="359" t="s">
        <v>12575</v>
      </c>
      <c r="AU214" s="359">
        <v>13</v>
      </c>
    </row>
    <row r="215" spans="1:47">
      <c r="A215" s="355" t="s">
        <v>12576</v>
      </c>
      <c r="B215" s="355">
        <v>15860</v>
      </c>
      <c r="C215" s="369" t="s">
        <v>12570</v>
      </c>
      <c r="D215" s="370" t="s">
        <v>12571</v>
      </c>
      <c r="E215" s="369" t="s">
        <v>12572</v>
      </c>
      <c r="F215" s="369" t="s">
        <v>11987</v>
      </c>
      <c r="G215" s="369" t="s">
        <v>12008</v>
      </c>
      <c r="H215" s="369" t="s">
        <v>12577</v>
      </c>
      <c r="I215" s="369" t="s">
        <v>11693</v>
      </c>
      <c r="J215" s="369" t="s">
        <v>12141</v>
      </c>
      <c r="K215" s="370" t="s">
        <v>12573</v>
      </c>
      <c r="L215" s="355" t="s">
        <v>315</v>
      </c>
      <c r="M215" s="355" t="s">
        <v>6001</v>
      </c>
      <c r="N215" s="355" t="s">
        <v>11992</v>
      </c>
      <c r="O215" s="355" t="s">
        <v>11993</v>
      </c>
      <c r="P215" s="355" t="s">
        <v>11166</v>
      </c>
      <c r="Q215" s="355" t="s">
        <v>5495</v>
      </c>
      <c r="R215" s="355" t="s">
        <v>10982</v>
      </c>
      <c r="S215" s="362">
        <v>1</v>
      </c>
      <c r="T215" s="355" t="s">
        <v>8679</v>
      </c>
      <c r="U215" s="362">
        <v>250000</v>
      </c>
      <c r="V215" s="363">
        <v>250000</v>
      </c>
      <c r="W215" s="355" t="s">
        <v>10180</v>
      </c>
      <c r="X215" s="355" t="s">
        <v>5208</v>
      </c>
      <c r="Y215" s="355" t="s">
        <v>11693</v>
      </c>
      <c r="Z215" s="355" t="s">
        <v>11693</v>
      </c>
      <c r="AA215" s="355" t="s">
        <v>12574</v>
      </c>
      <c r="AB215" s="364">
        <v>43295</v>
      </c>
      <c r="AC215" s="355" t="s">
        <v>11995</v>
      </c>
      <c r="AD215" s="364">
        <v>43295</v>
      </c>
      <c r="AE215" s="355" t="s">
        <v>11995</v>
      </c>
      <c r="AF215" s="364"/>
      <c r="AG215" s="355" t="s">
        <v>11693</v>
      </c>
      <c r="AH215" s="355"/>
      <c r="AI215" s="365">
        <v>9820000</v>
      </c>
      <c r="AJ215" s="365">
        <v>9820000</v>
      </c>
      <c r="AK215" s="365">
        <v>622974</v>
      </c>
      <c r="AL215" s="366">
        <v>622974</v>
      </c>
      <c r="AM215" s="365">
        <v>15860</v>
      </c>
      <c r="AN215" s="359"/>
      <c r="AO215" s="367" t="s">
        <v>12570</v>
      </c>
      <c r="AR215" s="368"/>
      <c r="AT215" s="359" t="s">
        <v>12575</v>
      </c>
      <c r="AU215" s="359">
        <v>12</v>
      </c>
    </row>
    <row r="216" spans="1:47">
      <c r="A216" s="355" t="s">
        <v>12578</v>
      </c>
      <c r="B216" s="355">
        <v>15098</v>
      </c>
      <c r="C216" s="369" t="s">
        <v>12570</v>
      </c>
      <c r="D216" s="370" t="s">
        <v>12571</v>
      </c>
      <c r="E216" s="369" t="s">
        <v>12572</v>
      </c>
      <c r="F216" s="369" t="s">
        <v>11987</v>
      </c>
      <c r="G216" s="369" t="s">
        <v>12010</v>
      </c>
      <c r="H216" s="369" t="s">
        <v>12579</v>
      </c>
      <c r="I216" s="369" t="s">
        <v>11693</v>
      </c>
      <c r="J216" s="369" t="s">
        <v>12141</v>
      </c>
      <c r="K216" s="370" t="s">
        <v>12573</v>
      </c>
      <c r="L216" s="355" t="s">
        <v>315</v>
      </c>
      <c r="M216" s="355" t="s">
        <v>6001</v>
      </c>
      <c r="N216" s="355" t="s">
        <v>11992</v>
      </c>
      <c r="O216" s="355" t="s">
        <v>11993</v>
      </c>
      <c r="P216" s="355" t="s">
        <v>11166</v>
      </c>
      <c r="Q216" s="355" t="s">
        <v>5495</v>
      </c>
      <c r="R216" s="355" t="s">
        <v>10982</v>
      </c>
      <c r="S216" s="362">
        <v>1</v>
      </c>
      <c r="T216" s="355" t="s">
        <v>8679</v>
      </c>
      <c r="U216" s="362">
        <v>238000</v>
      </c>
      <c r="V216" s="363">
        <v>238000</v>
      </c>
      <c r="W216" s="355" t="s">
        <v>10180</v>
      </c>
      <c r="X216" s="355" t="s">
        <v>5208</v>
      </c>
      <c r="Y216" s="355" t="s">
        <v>11693</v>
      </c>
      <c r="Z216" s="355" t="s">
        <v>11693</v>
      </c>
      <c r="AA216" s="355" t="s">
        <v>12574</v>
      </c>
      <c r="AB216" s="364">
        <v>43295</v>
      </c>
      <c r="AC216" s="355" t="s">
        <v>11995</v>
      </c>
      <c r="AD216" s="364">
        <v>43295</v>
      </c>
      <c r="AE216" s="355" t="s">
        <v>11995</v>
      </c>
      <c r="AF216" s="364"/>
      <c r="AG216" s="355" t="s">
        <v>11693</v>
      </c>
      <c r="AH216" s="355"/>
      <c r="AI216" s="365">
        <v>9820000</v>
      </c>
      <c r="AJ216" s="365">
        <v>9820000</v>
      </c>
      <c r="AK216" s="365">
        <v>622974</v>
      </c>
      <c r="AL216" s="366">
        <v>622974</v>
      </c>
      <c r="AM216" s="371">
        <v>15098</v>
      </c>
      <c r="AN216" s="359"/>
      <c r="AO216" s="367" t="s">
        <v>12570</v>
      </c>
      <c r="AR216" s="368"/>
      <c r="AT216" s="359" t="s">
        <v>12575</v>
      </c>
      <c r="AU216" s="359">
        <v>11</v>
      </c>
    </row>
    <row r="217" spans="1:47">
      <c r="A217" s="355" t="s">
        <v>12580</v>
      </c>
      <c r="B217" s="355">
        <v>25502</v>
      </c>
      <c r="C217" s="369" t="s">
        <v>12570</v>
      </c>
      <c r="D217" s="370" t="s">
        <v>12571</v>
      </c>
      <c r="E217" s="369" t="s">
        <v>12572</v>
      </c>
      <c r="F217" s="369" t="s">
        <v>11987</v>
      </c>
      <c r="G217" s="369" t="s">
        <v>12012</v>
      </c>
      <c r="H217" s="369" t="s">
        <v>12581</v>
      </c>
      <c r="I217" s="369" t="s">
        <v>11693</v>
      </c>
      <c r="J217" s="369" t="s">
        <v>12141</v>
      </c>
      <c r="K217" s="370" t="s">
        <v>12573</v>
      </c>
      <c r="L217" s="355" t="s">
        <v>315</v>
      </c>
      <c r="M217" s="355" t="s">
        <v>6001</v>
      </c>
      <c r="N217" s="355" t="s">
        <v>11992</v>
      </c>
      <c r="O217" s="355" t="s">
        <v>11993</v>
      </c>
      <c r="P217" s="355" t="s">
        <v>11166</v>
      </c>
      <c r="Q217" s="355" t="s">
        <v>5495</v>
      </c>
      <c r="R217" s="355" t="s">
        <v>10982</v>
      </c>
      <c r="S217" s="362">
        <v>1</v>
      </c>
      <c r="T217" s="355" t="s">
        <v>8679</v>
      </c>
      <c r="U217" s="362">
        <v>402000</v>
      </c>
      <c r="V217" s="363">
        <v>402000</v>
      </c>
      <c r="W217" s="355" t="s">
        <v>10180</v>
      </c>
      <c r="X217" s="355" t="s">
        <v>5208</v>
      </c>
      <c r="Y217" s="355" t="s">
        <v>11693</v>
      </c>
      <c r="Z217" s="355" t="s">
        <v>11693</v>
      </c>
      <c r="AA217" s="355" t="s">
        <v>12574</v>
      </c>
      <c r="AB217" s="364">
        <v>43295</v>
      </c>
      <c r="AC217" s="355" t="s">
        <v>11995</v>
      </c>
      <c r="AD217" s="364">
        <v>43295</v>
      </c>
      <c r="AE217" s="355" t="s">
        <v>11995</v>
      </c>
      <c r="AF217" s="364"/>
      <c r="AG217" s="355" t="s">
        <v>11693</v>
      </c>
      <c r="AH217" s="355"/>
      <c r="AI217" s="365">
        <v>9820000</v>
      </c>
      <c r="AJ217" s="365">
        <v>9820000</v>
      </c>
      <c r="AK217" s="365">
        <v>622974</v>
      </c>
      <c r="AL217" s="366">
        <v>622974</v>
      </c>
      <c r="AM217" s="371">
        <v>25502</v>
      </c>
      <c r="AN217" s="359"/>
      <c r="AO217" s="367" t="s">
        <v>12570</v>
      </c>
      <c r="AR217" s="368"/>
      <c r="AT217" s="359" t="s">
        <v>12575</v>
      </c>
      <c r="AU217" s="359">
        <v>10</v>
      </c>
    </row>
    <row r="218" spans="1:47">
      <c r="A218" s="355" t="s">
        <v>12582</v>
      </c>
      <c r="B218" s="355">
        <v>7486</v>
      </c>
      <c r="C218" s="369" t="s">
        <v>12570</v>
      </c>
      <c r="D218" s="370" t="s">
        <v>12571</v>
      </c>
      <c r="E218" s="369" t="s">
        <v>12572</v>
      </c>
      <c r="F218" s="369" t="s">
        <v>11987</v>
      </c>
      <c r="G218" s="369" t="s">
        <v>12014</v>
      </c>
      <c r="H218" s="369" t="s">
        <v>12583</v>
      </c>
      <c r="I218" s="369" t="s">
        <v>11693</v>
      </c>
      <c r="J218" s="369" t="s">
        <v>12141</v>
      </c>
      <c r="K218" s="370" t="s">
        <v>12573</v>
      </c>
      <c r="L218" s="355" t="s">
        <v>315</v>
      </c>
      <c r="M218" s="355" t="s">
        <v>6001</v>
      </c>
      <c r="N218" s="355" t="s">
        <v>11992</v>
      </c>
      <c r="O218" s="355" t="s">
        <v>11993</v>
      </c>
      <c r="P218" s="355" t="s">
        <v>11166</v>
      </c>
      <c r="Q218" s="355" t="s">
        <v>5495</v>
      </c>
      <c r="R218" s="355" t="s">
        <v>10982</v>
      </c>
      <c r="S218" s="362">
        <v>1</v>
      </c>
      <c r="T218" s="355" t="s">
        <v>8679</v>
      </c>
      <c r="U218" s="362">
        <v>118000</v>
      </c>
      <c r="V218" s="363">
        <v>118000</v>
      </c>
      <c r="W218" s="355" t="s">
        <v>10180</v>
      </c>
      <c r="X218" s="355" t="s">
        <v>5208</v>
      </c>
      <c r="Y218" s="355" t="s">
        <v>11693</v>
      </c>
      <c r="Z218" s="355" t="s">
        <v>11693</v>
      </c>
      <c r="AA218" s="355" t="s">
        <v>12574</v>
      </c>
      <c r="AB218" s="364">
        <v>43295</v>
      </c>
      <c r="AC218" s="355" t="s">
        <v>11995</v>
      </c>
      <c r="AD218" s="364">
        <v>43295</v>
      </c>
      <c r="AE218" s="355" t="s">
        <v>11995</v>
      </c>
      <c r="AF218" s="364"/>
      <c r="AG218" s="355" t="s">
        <v>11693</v>
      </c>
      <c r="AH218" s="355"/>
      <c r="AI218" s="365">
        <v>9820000</v>
      </c>
      <c r="AJ218" s="365">
        <v>9820000</v>
      </c>
      <c r="AK218" s="365">
        <v>622974</v>
      </c>
      <c r="AL218" s="366">
        <v>622974</v>
      </c>
      <c r="AM218" s="365">
        <v>7486</v>
      </c>
      <c r="AN218" s="359"/>
      <c r="AO218" s="367" t="s">
        <v>12570</v>
      </c>
      <c r="AR218" s="368"/>
      <c r="AT218" s="359" t="s">
        <v>12575</v>
      </c>
      <c r="AU218" s="359">
        <v>9</v>
      </c>
    </row>
    <row r="219" spans="1:47">
      <c r="A219" s="355" t="s">
        <v>12584</v>
      </c>
      <c r="B219" s="355">
        <v>46501</v>
      </c>
      <c r="C219" s="369" t="s">
        <v>12570</v>
      </c>
      <c r="D219" s="370" t="s">
        <v>12571</v>
      </c>
      <c r="E219" s="369" t="s">
        <v>12572</v>
      </c>
      <c r="F219" s="369" t="s">
        <v>11987</v>
      </c>
      <c r="G219" s="369" t="s">
        <v>12016</v>
      </c>
      <c r="H219" s="369" t="s">
        <v>12466</v>
      </c>
      <c r="I219" s="369" t="s">
        <v>11693</v>
      </c>
      <c r="J219" s="369" t="s">
        <v>12141</v>
      </c>
      <c r="K219" s="370" t="s">
        <v>12573</v>
      </c>
      <c r="L219" s="355" t="s">
        <v>315</v>
      </c>
      <c r="M219" s="355" t="s">
        <v>6001</v>
      </c>
      <c r="N219" s="355" t="s">
        <v>11992</v>
      </c>
      <c r="O219" s="355" t="s">
        <v>11993</v>
      </c>
      <c r="P219" s="355" t="s">
        <v>11166</v>
      </c>
      <c r="Q219" s="355" t="s">
        <v>5495</v>
      </c>
      <c r="R219" s="355" t="s">
        <v>10982</v>
      </c>
      <c r="S219" s="362">
        <v>1</v>
      </c>
      <c r="T219" s="355" t="s">
        <v>8679</v>
      </c>
      <c r="U219" s="362">
        <v>733000</v>
      </c>
      <c r="V219" s="363">
        <v>733000</v>
      </c>
      <c r="W219" s="355" t="s">
        <v>10180</v>
      </c>
      <c r="X219" s="355" t="s">
        <v>5208</v>
      </c>
      <c r="Y219" s="355" t="s">
        <v>11693</v>
      </c>
      <c r="Z219" s="355" t="s">
        <v>11693</v>
      </c>
      <c r="AA219" s="355" t="s">
        <v>12574</v>
      </c>
      <c r="AB219" s="364">
        <v>43295</v>
      </c>
      <c r="AC219" s="355" t="s">
        <v>11995</v>
      </c>
      <c r="AD219" s="364">
        <v>43295</v>
      </c>
      <c r="AE219" s="355" t="s">
        <v>11995</v>
      </c>
      <c r="AF219" s="364"/>
      <c r="AG219" s="355" t="s">
        <v>11693</v>
      </c>
      <c r="AH219" s="355"/>
      <c r="AI219" s="365">
        <v>9820000</v>
      </c>
      <c r="AJ219" s="365">
        <v>9820000</v>
      </c>
      <c r="AK219" s="365">
        <v>622974</v>
      </c>
      <c r="AL219" s="366">
        <v>622974</v>
      </c>
      <c r="AM219" s="365">
        <v>46501</v>
      </c>
      <c r="AN219" s="359"/>
      <c r="AO219" s="367" t="s">
        <v>12570</v>
      </c>
      <c r="AR219" s="368"/>
      <c r="AT219" s="359" t="s">
        <v>12575</v>
      </c>
      <c r="AU219" s="359">
        <v>8</v>
      </c>
    </row>
    <row r="220" spans="1:47">
      <c r="A220" s="355" t="s">
        <v>12585</v>
      </c>
      <c r="B220" s="355">
        <v>8057</v>
      </c>
      <c r="C220" s="369" t="s">
        <v>12570</v>
      </c>
      <c r="D220" s="370" t="s">
        <v>12571</v>
      </c>
      <c r="E220" s="369" t="s">
        <v>12572</v>
      </c>
      <c r="F220" s="369" t="s">
        <v>11987</v>
      </c>
      <c r="G220" s="369" t="s">
        <v>12018</v>
      </c>
      <c r="H220" s="369" t="s">
        <v>12577</v>
      </c>
      <c r="I220" s="369" t="s">
        <v>11693</v>
      </c>
      <c r="J220" s="369" t="s">
        <v>12141</v>
      </c>
      <c r="K220" s="370" t="s">
        <v>12573</v>
      </c>
      <c r="L220" s="355" t="s">
        <v>315</v>
      </c>
      <c r="M220" s="355" t="s">
        <v>6001</v>
      </c>
      <c r="N220" s="355" t="s">
        <v>11992</v>
      </c>
      <c r="O220" s="355" t="s">
        <v>11993</v>
      </c>
      <c r="P220" s="355" t="s">
        <v>11166</v>
      </c>
      <c r="Q220" s="355" t="s">
        <v>5495</v>
      </c>
      <c r="R220" s="355" t="s">
        <v>10982</v>
      </c>
      <c r="S220" s="362">
        <v>1</v>
      </c>
      <c r="T220" s="355" t="s">
        <v>8679</v>
      </c>
      <c r="U220" s="362">
        <v>127000</v>
      </c>
      <c r="V220" s="363">
        <v>127000</v>
      </c>
      <c r="W220" s="355" t="s">
        <v>10180</v>
      </c>
      <c r="X220" s="355" t="s">
        <v>5208</v>
      </c>
      <c r="Y220" s="355" t="s">
        <v>11693</v>
      </c>
      <c r="Z220" s="355" t="s">
        <v>11693</v>
      </c>
      <c r="AA220" s="355" t="s">
        <v>12574</v>
      </c>
      <c r="AB220" s="364">
        <v>43295</v>
      </c>
      <c r="AC220" s="355" t="s">
        <v>11995</v>
      </c>
      <c r="AD220" s="364">
        <v>43295</v>
      </c>
      <c r="AE220" s="355" t="s">
        <v>11995</v>
      </c>
      <c r="AF220" s="364"/>
      <c r="AG220" s="355" t="s">
        <v>11693</v>
      </c>
      <c r="AH220" s="355"/>
      <c r="AI220" s="365">
        <v>9820000</v>
      </c>
      <c r="AJ220" s="365">
        <v>9820000</v>
      </c>
      <c r="AK220" s="365">
        <v>622974</v>
      </c>
      <c r="AL220" s="366">
        <v>622974</v>
      </c>
      <c r="AM220" s="365">
        <v>8057</v>
      </c>
      <c r="AN220" s="359"/>
      <c r="AO220" s="367" t="s">
        <v>12570</v>
      </c>
      <c r="AR220" s="368"/>
      <c r="AT220" s="359" t="s">
        <v>12575</v>
      </c>
      <c r="AU220" s="359">
        <v>7</v>
      </c>
    </row>
    <row r="221" spans="1:47">
      <c r="A221" s="355" t="s">
        <v>12586</v>
      </c>
      <c r="B221" s="355">
        <v>8057</v>
      </c>
      <c r="C221" s="369" t="s">
        <v>12570</v>
      </c>
      <c r="D221" s="370" t="s">
        <v>12571</v>
      </c>
      <c r="E221" s="369" t="s">
        <v>12572</v>
      </c>
      <c r="F221" s="369" t="s">
        <v>11987</v>
      </c>
      <c r="G221" s="369" t="s">
        <v>12020</v>
      </c>
      <c r="H221" s="369" t="s">
        <v>12579</v>
      </c>
      <c r="I221" s="369" t="s">
        <v>11693</v>
      </c>
      <c r="J221" s="369" t="s">
        <v>12141</v>
      </c>
      <c r="K221" s="370" t="s">
        <v>12573</v>
      </c>
      <c r="L221" s="355" t="s">
        <v>315</v>
      </c>
      <c r="M221" s="355" t="s">
        <v>6001</v>
      </c>
      <c r="N221" s="355" t="s">
        <v>11992</v>
      </c>
      <c r="O221" s="355" t="s">
        <v>11993</v>
      </c>
      <c r="P221" s="355" t="s">
        <v>11166</v>
      </c>
      <c r="Q221" s="355" t="s">
        <v>5495</v>
      </c>
      <c r="R221" s="355" t="s">
        <v>10982</v>
      </c>
      <c r="S221" s="362">
        <v>1</v>
      </c>
      <c r="T221" s="355" t="s">
        <v>8679</v>
      </c>
      <c r="U221" s="362">
        <v>127000</v>
      </c>
      <c r="V221" s="363">
        <v>127000</v>
      </c>
      <c r="W221" s="355" t="s">
        <v>10180</v>
      </c>
      <c r="X221" s="355" t="s">
        <v>5208</v>
      </c>
      <c r="Y221" s="355" t="s">
        <v>11693</v>
      </c>
      <c r="Z221" s="355" t="s">
        <v>11693</v>
      </c>
      <c r="AA221" s="355" t="s">
        <v>12574</v>
      </c>
      <c r="AB221" s="364">
        <v>43295</v>
      </c>
      <c r="AC221" s="355" t="s">
        <v>11995</v>
      </c>
      <c r="AD221" s="364">
        <v>43295</v>
      </c>
      <c r="AE221" s="355" t="s">
        <v>11995</v>
      </c>
      <c r="AF221" s="364"/>
      <c r="AG221" s="355" t="s">
        <v>11693</v>
      </c>
      <c r="AH221" s="355"/>
      <c r="AI221" s="365">
        <v>9820000</v>
      </c>
      <c r="AJ221" s="365">
        <v>9820000</v>
      </c>
      <c r="AK221" s="365">
        <v>622974</v>
      </c>
      <c r="AL221" s="366">
        <v>622974</v>
      </c>
      <c r="AM221" s="365">
        <v>8057</v>
      </c>
      <c r="AN221" s="359"/>
      <c r="AO221" s="367" t="s">
        <v>12570</v>
      </c>
      <c r="AR221" s="368"/>
      <c r="AT221" s="359" t="s">
        <v>12575</v>
      </c>
      <c r="AU221" s="359">
        <v>6</v>
      </c>
    </row>
    <row r="222" spans="1:47">
      <c r="A222" s="355" t="s">
        <v>12587</v>
      </c>
      <c r="B222" s="355">
        <v>14972</v>
      </c>
      <c r="C222" s="369" t="s">
        <v>12570</v>
      </c>
      <c r="D222" s="370" t="s">
        <v>12571</v>
      </c>
      <c r="E222" s="369" t="s">
        <v>12572</v>
      </c>
      <c r="F222" s="369" t="s">
        <v>11987</v>
      </c>
      <c r="G222" s="369" t="s">
        <v>12022</v>
      </c>
      <c r="H222" s="369" t="s">
        <v>12583</v>
      </c>
      <c r="I222" s="369" t="s">
        <v>11693</v>
      </c>
      <c r="J222" s="369" t="s">
        <v>12141</v>
      </c>
      <c r="K222" s="370" t="s">
        <v>12573</v>
      </c>
      <c r="L222" s="355" t="s">
        <v>315</v>
      </c>
      <c r="M222" s="355" t="s">
        <v>6001</v>
      </c>
      <c r="N222" s="355" t="s">
        <v>11992</v>
      </c>
      <c r="O222" s="355" t="s">
        <v>11993</v>
      </c>
      <c r="P222" s="355" t="s">
        <v>11166</v>
      </c>
      <c r="Q222" s="355" t="s">
        <v>5495</v>
      </c>
      <c r="R222" s="355" t="s">
        <v>10982</v>
      </c>
      <c r="S222" s="362">
        <v>1</v>
      </c>
      <c r="T222" s="355" t="s">
        <v>8679</v>
      </c>
      <c r="U222" s="362">
        <v>236000</v>
      </c>
      <c r="V222" s="363">
        <v>236000</v>
      </c>
      <c r="W222" s="355" t="s">
        <v>10180</v>
      </c>
      <c r="X222" s="355" t="s">
        <v>5208</v>
      </c>
      <c r="Y222" s="355" t="s">
        <v>11693</v>
      </c>
      <c r="Z222" s="355" t="s">
        <v>11693</v>
      </c>
      <c r="AA222" s="355" t="s">
        <v>12574</v>
      </c>
      <c r="AB222" s="364">
        <v>43295</v>
      </c>
      <c r="AC222" s="355" t="s">
        <v>11995</v>
      </c>
      <c r="AD222" s="364">
        <v>43295</v>
      </c>
      <c r="AE222" s="355" t="s">
        <v>11995</v>
      </c>
      <c r="AF222" s="364"/>
      <c r="AG222" s="355" t="s">
        <v>11693</v>
      </c>
      <c r="AH222" s="355"/>
      <c r="AI222" s="365">
        <v>9820000</v>
      </c>
      <c r="AJ222" s="365">
        <v>9820000</v>
      </c>
      <c r="AK222" s="365">
        <v>622974</v>
      </c>
      <c r="AL222" s="366">
        <v>622974</v>
      </c>
      <c r="AM222" s="365">
        <v>14972</v>
      </c>
      <c r="AN222" s="359"/>
      <c r="AO222" s="367" t="s">
        <v>12570</v>
      </c>
      <c r="AR222" s="368"/>
      <c r="AT222" s="359" t="s">
        <v>12575</v>
      </c>
      <c r="AU222" s="359">
        <v>5</v>
      </c>
    </row>
    <row r="223" spans="1:47">
      <c r="A223" s="355" t="s">
        <v>12588</v>
      </c>
      <c r="B223" s="355">
        <v>159360</v>
      </c>
      <c r="C223" s="369" t="s">
        <v>12570</v>
      </c>
      <c r="D223" s="370" t="s">
        <v>12571</v>
      </c>
      <c r="E223" s="369" t="s">
        <v>12572</v>
      </c>
      <c r="F223" s="369" t="s">
        <v>11987</v>
      </c>
      <c r="G223" s="369" t="s">
        <v>12024</v>
      </c>
      <c r="H223" s="369" t="s">
        <v>12466</v>
      </c>
      <c r="I223" s="369" t="s">
        <v>11693</v>
      </c>
      <c r="J223" s="369" t="s">
        <v>12141</v>
      </c>
      <c r="K223" s="370" t="s">
        <v>12573</v>
      </c>
      <c r="L223" s="355" t="s">
        <v>315</v>
      </c>
      <c r="M223" s="355" t="s">
        <v>6001</v>
      </c>
      <c r="N223" s="355" t="s">
        <v>11992</v>
      </c>
      <c r="O223" s="355" t="s">
        <v>11993</v>
      </c>
      <c r="P223" s="355" t="s">
        <v>11166</v>
      </c>
      <c r="Q223" s="355" t="s">
        <v>5495</v>
      </c>
      <c r="R223" s="355" t="s">
        <v>10982</v>
      </c>
      <c r="S223" s="362">
        <v>1</v>
      </c>
      <c r="T223" s="355" t="s">
        <v>8679</v>
      </c>
      <c r="U223" s="362">
        <v>2512000</v>
      </c>
      <c r="V223" s="363">
        <v>2512000</v>
      </c>
      <c r="W223" s="355" t="s">
        <v>10180</v>
      </c>
      <c r="X223" s="355" t="s">
        <v>5208</v>
      </c>
      <c r="Y223" s="355" t="s">
        <v>11693</v>
      </c>
      <c r="Z223" s="355" t="s">
        <v>11693</v>
      </c>
      <c r="AA223" s="355" t="s">
        <v>12574</v>
      </c>
      <c r="AB223" s="364">
        <v>43295</v>
      </c>
      <c r="AC223" s="355" t="s">
        <v>11995</v>
      </c>
      <c r="AD223" s="364">
        <v>43295</v>
      </c>
      <c r="AE223" s="355" t="s">
        <v>11995</v>
      </c>
      <c r="AF223" s="364"/>
      <c r="AG223" s="355" t="s">
        <v>11693</v>
      </c>
      <c r="AH223" s="355"/>
      <c r="AI223" s="365">
        <v>9820000</v>
      </c>
      <c r="AJ223" s="365">
        <v>9820000</v>
      </c>
      <c r="AK223" s="365">
        <v>622974</v>
      </c>
      <c r="AL223" s="366">
        <v>622974</v>
      </c>
      <c r="AM223" s="365">
        <v>159360</v>
      </c>
      <c r="AN223" s="359"/>
      <c r="AO223" s="367" t="s">
        <v>12570</v>
      </c>
      <c r="AR223" s="368"/>
      <c r="AT223" s="359" t="s">
        <v>12575</v>
      </c>
      <c r="AU223" s="359">
        <v>4</v>
      </c>
    </row>
    <row r="224" spans="1:47">
      <c r="A224" s="355" t="s">
        <v>12589</v>
      </c>
      <c r="B224" s="355">
        <v>27406</v>
      </c>
      <c r="C224" s="369" t="s">
        <v>12570</v>
      </c>
      <c r="D224" s="370" t="s">
        <v>12571</v>
      </c>
      <c r="E224" s="369" t="s">
        <v>12572</v>
      </c>
      <c r="F224" s="369" t="s">
        <v>11987</v>
      </c>
      <c r="G224" s="369" t="s">
        <v>12026</v>
      </c>
      <c r="H224" s="369" t="s">
        <v>12577</v>
      </c>
      <c r="I224" s="369" t="s">
        <v>11693</v>
      </c>
      <c r="J224" s="369" t="s">
        <v>12141</v>
      </c>
      <c r="K224" s="370" t="s">
        <v>12573</v>
      </c>
      <c r="L224" s="355" t="s">
        <v>315</v>
      </c>
      <c r="M224" s="355" t="s">
        <v>6001</v>
      </c>
      <c r="N224" s="355" t="s">
        <v>11992</v>
      </c>
      <c r="O224" s="355" t="s">
        <v>11993</v>
      </c>
      <c r="P224" s="355" t="s">
        <v>11166</v>
      </c>
      <c r="Q224" s="355" t="s">
        <v>5495</v>
      </c>
      <c r="R224" s="355" t="s">
        <v>10982</v>
      </c>
      <c r="S224" s="362">
        <v>1</v>
      </c>
      <c r="T224" s="355" t="s">
        <v>8679</v>
      </c>
      <c r="U224" s="362">
        <v>432000</v>
      </c>
      <c r="V224" s="363">
        <v>432000</v>
      </c>
      <c r="W224" s="355" t="s">
        <v>10180</v>
      </c>
      <c r="X224" s="355" t="s">
        <v>5208</v>
      </c>
      <c r="Y224" s="355" t="s">
        <v>11693</v>
      </c>
      <c r="Z224" s="355" t="s">
        <v>11693</v>
      </c>
      <c r="AA224" s="355" t="s">
        <v>12574</v>
      </c>
      <c r="AB224" s="364">
        <v>43295</v>
      </c>
      <c r="AC224" s="355" t="s">
        <v>11995</v>
      </c>
      <c r="AD224" s="364">
        <v>43295</v>
      </c>
      <c r="AE224" s="355" t="s">
        <v>11995</v>
      </c>
      <c r="AF224" s="364"/>
      <c r="AG224" s="355" t="s">
        <v>11693</v>
      </c>
      <c r="AH224" s="355"/>
      <c r="AI224" s="365">
        <v>9820000</v>
      </c>
      <c r="AJ224" s="365">
        <v>9820000</v>
      </c>
      <c r="AK224" s="365">
        <v>622974</v>
      </c>
      <c r="AL224" s="366">
        <v>622974</v>
      </c>
      <c r="AM224" s="365">
        <v>27406</v>
      </c>
      <c r="AN224" s="359"/>
      <c r="AO224" s="367" t="s">
        <v>12570</v>
      </c>
      <c r="AR224" s="368"/>
      <c r="AT224" s="359" t="s">
        <v>12575</v>
      </c>
      <c r="AU224" s="359">
        <v>3</v>
      </c>
    </row>
    <row r="225" spans="1:47">
      <c r="A225" s="355" t="s">
        <v>12590</v>
      </c>
      <c r="B225" s="355">
        <v>25503</v>
      </c>
      <c r="C225" s="369" t="s">
        <v>12570</v>
      </c>
      <c r="D225" s="370" t="s">
        <v>12571</v>
      </c>
      <c r="E225" s="369" t="s">
        <v>12572</v>
      </c>
      <c r="F225" s="369" t="s">
        <v>11987</v>
      </c>
      <c r="G225" s="369" t="s">
        <v>12028</v>
      </c>
      <c r="H225" s="369" t="s">
        <v>12579</v>
      </c>
      <c r="I225" s="369" t="s">
        <v>11693</v>
      </c>
      <c r="J225" s="369" t="s">
        <v>12141</v>
      </c>
      <c r="K225" s="370" t="s">
        <v>12573</v>
      </c>
      <c r="L225" s="355" t="s">
        <v>315</v>
      </c>
      <c r="M225" s="355" t="s">
        <v>6001</v>
      </c>
      <c r="N225" s="355" t="s">
        <v>11992</v>
      </c>
      <c r="O225" s="355" t="s">
        <v>11993</v>
      </c>
      <c r="P225" s="355" t="s">
        <v>11166</v>
      </c>
      <c r="Q225" s="355" t="s">
        <v>5495</v>
      </c>
      <c r="R225" s="355" t="s">
        <v>10982</v>
      </c>
      <c r="S225" s="362">
        <v>1</v>
      </c>
      <c r="T225" s="355" t="s">
        <v>8679</v>
      </c>
      <c r="U225" s="362">
        <v>402000</v>
      </c>
      <c r="V225" s="363">
        <v>402000</v>
      </c>
      <c r="W225" s="355" t="s">
        <v>10180</v>
      </c>
      <c r="X225" s="355" t="s">
        <v>5208</v>
      </c>
      <c r="Y225" s="355" t="s">
        <v>11693</v>
      </c>
      <c r="Z225" s="355" t="s">
        <v>11693</v>
      </c>
      <c r="AA225" s="355" t="s">
        <v>12574</v>
      </c>
      <c r="AB225" s="364">
        <v>43295</v>
      </c>
      <c r="AC225" s="355" t="s">
        <v>11995</v>
      </c>
      <c r="AD225" s="364">
        <v>43295</v>
      </c>
      <c r="AE225" s="355" t="s">
        <v>11995</v>
      </c>
      <c r="AF225" s="364"/>
      <c r="AG225" s="355" t="s">
        <v>11693</v>
      </c>
      <c r="AH225" s="355"/>
      <c r="AI225" s="365">
        <v>9820000</v>
      </c>
      <c r="AJ225" s="365">
        <v>9820000</v>
      </c>
      <c r="AK225" s="365">
        <v>622974</v>
      </c>
      <c r="AL225" s="366">
        <v>622974</v>
      </c>
      <c r="AM225" s="365">
        <v>25503</v>
      </c>
      <c r="AN225" s="359"/>
      <c r="AO225" s="367" t="s">
        <v>12570</v>
      </c>
      <c r="AR225" s="368"/>
      <c r="AT225" s="359" t="s">
        <v>12575</v>
      </c>
      <c r="AU225" s="359">
        <v>2</v>
      </c>
    </row>
    <row r="226" spans="1:47">
      <c r="A226" s="355" t="s">
        <v>12591</v>
      </c>
      <c r="B226" s="355">
        <v>26200</v>
      </c>
      <c r="C226" s="369" t="s">
        <v>12570</v>
      </c>
      <c r="D226" s="370" t="s">
        <v>12571</v>
      </c>
      <c r="E226" s="369" t="s">
        <v>12572</v>
      </c>
      <c r="F226" s="369" t="s">
        <v>11987</v>
      </c>
      <c r="G226" s="369" t="s">
        <v>12030</v>
      </c>
      <c r="H226" s="369" t="s">
        <v>12583</v>
      </c>
      <c r="I226" s="369" t="s">
        <v>11693</v>
      </c>
      <c r="J226" s="369" t="s">
        <v>12141</v>
      </c>
      <c r="K226" s="370" t="s">
        <v>12573</v>
      </c>
      <c r="L226" s="355" t="s">
        <v>315</v>
      </c>
      <c r="M226" s="355" t="s">
        <v>6001</v>
      </c>
      <c r="N226" s="355" t="s">
        <v>11992</v>
      </c>
      <c r="O226" s="355" t="s">
        <v>11993</v>
      </c>
      <c r="P226" s="355" t="s">
        <v>11166</v>
      </c>
      <c r="Q226" s="355" t="s">
        <v>5495</v>
      </c>
      <c r="R226" s="355" t="s">
        <v>10982</v>
      </c>
      <c r="S226" s="362">
        <v>1</v>
      </c>
      <c r="T226" s="355" t="s">
        <v>8679</v>
      </c>
      <c r="U226" s="362">
        <v>413000</v>
      </c>
      <c r="V226" s="363">
        <v>413000</v>
      </c>
      <c r="W226" s="355" t="s">
        <v>10180</v>
      </c>
      <c r="X226" s="355" t="s">
        <v>5208</v>
      </c>
      <c r="Y226" s="355" t="s">
        <v>11693</v>
      </c>
      <c r="Z226" s="355" t="s">
        <v>11693</v>
      </c>
      <c r="AA226" s="355" t="s">
        <v>12574</v>
      </c>
      <c r="AB226" s="364">
        <v>43295</v>
      </c>
      <c r="AC226" s="355" t="s">
        <v>11995</v>
      </c>
      <c r="AD226" s="364">
        <v>43295</v>
      </c>
      <c r="AE226" s="355" t="s">
        <v>11995</v>
      </c>
      <c r="AF226" s="364"/>
      <c r="AG226" s="355" t="s">
        <v>11693</v>
      </c>
      <c r="AH226" s="355"/>
      <c r="AI226" s="365">
        <v>9820000</v>
      </c>
      <c r="AJ226" s="365">
        <v>9820000</v>
      </c>
      <c r="AK226" s="365">
        <v>622974</v>
      </c>
      <c r="AL226" s="366">
        <v>622974</v>
      </c>
      <c r="AM226" s="365">
        <v>26200</v>
      </c>
      <c r="AN226" s="359"/>
      <c r="AO226" s="367" t="s">
        <v>12570</v>
      </c>
      <c r="AR226" s="368"/>
      <c r="AT226" s="359" t="s">
        <v>12575</v>
      </c>
      <c r="AU226" s="359">
        <v>1</v>
      </c>
    </row>
    <row r="227" spans="1:47">
      <c r="A227" s="355" t="s">
        <v>12592</v>
      </c>
      <c r="B227" s="355">
        <v>57804</v>
      </c>
      <c r="C227" s="355" t="s">
        <v>12593</v>
      </c>
      <c r="D227" s="361" t="s">
        <v>12594</v>
      </c>
      <c r="E227" s="355" t="s">
        <v>12595</v>
      </c>
      <c r="F227" s="355" t="s">
        <v>11987</v>
      </c>
      <c r="G227" s="355" t="s">
        <v>11988</v>
      </c>
      <c r="H227" s="355" t="s">
        <v>12596</v>
      </c>
      <c r="I227" s="355" t="s">
        <v>11693</v>
      </c>
      <c r="J227" s="355" t="s">
        <v>12141</v>
      </c>
      <c r="K227" s="361" t="s">
        <v>12467</v>
      </c>
      <c r="L227" s="355" t="s">
        <v>321</v>
      </c>
      <c r="M227" s="355" t="s">
        <v>6007</v>
      </c>
      <c r="N227" s="355" t="s">
        <v>11992</v>
      </c>
      <c r="O227" s="355" t="s">
        <v>12004</v>
      </c>
      <c r="P227" s="355" t="s">
        <v>11166</v>
      </c>
      <c r="Q227" s="355" t="s">
        <v>5616</v>
      </c>
      <c r="R227" s="355" t="s">
        <v>11011</v>
      </c>
      <c r="S227" s="362">
        <v>1</v>
      </c>
      <c r="T227" s="355" t="s">
        <v>8679</v>
      </c>
      <c r="U227" s="362">
        <v>597000</v>
      </c>
      <c r="V227" s="363">
        <v>597000</v>
      </c>
      <c r="W227" s="355" t="s">
        <v>10180</v>
      </c>
      <c r="X227" s="355" t="s">
        <v>5208</v>
      </c>
      <c r="Y227" s="355" t="s">
        <v>11693</v>
      </c>
      <c r="Z227" s="355" t="s">
        <v>11693</v>
      </c>
      <c r="AA227" s="355" t="s">
        <v>12597</v>
      </c>
      <c r="AB227" s="364">
        <v>43267</v>
      </c>
      <c r="AC227" s="355" t="s">
        <v>11995</v>
      </c>
      <c r="AD227" s="364">
        <v>43267</v>
      </c>
      <c r="AE227" s="355" t="s">
        <v>11995</v>
      </c>
      <c r="AF227" s="364"/>
      <c r="AG227" s="355" t="s">
        <v>11693</v>
      </c>
      <c r="AH227" s="355"/>
      <c r="AI227" s="365">
        <v>597000</v>
      </c>
      <c r="AJ227" s="365">
        <v>597000</v>
      </c>
      <c r="AK227" s="365">
        <v>57804</v>
      </c>
      <c r="AL227" s="366">
        <v>57804</v>
      </c>
      <c r="AM227" s="365">
        <v>57804</v>
      </c>
      <c r="AN227" s="359"/>
      <c r="AO227" s="367" t="s">
        <v>12593</v>
      </c>
      <c r="AQ227" s="359" t="s">
        <v>12598</v>
      </c>
      <c r="AR227" s="368">
        <v>1</v>
      </c>
      <c r="AT227" s="359" t="s">
        <v>12598</v>
      </c>
      <c r="AU227" s="359">
        <v>1</v>
      </c>
    </row>
    <row r="228" spans="1:47">
      <c r="A228" s="355" t="s">
        <v>12599</v>
      </c>
      <c r="B228" s="355">
        <v>467487</v>
      </c>
      <c r="C228" s="355" t="s">
        <v>12600</v>
      </c>
      <c r="D228" s="361" t="s">
        <v>12601</v>
      </c>
      <c r="E228" s="355" t="s">
        <v>12602</v>
      </c>
      <c r="F228" s="355" t="s">
        <v>11987</v>
      </c>
      <c r="G228" s="355" t="s">
        <v>11988</v>
      </c>
      <c r="H228" s="355" t="s">
        <v>12466</v>
      </c>
      <c r="I228" s="355" t="s">
        <v>11693</v>
      </c>
      <c r="J228" s="355" t="s">
        <v>12291</v>
      </c>
      <c r="K228" s="361" t="s">
        <v>12292</v>
      </c>
      <c r="L228" s="355" t="s">
        <v>315</v>
      </c>
      <c r="M228" s="355" t="s">
        <v>6001</v>
      </c>
      <c r="N228" s="355" t="s">
        <v>11992</v>
      </c>
      <c r="O228" s="355" t="s">
        <v>11993</v>
      </c>
      <c r="P228" s="355" t="s">
        <v>5985</v>
      </c>
      <c r="Q228" s="355" t="s">
        <v>5297</v>
      </c>
      <c r="R228" s="355" t="s">
        <v>5298</v>
      </c>
      <c r="S228" s="362">
        <v>1</v>
      </c>
      <c r="T228" s="355" t="s">
        <v>8679</v>
      </c>
      <c r="U228" s="362">
        <v>7534000</v>
      </c>
      <c r="V228" s="363">
        <v>7534000</v>
      </c>
      <c r="W228" s="355" t="s">
        <v>10180</v>
      </c>
      <c r="X228" s="355" t="s">
        <v>5208</v>
      </c>
      <c r="Y228" s="355" t="s">
        <v>11693</v>
      </c>
      <c r="Z228" s="355" t="s">
        <v>11693</v>
      </c>
      <c r="AA228" s="355" t="s">
        <v>12603</v>
      </c>
      <c r="AB228" s="364">
        <v>43295</v>
      </c>
      <c r="AC228" s="355" t="s">
        <v>11995</v>
      </c>
      <c r="AD228" s="364">
        <v>43295</v>
      </c>
      <c r="AE228" s="355" t="s">
        <v>11995</v>
      </c>
      <c r="AF228" s="364"/>
      <c r="AG228" s="355" t="s">
        <v>11693</v>
      </c>
      <c r="AH228" s="355"/>
      <c r="AI228" s="365">
        <v>47240000</v>
      </c>
      <c r="AJ228" s="365">
        <v>47240000</v>
      </c>
      <c r="AK228" s="365">
        <v>2931263</v>
      </c>
      <c r="AL228" s="366">
        <v>2931263</v>
      </c>
      <c r="AM228" s="371">
        <v>467487</v>
      </c>
      <c r="AN228" s="359"/>
      <c r="AO228" s="367" t="s">
        <v>12600</v>
      </c>
      <c r="AQ228" s="359" t="s">
        <v>12604</v>
      </c>
      <c r="AR228" s="368">
        <v>1</v>
      </c>
      <c r="AT228" s="359" t="s">
        <v>12604</v>
      </c>
      <c r="AU228" s="359">
        <v>33</v>
      </c>
    </row>
    <row r="229" spans="1:47">
      <c r="A229" s="355" t="s">
        <v>12605</v>
      </c>
      <c r="B229" s="355">
        <v>91090</v>
      </c>
      <c r="C229" s="369" t="s">
        <v>12600</v>
      </c>
      <c r="D229" s="370" t="s">
        <v>12601</v>
      </c>
      <c r="E229" s="369" t="s">
        <v>12602</v>
      </c>
      <c r="F229" s="355" t="s">
        <v>11987</v>
      </c>
      <c r="G229" s="355" t="s">
        <v>12008</v>
      </c>
      <c r="H229" s="355" t="s">
        <v>12577</v>
      </c>
      <c r="I229" s="355" t="s">
        <v>11693</v>
      </c>
      <c r="J229" s="355" t="s">
        <v>12291</v>
      </c>
      <c r="K229" s="370" t="s">
        <v>12292</v>
      </c>
      <c r="L229" s="355" t="s">
        <v>315</v>
      </c>
      <c r="M229" s="355" t="s">
        <v>6001</v>
      </c>
      <c r="N229" s="355" t="s">
        <v>11992</v>
      </c>
      <c r="O229" s="355" t="s">
        <v>11993</v>
      </c>
      <c r="P229" s="355" t="s">
        <v>5985</v>
      </c>
      <c r="Q229" s="355" t="s">
        <v>5297</v>
      </c>
      <c r="R229" s="355" t="s">
        <v>5298</v>
      </c>
      <c r="S229" s="362">
        <v>1</v>
      </c>
      <c r="T229" s="355" t="s">
        <v>8679</v>
      </c>
      <c r="U229" s="362">
        <v>1468000</v>
      </c>
      <c r="V229" s="363">
        <v>1468000</v>
      </c>
      <c r="W229" s="355" t="s">
        <v>10180</v>
      </c>
      <c r="X229" s="355" t="s">
        <v>5208</v>
      </c>
      <c r="Y229" s="355" t="s">
        <v>11693</v>
      </c>
      <c r="Z229" s="355" t="s">
        <v>11693</v>
      </c>
      <c r="AA229" s="355" t="s">
        <v>12603</v>
      </c>
      <c r="AB229" s="364">
        <v>43295</v>
      </c>
      <c r="AC229" s="355" t="s">
        <v>11995</v>
      </c>
      <c r="AD229" s="364">
        <v>43295</v>
      </c>
      <c r="AE229" s="355" t="s">
        <v>11995</v>
      </c>
      <c r="AF229" s="364"/>
      <c r="AG229" s="355" t="s">
        <v>11693</v>
      </c>
      <c r="AH229" s="355"/>
      <c r="AI229" s="365">
        <v>47240000</v>
      </c>
      <c r="AJ229" s="365">
        <v>47240000</v>
      </c>
      <c r="AK229" s="365">
        <v>2931263</v>
      </c>
      <c r="AL229" s="366">
        <v>2931263</v>
      </c>
      <c r="AM229" s="365">
        <v>91090</v>
      </c>
      <c r="AN229" s="359"/>
      <c r="AO229" s="367" t="s">
        <v>12600</v>
      </c>
      <c r="AR229" s="368"/>
      <c r="AT229" s="359" t="s">
        <v>12604</v>
      </c>
      <c r="AU229" s="359">
        <v>32</v>
      </c>
    </row>
    <row r="230" spans="1:47">
      <c r="A230" s="355" t="s">
        <v>12606</v>
      </c>
      <c r="B230" s="355">
        <v>39092</v>
      </c>
      <c r="C230" s="369" t="s">
        <v>12600</v>
      </c>
      <c r="D230" s="370" t="s">
        <v>12601</v>
      </c>
      <c r="E230" s="369" t="s">
        <v>12602</v>
      </c>
      <c r="F230" s="355" t="s">
        <v>11987</v>
      </c>
      <c r="G230" s="355" t="s">
        <v>12010</v>
      </c>
      <c r="H230" s="355" t="s">
        <v>12579</v>
      </c>
      <c r="I230" s="355" t="s">
        <v>11693</v>
      </c>
      <c r="J230" s="355" t="s">
        <v>12291</v>
      </c>
      <c r="K230" s="370" t="s">
        <v>12292</v>
      </c>
      <c r="L230" s="355" t="s">
        <v>315</v>
      </c>
      <c r="M230" s="355" t="s">
        <v>6001</v>
      </c>
      <c r="N230" s="355" t="s">
        <v>11992</v>
      </c>
      <c r="O230" s="355" t="s">
        <v>11993</v>
      </c>
      <c r="P230" s="355" t="s">
        <v>5985</v>
      </c>
      <c r="Q230" s="355" t="s">
        <v>5297</v>
      </c>
      <c r="R230" s="355" t="s">
        <v>5298</v>
      </c>
      <c r="S230" s="362">
        <v>1</v>
      </c>
      <c r="T230" s="355" t="s">
        <v>8679</v>
      </c>
      <c r="U230" s="362">
        <v>630000</v>
      </c>
      <c r="V230" s="363">
        <v>630000</v>
      </c>
      <c r="W230" s="355" t="s">
        <v>10180</v>
      </c>
      <c r="X230" s="355" t="s">
        <v>5208</v>
      </c>
      <c r="Y230" s="355" t="s">
        <v>11693</v>
      </c>
      <c r="Z230" s="355" t="s">
        <v>11693</v>
      </c>
      <c r="AA230" s="355" t="s">
        <v>12603</v>
      </c>
      <c r="AB230" s="364">
        <v>43295</v>
      </c>
      <c r="AC230" s="355" t="s">
        <v>11995</v>
      </c>
      <c r="AD230" s="364">
        <v>43295</v>
      </c>
      <c r="AE230" s="355" t="s">
        <v>11995</v>
      </c>
      <c r="AF230" s="364"/>
      <c r="AG230" s="355" t="s">
        <v>11693</v>
      </c>
      <c r="AH230" s="355"/>
      <c r="AI230" s="365">
        <v>47240000</v>
      </c>
      <c r="AJ230" s="365">
        <v>47240000</v>
      </c>
      <c r="AK230" s="365">
        <v>2931263</v>
      </c>
      <c r="AL230" s="366">
        <v>2931263</v>
      </c>
      <c r="AM230" s="365">
        <v>39092</v>
      </c>
      <c r="AN230" s="359"/>
      <c r="AO230" s="367" t="s">
        <v>12600</v>
      </c>
      <c r="AR230" s="368"/>
      <c r="AT230" s="359" t="s">
        <v>12604</v>
      </c>
      <c r="AU230" s="359">
        <v>31</v>
      </c>
    </row>
    <row r="231" spans="1:47">
      <c r="A231" s="355" t="s">
        <v>12607</v>
      </c>
      <c r="B231" s="355">
        <v>194776</v>
      </c>
      <c r="C231" s="369" t="s">
        <v>12600</v>
      </c>
      <c r="D231" s="370" t="s">
        <v>12601</v>
      </c>
      <c r="E231" s="369" t="s">
        <v>12602</v>
      </c>
      <c r="F231" s="355" t="s">
        <v>11987</v>
      </c>
      <c r="G231" s="355" t="s">
        <v>12012</v>
      </c>
      <c r="H231" s="355" t="s">
        <v>12608</v>
      </c>
      <c r="I231" s="355" t="s">
        <v>11693</v>
      </c>
      <c r="J231" s="355" t="s">
        <v>12291</v>
      </c>
      <c r="K231" s="370" t="s">
        <v>12292</v>
      </c>
      <c r="L231" s="355" t="s">
        <v>315</v>
      </c>
      <c r="M231" s="355" t="s">
        <v>6001</v>
      </c>
      <c r="N231" s="355" t="s">
        <v>11992</v>
      </c>
      <c r="O231" s="355" t="s">
        <v>11993</v>
      </c>
      <c r="P231" s="355" t="s">
        <v>5985</v>
      </c>
      <c r="Q231" s="355" t="s">
        <v>5297</v>
      </c>
      <c r="R231" s="355" t="s">
        <v>5298</v>
      </c>
      <c r="S231" s="362">
        <v>1</v>
      </c>
      <c r="T231" s="355" t="s">
        <v>8679</v>
      </c>
      <c r="U231" s="362">
        <v>3139000</v>
      </c>
      <c r="V231" s="363">
        <v>3139000</v>
      </c>
      <c r="W231" s="355" t="s">
        <v>10180</v>
      </c>
      <c r="X231" s="355" t="s">
        <v>5208</v>
      </c>
      <c r="Y231" s="355" t="s">
        <v>11693</v>
      </c>
      <c r="Z231" s="355" t="s">
        <v>11693</v>
      </c>
      <c r="AA231" s="355" t="s">
        <v>12603</v>
      </c>
      <c r="AB231" s="364">
        <v>43295</v>
      </c>
      <c r="AC231" s="355" t="s">
        <v>11995</v>
      </c>
      <c r="AD231" s="364">
        <v>43295</v>
      </c>
      <c r="AE231" s="355" t="s">
        <v>11995</v>
      </c>
      <c r="AF231" s="364"/>
      <c r="AG231" s="355" t="s">
        <v>11693</v>
      </c>
      <c r="AH231" s="355"/>
      <c r="AI231" s="365">
        <v>47240000</v>
      </c>
      <c r="AJ231" s="365">
        <v>47240000</v>
      </c>
      <c r="AK231" s="365">
        <v>2931263</v>
      </c>
      <c r="AL231" s="366">
        <v>2931263</v>
      </c>
      <c r="AM231" s="365">
        <v>194776</v>
      </c>
      <c r="AN231" s="359"/>
      <c r="AO231" s="367" t="s">
        <v>12600</v>
      </c>
      <c r="AR231" s="368"/>
      <c r="AT231" s="359" t="s">
        <v>12604</v>
      </c>
      <c r="AU231" s="359">
        <v>30</v>
      </c>
    </row>
    <row r="232" spans="1:47">
      <c r="A232" s="355" t="s">
        <v>12609</v>
      </c>
      <c r="B232" s="355">
        <v>37106</v>
      </c>
      <c r="C232" s="369" t="s">
        <v>12600</v>
      </c>
      <c r="D232" s="370" t="s">
        <v>12601</v>
      </c>
      <c r="E232" s="369" t="s">
        <v>12602</v>
      </c>
      <c r="F232" s="355" t="s">
        <v>11987</v>
      </c>
      <c r="G232" s="355" t="s">
        <v>12014</v>
      </c>
      <c r="H232" s="355" t="s">
        <v>12610</v>
      </c>
      <c r="I232" s="355" t="s">
        <v>11693</v>
      </c>
      <c r="J232" s="355" t="s">
        <v>12291</v>
      </c>
      <c r="K232" s="370" t="s">
        <v>12292</v>
      </c>
      <c r="L232" s="355" t="s">
        <v>315</v>
      </c>
      <c r="M232" s="355" t="s">
        <v>6001</v>
      </c>
      <c r="N232" s="355" t="s">
        <v>11992</v>
      </c>
      <c r="O232" s="355" t="s">
        <v>11993</v>
      </c>
      <c r="P232" s="355" t="s">
        <v>5985</v>
      </c>
      <c r="Q232" s="355" t="s">
        <v>5297</v>
      </c>
      <c r="R232" s="355" t="s">
        <v>5298</v>
      </c>
      <c r="S232" s="362">
        <v>1</v>
      </c>
      <c r="T232" s="355" t="s">
        <v>8679</v>
      </c>
      <c r="U232" s="362">
        <v>598000</v>
      </c>
      <c r="V232" s="363">
        <v>598000</v>
      </c>
      <c r="W232" s="355" t="s">
        <v>10180</v>
      </c>
      <c r="X232" s="355" t="s">
        <v>5208</v>
      </c>
      <c r="Y232" s="355" t="s">
        <v>11693</v>
      </c>
      <c r="Z232" s="355" t="s">
        <v>11693</v>
      </c>
      <c r="AA232" s="355" t="s">
        <v>12603</v>
      </c>
      <c r="AB232" s="364">
        <v>43295</v>
      </c>
      <c r="AC232" s="355" t="s">
        <v>11995</v>
      </c>
      <c r="AD232" s="364">
        <v>43295</v>
      </c>
      <c r="AE232" s="355" t="s">
        <v>11995</v>
      </c>
      <c r="AF232" s="364"/>
      <c r="AG232" s="355" t="s">
        <v>11693</v>
      </c>
      <c r="AH232" s="355"/>
      <c r="AI232" s="365">
        <v>47240000</v>
      </c>
      <c r="AJ232" s="365">
        <v>47240000</v>
      </c>
      <c r="AK232" s="365">
        <v>2931263</v>
      </c>
      <c r="AL232" s="366">
        <v>2931263</v>
      </c>
      <c r="AM232" s="365">
        <v>37106</v>
      </c>
      <c r="AN232" s="359"/>
      <c r="AO232" s="367" t="s">
        <v>12600</v>
      </c>
      <c r="AR232" s="368"/>
      <c r="AT232" s="359" t="s">
        <v>12604</v>
      </c>
      <c r="AU232" s="359">
        <v>29</v>
      </c>
    </row>
    <row r="233" spans="1:47">
      <c r="A233" s="355" t="s">
        <v>12611</v>
      </c>
      <c r="B233" s="355">
        <v>27799</v>
      </c>
      <c r="C233" s="369" t="s">
        <v>12600</v>
      </c>
      <c r="D233" s="370" t="s">
        <v>12601</v>
      </c>
      <c r="E233" s="369" t="s">
        <v>12602</v>
      </c>
      <c r="F233" s="355" t="s">
        <v>11987</v>
      </c>
      <c r="G233" s="355" t="s">
        <v>12016</v>
      </c>
      <c r="H233" s="355" t="s">
        <v>12612</v>
      </c>
      <c r="I233" s="355" t="s">
        <v>11693</v>
      </c>
      <c r="J233" s="355" t="s">
        <v>12291</v>
      </c>
      <c r="K233" s="370" t="s">
        <v>12292</v>
      </c>
      <c r="L233" s="355" t="s">
        <v>315</v>
      </c>
      <c r="M233" s="355" t="s">
        <v>6001</v>
      </c>
      <c r="N233" s="355" t="s">
        <v>11992</v>
      </c>
      <c r="O233" s="355" t="s">
        <v>11993</v>
      </c>
      <c r="P233" s="355" t="s">
        <v>5985</v>
      </c>
      <c r="Q233" s="355" t="s">
        <v>5297</v>
      </c>
      <c r="R233" s="355" t="s">
        <v>5298</v>
      </c>
      <c r="S233" s="362">
        <v>1</v>
      </c>
      <c r="T233" s="355" t="s">
        <v>8679</v>
      </c>
      <c r="U233" s="362">
        <v>448000</v>
      </c>
      <c r="V233" s="363">
        <v>448000</v>
      </c>
      <c r="W233" s="355" t="s">
        <v>10180</v>
      </c>
      <c r="X233" s="355" t="s">
        <v>5208</v>
      </c>
      <c r="Y233" s="355" t="s">
        <v>11693</v>
      </c>
      <c r="Z233" s="355" t="s">
        <v>11693</v>
      </c>
      <c r="AA233" s="355" t="s">
        <v>12603</v>
      </c>
      <c r="AB233" s="364">
        <v>43295</v>
      </c>
      <c r="AC233" s="355" t="s">
        <v>11995</v>
      </c>
      <c r="AD233" s="364">
        <v>43295</v>
      </c>
      <c r="AE233" s="355" t="s">
        <v>11995</v>
      </c>
      <c r="AF233" s="364"/>
      <c r="AG233" s="355" t="s">
        <v>11693</v>
      </c>
      <c r="AH233" s="355"/>
      <c r="AI233" s="365">
        <v>47240000</v>
      </c>
      <c r="AJ233" s="365">
        <v>47240000</v>
      </c>
      <c r="AK233" s="365">
        <v>2931263</v>
      </c>
      <c r="AL233" s="366">
        <v>2931263</v>
      </c>
      <c r="AM233" s="365">
        <v>27799</v>
      </c>
      <c r="AN233" s="359"/>
      <c r="AO233" s="367" t="s">
        <v>12600</v>
      </c>
      <c r="AR233" s="368"/>
      <c r="AT233" s="359" t="s">
        <v>12604</v>
      </c>
      <c r="AU233" s="359">
        <v>28</v>
      </c>
    </row>
    <row r="234" spans="1:47">
      <c r="A234" s="355" t="s">
        <v>12613</v>
      </c>
      <c r="B234" s="355">
        <v>130244</v>
      </c>
      <c r="C234" s="369" t="s">
        <v>12600</v>
      </c>
      <c r="D234" s="370" t="s">
        <v>12601</v>
      </c>
      <c r="E234" s="369" t="s">
        <v>12602</v>
      </c>
      <c r="F234" s="355" t="s">
        <v>11987</v>
      </c>
      <c r="G234" s="355" t="s">
        <v>12018</v>
      </c>
      <c r="H234" s="355" t="s">
        <v>12466</v>
      </c>
      <c r="I234" s="355" t="s">
        <v>11693</v>
      </c>
      <c r="J234" s="355" t="s">
        <v>12291</v>
      </c>
      <c r="K234" s="370" t="s">
        <v>12292</v>
      </c>
      <c r="L234" s="355" t="s">
        <v>315</v>
      </c>
      <c r="M234" s="355" t="s">
        <v>6001</v>
      </c>
      <c r="N234" s="355" t="s">
        <v>11992</v>
      </c>
      <c r="O234" s="355" t="s">
        <v>11993</v>
      </c>
      <c r="P234" s="355" t="s">
        <v>5985</v>
      </c>
      <c r="Q234" s="355" t="s">
        <v>5297</v>
      </c>
      <c r="R234" s="355" t="s">
        <v>5298</v>
      </c>
      <c r="S234" s="362">
        <v>1</v>
      </c>
      <c r="T234" s="355" t="s">
        <v>8679</v>
      </c>
      <c r="U234" s="362">
        <v>2099000</v>
      </c>
      <c r="V234" s="363">
        <v>2099000</v>
      </c>
      <c r="W234" s="355" t="s">
        <v>10180</v>
      </c>
      <c r="X234" s="355" t="s">
        <v>5208</v>
      </c>
      <c r="Y234" s="355" t="s">
        <v>11693</v>
      </c>
      <c r="Z234" s="355" t="s">
        <v>11693</v>
      </c>
      <c r="AA234" s="355" t="s">
        <v>12603</v>
      </c>
      <c r="AB234" s="364">
        <v>43295</v>
      </c>
      <c r="AC234" s="355" t="s">
        <v>11995</v>
      </c>
      <c r="AD234" s="364">
        <v>43295</v>
      </c>
      <c r="AE234" s="355" t="s">
        <v>11995</v>
      </c>
      <c r="AF234" s="364"/>
      <c r="AG234" s="355" t="s">
        <v>11693</v>
      </c>
      <c r="AH234" s="355"/>
      <c r="AI234" s="365">
        <v>47240000</v>
      </c>
      <c r="AJ234" s="365">
        <v>47240000</v>
      </c>
      <c r="AK234" s="365">
        <v>2931263</v>
      </c>
      <c r="AL234" s="366">
        <v>2931263</v>
      </c>
      <c r="AM234" s="365">
        <v>130244</v>
      </c>
      <c r="AN234" s="359"/>
      <c r="AO234" s="367" t="s">
        <v>12600</v>
      </c>
      <c r="AR234" s="368"/>
      <c r="AT234" s="359" t="s">
        <v>12604</v>
      </c>
      <c r="AU234" s="359">
        <v>27</v>
      </c>
    </row>
    <row r="235" spans="1:47">
      <c r="A235" s="355" t="s">
        <v>12614</v>
      </c>
      <c r="B235" s="355">
        <v>11045</v>
      </c>
      <c r="C235" s="369" t="s">
        <v>12600</v>
      </c>
      <c r="D235" s="370" t="s">
        <v>12601</v>
      </c>
      <c r="E235" s="369" t="s">
        <v>12602</v>
      </c>
      <c r="F235" s="355" t="s">
        <v>11987</v>
      </c>
      <c r="G235" s="355" t="s">
        <v>12020</v>
      </c>
      <c r="H235" s="355" t="s">
        <v>12577</v>
      </c>
      <c r="I235" s="355" t="s">
        <v>11693</v>
      </c>
      <c r="J235" s="355" t="s">
        <v>12291</v>
      </c>
      <c r="K235" s="370" t="s">
        <v>12292</v>
      </c>
      <c r="L235" s="355" t="s">
        <v>315</v>
      </c>
      <c r="M235" s="355" t="s">
        <v>6001</v>
      </c>
      <c r="N235" s="355" t="s">
        <v>11992</v>
      </c>
      <c r="O235" s="355" t="s">
        <v>11993</v>
      </c>
      <c r="P235" s="355" t="s">
        <v>5985</v>
      </c>
      <c r="Q235" s="355" t="s">
        <v>5297</v>
      </c>
      <c r="R235" s="355" t="s">
        <v>5298</v>
      </c>
      <c r="S235" s="362">
        <v>1</v>
      </c>
      <c r="T235" s="355" t="s">
        <v>8679</v>
      </c>
      <c r="U235" s="362">
        <v>178000</v>
      </c>
      <c r="V235" s="363">
        <v>178000</v>
      </c>
      <c r="W235" s="355" t="s">
        <v>10180</v>
      </c>
      <c r="X235" s="355" t="s">
        <v>5208</v>
      </c>
      <c r="Y235" s="355" t="s">
        <v>11693</v>
      </c>
      <c r="Z235" s="355" t="s">
        <v>11693</v>
      </c>
      <c r="AA235" s="355" t="s">
        <v>12603</v>
      </c>
      <c r="AB235" s="364">
        <v>43295</v>
      </c>
      <c r="AC235" s="355" t="s">
        <v>11995</v>
      </c>
      <c r="AD235" s="364">
        <v>43295</v>
      </c>
      <c r="AE235" s="355" t="s">
        <v>11995</v>
      </c>
      <c r="AF235" s="364"/>
      <c r="AG235" s="355" t="s">
        <v>11693</v>
      </c>
      <c r="AH235" s="355"/>
      <c r="AI235" s="365">
        <v>47240000</v>
      </c>
      <c r="AJ235" s="365">
        <v>47240000</v>
      </c>
      <c r="AK235" s="365">
        <v>2931263</v>
      </c>
      <c r="AL235" s="366">
        <v>2931263</v>
      </c>
      <c r="AM235" s="365">
        <v>11045</v>
      </c>
      <c r="AN235" s="359"/>
      <c r="AO235" s="367" t="s">
        <v>12600</v>
      </c>
      <c r="AR235" s="368"/>
      <c r="AT235" s="359" t="s">
        <v>12604</v>
      </c>
      <c r="AU235" s="359">
        <v>26</v>
      </c>
    </row>
    <row r="236" spans="1:47">
      <c r="A236" s="355" t="s">
        <v>12615</v>
      </c>
      <c r="B236" s="355">
        <v>4468</v>
      </c>
      <c r="C236" s="369" t="s">
        <v>12600</v>
      </c>
      <c r="D236" s="370" t="s">
        <v>12601</v>
      </c>
      <c r="E236" s="369" t="s">
        <v>12602</v>
      </c>
      <c r="F236" s="355" t="s">
        <v>11987</v>
      </c>
      <c r="G236" s="355" t="s">
        <v>12022</v>
      </c>
      <c r="H236" s="355" t="s">
        <v>12579</v>
      </c>
      <c r="I236" s="355" t="s">
        <v>11693</v>
      </c>
      <c r="J236" s="355" t="s">
        <v>12291</v>
      </c>
      <c r="K236" s="370" t="s">
        <v>12292</v>
      </c>
      <c r="L236" s="355" t="s">
        <v>315</v>
      </c>
      <c r="M236" s="355" t="s">
        <v>6001</v>
      </c>
      <c r="N236" s="355" t="s">
        <v>11992</v>
      </c>
      <c r="O236" s="355" t="s">
        <v>11993</v>
      </c>
      <c r="P236" s="355" t="s">
        <v>5985</v>
      </c>
      <c r="Q236" s="355" t="s">
        <v>5297</v>
      </c>
      <c r="R236" s="355" t="s">
        <v>5298</v>
      </c>
      <c r="S236" s="362">
        <v>1</v>
      </c>
      <c r="T236" s="355" t="s">
        <v>8679</v>
      </c>
      <c r="U236" s="362">
        <v>72000</v>
      </c>
      <c r="V236" s="363">
        <v>72000</v>
      </c>
      <c r="W236" s="355" t="s">
        <v>10180</v>
      </c>
      <c r="X236" s="355" t="s">
        <v>5208</v>
      </c>
      <c r="Y236" s="355" t="s">
        <v>11693</v>
      </c>
      <c r="Z236" s="355" t="s">
        <v>11693</v>
      </c>
      <c r="AA236" s="355" t="s">
        <v>12603</v>
      </c>
      <c r="AB236" s="364">
        <v>43295</v>
      </c>
      <c r="AC236" s="355" t="s">
        <v>11995</v>
      </c>
      <c r="AD236" s="364">
        <v>43295</v>
      </c>
      <c r="AE236" s="355" t="s">
        <v>11995</v>
      </c>
      <c r="AF236" s="364"/>
      <c r="AG236" s="355" t="s">
        <v>11693</v>
      </c>
      <c r="AH236" s="355"/>
      <c r="AI236" s="365">
        <v>47240000</v>
      </c>
      <c r="AJ236" s="365">
        <v>47240000</v>
      </c>
      <c r="AK236" s="365">
        <v>2931263</v>
      </c>
      <c r="AL236" s="366">
        <v>2931263</v>
      </c>
      <c r="AM236" s="365">
        <v>4468</v>
      </c>
      <c r="AN236" s="359"/>
      <c r="AO236" s="367" t="s">
        <v>12600</v>
      </c>
      <c r="AR236" s="368"/>
      <c r="AT236" s="359" t="s">
        <v>12604</v>
      </c>
      <c r="AU236" s="359">
        <v>25</v>
      </c>
    </row>
    <row r="237" spans="1:47">
      <c r="A237" s="355" t="s">
        <v>12616</v>
      </c>
      <c r="B237" s="355">
        <v>248264</v>
      </c>
      <c r="C237" s="369" t="s">
        <v>12600</v>
      </c>
      <c r="D237" s="370" t="s">
        <v>12601</v>
      </c>
      <c r="E237" s="369" t="s">
        <v>12602</v>
      </c>
      <c r="F237" s="355" t="s">
        <v>11987</v>
      </c>
      <c r="G237" s="355" t="s">
        <v>12024</v>
      </c>
      <c r="H237" s="355" t="s">
        <v>12466</v>
      </c>
      <c r="I237" s="355" t="s">
        <v>11693</v>
      </c>
      <c r="J237" s="355" t="s">
        <v>12291</v>
      </c>
      <c r="K237" s="370" t="s">
        <v>12292</v>
      </c>
      <c r="L237" s="355" t="s">
        <v>315</v>
      </c>
      <c r="M237" s="355" t="s">
        <v>6001</v>
      </c>
      <c r="N237" s="355" t="s">
        <v>11992</v>
      </c>
      <c r="O237" s="355" t="s">
        <v>11993</v>
      </c>
      <c r="P237" s="355" t="s">
        <v>5985</v>
      </c>
      <c r="Q237" s="355" t="s">
        <v>5297</v>
      </c>
      <c r="R237" s="355" t="s">
        <v>5298</v>
      </c>
      <c r="S237" s="362">
        <v>1</v>
      </c>
      <c r="T237" s="355" t="s">
        <v>8679</v>
      </c>
      <c r="U237" s="362">
        <v>4001000</v>
      </c>
      <c r="V237" s="363">
        <v>4001000</v>
      </c>
      <c r="W237" s="355" t="s">
        <v>10180</v>
      </c>
      <c r="X237" s="355" t="s">
        <v>5208</v>
      </c>
      <c r="Y237" s="355" t="s">
        <v>11693</v>
      </c>
      <c r="Z237" s="355" t="s">
        <v>11693</v>
      </c>
      <c r="AA237" s="355" t="s">
        <v>12603</v>
      </c>
      <c r="AB237" s="364">
        <v>43295</v>
      </c>
      <c r="AC237" s="355" t="s">
        <v>11995</v>
      </c>
      <c r="AD237" s="364">
        <v>43295</v>
      </c>
      <c r="AE237" s="355" t="s">
        <v>11995</v>
      </c>
      <c r="AF237" s="364"/>
      <c r="AG237" s="355" t="s">
        <v>11693</v>
      </c>
      <c r="AH237" s="355"/>
      <c r="AI237" s="365">
        <v>47240000</v>
      </c>
      <c r="AJ237" s="365">
        <v>47240000</v>
      </c>
      <c r="AK237" s="365">
        <v>2931263</v>
      </c>
      <c r="AL237" s="366">
        <v>2931263</v>
      </c>
      <c r="AM237" s="365">
        <v>248264</v>
      </c>
      <c r="AN237" s="359"/>
      <c r="AO237" s="367" t="s">
        <v>12600</v>
      </c>
      <c r="AR237" s="368"/>
      <c r="AT237" s="359" t="s">
        <v>12604</v>
      </c>
      <c r="AU237" s="359">
        <v>24</v>
      </c>
    </row>
    <row r="238" spans="1:47">
      <c r="A238" s="355" t="s">
        <v>12617</v>
      </c>
      <c r="B238" s="355">
        <v>4468</v>
      </c>
      <c r="C238" s="369" t="s">
        <v>12600</v>
      </c>
      <c r="D238" s="370" t="s">
        <v>12601</v>
      </c>
      <c r="E238" s="369" t="s">
        <v>12602</v>
      </c>
      <c r="F238" s="355" t="s">
        <v>11987</v>
      </c>
      <c r="G238" s="355" t="s">
        <v>12026</v>
      </c>
      <c r="H238" s="355" t="s">
        <v>12577</v>
      </c>
      <c r="I238" s="355" t="s">
        <v>11693</v>
      </c>
      <c r="J238" s="355" t="s">
        <v>12291</v>
      </c>
      <c r="K238" s="370" t="s">
        <v>12292</v>
      </c>
      <c r="L238" s="355" t="s">
        <v>315</v>
      </c>
      <c r="M238" s="355" t="s">
        <v>6001</v>
      </c>
      <c r="N238" s="355" t="s">
        <v>11992</v>
      </c>
      <c r="O238" s="355" t="s">
        <v>11993</v>
      </c>
      <c r="P238" s="355" t="s">
        <v>5985</v>
      </c>
      <c r="Q238" s="355" t="s">
        <v>5297</v>
      </c>
      <c r="R238" s="355" t="s">
        <v>5298</v>
      </c>
      <c r="S238" s="362">
        <v>1</v>
      </c>
      <c r="T238" s="355" t="s">
        <v>8679</v>
      </c>
      <c r="U238" s="362">
        <v>72000</v>
      </c>
      <c r="V238" s="363">
        <v>72000</v>
      </c>
      <c r="W238" s="355" t="s">
        <v>10180</v>
      </c>
      <c r="X238" s="355" t="s">
        <v>5208</v>
      </c>
      <c r="Y238" s="355" t="s">
        <v>11693</v>
      </c>
      <c r="Z238" s="355" t="s">
        <v>11693</v>
      </c>
      <c r="AA238" s="355" t="s">
        <v>12603</v>
      </c>
      <c r="AB238" s="364">
        <v>43295</v>
      </c>
      <c r="AC238" s="355" t="s">
        <v>11995</v>
      </c>
      <c r="AD238" s="364">
        <v>43295</v>
      </c>
      <c r="AE238" s="355" t="s">
        <v>11995</v>
      </c>
      <c r="AF238" s="364"/>
      <c r="AG238" s="355" t="s">
        <v>11693</v>
      </c>
      <c r="AH238" s="355"/>
      <c r="AI238" s="365">
        <v>47240000</v>
      </c>
      <c r="AJ238" s="365">
        <v>47240000</v>
      </c>
      <c r="AK238" s="365">
        <v>2931263</v>
      </c>
      <c r="AL238" s="366">
        <v>2931263</v>
      </c>
      <c r="AM238" s="365">
        <v>4468</v>
      </c>
      <c r="AN238" s="359"/>
      <c r="AO238" s="367" t="s">
        <v>12600</v>
      </c>
      <c r="AR238" s="368"/>
      <c r="AT238" s="359" t="s">
        <v>12604</v>
      </c>
      <c r="AU238" s="359">
        <v>23</v>
      </c>
    </row>
    <row r="239" spans="1:47">
      <c r="A239" s="355" t="s">
        <v>12618</v>
      </c>
      <c r="B239" s="355">
        <v>39092</v>
      </c>
      <c r="C239" s="369" t="s">
        <v>12600</v>
      </c>
      <c r="D239" s="370" t="s">
        <v>12601</v>
      </c>
      <c r="E239" s="369" t="s">
        <v>12602</v>
      </c>
      <c r="F239" s="355" t="s">
        <v>11987</v>
      </c>
      <c r="G239" s="355" t="s">
        <v>12028</v>
      </c>
      <c r="H239" s="355" t="s">
        <v>12579</v>
      </c>
      <c r="I239" s="355" t="s">
        <v>11693</v>
      </c>
      <c r="J239" s="355" t="s">
        <v>12291</v>
      </c>
      <c r="K239" s="370" t="s">
        <v>12292</v>
      </c>
      <c r="L239" s="355" t="s">
        <v>315</v>
      </c>
      <c r="M239" s="355" t="s">
        <v>6001</v>
      </c>
      <c r="N239" s="355" t="s">
        <v>11992</v>
      </c>
      <c r="O239" s="355" t="s">
        <v>11993</v>
      </c>
      <c r="P239" s="355" t="s">
        <v>5985</v>
      </c>
      <c r="Q239" s="355" t="s">
        <v>5297</v>
      </c>
      <c r="R239" s="355" t="s">
        <v>5298</v>
      </c>
      <c r="S239" s="362">
        <v>1</v>
      </c>
      <c r="T239" s="355" t="s">
        <v>8679</v>
      </c>
      <c r="U239" s="362">
        <v>630000</v>
      </c>
      <c r="V239" s="363">
        <v>630000</v>
      </c>
      <c r="W239" s="355" t="s">
        <v>10180</v>
      </c>
      <c r="X239" s="355" t="s">
        <v>5208</v>
      </c>
      <c r="Y239" s="355" t="s">
        <v>11693</v>
      </c>
      <c r="Z239" s="355" t="s">
        <v>11693</v>
      </c>
      <c r="AA239" s="355" t="s">
        <v>12603</v>
      </c>
      <c r="AB239" s="364">
        <v>43295</v>
      </c>
      <c r="AC239" s="355" t="s">
        <v>11995</v>
      </c>
      <c r="AD239" s="364">
        <v>43295</v>
      </c>
      <c r="AE239" s="355" t="s">
        <v>11995</v>
      </c>
      <c r="AF239" s="364"/>
      <c r="AG239" s="355" t="s">
        <v>11693</v>
      </c>
      <c r="AH239" s="355"/>
      <c r="AI239" s="365">
        <v>47240000</v>
      </c>
      <c r="AJ239" s="365">
        <v>47240000</v>
      </c>
      <c r="AK239" s="365">
        <v>2931263</v>
      </c>
      <c r="AL239" s="366">
        <v>2931263</v>
      </c>
      <c r="AM239" s="365">
        <v>39092</v>
      </c>
      <c r="AN239" s="359"/>
      <c r="AO239" s="367" t="s">
        <v>12600</v>
      </c>
      <c r="AR239" s="368"/>
      <c r="AT239" s="359" t="s">
        <v>12604</v>
      </c>
      <c r="AU239" s="359">
        <v>22</v>
      </c>
    </row>
    <row r="240" spans="1:47">
      <c r="A240" s="355" t="s">
        <v>12619</v>
      </c>
      <c r="B240" s="355">
        <v>124225</v>
      </c>
      <c r="C240" s="369" t="s">
        <v>12600</v>
      </c>
      <c r="D240" s="370" t="s">
        <v>12601</v>
      </c>
      <c r="E240" s="369" t="s">
        <v>12602</v>
      </c>
      <c r="F240" s="355" t="s">
        <v>11987</v>
      </c>
      <c r="G240" s="355" t="s">
        <v>12030</v>
      </c>
      <c r="H240" s="355" t="s">
        <v>12608</v>
      </c>
      <c r="I240" s="355" t="s">
        <v>11693</v>
      </c>
      <c r="J240" s="355" t="s">
        <v>12291</v>
      </c>
      <c r="K240" s="370" t="s">
        <v>12292</v>
      </c>
      <c r="L240" s="355" t="s">
        <v>315</v>
      </c>
      <c r="M240" s="355" t="s">
        <v>6001</v>
      </c>
      <c r="N240" s="355" t="s">
        <v>11992</v>
      </c>
      <c r="O240" s="355" t="s">
        <v>11993</v>
      </c>
      <c r="P240" s="355" t="s">
        <v>5985</v>
      </c>
      <c r="Q240" s="355" t="s">
        <v>5297</v>
      </c>
      <c r="R240" s="355" t="s">
        <v>5298</v>
      </c>
      <c r="S240" s="362">
        <v>1</v>
      </c>
      <c r="T240" s="355" t="s">
        <v>8679</v>
      </c>
      <c r="U240" s="362">
        <v>2002000</v>
      </c>
      <c r="V240" s="363">
        <v>2002000</v>
      </c>
      <c r="W240" s="355" t="s">
        <v>10180</v>
      </c>
      <c r="X240" s="355" t="s">
        <v>5208</v>
      </c>
      <c r="Y240" s="355" t="s">
        <v>11693</v>
      </c>
      <c r="Z240" s="355" t="s">
        <v>11693</v>
      </c>
      <c r="AA240" s="355" t="s">
        <v>12603</v>
      </c>
      <c r="AB240" s="364">
        <v>43295</v>
      </c>
      <c r="AC240" s="355" t="s">
        <v>11995</v>
      </c>
      <c r="AD240" s="364">
        <v>43295</v>
      </c>
      <c r="AE240" s="355" t="s">
        <v>11995</v>
      </c>
      <c r="AF240" s="364"/>
      <c r="AG240" s="355" t="s">
        <v>11693</v>
      </c>
      <c r="AH240" s="355"/>
      <c r="AI240" s="365">
        <v>47240000</v>
      </c>
      <c r="AJ240" s="365">
        <v>47240000</v>
      </c>
      <c r="AK240" s="365">
        <v>2931263</v>
      </c>
      <c r="AL240" s="366">
        <v>2931263</v>
      </c>
      <c r="AM240" s="365">
        <v>124225</v>
      </c>
      <c r="AN240" s="359"/>
      <c r="AO240" s="367" t="s">
        <v>12600</v>
      </c>
      <c r="AR240" s="368"/>
      <c r="AT240" s="359" t="s">
        <v>12604</v>
      </c>
      <c r="AU240" s="359">
        <v>21</v>
      </c>
    </row>
    <row r="241" spans="1:47">
      <c r="A241" s="355" t="s">
        <v>12620</v>
      </c>
      <c r="B241" s="355">
        <v>23641</v>
      </c>
      <c r="C241" s="369" t="s">
        <v>12600</v>
      </c>
      <c r="D241" s="370" t="s">
        <v>12601</v>
      </c>
      <c r="E241" s="369" t="s">
        <v>12602</v>
      </c>
      <c r="F241" s="355" t="s">
        <v>11987</v>
      </c>
      <c r="G241" s="355" t="s">
        <v>12032</v>
      </c>
      <c r="H241" s="355" t="s">
        <v>12610</v>
      </c>
      <c r="I241" s="355" t="s">
        <v>11693</v>
      </c>
      <c r="J241" s="355" t="s">
        <v>12291</v>
      </c>
      <c r="K241" s="370" t="s">
        <v>12292</v>
      </c>
      <c r="L241" s="355" t="s">
        <v>315</v>
      </c>
      <c r="M241" s="355" t="s">
        <v>6001</v>
      </c>
      <c r="N241" s="355" t="s">
        <v>11992</v>
      </c>
      <c r="O241" s="355" t="s">
        <v>11993</v>
      </c>
      <c r="P241" s="355" t="s">
        <v>5985</v>
      </c>
      <c r="Q241" s="355" t="s">
        <v>5297</v>
      </c>
      <c r="R241" s="355" t="s">
        <v>5298</v>
      </c>
      <c r="S241" s="362">
        <v>1</v>
      </c>
      <c r="T241" s="355" t="s">
        <v>8679</v>
      </c>
      <c r="U241" s="362">
        <v>381000</v>
      </c>
      <c r="V241" s="363">
        <v>381000</v>
      </c>
      <c r="W241" s="355" t="s">
        <v>10180</v>
      </c>
      <c r="X241" s="355" t="s">
        <v>5208</v>
      </c>
      <c r="Y241" s="355" t="s">
        <v>11693</v>
      </c>
      <c r="Z241" s="355" t="s">
        <v>11693</v>
      </c>
      <c r="AA241" s="355" t="s">
        <v>12603</v>
      </c>
      <c r="AB241" s="364">
        <v>43295</v>
      </c>
      <c r="AC241" s="355" t="s">
        <v>11995</v>
      </c>
      <c r="AD241" s="364">
        <v>43295</v>
      </c>
      <c r="AE241" s="355" t="s">
        <v>11995</v>
      </c>
      <c r="AF241" s="364"/>
      <c r="AG241" s="355" t="s">
        <v>11693</v>
      </c>
      <c r="AH241" s="355"/>
      <c r="AI241" s="365">
        <v>47240000</v>
      </c>
      <c r="AJ241" s="365">
        <v>47240000</v>
      </c>
      <c r="AK241" s="365">
        <v>2931263</v>
      </c>
      <c r="AL241" s="366">
        <v>2931263</v>
      </c>
      <c r="AM241" s="365">
        <v>23641</v>
      </c>
      <c r="AN241" s="359"/>
      <c r="AO241" s="367" t="s">
        <v>12600</v>
      </c>
      <c r="AR241" s="368"/>
      <c r="AT241" s="359" t="s">
        <v>12604</v>
      </c>
      <c r="AU241" s="359">
        <v>20</v>
      </c>
    </row>
    <row r="242" spans="1:47">
      <c r="A242" s="355" t="s">
        <v>12621</v>
      </c>
      <c r="B242" s="355">
        <v>15016</v>
      </c>
      <c r="C242" s="369" t="s">
        <v>12600</v>
      </c>
      <c r="D242" s="370" t="s">
        <v>12601</v>
      </c>
      <c r="E242" s="369" t="s">
        <v>12602</v>
      </c>
      <c r="F242" s="355" t="s">
        <v>11987</v>
      </c>
      <c r="G242" s="355" t="s">
        <v>12034</v>
      </c>
      <c r="H242" s="355" t="s">
        <v>12612</v>
      </c>
      <c r="I242" s="355" t="s">
        <v>11693</v>
      </c>
      <c r="J242" s="355" t="s">
        <v>12291</v>
      </c>
      <c r="K242" s="370" t="s">
        <v>12292</v>
      </c>
      <c r="L242" s="355" t="s">
        <v>315</v>
      </c>
      <c r="M242" s="355" t="s">
        <v>6001</v>
      </c>
      <c r="N242" s="355" t="s">
        <v>11992</v>
      </c>
      <c r="O242" s="355" t="s">
        <v>11993</v>
      </c>
      <c r="P242" s="355" t="s">
        <v>5985</v>
      </c>
      <c r="Q242" s="355" t="s">
        <v>5297</v>
      </c>
      <c r="R242" s="355" t="s">
        <v>5298</v>
      </c>
      <c r="S242" s="362">
        <v>1</v>
      </c>
      <c r="T242" s="355" t="s">
        <v>8679</v>
      </c>
      <c r="U242" s="362">
        <v>242000</v>
      </c>
      <c r="V242" s="363">
        <v>242000</v>
      </c>
      <c r="W242" s="355" t="s">
        <v>10180</v>
      </c>
      <c r="X242" s="355" t="s">
        <v>5208</v>
      </c>
      <c r="Y242" s="355" t="s">
        <v>11693</v>
      </c>
      <c r="Z242" s="355" t="s">
        <v>11693</v>
      </c>
      <c r="AA242" s="355" t="s">
        <v>12603</v>
      </c>
      <c r="AB242" s="364">
        <v>43295</v>
      </c>
      <c r="AC242" s="355" t="s">
        <v>11995</v>
      </c>
      <c r="AD242" s="364">
        <v>43295</v>
      </c>
      <c r="AE242" s="355" t="s">
        <v>11995</v>
      </c>
      <c r="AF242" s="364"/>
      <c r="AG242" s="355" t="s">
        <v>11693</v>
      </c>
      <c r="AH242" s="355"/>
      <c r="AI242" s="365">
        <v>47240000</v>
      </c>
      <c r="AJ242" s="365">
        <v>47240000</v>
      </c>
      <c r="AK242" s="365">
        <v>2931263</v>
      </c>
      <c r="AL242" s="366">
        <v>2931263</v>
      </c>
      <c r="AM242" s="365">
        <v>15016</v>
      </c>
      <c r="AN242" s="359"/>
      <c r="AO242" s="367" t="s">
        <v>12600</v>
      </c>
      <c r="AR242" s="368"/>
      <c r="AT242" s="359" t="s">
        <v>12604</v>
      </c>
      <c r="AU242" s="359">
        <v>19</v>
      </c>
    </row>
    <row r="243" spans="1:47">
      <c r="A243" s="355" t="s">
        <v>12622</v>
      </c>
      <c r="B243" s="355">
        <v>360327</v>
      </c>
      <c r="C243" s="369" t="s">
        <v>12600</v>
      </c>
      <c r="D243" s="370" t="s">
        <v>12601</v>
      </c>
      <c r="E243" s="369" t="s">
        <v>12602</v>
      </c>
      <c r="F243" s="355" t="s">
        <v>11987</v>
      </c>
      <c r="G243" s="355" t="s">
        <v>12036</v>
      </c>
      <c r="H243" s="355" t="s">
        <v>12466</v>
      </c>
      <c r="I243" s="355" t="s">
        <v>11693</v>
      </c>
      <c r="J243" s="355" t="s">
        <v>12291</v>
      </c>
      <c r="K243" s="370" t="s">
        <v>12292</v>
      </c>
      <c r="L243" s="355" t="s">
        <v>315</v>
      </c>
      <c r="M243" s="355" t="s">
        <v>6001</v>
      </c>
      <c r="N243" s="355" t="s">
        <v>11992</v>
      </c>
      <c r="O243" s="355" t="s">
        <v>11993</v>
      </c>
      <c r="P243" s="355" t="s">
        <v>5985</v>
      </c>
      <c r="Q243" s="355" t="s">
        <v>5297</v>
      </c>
      <c r="R243" s="355" t="s">
        <v>5298</v>
      </c>
      <c r="S243" s="362">
        <v>1</v>
      </c>
      <c r="T243" s="355" t="s">
        <v>8679</v>
      </c>
      <c r="U243" s="362">
        <v>5807000</v>
      </c>
      <c r="V243" s="363">
        <v>5807000</v>
      </c>
      <c r="W243" s="355" t="s">
        <v>10180</v>
      </c>
      <c r="X243" s="355" t="s">
        <v>5208</v>
      </c>
      <c r="Y243" s="355" t="s">
        <v>11693</v>
      </c>
      <c r="Z243" s="355" t="s">
        <v>11693</v>
      </c>
      <c r="AA243" s="355" t="s">
        <v>12603</v>
      </c>
      <c r="AB243" s="364">
        <v>43295</v>
      </c>
      <c r="AC243" s="355" t="s">
        <v>11995</v>
      </c>
      <c r="AD243" s="364">
        <v>43295</v>
      </c>
      <c r="AE243" s="355" t="s">
        <v>11995</v>
      </c>
      <c r="AF243" s="364"/>
      <c r="AG243" s="355" t="s">
        <v>11693</v>
      </c>
      <c r="AH243" s="355"/>
      <c r="AI243" s="365">
        <v>47240000</v>
      </c>
      <c r="AJ243" s="365">
        <v>47240000</v>
      </c>
      <c r="AK243" s="365">
        <v>2931263</v>
      </c>
      <c r="AL243" s="366">
        <v>2931263</v>
      </c>
      <c r="AM243" s="365">
        <v>360327</v>
      </c>
      <c r="AN243" s="359"/>
      <c r="AO243" s="367" t="s">
        <v>12600</v>
      </c>
      <c r="AR243" s="368"/>
      <c r="AT243" s="359" t="s">
        <v>12604</v>
      </c>
      <c r="AU243" s="359">
        <v>18</v>
      </c>
    </row>
    <row r="244" spans="1:47">
      <c r="A244" s="355" t="s">
        <v>12623</v>
      </c>
      <c r="B244" s="355">
        <v>84947</v>
      </c>
      <c r="C244" s="369" t="s">
        <v>12600</v>
      </c>
      <c r="D244" s="370" t="s">
        <v>12601</v>
      </c>
      <c r="E244" s="369" t="s">
        <v>12602</v>
      </c>
      <c r="F244" s="355" t="s">
        <v>11987</v>
      </c>
      <c r="G244" s="355" t="s">
        <v>12038</v>
      </c>
      <c r="H244" s="355" t="s">
        <v>12577</v>
      </c>
      <c r="I244" s="355" t="s">
        <v>11693</v>
      </c>
      <c r="J244" s="355" t="s">
        <v>12291</v>
      </c>
      <c r="K244" s="370" t="s">
        <v>12292</v>
      </c>
      <c r="L244" s="355" t="s">
        <v>315</v>
      </c>
      <c r="M244" s="355" t="s">
        <v>6001</v>
      </c>
      <c r="N244" s="355" t="s">
        <v>11992</v>
      </c>
      <c r="O244" s="355" t="s">
        <v>11993</v>
      </c>
      <c r="P244" s="355" t="s">
        <v>5985</v>
      </c>
      <c r="Q244" s="355" t="s">
        <v>5297</v>
      </c>
      <c r="R244" s="355" t="s">
        <v>5298</v>
      </c>
      <c r="S244" s="362">
        <v>1</v>
      </c>
      <c r="T244" s="355" t="s">
        <v>8679</v>
      </c>
      <c r="U244" s="362">
        <v>1369000</v>
      </c>
      <c r="V244" s="363">
        <v>1369000</v>
      </c>
      <c r="W244" s="355" t="s">
        <v>10180</v>
      </c>
      <c r="X244" s="355" t="s">
        <v>5208</v>
      </c>
      <c r="Y244" s="355" t="s">
        <v>11693</v>
      </c>
      <c r="Z244" s="355" t="s">
        <v>11693</v>
      </c>
      <c r="AA244" s="355" t="s">
        <v>12603</v>
      </c>
      <c r="AB244" s="364">
        <v>43295</v>
      </c>
      <c r="AC244" s="355" t="s">
        <v>11995</v>
      </c>
      <c r="AD244" s="364">
        <v>43295</v>
      </c>
      <c r="AE244" s="355" t="s">
        <v>11995</v>
      </c>
      <c r="AF244" s="364"/>
      <c r="AG244" s="355" t="s">
        <v>11693</v>
      </c>
      <c r="AH244" s="355"/>
      <c r="AI244" s="365">
        <v>47240000</v>
      </c>
      <c r="AJ244" s="365">
        <v>47240000</v>
      </c>
      <c r="AK244" s="365">
        <v>2931263</v>
      </c>
      <c r="AL244" s="366">
        <v>2931263</v>
      </c>
      <c r="AM244" s="365">
        <v>84947</v>
      </c>
      <c r="AN244" s="359"/>
      <c r="AO244" s="367" t="s">
        <v>12600</v>
      </c>
      <c r="AR244" s="368"/>
      <c r="AT244" s="359" t="s">
        <v>12604</v>
      </c>
      <c r="AU244" s="359">
        <v>17</v>
      </c>
    </row>
    <row r="245" spans="1:47">
      <c r="A245" s="355" t="s">
        <v>12624</v>
      </c>
      <c r="B245" s="355">
        <v>27364</v>
      </c>
      <c r="C245" s="369" t="s">
        <v>12600</v>
      </c>
      <c r="D245" s="370" t="s">
        <v>12601</v>
      </c>
      <c r="E245" s="369" t="s">
        <v>12602</v>
      </c>
      <c r="F245" s="355" t="s">
        <v>11987</v>
      </c>
      <c r="G245" s="355" t="s">
        <v>12040</v>
      </c>
      <c r="H245" s="355" t="s">
        <v>12579</v>
      </c>
      <c r="I245" s="355" t="s">
        <v>11693</v>
      </c>
      <c r="J245" s="355" t="s">
        <v>12291</v>
      </c>
      <c r="K245" s="370" t="s">
        <v>12292</v>
      </c>
      <c r="L245" s="355" t="s">
        <v>315</v>
      </c>
      <c r="M245" s="355" t="s">
        <v>6001</v>
      </c>
      <c r="N245" s="355" t="s">
        <v>11992</v>
      </c>
      <c r="O245" s="355" t="s">
        <v>11993</v>
      </c>
      <c r="P245" s="355" t="s">
        <v>5985</v>
      </c>
      <c r="Q245" s="355" t="s">
        <v>5297</v>
      </c>
      <c r="R245" s="355" t="s">
        <v>5298</v>
      </c>
      <c r="S245" s="362">
        <v>1</v>
      </c>
      <c r="T245" s="355" t="s">
        <v>8679</v>
      </c>
      <c r="U245" s="362">
        <v>441000</v>
      </c>
      <c r="V245" s="363">
        <v>441000</v>
      </c>
      <c r="W245" s="355" t="s">
        <v>10180</v>
      </c>
      <c r="X245" s="355" t="s">
        <v>5208</v>
      </c>
      <c r="Y245" s="355" t="s">
        <v>11693</v>
      </c>
      <c r="Z245" s="355" t="s">
        <v>11693</v>
      </c>
      <c r="AA245" s="355" t="s">
        <v>12603</v>
      </c>
      <c r="AB245" s="364">
        <v>43295</v>
      </c>
      <c r="AC245" s="355" t="s">
        <v>11995</v>
      </c>
      <c r="AD245" s="364">
        <v>43295</v>
      </c>
      <c r="AE245" s="355" t="s">
        <v>11995</v>
      </c>
      <c r="AF245" s="364"/>
      <c r="AG245" s="355" t="s">
        <v>11693</v>
      </c>
      <c r="AH245" s="355"/>
      <c r="AI245" s="365">
        <v>47240000</v>
      </c>
      <c r="AJ245" s="365">
        <v>47240000</v>
      </c>
      <c r="AK245" s="365">
        <v>2931263</v>
      </c>
      <c r="AL245" s="366">
        <v>2931263</v>
      </c>
      <c r="AM245" s="365">
        <v>27364</v>
      </c>
      <c r="AN245" s="359"/>
      <c r="AO245" s="367" t="s">
        <v>12600</v>
      </c>
      <c r="AR245" s="368"/>
      <c r="AT245" s="359" t="s">
        <v>12604</v>
      </c>
      <c r="AU245" s="359">
        <v>16</v>
      </c>
    </row>
    <row r="246" spans="1:47">
      <c r="A246" s="355" t="s">
        <v>12625</v>
      </c>
      <c r="B246" s="355">
        <v>113925</v>
      </c>
      <c r="C246" s="369" t="s">
        <v>12600</v>
      </c>
      <c r="D246" s="370" t="s">
        <v>12601</v>
      </c>
      <c r="E246" s="369" t="s">
        <v>12602</v>
      </c>
      <c r="F246" s="355" t="s">
        <v>11987</v>
      </c>
      <c r="G246" s="355" t="s">
        <v>12042</v>
      </c>
      <c r="H246" s="355" t="s">
        <v>12608</v>
      </c>
      <c r="I246" s="355" t="s">
        <v>11693</v>
      </c>
      <c r="J246" s="355" t="s">
        <v>12291</v>
      </c>
      <c r="K246" s="370" t="s">
        <v>12292</v>
      </c>
      <c r="L246" s="355" t="s">
        <v>315</v>
      </c>
      <c r="M246" s="355" t="s">
        <v>6001</v>
      </c>
      <c r="N246" s="355" t="s">
        <v>11992</v>
      </c>
      <c r="O246" s="355" t="s">
        <v>11993</v>
      </c>
      <c r="P246" s="355" t="s">
        <v>5985</v>
      </c>
      <c r="Q246" s="355" t="s">
        <v>5297</v>
      </c>
      <c r="R246" s="355" t="s">
        <v>5298</v>
      </c>
      <c r="S246" s="362">
        <v>1</v>
      </c>
      <c r="T246" s="355" t="s">
        <v>8679</v>
      </c>
      <c r="U246" s="362">
        <v>1836000</v>
      </c>
      <c r="V246" s="363">
        <v>1836000</v>
      </c>
      <c r="W246" s="355" t="s">
        <v>10180</v>
      </c>
      <c r="X246" s="355" t="s">
        <v>5208</v>
      </c>
      <c r="Y246" s="355" t="s">
        <v>11693</v>
      </c>
      <c r="Z246" s="355" t="s">
        <v>11693</v>
      </c>
      <c r="AA246" s="355" t="s">
        <v>12603</v>
      </c>
      <c r="AB246" s="364">
        <v>43295</v>
      </c>
      <c r="AC246" s="355" t="s">
        <v>11995</v>
      </c>
      <c r="AD246" s="364">
        <v>43295</v>
      </c>
      <c r="AE246" s="355" t="s">
        <v>11995</v>
      </c>
      <c r="AF246" s="364"/>
      <c r="AG246" s="355" t="s">
        <v>11693</v>
      </c>
      <c r="AH246" s="355"/>
      <c r="AI246" s="365">
        <v>47240000</v>
      </c>
      <c r="AJ246" s="365">
        <v>47240000</v>
      </c>
      <c r="AK246" s="365">
        <v>2931263</v>
      </c>
      <c r="AL246" s="366">
        <v>2931263</v>
      </c>
      <c r="AM246" s="365">
        <v>113925</v>
      </c>
      <c r="AN246" s="359"/>
      <c r="AO246" s="367" t="s">
        <v>12600</v>
      </c>
      <c r="AR246" s="368"/>
      <c r="AT246" s="359" t="s">
        <v>12604</v>
      </c>
      <c r="AU246" s="359">
        <v>15</v>
      </c>
    </row>
    <row r="247" spans="1:47">
      <c r="A247" s="355" t="s">
        <v>12626</v>
      </c>
      <c r="B247" s="355">
        <v>21718</v>
      </c>
      <c r="C247" s="369" t="s">
        <v>12600</v>
      </c>
      <c r="D247" s="370" t="s">
        <v>12601</v>
      </c>
      <c r="E247" s="369" t="s">
        <v>12602</v>
      </c>
      <c r="F247" s="355" t="s">
        <v>11987</v>
      </c>
      <c r="G247" s="355" t="s">
        <v>12044</v>
      </c>
      <c r="H247" s="355" t="s">
        <v>12610</v>
      </c>
      <c r="I247" s="355" t="s">
        <v>11693</v>
      </c>
      <c r="J247" s="355" t="s">
        <v>12291</v>
      </c>
      <c r="K247" s="370" t="s">
        <v>12292</v>
      </c>
      <c r="L247" s="355" t="s">
        <v>315</v>
      </c>
      <c r="M247" s="355" t="s">
        <v>6001</v>
      </c>
      <c r="N247" s="355" t="s">
        <v>11992</v>
      </c>
      <c r="O247" s="355" t="s">
        <v>11993</v>
      </c>
      <c r="P247" s="355" t="s">
        <v>5985</v>
      </c>
      <c r="Q247" s="355" t="s">
        <v>5297</v>
      </c>
      <c r="R247" s="355" t="s">
        <v>5298</v>
      </c>
      <c r="S247" s="362">
        <v>1</v>
      </c>
      <c r="T247" s="355" t="s">
        <v>8679</v>
      </c>
      <c r="U247" s="362">
        <v>350000</v>
      </c>
      <c r="V247" s="363">
        <v>350000</v>
      </c>
      <c r="W247" s="355" t="s">
        <v>10180</v>
      </c>
      <c r="X247" s="355" t="s">
        <v>5208</v>
      </c>
      <c r="Y247" s="355" t="s">
        <v>11693</v>
      </c>
      <c r="Z247" s="355" t="s">
        <v>11693</v>
      </c>
      <c r="AA247" s="355" t="s">
        <v>12603</v>
      </c>
      <c r="AB247" s="364">
        <v>43295</v>
      </c>
      <c r="AC247" s="355" t="s">
        <v>11995</v>
      </c>
      <c r="AD247" s="364">
        <v>43295</v>
      </c>
      <c r="AE247" s="355" t="s">
        <v>11995</v>
      </c>
      <c r="AF247" s="364"/>
      <c r="AG247" s="355" t="s">
        <v>11693</v>
      </c>
      <c r="AH247" s="355"/>
      <c r="AI247" s="365">
        <v>47240000</v>
      </c>
      <c r="AJ247" s="365">
        <v>47240000</v>
      </c>
      <c r="AK247" s="365">
        <v>2931263</v>
      </c>
      <c r="AL247" s="366">
        <v>2931263</v>
      </c>
      <c r="AM247" s="365">
        <v>21718</v>
      </c>
      <c r="AN247" s="359"/>
      <c r="AO247" s="367" t="s">
        <v>12600</v>
      </c>
      <c r="AR247" s="368"/>
      <c r="AT247" s="359" t="s">
        <v>12604</v>
      </c>
      <c r="AU247" s="359">
        <v>14</v>
      </c>
    </row>
    <row r="248" spans="1:47">
      <c r="A248" s="355" t="s">
        <v>12627</v>
      </c>
      <c r="B248" s="355">
        <v>55597</v>
      </c>
      <c r="C248" s="369" t="s">
        <v>12600</v>
      </c>
      <c r="D248" s="370" t="s">
        <v>12601</v>
      </c>
      <c r="E248" s="369" t="s">
        <v>12602</v>
      </c>
      <c r="F248" s="355" t="s">
        <v>11987</v>
      </c>
      <c r="G248" s="355" t="s">
        <v>12046</v>
      </c>
      <c r="H248" s="355" t="s">
        <v>12612</v>
      </c>
      <c r="I248" s="355" t="s">
        <v>11693</v>
      </c>
      <c r="J248" s="355" t="s">
        <v>12291</v>
      </c>
      <c r="K248" s="370" t="s">
        <v>12292</v>
      </c>
      <c r="L248" s="355" t="s">
        <v>315</v>
      </c>
      <c r="M248" s="355" t="s">
        <v>6001</v>
      </c>
      <c r="N248" s="355" t="s">
        <v>11992</v>
      </c>
      <c r="O248" s="355" t="s">
        <v>11993</v>
      </c>
      <c r="P248" s="355" t="s">
        <v>5985</v>
      </c>
      <c r="Q248" s="355" t="s">
        <v>5297</v>
      </c>
      <c r="R248" s="355" t="s">
        <v>5298</v>
      </c>
      <c r="S248" s="362">
        <v>1</v>
      </c>
      <c r="T248" s="355" t="s">
        <v>8679</v>
      </c>
      <c r="U248" s="362">
        <v>896000</v>
      </c>
      <c r="V248" s="363">
        <v>896000</v>
      </c>
      <c r="W248" s="355" t="s">
        <v>10180</v>
      </c>
      <c r="X248" s="355" t="s">
        <v>5208</v>
      </c>
      <c r="Y248" s="355" t="s">
        <v>11693</v>
      </c>
      <c r="Z248" s="355" t="s">
        <v>11693</v>
      </c>
      <c r="AA248" s="355" t="s">
        <v>12603</v>
      </c>
      <c r="AB248" s="364">
        <v>43295</v>
      </c>
      <c r="AC248" s="355" t="s">
        <v>11995</v>
      </c>
      <c r="AD248" s="364">
        <v>43295</v>
      </c>
      <c r="AE248" s="355" t="s">
        <v>11995</v>
      </c>
      <c r="AF248" s="364"/>
      <c r="AG248" s="355" t="s">
        <v>11693</v>
      </c>
      <c r="AH248" s="355"/>
      <c r="AI248" s="365">
        <v>47240000</v>
      </c>
      <c r="AJ248" s="365">
        <v>47240000</v>
      </c>
      <c r="AK248" s="365">
        <v>2931263</v>
      </c>
      <c r="AL248" s="366">
        <v>2931263</v>
      </c>
      <c r="AM248" s="365">
        <v>55597</v>
      </c>
      <c r="AN248" s="359"/>
      <c r="AO248" s="367" t="s">
        <v>12600</v>
      </c>
      <c r="AR248" s="368"/>
      <c r="AT248" s="359" t="s">
        <v>12604</v>
      </c>
      <c r="AU248" s="359">
        <v>13</v>
      </c>
    </row>
    <row r="249" spans="1:47">
      <c r="A249" s="355" t="s">
        <v>12628</v>
      </c>
      <c r="B249" s="355">
        <v>36672</v>
      </c>
      <c r="C249" s="369" t="s">
        <v>12600</v>
      </c>
      <c r="D249" s="370" t="s">
        <v>12601</v>
      </c>
      <c r="E249" s="369" t="s">
        <v>12602</v>
      </c>
      <c r="F249" s="355" t="s">
        <v>11987</v>
      </c>
      <c r="G249" s="355" t="s">
        <v>12110</v>
      </c>
      <c r="H249" s="355" t="s">
        <v>12466</v>
      </c>
      <c r="I249" s="355" t="s">
        <v>11693</v>
      </c>
      <c r="J249" s="355" t="s">
        <v>12291</v>
      </c>
      <c r="K249" s="370" t="s">
        <v>12292</v>
      </c>
      <c r="L249" s="355" t="s">
        <v>315</v>
      </c>
      <c r="M249" s="355" t="s">
        <v>6001</v>
      </c>
      <c r="N249" s="355" t="s">
        <v>11992</v>
      </c>
      <c r="O249" s="355" t="s">
        <v>11993</v>
      </c>
      <c r="P249" s="355" t="s">
        <v>5985</v>
      </c>
      <c r="Q249" s="355" t="s">
        <v>5297</v>
      </c>
      <c r="R249" s="355" t="s">
        <v>5298</v>
      </c>
      <c r="S249" s="362">
        <v>1</v>
      </c>
      <c r="T249" s="355" t="s">
        <v>8679</v>
      </c>
      <c r="U249" s="362">
        <v>591000</v>
      </c>
      <c r="V249" s="363">
        <v>591000</v>
      </c>
      <c r="W249" s="355" t="s">
        <v>10180</v>
      </c>
      <c r="X249" s="355" t="s">
        <v>5208</v>
      </c>
      <c r="Y249" s="355" t="s">
        <v>11693</v>
      </c>
      <c r="Z249" s="355" t="s">
        <v>11693</v>
      </c>
      <c r="AA249" s="355" t="s">
        <v>12603</v>
      </c>
      <c r="AB249" s="364">
        <v>43295</v>
      </c>
      <c r="AC249" s="355" t="s">
        <v>11995</v>
      </c>
      <c r="AD249" s="364">
        <v>43295</v>
      </c>
      <c r="AE249" s="355" t="s">
        <v>11995</v>
      </c>
      <c r="AF249" s="364"/>
      <c r="AG249" s="355" t="s">
        <v>11693</v>
      </c>
      <c r="AH249" s="355"/>
      <c r="AI249" s="365">
        <v>47240000</v>
      </c>
      <c r="AJ249" s="365">
        <v>47240000</v>
      </c>
      <c r="AK249" s="365">
        <v>2931263</v>
      </c>
      <c r="AL249" s="366">
        <v>2931263</v>
      </c>
      <c r="AM249" s="365">
        <v>36672</v>
      </c>
      <c r="AN249" s="359"/>
      <c r="AO249" s="367" t="s">
        <v>12600</v>
      </c>
      <c r="AR249" s="368"/>
      <c r="AT249" s="359" t="s">
        <v>12604</v>
      </c>
      <c r="AU249" s="359">
        <v>12</v>
      </c>
    </row>
    <row r="250" spans="1:47">
      <c r="A250" s="355" t="s">
        <v>12629</v>
      </c>
      <c r="B250" s="355">
        <v>27364</v>
      </c>
      <c r="C250" s="369" t="s">
        <v>12600</v>
      </c>
      <c r="D250" s="370" t="s">
        <v>12601</v>
      </c>
      <c r="E250" s="369" t="s">
        <v>12602</v>
      </c>
      <c r="F250" s="355" t="s">
        <v>11987</v>
      </c>
      <c r="G250" s="355" t="s">
        <v>12182</v>
      </c>
      <c r="H250" s="355" t="s">
        <v>12577</v>
      </c>
      <c r="I250" s="355" t="s">
        <v>11693</v>
      </c>
      <c r="J250" s="355" t="s">
        <v>12291</v>
      </c>
      <c r="K250" s="370" t="s">
        <v>12292</v>
      </c>
      <c r="L250" s="355" t="s">
        <v>315</v>
      </c>
      <c r="M250" s="355" t="s">
        <v>6001</v>
      </c>
      <c r="N250" s="355" t="s">
        <v>11992</v>
      </c>
      <c r="O250" s="355" t="s">
        <v>11993</v>
      </c>
      <c r="P250" s="355" t="s">
        <v>5985</v>
      </c>
      <c r="Q250" s="355" t="s">
        <v>5297</v>
      </c>
      <c r="R250" s="355" t="s">
        <v>5298</v>
      </c>
      <c r="S250" s="362">
        <v>1</v>
      </c>
      <c r="T250" s="355" t="s">
        <v>8679</v>
      </c>
      <c r="U250" s="362">
        <v>441000</v>
      </c>
      <c r="V250" s="363">
        <v>441000</v>
      </c>
      <c r="W250" s="355" t="s">
        <v>10180</v>
      </c>
      <c r="X250" s="355" t="s">
        <v>5208</v>
      </c>
      <c r="Y250" s="355" t="s">
        <v>11693</v>
      </c>
      <c r="Z250" s="355" t="s">
        <v>11693</v>
      </c>
      <c r="AA250" s="355" t="s">
        <v>12603</v>
      </c>
      <c r="AB250" s="364">
        <v>43295</v>
      </c>
      <c r="AC250" s="355" t="s">
        <v>11995</v>
      </c>
      <c r="AD250" s="364">
        <v>43295</v>
      </c>
      <c r="AE250" s="355" t="s">
        <v>11995</v>
      </c>
      <c r="AF250" s="364"/>
      <c r="AG250" s="355" t="s">
        <v>11693</v>
      </c>
      <c r="AH250" s="355"/>
      <c r="AI250" s="365">
        <v>47240000</v>
      </c>
      <c r="AJ250" s="365">
        <v>47240000</v>
      </c>
      <c r="AK250" s="365">
        <v>2931263</v>
      </c>
      <c r="AL250" s="366">
        <v>2931263</v>
      </c>
      <c r="AM250" s="365">
        <v>27364</v>
      </c>
      <c r="AN250" s="359"/>
      <c r="AO250" s="367" t="s">
        <v>12600</v>
      </c>
      <c r="AR250" s="368"/>
      <c r="AT250" s="359" t="s">
        <v>12604</v>
      </c>
      <c r="AU250" s="359">
        <v>11</v>
      </c>
    </row>
    <row r="251" spans="1:47">
      <c r="A251" s="355" t="s">
        <v>12630</v>
      </c>
      <c r="B251" s="355">
        <v>10611</v>
      </c>
      <c r="C251" s="369" t="s">
        <v>12600</v>
      </c>
      <c r="D251" s="370" t="s">
        <v>12601</v>
      </c>
      <c r="E251" s="369" t="s">
        <v>12602</v>
      </c>
      <c r="F251" s="355" t="s">
        <v>11987</v>
      </c>
      <c r="G251" s="355" t="s">
        <v>12113</v>
      </c>
      <c r="H251" s="355" t="s">
        <v>12579</v>
      </c>
      <c r="I251" s="355" t="s">
        <v>11693</v>
      </c>
      <c r="J251" s="355" t="s">
        <v>12291</v>
      </c>
      <c r="K251" s="370" t="s">
        <v>12292</v>
      </c>
      <c r="L251" s="355" t="s">
        <v>315</v>
      </c>
      <c r="M251" s="355" t="s">
        <v>6001</v>
      </c>
      <c r="N251" s="355" t="s">
        <v>11992</v>
      </c>
      <c r="O251" s="355" t="s">
        <v>11993</v>
      </c>
      <c r="P251" s="355" t="s">
        <v>5985</v>
      </c>
      <c r="Q251" s="355" t="s">
        <v>5297</v>
      </c>
      <c r="R251" s="355" t="s">
        <v>5298</v>
      </c>
      <c r="S251" s="362">
        <v>1</v>
      </c>
      <c r="T251" s="355" t="s">
        <v>8679</v>
      </c>
      <c r="U251" s="362">
        <v>171000</v>
      </c>
      <c r="V251" s="363">
        <v>171000</v>
      </c>
      <c r="W251" s="355" t="s">
        <v>10180</v>
      </c>
      <c r="X251" s="355" t="s">
        <v>5208</v>
      </c>
      <c r="Y251" s="355" t="s">
        <v>11693</v>
      </c>
      <c r="Z251" s="355" t="s">
        <v>11693</v>
      </c>
      <c r="AA251" s="355" t="s">
        <v>12603</v>
      </c>
      <c r="AB251" s="364">
        <v>43295</v>
      </c>
      <c r="AC251" s="355" t="s">
        <v>11995</v>
      </c>
      <c r="AD251" s="364">
        <v>43295</v>
      </c>
      <c r="AE251" s="355" t="s">
        <v>11995</v>
      </c>
      <c r="AF251" s="364"/>
      <c r="AG251" s="355" t="s">
        <v>11693</v>
      </c>
      <c r="AH251" s="355"/>
      <c r="AI251" s="365">
        <v>47240000</v>
      </c>
      <c r="AJ251" s="365">
        <v>47240000</v>
      </c>
      <c r="AK251" s="365">
        <v>2931263</v>
      </c>
      <c r="AL251" s="366">
        <v>2931263</v>
      </c>
      <c r="AM251" s="365">
        <v>10611</v>
      </c>
      <c r="AN251" s="359"/>
      <c r="AO251" s="367" t="s">
        <v>12600</v>
      </c>
      <c r="AR251" s="368"/>
      <c r="AT251" s="359" t="s">
        <v>12604</v>
      </c>
      <c r="AU251" s="359">
        <v>10</v>
      </c>
    </row>
    <row r="252" spans="1:47">
      <c r="A252" s="355" t="s">
        <v>12631</v>
      </c>
      <c r="B252" s="355">
        <v>18367</v>
      </c>
      <c r="C252" s="369" t="s">
        <v>12600</v>
      </c>
      <c r="D252" s="370" t="s">
        <v>12601</v>
      </c>
      <c r="E252" s="369" t="s">
        <v>12602</v>
      </c>
      <c r="F252" s="355" t="s">
        <v>11987</v>
      </c>
      <c r="G252" s="355" t="s">
        <v>12447</v>
      </c>
      <c r="H252" s="355" t="s">
        <v>12608</v>
      </c>
      <c r="I252" s="355" t="s">
        <v>11693</v>
      </c>
      <c r="J252" s="355" t="s">
        <v>12291</v>
      </c>
      <c r="K252" s="370" t="s">
        <v>12292</v>
      </c>
      <c r="L252" s="355" t="s">
        <v>315</v>
      </c>
      <c r="M252" s="355" t="s">
        <v>6001</v>
      </c>
      <c r="N252" s="355" t="s">
        <v>11992</v>
      </c>
      <c r="O252" s="355" t="s">
        <v>11993</v>
      </c>
      <c r="P252" s="355" t="s">
        <v>5985</v>
      </c>
      <c r="Q252" s="355" t="s">
        <v>5297</v>
      </c>
      <c r="R252" s="355" t="s">
        <v>5298</v>
      </c>
      <c r="S252" s="362">
        <v>1</v>
      </c>
      <c r="T252" s="355" t="s">
        <v>8679</v>
      </c>
      <c r="U252" s="362">
        <v>296000</v>
      </c>
      <c r="V252" s="363">
        <v>296000</v>
      </c>
      <c r="W252" s="355" t="s">
        <v>10180</v>
      </c>
      <c r="X252" s="355" t="s">
        <v>5208</v>
      </c>
      <c r="Y252" s="355" t="s">
        <v>11693</v>
      </c>
      <c r="Z252" s="355" t="s">
        <v>11693</v>
      </c>
      <c r="AA252" s="355" t="s">
        <v>12603</v>
      </c>
      <c r="AB252" s="364">
        <v>43295</v>
      </c>
      <c r="AC252" s="355" t="s">
        <v>11995</v>
      </c>
      <c r="AD252" s="364">
        <v>43295</v>
      </c>
      <c r="AE252" s="355" t="s">
        <v>11995</v>
      </c>
      <c r="AF252" s="364"/>
      <c r="AG252" s="355" t="s">
        <v>11693</v>
      </c>
      <c r="AH252" s="355"/>
      <c r="AI252" s="365">
        <v>47240000</v>
      </c>
      <c r="AJ252" s="365">
        <v>47240000</v>
      </c>
      <c r="AK252" s="365">
        <v>2931263</v>
      </c>
      <c r="AL252" s="366">
        <v>2931263</v>
      </c>
      <c r="AM252" s="365">
        <v>18367</v>
      </c>
      <c r="AN252" s="359"/>
      <c r="AO252" s="367" t="s">
        <v>12600</v>
      </c>
      <c r="AR252" s="368"/>
      <c r="AT252" s="359" t="s">
        <v>12604</v>
      </c>
      <c r="AU252" s="359">
        <v>9</v>
      </c>
    </row>
    <row r="253" spans="1:47">
      <c r="A253" s="355" t="s">
        <v>12632</v>
      </c>
      <c r="B253" s="355">
        <v>3475</v>
      </c>
      <c r="C253" s="369" t="s">
        <v>12600</v>
      </c>
      <c r="D253" s="370" t="s">
        <v>12601</v>
      </c>
      <c r="E253" s="369" t="s">
        <v>12602</v>
      </c>
      <c r="F253" s="355" t="s">
        <v>11987</v>
      </c>
      <c r="G253" s="355" t="s">
        <v>12116</v>
      </c>
      <c r="H253" s="355" t="s">
        <v>12610</v>
      </c>
      <c r="I253" s="355" t="s">
        <v>11693</v>
      </c>
      <c r="J253" s="355" t="s">
        <v>12291</v>
      </c>
      <c r="K253" s="370" t="s">
        <v>12292</v>
      </c>
      <c r="L253" s="355" t="s">
        <v>315</v>
      </c>
      <c r="M253" s="355" t="s">
        <v>6001</v>
      </c>
      <c r="N253" s="355" t="s">
        <v>11992</v>
      </c>
      <c r="O253" s="355" t="s">
        <v>11993</v>
      </c>
      <c r="P253" s="355" t="s">
        <v>5985</v>
      </c>
      <c r="Q253" s="355" t="s">
        <v>5297</v>
      </c>
      <c r="R253" s="355" t="s">
        <v>5298</v>
      </c>
      <c r="S253" s="362">
        <v>1</v>
      </c>
      <c r="T253" s="355" t="s">
        <v>8679</v>
      </c>
      <c r="U253" s="362">
        <v>56000</v>
      </c>
      <c r="V253" s="363">
        <v>56000</v>
      </c>
      <c r="W253" s="355" t="s">
        <v>10180</v>
      </c>
      <c r="X253" s="355" t="s">
        <v>5208</v>
      </c>
      <c r="Y253" s="355" t="s">
        <v>11693</v>
      </c>
      <c r="Z253" s="355" t="s">
        <v>11693</v>
      </c>
      <c r="AA253" s="355" t="s">
        <v>12603</v>
      </c>
      <c r="AB253" s="364">
        <v>43295</v>
      </c>
      <c r="AC253" s="355" t="s">
        <v>11995</v>
      </c>
      <c r="AD253" s="364">
        <v>43295</v>
      </c>
      <c r="AE253" s="355" t="s">
        <v>11995</v>
      </c>
      <c r="AF253" s="364"/>
      <c r="AG253" s="355" t="s">
        <v>11693</v>
      </c>
      <c r="AH253" s="355"/>
      <c r="AI253" s="365">
        <v>47240000</v>
      </c>
      <c r="AJ253" s="365">
        <v>47240000</v>
      </c>
      <c r="AK253" s="365">
        <v>2931263</v>
      </c>
      <c r="AL253" s="366">
        <v>2931263</v>
      </c>
      <c r="AM253" s="365">
        <v>3475</v>
      </c>
      <c r="AN253" s="359"/>
      <c r="AO253" s="367" t="s">
        <v>12600</v>
      </c>
      <c r="AR253" s="368"/>
      <c r="AT253" s="359" t="s">
        <v>12604</v>
      </c>
      <c r="AU253" s="359">
        <v>8</v>
      </c>
    </row>
    <row r="254" spans="1:47">
      <c r="A254" s="355" t="s">
        <v>12633</v>
      </c>
      <c r="B254" s="355">
        <v>40147</v>
      </c>
      <c r="C254" s="369" t="s">
        <v>12600</v>
      </c>
      <c r="D254" s="370" t="s">
        <v>12601</v>
      </c>
      <c r="E254" s="369" t="s">
        <v>12602</v>
      </c>
      <c r="F254" s="355" t="s">
        <v>11987</v>
      </c>
      <c r="G254" s="355" t="s">
        <v>12634</v>
      </c>
      <c r="H254" s="355" t="s">
        <v>12466</v>
      </c>
      <c r="I254" s="355" t="s">
        <v>11693</v>
      </c>
      <c r="J254" s="355" t="s">
        <v>12291</v>
      </c>
      <c r="K254" s="370" t="s">
        <v>12292</v>
      </c>
      <c r="L254" s="355" t="s">
        <v>315</v>
      </c>
      <c r="M254" s="355" t="s">
        <v>6001</v>
      </c>
      <c r="N254" s="355" t="s">
        <v>11992</v>
      </c>
      <c r="O254" s="355" t="s">
        <v>11993</v>
      </c>
      <c r="P254" s="355" t="s">
        <v>5985</v>
      </c>
      <c r="Q254" s="355" t="s">
        <v>5297</v>
      </c>
      <c r="R254" s="355" t="s">
        <v>5298</v>
      </c>
      <c r="S254" s="362">
        <v>1</v>
      </c>
      <c r="T254" s="355" t="s">
        <v>8679</v>
      </c>
      <c r="U254" s="362">
        <v>647000</v>
      </c>
      <c r="V254" s="363">
        <v>647000</v>
      </c>
      <c r="W254" s="355" t="s">
        <v>10180</v>
      </c>
      <c r="X254" s="355" t="s">
        <v>5208</v>
      </c>
      <c r="Y254" s="355" t="s">
        <v>11693</v>
      </c>
      <c r="Z254" s="355" t="s">
        <v>11693</v>
      </c>
      <c r="AA254" s="355" t="s">
        <v>12603</v>
      </c>
      <c r="AB254" s="364">
        <v>43295</v>
      </c>
      <c r="AC254" s="355" t="s">
        <v>11995</v>
      </c>
      <c r="AD254" s="364">
        <v>43295</v>
      </c>
      <c r="AE254" s="355" t="s">
        <v>11995</v>
      </c>
      <c r="AF254" s="364"/>
      <c r="AG254" s="355" t="s">
        <v>11693</v>
      </c>
      <c r="AH254" s="355"/>
      <c r="AI254" s="365">
        <v>47240000</v>
      </c>
      <c r="AJ254" s="365">
        <v>47240000</v>
      </c>
      <c r="AK254" s="365">
        <v>2931263</v>
      </c>
      <c r="AL254" s="366">
        <v>2931263</v>
      </c>
      <c r="AM254" s="365">
        <v>40147</v>
      </c>
      <c r="AN254" s="359"/>
      <c r="AO254" s="367" t="s">
        <v>12600</v>
      </c>
      <c r="AR254" s="368"/>
      <c r="AT254" s="359" t="s">
        <v>12604</v>
      </c>
      <c r="AU254" s="359">
        <v>7</v>
      </c>
    </row>
    <row r="255" spans="1:47">
      <c r="A255" s="355" t="s">
        <v>12635</v>
      </c>
      <c r="B255" s="355">
        <v>20042</v>
      </c>
      <c r="C255" s="369" t="s">
        <v>12600</v>
      </c>
      <c r="D255" s="370" t="s">
        <v>12601</v>
      </c>
      <c r="E255" s="369" t="s">
        <v>12602</v>
      </c>
      <c r="F255" s="355" t="s">
        <v>11987</v>
      </c>
      <c r="G255" s="355" t="s">
        <v>12118</v>
      </c>
      <c r="H255" s="355" t="s">
        <v>12608</v>
      </c>
      <c r="I255" s="355" t="s">
        <v>11693</v>
      </c>
      <c r="J255" s="355" t="s">
        <v>12291</v>
      </c>
      <c r="K255" s="370" t="s">
        <v>12292</v>
      </c>
      <c r="L255" s="355" t="s">
        <v>315</v>
      </c>
      <c r="M255" s="355" t="s">
        <v>6001</v>
      </c>
      <c r="N255" s="355" t="s">
        <v>11992</v>
      </c>
      <c r="O255" s="355" t="s">
        <v>11993</v>
      </c>
      <c r="P255" s="355" t="s">
        <v>5985</v>
      </c>
      <c r="Q255" s="355" t="s">
        <v>5297</v>
      </c>
      <c r="R255" s="355" t="s">
        <v>5298</v>
      </c>
      <c r="S255" s="362">
        <v>1</v>
      </c>
      <c r="T255" s="355" t="s">
        <v>8679</v>
      </c>
      <c r="U255" s="362">
        <v>323000</v>
      </c>
      <c r="V255" s="363">
        <v>323000</v>
      </c>
      <c r="W255" s="355" t="s">
        <v>10180</v>
      </c>
      <c r="X255" s="355" t="s">
        <v>5208</v>
      </c>
      <c r="Y255" s="355" t="s">
        <v>11693</v>
      </c>
      <c r="Z255" s="355" t="s">
        <v>11693</v>
      </c>
      <c r="AA255" s="355" t="s">
        <v>12603</v>
      </c>
      <c r="AB255" s="364">
        <v>43295</v>
      </c>
      <c r="AC255" s="355" t="s">
        <v>11995</v>
      </c>
      <c r="AD255" s="364">
        <v>43295</v>
      </c>
      <c r="AE255" s="355" t="s">
        <v>11995</v>
      </c>
      <c r="AF255" s="364"/>
      <c r="AG255" s="355" t="s">
        <v>11693</v>
      </c>
      <c r="AH255" s="355"/>
      <c r="AI255" s="365">
        <v>47240000</v>
      </c>
      <c r="AJ255" s="365">
        <v>47240000</v>
      </c>
      <c r="AK255" s="365">
        <v>2931263</v>
      </c>
      <c r="AL255" s="366">
        <v>2931263</v>
      </c>
      <c r="AM255" s="365">
        <v>20042</v>
      </c>
      <c r="AN255" s="359"/>
      <c r="AO255" s="367" t="s">
        <v>12600</v>
      </c>
      <c r="AR255" s="368"/>
      <c r="AT255" s="359" t="s">
        <v>12604</v>
      </c>
      <c r="AU255" s="359">
        <v>6</v>
      </c>
    </row>
    <row r="256" spans="1:47">
      <c r="A256" s="355" t="s">
        <v>12636</v>
      </c>
      <c r="B256" s="355">
        <v>3847</v>
      </c>
      <c r="C256" s="369" t="s">
        <v>12600</v>
      </c>
      <c r="D256" s="370" t="s">
        <v>12601</v>
      </c>
      <c r="E256" s="369" t="s">
        <v>12602</v>
      </c>
      <c r="F256" s="355" t="s">
        <v>11987</v>
      </c>
      <c r="G256" s="355" t="s">
        <v>12450</v>
      </c>
      <c r="H256" s="355" t="s">
        <v>12610</v>
      </c>
      <c r="I256" s="355" t="s">
        <v>11693</v>
      </c>
      <c r="J256" s="355" t="s">
        <v>12291</v>
      </c>
      <c r="K256" s="370" t="s">
        <v>12292</v>
      </c>
      <c r="L256" s="355" t="s">
        <v>315</v>
      </c>
      <c r="M256" s="355" t="s">
        <v>6001</v>
      </c>
      <c r="N256" s="355" t="s">
        <v>11992</v>
      </c>
      <c r="O256" s="355" t="s">
        <v>11993</v>
      </c>
      <c r="P256" s="355" t="s">
        <v>5985</v>
      </c>
      <c r="Q256" s="355" t="s">
        <v>5297</v>
      </c>
      <c r="R256" s="355" t="s">
        <v>5298</v>
      </c>
      <c r="S256" s="362">
        <v>1</v>
      </c>
      <c r="T256" s="355" t="s">
        <v>8679</v>
      </c>
      <c r="U256" s="362">
        <v>62000</v>
      </c>
      <c r="V256" s="363">
        <v>62000</v>
      </c>
      <c r="W256" s="355" t="s">
        <v>10180</v>
      </c>
      <c r="X256" s="355" t="s">
        <v>5208</v>
      </c>
      <c r="Y256" s="355" t="s">
        <v>11693</v>
      </c>
      <c r="Z256" s="355" t="s">
        <v>11693</v>
      </c>
      <c r="AA256" s="355" t="s">
        <v>12603</v>
      </c>
      <c r="AB256" s="364">
        <v>43295</v>
      </c>
      <c r="AC256" s="355" t="s">
        <v>11995</v>
      </c>
      <c r="AD256" s="364">
        <v>43295</v>
      </c>
      <c r="AE256" s="355" t="s">
        <v>11995</v>
      </c>
      <c r="AF256" s="364"/>
      <c r="AG256" s="355" t="s">
        <v>11693</v>
      </c>
      <c r="AH256" s="355"/>
      <c r="AI256" s="365">
        <v>47240000</v>
      </c>
      <c r="AJ256" s="365">
        <v>47240000</v>
      </c>
      <c r="AK256" s="365">
        <v>2931263</v>
      </c>
      <c r="AL256" s="366">
        <v>2931263</v>
      </c>
      <c r="AM256" s="365">
        <v>3847</v>
      </c>
      <c r="AN256" s="359"/>
      <c r="AO256" s="367" t="s">
        <v>12600</v>
      </c>
      <c r="AR256" s="368"/>
      <c r="AT256" s="359" t="s">
        <v>12604</v>
      </c>
      <c r="AU256" s="359">
        <v>5</v>
      </c>
    </row>
    <row r="257" spans="1:47">
      <c r="A257" s="355" t="s">
        <v>12637</v>
      </c>
      <c r="B257" s="355">
        <v>73282</v>
      </c>
      <c r="C257" s="369" t="s">
        <v>12600</v>
      </c>
      <c r="D257" s="370" t="s">
        <v>12601</v>
      </c>
      <c r="E257" s="369" t="s">
        <v>12602</v>
      </c>
      <c r="F257" s="355" t="s">
        <v>11987</v>
      </c>
      <c r="G257" s="355" t="s">
        <v>12120</v>
      </c>
      <c r="H257" s="355" t="s">
        <v>12466</v>
      </c>
      <c r="I257" s="355" t="s">
        <v>11693</v>
      </c>
      <c r="J257" s="355" t="s">
        <v>12291</v>
      </c>
      <c r="K257" s="370" t="s">
        <v>12292</v>
      </c>
      <c r="L257" s="355" t="s">
        <v>315</v>
      </c>
      <c r="M257" s="355" t="s">
        <v>6001</v>
      </c>
      <c r="N257" s="355" t="s">
        <v>11992</v>
      </c>
      <c r="O257" s="355" t="s">
        <v>11993</v>
      </c>
      <c r="P257" s="355" t="s">
        <v>5985</v>
      </c>
      <c r="Q257" s="355" t="s">
        <v>5297</v>
      </c>
      <c r="R257" s="355" t="s">
        <v>5298</v>
      </c>
      <c r="S257" s="362">
        <v>1</v>
      </c>
      <c r="T257" s="355" t="s">
        <v>8679</v>
      </c>
      <c r="U257" s="362">
        <v>1181000</v>
      </c>
      <c r="V257" s="363">
        <v>1181000</v>
      </c>
      <c r="W257" s="355" t="s">
        <v>10180</v>
      </c>
      <c r="X257" s="355" t="s">
        <v>5208</v>
      </c>
      <c r="Y257" s="355" t="s">
        <v>11693</v>
      </c>
      <c r="Z257" s="355" t="s">
        <v>11693</v>
      </c>
      <c r="AA257" s="355" t="s">
        <v>12603</v>
      </c>
      <c r="AB257" s="364">
        <v>43295</v>
      </c>
      <c r="AC257" s="355" t="s">
        <v>11995</v>
      </c>
      <c r="AD257" s="364">
        <v>43295</v>
      </c>
      <c r="AE257" s="355" t="s">
        <v>11995</v>
      </c>
      <c r="AF257" s="364"/>
      <c r="AG257" s="355" t="s">
        <v>11693</v>
      </c>
      <c r="AH257" s="355"/>
      <c r="AI257" s="365">
        <v>47240000</v>
      </c>
      <c r="AJ257" s="365">
        <v>47240000</v>
      </c>
      <c r="AK257" s="365">
        <v>2931263</v>
      </c>
      <c r="AL257" s="366">
        <v>2931263</v>
      </c>
      <c r="AM257" s="365">
        <v>73282</v>
      </c>
      <c r="AN257" s="359"/>
      <c r="AO257" s="367" t="s">
        <v>12600</v>
      </c>
      <c r="AR257" s="368"/>
      <c r="AT257" s="359" t="s">
        <v>12604</v>
      </c>
      <c r="AU257" s="359">
        <v>4</v>
      </c>
    </row>
    <row r="258" spans="1:47">
      <c r="A258" s="355" t="s">
        <v>12638</v>
      </c>
      <c r="B258" s="355">
        <v>91586</v>
      </c>
      <c r="C258" s="369" t="s">
        <v>12600</v>
      </c>
      <c r="D258" s="370" t="s">
        <v>12601</v>
      </c>
      <c r="E258" s="369" t="s">
        <v>12602</v>
      </c>
      <c r="F258" s="355" t="s">
        <v>11987</v>
      </c>
      <c r="G258" s="355" t="s">
        <v>11198</v>
      </c>
      <c r="H258" s="355" t="s">
        <v>12608</v>
      </c>
      <c r="I258" s="355" t="s">
        <v>11693</v>
      </c>
      <c r="J258" s="355" t="s">
        <v>12291</v>
      </c>
      <c r="K258" s="370" t="s">
        <v>12292</v>
      </c>
      <c r="L258" s="355" t="s">
        <v>315</v>
      </c>
      <c r="M258" s="355" t="s">
        <v>6001</v>
      </c>
      <c r="N258" s="355" t="s">
        <v>11992</v>
      </c>
      <c r="O258" s="355" t="s">
        <v>11993</v>
      </c>
      <c r="P258" s="355" t="s">
        <v>5985</v>
      </c>
      <c r="Q258" s="355" t="s">
        <v>5297</v>
      </c>
      <c r="R258" s="355" t="s">
        <v>5298</v>
      </c>
      <c r="S258" s="362">
        <v>1</v>
      </c>
      <c r="T258" s="355" t="s">
        <v>8679</v>
      </c>
      <c r="U258" s="362">
        <v>1476000</v>
      </c>
      <c r="V258" s="363">
        <v>1476000</v>
      </c>
      <c r="W258" s="355" t="s">
        <v>10180</v>
      </c>
      <c r="X258" s="355" t="s">
        <v>5208</v>
      </c>
      <c r="Y258" s="355" t="s">
        <v>11693</v>
      </c>
      <c r="Z258" s="355" t="s">
        <v>11693</v>
      </c>
      <c r="AA258" s="355" t="s">
        <v>12603</v>
      </c>
      <c r="AB258" s="364">
        <v>43295</v>
      </c>
      <c r="AC258" s="355" t="s">
        <v>11995</v>
      </c>
      <c r="AD258" s="364">
        <v>43295</v>
      </c>
      <c r="AE258" s="355" t="s">
        <v>11995</v>
      </c>
      <c r="AF258" s="364"/>
      <c r="AG258" s="355" t="s">
        <v>11693</v>
      </c>
      <c r="AH258" s="355"/>
      <c r="AI258" s="365">
        <v>47240000</v>
      </c>
      <c r="AJ258" s="365">
        <v>47240000</v>
      </c>
      <c r="AK258" s="365">
        <v>2931263</v>
      </c>
      <c r="AL258" s="366">
        <v>2931263</v>
      </c>
      <c r="AM258" s="365">
        <v>91586</v>
      </c>
      <c r="AN258" s="359"/>
      <c r="AO258" s="367" t="s">
        <v>12600</v>
      </c>
      <c r="AR258" s="368"/>
      <c r="AT258" s="359" t="s">
        <v>12604</v>
      </c>
      <c r="AU258" s="359">
        <v>3</v>
      </c>
    </row>
    <row r="259" spans="1:47">
      <c r="A259" s="355" t="s">
        <v>12639</v>
      </c>
      <c r="B259" s="355">
        <v>26309</v>
      </c>
      <c r="C259" s="369" t="s">
        <v>12600</v>
      </c>
      <c r="D259" s="370" t="s">
        <v>12601</v>
      </c>
      <c r="E259" s="369" t="s">
        <v>12602</v>
      </c>
      <c r="F259" s="355" t="s">
        <v>11987</v>
      </c>
      <c r="G259" s="355" t="s">
        <v>12126</v>
      </c>
      <c r="H259" s="355" t="s">
        <v>12610</v>
      </c>
      <c r="I259" s="355" t="s">
        <v>11693</v>
      </c>
      <c r="J259" s="355" t="s">
        <v>12291</v>
      </c>
      <c r="K259" s="370" t="s">
        <v>12292</v>
      </c>
      <c r="L259" s="355" t="s">
        <v>315</v>
      </c>
      <c r="M259" s="355" t="s">
        <v>6001</v>
      </c>
      <c r="N259" s="355" t="s">
        <v>11992</v>
      </c>
      <c r="O259" s="355" t="s">
        <v>11993</v>
      </c>
      <c r="P259" s="355" t="s">
        <v>5985</v>
      </c>
      <c r="Q259" s="355" t="s">
        <v>5297</v>
      </c>
      <c r="R259" s="355" t="s">
        <v>5298</v>
      </c>
      <c r="S259" s="362">
        <v>1</v>
      </c>
      <c r="T259" s="355" t="s">
        <v>8679</v>
      </c>
      <c r="U259" s="362">
        <v>424000</v>
      </c>
      <c r="V259" s="363">
        <v>424000</v>
      </c>
      <c r="W259" s="355" t="s">
        <v>10180</v>
      </c>
      <c r="X259" s="355" t="s">
        <v>5208</v>
      </c>
      <c r="Y259" s="355" t="s">
        <v>11693</v>
      </c>
      <c r="Z259" s="355" t="s">
        <v>11693</v>
      </c>
      <c r="AA259" s="355" t="s">
        <v>12603</v>
      </c>
      <c r="AB259" s="364">
        <v>43295</v>
      </c>
      <c r="AC259" s="355" t="s">
        <v>11995</v>
      </c>
      <c r="AD259" s="364">
        <v>43295</v>
      </c>
      <c r="AE259" s="355" t="s">
        <v>11995</v>
      </c>
      <c r="AF259" s="364"/>
      <c r="AG259" s="355" t="s">
        <v>11693</v>
      </c>
      <c r="AH259" s="355"/>
      <c r="AI259" s="365">
        <v>47240000</v>
      </c>
      <c r="AJ259" s="365">
        <v>47240000</v>
      </c>
      <c r="AK259" s="365">
        <v>2931263</v>
      </c>
      <c r="AL259" s="366">
        <v>2931263</v>
      </c>
      <c r="AM259" s="365">
        <v>26309</v>
      </c>
      <c r="AN259" s="359"/>
      <c r="AO259" s="367" t="s">
        <v>12600</v>
      </c>
      <c r="AR259" s="368"/>
      <c r="AT259" s="359" t="s">
        <v>12604</v>
      </c>
      <c r="AU259" s="359">
        <v>2</v>
      </c>
    </row>
    <row r="260" spans="1:47">
      <c r="A260" s="355" t="s">
        <v>12640</v>
      </c>
      <c r="B260" s="355">
        <v>457870</v>
      </c>
      <c r="C260" s="369" t="s">
        <v>12600</v>
      </c>
      <c r="D260" s="370" t="s">
        <v>12601</v>
      </c>
      <c r="E260" s="369" t="s">
        <v>12602</v>
      </c>
      <c r="F260" s="355" t="s">
        <v>11987</v>
      </c>
      <c r="G260" s="355" t="s">
        <v>12129</v>
      </c>
      <c r="H260" s="355" t="s">
        <v>12641</v>
      </c>
      <c r="I260" s="355" t="s">
        <v>11693</v>
      </c>
      <c r="J260" s="355" t="s">
        <v>12291</v>
      </c>
      <c r="K260" s="370" t="s">
        <v>12292</v>
      </c>
      <c r="L260" s="355" t="s">
        <v>315</v>
      </c>
      <c r="M260" s="355" t="s">
        <v>6001</v>
      </c>
      <c r="N260" s="355" t="s">
        <v>11992</v>
      </c>
      <c r="O260" s="355" t="s">
        <v>11993</v>
      </c>
      <c r="P260" s="355" t="s">
        <v>5985</v>
      </c>
      <c r="Q260" s="355" t="s">
        <v>5297</v>
      </c>
      <c r="R260" s="355" t="s">
        <v>5298</v>
      </c>
      <c r="S260" s="362">
        <v>1</v>
      </c>
      <c r="T260" s="355" t="s">
        <v>8679</v>
      </c>
      <c r="U260" s="362">
        <v>7379000</v>
      </c>
      <c r="V260" s="363">
        <v>7379000</v>
      </c>
      <c r="W260" s="355" t="s">
        <v>10180</v>
      </c>
      <c r="X260" s="355" t="s">
        <v>5208</v>
      </c>
      <c r="Y260" s="355" t="s">
        <v>11693</v>
      </c>
      <c r="Z260" s="355" t="s">
        <v>11693</v>
      </c>
      <c r="AA260" s="355" t="s">
        <v>12603</v>
      </c>
      <c r="AB260" s="364">
        <v>43295</v>
      </c>
      <c r="AC260" s="355" t="s">
        <v>11995</v>
      </c>
      <c r="AD260" s="364">
        <v>43295</v>
      </c>
      <c r="AE260" s="355" t="s">
        <v>11995</v>
      </c>
      <c r="AF260" s="364"/>
      <c r="AG260" s="355" t="s">
        <v>11693</v>
      </c>
      <c r="AH260" s="355"/>
      <c r="AI260" s="365">
        <v>47240000</v>
      </c>
      <c r="AJ260" s="365">
        <v>47240000</v>
      </c>
      <c r="AK260" s="365">
        <v>2931263</v>
      </c>
      <c r="AL260" s="366">
        <v>2931263</v>
      </c>
      <c r="AM260" s="365">
        <v>457870</v>
      </c>
      <c r="AN260" s="359"/>
      <c r="AO260" s="367" t="s">
        <v>12600</v>
      </c>
      <c r="AR260" s="368"/>
      <c r="AT260" s="359" t="s">
        <v>12604</v>
      </c>
      <c r="AU260" s="359">
        <v>1</v>
      </c>
    </row>
    <row r="261" spans="1:47">
      <c r="A261" s="355" t="s">
        <v>12642</v>
      </c>
      <c r="B261" s="355">
        <v>1046698</v>
      </c>
      <c r="C261" s="355" t="s">
        <v>12643</v>
      </c>
      <c r="D261" s="361" t="s">
        <v>12644</v>
      </c>
      <c r="E261" s="355" t="s">
        <v>12645</v>
      </c>
      <c r="F261" s="355" t="s">
        <v>11987</v>
      </c>
      <c r="G261" s="355" t="s">
        <v>11988</v>
      </c>
      <c r="H261" s="355" t="s">
        <v>12001</v>
      </c>
      <c r="I261" s="355" t="s">
        <v>11693</v>
      </c>
      <c r="J261" s="355" t="s">
        <v>12504</v>
      </c>
      <c r="K261" s="361" t="s">
        <v>12505</v>
      </c>
      <c r="L261" s="355" t="s">
        <v>316</v>
      </c>
      <c r="M261" s="355" t="s">
        <v>6002</v>
      </c>
      <c r="N261" s="355" t="s">
        <v>11992</v>
      </c>
      <c r="O261" s="355" t="s">
        <v>12151</v>
      </c>
      <c r="P261" s="355" t="s">
        <v>11166</v>
      </c>
      <c r="Q261" s="355" t="s">
        <v>5569</v>
      </c>
      <c r="R261" s="355" t="s">
        <v>5570</v>
      </c>
      <c r="S261" s="362">
        <v>1</v>
      </c>
      <c r="T261" s="355" t="s">
        <v>8679</v>
      </c>
      <c r="U261" s="362">
        <v>16500000</v>
      </c>
      <c r="V261" s="363">
        <v>16500000</v>
      </c>
      <c r="W261" s="355" t="s">
        <v>10180</v>
      </c>
      <c r="X261" s="355" t="s">
        <v>5208</v>
      </c>
      <c r="Y261" s="355" t="s">
        <v>11693</v>
      </c>
      <c r="Z261" s="355" t="s">
        <v>11693</v>
      </c>
      <c r="AA261" s="355" t="s">
        <v>12646</v>
      </c>
      <c r="AB261" s="364">
        <v>43267</v>
      </c>
      <c r="AC261" s="355" t="s">
        <v>11995</v>
      </c>
      <c r="AD261" s="364">
        <v>43267</v>
      </c>
      <c r="AE261" s="355" t="s">
        <v>11995</v>
      </c>
      <c r="AF261" s="364"/>
      <c r="AG261" s="355" t="s">
        <v>11693</v>
      </c>
      <c r="AH261" s="355"/>
      <c r="AI261" s="365">
        <v>16500000</v>
      </c>
      <c r="AJ261" s="365">
        <v>16500000</v>
      </c>
      <c r="AK261" s="365">
        <v>1046698</v>
      </c>
      <c r="AL261" s="366">
        <v>1046698</v>
      </c>
      <c r="AM261" s="365">
        <v>1046698</v>
      </c>
      <c r="AN261" s="359"/>
      <c r="AO261" s="367" t="s">
        <v>12643</v>
      </c>
      <c r="AQ261" s="359" t="s">
        <v>12647</v>
      </c>
      <c r="AR261" s="368">
        <v>1</v>
      </c>
      <c r="AT261" s="359" t="s">
        <v>12647</v>
      </c>
      <c r="AU261" s="359">
        <v>1</v>
      </c>
    </row>
    <row r="262" spans="1:47">
      <c r="A262" s="355" t="s">
        <v>12648</v>
      </c>
      <c r="B262" s="355">
        <v>672424</v>
      </c>
      <c r="C262" s="355" t="s">
        <v>12649</v>
      </c>
      <c r="D262" s="361" t="s">
        <v>12650</v>
      </c>
      <c r="E262" s="355" t="s">
        <v>12651</v>
      </c>
      <c r="F262" s="355" t="s">
        <v>11987</v>
      </c>
      <c r="G262" s="355" t="s">
        <v>11988</v>
      </c>
      <c r="H262" s="355" t="s">
        <v>12001</v>
      </c>
      <c r="I262" s="355" t="s">
        <v>11693</v>
      </c>
      <c r="J262" s="355" t="s">
        <v>12652</v>
      </c>
      <c r="K262" s="361" t="s">
        <v>12653</v>
      </c>
      <c r="L262" s="355" t="s">
        <v>316</v>
      </c>
      <c r="M262" s="355" t="s">
        <v>6002</v>
      </c>
      <c r="N262" s="355" t="s">
        <v>11992</v>
      </c>
      <c r="O262" s="355" t="s">
        <v>12151</v>
      </c>
      <c r="P262" s="355" t="s">
        <v>11166</v>
      </c>
      <c r="Q262" s="355" t="s">
        <v>5557</v>
      </c>
      <c r="R262" s="355" t="s">
        <v>5558</v>
      </c>
      <c r="S262" s="362">
        <v>1</v>
      </c>
      <c r="T262" s="355" t="s">
        <v>8679</v>
      </c>
      <c r="U262" s="362">
        <v>10600000</v>
      </c>
      <c r="V262" s="363">
        <v>10600000</v>
      </c>
      <c r="W262" s="355" t="s">
        <v>10180</v>
      </c>
      <c r="X262" s="355" t="s">
        <v>5208</v>
      </c>
      <c r="Y262" s="355" t="s">
        <v>11693</v>
      </c>
      <c r="Z262" s="355" t="s">
        <v>11693</v>
      </c>
      <c r="AA262" s="355" t="s">
        <v>12654</v>
      </c>
      <c r="AB262" s="364">
        <v>43267</v>
      </c>
      <c r="AC262" s="355" t="s">
        <v>11995</v>
      </c>
      <c r="AD262" s="364">
        <v>43267</v>
      </c>
      <c r="AE262" s="355" t="s">
        <v>11995</v>
      </c>
      <c r="AF262" s="364"/>
      <c r="AG262" s="355" t="s">
        <v>11693</v>
      </c>
      <c r="AH262" s="355"/>
      <c r="AI262" s="365">
        <v>10600000</v>
      </c>
      <c r="AJ262" s="365">
        <v>10600000</v>
      </c>
      <c r="AK262" s="365">
        <v>672424</v>
      </c>
      <c r="AL262" s="366">
        <v>672424</v>
      </c>
      <c r="AM262" s="365">
        <v>672424</v>
      </c>
      <c r="AN262" s="359"/>
      <c r="AO262" s="367" t="s">
        <v>12649</v>
      </c>
      <c r="AQ262" s="359" t="s">
        <v>12655</v>
      </c>
      <c r="AR262" s="368">
        <v>1</v>
      </c>
      <c r="AT262" s="359" t="s">
        <v>12655</v>
      </c>
      <c r="AU262" s="359">
        <v>1</v>
      </c>
    </row>
    <row r="263" spans="1:47">
      <c r="A263" s="355" t="s">
        <v>12656</v>
      </c>
      <c r="B263" s="355">
        <v>283560</v>
      </c>
      <c r="C263" s="355" t="s">
        <v>12657</v>
      </c>
      <c r="D263" s="361" t="s">
        <v>12658</v>
      </c>
      <c r="E263" s="355" t="s">
        <v>12659</v>
      </c>
      <c r="F263" s="355" t="s">
        <v>11987</v>
      </c>
      <c r="G263" s="355" t="s">
        <v>11988</v>
      </c>
      <c r="H263" s="355" t="s">
        <v>12466</v>
      </c>
      <c r="I263" s="355" t="s">
        <v>11693</v>
      </c>
      <c r="J263" s="355" t="s">
        <v>12065</v>
      </c>
      <c r="K263" s="361" t="s">
        <v>12066</v>
      </c>
      <c r="L263" s="355" t="s">
        <v>315</v>
      </c>
      <c r="M263" s="355" t="s">
        <v>6001</v>
      </c>
      <c r="N263" s="355" t="s">
        <v>11992</v>
      </c>
      <c r="O263" s="355" t="s">
        <v>12004</v>
      </c>
      <c r="P263" s="355" t="s">
        <v>11166</v>
      </c>
      <c r="Q263" s="355" t="s">
        <v>5333</v>
      </c>
      <c r="R263" s="355" t="s">
        <v>5334</v>
      </c>
      <c r="S263" s="362">
        <v>1</v>
      </c>
      <c r="T263" s="355" t="s">
        <v>8679</v>
      </c>
      <c r="U263" s="362">
        <v>4470000</v>
      </c>
      <c r="V263" s="363">
        <v>4470000</v>
      </c>
      <c r="W263" s="355" t="s">
        <v>10180</v>
      </c>
      <c r="X263" s="355" t="s">
        <v>5208</v>
      </c>
      <c r="Y263" s="355" t="s">
        <v>11693</v>
      </c>
      <c r="Z263" s="355" t="s">
        <v>11693</v>
      </c>
      <c r="AA263" s="355" t="s">
        <v>12660</v>
      </c>
      <c r="AB263" s="364">
        <v>43295</v>
      </c>
      <c r="AC263" s="355" t="s">
        <v>11995</v>
      </c>
      <c r="AD263" s="364">
        <v>43295</v>
      </c>
      <c r="AE263" s="355" t="s">
        <v>11995</v>
      </c>
      <c r="AF263" s="364"/>
      <c r="AG263" s="355" t="s">
        <v>11693</v>
      </c>
      <c r="AH263" s="355"/>
      <c r="AI263" s="365">
        <v>4470000</v>
      </c>
      <c r="AJ263" s="365">
        <v>4470000</v>
      </c>
      <c r="AK263" s="365">
        <v>283560</v>
      </c>
      <c r="AL263" s="366">
        <v>283560</v>
      </c>
      <c r="AM263" s="365">
        <v>283560</v>
      </c>
      <c r="AN263" s="359"/>
      <c r="AO263" s="367" t="s">
        <v>12657</v>
      </c>
      <c r="AQ263" s="359" t="s">
        <v>12661</v>
      </c>
      <c r="AR263" s="368">
        <v>1</v>
      </c>
      <c r="AT263" s="359" t="s">
        <v>12661</v>
      </c>
      <c r="AU263" s="359">
        <v>1</v>
      </c>
    </row>
    <row r="264" spans="1:47">
      <c r="A264" s="355" t="s">
        <v>12662</v>
      </c>
      <c r="B264" s="355">
        <v>366891</v>
      </c>
      <c r="C264" s="355" t="s">
        <v>12663</v>
      </c>
      <c r="D264" s="361" t="s">
        <v>12664</v>
      </c>
      <c r="E264" s="355" t="s">
        <v>12665</v>
      </c>
      <c r="F264" s="355" t="s">
        <v>11987</v>
      </c>
      <c r="G264" s="355" t="s">
        <v>11988</v>
      </c>
      <c r="H264" s="355" t="s">
        <v>12466</v>
      </c>
      <c r="I264" s="355" t="s">
        <v>11693</v>
      </c>
      <c r="J264" s="355" t="s">
        <v>12065</v>
      </c>
      <c r="K264" s="373" t="s">
        <v>12066</v>
      </c>
      <c r="L264" s="355" t="s">
        <v>315</v>
      </c>
      <c r="M264" s="355" t="s">
        <v>6001</v>
      </c>
      <c r="N264" s="355" t="s">
        <v>11992</v>
      </c>
      <c r="O264" s="355" t="s">
        <v>12004</v>
      </c>
      <c r="P264" s="355" t="s">
        <v>11166</v>
      </c>
      <c r="Q264" s="355" t="s">
        <v>5333</v>
      </c>
      <c r="R264" s="355" t="s">
        <v>5334</v>
      </c>
      <c r="S264" s="362">
        <v>1</v>
      </c>
      <c r="T264" s="355" t="s">
        <v>8679</v>
      </c>
      <c r="U264" s="362">
        <v>4692000</v>
      </c>
      <c r="V264" s="363">
        <v>4692000</v>
      </c>
      <c r="W264" s="355" t="s">
        <v>10180</v>
      </c>
      <c r="X264" s="355" t="s">
        <v>5208</v>
      </c>
      <c r="Y264" s="355" t="s">
        <v>11693</v>
      </c>
      <c r="Z264" s="355" t="s">
        <v>11693</v>
      </c>
      <c r="AA264" s="355" t="s">
        <v>12666</v>
      </c>
      <c r="AB264" s="364">
        <v>43295</v>
      </c>
      <c r="AC264" s="355" t="s">
        <v>11995</v>
      </c>
      <c r="AD264" s="364">
        <v>43295</v>
      </c>
      <c r="AE264" s="355" t="s">
        <v>11995</v>
      </c>
      <c r="AF264" s="364"/>
      <c r="AG264" s="355" t="s">
        <v>11693</v>
      </c>
      <c r="AH264" s="355"/>
      <c r="AI264" s="365">
        <v>5594000</v>
      </c>
      <c r="AJ264" s="365">
        <v>5594000</v>
      </c>
      <c r="AK264" s="365">
        <v>437423</v>
      </c>
      <c r="AL264" s="366">
        <v>437423</v>
      </c>
      <c r="AM264" s="365">
        <v>366891</v>
      </c>
      <c r="AN264" s="359"/>
      <c r="AO264" s="367" t="s">
        <v>12663</v>
      </c>
      <c r="AQ264" s="359" t="s">
        <v>12667</v>
      </c>
      <c r="AR264" s="368">
        <v>1</v>
      </c>
      <c r="AT264" s="359" t="s">
        <v>12667</v>
      </c>
      <c r="AU264" s="359">
        <v>2</v>
      </c>
    </row>
    <row r="265" spans="1:47">
      <c r="A265" s="355" t="s">
        <v>12668</v>
      </c>
      <c r="B265" s="355">
        <v>70532</v>
      </c>
      <c r="C265" s="369" t="s">
        <v>12663</v>
      </c>
      <c r="D265" s="370" t="s">
        <v>12664</v>
      </c>
      <c r="E265" s="369" t="s">
        <v>12665</v>
      </c>
      <c r="F265" s="355" t="s">
        <v>11987</v>
      </c>
      <c r="G265" s="355" t="s">
        <v>12008</v>
      </c>
      <c r="H265" s="355" t="s">
        <v>12466</v>
      </c>
      <c r="I265" s="355" t="s">
        <v>11693</v>
      </c>
      <c r="J265" s="355" t="s">
        <v>12065</v>
      </c>
      <c r="K265" s="370" t="s">
        <v>12066</v>
      </c>
      <c r="L265" s="355" t="s">
        <v>315</v>
      </c>
      <c r="M265" s="355" t="s">
        <v>6001</v>
      </c>
      <c r="N265" s="355" t="s">
        <v>11992</v>
      </c>
      <c r="O265" s="355" t="s">
        <v>12004</v>
      </c>
      <c r="P265" s="355" t="s">
        <v>11166</v>
      </c>
      <c r="Q265" s="355" t="s">
        <v>5333</v>
      </c>
      <c r="R265" s="355" t="s">
        <v>5334</v>
      </c>
      <c r="S265" s="362">
        <v>1</v>
      </c>
      <c r="T265" s="355" t="s">
        <v>8679</v>
      </c>
      <c r="U265" s="362">
        <v>902000</v>
      </c>
      <c r="V265" s="363">
        <v>902000</v>
      </c>
      <c r="W265" s="355" t="s">
        <v>10180</v>
      </c>
      <c r="X265" s="355" t="s">
        <v>5208</v>
      </c>
      <c r="Y265" s="355" t="s">
        <v>11693</v>
      </c>
      <c r="Z265" s="355" t="s">
        <v>11693</v>
      </c>
      <c r="AA265" s="355" t="s">
        <v>12666</v>
      </c>
      <c r="AB265" s="364">
        <v>43295</v>
      </c>
      <c r="AC265" s="355" t="s">
        <v>11995</v>
      </c>
      <c r="AD265" s="364">
        <v>43295</v>
      </c>
      <c r="AE265" s="355" t="s">
        <v>11995</v>
      </c>
      <c r="AF265" s="364"/>
      <c r="AG265" s="355" t="s">
        <v>11693</v>
      </c>
      <c r="AH265" s="355"/>
      <c r="AI265" s="365">
        <v>5594000</v>
      </c>
      <c r="AJ265" s="365">
        <v>5594000</v>
      </c>
      <c r="AK265" s="365">
        <v>437423</v>
      </c>
      <c r="AL265" s="366">
        <v>437423</v>
      </c>
      <c r="AM265" s="365">
        <v>70532</v>
      </c>
      <c r="AN265" s="359"/>
      <c r="AO265" s="367" t="s">
        <v>12663</v>
      </c>
      <c r="AR265" s="368"/>
      <c r="AT265" s="359" t="s">
        <v>12667</v>
      </c>
      <c r="AU265" s="359">
        <v>1</v>
      </c>
    </row>
    <row r="266" spans="1:47">
      <c r="A266" s="355" t="s">
        <v>12669</v>
      </c>
      <c r="B266" s="355">
        <v>204328</v>
      </c>
      <c r="C266" s="355" t="s">
        <v>12670</v>
      </c>
      <c r="D266" s="361" t="s">
        <v>12671</v>
      </c>
      <c r="E266" s="355" t="s">
        <v>12672</v>
      </c>
      <c r="F266" s="355" t="s">
        <v>11987</v>
      </c>
      <c r="G266" s="355" t="s">
        <v>11988</v>
      </c>
      <c r="H266" s="355" t="s">
        <v>12466</v>
      </c>
      <c r="I266" s="355" t="s">
        <v>11693</v>
      </c>
      <c r="J266" s="355" t="s">
        <v>12065</v>
      </c>
      <c r="K266" s="373" t="s">
        <v>12066</v>
      </c>
      <c r="L266" s="355" t="s">
        <v>315</v>
      </c>
      <c r="M266" s="355" t="s">
        <v>6001</v>
      </c>
      <c r="N266" s="355" t="s">
        <v>11992</v>
      </c>
      <c r="O266" s="355" t="s">
        <v>12004</v>
      </c>
      <c r="P266" s="355" t="s">
        <v>11166</v>
      </c>
      <c r="Q266" s="355" t="s">
        <v>5333</v>
      </c>
      <c r="R266" s="355" t="s">
        <v>5334</v>
      </c>
      <c r="S266" s="362">
        <v>1</v>
      </c>
      <c r="T266" s="355" t="s">
        <v>8679</v>
      </c>
      <c r="U266" s="362">
        <v>3221000</v>
      </c>
      <c r="V266" s="363">
        <v>3221000</v>
      </c>
      <c r="W266" s="355" t="s">
        <v>10180</v>
      </c>
      <c r="X266" s="355" t="s">
        <v>5208</v>
      </c>
      <c r="Y266" s="355" t="s">
        <v>11693</v>
      </c>
      <c r="Z266" s="355" t="s">
        <v>11693</v>
      </c>
      <c r="AA266" s="355" t="s">
        <v>12673</v>
      </c>
      <c r="AB266" s="364">
        <v>43295</v>
      </c>
      <c r="AC266" s="355" t="s">
        <v>11995</v>
      </c>
      <c r="AD266" s="364">
        <v>43295</v>
      </c>
      <c r="AE266" s="355" t="s">
        <v>11995</v>
      </c>
      <c r="AF266" s="364"/>
      <c r="AG266" s="355" t="s">
        <v>11693</v>
      </c>
      <c r="AH266" s="355"/>
      <c r="AI266" s="365">
        <v>6367000</v>
      </c>
      <c r="AJ266" s="365">
        <v>6367000</v>
      </c>
      <c r="AK266" s="365">
        <v>403898</v>
      </c>
      <c r="AL266" s="366">
        <v>403898</v>
      </c>
      <c r="AM266" s="365">
        <v>204328</v>
      </c>
      <c r="AN266" s="359"/>
      <c r="AO266" s="367" t="s">
        <v>12670</v>
      </c>
      <c r="AQ266" s="359" t="s">
        <v>12674</v>
      </c>
      <c r="AR266" s="368">
        <v>1</v>
      </c>
      <c r="AT266" s="359" t="s">
        <v>12674</v>
      </c>
      <c r="AU266" s="359">
        <v>3</v>
      </c>
    </row>
    <row r="267" spans="1:47">
      <c r="A267" s="355" t="s">
        <v>12675</v>
      </c>
      <c r="B267" s="355">
        <v>42629</v>
      </c>
      <c r="C267" s="369" t="s">
        <v>12670</v>
      </c>
      <c r="D267" s="370" t="s">
        <v>12671</v>
      </c>
      <c r="E267" s="369" t="s">
        <v>12672</v>
      </c>
      <c r="F267" s="355" t="s">
        <v>11987</v>
      </c>
      <c r="G267" s="355" t="s">
        <v>12008</v>
      </c>
      <c r="H267" s="355" t="s">
        <v>12466</v>
      </c>
      <c r="I267" s="355" t="s">
        <v>11693</v>
      </c>
      <c r="J267" s="355" t="s">
        <v>12065</v>
      </c>
      <c r="K267" s="370" t="s">
        <v>12066</v>
      </c>
      <c r="L267" s="355" t="s">
        <v>315</v>
      </c>
      <c r="M267" s="355" t="s">
        <v>6001</v>
      </c>
      <c r="N267" s="355" t="s">
        <v>11992</v>
      </c>
      <c r="O267" s="355" t="s">
        <v>12004</v>
      </c>
      <c r="P267" s="355" t="s">
        <v>11166</v>
      </c>
      <c r="Q267" s="355" t="s">
        <v>5333</v>
      </c>
      <c r="R267" s="355" t="s">
        <v>5334</v>
      </c>
      <c r="S267" s="362">
        <v>1</v>
      </c>
      <c r="T267" s="355" t="s">
        <v>8679</v>
      </c>
      <c r="U267" s="362">
        <v>672000</v>
      </c>
      <c r="V267" s="363">
        <v>672000</v>
      </c>
      <c r="W267" s="355" t="s">
        <v>10180</v>
      </c>
      <c r="X267" s="355" t="s">
        <v>5208</v>
      </c>
      <c r="Y267" s="355" t="s">
        <v>11693</v>
      </c>
      <c r="Z267" s="355" t="s">
        <v>11693</v>
      </c>
      <c r="AA267" s="355" t="s">
        <v>12673</v>
      </c>
      <c r="AB267" s="364">
        <v>43295</v>
      </c>
      <c r="AC267" s="355" t="s">
        <v>11995</v>
      </c>
      <c r="AD267" s="364">
        <v>43295</v>
      </c>
      <c r="AE267" s="355" t="s">
        <v>11995</v>
      </c>
      <c r="AF267" s="364"/>
      <c r="AG267" s="355" t="s">
        <v>11693</v>
      </c>
      <c r="AH267" s="355"/>
      <c r="AI267" s="365">
        <v>6367000</v>
      </c>
      <c r="AJ267" s="365">
        <v>6367000</v>
      </c>
      <c r="AK267" s="365">
        <v>403898</v>
      </c>
      <c r="AL267" s="366">
        <v>403898</v>
      </c>
      <c r="AM267" s="365">
        <v>42629</v>
      </c>
      <c r="AN267" s="359"/>
      <c r="AO267" s="367" t="s">
        <v>12670</v>
      </c>
      <c r="AR267" s="368"/>
      <c r="AT267" s="359" t="s">
        <v>12674</v>
      </c>
      <c r="AU267" s="359">
        <v>2</v>
      </c>
    </row>
    <row r="268" spans="1:47">
      <c r="A268" s="355" t="s">
        <v>12676</v>
      </c>
      <c r="B268" s="355">
        <v>156941</v>
      </c>
      <c r="C268" s="369" t="s">
        <v>12670</v>
      </c>
      <c r="D268" s="370" t="s">
        <v>12671</v>
      </c>
      <c r="E268" s="369" t="s">
        <v>12672</v>
      </c>
      <c r="F268" s="355" t="s">
        <v>11987</v>
      </c>
      <c r="G268" s="355" t="s">
        <v>12010</v>
      </c>
      <c r="H268" s="355" t="s">
        <v>12466</v>
      </c>
      <c r="I268" s="355" t="s">
        <v>11693</v>
      </c>
      <c r="J268" s="355" t="s">
        <v>12065</v>
      </c>
      <c r="K268" s="370" t="s">
        <v>12066</v>
      </c>
      <c r="L268" s="355" t="s">
        <v>315</v>
      </c>
      <c r="M268" s="355" t="s">
        <v>6001</v>
      </c>
      <c r="N268" s="355" t="s">
        <v>11992</v>
      </c>
      <c r="O268" s="355" t="s">
        <v>12004</v>
      </c>
      <c r="P268" s="355" t="s">
        <v>11166</v>
      </c>
      <c r="Q268" s="355" t="s">
        <v>5333</v>
      </c>
      <c r="R268" s="355" t="s">
        <v>5334</v>
      </c>
      <c r="S268" s="362">
        <v>1</v>
      </c>
      <c r="T268" s="355" t="s">
        <v>8679</v>
      </c>
      <c r="U268" s="362">
        <v>2474000</v>
      </c>
      <c r="V268" s="363">
        <v>2474000</v>
      </c>
      <c r="W268" s="355" t="s">
        <v>10180</v>
      </c>
      <c r="X268" s="355" t="s">
        <v>5208</v>
      </c>
      <c r="Y268" s="355" t="s">
        <v>11693</v>
      </c>
      <c r="Z268" s="355" t="s">
        <v>11693</v>
      </c>
      <c r="AA268" s="355" t="s">
        <v>12673</v>
      </c>
      <c r="AB268" s="364">
        <v>43295</v>
      </c>
      <c r="AC268" s="355" t="s">
        <v>11995</v>
      </c>
      <c r="AD268" s="364">
        <v>43295</v>
      </c>
      <c r="AE268" s="355" t="s">
        <v>11995</v>
      </c>
      <c r="AF268" s="364"/>
      <c r="AG268" s="355" t="s">
        <v>11693</v>
      </c>
      <c r="AH268" s="355"/>
      <c r="AI268" s="365">
        <v>6367000</v>
      </c>
      <c r="AJ268" s="365">
        <v>6367000</v>
      </c>
      <c r="AK268" s="365">
        <v>403898</v>
      </c>
      <c r="AL268" s="366">
        <v>403898</v>
      </c>
      <c r="AM268" s="365">
        <v>156941</v>
      </c>
      <c r="AN268" s="359"/>
      <c r="AO268" s="367" t="s">
        <v>12670</v>
      </c>
      <c r="AR268" s="368"/>
      <c r="AT268" s="359" t="s">
        <v>12674</v>
      </c>
      <c r="AU268" s="359">
        <v>1</v>
      </c>
    </row>
    <row r="269" spans="1:47">
      <c r="A269" s="355" t="s">
        <v>12677</v>
      </c>
      <c r="B269" s="355">
        <v>100990</v>
      </c>
      <c r="C269" s="355" t="s">
        <v>12678</v>
      </c>
      <c r="D269" s="361" t="s">
        <v>12679</v>
      </c>
      <c r="E269" s="355" t="s">
        <v>12680</v>
      </c>
      <c r="F269" s="355" t="s">
        <v>11987</v>
      </c>
      <c r="G269" s="355" t="s">
        <v>11988</v>
      </c>
      <c r="H269" s="355" t="s">
        <v>11989</v>
      </c>
      <c r="I269" s="355" t="s">
        <v>11693</v>
      </c>
      <c r="J269" s="355" t="s">
        <v>11990</v>
      </c>
      <c r="K269" s="361" t="s">
        <v>12230</v>
      </c>
      <c r="L269" s="355" t="s">
        <v>321</v>
      </c>
      <c r="M269" s="355" t="s">
        <v>6007</v>
      </c>
      <c r="N269" s="355" t="s">
        <v>11992</v>
      </c>
      <c r="O269" s="355" t="s">
        <v>11993</v>
      </c>
      <c r="P269" s="355" t="s">
        <v>5982</v>
      </c>
      <c r="Q269" s="355" t="s">
        <v>5518</v>
      </c>
      <c r="R269" s="355" t="s">
        <v>5519</v>
      </c>
      <c r="S269" s="362">
        <v>1</v>
      </c>
      <c r="T269" s="355" t="s">
        <v>8679</v>
      </c>
      <c r="U269" s="362">
        <v>1592000</v>
      </c>
      <c r="V269" s="363">
        <v>1592000</v>
      </c>
      <c r="W269" s="355" t="s">
        <v>10183</v>
      </c>
      <c r="X269" s="355" t="s">
        <v>5211</v>
      </c>
      <c r="Y269" s="355" t="s">
        <v>11693</v>
      </c>
      <c r="Z269" s="355" t="s">
        <v>11693</v>
      </c>
      <c r="AA269" s="355" t="s">
        <v>12681</v>
      </c>
      <c r="AB269" s="364">
        <v>43211</v>
      </c>
      <c r="AC269" s="355" t="s">
        <v>11995</v>
      </c>
      <c r="AD269" s="364">
        <v>43211</v>
      </c>
      <c r="AE269" s="355" t="s">
        <v>11995</v>
      </c>
      <c r="AF269" s="364"/>
      <c r="AG269" s="355" t="s">
        <v>11693</v>
      </c>
      <c r="AH269" s="355"/>
      <c r="AI269" s="365">
        <v>13353000</v>
      </c>
      <c r="AJ269" s="365">
        <v>3800000</v>
      </c>
      <c r="AK269" s="365">
        <v>847059</v>
      </c>
      <c r="AL269" s="366">
        <v>241056.25702089418</v>
      </c>
      <c r="AM269" s="365">
        <v>100990</v>
      </c>
      <c r="AN269" s="359"/>
      <c r="AO269" s="367" t="s">
        <v>12678</v>
      </c>
      <c r="AQ269" s="359" t="s">
        <v>12682</v>
      </c>
      <c r="AR269" s="368">
        <v>1</v>
      </c>
      <c r="AT269" s="359" t="s">
        <v>12682</v>
      </c>
      <c r="AU269" s="359">
        <v>4</v>
      </c>
    </row>
    <row r="270" spans="1:47">
      <c r="A270" s="355" t="s">
        <v>12683</v>
      </c>
      <c r="B270" s="355">
        <v>45737</v>
      </c>
      <c r="C270" s="369" t="s">
        <v>12678</v>
      </c>
      <c r="D270" s="370" t="s">
        <v>12679</v>
      </c>
      <c r="E270" s="369" t="s">
        <v>12680</v>
      </c>
      <c r="F270" s="355" t="s">
        <v>11987</v>
      </c>
      <c r="G270" s="355" t="s">
        <v>12008</v>
      </c>
      <c r="H270" s="355" t="s">
        <v>11989</v>
      </c>
      <c r="I270" s="355" t="s">
        <v>11693</v>
      </c>
      <c r="J270" s="355" t="s">
        <v>11990</v>
      </c>
      <c r="K270" s="370" t="s">
        <v>12230</v>
      </c>
      <c r="L270" s="355" t="s">
        <v>316</v>
      </c>
      <c r="M270" s="355" t="s">
        <v>6002</v>
      </c>
      <c r="N270" s="355" t="s">
        <v>11992</v>
      </c>
      <c r="O270" s="355" t="s">
        <v>11993</v>
      </c>
      <c r="P270" s="355" t="s">
        <v>5982</v>
      </c>
      <c r="Q270" s="355" t="s">
        <v>5518</v>
      </c>
      <c r="R270" s="355" t="s">
        <v>5519</v>
      </c>
      <c r="S270" s="362">
        <v>1</v>
      </c>
      <c r="T270" s="355" t="s">
        <v>8679</v>
      </c>
      <c r="U270" s="362">
        <v>721000</v>
      </c>
      <c r="V270" s="363">
        <v>721000</v>
      </c>
      <c r="W270" s="355" t="s">
        <v>10183</v>
      </c>
      <c r="X270" s="355" t="s">
        <v>5211</v>
      </c>
      <c r="Y270" s="355" t="s">
        <v>11693</v>
      </c>
      <c r="Z270" s="355" t="s">
        <v>11693</v>
      </c>
      <c r="AA270" s="355" t="s">
        <v>12681</v>
      </c>
      <c r="AB270" s="364">
        <v>43211</v>
      </c>
      <c r="AC270" s="355" t="s">
        <v>11995</v>
      </c>
      <c r="AD270" s="364">
        <v>43211</v>
      </c>
      <c r="AE270" s="355" t="s">
        <v>11995</v>
      </c>
      <c r="AF270" s="364"/>
      <c r="AG270" s="355" t="s">
        <v>11693</v>
      </c>
      <c r="AH270" s="355"/>
      <c r="AI270" s="365">
        <v>13353000</v>
      </c>
      <c r="AJ270" s="365">
        <v>3800000</v>
      </c>
      <c r="AK270" s="365">
        <v>847059</v>
      </c>
      <c r="AL270" s="366">
        <v>241056.25702089418</v>
      </c>
      <c r="AM270" s="365">
        <v>45737</v>
      </c>
      <c r="AN270" s="359"/>
      <c r="AO270" s="367" t="s">
        <v>12678</v>
      </c>
      <c r="AR270" s="368"/>
      <c r="AT270" s="359" t="s">
        <v>12682</v>
      </c>
      <c r="AU270" s="359">
        <v>3</v>
      </c>
    </row>
    <row r="271" spans="1:47">
      <c r="A271" s="355" t="s">
        <v>12684</v>
      </c>
      <c r="B271" s="355">
        <v>45103</v>
      </c>
      <c r="C271" s="369" t="s">
        <v>12678</v>
      </c>
      <c r="D271" s="370" t="s">
        <v>12679</v>
      </c>
      <c r="E271" s="369" t="s">
        <v>12680</v>
      </c>
      <c r="F271" s="355" t="s">
        <v>11987</v>
      </c>
      <c r="G271" s="355" t="s">
        <v>12010</v>
      </c>
      <c r="H271" s="355" t="s">
        <v>11989</v>
      </c>
      <c r="I271" s="355" t="s">
        <v>11693</v>
      </c>
      <c r="J271" s="355" t="s">
        <v>11990</v>
      </c>
      <c r="K271" s="370" t="s">
        <v>12230</v>
      </c>
      <c r="L271" s="355" t="s">
        <v>319</v>
      </c>
      <c r="M271" s="355" t="s">
        <v>6005</v>
      </c>
      <c r="N271" s="355" t="s">
        <v>11992</v>
      </c>
      <c r="O271" s="355" t="s">
        <v>11993</v>
      </c>
      <c r="P271" s="355" t="s">
        <v>5982</v>
      </c>
      <c r="Q271" s="355" t="s">
        <v>5518</v>
      </c>
      <c r="R271" s="355" t="s">
        <v>5519</v>
      </c>
      <c r="S271" s="362">
        <v>1</v>
      </c>
      <c r="T271" s="355" t="s">
        <v>8679</v>
      </c>
      <c r="U271" s="362">
        <v>711000</v>
      </c>
      <c r="V271" s="363">
        <v>711000</v>
      </c>
      <c r="W271" s="355" t="s">
        <v>10183</v>
      </c>
      <c r="X271" s="355" t="s">
        <v>5211</v>
      </c>
      <c r="Y271" s="355" t="s">
        <v>11693</v>
      </c>
      <c r="Z271" s="355" t="s">
        <v>11693</v>
      </c>
      <c r="AA271" s="355" t="s">
        <v>12681</v>
      </c>
      <c r="AB271" s="364">
        <v>43211</v>
      </c>
      <c r="AC271" s="355" t="s">
        <v>11995</v>
      </c>
      <c r="AD271" s="364">
        <v>43211</v>
      </c>
      <c r="AE271" s="355" t="s">
        <v>11995</v>
      </c>
      <c r="AF271" s="364"/>
      <c r="AG271" s="355" t="s">
        <v>11693</v>
      </c>
      <c r="AH271" s="355"/>
      <c r="AI271" s="365">
        <v>13353000</v>
      </c>
      <c r="AJ271" s="365">
        <v>3800000</v>
      </c>
      <c r="AK271" s="365">
        <v>847059</v>
      </c>
      <c r="AL271" s="366">
        <v>241056.25702089418</v>
      </c>
      <c r="AM271" s="365">
        <v>45103</v>
      </c>
      <c r="AN271" s="359"/>
      <c r="AO271" s="367" t="s">
        <v>12678</v>
      </c>
      <c r="AR271" s="368"/>
      <c r="AT271" s="359" t="s">
        <v>12682</v>
      </c>
      <c r="AU271" s="359">
        <v>2</v>
      </c>
    </row>
    <row r="272" spans="1:47">
      <c r="A272" s="355" t="s">
        <v>12685</v>
      </c>
      <c r="B272" s="355">
        <v>49226</v>
      </c>
      <c r="C272" s="369" t="s">
        <v>12678</v>
      </c>
      <c r="D272" s="370" t="s">
        <v>12679</v>
      </c>
      <c r="E272" s="369" t="s">
        <v>12680</v>
      </c>
      <c r="F272" s="355" t="s">
        <v>11987</v>
      </c>
      <c r="G272" s="355" t="s">
        <v>12012</v>
      </c>
      <c r="H272" s="355" t="s">
        <v>11989</v>
      </c>
      <c r="I272" s="355" t="s">
        <v>11693</v>
      </c>
      <c r="J272" s="355" t="s">
        <v>11990</v>
      </c>
      <c r="K272" s="370" t="s">
        <v>12230</v>
      </c>
      <c r="L272" s="355" t="s">
        <v>322</v>
      </c>
      <c r="M272" s="355" t="s">
        <v>6008</v>
      </c>
      <c r="N272" s="355" t="s">
        <v>11992</v>
      </c>
      <c r="O272" s="355" t="s">
        <v>11993</v>
      </c>
      <c r="P272" s="355" t="s">
        <v>5982</v>
      </c>
      <c r="Q272" s="355" t="s">
        <v>5518</v>
      </c>
      <c r="R272" s="355" t="s">
        <v>5519</v>
      </c>
      <c r="S272" s="362">
        <v>1</v>
      </c>
      <c r="T272" s="355" t="s">
        <v>8679</v>
      </c>
      <c r="U272" s="362">
        <v>776000</v>
      </c>
      <c r="V272" s="363">
        <v>776000</v>
      </c>
      <c r="W272" s="355" t="s">
        <v>10183</v>
      </c>
      <c r="X272" s="355" t="s">
        <v>5211</v>
      </c>
      <c r="Y272" s="355" t="s">
        <v>11693</v>
      </c>
      <c r="Z272" s="355" t="s">
        <v>11693</v>
      </c>
      <c r="AA272" s="355" t="s">
        <v>12681</v>
      </c>
      <c r="AB272" s="364">
        <v>43211</v>
      </c>
      <c r="AC272" s="355" t="s">
        <v>11995</v>
      </c>
      <c r="AD272" s="364">
        <v>43211</v>
      </c>
      <c r="AE272" s="355" t="s">
        <v>11995</v>
      </c>
      <c r="AF272" s="364"/>
      <c r="AG272" s="355" t="s">
        <v>11693</v>
      </c>
      <c r="AH272" s="355"/>
      <c r="AI272" s="365">
        <v>13353000</v>
      </c>
      <c r="AJ272" s="365">
        <v>3800000</v>
      </c>
      <c r="AK272" s="365">
        <v>847059</v>
      </c>
      <c r="AL272" s="366">
        <v>241056.25702089418</v>
      </c>
      <c r="AM272" s="365">
        <v>49226</v>
      </c>
      <c r="AN272" s="359"/>
      <c r="AO272" s="367" t="s">
        <v>12678</v>
      </c>
      <c r="AR272" s="368"/>
      <c r="AT272" s="359" t="s">
        <v>12682</v>
      </c>
      <c r="AU272" s="359">
        <v>1</v>
      </c>
    </row>
    <row r="273" spans="1:47">
      <c r="A273" s="355" t="s">
        <v>12686</v>
      </c>
      <c r="B273" s="355">
        <v>84307</v>
      </c>
      <c r="C273" s="375" t="s">
        <v>12678</v>
      </c>
      <c r="D273" s="373" t="s">
        <v>12679</v>
      </c>
      <c r="E273" s="375" t="s">
        <v>12680</v>
      </c>
      <c r="F273" s="355" t="s">
        <v>11987</v>
      </c>
      <c r="G273" s="355" t="s">
        <v>12014</v>
      </c>
      <c r="H273" s="355" t="s">
        <v>11989</v>
      </c>
      <c r="I273" s="355" t="s">
        <v>11693</v>
      </c>
      <c r="J273" s="355" t="s">
        <v>11990</v>
      </c>
      <c r="K273" s="361" t="s">
        <v>11991</v>
      </c>
      <c r="L273" s="355" t="s">
        <v>317</v>
      </c>
      <c r="M273" s="355" t="s">
        <v>6003</v>
      </c>
      <c r="N273" s="355" t="s">
        <v>11992</v>
      </c>
      <c r="O273" s="355" t="s">
        <v>11993</v>
      </c>
      <c r="P273" s="355" t="s">
        <v>5982</v>
      </c>
      <c r="Q273" s="355" t="s">
        <v>5259</v>
      </c>
      <c r="R273" s="355" t="s">
        <v>5260</v>
      </c>
      <c r="S273" s="362">
        <v>1</v>
      </c>
      <c r="T273" s="355" t="s">
        <v>8679</v>
      </c>
      <c r="U273" s="362">
        <v>1329000</v>
      </c>
      <c r="V273" s="363">
        <v>1329000</v>
      </c>
      <c r="W273" s="355" t="s">
        <v>10183</v>
      </c>
      <c r="X273" s="355" t="s">
        <v>5211</v>
      </c>
      <c r="Y273" s="355" t="s">
        <v>11693</v>
      </c>
      <c r="Z273" s="355" t="s">
        <v>11693</v>
      </c>
      <c r="AA273" s="355" t="s">
        <v>12681</v>
      </c>
      <c r="AB273" s="364">
        <v>43211</v>
      </c>
      <c r="AC273" s="355" t="s">
        <v>11995</v>
      </c>
      <c r="AD273" s="364">
        <v>43211</v>
      </c>
      <c r="AE273" s="355" t="s">
        <v>11995</v>
      </c>
      <c r="AF273" s="364"/>
      <c r="AG273" s="355" t="s">
        <v>11693</v>
      </c>
      <c r="AH273" s="355"/>
      <c r="AI273" s="365">
        <v>13353000</v>
      </c>
      <c r="AJ273" s="365">
        <v>6308000</v>
      </c>
      <c r="AK273" s="365">
        <v>847059</v>
      </c>
      <c r="AL273" s="366">
        <v>400153.38665468432</v>
      </c>
      <c r="AM273" s="371">
        <v>84307</v>
      </c>
      <c r="AN273" s="359"/>
      <c r="AO273" s="367" t="s">
        <v>12678</v>
      </c>
      <c r="AQ273" s="359" t="s">
        <v>12687</v>
      </c>
      <c r="AR273" s="368">
        <v>1</v>
      </c>
      <c r="AT273" s="359" t="s">
        <v>12687</v>
      </c>
      <c r="AU273" s="359">
        <v>8</v>
      </c>
    </row>
    <row r="274" spans="1:47">
      <c r="A274" s="355" t="s">
        <v>12688</v>
      </c>
      <c r="B274" s="355">
        <v>68955</v>
      </c>
      <c r="C274" s="369" t="s">
        <v>12678</v>
      </c>
      <c r="D274" s="370" t="s">
        <v>12679</v>
      </c>
      <c r="E274" s="369" t="s">
        <v>12680</v>
      </c>
      <c r="F274" s="355" t="s">
        <v>11987</v>
      </c>
      <c r="G274" s="355" t="s">
        <v>12016</v>
      </c>
      <c r="H274" s="355" t="s">
        <v>11989</v>
      </c>
      <c r="I274" s="355" t="s">
        <v>11693</v>
      </c>
      <c r="J274" s="355" t="s">
        <v>11990</v>
      </c>
      <c r="K274" s="370" t="s">
        <v>11991</v>
      </c>
      <c r="L274" s="355" t="s">
        <v>317</v>
      </c>
      <c r="M274" s="355" t="s">
        <v>6003</v>
      </c>
      <c r="N274" s="355" t="s">
        <v>11992</v>
      </c>
      <c r="O274" s="355" t="s">
        <v>11993</v>
      </c>
      <c r="P274" s="355" t="s">
        <v>5982</v>
      </c>
      <c r="Q274" s="355" t="s">
        <v>5259</v>
      </c>
      <c r="R274" s="355" t="s">
        <v>5260</v>
      </c>
      <c r="S274" s="362">
        <v>1</v>
      </c>
      <c r="T274" s="355" t="s">
        <v>8679</v>
      </c>
      <c r="U274" s="362">
        <v>1087000</v>
      </c>
      <c r="V274" s="363">
        <v>1087000</v>
      </c>
      <c r="W274" s="355" t="s">
        <v>10183</v>
      </c>
      <c r="X274" s="355" t="s">
        <v>5211</v>
      </c>
      <c r="Y274" s="355" t="s">
        <v>11693</v>
      </c>
      <c r="Z274" s="355" t="s">
        <v>11693</v>
      </c>
      <c r="AA274" s="355" t="s">
        <v>12681</v>
      </c>
      <c r="AB274" s="364">
        <v>43211</v>
      </c>
      <c r="AC274" s="355" t="s">
        <v>11995</v>
      </c>
      <c r="AD274" s="364">
        <v>43211</v>
      </c>
      <c r="AE274" s="355" t="s">
        <v>11995</v>
      </c>
      <c r="AF274" s="364"/>
      <c r="AG274" s="355" t="s">
        <v>11693</v>
      </c>
      <c r="AH274" s="355"/>
      <c r="AI274" s="365">
        <v>13353000</v>
      </c>
      <c r="AJ274" s="365">
        <v>6308000</v>
      </c>
      <c r="AK274" s="365">
        <v>847059</v>
      </c>
      <c r="AL274" s="366">
        <v>400153.38665468432</v>
      </c>
      <c r="AM274" s="365">
        <v>68955</v>
      </c>
      <c r="AN274" s="359"/>
      <c r="AO274" s="367" t="s">
        <v>12678</v>
      </c>
      <c r="AR274" s="368"/>
      <c r="AT274" s="359" t="s">
        <v>12687</v>
      </c>
      <c r="AU274" s="359">
        <v>7</v>
      </c>
    </row>
    <row r="275" spans="1:47">
      <c r="A275" s="355" t="s">
        <v>12689</v>
      </c>
      <c r="B275" s="355">
        <v>77582</v>
      </c>
      <c r="C275" s="369" t="s">
        <v>12678</v>
      </c>
      <c r="D275" s="370" t="s">
        <v>12679</v>
      </c>
      <c r="E275" s="369" t="s">
        <v>12680</v>
      </c>
      <c r="F275" s="355" t="s">
        <v>11987</v>
      </c>
      <c r="G275" s="355" t="s">
        <v>12018</v>
      </c>
      <c r="H275" s="355" t="s">
        <v>11989</v>
      </c>
      <c r="I275" s="355" t="s">
        <v>11693</v>
      </c>
      <c r="J275" s="355" t="s">
        <v>11990</v>
      </c>
      <c r="K275" s="370" t="s">
        <v>11991</v>
      </c>
      <c r="L275" s="355" t="s">
        <v>318</v>
      </c>
      <c r="M275" s="355" t="s">
        <v>6004</v>
      </c>
      <c r="N275" s="355" t="s">
        <v>11992</v>
      </c>
      <c r="O275" s="355" t="s">
        <v>11993</v>
      </c>
      <c r="P275" s="355" t="s">
        <v>5982</v>
      </c>
      <c r="Q275" s="355" t="s">
        <v>5259</v>
      </c>
      <c r="R275" s="355" t="s">
        <v>5260</v>
      </c>
      <c r="S275" s="362">
        <v>1</v>
      </c>
      <c r="T275" s="355" t="s">
        <v>8679</v>
      </c>
      <c r="U275" s="362">
        <v>1223000</v>
      </c>
      <c r="V275" s="363">
        <v>1223000</v>
      </c>
      <c r="W275" s="355" t="s">
        <v>10183</v>
      </c>
      <c r="X275" s="355" t="s">
        <v>5211</v>
      </c>
      <c r="Y275" s="355" t="s">
        <v>11693</v>
      </c>
      <c r="Z275" s="355" t="s">
        <v>11693</v>
      </c>
      <c r="AA275" s="355" t="s">
        <v>12681</v>
      </c>
      <c r="AB275" s="364">
        <v>43211</v>
      </c>
      <c r="AC275" s="355" t="s">
        <v>11995</v>
      </c>
      <c r="AD275" s="364">
        <v>43211</v>
      </c>
      <c r="AE275" s="355" t="s">
        <v>11995</v>
      </c>
      <c r="AF275" s="364"/>
      <c r="AG275" s="355" t="s">
        <v>11693</v>
      </c>
      <c r="AH275" s="355"/>
      <c r="AI275" s="365">
        <v>13353000</v>
      </c>
      <c r="AJ275" s="365">
        <v>6308000</v>
      </c>
      <c r="AK275" s="365">
        <v>847059</v>
      </c>
      <c r="AL275" s="366">
        <v>400153.38665468432</v>
      </c>
      <c r="AM275" s="365">
        <v>77582</v>
      </c>
      <c r="AN275" s="359"/>
      <c r="AO275" s="367" t="s">
        <v>12678</v>
      </c>
      <c r="AR275" s="368"/>
      <c r="AT275" s="359" t="s">
        <v>12687</v>
      </c>
      <c r="AU275" s="359">
        <v>6</v>
      </c>
    </row>
    <row r="276" spans="1:47">
      <c r="A276" s="355" t="s">
        <v>12690</v>
      </c>
      <c r="B276" s="355">
        <v>34509</v>
      </c>
      <c r="C276" s="369" t="s">
        <v>12678</v>
      </c>
      <c r="D276" s="370" t="s">
        <v>12679</v>
      </c>
      <c r="E276" s="369" t="s">
        <v>12680</v>
      </c>
      <c r="F276" s="355" t="s">
        <v>11987</v>
      </c>
      <c r="G276" s="355" t="s">
        <v>12020</v>
      </c>
      <c r="H276" s="355" t="s">
        <v>11989</v>
      </c>
      <c r="I276" s="355" t="s">
        <v>11693</v>
      </c>
      <c r="J276" s="355" t="s">
        <v>11990</v>
      </c>
      <c r="K276" s="370" t="s">
        <v>11991</v>
      </c>
      <c r="L276" s="355" t="s">
        <v>316</v>
      </c>
      <c r="M276" s="355" t="s">
        <v>6002</v>
      </c>
      <c r="N276" s="355" t="s">
        <v>11992</v>
      </c>
      <c r="O276" s="355" t="s">
        <v>11993</v>
      </c>
      <c r="P276" s="355" t="s">
        <v>5982</v>
      </c>
      <c r="Q276" s="355" t="s">
        <v>5259</v>
      </c>
      <c r="R276" s="355" t="s">
        <v>5260</v>
      </c>
      <c r="S276" s="362">
        <v>1</v>
      </c>
      <c r="T276" s="355" t="s">
        <v>8679</v>
      </c>
      <c r="U276" s="362">
        <v>544000</v>
      </c>
      <c r="V276" s="363">
        <v>544000</v>
      </c>
      <c r="W276" s="355" t="s">
        <v>10183</v>
      </c>
      <c r="X276" s="355" t="s">
        <v>5211</v>
      </c>
      <c r="Y276" s="355" t="s">
        <v>11693</v>
      </c>
      <c r="Z276" s="355" t="s">
        <v>11693</v>
      </c>
      <c r="AA276" s="355" t="s">
        <v>12681</v>
      </c>
      <c r="AB276" s="364">
        <v>43211</v>
      </c>
      <c r="AC276" s="355" t="s">
        <v>11995</v>
      </c>
      <c r="AD276" s="364">
        <v>43211</v>
      </c>
      <c r="AE276" s="355" t="s">
        <v>11995</v>
      </c>
      <c r="AF276" s="364"/>
      <c r="AG276" s="355" t="s">
        <v>11693</v>
      </c>
      <c r="AH276" s="355"/>
      <c r="AI276" s="365">
        <v>13353000</v>
      </c>
      <c r="AJ276" s="365">
        <v>6308000</v>
      </c>
      <c r="AK276" s="365">
        <v>847059</v>
      </c>
      <c r="AL276" s="366">
        <v>400153.38665468432</v>
      </c>
      <c r="AM276" s="365">
        <v>34509</v>
      </c>
      <c r="AN276" s="359"/>
      <c r="AO276" s="367" t="s">
        <v>12678</v>
      </c>
      <c r="AR276" s="368"/>
      <c r="AT276" s="359" t="s">
        <v>12687</v>
      </c>
      <c r="AU276" s="359">
        <v>5</v>
      </c>
    </row>
    <row r="277" spans="1:47">
      <c r="A277" s="355" t="s">
        <v>12691</v>
      </c>
      <c r="B277" s="355">
        <v>34509</v>
      </c>
      <c r="C277" s="369" t="s">
        <v>12678</v>
      </c>
      <c r="D277" s="370" t="s">
        <v>12679</v>
      </c>
      <c r="E277" s="369" t="s">
        <v>12680</v>
      </c>
      <c r="F277" s="355" t="s">
        <v>11987</v>
      </c>
      <c r="G277" s="355" t="s">
        <v>12022</v>
      </c>
      <c r="H277" s="355" t="s">
        <v>11989</v>
      </c>
      <c r="I277" s="355" t="s">
        <v>11693</v>
      </c>
      <c r="J277" s="355" t="s">
        <v>11990</v>
      </c>
      <c r="K277" s="370" t="s">
        <v>11991</v>
      </c>
      <c r="L277" s="355" t="s">
        <v>318</v>
      </c>
      <c r="M277" s="355" t="s">
        <v>6004</v>
      </c>
      <c r="N277" s="355" t="s">
        <v>11992</v>
      </c>
      <c r="O277" s="355" t="s">
        <v>11993</v>
      </c>
      <c r="P277" s="355" t="s">
        <v>5982</v>
      </c>
      <c r="Q277" s="355" t="s">
        <v>5259</v>
      </c>
      <c r="R277" s="355" t="s">
        <v>5260</v>
      </c>
      <c r="S277" s="362">
        <v>1</v>
      </c>
      <c r="T277" s="355" t="s">
        <v>8679</v>
      </c>
      <c r="U277" s="362">
        <v>544000</v>
      </c>
      <c r="V277" s="363">
        <v>544000</v>
      </c>
      <c r="W277" s="355" t="s">
        <v>10183</v>
      </c>
      <c r="X277" s="355" t="s">
        <v>5211</v>
      </c>
      <c r="Y277" s="355" t="s">
        <v>11693</v>
      </c>
      <c r="Z277" s="355" t="s">
        <v>11693</v>
      </c>
      <c r="AA277" s="355" t="s">
        <v>12681</v>
      </c>
      <c r="AB277" s="364">
        <v>43211</v>
      </c>
      <c r="AC277" s="355" t="s">
        <v>11995</v>
      </c>
      <c r="AD277" s="364">
        <v>43211</v>
      </c>
      <c r="AE277" s="355" t="s">
        <v>11995</v>
      </c>
      <c r="AF277" s="364"/>
      <c r="AG277" s="355" t="s">
        <v>11693</v>
      </c>
      <c r="AH277" s="355"/>
      <c r="AI277" s="365">
        <v>13353000</v>
      </c>
      <c r="AJ277" s="365">
        <v>6308000</v>
      </c>
      <c r="AK277" s="365">
        <v>847059</v>
      </c>
      <c r="AL277" s="366">
        <v>400153.38665468432</v>
      </c>
      <c r="AM277" s="365">
        <v>34509</v>
      </c>
      <c r="AN277" s="359"/>
      <c r="AO277" s="367" t="s">
        <v>12678</v>
      </c>
      <c r="AR277" s="368"/>
      <c r="AT277" s="359" t="s">
        <v>12687</v>
      </c>
      <c r="AU277" s="359">
        <v>4</v>
      </c>
    </row>
    <row r="278" spans="1:47">
      <c r="A278" s="355" t="s">
        <v>12692</v>
      </c>
      <c r="B278" s="355">
        <v>32891</v>
      </c>
      <c r="C278" s="369" t="s">
        <v>12678</v>
      </c>
      <c r="D278" s="370" t="s">
        <v>12679</v>
      </c>
      <c r="E278" s="369" t="s">
        <v>12680</v>
      </c>
      <c r="F278" s="355" t="s">
        <v>11987</v>
      </c>
      <c r="G278" s="355" t="s">
        <v>12024</v>
      </c>
      <c r="H278" s="355" t="s">
        <v>11989</v>
      </c>
      <c r="I278" s="355" t="s">
        <v>11693</v>
      </c>
      <c r="J278" s="355" t="s">
        <v>11990</v>
      </c>
      <c r="K278" s="370" t="s">
        <v>11991</v>
      </c>
      <c r="L278" s="355" t="s">
        <v>319</v>
      </c>
      <c r="M278" s="355" t="s">
        <v>6005</v>
      </c>
      <c r="N278" s="355" t="s">
        <v>11992</v>
      </c>
      <c r="O278" s="355" t="s">
        <v>11993</v>
      </c>
      <c r="P278" s="355" t="s">
        <v>5982</v>
      </c>
      <c r="Q278" s="355" t="s">
        <v>5259</v>
      </c>
      <c r="R278" s="355" t="s">
        <v>5260</v>
      </c>
      <c r="S278" s="362">
        <v>1</v>
      </c>
      <c r="T278" s="355" t="s">
        <v>8679</v>
      </c>
      <c r="U278" s="362">
        <v>518500</v>
      </c>
      <c r="V278" s="363">
        <v>518500</v>
      </c>
      <c r="W278" s="355" t="s">
        <v>10183</v>
      </c>
      <c r="X278" s="355" t="s">
        <v>5211</v>
      </c>
      <c r="Y278" s="355" t="s">
        <v>11693</v>
      </c>
      <c r="Z278" s="355" t="s">
        <v>11693</v>
      </c>
      <c r="AA278" s="355" t="s">
        <v>12681</v>
      </c>
      <c r="AB278" s="364">
        <v>43211</v>
      </c>
      <c r="AC278" s="355" t="s">
        <v>11995</v>
      </c>
      <c r="AD278" s="364">
        <v>43211</v>
      </c>
      <c r="AE278" s="355" t="s">
        <v>11995</v>
      </c>
      <c r="AF278" s="364"/>
      <c r="AG278" s="355" t="s">
        <v>11693</v>
      </c>
      <c r="AH278" s="355"/>
      <c r="AI278" s="365">
        <v>13353000</v>
      </c>
      <c r="AJ278" s="365">
        <v>6308000</v>
      </c>
      <c r="AK278" s="365">
        <v>847059</v>
      </c>
      <c r="AL278" s="366">
        <v>400153.38665468432</v>
      </c>
      <c r="AM278" s="365">
        <v>32891</v>
      </c>
      <c r="AN278" s="359"/>
      <c r="AO278" s="367" t="s">
        <v>12678</v>
      </c>
      <c r="AR278" s="368"/>
      <c r="AT278" s="359" t="s">
        <v>12687</v>
      </c>
      <c r="AU278" s="359">
        <v>3</v>
      </c>
    </row>
    <row r="279" spans="1:47">
      <c r="A279" s="355" t="s">
        <v>12693</v>
      </c>
      <c r="B279" s="355">
        <v>32891</v>
      </c>
      <c r="C279" s="369" t="s">
        <v>12678</v>
      </c>
      <c r="D279" s="370" t="s">
        <v>12679</v>
      </c>
      <c r="E279" s="369" t="s">
        <v>12680</v>
      </c>
      <c r="F279" s="355" t="s">
        <v>11987</v>
      </c>
      <c r="G279" s="355" t="s">
        <v>12026</v>
      </c>
      <c r="H279" s="355" t="s">
        <v>11989</v>
      </c>
      <c r="I279" s="355" t="s">
        <v>11693</v>
      </c>
      <c r="J279" s="355" t="s">
        <v>11990</v>
      </c>
      <c r="K279" s="370" t="s">
        <v>11991</v>
      </c>
      <c r="L279" s="355" t="s">
        <v>319</v>
      </c>
      <c r="M279" s="355" t="s">
        <v>6005</v>
      </c>
      <c r="N279" s="355" t="s">
        <v>11992</v>
      </c>
      <c r="O279" s="355" t="s">
        <v>11993</v>
      </c>
      <c r="P279" s="355" t="s">
        <v>5982</v>
      </c>
      <c r="Q279" s="355" t="s">
        <v>5259</v>
      </c>
      <c r="R279" s="355" t="s">
        <v>5260</v>
      </c>
      <c r="S279" s="362">
        <v>1</v>
      </c>
      <c r="T279" s="355" t="s">
        <v>8679</v>
      </c>
      <c r="U279" s="362">
        <v>518500</v>
      </c>
      <c r="V279" s="363">
        <v>518500</v>
      </c>
      <c r="W279" s="355" t="s">
        <v>10183</v>
      </c>
      <c r="X279" s="355" t="s">
        <v>5211</v>
      </c>
      <c r="Y279" s="355" t="s">
        <v>11693</v>
      </c>
      <c r="Z279" s="355" t="s">
        <v>11693</v>
      </c>
      <c r="AA279" s="355" t="s">
        <v>12681</v>
      </c>
      <c r="AB279" s="364">
        <v>43211</v>
      </c>
      <c r="AC279" s="355" t="s">
        <v>11995</v>
      </c>
      <c r="AD279" s="364">
        <v>43211</v>
      </c>
      <c r="AE279" s="355" t="s">
        <v>11995</v>
      </c>
      <c r="AF279" s="364"/>
      <c r="AG279" s="355" t="s">
        <v>11693</v>
      </c>
      <c r="AH279" s="355"/>
      <c r="AI279" s="365">
        <v>13353000</v>
      </c>
      <c r="AJ279" s="365">
        <v>6308000</v>
      </c>
      <c r="AK279" s="365">
        <v>847059</v>
      </c>
      <c r="AL279" s="366">
        <v>400153.38665468432</v>
      </c>
      <c r="AM279" s="365">
        <v>32891</v>
      </c>
      <c r="AN279" s="359"/>
      <c r="AO279" s="367" t="s">
        <v>12678</v>
      </c>
      <c r="AR279" s="368"/>
      <c r="AT279" s="359" t="s">
        <v>12687</v>
      </c>
      <c r="AU279" s="359">
        <v>2</v>
      </c>
    </row>
    <row r="280" spans="1:47">
      <c r="A280" s="355" t="s">
        <v>12694</v>
      </c>
      <c r="B280" s="355">
        <v>34509</v>
      </c>
      <c r="C280" s="369" t="s">
        <v>12678</v>
      </c>
      <c r="D280" s="370" t="s">
        <v>12679</v>
      </c>
      <c r="E280" s="369" t="s">
        <v>12680</v>
      </c>
      <c r="F280" s="355" t="s">
        <v>11987</v>
      </c>
      <c r="G280" s="355" t="s">
        <v>12028</v>
      </c>
      <c r="H280" s="355" t="s">
        <v>11989</v>
      </c>
      <c r="I280" s="355" t="s">
        <v>11693</v>
      </c>
      <c r="J280" s="355" t="s">
        <v>11990</v>
      </c>
      <c r="K280" s="370" t="s">
        <v>11991</v>
      </c>
      <c r="L280" s="355" t="s">
        <v>319</v>
      </c>
      <c r="M280" s="355" t="s">
        <v>6005</v>
      </c>
      <c r="N280" s="355" t="s">
        <v>11992</v>
      </c>
      <c r="O280" s="355" t="s">
        <v>11993</v>
      </c>
      <c r="P280" s="355" t="s">
        <v>5982</v>
      </c>
      <c r="Q280" s="355" t="s">
        <v>5259</v>
      </c>
      <c r="R280" s="355" t="s">
        <v>5260</v>
      </c>
      <c r="S280" s="362">
        <v>1</v>
      </c>
      <c r="T280" s="355" t="s">
        <v>8679</v>
      </c>
      <c r="U280" s="362">
        <v>544000</v>
      </c>
      <c r="V280" s="363">
        <v>544000</v>
      </c>
      <c r="W280" s="355" t="s">
        <v>10183</v>
      </c>
      <c r="X280" s="355" t="s">
        <v>5211</v>
      </c>
      <c r="Y280" s="355" t="s">
        <v>11693</v>
      </c>
      <c r="Z280" s="355" t="s">
        <v>11693</v>
      </c>
      <c r="AA280" s="355" t="s">
        <v>12681</v>
      </c>
      <c r="AB280" s="364">
        <v>43211</v>
      </c>
      <c r="AC280" s="355" t="s">
        <v>11995</v>
      </c>
      <c r="AD280" s="364">
        <v>43211</v>
      </c>
      <c r="AE280" s="355" t="s">
        <v>11995</v>
      </c>
      <c r="AF280" s="364"/>
      <c r="AG280" s="355" t="s">
        <v>11693</v>
      </c>
      <c r="AH280" s="355"/>
      <c r="AI280" s="365">
        <v>13353000</v>
      </c>
      <c r="AJ280" s="365">
        <v>6308000</v>
      </c>
      <c r="AK280" s="365">
        <v>847059</v>
      </c>
      <c r="AL280" s="366">
        <v>400153.38665468432</v>
      </c>
      <c r="AM280" s="365">
        <v>34509</v>
      </c>
      <c r="AN280" s="359"/>
      <c r="AO280" s="367" t="s">
        <v>12678</v>
      </c>
      <c r="AR280" s="368"/>
      <c r="AT280" s="359" t="s">
        <v>12687</v>
      </c>
      <c r="AU280" s="359">
        <v>1</v>
      </c>
    </row>
    <row r="281" spans="1:47">
      <c r="A281" s="355" t="s">
        <v>12695</v>
      </c>
      <c r="B281" s="355">
        <v>0</v>
      </c>
      <c r="C281" s="375" t="s">
        <v>12678</v>
      </c>
      <c r="D281" s="373" t="s">
        <v>12679</v>
      </c>
      <c r="E281" s="375" t="s">
        <v>12680</v>
      </c>
      <c r="F281" s="355" t="s">
        <v>11987</v>
      </c>
      <c r="G281" s="355" t="s">
        <v>12030</v>
      </c>
      <c r="H281" s="355" t="s">
        <v>11989</v>
      </c>
      <c r="I281" s="355" t="s">
        <v>11693</v>
      </c>
      <c r="J281" s="355" t="s">
        <v>11990</v>
      </c>
      <c r="K281" s="361" t="s">
        <v>12696</v>
      </c>
      <c r="L281" s="355" t="s">
        <v>317</v>
      </c>
      <c r="M281" s="355" t="s">
        <v>6003</v>
      </c>
      <c r="N281" s="355" t="s">
        <v>11992</v>
      </c>
      <c r="O281" s="355" t="s">
        <v>11993</v>
      </c>
      <c r="P281" s="355" t="s">
        <v>5982</v>
      </c>
      <c r="Q281" s="355" t="s">
        <v>5257</v>
      </c>
      <c r="R281" s="355" t="s">
        <v>5258</v>
      </c>
      <c r="S281" s="362">
        <v>1</v>
      </c>
      <c r="T281" s="355" t="s">
        <v>8679</v>
      </c>
      <c r="U281" s="377"/>
      <c r="V281" s="378">
        <v>0</v>
      </c>
      <c r="W281" s="355" t="s">
        <v>10183</v>
      </c>
      <c r="X281" s="355" t="s">
        <v>5211</v>
      </c>
      <c r="Y281" s="355" t="s">
        <v>11693</v>
      </c>
      <c r="Z281" s="355" t="s">
        <v>11693</v>
      </c>
      <c r="AA281" s="355" t="s">
        <v>12681</v>
      </c>
      <c r="AB281" s="364">
        <v>43211</v>
      </c>
      <c r="AC281" s="355" t="s">
        <v>11995</v>
      </c>
      <c r="AD281" s="364">
        <v>43211</v>
      </c>
      <c r="AE281" s="355" t="s">
        <v>11995</v>
      </c>
      <c r="AF281" s="364"/>
      <c r="AG281" s="355" t="s">
        <v>11693</v>
      </c>
      <c r="AH281" s="355"/>
      <c r="AI281" s="365">
        <v>13353000</v>
      </c>
      <c r="AJ281" s="365">
        <v>2295000</v>
      </c>
      <c r="AK281" s="365">
        <v>847059</v>
      </c>
      <c r="AL281" s="366">
        <v>145585.29206919792</v>
      </c>
      <c r="AM281" s="365">
        <v>0</v>
      </c>
      <c r="AN281" s="359"/>
      <c r="AO281" s="367" t="s">
        <v>12678</v>
      </c>
      <c r="AQ281" s="359" t="s">
        <v>12697</v>
      </c>
      <c r="AR281" s="368">
        <v>1</v>
      </c>
      <c r="AT281" s="359" t="s">
        <v>12697</v>
      </c>
      <c r="AU281" s="359">
        <v>5</v>
      </c>
    </row>
    <row r="282" spans="1:47">
      <c r="A282" s="355" t="s">
        <v>12698</v>
      </c>
      <c r="B282" s="355">
        <v>0</v>
      </c>
      <c r="C282" s="369" t="s">
        <v>12678</v>
      </c>
      <c r="D282" s="370" t="s">
        <v>12679</v>
      </c>
      <c r="E282" s="369" t="s">
        <v>12680</v>
      </c>
      <c r="F282" s="355" t="s">
        <v>11987</v>
      </c>
      <c r="G282" s="355" t="s">
        <v>12032</v>
      </c>
      <c r="H282" s="355" t="s">
        <v>11989</v>
      </c>
      <c r="I282" s="355" t="s">
        <v>11693</v>
      </c>
      <c r="J282" s="355" t="s">
        <v>11990</v>
      </c>
      <c r="K282" s="370" t="s">
        <v>12696</v>
      </c>
      <c r="L282" s="355" t="s">
        <v>321</v>
      </c>
      <c r="M282" s="355" t="s">
        <v>6007</v>
      </c>
      <c r="N282" s="355" t="s">
        <v>11992</v>
      </c>
      <c r="O282" s="355" t="s">
        <v>11993</v>
      </c>
      <c r="P282" s="355" t="s">
        <v>5982</v>
      </c>
      <c r="Q282" s="355" t="s">
        <v>5257</v>
      </c>
      <c r="R282" s="355" t="s">
        <v>5258</v>
      </c>
      <c r="S282" s="362">
        <v>1</v>
      </c>
      <c r="T282" s="355" t="s">
        <v>8679</v>
      </c>
      <c r="U282" s="377"/>
      <c r="V282" s="378">
        <v>0</v>
      </c>
      <c r="W282" s="355" t="s">
        <v>10183</v>
      </c>
      <c r="X282" s="355" t="s">
        <v>5211</v>
      </c>
      <c r="Y282" s="355" t="s">
        <v>11693</v>
      </c>
      <c r="Z282" s="355" t="s">
        <v>11693</v>
      </c>
      <c r="AA282" s="355" t="s">
        <v>12681</v>
      </c>
      <c r="AB282" s="364">
        <v>43211</v>
      </c>
      <c r="AC282" s="355" t="s">
        <v>11995</v>
      </c>
      <c r="AD282" s="364">
        <v>43211</v>
      </c>
      <c r="AE282" s="355" t="s">
        <v>11995</v>
      </c>
      <c r="AF282" s="364"/>
      <c r="AG282" s="355" t="s">
        <v>11693</v>
      </c>
      <c r="AH282" s="355"/>
      <c r="AI282" s="365">
        <v>13353000</v>
      </c>
      <c r="AJ282" s="365">
        <v>2295000</v>
      </c>
      <c r="AK282" s="365">
        <v>847059</v>
      </c>
      <c r="AL282" s="366">
        <v>145585.29206919792</v>
      </c>
      <c r="AM282" s="365">
        <v>0</v>
      </c>
      <c r="AN282" s="359"/>
      <c r="AO282" s="367" t="s">
        <v>12678</v>
      </c>
      <c r="AR282" s="368"/>
      <c r="AT282" s="359" t="s">
        <v>12697</v>
      </c>
      <c r="AU282" s="359">
        <v>4</v>
      </c>
    </row>
    <row r="283" spans="1:47">
      <c r="A283" s="355" t="s">
        <v>12699</v>
      </c>
      <c r="B283" s="355">
        <v>79168</v>
      </c>
      <c r="C283" s="369" t="s">
        <v>12678</v>
      </c>
      <c r="D283" s="370" t="s">
        <v>12679</v>
      </c>
      <c r="E283" s="369" t="s">
        <v>12680</v>
      </c>
      <c r="F283" s="355" t="s">
        <v>11987</v>
      </c>
      <c r="G283" s="355" t="s">
        <v>12034</v>
      </c>
      <c r="H283" s="355" t="s">
        <v>11989</v>
      </c>
      <c r="I283" s="355" t="s">
        <v>11693</v>
      </c>
      <c r="J283" s="355" t="s">
        <v>11990</v>
      </c>
      <c r="K283" s="370" t="s">
        <v>12696</v>
      </c>
      <c r="L283" s="355" t="s">
        <v>318</v>
      </c>
      <c r="M283" s="355" t="s">
        <v>6004</v>
      </c>
      <c r="N283" s="355" t="s">
        <v>11992</v>
      </c>
      <c r="O283" s="355" t="s">
        <v>11993</v>
      </c>
      <c r="P283" s="355" t="s">
        <v>5982</v>
      </c>
      <c r="Q283" s="355" t="s">
        <v>5257</v>
      </c>
      <c r="R283" s="355" t="s">
        <v>5258</v>
      </c>
      <c r="S283" s="362">
        <v>1</v>
      </c>
      <c r="T283" s="355" t="s">
        <v>8679</v>
      </c>
      <c r="U283" s="362">
        <v>1248000</v>
      </c>
      <c r="V283" s="363">
        <v>1248000</v>
      </c>
      <c r="W283" s="355" t="s">
        <v>10183</v>
      </c>
      <c r="X283" s="355" t="s">
        <v>5211</v>
      </c>
      <c r="Y283" s="355" t="s">
        <v>11693</v>
      </c>
      <c r="Z283" s="355" t="s">
        <v>11693</v>
      </c>
      <c r="AA283" s="355" t="s">
        <v>12681</v>
      </c>
      <c r="AB283" s="364">
        <v>43211</v>
      </c>
      <c r="AC283" s="355" t="s">
        <v>11995</v>
      </c>
      <c r="AD283" s="364">
        <v>43211</v>
      </c>
      <c r="AE283" s="355" t="s">
        <v>11995</v>
      </c>
      <c r="AF283" s="364"/>
      <c r="AG283" s="355" t="s">
        <v>11693</v>
      </c>
      <c r="AH283" s="355"/>
      <c r="AI283" s="365">
        <v>13353000</v>
      </c>
      <c r="AJ283" s="365">
        <v>2295000</v>
      </c>
      <c r="AK283" s="365">
        <v>847059</v>
      </c>
      <c r="AL283" s="366">
        <v>145585.29206919792</v>
      </c>
      <c r="AM283" s="365">
        <v>79168</v>
      </c>
      <c r="AN283" s="359"/>
      <c r="AO283" s="367" t="s">
        <v>12678</v>
      </c>
      <c r="AR283" s="368"/>
      <c r="AT283" s="359" t="s">
        <v>12697</v>
      </c>
      <c r="AU283" s="359">
        <v>3</v>
      </c>
    </row>
    <row r="284" spans="1:47">
      <c r="A284" s="355" t="s">
        <v>12700</v>
      </c>
      <c r="B284" s="355">
        <v>0</v>
      </c>
      <c r="C284" s="369" t="s">
        <v>12678</v>
      </c>
      <c r="D284" s="370" t="s">
        <v>12679</v>
      </c>
      <c r="E284" s="369" t="s">
        <v>12680</v>
      </c>
      <c r="F284" s="355" t="s">
        <v>11987</v>
      </c>
      <c r="G284" s="355" t="s">
        <v>12036</v>
      </c>
      <c r="H284" s="355" t="s">
        <v>11989</v>
      </c>
      <c r="I284" s="355" t="s">
        <v>11693</v>
      </c>
      <c r="J284" s="355" t="s">
        <v>11990</v>
      </c>
      <c r="K284" s="370" t="s">
        <v>12696</v>
      </c>
      <c r="L284" s="355" t="s">
        <v>322</v>
      </c>
      <c r="M284" s="355" t="s">
        <v>6008</v>
      </c>
      <c r="N284" s="355" t="s">
        <v>11992</v>
      </c>
      <c r="O284" s="355" t="s">
        <v>11993</v>
      </c>
      <c r="P284" s="355" t="s">
        <v>5982</v>
      </c>
      <c r="Q284" s="355" t="s">
        <v>5257</v>
      </c>
      <c r="R284" s="355" t="s">
        <v>5258</v>
      </c>
      <c r="S284" s="362">
        <v>1</v>
      </c>
      <c r="T284" s="355" t="s">
        <v>8679</v>
      </c>
      <c r="U284" s="377"/>
      <c r="V284" s="378">
        <v>0</v>
      </c>
      <c r="W284" s="355" t="s">
        <v>10183</v>
      </c>
      <c r="X284" s="355" t="s">
        <v>5211</v>
      </c>
      <c r="Y284" s="355" t="s">
        <v>11693</v>
      </c>
      <c r="Z284" s="355" t="s">
        <v>11693</v>
      </c>
      <c r="AA284" s="355" t="s">
        <v>12681</v>
      </c>
      <c r="AB284" s="364">
        <v>43211</v>
      </c>
      <c r="AC284" s="355" t="s">
        <v>11995</v>
      </c>
      <c r="AD284" s="364">
        <v>43211</v>
      </c>
      <c r="AE284" s="355" t="s">
        <v>11995</v>
      </c>
      <c r="AF284" s="364"/>
      <c r="AG284" s="355" t="s">
        <v>11693</v>
      </c>
      <c r="AH284" s="355"/>
      <c r="AI284" s="365">
        <v>13353000</v>
      </c>
      <c r="AJ284" s="365">
        <v>2295000</v>
      </c>
      <c r="AK284" s="365">
        <v>847059</v>
      </c>
      <c r="AL284" s="366">
        <v>145585.29206919792</v>
      </c>
      <c r="AM284" s="365">
        <v>0</v>
      </c>
      <c r="AN284" s="359"/>
      <c r="AO284" s="367" t="s">
        <v>12678</v>
      </c>
      <c r="AR284" s="368"/>
      <c r="AT284" s="359" t="s">
        <v>12697</v>
      </c>
      <c r="AU284" s="359">
        <v>2</v>
      </c>
    </row>
    <row r="285" spans="1:47">
      <c r="A285" s="355" t="s">
        <v>12701</v>
      </c>
      <c r="B285" s="355">
        <v>66417</v>
      </c>
      <c r="C285" s="369" t="s">
        <v>12678</v>
      </c>
      <c r="D285" s="370" t="s">
        <v>12679</v>
      </c>
      <c r="E285" s="369" t="s">
        <v>12680</v>
      </c>
      <c r="F285" s="355" t="s">
        <v>11987</v>
      </c>
      <c r="G285" s="355" t="s">
        <v>12038</v>
      </c>
      <c r="H285" s="355" t="s">
        <v>11989</v>
      </c>
      <c r="I285" s="355" t="s">
        <v>11693</v>
      </c>
      <c r="J285" s="355" t="s">
        <v>11990</v>
      </c>
      <c r="K285" s="370" t="s">
        <v>12696</v>
      </c>
      <c r="L285" s="355" t="s">
        <v>322</v>
      </c>
      <c r="M285" s="355" t="s">
        <v>6008</v>
      </c>
      <c r="N285" s="355" t="s">
        <v>11992</v>
      </c>
      <c r="O285" s="355" t="s">
        <v>11993</v>
      </c>
      <c r="P285" s="355" t="s">
        <v>5982</v>
      </c>
      <c r="Q285" s="355" t="s">
        <v>5257</v>
      </c>
      <c r="R285" s="355" t="s">
        <v>5258</v>
      </c>
      <c r="S285" s="362">
        <v>1</v>
      </c>
      <c r="T285" s="355" t="s">
        <v>8679</v>
      </c>
      <c r="U285" s="362">
        <v>1047000</v>
      </c>
      <c r="V285" s="363">
        <v>1047000</v>
      </c>
      <c r="W285" s="355" t="s">
        <v>10183</v>
      </c>
      <c r="X285" s="355" t="s">
        <v>5211</v>
      </c>
      <c r="Y285" s="355" t="s">
        <v>11693</v>
      </c>
      <c r="Z285" s="355" t="s">
        <v>11693</v>
      </c>
      <c r="AA285" s="355" t="s">
        <v>12681</v>
      </c>
      <c r="AB285" s="364">
        <v>43211</v>
      </c>
      <c r="AC285" s="355" t="s">
        <v>11995</v>
      </c>
      <c r="AD285" s="364">
        <v>43211</v>
      </c>
      <c r="AE285" s="355" t="s">
        <v>11995</v>
      </c>
      <c r="AF285" s="364"/>
      <c r="AG285" s="355" t="s">
        <v>11693</v>
      </c>
      <c r="AH285" s="355"/>
      <c r="AI285" s="365">
        <v>13353000</v>
      </c>
      <c r="AJ285" s="365">
        <v>2295000</v>
      </c>
      <c r="AK285" s="365">
        <v>847059</v>
      </c>
      <c r="AL285" s="366">
        <v>145585.29206919792</v>
      </c>
      <c r="AM285" s="365">
        <v>66417</v>
      </c>
      <c r="AN285" s="359"/>
      <c r="AO285" s="367" t="s">
        <v>12678</v>
      </c>
      <c r="AR285" s="368"/>
      <c r="AT285" s="359" t="s">
        <v>12697</v>
      </c>
      <c r="AU285" s="359">
        <v>1</v>
      </c>
    </row>
    <row r="286" spans="1:47">
      <c r="A286" s="355" t="s">
        <v>12702</v>
      </c>
      <c r="B286" s="355">
        <v>30132</v>
      </c>
      <c r="C286" s="375" t="s">
        <v>12678</v>
      </c>
      <c r="D286" s="373" t="s">
        <v>12679</v>
      </c>
      <c r="E286" s="375" t="s">
        <v>12680</v>
      </c>
      <c r="F286" s="355" t="s">
        <v>11987</v>
      </c>
      <c r="G286" s="355" t="s">
        <v>12040</v>
      </c>
      <c r="H286" s="355" t="s">
        <v>11989</v>
      </c>
      <c r="I286" s="355" t="s">
        <v>11693</v>
      </c>
      <c r="J286" s="355" t="s">
        <v>11990</v>
      </c>
      <c r="K286" s="361" t="s">
        <v>12703</v>
      </c>
      <c r="L286" s="355" t="s">
        <v>320</v>
      </c>
      <c r="M286" s="355" t="s">
        <v>6006</v>
      </c>
      <c r="N286" s="355" t="s">
        <v>11992</v>
      </c>
      <c r="O286" s="355" t="s">
        <v>11993</v>
      </c>
      <c r="P286" s="355" t="s">
        <v>5982</v>
      </c>
      <c r="Q286" s="355" t="s">
        <v>5251</v>
      </c>
      <c r="R286" s="355" t="s">
        <v>5252</v>
      </c>
      <c r="S286" s="362">
        <v>1</v>
      </c>
      <c r="T286" s="355" t="s">
        <v>8679</v>
      </c>
      <c r="U286" s="362">
        <v>475000</v>
      </c>
      <c r="V286" s="363">
        <v>475000</v>
      </c>
      <c r="W286" s="355" t="s">
        <v>10183</v>
      </c>
      <c r="X286" s="355" t="s">
        <v>5211</v>
      </c>
      <c r="Y286" s="355" t="s">
        <v>11693</v>
      </c>
      <c r="Z286" s="355" t="s">
        <v>11693</v>
      </c>
      <c r="AA286" s="355" t="s">
        <v>12681</v>
      </c>
      <c r="AB286" s="364">
        <v>43211</v>
      </c>
      <c r="AC286" s="355" t="s">
        <v>11995</v>
      </c>
      <c r="AD286" s="364">
        <v>43211</v>
      </c>
      <c r="AE286" s="355" t="s">
        <v>11995</v>
      </c>
      <c r="AF286" s="364"/>
      <c r="AG286" s="355" t="s">
        <v>11693</v>
      </c>
      <c r="AH286" s="355"/>
      <c r="AI286" s="365">
        <v>13353000</v>
      </c>
      <c r="AJ286" s="365">
        <v>950000</v>
      </c>
      <c r="AK286" s="365">
        <v>847059</v>
      </c>
      <c r="AL286" s="366">
        <v>60264.064255223544</v>
      </c>
      <c r="AM286" s="365">
        <v>30132</v>
      </c>
      <c r="AN286" s="359"/>
      <c r="AO286" s="367" t="s">
        <v>12678</v>
      </c>
      <c r="AQ286" s="359" t="s">
        <v>12704</v>
      </c>
      <c r="AR286" s="368">
        <v>1</v>
      </c>
      <c r="AT286" s="359" t="s">
        <v>12704</v>
      </c>
      <c r="AU286" s="359">
        <v>2</v>
      </c>
    </row>
    <row r="287" spans="1:47">
      <c r="A287" s="355" t="s">
        <v>12705</v>
      </c>
      <c r="B287" s="355">
        <v>30132</v>
      </c>
      <c r="C287" s="369" t="s">
        <v>12678</v>
      </c>
      <c r="D287" s="370" t="s">
        <v>12679</v>
      </c>
      <c r="E287" s="369" t="s">
        <v>12680</v>
      </c>
      <c r="F287" s="355" t="s">
        <v>11987</v>
      </c>
      <c r="G287" s="355" t="s">
        <v>12042</v>
      </c>
      <c r="H287" s="355" t="s">
        <v>11989</v>
      </c>
      <c r="I287" s="355" t="s">
        <v>11693</v>
      </c>
      <c r="J287" s="355" t="s">
        <v>11990</v>
      </c>
      <c r="K287" s="370" t="s">
        <v>12703</v>
      </c>
      <c r="L287" s="355" t="s">
        <v>320</v>
      </c>
      <c r="M287" s="355" t="s">
        <v>6006</v>
      </c>
      <c r="N287" s="355" t="s">
        <v>11992</v>
      </c>
      <c r="O287" s="355" t="s">
        <v>11993</v>
      </c>
      <c r="P287" s="355" t="s">
        <v>5982</v>
      </c>
      <c r="Q287" s="355" t="s">
        <v>5251</v>
      </c>
      <c r="R287" s="355" t="s">
        <v>5252</v>
      </c>
      <c r="S287" s="362">
        <v>1</v>
      </c>
      <c r="T287" s="355" t="s">
        <v>8679</v>
      </c>
      <c r="U287" s="362">
        <v>475000</v>
      </c>
      <c r="V287" s="363">
        <v>475000</v>
      </c>
      <c r="W287" s="355" t="s">
        <v>10183</v>
      </c>
      <c r="X287" s="355" t="s">
        <v>5211</v>
      </c>
      <c r="Y287" s="355" t="s">
        <v>11693</v>
      </c>
      <c r="Z287" s="355" t="s">
        <v>11693</v>
      </c>
      <c r="AA287" s="355" t="s">
        <v>12681</v>
      </c>
      <c r="AB287" s="364">
        <v>43211</v>
      </c>
      <c r="AC287" s="355" t="s">
        <v>11995</v>
      </c>
      <c r="AD287" s="364">
        <v>43211</v>
      </c>
      <c r="AE287" s="355" t="s">
        <v>11995</v>
      </c>
      <c r="AF287" s="364"/>
      <c r="AG287" s="355" t="s">
        <v>11693</v>
      </c>
      <c r="AH287" s="355"/>
      <c r="AI287" s="365">
        <v>13353000</v>
      </c>
      <c r="AJ287" s="365">
        <v>950000</v>
      </c>
      <c r="AK287" s="365">
        <v>847059</v>
      </c>
      <c r="AL287" s="366">
        <v>60264.064255223544</v>
      </c>
      <c r="AM287" s="365">
        <v>30132</v>
      </c>
      <c r="AN287" s="359"/>
      <c r="AO287" s="367" t="s">
        <v>12678</v>
      </c>
      <c r="AR287" s="368"/>
      <c r="AT287" s="359" t="s">
        <v>12704</v>
      </c>
      <c r="AU287" s="359">
        <v>1</v>
      </c>
    </row>
    <row r="288" spans="1:47">
      <c r="A288" s="355" t="s">
        <v>12706</v>
      </c>
      <c r="B288" s="355">
        <v>0</v>
      </c>
      <c r="C288" s="355" t="s">
        <v>12707</v>
      </c>
      <c r="D288" s="361" t="s">
        <v>12708</v>
      </c>
      <c r="E288" s="355" t="s">
        <v>12709</v>
      </c>
      <c r="F288" s="355" t="s">
        <v>11987</v>
      </c>
      <c r="G288" s="355" t="s">
        <v>11988</v>
      </c>
      <c r="H288" s="355" t="s">
        <v>12710</v>
      </c>
      <c r="I288" s="355" t="s">
        <v>11693</v>
      </c>
      <c r="J288" s="355" t="s">
        <v>12711</v>
      </c>
      <c r="K288" s="361" t="s">
        <v>12712</v>
      </c>
      <c r="L288" s="355" t="s">
        <v>315</v>
      </c>
      <c r="M288" s="355" t="s">
        <v>6001</v>
      </c>
      <c r="N288" s="355" t="s">
        <v>11992</v>
      </c>
      <c r="O288" s="355" t="s">
        <v>11993</v>
      </c>
      <c r="P288" s="355" t="s">
        <v>5985</v>
      </c>
      <c r="Q288" s="355" t="s">
        <v>5480</v>
      </c>
      <c r="R288" s="355" t="s">
        <v>5481</v>
      </c>
      <c r="S288" s="362">
        <v>1</v>
      </c>
      <c r="T288" s="355" t="s">
        <v>8679</v>
      </c>
      <c r="U288" s="362">
        <v>1507000</v>
      </c>
      <c r="V288" s="363">
        <v>1507000</v>
      </c>
      <c r="W288" s="355" t="s">
        <v>10180</v>
      </c>
      <c r="X288" s="355" t="s">
        <v>5208</v>
      </c>
      <c r="Y288" s="355" t="s">
        <v>11693</v>
      </c>
      <c r="Z288" s="355" t="s">
        <v>11693</v>
      </c>
      <c r="AA288" s="355" t="s">
        <v>12713</v>
      </c>
      <c r="AB288" s="364">
        <v>43295</v>
      </c>
      <c r="AC288" s="355" t="s">
        <v>11995</v>
      </c>
      <c r="AD288" s="364">
        <v>43295</v>
      </c>
      <c r="AE288" s="355" t="s">
        <v>11995</v>
      </c>
      <c r="AF288" s="364"/>
      <c r="AG288" s="355" t="s">
        <v>11693</v>
      </c>
      <c r="AH288" s="355"/>
      <c r="AI288" s="365">
        <v>3946000</v>
      </c>
      <c r="AJ288" s="365">
        <v>3946000</v>
      </c>
      <c r="AK288" s="365">
        <v>0</v>
      </c>
      <c r="AL288" s="366">
        <v>0</v>
      </c>
      <c r="AM288" s="365">
        <v>0</v>
      </c>
      <c r="AN288" s="359"/>
      <c r="AO288" s="367" t="s">
        <v>12707</v>
      </c>
      <c r="AQ288" s="359" t="s">
        <v>12714</v>
      </c>
      <c r="AR288" s="368">
        <v>1</v>
      </c>
      <c r="AT288" s="359" t="s">
        <v>12714</v>
      </c>
      <c r="AU288" s="359">
        <v>2</v>
      </c>
    </row>
    <row r="289" spans="1:47">
      <c r="A289" s="355" t="s">
        <v>12715</v>
      </c>
      <c r="B289" s="355">
        <v>0</v>
      </c>
      <c r="C289" s="369" t="s">
        <v>12707</v>
      </c>
      <c r="D289" s="370" t="s">
        <v>12708</v>
      </c>
      <c r="E289" s="369" t="s">
        <v>12709</v>
      </c>
      <c r="F289" s="369" t="s">
        <v>11987</v>
      </c>
      <c r="G289" s="369" t="s">
        <v>12008</v>
      </c>
      <c r="H289" s="369" t="s">
        <v>12716</v>
      </c>
      <c r="I289" s="369" t="s">
        <v>11693</v>
      </c>
      <c r="J289" s="369" t="s">
        <v>12711</v>
      </c>
      <c r="K289" s="370" t="s">
        <v>12712</v>
      </c>
      <c r="L289" s="355" t="s">
        <v>315</v>
      </c>
      <c r="M289" s="355" t="s">
        <v>6001</v>
      </c>
      <c r="N289" s="355" t="s">
        <v>11992</v>
      </c>
      <c r="O289" s="355" t="s">
        <v>11993</v>
      </c>
      <c r="P289" s="355" t="s">
        <v>5985</v>
      </c>
      <c r="Q289" s="355" t="s">
        <v>5480</v>
      </c>
      <c r="R289" s="355" t="s">
        <v>5481</v>
      </c>
      <c r="S289" s="362">
        <v>1</v>
      </c>
      <c r="T289" s="355" t="s">
        <v>8679</v>
      </c>
      <c r="U289" s="362">
        <v>2439000</v>
      </c>
      <c r="V289" s="363">
        <v>2439000</v>
      </c>
      <c r="W289" s="355" t="s">
        <v>10180</v>
      </c>
      <c r="X289" s="355" t="s">
        <v>5208</v>
      </c>
      <c r="Y289" s="355" t="s">
        <v>11693</v>
      </c>
      <c r="Z289" s="355" t="s">
        <v>11693</v>
      </c>
      <c r="AA289" s="355" t="s">
        <v>12713</v>
      </c>
      <c r="AB289" s="364">
        <v>43295</v>
      </c>
      <c r="AC289" s="355" t="s">
        <v>11995</v>
      </c>
      <c r="AD289" s="364">
        <v>43295</v>
      </c>
      <c r="AE289" s="355" t="s">
        <v>11995</v>
      </c>
      <c r="AF289" s="364"/>
      <c r="AG289" s="355" t="s">
        <v>11693</v>
      </c>
      <c r="AH289" s="355"/>
      <c r="AI289" s="365">
        <v>3946000</v>
      </c>
      <c r="AJ289" s="365">
        <v>3946000</v>
      </c>
      <c r="AK289" s="365">
        <v>0</v>
      </c>
      <c r="AL289" s="366">
        <v>0</v>
      </c>
      <c r="AM289" s="365">
        <v>0</v>
      </c>
      <c r="AN289" s="359"/>
      <c r="AO289" s="367" t="s">
        <v>12707</v>
      </c>
      <c r="AR289" s="368"/>
      <c r="AT289" s="359" t="s">
        <v>12714</v>
      </c>
      <c r="AU289" s="359">
        <v>1</v>
      </c>
    </row>
    <row r="290" spans="1:47">
      <c r="A290" s="355" t="s">
        <v>12717</v>
      </c>
      <c r="B290" s="355">
        <v>219869</v>
      </c>
      <c r="C290" s="355" t="s">
        <v>12718</v>
      </c>
      <c r="D290" s="361" t="s">
        <v>12719</v>
      </c>
      <c r="E290" s="355" t="s">
        <v>12720</v>
      </c>
      <c r="F290" s="355" t="s">
        <v>11987</v>
      </c>
      <c r="G290" s="355" t="s">
        <v>11988</v>
      </c>
      <c r="H290" s="355" t="s">
        <v>12721</v>
      </c>
      <c r="I290" s="355" t="s">
        <v>11693</v>
      </c>
      <c r="J290" s="355" t="s">
        <v>12711</v>
      </c>
      <c r="K290" s="373" t="s">
        <v>12712</v>
      </c>
      <c r="L290" s="355" t="s">
        <v>315</v>
      </c>
      <c r="M290" s="355" t="s">
        <v>6001</v>
      </c>
      <c r="N290" s="355" t="s">
        <v>11992</v>
      </c>
      <c r="O290" s="355" t="s">
        <v>11993</v>
      </c>
      <c r="P290" s="355" t="s">
        <v>5985</v>
      </c>
      <c r="Q290" s="355" t="s">
        <v>5480</v>
      </c>
      <c r="R290" s="355" t="s">
        <v>5481</v>
      </c>
      <c r="S290" s="362">
        <v>1</v>
      </c>
      <c r="T290" s="355" t="s">
        <v>8679</v>
      </c>
      <c r="U290" s="362">
        <v>3466000</v>
      </c>
      <c r="V290" s="363">
        <v>3466000</v>
      </c>
      <c r="W290" s="355" t="s">
        <v>10180</v>
      </c>
      <c r="X290" s="355" t="s">
        <v>5208</v>
      </c>
      <c r="Y290" s="355" t="s">
        <v>11693</v>
      </c>
      <c r="Z290" s="355" t="s">
        <v>11693</v>
      </c>
      <c r="AA290" s="355" t="s">
        <v>12722</v>
      </c>
      <c r="AB290" s="364">
        <v>43295</v>
      </c>
      <c r="AC290" s="355" t="s">
        <v>11995</v>
      </c>
      <c r="AD290" s="364">
        <v>43295</v>
      </c>
      <c r="AE290" s="355" t="s">
        <v>11995</v>
      </c>
      <c r="AF290" s="364"/>
      <c r="AG290" s="355" t="s">
        <v>11693</v>
      </c>
      <c r="AH290" s="355"/>
      <c r="AI290" s="365">
        <v>6900000</v>
      </c>
      <c r="AJ290" s="365">
        <v>6900000</v>
      </c>
      <c r="AK290" s="365">
        <v>437709</v>
      </c>
      <c r="AL290" s="366">
        <v>437709</v>
      </c>
      <c r="AM290" s="365">
        <v>219869</v>
      </c>
      <c r="AN290" s="359"/>
      <c r="AO290" s="367" t="s">
        <v>12718</v>
      </c>
      <c r="AQ290" s="359" t="s">
        <v>12723</v>
      </c>
      <c r="AR290" s="368">
        <v>1</v>
      </c>
      <c r="AT290" s="359" t="s">
        <v>12723</v>
      </c>
      <c r="AU290" s="359">
        <v>2</v>
      </c>
    </row>
    <row r="291" spans="1:47">
      <c r="A291" s="355" t="s">
        <v>12724</v>
      </c>
      <c r="B291" s="355">
        <v>217840</v>
      </c>
      <c r="C291" s="369" t="s">
        <v>12718</v>
      </c>
      <c r="D291" s="370" t="s">
        <v>12719</v>
      </c>
      <c r="E291" s="369" t="s">
        <v>12720</v>
      </c>
      <c r="F291" s="369" t="s">
        <v>11987</v>
      </c>
      <c r="G291" s="369" t="s">
        <v>12008</v>
      </c>
      <c r="H291" s="369" t="s">
        <v>12725</v>
      </c>
      <c r="I291" s="369" t="s">
        <v>11693</v>
      </c>
      <c r="J291" s="369" t="s">
        <v>12711</v>
      </c>
      <c r="K291" s="370" t="s">
        <v>12712</v>
      </c>
      <c r="L291" s="355" t="s">
        <v>315</v>
      </c>
      <c r="M291" s="355" t="s">
        <v>6001</v>
      </c>
      <c r="N291" s="355" t="s">
        <v>11992</v>
      </c>
      <c r="O291" s="355" t="s">
        <v>11993</v>
      </c>
      <c r="P291" s="355" t="s">
        <v>5985</v>
      </c>
      <c r="Q291" s="355" t="s">
        <v>5480</v>
      </c>
      <c r="R291" s="355" t="s">
        <v>5481</v>
      </c>
      <c r="S291" s="362">
        <v>1</v>
      </c>
      <c r="T291" s="355" t="s">
        <v>8679</v>
      </c>
      <c r="U291" s="362">
        <v>3434000</v>
      </c>
      <c r="V291" s="363">
        <v>3434000</v>
      </c>
      <c r="W291" s="355" t="s">
        <v>10180</v>
      </c>
      <c r="X291" s="355" t="s">
        <v>5208</v>
      </c>
      <c r="Y291" s="355" t="s">
        <v>11693</v>
      </c>
      <c r="Z291" s="355" t="s">
        <v>11693</v>
      </c>
      <c r="AA291" s="355" t="s">
        <v>12722</v>
      </c>
      <c r="AB291" s="364">
        <v>43295</v>
      </c>
      <c r="AC291" s="355" t="s">
        <v>11995</v>
      </c>
      <c r="AD291" s="364">
        <v>43295</v>
      </c>
      <c r="AE291" s="355" t="s">
        <v>11995</v>
      </c>
      <c r="AF291" s="364"/>
      <c r="AG291" s="355" t="s">
        <v>11693</v>
      </c>
      <c r="AH291" s="355"/>
      <c r="AI291" s="365">
        <v>6900000</v>
      </c>
      <c r="AJ291" s="365">
        <v>6900000</v>
      </c>
      <c r="AK291" s="365">
        <v>437709</v>
      </c>
      <c r="AL291" s="366">
        <v>437709</v>
      </c>
      <c r="AM291" s="365">
        <v>217840</v>
      </c>
      <c r="AN291" s="359"/>
      <c r="AO291" s="367" t="s">
        <v>12718</v>
      </c>
      <c r="AR291" s="368"/>
      <c r="AT291" s="359" t="s">
        <v>12723</v>
      </c>
      <c r="AU291" s="359">
        <v>1</v>
      </c>
    </row>
    <row r="292" spans="1:47">
      <c r="A292" s="355" t="s">
        <v>12726</v>
      </c>
      <c r="B292" s="355">
        <v>15242180</v>
      </c>
      <c r="C292" s="355" t="s">
        <v>12727</v>
      </c>
      <c r="D292" s="361" t="s">
        <v>12728</v>
      </c>
      <c r="E292" s="355" t="s">
        <v>12729</v>
      </c>
      <c r="F292" s="355" t="s">
        <v>238</v>
      </c>
      <c r="G292" s="355" t="s">
        <v>11988</v>
      </c>
      <c r="H292" s="355" t="s">
        <v>12730</v>
      </c>
      <c r="I292" s="355" t="s">
        <v>11693</v>
      </c>
      <c r="J292" s="355" t="s">
        <v>12002</v>
      </c>
      <c r="K292" s="361" t="s">
        <v>12123</v>
      </c>
      <c r="L292" s="355" t="s">
        <v>317</v>
      </c>
      <c r="M292" s="355" t="s">
        <v>6003</v>
      </c>
      <c r="N292" s="355" t="s">
        <v>11992</v>
      </c>
      <c r="O292" s="355" t="s">
        <v>11993</v>
      </c>
      <c r="P292" s="355" t="s">
        <v>5984</v>
      </c>
      <c r="Q292" s="355" t="s">
        <v>5325</v>
      </c>
      <c r="R292" s="355" t="s">
        <v>5326</v>
      </c>
      <c r="S292" s="362">
        <v>1</v>
      </c>
      <c r="T292" s="355" t="s">
        <v>8679</v>
      </c>
      <c r="U292" s="362">
        <v>266986428</v>
      </c>
      <c r="V292" s="363">
        <v>266986428</v>
      </c>
      <c r="W292" s="355" t="s">
        <v>10180</v>
      </c>
      <c r="X292" s="355" t="s">
        <v>5208</v>
      </c>
      <c r="Y292" s="355" t="s">
        <v>11693</v>
      </c>
      <c r="Z292" s="355" t="s">
        <v>11693</v>
      </c>
      <c r="AA292" s="355" t="s">
        <v>12731</v>
      </c>
      <c r="AB292" s="364">
        <v>43284</v>
      </c>
      <c r="AC292" s="355" t="s">
        <v>12732</v>
      </c>
      <c r="AD292" s="364">
        <v>43291</v>
      </c>
      <c r="AE292" s="355" t="s">
        <v>12733</v>
      </c>
      <c r="AF292" s="364"/>
      <c r="AG292" s="355" t="s">
        <v>11693</v>
      </c>
      <c r="AH292" s="355"/>
      <c r="AI292" s="365">
        <v>351946378</v>
      </c>
      <c r="AJ292" s="365">
        <v>351946378</v>
      </c>
      <c r="AK292" s="365">
        <v>20092519</v>
      </c>
      <c r="AL292" s="366">
        <v>20092519</v>
      </c>
      <c r="AM292" s="365">
        <v>15242180</v>
      </c>
      <c r="AN292" s="359"/>
      <c r="AO292" s="367" t="s">
        <v>12727</v>
      </c>
      <c r="AQ292" s="359" t="s">
        <v>12734</v>
      </c>
      <c r="AR292" s="368">
        <v>1</v>
      </c>
      <c r="AT292" s="359" t="s">
        <v>12734</v>
      </c>
      <c r="AU292" s="359">
        <v>3</v>
      </c>
    </row>
    <row r="293" spans="1:47">
      <c r="A293" s="355" t="s">
        <v>12735</v>
      </c>
      <c r="B293" s="355">
        <v>875180</v>
      </c>
      <c r="C293" s="369" t="s">
        <v>12727</v>
      </c>
      <c r="D293" s="370" t="s">
        <v>12728</v>
      </c>
      <c r="E293" s="369" t="s">
        <v>12729</v>
      </c>
      <c r="F293" s="369" t="s">
        <v>238</v>
      </c>
      <c r="G293" s="369" t="s">
        <v>12010</v>
      </c>
      <c r="H293" s="369" t="s">
        <v>12736</v>
      </c>
      <c r="I293" s="369" t="s">
        <v>11693</v>
      </c>
      <c r="J293" s="369" t="s">
        <v>12002</v>
      </c>
      <c r="K293" s="370" t="s">
        <v>12123</v>
      </c>
      <c r="L293" s="355" t="s">
        <v>319</v>
      </c>
      <c r="M293" s="355" t="s">
        <v>6005</v>
      </c>
      <c r="N293" s="355" t="s">
        <v>11992</v>
      </c>
      <c r="O293" s="355" t="s">
        <v>11993</v>
      </c>
      <c r="P293" s="355" t="s">
        <v>5984</v>
      </c>
      <c r="Q293" s="355" t="s">
        <v>5325</v>
      </c>
      <c r="R293" s="355" t="s">
        <v>5326</v>
      </c>
      <c r="S293" s="362">
        <v>1</v>
      </c>
      <c r="T293" s="355" t="s">
        <v>8679</v>
      </c>
      <c r="U293" s="362">
        <v>15329919</v>
      </c>
      <c r="V293" s="363">
        <v>15329919</v>
      </c>
      <c r="W293" s="355" t="s">
        <v>10180</v>
      </c>
      <c r="X293" s="355" t="s">
        <v>5208</v>
      </c>
      <c r="Y293" s="355" t="s">
        <v>11693</v>
      </c>
      <c r="Z293" s="355" t="s">
        <v>11693</v>
      </c>
      <c r="AA293" s="355" t="s">
        <v>12731</v>
      </c>
      <c r="AB293" s="364">
        <v>43284</v>
      </c>
      <c r="AC293" s="355" t="s">
        <v>12732</v>
      </c>
      <c r="AD293" s="364">
        <v>43291</v>
      </c>
      <c r="AE293" s="355" t="s">
        <v>12733</v>
      </c>
      <c r="AF293" s="364"/>
      <c r="AG293" s="355" t="s">
        <v>11693</v>
      </c>
      <c r="AH293" s="355"/>
      <c r="AI293" s="365">
        <v>351946378</v>
      </c>
      <c r="AJ293" s="365">
        <v>351946378</v>
      </c>
      <c r="AK293" s="365">
        <v>20092519</v>
      </c>
      <c r="AL293" s="366">
        <v>20092519</v>
      </c>
      <c r="AM293" s="371">
        <v>875180</v>
      </c>
      <c r="AN293" s="359"/>
      <c r="AO293" s="367" t="s">
        <v>12727</v>
      </c>
      <c r="AR293" s="368"/>
      <c r="AT293" s="359" t="s">
        <v>12734</v>
      </c>
      <c r="AU293" s="359">
        <v>2</v>
      </c>
    </row>
    <row r="294" spans="1:47">
      <c r="A294" s="355" t="s">
        <v>12737</v>
      </c>
      <c r="B294" s="355">
        <v>3975159</v>
      </c>
      <c r="C294" s="369" t="s">
        <v>12727</v>
      </c>
      <c r="D294" s="370" t="s">
        <v>12728</v>
      </c>
      <c r="E294" s="369" t="s">
        <v>12729</v>
      </c>
      <c r="F294" s="369" t="s">
        <v>238</v>
      </c>
      <c r="G294" s="369" t="s">
        <v>12014</v>
      </c>
      <c r="H294" s="369" t="s">
        <v>12738</v>
      </c>
      <c r="I294" s="369" t="s">
        <v>11693</v>
      </c>
      <c r="J294" s="369" t="s">
        <v>12002</v>
      </c>
      <c r="K294" s="370" t="s">
        <v>12123</v>
      </c>
      <c r="L294" s="355" t="s">
        <v>319</v>
      </c>
      <c r="M294" s="355" t="s">
        <v>6005</v>
      </c>
      <c r="N294" s="355" t="s">
        <v>11992</v>
      </c>
      <c r="O294" s="355" t="s">
        <v>11993</v>
      </c>
      <c r="P294" s="355" t="s">
        <v>5984</v>
      </c>
      <c r="Q294" s="355" t="s">
        <v>5325</v>
      </c>
      <c r="R294" s="355" t="s">
        <v>5326</v>
      </c>
      <c r="S294" s="362">
        <v>1</v>
      </c>
      <c r="T294" s="355" t="s">
        <v>8679</v>
      </c>
      <c r="U294" s="362">
        <v>69630031</v>
      </c>
      <c r="V294" s="363">
        <v>69630031</v>
      </c>
      <c r="W294" s="355" t="s">
        <v>10180</v>
      </c>
      <c r="X294" s="355" t="s">
        <v>5208</v>
      </c>
      <c r="Y294" s="355" t="s">
        <v>11693</v>
      </c>
      <c r="Z294" s="355" t="s">
        <v>11693</v>
      </c>
      <c r="AA294" s="355" t="s">
        <v>12731</v>
      </c>
      <c r="AB294" s="364">
        <v>43284</v>
      </c>
      <c r="AC294" s="355" t="s">
        <v>12732</v>
      </c>
      <c r="AD294" s="364">
        <v>43291</v>
      </c>
      <c r="AE294" s="355" t="s">
        <v>12733</v>
      </c>
      <c r="AF294" s="364"/>
      <c r="AG294" s="355" t="s">
        <v>11693</v>
      </c>
      <c r="AH294" s="355"/>
      <c r="AI294" s="365">
        <v>351946378</v>
      </c>
      <c r="AJ294" s="365">
        <v>351946378</v>
      </c>
      <c r="AK294" s="365">
        <v>20092519</v>
      </c>
      <c r="AL294" s="366">
        <v>20092519</v>
      </c>
      <c r="AM294" s="365">
        <v>3975159</v>
      </c>
      <c r="AN294" s="359"/>
      <c r="AO294" s="367" t="s">
        <v>12727</v>
      </c>
      <c r="AR294" s="368"/>
      <c r="AT294" s="359" t="s">
        <v>12734</v>
      </c>
      <c r="AU294" s="359">
        <v>1</v>
      </c>
    </row>
    <row r="295" spans="1:47">
      <c r="A295" s="355" t="s">
        <v>12739</v>
      </c>
      <c r="B295" s="355">
        <v>594199</v>
      </c>
      <c r="C295" s="355" t="s">
        <v>12740</v>
      </c>
      <c r="D295" s="361" t="s">
        <v>12741</v>
      </c>
      <c r="E295" s="355" t="s">
        <v>12742</v>
      </c>
      <c r="F295" s="355" t="s">
        <v>11987</v>
      </c>
      <c r="G295" s="355" t="s">
        <v>12008</v>
      </c>
      <c r="H295" s="355" t="s">
        <v>12743</v>
      </c>
      <c r="I295" s="355" t="s">
        <v>11693</v>
      </c>
      <c r="J295" s="355" t="s">
        <v>12141</v>
      </c>
      <c r="K295" s="361" t="s">
        <v>12479</v>
      </c>
      <c r="L295" s="355" t="s">
        <v>319</v>
      </c>
      <c r="M295" s="355" t="s">
        <v>6005</v>
      </c>
      <c r="N295" s="355" t="s">
        <v>11992</v>
      </c>
      <c r="O295" s="355" t="s">
        <v>12004</v>
      </c>
      <c r="P295" s="355" t="s">
        <v>11166</v>
      </c>
      <c r="Q295" s="355" t="s">
        <v>5495</v>
      </c>
      <c r="R295" s="355" t="s">
        <v>10982</v>
      </c>
      <c r="S295" s="362">
        <v>1</v>
      </c>
      <c r="T295" s="355" t="s">
        <v>8679</v>
      </c>
      <c r="U295" s="362">
        <v>5502343</v>
      </c>
      <c r="V295" s="363">
        <v>5502343</v>
      </c>
      <c r="W295" s="355" t="s">
        <v>10180</v>
      </c>
      <c r="X295" s="355" t="s">
        <v>5208</v>
      </c>
      <c r="Y295" s="355" t="s">
        <v>11693</v>
      </c>
      <c r="Z295" s="355" t="s">
        <v>11693</v>
      </c>
      <c r="AA295" s="355" t="s">
        <v>12744</v>
      </c>
      <c r="AB295" s="364">
        <v>43246</v>
      </c>
      <c r="AC295" s="355" t="s">
        <v>11995</v>
      </c>
      <c r="AD295" s="364">
        <v>43246</v>
      </c>
      <c r="AE295" s="355" t="s">
        <v>11995</v>
      </c>
      <c r="AF295" s="364"/>
      <c r="AG295" s="355" t="s">
        <v>11693</v>
      </c>
      <c r="AH295" s="355"/>
      <c r="AI295" s="365">
        <v>15251951</v>
      </c>
      <c r="AJ295" s="365">
        <v>15251951</v>
      </c>
      <c r="AK295" s="365">
        <v>1647060</v>
      </c>
      <c r="AL295" s="366">
        <v>1647060</v>
      </c>
      <c r="AM295" s="365">
        <v>594199</v>
      </c>
      <c r="AN295" s="359"/>
      <c r="AO295" s="367" t="s">
        <v>12740</v>
      </c>
      <c r="AQ295" s="359" t="s">
        <v>12745</v>
      </c>
      <c r="AR295" s="368">
        <v>1</v>
      </c>
      <c r="AT295" s="359" t="s">
        <v>12745</v>
      </c>
      <c r="AU295" s="359">
        <v>5</v>
      </c>
    </row>
    <row r="296" spans="1:47">
      <c r="A296" s="355" t="s">
        <v>12746</v>
      </c>
      <c r="B296" s="355">
        <v>583806</v>
      </c>
      <c r="C296" s="369" t="s">
        <v>12740</v>
      </c>
      <c r="D296" s="370" t="s">
        <v>12741</v>
      </c>
      <c r="E296" s="369" t="s">
        <v>12742</v>
      </c>
      <c r="F296" s="369" t="s">
        <v>11987</v>
      </c>
      <c r="G296" s="369" t="s">
        <v>12012</v>
      </c>
      <c r="H296" s="369" t="s">
        <v>12747</v>
      </c>
      <c r="I296" s="369" t="s">
        <v>11693</v>
      </c>
      <c r="J296" s="369" t="s">
        <v>12141</v>
      </c>
      <c r="K296" s="370" t="s">
        <v>12479</v>
      </c>
      <c r="L296" s="355" t="s">
        <v>319</v>
      </c>
      <c r="M296" s="355" t="s">
        <v>6005</v>
      </c>
      <c r="N296" s="355" t="s">
        <v>11992</v>
      </c>
      <c r="O296" s="355" t="s">
        <v>12004</v>
      </c>
      <c r="P296" s="355" t="s">
        <v>11166</v>
      </c>
      <c r="Q296" s="355" t="s">
        <v>5495</v>
      </c>
      <c r="R296" s="355" t="s">
        <v>10982</v>
      </c>
      <c r="S296" s="362">
        <v>1</v>
      </c>
      <c r="T296" s="355" t="s">
        <v>8679</v>
      </c>
      <c r="U296" s="362">
        <v>5406110</v>
      </c>
      <c r="V296" s="363">
        <v>5406110</v>
      </c>
      <c r="W296" s="355" t="s">
        <v>10180</v>
      </c>
      <c r="X296" s="355" t="s">
        <v>5208</v>
      </c>
      <c r="Y296" s="355" t="s">
        <v>11693</v>
      </c>
      <c r="Z296" s="355" t="s">
        <v>11693</v>
      </c>
      <c r="AA296" s="355" t="s">
        <v>12744</v>
      </c>
      <c r="AB296" s="364">
        <v>43246</v>
      </c>
      <c r="AC296" s="355" t="s">
        <v>11995</v>
      </c>
      <c r="AD296" s="364">
        <v>43246</v>
      </c>
      <c r="AE296" s="355" t="s">
        <v>11995</v>
      </c>
      <c r="AF296" s="364"/>
      <c r="AG296" s="355" t="s">
        <v>11693</v>
      </c>
      <c r="AH296" s="355"/>
      <c r="AI296" s="365">
        <v>15251951</v>
      </c>
      <c r="AJ296" s="365">
        <v>15251951</v>
      </c>
      <c r="AK296" s="365">
        <v>1647060</v>
      </c>
      <c r="AL296" s="366">
        <v>1647060</v>
      </c>
      <c r="AM296" s="365">
        <v>583806</v>
      </c>
      <c r="AN296" s="359"/>
      <c r="AO296" s="367" t="s">
        <v>12740</v>
      </c>
      <c r="AR296" s="368"/>
      <c r="AT296" s="359" t="s">
        <v>12745</v>
      </c>
      <c r="AU296" s="359">
        <v>4</v>
      </c>
    </row>
    <row r="297" spans="1:47">
      <c r="A297" s="355" t="s">
        <v>12748</v>
      </c>
      <c r="B297" s="355">
        <v>8829</v>
      </c>
      <c r="C297" s="369" t="s">
        <v>12740</v>
      </c>
      <c r="D297" s="370" t="s">
        <v>12741</v>
      </c>
      <c r="E297" s="369" t="s">
        <v>12742</v>
      </c>
      <c r="F297" s="369" t="s">
        <v>11987</v>
      </c>
      <c r="G297" s="369" t="s">
        <v>12016</v>
      </c>
      <c r="H297" s="369" t="s">
        <v>12749</v>
      </c>
      <c r="I297" s="369" t="s">
        <v>11693</v>
      </c>
      <c r="J297" s="369" t="s">
        <v>12141</v>
      </c>
      <c r="K297" s="370" t="s">
        <v>12479</v>
      </c>
      <c r="L297" s="355" t="s">
        <v>319</v>
      </c>
      <c r="M297" s="355" t="s">
        <v>6005</v>
      </c>
      <c r="N297" s="355" t="s">
        <v>11992</v>
      </c>
      <c r="O297" s="355" t="s">
        <v>12004</v>
      </c>
      <c r="P297" s="355" t="s">
        <v>11166</v>
      </c>
      <c r="Q297" s="355" t="s">
        <v>5495</v>
      </c>
      <c r="R297" s="355" t="s">
        <v>10982</v>
      </c>
      <c r="S297" s="362">
        <v>1</v>
      </c>
      <c r="T297" s="355" t="s">
        <v>8679</v>
      </c>
      <c r="U297" s="362">
        <v>81760</v>
      </c>
      <c r="V297" s="363">
        <v>81760</v>
      </c>
      <c r="W297" s="355" t="s">
        <v>10180</v>
      </c>
      <c r="X297" s="355" t="s">
        <v>5208</v>
      </c>
      <c r="Y297" s="355" t="s">
        <v>11693</v>
      </c>
      <c r="Z297" s="355" t="s">
        <v>11693</v>
      </c>
      <c r="AA297" s="355" t="s">
        <v>12744</v>
      </c>
      <c r="AB297" s="364">
        <v>43246</v>
      </c>
      <c r="AC297" s="355" t="s">
        <v>11995</v>
      </c>
      <c r="AD297" s="364">
        <v>43246</v>
      </c>
      <c r="AE297" s="355" t="s">
        <v>11995</v>
      </c>
      <c r="AF297" s="364"/>
      <c r="AG297" s="355" t="s">
        <v>11693</v>
      </c>
      <c r="AH297" s="355"/>
      <c r="AI297" s="365">
        <v>15251951</v>
      </c>
      <c r="AJ297" s="365">
        <v>15251951</v>
      </c>
      <c r="AK297" s="365">
        <v>1647060</v>
      </c>
      <c r="AL297" s="366">
        <v>1647060</v>
      </c>
      <c r="AM297" s="365">
        <v>8829</v>
      </c>
      <c r="AN297" s="359"/>
      <c r="AO297" s="367" t="s">
        <v>12740</v>
      </c>
      <c r="AR297" s="368"/>
      <c r="AT297" s="359" t="s">
        <v>12745</v>
      </c>
      <c r="AU297" s="359">
        <v>3</v>
      </c>
    </row>
    <row r="298" spans="1:47">
      <c r="A298" s="355" t="s">
        <v>12750</v>
      </c>
      <c r="B298" s="355">
        <v>389773</v>
      </c>
      <c r="C298" s="369" t="s">
        <v>12740</v>
      </c>
      <c r="D298" s="370" t="s">
        <v>12741</v>
      </c>
      <c r="E298" s="369" t="s">
        <v>12742</v>
      </c>
      <c r="F298" s="369" t="s">
        <v>11987</v>
      </c>
      <c r="G298" s="369" t="s">
        <v>12020</v>
      </c>
      <c r="H298" s="369" t="s">
        <v>12751</v>
      </c>
      <c r="I298" s="369" t="s">
        <v>11693</v>
      </c>
      <c r="J298" s="369" t="s">
        <v>12141</v>
      </c>
      <c r="K298" s="370" t="s">
        <v>12479</v>
      </c>
      <c r="L298" s="355" t="s">
        <v>319</v>
      </c>
      <c r="M298" s="355" t="s">
        <v>6005</v>
      </c>
      <c r="N298" s="355" t="s">
        <v>11992</v>
      </c>
      <c r="O298" s="355" t="s">
        <v>12004</v>
      </c>
      <c r="P298" s="355" t="s">
        <v>11166</v>
      </c>
      <c r="Q298" s="355" t="s">
        <v>5495</v>
      </c>
      <c r="R298" s="355" t="s">
        <v>10982</v>
      </c>
      <c r="S298" s="362">
        <v>1</v>
      </c>
      <c r="T298" s="355" t="s">
        <v>8679</v>
      </c>
      <c r="U298" s="362">
        <v>3609338</v>
      </c>
      <c r="V298" s="363">
        <v>3609338</v>
      </c>
      <c r="W298" s="355" t="s">
        <v>10180</v>
      </c>
      <c r="X298" s="355" t="s">
        <v>5208</v>
      </c>
      <c r="Y298" s="355" t="s">
        <v>11693</v>
      </c>
      <c r="Z298" s="355" t="s">
        <v>11693</v>
      </c>
      <c r="AA298" s="355" t="s">
        <v>12744</v>
      </c>
      <c r="AB298" s="364">
        <v>43246</v>
      </c>
      <c r="AC298" s="355" t="s">
        <v>11995</v>
      </c>
      <c r="AD298" s="364">
        <v>43246</v>
      </c>
      <c r="AE298" s="355" t="s">
        <v>11995</v>
      </c>
      <c r="AF298" s="364"/>
      <c r="AG298" s="355" t="s">
        <v>11693</v>
      </c>
      <c r="AH298" s="355"/>
      <c r="AI298" s="365">
        <v>15251951</v>
      </c>
      <c r="AJ298" s="365">
        <v>15251951</v>
      </c>
      <c r="AK298" s="365">
        <v>1647060</v>
      </c>
      <c r="AL298" s="366">
        <v>1647060</v>
      </c>
      <c r="AM298" s="365">
        <v>389773</v>
      </c>
      <c r="AN298" s="359"/>
      <c r="AO298" s="367" t="s">
        <v>12740</v>
      </c>
      <c r="AR298" s="368"/>
      <c r="AT298" s="359" t="s">
        <v>12745</v>
      </c>
      <c r="AU298" s="359">
        <v>2</v>
      </c>
    </row>
    <row r="299" spans="1:47">
      <c r="A299" s="355" t="s">
        <v>12752</v>
      </c>
      <c r="B299" s="355">
        <v>70453</v>
      </c>
      <c r="C299" s="369" t="s">
        <v>12740</v>
      </c>
      <c r="D299" s="370" t="s">
        <v>12741</v>
      </c>
      <c r="E299" s="369" t="s">
        <v>12742</v>
      </c>
      <c r="F299" s="369" t="s">
        <v>11987</v>
      </c>
      <c r="G299" s="369" t="s">
        <v>12024</v>
      </c>
      <c r="H299" s="369" t="s">
        <v>12753</v>
      </c>
      <c r="I299" s="369" t="s">
        <v>11693</v>
      </c>
      <c r="J299" s="369" t="s">
        <v>12141</v>
      </c>
      <c r="K299" s="370" t="s">
        <v>12479</v>
      </c>
      <c r="L299" s="355" t="s">
        <v>319</v>
      </c>
      <c r="M299" s="355" t="s">
        <v>6005</v>
      </c>
      <c r="N299" s="355" t="s">
        <v>11992</v>
      </c>
      <c r="O299" s="355" t="s">
        <v>12004</v>
      </c>
      <c r="P299" s="355" t="s">
        <v>11166</v>
      </c>
      <c r="Q299" s="355" t="s">
        <v>5495</v>
      </c>
      <c r="R299" s="355" t="s">
        <v>10982</v>
      </c>
      <c r="S299" s="362">
        <v>1</v>
      </c>
      <c r="T299" s="355" t="s">
        <v>8679</v>
      </c>
      <c r="U299" s="362">
        <v>652400</v>
      </c>
      <c r="V299" s="363">
        <v>652400</v>
      </c>
      <c r="W299" s="355" t="s">
        <v>10180</v>
      </c>
      <c r="X299" s="355" t="s">
        <v>5208</v>
      </c>
      <c r="Y299" s="355" t="s">
        <v>11693</v>
      </c>
      <c r="Z299" s="355" t="s">
        <v>11693</v>
      </c>
      <c r="AA299" s="355" t="s">
        <v>12744</v>
      </c>
      <c r="AB299" s="364">
        <v>43246</v>
      </c>
      <c r="AC299" s="355" t="s">
        <v>11995</v>
      </c>
      <c r="AD299" s="364">
        <v>43246</v>
      </c>
      <c r="AE299" s="355" t="s">
        <v>11995</v>
      </c>
      <c r="AF299" s="364"/>
      <c r="AG299" s="355" t="s">
        <v>11693</v>
      </c>
      <c r="AH299" s="355"/>
      <c r="AI299" s="365">
        <v>15251951</v>
      </c>
      <c r="AJ299" s="365">
        <v>15251951</v>
      </c>
      <c r="AK299" s="365">
        <v>1647060</v>
      </c>
      <c r="AL299" s="366">
        <v>1647060</v>
      </c>
      <c r="AM299" s="365">
        <v>70453</v>
      </c>
      <c r="AN299" s="359"/>
      <c r="AO299" s="367" t="s">
        <v>12740</v>
      </c>
      <c r="AR299" s="368"/>
      <c r="AT299" s="359" t="s">
        <v>12745</v>
      </c>
      <c r="AU299" s="359">
        <v>1</v>
      </c>
    </row>
    <row r="300" spans="1:47">
      <c r="A300" s="355" t="s">
        <v>12754</v>
      </c>
      <c r="B300" s="355">
        <v>127604</v>
      </c>
      <c r="C300" s="355" t="s">
        <v>12755</v>
      </c>
      <c r="D300" s="361" t="s">
        <v>12756</v>
      </c>
      <c r="E300" s="355" t="s">
        <v>12757</v>
      </c>
      <c r="F300" s="355" t="s">
        <v>11987</v>
      </c>
      <c r="G300" s="355" t="s">
        <v>12010</v>
      </c>
      <c r="H300" s="355" t="s">
        <v>12758</v>
      </c>
      <c r="I300" s="355" t="s">
        <v>11693</v>
      </c>
      <c r="J300" s="355" t="s">
        <v>12141</v>
      </c>
      <c r="K300" s="361" t="s">
        <v>12759</v>
      </c>
      <c r="L300" s="355" t="s">
        <v>319</v>
      </c>
      <c r="M300" s="355" t="s">
        <v>6005</v>
      </c>
      <c r="N300" s="355" t="s">
        <v>11992</v>
      </c>
      <c r="O300" s="355" t="s">
        <v>11993</v>
      </c>
      <c r="P300" s="355" t="s">
        <v>11166</v>
      </c>
      <c r="Q300" s="355" t="s">
        <v>5499</v>
      </c>
      <c r="R300" s="355" t="s">
        <v>10986</v>
      </c>
      <c r="S300" s="362">
        <v>1</v>
      </c>
      <c r="T300" s="355" t="s">
        <v>8679</v>
      </c>
      <c r="U300" s="362">
        <v>1661219</v>
      </c>
      <c r="V300" s="363">
        <v>1661219</v>
      </c>
      <c r="W300" s="355" t="s">
        <v>10180</v>
      </c>
      <c r="X300" s="355" t="s">
        <v>5208</v>
      </c>
      <c r="Y300" s="355" t="s">
        <v>11693</v>
      </c>
      <c r="Z300" s="355" t="s">
        <v>11693</v>
      </c>
      <c r="AA300" s="355" t="s">
        <v>12760</v>
      </c>
      <c r="AB300" s="364">
        <v>43267</v>
      </c>
      <c r="AC300" s="355" t="s">
        <v>11995</v>
      </c>
      <c r="AD300" s="364">
        <v>43267</v>
      </c>
      <c r="AE300" s="355" t="s">
        <v>11995</v>
      </c>
      <c r="AF300" s="364"/>
      <c r="AG300" s="355" t="s">
        <v>11693</v>
      </c>
      <c r="AH300" s="355"/>
      <c r="AI300" s="365">
        <v>1661219</v>
      </c>
      <c r="AJ300" s="365">
        <v>1661219</v>
      </c>
      <c r="AK300" s="365">
        <v>127604</v>
      </c>
      <c r="AL300" s="366">
        <v>127604</v>
      </c>
      <c r="AM300" s="365">
        <v>127604</v>
      </c>
      <c r="AN300" s="359"/>
      <c r="AO300" s="367" t="s">
        <v>12755</v>
      </c>
      <c r="AQ300" s="359" t="s">
        <v>12761</v>
      </c>
      <c r="AR300" s="368">
        <v>1</v>
      </c>
      <c r="AT300" s="359" t="s">
        <v>12761</v>
      </c>
      <c r="AU300" s="359">
        <v>1</v>
      </c>
    </row>
    <row r="301" spans="1:47">
      <c r="A301" s="355" t="s">
        <v>12762</v>
      </c>
      <c r="B301" s="355">
        <v>2829929</v>
      </c>
      <c r="C301" s="355" t="s">
        <v>12763</v>
      </c>
      <c r="D301" s="361" t="s">
        <v>12764</v>
      </c>
      <c r="E301" s="355" t="s">
        <v>12765</v>
      </c>
      <c r="F301" s="355" t="s">
        <v>11987</v>
      </c>
      <c r="G301" s="355" t="s">
        <v>11988</v>
      </c>
      <c r="H301" s="355" t="s">
        <v>12766</v>
      </c>
      <c r="I301" s="355" t="s">
        <v>11693</v>
      </c>
      <c r="J301" s="355" t="s">
        <v>11990</v>
      </c>
      <c r="K301" s="361" t="s">
        <v>12703</v>
      </c>
      <c r="L301" s="355" t="s">
        <v>319</v>
      </c>
      <c r="M301" s="355" t="s">
        <v>6005</v>
      </c>
      <c r="N301" s="355" t="s">
        <v>11992</v>
      </c>
      <c r="O301" s="355" t="s">
        <v>11993</v>
      </c>
      <c r="P301" s="355" t="s">
        <v>5982</v>
      </c>
      <c r="Q301" s="355" t="s">
        <v>5251</v>
      </c>
      <c r="R301" s="355" t="s">
        <v>5252</v>
      </c>
      <c r="S301" s="362">
        <v>1</v>
      </c>
      <c r="T301" s="355" t="s">
        <v>8679</v>
      </c>
      <c r="U301" s="362">
        <v>49576000</v>
      </c>
      <c r="V301" s="363">
        <v>49576000</v>
      </c>
      <c r="W301" s="355" t="s">
        <v>10180</v>
      </c>
      <c r="X301" s="355" t="s">
        <v>5208</v>
      </c>
      <c r="Y301" s="355" t="s">
        <v>11693</v>
      </c>
      <c r="Z301" s="355" t="s">
        <v>11693</v>
      </c>
      <c r="AA301" s="355" t="s">
        <v>12767</v>
      </c>
      <c r="AB301" s="364">
        <v>43211</v>
      </c>
      <c r="AC301" s="355" t="s">
        <v>11995</v>
      </c>
      <c r="AD301" s="364">
        <v>43211</v>
      </c>
      <c r="AE301" s="355" t="s">
        <v>11995</v>
      </c>
      <c r="AF301" s="364"/>
      <c r="AG301" s="355" t="s">
        <v>11693</v>
      </c>
      <c r="AH301" s="355"/>
      <c r="AI301" s="365">
        <v>114120000</v>
      </c>
      <c r="AJ301" s="365">
        <v>114120000</v>
      </c>
      <c r="AK301" s="365">
        <v>6514271</v>
      </c>
      <c r="AL301" s="366">
        <v>6514271</v>
      </c>
      <c r="AM301" s="365">
        <v>2829929</v>
      </c>
      <c r="AN301" s="359"/>
      <c r="AO301" s="367" t="s">
        <v>12763</v>
      </c>
      <c r="AQ301" s="359" t="s">
        <v>12768</v>
      </c>
      <c r="AR301" s="368">
        <v>1</v>
      </c>
      <c r="AT301" s="359" t="s">
        <v>12768</v>
      </c>
      <c r="AU301" s="359">
        <v>2</v>
      </c>
    </row>
    <row r="302" spans="1:47">
      <c r="A302" s="355" t="s">
        <v>12769</v>
      </c>
      <c r="B302" s="355">
        <v>3684342</v>
      </c>
      <c r="C302" s="369" t="s">
        <v>12763</v>
      </c>
      <c r="D302" s="370" t="s">
        <v>12764</v>
      </c>
      <c r="E302" s="369" t="s">
        <v>12765</v>
      </c>
      <c r="F302" s="369" t="s">
        <v>11987</v>
      </c>
      <c r="G302" s="369" t="s">
        <v>12012</v>
      </c>
      <c r="H302" s="369" t="s">
        <v>12770</v>
      </c>
      <c r="I302" s="369" t="s">
        <v>11693</v>
      </c>
      <c r="J302" s="369" t="s">
        <v>11990</v>
      </c>
      <c r="K302" s="370" t="s">
        <v>12703</v>
      </c>
      <c r="L302" s="355" t="s">
        <v>322</v>
      </c>
      <c r="M302" s="355" t="s">
        <v>6008</v>
      </c>
      <c r="N302" s="355" t="s">
        <v>11992</v>
      </c>
      <c r="O302" s="355" t="s">
        <v>11993</v>
      </c>
      <c r="P302" s="355" t="s">
        <v>5982</v>
      </c>
      <c r="Q302" s="355" t="s">
        <v>5251</v>
      </c>
      <c r="R302" s="355" t="s">
        <v>5252</v>
      </c>
      <c r="S302" s="362">
        <v>1</v>
      </c>
      <c r="T302" s="355" t="s">
        <v>8679</v>
      </c>
      <c r="U302" s="362">
        <v>64544000</v>
      </c>
      <c r="V302" s="363">
        <v>64544000</v>
      </c>
      <c r="W302" s="355" t="s">
        <v>10180</v>
      </c>
      <c r="X302" s="355" t="s">
        <v>5208</v>
      </c>
      <c r="Y302" s="355" t="s">
        <v>11693</v>
      </c>
      <c r="Z302" s="355" t="s">
        <v>11693</v>
      </c>
      <c r="AA302" s="355" t="s">
        <v>12767</v>
      </c>
      <c r="AB302" s="364">
        <v>43211</v>
      </c>
      <c r="AC302" s="355" t="s">
        <v>11995</v>
      </c>
      <c r="AD302" s="364">
        <v>43211</v>
      </c>
      <c r="AE302" s="355" t="s">
        <v>11995</v>
      </c>
      <c r="AF302" s="364"/>
      <c r="AG302" s="355" t="s">
        <v>11693</v>
      </c>
      <c r="AH302" s="355"/>
      <c r="AI302" s="365">
        <v>114120000</v>
      </c>
      <c r="AJ302" s="365">
        <v>114120000</v>
      </c>
      <c r="AK302" s="365">
        <v>6514271</v>
      </c>
      <c r="AL302" s="366">
        <v>6514271</v>
      </c>
      <c r="AM302" s="365">
        <v>3684342</v>
      </c>
      <c r="AN302" s="359"/>
      <c r="AO302" s="367" t="s">
        <v>12763</v>
      </c>
      <c r="AR302" s="368"/>
      <c r="AT302" s="359" t="s">
        <v>12768</v>
      </c>
      <c r="AU302" s="359">
        <v>1</v>
      </c>
    </row>
    <row r="303" spans="1:47">
      <c r="A303" s="355" t="s">
        <v>12771</v>
      </c>
      <c r="B303" s="355">
        <v>810744</v>
      </c>
      <c r="C303" s="355" t="s">
        <v>12772</v>
      </c>
      <c r="D303" s="361" t="s">
        <v>12773</v>
      </c>
      <c r="E303" s="355" t="s">
        <v>12774</v>
      </c>
      <c r="F303" s="355" t="s">
        <v>11987</v>
      </c>
      <c r="G303" s="355" t="s">
        <v>12008</v>
      </c>
      <c r="H303" s="355" t="s">
        <v>12775</v>
      </c>
      <c r="I303" s="355" t="s">
        <v>11693</v>
      </c>
      <c r="J303" s="355" t="s">
        <v>12141</v>
      </c>
      <c r="K303" s="361" t="s">
        <v>12471</v>
      </c>
      <c r="L303" s="355" t="s">
        <v>321</v>
      </c>
      <c r="M303" s="355" t="s">
        <v>6007</v>
      </c>
      <c r="N303" s="355" t="s">
        <v>11992</v>
      </c>
      <c r="O303" s="355" t="s">
        <v>11993</v>
      </c>
      <c r="P303" s="355" t="s">
        <v>11166</v>
      </c>
      <c r="Q303" s="355" t="s">
        <v>5616</v>
      </c>
      <c r="R303" s="355" t="s">
        <v>11011</v>
      </c>
      <c r="S303" s="362">
        <v>1</v>
      </c>
      <c r="T303" s="355" t="s">
        <v>8679</v>
      </c>
      <c r="U303" s="362">
        <v>11671500</v>
      </c>
      <c r="V303" s="363">
        <v>11671500</v>
      </c>
      <c r="W303" s="355" t="s">
        <v>10180</v>
      </c>
      <c r="X303" s="355" t="s">
        <v>5208</v>
      </c>
      <c r="Y303" s="355" t="s">
        <v>11693</v>
      </c>
      <c r="Z303" s="355" t="s">
        <v>11693</v>
      </c>
      <c r="AA303" s="355" t="s">
        <v>12776</v>
      </c>
      <c r="AB303" s="364">
        <v>43267</v>
      </c>
      <c r="AC303" s="355" t="s">
        <v>11995</v>
      </c>
      <c r="AD303" s="364">
        <v>43267</v>
      </c>
      <c r="AE303" s="355" t="s">
        <v>11995</v>
      </c>
      <c r="AF303" s="364"/>
      <c r="AG303" s="355" t="s">
        <v>11693</v>
      </c>
      <c r="AH303" s="355"/>
      <c r="AI303" s="365">
        <v>11671500</v>
      </c>
      <c r="AJ303" s="365">
        <v>11671500</v>
      </c>
      <c r="AK303" s="365">
        <v>810744</v>
      </c>
      <c r="AL303" s="366">
        <v>810744</v>
      </c>
      <c r="AM303" s="365">
        <v>810744</v>
      </c>
      <c r="AN303" s="359"/>
      <c r="AO303" s="367" t="s">
        <v>12772</v>
      </c>
      <c r="AQ303" s="359" t="s">
        <v>12777</v>
      </c>
      <c r="AR303" s="368">
        <v>1</v>
      </c>
      <c r="AT303" s="359" t="s">
        <v>12777</v>
      </c>
      <c r="AU303" s="359">
        <v>1</v>
      </c>
    </row>
    <row r="304" spans="1:47">
      <c r="A304" s="355" t="s">
        <v>12778</v>
      </c>
      <c r="B304" s="355">
        <v>396276</v>
      </c>
      <c r="C304" s="355" t="s">
        <v>12779</v>
      </c>
      <c r="D304" s="361" t="s">
        <v>12780</v>
      </c>
      <c r="E304" s="355" t="s">
        <v>12781</v>
      </c>
      <c r="F304" s="355" t="s">
        <v>11987</v>
      </c>
      <c r="G304" s="355" t="s">
        <v>11988</v>
      </c>
      <c r="H304" s="355" t="s">
        <v>12782</v>
      </c>
      <c r="I304" s="355" t="s">
        <v>11693</v>
      </c>
      <c r="J304" s="355" t="s">
        <v>11990</v>
      </c>
      <c r="K304" s="361" t="s">
        <v>12783</v>
      </c>
      <c r="L304" s="355" t="s">
        <v>322</v>
      </c>
      <c r="M304" s="355" t="s">
        <v>6008</v>
      </c>
      <c r="N304" s="355" t="s">
        <v>11992</v>
      </c>
      <c r="O304" s="355" t="s">
        <v>11993</v>
      </c>
      <c r="P304" s="355" t="s">
        <v>5982</v>
      </c>
      <c r="Q304" s="355" t="s">
        <v>5303</v>
      </c>
      <c r="R304" s="355" t="s">
        <v>5304</v>
      </c>
      <c r="S304" s="362">
        <v>1</v>
      </c>
      <c r="T304" s="355" t="s">
        <v>8679</v>
      </c>
      <c r="U304" s="362">
        <v>5400000</v>
      </c>
      <c r="V304" s="363">
        <v>5400000</v>
      </c>
      <c r="W304" s="355" t="s">
        <v>10180</v>
      </c>
      <c r="X304" s="355" t="s">
        <v>5208</v>
      </c>
      <c r="Y304" s="355" t="s">
        <v>11693</v>
      </c>
      <c r="Z304" s="355" t="s">
        <v>11693</v>
      </c>
      <c r="AA304" s="355" t="s">
        <v>12784</v>
      </c>
      <c r="AB304" s="364">
        <v>43267</v>
      </c>
      <c r="AC304" s="355" t="s">
        <v>11995</v>
      </c>
      <c r="AD304" s="364">
        <v>43267</v>
      </c>
      <c r="AE304" s="355" t="s">
        <v>11995</v>
      </c>
      <c r="AF304" s="364"/>
      <c r="AG304" s="355" t="s">
        <v>11693</v>
      </c>
      <c r="AH304" s="355"/>
      <c r="AI304" s="365">
        <v>151800000</v>
      </c>
      <c r="AJ304" s="365">
        <v>130674000</v>
      </c>
      <c r="AK304" s="365">
        <v>11139776</v>
      </c>
      <c r="AL304" s="366">
        <v>9589453.8143873513</v>
      </c>
      <c r="AM304" s="371">
        <v>396276</v>
      </c>
      <c r="AN304" s="359"/>
      <c r="AO304" s="367" t="s">
        <v>12779</v>
      </c>
      <c r="AQ304" s="359" t="s">
        <v>12785</v>
      </c>
      <c r="AR304" s="368">
        <v>1</v>
      </c>
      <c r="AT304" s="359" t="s">
        <v>12785</v>
      </c>
      <c r="AU304" s="359">
        <v>17</v>
      </c>
    </row>
    <row r="305" spans="1:47">
      <c r="A305" s="355" t="s">
        <v>12786</v>
      </c>
      <c r="B305" s="355">
        <v>574601</v>
      </c>
      <c r="C305" s="369" t="s">
        <v>12779</v>
      </c>
      <c r="D305" s="370" t="s">
        <v>12780</v>
      </c>
      <c r="E305" s="369" t="s">
        <v>12781</v>
      </c>
      <c r="F305" s="355" t="s">
        <v>11987</v>
      </c>
      <c r="G305" s="355" t="s">
        <v>12008</v>
      </c>
      <c r="H305" s="355" t="s">
        <v>12782</v>
      </c>
      <c r="I305" s="355" t="s">
        <v>11693</v>
      </c>
      <c r="J305" s="355" t="s">
        <v>11990</v>
      </c>
      <c r="K305" s="370" t="s">
        <v>12783</v>
      </c>
      <c r="L305" s="355" t="s">
        <v>322</v>
      </c>
      <c r="M305" s="355" t="s">
        <v>6008</v>
      </c>
      <c r="N305" s="355" t="s">
        <v>11992</v>
      </c>
      <c r="O305" s="355" t="s">
        <v>11993</v>
      </c>
      <c r="P305" s="355" t="s">
        <v>5982</v>
      </c>
      <c r="Q305" s="355" t="s">
        <v>5303</v>
      </c>
      <c r="R305" s="355" t="s">
        <v>5304</v>
      </c>
      <c r="S305" s="362">
        <v>1</v>
      </c>
      <c r="T305" s="355" t="s">
        <v>8679</v>
      </c>
      <c r="U305" s="362">
        <v>7830000</v>
      </c>
      <c r="V305" s="363">
        <v>7830000</v>
      </c>
      <c r="W305" s="355" t="s">
        <v>10180</v>
      </c>
      <c r="X305" s="355" t="s">
        <v>5208</v>
      </c>
      <c r="Y305" s="355" t="s">
        <v>11693</v>
      </c>
      <c r="Z305" s="355" t="s">
        <v>11693</v>
      </c>
      <c r="AA305" s="355" t="s">
        <v>12784</v>
      </c>
      <c r="AB305" s="364">
        <v>43267</v>
      </c>
      <c r="AC305" s="355" t="s">
        <v>11995</v>
      </c>
      <c r="AD305" s="364">
        <v>43267</v>
      </c>
      <c r="AE305" s="355" t="s">
        <v>11995</v>
      </c>
      <c r="AF305" s="364"/>
      <c r="AG305" s="355" t="s">
        <v>11693</v>
      </c>
      <c r="AH305" s="355"/>
      <c r="AI305" s="365">
        <v>151800000</v>
      </c>
      <c r="AJ305" s="365">
        <v>130674000</v>
      </c>
      <c r="AK305" s="365">
        <v>11139776</v>
      </c>
      <c r="AL305" s="366">
        <v>9589453.8143873513</v>
      </c>
      <c r="AM305" s="365">
        <v>574601</v>
      </c>
      <c r="AN305" s="359"/>
      <c r="AO305" s="367" t="s">
        <v>12779</v>
      </c>
      <c r="AR305" s="368"/>
      <c r="AT305" s="359" t="s">
        <v>12785</v>
      </c>
      <c r="AU305" s="359">
        <v>16</v>
      </c>
    </row>
    <row r="306" spans="1:47">
      <c r="A306" s="355" t="s">
        <v>12787</v>
      </c>
      <c r="B306" s="355">
        <v>574601</v>
      </c>
      <c r="C306" s="369" t="s">
        <v>12779</v>
      </c>
      <c r="D306" s="370" t="s">
        <v>12780</v>
      </c>
      <c r="E306" s="369" t="s">
        <v>12781</v>
      </c>
      <c r="F306" s="355" t="s">
        <v>11987</v>
      </c>
      <c r="G306" s="355" t="s">
        <v>12010</v>
      </c>
      <c r="H306" s="355" t="s">
        <v>12782</v>
      </c>
      <c r="I306" s="355" t="s">
        <v>11693</v>
      </c>
      <c r="J306" s="355" t="s">
        <v>11990</v>
      </c>
      <c r="K306" s="370" t="s">
        <v>12783</v>
      </c>
      <c r="L306" s="355" t="s">
        <v>322</v>
      </c>
      <c r="M306" s="355" t="s">
        <v>6008</v>
      </c>
      <c r="N306" s="355" t="s">
        <v>11992</v>
      </c>
      <c r="O306" s="355" t="s">
        <v>11993</v>
      </c>
      <c r="P306" s="355" t="s">
        <v>5982</v>
      </c>
      <c r="Q306" s="355" t="s">
        <v>5303</v>
      </c>
      <c r="R306" s="355" t="s">
        <v>5304</v>
      </c>
      <c r="S306" s="362">
        <v>1</v>
      </c>
      <c r="T306" s="355" t="s">
        <v>8679</v>
      </c>
      <c r="U306" s="362">
        <v>7830000</v>
      </c>
      <c r="V306" s="363">
        <v>7830000</v>
      </c>
      <c r="W306" s="355" t="s">
        <v>10180</v>
      </c>
      <c r="X306" s="355" t="s">
        <v>5208</v>
      </c>
      <c r="Y306" s="355" t="s">
        <v>11693</v>
      </c>
      <c r="Z306" s="355" t="s">
        <v>11693</v>
      </c>
      <c r="AA306" s="355" t="s">
        <v>12784</v>
      </c>
      <c r="AB306" s="364">
        <v>43267</v>
      </c>
      <c r="AC306" s="355" t="s">
        <v>11995</v>
      </c>
      <c r="AD306" s="364">
        <v>43267</v>
      </c>
      <c r="AE306" s="355" t="s">
        <v>11995</v>
      </c>
      <c r="AF306" s="364"/>
      <c r="AG306" s="355" t="s">
        <v>11693</v>
      </c>
      <c r="AH306" s="355"/>
      <c r="AI306" s="365">
        <v>151800000</v>
      </c>
      <c r="AJ306" s="365">
        <v>130674000</v>
      </c>
      <c r="AK306" s="365">
        <v>11139776</v>
      </c>
      <c r="AL306" s="366">
        <v>9589453.8143873513</v>
      </c>
      <c r="AM306" s="365">
        <v>574601</v>
      </c>
      <c r="AN306" s="359"/>
      <c r="AO306" s="367" t="s">
        <v>12779</v>
      </c>
      <c r="AR306" s="368"/>
      <c r="AT306" s="359" t="s">
        <v>12785</v>
      </c>
      <c r="AU306" s="359">
        <v>15</v>
      </c>
    </row>
    <row r="307" spans="1:47">
      <c r="A307" s="355" t="s">
        <v>12788</v>
      </c>
      <c r="B307" s="355">
        <v>574601</v>
      </c>
      <c r="C307" s="369" t="s">
        <v>12779</v>
      </c>
      <c r="D307" s="370" t="s">
        <v>12780</v>
      </c>
      <c r="E307" s="369" t="s">
        <v>12781</v>
      </c>
      <c r="F307" s="355" t="s">
        <v>11987</v>
      </c>
      <c r="G307" s="355" t="s">
        <v>12012</v>
      </c>
      <c r="H307" s="355" t="s">
        <v>12782</v>
      </c>
      <c r="I307" s="355" t="s">
        <v>11693</v>
      </c>
      <c r="J307" s="355" t="s">
        <v>11990</v>
      </c>
      <c r="K307" s="370" t="s">
        <v>12783</v>
      </c>
      <c r="L307" s="355" t="s">
        <v>322</v>
      </c>
      <c r="M307" s="355" t="s">
        <v>6008</v>
      </c>
      <c r="N307" s="355" t="s">
        <v>11992</v>
      </c>
      <c r="O307" s="355" t="s">
        <v>11993</v>
      </c>
      <c r="P307" s="355" t="s">
        <v>5982</v>
      </c>
      <c r="Q307" s="355" t="s">
        <v>5303</v>
      </c>
      <c r="R307" s="355" t="s">
        <v>5304</v>
      </c>
      <c r="S307" s="362">
        <v>1</v>
      </c>
      <c r="T307" s="355" t="s">
        <v>8679</v>
      </c>
      <c r="U307" s="362">
        <v>7830000</v>
      </c>
      <c r="V307" s="363">
        <v>7830000</v>
      </c>
      <c r="W307" s="355" t="s">
        <v>10180</v>
      </c>
      <c r="X307" s="355" t="s">
        <v>5208</v>
      </c>
      <c r="Y307" s="355" t="s">
        <v>11693</v>
      </c>
      <c r="Z307" s="355" t="s">
        <v>11693</v>
      </c>
      <c r="AA307" s="355" t="s">
        <v>12784</v>
      </c>
      <c r="AB307" s="364">
        <v>43267</v>
      </c>
      <c r="AC307" s="355" t="s">
        <v>11995</v>
      </c>
      <c r="AD307" s="364">
        <v>43267</v>
      </c>
      <c r="AE307" s="355" t="s">
        <v>11995</v>
      </c>
      <c r="AF307" s="364"/>
      <c r="AG307" s="355" t="s">
        <v>11693</v>
      </c>
      <c r="AH307" s="355"/>
      <c r="AI307" s="365">
        <v>151800000</v>
      </c>
      <c r="AJ307" s="365">
        <v>130674000</v>
      </c>
      <c r="AK307" s="365">
        <v>11139776</v>
      </c>
      <c r="AL307" s="366">
        <v>9589453.8143873513</v>
      </c>
      <c r="AM307" s="365">
        <v>574601</v>
      </c>
      <c r="AN307" s="359"/>
      <c r="AO307" s="367" t="s">
        <v>12779</v>
      </c>
      <c r="AR307" s="368"/>
      <c r="AT307" s="359" t="s">
        <v>12785</v>
      </c>
      <c r="AU307" s="359">
        <v>14</v>
      </c>
    </row>
    <row r="308" spans="1:47">
      <c r="A308" s="355" t="s">
        <v>12789</v>
      </c>
      <c r="B308" s="355">
        <v>574601</v>
      </c>
      <c r="C308" s="369" t="s">
        <v>12779</v>
      </c>
      <c r="D308" s="370" t="s">
        <v>12780</v>
      </c>
      <c r="E308" s="369" t="s">
        <v>12781</v>
      </c>
      <c r="F308" s="355" t="s">
        <v>11987</v>
      </c>
      <c r="G308" s="355" t="s">
        <v>12014</v>
      </c>
      <c r="H308" s="355" t="s">
        <v>12782</v>
      </c>
      <c r="I308" s="355" t="s">
        <v>11693</v>
      </c>
      <c r="J308" s="355" t="s">
        <v>11990</v>
      </c>
      <c r="K308" s="370" t="s">
        <v>12783</v>
      </c>
      <c r="L308" s="355" t="s">
        <v>322</v>
      </c>
      <c r="M308" s="355" t="s">
        <v>6008</v>
      </c>
      <c r="N308" s="355" t="s">
        <v>11992</v>
      </c>
      <c r="O308" s="355" t="s">
        <v>11993</v>
      </c>
      <c r="P308" s="355" t="s">
        <v>5982</v>
      </c>
      <c r="Q308" s="355" t="s">
        <v>5303</v>
      </c>
      <c r="R308" s="355" t="s">
        <v>5304</v>
      </c>
      <c r="S308" s="362">
        <v>1</v>
      </c>
      <c r="T308" s="355" t="s">
        <v>8679</v>
      </c>
      <c r="U308" s="362">
        <v>7830000</v>
      </c>
      <c r="V308" s="363">
        <v>7830000</v>
      </c>
      <c r="W308" s="355" t="s">
        <v>10180</v>
      </c>
      <c r="X308" s="355" t="s">
        <v>5208</v>
      </c>
      <c r="Y308" s="355" t="s">
        <v>11693</v>
      </c>
      <c r="Z308" s="355" t="s">
        <v>11693</v>
      </c>
      <c r="AA308" s="355" t="s">
        <v>12784</v>
      </c>
      <c r="AB308" s="364">
        <v>43267</v>
      </c>
      <c r="AC308" s="355" t="s">
        <v>11995</v>
      </c>
      <c r="AD308" s="364">
        <v>43267</v>
      </c>
      <c r="AE308" s="355" t="s">
        <v>11995</v>
      </c>
      <c r="AF308" s="364"/>
      <c r="AG308" s="355" t="s">
        <v>11693</v>
      </c>
      <c r="AH308" s="355"/>
      <c r="AI308" s="365">
        <v>151800000</v>
      </c>
      <c r="AJ308" s="365">
        <v>130674000</v>
      </c>
      <c r="AK308" s="365">
        <v>11139776</v>
      </c>
      <c r="AL308" s="366">
        <v>9589453.8143873513</v>
      </c>
      <c r="AM308" s="365">
        <v>574601</v>
      </c>
      <c r="AN308" s="359"/>
      <c r="AO308" s="367" t="s">
        <v>12779</v>
      </c>
      <c r="AR308" s="368"/>
      <c r="AT308" s="359" t="s">
        <v>12785</v>
      </c>
      <c r="AU308" s="359">
        <v>13</v>
      </c>
    </row>
    <row r="309" spans="1:47">
      <c r="A309" s="355" t="s">
        <v>12790</v>
      </c>
      <c r="B309" s="355">
        <v>574601</v>
      </c>
      <c r="C309" s="369" t="s">
        <v>12779</v>
      </c>
      <c r="D309" s="370" t="s">
        <v>12780</v>
      </c>
      <c r="E309" s="369" t="s">
        <v>12781</v>
      </c>
      <c r="F309" s="355" t="s">
        <v>11987</v>
      </c>
      <c r="G309" s="355" t="s">
        <v>12016</v>
      </c>
      <c r="H309" s="355" t="s">
        <v>12782</v>
      </c>
      <c r="I309" s="355" t="s">
        <v>11693</v>
      </c>
      <c r="J309" s="355" t="s">
        <v>11990</v>
      </c>
      <c r="K309" s="370" t="s">
        <v>12783</v>
      </c>
      <c r="L309" s="355" t="s">
        <v>322</v>
      </c>
      <c r="M309" s="355" t="s">
        <v>6008</v>
      </c>
      <c r="N309" s="355" t="s">
        <v>11992</v>
      </c>
      <c r="O309" s="355" t="s">
        <v>11993</v>
      </c>
      <c r="P309" s="355" t="s">
        <v>5982</v>
      </c>
      <c r="Q309" s="355" t="s">
        <v>5303</v>
      </c>
      <c r="R309" s="355" t="s">
        <v>5304</v>
      </c>
      <c r="S309" s="362">
        <v>1</v>
      </c>
      <c r="T309" s="355" t="s">
        <v>8679</v>
      </c>
      <c r="U309" s="362">
        <v>7830000</v>
      </c>
      <c r="V309" s="363">
        <v>7830000</v>
      </c>
      <c r="W309" s="355" t="s">
        <v>10180</v>
      </c>
      <c r="X309" s="355" t="s">
        <v>5208</v>
      </c>
      <c r="Y309" s="355" t="s">
        <v>11693</v>
      </c>
      <c r="Z309" s="355" t="s">
        <v>11693</v>
      </c>
      <c r="AA309" s="355" t="s">
        <v>12784</v>
      </c>
      <c r="AB309" s="364">
        <v>43267</v>
      </c>
      <c r="AC309" s="355" t="s">
        <v>11995</v>
      </c>
      <c r="AD309" s="364">
        <v>43267</v>
      </c>
      <c r="AE309" s="355" t="s">
        <v>11995</v>
      </c>
      <c r="AF309" s="364"/>
      <c r="AG309" s="355" t="s">
        <v>11693</v>
      </c>
      <c r="AH309" s="355"/>
      <c r="AI309" s="365">
        <v>151800000</v>
      </c>
      <c r="AJ309" s="365">
        <v>130674000</v>
      </c>
      <c r="AK309" s="365">
        <v>11139776</v>
      </c>
      <c r="AL309" s="366">
        <v>9589453.8143873513</v>
      </c>
      <c r="AM309" s="365">
        <v>574601</v>
      </c>
      <c r="AN309" s="359"/>
      <c r="AO309" s="367" t="s">
        <v>12779</v>
      </c>
      <c r="AR309" s="368"/>
      <c r="AT309" s="359" t="s">
        <v>12785</v>
      </c>
      <c r="AU309" s="359">
        <v>12</v>
      </c>
    </row>
    <row r="310" spans="1:47">
      <c r="A310" s="355" t="s">
        <v>12791</v>
      </c>
      <c r="B310" s="355">
        <v>574601</v>
      </c>
      <c r="C310" s="369" t="s">
        <v>12779</v>
      </c>
      <c r="D310" s="370" t="s">
        <v>12780</v>
      </c>
      <c r="E310" s="369" t="s">
        <v>12781</v>
      </c>
      <c r="F310" s="355" t="s">
        <v>11987</v>
      </c>
      <c r="G310" s="355" t="s">
        <v>12018</v>
      </c>
      <c r="H310" s="355" t="s">
        <v>12782</v>
      </c>
      <c r="I310" s="355" t="s">
        <v>11693</v>
      </c>
      <c r="J310" s="355" t="s">
        <v>11990</v>
      </c>
      <c r="K310" s="370" t="s">
        <v>12783</v>
      </c>
      <c r="L310" s="355" t="s">
        <v>322</v>
      </c>
      <c r="M310" s="355" t="s">
        <v>6008</v>
      </c>
      <c r="N310" s="355" t="s">
        <v>11992</v>
      </c>
      <c r="O310" s="355" t="s">
        <v>11993</v>
      </c>
      <c r="P310" s="355" t="s">
        <v>5982</v>
      </c>
      <c r="Q310" s="355" t="s">
        <v>5303</v>
      </c>
      <c r="R310" s="355" t="s">
        <v>5304</v>
      </c>
      <c r="S310" s="362">
        <v>1</v>
      </c>
      <c r="T310" s="355" t="s">
        <v>8679</v>
      </c>
      <c r="U310" s="362">
        <v>7830000</v>
      </c>
      <c r="V310" s="363">
        <v>7830000</v>
      </c>
      <c r="W310" s="355" t="s">
        <v>10180</v>
      </c>
      <c r="X310" s="355" t="s">
        <v>5208</v>
      </c>
      <c r="Y310" s="355" t="s">
        <v>11693</v>
      </c>
      <c r="Z310" s="355" t="s">
        <v>11693</v>
      </c>
      <c r="AA310" s="355" t="s">
        <v>12784</v>
      </c>
      <c r="AB310" s="364">
        <v>43267</v>
      </c>
      <c r="AC310" s="355" t="s">
        <v>11995</v>
      </c>
      <c r="AD310" s="364">
        <v>43267</v>
      </c>
      <c r="AE310" s="355" t="s">
        <v>11995</v>
      </c>
      <c r="AF310" s="364"/>
      <c r="AG310" s="355" t="s">
        <v>11693</v>
      </c>
      <c r="AH310" s="355"/>
      <c r="AI310" s="365">
        <v>151800000</v>
      </c>
      <c r="AJ310" s="365">
        <v>130674000</v>
      </c>
      <c r="AK310" s="365">
        <v>11139776</v>
      </c>
      <c r="AL310" s="366">
        <v>9589453.8143873513</v>
      </c>
      <c r="AM310" s="365">
        <v>574601</v>
      </c>
      <c r="AN310" s="359"/>
      <c r="AO310" s="367" t="s">
        <v>12779</v>
      </c>
      <c r="AR310" s="368"/>
      <c r="AT310" s="359" t="s">
        <v>12785</v>
      </c>
      <c r="AU310" s="359">
        <v>11</v>
      </c>
    </row>
    <row r="311" spans="1:47">
      <c r="A311" s="355" t="s">
        <v>12792</v>
      </c>
      <c r="B311" s="355">
        <v>574601</v>
      </c>
      <c r="C311" s="369" t="s">
        <v>12779</v>
      </c>
      <c r="D311" s="370" t="s">
        <v>12780</v>
      </c>
      <c r="E311" s="369" t="s">
        <v>12781</v>
      </c>
      <c r="F311" s="355" t="s">
        <v>11987</v>
      </c>
      <c r="G311" s="355" t="s">
        <v>12020</v>
      </c>
      <c r="H311" s="355" t="s">
        <v>12782</v>
      </c>
      <c r="I311" s="355" t="s">
        <v>11693</v>
      </c>
      <c r="J311" s="355" t="s">
        <v>11990</v>
      </c>
      <c r="K311" s="370" t="s">
        <v>12783</v>
      </c>
      <c r="L311" s="355" t="s">
        <v>322</v>
      </c>
      <c r="M311" s="355" t="s">
        <v>6008</v>
      </c>
      <c r="N311" s="355" t="s">
        <v>11992</v>
      </c>
      <c r="O311" s="355" t="s">
        <v>11993</v>
      </c>
      <c r="P311" s="355" t="s">
        <v>5982</v>
      </c>
      <c r="Q311" s="355" t="s">
        <v>5303</v>
      </c>
      <c r="R311" s="355" t="s">
        <v>5304</v>
      </c>
      <c r="S311" s="362">
        <v>1</v>
      </c>
      <c r="T311" s="355" t="s">
        <v>8679</v>
      </c>
      <c r="U311" s="362">
        <v>7830000</v>
      </c>
      <c r="V311" s="363">
        <v>7830000</v>
      </c>
      <c r="W311" s="355" t="s">
        <v>10180</v>
      </c>
      <c r="X311" s="355" t="s">
        <v>5208</v>
      </c>
      <c r="Y311" s="355" t="s">
        <v>11693</v>
      </c>
      <c r="Z311" s="355" t="s">
        <v>11693</v>
      </c>
      <c r="AA311" s="355" t="s">
        <v>12784</v>
      </c>
      <c r="AB311" s="364">
        <v>43267</v>
      </c>
      <c r="AC311" s="355" t="s">
        <v>11995</v>
      </c>
      <c r="AD311" s="364">
        <v>43267</v>
      </c>
      <c r="AE311" s="355" t="s">
        <v>11995</v>
      </c>
      <c r="AF311" s="364"/>
      <c r="AG311" s="355" t="s">
        <v>11693</v>
      </c>
      <c r="AH311" s="355"/>
      <c r="AI311" s="365">
        <v>151800000</v>
      </c>
      <c r="AJ311" s="365">
        <v>130674000</v>
      </c>
      <c r="AK311" s="365">
        <v>11139776</v>
      </c>
      <c r="AL311" s="366">
        <v>9589453.8143873513</v>
      </c>
      <c r="AM311" s="365">
        <v>574601</v>
      </c>
      <c r="AN311" s="359"/>
      <c r="AO311" s="367" t="s">
        <v>12779</v>
      </c>
      <c r="AR311" s="368"/>
      <c r="AT311" s="359" t="s">
        <v>12785</v>
      </c>
      <c r="AU311" s="359">
        <v>10</v>
      </c>
    </row>
    <row r="312" spans="1:47">
      <c r="A312" s="355" t="s">
        <v>12793</v>
      </c>
      <c r="B312" s="355">
        <v>574601</v>
      </c>
      <c r="C312" s="369" t="s">
        <v>12779</v>
      </c>
      <c r="D312" s="370" t="s">
        <v>12780</v>
      </c>
      <c r="E312" s="369" t="s">
        <v>12781</v>
      </c>
      <c r="F312" s="355" t="s">
        <v>11987</v>
      </c>
      <c r="G312" s="355" t="s">
        <v>12022</v>
      </c>
      <c r="H312" s="355" t="s">
        <v>12782</v>
      </c>
      <c r="I312" s="355" t="s">
        <v>11693</v>
      </c>
      <c r="J312" s="355" t="s">
        <v>11990</v>
      </c>
      <c r="K312" s="370" t="s">
        <v>12783</v>
      </c>
      <c r="L312" s="355" t="s">
        <v>322</v>
      </c>
      <c r="M312" s="355" t="s">
        <v>6008</v>
      </c>
      <c r="N312" s="355" t="s">
        <v>11992</v>
      </c>
      <c r="O312" s="355" t="s">
        <v>11993</v>
      </c>
      <c r="P312" s="355" t="s">
        <v>5982</v>
      </c>
      <c r="Q312" s="355" t="s">
        <v>5303</v>
      </c>
      <c r="R312" s="355" t="s">
        <v>5304</v>
      </c>
      <c r="S312" s="362">
        <v>1</v>
      </c>
      <c r="T312" s="355" t="s">
        <v>8679</v>
      </c>
      <c r="U312" s="362">
        <v>7830000</v>
      </c>
      <c r="V312" s="363">
        <v>7830000</v>
      </c>
      <c r="W312" s="355" t="s">
        <v>10180</v>
      </c>
      <c r="X312" s="355" t="s">
        <v>5208</v>
      </c>
      <c r="Y312" s="355" t="s">
        <v>11693</v>
      </c>
      <c r="Z312" s="355" t="s">
        <v>11693</v>
      </c>
      <c r="AA312" s="355" t="s">
        <v>12784</v>
      </c>
      <c r="AB312" s="364">
        <v>43267</v>
      </c>
      <c r="AC312" s="355" t="s">
        <v>11995</v>
      </c>
      <c r="AD312" s="364">
        <v>43267</v>
      </c>
      <c r="AE312" s="355" t="s">
        <v>11995</v>
      </c>
      <c r="AF312" s="364"/>
      <c r="AG312" s="355" t="s">
        <v>11693</v>
      </c>
      <c r="AH312" s="355"/>
      <c r="AI312" s="365">
        <v>151800000</v>
      </c>
      <c r="AJ312" s="365">
        <v>130674000</v>
      </c>
      <c r="AK312" s="365">
        <v>11139776</v>
      </c>
      <c r="AL312" s="366">
        <v>9589453.8143873513</v>
      </c>
      <c r="AM312" s="365">
        <v>574601</v>
      </c>
      <c r="AN312" s="359"/>
      <c r="AO312" s="367" t="s">
        <v>12779</v>
      </c>
      <c r="AR312" s="368"/>
      <c r="AT312" s="359" t="s">
        <v>12785</v>
      </c>
      <c r="AU312" s="359">
        <v>9</v>
      </c>
    </row>
    <row r="313" spans="1:47">
      <c r="A313" s="355" t="s">
        <v>12794</v>
      </c>
      <c r="B313" s="355">
        <v>574601</v>
      </c>
      <c r="C313" s="369" t="s">
        <v>12779</v>
      </c>
      <c r="D313" s="370" t="s">
        <v>12780</v>
      </c>
      <c r="E313" s="369" t="s">
        <v>12781</v>
      </c>
      <c r="F313" s="355" t="s">
        <v>11987</v>
      </c>
      <c r="G313" s="355" t="s">
        <v>12024</v>
      </c>
      <c r="H313" s="355" t="s">
        <v>12782</v>
      </c>
      <c r="I313" s="355" t="s">
        <v>11693</v>
      </c>
      <c r="J313" s="355" t="s">
        <v>11990</v>
      </c>
      <c r="K313" s="370" t="s">
        <v>12783</v>
      </c>
      <c r="L313" s="355" t="s">
        <v>322</v>
      </c>
      <c r="M313" s="355" t="s">
        <v>6008</v>
      </c>
      <c r="N313" s="355" t="s">
        <v>11992</v>
      </c>
      <c r="O313" s="355" t="s">
        <v>11993</v>
      </c>
      <c r="P313" s="355" t="s">
        <v>5982</v>
      </c>
      <c r="Q313" s="355" t="s">
        <v>5303</v>
      </c>
      <c r="R313" s="355" t="s">
        <v>5304</v>
      </c>
      <c r="S313" s="362">
        <v>1</v>
      </c>
      <c r="T313" s="355" t="s">
        <v>8679</v>
      </c>
      <c r="U313" s="362">
        <v>7830000</v>
      </c>
      <c r="V313" s="363">
        <v>7830000</v>
      </c>
      <c r="W313" s="355" t="s">
        <v>10180</v>
      </c>
      <c r="X313" s="355" t="s">
        <v>5208</v>
      </c>
      <c r="Y313" s="355" t="s">
        <v>11693</v>
      </c>
      <c r="Z313" s="355" t="s">
        <v>11693</v>
      </c>
      <c r="AA313" s="355" t="s">
        <v>12784</v>
      </c>
      <c r="AB313" s="364">
        <v>43267</v>
      </c>
      <c r="AC313" s="355" t="s">
        <v>11995</v>
      </c>
      <c r="AD313" s="364">
        <v>43267</v>
      </c>
      <c r="AE313" s="355" t="s">
        <v>11995</v>
      </c>
      <c r="AF313" s="364"/>
      <c r="AG313" s="355" t="s">
        <v>11693</v>
      </c>
      <c r="AH313" s="355"/>
      <c r="AI313" s="365">
        <v>151800000</v>
      </c>
      <c r="AJ313" s="365">
        <v>130674000</v>
      </c>
      <c r="AK313" s="365">
        <v>11139776</v>
      </c>
      <c r="AL313" s="366">
        <v>9589453.8143873513</v>
      </c>
      <c r="AM313" s="365">
        <v>574601</v>
      </c>
      <c r="AN313" s="359"/>
      <c r="AO313" s="367" t="s">
        <v>12779</v>
      </c>
      <c r="AR313" s="368"/>
      <c r="AT313" s="359" t="s">
        <v>12785</v>
      </c>
      <c r="AU313" s="359">
        <v>8</v>
      </c>
    </row>
    <row r="314" spans="1:47">
      <c r="A314" s="355" t="s">
        <v>12795</v>
      </c>
      <c r="B314" s="355">
        <v>574601</v>
      </c>
      <c r="C314" s="369" t="s">
        <v>12779</v>
      </c>
      <c r="D314" s="370" t="s">
        <v>12780</v>
      </c>
      <c r="E314" s="369" t="s">
        <v>12781</v>
      </c>
      <c r="F314" s="355" t="s">
        <v>11987</v>
      </c>
      <c r="G314" s="355" t="s">
        <v>12026</v>
      </c>
      <c r="H314" s="355" t="s">
        <v>12782</v>
      </c>
      <c r="I314" s="355" t="s">
        <v>11693</v>
      </c>
      <c r="J314" s="355" t="s">
        <v>11990</v>
      </c>
      <c r="K314" s="370" t="s">
        <v>12783</v>
      </c>
      <c r="L314" s="355" t="s">
        <v>322</v>
      </c>
      <c r="M314" s="355" t="s">
        <v>6008</v>
      </c>
      <c r="N314" s="355" t="s">
        <v>11992</v>
      </c>
      <c r="O314" s="355" t="s">
        <v>11993</v>
      </c>
      <c r="P314" s="355" t="s">
        <v>5982</v>
      </c>
      <c r="Q314" s="355" t="s">
        <v>5303</v>
      </c>
      <c r="R314" s="355" t="s">
        <v>5304</v>
      </c>
      <c r="S314" s="362">
        <v>1</v>
      </c>
      <c r="T314" s="355" t="s">
        <v>8679</v>
      </c>
      <c r="U314" s="362">
        <v>7830000</v>
      </c>
      <c r="V314" s="363">
        <v>7830000</v>
      </c>
      <c r="W314" s="355" t="s">
        <v>10180</v>
      </c>
      <c r="X314" s="355" t="s">
        <v>5208</v>
      </c>
      <c r="Y314" s="355" t="s">
        <v>11693</v>
      </c>
      <c r="Z314" s="355" t="s">
        <v>11693</v>
      </c>
      <c r="AA314" s="355" t="s">
        <v>12784</v>
      </c>
      <c r="AB314" s="364">
        <v>43267</v>
      </c>
      <c r="AC314" s="355" t="s">
        <v>11995</v>
      </c>
      <c r="AD314" s="364">
        <v>43267</v>
      </c>
      <c r="AE314" s="355" t="s">
        <v>11995</v>
      </c>
      <c r="AF314" s="364"/>
      <c r="AG314" s="355" t="s">
        <v>11693</v>
      </c>
      <c r="AH314" s="355"/>
      <c r="AI314" s="365">
        <v>151800000</v>
      </c>
      <c r="AJ314" s="365">
        <v>130674000</v>
      </c>
      <c r="AK314" s="365">
        <v>11139776</v>
      </c>
      <c r="AL314" s="366">
        <v>9589453.8143873513</v>
      </c>
      <c r="AM314" s="365">
        <v>574601</v>
      </c>
      <c r="AN314" s="359"/>
      <c r="AO314" s="367" t="s">
        <v>12779</v>
      </c>
      <c r="AR314" s="368"/>
      <c r="AT314" s="359" t="s">
        <v>12785</v>
      </c>
      <c r="AU314" s="359">
        <v>7</v>
      </c>
    </row>
    <row r="315" spans="1:47">
      <c r="A315" s="355" t="s">
        <v>12796</v>
      </c>
      <c r="B315" s="355">
        <v>574601</v>
      </c>
      <c r="C315" s="369" t="s">
        <v>12779</v>
      </c>
      <c r="D315" s="370" t="s">
        <v>12780</v>
      </c>
      <c r="E315" s="369" t="s">
        <v>12781</v>
      </c>
      <c r="F315" s="355" t="s">
        <v>11987</v>
      </c>
      <c r="G315" s="355" t="s">
        <v>12028</v>
      </c>
      <c r="H315" s="355" t="s">
        <v>12782</v>
      </c>
      <c r="I315" s="355" t="s">
        <v>11693</v>
      </c>
      <c r="J315" s="355" t="s">
        <v>11990</v>
      </c>
      <c r="K315" s="370" t="s">
        <v>12783</v>
      </c>
      <c r="L315" s="355" t="s">
        <v>322</v>
      </c>
      <c r="M315" s="355" t="s">
        <v>6008</v>
      </c>
      <c r="N315" s="355" t="s">
        <v>11992</v>
      </c>
      <c r="O315" s="355" t="s">
        <v>11993</v>
      </c>
      <c r="P315" s="355" t="s">
        <v>5982</v>
      </c>
      <c r="Q315" s="355" t="s">
        <v>5303</v>
      </c>
      <c r="R315" s="355" t="s">
        <v>5304</v>
      </c>
      <c r="S315" s="362">
        <v>1</v>
      </c>
      <c r="T315" s="355" t="s">
        <v>8679</v>
      </c>
      <c r="U315" s="362">
        <v>7830000</v>
      </c>
      <c r="V315" s="363">
        <v>7830000</v>
      </c>
      <c r="W315" s="355" t="s">
        <v>10180</v>
      </c>
      <c r="X315" s="355" t="s">
        <v>5208</v>
      </c>
      <c r="Y315" s="355" t="s">
        <v>11693</v>
      </c>
      <c r="Z315" s="355" t="s">
        <v>11693</v>
      </c>
      <c r="AA315" s="355" t="s">
        <v>12784</v>
      </c>
      <c r="AB315" s="364">
        <v>43267</v>
      </c>
      <c r="AC315" s="355" t="s">
        <v>11995</v>
      </c>
      <c r="AD315" s="364">
        <v>43267</v>
      </c>
      <c r="AE315" s="355" t="s">
        <v>11995</v>
      </c>
      <c r="AF315" s="364"/>
      <c r="AG315" s="355" t="s">
        <v>11693</v>
      </c>
      <c r="AH315" s="355"/>
      <c r="AI315" s="365">
        <v>151800000</v>
      </c>
      <c r="AJ315" s="365">
        <v>130674000</v>
      </c>
      <c r="AK315" s="365">
        <v>11139776</v>
      </c>
      <c r="AL315" s="366">
        <v>9589453.8143873513</v>
      </c>
      <c r="AM315" s="365">
        <v>574601</v>
      </c>
      <c r="AN315" s="359"/>
      <c r="AO315" s="367" t="s">
        <v>12779</v>
      </c>
      <c r="AR315" s="368"/>
      <c r="AT315" s="359" t="s">
        <v>12785</v>
      </c>
      <c r="AU315" s="359">
        <v>6</v>
      </c>
    </row>
    <row r="316" spans="1:47">
      <c r="A316" s="355" t="s">
        <v>12797</v>
      </c>
      <c r="B316" s="355">
        <v>574454</v>
      </c>
      <c r="C316" s="369" t="s">
        <v>12779</v>
      </c>
      <c r="D316" s="370" t="s">
        <v>12780</v>
      </c>
      <c r="E316" s="369" t="s">
        <v>12781</v>
      </c>
      <c r="F316" s="355" t="s">
        <v>11987</v>
      </c>
      <c r="G316" s="355" t="s">
        <v>12030</v>
      </c>
      <c r="H316" s="355" t="s">
        <v>12782</v>
      </c>
      <c r="I316" s="355" t="s">
        <v>11693</v>
      </c>
      <c r="J316" s="355" t="s">
        <v>11990</v>
      </c>
      <c r="K316" s="370" t="s">
        <v>12783</v>
      </c>
      <c r="L316" s="355" t="s">
        <v>322</v>
      </c>
      <c r="M316" s="355" t="s">
        <v>6008</v>
      </c>
      <c r="N316" s="355" t="s">
        <v>11992</v>
      </c>
      <c r="O316" s="355" t="s">
        <v>11993</v>
      </c>
      <c r="P316" s="355" t="s">
        <v>5982</v>
      </c>
      <c r="Q316" s="355" t="s">
        <v>5303</v>
      </c>
      <c r="R316" s="355" t="s">
        <v>5304</v>
      </c>
      <c r="S316" s="362">
        <v>1</v>
      </c>
      <c r="T316" s="355" t="s">
        <v>8679</v>
      </c>
      <c r="U316" s="362">
        <v>7828000</v>
      </c>
      <c r="V316" s="363">
        <v>7828000</v>
      </c>
      <c r="W316" s="355" t="s">
        <v>10180</v>
      </c>
      <c r="X316" s="355" t="s">
        <v>5208</v>
      </c>
      <c r="Y316" s="355" t="s">
        <v>11693</v>
      </c>
      <c r="Z316" s="355" t="s">
        <v>11693</v>
      </c>
      <c r="AA316" s="355" t="s">
        <v>12784</v>
      </c>
      <c r="AB316" s="364">
        <v>43267</v>
      </c>
      <c r="AC316" s="355" t="s">
        <v>11995</v>
      </c>
      <c r="AD316" s="364">
        <v>43267</v>
      </c>
      <c r="AE316" s="355" t="s">
        <v>11995</v>
      </c>
      <c r="AF316" s="364"/>
      <c r="AG316" s="355" t="s">
        <v>11693</v>
      </c>
      <c r="AH316" s="355"/>
      <c r="AI316" s="365">
        <v>151800000</v>
      </c>
      <c r="AJ316" s="365">
        <v>130674000</v>
      </c>
      <c r="AK316" s="365">
        <v>11139776</v>
      </c>
      <c r="AL316" s="366">
        <v>9589453.8143873513</v>
      </c>
      <c r="AM316" s="365">
        <v>574454</v>
      </c>
      <c r="AN316" s="359"/>
      <c r="AO316" s="367" t="s">
        <v>12779</v>
      </c>
      <c r="AR316" s="368"/>
      <c r="AT316" s="359" t="s">
        <v>12785</v>
      </c>
      <c r="AU316" s="359">
        <v>5</v>
      </c>
    </row>
    <row r="317" spans="1:47">
      <c r="A317" s="355" t="s">
        <v>12798</v>
      </c>
      <c r="B317" s="355">
        <v>574528</v>
      </c>
      <c r="C317" s="369" t="s">
        <v>12779</v>
      </c>
      <c r="D317" s="370" t="s">
        <v>12780</v>
      </c>
      <c r="E317" s="369" t="s">
        <v>12781</v>
      </c>
      <c r="F317" s="355" t="s">
        <v>11987</v>
      </c>
      <c r="G317" s="355" t="s">
        <v>12032</v>
      </c>
      <c r="H317" s="355" t="s">
        <v>12782</v>
      </c>
      <c r="I317" s="355" t="s">
        <v>11693</v>
      </c>
      <c r="J317" s="355" t="s">
        <v>11990</v>
      </c>
      <c r="K317" s="370" t="s">
        <v>12783</v>
      </c>
      <c r="L317" s="355" t="s">
        <v>322</v>
      </c>
      <c r="M317" s="355" t="s">
        <v>6008</v>
      </c>
      <c r="N317" s="355" t="s">
        <v>11992</v>
      </c>
      <c r="O317" s="355" t="s">
        <v>11993</v>
      </c>
      <c r="P317" s="355" t="s">
        <v>5982</v>
      </c>
      <c r="Q317" s="355" t="s">
        <v>5303</v>
      </c>
      <c r="R317" s="355" t="s">
        <v>5304</v>
      </c>
      <c r="S317" s="362">
        <v>1</v>
      </c>
      <c r="T317" s="355" t="s">
        <v>8679</v>
      </c>
      <c r="U317" s="362">
        <v>7829000</v>
      </c>
      <c r="V317" s="363">
        <v>7829000</v>
      </c>
      <c r="W317" s="355" t="s">
        <v>10180</v>
      </c>
      <c r="X317" s="355" t="s">
        <v>5208</v>
      </c>
      <c r="Y317" s="355" t="s">
        <v>11693</v>
      </c>
      <c r="Z317" s="355" t="s">
        <v>11693</v>
      </c>
      <c r="AA317" s="355" t="s">
        <v>12784</v>
      </c>
      <c r="AB317" s="364">
        <v>43267</v>
      </c>
      <c r="AC317" s="355" t="s">
        <v>11995</v>
      </c>
      <c r="AD317" s="364">
        <v>43267</v>
      </c>
      <c r="AE317" s="355" t="s">
        <v>11995</v>
      </c>
      <c r="AF317" s="364"/>
      <c r="AG317" s="355" t="s">
        <v>11693</v>
      </c>
      <c r="AH317" s="355"/>
      <c r="AI317" s="365">
        <v>151800000</v>
      </c>
      <c r="AJ317" s="365">
        <v>130674000</v>
      </c>
      <c r="AK317" s="365">
        <v>11139776</v>
      </c>
      <c r="AL317" s="366">
        <v>9589453.8143873513</v>
      </c>
      <c r="AM317" s="365">
        <v>574528</v>
      </c>
      <c r="AN317" s="359"/>
      <c r="AO317" s="367" t="s">
        <v>12779</v>
      </c>
      <c r="AR317" s="368"/>
      <c r="AT317" s="359" t="s">
        <v>12785</v>
      </c>
      <c r="AU317" s="359">
        <v>4</v>
      </c>
    </row>
    <row r="318" spans="1:47">
      <c r="A318" s="355" t="s">
        <v>12799</v>
      </c>
      <c r="B318" s="355">
        <v>574528</v>
      </c>
      <c r="C318" s="369" t="s">
        <v>12779</v>
      </c>
      <c r="D318" s="370" t="s">
        <v>12780</v>
      </c>
      <c r="E318" s="369" t="s">
        <v>12781</v>
      </c>
      <c r="F318" s="355" t="s">
        <v>11987</v>
      </c>
      <c r="G318" s="355" t="s">
        <v>12034</v>
      </c>
      <c r="H318" s="355" t="s">
        <v>12782</v>
      </c>
      <c r="I318" s="355" t="s">
        <v>11693</v>
      </c>
      <c r="J318" s="355" t="s">
        <v>11990</v>
      </c>
      <c r="K318" s="370" t="s">
        <v>12783</v>
      </c>
      <c r="L318" s="355" t="s">
        <v>322</v>
      </c>
      <c r="M318" s="355" t="s">
        <v>6008</v>
      </c>
      <c r="N318" s="355" t="s">
        <v>11992</v>
      </c>
      <c r="O318" s="355" t="s">
        <v>11993</v>
      </c>
      <c r="P318" s="355" t="s">
        <v>5982</v>
      </c>
      <c r="Q318" s="355" t="s">
        <v>5303</v>
      </c>
      <c r="R318" s="355" t="s">
        <v>5304</v>
      </c>
      <c r="S318" s="362">
        <v>1</v>
      </c>
      <c r="T318" s="355" t="s">
        <v>8679</v>
      </c>
      <c r="U318" s="362">
        <v>7829000</v>
      </c>
      <c r="V318" s="363">
        <v>7829000</v>
      </c>
      <c r="W318" s="355" t="s">
        <v>10180</v>
      </c>
      <c r="X318" s="355" t="s">
        <v>5208</v>
      </c>
      <c r="Y318" s="355" t="s">
        <v>11693</v>
      </c>
      <c r="Z318" s="355" t="s">
        <v>11693</v>
      </c>
      <c r="AA318" s="355" t="s">
        <v>12784</v>
      </c>
      <c r="AB318" s="364">
        <v>43267</v>
      </c>
      <c r="AC318" s="355" t="s">
        <v>11995</v>
      </c>
      <c r="AD318" s="364">
        <v>43267</v>
      </c>
      <c r="AE318" s="355" t="s">
        <v>11995</v>
      </c>
      <c r="AF318" s="364"/>
      <c r="AG318" s="355" t="s">
        <v>11693</v>
      </c>
      <c r="AH318" s="355"/>
      <c r="AI318" s="365">
        <v>151800000</v>
      </c>
      <c r="AJ318" s="365">
        <v>130674000</v>
      </c>
      <c r="AK318" s="365">
        <v>11139776</v>
      </c>
      <c r="AL318" s="366">
        <v>9589453.8143873513</v>
      </c>
      <c r="AM318" s="365">
        <v>574528</v>
      </c>
      <c r="AN318" s="359"/>
      <c r="AO318" s="367" t="s">
        <v>12779</v>
      </c>
      <c r="AR318" s="368"/>
      <c r="AT318" s="359" t="s">
        <v>12785</v>
      </c>
      <c r="AU318" s="359">
        <v>3</v>
      </c>
    </row>
    <row r="319" spans="1:47">
      <c r="A319" s="355" t="s">
        <v>12800</v>
      </c>
      <c r="B319" s="355">
        <v>574528</v>
      </c>
      <c r="C319" s="369" t="s">
        <v>12779</v>
      </c>
      <c r="D319" s="370" t="s">
        <v>12780</v>
      </c>
      <c r="E319" s="369" t="s">
        <v>12781</v>
      </c>
      <c r="F319" s="355" t="s">
        <v>11987</v>
      </c>
      <c r="G319" s="355" t="s">
        <v>12036</v>
      </c>
      <c r="H319" s="355" t="s">
        <v>12782</v>
      </c>
      <c r="I319" s="355" t="s">
        <v>11693</v>
      </c>
      <c r="J319" s="355" t="s">
        <v>11990</v>
      </c>
      <c r="K319" s="370" t="s">
        <v>12783</v>
      </c>
      <c r="L319" s="355" t="s">
        <v>322</v>
      </c>
      <c r="M319" s="355" t="s">
        <v>6008</v>
      </c>
      <c r="N319" s="355" t="s">
        <v>11992</v>
      </c>
      <c r="O319" s="355" t="s">
        <v>11993</v>
      </c>
      <c r="P319" s="355" t="s">
        <v>5982</v>
      </c>
      <c r="Q319" s="355" t="s">
        <v>5303</v>
      </c>
      <c r="R319" s="355" t="s">
        <v>5304</v>
      </c>
      <c r="S319" s="362">
        <v>1</v>
      </c>
      <c r="T319" s="355" t="s">
        <v>8679</v>
      </c>
      <c r="U319" s="362">
        <v>7829000</v>
      </c>
      <c r="V319" s="363">
        <v>7829000</v>
      </c>
      <c r="W319" s="355" t="s">
        <v>10180</v>
      </c>
      <c r="X319" s="355" t="s">
        <v>5208</v>
      </c>
      <c r="Y319" s="355" t="s">
        <v>11693</v>
      </c>
      <c r="Z319" s="355" t="s">
        <v>11693</v>
      </c>
      <c r="AA319" s="355" t="s">
        <v>12784</v>
      </c>
      <c r="AB319" s="364">
        <v>43267</v>
      </c>
      <c r="AC319" s="355" t="s">
        <v>11995</v>
      </c>
      <c r="AD319" s="364">
        <v>43267</v>
      </c>
      <c r="AE319" s="355" t="s">
        <v>11995</v>
      </c>
      <c r="AF319" s="364"/>
      <c r="AG319" s="355" t="s">
        <v>11693</v>
      </c>
      <c r="AH319" s="355"/>
      <c r="AI319" s="365">
        <v>151800000</v>
      </c>
      <c r="AJ319" s="365">
        <v>130674000</v>
      </c>
      <c r="AK319" s="365">
        <v>11139776</v>
      </c>
      <c r="AL319" s="366">
        <v>9589453.8143873513</v>
      </c>
      <c r="AM319" s="365">
        <v>574528</v>
      </c>
      <c r="AN319" s="359"/>
      <c r="AO319" s="367" t="s">
        <v>12779</v>
      </c>
      <c r="AR319" s="368"/>
      <c r="AT319" s="359" t="s">
        <v>12785</v>
      </c>
      <c r="AU319" s="359">
        <v>2</v>
      </c>
    </row>
    <row r="320" spans="1:47">
      <c r="A320" s="355" t="s">
        <v>12801</v>
      </c>
      <c r="B320" s="355">
        <v>574528</v>
      </c>
      <c r="C320" s="369" t="s">
        <v>12779</v>
      </c>
      <c r="D320" s="370" t="s">
        <v>12780</v>
      </c>
      <c r="E320" s="369" t="s">
        <v>12781</v>
      </c>
      <c r="F320" s="355" t="s">
        <v>11987</v>
      </c>
      <c r="G320" s="355" t="s">
        <v>12038</v>
      </c>
      <c r="H320" s="355" t="s">
        <v>12782</v>
      </c>
      <c r="I320" s="355" t="s">
        <v>11693</v>
      </c>
      <c r="J320" s="355" t="s">
        <v>11990</v>
      </c>
      <c r="K320" s="370" t="s">
        <v>12783</v>
      </c>
      <c r="L320" s="355" t="s">
        <v>322</v>
      </c>
      <c r="M320" s="355" t="s">
        <v>6008</v>
      </c>
      <c r="N320" s="355" t="s">
        <v>11992</v>
      </c>
      <c r="O320" s="355" t="s">
        <v>11993</v>
      </c>
      <c r="P320" s="355" t="s">
        <v>5982</v>
      </c>
      <c r="Q320" s="355" t="s">
        <v>5303</v>
      </c>
      <c r="R320" s="355" t="s">
        <v>5304</v>
      </c>
      <c r="S320" s="362">
        <v>1</v>
      </c>
      <c r="T320" s="355" t="s">
        <v>8679</v>
      </c>
      <c r="U320" s="362">
        <v>7829000</v>
      </c>
      <c r="V320" s="363">
        <v>7829000</v>
      </c>
      <c r="W320" s="355" t="s">
        <v>10180</v>
      </c>
      <c r="X320" s="355" t="s">
        <v>5208</v>
      </c>
      <c r="Y320" s="355" t="s">
        <v>11693</v>
      </c>
      <c r="Z320" s="355" t="s">
        <v>11693</v>
      </c>
      <c r="AA320" s="355" t="s">
        <v>12784</v>
      </c>
      <c r="AB320" s="364">
        <v>43267</v>
      </c>
      <c r="AC320" s="355" t="s">
        <v>11995</v>
      </c>
      <c r="AD320" s="364">
        <v>43267</v>
      </c>
      <c r="AE320" s="355" t="s">
        <v>11995</v>
      </c>
      <c r="AF320" s="364"/>
      <c r="AG320" s="355" t="s">
        <v>11693</v>
      </c>
      <c r="AH320" s="355"/>
      <c r="AI320" s="365">
        <v>151800000</v>
      </c>
      <c r="AJ320" s="365">
        <v>130674000</v>
      </c>
      <c r="AK320" s="365">
        <v>11139776</v>
      </c>
      <c r="AL320" s="366">
        <v>9589453.8143873513</v>
      </c>
      <c r="AM320" s="365">
        <v>574528</v>
      </c>
      <c r="AN320" s="359"/>
      <c r="AO320" s="367" t="s">
        <v>12779</v>
      </c>
      <c r="AR320" s="368"/>
      <c r="AT320" s="359" t="s">
        <v>12785</v>
      </c>
      <c r="AU320" s="359">
        <v>1</v>
      </c>
    </row>
    <row r="321" spans="1:47">
      <c r="A321" s="355" t="s">
        <v>12802</v>
      </c>
      <c r="B321" s="355">
        <v>1550322</v>
      </c>
      <c r="C321" s="375" t="s">
        <v>12779</v>
      </c>
      <c r="D321" s="373" t="s">
        <v>12780</v>
      </c>
      <c r="E321" s="375" t="s">
        <v>12781</v>
      </c>
      <c r="F321" s="355" t="s">
        <v>11987</v>
      </c>
      <c r="G321" s="355" t="s">
        <v>12803</v>
      </c>
      <c r="H321" s="355" t="s">
        <v>12804</v>
      </c>
      <c r="I321" s="355" t="s">
        <v>11693</v>
      </c>
      <c r="J321" s="355" t="s">
        <v>12141</v>
      </c>
      <c r="K321" s="361" t="s">
        <v>12805</v>
      </c>
      <c r="L321" s="355" t="s">
        <v>321</v>
      </c>
      <c r="M321" s="355" t="s">
        <v>6007</v>
      </c>
      <c r="N321" s="355" t="s">
        <v>11992</v>
      </c>
      <c r="O321" s="355" t="s">
        <v>12004</v>
      </c>
      <c r="P321" s="355" t="s">
        <v>11166</v>
      </c>
      <c r="Q321" s="355" t="s">
        <v>5616</v>
      </c>
      <c r="R321" s="355" t="s">
        <v>11011</v>
      </c>
      <c r="S321" s="362">
        <v>21126</v>
      </c>
      <c r="T321" s="355" t="s">
        <v>8652</v>
      </c>
      <c r="U321" s="362">
        <v>1000</v>
      </c>
      <c r="V321" s="363">
        <v>21126000</v>
      </c>
      <c r="W321" s="355" t="s">
        <v>10180</v>
      </c>
      <c r="X321" s="355" t="s">
        <v>5208</v>
      </c>
      <c r="Y321" s="355" t="s">
        <v>11693</v>
      </c>
      <c r="Z321" s="355" t="s">
        <v>11693</v>
      </c>
      <c r="AA321" s="355" t="s">
        <v>12784</v>
      </c>
      <c r="AB321" s="364">
        <v>43267</v>
      </c>
      <c r="AC321" s="355" t="s">
        <v>11995</v>
      </c>
      <c r="AD321" s="364">
        <v>43267</v>
      </c>
      <c r="AE321" s="355" t="s">
        <v>11995</v>
      </c>
      <c r="AF321" s="364"/>
      <c r="AG321" s="355" t="s">
        <v>11693</v>
      </c>
      <c r="AH321" s="355"/>
      <c r="AI321" s="365">
        <v>151800000</v>
      </c>
      <c r="AJ321" s="365">
        <v>21126000</v>
      </c>
      <c r="AK321" s="365">
        <v>11139776</v>
      </c>
      <c r="AL321" s="366">
        <v>1550322.1856126483</v>
      </c>
      <c r="AM321" s="365">
        <v>1550322</v>
      </c>
      <c r="AN321" s="359"/>
      <c r="AO321" s="367" t="s">
        <v>12779</v>
      </c>
      <c r="AQ321" s="359" t="s">
        <v>12806</v>
      </c>
      <c r="AR321" s="368">
        <v>1</v>
      </c>
      <c r="AT321" s="359" t="s">
        <v>12806</v>
      </c>
      <c r="AU321" s="359">
        <v>1</v>
      </c>
    </row>
    <row r="322" spans="1:47">
      <c r="A322" s="355" t="s">
        <v>12807</v>
      </c>
      <c r="B322" s="355">
        <v>17328800</v>
      </c>
      <c r="C322" s="355" t="s">
        <v>12808</v>
      </c>
      <c r="D322" s="361" t="s">
        <v>12809</v>
      </c>
      <c r="E322" s="355" t="s">
        <v>12810</v>
      </c>
      <c r="F322" s="355" t="s">
        <v>11987</v>
      </c>
      <c r="G322" s="355" t="s">
        <v>12012</v>
      </c>
      <c r="H322" s="355" t="s">
        <v>12811</v>
      </c>
      <c r="I322" s="355" t="s">
        <v>11693</v>
      </c>
      <c r="J322" s="355" t="s">
        <v>11990</v>
      </c>
      <c r="K322" s="361" t="s">
        <v>12696</v>
      </c>
      <c r="L322" s="355" t="s">
        <v>317</v>
      </c>
      <c r="M322" s="355" t="s">
        <v>6003</v>
      </c>
      <c r="N322" s="355" t="s">
        <v>11992</v>
      </c>
      <c r="O322" s="355" t="s">
        <v>11993</v>
      </c>
      <c r="P322" s="355" t="s">
        <v>5982</v>
      </c>
      <c r="Q322" s="355" t="s">
        <v>5257</v>
      </c>
      <c r="R322" s="355" t="s">
        <v>5258</v>
      </c>
      <c r="S322" s="362">
        <v>1</v>
      </c>
      <c r="T322" s="355" t="s">
        <v>8679</v>
      </c>
      <c r="U322" s="362">
        <v>237225946</v>
      </c>
      <c r="V322" s="363">
        <v>237225946</v>
      </c>
      <c r="W322" s="355" t="s">
        <v>10180</v>
      </c>
      <c r="X322" s="355" t="s">
        <v>5208</v>
      </c>
      <c r="Y322" s="355" t="s">
        <v>11693</v>
      </c>
      <c r="Z322" s="355" t="s">
        <v>11693</v>
      </c>
      <c r="AA322" s="355" t="s">
        <v>12812</v>
      </c>
      <c r="AB322" s="364">
        <v>43267</v>
      </c>
      <c r="AC322" s="355" t="s">
        <v>11995</v>
      </c>
      <c r="AD322" s="364">
        <v>43267</v>
      </c>
      <c r="AE322" s="355" t="s">
        <v>11995</v>
      </c>
      <c r="AF322" s="364"/>
      <c r="AG322" s="355" t="s">
        <v>11693</v>
      </c>
      <c r="AH322" s="355"/>
      <c r="AI322" s="365">
        <v>238309568</v>
      </c>
      <c r="AJ322" s="365">
        <v>238309568</v>
      </c>
      <c r="AK322" s="365">
        <v>17407956</v>
      </c>
      <c r="AL322" s="366">
        <v>17407956</v>
      </c>
      <c r="AM322" s="365">
        <v>17328800</v>
      </c>
      <c r="AN322" s="359"/>
      <c r="AO322" s="367" t="s">
        <v>12808</v>
      </c>
      <c r="AQ322" s="359" t="s">
        <v>12813</v>
      </c>
      <c r="AR322" s="368">
        <v>1</v>
      </c>
      <c r="AT322" s="359" t="s">
        <v>12813</v>
      </c>
      <c r="AU322" s="359">
        <v>2</v>
      </c>
    </row>
    <row r="323" spans="1:47">
      <c r="A323" s="355" t="s">
        <v>12814</v>
      </c>
      <c r="B323" s="355">
        <v>79156</v>
      </c>
      <c r="C323" s="369" t="s">
        <v>12808</v>
      </c>
      <c r="D323" s="370" t="s">
        <v>12809</v>
      </c>
      <c r="E323" s="369" t="s">
        <v>12810</v>
      </c>
      <c r="F323" s="369" t="s">
        <v>11987</v>
      </c>
      <c r="G323" s="369" t="s">
        <v>12014</v>
      </c>
      <c r="H323" s="369" t="s">
        <v>12815</v>
      </c>
      <c r="I323" s="369" t="s">
        <v>11693</v>
      </c>
      <c r="J323" s="369" t="s">
        <v>11990</v>
      </c>
      <c r="K323" s="370" t="s">
        <v>12696</v>
      </c>
      <c r="L323" s="355" t="s">
        <v>317</v>
      </c>
      <c r="M323" s="355" t="s">
        <v>6003</v>
      </c>
      <c r="N323" s="355" t="s">
        <v>11992</v>
      </c>
      <c r="O323" s="355" t="s">
        <v>11993</v>
      </c>
      <c r="P323" s="355" t="s">
        <v>5982</v>
      </c>
      <c r="Q323" s="355" t="s">
        <v>5257</v>
      </c>
      <c r="R323" s="355" t="s">
        <v>5258</v>
      </c>
      <c r="S323" s="362">
        <v>1</v>
      </c>
      <c r="T323" s="355" t="s">
        <v>8679</v>
      </c>
      <c r="U323" s="362">
        <v>1083622</v>
      </c>
      <c r="V323" s="363">
        <v>1083622</v>
      </c>
      <c r="W323" s="355" t="s">
        <v>10180</v>
      </c>
      <c r="X323" s="355" t="s">
        <v>5208</v>
      </c>
      <c r="Y323" s="355" t="s">
        <v>11693</v>
      </c>
      <c r="Z323" s="355" t="s">
        <v>11693</v>
      </c>
      <c r="AA323" s="355" t="s">
        <v>12812</v>
      </c>
      <c r="AB323" s="364">
        <v>43267</v>
      </c>
      <c r="AC323" s="355" t="s">
        <v>11995</v>
      </c>
      <c r="AD323" s="364">
        <v>43267</v>
      </c>
      <c r="AE323" s="355" t="s">
        <v>11995</v>
      </c>
      <c r="AF323" s="364"/>
      <c r="AG323" s="355" t="s">
        <v>11693</v>
      </c>
      <c r="AH323" s="355"/>
      <c r="AI323" s="365">
        <v>238309568</v>
      </c>
      <c r="AJ323" s="365">
        <v>238309568</v>
      </c>
      <c r="AK323" s="365">
        <v>17407956</v>
      </c>
      <c r="AL323" s="366">
        <v>17407956</v>
      </c>
      <c r="AM323" s="365">
        <v>79156</v>
      </c>
      <c r="AN323" s="359"/>
      <c r="AO323" s="367" t="s">
        <v>12808</v>
      </c>
      <c r="AR323" s="368"/>
      <c r="AT323" s="359" t="s">
        <v>12813</v>
      </c>
      <c r="AU323" s="359">
        <v>1</v>
      </c>
    </row>
    <row r="324" spans="1:47">
      <c r="A324" s="355" t="s">
        <v>12816</v>
      </c>
      <c r="B324" s="355">
        <v>190309</v>
      </c>
      <c r="C324" s="355" t="s">
        <v>12817</v>
      </c>
      <c r="D324" s="361" t="s">
        <v>12818</v>
      </c>
      <c r="E324" s="355" t="s">
        <v>12819</v>
      </c>
      <c r="F324" s="355" t="s">
        <v>11987</v>
      </c>
      <c r="G324" s="355" t="s">
        <v>11198</v>
      </c>
      <c r="H324" s="355" t="s">
        <v>12820</v>
      </c>
      <c r="I324" s="355" t="s">
        <v>11693</v>
      </c>
      <c r="J324" s="355" t="s">
        <v>12141</v>
      </c>
      <c r="K324" s="361" t="s">
        <v>12821</v>
      </c>
      <c r="L324" s="355" t="s">
        <v>319</v>
      </c>
      <c r="M324" s="355" t="s">
        <v>6005</v>
      </c>
      <c r="N324" s="355" t="s">
        <v>11992</v>
      </c>
      <c r="O324" s="355" t="s">
        <v>12004</v>
      </c>
      <c r="P324" s="355" t="s">
        <v>11166</v>
      </c>
      <c r="Q324" s="355" t="s">
        <v>5499</v>
      </c>
      <c r="R324" s="355" t="s">
        <v>10986</v>
      </c>
      <c r="S324" s="362">
        <v>1</v>
      </c>
      <c r="T324" s="355" t="s">
        <v>8679</v>
      </c>
      <c r="U324" s="362">
        <v>3344000</v>
      </c>
      <c r="V324" s="363">
        <v>3344000</v>
      </c>
      <c r="W324" s="355" t="s">
        <v>10180</v>
      </c>
      <c r="X324" s="355" t="s">
        <v>5208</v>
      </c>
      <c r="Y324" s="355" t="s">
        <v>11693</v>
      </c>
      <c r="Z324" s="355" t="s">
        <v>11693</v>
      </c>
      <c r="AA324" s="355" t="s">
        <v>12822</v>
      </c>
      <c r="AB324" s="364">
        <v>43211</v>
      </c>
      <c r="AC324" s="355" t="s">
        <v>11995</v>
      </c>
      <c r="AD324" s="364">
        <v>43211</v>
      </c>
      <c r="AE324" s="355" t="s">
        <v>11995</v>
      </c>
      <c r="AF324" s="364"/>
      <c r="AG324" s="355" t="s">
        <v>11693</v>
      </c>
      <c r="AH324" s="355"/>
      <c r="AI324" s="365">
        <v>3344000</v>
      </c>
      <c r="AJ324" s="365">
        <v>3344000</v>
      </c>
      <c r="AK324" s="365">
        <v>190309</v>
      </c>
      <c r="AL324" s="366">
        <v>190309</v>
      </c>
      <c r="AM324" s="365">
        <v>190309</v>
      </c>
      <c r="AN324" s="359"/>
      <c r="AO324" s="367" t="s">
        <v>12817</v>
      </c>
      <c r="AQ324" s="359" t="s">
        <v>12823</v>
      </c>
      <c r="AR324" s="368">
        <v>1</v>
      </c>
      <c r="AT324" s="359" t="s">
        <v>12823</v>
      </c>
      <c r="AU324" s="359">
        <v>1</v>
      </c>
    </row>
    <row r="325" spans="1:47">
      <c r="A325" s="355" t="s">
        <v>12824</v>
      </c>
      <c r="B325" s="355">
        <v>1124141</v>
      </c>
      <c r="C325" s="355" t="s">
        <v>12825</v>
      </c>
      <c r="D325" s="361" t="s">
        <v>12826</v>
      </c>
      <c r="E325" s="355" t="s">
        <v>12827</v>
      </c>
      <c r="F325" s="355" t="s">
        <v>11987</v>
      </c>
      <c r="G325" s="355" t="s">
        <v>12008</v>
      </c>
      <c r="H325" s="355" t="s">
        <v>12828</v>
      </c>
      <c r="I325" s="355" t="s">
        <v>11693</v>
      </c>
      <c r="J325" s="355" t="s">
        <v>11990</v>
      </c>
      <c r="K325" s="361" t="s">
        <v>12829</v>
      </c>
      <c r="L325" s="355" t="s">
        <v>323</v>
      </c>
      <c r="M325" s="355" t="s">
        <v>12210</v>
      </c>
      <c r="N325" s="355" t="s">
        <v>11992</v>
      </c>
      <c r="O325" s="355" t="s">
        <v>11993</v>
      </c>
      <c r="P325" s="355" t="s">
        <v>5982</v>
      </c>
      <c r="Q325" s="355" t="s">
        <v>5253</v>
      </c>
      <c r="R325" s="355" t="s">
        <v>5254</v>
      </c>
      <c r="S325" s="362">
        <v>1</v>
      </c>
      <c r="T325" s="355" t="s">
        <v>8679</v>
      </c>
      <c r="U325" s="362">
        <v>13916000</v>
      </c>
      <c r="V325" s="363">
        <v>13916000</v>
      </c>
      <c r="W325" s="355" t="s">
        <v>10180</v>
      </c>
      <c r="X325" s="355" t="s">
        <v>5208</v>
      </c>
      <c r="Y325" s="355" t="s">
        <v>11693</v>
      </c>
      <c r="Z325" s="355" t="s">
        <v>11693</v>
      </c>
      <c r="AA325" s="355" t="s">
        <v>12830</v>
      </c>
      <c r="AB325" s="364">
        <v>43211</v>
      </c>
      <c r="AC325" s="355" t="s">
        <v>11995</v>
      </c>
      <c r="AD325" s="364">
        <v>43211</v>
      </c>
      <c r="AE325" s="355" t="s">
        <v>11995</v>
      </c>
      <c r="AF325" s="364"/>
      <c r="AG325" s="355" t="s">
        <v>11693</v>
      </c>
      <c r="AH325" s="355"/>
      <c r="AI325" s="365">
        <v>28457600</v>
      </c>
      <c r="AJ325" s="365">
        <v>28457600</v>
      </c>
      <c r="AK325" s="365">
        <v>2298819</v>
      </c>
      <c r="AL325" s="366">
        <v>2298819</v>
      </c>
      <c r="AM325" s="365">
        <v>1124141</v>
      </c>
      <c r="AN325" s="359"/>
      <c r="AO325" s="367" t="s">
        <v>12825</v>
      </c>
      <c r="AQ325" s="359" t="s">
        <v>12831</v>
      </c>
      <c r="AR325" s="368">
        <v>1</v>
      </c>
      <c r="AT325" s="359" t="s">
        <v>12831</v>
      </c>
      <c r="AU325" s="359">
        <v>2</v>
      </c>
    </row>
    <row r="326" spans="1:47">
      <c r="A326" s="355" t="s">
        <v>12832</v>
      </c>
      <c r="B326" s="355">
        <v>1174678</v>
      </c>
      <c r="C326" s="369" t="s">
        <v>12825</v>
      </c>
      <c r="D326" s="370" t="s">
        <v>12826</v>
      </c>
      <c r="E326" s="369" t="s">
        <v>12827</v>
      </c>
      <c r="F326" s="369" t="s">
        <v>11987</v>
      </c>
      <c r="G326" s="369" t="s">
        <v>12026</v>
      </c>
      <c r="H326" s="369" t="s">
        <v>12828</v>
      </c>
      <c r="I326" s="369" t="s">
        <v>11693</v>
      </c>
      <c r="J326" s="369" t="s">
        <v>11990</v>
      </c>
      <c r="K326" s="370" t="s">
        <v>12829</v>
      </c>
      <c r="L326" s="355" t="s">
        <v>323</v>
      </c>
      <c r="M326" s="355" t="s">
        <v>12210</v>
      </c>
      <c r="N326" s="355" t="s">
        <v>11992</v>
      </c>
      <c r="O326" s="355" t="s">
        <v>11993</v>
      </c>
      <c r="P326" s="355" t="s">
        <v>5982</v>
      </c>
      <c r="Q326" s="355" t="s">
        <v>5253</v>
      </c>
      <c r="R326" s="355" t="s">
        <v>5254</v>
      </c>
      <c r="S326" s="362">
        <v>1</v>
      </c>
      <c r="T326" s="355" t="s">
        <v>8679</v>
      </c>
      <c r="U326" s="362">
        <v>14541600</v>
      </c>
      <c r="V326" s="363">
        <v>14541600</v>
      </c>
      <c r="W326" s="355" t="s">
        <v>10180</v>
      </c>
      <c r="X326" s="355" t="s">
        <v>5208</v>
      </c>
      <c r="Y326" s="355" t="s">
        <v>11693</v>
      </c>
      <c r="Z326" s="355" t="s">
        <v>11693</v>
      </c>
      <c r="AA326" s="355" t="s">
        <v>12830</v>
      </c>
      <c r="AB326" s="364">
        <v>43211</v>
      </c>
      <c r="AC326" s="355" t="s">
        <v>11995</v>
      </c>
      <c r="AD326" s="364">
        <v>43211</v>
      </c>
      <c r="AE326" s="355" t="s">
        <v>11995</v>
      </c>
      <c r="AF326" s="364"/>
      <c r="AG326" s="355" t="s">
        <v>11693</v>
      </c>
      <c r="AH326" s="355"/>
      <c r="AI326" s="365">
        <v>28457600</v>
      </c>
      <c r="AJ326" s="365">
        <v>28457600</v>
      </c>
      <c r="AK326" s="365">
        <v>2298819</v>
      </c>
      <c r="AL326" s="366">
        <v>2298819</v>
      </c>
      <c r="AM326" s="365">
        <v>1174678</v>
      </c>
      <c r="AN326" s="359"/>
      <c r="AO326" s="367" t="s">
        <v>12825</v>
      </c>
      <c r="AR326" s="368"/>
      <c r="AT326" s="359" t="s">
        <v>12831</v>
      </c>
      <c r="AU326" s="359">
        <v>1</v>
      </c>
    </row>
    <row r="327" spans="1:47">
      <c r="A327" s="355" t="s">
        <v>12833</v>
      </c>
      <c r="B327" s="355">
        <v>9696647</v>
      </c>
      <c r="C327" s="355" t="s">
        <v>12834</v>
      </c>
      <c r="D327" s="361" t="s">
        <v>12835</v>
      </c>
      <c r="E327" s="355" t="s">
        <v>12836</v>
      </c>
      <c r="F327" s="355" t="s">
        <v>11987</v>
      </c>
      <c r="G327" s="355" t="s">
        <v>12010</v>
      </c>
      <c r="H327" s="355" t="s">
        <v>12837</v>
      </c>
      <c r="I327" s="355" t="s">
        <v>11693</v>
      </c>
      <c r="J327" s="355" t="s">
        <v>11990</v>
      </c>
      <c r="K327" s="361" t="s">
        <v>12230</v>
      </c>
      <c r="L327" s="355" t="s">
        <v>316</v>
      </c>
      <c r="M327" s="355" t="s">
        <v>6002</v>
      </c>
      <c r="N327" s="355" t="s">
        <v>11992</v>
      </c>
      <c r="O327" s="355" t="s">
        <v>11993</v>
      </c>
      <c r="P327" s="355" t="s">
        <v>5982</v>
      </c>
      <c r="Q327" s="355" t="s">
        <v>5518</v>
      </c>
      <c r="R327" s="355" t="s">
        <v>5519</v>
      </c>
      <c r="S327" s="362">
        <v>1</v>
      </c>
      <c r="T327" s="355" t="s">
        <v>8679</v>
      </c>
      <c r="U327" s="362">
        <v>145072000</v>
      </c>
      <c r="V327" s="363">
        <v>145072000</v>
      </c>
      <c r="W327" s="355" t="s">
        <v>10180</v>
      </c>
      <c r="X327" s="355" t="s">
        <v>5208</v>
      </c>
      <c r="Y327" s="355" t="s">
        <v>11693</v>
      </c>
      <c r="Z327" s="355" t="s">
        <v>11693</v>
      </c>
      <c r="AA327" s="355" t="s">
        <v>12838</v>
      </c>
      <c r="AB327" s="364">
        <v>43267</v>
      </c>
      <c r="AC327" s="355" t="s">
        <v>11995</v>
      </c>
      <c r="AD327" s="364">
        <v>43267</v>
      </c>
      <c r="AE327" s="355" t="s">
        <v>11995</v>
      </c>
      <c r="AF327" s="364"/>
      <c r="AG327" s="355" t="s">
        <v>11693</v>
      </c>
      <c r="AH327" s="355"/>
      <c r="AI327" s="365">
        <v>235690000</v>
      </c>
      <c r="AJ327" s="365">
        <v>235690000</v>
      </c>
      <c r="AK327" s="365">
        <v>15753577</v>
      </c>
      <c r="AL327" s="366">
        <v>15753577</v>
      </c>
      <c r="AM327" s="371">
        <v>9696647</v>
      </c>
      <c r="AN327" s="359"/>
      <c r="AO327" s="367" t="s">
        <v>12834</v>
      </c>
      <c r="AQ327" s="359" t="s">
        <v>12839</v>
      </c>
      <c r="AR327" s="368">
        <v>1</v>
      </c>
      <c r="AT327" s="359" t="s">
        <v>12839</v>
      </c>
      <c r="AU327" s="359">
        <v>3</v>
      </c>
    </row>
    <row r="328" spans="1:47">
      <c r="A328" s="355" t="s">
        <v>12840</v>
      </c>
      <c r="B328" s="355">
        <v>4957207</v>
      </c>
      <c r="C328" s="369" t="s">
        <v>12834</v>
      </c>
      <c r="D328" s="370" t="s">
        <v>12835</v>
      </c>
      <c r="E328" s="369" t="s">
        <v>12836</v>
      </c>
      <c r="F328" s="369" t="s">
        <v>11987</v>
      </c>
      <c r="G328" s="369" t="s">
        <v>12012</v>
      </c>
      <c r="H328" s="369" t="s">
        <v>12841</v>
      </c>
      <c r="I328" s="369" t="s">
        <v>11693</v>
      </c>
      <c r="J328" s="369" t="s">
        <v>11990</v>
      </c>
      <c r="K328" s="370" t="s">
        <v>12230</v>
      </c>
      <c r="L328" s="355" t="s">
        <v>316</v>
      </c>
      <c r="M328" s="355" t="s">
        <v>6002</v>
      </c>
      <c r="N328" s="355" t="s">
        <v>11992</v>
      </c>
      <c r="O328" s="355" t="s">
        <v>11993</v>
      </c>
      <c r="P328" s="355" t="s">
        <v>5982</v>
      </c>
      <c r="Q328" s="355" t="s">
        <v>5518</v>
      </c>
      <c r="R328" s="355" t="s">
        <v>5519</v>
      </c>
      <c r="S328" s="362">
        <v>1</v>
      </c>
      <c r="T328" s="355" t="s">
        <v>8679</v>
      </c>
      <c r="U328" s="362">
        <v>74165000</v>
      </c>
      <c r="V328" s="363">
        <v>74165000</v>
      </c>
      <c r="W328" s="355" t="s">
        <v>10180</v>
      </c>
      <c r="X328" s="355" t="s">
        <v>5208</v>
      </c>
      <c r="Y328" s="355" t="s">
        <v>11693</v>
      </c>
      <c r="Z328" s="355" t="s">
        <v>11693</v>
      </c>
      <c r="AA328" s="355" t="s">
        <v>12838</v>
      </c>
      <c r="AB328" s="364">
        <v>43267</v>
      </c>
      <c r="AC328" s="355" t="s">
        <v>11995</v>
      </c>
      <c r="AD328" s="364">
        <v>43267</v>
      </c>
      <c r="AE328" s="355" t="s">
        <v>11995</v>
      </c>
      <c r="AF328" s="364"/>
      <c r="AG328" s="355" t="s">
        <v>11693</v>
      </c>
      <c r="AH328" s="355"/>
      <c r="AI328" s="365">
        <v>235690000</v>
      </c>
      <c r="AJ328" s="365">
        <v>235690000</v>
      </c>
      <c r="AK328" s="365">
        <v>15753577</v>
      </c>
      <c r="AL328" s="366">
        <v>15753577</v>
      </c>
      <c r="AM328" s="365">
        <v>4957207</v>
      </c>
      <c r="AN328" s="359"/>
      <c r="AO328" s="367" t="s">
        <v>12834</v>
      </c>
      <c r="AR328" s="368"/>
      <c r="AT328" s="359" t="s">
        <v>12839</v>
      </c>
      <c r="AU328" s="359">
        <v>2</v>
      </c>
    </row>
    <row r="329" spans="1:47">
      <c r="A329" s="355" t="s">
        <v>12842</v>
      </c>
      <c r="B329" s="355">
        <v>1099723</v>
      </c>
      <c r="C329" s="369" t="s">
        <v>12834</v>
      </c>
      <c r="D329" s="370" t="s">
        <v>12835</v>
      </c>
      <c r="E329" s="369" t="s">
        <v>12836</v>
      </c>
      <c r="F329" s="369" t="s">
        <v>11987</v>
      </c>
      <c r="G329" s="369" t="s">
        <v>12014</v>
      </c>
      <c r="H329" s="369" t="s">
        <v>12843</v>
      </c>
      <c r="I329" s="369" t="s">
        <v>11693</v>
      </c>
      <c r="J329" s="369" t="s">
        <v>11990</v>
      </c>
      <c r="K329" s="370" t="s">
        <v>12230</v>
      </c>
      <c r="L329" s="355" t="s">
        <v>316</v>
      </c>
      <c r="M329" s="355" t="s">
        <v>6002</v>
      </c>
      <c r="N329" s="355" t="s">
        <v>11992</v>
      </c>
      <c r="O329" s="355" t="s">
        <v>11993</v>
      </c>
      <c r="P329" s="355" t="s">
        <v>5982</v>
      </c>
      <c r="Q329" s="355" t="s">
        <v>5518</v>
      </c>
      <c r="R329" s="355" t="s">
        <v>5519</v>
      </c>
      <c r="S329" s="362">
        <v>1</v>
      </c>
      <c r="T329" s="355" t="s">
        <v>8679</v>
      </c>
      <c r="U329" s="362">
        <v>16453000</v>
      </c>
      <c r="V329" s="363">
        <v>16453000</v>
      </c>
      <c r="W329" s="355" t="s">
        <v>10180</v>
      </c>
      <c r="X329" s="355" t="s">
        <v>5208</v>
      </c>
      <c r="Y329" s="355" t="s">
        <v>11693</v>
      </c>
      <c r="Z329" s="355" t="s">
        <v>11693</v>
      </c>
      <c r="AA329" s="355" t="s">
        <v>12838</v>
      </c>
      <c r="AB329" s="364">
        <v>43267</v>
      </c>
      <c r="AC329" s="355" t="s">
        <v>11995</v>
      </c>
      <c r="AD329" s="364">
        <v>43267</v>
      </c>
      <c r="AE329" s="355" t="s">
        <v>11995</v>
      </c>
      <c r="AF329" s="364"/>
      <c r="AG329" s="355" t="s">
        <v>11693</v>
      </c>
      <c r="AH329" s="355"/>
      <c r="AI329" s="365">
        <v>235690000</v>
      </c>
      <c r="AJ329" s="365">
        <v>235690000</v>
      </c>
      <c r="AK329" s="365">
        <v>15753577</v>
      </c>
      <c r="AL329" s="366">
        <v>15753577</v>
      </c>
      <c r="AM329" s="365">
        <v>1099723</v>
      </c>
      <c r="AN329" s="359"/>
      <c r="AO329" s="367" t="s">
        <v>12834</v>
      </c>
      <c r="AR329" s="368"/>
      <c r="AT329" s="359" t="s">
        <v>12839</v>
      </c>
      <c r="AU329" s="359">
        <v>1</v>
      </c>
    </row>
    <row r="330" spans="1:47">
      <c r="A330" s="355" t="s">
        <v>12844</v>
      </c>
      <c r="B330" s="355">
        <v>126954</v>
      </c>
      <c r="C330" s="355" t="s">
        <v>12845</v>
      </c>
      <c r="D330" s="361" t="s">
        <v>12846</v>
      </c>
      <c r="E330" s="355" t="s">
        <v>12847</v>
      </c>
      <c r="F330" s="355" t="s">
        <v>11987</v>
      </c>
      <c r="G330" s="355" t="s">
        <v>11988</v>
      </c>
      <c r="H330" s="355" t="s">
        <v>12466</v>
      </c>
      <c r="I330" s="355" t="s">
        <v>11693</v>
      </c>
      <c r="J330" s="355" t="s">
        <v>12065</v>
      </c>
      <c r="K330" s="361" t="s">
        <v>12066</v>
      </c>
      <c r="L330" s="355" t="s">
        <v>315</v>
      </c>
      <c r="M330" s="355" t="s">
        <v>6001</v>
      </c>
      <c r="N330" s="355" t="s">
        <v>11992</v>
      </c>
      <c r="O330" s="355" t="s">
        <v>12004</v>
      </c>
      <c r="P330" s="355" t="s">
        <v>11166</v>
      </c>
      <c r="Q330" s="355" t="s">
        <v>5333</v>
      </c>
      <c r="R330" s="355" t="s">
        <v>5334</v>
      </c>
      <c r="S330" s="362">
        <v>1</v>
      </c>
      <c r="T330" s="355" t="s">
        <v>8679</v>
      </c>
      <c r="U330" s="362">
        <v>2060000</v>
      </c>
      <c r="V330" s="363">
        <v>2060000</v>
      </c>
      <c r="W330" s="355" t="s">
        <v>10180</v>
      </c>
      <c r="X330" s="355" t="s">
        <v>5208</v>
      </c>
      <c r="Y330" s="355" t="s">
        <v>11693</v>
      </c>
      <c r="Z330" s="355" t="s">
        <v>11693</v>
      </c>
      <c r="AA330" s="355" t="s">
        <v>12848</v>
      </c>
      <c r="AB330" s="364">
        <v>43295</v>
      </c>
      <c r="AC330" s="355" t="s">
        <v>11995</v>
      </c>
      <c r="AD330" s="364">
        <v>43295</v>
      </c>
      <c r="AE330" s="355" t="s">
        <v>11995</v>
      </c>
      <c r="AF330" s="364"/>
      <c r="AG330" s="355" t="s">
        <v>11693</v>
      </c>
      <c r="AH330" s="355"/>
      <c r="AI330" s="365">
        <v>8420000</v>
      </c>
      <c r="AJ330" s="365">
        <v>8420000</v>
      </c>
      <c r="AK330" s="365">
        <v>518908</v>
      </c>
      <c r="AL330" s="366">
        <v>518908</v>
      </c>
      <c r="AM330" s="365">
        <v>126954</v>
      </c>
      <c r="AN330" s="359"/>
      <c r="AO330" s="367" t="s">
        <v>12845</v>
      </c>
      <c r="AQ330" s="359" t="s">
        <v>12849</v>
      </c>
      <c r="AR330" s="368">
        <v>1</v>
      </c>
      <c r="AT330" s="359" t="s">
        <v>12849</v>
      </c>
      <c r="AU330" s="359">
        <v>5</v>
      </c>
    </row>
    <row r="331" spans="1:47">
      <c r="A331" s="355" t="s">
        <v>12850</v>
      </c>
      <c r="B331" s="355">
        <v>130651</v>
      </c>
      <c r="C331" s="369" t="s">
        <v>12845</v>
      </c>
      <c r="D331" s="370" t="s">
        <v>12846</v>
      </c>
      <c r="E331" s="369" t="s">
        <v>12847</v>
      </c>
      <c r="F331" s="369" t="s">
        <v>11987</v>
      </c>
      <c r="G331" s="369" t="s">
        <v>12008</v>
      </c>
      <c r="H331" s="369" t="s">
        <v>12466</v>
      </c>
      <c r="I331" s="369" t="s">
        <v>11693</v>
      </c>
      <c r="J331" s="369" t="s">
        <v>12065</v>
      </c>
      <c r="K331" s="370" t="s">
        <v>12066</v>
      </c>
      <c r="L331" s="355" t="s">
        <v>315</v>
      </c>
      <c r="M331" s="355" t="s">
        <v>6001</v>
      </c>
      <c r="N331" s="355" t="s">
        <v>11992</v>
      </c>
      <c r="O331" s="355" t="s">
        <v>12004</v>
      </c>
      <c r="P331" s="355" t="s">
        <v>11166</v>
      </c>
      <c r="Q331" s="355" t="s">
        <v>5333</v>
      </c>
      <c r="R331" s="355" t="s">
        <v>5334</v>
      </c>
      <c r="S331" s="362">
        <v>1</v>
      </c>
      <c r="T331" s="355" t="s">
        <v>8679</v>
      </c>
      <c r="U331" s="362">
        <v>2120000</v>
      </c>
      <c r="V331" s="363">
        <v>2120000</v>
      </c>
      <c r="W331" s="355" t="s">
        <v>10180</v>
      </c>
      <c r="X331" s="355" t="s">
        <v>5208</v>
      </c>
      <c r="Y331" s="355" t="s">
        <v>11693</v>
      </c>
      <c r="Z331" s="355" t="s">
        <v>11693</v>
      </c>
      <c r="AA331" s="355" t="s">
        <v>12848</v>
      </c>
      <c r="AB331" s="364">
        <v>43295</v>
      </c>
      <c r="AC331" s="355" t="s">
        <v>11995</v>
      </c>
      <c r="AD331" s="364">
        <v>43295</v>
      </c>
      <c r="AE331" s="355" t="s">
        <v>11995</v>
      </c>
      <c r="AF331" s="364"/>
      <c r="AG331" s="355" t="s">
        <v>11693</v>
      </c>
      <c r="AH331" s="355"/>
      <c r="AI331" s="365">
        <v>8420000</v>
      </c>
      <c r="AJ331" s="365">
        <v>8420000</v>
      </c>
      <c r="AK331" s="365">
        <v>518908</v>
      </c>
      <c r="AL331" s="366">
        <v>518908</v>
      </c>
      <c r="AM331" s="365">
        <v>130651</v>
      </c>
      <c r="AN331" s="359"/>
      <c r="AO331" s="367" t="s">
        <v>12845</v>
      </c>
      <c r="AR331" s="368"/>
      <c r="AT331" s="359" t="s">
        <v>12849</v>
      </c>
      <c r="AU331" s="359">
        <v>4</v>
      </c>
    </row>
    <row r="332" spans="1:47">
      <c r="A332" s="355" t="s">
        <v>12851</v>
      </c>
      <c r="B332" s="355">
        <v>83198</v>
      </c>
      <c r="C332" s="369" t="s">
        <v>12845</v>
      </c>
      <c r="D332" s="370" t="s">
        <v>12846</v>
      </c>
      <c r="E332" s="369" t="s">
        <v>12847</v>
      </c>
      <c r="F332" s="369" t="s">
        <v>11987</v>
      </c>
      <c r="G332" s="369" t="s">
        <v>12010</v>
      </c>
      <c r="H332" s="369" t="s">
        <v>12466</v>
      </c>
      <c r="I332" s="369" t="s">
        <v>11693</v>
      </c>
      <c r="J332" s="369" t="s">
        <v>12065</v>
      </c>
      <c r="K332" s="370" t="s">
        <v>12066</v>
      </c>
      <c r="L332" s="355" t="s">
        <v>315</v>
      </c>
      <c r="M332" s="355" t="s">
        <v>6001</v>
      </c>
      <c r="N332" s="355" t="s">
        <v>11992</v>
      </c>
      <c r="O332" s="355" t="s">
        <v>12004</v>
      </c>
      <c r="P332" s="355" t="s">
        <v>11166</v>
      </c>
      <c r="Q332" s="355" t="s">
        <v>5333</v>
      </c>
      <c r="R332" s="355" t="s">
        <v>5334</v>
      </c>
      <c r="S332" s="362">
        <v>1</v>
      </c>
      <c r="T332" s="355" t="s">
        <v>8679</v>
      </c>
      <c r="U332" s="362">
        <v>1350000</v>
      </c>
      <c r="V332" s="363">
        <v>1350000</v>
      </c>
      <c r="W332" s="355" t="s">
        <v>10180</v>
      </c>
      <c r="X332" s="355" t="s">
        <v>5208</v>
      </c>
      <c r="Y332" s="355" t="s">
        <v>11693</v>
      </c>
      <c r="Z332" s="355" t="s">
        <v>11693</v>
      </c>
      <c r="AA332" s="355" t="s">
        <v>12848</v>
      </c>
      <c r="AB332" s="364">
        <v>43295</v>
      </c>
      <c r="AC332" s="355" t="s">
        <v>11995</v>
      </c>
      <c r="AD332" s="364">
        <v>43295</v>
      </c>
      <c r="AE332" s="355" t="s">
        <v>11995</v>
      </c>
      <c r="AF332" s="364"/>
      <c r="AG332" s="355" t="s">
        <v>11693</v>
      </c>
      <c r="AH332" s="355"/>
      <c r="AI332" s="365">
        <v>8420000</v>
      </c>
      <c r="AJ332" s="365">
        <v>8420000</v>
      </c>
      <c r="AK332" s="365">
        <v>518908</v>
      </c>
      <c r="AL332" s="366">
        <v>518908</v>
      </c>
      <c r="AM332" s="365">
        <v>83198</v>
      </c>
      <c r="AN332" s="359"/>
      <c r="AO332" s="367" t="s">
        <v>12845</v>
      </c>
      <c r="AR332" s="368"/>
      <c r="AT332" s="359" t="s">
        <v>12849</v>
      </c>
      <c r="AU332" s="359">
        <v>3</v>
      </c>
    </row>
    <row r="333" spans="1:47">
      <c r="A333" s="355" t="s">
        <v>12852</v>
      </c>
      <c r="B333" s="355">
        <v>163314</v>
      </c>
      <c r="C333" s="369" t="s">
        <v>12845</v>
      </c>
      <c r="D333" s="370" t="s">
        <v>12846</v>
      </c>
      <c r="E333" s="369" t="s">
        <v>12847</v>
      </c>
      <c r="F333" s="369" t="s">
        <v>11987</v>
      </c>
      <c r="G333" s="369" t="s">
        <v>12012</v>
      </c>
      <c r="H333" s="369" t="s">
        <v>12466</v>
      </c>
      <c r="I333" s="369" t="s">
        <v>11693</v>
      </c>
      <c r="J333" s="369" t="s">
        <v>12065</v>
      </c>
      <c r="K333" s="370" t="s">
        <v>12066</v>
      </c>
      <c r="L333" s="355" t="s">
        <v>315</v>
      </c>
      <c r="M333" s="355" t="s">
        <v>6001</v>
      </c>
      <c r="N333" s="355" t="s">
        <v>11992</v>
      </c>
      <c r="O333" s="355" t="s">
        <v>12004</v>
      </c>
      <c r="P333" s="355" t="s">
        <v>11166</v>
      </c>
      <c r="Q333" s="355" t="s">
        <v>5333</v>
      </c>
      <c r="R333" s="355" t="s">
        <v>5334</v>
      </c>
      <c r="S333" s="362">
        <v>1</v>
      </c>
      <c r="T333" s="355" t="s">
        <v>8679</v>
      </c>
      <c r="U333" s="362">
        <v>2650000</v>
      </c>
      <c r="V333" s="363">
        <v>2650000</v>
      </c>
      <c r="W333" s="355" t="s">
        <v>10180</v>
      </c>
      <c r="X333" s="355" t="s">
        <v>5208</v>
      </c>
      <c r="Y333" s="355" t="s">
        <v>11693</v>
      </c>
      <c r="Z333" s="355" t="s">
        <v>11693</v>
      </c>
      <c r="AA333" s="355" t="s">
        <v>12848</v>
      </c>
      <c r="AB333" s="364">
        <v>43295</v>
      </c>
      <c r="AC333" s="355" t="s">
        <v>11995</v>
      </c>
      <c r="AD333" s="364">
        <v>43295</v>
      </c>
      <c r="AE333" s="355" t="s">
        <v>11995</v>
      </c>
      <c r="AF333" s="364"/>
      <c r="AG333" s="355" t="s">
        <v>11693</v>
      </c>
      <c r="AH333" s="355"/>
      <c r="AI333" s="365">
        <v>8420000</v>
      </c>
      <c r="AJ333" s="365">
        <v>8420000</v>
      </c>
      <c r="AK333" s="365">
        <v>518908</v>
      </c>
      <c r="AL333" s="366">
        <v>518908</v>
      </c>
      <c r="AM333" s="365">
        <v>163314</v>
      </c>
      <c r="AN333" s="359"/>
      <c r="AO333" s="367" t="s">
        <v>12845</v>
      </c>
      <c r="AR333" s="368"/>
      <c r="AT333" s="359" t="s">
        <v>12849</v>
      </c>
      <c r="AU333" s="359">
        <v>2</v>
      </c>
    </row>
    <row r="334" spans="1:47">
      <c r="A334" s="355" t="s">
        <v>12853</v>
      </c>
      <c r="B334" s="355">
        <v>14791</v>
      </c>
      <c r="C334" s="369" t="s">
        <v>12845</v>
      </c>
      <c r="D334" s="370" t="s">
        <v>12846</v>
      </c>
      <c r="E334" s="369" t="s">
        <v>12847</v>
      </c>
      <c r="F334" s="369" t="s">
        <v>11987</v>
      </c>
      <c r="G334" s="369" t="s">
        <v>12014</v>
      </c>
      <c r="H334" s="369" t="s">
        <v>12466</v>
      </c>
      <c r="I334" s="369" t="s">
        <v>11693</v>
      </c>
      <c r="J334" s="369" t="s">
        <v>12065</v>
      </c>
      <c r="K334" s="370" t="s">
        <v>12066</v>
      </c>
      <c r="L334" s="355" t="s">
        <v>315</v>
      </c>
      <c r="M334" s="355" t="s">
        <v>6001</v>
      </c>
      <c r="N334" s="355" t="s">
        <v>11992</v>
      </c>
      <c r="O334" s="355" t="s">
        <v>12004</v>
      </c>
      <c r="P334" s="355" t="s">
        <v>11166</v>
      </c>
      <c r="Q334" s="355" t="s">
        <v>5333</v>
      </c>
      <c r="R334" s="355" t="s">
        <v>5334</v>
      </c>
      <c r="S334" s="362">
        <v>1</v>
      </c>
      <c r="T334" s="355" t="s">
        <v>8679</v>
      </c>
      <c r="U334" s="362">
        <v>240000</v>
      </c>
      <c r="V334" s="363">
        <v>240000</v>
      </c>
      <c r="W334" s="355" t="s">
        <v>10180</v>
      </c>
      <c r="X334" s="355" t="s">
        <v>5208</v>
      </c>
      <c r="Y334" s="355" t="s">
        <v>11693</v>
      </c>
      <c r="Z334" s="355" t="s">
        <v>11693</v>
      </c>
      <c r="AA334" s="355" t="s">
        <v>12848</v>
      </c>
      <c r="AB334" s="364">
        <v>43295</v>
      </c>
      <c r="AC334" s="355" t="s">
        <v>11995</v>
      </c>
      <c r="AD334" s="364">
        <v>43295</v>
      </c>
      <c r="AE334" s="355" t="s">
        <v>11995</v>
      </c>
      <c r="AF334" s="364"/>
      <c r="AG334" s="355" t="s">
        <v>11693</v>
      </c>
      <c r="AH334" s="355"/>
      <c r="AI334" s="365">
        <v>8420000</v>
      </c>
      <c r="AJ334" s="365">
        <v>8420000</v>
      </c>
      <c r="AK334" s="365">
        <v>518908</v>
      </c>
      <c r="AL334" s="366">
        <v>518908</v>
      </c>
      <c r="AM334" s="365">
        <v>14791</v>
      </c>
      <c r="AN334" s="359"/>
      <c r="AO334" s="367" t="s">
        <v>12845</v>
      </c>
      <c r="AR334" s="368"/>
      <c r="AT334" s="359" t="s">
        <v>12849</v>
      </c>
      <c r="AU334" s="359">
        <v>1</v>
      </c>
    </row>
    <row r="335" spans="1:47">
      <c r="A335" s="355" t="s">
        <v>12854</v>
      </c>
      <c r="B335" s="355">
        <v>174449</v>
      </c>
      <c r="C335" s="355" t="s">
        <v>12855</v>
      </c>
      <c r="D335" s="361" t="s">
        <v>12856</v>
      </c>
      <c r="E335" s="355" t="s">
        <v>12857</v>
      </c>
      <c r="F335" s="355" t="s">
        <v>11987</v>
      </c>
      <c r="G335" s="355" t="s">
        <v>11988</v>
      </c>
      <c r="H335" s="355" t="s">
        <v>12466</v>
      </c>
      <c r="I335" s="355" t="s">
        <v>11693</v>
      </c>
      <c r="J335" s="355" t="s">
        <v>12065</v>
      </c>
      <c r="K335" s="373" t="s">
        <v>12066</v>
      </c>
      <c r="L335" s="355" t="s">
        <v>315</v>
      </c>
      <c r="M335" s="355" t="s">
        <v>6001</v>
      </c>
      <c r="N335" s="355" t="s">
        <v>11992</v>
      </c>
      <c r="O335" s="355" t="s">
        <v>12004</v>
      </c>
      <c r="P335" s="355" t="s">
        <v>11166</v>
      </c>
      <c r="Q335" s="355" t="s">
        <v>5333</v>
      </c>
      <c r="R335" s="355" t="s">
        <v>5334</v>
      </c>
      <c r="S335" s="362">
        <v>1</v>
      </c>
      <c r="T335" s="355" t="s">
        <v>8679</v>
      </c>
      <c r="U335" s="362">
        <v>2750000</v>
      </c>
      <c r="V335" s="363">
        <v>2750000</v>
      </c>
      <c r="W335" s="355" t="s">
        <v>10180</v>
      </c>
      <c r="X335" s="355" t="s">
        <v>5208</v>
      </c>
      <c r="Y335" s="355" t="s">
        <v>11693</v>
      </c>
      <c r="Z335" s="355" t="s">
        <v>11693</v>
      </c>
      <c r="AA335" s="355" t="s">
        <v>12858</v>
      </c>
      <c r="AB335" s="364">
        <v>43295</v>
      </c>
      <c r="AC335" s="355" t="s">
        <v>11995</v>
      </c>
      <c r="AD335" s="364">
        <v>43295</v>
      </c>
      <c r="AE335" s="355" t="s">
        <v>11995</v>
      </c>
      <c r="AF335" s="364"/>
      <c r="AG335" s="355" t="s">
        <v>11693</v>
      </c>
      <c r="AH335" s="355"/>
      <c r="AI335" s="365">
        <v>4070000</v>
      </c>
      <c r="AJ335" s="365">
        <v>4070000</v>
      </c>
      <c r="AK335" s="365">
        <v>258185</v>
      </c>
      <c r="AL335" s="366">
        <v>258185</v>
      </c>
      <c r="AM335" s="365">
        <v>174449</v>
      </c>
      <c r="AN335" s="359"/>
      <c r="AO335" s="367" t="s">
        <v>12855</v>
      </c>
      <c r="AQ335" s="359" t="s">
        <v>12859</v>
      </c>
      <c r="AR335" s="368">
        <v>1</v>
      </c>
      <c r="AT335" s="359" t="s">
        <v>12859</v>
      </c>
      <c r="AU335" s="359">
        <v>2</v>
      </c>
    </row>
    <row r="336" spans="1:47">
      <c r="A336" s="355" t="s">
        <v>12860</v>
      </c>
      <c r="B336" s="355">
        <v>83736</v>
      </c>
      <c r="C336" s="369" t="s">
        <v>12855</v>
      </c>
      <c r="D336" s="370" t="s">
        <v>12856</v>
      </c>
      <c r="E336" s="369" t="s">
        <v>12857</v>
      </c>
      <c r="F336" s="355" t="s">
        <v>11987</v>
      </c>
      <c r="G336" s="355" t="s">
        <v>12008</v>
      </c>
      <c r="H336" s="355" t="s">
        <v>12466</v>
      </c>
      <c r="I336" s="355" t="s">
        <v>11693</v>
      </c>
      <c r="J336" s="355" t="s">
        <v>12065</v>
      </c>
      <c r="K336" s="370" t="s">
        <v>12066</v>
      </c>
      <c r="L336" s="355" t="s">
        <v>315</v>
      </c>
      <c r="M336" s="355" t="s">
        <v>6001</v>
      </c>
      <c r="N336" s="355" t="s">
        <v>11992</v>
      </c>
      <c r="O336" s="355" t="s">
        <v>12004</v>
      </c>
      <c r="P336" s="355" t="s">
        <v>11166</v>
      </c>
      <c r="Q336" s="355" t="s">
        <v>5333</v>
      </c>
      <c r="R336" s="355" t="s">
        <v>5334</v>
      </c>
      <c r="S336" s="362">
        <v>1</v>
      </c>
      <c r="T336" s="355" t="s">
        <v>8679</v>
      </c>
      <c r="U336" s="362">
        <v>1320000</v>
      </c>
      <c r="V336" s="363">
        <v>1320000</v>
      </c>
      <c r="W336" s="355" t="s">
        <v>10180</v>
      </c>
      <c r="X336" s="355" t="s">
        <v>5208</v>
      </c>
      <c r="Y336" s="355" t="s">
        <v>11693</v>
      </c>
      <c r="Z336" s="355" t="s">
        <v>11693</v>
      </c>
      <c r="AA336" s="355" t="s">
        <v>12858</v>
      </c>
      <c r="AB336" s="364">
        <v>43295</v>
      </c>
      <c r="AC336" s="355" t="s">
        <v>11995</v>
      </c>
      <c r="AD336" s="364">
        <v>43295</v>
      </c>
      <c r="AE336" s="355" t="s">
        <v>11995</v>
      </c>
      <c r="AF336" s="364"/>
      <c r="AG336" s="355" t="s">
        <v>11693</v>
      </c>
      <c r="AH336" s="355"/>
      <c r="AI336" s="365">
        <v>4070000</v>
      </c>
      <c r="AJ336" s="365">
        <v>4070000</v>
      </c>
      <c r="AK336" s="365">
        <v>258185</v>
      </c>
      <c r="AL336" s="366">
        <v>258185</v>
      </c>
      <c r="AM336" s="365">
        <v>83736</v>
      </c>
      <c r="AN336" s="359"/>
      <c r="AO336" s="367" t="s">
        <v>12855</v>
      </c>
      <c r="AR336" s="368"/>
      <c r="AT336" s="359" t="s">
        <v>12859</v>
      </c>
      <c r="AU336" s="359">
        <v>1</v>
      </c>
    </row>
    <row r="337" spans="1:47">
      <c r="A337" s="355" t="s">
        <v>12861</v>
      </c>
      <c r="B337" s="355">
        <v>508422</v>
      </c>
      <c r="C337" s="355" t="s">
        <v>12862</v>
      </c>
      <c r="D337" s="361" t="s">
        <v>12863</v>
      </c>
      <c r="E337" s="355" t="s">
        <v>12864</v>
      </c>
      <c r="F337" s="355" t="s">
        <v>11987</v>
      </c>
      <c r="G337" s="355" t="s">
        <v>11988</v>
      </c>
      <c r="H337" s="355" t="s">
        <v>12865</v>
      </c>
      <c r="I337" s="355" t="s">
        <v>11693</v>
      </c>
      <c r="J337" s="355" t="s">
        <v>12291</v>
      </c>
      <c r="K337" s="361" t="s">
        <v>12292</v>
      </c>
      <c r="L337" s="355" t="s">
        <v>315</v>
      </c>
      <c r="M337" s="355" t="s">
        <v>6001</v>
      </c>
      <c r="N337" s="355" t="s">
        <v>11992</v>
      </c>
      <c r="O337" s="355" t="s">
        <v>11993</v>
      </c>
      <c r="P337" s="355" t="s">
        <v>5985</v>
      </c>
      <c r="Q337" s="355" t="s">
        <v>5297</v>
      </c>
      <c r="R337" s="355" t="s">
        <v>5298</v>
      </c>
      <c r="S337" s="362">
        <v>1</v>
      </c>
      <c r="T337" s="355" t="s">
        <v>8679</v>
      </c>
      <c r="U337" s="362">
        <v>2970000</v>
      </c>
      <c r="V337" s="363">
        <v>2970000</v>
      </c>
      <c r="W337" s="355" t="s">
        <v>10180</v>
      </c>
      <c r="X337" s="355" t="s">
        <v>5208</v>
      </c>
      <c r="Y337" s="355" t="s">
        <v>11693</v>
      </c>
      <c r="Z337" s="355" t="s">
        <v>11693</v>
      </c>
      <c r="AA337" s="355" t="s">
        <v>12866</v>
      </c>
      <c r="AB337" s="364">
        <v>43295</v>
      </c>
      <c r="AC337" s="355" t="s">
        <v>11995</v>
      </c>
      <c r="AD337" s="364">
        <v>43295</v>
      </c>
      <c r="AE337" s="355" t="s">
        <v>11995</v>
      </c>
      <c r="AF337" s="364"/>
      <c r="AG337" s="355" t="s">
        <v>11693</v>
      </c>
      <c r="AH337" s="355"/>
      <c r="AI337" s="365">
        <v>2970000</v>
      </c>
      <c r="AJ337" s="365">
        <v>2970000</v>
      </c>
      <c r="AK337" s="365">
        <v>508422</v>
      </c>
      <c r="AL337" s="366">
        <v>508422</v>
      </c>
      <c r="AM337" s="365">
        <v>508422</v>
      </c>
      <c r="AN337" s="359"/>
      <c r="AO337" s="367" t="s">
        <v>12862</v>
      </c>
      <c r="AQ337" s="359" t="s">
        <v>12867</v>
      </c>
      <c r="AR337" s="368">
        <v>1</v>
      </c>
      <c r="AT337" s="359" t="s">
        <v>12867</v>
      </c>
      <c r="AU337" s="359">
        <v>1</v>
      </c>
    </row>
    <row r="338" spans="1:47">
      <c r="A338" s="355" t="s">
        <v>12868</v>
      </c>
      <c r="B338" s="355">
        <v>2505733</v>
      </c>
      <c r="C338" s="355" t="s">
        <v>12869</v>
      </c>
      <c r="D338" s="361" t="s">
        <v>12870</v>
      </c>
      <c r="E338" s="355" t="s">
        <v>12871</v>
      </c>
      <c r="F338" s="355" t="s">
        <v>11987</v>
      </c>
      <c r="G338" s="355" t="s">
        <v>11988</v>
      </c>
      <c r="H338" s="355" t="s">
        <v>12001</v>
      </c>
      <c r="I338" s="355" t="s">
        <v>11693</v>
      </c>
      <c r="J338" s="355" t="s">
        <v>12002</v>
      </c>
      <c r="K338" s="361" t="s">
        <v>12123</v>
      </c>
      <c r="L338" s="355" t="s">
        <v>319</v>
      </c>
      <c r="M338" s="355" t="s">
        <v>6005</v>
      </c>
      <c r="N338" s="355" t="s">
        <v>11992</v>
      </c>
      <c r="O338" s="355" t="s">
        <v>11993</v>
      </c>
      <c r="P338" s="355" t="s">
        <v>5984</v>
      </c>
      <c r="Q338" s="355" t="s">
        <v>5325</v>
      </c>
      <c r="R338" s="355" t="s">
        <v>5326</v>
      </c>
      <c r="S338" s="362">
        <v>1</v>
      </c>
      <c r="T338" s="355" t="s">
        <v>8679</v>
      </c>
      <c r="U338" s="362">
        <v>39500000</v>
      </c>
      <c r="V338" s="363">
        <v>39500000</v>
      </c>
      <c r="W338" s="355" t="s">
        <v>10180</v>
      </c>
      <c r="X338" s="355" t="s">
        <v>5208</v>
      </c>
      <c r="Y338" s="355" t="s">
        <v>11693</v>
      </c>
      <c r="Z338" s="355" t="s">
        <v>11693</v>
      </c>
      <c r="AA338" s="355" t="s">
        <v>12872</v>
      </c>
      <c r="AB338" s="364">
        <v>43267</v>
      </c>
      <c r="AC338" s="355" t="s">
        <v>11995</v>
      </c>
      <c r="AD338" s="364">
        <v>43267</v>
      </c>
      <c r="AE338" s="355" t="s">
        <v>11995</v>
      </c>
      <c r="AF338" s="364"/>
      <c r="AG338" s="355" t="s">
        <v>11693</v>
      </c>
      <c r="AH338" s="355"/>
      <c r="AI338" s="365">
        <v>39500000</v>
      </c>
      <c r="AJ338" s="365">
        <v>39500000</v>
      </c>
      <c r="AK338" s="365">
        <v>2505733</v>
      </c>
      <c r="AL338" s="366">
        <v>2505733</v>
      </c>
      <c r="AM338" s="365">
        <v>2505733</v>
      </c>
      <c r="AN338" s="359"/>
      <c r="AO338" s="367" t="s">
        <v>12869</v>
      </c>
      <c r="AQ338" s="359" t="s">
        <v>12873</v>
      </c>
      <c r="AR338" s="368">
        <v>1</v>
      </c>
      <c r="AT338" s="359" t="s">
        <v>12873</v>
      </c>
      <c r="AU338" s="359">
        <v>1</v>
      </c>
    </row>
    <row r="339" spans="1:47">
      <c r="A339" s="355" t="s">
        <v>12874</v>
      </c>
      <c r="B339" s="355">
        <v>0</v>
      </c>
      <c r="C339" s="355" t="s">
        <v>12875</v>
      </c>
      <c r="D339" s="361" t="s">
        <v>12876</v>
      </c>
      <c r="E339" s="355" t="s">
        <v>12877</v>
      </c>
      <c r="F339" s="355" t="s">
        <v>11987</v>
      </c>
      <c r="G339" s="355" t="s">
        <v>11988</v>
      </c>
      <c r="H339" s="355" t="s">
        <v>12878</v>
      </c>
      <c r="I339" s="355" t="s">
        <v>11693</v>
      </c>
      <c r="J339" s="355" t="s">
        <v>12879</v>
      </c>
      <c r="K339" s="361" t="s">
        <v>12880</v>
      </c>
      <c r="L339" s="355" t="s">
        <v>315</v>
      </c>
      <c r="M339" s="355" t="s">
        <v>6001</v>
      </c>
      <c r="N339" s="355" t="s">
        <v>11992</v>
      </c>
      <c r="O339" s="355" t="s">
        <v>11993</v>
      </c>
      <c r="P339" s="355" t="s">
        <v>5985</v>
      </c>
      <c r="Q339" s="355" t="s">
        <v>5275</v>
      </c>
      <c r="R339" s="355" t="s">
        <v>5276</v>
      </c>
      <c r="S339" s="362">
        <v>1</v>
      </c>
      <c r="T339" s="355" t="s">
        <v>8679</v>
      </c>
      <c r="U339" s="362">
        <v>1544000</v>
      </c>
      <c r="V339" s="363">
        <v>1544000</v>
      </c>
      <c r="W339" s="355" t="s">
        <v>10180</v>
      </c>
      <c r="X339" s="355" t="s">
        <v>5208</v>
      </c>
      <c r="Y339" s="355" t="s">
        <v>11693</v>
      </c>
      <c r="Z339" s="355" t="s">
        <v>11693</v>
      </c>
      <c r="AA339" s="355" t="s">
        <v>12881</v>
      </c>
      <c r="AB339" s="364">
        <v>43316</v>
      </c>
      <c r="AC339" s="355" t="s">
        <v>11995</v>
      </c>
      <c r="AD339" s="364">
        <v>43316</v>
      </c>
      <c r="AE339" s="355" t="s">
        <v>11995</v>
      </c>
      <c r="AF339" s="364"/>
      <c r="AG339" s="355" t="s">
        <v>11693</v>
      </c>
      <c r="AH339" s="355"/>
      <c r="AI339" s="365">
        <v>3350000</v>
      </c>
      <c r="AJ339" s="365">
        <v>3350000</v>
      </c>
      <c r="AK339" s="365">
        <v>0</v>
      </c>
      <c r="AL339" s="366">
        <v>0</v>
      </c>
      <c r="AM339" s="365">
        <v>0</v>
      </c>
      <c r="AN339" s="359"/>
      <c r="AO339" s="367" t="s">
        <v>12875</v>
      </c>
      <c r="AQ339" s="359" t="s">
        <v>12882</v>
      </c>
      <c r="AR339" s="368">
        <v>1</v>
      </c>
      <c r="AT339" s="359" t="s">
        <v>12882</v>
      </c>
      <c r="AU339" s="359">
        <v>3</v>
      </c>
    </row>
    <row r="340" spans="1:47">
      <c r="A340" s="355" t="s">
        <v>12883</v>
      </c>
      <c r="B340" s="355">
        <v>0</v>
      </c>
      <c r="C340" s="369" t="s">
        <v>12875</v>
      </c>
      <c r="D340" s="370" t="s">
        <v>12876</v>
      </c>
      <c r="E340" s="369" t="s">
        <v>12877</v>
      </c>
      <c r="F340" s="369" t="s">
        <v>11987</v>
      </c>
      <c r="G340" s="369" t="s">
        <v>12008</v>
      </c>
      <c r="H340" s="369" t="s">
        <v>12579</v>
      </c>
      <c r="I340" s="369" t="s">
        <v>11693</v>
      </c>
      <c r="J340" s="369" t="s">
        <v>12879</v>
      </c>
      <c r="K340" s="370" t="s">
        <v>12880</v>
      </c>
      <c r="L340" s="355" t="s">
        <v>315</v>
      </c>
      <c r="M340" s="355" t="s">
        <v>6001</v>
      </c>
      <c r="N340" s="355" t="s">
        <v>11992</v>
      </c>
      <c r="O340" s="355" t="s">
        <v>11993</v>
      </c>
      <c r="P340" s="355" t="s">
        <v>5985</v>
      </c>
      <c r="Q340" s="355" t="s">
        <v>5275</v>
      </c>
      <c r="R340" s="355" t="s">
        <v>5276</v>
      </c>
      <c r="S340" s="362">
        <v>1</v>
      </c>
      <c r="T340" s="355" t="s">
        <v>8679</v>
      </c>
      <c r="U340" s="362">
        <v>1443000</v>
      </c>
      <c r="V340" s="363">
        <v>1443000</v>
      </c>
      <c r="W340" s="355" t="s">
        <v>10180</v>
      </c>
      <c r="X340" s="355" t="s">
        <v>5208</v>
      </c>
      <c r="Y340" s="355" t="s">
        <v>11693</v>
      </c>
      <c r="Z340" s="355" t="s">
        <v>11693</v>
      </c>
      <c r="AA340" s="355" t="s">
        <v>12881</v>
      </c>
      <c r="AB340" s="364">
        <v>43316</v>
      </c>
      <c r="AC340" s="355" t="s">
        <v>11995</v>
      </c>
      <c r="AD340" s="364">
        <v>43316</v>
      </c>
      <c r="AE340" s="355" t="s">
        <v>11995</v>
      </c>
      <c r="AF340" s="364"/>
      <c r="AG340" s="355" t="s">
        <v>11693</v>
      </c>
      <c r="AH340" s="355"/>
      <c r="AI340" s="365">
        <v>3350000</v>
      </c>
      <c r="AJ340" s="365">
        <v>3350000</v>
      </c>
      <c r="AK340" s="365">
        <v>0</v>
      </c>
      <c r="AL340" s="366">
        <v>0</v>
      </c>
      <c r="AM340" s="365">
        <v>0</v>
      </c>
      <c r="AN340" s="359"/>
      <c r="AO340" s="367" t="s">
        <v>12875</v>
      </c>
      <c r="AR340" s="368"/>
      <c r="AT340" s="359" t="s">
        <v>12882</v>
      </c>
      <c r="AU340" s="359">
        <v>2</v>
      </c>
    </row>
    <row r="341" spans="1:47">
      <c r="A341" s="355" t="s">
        <v>12884</v>
      </c>
      <c r="B341" s="355">
        <v>0</v>
      </c>
      <c r="C341" s="369" t="s">
        <v>12875</v>
      </c>
      <c r="D341" s="370" t="s">
        <v>12876</v>
      </c>
      <c r="E341" s="369" t="s">
        <v>12877</v>
      </c>
      <c r="F341" s="369" t="s">
        <v>11987</v>
      </c>
      <c r="G341" s="369" t="s">
        <v>12010</v>
      </c>
      <c r="H341" s="369" t="s">
        <v>12466</v>
      </c>
      <c r="I341" s="369" t="s">
        <v>11693</v>
      </c>
      <c r="J341" s="369" t="s">
        <v>12879</v>
      </c>
      <c r="K341" s="370" t="s">
        <v>12880</v>
      </c>
      <c r="L341" s="355" t="s">
        <v>315</v>
      </c>
      <c r="M341" s="355" t="s">
        <v>6001</v>
      </c>
      <c r="N341" s="355" t="s">
        <v>11992</v>
      </c>
      <c r="O341" s="355" t="s">
        <v>11993</v>
      </c>
      <c r="P341" s="355" t="s">
        <v>5985</v>
      </c>
      <c r="Q341" s="355" t="s">
        <v>5275</v>
      </c>
      <c r="R341" s="355" t="s">
        <v>5276</v>
      </c>
      <c r="S341" s="362">
        <v>1</v>
      </c>
      <c r="T341" s="355" t="s">
        <v>8679</v>
      </c>
      <c r="U341" s="362">
        <v>363000</v>
      </c>
      <c r="V341" s="363">
        <v>363000</v>
      </c>
      <c r="W341" s="355" t="s">
        <v>10180</v>
      </c>
      <c r="X341" s="355" t="s">
        <v>5208</v>
      </c>
      <c r="Y341" s="355" t="s">
        <v>11693</v>
      </c>
      <c r="Z341" s="355" t="s">
        <v>11693</v>
      </c>
      <c r="AA341" s="355" t="s">
        <v>12881</v>
      </c>
      <c r="AB341" s="364">
        <v>43316</v>
      </c>
      <c r="AC341" s="355" t="s">
        <v>11995</v>
      </c>
      <c r="AD341" s="364">
        <v>43316</v>
      </c>
      <c r="AE341" s="355" t="s">
        <v>11995</v>
      </c>
      <c r="AF341" s="364"/>
      <c r="AG341" s="355" t="s">
        <v>11693</v>
      </c>
      <c r="AH341" s="355"/>
      <c r="AI341" s="365">
        <v>3350000</v>
      </c>
      <c r="AJ341" s="365">
        <v>3350000</v>
      </c>
      <c r="AK341" s="365">
        <v>0</v>
      </c>
      <c r="AL341" s="366">
        <v>0</v>
      </c>
      <c r="AM341" s="365">
        <v>0</v>
      </c>
      <c r="AN341" s="359"/>
      <c r="AO341" s="367" t="s">
        <v>12875</v>
      </c>
      <c r="AR341" s="368"/>
      <c r="AT341" s="359" t="s">
        <v>12882</v>
      </c>
      <c r="AU341" s="359">
        <v>1</v>
      </c>
    </row>
    <row r="342" spans="1:47">
      <c r="A342" s="355" t="s">
        <v>12885</v>
      </c>
      <c r="B342" s="355">
        <v>40569</v>
      </c>
      <c r="C342" s="355" t="s">
        <v>12886</v>
      </c>
      <c r="D342" s="361" t="s">
        <v>12887</v>
      </c>
      <c r="E342" s="355" t="s">
        <v>12888</v>
      </c>
      <c r="F342" s="355" t="s">
        <v>11987</v>
      </c>
      <c r="G342" s="355" t="s">
        <v>11988</v>
      </c>
      <c r="H342" s="355" t="s">
        <v>12889</v>
      </c>
      <c r="I342" s="355" t="s">
        <v>11693</v>
      </c>
      <c r="J342" s="355" t="s">
        <v>12890</v>
      </c>
      <c r="K342" s="361" t="s">
        <v>12891</v>
      </c>
      <c r="L342" s="355" t="s">
        <v>317</v>
      </c>
      <c r="M342" s="355" t="s">
        <v>6003</v>
      </c>
      <c r="N342" s="355" t="s">
        <v>11992</v>
      </c>
      <c r="O342" s="355" t="s">
        <v>11993</v>
      </c>
      <c r="P342" s="355" t="s">
        <v>5985</v>
      </c>
      <c r="Q342" s="355" t="s">
        <v>5289</v>
      </c>
      <c r="R342" s="355" t="s">
        <v>5290</v>
      </c>
      <c r="S342" s="362">
        <v>1</v>
      </c>
      <c r="T342" s="355" t="s">
        <v>8679</v>
      </c>
      <c r="U342" s="362">
        <v>764000</v>
      </c>
      <c r="V342" s="363">
        <v>764000</v>
      </c>
      <c r="W342" s="355" t="s">
        <v>10180</v>
      </c>
      <c r="X342" s="355" t="s">
        <v>5208</v>
      </c>
      <c r="Y342" s="355" t="s">
        <v>11693</v>
      </c>
      <c r="Z342" s="355" t="s">
        <v>11693</v>
      </c>
      <c r="AA342" s="355" t="s">
        <v>12892</v>
      </c>
      <c r="AB342" s="364">
        <v>43316</v>
      </c>
      <c r="AC342" s="355" t="s">
        <v>11995</v>
      </c>
      <c r="AD342" s="364">
        <v>43316</v>
      </c>
      <c r="AE342" s="355" t="s">
        <v>11995</v>
      </c>
      <c r="AF342" s="364"/>
      <c r="AG342" s="355" t="s">
        <v>11693</v>
      </c>
      <c r="AH342" s="355"/>
      <c r="AI342" s="365">
        <v>4100000</v>
      </c>
      <c r="AJ342" s="365">
        <v>3436000</v>
      </c>
      <c r="AK342" s="365">
        <v>217712</v>
      </c>
      <c r="AL342" s="366">
        <v>182453.27609756097</v>
      </c>
      <c r="AM342" s="365">
        <v>40569</v>
      </c>
      <c r="AN342" s="359"/>
      <c r="AO342" s="367" t="s">
        <v>12886</v>
      </c>
      <c r="AQ342" s="359" t="s">
        <v>12893</v>
      </c>
      <c r="AR342" s="368">
        <v>1</v>
      </c>
      <c r="AT342" s="359" t="s">
        <v>12893</v>
      </c>
      <c r="AU342" s="359">
        <v>6</v>
      </c>
    </row>
    <row r="343" spans="1:47">
      <c r="A343" s="355" t="s">
        <v>12894</v>
      </c>
      <c r="B343" s="355">
        <v>13859</v>
      </c>
      <c r="C343" s="369" t="s">
        <v>12886</v>
      </c>
      <c r="D343" s="370" t="s">
        <v>12887</v>
      </c>
      <c r="E343" s="369" t="s">
        <v>12888</v>
      </c>
      <c r="F343" s="369" t="s">
        <v>11987</v>
      </c>
      <c r="G343" s="369" t="s">
        <v>12008</v>
      </c>
      <c r="H343" s="369" t="s">
        <v>12889</v>
      </c>
      <c r="I343" s="369" t="s">
        <v>11693</v>
      </c>
      <c r="J343" s="369" t="s">
        <v>12890</v>
      </c>
      <c r="K343" s="370" t="s">
        <v>12891</v>
      </c>
      <c r="L343" s="355" t="s">
        <v>321</v>
      </c>
      <c r="M343" s="355" t="s">
        <v>6007</v>
      </c>
      <c r="N343" s="355" t="s">
        <v>11992</v>
      </c>
      <c r="O343" s="355" t="s">
        <v>11993</v>
      </c>
      <c r="P343" s="355" t="s">
        <v>5985</v>
      </c>
      <c r="Q343" s="355" t="s">
        <v>5289</v>
      </c>
      <c r="R343" s="355" t="s">
        <v>5290</v>
      </c>
      <c r="S343" s="362">
        <v>1</v>
      </c>
      <c r="T343" s="355" t="s">
        <v>8679</v>
      </c>
      <c r="U343" s="362">
        <v>261000</v>
      </c>
      <c r="V343" s="363">
        <v>261000</v>
      </c>
      <c r="W343" s="355" t="s">
        <v>10180</v>
      </c>
      <c r="X343" s="355" t="s">
        <v>5208</v>
      </c>
      <c r="Y343" s="355" t="s">
        <v>11693</v>
      </c>
      <c r="Z343" s="355" t="s">
        <v>11693</v>
      </c>
      <c r="AA343" s="355" t="s">
        <v>12892</v>
      </c>
      <c r="AB343" s="364">
        <v>43316</v>
      </c>
      <c r="AC343" s="355" t="s">
        <v>11995</v>
      </c>
      <c r="AD343" s="364">
        <v>43316</v>
      </c>
      <c r="AE343" s="355" t="s">
        <v>11995</v>
      </c>
      <c r="AF343" s="364"/>
      <c r="AG343" s="355" t="s">
        <v>11693</v>
      </c>
      <c r="AH343" s="355"/>
      <c r="AI343" s="365">
        <v>4100000</v>
      </c>
      <c r="AJ343" s="365">
        <v>3436000</v>
      </c>
      <c r="AK343" s="365">
        <v>217712</v>
      </c>
      <c r="AL343" s="366">
        <v>182453.27609756097</v>
      </c>
      <c r="AM343" s="365">
        <v>13859</v>
      </c>
      <c r="AN343" s="359"/>
      <c r="AO343" s="367" t="s">
        <v>12886</v>
      </c>
      <c r="AR343" s="368"/>
      <c r="AT343" s="359" t="s">
        <v>12893</v>
      </c>
      <c r="AU343" s="359">
        <v>5</v>
      </c>
    </row>
    <row r="344" spans="1:47">
      <c r="A344" s="355" t="s">
        <v>12895</v>
      </c>
      <c r="B344" s="355">
        <v>45666</v>
      </c>
      <c r="C344" s="369" t="s">
        <v>12886</v>
      </c>
      <c r="D344" s="370" t="s">
        <v>12887</v>
      </c>
      <c r="E344" s="369" t="s">
        <v>12888</v>
      </c>
      <c r="F344" s="369" t="s">
        <v>11987</v>
      </c>
      <c r="G344" s="369" t="s">
        <v>12010</v>
      </c>
      <c r="H344" s="369" t="s">
        <v>12889</v>
      </c>
      <c r="I344" s="369" t="s">
        <v>11693</v>
      </c>
      <c r="J344" s="369" t="s">
        <v>12890</v>
      </c>
      <c r="K344" s="370" t="s">
        <v>12891</v>
      </c>
      <c r="L344" s="355" t="s">
        <v>319</v>
      </c>
      <c r="M344" s="355" t="s">
        <v>6005</v>
      </c>
      <c r="N344" s="355" t="s">
        <v>11992</v>
      </c>
      <c r="O344" s="355" t="s">
        <v>11993</v>
      </c>
      <c r="P344" s="355" t="s">
        <v>5985</v>
      </c>
      <c r="Q344" s="355" t="s">
        <v>5289</v>
      </c>
      <c r="R344" s="355" t="s">
        <v>5290</v>
      </c>
      <c r="S344" s="362">
        <v>1</v>
      </c>
      <c r="T344" s="355" t="s">
        <v>8679</v>
      </c>
      <c r="U344" s="362">
        <v>860000</v>
      </c>
      <c r="V344" s="363">
        <v>860000</v>
      </c>
      <c r="W344" s="355" t="s">
        <v>10180</v>
      </c>
      <c r="X344" s="355" t="s">
        <v>5208</v>
      </c>
      <c r="Y344" s="355" t="s">
        <v>11693</v>
      </c>
      <c r="Z344" s="355" t="s">
        <v>11693</v>
      </c>
      <c r="AA344" s="355" t="s">
        <v>12892</v>
      </c>
      <c r="AB344" s="364">
        <v>43316</v>
      </c>
      <c r="AC344" s="355" t="s">
        <v>11995</v>
      </c>
      <c r="AD344" s="364">
        <v>43316</v>
      </c>
      <c r="AE344" s="355" t="s">
        <v>11995</v>
      </c>
      <c r="AF344" s="364"/>
      <c r="AG344" s="355" t="s">
        <v>11693</v>
      </c>
      <c r="AH344" s="355"/>
      <c r="AI344" s="365">
        <v>4100000</v>
      </c>
      <c r="AJ344" s="365">
        <v>3436000</v>
      </c>
      <c r="AK344" s="365">
        <v>217712</v>
      </c>
      <c r="AL344" s="366">
        <v>182453.27609756097</v>
      </c>
      <c r="AM344" s="365">
        <v>45666</v>
      </c>
      <c r="AN344" s="359"/>
      <c r="AO344" s="367" t="s">
        <v>12886</v>
      </c>
      <c r="AR344" s="368"/>
      <c r="AT344" s="359" t="s">
        <v>12893</v>
      </c>
      <c r="AU344" s="359">
        <v>4</v>
      </c>
    </row>
    <row r="345" spans="1:47">
      <c r="A345" s="355" t="s">
        <v>12896</v>
      </c>
      <c r="B345" s="355">
        <v>15771</v>
      </c>
      <c r="C345" s="369" t="s">
        <v>12886</v>
      </c>
      <c r="D345" s="370" t="s">
        <v>12887</v>
      </c>
      <c r="E345" s="369" t="s">
        <v>12888</v>
      </c>
      <c r="F345" s="369" t="s">
        <v>11987</v>
      </c>
      <c r="G345" s="369" t="s">
        <v>12012</v>
      </c>
      <c r="H345" s="369" t="s">
        <v>12889</v>
      </c>
      <c r="I345" s="369" t="s">
        <v>11693</v>
      </c>
      <c r="J345" s="369" t="s">
        <v>12890</v>
      </c>
      <c r="K345" s="370" t="s">
        <v>12891</v>
      </c>
      <c r="L345" s="355" t="s">
        <v>322</v>
      </c>
      <c r="M345" s="355" t="s">
        <v>6008</v>
      </c>
      <c r="N345" s="355" t="s">
        <v>11992</v>
      </c>
      <c r="O345" s="355" t="s">
        <v>11993</v>
      </c>
      <c r="P345" s="355" t="s">
        <v>5985</v>
      </c>
      <c r="Q345" s="355" t="s">
        <v>5289</v>
      </c>
      <c r="R345" s="355" t="s">
        <v>5290</v>
      </c>
      <c r="S345" s="362">
        <v>1</v>
      </c>
      <c r="T345" s="355" t="s">
        <v>8679</v>
      </c>
      <c r="U345" s="362">
        <v>297000</v>
      </c>
      <c r="V345" s="363">
        <v>297000</v>
      </c>
      <c r="W345" s="355" t="s">
        <v>10180</v>
      </c>
      <c r="X345" s="355" t="s">
        <v>5208</v>
      </c>
      <c r="Y345" s="355" t="s">
        <v>11693</v>
      </c>
      <c r="Z345" s="355" t="s">
        <v>11693</v>
      </c>
      <c r="AA345" s="355" t="s">
        <v>12892</v>
      </c>
      <c r="AB345" s="364">
        <v>43316</v>
      </c>
      <c r="AC345" s="355" t="s">
        <v>11995</v>
      </c>
      <c r="AD345" s="364">
        <v>43316</v>
      </c>
      <c r="AE345" s="355" t="s">
        <v>11995</v>
      </c>
      <c r="AF345" s="364"/>
      <c r="AG345" s="355" t="s">
        <v>11693</v>
      </c>
      <c r="AH345" s="355"/>
      <c r="AI345" s="365">
        <v>4100000</v>
      </c>
      <c r="AJ345" s="365">
        <v>3436000</v>
      </c>
      <c r="AK345" s="365">
        <v>217712</v>
      </c>
      <c r="AL345" s="366">
        <v>182453.27609756097</v>
      </c>
      <c r="AM345" s="365">
        <v>15771</v>
      </c>
      <c r="AN345" s="359"/>
      <c r="AO345" s="367" t="s">
        <v>12886</v>
      </c>
      <c r="AR345" s="368"/>
      <c r="AT345" s="359" t="s">
        <v>12893</v>
      </c>
      <c r="AU345" s="359">
        <v>3</v>
      </c>
    </row>
    <row r="346" spans="1:47">
      <c r="A346" s="355" t="s">
        <v>12897</v>
      </c>
      <c r="B346" s="355">
        <v>33294</v>
      </c>
      <c r="C346" s="369" t="s">
        <v>12886</v>
      </c>
      <c r="D346" s="370" t="s">
        <v>12887</v>
      </c>
      <c r="E346" s="369" t="s">
        <v>12888</v>
      </c>
      <c r="F346" s="369" t="s">
        <v>11987</v>
      </c>
      <c r="G346" s="369" t="s">
        <v>12014</v>
      </c>
      <c r="H346" s="369" t="s">
        <v>12889</v>
      </c>
      <c r="I346" s="369" t="s">
        <v>11693</v>
      </c>
      <c r="J346" s="369" t="s">
        <v>12890</v>
      </c>
      <c r="K346" s="370" t="s">
        <v>12891</v>
      </c>
      <c r="L346" s="355" t="s">
        <v>322</v>
      </c>
      <c r="M346" s="355" t="s">
        <v>6008</v>
      </c>
      <c r="N346" s="355" t="s">
        <v>11992</v>
      </c>
      <c r="O346" s="355" t="s">
        <v>11993</v>
      </c>
      <c r="P346" s="355" t="s">
        <v>5985</v>
      </c>
      <c r="Q346" s="355" t="s">
        <v>5289</v>
      </c>
      <c r="R346" s="355" t="s">
        <v>5290</v>
      </c>
      <c r="S346" s="362">
        <v>1</v>
      </c>
      <c r="T346" s="355" t="s">
        <v>8679</v>
      </c>
      <c r="U346" s="362">
        <v>627000</v>
      </c>
      <c r="V346" s="363">
        <v>627000</v>
      </c>
      <c r="W346" s="355" t="s">
        <v>10180</v>
      </c>
      <c r="X346" s="355" t="s">
        <v>5208</v>
      </c>
      <c r="Y346" s="355" t="s">
        <v>11693</v>
      </c>
      <c r="Z346" s="355" t="s">
        <v>11693</v>
      </c>
      <c r="AA346" s="355" t="s">
        <v>12892</v>
      </c>
      <c r="AB346" s="364">
        <v>43316</v>
      </c>
      <c r="AC346" s="355" t="s">
        <v>11995</v>
      </c>
      <c r="AD346" s="364">
        <v>43316</v>
      </c>
      <c r="AE346" s="355" t="s">
        <v>11995</v>
      </c>
      <c r="AF346" s="364"/>
      <c r="AG346" s="355" t="s">
        <v>11693</v>
      </c>
      <c r="AH346" s="355"/>
      <c r="AI346" s="365">
        <v>4100000</v>
      </c>
      <c r="AJ346" s="365">
        <v>3436000</v>
      </c>
      <c r="AK346" s="365">
        <v>217712</v>
      </c>
      <c r="AL346" s="366">
        <v>182453.27609756097</v>
      </c>
      <c r="AM346" s="365">
        <v>33294</v>
      </c>
      <c r="AN346" s="359"/>
      <c r="AO346" s="367" t="s">
        <v>12886</v>
      </c>
      <c r="AR346" s="368"/>
      <c r="AT346" s="359" t="s">
        <v>12893</v>
      </c>
      <c r="AU346" s="359">
        <v>2</v>
      </c>
    </row>
    <row r="347" spans="1:47">
      <c r="A347" s="355" t="s">
        <v>12898</v>
      </c>
      <c r="B347" s="355">
        <v>33294</v>
      </c>
      <c r="C347" s="369" t="s">
        <v>12886</v>
      </c>
      <c r="D347" s="370" t="s">
        <v>12887</v>
      </c>
      <c r="E347" s="369" t="s">
        <v>12888</v>
      </c>
      <c r="F347" s="369" t="s">
        <v>11987</v>
      </c>
      <c r="G347" s="369" t="s">
        <v>12016</v>
      </c>
      <c r="H347" s="369" t="s">
        <v>12889</v>
      </c>
      <c r="I347" s="369" t="s">
        <v>11693</v>
      </c>
      <c r="J347" s="369" t="s">
        <v>12890</v>
      </c>
      <c r="K347" s="370" t="s">
        <v>12891</v>
      </c>
      <c r="L347" s="355" t="s">
        <v>322</v>
      </c>
      <c r="M347" s="355" t="s">
        <v>6008</v>
      </c>
      <c r="N347" s="355" t="s">
        <v>11992</v>
      </c>
      <c r="O347" s="355" t="s">
        <v>11993</v>
      </c>
      <c r="P347" s="355" t="s">
        <v>5985</v>
      </c>
      <c r="Q347" s="355" t="s">
        <v>5289</v>
      </c>
      <c r="R347" s="355" t="s">
        <v>5290</v>
      </c>
      <c r="S347" s="362">
        <v>1</v>
      </c>
      <c r="T347" s="355" t="s">
        <v>8679</v>
      </c>
      <c r="U347" s="362">
        <v>627000</v>
      </c>
      <c r="V347" s="363">
        <v>627000</v>
      </c>
      <c r="W347" s="355" t="s">
        <v>10180</v>
      </c>
      <c r="X347" s="355" t="s">
        <v>5208</v>
      </c>
      <c r="Y347" s="355" t="s">
        <v>11693</v>
      </c>
      <c r="Z347" s="355" t="s">
        <v>11693</v>
      </c>
      <c r="AA347" s="355" t="s">
        <v>12892</v>
      </c>
      <c r="AB347" s="364">
        <v>43316</v>
      </c>
      <c r="AC347" s="355" t="s">
        <v>11995</v>
      </c>
      <c r="AD347" s="364">
        <v>43316</v>
      </c>
      <c r="AE347" s="355" t="s">
        <v>11995</v>
      </c>
      <c r="AF347" s="364"/>
      <c r="AG347" s="355" t="s">
        <v>11693</v>
      </c>
      <c r="AH347" s="355"/>
      <c r="AI347" s="365">
        <v>4100000</v>
      </c>
      <c r="AJ347" s="365">
        <v>3436000</v>
      </c>
      <c r="AK347" s="365">
        <v>217712</v>
      </c>
      <c r="AL347" s="366">
        <v>182453.27609756097</v>
      </c>
      <c r="AM347" s="365">
        <v>33294</v>
      </c>
      <c r="AN347" s="359"/>
      <c r="AO347" s="367" t="s">
        <v>12886</v>
      </c>
      <c r="AR347" s="368"/>
      <c r="AT347" s="359" t="s">
        <v>12893</v>
      </c>
      <c r="AU347" s="359">
        <v>1</v>
      </c>
    </row>
    <row r="348" spans="1:47">
      <c r="A348" s="355" t="s">
        <v>12899</v>
      </c>
      <c r="B348" s="355">
        <v>35258</v>
      </c>
      <c r="C348" s="375" t="s">
        <v>12886</v>
      </c>
      <c r="D348" s="373" t="s">
        <v>12887</v>
      </c>
      <c r="E348" s="375" t="s">
        <v>12888</v>
      </c>
      <c r="F348" s="355" t="s">
        <v>11987</v>
      </c>
      <c r="G348" s="355" t="s">
        <v>12018</v>
      </c>
      <c r="H348" s="355" t="s">
        <v>12900</v>
      </c>
      <c r="I348" s="355" t="s">
        <v>11693</v>
      </c>
      <c r="J348" s="355" t="s">
        <v>12901</v>
      </c>
      <c r="K348" s="361" t="s">
        <v>12902</v>
      </c>
      <c r="L348" s="355" t="s">
        <v>315</v>
      </c>
      <c r="M348" s="355" t="s">
        <v>6001</v>
      </c>
      <c r="N348" s="355" t="s">
        <v>11992</v>
      </c>
      <c r="O348" s="355" t="s">
        <v>11993</v>
      </c>
      <c r="P348" s="355" t="s">
        <v>5985</v>
      </c>
      <c r="Q348" s="355" t="s">
        <v>5377</v>
      </c>
      <c r="R348" s="355" t="s">
        <v>5378</v>
      </c>
      <c r="S348" s="362">
        <v>1</v>
      </c>
      <c r="T348" s="355" t="s">
        <v>8679</v>
      </c>
      <c r="U348" s="362">
        <v>664000</v>
      </c>
      <c r="V348" s="363">
        <v>664000</v>
      </c>
      <c r="W348" s="355" t="s">
        <v>10180</v>
      </c>
      <c r="X348" s="355" t="s">
        <v>5208</v>
      </c>
      <c r="Y348" s="355" t="s">
        <v>11693</v>
      </c>
      <c r="Z348" s="355" t="s">
        <v>11693</v>
      </c>
      <c r="AA348" s="355" t="s">
        <v>12892</v>
      </c>
      <c r="AB348" s="364">
        <v>43316</v>
      </c>
      <c r="AC348" s="355" t="s">
        <v>11995</v>
      </c>
      <c r="AD348" s="364">
        <v>43316</v>
      </c>
      <c r="AE348" s="355" t="s">
        <v>11995</v>
      </c>
      <c r="AF348" s="364"/>
      <c r="AG348" s="355" t="s">
        <v>11693</v>
      </c>
      <c r="AH348" s="355"/>
      <c r="AI348" s="365">
        <v>4100000</v>
      </c>
      <c r="AJ348" s="365">
        <v>664000</v>
      </c>
      <c r="AK348" s="365">
        <v>217712</v>
      </c>
      <c r="AL348" s="366">
        <v>35258.723902439022</v>
      </c>
      <c r="AM348" s="371">
        <v>35258</v>
      </c>
      <c r="AN348" s="359"/>
      <c r="AO348" s="367" t="s">
        <v>12886</v>
      </c>
      <c r="AQ348" s="359" t="s">
        <v>12903</v>
      </c>
      <c r="AR348" s="368">
        <v>1</v>
      </c>
      <c r="AT348" s="359" t="s">
        <v>12903</v>
      </c>
      <c r="AU348" s="359">
        <v>1</v>
      </c>
    </row>
    <row r="349" spans="1:47">
      <c r="A349" s="355" t="s">
        <v>12904</v>
      </c>
      <c r="B349" s="355">
        <v>45885</v>
      </c>
      <c r="C349" s="355" t="s">
        <v>12905</v>
      </c>
      <c r="D349" s="361" t="s">
        <v>12906</v>
      </c>
      <c r="E349" s="355" t="s">
        <v>12907</v>
      </c>
      <c r="F349" s="355" t="s">
        <v>11987</v>
      </c>
      <c r="G349" s="355" t="s">
        <v>11988</v>
      </c>
      <c r="H349" s="355" t="s">
        <v>12878</v>
      </c>
      <c r="I349" s="355" t="s">
        <v>11693</v>
      </c>
      <c r="J349" s="355" t="s">
        <v>12908</v>
      </c>
      <c r="K349" s="361" t="s">
        <v>12909</v>
      </c>
      <c r="L349" s="355" t="s">
        <v>317</v>
      </c>
      <c r="M349" s="355" t="s">
        <v>6003</v>
      </c>
      <c r="N349" s="355" t="s">
        <v>11992</v>
      </c>
      <c r="O349" s="355" t="s">
        <v>11993</v>
      </c>
      <c r="P349" s="355" t="s">
        <v>5985</v>
      </c>
      <c r="Q349" s="355" t="s">
        <v>5478</v>
      </c>
      <c r="R349" s="355" t="s">
        <v>5479</v>
      </c>
      <c r="S349" s="362">
        <v>1</v>
      </c>
      <c r="T349" s="355" t="s">
        <v>8679</v>
      </c>
      <c r="U349" s="362">
        <v>1100000</v>
      </c>
      <c r="V349" s="363">
        <v>1100000</v>
      </c>
      <c r="W349" s="355" t="s">
        <v>10180</v>
      </c>
      <c r="X349" s="355" t="s">
        <v>5208</v>
      </c>
      <c r="Y349" s="355" t="s">
        <v>11693</v>
      </c>
      <c r="Z349" s="355" t="s">
        <v>11693</v>
      </c>
      <c r="AA349" s="355" t="s">
        <v>12910</v>
      </c>
      <c r="AB349" s="364">
        <v>43316</v>
      </c>
      <c r="AC349" s="355" t="s">
        <v>11995</v>
      </c>
      <c r="AD349" s="364">
        <v>43316</v>
      </c>
      <c r="AE349" s="355" t="s">
        <v>11995</v>
      </c>
      <c r="AF349" s="364"/>
      <c r="AG349" s="355" t="s">
        <v>11693</v>
      </c>
      <c r="AH349" s="355"/>
      <c r="AI349" s="365">
        <v>5645000</v>
      </c>
      <c r="AJ349" s="365">
        <v>4260000</v>
      </c>
      <c r="AK349" s="365">
        <v>235474</v>
      </c>
      <c r="AL349" s="366">
        <v>177700.48538529672</v>
      </c>
      <c r="AM349" s="365">
        <v>45885</v>
      </c>
      <c r="AN349" s="359"/>
      <c r="AO349" s="367" t="s">
        <v>12905</v>
      </c>
      <c r="AQ349" s="359" t="s">
        <v>12911</v>
      </c>
      <c r="AR349" s="368">
        <v>1</v>
      </c>
      <c r="AT349" s="359" t="s">
        <v>12911</v>
      </c>
      <c r="AU349" s="359">
        <v>10</v>
      </c>
    </row>
    <row r="350" spans="1:47">
      <c r="A350" s="355" t="s">
        <v>12912</v>
      </c>
      <c r="B350" s="355">
        <v>12514</v>
      </c>
      <c r="C350" s="369" t="s">
        <v>12905</v>
      </c>
      <c r="D350" s="370" t="s">
        <v>12906</v>
      </c>
      <c r="E350" s="369" t="s">
        <v>12907</v>
      </c>
      <c r="F350" s="355" t="s">
        <v>11987</v>
      </c>
      <c r="G350" s="355" t="s">
        <v>12008</v>
      </c>
      <c r="H350" s="355" t="s">
        <v>12579</v>
      </c>
      <c r="I350" s="355" t="s">
        <v>11693</v>
      </c>
      <c r="J350" s="355" t="s">
        <v>12908</v>
      </c>
      <c r="K350" s="370" t="s">
        <v>12909</v>
      </c>
      <c r="L350" s="355" t="s">
        <v>317</v>
      </c>
      <c r="M350" s="355" t="s">
        <v>6003</v>
      </c>
      <c r="N350" s="355" t="s">
        <v>11992</v>
      </c>
      <c r="O350" s="355" t="s">
        <v>11993</v>
      </c>
      <c r="P350" s="355" t="s">
        <v>5985</v>
      </c>
      <c r="Q350" s="355" t="s">
        <v>5478</v>
      </c>
      <c r="R350" s="355" t="s">
        <v>5479</v>
      </c>
      <c r="S350" s="362">
        <v>1</v>
      </c>
      <c r="T350" s="355" t="s">
        <v>8679</v>
      </c>
      <c r="U350" s="362">
        <v>300000</v>
      </c>
      <c r="V350" s="363">
        <v>300000</v>
      </c>
      <c r="W350" s="355" t="s">
        <v>10180</v>
      </c>
      <c r="X350" s="355" t="s">
        <v>5208</v>
      </c>
      <c r="Y350" s="355" t="s">
        <v>11693</v>
      </c>
      <c r="Z350" s="355" t="s">
        <v>11693</v>
      </c>
      <c r="AA350" s="355" t="s">
        <v>12910</v>
      </c>
      <c r="AB350" s="364">
        <v>43316</v>
      </c>
      <c r="AC350" s="355" t="s">
        <v>11995</v>
      </c>
      <c r="AD350" s="364">
        <v>43316</v>
      </c>
      <c r="AE350" s="355" t="s">
        <v>11995</v>
      </c>
      <c r="AF350" s="364"/>
      <c r="AG350" s="355" t="s">
        <v>11693</v>
      </c>
      <c r="AH350" s="355"/>
      <c r="AI350" s="365">
        <v>5645000</v>
      </c>
      <c r="AJ350" s="365">
        <v>4260000</v>
      </c>
      <c r="AK350" s="365">
        <v>235474</v>
      </c>
      <c r="AL350" s="366">
        <v>177700.48538529672</v>
      </c>
      <c r="AM350" s="365">
        <v>12514</v>
      </c>
      <c r="AN350" s="359"/>
      <c r="AO350" s="367" t="s">
        <v>12905</v>
      </c>
      <c r="AR350" s="368"/>
      <c r="AT350" s="359" t="s">
        <v>12911</v>
      </c>
      <c r="AU350" s="359">
        <v>9</v>
      </c>
    </row>
    <row r="351" spans="1:47">
      <c r="A351" s="355" t="s">
        <v>12913</v>
      </c>
      <c r="B351" s="355">
        <v>10720</v>
      </c>
      <c r="C351" s="369" t="s">
        <v>12905</v>
      </c>
      <c r="D351" s="370" t="s">
        <v>12906</v>
      </c>
      <c r="E351" s="369" t="s">
        <v>12907</v>
      </c>
      <c r="F351" s="355" t="s">
        <v>11987</v>
      </c>
      <c r="G351" s="355" t="s">
        <v>12010</v>
      </c>
      <c r="H351" s="355" t="s">
        <v>12466</v>
      </c>
      <c r="I351" s="355" t="s">
        <v>11693</v>
      </c>
      <c r="J351" s="355" t="s">
        <v>12908</v>
      </c>
      <c r="K351" s="370" t="s">
        <v>12909</v>
      </c>
      <c r="L351" s="355" t="s">
        <v>317</v>
      </c>
      <c r="M351" s="355" t="s">
        <v>6003</v>
      </c>
      <c r="N351" s="355" t="s">
        <v>11992</v>
      </c>
      <c r="O351" s="355" t="s">
        <v>11993</v>
      </c>
      <c r="P351" s="355" t="s">
        <v>5985</v>
      </c>
      <c r="Q351" s="355" t="s">
        <v>5478</v>
      </c>
      <c r="R351" s="355" t="s">
        <v>5479</v>
      </c>
      <c r="S351" s="362">
        <v>1</v>
      </c>
      <c r="T351" s="355" t="s">
        <v>8679</v>
      </c>
      <c r="U351" s="362">
        <v>257000</v>
      </c>
      <c r="V351" s="363">
        <v>257000</v>
      </c>
      <c r="W351" s="355" t="s">
        <v>10180</v>
      </c>
      <c r="X351" s="355" t="s">
        <v>5208</v>
      </c>
      <c r="Y351" s="355" t="s">
        <v>11693</v>
      </c>
      <c r="Z351" s="355" t="s">
        <v>11693</v>
      </c>
      <c r="AA351" s="355" t="s">
        <v>12910</v>
      </c>
      <c r="AB351" s="364">
        <v>43316</v>
      </c>
      <c r="AC351" s="355" t="s">
        <v>11995</v>
      </c>
      <c r="AD351" s="364">
        <v>43316</v>
      </c>
      <c r="AE351" s="355" t="s">
        <v>11995</v>
      </c>
      <c r="AF351" s="364"/>
      <c r="AG351" s="355" t="s">
        <v>11693</v>
      </c>
      <c r="AH351" s="355"/>
      <c r="AI351" s="365">
        <v>5645000</v>
      </c>
      <c r="AJ351" s="365">
        <v>4260000</v>
      </c>
      <c r="AK351" s="365">
        <v>235474</v>
      </c>
      <c r="AL351" s="366">
        <v>177700.48538529672</v>
      </c>
      <c r="AM351" s="365">
        <v>10720</v>
      </c>
      <c r="AN351" s="359"/>
      <c r="AO351" s="367" t="s">
        <v>12905</v>
      </c>
      <c r="AR351" s="368"/>
      <c r="AT351" s="359" t="s">
        <v>12911</v>
      </c>
      <c r="AU351" s="359">
        <v>8</v>
      </c>
    </row>
    <row r="352" spans="1:47">
      <c r="A352" s="355" t="s">
        <v>12914</v>
      </c>
      <c r="B352" s="355">
        <v>29784</v>
      </c>
      <c r="C352" s="369" t="s">
        <v>12905</v>
      </c>
      <c r="D352" s="370" t="s">
        <v>12906</v>
      </c>
      <c r="E352" s="369" t="s">
        <v>12907</v>
      </c>
      <c r="F352" s="355" t="s">
        <v>11987</v>
      </c>
      <c r="G352" s="355" t="s">
        <v>12012</v>
      </c>
      <c r="H352" s="355" t="s">
        <v>12878</v>
      </c>
      <c r="I352" s="355" t="s">
        <v>11693</v>
      </c>
      <c r="J352" s="355" t="s">
        <v>12908</v>
      </c>
      <c r="K352" s="370" t="s">
        <v>12909</v>
      </c>
      <c r="L352" s="355" t="s">
        <v>317</v>
      </c>
      <c r="M352" s="355" t="s">
        <v>6003</v>
      </c>
      <c r="N352" s="355" t="s">
        <v>11992</v>
      </c>
      <c r="O352" s="355" t="s">
        <v>11993</v>
      </c>
      <c r="P352" s="355" t="s">
        <v>5985</v>
      </c>
      <c r="Q352" s="355" t="s">
        <v>5478</v>
      </c>
      <c r="R352" s="355" t="s">
        <v>5479</v>
      </c>
      <c r="S352" s="362">
        <v>1</v>
      </c>
      <c r="T352" s="355" t="s">
        <v>8679</v>
      </c>
      <c r="U352" s="362">
        <v>714000</v>
      </c>
      <c r="V352" s="363">
        <v>714000</v>
      </c>
      <c r="W352" s="355" t="s">
        <v>10180</v>
      </c>
      <c r="X352" s="355" t="s">
        <v>5208</v>
      </c>
      <c r="Y352" s="355" t="s">
        <v>11693</v>
      </c>
      <c r="Z352" s="355" t="s">
        <v>11693</v>
      </c>
      <c r="AA352" s="355" t="s">
        <v>12910</v>
      </c>
      <c r="AB352" s="364">
        <v>43316</v>
      </c>
      <c r="AC352" s="355" t="s">
        <v>11995</v>
      </c>
      <c r="AD352" s="364">
        <v>43316</v>
      </c>
      <c r="AE352" s="355" t="s">
        <v>11995</v>
      </c>
      <c r="AF352" s="364"/>
      <c r="AG352" s="355" t="s">
        <v>11693</v>
      </c>
      <c r="AH352" s="355"/>
      <c r="AI352" s="365">
        <v>5645000</v>
      </c>
      <c r="AJ352" s="365">
        <v>4260000</v>
      </c>
      <c r="AK352" s="365">
        <v>235474</v>
      </c>
      <c r="AL352" s="366">
        <v>177700.48538529672</v>
      </c>
      <c r="AM352" s="365">
        <v>29784</v>
      </c>
      <c r="AN352" s="359"/>
      <c r="AO352" s="367" t="s">
        <v>12905</v>
      </c>
      <c r="AR352" s="368"/>
      <c r="AT352" s="359" t="s">
        <v>12911</v>
      </c>
      <c r="AU352" s="359">
        <v>7</v>
      </c>
    </row>
    <row r="353" spans="1:47">
      <c r="A353" s="355" t="s">
        <v>12915</v>
      </c>
      <c r="B353" s="355">
        <v>5840</v>
      </c>
      <c r="C353" s="369" t="s">
        <v>12905</v>
      </c>
      <c r="D353" s="370" t="s">
        <v>12906</v>
      </c>
      <c r="E353" s="369" t="s">
        <v>12907</v>
      </c>
      <c r="F353" s="355" t="s">
        <v>11987</v>
      </c>
      <c r="G353" s="355" t="s">
        <v>12014</v>
      </c>
      <c r="H353" s="355" t="s">
        <v>12579</v>
      </c>
      <c r="I353" s="355" t="s">
        <v>11693</v>
      </c>
      <c r="J353" s="355" t="s">
        <v>12908</v>
      </c>
      <c r="K353" s="370" t="s">
        <v>12909</v>
      </c>
      <c r="L353" s="355" t="s">
        <v>317</v>
      </c>
      <c r="M353" s="355" t="s">
        <v>6003</v>
      </c>
      <c r="N353" s="355" t="s">
        <v>11992</v>
      </c>
      <c r="O353" s="355" t="s">
        <v>11993</v>
      </c>
      <c r="P353" s="355" t="s">
        <v>5985</v>
      </c>
      <c r="Q353" s="355" t="s">
        <v>5478</v>
      </c>
      <c r="R353" s="355" t="s">
        <v>5479</v>
      </c>
      <c r="S353" s="362">
        <v>1</v>
      </c>
      <c r="T353" s="355" t="s">
        <v>8679</v>
      </c>
      <c r="U353" s="362">
        <v>140000</v>
      </c>
      <c r="V353" s="363">
        <v>140000</v>
      </c>
      <c r="W353" s="355" t="s">
        <v>10180</v>
      </c>
      <c r="X353" s="355" t="s">
        <v>5208</v>
      </c>
      <c r="Y353" s="355" t="s">
        <v>11693</v>
      </c>
      <c r="Z353" s="355" t="s">
        <v>11693</v>
      </c>
      <c r="AA353" s="355" t="s">
        <v>12910</v>
      </c>
      <c r="AB353" s="364">
        <v>43316</v>
      </c>
      <c r="AC353" s="355" t="s">
        <v>11995</v>
      </c>
      <c r="AD353" s="364">
        <v>43316</v>
      </c>
      <c r="AE353" s="355" t="s">
        <v>11995</v>
      </c>
      <c r="AF353" s="364"/>
      <c r="AG353" s="355" t="s">
        <v>11693</v>
      </c>
      <c r="AH353" s="355"/>
      <c r="AI353" s="365">
        <v>5645000</v>
      </c>
      <c r="AJ353" s="365">
        <v>4260000</v>
      </c>
      <c r="AK353" s="365">
        <v>235474</v>
      </c>
      <c r="AL353" s="366">
        <v>177700.48538529672</v>
      </c>
      <c r="AM353" s="365">
        <v>5840</v>
      </c>
      <c r="AN353" s="359"/>
      <c r="AO353" s="367" t="s">
        <v>12905</v>
      </c>
      <c r="AR353" s="368"/>
      <c r="AT353" s="359" t="s">
        <v>12911</v>
      </c>
      <c r="AU353" s="359">
        <v>6</v>
      </c>
    </row>
    <row r="354" spans="1:47">
      <c r="A354" s="355" t="s">
        <v>12916</v>
      </c>
      <c r="B354" s="355">
        <v>2378</v>
      </c>
      <c r="C354" s="369" t="s">
        <v>12905</v>
      </c>
      <c r="D354" s="370" t="s">
        <v>12906</v>
      </c>
      <c r="E354" s="369" t="s">
        <v>12907</v>
      </c>
      <c r="F354" s="355" t="s">
        <v>11987</v>
      </c>
      <c r="G354" s="355" t="s">
        <v>12016</v>
      </c>
      <c r="H354" s="355" t="s">
        <v>12466</v>
      </c>
      <c r="I354" s="355" t="s">
        <v>11693</v>
      </c>
      <c r="J354" s="355" t="s">
        <v>12908</v>
      </c>
      <c r="K354" s="370" t="s">
        <v>12909</v>
      </c>
      <c r="L354" s="355" t="s">
        <v>317</v>
      </c>
      <c r="M354" s="355" t="s">
        <v>6003</v>
      </c>
      <c r="N354" s="355" t="s">
        <v>11992</v>
      </c>
      <c r="O354" s="355" t="s">
        <v>11993</v>
      </c>
      <c r="P354" s="355" t="s">
        <v>5985</v>
      </c>
      <c r="Q354" s="355" t="s">
        <v>5478</v>
      </c>
      <c r="R354" s="355" t="s">
        <v>5479</v>
      </c>
      <c r="S354" s="362">
        <v>1</v>
      </c>
      <c r="T354" s="355" t="s">
        <v>8679</v>
      </c>
      <c r="U354" s="362">
        <v>57000</v>
      </c>
      <c r="V354" s="363">
        <v>57000</v>
      </c>
      <c r="W354" s="355" t="s">
        <v>10180</v>
      </c>
      <c r="X354" s="355" t="s">
        <v>5208</v>
      </c>
      <c r="Y354" s="355" t="s">
        <v>11693</v>
      </c>
      <c r="Z354" s="355" t="s">
        <v>11693</v>
      </c>
      <c r="AA354" s="355" t="s">
        <v>12910</v>
      </c>
      <c r="AB354" s="364">
        <v>43316</v>
      </c>
      <c r="AC354" s="355" t="s">
        <v>11995</v>
      </c>
      <c r="AD354" s="364">
        <v>43316</v>
      </c>
      <c r="AE354" s="355" t="s">
        <v>11995</v>
      </c>
      <c r="AF354" s="364"/>
      <c r="AG354" s="355" t="s">
        <v>11693</v>
      </c>
      <c r="AH354" s="355"/>
      <c r="AI354" s="365">
        <v>5645000</v>
      </c>
      <c r="AJ354" s="365">
        <v>4260000</v>
      </c>
      <c r="AK354" s="365">
        <v>235474</v>
      </c>
      <c r="AL354" s="366">
        <v>177700.48538529672</v>
      </c>
      <c r="AM354" s="365">
        <v>2378</v>
      </c>
      <c r="AN354" s="359"/>
      <c r="AO354" s="367" t="s">
        <v>12905</v>
      </c>
      <c r="AR354" s="368"/>
      <c r="AT354" s="359" t="s">
        <v>12911</v>
      </c>
      <c r="AU354" s="359">
        <v>5</v>
      </c>
    </row>
    <row r="355" spans="1:47">
      <c r="A355" s="355" t="s">
        <v>12917</v>
      </c>
      <c r="B355" s="355">
        <v>30534</v>
      </c>
      <c r="C355" s="369" t="s">
        <v>12905</v>
      </c>
      <c r="D355" s="370" t="s">
        <v>12906</v>
      </c>
      <c r="E355" s="369" t="s">
        <v>12907</v>
      </c>
      <c r="F355" s="355" t="s">
        <v>11987</v>
      </c>
      <c r="G355" s="355" t="s">
        <v>12018</v>
      </c>
      <c r="H355" s="355" t="s">
        <v>12878</v>
      </c>
      <c r="I355" s="355" t="s">
        <v>11693</v>
      </c>
      <c r="J355" s="355" t="s">
        <v>12908</v>
      </c>
      <c r="K355" s="370" t="s">
        <v>12909</v>
      </c>
      <c r="L355" s="355" t="s">
        <v>320</v>
      </c>
      <c r="M355" s="355" t="s">
        <v>6006</v>
      </c>
      <c r="N355" s="355" t="s">
        <v>11992</v>
      </c>
      <c r="O355" s="355" t="s">
        <v>11993</v>
      </c>
      <c r="P355" s="355" t="s">
        <v>5985</v>
      </c>
      <c r="Q355" s="355" t="s">
        <v>5478</v>
      </c>
      <c r="R355" s="355" t="s">
        <v>5479</v>
      </c>
      <c r="S355" s="362">
        <v>1</v>
      </c>
      <c r="T355" s="355" t="s">
        <v>8679</v>
      </c>
      <c r="U355" s="362">
        <v>732000</v>
      </c>
      <c r="V355" s="363">
        <v>732000</v>
      </c>
      <c r="W355" s="355" t="s">
        <v>10180</v>
      </c>
      <c r="X355" s="355" t="s">
        <v>5208</v>
      </c>
      <c r="Y355" s="355" t="s">
        <v>11693</v>
      </c>
      <c r="Z355" s="355" t="s">
        <v>11693</v>
      </c>
      <c r="AA355" s="355" t="s">
        <v>12910</v>
      </c>
      <c r="AB355" s="364">
        <v>43316</v>
      </c>
      <c r="AC355" s="355" t="s">
        <v>11995</v>
      </c>
      <c r="AD355" s="364">
        <v>43316</v>
      </c>
      <c r="AE355" s="355" t="s">
        <v>11995</v>
      </c>
      <c r="AF355" s="364"/>
      <c r="AG355" s="355" t="s">
        <v>11693</v>
      </c>
      <c r="AH355" s="355"/>
      <c r="AI355" s="365">
        <v>5645000</v>
      </c>
      <c r="AJ355" s="365">
        <v>4260000</v>
      </c>
      <c r="AK355" s="365">
        <v>235474</v>
      </c>
      <c r="AL355" s="366">
        <v>177700.48538529672</v>
      </c>
      <c r="AM355" s="365">
        <v>30534</v>
      </c>
      <c r="AN355" s="359"/>
      <c r="AO355" s="367" t="s">
        <v>12905</v>
      </c>
      <c r="AR355" s="368"/>
      <c r="AT355" s="359" t="s">
        <v>12911</v>
      </c>
      <c r="AU355" s="359">
        <v>4</v>
      </c>
    </row>
    <row r="356" spans="1:47">
      <c r="A356" s="355" t="s">
        <v>12918</v>
      </c>
      <c r="B356" s="355">
        <v>5840</v>
      </c>
      <c r="C356" s="369" t="s">
        <v>12905</v>
      </c>
      <c r="D356" s="370" t="s">
        <v>12906</v>
      </c>
      <c r="E356" s="369" t="s">
        <v>12907</v>
      </c>
      <c r="F356" s="355" t="s">
        <v>11987</v>
      </c>
      <c r="G356" s="355" t="s">
        <v>12020</v>
      </c>
      <c r="H356" s="355" t="s">
        <v>12579</v>
      </c>
      <c r="I356" s="355" t="s">
        <v>11693</v>
      </c>
      <c r="J356" s="355" t="s">
        <v>12908</v>
      </c>
      <c r="K356" s="370" t="s">
        <v>12909</v>
      </c>
      <c r="L356" s="355" t="s">
        <v>320</v>
      </c>
      <c r="M356" s="355" t="s">
        <v>6006</v>
      </c>
      <c r="N356" s="355" t="s">
        <v>11992</v>
      </c>
      <c r="O356" s="355" t="s">
        <v>11993</v>
      </c>
      <c r="P356" s="355" t="s">
        <v>5985</v>
      </c>
      <c r="Q356" s="355" t="s">
        <v>5478</v>
      </c>
      <c r="R356" s="355" t="s">
        <v>5479</v>
      </c>
      <c r="S356" s="362">
        <v>1</v>
      </c>
      <c r="T356" s="355" t="s">
        <v>8679</v>
      </c>
      <c r="U356" s="362">
        <v>140000</v>
      </c>
      <c r="V356" s="363">
        <v>140000</v>
      </c>
      <c r="W356" s="355" t="s">
        <v>10180</v>
      </c>
      <c r="X356" s="355" t="s">
        <v>5208</v>
      </c>
      <c r="Y356" s="355" t="s">
        <v>11693</v>
      </c>
      <c r="Z356" s="355" t="s">
        <v>11693</v>
      </c>
      <c r="AA356" s="355" t="s">
        <v>12910</v>
      </c>
      <c r="AB356" s="364">
        <v>43316</v>
      </c>
      <c r="AC356" s="355" t="s">
        <v>11995</v>
      </c>
      <c r="AD356" s="364">
        <v>43316</v>
      </c>
      <c r="AE356" s="355" t="s">
        <v>11995</v>
      </c>
      <c r="AF356" s="364"/>
      <c r="AG356" s="355" t="s">
        <v>11693</v>
      </c>
      <c r="AH356" s="355"/>
      <c r="AI356" s="365">
        <v>5645000</v>
      </c>
      <c r="AJ356" s="365">
        <v>4260000</v>
      </c>
      <c r="AK356" s="365">
        <v>235474</v>
      </c>
      <c r="AL356" s="366">
        <v>177700.48538529672</v>
      </c>
      <c r="AM356" s="365">
        <v>5840</v>
      </c>
      <c r="AN356" s="359"/>
      <c r="AO356" s="367" t="s">
        <v>12905</v>
      </c>
      <c r="AR356" s="368"/>
      <c r="AT356" s="359" t="s">
        <v>12911</v>
      </c>
      <c r="AU356" s="359">
        <v>3</v>
      </c>
    </row>
    <row r="357" spans="1:47">
      <c r="A357" s="355" t="s">
        <v>12919</v>
      </c>
      <c r="B357" s="355">
        <v>11346</v>
      </c>
      <c r="C357" s="369" t="s">
        <v>12905</v>
      </c>
      <c r="D357" s="370" t="s">
        <v>12906</v>
      </c>
      <c r="E357" s="369" t="s">
        <v>12907</v>
      </c>
      <c r="F357" s="355" t="s">
        <v>11987</v>
      </c>
      <c r="G357" s="355" t="s">
        <v>12022</v>
      </c>
      <c r="H357" s="355" t="s">
        <v>12466</v>
      </c>
      <c r="I357" s="355" t="s">
        <v>11693</v>
      </c>
      <c r="J357" s="355" t="s">
        <v>12908</v>
      </c>
      <c r="K357" s="370" t="s">
        <v>12909</v>
      </c>
      <c r="L357" s="355" t="s">
        <v>320</v>
      </c>
      <c r="M357" s="355" t="s">
        <v>6006</v>
      </c>
      <c r="N357" s="355" t="s">
        <v>11992</v>
      </c>
      <c r="O357" s="355" t="s">
        <v>11993</v>
      </c>
      <c r="P357" s="355" t="s">
        <v>5985</v>
      </c>
      <c r="Q357" s="355" t="s">
        <v>5478</v>
      </c>
      <c r="R357" s="355" t="s">
        <v>5479</v>
      </c>
      <c r="S357" s="362">
        <v>1</v>
      </c>
      <c r="T357" s="355" t="s">
        <v>8679</v>
      </c>
      <c r="U357" s="362">
        <v>272000</v>
      </c>
      <c r="V357" s="363">
        <v>272000</v>
      </c>
      <c r="W357" s="355" t="s">
        <v>10180</v>
      </c>
      <c r="X357" s="355" t="s">
        <v>5208</v>
      </c>
      <c r="Y357" s="355" t="s">
        <v>11693</v>
      </c>
      <c r="Z357" s="355" t="s">
        <v>11693</v>
      </c>
      <c r="AA357" s="355" t="s">
        <v>12910</v>
      </c>
      <c r="AB357" s="364">
        <v>43316</v>
      </c>
      <c r="AC357" s="355" t="s">
        <v>11995</v>
      </c>
      <c r="AD357" s="364">
        <v>43316</v>
      </c>
      <c r="AE357" s="355" t="s">
        <v>11995</v>
      </c>
      <c r="AF357" s="364"/>
      <c r="AG357" s="355" t="s">
        <v>11693</v>
      </c>
      <c r="AH357" s="355"/>
      <c r="AI357" s="365">
        <v>5645000</v>
      </c>
      <c r="AJ357" s="365">
        <v>4260000</v>
      </c>
      <c r="AK357" s="365">
        <v>235474</v>
      </c>
      <c r="AL357" s="366">
        <v>177700.48538529672</v>
      </c>
      <c r="AM357" s="365">
        <v>11346</v>
      </c>
      <c r="AN357" s="359"/>
      <c r="AO357" s="367" t="s">
        <v>12905</v>
      </c>
      <c r="AR357" s="368"/>
      <c r="AT357" s="359" t="s">
        <v>12911</v>
      </c>
      <c r="AU357" s="359">
        <v>2</v>
      </c>
    </row>
    <row r="358" spans="1:47">
      <c r="A358" s="355" t="s">
        <v>12920</v>
      </c>
      <c r="B358" s="355">
        <v>22859</v>
      </c>
      <c r="C358" s="369" t="s">
        <v>12905</v>
      </c>
      <c r="D358" s="370" t="s">
        <v>12906</v>
      </c>
      <c r="E358" s="369" t="s">
        <v>12907</v>
      </c>
      <c r="F358" s="355" t="s">
        <v>11987</v>
      </c>
      <c r="G358" s="355" t="s">
        <v>12024</v>
      </c>
      <c r="H358" s="355" t="s">
        <v>12878</v>
      </c>
      <c r="I358" s="355" t="s">
        <v>11693</v>
      </c>
      <c r="J358" s="355" t="s">
        <v>12908</v>
      </c>
      <c r="K358" s="370" t="s">
        <v>12909</v>
      </c>
      <c r="L358" s="355" t="s">
        <v>316</v>
      </c>
      <c r="M358" s="355" t="s">
        <v>6002</v>
      </c>
      <c r="N358" s="355" t="s">
        <v>11992</v>
      </c>
      <c r="O358" s="355" t="s">
        <v>11993</v>
      </c>
      <c r="P358" s="355" t="s">
        <v>5985</v>
      </c>
      <c r="Q358" s="355" t="s">
        <v>5478</v>
      </c>
      <c r="R358" s="355" t="s">
        <v>5479</v>
      </c>
      <c r="S358" s="362">
        <v>1</v>
      </c>
      <c r="T358" s="355" t="s">
        <v>8679</v>
      </c>
      <c r="U358" s="362">
        <v>548000</v>
      </c>
      <c r="V358" s="363">
        <v>548000</v>
      </c>
      <c r="W358" s="355" t="s">
        <v>10180</v>
      </c>
      <c r="X358" s="355" t="s">
        <v>5208</v>
      </c>
      <c r="Y358" s="355" t="s">
        <v>11693</v>
      </c>
      <c r="Z358" s="355" t="s">
        <v>11693</v>
      </c>
      <c r="AA358" s="355" t="s">
        <v>12910</v>
      </c>
      <c r="AB358" s="364">
        <v>43316</v>
      </c>
      <c r="AC358" s="355" t="s">
        <v>11995</v>
      </c>
      <c r="AD358" s="364">
        <v>43316</v>
      </c>
      <c r="AE358" s="355" t="s">
        <v>11995</v>
      </c>
      <c r="AF358" s="364"/>
      <c r="AG358" s="355" t="s">
        <v>11693</v>
      </c>
      <c r="AH358" s="355"/>
      <c r="AI358" s="365">
        <v>5645000</v>
      </c>
      <c r="AJ358" s="365">
        <v>4260000</v>
      </c>
      <c r="AK358" s="365">
        <v>235474</v>
      </c>
      <c r="AL358" s="366">
        <v>177700.48538529672</v>
      </c>
      <c r="AM358" s="365">
        <v>22859</v>
      </c>
      <c r="AN358" s="359"/>
      <c r="AO358" s="367" t="s">
        <v>12905</v>
      </c>
      <c r="AR358" s="368"/>
      <c r="AT358" s="359" t="s">
        <v>12911</v>
      </c>
      <c r="AU358" s="359">
        <v>1</v>
      </c>
    </row>
    <row r="359" spans="1:47">
      <c r="A359" s="355" t="s">
        <v>12921</v>
      </c>
      <c r="B359" s="355">
        <v>6549</v>
      </c>
      <c r="C359" s="375" t="s">
        <v>12905</v>
      </c>
      <c r="D359" s="373" t="s">
        <v>12906</v>
      </c>
      <c r="E359" s="375" t="s">
        <v>12907</v>
      </c>
      <c r="F359" s="355" t="s">
        <v>11987</v>
      </c>
      <c r="G359" s="355" t="s">
        <v>12026</v>
      </c>
      <c r="H359" s="355" t="s">
        <v>12579</v>
      </c>
      <c r="I359" s="355" t="s">
        <v>11693</v>
      </c>
      <c r="J359" s="355" t="s">
        <v>12922</v>
      </c>
      <c r="K359" s="361" t="s">
        <v>12923</v>
      </c>
      <c r="L359" s="355" t="s">
        <v>316</v>
      </c>
      <c r="M359" s="355" t="s">
        <v>6002</v>
      </c>
      <c r="N359" s="355" t="s">
        <v>11992</v>
      </c>
      <c r="O359" s="355" t="s">
        <v>11993</v>
      </c>
      <c r="P359" s="355" t="s">
        <v>5985</v>
      </c>
      <c r="Q359" s="355" t="s">
        <v>5275</v>
      </c>
      <c r="R359" s="355" t="s">
        <v>5276</v>
      </c>
      <c r="S359" s="362">
        <v>1</v>
      </c>
      <c r="T359" s="355" t="s">
        <v>8679</v>
      </c>
      <c r="U359" s="362">
        <v>157000</v>
      </c>
      <c r="V359" s="363">
        <v>157000</v>
      </c>
      <c r="W359" s="355" t="s">
        <v>10180</v>
      </c>
      <c r="X359" s="355" t="s">
        <v>5208</v>
      </c>
      <c r="Y359" s="355" t="s">
        <v>11693</v>
      </c>
      <c r="Z359" s="355" t="s">
        <v>11693</v>
      </c>
      <c r="AA359" s="355" t="s">
        <v>12910</v>
      </c>
      <c r="AB359" s="364">
        <v>43316</v>
      </c>
      <c r="AC359" s="355" t="s">
        <v>11995</v>
      </c>
      <c r="AD359" s="364">
        <v>43316</v>
      </c>
      <c r="AE359" s="355" t="s">
        <v>11995</v>
      </c>
      <c r="AF359" s="364"/>
      <c r="AG359" s="355" t="s">
        <v>11693</v>
      </c>
      <c r="AH359" s="355"/>
      <c r="AI359" s="365">
        <v>5645000</v>
      </c>
      <c r="AJ359" s="365">
        <v>338000</v>
      </c>
      <c r="AK359" s="365">
        <v>235474</v>
      </c>
      <c r="AL359" s="366">
        <v>14099.240389725421</v>
      </c>
      <c r="AM359" s="365">
        <v>6549</v>
      </c>
      <c r="AN359" s="359"/>
      <c r="AO359" s="367" t="s">
        <v>12905</v>
      </c>
      <c r="AQ359" s="359" t="s">
        <v>12924</v>
      </c>
      <c r="AR359" s="368">
        <v>1</v>
      </c>
      <c r="AT359" s="359" t="s">
        <v>12924</v>
      </c>
      <c r="AU359" s="359">
        <v>2</v>
      </c>
    </row>
    <row r="360" spans="1:47">
      <c r="A360" s="355" t="s">
        <v>12925</v>
      </c>
      <c r="B360" s="355">
        <v>7550</v>
      </c>
      <c r="C360" s="369" t="s">
        <v>12905</v>
      </c>
      <c r="D360" s="370" t="s">
        <v>12906</v>
      </c>
      <c r="E360" s="369" t="s">
        <v>12907</v>
      </c>
      <c r="F360" s="355" t="s">
        <v>11987</v>
      </c>
      <c r="G360" s="355" t="s">
        <v>12028</v>
      </c>
      <c r="H360" s="355" t="s">
        <v>12466</v>
      </c>
      <c r="I360" s="355" t="s">
        <v>11693</v>
      </c>
      <c r="J360" s="355" t="s">
        <v>12922</v>
      </c>
      <c r="K360" s="370" t="s">
        <v>12923</v>
      </c>
      <c r="L360" s="355" t="s">
        <v>316</v>
      </c>
      <c r="M360" s="355" t="s">
        <v>6002</v>
      </c>
      <c r="N360" s="355" t="s">
        <v>11992</v>
      </c>
      <c r="O360" s="355" t="s">
        <v>11993</v>
      </c>
      <c r="P360" s="355" t="s">
        <v>5985</v>
      </c>
      <c r="Q360" s="355" t="s">
        <v>5275</v>
      </c>
      <c r="R360" s="355" t="s">
        <v>5276</v>
      </c>
      <c r="S360" s="362">
        <v>1</v>
      </c>
      <c r="T360" s="355" t="s">
        <v>8679</v>
      </c>
      <c r="U360" s="362">
        <v>181000</v>
      </c>
      <c r="V360" s="363">
        <v>181000</v>
      </c>
      <c r="W360" s="355" t="s">
        <v>10180</v>
      </c>
      <c r="X360" s="355" t="s">
        <v>5208</v>
      </c>
      <c r="Y360" s="355" t="s">
        <v>11693</v>
      </c>
      <c r="Z360" s="355" t="s">
        <v>11693</v>
      </c>
      <c r="AA360" s="355" t="s">
        <v>12910</v>
      </c>
      <c r="AB360" s="364">
        <v>43316</v>
      </c>
      <c r="AC360" s="355" t="s">
        <v>11995</v>
      </c>
      <c r="AD360" s="364">
        <v>43316</v>
      </c>
      <c r="AE360" s="355" t="s">
        <v>11995</v>
      </c>
      <c r="AF360" s="364"/>
      <c r="AG360" s="355" t="s">
        <v>11693</v>
      </c>
      <c r="AH360" s="355"/>
      <c r="AI360" s="365">
        <v>5645000</v>
      </c>
      <c r="AJ360" s="365">
        <v>338000</v>
      </c>
      <c r="AK360" s="365">
        <v>235474</v>
      </c>
      <c r="AL360" s="366">
        <v>14099.240389725421</v>
      </c>
      <c r="AM360" s="365">
        <v>7550</v>
      </c>
      <c r="AN360" s="359"/>
      <c r="AO360" s="367" t="s">
        <v>12905</v>
      </c>
      <c r="AR360" s="368"/>
      <c r="AT360" s="359" t="s">
        <v>12924</v>
      </c>
      <c r="AU360" s="359">
        <v>1</v>
      </c>
    </row>
    <row r="361" spans="1:47">
      <c r="A361" s="355" t="s">
        <v>12926</v>
      </c>
      <c r="B361" s="355">
        <v>18041</v>
      </c>
      <c r="C361" s="375" t="s">
        <v>12905</v>
      </c>
      <c r="D361" s="373" t="s">
        <v>12906</v>
      </c>
      <c r="E361" s="375" t="s">
        <v>12907</v>
      </c>
      <c r="F361" s="355" t="s">
        <v>11987</v>
      </c>
      <c r="G361" s="355" t="s">
        <v>12030</v>
      </c>
      <c r="H361" s="355" t="s">
        <v>12577</v>
      </c>
      <c r="I361" s="355" t="s">
        <v>11693</v>
      </c>
      <c r="J361" s="355" t="s">
        <v>12927</v>
      </c>
      <c r="K361" s="361" t="s">
        <v>12928</v>
      </c>
      <c r="L361" s="355" t="s">
        <v>324</v>
      </c>
      <c r="M361" s="355" t="s">
        <v>6009</v>
      </c>
      <c r="N361" s="355" t="s">
        <v>11992</v>
      </c>
      <c r="O361" s="355" t="s">
        <v>11993</v>
      </c>
      <c r="P361" s="355" t="s">
        <v>5985</v>
      </c>
      <c r="Q361" s="355" t="s">
        <v>5293</v>
      </c>
      <c r="R361" s="355" t="s">
        <v>5294</v>
      </c>
      <c r="S361" s="362">
        <v>1</v>
      </c>
      <c r="T361" s="355" t="s">
        <v>8679</v>
      </c>
      <c r="U361" s="362">
        <v>432500</v>
      </c>
      <c r="V361" s="363">
        <v>432500</v>
      </c>
      <c r="W361" s="355" t="s">
        <v>10180</v>
      </c>
      <c r="X361" s="355" t="s">
        <v>5208</v>
      </c>
      <c r="Y361" s="355" t="s">
        <v>11693</v>
      </c>
      <c r="Z361" s="355" t="s">
        <v>11693</v>
      </c>
      <c r="AA361" s="355" t="s">
        <v>12910</v>
      </c>
      <c r="AB361" s="364">
        <v>43316</v>
      </c>
      <c r="AC361" s="355" t="s">
        <v>11995</v>
      </c>
      <c r="AD361" s="364">
        <v>43316</v>
      </c>
      <c r="AE361" s="355" t="s">
        <v>11995</v>
      </c>
      <c r="AF361" s="364"/>
      <c r="AG361" s="355" t="s">
        <v>11693</v>
      </c>
      <c r="AH361" s="355"/>
      <c r="AI361" s="365">
        <v>5645000</v>
      </c>
      <c r="AJ361" s="365">
        <v>1047000</v>
      </c>
      <c r="AK361" s="365">
        <v>235474</v>
      </c>
      <c r="AL361" s="366">
        <v>43674.274224977853</v>
      </c>
      <c r="AM361" s="365">
        <v>18041</v>
      </c>
      <c r="AN361" s="359"/>
      <c r="AO361" s="367" t="s">
        <v>12905</v>
      </c>
      <c r="AQ361" s="359" t="s">
        <v>12929</v>
      </c>
      <c r="AR361" s="368">
        <v>1</v>
      </c>
      <c r="AT361" s="359" t="s">
        <v>12929</v>
      </c>
      <c r="AU361" s="359">
        <v>4</v>
      </c>
    </row>
    <row r="362" spans="1:47">
      <c r="A362" s="355" t="s">
        <v>12930</v>
      </c>
      <c r="B362" s="355">
        <v>3796</v>
      </c>
      <c r="C362" s="369" t="s">
        <v>12905</v>
      </c>
      <c r="D362" s="370" t="s">
        <v>12906</v>
      </c>
      <c r="E362" s="369" t="s">
        <v>12907</v>
      </c>
      <c r="F362" s="355" t="s">
        <v>11987</v>
      </c>
      <c r="G362" s="355" t="s">
        <v>12032</v>
      </c>
      <c r="H362" s="355" t="s">
        <v>12579</v>
      </c>
      <c r="I362" s="355" t="s">
        <v>11693</v>
      </c>
      <c r="J362" s="355" t="s">
        <v>12927</v>
      </c>
      <c r="K362" s="370" t="s">
        <v>12928</v>
      </c>
      <c r="L362" s="355" t="s">
        <v>324</v>
      </c>
      <c r="M362" s="355" t="s">
        <v>6009</v>
      </c>
      <c r="N362" s="355" t="s">
        <v>11992</v>
      </c>
      <c r="O362" s="355" t="s">
        <v>11993</v>
      </c>
      <c r="P362" s="355" t="s">
        <v>5985</v>
      </c>
      <c r="Q362" s="355" t="s">
        <v>5293</v>
      </c>
      <c r="R362" s="355" t="s">
        <v>5294</v>
      </c>
      <c r="S362" s="362">
        <v>1</v>
      </c>
      <c r="T362" s="355" t="s">
        <v>8679</v>
      </c>
      <c r="U362" s="362">
        <v>91000</v>
      </c>
      <c r="V362" s="363">
        <v>91000</v>
      </c>
      <c r="W362" s="355" t="s">
        <v>10180</v>
      </c>
      <c r="X362" s="355" t="s">
        <v>5208</v>
      </c>
      <c r="Y362" s="355" t="s">
        <v>11693</v>
      </c>
      <c r="Z362" s="355" t="s">
        <v>11693</v>
      </c>
      <c r="AA362" s="355" t="s">
        <v>12910</v>
      </c>
      <c r="AB362" s="364">
        <v>43316</v>
      </c>
      <c r="AC362" s="355" t="s">
        <v>11995</v>
      </c>
      <c r="AD362" s="364">
        <v>43316</v>
      </c>
      <c r="AE362" s="355" t="s">
        <v>11995</v>
      </c>
      <c r="AF362" s="364"/>
      <c r="AG362" s="355" t="s">
        <v>11693</v>
      </c>
      <c r="AH362" s="355"/>
      <c r="AI362" s="365">
        <v>5645000</v>
      </c>
      <c r="AJ362" s="365">
        <v>1047000</v>
      </c>
      <c r="AK362" s="365">
        <v>235474</v>
      </c>
      <c r="AL362" s="366">
        <v>43674.274224977853</v>
      </c>
      <c r="AM362" s="365">
        <v>3796</v>
      </c>
      <c r="AN362" s="359"/>
      <c r="AO362" s="367" t="s">
        <v>12905</v>
      </c>
      <c r="AR362" s="368"/>
      <c r="AT362" s="359" t="s">
        <v>12929</v>
      </c>
      <c r="AU362" s="359">
        <v>3</v>
      </c>
    </row>
    <row r="363" spans="1:47">
      <c r="A363" s="355" t="s">
        <v>12931</v>
      </c>
      <c r="B363" s="355">
        <v>18041</v>
      </c>
      <c r="C363" s="369" t="s">
        <v>12905</v>
      </c>
      <c r="D363" s="370" t="s">
        <v>12906</v>
      </c>
      <c r="E363" s="369" t="s">
        <v>12907</v>
      </c>
      <c r="F363" s="355" t="s">
        <v>11987</v>
      </c>
      <c r="G363" s="355" t="s">
        <v>12034</v>
      </c>
      <c r="H363" s="355" t="s">
        <v>12577</v>
      </c>
      <c r="I363" s="355" t="s">
        <v>11693</v>
      </c>
      <c r="J363" s="355" t="s">
        <v>12927</v>
      </c>
      <c r="K363" s="370" t="s">
        <v>12928</v>
      </c>
      <c r="L363" s="355" t="s">
        <v>324</v>
      </c>
      <c r="M363" s="355" t="s">
        <v>6009</v>
      </c>
      <c r="N363" s="355" t="s">
        <v>11992</v>
      </c>
      <c r="O363" s="355" t="s">
        <v>11993</v>
      </c>
      <c r="P363" s="355" t="s">
        <v>5985</v>
      </c>
      <c r="Q363" s="355" t="s">
        <v>5293</v>
      </c>
      <c r="R363" s="355" t="s">
        <v>5294</v>
      </c>
      <c r="S363" s="362">
        <v>1</v>
      </c>
      <c r="T363" s="355" t="s">
        <v>8679</v>
      </c>
      <c r="U363" s="362">
        <v>432500</v>
      </c>
      <c r="V363" s="363">
        <v>432500</v>
      </c>
      <c r="W363" s="355" t="s">
        <v>10180</v>
      </c>
      <c r="X363" s="355" t="s">
        <v>5208</v>
      </c>
      <c r="Y363" s="355" t="s">
        <v>11693</v>
      </c>
      <c r="Z363" s="355" t="s">
        <v>11693</v>
      </c>
      <c r="AA363" s="355" t="s">
        <v>12910</v>
      </c>
      <c r="AB363" s="364">
        <v>43316</v>
      </c>
      <c r="AC363" s="355" t="s">
        <v>11995</v>
      </c>
      <c r="AD363" s="364">
        <v>43316</v>
      </c>
      <c r="AE363" s="355" t="s">
        <v>11995</v>
      </c>
      <c r="AF363" s="364"/>
      <c r="AG363" s="355" t="s">
        <v>11693</v>
      </c>
      <c r="AH363" s="355"/>
      <c r="AI363" s="365">
        <v>5645000</v>
      </c>
      <c r="AJ363" s="365">
        <v>1047000</v>
      </c>
      <c r="AK363" s="365">
        <v>235474</v>
      </c>
      <c r="AL363" s="366">
        <v>43674.274224977853</v>
      </c>
      <c r="AM363" s="365">
        <v>18041</v>
      </c>
      <c r="AN363" s="359"/>
      <c r="AO363" s="367" t="s">
        <v>12905</v>
      </c>
      <c r="AR363" s="368"/>
      <c r="AT363" s="359" t="s">
        <v>12929</v>
      </c>
      <c r="AU363" s="359">
        <v>2</v>
      </c>
    </row>
    <row r="364" spans="1:47">
      <c r="A364" s="355" t="s">
        <v>12932</v>
      </c>
      <c r="B364" s="355">
        <v>3796</v>
      </c>
      <c r="C364" s="369" t="s">
        <v>12905</v>
      </c>
      <c r="D364" s="370" t="s">
        <v>12906</v>
      </c>
      <c r="E364" s="369" t="s">
        <v>12907</v>
      </c>
      <c r="F364" s="355" t="s">
        <v>11987</v>
      </c>
      <c r="G364" s="355" t="s">
        <v>12036</v>
      </c>
      <c r="H364" s="355" t="s">
        <v>12579</v>
      </c>
      <c r="I364" s="355" t="s">
        <v>11693</v>
      </c>
      <c r="J364" s="355" t="s">
        <v>12927</v>
      </c>
      <c r="K364" s="370" t="s">
        <v>12928</v>
      </c>
      <c r="L364" s="355" t="s">
        <v>324</v>
      </c>
      <c r="M364" s="355" t="s">
        <v>6009</v>
      </c>
      <c r="N364" s="355" t="s">
        <v>11992</v>
      </c>
      <c r="O364" s="355" t="s">
        <v>11993</v>
      </c>
      <c r="P364" s="355" t="s">
        <v>5985</v>
      </c>
      <c r="Q364" s="355" t="s">
        <v>5293</v>
      </c>
      <c r="R364" s="355" t="s">
        <v>5294</v>
      </c>
      <c r="S364" s="362">
        <v>1</v>
      </c>
      <c r="T364" s="355" t="s">
        <v>8679</v>
      </c>
      <c r="U364" s="362">
        <v>91000</v>
      </c>
      <c r="V364" s="363">
        <v>91000</v>
      </c>
      <c r="W364" s="355" t="s">
        <v>10180</v>
      </c>
      <c r="X364" s="355" t="s">
        <v>5208</v>
      </c>
      <c r="Y364" s="355" t="s">
        <v>11693</v>
      </c>
      <c r="Z364" s="355" t="s">
        <v>11693</v>
      </c>
      <c r="AA364" s="355" t="s">
        <v>12910</v>
      </c>
      <c r="AB364" s="364">
        <v>43316</v>
      </c>
      <c r="AC364" s="355" t="s">
        <v>11995</v>
      </c>
      <c r="AD364" s="364">
        <v>43316</v>
      </c>
      <c r="AE364" s="355" t="s">
        <v>11995</v>
      </c>
      <c r="AF364" s="364"/>
      <c r="AG364" s="355" t="s">
        <v>11693</v>
      </c>
      <c r="AH364" s="355"/>
      <c r="AI364" s="365">
        <v>5645000</v>
      </c>
      <c r="AJ364" s="365">
        <v>1047000</v>
      </c>
      <c r="AK364" s="365">
        <v>235474</v>
      </c>
      <c r="AL364" s="366">
        <v>43674.274224977853</v>
      </c>
      <c r="AM364" s="365">
        <v>3796</v>
      </c>
      <c r="AN364" s="359"/>
      <c r="AO364" s="367" t="s">
        <v>12905</v>
      </c>
      <c r="AR364" s="368"/>
      <c r="AT364" s="359" t="s">
        <v>12929</v>
      </c>
      <c r="AU364" s="359">
        <v>1</v>
      </c>
    </row>
    <row r="365" spans="1:47">
      <c r="A365" s="355" t="s">
        <v>12933</v>
      </c>
      <c r="B365" s="355">
        <v>26513704</v>
      </c>
      <c r="C365" s="355" t="s">
        <v>12934</v>
      </c>
      <c r="D365" s="355">
        <v>41181702</v>
      </c>
      <c r="E365" s="355" t="s">
        <v>12935</v>
      </c>
      <c r="F365" s="355" t="s">
        <v>11987</v>
      </c>
      <c r="G365" s="355" t="s">
        <v>12012</v>
      </c>
      <c r="H365" s="355" t="s">
        <v>12050</v>
      </c>
      <c r="I365" s="355" t="s">
        <v>11693</v>
      </c>
      <c r="J365" s="355" t="s">
        <v>12051</v>
      </c>
      <c r="K365" s="361" t="s">
        <v>12052</v>
      </c>
      <c r="L365" s="355" t="s">
        <v>315</v>
      </c>
      <c r="M365" s="355" t="s">
        <v>6001</v>
      </c>
      <c r="N365" s="355" t="s">
        <v>11992</v>
      </c>
      <c r="O365" s="355" t="s">
        <v>11993</v>
      </c>
      <c r="P365" s="355" t="s">
        <v>12053</v>
      </c>
      <c r="Q365" s="355" t="s">
        <v>5873</v>
      </c>
      <c r="R365" s="355" t="s">
        <v>5874</v>
      </c>
      <c r="S365" s="362">
        <v>1</v>
      </c>
      <c r="T365" s="355" t="s">
        <v>8679</v>
      </c>
      <c r="U365" s="362">
        <v>417958000</v>
      </c>
      <c r="V365" s="363">
        <v>417958000</v>
      </c>
      <c r="W365" s="355" t="s">
        <v>10186</v>
      </c>
      <c r="X365" s="355" t="s">
        <v>5214</v>
      </c>
      <c r="Y365" s="355" t="s">
        <v>11693</v>
      </c>
      <c r="Z365" s="355" t="s">
        <v>11693</v>
      </c>
      <c r="AA365" s="355" t="s">
        <v>12936</v>
      </c>
      <c r="AB365" s="364">
        <v>43267</v>
      </c>
      <c r="AC365" s="355" t="s">
        <v>11995</v>
      </c>
      <c r="AD365" s="364">
        <v>43267</v>
      </c>
      <c r="AE365" s="355" t="s">
        <v>11995</v>
      </c>
      <c r="AF365" s="364"/>
      <c r="AG365" s="355" t="s">
        <v>11693</v>
      </c>
      <c r="AH365" s="355"/>
      <c r="AI365" s="365">
        <v>417958000</v>
      </c>
      <c r="AJ365" s="365">
        <v>417958000</v>
      </c>
      <c r="AK365" s="365">
        <v>26513704</v>
      </c>
      <c r="AL365" s="366">
        <v>26513704</v>
      </c>
      <c r="AM365" s="365">
        <v>26513704</v>
      </c>
      <c r="AN365" s="359"/>
      <c r="AO365" s="367" t="s">
        <v>12934</v>
      </c>
      <c r="AQ365" s="359" t="s">
        <v>12937</v>
      </c>
      <c r="AR365" s="368">
        <v>1</v>
      </c>
      <c r="AT365" s="359" t="s">
        <v>12937</v>
      </c>
      <c r="AU365" s="359">
        <v>1</v>
      </c>
    </row>
    <row r="366" spans="1:47">
      <c r="A366" s="355" t="s">
        <v>12938</v>
      </c>
      <c r="B366" s="355">
        <v>0</v>
      </c>
      <c r="C366" s="355" t="s">
        <v>12939</v>
      </c>
      <c r="D366" s="355">
        <v>41181704</v>
      </c>
      <c r="E366" s="355" t="s">
        <v>12940</v>
      </c>
      <c r="F366" s="355" t="s">
        <v>11987</v>
      </c>
      <c r="G366" s="355" t="s">
        <v>11988</v>
      </c>
      <c r="H366" s="355" t="s">
        <v>12050</v>
      </c>
      <c r="I366" s="355" t="s">
        <v>11693</v>
      </c>
      <c r="J366" s="355" t="s">
        <v>12051</v>
      </c>
      <c r="K366" s="373" t="s">
        <v>12052</v>
      </c>
      <c r="L366" s="355" t="s">
        <v>315</v>
      </c>
      <c r="M366" s="355" t="s">
        <v>6001</v>
      </c>
      <c r="N366" s="355" t="s">
        <v>11992</v>
      </c>
      <c r="O366" s="355" t="s">
        <v>11993</v>
      </c>
      <c r="P366" s="355" t="s">
        <v>12053</v>
      </c>
      <c r="Q366" s="355" t="s">
        <v>5873</v>
      </c>
      <c r="R366" s="355" t="s">
        <v>5874</v>
      </c>
      <c r="S366" s="362">
        <v>1</v>
      </c>
      <c r="T366" s="355" t="s">
        <v>8679</v>
      </c>
      <c r="U366" s="362">
        <v>2938500</v>
      </c>
      <c r="V366" s="363">
        <v>2938500</v>
      </c>
      <c r="W366" s="355" t="s">
        <v>10186</v>
      </c>
      <c r="X366" s="355" t="s">
        <v>5214</v>
      </c>
      <c r="Y366" s="355" t="s">
        <v>11693</v>
      </c>
      <c r="Z366" s="355" t="s">
        <v>11693</v>
      </c>
      <c r="AA366" s="355" t="s">
        <v>12941</v>
      </c>
      <c r="AB366" s="364">
        <v>43267</v>
      </c>
      <c r="AC366" s="355" t="s">
        <v>11995</v>
      </c>
      <c r="AD366" s="364">
        <v>43267</v>
      </c>
      <c r="AE366" s="355" t="s">
        <v>11995</v>
      </c>
      <c r="AF366" s="364"/>
      <c r="AG366" s="355" t="s">
        <v>11693</v>
      </c>
      <c r="AH366" s="355"/>
      <c r="AI366" s="365">
        <v>2938500</v>
      </c>
      <c r="AJ366" s="365">
        <v>2938500</v>
      </c>
      <c r="AK366" s="365">
        <v>0</v>
      </c>
      <c r="AL366" s="366">
        <v>0</v>
      </c>
      <c r="AM366" s="365">
        <v>0</v>
      </c>
      <c r="AN366" s="359"/>
      <c r="AO366" s="367" t="s">
        <v>12939</v>
      </c>
      <c r="AQ366" s="359" t="s">
        <v>12942</v>
      </c>
      <c r="AR366" s="368">
        <v>1</v>
      </c>
      <c r="AT366" s="359" t="s">
        <v>12942</v>
      </c>
      <c r="AU366" s="359">
        <v>1</v>
      </c>
    </row>
    <row r="367" spans="1:47">
      <c r="A367" s="355" t="s">
        <v>12943</v>
      </c>
      <c r="B367" s="355">
        <v>634362</v>
      </c>
      <c r="C367" s="355" t="s">
        <v>12944</v>
      </c>
      <c r="D367" s="361" t="s">
        <v>12945</v>
      </c>
      <c r="E367" s="355" t="s">
        <v>12946</v>
      </c>
      <c r="F367" s="355" t="s">
        <v>11987</v>
      </c>
      <c r="G367" s="355" t="s">
        <v>11988</v>
      </c>
      <c r="H367" s="355" t="s">
        <v>12466</v>
      </c>
      <c r="I367" s="355" t="s">
        <v>11693</v>
      </c>
      <c r="J367" s="355" t="s">
        <v>12947</v>
      </c>
      <c r="K367" s="361" t="s">
        <v>12948</v>
      </c>
      <c r="L367" s="355" t="s">
        <v>315</v>
      </c>
      <c r="M367" s="355" t="s">
        <v>6001</v>
      </c>
      <c r="N367" s="355" t="s">
        <v>11992</v>
      </c>
      <c r="O367" s="355" t="s">
        <v>11993</v>
      </c>
      <c r="P367" s="355" t="s">
        <v>5981</v>
      </c>
      <c r="Q367" s="355" t="s">
        <v>5824</v>
      </c>
      <c r="R367" s="355" t="s">
        <v>5825</v>
      </c>
      <c r="S367" s="362">
        <v>1</v>
      </c>
      <c r="T367" s="355" t="s">
        <v>8679</v>
      </c>
      <c r="U367" s="362">
        <v>10000000</v>
      </c>
      <c r="V367" s="363">
        <v>10000000</v>
      </c>
      <c r="W367" s="355" t="s">
        <v>10180</v>
      </c>
      <c r="X367" s="355" t="s">
        <v>5208</v>
      </c>
      <c r="Y367" s="355" t="s">
        <v>11693</v>
      </c>
      <c r="Z367" s="355" t="s">
        <v>11693</v>
      </c>
      <c r="AA367" s="355" t="s">
        <v>12949</v>
      </c>
      <c r="AB367" s="364">
        <v>43295</v>
      </c>
      <c r="AC367" s="355" t="s">
        <v>11995</v>
      </c>
      <c r="AD367" s="364">
        <v>43295</v>
      </c>
      <c r="AE367" s="355" t="s">
        <v>11995</v>
      </c>
      <c r="AF367" s="364"/>
      <c r="AG367" s="355" t="s">
        <v>11693</v>
      </c>
      <c r="AH367" s="355"/>
      <c r="AI367" s="365">
        <v>10000000</v>
      </c>
      <c r="AJ367" s="365">
        <v>10000000</v>
      </c>
      <c r="AK367" s="365">
        <v>634362</v>
      </c>
      <c r="AL367" s="366">
        <v>634362</v>
      </c>
      <c r="AM367" s="365">
        <v>634362</v>
      </c>
      <c r="AN367" s="359"/>
      <c r="AO367" s="367" t="s">
        <v>12944</v>
      </c>
      <c r="AQ367" s="359" t="s">
        <v>12950</v>
      </c>
      <c r="AR367" s="368">
        <v>1</v>
      </c>
      <c r="AT367" s="359" t="s">
        <v>12950</v>
      </c>
      <c r="AU367" s="359">
        <v>1</v>
      </c>
    </row>
    <row r="368" spans="1:47">
      <c r="A368" s="355" t="s">
        <v>12951</v>
      </c>
      <c r="B368" s="355">
        <v>2155</v>
      </c>
      <c r="C368" s="355" t="s">
        <v>12952</v>
      </c>
      <c r="D368" s="361" t="s">
        <v>12953</v>
      </c>
      <c r="E368" s="355" t="s">
        <v>12954</v>
      </c>
      <c r="F368" s="355" t="s">
        <v>11987</v>
      </c>
      <c r="G368" s="355" t="s">
        <v>11988</v>
      </c>
      <c r="H368" s="355" t="s">
        <v>12955</v>
      </c>
      <c r="I368" s="355" t="s">
        <v>11693</v>
      </c>
      <c r="J368" s="355" t="s">
        <v>12527</v>
      </c>
      <c r="K368" s="361" t="s">
        <v>12528</v>
      </c>
      <c r="L368" s="355" t="s">
        <v>315</v>
      </c>
      <c r="M368" s="355" t="s">
        <v>6001</v>
      </c>
      <c r="N368" s="355" t="s">
        <v>11992</v>
      </c>
      <c r="O368" s="355" t="s">
        <v>11993</v>
      </c>
      <c r="P368" s="355" t="s">
        <v>5985</v>
      </c>
      <c r="Q368" s="355" t="s">
        <v>5409</v>
      </c>
      <c r="R368" s="355" t="s">
        <v>5410</v>
      </c>
      <c r="S368" s="362">
        <v>1</v>
      </c>
      <c r="T368" s="355" t="s">
        <v>8679</v>
      </c>
      <c r="U368" s="362">
        <v>1770000</v>
      </c>
      <c r="V368" s="363">
        <v>1770000</v>
      </c>
      <c r="W368" s="355" t="s">
        <v>10180</v>
      </c>
      <c r="X368" s="355" t="s">
        <v>5208</v>
      </c>
      <c r="Y368" s="355" t="s">
        <v>11693</v>
      </c>
      <c r="Z368" s="355" t="s">
        <v>11693</v>
      </c>
      <c r="AA368" s="355" t="s">
        <v>12956</v>
      </c>
      <c r="AB368" s="364">
        <v>43295</v>
      </c>
      <c r="AC368" s="355" t="s">
        <v>11995</v>
      </c>
      <c r="AD368" s="364">
        <v>43295</v>
      </c>
      <c r="AE368" s="355" t="s">
        <v>11995</v>
      </c>
      <c r="AF368" s="364"/>
      <c r="AG368" s="355" t="s">
        <v>11693</v>
      </c>
      <c r="AH368" s="355"/>
      <c r="AI368" s="365">
        <v>5730000</v>
      </c>
      <c r="AJ368" s="365">
        <v>5730000</v>
      </c>
      <c r="AK368" s="365">
        <v>6977</v>
      </c>
      <c r="AL368" s="366">
        <v>6977</v>
      </c>
      <c r="AM368" s="365">
        <v>2155</v>
      </c>
      <c r="AN368" s="359"/>
      <c r="AO368" s="367" t="s">
        <v>12952</v>
      </c>
      <c r="AQ368" s="359" t="s">
        <v>12957</v>
      </c>
      <c r="AR368" s="368">
        <v>1</v>
      </c>
      <c r="AT368" s="359" t="s">
        <v>12957</v>
      </c>
      <c r="AU368" s="359">
        <v>5</v>
      </c>
    </row>
    <row r="369" spans="1:47">
      <c r="A369" s="355" t="s">
        <v>12958</v>
      </c>
      <c r="B369" s="355">
        <v>2180</v>
      </c>
      <c r="C369" s="369" t="s">
        <v>12952</v>
      </c>
      <c r="D369" s="370" t="s">
        <v>12953</v>
      </c>
      <c r="E369" s="369" t="s">
        <v>12954</v>
      </c>
      <c r="F369" s="355" t="s">
        <v>11987</v>
      </c>
      <c r="G369" s="355" t="s">
        <v>12008</v>
      </c>
      <c r="H369" s="355" t="s">
        <v>12959</v>
      </c>
      <c r="I369" s="355" t="s">
        <v>11693</v>
      </c>
      <c r="J369" s="355" t="s">
        <v>12527</v>
      </c>
      <c r="K369" s="370" t="s">
        <v>12528</v>
      </c>
      <c r="L369" s="355" t="s">
        <v>315</v>
      </c>
      <c r="M369" s="355" t="s">
        <v>6001</v>
      </c>
      <c r="N369" s="355" t="s">
        <v>11992</v>
      </c>
      <c r="O369" s="355" t="s">
        <v>11993</v>
      </c>
      <c r="P369" s="355" t="s">
        <v>5985</v>
      </c>
      <c r="Q369" s="355" t="s">
        <v>5409</v>
      </c>
      <c r="R369" s="355" t="s">
        <v>5410</v>
      </c>
      <c r="S369" s="362">
        <v>1</v>
      </c>
      <c r="T369" s="355" t="s">
        <v>8679</v>
      </c>
      <c r="U369" s="362">
        <v>1790000</v>
      </c>
      <c r="V369" s="363">
        <v>1790000</v>
      </c>
      <c r="W369" s="355" t="s">
        <v>10180</v>
      </c>
      <c r="X369" s="355" t="s">
        <v>5208</v>
      </c>
      <c r="Y369" s="355" t="s">
        <v>11693</v>
      </c>
      <c r="Z369" s="355" t="s">
        <v>11693</v>
      </c>
      <c r="AA369" s="355" t="s">
        <v>12956</v>
      </c>
      <c r="AB369" s="364">
        <v>43295</v>
      </c>
      <c r="AC369" s="355" t="s">
        <v>11995</v>
      </c>
      <c r="AD369" s="364">
        <v>43295</v>
      </c>
      <c r="AE369" s="355" t="s">
        <v>11995</v>
      </c>
      <c r="AF369" s="364"/>
      <c r="AG369" s="355" t="s">
        <v>11693</v>
      </c>
      <c r="AH369" s="355"/>
      <c r="AI369" s="365">
        <v>5730000</v>
      </c>
      <c r="AJ369" s="365">
        <v>5730000</v>
      </c>
      <c r="AK369" s="365">
        <v>6977</v>
      </c>
      <c r="AL369" s="366">
        <v>6977</v>
      </c>
      <c r="AM369" s="365">
        <v>2180</v>
      </c>
      <c r="AN369" s="359"/>
      <c r="AO369" s="367" t="s">
        <v>12952</v>
      </c>
      <c r="AR369" s="368"/>
      <c r="AT369" s="359" t="s">
        <v>12957</v>
      </c>
      <c r="AU369" s="359">
        <v>4</v>
      </c>
    </row>
    <row r="370" spans="1:47">
      <c r="A370" s="355" t="s">
        <v>12960</v>
      </c>
      <c r="B370" s="355">
        <v>1339</v>
      </c>
      <c r="C370" s="369" t="s">
        <v>12952</v>
      </c>
      <c r="D370" s="370" t="s">
        <v>12953</v>
      </c>
      <c r="E370" s="369" t="s">
        <v>12954</v>
      </c>
      <c r="F370" s="355" t="s">
        <v>11987</v>
      </c>
      <c r="G370" s="355" t="s">
        <v>12010</v>
      </c>
      <c r="H370" s="355" t="s">
        <v>12961</v>
      </c>
      <c r="I370" s="355" t="s">
        <v>11693</v>
      </c>
      <c r="J370" s="355" t="s">
        <v>12527</v>
      </c>
      <c r="K370" s="370" t="s">
        <v>12528</v>
      </c>
      <c r="L370" s="355" t="s">
        <v>315</v>
      </c>
      <c r="M370" s="355" t="s">
        <v>6001</v>
      </c>
      <c r="N370" s="355" t="s">
        <v>11992</v>
      </c>
      <c r="O370" s="355" t="s">
        <v>11993</v>
      </c>
      <c r="P370" s="355" t="s">
        <v>5985</v>
      </c>
      <c r="Q370" s="355" t="s">
        <v>5409</v>
      </c>
      <c r="R370" s="355" t="s">
        <v>5410</v>
      </c>
      <c r="S370" s="362">
        <v>1</v>
      </c>
      <c r="T370" s="355" t="s">
        <v>8679</v>
      </c>
      <c r="U370" s="362">
        <v>1100000</v>
      </c>
      <c r="V370" s="363">
        <v>1100000</v>
      </c>
      <c r="W370" s="355" t="s">
        <v>10180</v>
      </c>
      <c r="X370" s="355" t="s">
        <v>5208</v>
      </c>
      <c r="Y370" s="355" t="s">
        <v>11693</v>
      </c>
      <c r="Z370" s="355" t="s">
        <v>11693</v>
      </c>
      <c r="AA370" s="355" t="s">
        <v>12956</v>
      </c>
      <c r="AB370" s="364">
        <v>43295</v>
      </c>
      <c r="AC370" s="355" t="s">
        <v>11995</v>
      </c>
      <c r="AD370" s="364">
        <v>43295</v>
      </c>
      <c r="AE370" s="355" t="s">
        <v>11995</v>
      </c>
      <c r="AF370" s="364"/>
      <c r="AG370" s="355" t="s">
        <v>11693</v>
      </c>
      <c r="AH370" s="355"/>
      <c r="AI370" s="365">
        <v>5730000</v>
      </c>
      <c r="AJ370" s="365">
        <v>5730000</v>
      </c>
      <c r="AK370" s="365">
        <v>6977</v>
      </c>
      <c r="AL370" s="366">
        <v>6977</v>
      </c>
      <c r="AM370" s="365">
        <v>1339</v>
      </c>
      <c r="AN370" s="359"/>
      <c r="AO370" s="367" t="s">
        <v>12952</v>
      </c>
      <c r="AR370" s="368"/>
      <c r="AT370" s="359" t="s">
        <v>12957</v>
      </c>
      <c r="AU370" s="359">
        <v>3</v>
      </c>
    </row>
    <row r="371" spans="1:47">
      <c r="A371" s="355" t="s">
        <v>12962</v>
      </c>
      <c r="B371" s="355">
        <v>1169</v>
      </c>
      <c r="C371" s="369" t="s">
        <v>12952</v>
      </c>
      <c r="D371" s="370" t="s">
        <v>12953</v>
      </c>
      <c r="E371" s="369" t="s">
        <v>12954</v>
      </c>
      <c r="F371" s="355" t="s">
        <v>11987</v>
      </c>
      <c r="G371" s="355" t="s">
        <v>12012</v>
      </c>
      <c r="H371" s="355" t="s">
        <v>12963</v>
      </c>
      <c r="I371" s="355" t="s">
        <v>11693</v>
      </c>
      <c r="J371" s="355" t="s">
        <v>12527</v>
      </c>
      <c r="K371" s="370" t="s">
        <v>12528</v>
      </c>
      <c r="L371" s="355" t="s">
        <v>315</v>
      </c>
      <c r="M371" s="355" t="s">
        <v>6001</v>
      </c>
      <c r="N371" s="355" t="s">
        <v>11992</v>
      </c>
      <c r="O371" s="355" t="s">
        <v>11993</v>
      </c>
      <c r="P371" s="355" t="s">
        <v>5985</v>
      </c>
      <c r="Q371" s="355" t="s">
        <v>5409</v>
      </c>
      <c r="R371" s="355" t="s">
        <v>5410</v>
      </c>
      <c r="S371" s="362">
        <v>1</v>
      </c>
      <c r="T371" s="355" t="s">
        <v>8679</v>
      </c>
      <c r="U371" s="362">
        <v>960000</v>
      </c>
      <c r="V371" s="363">
        <v>960000</v>
      </c>
      <c r="W371" s="355" t="s">
        <v>10180</v>
      </c>
      <c r="X371" s="355" t="s">
        <v>5208</v>
      </c>
      <c r="Y371" s="355" t="s">
        <v>11693</v>
      </c>
      <c r="Z371" s="355" t="s">
        <v>11693</v>
      </c>
      <c r="AA371" s="355" t="s">
        <v>12956</v>
      </c>
      <c r="AB371" s="364">
        <v>43295</v>
      </c>
      <c r="AC371" s="355" t="s">
        <v>11995</v>
      </c>
      <c r="AD371" s="364">
        <v>43295</v>
      </c>
      <c r="AE371" s="355" t="s">
        <v>11995</v>
      </c>
      <c r="AF371" s="364"/>
      <c r="AG371" s="355" t="s">
        <v>11693</v>
      </c>
      <c r="AH371" s="355"/>
      <c r="AI371" s="365">
        <v>5730000</v>
      </c>
      <c r="AJ371" s="365">
        <v>5730000</v>
      </c>
      <c r="AK371" s="365">
        <v>6977</v>
      </c>
      <c r="AL371" s="366">
        <v>6977</v>
      </c>
      <c r="AM371" s="365">
        <v>1169</v>
      </c>
      <c r="AN371" s="359"/>
      <c r="AO371" s="367" t="s">
        <v>12952</v>
      </c>
      <c r="AR371" s="368"/>
      <c r="AT371" s="359" t="s">
        <v>12957</v>
      </c>
      <c r="AU371" s="359">
        <v>2</v>
      </c>
    </row>
    <row r="372" spans="1:47">
      <c r="A372" s="355" t="s">
        <v>12964</v>
      </c>
      <c r="B372" s="355">
        <v>134</v>
      </c>
      <c r="C372" s="369" t="s">
        <v>12952</v>
      </c>
      <c r="D372" s="370" t="s">
        <v>12953</v>
      </c>
      <c r="E372" s="369" t="s">
        <v>12954</v>
      </c>
      <c r="F372" s="355" t="s">
        <v>11987</v>
      </c>
      <c r="G372" s="355" t="s">
        <v>12014</v>
      </c>
      <c r="H372" s="355" t="s">
        <v>12955</v>
      </c>
      <c r="I372" s="355" t="s">
        <v>11693</v>
      </c>
      <c r="J372" s="355" t="s">
        <v>12527</v>
      </c>
      <c r="K372" s="370" t="s">
        <v>12528</v>
      </c>
      <c r="L372" s="355" t="s">
        <v>315</v>
      </c>
      <c r="M372" s="355" t="s">
        <v>6001</v>
      </c>
      <c r="N372" s="355" t="s">
        <v>11992</v>
      </c>
      <c r="O372" s="355" t="s">
        <v>11993</v>
      </c>
      <c r="P372" s="355" t="s">
        <v>5985</v>
      </c>
      <c r="Q372" s="355" t="s">
        <v>5409</v>
      </c>
      <c r="R372" s="355" t="s">
        <v>5410</v>
      </c>
      <c r="S372" s="362">
        <v>1</v>
      </c>
      <c r="T372" s="355" t="s">
        <v>8679</v>
      </c>
      <c r="U372" s="362">
        <v>110000</v>
      </c>
      <c r="V372" s="363">
        <v>110000</v>
      </c>
      <c r="W372" s="355" t="s">
        <v>10180</v>
      </c>
      <c r="X372" s="355" t="s">
        <v>5208</v>
      </c>
      <c r="Y372" s="355" t="s">
        <v>11693</v>
      </c>
      <c r="Z372" s="355" t="s">
        <v>11693</v>
      </c>
      <c r="AA372" s="355" t="s">
        <v>12956</v>
      </c>
      <c r="AB372" s="364">
        <v>43295</v>
      </c>
      <c r="AC372" s="355" t="s">
        <v>11995</v>
      </c>
      <c r="AD372" s="364">
        <v>43295</v>
      </c>
      <c r="AE372" s="355" t="s">
        <v>11995</v>
      </c>
      <c r="AF372" s="364"/>
      <c r="AG372" s="355" t="s">
        <v>11693</v>
      </c>
      <c r="AH372" s="355"/>
      <c r="AI372" s="365">
        <v>5730000</v>
      </c>
      <c r="AJ372" s="365">
        <v>5730000</v>
      </c>
      <c r="AK372" s="365">
        <v>6977</v>
      </c>
      <c r="AL372" s="366">
        <v>6977</v>
      </c>
      <c r="AM372" s="365">
        <v>134</v>
      </c>
      <c r="AN372" s="359"/>
      <c r="AO372" s="367" t="s">
        <v>12952</v>
      </c>
      <c r="AR372" s="368"/>
      <c r="AT372" s="359" t="s">
        <v>12957</v>
      </c>
      <c r="AU372" s="359">
        <v>1</v>
      </c>
    </row>
    <row r="373" spans="1:47">
      <c r="A373" s="355" t="s">
        <v>12965</v>
      </c>
      <c r="B373" s="355">
        <v>488085</v>
      </c>
      <c r="C373" s="355" t="s">
        <v>12966</v>
      </c>
      <c r="D373" s="361" t="s">
        <v>12967</v>
      </c>
      <c r="E373" s="355" t="s">
        <v>12968</v>
      </c>
      <c r="F373" s="355" t="s">
        <v>11987</v>
      </c>
      <c r="G373" s="355" t="s">
        <v>11988</v>
      </c>
      <c r="H373" s="355" t="s">
        <v>12001</v>
      </c>
      <c r="I373" s="355" t="s">
        <v>11693</v>
      </c>
      <c r="J373" s="355" t="s">
        <v>12065</v>
      </c>
      <c r="K373" s="361" t="s">
        <v>12204</v>
      </c>
      <c r="L373" s="355" t="s">
        <v>316</v>
      </c>
      <c r="M373" s="355" t="s">
        <v>6002</v>
      </c>
      <c r="N373" s="355" t="s">
        <v>11992</v>
      </c>
      <c r="O373" s="355" t="s">
        <v>11993</v>
      </c>
      <c r="P373" s="355" t="s">
        <v>11166</v>
      </c>
      <c r="Q373" s="355" t="s">
        <v>5333</v>
      </c>
      <c r="R373" s="355" t="s">
        <v>5334</v>
      </c>
      <c r="S373" s="362">
        <v>1</v>
      </c>
      <c r="T373" s="355" t="s">
        <v>8679</v>
      </c>
      <c r="U373" s="362">
        <v>7800000</v>
      </c>
      <c r="V373" s="363">
        <v>7800000</v>
      </c>
      <c r="W373" s="355" t="s">
        <v>10180</v>
      </c>
      <c r="X373" s="355" t="s">
        <v>5208</v>
      </c>
      <c r="Y373" s="355" t="s">
        <v>11693</v>
      </c>
      <c r="Z373" s="355" t="s">
        <v>11693</v>
      </c>
      <c r="AA373" s="355" t="s">
        <v>12969</v>
      </c>
      <c r="AB373" s="364">
        <v>43267</v>
      </c>
      <c r="AC373" s="355" t="s">
        <v>11995</v>
      </c>
      <c r="AD373" s="364">
        <v>43267</v>
      </c>
      <c r="AE373" s="355" t="s">
        <v>11995</v>
      </c>
      <c r="AF373" s="364"/>
      <c r="AG373" s="355" t="s">
        <v>11693</v>
      </c>
      <c r="AH373" s="355"/>
      <c r="AI373" s="365">
        <v>7800000</v>
      </c>
      <c r="AJ373" s="365">
        <v>7800000</v>
      </c>
      <c r="AK373" s="365">
        <v>488085</v>
      </c>
      <c r="AL373" s="366">
        <v>488085</v>
      </c>
      <c r="AM373" s="365">
        <v>488085</v>
      </c>
      <c r="AN373" s="359"/>
      <c r="AO373" s="367" t="s">
        <v>12966</v>
      </c>
      <c r="AQ373" s="359" t="s">
        <v>12970</v>
      </c>
      <c r="AR373" s="368">
        <v>1</v>
      </c>
      <c r="AT373" s="359" t="s">
        <v>12970</v>
      </c>
      <c r="AU373" s="359">
        <v>1</v>
      </c>
    </row>
    <row r="374" spans="1:47">
      <c r="A374" s="355" t="s">
        <v>12971</v>
      </c>
      <c r="B374" s="355">
        <v>77074</v>
      </c>
      <c r="C374" s="355" t="s">
        <v>12972</v>
      </c>
      <c r="D374" s="361" t="s">
        <v>12973</v>
      </c>
      <c r="E374" s="355" t="s">
        <v>12974</v>
      </c>
      <c r="F374" s="355" t="s">
        <v>11987</v>
      </c>
      <c r="G374" s="355" t="s">
        <v>11988</v>
      </c>
      <c r="H374" s="355" t="s">
        <v>12466</v>
      </c>
      <c r="I374" s="355" t="s">
        <v>11693</v>
      </c>
      <c r="J374" s="355" t="s">
        <v>12291</v>
      </c>
      <c r="K374" s="361" t="s">
        <v>12292</v>
      </c>
      <c r="L374" s="355" t="s">
        <v>315</v>
      </c>
      <c r="M374" s="355" t="s">
        <v>6001</v>
      </c>
      <c r="N374" s="355" t="s">
        <v>11992</v>
      </c>
      <c r="O374" s="355" t="s">
        <v>11993</v>
      </c>
      <c r="P374" s="355" t="s">
        <v>5985</v>
      </c>
      <c r="Q374" s="355" t="s">
        <v>5297</v>
      </c>
      <c r="R374" s="355" t="s">
        <v>5298</v>
      </c>
      <c r="S374" s="362">
        <v>1</v>
      </c>
      <c r="T374" s="355" t="s">
        <v>8679</v>
      </c>
      <c r="U374" s="362">
        <v>1215000</v>
      </c>
      <c r="V374" s="363">
        <v>1215000</v>
      </c>
      <c r="W374" s="355" t="s">
        <v>10180</v>
      </c>
      <c r="X374" s="355" t="s">
        <v>5208</v>
      </c>
      <c r="Y374" s="355" t="s">
        <v>11693</v>
      </c>
      <c r="Z374" s="355" t="s">
        <v>11693</v>
      </c>
      <c r="AA374" s="355" t="s">
        <v>12975</v>
      </c>
      <c r="AB374" s="364">
        <v>43295</v>
      </c>
      <c r="AC374" s="355" t="s">
        <v>11995</v>
      </c>
      <c r="AD374" s="364">
        <v>43295</v>
      </c>
      <c r="AE374" s="355" t="s">
        <v>11995</v>
      </c>
      <c r="AF374" s="364"/>
      <c r="AG374" s="355" t="s">
        <v>11693</v>
      </c>
      <c r="AH374" s="355"/>
      <c r="AI374" s="365">
        <v>1540000</v>
      </c>
      <c r="AJ374" s="365">
        <v>1540000</v>
      </c>
      <c r="AK374" s="365">
        <v>97691</v>
      </c>
      <c r="AL374" s="366">
        <v>97691</v>
      </c>
      <c r="AM374" s="365">
        <v>77074</v>
      </c>
      <c r="AN374" s="359"/>
      <c r="AO374" s="367" t="s">
        <v>12972</v>
      </c>
      <c r="AQ374" s="359" t="s">
        <v>12976</v>
      </c>
      <c r="AR374" s="368">
        <v>1</v>
      </c>
      <c r="AT374" s="359" t="s">
        <v>12976</v>
      </c>
      <c r="AU374" s="359">
        <v>2</v>
      </c>
    </row>
    <row r="375" spans="1:47">
      <c r="A375" s="355" t="s">
        <v>12977</v>
      </c>
      <c r="B375" s="355">
        <v>20617</v>
      </c>
      <c r="C375" s="369" t="s">
        <v>12972</v>
      </c>
      <c r="D375" s="370" t="s">
        <v>12973</v>
      </c>
      <c r="E375" s="369" t="s">
        <v>12974</v>
      </c>
      <c r="F375" s="369" t="s">
        <v>11987</v>
      </c>
      <c r="G375" s="369" t="s">
        <v>12008</v>
      </c>
      <c r="H375" s="369" t="s">
        <v>12474</v>
      </c>
      <c r="I375" s="369" t="s">
        <v>11693</v>
      </c>
      <c r="J375" s="369" t="s">
        <v>12291</v>
      </c>
      <c r="K375" s="370" t="s">
        <v>12292</v>
      </c>
      <c r="L375" s="355" t="s">
        <v>315</v>
      </c>
      <c r="M375" s="355" t="s">
        <v>6001</v>
      </c>
      <c r="N375" s="355" t="s">
        <v>11992</v>
      </c>
      <c r="O375" s="355" t="s">
        <v>11993</v>
      </c>
      <c r="P375" s="355" t="s">
        <v>5985</v>
      </c>
      <c r="Q375" s="355" t="s">
        <v>5297</v>
      </c>
      <c r="R375" s="355" t="s">
        <v>5298</v>
      </c>
      <c r="S375" s="362">
        <v>1</v>
      </c>
      <c r="T375" s="355" t="s">
        <v>8679</v>
      </c>
      <c r="U375" s="362">
        <v>325000</v>
      </c>
      <c r="V375" s="363">
        <v>325000</v>
      </c>
      <c r="W375" s="355" t="s">
        <v>10180</v>
      </c>
      <c r="X375" s="355" t="s">
        <v>5208</v>
      </c>
      <c r="Y375" s="355" t="s">
        <v>11693</v>
      </c>
      <c r="Z375" s="355" t="s">
        <v>11693</v>
      </c>
      <c r="AA375" s="355" t="s">
        <v>12975</v>
      </c>
      <c r="AB375" s="364">
        <v>43295</v>
      </c>
      <c r="AC375" s="355" t="s">
        <v>11995</v>
      </c>
      <c r="AD375" s="364">
        <v>43295</v>
      </c>
      <c r="AE375" s="355" t="s">
        <v>11995</v>
      </c>
      <c r="AF375" s="364"/>
      <c r="AG375" s="355" t="s">
        <v>11693</v>
      </c>
      <c r="AH375" s="355"/>
      <c r="AI375" s="365">
        <v>1540000</v>
      </c>
      <c r="AJ375" s="365">
        <v>1540000</v>
      </c>
      <c r="AK375" s="365">
        <v>97691</v>
      </c>
      <c r="AL375" s="366">
        <v>97691</v>
      </c>
      <c r="AM375" s="365">
        <v>20617</v>
      </c>
      <c r="AN375" s="359"/>
      <c r="AO375" s="367" t="s">
        <v>12972</v>
      </c>
      <c r="AR375" s="368"/>
      <c r="AT375" s="359" t="s">
        <v>12976</v>
      </c>
      <c r="AU375" s="359">
        <v>1</v>
      </c>
    </row>
    <row r="376" spans="1:47">
      <c r="A376" s="355" t="s">
        <v>12978</v>
      </c>
      <c r="B376" s="355">
        <v>111289</v>
      </c>
      <c r="C376" s="355" t="s">
        <v>12979</v>
      </c>
      <c r="D376" s="361" t="s">
        <v>12980</v>
      </c>
      <c r="E376" s="355" t="s">
        <v>12981</v>
      </c>
      <c r="F376" s="355" t="s">
        <v>11987</v>
      </c>
      <c r="G376" s="355" t="s">
        <v>11988</v>
      </c>
      <c r="H376" s="355" t="s">
        <v>12982</v>
      </c>
      <c r="I376" s="355" t="s">
        <v>11693</v>
      </c>
      <c r="J376" s="355" t="s">
        <v>12711</v>
      </c>
      <c r="K376" s="361" t="s">
        <v>12712</v>
      </c>
      <c r="L376" s="355" t="s">
        <v>315</v>
      </c>
      <c r="M376" s="355" t="s">
        <v>6001</v>
      </c>
      <c r="N376" s="355" t="s">
        <v>11992</v>
      </c>
      <c r="O376" s="355" t="s">
        <v>11993</v>
      </c>
      <c r="P376" s="355" t="s">
        <v>5985</v>
      </c>
      <c r="Q376" s="355" t="s">
        <v>5480</v>
      </c>
      <c r="R376" s="355" t="s">
        <v>5481</v>
      </c>
      <c r="S376" s="362">
        <v>1</v>
      </c>
      <c r="T376" s="355" t="s">
        <v>8679</v>
      </c>
      <c r="U376" s="362">
        <v>2243000</v>
      </c>
      <c r="V376" s="363">
        <v>2243000</v>
      </c>
      <c r="W376" s="355" t="s">
        <v>10180</v>
      </c>
      <c r="X376" s="355" t="s">
        <v>5208</v>
      </c>
      <c r="Y376" s="355" t="s">
        <v>11693</v>
      </c>
      <c r="Z376" s="355" t="s">
        <v>11693</v>
      </c>
      <c r="AA376" s="355" t="s">
        <v>12983</v>
      </c>
      <c r="AB376" s="364">
        <v>43295</v>
      </c>
      <c r="AC376" s="355" t="s">
        <v>11995</v>
      </c>
      <c r="AD376" s="364">
        <v>43295</v>
      </c>
      <c r="AE376" s="355" t="s">
        <v>11995</v>
      </c>
      <c r="AF376" s="364"/>
      <c r="AG376" s="355" t="s">
        <v>11693</v>
      </c>
      <c r="AH376" s="355"/>
      <c r="AI376" s="365">
        <v>5499000</v>
      </c>
      <c r="AJ376" s="365">
        <v>5499000</v>
      </c>
      <c r="AK376" s="365">
        <v>272839</v>
      </c>
      <c r="AL376" s="366">
        <v>272839</v>
      </c>
      <c r="AM376" s="365">
        <v>111289</v>
      </c>
      <c r="AN376" s="359"/>
      <c r="AO376" s="367" t="s">
        <v>12979</v>
      </c>
      <c r="AQ376" s="359" t="s">
        <v>12984</v>
      </c>
      <c r="AR376" s="368">
        <v>1</v>
      </c>
      <c r="AT376" s="359" t="s">
        <v>12984</v>
      </c>
      <c r="AU376" s="359">
        <v>3</v>
      </c>
    </row>
    <row r="377" spans="1:47">
      <c r="A377" s="355" t="s">
        <v>12985</v>
      </c>
      <c r="B377" s="355">
        <v>102110</v>
      </c>
      <c r="C377" s="369" t="s">
        <v>12979</v>
      </c>
      <c r="D377" s="370" t="s">
        <v>12980</v>
      </c>
      <c r="E377" s="369" t="s">
        <v>12981</v>
      </c>
      <c r="F377" s="369" t="s">
        <v>11987</v>
      </c>
      <c r="G377" s="369" t="s">
        <v>12008</v>
      </c>
      <c r="H377" s="369" t="s">
        <v>12986</v>
      </c>
      <c r="I377" s="369" t="s">
        <v>11693</v>
      </c>
      <c r="J377" s="369" t="s">
        <v>12711</v>
      </c>
      <c r="K377" s="370" t="s">
        <v>12712</v>
      </c>
      <c r="L377" s="355" t="s">
        <v>315</v>
      </c>
      <c r="M377" s="355" t="s">
        <v>6001</v>
      </c>
      <c r="N377" s="355" t="s">
        <v>11992</v>
      </c>
      <c r="O377" s="355" t="s">
        <v>11993</v>
      </c>
      <c r="P377" s="355" t="s">
        <v>5985</v>
      </c>
      <c r="Q377" s="355" t="s">
        <v>5480</v>
      </c>
      <c r="R377" s="355" t="s">
        <v>5481</v>
      </c>
      <c r="S377" s="362">
        <v>1</v>
      </c>
      <c r="T377" s="355" t="s">
        <v>8679</v>
      </c>
      <c r="U377" s="362">
        <v>2058000</v>
      </c>
      <c r="V377" s="363">
        <v>2058000</v>
      </c>
      <c r="W377" s="355" t="s">
        <v>10180</v>
      </c>
      <c r="X377" s="355" t="s">
        <v>5208</v>
      </c>
      <c r="Y377" s="355" t="s">
        <v>11693</v>
      </c>
      <c r="Z377" s="355" t="s">
        <v>11693</v>
      </c>
      <c r="AA377" s="355" t="s">
        <v>12983</v>
      </c>
      <c r="AB377" s="364">
        <v>43295</v>
      </c>
      <c r="AC377" s="355" t="s">
        <v>11995</v>
      </c>
      <c r="AD377" s="364">
        <v>43295</v>
      </c>
      <c r="AE377" s="355" t="s">
        <v>11995</v>
      </c>
      <c r="AF377" s="364"/>
      <c r="AG377" s="355" t="s">
        <v>11693</v>
      </c>
      <c r="AH377" s="355"/>
      <c r="AI377" s="365">
        <v>5499000</v>
      </c>
      <c r="AJ377" s="365">
        <v>5499000</v>
      </c>
      <c r="AK377" s="365">
        <v>272839</v>
      </c>
      <c r="AL377" s="366">
        <v>272839</v>
      </c>
      <c r="AM377" s="365">
        <v>102110</v>
      </c>
      <c r="AN377" s="359"/>
      <c r="AO377" s="367" t="s">
        <v>12979</v>
      </c>
      <c r="AR377" s="368"/>
      <c r="AT377" s="359" t="s">
        <v>12984</v>
      </c>
      <c r="AU377" s="359">
        <v>2</v>
      </c>
    </row>
    <row r="378" spans="1:47">
      <c r="A378" s="355" t="s">
        <v>12987</v>
      </c>
      <c r="B378" s="355">
        <v>59440</v>
      </c>
      <c r="C378" s="369" t="s">
        <v>12979</v>
      </c>
      <c r="D378" s="370" t="s">
        <v>12980</v>
      </c>
      <c r="E378" s="369" t="s">
        <v>12981</v>
      </c>
      <c r="F378" s="369" t="s">
        <v>11987</v>
      </c>
      <c r="G378" s="369" t="s">
        <v>12010</v>
      </c>
      <c r="H378" s="369" t="s">
        <v>12988</v>
      </c>
      <c r="I378" s="369" t="s">
        <v>11693</v>
      </c>
      <c r="J378" s="369" t="s">
        <v>12711</v>
      </c>
      <c r="K378" s="370" t="s">
        <v>12712</v>
      </c>
      <c r="L378" s="355" t="s">
        <v>315</v>
      </c>
      <c r="M378" s="355" t="s">
        <v>6001</v>
      </c>
      <c r="N378" s="355" t="s">
        <v>11992</v>
      </c>
      <c r="O378" s="355" t="s">
        <v>11993</v>
      </c>
      <c r="P378" s="355" t="s">
        <v>5985</v>
      </c>
      <c r="Q378" s="355" t="s">
        <v>5480</v>
      </c>
      <c r="R378" s="355" t="s">
        <v>5481</v>
      </c>
      <c r="S378" s="362">
        <v>1</v>
      </c>
      <c r="T378" s="355" t="s">
        <v>8679</v>
      </c>
      <c r="U378" s="362">
        <v>1198000</v>
      </c>
      <c r="V378" s="363">
        <v>1198000</v>
      </c>
      <c r="W378" s="355" t="s">
        <v>10180</v>
      </c>
      <c r="X378" s="355" t="s">
        <v>5208</v>
      </c>
      <c r="Y378" s="355" t="s">
        <v>11693</v>
      </c>
      <c r="Z378" s="355" t="s">
        <v>11693</v>
      </c>
      <c r="AA378" s="355" t="s">
        <v>12983</v>
      </c>
      <c r="AB378" s="364">
        <v>43295</v>
      </c>
      <c r="AC378" s="355" t="s">
        <v>11995</v>
      </c>
      <c r="AD378" s="364">
        <v>43295</v>
      </c>
      <c r="AE378" s="355" t="s">
        <v>11995</v>
      </c>
      <c r="AF378" s="364"/>
      <c r="AG378" s="355" t="s">
        <v>11693</v>
      </c>
      <c r="AH378" s="355"/>
      <c r="AI378" s="365">
        <v>5499000</v>
      </c>
      <c r="AJ378" s="365">
        <v>5499000</v>
      </c>
      <c r="AK378" s="365">
        <v>272839</v>
      </c>
      <c r="AL378" s="366">
        <v>272839</v>
      </c>
      <c r="AM378" s="365">
        <v>59440</v>
      </c>
      <c r="AN378" s="359"/>
      <c r="AO378" s="367" t="s">
        <v>12979</v>
      </c>
      <c r="AR378" s="368"/>
      <c r="AT378" s="359" t="s">
        <v>12984</v>
      </c>
      <c r="AU378" s="359">
        <v>1</v>
      </c>
    </row>
    <row r="379" spans="1:47">
      <c r="A379" s="355" t="s">
        <v>12989</v>
      </c>
      <c r="B379" s="355">
        <v>2729169</v>
      </c>
      <c r="C379" s="355" t="s">
        <v>12990</v>
      </c>
      <c r="D379" s="361" t="s">
        <v>12991</v>
      </c>
      <c r="E379" s="355" t="s">
        <v>12992</v>
      </c>
      <c r="F379" s="355" t="s">
        <v>11987</v>
      </c>
      <c r="G379" s="355" t="s">
        <v>11988</v>
      </c>
      <c r="H379" s="355" t="s">
        <v>12001</v>
      </c>
      <c r="I379" s="355" t="s">
        <v>11693</v>
      </c>
      <c r="J379" s="355" t="s">
        <v>12141</v>
      </c>
      <c r="K379" s="361" t="s">
        <v>12192</v>
      </c>
      <c r="L379" s="355" t="s">
        <v>321</v>
      </c>
      <c r="M379" s="355" t="s">
        <v>6007</v>
      </c>
      <c r="N379" s="355" t="s">
        <v>11992</v>
      </c>
      <c r="O379" s="355" t="s">
        <v>12004</v>
      </c>
      <c r="P379" s="355" t="s">
        <v>11166</v>
      </c>
      <c r="Q379" s="355" t="s">
        <v>5613</v>
      </c>
      <c r="R379" s="355" t="s">
        <v>11008</v>
      </c>
      <c r="S379" s="362">
        <v>1</v>
      </c>
      <c r="T379" s="355" t="s">
        <v>8679</v>
      </c>
      <c r="U379" s="362">
        <v>4550000</v>
      </c>
      <c r="V379" s="363">
        <v>4550000</v>
      </c>
      <c r="W379" s="355" t="s">
        <v>10180</v>
      </c>
      <c r="X379" s="355" t="s">
        <v>5208</v>
      </c>
      <c r="Y379" s="355" t="s">
        <v>11693</v>
      </c>
      <c r="Z379" s="355" t="s">
        <v>11693</v>
      </c>
      <c r="AA379" s="355" t="s">
        <v>12993</v>
      </c>
      <c r="AB379" s="364">
        <v>43267</v>
      </c>
      <c r="AC379" s="355" t="s">
        <v>11995</v>
      </c>
      <c r="AD379" s="364">
        <v>43267</v>
      </c>
      <c r="AE379" s="355" t="s">
        <v>11995</v>
      </c>
      <c r="AF379" s="364"/>
      <c r="AG379" s="355" t="s">
        <v>11693</v>
      </c>
      <c r="AH379" s="355"/>
      <c r="AI379" s="365">
        <v>4550000</v>
      </c>
      <c r="AJ379" s="365">
        <v>4550000</v>
      </c>
      <c r="AK379" s="365">
        <v>2729169</v>
      </c>
      <c r="AL379" s="366">
        <v>2729169</v>
      </c>
      <c r="AM379" s="365">
        <v>2729169</v>
      </c>
      <c r="AN379" s="359"/>
      <c r="AO379" s="367" t="s">
        <v>12990</v>
      </c>
      <c r="AQ379" s="359" t="s">
        <v>12994</v>
      </c>
      <c r="AR379" s="368">
        <v>1</v>
      </c>
      <c r="AT379" s="359" t="s">
        <v>12994</v>
      </c>
      <c r="AU379" s="359">
        <v>1</v>
      </c>
    </row>
    <row r="380" spans="1:47">
      <c r="A380" s="355" t="s">
        <v>12995</v>
      </c>
      <c r="B380" s="355">
        <v>144634</v>
      </c>
      <c r="C380" s="355" t="s">
        <v>12996</v>
      </c>
      <c r="D380" s="361" t="s">
        <v>12997</v>
      </c>
      <c r="E380" s="355" t="s">
        <v>12998</v>
      </c>
      <c r="F380" s="355" t="s">
        <v>11987</v>
      </c>
      <c r="G380" s="355" t="s">
        <v>11988</v>
      </c>
      <c r="H380" s="355" t="s">
        <v>12466</v>
      </c>
      <c r="I380" s="355" t="s">
        <v>11693</v>
      </c>
      <c r="J380" s="355" t="s">
        <v>12999</v>
      </c>
      <c r="K380" s="361" t="s">
        <v>13000</v>
      </c>
      <c r="L380" s="355" t="s">
        <v>315</v>
      </c>
      <c r="M380" s="355" t="s">
        <v>6001</v>
      </c>
      <c r="N380" s="355" t="s">
        <v>11992</v>
      </c>
      <c r="O380" s="355" t="s">
        <v>11993</v>
      </c>
      <c r="P380" s="355" t="s">
        <v>11166</v>
      </c>
      <c r="Q380" s="355" t="s">
        <v>5724</v>
      </c>
      <c r="R380" s="355" t="s">
        <v>11083</v>
      </c>
      <c r="S380" s="362">
        <v>1</v>
      </c>
      <c r="T380" s="355" t="s">
        <v>8679</v>
      </c>
      <c r="U380" s="362">
        <v>2280000</v>
      </c>
      <c r="V380" s="363">
        <v>2280000</v>
      </c>
      <c r="W380" s="355" t="s">
        <v>10180</v>
      </c>
      <c r="X380" s="355" t="s">
        <v>5208</v>
      </c>
      <c r="Y380" s="355" t="s">
        <v>11693</v>
      </c>
      <c r="Z380" s="355" t="s">
        <v>11693</v>
      </c>
      <c r="AA380" s="355" t="s">
        <v>13001</v>
      </c>
      <c r="AB380" s="364">
        <v>43295</v>
      </c>
      <c r="AC380" s="355" t="s">
        <v>11995</v>
      </c>
      <c r="AD380" s="364">
        <v>43295</v>
      </c>
      <c r="AE380" s="355" t="s">
        <v>11995</v>
      </c>
      <c r="AF380" s="364"/>
      <c r="AG380" s="355" t="s">
        <v>11693</v>
      </c>
      <c r="AH380" s="355"/>
      <c r="AI380" s="365">
        <v>2280000</v>
      </c>
      <c r="AJ380" s="365">
        <v>2280000</v>
      </c>
      <c r="AK380" s="365">
        <v>144634</v>
      </c>
      <c r="AL380" s="366">
        <v>144634</v>
      </c>
      <c r="AM380" s="365">
        <v>144634</v>
      </c>
      <c r="AN380" s="359"/>
      <c r="AO380" s="367" t="s">
        <v>12996</v>
      </c>
      <c r="AQ380" s="359" t="s">
        <v>13002</v>
      </c>
      <c r="AR380" s="368">
        <v>1</v>
      </c>
      <c r="AT380" s="359" t="s">
        <v>13002</v>
      </c>
      <c r="AU380" s="359">
        <v>1</v>
      </c>
    </row>
    <row r="381" spans="1:47">
      <c r="A381" s="355" t="s">
        <v>13003</v>
      </c>
      <c r="B381" s="355">
        <v>101497</v>
      </c>
      <c r="C381" s="355" t="s">
        <v>13004</v>
      </c>
      <c r="D381" s="361" t="s">
        <v>13005</v>
      </c>
      <c r="E381" s="355" t="s">
        <v>13006</v>
      </c>
      <c r="F381" s="355" t="s">
        <v>11987</v>
      </c>
      <c r="G381" s="355" t="s">
        <v>11988</v>
      </c>
      <c r="H381" s="355" t="s">
        <v>12466</v>
      </c>
      <c r="I381" s="355" t="s">
        <v>11693</v>
      </c>
      <c r="J381" s="355" t="s">
        <v>12141</v>
      </c>
      <c r="K381" s="361" t="s">
        <v>13007</v>
      </c>
      <c r="L381" s="355" t="s">
        <v>315</v>
      </c>
      <c r="M381" s="355" t="s">
        <v>6001</v>
      </c>
      <c r="N381" s="355" t="s">
        <v>11992</v>
      </c>
      <c r="O381" s="355" t="s">
        <v>11993</v>
      </c>
      <c r="P381" s="355" t="s">
        <v>11166</v>
      </c>
      <c r="Q381" s="355" t="s">
        <v>5613</v>
      </c>
      <c r="R381" s="355" t="s">
        <v>11008</v>
      </c>
      <c r="S381" s="362">
        <v>1</v>
      </c>
      <c r="T381" s="355" t="s">
        <v>8679</v>
      </c>
      <c r="U381" s="362">
        <v>1600000</v>
      </c>
      <c r="V381" s="363">
        <v>1600000</v>
      </c>
      <c r="W381" s="355" t="s">
        <v>10180</v>
      </c>
      <c r="X381" s="355" t="s">
        <v>5208</v>
      </c>
      <c r="Y381" s="355" t="s">
        <v>11693</v>
      </c>
      <c r="Z381" s="355" t="s">
        <v>11693</v>
      </c>
      <c r="AA381" s="355" t="s">
        <v>13008</v>
      </c>
      <c r="AB381" s="364">
        <v>43295</v>
      </c>
      <c r="AC381" s="355" t="s">
        <v>11995</v>
      </c>
      <c r="AD381" s="364">
        <v>43295</v>
      </c>
      <c r="AE381" s="355" t="s">
        <v>11995</v>
      </c>
      <c r="AF381" s="364"/>
      <c r="AG381" s="355" t="s">
        <v>11693</v>
      </c>
      <c r="AH381" s="355"/>
      <c r="AI381" s="365">
        <v>1600000</v>
      </c>
      <c r="AJ381" s="365">
        <v>1600000</v>
      </c>
      <c r="AK381" s="365">
        <v>101497</v>
      </c>
      <c r="AL381" s="366">
        <v>101497</v>
      </c>
      <c r="AM381" s="365">
        <v>101497</v>
      </c>
      <c r="AN381" s="359"/>
      <c r="AO381" s="367" t="s">
        <v>13004</v>
      </c>
      <c r="AQ381" s="359" t="s">
        <v>13009</v>
      </c>
      <c r="AR381" s="368">
        <v>1</v>
      </c>
      <c r="AT381" s="359" t="s">
        <v>13009</v>
      </c>
      <c r="AU381" s="359">
        <v>1</v>
      </c>
    </row>
    <row r="382" spans="1:47">
      <c r="A382" s="355" t="s">
        <v>13010</v>
      </c>
      <c r="B382" s="355">
        <v>40757</v>
      </c>
      <c r="C382" s="355" t="s">
        <v>13011</v>
      </c>
      <c r="D382" s="361" t="s">
        <v>13012</v>
      </c>
      <c r="E382" s="355" t="s">
        <v>13013</v>
      </c>
      <c r="F382" s="355" t="s">
        <v>11987</v>
      </c>
      <c r="G382" s="355" t="s">
        <v>11988</v>
      </c>
      <c r="H382" s="355" t="s">
        <v>13014</v>
      </c>
      <c r="I382" s="355" t="s">
        <v>11693</v>
      </c>
      <c r="J382" s="355" t="s">
        <v>13015</v>
      </c>
      <c r="K382" s="361" t="s">
        <v>13016</v>
      </c>
      <c r="L382" s="355" t="s">
        <v>316</v>
      </c>
      <c r="M382" s="355" t="s">
        <v>6002</v>
      </c>
      <c r="N382" s="355" t="s">
        <v>11992</v>
      </c>
      <c r="O382" s="355" t="s">
        <v>11993</v>
      </c>
      <c r="P382" s="355" t="s">
        <v>5983</v>
      </c>
      <c r="Q382" s="355" t="s">
        <v>5430</v>
      </c>
      <c r="R382" s="355" t="s">
        <v>5431</v>
      </c>
      <c r="S382" s="362">
        <v>1</v>
      </c>
      <c r="T382" s="355" t="s">
        <v>8673</v>
      </c>
      <c r="U382" s="362">
        <v>642500</v>
      </c>
      <c r="V382" s="363">
        <v>642500</v>
      </c>
      <c r="W382" s="355" t="s">
        <v>10175</v>
      </c>
      <c r="X382" s="355" t="s">
        <v>5202</v>
      </c>
      <c r="Y382" s="355" t="s">
        <v>11693</v>
      </c>
      <c r="Z382" s="355" t="s">
        <v>11693</v>
      </c>
      <c r="AA382" s="355" t="s">
        <v>13017</v>
      </c>
      <c r="AB382" s="364">
        <v>43211</v>
      </c>
      <c r="AC382" s="355" t="s">
        <v>11995</v>
      </c>
      <c r="AD382" s="364">
        <v>43246</v>
      </c>
      <c r="AE382" s="355" t="s">
        <v>11995</v>
      </c>
      <c r="AF382" s="364"/>
      <c r="AG382" s="355" t="s">
        <v>11693</v>
      </c>
      <c r="AH382" s="355"/>
      <c r="AI382" s="365">
        <v>6560000</v>
      </c>
      <c r="AJ382" s="365">
        <v>3945000</v>
      </c>
      <c r="AK382" s="365">
        <v>416137</v>
      </c>
      <c r="AL382" s="366">
        <v>250253.11966463411</v>
      </c>
      <c r="AM382" s="365">
        <v>40757</v>
      </c>
      <c r="AN382" s="359"/>
      <c r="AO382" s="367" t="s">
        <v>13011</v>
      </c>
      <c r="AQ382" s="359" t="s">
        <v>13018</v>
      </c>
      <c r="AR382" s="368">
        <v>1</v>
      </c>
      <c r="AT382" s="359" t="s">
        <v>13018</v>
      </c>
      <c r="AU382" s="359">
        <v>10</v>
      </c>
    </row>
    <row r="383" spans="1:47">
      <c r="A383" s="355" t="s">
        <v>13019</v>
      </c>
      <c r="B383" s="355">
        <v>21093</v>
      </c>
      <c r="C383" s="369" t="s">
        <v>13011</v>
      </c>
      <c r="D383" s="370" t="s">
        <v>13012</v>
      </c>
      <c r="E383" s="369" t="s">
        <v>13013</v>
      </c>
      <c r="F383" s="355" t="s">
        <v>11987</v>
      </c>
      <c r="G383" s="355" t="s">
        <v>12008</v>
      </c>
      <c r="H383" s="355" t="s">
        <v>13020</v>
      </c>
      <c r="I383" s="355" t="s">
        <v>11693</v>
      </c>
      <c r="J383" s="355" t="s">
        <v>13015</v>
      </c>
      <c r="K383" s="370" t="s">
        <v>13016</v>
      </c>
      <c r="L383" s="355" t="s">
        <v>316</v>
      </c>
      <c r="M383" s="355" t="s">
        <v>6002</v>
      </c>
      <c r="N383" s="355" t="s">
        <v>11992</v>
      </c>
      <c r="O383" s="355" t="s">
        <v>11993</v>
      </c>
      <c r="P383" s="355" t="s">
        <v>5983</v>
      </c>
      <c r="Q383" s="355" t="s">
        <v>5430</v>
      </c>
      <c r="R383" s="355" t="s">
        <v>5431</v>
      </c>
      <c r="S383" s="362">
        <v>1</v>
      </c>
      <c r="T383" s="355" t="s">
        <v>8673</v>
      </c>
      <c r="U383" s="362">
        <v>332500</v>
      </c>
      <c r="V383" s="363">
        <v>332500</v>
      </c>
      <c r="W383" s="355" t="s">
        <v>10175</v>
      </c>
      <c r="X383" s="355" t="s">
        <v>5202</v>
      </c>
      <c r="Y383" s="355" t="s">
        <v>11693</v>
      </c>
      <c r="Z383" s="355" t="s">
        <v>11693</v>
      </c>
      <c r="AA383" s="355" t="s">
        <v>13017</v>
      </c>
      <c r="AB383" s="364">
        <v>43211</v>
      </c>
      <c r="AC383" s="355" t="s">
        <v>11995</v>
      </c>
      <c r="AD383" s="364">
        <v>43246</v>
      </c>
      <c r="AE383" s="355" t="s">
        <v>11995</v>
      </c>
      <c r="AF383" s="364"/>
      <c r="AG383" s="355" t="s">
        <v>11693</v>
      </c>
      <c r="AH383" s="355"/>
      <c r="AI383" s="365">
        <v>6560000</v>
      </c>
      <c r="AJ383" s="365">
        <v>3945000</v>
      </c>
      <c r="AK383" s="365">
        <v>416137</v>
      </c>
      <c r="AL383" s="366">
        <v>250253.11966463411</v>
      </c>
      <c r="AM383" s="371">
        <v>21093</v>
      </c>
      <c r="AN383" s="359"/>
      <c r="AO383" s="367" t="s">
        <v>13011</v>
      </c>
      <c r="AR383" s="368"/>
      <c r="AT383" s="359" t="s">
        <v>13018</v>
      </c>
      <c r="AU383" s="359">
        <v>9</v>
      </c>
    </row>
    <row r="384" spans="1:47">
      <c r="A384" s="355" t="s">
        <v>13021</v>
      </c>
      <c r="B384" s="355">
        <v>21093</v>
      </c>
      <c r="C384" s="369" t="s">
        <v>13011</v>
      </c>
      <c r="D384" s="370" t="s">
        <v>13012</v>
      </c>
      <c r="E384" s="369" t="s">
        <v>13013</v>
      </c>
      <c r="F384" s="355" t="s">
        <v>11987</v>
      </c>
      <c r="G384" s="355" t="s">
        <v>12010</v>
      </c>
      <c r="H384" s="355" t="s">
        <v>13022</v>
      </c>
      <c r="I384" s="355" t="s">
        <v>11693</v>
      </c>
      <c r="J384" s="355" t="s">
        <v>13015</v>
      </c>
      <c r="K384" s="370" t="s">
        <v>13016</v>
      </c>
      <c r="L384" s="355" t="s">
        <v>316</v>
      </c>
      <c r="M384" s="355" t="s">
        <v>6002</v>
      </c>
      <c r="N384" s="355" t="s">
        <v>11992</v>
      </c>
      <c r="O384" s="355" t="s">
        <v>11993</v>
      </c>
      <c r="P384" s="355" t="s">
        <v>5983</v>
      </c>
      <c r="Q384" s="355" t="s">
        <v>5430</v>
      </c>
      <c r="R384" s="355" t="s">
        <v>5431</v>
      </c>
      <c r="S384" s="362">
        <v>1</v>
      </c>
      <c r="T384" s="355" t="s">
        <v>8673</v>
      </c>
      <c r="U384" s="362">
        <v>332500</v>
      </c>
      <c r="V384" s="363">
        <v>332500</v>
      </c>
      <c r="W384" s="355" t="s">
        <v>10175</v>
      </c>
      <c r="X384" s="355" t="s">
        <v>5202</v>
      </c>
      <c r="Y384" s="355" t="s">
        <v>11693</v>
      </c>
      <c r="Z384" s="355" t="s">
        <v>11693</v>
      </c>
      <c r="AA384" s="355" t="s">
        <v>13017</v>
      </c>
      <c r="AB384" s="364">
        <v>43211</v>
      </c>
      <c r="AC384" s="355" t="s">
        <v>11995</v>
      </c>
      <c r="AD384" s="364">
        <v>43246</v>
      </c>
      <c r="AE384" s="355" t="s">
        <v>11995</v>
      </c>
      <c r="AF384" s="364"/>
      <c r="AG384" s="355" t="s">
        <v>11693</v>
      </c>
      <c r="AH384" s="355"/>
      <c r="AI384" s="365">
        <v>6560000</v>
      </c>
      <c r="AJ384" s="365">
        <v>3945000</v>
      </c>
      <c r="AK384" s="365">
        <v>416137</v>
      </c>
      <c r="AL384" s="366">
        <v>250253.11966463411</v>
      </c>
      <c r="AM384" s="371">
        <v>21093</v>
      </c>
      <c r="AN384" s="359"/>
      <c r="AO384" s="367" t="s">
        <v>13011</v>
      </c>
      <c r="AR384" s="368"/>
      <c r="AT384" s="359" t="s">
        <v>13018</v>
      </c>
      <c r="AU384" s="359">
        <v>8</v>
      </c>
    </row>
    <row r="385" spans="1:47">
      <c r="A385" s="355" t="s">
        <v>13023</v>
      </c>
      <c r="B385" s="355">
        <v>21093</v>
      </c>
      <c r="C385" s="369" t="s">
        <v>13011</v>
      </c>
      <c r="D385" s="370" t="s">
        <v>13012</v>
      </c>
      <c r="E385" s="369" t="s">
        <v>13013</v>
      </c>
      <c r="F385" s="355" t="s">
        <v>11987</v>
      </c>
      <c r="G385" s="355" t="s">
        <v>12012</v>
      </c>
      <c r="H385" s="355" t="s">
        <v>13024</v>
      </c>
      <c r="I385" s="355" t="s">
        <v>11693</v>
      </c>
      <c r="J385" s="355" t="s">
        <v>13015</v>
      </c>
      <c r="K385" s="370" t="s">
        <v>13016</v>
      </c>
      <c r="L385" s="355" t="s">
        <v>316</v>
      </c>
      <c r="M385" s="355" t="s">
        <v>6002</v>
      </c>
      <c r="N385" s="355" t="s">
        <v>11992</v>
      </c>
      <c r="O385" s="355" t="s">
        <v>11993</v>
      </c>
      <c r="P385" s="355" t="s">
        <v>5983</v>
      </c>
      <c r="Q385" s="355" t="s">
        <v>5430</v>
      </c>
      <c r="R385" s="355" t="s">
        <v>5431</v>
      </c>
      <c r="S385" s="362">
        <v>1</v>
      </c>
      <c r="T385" s="355" t="s">
        <v>8673</v>
      </c>
      <c r="U385" s="362">
        <v>332500</v>
      </c>
      <c r="V385" s="363">
        <v>332500</v>
      </c>
      <c r="W385" s="355" t="s">
        <v>10175</v>
      </c>
      <c r="X385" s="355" t="s">
        <v>5202</v>
      </c>
      <c r="Y385" s="355" t="s">
        <v>11693</v>
      </c>
      <c r="Z385" s="355" t="s">
        <v>11693</v>
      </c>
      <c r="AA385" s="355" t="s">
        <v>13017</v>
      </c>
      <c r="AB385" s="364">
        <v>43211</v>
      </c>
      <c r="AC385" s="355" t="s">
        <v>11995</v>
      </c>
      <c r="AD385" s="364">
        <v>43246</v>
      </c>
      <c r="AE385" s="355" t="s">
        <v>11995</v>
      </c>
      <c r="AF385" s="364"/>
      <c r="AG385" s="355" t="s">
        <v>11693</v>
      </c>
      <c r="AH385" s="355"/>
      <c r="AI385" s="365">
        <v>6560000</v>
      </c>
      <c r="AJ385" s="365">
        <v>3945000</v>
      </c>
      <c r="AK385" s="365">
        <v>416137</v>
      </c>
      <c r="AL385" s="366">
        <v>250253.11966463411</v>
      </c>
      <c r="AM385" s="371">
        <v>21093</v>
      </c>
      <c r="AN385" s="359"/>
      <c r="AO385" s="367" t="s">
        <v>13011</v>
      </c>
      <c r="AR385" s="368"/>
      <c r="AT385" s="359" t="s">
        <v>13018</v>
      </c>
      <c r="AU385" s="359">
        <v>7</v>
      </c>
    </row>
    <row r="386" spans="1:47">
      <c r="A386" s="355" t="s">
        <v>13025</v>
      </c>
      <c r="B386" s="355">
        <v>21092</v>
      </c>
      <c r="C386" s="369" t="s">
        <v>13011</v>
      </c>
      <c r="D386" s="370" t="s">
        <v>13012</v>
      </c>
      <c r="E386" s="369" t="s">
        <v>13013</v>
      </c>
      <c r="F386" s="355" t="s">
        <v>11987</v>
      </c>
      <c r="G386" s="355" t="s">
        <v>12014</v>
      </c>
      <c r="H386" s="355" t="s">
        <v>13026</v>
      </c>
      <c r="I386" s="355" t="s">
        <v>11693</v>
      </c>
      <c r="J386" s="355" t="s">
        <v>13015</v>
      </c>
      <c r="K386" s="370" t="s">
        <v>13016</v>
      </c>
      <c r="L386" s="355" t="s">
        <v>316</v>
      </c>
      <c r="M386" s="355" t="s">
        <v>6002</v>
      </c>
      <c r="N386" s="355" t="s">
        <v>11992</v>
      </c>
      <c r="O386" s="355" t="s">
        <v>11993</v>
      </c>
      <c r="P386" s="355" t="s">
        <v>5983</v>
      </c>
      <c r="Q386" s="355" t="s">
        <v>5430</v>
      </c>
      <c r="R386" s="355" t="s">
        <v>5431</v>
      </c>
      <c r="S386" s="362">
        <v>1</v>
      </c>
      <c r="T386" s="355" t="s">
        <v>8673</v>
      </c>
      <c r="U386" s="362">
        <v>332500</v>
      </c>
      <c r="V386" s="363">
        <v>332500</v>
      </c>
      <c r="W386" s="355" t="s">
        <v>10175</v>
      </c>
      <c r="X386" s="355" t="s">
        <v>5202</v>
      </c>
      <c r="Y386" s="355" t="s">
        <v>11693</v>
      </c>
      <c r="Z386" s="355" t="s">
        <v>11693</v>
      </c>
      <c r="AA386" s="355" t="s">
        <v>13017</v>
      </c>
      <c r="AB386" s="364">
        <v>43211</v>
      </c>
      <c r="AC386" s="355" t="s">
        <v>11995</v>
      </c>
      <c r="AD386" s="364">
        <v>43246</v>
      </c>
      <c r="AE386" s="355" t="s">
        <v>11995</v>
      </c>
      <c r="AF386" s="364"/>
      <c r="AG386" s="355" t="s">
        <v>11693</v>
      </c>
      <c r="AH386" s="355"/>
      <c r="AI386" s="365">
        <v>6560000</v>
      </c>
      <c r="AJ386" s="365">
        <v>3945000</v>
      </c>
      <c r="AK386" s="365">
        <v>416137</v>
      </c>
      <c r="AL386" s="366">
        <v>250253.11966463411</v>
      </c>
      <c r="AM386" s="365">
        <v>21092</v>
      </c>
      <c r="AN386" s="359"/>
      <c r="AO386" s="367" t="s">
        <v>13011</v>
      </c>
      <c r="AR386" s="368"/>
      <c r="AT386" s="359" t="s">
        <v>13018</v>
      </c>
      <c r="AU386" s="359">
        <v>6</v>
      </c>
    </row>
    <row r="387" spans="1:47">
      <c r="A387" s="355" t="s">
        <v>13027</v>
      </c>
      <c r="B387" s="355">
        <v>21092</v>
      </c>
      <c r="C387" s="369" t="s">
        <v>13011</v>
      </c>
      <c r="D387" s="370" t="s">
        <v>13012</v>
      </c>
      <c r="E387" s="369" t="s">
        <v>13013</v>
      </c>
      <c r="F387" s="355" t="s">
        <v>11987</v>
      </c>
      <c r="G387" s="355" t="s">
        <v>12016</v>
      </c>
      <c r="H387" s="355" t="s">
        <v>13028</v>
      </c>
      <c r="I387" s="355" t="s">
        <v>11693</v>
      </c>
      <c r="J387" s="355" t="s">
        <v>13015</v>
      </c>
      <c r="K387" s="370" t="s">
        <v>13016</v>
      </c>
      <c r="L387" s="355" t="s">
        <v>316</v>
      </c>
      <c r="M387" s="355" t="s">
        <v>6002</v>
      </c>
      <c r="N387" s="355" t="s">
        <v>11992</v>
      </c>
      <c r="O387" s="355" t="s">
        <v>11993</v>
      </c>
      <c r="P387" s="355" t="s">
        <v>5983</v>
      </c>
      <c r="Q387" s="355" t="s">
        <v>5430</v>
      </c>
      <c r="R387" s="355" t="s">
        <v>5431</v>
      </c>
      <c r="S387" s="362">
        <v>1</v>
      </c>
      <c r="T387" s="355" t="s">
        <v>8673</v>
      </c>
      <c r="U387" s="362">
        <v>332500</v>
      </c>
      <c r="V387" s="363">
        <v>332500</v>
      </c>
      <c r="W387" s="355" t="s">
        <v>10175</v>
      </c>
      <c r="X387" s="355" t="s">
        <v>5202</v>
      </c>
      <c r="Y387" s="355" t="s">
        <v>11693</v>
      </c>
      <c r="Z387" s="355" t="s">
        <v>11693</v>
      </c>
      <c r="AA387" s="355" t="s">
        <v>13017</v>
      </c>
      <c r="AB387" s="364">
        <v>43211</v>
      </c>
      <c r="AC387" s="355" t="s">
        <v>11995</v>
      </c>
      <c r="AD387" s="364">
        <v>43246</v>
      </c>
      <c r="AE387" s="355" t="s">
        <v>11995</v>
      </c>
      <c r="AF387" s="364"/>
      <c r="AG387" s="355" t="s">
        <v>11693</v>
      </c>
      <c r="AH387" s="355"/>
      <c r="AI387" s="365">
        <v>6560000</v>
      </c>
      <c r="AJ387" s="365">
        <v>3945000</v>
      </c>
      <c r="AK387" s="365">
        <v>416137</v>
      </c>
      <c r="AL387" s="366">
        <v>250253.11966463411</v>
      </c>
      <c r="AM387" s="365">
        <v>21092</v>
      </c>
      <c r="AN387" s="359"/>
      <c r="AO387" s="367" t="s">
        <v>13011</v>
      </c>
      <c r="AR387" s="368"/>
      <c r="AT387" s="359" t="s">
        <v>13018</v>
      </c>
      <c r="AU387" s="359">
        <v>5</v>
      </c>
    </row>
    <row r="388" spans="1:47">
      <c r="A388" s="355" t="s">
        <v>13029</v>
      </c>
      <c r="B388" s="355">
        <v>21092</v>
      </c>
      <c r="C388" s="369" t="s">
        <v>13011</v>
      </c>
      <c r="D388" s="370" t="s">
        <v>13012</v>
      </c>
      <c r="E388" s="369" t="s">
        <v>13013</v>
      </c>
      <c r="F388" s="355" t="s">
        <v>11987</v>
      </c>
      <c r="G388" s="355" t="s">
        <v>12018</v>
      </c>
      <c r="H388" s="355" t="s">
        <v>13030</v>
      </c>
      <c r="I388" s="355" t="s">
        <v>11693</v>
      </c>
      <c r="J388" s="355" t="s">
        <v>13015</v>
      </c>
      <c r="K388" s="370" t="s">
        <v>13016</v>
      </c>
      <c r="L388" s="355" t="s">
        <v>316</v>
      </c>
      <c r="M388" s="355" t="s">
        <v>6002</v>
      </c>
      <c r="N388" s="355" t="s">
        <v>11992</v>
      </c>
      <c r="O388" s="355" t="s">
        <v>11993</v>
      </c>
      <c r="P388" s="355" t="s">
        <v>5983</v>
      </c>
      <c r="Q388" s="355" t="s">
        <v>5430</v>
      </c>
      <c r="R388" s="355" t="s">
        <v>5431</v>
      </c>
      <c r="S388" s="362">
        <v>1</v>
      </c>
      <c r="T388" s="355" t="s">
        <v>8673</v>
      </c>
      <c r="U388" s="362">
        <v>332500</v>
      </c>
      <c r="V388" s="363">
        <v>332500</v>
      </c>
      <c r="W388" s="355" t="s">
        <v>10175</v>
      </c>
      <c r="X388" s="355" t="s">
        <v>5202</v>
      </c>
      <c r="Y388" s="355" t="s">
        <v>11693</v>
      </c>
      <c r="Z388" s="355" t="s">
        <v>11693</v>
      </c>
      <c r="AA388" s="355" t="s">
        <v>13017</v>
      </c>
      <c r="AB388" s="364">
        <v>43211</v>
      </c>
      <c r="AC388" s="355" t="s">
        <v>11995</v>
      </c>
      <c r="AD388" s="364">
        <v>43246</v>
      </c>
      <c r="AE388" s="355" t="s">
        <v>11995</v>
      </c>
      <c r="AF388" s="364"/>
      <c r="AG388" s="355" t="s">
        <v>11693</v>
      </c>
      <c r="AH388" s="355"/>
      <c r="AI388" s="365">
        <v>6560000</v>
      </c>
      <c r="AJ388" s="365">
        <v>3945000</v>
      </c>
      <c r="AK388" s="365">
        <v>416137</v>
      </c>
      <c r="AL388" s="366">
        <v>250253.11966463411</v>
      </c>
      <c r="AM388" s="365">
        <v>21092</v>
      </c>
      <c r="AN388" s="359"/>
      <c r="AO388" s="367" t="s">
        <v>13011</v>
      </c>
      <c r="AR388" s="368"/>
      <c r="AT388" s="359" t="s">
        <v>13018</v>
      </c>
      <c r="AU388" s="359">
        <v>4</v>
      </c>
    </row>
    <row r="389" spans="1:47">
      <c r="A389" s="355" t="s">
        <v>13031</v>
      </c>
      <c r="B389" s="355">
        <v>21092</v>
      </c>
      <c r="C389" s="369" t="s">
        <v>13011</v>
      </c>
      <c r="D389" s="370" t="s">
        <v>13012</v>
      </c>
      <c r="E389" s="369" t="s">
        <v>13013</v>
      </c>
      <c r="F389" s="355" t="s">
        <v>11987</v>
      </c>
      <c r="G389" s="355" t="s">
        <v>12020</v>
      </c>
      <c r="H389" s="355" t="s">
        <v>13032</v>
      </c>
      <c r="I389" s="355" t="s">
        <v>11693</v>
      </c>
      <c r="J389" s="355" t="s">
        <v>13015</v>
      </c>
      <c r="K389" s="370" t="s">
        <v>13016</v>
      </c>
      <c r="L389" s="355" t="s">
        <v>316</v>
      </c>
      <c r="M389" s="355" t="s">
        <v>6002</v>
      </c>
      <c r="N389" s="355" t="s">
        <v>11992</v>
      </c>
      <c r="O389" s="355" t="s">
        <v>11993</v>
      </c>
      <c r="P389" s="355" t="s">
        <v>5983</v>
      </c>
      <c r="Q389" s="355" t="s">
        <v>5430</v>
      </c>
      <c r="R389" s="355" t="s">
        <v>5431</v>
      </c>
      <c r="S389" s="362">
        <v>1</v>
      </c>
      <c r="T389" s="355" t="s">
        <v>8673</v>
      </c>
      <c r="U389" s="362">
        <v>332500</v>
      </c>
      <c r="V389" s="363">
        <v>332500</v>
      </c>
      <c r="W389" s="355" t="s">
        <v>10175</v>
      </c>
      <c r="X389" s="355" t="s">
        <v>5202</v>
      </c>
      <c r="Y389" s="355" t="s">
        <v>11693</v>
      </c>
      <c r="Z389" s="355" t="s">
        <v>11693</v>
      </c>
      <c r="AA389" s="355" t="s">
        <v>13017</v>
      </c>
      <c r="AB389" s="364">
        <v>43211</v>
      </c>
      <c r="AC389" s="355" t="s">
        <v>11995</v>
      </c>
      <c r="AD389" s="364">
        <v>43246</v>
      </c>
      <c r="AE389" s="355" t="s">
        <v>11995</v>
      </c>
      <c r="AF389" s="364"/>
      <c r="AG389" s="355" t="s">
        <v>11693</v>
      </c>
      <c r="AH389" s="355"/>
      <c r="AI389" s="365">
        <v>6560000</v>
      </c>
      <c r="AJ389" s="365">
        <v>3945000</v>
      </c>
      <c r="AK389" s="365">
        <v>416137</v>
      </c>
      <c r="AL389" s="366">
        <v>250253.11966463411</v>
      </c>
      <c r="AM389" s="365">
        <v>21092</v>
      </c>
      <c r="AN389" s="359"/>
      <c r="AO389" s="367" t="s">
        <v>13011</v>
      </c>
      <c r="AR389" s="368"/>
      <c r="AT389" s="359" t="s">
        <v>13018</v>
      </c>
      <c r="AU389" s="359">
        <v>3</v>
      </c>
    </row>
    <row r="390" spans="1:47">
      <c r="A390" s="355" t="s">
        <v>13033</v>
      </c>
      <c r="B390" s="355">
        <v>21092</v>
      </c>
      <c r="C390" s="369" t="s">
        <v>13011</v>
      </c>
      <c r="D390" s="370" t="s">
        <v>13012</v>
      </c>
      <c r="E390" s="369" t="s">
        <v>13013</v>
      </c>
      <c r="F390" s="355" t="s">
        <v>11987</v>
      </c>
      <c r="G390" s="355" t="s">
        <v>12022</v>
      </c>
      <c r="H390" s="355" t="s">
        <v>13034</v>
      </c>
      <c r="I390" s="355" t="s">
        <v>11693</v>
      </c>
      <c r="J390" s="355" t="s">
        <v>13015</v>
      </c>
      <c r="K390" s="370" t="s">
        <v>13016</v>
      </c>
      <c r="L390" s="355" t="s">
        <v>316</v>
      </c>
      <c r="M390" s="355" t="s">
        <v>6002</v>
      </c>
      <c r="N390" s="355" t="s">
        <v>11992</v>
      </c>
      <c r="O390" s="355" t="s">
        <v>11993</v>
      </c>
      <c r="P390" s="355" t="s">
        <v>5983</v>
      </c>
      <c r="Q390" s="355" t="s">
        <v>5430</v>
      </c>
      <c r="R390" s="355" t="s">
        <v>5431</v>
      </c>
      <c r="S390" s="362">
        <v>1</v>
      </c>
      <c r="T390" s="355" t="s">
        <v>8673</v>
      </c>
      <c r="U390" s="362">
        <v>332500</v>
      </c>
      <c r="V390" s="363">
        <v>332500</v>
      </c>
      <c r="W390" s="355" t="s">
        <v>10175</v>
      </c>
      <c r="X390" s="355" t="s">
        <v>5202</v>
      </c>
      <c r="Y390" s="355" t="s">
        <v>11693</v>
      </c>
      <c r="Z390" s="355" t="s">
        <v>11693</v>
      </c>
      <c r="AA390" s="355" t="s">
        <v>13017</v>
      </c>
      <c r="AB390" s="364">
        <v>43211</v>
      </c>
      <c r="AC390" s="355" t="s">
        <v>11995</v>
      </c>
      <c r="AD390" s="364">
        <v>43246</v>
      </c>
      <c r="AE390" s="355" t="s">
        <v>11995</v>
      </c>
      <c r="AF390" s="364"/>
      <c r="AG390" s="355" t="s">
        <v>11693</v>
      </c>
      <c r="AH390" s="355"/>
      <c r="AI390" s="365">
        <v>6560000</v>
      </c>
      <c r="AJ390" s="365">
        <v>3945000</v>
      </c>
      <c r="AK390" s="365">
        <v>416137</v>
      </c>
      <c r="AL390" s="366">
        <v>250253.11966463411</v>
      </c>
      <c r="AM390" s="365">
        <v>21092</v>
      </c>
      <c r="AN390" s="359"/>
      <c r="AO390" s="367" t="s">
        <v>13011</v>
      </c>
      <c r="AR390" s="368"/>
      <c r="AT390" s="359" t="s">
        <v>13018</v>
      </c>
      <c r="AU390" s="359">
        <v>2</v>
      </c>
    </row>
    <row r="391" spans="1:47">
      <c r="A391" s="355" t="s">
        <v>13035</v>
      </c>
      <c r="B391" s="355">
        <v>40757</v>
      </c>
      <c r="C391" s="369" t="s">
        <v>13011</v>
      </c>
      <c r="D391" s="370" t="s">
        <v>13012</v>
      </c>
      <c r="E391" s="369" t="s">
        <v>13013</v>
      </c>
      <c r="F391" s="355" t="s">
        <v>11987</v>
      </c>
      <c r="G391" s="355" t="s">
        <v>12024</v>
      </c>
      <c r="H391" s="355" t="s">
        <v>13036</v>
      </c>
      <c r="I391" s="355" t="s">
        <v>11693</v>
      </c>
      <c r="J391" s="355" t="s">
        <v>13015</v>
      </c>
      <c r="K391" s="370" t="s">
        <v>13016</v>
      </c>
      <c r="L391" s="355" t="s">
        <v>316</v>
      </c>
      <c r="M391" s="355" t="s">
        <v>6002</v>
      </c>
      <c r="N391" s="355" t="s">
        <v>11992</v>
      </c>
      <c r="O391" s="355" t="s">
        <v>11993</v>
      </c>
      <c r="P391" s="355" t="s">
        <v>5983</v>
      </c>
      <c r="Q391" s="355" t="s">
        <v>5430</v>
      </c>
      <c r="R391" s="355" t="s">
        <v>5431</v>
      </c>
      <c r="S391" s="362">
        <v>1</v>
      </c>
      <c r="T391" s="355" t="s">
        <v>8673</v>
      </c>
      <c r="U391" s="362">
        <v>642500</v>
      </c>
      <c r="V391" s="363">
        <v>642500</v>
      </c>
      <c r="W391" s="355" t="s">
        <v>10175</v>
      </c>
      <c r="X391" s="355" t="s">
        <v>5202</v>
      </c>
      <c r="Y391" s="355" t="s">
        <v>11693</v>
      </c>
      <c r="Z391" s="355" t="s">
        <v>11693</v>
      </c>
      <c r="AA391" s="355" t="s">
        <v>13017</v>
      </c>
      <c r="AB391" s="364">
        <v>43211</v>
      </c>
      <c r="AC391" s="355" t="s">
        <v>11995</v>
      </c>
      <c r="AD391" s="364">
        <v>43246</v>
      </c>
      <c r="AE391" s="355" t="s">
        <v>11995</v>
      </c>
      <c r="AF391" s="364"/>
      <c r="AG391" s="355" t="s">
        <v>11693</v>
      </c>
      <c r="AH391" s="355"/>
      <c r="AI391" s="365">
        <v>6560000</v>
      </c>
      <c r="AJ391" s="365">
        <v>3945000</v>
      </c>
      <c r="AK391" s="365">
        <v>416137</v>
      </c>
      <c r="AL391" s="366">
        <v>250253.11966463411</v>
      </c>
      <c r="AM391" s="365">
        <v>40757</v>
      </c>
      <c r="AN391" s="359"/>
      <c r="AO391" s="367" t="s">
        <v>13011</v>
      </c>
      <c r="AR391" s="368"/>
      <c r="AT391" s="359" t="s">
        <v>13018</v>
      </c>
      <c r="AU391" s="359">
        <v>1</v>
      </c>
    </row>
    <row r="392" spans="1:47">
      <c r="A392" s="355" t="s">
        <v>13037</v>
      </c>
      <c r="B392" s="355">
        <v>40758</v>
      </c>
      <c r="C392" s="375" t="s">
        <v>13011</v>
      </c>
      <c r="D392" s="373" t="s">
        <v>13012</v>
      </c>
      <c r="E392" s="375" t="s">
        <v>13013</v>
      </c>
      <c r="F392" s="355" t="s">
        <v>11987</v>
      </c>
      <c r="G392" s="355" t="s">
        <v>13038</v>
      </c>
      <c r="H392" s="355" t="s">
        <v>13039</v>
      </c>
      <c r="I392" s="355" t="s">
        <v>11693</v>
      </c>
      <c r="J392" s="355" t="s">
        <v>13015</v>
      </c>
      <c r="K392" s="361" t="s">
        <v>13040</v>
      </c>
      <c r="L392" s="355" t="s">
        <v>318</v>
      </c>
      <c r="M392" s="355" t="s">
        <v>6004</v>
      </c>
      <c r="N392" s="355" t="s">
        <v>11992</v>
      </c>
      <c r="O392" s="355" t="s">
        <v>11993</v>
      </c>
      <c r="P392" s="355" t="s">
        <v>5983</v>
      </c>
      <c r="Q392" s="355" t="s">
        <v>5434</v>
      </c>
      <c r="R392" s="355" t="s">
        <v>5435</v>
      </c>
      <c r="S392" s="362">
        <v>1</v>
      </c>
      <c r="T392" s="355" t="s">
        <v>8673</v>
      </c>
      <c r="U392" s="362">
        <v>642500</v>
      </c>
      <c r="V392" s="363">
        <v>642500</v>
      </c>
      <c r="W392" s="355" t="s">
        <v>10175</v>
      </c>
      <c r="X392" s="355" t="s">
        <v>5202</v>
      </c>
      <c r="Y392" s="355" t="s">
        <v>11693</v>
      </c>
      <c r="Z392" s="355" t="s">
        <v>11693</v>
      </c>
      <c r="AA392" s="355" t="s">
        <v>13017</v>
      </c>
      <c r="AB392" s="364">
        <v>43211</v>
      </c>
      <c r="AC392" s="355" t="s">
        <v>11995</v>
      </c>
      <c r="AD392" s="364">
        <v>43246</v>
      </c>
      <c r="AE392" s="355" t="s">
        <v>11995</v>
      </c>
      <c r="AF392" s="364"/>
      <c r="AG392" s="355" t="s">
        <v>11693</v>
      </c>
      <c r="AH392" s="355"/>
      <c r="AI392" s="365">
        <v>6560000</v>
      </c>
      <c r="AJ392" s="365">
        <v>2615000</v>
      </c>
      <c r="AK392" s="365">
        <v>416137</v>
      </c>
      <c r="AL392" s="366">
        <v>165883.88033536586</v>
      </c>
      <c r="AM392" s="371">
        <v>40758</v>
      </c>
      <c r="AN392" s="359"/>
      <c r="AO392" s="367" t="s">
        <v>13011</v>
      </c>
      <c r="AQ392" s="359" t="s">
        <v>13041</v>
      </c>
      <c r="AR392" s="368">
        <v>1</v>
      </c>
      <c r="AT392" s="359" t="s">
        <v>13041</v>
      </c>
      <c r="AU392" s="359">
        <v>6</v>
      </c>
    </row>
    <row r="393" spans="1:47">
      <c r="A393" s="355" t="s">
        <v>13042</v>
      </c>
      <c r="B393" s="355">
        <v>21092</v>
      </c>
      <c r="C393" s="369" t="s">
        <v>13011</v>
      </c>
      <c r="D393" s="370" t="s">
        <v>13012</v>
      </c>
      <c r="E393" s="369" t="s">
        <v>13013</v>
      </c>
      <c r="F393" s="355" t="s">
        <v>11987</v>
      </c>
      <c r="G393" s="355" t="s">
        <v>13043</v>
      </c>
      <c r="H393" s="355" t="s">
        <v>13044</v>
      </c>
      <c r="I393" s="355" t="s">
        <v>11693</v>
      </c>
      <c r="J393" s="355" t="s">
        <v>13015</v>
      </c>
      <c r="K393" s="370" t="s">
        <v>13040</v>
      </c>
      <c r="L393" s="355" t="s">
        <v>318</v>
      </c>
      <c r="M393" s="355" t="s">
        <v>6004</v>
      </c>
      <c r="N393" s="355" t="s">
        <v>11992</v>
      </c>
      <c r="O393" s="355" t="s">
        <v>11993</v>
      </c>
      <c r="P393" s="355" t="s">
        <v>5983</v>
      </c>
      <c r="Q393" s="355" t="s">
        <v>5434</v>
      </c>
      <c r="R393" s="355" t="s">
        <v>5435</v>
      </c>
      <c r="S393" s="362">
        <v>1</v>
      </c>
      <c r="T393" s="355" t="s">
        <v>8673</v>
      </c>
      <c r="U393" s="362">
        <v>332500</v>
      </c>
      <c r="V393" s="363">
        <v>332500</v>
      </c>
      <c r="W393" s="355" t="s">
        <v>10175</v>
      </c>
      <c r="X393" s="355" t="s">
        <v>5202</v>
      </c>
      <c r="Y393" s="355" t="s">
        <v>11693</v>
      </c>
      <c r="Z393" s="355" t="s">
        <v>11693</v>
      </c>
      <c r="AA393" s="355" t="s">
        <v>13017</v>
      </c>
      <c r="AB393" s="364">
        <v>43211</v>
      </c>
      <c r="AC393" s="355" t="s">
        <v>11995</v>
      </c>
      <c r="AD393" s="364">
        <v>43246</v>
      </c>
      <c r="AE393" s="355" t="s">
        <v>11995</v>
      </c>
      <c r="AF393" s="364"/>
      <c r="AG393" s="355" t="s">
        <v>11693</v>
      </c>
      <c r="AH393" s="355"/>
      <c r="AI393" s="365">
        <v>6560000</v>
      </c>
      <c r="AJ393" s="365">
        <v>2615000</v>
      </c>
      <c r="AK393" s="365">
        <v>416137</v>
      </c>
      <c r="AL393" s="366">
        <v>165883.88033536586</v>
      </c>
      <c r="AM393" s="365">
        <v>21092</v>
      </c>
      <c r="AN393" s="359"/>
      <c r="AO393" s="367" t="s">
        <v>13011</v>
      </c>
      <c r="AR393" s="368"/>
      <c r="AT393" s="359" t="s">
        <v>13041</v>
      </c>
      <c r="AU393" s="359">
        <v>5</v>
      </c>
    </row>
    <row r="394" spans="1:47">
      <c r="A394" s="355" t="s">
        <v>13045</v>
      </c>
      <c r="B394" s="355">
        <v>21092</v>
      </c>
      <c r="C394" s="369" t="s">
        <v>13011</v>
      </c>
      <c r="D394" s="370" t="s">
        <v>13012</v>
      </c>
      <c r="E394" s="369" t="s">
        <v>13013</v>
      </c>
      <c r="F394" s="355" t="s">
        <v>11987</v>
      </c>
      <c r="G394" s="355" t="s">
        <v>13046</v>
      </c>
      <c r="H394" s="355" t="s">
        <v>13047</v>
      </c>
      <c r="I394" s="355" t="s">
        <v>11693</v>
      </c>
      <c r="J394" s="355" t="s">
        <v>13015</v>
      </c>
      <c r="K394" s="370" t="s">
        <v>13040</v>
      </c>
      <c r="L394" s="355" t="s">
        <v>318</v>
      </c>
      <c r="M394" s="355" t="s">
        <v>6004</v>
      </c>
      <c r="N394" s="355" t="s">
        <v>11992</v>
      </c>
      <c r="O394" s="355" t="s">
        <v>11993</v>
      </c>
      <c r="P394" s="355" t="s">
        <v>5983</v>
      </c>
      <c r="Q394" s="355" t="s">
        <v>5434</v>
      </c>
      <c r="R394" s="355" t="s">
        <v>5435</v>
      </c>
      <c r="S394" s="362">
        <v>1</v>
      </c>
      <c r="T394" s="355" t="s">
        <v>8673</v>
      </c>
      <c r="U394" s="362">
        <v>332500</v>
      </c>
      <c r="V394" s="363">
        <v>332500</v>
      </c>
      <c r="W394" s="355" t="s">
        <v>10175</v>
      </c>
      <c r="X394" s="355" t="s">
        <v>5202</v>
      </c>
      <c r="Y394" s="355" t="s">
        <v>11693</v>
      </c>
      <c r="Z394" s="355" t="s">
        <v>11693</v>
      </c>
      <c r="AA394" s="355" t="s">
        <v>13017</v>
      </c>
      <c r="AB394" s="364">
        <v>43211</v>
      </c>
      <c r="AC394" s="355" t="s">
        <v>11995</v>
      </c>
      <c r="AD394" s="364">
        <v>43246</v>
      </c>
      <c r="AE394" s="355" t="s">
        <v>11995</v>
      </c>
      <c r="AF394" s="364"/>
      <c r="AG394" s="355" t="s">
        <v>11693</v>
      </c>
      <c r="AH394" s="355"/>
      <c r="AI394" s="365">
        <v>6560000</v>
      </c>
      <c r="AJ394" s="365">
        <v>2615000</v>
      </c>
      <c r="AK394" s="365">
        <v>416137</v>
      </c>
      <c r="AL394" s="366">
        <v>165883.88033536586</v>
      </c>
      <c r="AM394" s="365">
        <v>21092</v>
      </c>
      <c r="AN394" s="359"/>
      <c r="AO394" s="367" t="s">
        <v>13011</v>
      </c>
      <c r="AR394" s="368"/>
      <c r="AT394" s="359" t="s">
        <v>13041</v>
      </c>
      <c r="AU394" s="359">
        <v>4</v>
      </c>
    </row>
    <row r="395" spans="1:47">
      <c r="A395" s="355" t="s">
        <v>13048</v>
      </c>
      <c r="B395" s="355">
        <v>21092</v>
      </c>
      <c r="C395" s="369" t="s">
        <v>13011</v>
      </c>
      <c r="D395" s="370" t="s">
        <v>13012</v>
      </c>
      <c r="E395" s="369" t="s">
        <v>13013</v>
      </c>
      <c r="F395" s="355" t="s">
        <v>11987</v>
      </c>
      <c r="G395" s="355" t="s">
        <v>13049</v>
      </c>
      <c r="H395" s="355" t="s">
        <v>13050</v>
      </c>
      <c r="I395" s="355" t="s">
        <v>11693</v>
      </c>
      <c r="J395" s="355" t="s">
        <v>13015</v>
      </c>
      <c r="K395" s="370" t="s">
        <v>13040</v>
      </c>
      <c r="L395" s="355" t="s">
        <v>318</v>
      </c>
      <c r="M395" s="355" t="s">
        <v>6004</v>
      </c>
      <c r="N395" s="355" t="s">
        <v>11992</v>
      </c>
      <c r="O395" s="355" t="s">
        <v>11993</v>
      </c>
      <c r="P395" s="355" t="s">
        <v>5983</v>
      </c>
      <c r="Q395" s="355" t="s">
        <v>5434</v>
      </c>
      <c r="R395" s="355" t="s">
        <v>5435</v>
      </c>
      <c r="S395" s="362">
        <v>1</v>
      </c>
      <c r="T395" s="355" t="s">
        <v>8673</v>
      </c>
      <c r="U395" s="362">
        <v>332500</v>
      </c>
      <c r="V395" s="363">
        <v>332500</v>
      </c>
      <c r="W395" s="355" t="s">
        <v>10175</v>
      </c>
      <c r="X395" s="355" t="s">
        <v>5202</v>
      </c>
      <c r="Y395" s="355" t="s">
        <v>11693</v>
      </c>
      <c r="Z395" s="355" t="s">
        <v>11693</v>
      </c>
      <c r="AA395" s="355" t="s">
        <v>13017</v>
      </c>
      <c r="AB395" s="364">
        <v>43211</v>
      </c>
      <c r="AC395" s="355" t="s">
        <v>11995</v>
      </c>
      <c r="AD395" s="364">
        <v>43246</v>
      </c>
      <c r="AE395" s="355" t="s">
        <v>11995</v>
      </c>
      <c r="AF395" s="364"/>
      <c r="AG395" s="355" t="s">
        <v>11693</v>
      </c>
      <c r="AH395" s="355"/>
      <c r="AI395" s="365">
        <v>6560000</v>
      </c>
      <c r="AJ395" s="365">
        <v>2615000</v>
      </c>
      <c r="AK395" s="365">
        <v>416137</v>
      </c>
      <c r="AL395" s="366">
        <v>165883.88033536586</v>
      </c>
      <c r="AM395" s="365">
        <v>21092</v>
      </c>
      <c r="AN395" s="359"/>
      <c r="AO395" s="367" t="s">
        <v>13011</v>
      </c>
      <c r="AR395" s="368"/>
      <c r="AT395" s="359" t="s">
        <v>13041</v>
      </c>
      <c r="AU395" s="359">
        <v>3</v>
      </c>
    </row>
    <row r="396" spans="1:47">
      <c r="A396" s="355" t="s">
        <v>13051</v>
      </c>
      <c r="B396" s="355">
        <v>21092</v>
      </c>
      <c r="C396" s="369" t="s">
        <v>13011</v>
      </c>
      <c r="D396" s="370" t="s">
        <v>13012</v>
      </c>
      <c r="E396" s="369" t="s">
        <v>13013</v>
      </c>
      <c r="F396" s="355" t="s">
        <v>11987</v>
      </c>
      <c r="G396" s="355" t="s">
        <v>13052</v>
      </c>
      <c r="H396" s="355" t="s">
        <v>13053</v>
      </c>
      <c r="I396" s="355" t="s">
        <v>11693</v>
      </c>
      <c r="J396" s="355" t="s">
        <v>13015</v>
      </c>
      <c r="K396" s="370" t="s">
        <v>13040</v>
      </c>
      <c r="L396" s="355" t="s">
        <v>318</v>
      </c>
      <c r="M396" s="355" t="s">
        <v>6004</v>
      </c>
      <c r="N396" s="355" t="s">
        <v>11992</v>
      </c>
      <c r="O396" s="355" t="s">
        <v>11993</v>
      </c>
      <c r="P396" s="355" t="s">
        <v>5983</v>
      </c>
      <c r="Q396" s="355" t="s">
        <v>5434</v>
      </c>
      <c r="R396" s="355" t="s">
        <v>5435</v>
      </c>
      <c r="S396" s="362">
        <v>1</v>
      </c>
      <c r="T396" s="355" t="s">
        <v>8673</v>
      </c>
      <c r="U396" s="362">
        <v>332500</v>
      </c>
      <c r="V396" s="363">
        <v>332500</v>
      </c>
      <c r="W396" s="355" t="s">
        <v>10175</v>
      </c>
      <c r="X396" s="355" t="s">
        <v>5202</v>
      </c>
      <c r="Y396" s="355" t="s">
        <v>11693</v>
      </c>
      <c r="Z396" s="355" t="s">
        <v>11693</v>
      </c>
      <c r="AA396" s="355" t="s">
        <v>13017</v>
      </c>
      <c r="AB396" s="364">
        <v>43211</v>
      </c>
      <c r="AC396" s="355" t="s">
        <v>11995</v>
      </c>
      <c r="AD396" s="364">
        <v>43246</v>
      </c>
      <c r="AE396" s="355" t="s">
        <v>11995</v>
      </c>
      <c r="AF396" s="364"/>
      <c r="AG396" s="355" t="s">
        <v>11693</v>
      </c>
      <c r="AH396" s="355"/>
      <c r="AI396" s="365">
        <v>6560000</v>
      </c>
      <c r="AJ396" s="365">
        <v>2615000</v>
      </c>
      <c r="AK396" s="365">
        <v>416137</v>
      </c>
      <c r="AL396" s="366">
        <v>165883.88033536586</v>
      </c>
      <c r="AM396" s="365">
        <v>21092</v>
      </c>
      <c r="AN396" s="359"/>
      <c r="AO396" s="367" t="s">
        <v>13011</v>
      </c>
      <c r="AR396" s="368"/>
      <c r="AT396" s="359" t="s">
        <v>13041</v>
      </c>
      <c r="AU396" s="359">
        <v>2</v>
      </c>
    </row>
    <row r="397" spans="1:47">
      <c r="A397" s="355" t="s">
        <v>13054</v>
      </c>
      <c r="B397" s="355">
        <v>40757</v>
      </c>
      <c r="C397" s="369" t="s">
        <v>13011</v>
      </c>
      <c r="D397" s="370" t="s">
        <v>13012</v>
      </c>
      <c r="E397" s="369" t="s">
        <v>13013</v>
      </c>
      <c r="F397" s="355" t="s">
        <v>11987</v>
      </c>
      <c r="G397" s="355" t="s">
        <v>13055</v>
      </c>
      <c r="H397" s="355" t="s">
        <v>13056</v>
      </c>
      <c r="I397" s="355" t="s">
        <v>11693</v>
      </c>
      <c r="J397" s="355" t="s">
        <v>13015</v>
      </c>
      <c r="K397" s="370" t="s">
        <v>13040</v>
      </c>
      <c r="L397" s="355" t="s">
        <v>318</v>
      </c>
      <c r="M397" s="355" t="s">
        <v>6004</v>
      </c>
      <c r="N397" s="355" t="s">
        <v>11992</v>
      </c>
      <c r="O397" s="355" t="s">
        <v>11993</v>
      </c>
      <c r="P397" s="355" t="s">
        <v>5983</v>
      </c>
      <c r="Q397" s="355" t="s">
        <v>5434</v>
      </c>
      <c r="R397" s="355" t="s">
        <v>5435</v>
      </c>
      <c r="S397" s="362">
        <v>1</v>
      </c>
      <c r="T397" s="355" t="s">
        <v>8673</v>
      </c>
      <c r="U397" s="362">
        <v>642500</v>
      </c>
      <c r="V397" s="363">
        <v>642500</v>
      </c>
      <c r="W397" s="355" t="s">
        <v>10175</v>
      </c>
      <c r="X397" s="355" t="s">
        <v>5202</v>
      </c>
      <c r="Y397" s="355" t="s">
        <v>11693</v>
      </c>
      <c r="Z397" s="355" t="s">
        <v>11693</v>
      </c>
      <c r="AA397" s="355" t="s">
        <v>13017</v>
      </c>
      <c r="AB397" s="364">
        <v>43211</v>
      </c>
      <c r="AC397" s="355" t="s">
        <v>11995</v>
      </c>
      <c r="AD397" s="364">
        <v>43246</v>
      </c>
      <c r="AE397" s="355" t="s">
        <v>11995</v>
      </c>
      <c r="AF397" s="364"/>
      <c r="AG397" s="355" t="s">
        <v>11693</v>
      </c>
      <c r="AH397" s="355"/>
      <c r="AI397" s="365">
        <v>6560000</v>
      </c>
      <c r="AJ397" s="365">
        <v>2615000</v>
      </c>
      <c r="AK397" s="365">
        <v>416137</v>
      </c>
      <c r="AL397" s="366">
        <v>165883.88033536586</v>
      </c>
      <c r="AM397" s="365">
        <v>40757</v>
      </c>
      <c r="AN397" s="359"/>
      <c r="AO397" s="367" t="s">
        <v>13011</v>
      </c>
      <c r="AR397" s="368"/>
      <c r="AT397" s="359" t="s">
        <v>13041</v>
      </c>
      <c r="AU397" s="359">
        <v>1</v>
      </c>
    </row>
    <row r="398" spans="1:47">
      <c r="A398" s="355" t="s">
        <v>13057</v>
      </c>
      <c r="B398" s="355">
        <v>3289</v>
      </c>
      <c r="C398" s="355" t="s">
        <v>13058</v>
      </c>
      <c r="D398" s="361" t="s">
        <v>13059</v>
      </c>
      <c r="E398" s="355" t="s">
        <v>13060</v>
      </c>
      <c r="F398" s="355" t="s">
        <v>11987</v>
      </c>
      <c r="G398" s="355" t="s">
        <v>12014</v>
      </c>
      <c r="H398" s="355" t="s">
        <v>13061</v>
      </c>
      <c r="I398" s="355" t="s">
        <v>11693</v>
      </c>
      <c r="J398" s="355" t="s">
        <v>13015</v>
      </c>
      <c r="K398" s="361" t="s">
        <v>13062</v>
      </c>
      <c r="L398" s="355" t="s">
        <v>322</v>
      </c>
      <c r="M398" s="355" t="s">
        <v>6008</v>
      </c>
      <c r="N398" s="355" t="s">
        <v>11992</v>
      </c>
      <c r="O398" s="355" t="s">
        <v>12004</v>
      </c>
      <c r="P398" s="355" t="s">
        <v>5983</v>
      </c>
      <c r="Q398" s="355" t="s">
        <v>5442</v>
      </c>
      <c r="R398" s="355" t="s">
        <v>5443</v>
      </c>
      <c r="S398" s="362">
        <v>1</v>
      </c>
      <c r="T398" s="355" t="s">
        <v>8673</v>
      </c>
      <c r="U398" s="362">
        <v>23000</v>
      </c>
      <c r="V398" s="363">
        <v>23000</v>
      </c>
      <c r="W398" s="355" t="s">
        <v>10180</v>
      </c>
      <c r="X398" s="355" t="s">
        <v>5208</v>
      </c>
      <c r="Y398" s="355" t="s">
        <v>11693</v>
      </c>
      <c r="Z398" s="355" t="s">
        <v>11693</v>
      </c>
      <c r="AA398" s="355" t="s">
        <v>13063</v>
      </c>
      <c r="AB398" s="364">
        <v>43246</v>
      </c>
      <c r="AC398" s="355" t="s">
        <v>11995</v>
      </c>
      <c r="AD398" s="364">
        <v>43246</v>
      </c>
      <c r="AE398" s="355" t="s">
        <v>11995</v>
      </c>
      <c r="AF398" s="364"/>
      <c r="AG398" s="355" t="s">
        <v>11693</v>
      </c>
      <c r="AH398" s="355"/>
      <c r="AI398" s="365">
        <v>1938000</v>
      </c>
      <c r="AJ398" s="365">
        <v>90000</v>
      </c>
      <c r="AK398" s="365">
        <v>277086</v>
      </c>
      <c r="AL398" s="366">
        <v>12867.770897832817</v>
      </c>
      <c r="AM398" s="371">
        <v>3289</v>
      </c>
      <c r="AN398" s="359"/>
      <c r="AO398" s="367" t="s">
        <v>13058</v>
      </c>
      <c r="AQ398" s="359" t="s">
        <v>13064</v>
      </c>
      <c r="AR398" s="368">
        <v>1</v>
      </c>
      <c r="AT398" s="359" t="s">
        <v>13064</v>
      </c>
      <c r="AU398" s="359">
        <v>4</v>
      </c>
    </row>
    <row r="399" spans="1:47">
      <c r="A399" s="355" t="s">
        <v>13065</v>
      </c>
      <c r="B399" s="355">
        <v>3145</v>
      </c>
      <c r="C399" s="369" t="s">
        <v>13058</v>
      </c>
      <c r="D399" s="370" t="s">
        <v>13066</v>
      </c>
      <c r="E399" s="369" t="s">
        <v>13060</v>
      </c>
      <c r="F399" s="355" t="s">
        <v>11987</v>
      </c>
      <c r="G399" s="355" t="s">
        <v>12016</v>
      </c>
      <c r="H399" s="355" t="s">
        <v>13067</v>
      </c>
      <c r="I399" s="355" t="s">
        <v>11693</v>
      </c>
      <c r="J399" s="355" t="s">
        <v>13015</v>
      </c>
      <c r="K399" s="370" t="s">
        <v>13062</v>
      </c>
      <c r="L399" s="355" t="s">
        <v>322</v>
      </c>
      <c r="M399" s="355" t="s">
        <v>6008</v>
      </c>
      <c r="N399" s="355" t="s">
        <v>11992</v>
      </c>
      <c r="O399" s="355" t="s">
        <v>12004</v>
      </c>
      <c r="P399" s="355" t="s">
        <v>5983</v>
      </c>
      <c r="Q399" s="355" t="s">
        <v>5442</v>
      </c>
      <c r="R399" s="355" t="s">
        <v>5443</v>
      </c>
      <c r="S399" s="362">
        <v>1</v>
      </c>
      <c r="T399" s="355" t="s">
        <v>8673</v>
      </c>
      <c r="U399" s="362">
        <v>22000</v>
      </c>
      <c r="V399" s="363">
        <v>22000</v>
      </c>
      <c r="W399" s="355" t="s">
        <v>10180</v>
      </c>
      <c r="X399" s="355" t="s">
        <v>5208</v>
      </c>
      <c r="Y399" s="355" t="s">
        <v>11693</v>
      </c>
      <c r="Z399" s="355" t="s">
        <v>11693</v>
      </c>
      <c r="AA399" s="355" t="s">
        <v>13063</v>
      </c>
      <c r="AB399" s="364">
        <v>43246</v>
      </c>
      <c r="AC399" s="355" t="s">
        <v>11995</v>
      </c>
      <c r="AD399" s="364">
        <v>43246</v>
      </c>
      <c r="AE399" s="355" t="s">
        <v>11995</v>
      </c>
      <c r="AF399" s="364"/>
      <c r="AG399" s="355" t="s">
        <v>11693</v>
      </c>
      <c r="AH399" s="355"/>
      <c r="AI399" s="365">
        <v>1938000</v>
      </c>
      <c r="AJ399" s="365">
        <v>90000</v>
      </c>
      <c r="AK399" s="365">
        <v>277086</v>
      </c>
      <c r="AL399" s="366">
        <v>12867.770897832817</v>
      </c>
      <c r="AM399" s="365">
        <v>3145</v>
      </c>
      <c r="AN399" s="359"/>
      <c r="AO399" s="367" t="s">
        <v>13058</v>
      </c>
      <c r="AR399" s="368"/>
      <c r="AT399" s="359" t="s">
        <v>13064</v>
      </c>
      <c r="AU399" s="359">
        <v>3</v>
      </c>
    </row>
    <row r="400" spans="1:47">
      <c r="A400" s="355" t="s">
        <v>13068</v>
      </c>
      <c r="B400" s="355">
        <v>3145</v>
      </c>
      <c r="C400" s="369" t="s">
        <v>13058</v>
      </c>
      <c r="D400" s="370" t="s">
        <v>13066</v>
      </c>
      <c r="E400" s="369" t="s">
        <v>13060</v>
      </c>
      <c r="F400" s="355" t="s">
        <v>11987</v>
      </c>
      <c r="G400" s="355" t="s">
        <v>12018</v>
      </c>
      <c r="H400" s="355" t="s">
        <v>13069</v>
      </c>
      <c r="I400" s="355" t="s">
        <v>11693</v>
      </c>
      <c r="J400" s="355" t="s">
        <v>13015</v>
      </c>
      <c r="K400" s="370" t="s">
        <v>13062</v>
      </c>
      <c r="L400" s="355" t="s">
        <v>322</v>
      </c>
      <c r="M400" s="355" t="s">
        <v>6008</v>
      </c>
      <c r="N400" s="355" t="s">
        <v>11992</v>
      </c>
      <c r="O400" s="355" t="s">
        <v>12004</v>
      </c>
      <c r="P400" s="355" t="s">
        <v>5983</v>
      </c>
      <c r="Q400" s="355" t="s">
        <v>5442</v>
      </c>
      <c r="R400" s="355" t="s">
        <v>5443</v>
      </c>
      <c r="S400" s="362">
        <v>1</v>
      </c>
      <c r="T400" s="355" t="s">
        <v>8673</v>
      </c>
      <c r="U400" s="362">
        <v>22000</v>
      </c>
      <c r="V400" s="363">
        <v>22000</v>
      </c>
      <c r="W400" s="355" t="s">
        <v>10180</v>
      </c>
      <c r="X400" s="355" t="s">
        <v>5208</v>
      </c>
      <c r="Y400" s="355" t="s">
        <v>11693</v>
      </c>
      <c r="Z400" s="355" t="s">
        <v>11693</v>
      </c>
      <c r="AA400" s="355" t="s">
        <v>13063</v>
      </c>
      <c r="AB400" s="364">
        <v>43246</v>
      </c>
      <c r="AC400" s="355" t="s">
        <v>11995</v>
      </c>
      <c r="AD400" s="364">
        <v>43246</v>
      </c>
      <c r="AE400" s="355" t="s">
        <v>11995</v>
      </c>
      <c r="AF400" s="364"/>
      <c r="AG400" s="355" t="s">
        <v>11693</v>
      </c>
      <c r="AH400" s="355"/>
      <c r="AI400" s="365">
        <v>1938000</v>
      </c>
      <c r="AJ400" s="365">
        <v>90000</v>
      </c>
      <c r="AK400" s="365">
        <v>277086</v>
      </c>
      <c r="AL400" s="366">
        <v>12867.770897832817</v>
      </c>
      <c r="AM400" s="365">
        <v>3145</v>
      </c>
      <c r="AN400" s="359"/>
      <c r="AO400" s="367" t="s">
        <v>13058</v>
      </c>
      <c r="AR400" s="368"/>
      <c r="AT400" s="359" t="s">
        <v>13064</v>
      </c>
      <c r="AU400" s="359">
        <v>2</v>
      </c>
    </row>
    <row r="401" spans="1:47">
      <c r="A401" s="355" t="s">
        <v>13070</v>
      </c>
      <c r="B401" s="355">
        <v>3288</v>
      </c>
      <c r="C401" s="369" t="s">
        <v>13058</v>
      </c>
      <c r="D401" s="370" t="s">
        <v>13066</v>
      </c>
      <c r="E401" s="369" t="s">
        <v>13060</v>
      </c>
      <c r="F401" s="355" t="s">
        <v>11987</v>
      </c>
      <c r="G401" s="355" t="s">
        <v>12020</v>
      </c>
      <c r="H401" s="355" t="s">
        <v>13071</v>
      </c>
      <c r="I401" s="355" t="s">
        <v>11693</v>
      </c>
      <c r="J401" s="355" t="s">
        <v>13015</v>
      </c>
      <c r="K401" s="370" t="s">
        <v>13062</v>
      </c>
      <c r="L401" s="355" t="s">
        <v>322</v>
      </c>
      <c r="M401" s="355" t="s">
        <v>6008</v>
      </c>
      <c r="N401" s="355" t="s">
        <v>11992</v>
      </c>
      <c r="O401" s="355" t="s">
        <v>12004</v>
      </c>
      <c r="P401" s="355" t="s">
        <v>5983</v>
      </c>
      <c r="Q401" s="355" t="s">
        <v>5442</v>
      </c>
      <c r="R401" s="355" t="s">
        <v>5443</v>
      </c>
      <c r="S401" s="362">
        <v>1</v>
      </c>
      <c r="T401" s="355" t="s">
        <v>8673</v>
      </c>
      <c r="U401" s="362">
        <v>23000</v>
      </c>
      <c r="V401" s="363">
        <v>23000</v>
      </c>
      <c r="W401" s="355" t="s">
        <v>10180</v>
      </c>
      <c r="X401" s="355" t="s">
        <v>5208</v>
      </c>
      <c r="Y401" s="355" t="s">
        <v>11693</v>
      </c>
      <c r="Z401" s="355" t="s">
        <v>11693</v>
      </c>
      <c r="AA401" s="355" t="s">
        <v>13063</v>
      </c>
      <c r="AB401" s="364">
        <v>43246</v>
      </c>
      <c r="AC401" s="355" t="s">
        <v>11995</v>
      </c>
      <c r="AD401" s="364">
        <v>43246</v>
      </c>
      <c r="AE401" s="355" t="s">
        <v>11995</v>
      </c>
      <c r="AF401" s="364"/>
      <c r="AG401" s="355" t="s">
        <v>11693</v>
      </c>
      <c r="AH401" s="355"/>
      <c r="AI401" s="365">
        <v>1938000</v>
      </c>
      <c r="AJ401" s="365">
        <v>90000</v>
      </c>
      <c r="AK401" s="365">
        <v>277086</v>
      </c>
      <c r="AL401" s="366">
        <v>12867.770897832817</v>
      </c>
      <c r="AM401" s="365">
        <v>3288</v>
      </c>
      <c r="AN401" s="359"/>
      <c r="AO401" s="367" t="s">
        <v>13058</v>
      </c>
      <c r="AR401" s="368"/>
      <c r="AT401" s="359" t="s">
        <v>13064</v>
      </c>
      <c r="AU401" s="359">
        <v>1</v>
      </c>
    </row>
    <row r="402" spans="1:47">
      <c r="A402" s="355" t="s">
        <v>13072</v>
      </c>
      <c r="B402" s="355">
        <v>6433</v>
      </c>
      <c r="C402" s="355" t="s">
        <v>13058</v>
      </c>
      <c r="D402" s="361" t="s">
        <v>13066</v>
      </c>
      <c r="E402" s="355" t="s">
        <v>13060</v>
      </c>
      <c r="F402" s="355" t="s">
        <v>11987</v>
      </c>
      <c r="G402" s="355" t="s">
        <v>12022</v>
      </c>
      <c r="H402" s="355" t="s">
        <v>13061</v>
      </c>
      <c r="I402" s="355" t="s">
        <v>11693</v>
      </c>
      <c r="J402" s="355" t="s">
        <v>13015</v>
      </c>
      <c r="K402" s="361" t="s">
        <v>13073</v>
      </c>
      <c r="L402" s="355" t="s">
        <v>322</v>
      </c>
      <c r="M402" s="355" t="s">
        <v>6008</v>
      </c>
      <c r="N402" s="355" t="s">
        <v>11992</v>
      </c>
      <c r="O402" s="355" t="s">
        <v>11993</v>
      </c>
      <c r="P402" s="355" t="s">
        <v>5983</v>
      </c>
      <c r="Q402" s="355" t="s">
        <v>5442</v>
      </c>
      <c r="R402" s="355" t="s">
        <v>5443</v>
      </c>
      <c r="S402" s="362">
        <v>1</v>
      </c>
      <c r="T402" s="355" t="s">
        <v>8673</v>
      </c>
      <c r="U402" s="362">
        <v>45000</v>
      </c>
      <c r="V402" s="363">
        <v>45000</v>
      </c>
      <c r="W402" s="355" t="s">
        <v>10180</v>
      </c>
      <c r="X402" s="355" t="s">
        <v>5208</v>
      </c>
      <c r="Y402" s="355" t="s">
        <v>11693</v>
      </c>
      <c r="Z402" s="355" t="s">
        <v>11693</v>
      </c>
      <c r="AA402" s="355" t="s">
        <v>13063</v>
      </c>
      <c r="AB402" s="364">
        <v>43246</v>
      </c>
      <c r="AC402" s="355" t="s">
        <v>11995</v>
      </c>
      <c r="AD402" s="364">
        <v>43246</v>
      </c>
      <c r="AE402" s="355" t="s">
        <v>11995</v>
      </c>
      <c r="AF402" s="364"/>
      <c r="AG402" s="355" t="s">
        <v>11693</v>
      </c>
      <c r="AH402" s="355"/>
      <c r="AI402" s="365">
        <v>1938000</v>
      </c>
      <c r="AJ402" s="365">
        <v>180000</v>
      </c>
      <c r="AK402" s="365">
        <v>277086</v>
      </c>
      <c r="AL402" s="366">
        <v>25735.541795665635</v>
      </c>
      <c r="AM402" s="371">
        <v>6433</v>
      </c>
      <c r="AN402" s="359"/>
      <c r="AO402" s="367" t="s">
        <v>13058</v>
      </c>
      <c r="AQ402" s="359" t="s">
        <v>13074</v>
      </c>
      <c r="AR402" s="368">
        <v>1</v>
      </c>
      <c r="AS402" s="372"/>
      <c r="AT402" s="359" t="s">
        <v>13074</v>
      </c>
      <c r="AU402" s="359">
        <v>4</v>
      </c>
    </row>
    <row r="403" spans="1:47">
      <c r="A403" s="355" t="s">
        <v>13075</v>
      </c>
      <c r="B403" s="355">
        <v>6434</v>
      </c>
      <c r="C403" s="369" t="s">
        <v>13058</v>
      </c>
      <c r="D403" s="370" t="s">
        <v>13066</v>
      </c>
      <c r="E403" s="369" t="s">
        <v>13060</v>
      </c>
      <c r="F403" s="355" t="s">
        <v>11987</v>
      </c>
      <c r="G403" s="355" t="s">
        <v>12024</v>
      </c>
      <c r="H403" s="355" t="s">
        <v>13067</v>
      </c>
      <c r="I403" s="355" t="s">
        <v>11693</v>
      </c>
      <c r="J403" s="355" t="s">
        <v>13015</v>
      </c>
      <c r="K403" s="370" t="s">
        <v>13073</v>
      </c>
      <c r="L403" s="355" t="s">
        <v>322</v>
      </c>
      <c r="M403" s="355" t="s">
        <v>6008</v>
      </c>
      <c r="N403" s="355" t="s">
        <v>11992</v>
      </c>
      <c r="O403" s="355" t="s">
        <v>11993</v>
      </c>
      <c r="P403" s="355" t="s">
        <v>5983</v>
      </c>
      <c r="Q403" s="355" t="s">
        <v>5442</v>
      </c>
      <c r="R403" s="355" t="s">
        <v>5443</v>
      </c>
      <c r="S403" s="362">
        <v>1</v>
      </c>
      <c r="T403" s="355" t="s">
        <v>8673</v>
      </c>
      <c r="U403" s="362">
        <v>45000</v>
      </c>
      <c r="V403" s="363">
        <v>45000</v>
      </c>
      <c r="W403" s="355" t="s">
        <v>10180</v>
      </c>
      <c r="X403" s="355" t="s">
        <v>5208</v>
      </c>
      <c r="Y403" s="355" t="s">
        <v>11693</v>
      </c>
      <c r="Z403" s="355" t="s">
        <v>11693</v>
      </c>
      <c r="AA403" s="355" t="s">
        <v>13063</v>
      </c>
      <c r="AB403" s="364">
        <v>43246</v>
      </c>
      <c r="AC403" s="355" t="s">
        <v>11995</v>
      </c>
      <c r="AD403" s="364">
        <v>43246</v>
      </c>
      <c r="AE403" s="355" t="s">
        <v>11995</v>
      </c>
      <c r="AF403" s="364"/>
      <c r="AG403" s="355" t="s">
        <v>11693</v>
      </c>
      <c r="AH403" s="355"/>
      <c r="AI403" s="365">
        <v>1938000</v>
      </c>
      <c r="AJ403" s="365">
        <v>180000</v>
      </c>
      <c r="AK403" s="365">
        <v>277086</v>
      </c>
      <c r="AL403" s="366">
        <v>25735.541795665635</v>
      </c>
      <c r="AM403" s="365">
        <v>6434</v>
      </c>
      <c r="AN403" s="359"/>
      <c r="AO403" s="367" t="s">
        <v>13058</v>
      </c>
      <c r="AR403" s="368"/>
      <c r="AT403" s="359" t="s">
        <v>13074</v>
      </c>
      <c r="AU403" s="359">
        <v>3</v>
      </c>
    </row>
    <row r="404" spans="1:47">
      <c r="A404" s="355" t="s">
        <v>13076</v>
      </c>
      <c r="B404" s="355">
        <v>6434</v>
      </c>
      <c r="C404" s="369" t="s">
        <v>13058</v>
      </c>
      <c r="D404" s="370" t="s">
        <v>13066</v>
      </c>
      <c r="E404" s="369" t="s">
        <v>13060</v>
      </c>
      <c r="F404" s="355" t="s">
        <v>11987</v>
      </c>
      <c r="G404" s="355" t="s">
        <v>12026</v>
      </c>
      <c r="H404" s="355" t="s">
        <v>13069</v>
      </c>
      <c r="I404" s="355" t="s">
        <v>11693</v>
      </c>
      <c r="J404" s="355" t="s">
        <v>13015</v>
      </c>
      <c r="K404" s="370" t="s">
        <v>13073</v>
      </c>
      <c r="L404" s="355" t="s">
        <v>322</v>
      </c>
      <c r="M404" s="355" t="s">
        <v>6008</v>
      </c>
      <c r="N404" s="355" t="s">
        <v>11992</v>
      </c>
      <c r="O404" s="355" t="s">
        <v>11993</v>
      </c>
      <c r="P404" s="355" t="s">
        <v>5983</v>
      </c>
      <c r="Q404" s="355" t="s">
        <v>5442</v>
      </c>
      <c r="R404" s="355" t="s">
        <v>5443</v>
      </c>
      <c r="S404" s="362">
        <v>1</v>
      </c>
      <c r="T404" s="355" t="s">
        <v>8673</v>
      </c>
      <c r="U404" s="362">
        <v>45000</v>
      </c>
      <c r="V404" s="363">
        <v>45000</v>
      </c>
      <c r="W404" s="355" t="s">
        <v>10180</v>
      </c>
      <c r="X404" s="355" t="s">
        <v>5208</v>
      </c>
      <c r="Y404" s="355" t="s">
        <v>11693</v>
      </c>
      <c r="Z404" s="355" t="s">
        <v>11693</v>
      </c>
      <c r="AA404" s="355" t="s">
        <v>13063</v>
      </c>
      <c r="AB404" s="364">
        <v>43246</v>
      </c>
      <c r="AC404" s="355" t="s">
        <v>11995</v>
      </c>
      <c r="AD404" s="364">
        <v>43246</v>
      </c>
      <c r="AE404" s="355" t="s">
        <v>11995</v>
      </c>
      <c r="AF404" s="364"/>
      <c r="AG404" s="355" t="s">
        <v>11693</v>
      </c>
      <c r="AH404" s="355"/>
      <c r="AI404" s="365">
        <v>1938000</v>
      </c>
      <c r="AJ404" s="365">
        <v>180000</v>
      </c>
      <c r="AK404" s="365">
        <v>277086</v>
      </c>
      <c r="AL404" s="366">
        <v>25735.541795665635</v>
      </c>
      <c r="AM404" s="365">
        <v>6434</v>
      </c>
      <c r="AN404" s="359"/>
      <c r="AO404" s="367" t="s">
        <v>13058</v>
      </c>
      <c r="AR404" s="368"/>
      <c r="AT404" s="359" t="s">
        <v>13074</v>
      </c>
      <c r="AU404" s="359">
        <v>2</v>
      </c>
    </row>
    <row r="405" spans="1:47">
      <c r="A405" s="355" t="s">
        <v>13077</v>
      </c>
      <c r="B405" s="355">
        <v>6434</v>
      </c>
      <c r="C405" s="369" t="s">
        <v>13058</v>
      </c>
      <c r="D405" s="370" t="s">
        <v>13066</v>
      </c>
      <c r="E405" s="369" t="s">
        <v>13060</v>
      </c>
      <c r="F405" s="355" t="s">
        <v>11987</v>
      </c>
      <c r="G405" s="355" t="s">
        <v>12028</v>
      </c>
      <c r="H405" s="355" t="s">
        <v>13071</v>
      </c>
      <c r="I405" s="355" t="s">
        <v>11693</v>
      </c>
      <c r="J405" s="355" t="s">
        <v>13015</v>
      </c>
      <c r="K405" s="370" t="s">
        <v>13073</v>
      </c>
      <c r="L405" s="355" t="s">
        <v>322</v>
      </c>
      <c r="M405" s="355" t="s">
        <v>6008</v>
      </c>
      <c r="N405" s="355" t="s">
        <v>11992</v>
      </c>
      <c r="O405" s="355" t="s">
        <v>11993</v>
      </c>
      <c r="P405" s="355" t="s">
        <v>5983</v>
      </c>
      <c r="Q405" s="355" t="s">
        <v>5442</v>
      </c>
      <c r="R405" s="355" t="s">
        <v>5443</v>
      </c>
      <c r="S405" s="362">
        <v>1</v>
      </c>
      <c r="T405" s="355" t="s">
        <v>8673</v>
      </c>
      <c r="U405" s="362">
        <v>45000</v>
      </c>
      <c r="V405" s="363">
        <v>45000</v>
      </c>
      <c r="W405" s="355" t="s">
        <v>10180</v>
      </c>
      <c r="X405" s="355" t="s">
        <v>5208</v>
      </c>
      <c r="Y405" s="355" t="s">
        <v>11693</v>
      </c>
      <c r="Z405" s="355" t="s">
        <v>11693</v>
      </c>
      <c r="AA405" s="355" t="s">
        <v>13063</v>
      </c>
      <c r="AB405" s="364">
        <v>43246</v>
      </c>
      <c r="AC405" s="355" t="s">
        <v>11995</v>
      </c>
      <c r="AD405" s="364">
        <v>43246</v>
      </c>
      <c r="AE405" s="355" t="s">
        <v>11995</v>
      </c>
      <c r="AF405" s="364"/>
      <c r="AG405" s="355" t="s">
        <v>11693</v>
      </c>
      <c r="AH405" s="355"/>
      <c r="AI405" s="365">
        <v>1938000</v>
      </c>
      <c r="AJ405" s="365">
        <v>180000</v>
      </c>
      <c r="AK405" s="365">
        <v>277086</v>
      </c>
      <c r="AL405" s="366">
        <v>25735.541795665635</v>
      </c>
      <c r="AM405" s="365">
        <v>6434</v>
      </c>
      <c r="AN405" s="359"/>
      <c r="AO405" s="367" t="s">
        <v>13058</v>
      </c>
      <c r="AR405" s="368"/>
      <c r="AT405" s="359" t="s">
        <v>13074</v>
      </c>
      <c r="AU405" s="359">
        <v>1</v>
      </c>
    </row>
    <row r="406" spans="1:47">
      <c r="A406" s="355" t="s">
        <v>13078</v>
      </c>
      <c r="B406" s="355">
        <v>18634</v>
      </c>
      <c r="C406" s="375" t="s">
        <v>13058</v>
      </c>
      <c r="D406" s="373" t="s">
        <v>13066</v>
      </c>
      <c r="E406" s="375" t="s">
        <v>13060</v>
      </c>
      <c r="F406" s="355" t="s">
        <v>11987</v>
      </c>
      <c r="G406" s="355" t="s">
        <v>12030</v>
      </c>
      <c r="H406" s="355" t="s">
        <v>13061</v>
      </c>
      <c r="I406" s="355" t="s">
        <v>11693</v>
      </c>
      <c r="J406" s="355" t="s">
        <v>13079</v>
      </c>
      <c r="K406" s="361" t="s">
        <v>13080</v>
      </c>
      <c r="L406" s="355" t="s">
        <v>322</v>
      </c>
      <c r="M406" s="355" t="s">
        <v>6008</v>
      </c>
      <c r="N406" s="355" t="s">
        <v>11992</v>
      </c>
      <c r="O406" s="355" t="s">
        <v>12004</v>
      </c>
      <c r="P406" s="355" t="s">
        <v>5983</v>
      </c>
      <c r="Q406" s="355" t="s">
        <v>5752</v>
      </c>
      <c r="R406" s="355" t="s">
        <v>5753</v>
      </c>
      <c r="S406" s="362">
        <v>1</v>
      </c>
      <c r="T406" s="355" t="s">
        <v>8673</v>
      </c>
      <c r="U406" s="362">
        <v>130333</v>
      </c>
      <c r="V406" s="363">
        <v>130333</v>
      </c>
      <c r="W406" s="355" t="s">
        <v>10180</v>
      </c>
      <c r="X406" s="355" t="s">
        <v>5208</v>
      </c>
      <c r="Y406" s="355" t="s">
        <v>11693</v>
      </c>
      <c r="Z406" s="355" t="s">
        <v>11693</v>
      </c>
      <c r="AA406" s="355" t="s">
        <v>13063</v>
      </c>
      <c r="AB406" s="364">
        <v>43246</v>
      </c>
      <c r="AC406" s="355" t="s">
        <v>11995</v>
      </c>
      <c r="AD406" s="364">
        <v>43246</v>
      </c>
      <c r="AE406" s="355" t="s">
        <v>11995</v>
      </c>
      <c r="AF406" s="364"/>
      <c r="AG406" s="355" t="s">
        <v>11693</v>
      </c>
      <c r="AH406" s="355"/>
      <c r="AI406" s="365">
        <v>1938000</v>
      </c>
      <c r="AJ406" s="365">
        <v>556000</v>
      </c>
      <c r="AK406" s="365">
        <v>277086</v>
      </c>
      <c r="AL406" s="366">
        <v>79494.229102167184</v>
      </c>
      <c r="AM406" s="365">
        <v>18634</v>
      </c>
      <c r="AN406" s="359"/>
      <c r="AO406" s="367" t="s">
        <v>13058</v>
      </c>
      <c r="AQ406" s="359" t="s">
        <v>13081</v>
      </c>
      <c r="AR406" s="368">
        <v>1</v>
      </c>
      <c r="AT406" s="359" t="s">
        <v>13081</v>
      </c>
      <c r="AU406" s="359">
        <v>4</v>
      </c>
    </row>
    <row r="407" spans="1:47">
      <c r="A407" s="355" t="s">
        <v>13082</v>
      </c>
      <c r="B407" s="355">
        <v>21113</v>
      </c>
      <c r="C407" s="369" t="s">
        <v>13058</v>
      </c>
      <c r="D407" s="370" t="s">
        <v>13066</v>
      </c>
      <c r="E407" s="369" t="s">
        <v>13060</v>
      </c>
      <c r="F407" s="355" t="s">
        <v>11987</v>
      </c>
      <c r="G407" s="355" t="s">
        <v>12032</v>
      </c>
      <c r="H407" s="355" t="s">
        <v>13067</v>
      </c>
      <c r="I407" s="355" t="s">
        <v>11693</v>
      </c>
      <c r="J407" s="355" t="s">
        <v>13079</v>
      </c>
      <c r="K407" s="370" t="s">
        <v>13080</v>
      </c>
      <c r="L407" s="355" t="s">
        <v>322</v>
      </c>
      <c r="M407" s="355" t="s">
        <v>6008</v>
      </c>
      <c r="N407" s="355" t="s">
        <v>11992</v>
      </c>
      <c r="O407" s="355" t="s">
        <v>12004</v>
      </c>
      <c r="P407" s="355" t="s">
        <v>5983</v>
      </c>
      <c r="Q407" s="355" t="s">
        <v>5752</v>
      </c>
      <c r="R407" s="355" t="s">
        <v>5753</v>
      </c>
      <c r="S407" s="362">
        <v>1</v>
      </c>
      <c r="T407" s="355" t="s">
        <v>8673</v>
      </c>
      <c r="U407" s="362">
        <v>147667</v>
      </c>
      <c r="V407" s="363">
        <v>147667</v>
      </c>
      <c r="W407" s="355" t="s">
        <v>10180</v>
      </c>
      <c r="X407" s="355" t="s">
        <v>5208</v>
      </c>
      <c r="Y407" s="355" t="s">
        <v>11693</v>
      </c>
      <c r="Z407" s="355" t="s">
        <v>11693</v>
      </c>
      <c r="AA407" s="355" t="s">
        <v>13063</v>
      </c>
      <c r="AB407" s="364">
        <v>43246</v>
      </c>
      <c r="AC407" s="355" t="s">
        <v>11995</v>
      </c>
      <c r="AD407" s="364">
        <v>43246</v>
      </c>
      <c r="AE407" s="355" t="s">
        <v>11995</v>
      </c>
      <c r="AF407" s="364"/>
      <c r="AG407" s="355" t="s">
        <v>11693</v>
      </c>
      <c r="AH407" s="355"/>
      <c r="AI407" s="365">
        <v>1938000</v>
      </c>
      <c r="AJ407" s="365">
        <v>556000</v>
      </c>
      <c r="AK407" s="365">
        <v>277086</v>
      </c>
      <c r="AL407" s="366">
        <v>79494.229102167184</v>
      </c>
      <c r="AM407" s="365">
        <v>21113</v>
      </c>
      <c r="AN407" s="359"/>
      <c r="AO407" s="367" t="s">
        <v>13058</v>
      </c>
      <c r="AR407" s="368"/>
      <c r="AT407" s="359" t="s">
        <v>13081</v>
      </c>
      <c r="AU407" s="359">
        <v>3</v>
      </c>
    </row>
    <row r="408" spans="1:47">
      <c r="A408" s="355" t="s">
        <v>13083</v>
      </c>
      <c r="B408" s="355">
        <v>21113</v>
      </c>
      <c r="C408" s="369" t="s">
        <v>13058</v>
      </c>
      <c r="D408" s="370" t="s">
        <v>13066</v>
      </c>
      <c r="E408" s="369" t="s">
        <v>13060</v>
      </c>
      <c r="F408" s="355" t="s">
        <v>11987</v>
      </c>
      <c r="G408" s="355" t="s">
        <v>12034</v>
      </c>
      <c r="H408" s="355" t="s">
        <v>13069</v>
      </c>
      <c r="I408" s="355" t="s">
        <v>11693</v>
      </c>
      <c r="J408" s="355" t="s">
        <v>13079</v>
      </c>
      <c r="K408" s="370" t="s">
        <v>13080</v>
      </c>
      <c r="L408" s="355" t="s">
        <v>322</v>
      </c>
      <c r="M408" s="355" t="s">
        <v>6008</v>
      </c>
      <c r="N408" s="355" t="s">
        <v>11992</v>
      </c>
      <c r="O408" s="355" t="s">
        <v>12004</v>
      </c>
      <c r="P408" s="355" t="s">
        <v>5983</v>
      </c>
      <c r="Q408" s="355" t="s">
        <v>5752</v>
      </c>
      <c r="R408" s="355" t="s">
        <v>5753</v>
      </c>
      <c r="S408" s="362">
        <v>1</v>
      </c>
      <c r="T408" s="355" t="s">
        <v>8673</v>
      </c>
      <c r="U408" s="362">
        <v>147667</v>
      </c>
      <c r="V408" s="363">
        <v>147667</v>
      </c>
      <c r="W408" s="355" t="s">
        <v>10180</v>
      </c>
      <c r="X408" s="355" t="s">
        <v>5208</v>
      </c>
      <c r="Y408" s="355" t="s">
        <v>11693</v>
      </c>
      <c r="Z408" s="355" t="s">
        <v>11693</v>
      </c>
      <c r="AA408" s="355" t="s">
        <v>13063</v>
      </c>
      <c r="AB408" s="364">
        <v>43246</v>
      </c>
      <c r="AC408" s="355" t="s">
        <v>11995</v>
      </c>
      <c r="AD408" s="364">
        <v>43246</v>
      </c>
      <c r="AE408" s="355" t="s">
        <v>11995</v>
      </c>
      <c r="AF408" s="364"/>
      <c r="AG408" s="355" t="s">
        <v>11693</v>
      </c>
      <c r="AH408" s="355"/>
      <c r="AI408" s="365">
        <v>1938000</v>
      </c>
      <c r="AJ408" s="365">
        <v>556000</v>
      </c>
      <c r="AK408" s="365">
        <v>277086</v>
      </c>
      <c r="AL408" s="366">
        <v>79494.229102167184</v>
      </c>
      <c r="AM408" s="365">
        <v>21113</v>
      </c>
      <c r="AN408" s="359"/>
      <c r="AO408" s="367" t="s">
        <v>13058</v>
      </c>
      <c r="AR408" s="368"/>
      <c r="AT408" s="359" t="s">
        <v>13081</v>
      </c>
      <c r="AU408" s="359">
        <v>2</v>
      </c>
    </row>
    <row r="409" spans="1:47">
      <c r="A409" s="355" t="s">
        <v>13084</v>
      </c>
      <c r="B409" s="355">
        <v>18634</v>
      </c>
      <c r="C409" s="369" t="s">
        <v>13058</v>
      </c>
      <c r="D409" s="370" t="s">
        <v>13066</v>
      </c>
      <c r="E409" s="369" t="s">
        <v>13060</v>
      </c>
      <c r="F409" s="355" t="s">
        <v>11987</v>
      </c>
      <c r="G409" s="355" t="s">
        <v>12036</v>
      </c>
      <c r="H409" s="355" t="s">
        <v>13071</v>
      </c>
      <c r="I409" s="355" t="s">
        <v>11693</v>
      </c>
      <c r="J409" s="355" t="s">
        <v>13079</v>
      </c>
      <c r="K409" s="370" t="s">
        <v>13080</v>
      </c>
      <c r="L409" s="355" t="s">
        <v>322</v>
      </c>
      <c r="M409" s="355" t="s">
        <v>6008</v>
      </c>
      <c r="N409" s="355" t="s">
        <v>11992</v>
      </c>
      <c r="O409" s="355" t="s">
        <v>12004</v>
      </c>
      <c r="P409" s="355" t="s">
        <v>5983</v>
      </c>
      <c r="Q409" s="355" t="s">
        <v>5752</v>
      </c>
      <c r="R409" s="355" t="s">
        <v>5753</v>
      </c>
      <c r="S409" s="362">
        <v>1</v>
      </c>
      <c r="T409" s="355" t="s">
        <v>8673</v>
      </c>
      <c r="U409" s="362">
        <v>130333</v>
      </c>
      <c r="V409" s="363">
        <v>130333</v>
      </c>
      <c r="W409" s="355" t="s">
        <v>10180</v>
      </c>
      <c r="X409" s="355" t="s">
        <v>5208</v>
      </c>
      <c r="Y409" s="355" t="s">
        <v>11693</v>
      </c>
      <c r="Z409" s="355" t="s">
        <v>11693</v>
      </c>
      <c r="AA409" s="355" t="s">
        <v>13063</v>
      </c>
      <c r="AB409" s="364">
        <v>43246</v>
      </c>
      <c r="AC409" s="355" t="s">
        <v>11995</v>
      </c>
      <c r="AD409" s="364">
        <v>43246</v>
      </c>
      <c r="AE409" s="355" t="s">
        <v>11995</v>
      </c>
      <c r="AF409" s="364"/>
      <c r="AG409" s="355" t="s">
        <v>11693</v>
      </c>
      <c r="AH409" s="355"/>
      <c r="AI409" s="365">
        <v>1938000</v>
      </c>
      <c r="AJ409" s="365">
        <v>556000</v>
      </c>
      <c r="AK409" s="365">
        <v>277086</v>
      </c>
      <c r="AL409" s="366">
        <v>79494.229102167184</v>
      </c>
      <c r="AM409" s="365">
        <v>18634</v>
      </c>
      <c r="AN409" s="359"/>
      <c r="AO409" s="367" t="s">
        <v>13058</v>
      </c>
      <c r="AR409" s="368"/>
      <c r="AT409" s="359" t="s">
        <v>13081</v>
      </c>
      <c r="AU409" s="359">
        <v>1</v>
      </c>
    </row>
    <row r="410" spans="1:47">
      <c r="A410" s="355" t="s">
        <v>13085</v>
      </c>
      <c r="B410" s="355">
        <v>37269</v>
      </c>
      <c r="C410" s="375" t="s">
        <v>13058</v>
      </c>
      <c r="D410" s="373" t="s">
        <v>13066</v>
      </c>
      <c r="E410" s="375" t="s">
        <v>13060</v>
      </c>
      <c r="F410" s="355" t="s">
        <v>11987</v>
      </c>
      <c r="G410" s="355" t="s">
        <v>12038</v>
      </c>
      <c r="H410" s="355" t="s">
        <v>13061</v>
      </c>
      <c r="I410" s="355" t="s">
        <v>11693</v>
      </c>
      <c r="J410" s="355" t="s">
        <v>13079</v>
      </c>
      <c r="K410" s="361" t="s">
        <v>13086</v>
      </c>
      <c r="L410" s="355" t="s">
        <v>322</v>
      </c>
      <c r="M410" s="355" t="s">
        <v>6008</v>
      </c>
      <c r="N410" s="355" t="s">
        <v>11992</v>
      </c>
      <c r="O410" s="355" t="s">
        <v>11993</v>
      </c>
      <c r="P410" s="355" t="s">
        <v>5983</v>
      </c>
      <c r="Q410" s="355" t="s">
        <v>5752</v>
      </c>
      <c r="R410" s="355" t="s">
        <v>5753</v>
      </c>
      <c r="S410" s="362">
        <v>1</v>
      </c>
      <c r="T410" s="355" t="s">
        <v>8673</v>
      </c>
      <c r="U410" s="362">
        <v>260667</v>
      </c>
      <c r="V410" s="363">
        <v>260667</v>
      </c>
      <c r="W410" s="355" t="s">
        <v>10180</v>
      </c>
      <c r="X410" s="355" t="s">
        <v>5208</v>
      </c>
      <c r="Y410" s="355" t="s">
        <v>11693</v>
      </c>
      <c r="Z410" s="355" t="s">
        <v>11693</v>
      </c>
      <c r="AA410" s="355" t="s">
        <v>13063</v>
      </c>
      <c r="AB410" s="364">
        <v>43246</v>
      </c>
      <c r="AC410" s="355" t="s">
        <v>11995</v>
      </c>
      <c r="AD410" s="364">
        <v>43246</v>
      </c>
      <c r="AE410" s="355" t="s">
        <v>11995</v>
      </c>
      <c r="AF410" s="364"/>
      <c r="AG410" s="355" t="s">
        <v>11693</v>
      </c>
      <c r="AH410" s="355"/>
      <c r="AI410" s="365">
        <v>1938000</v>
      </c>
      <c r="AJ410" s="365">
        <v>1112000</v>
      </c>
      <c r="AK410" s="365">
        <v>277086</v>
      </c>
      <c r="AL410" s="366">
        <v>158988.45820433437</v>
      </c>
      <c r="AM410" s="365">
        <v>37269</v>
      </c>
      <c r="AN410" s="359"/>
      <c r="AO410" s="367" t="s">
        <v>13058</v>
      </c>
      <c r="AQ410" s="359" t="s">
        <v>13087</v>
      </c>
      <c r="AR410" s="368">
        <v>1</v>
      </c>
      <c r="AT410" s="359" t="s">
        <v>13087</v>
      </c>
      <c r="AU410" s="359">
        <v>4</v>
      </c>
    </row>
    <row r="411" spans="1:47">
      <c r="A411" s="355" t="s">
        <v>13088</v>
      </c>
      <c r="B411" s="355">
        <v>42225</v>
      </c>
      <c r="C411" s="369" t="s">
        <v>13058</v>
      </c>
      <c r="D411" s="370" t="s">
        <v>13066</v>
      </c>
      <c r="E411" s="369" t="s">
        <v>13060</v>
      </c>
      <c r="F411" s="355" t="s">
        <v>11987</v>
      </c>
      <c r="G411" s="355" t="s">
        <v>12040</v>
      </c>
      <c r="H411" s="355" t="s">
        <v>13067</v>
      </c>
      <c r="I411" s="355" t="s">
        <v>11693</v>
      </c>
      <c r="J411" s="355" t="s">
        <v>13079</v>
      </c>
      <c r="K411" s="370" t="s">
        <v>13086</v>
      </c>
      <c r="L411" s="355" t="s">
        <v>322</v>
      </c>
      <c r="M411" s="355" t="s">
        <v>6008</v>
      </c>
      <c r="N411" s="355" t="s">
        <v>11992</v>
      </c>
      <c r="O411" s="355" t="s">
        <v>11993</v>
      </c>
      <c r="P411" s="355" t="s">
        <v>5983</v>
      </c>
      <c r="Q411" s="355" t="s">
        <v>5752</v>
      </c>
      <c r="R411" s="355" t="s">
        <v>5753</v>
      </c>
      <c r="S411" s="362">
        <v>1</v>
      </c>
      <c r="T411" s="355" t="s">
        <v>8673</v>
      </c>
      <c r="U411" s="362">
        <v>295333</v>
      </c>
      <c r="V411" s="363">
        <v>295333</v>
      </c>
      <c r="W411" s="355" t="s">
        <v>10180</v>
      </c>
      <c r="X411" s="355" t="s">
        <v>5208</v>
      </c>
      <c r="Y411" s="355" t="s">
        <v>11693</v>
      </c>
      <c r="Z411" s="355" t="s">
        <v>11693</v>
      </c>
      <c r="AA411" s="355" t="s">
        <v>13063</v>
      </c>
      <c r="AB411" s="364">
        <v>43246</v>
      </c>
      <c r="AC411" s="355" t="s">
        <v>11995</v>
      </c>
      <c r="AD411" s="364">
        <v>43246</v>
      </c>
      <c r="AE411" s="355" t="s">
        <v>11995</v>
      </c>
      <c r="AF411" s="364"/>
      <c r="AG411" s="355" t="s">
        <v>11693</v>
      </c>
      <c r="AH411" s="355"/>
      <c r="AI411" s="365">
        <v>1938000</v>
      </c>
      <c r="AJ411" s="365">
        <v>1112000</v>
      </c>
      <c r="AK411" s="365">
        <v>277086</v>
      </c>
      <c r="AL411" s="366">
        <v>158988.45820433437</v>
      </c>
      <c r="AM411" s="365">
        <v>42225</v>
      </c>
      <c r="AN411" s="359"/>
      <c r="AO411" s="367" t="s">
        <v>13058</v>
      </c>
      <c r="AR411" s="368"/>
      <c r="AT411" s="359" t="s">
        <v>13087</v>
      </c>
      <c r="AU411" s="359">
        <v>3</v>
      </c>
    </row>
    <row r="412" spans="1:47">
      <c r="A412" s="355" t="s">
        <v>13089</v>
      </c>
      <c r="B412" s="355">
        <v>42225</v>
      </c>
      <c r="C412" s="369" t="s">
        <v>13058</v>
      </c>
      <c r="D412" s="370" t="s">
        <v>13066</v>
      </c>
      <c r="E412" s="369" t="s">
        <v>13060</v>
      </c>
      <c r="F412" s="355" t="s">
        <v>11987</v>
      </c>
      <c r="G412" s="355" t="s">
        <v>12042</v>
      </c>
      <c r="H412" s="355" t="s">
        <v>13069</v>
      </c>
      <c r="I412" s="355" t="s">
        <v>11693</v>
      </c>
      <c r="J412" s="355" t="s">
        <v>13079</v>
      </c>
      <c r="K412" s="370" t="s">
        <v>13086</v>
      </c>
      <c r="L412" s="355" t="s">
        <v>322</v>
      </c>
      <c r="M412" s="355" t="s">
        <v>6008</v>
      </c>
      <c r="N412" s="355" t="s">
        <v>11992</v>
      </c>
      <c r="O412" s="355" t="s">
        <v>11993</v>
      </c>
      <c r="P412" s="355" t="s">
        <v>5983</v>
      </c>
      <c r="Q412" s="355" t="s">
        <v>5752</v>
      </c>
      <c r="R412" s="355" t="s">
        <v>5753</v>
      </c>
      <c r="S412" s="362">
        <v>1</v>
      </c>
      <c r="T412" s="355" t="s">
        <v>8673</v>
      </c>
      <c r="U412" s="362">
        <v>295333</v>
      </c>
      <c r="V412" s="363">
        <v>295333</v>
      </c>
      <c r="W412" s="355" t="s">
        <v>10180</v>
      </c>
      <c r="X412" s="355" t="s">
        <v>5208</v>
      </c>
      <c r="Y412" s="355" t="s">
        <v>11693</v>
      </c>
      <c r="Z412" s="355" t="s">
        <v>11693</v>
      </c>
      <c r="AA412" s="355" t="s">
        <v>13063</v>
      </c>
      <c r="AB412" s="364">
        <v>43246</v>
      </c>
      <c r="AC412" s="355" t="s">
        <v>11995</v>
      </c>
      <c r="AD412" s="364">
        <v>43246</v>
      </c>
      <c r="AE412" s="355" t="s">
        <v>11995</v>
      </c>
      <c r="AF412" s="364"/>
      <c r="AG412" s="355" t="s">
        <v>11693</v>
      </c>
      <c r="AH412" s="355"/>
      <c r="AI412" s="365">
        <v>1938000</v>
      </c>
      <c r="AJ412" s="365">
        <v>1112000</v>
      </c>
      <c r="AK412" s="365">
        <v>277086</v>
      </c>
      <c r="AL412" s="366">
        <v>158988.45820433437</v>
      </c>
      <c r="AM412" s="365">
        <v>42225</v>
      </c>
      <c r="AN412" s="359"/>
      <c r="AO412" s="367" t="s">
        <v>13058</v>
      </c>
      <c r="AR412" s="368"/>
      <c r="AT412" s="359" t="s">
        <v>13087</v>
      </c>
      <c r="AU412" s="359">
        <v>2</v>
      </c>
    </row>
    <row r="413" spans="1:47">
      <c r="A413" s="355" t="s">
        <v>13090</v>
      </c>
      <c r="B413" s="355">
        <v>37269</v>
      </c>
      <c r="C413" s="369" t="s">
        <v>13058</v>
      </c>
      <c r="D413" s="370" t="s">
        <v>13066</v>
      </c>
      <c r="E413" s="369" t="s">
        <v>13060</v>
      </c>
      <c r="F413" s="355" t="s">
        <v>11987</v>
      </c>
      <c r="G413" s="355" t="s">
        <v>12044</v>
      </c>
      <c r="H413" s="355" t="s">
        <v>13071</v>
      </c>
      <c r="I413" s="355" t="s">
        <v>11693</v>
      </c>
      <c r="J413" s="355" t="s">
        <v>13079</v>
      </c>
      <c r="K413" s="370" t="s">
        <v>13086</v>
      </c>
      <c r="L413" s="355" t="s">
        <v>322</v>
      </c>
      <c r="M413" s="355" t="s">
        <v>6008</v>
      </c>
      <c r="N413" s="355" t="s">
        <v>11992</v>
      </c>
      <c r="O413" s="355" t="s">
        <v>11993</v>
      </c>
      <c r="P413" s="355" t="s">
        <v>5983</v>
      </c>
      <c r="Q413" s="355" t="s">
        <v>5752</v>
      </c>
      <c r="R413" s="355" t="s">
        <v>5753</v>
      </c>
      <c r="S413" s="362">
        <v>1</v>
      </c>
      <c r="T413" s="355" t="s">
        <v>8673</v>
      </c>
      <c r="U413" s="362">
        <v>260667</v>
      </c>
      <c r="V413" s="363">
        <v>260667</v>
      </c>
      <c r="W413" s="355" t="s">
        <v>10180</v>
      </c>
      <c r="X413" s="355" t="s">
        <v>5208</v>
      </c>
      <c r="Y413" s="355" t="s">
        <v>11693</v>
      </c>
      <c r="Z413" s="355" t="s">
        <v>11693</v>
      </c>
      <c r="AA413" s="355" t="s">
        <v>13063</v>
      </c>
      <c r="AB413" s="364">
        <v>43246</v>
      </c>
      <c r="AC413" s="355" t="s">
        <v>11995</v>
      </c>
      <c r="AD413" s="364">
        <v>43246</v>
      </c>
      <c r="AE413" s="355" t="s">
        <v>11995</v>
      </c>
      <c r="AF413" s="364"/>
      <c r="AG413" s="355" t="s">
        <v>11693</v>
      </c>
      <c r="AH413" s="355"/>
      <c r="AI413" s="365">
        <v>1938000</v>
      </c>
      <c r="AJ413" s="365">
        <v>1112000</v>
      </c>
      <c r="AK413" s="365">
        <v>277086</v>
      </c>
      <c r="AL413" s="366">
        <v>158988.45820433437</v>
      </c>
      <c r="AM413" s="365">
        <v>37269</v>
      </c>
      <c r="AN413" s="359"/>
      <c r="AO413" s="367" t="s">
        <v>13058</v>
      </c>
      <c r="AR413" s="368"/>
      <c r="AT413" s="359" t="s">
        <v>13087</v>
      </c>
      <c r="AU413" s="359">
        <v>1</v>
      </c>
    </row>
    <row r="414" spans="1:47">
      <c r="A414" s="355" t="s">
        <v>13091</v>
      </c>
      <c r="B414" s="355">
        <v>10150</v>
      </c>
      <c r="C414" s="355" t="s">
        <v>13092</v>
      </c>
      <c r="D414" s="361" t="s">
        <v>13093</v>
      </c>
      <c r="E414" s="355" t="s">
        <v>13094</v>
      </c>
      <c r="F414" s="355" t="s">
        <v>11987</v>
      </c>
      <c r="G414" s="355" t="s">
        <v>11988</v>
      </c>
      <c r="H414" s="355" t="s">
        <v>13014</v>
      </c>
      <c r="I414" s="355" t="s">
        <v>11693</v>
      </c>
      <c r="J414" s="355" t="s">
        <v>13015</v>
      </c>
      <c r="K414" s="361" t="s">
        <v>13016</v>
      </c>
      <c r="L414" s="355" t="s">
        <v>316</v>
      </c>
      <c r="M414" s="355" t="s">
        <v>6002</v>
      </c>
      <c r="N414" s="355" t="s">
        <v>11992</v>
      </c>
      <c r="O414" s="355" t="s">
        <v>11993</v>
      </c>
      <c r="P414" s="355" t="s">
        <v>5983</v>
      </c>
      <c r="Q414" s="355" t="s">
        <v>5430</v>
      </c>
      <c r="R414" s="355" t="s">
        <v>5431</v>
      </c>
      <c r="S414" s="362">
        <v>1</v>
      </c>
      <c r="T414" s="355" t="s">
        <v>8673</v>
      </c>
      <c r="U414" s="362">
        <v>160000</v>
      </c>
      <c r="V414" s="363">
        <v>160000</v>
      </c>
      <c r="W414" s="355" t="s">
        <v>10175</v>
      </c>
      <c r="X414" s="355" t="s">
        <v>5202</v>
      </c>
      <c r="Y414" s="355" t="s">
        <v>11693</v>
      </c>
      <c r="Z414" s="355" t="s">
        <v>11693</v>
      </c>
      <c r="AA414" s="355" t="s">
        <v>13095</v>
      </c>
      <c r="AB414" s="364">
        <v>43185</v>
      </c>
      <c r="AC414" s="355" t="s">
        <v>11995</v>
      </c>
      <c r="AD414" s="364">
        <v>43246</v>
      </c>
      <c r="AE414" s="355" t="s">
        <v>11995</v>
      </c>
      <c r="AF414" s="364"/>
      <c r="AG414" s="355" t="s">
        <v>11693</v>
      </c>
      <c r="AH414" s="355"/>
      <c r="AI414" s="365">
        <v>2680000</v>
      </c>
      <c r="AJ414" s="365">
        <v>1600000</v>
      </c>
      <c r="AK414" s="365">
        <v>169999</v>
      </c>
      <c r="AL414" s="366">
        <v>101491.94029850746</v>
      </c>
      <c r="AM414" s="371">
        <v>10150</v>
      </c>
      <c r="AN414" s="359"/>
      <c r="AO414" s="367" t="s">
        <v>13092</v>
      </c>
      <c r="AQ414" s="359" t="s">
        <v>13096</v>
      </c>
      <c r="AR414" s="368">
        <v>1</v>
      </c>
      <c r="AT414" s="359" t="s">
        <v>13096</v>
      </c>
      <c r="AU414" s="359">
        <v>10</v>
      </c>
    </row>
    <row r="415" spans="1:47">
      <c r="A415" s="355" t="s">
        <v>13097</v>
      </c>
      <c r="B415" s="355">
        <v>10149</v>
      </c>
      <c r="C415" s="369" t="s">
        <v>13092</v>
      </c>
      <c r="D415" s="370" t="s">
        <v>13093</v>
      </c>
      <c r="E415" s="369" t="s">
        <v>13094</v>
      </c>
      <c r="F415" s="355" t="s">
        <v>11987</v>
      </c>
      <c r="G415" s="355" t="s">
        <v>12008</v>
      </c>
      <c r="H415" s="355" t="s">
        <v>13020</v>
      </c>
      <c r="I415" s="355" t="s">
        <v>11693</v>
      </c>
      <c r="J415" s="355" t="s">
        <v>13015</v>
      </c>
      <c r="K415" s="370" t="s">
        <v>13016</v>
      </c>
      <c r="L415" s="355" t="s">
        <v>316</v>
      </c>
      <c r="M415" s="355" t="s">
        <v>6002</v>
      </c>
      <c r="N415" s="355" t="s">
        <v>11992</v>
      </c>
      <c r="O415" s="355" t="s">
        <v>11993</v>
      </c>
      <c r="P415" s="355" t="s">
        <v>5983</v>
      </c>
      <c r="Q415" s="355" t="s">
        <v>5430</v>
      </c>
      <c r="R415" s="355" t="s">
        <v>5431</v>
      </c>
      <c r="S415" s="362">
        <v>1</v>
      </c>
      <c r="T415" s="355" t="s">
        <v>8673</v>
      </c>
      <c r="U415" s="362">
        <v>160000</v>
      </c>
      <c r="V415" s="363">
        <v>160000</v>
      </c>
      <c r="W415" s="355" t="s">
        <v>10175</v>
      </c>
      <c r="X415" s="355" t="s">
        <v>5202</v>
      </c>
      <c r="Y415" s="355" t="s">
        <v>11693</v>
      </c>
      <c r="Z415" s="355" t="s">
        <v>11693</v>
      </c>
      <c r="AA415" s="355" t="s">
        <v>13095</v>
      </c>
      <c r="AB415" s="364">
        <v>43185</v>
      </c>
      <c r="AC415" s="355" t="s">
        <v>11995</v>
      </c>
      <c r="AD415" s="364">
        <v>43246</v>
      </c>
      <c r="AE415" s="355" t="s">
        <v>11995</v>
      </c>
      <c r="AF415" s="364"/>
      <c r="AG415" s="355" t="s">
        <v>11693</v>
      </c>
      <c r="AH415" s="355"/>
      <c r="AI415" s="365">
        <v>2680000</v>
      </c>
      <c r="AJ415" s="365">
        <v>1600000</v>
      </c>
      <c r="AK415" s="365">
        <v>169999</v>
      </c>
      <c r="AL415" s="366">
        <v>101491.94029850746</v>
      </c>
      <c r="AM415" s="365">
        <v>10149</v>
      </c>
      <c r="AN415" s="359"/>
      <c r="AO415" s="367" t="s">
        <v>13092</v>
      </c>
      <c r="AR415" s="368"/>
      <c r="AT415" s="359" t="s">
        <v>13096</v>
      </c>
      <c r="AU415" s="359">
        <v>9</v>
      </c>
    </row>
    <row r="416" spans="1:47">
      <c r="A416" s="355" t="s">
        <v>13098</v>
      </c>
      <c r="B416" s="355">
        <v>10149</v>
      </c>
      <c r="C416" s="369" t="s">
        <v>13092</v>
      </c>
      <c r="D416" s="370" t="s">
        <v>13093</v>
      </c>
      <c r="E416" s="369" t="s">
        <v>13094</v>
      </c>
      <c r="F416" s="355" t="s">
        <v>11987</v>
      </c>
      <c r="G416" s="355" t="s">
        <v>12010</v>
      </c>
      <c r="H416" s="355" t="s">
        <v>13022</v>
      </c>
      <c r="I416" s="355" t="s">
        <v>11693</v>
      </c>
      <c r="J416" s="355" t="s">
        <v>13015</v>
      </c>
      <c r="K416" s="370" t="s">
        <v>13016</v>
      </c>
      <c r="L416" s="355" t="s">
        <v>316</v>
      </c>
      <c r="M416" s="355" t="s">
        <v>6002</v>
      </c>
      <c r="N416" s="355" t="s">
        <v>11992</v>
      </c>
      <c r="O416" s="355" t="s">
        <v>11993</v>
      </c>
      <c r="P416" s="355" t="s">
        <v>5983</v>
      </c>
      <c r="Q416" s="355" t="s">
        <v>5430</v>
      </c>
      <c r="R416" s="355" t="s">
        <v>5431</v>
      </c>
      <c r="S416" s="362">
        <v>1</v>
      </c>
      <c r="T416" s="355" t="s">
        <v>8673</v>
      </c>
      <c r="U416" s="362">
        <v>160000</v>
      </c>
      <c r="V416" s="363">
        <v>160000</v>
      </c>
      <c r="W416" s="355" t="s">
        <v>10175</v>
      </c>
      <c r="X416" s="355" t="s">
        <v>5202</v>
      </c>
      <c r="Y416" s="355" t="s">
        <v>11693</v>
      </c>
      <c r="Z416" s="355" t="s">
        <v>11693</v>
      </c>
      <c r="AA416" s="355" t="s">
        <v>13095</v>
      </c>
      <c r="AB416" s="364">
        <v>43185</v>
      </c>
      <c r="AC416" s="355" t="s">
        <v>11995</v>
      </c>
      <c r="AD416" s="364">
        <v>43246</v>
      </c>
      <c r="AE416" s="355" t="s">
        <v>11995</v>
      </c>
      <c r="AF416" s="364"/>
      <c r="AG416" s="355" t="s">
        <v>11693</v>
      </c>
      <c r="AH416" s="355"/>
      <c r="AI416" s="365">
        <v>2680000</v>
      </c>
      <c r="AJ416" s="365">
        <v>1600000</v>
      </c>
      <c r="AK416" s="365">
        <v>169999</v>
      </c>
      <c r="AL416" s="366">
        <v>101491.94029850746</v>
      </c>
      <c r="AM416" s="365">
        <v>10149</v>
      </c>
      <c r="AN416" s="359"/>
      <c r="AO416" s="367" t="s">
        <v>13092</v>
      </c>
      <c r="AR416" s="368"/>
      <c r="AT416" s="359" t="s">
        <v>13096</v>
      </c>
      <c r="AU416" s="359">
        <v>8</v>
      </c>
    </row>
    <row r="417" spans="1:47">
      <c r="A417" s="355" t="s">
        <v>13099</v>
      </c>
      <c r="B417" s="355">
        <v>10149</v>
      </c>
      <c r="C417" s="369" t="s">
        <v>13092</v>
      </c>
      <c r="D417" s="370" t="s">
        <v>13093</v>
      </c>
      <c r="E417" s="369" t="s">
        <v>13094</v>
      </c>
      <c r="F417" s="355" t="s">
        <v>11987</v>
      </c>
      <c r="G417" s="355" t="s">
        <v>12012</v>
      </c>
      <c r="H417" s="355" t="s">
        <v>13024</v>
      </c>
      <c r="I417" s="355" t="s">
        <v>11693</v>
      </c>
      <c r="J417" s="355" t="s">
        <v>13015</v>
      </c>
      <c r="K417" s="370" t="s">
        <v>13016</v>
      </c>
      <c r="L417" s="355" t="s">
        <v>316</v>
      </c>
      <c r="M417" s="355" t="s">
        <v>6002</v>
      </c>
      <c r="N417" s="355" t="s">
        <v>11992</v>
      </c>
      <c r="O417" s="355" t="s">
        <v>11993</v>
      </c>
      <c r="P417" s="355" t="s">
        <v>5983</v>
      </c>
      <c r="Q417" s="355" t="s">
        <v>5430</v>
      </c>
      <c r="R417" s="355" t="s">
        <v>5431</v>
      </c>
      <c r="S417" s="362">
        <v>1</v>
      </c>
      <c r="T417" s="355" t="s">
        <v>8673</v>
      </c>
      <c r="U417" s="362">
        <v>160000</v>
      </c>
      <c r="V417" s="363">
        <v>160000</v>
      </c>
      <c r="W417" s="355" t="s">
        <v>10175</v>
      </c>
      <c r="X417" s="355" t="s">
        <v>5202</v>
      </c>
      <c r="Y417" s="355" t="s">
        <v>11693</v>
      </c>
      <c r="Z417" s="355" t="s">
        <v>11693</v>
      </c>
      <c r="AA417" s="355" t="s">
        <v>13095</v>
      </c>
      <c r="AB417" s="364">
        <v>43185</v>
      </c>
      <c r="AC417" s="355" t="s">
        <v>11995</v>
      </c>
      <c r="AD417" s="364">
        <v>43246</v>
      </c>
      <c r="AE417" s="355" t="s">
        <v>11995</v>
      </c>
      <c r="AF417" s="364"/>
      <c r="AG417" s="355" t="s">
        <v>11693</v>
      </c>
      <c r="AH417" s="355"/>
      <c r="AI417" s="365">
        <v>2680000</v>
      </c>
      <c r="AJ417" s="365">
        <v>1600000</v>
      </c>
      <c r="AK417" s="365">
        <v>169999</v>
      </c>
      <c r="AL417" s="366">
        <v>101491.94029850746</v>
      </c>
      <c r="AM417" s="365">
        <v>10149</v>
      </c>
      <c r="AN417" s="359"/>
      <c r="AO417" s="367" t="s">
        <v>13092</v>
      </c>
      <c r="AR417" s="368"/>
      <c r="AT417" s="359" t="s">
        <v>13096</v>
      </c>
      <c r="AU417" s="359">
        <v>7</v>
      </c>
    </row>
    <row r="418" spans="1:47">
      <c r="A418" s="355" t="s">
        <v>13100</v>
      </c>
      <c r="B418" s="355">
        <v>10149</v>
      </c>
      <c r="C418" s="369" t="s">
        <v>13092</v>
      </c>
      <c r="D418" s="370" t="s">
        <v>13093</v>
      </c>
      <c r="E418" s="369" t="s">
        <v>13094</v>
      </c>
      <c r="F418" s="355" t="s">
        <v>11987</v>
      </c>
      <c r="G418" s="355" t="s">
        <v>12014</v>
      </c>
      <c r="H418" s="355" t="s">
        <v>13026</v>
      </c>
      <c r="I418" s="355" t="s">
        <v>11693</v>
      </c>
      <c r="J418" s="355" t="s">
        <v>13015</v>
      </c>
      <c r="K418" s="370" t="s">
        <v>13016</v>
      </c>
      <c r="L418" s="355" t="s">
        <v>316</v>
      </c>
      <c r="M418" s="355" t="s">
        <v>6002</v>
      </c>
      <c r="N418" s="355" t="s">
        <v>11992</v>
      </c>
      <c r="O418" s="355" t="s">
        <v>11993</v>
      </c>
      <c r="P418" s="355" t="s">
        <v>5983</v>
      </c>
      <c r="Q418" s="355" t="s">
        <v>5430</v>
      </c>
      <c r="R418" s="355" t="s">
        <v>5431</v>
      </c>
      <c r="S418" s="362">
        <v>1</v>
      </c>
      <c r="T418" s="355" t="s">
        <v>8673</v>
      </c>
      <c r="U418" s="362">
        <v>160000</v>
      </c>
      <c r="V418" s="363">
        <v>160000</v>
      </c>
      <c r="W418" s="355" t="s">
        <v>10175</v>
      </c>
      <c r="X418" s="355" t="s">
        <v>5202</v>
      </c>
      <c r="Y418" s="355" t="s">
        <v>11693</v>
      </c>
      <c r="Z418" s="355" t="s">
        <v>11693</v>
      </c>
      <c r="AA418" s="355" t="s">
        <v>13095</v>
      </c>
      <c r="AB418" s="364">
        <v>43185</v>
      </c>
      <c r="AC418" s="355" t="s">
        <v>11995</v>
      </c>
      <c r="AD418" s="364">
        <v>43246</v>
      </c>
      <c r="AE418" s="355" t="s">
        <v>11995</v>
      </c>
      <c r="AF418" s="364"/>
      <c r="AG418" s="355" t="s">
        <v>11693</v>
      </c>
      <c r="AH418" s="355"/>
      <c r="AI418" s="365">
        <v>2680000</v>
      </c>
      <c r="AJ418" s="365">
        <v>1600000</v>
      </c>
      <c r="AK418" s="365">
        <v>169999</v>
      </c>
      <c r="AL418" s="366">
        <v>101491.94029850746</v>
      </c>
      <c r="AM418" s="365">
        <v>10149</v>
      </c>
      <c r="AN418" s="359"/>
      <c r="AO418" s="367" t="s">
        <v>13092</v>
      </c>
      <c r="AR418" s="368"/>
      <c r="AT418" s="359" t="s">
        <v>13096</v>
      </c>
      <c r="AU418" s="359">
        <v>6</v>
      </c>
    </row>
    <row r="419" spans="1:47">
      <c r="A419" s="355" t="s">
        <v>13101</v>
      </c>
      <c r="B419" s="355">
        <v>10149</v>
      </c>
      <c r="C419" s="369" t="s">
        <v>13092</v>
      </c>
      <c r="D419" s="370" t="s">
        <v>13093</v>
      </c>
      <c r="E419" s="369" t="s">
        <v>13094</v>
      </c>
      <c r="F419" s="355" t="s">
        <v>11987</v>
      </c>
      <c r="G419" s="355" t="s">
        <v>12016</v>
      </c>
      <c r="H419" s="355" t="s">
        <v>13028</v>
      </c>
      <c r="I419" s="355" t="s">
        <v>11693</v>
      </c>
      <c r="J419" s="355" t="s">
        <v>13015</v>
      </c>
      <c r="K419" s="370" t="s">
        <v>13016</v>
      </c>
      <c r="L419" s="355" t="s">
        <v>316</v>
      </c>
      <c r="M419" s="355" t="s">
        <v>6002</v>
      </c>
      <c r="N419" s="355" t="s">
        <v>11992</v>
      </c>
      <c r="O419" s="355" t="s">
        <v>11993</v>
      </c>
      <c r="P419" s="355" t="s">
        <v>5983</v>
      </c>
      <c r="Q419" s="355" t="s">
        <v>5430</v>
      </c>
      <c r="R419" s="355" t="s">
        <v>5431</v>
      </c>
      <c r="S419" s="362">
        <v>1</v>
      </c>
      <c r="T419" s="355" t="s">
        <v>8673</v>
      </c>
      <c r="U419" s="362">
        <v>160000</v>
      </c>
      <c r="V419" s="363">
        <v>160000</v>
      </c>
      <c r="W419" s="355" t="s">
        <v>10175</v>
      </c>
      <c r="X419" s="355" t="s">
        <v>5202</v>
      </c>
      <c r="Y419" s="355" t="s">
        <v>11693</v>
      </c>
      <c r="Z419" s="355" t="s">
        <v>11693</v>
      </c>
      <c r="AA419" s="355" t="s">
        <v>13095</v>
      </c>
      <c r="AB419" s="364">
        <v>43185</v>
      </c>
      <c r="AC419" s="355" t="s">
        <v>11995</v>
      </c>
      <c r="AD419" s="364">
        <v>43246</v>
      </c>
      <c r="AE419" s="355" t="s">
        <v>11995</v>
      </c>
      <c r="AF419" s="364"/>
      <c r="AG419" s="355" t="s">
        <v>11693</v>
      </c>
      <c r="AH419" s="355"/>
      <c r="AI419" s="365">
        <v>2680000</v>
      </c>
      <c r="AJ419" s="365">
        <v>1600000</v>
      </c>
      <c r="AK419" s="365">
        <v>169999</v>
      </c>
      <c r="AL419" s="366">
        <v>101491.94029850746</v>
      </c>
      <c r="AM419" s="365">
        <v>10149</v>
      </c>
      <c r="AN419" s="359"/>
      <c r="AO419" s="367" t="s">
        <v>13092</v>
      </c>
      <c r="AR419" s="368"/>
      <c r="AT419" s="359" t="s">
        <v>13096</v>
      </c>
      <c r="AU419" s="359">
        <v>5</v>
      </c>
    </row>
    <row r="420" spans="1:47">
      <c r="A420" s="355" t="s">
        <v>13102</v>
      </c>
      <c r="B420" s="355">
        <v>10149</v>
      </c>
      <c r="C420" s="369" t="s">
        <v>13092</v>
      </c>
      <c r="D420" s="370" t="s">
        <v>13093</v>
      </c>
      <c r="E420" s="369" t="s">
        <v>13094</v>
      </c>
      <c r="F420" s="355" t="s">
        <v>11987</v>
      </c>
      <c r="G420" s="355" t="s">
        <v>12018</v>
      </c>
      <c r="H420" s="355" t="s">
        <v>13030</v>
      </c>
      <c r="I420" s="355" t="s">
        <v>11693</v>
      </c>
      <c r="J420" s="355" t="s">
        <v>13015</v>
      </c>
      <c r="K420" s="370" t="s">
        <v>13016</v>
      </c>
      <c r="L420" s="355" t="s">
        <v>316</v>
      </c>
      <c r="M420" s="355" t="s">
        <v>6002</v>
      </c>
      <c r="N420" s="355" t="s">
        <v>11992</v>
      </c>
      <c r="O420" s="355" t="s">
        <v>11993</v>
      </c>
      <c r="P420" s="355" t="s">
        <v>5983</v>
      </c>
      <c r="Q420" s="355" t="s">
        <v>5430</v>
      </c>
      <c r="R420" s="355" t="s">
        <v>5431</v>
      </c>
      <c r="S420" s="362">
        <v>1</v>
      </c>
      <c r="T420" s="355" t="s">
        <v>8673</v>
      </c>
      <c r="U420" s="362">
        <v>160000</v>
      </c>
      <c r="V420" s="363">
        <v>160000</v>
      </c>
      <c r="W420" s="355" t="s">
        <v>10175</v>
      </c>
      <c r="X420" s="355" t="s">
        <v>5202</v>
      </c>
      <c r="Y420" s="355" t="s">
        <v>11693</v>
      </c>
      <c r="Z420" s="355" t="s">
        <v>11693</v>
      </c>
      <c r="AA420" s="355" t="s">
        <v>13095</v>
      </c>
      <c r="AB420" s="364">
        <v>43185</v>
      </c>
      <c r="AC420" s="355" t="s">
        <v>11995</v>
      </c>
      <c r="AD420" s="364">
        <v>43246</v>
      </c>
      <c r="AE420" s="355" t="s">
        <v>11995</v>
      </c>
      <c r="AF420" s="364"/>
      <c r="AG420" s="355" t="s">
        <v>11693</v>
      </c>
      <c r="AH420" s="355"/>
      <c r="AI420" s="365">
        <v>2680000</v>
      </c>
      <c r="AJ420" s="365">
        <v>1600000</v>
      </c>
      <c r="AK420" s="365">
        <v>169999</v>
      </c>
      <c r="AL420" s="366">
        <v>101491.94029850746</v>
      </c>
      <c r="AM420" s="365">
        <v>10149</v>
      </c>
      <c r="AN420" s="359"/>
      <c r="AO420" s="367" t="s">
        <v>13092</v>
      </c>
      <c r="AR420" s="368"/>
      <c r="AT420" s="359" t="s">
        <v>13096</v>
      </c>
      <c r="AU420" s="359">
        <v>4</v>
      </c>
    </row>
    <row r="421" spans="1:47">
      <c r="A421" s="355" t="s">
        <v>13103</v>
      </c>
      <c r="B421" s="355">
        <v>10149</v>
      </c>
      <c r="C421" s="369" t="s">
        <v>13092</v>
      </c>
      <c r="D421" s="370" t="s">
        <v>13093</v>
      </c>
      <c r="E421" s="369" t="s">
        <v>13094</v>
      </c>
      <c r="F421" s="355" t="s">
        <v>11987</v>
      </c>
      <c r="G421" s="355" t="s">
        <v>12020</v>
      </c>
      <c r="H421" s="355" t="s">
        <v>13032</v>
      </c>
      <c r="I421" s="355" t="s">
        <v>11693</v>
      </c>
      <c r="J421" s="355" t="s">
        <v>13015</v>
      </c>
      <c r="K421" s="370" t="s">
        <v>13016</v>
      </c>
      <c r="L421" s="355" t="s">
        <v>316</v>
      </c>
      <c r="M421" s="355" t="s">
        <v>6002</v>
      </c>
      <c r="N421" s="355" t="s">
        <v>11992</v>
      </c>
      <c r="O421" s="355" t="s">
        <v>11993</v>
      </c>
      <c r="P421" s="355" t="s">
        <v>5983</v>
      </c>
      <c r="Q421" s="355" t="s">
        <v>5430</v>
      </c>
      <c r="R421" s="355" t="s">
        <v>5431</v>
      </c>
      <c r="S421" s="362">
        <v>1</v>
      </c>
      <c r="T421" s="355" t="s">
        <v>8673</v>
      </c>
      <c r="U421" s="362">
        <v>160000</v>
      </c>
      <c r="V421" s="363">
        <v>160000</v>
      </c>
      <c r="W421" s="355" t="s">
        <v>10175</v>
      </c>
      <c r="X421" s="355" t="s">
        <v>5202</v>
      </c>
      <c r="Y421" s="355" t="s">
        <v>11693</v>
      </c>
      <c r="Z421" s="355" t="s">
        <v>11693</v>
      </c>
      <c r="AA421" s="355" t="s">
        <v>13095</v>
      </c>
      <c r="AB421" s="364">
        <v>43185</v>
      </c>
      <c r="AC421" s="355" t="s">
        <v>11995</v>
      </c>
      <c r="AD421" s="364">
        <v>43246</v>
      </c>
      <c r="AE421" s="355" t="s">
        <v>11995</v>
      </c>
      <c r="AF421" s="364"/>
      <c r="AG421" s="355" t="s">
        <v>11693</v>
      </c>
      <c r="AH421" s="355"/>
      <c r="AI421" s="365">
        <v>2680000</v>
      </c>
      <c r="AJ421" s="365">
        <v>1600000</v>
      </c>
      <c r="AK421" s="365">
        <v>169999</v>
      </c>
      <c r="AL421" s="366">
        <v>101491.94029850746</v>
      </c>
      <c r="AM421" s="365">
        <v>10149</v>
      </c>
      <c r="AN421" s="359"/>
      <c r="AO421" s="367" t="s">
        <v>13092</v>
      </c>
      <c r="AR421" s="368"/>
      <c r="AT421" s="359" t="s">
        <v>13096</v>
      </c>
      <c r="AU421" s="359">
        <v>3</v>
      </c>
    </row>
    <row r="422" spans="1:47">
      <c r="A422" s="355" t="s">
        <v>13104</v>
      </c>
      <c r="B422" s="355">
        <v>10149</v>
      </c>
      <c r="C422" s="369" t="s">
        <v>13092</v>
      </c>
      <c r="D422" s="370" t="s">
        <v>13093</v>
      </c>
      <c r="E422" s="369" t="s">
        <v>13094</v>
      </c>
      <c r="F422" s="355" t="s">
        <v>11987</v>
      </c>
      <c r="G422" s="355" t="s">
        <v>12022</v>
      </c>
      <c r="H422" s="355" t="s">
        <v>13034</v>
      </c>
      <c r="I422" s="355" t="s">
        <v>11693</v>
      </c>
      <c r="J422" s="355" t="s">
        <v>13015</v>
      </c>
      <c r="K422" s="370" t="s">
        <v>13016</v>
      </c>
      <c r="L422" s="355" t="s">
        <v>316</v>
      </c>
      <c r="M422" s="355" t="s">
        <v>6002</v>
      </c>
      <c r="N422" s="355" t="s">
        <v>11992</v>
      </c>
      <c r="O422" s="355" t="s">
        <v>11993</v>
      </c>
      <c r="P422" s="355" t="s">
        <v>5983</v>
      </c>
      <c r="Q422" s="355" t="s">
        <v>5430</v>
      </c>
      <c r="R422" s="355" t="s">
        <v>5431</v>
      </c>
      <c r="S422" s="362">
        <v>1</v>
      </c>
      <c r="T422" s="355" t="s">
        <v>8673</v>
      </c>
      <c r="U422" s="362">
        <v>160000</v>
      </c>
      <c r="V422" s="363">
        <v>160000</v>
      </c>
      <c r="W422" s="355" t="s">
        <v>10175</v>
      </c>
      <c r="X422" s="355" t="s">
        <v>5202</v>
      </c>
      <c r="Y422" s="355" t="s">
        <v>11693</v>
      </c>
      <c r="Z422" s="355" t="s">
        <v>11693</v>
      </c>
      <c r="AA422" s="355" t="s">
        <v>13095</v>
      </c>
      <c r="AB422" s="364">
        <v>43185</v>
      </c>
      <c r="AC422" s="355" t="s">
        <v>11995</v>
      </c>
      <c r="AD422" s="364">
        <v>43246</v>
      </c>
      <c r="AE422" s="355" t="s">
        <v>11995</v>
      </c>
      <c r="AF422" s="364"/>
      <c r="AG422" s="355" t="s">
        <v>11693</v>
      </c>
      <c r="AH422" s="355"/>
      <c r="AI422" s="365">
        <v>2680000</v>
      </c>
      <c r="AJ422" s="365">
        <v>1600000</v>
      </c>
      <c r="AK422" s="365">
        <v>169999</v>
      </c>
      <c r="AL422" s="366">
        <v>101491.94029850746</v>
      </c>
      <c r="AM422" s="365">
        <v>10149</v>
      </c>
      <c r="AN422" s="359"/>
      <c r="AO422" s="367" t="s">
        <v>13092</v>
      </c>
      <c r="AR422" s="368"/>
      <c r="AT422" s="359" t="s">
        <v>13096</v>
      </c>
      <c r="AU422" s="359">
        <v>2</v>
      </c>
    </row>
    <row r="423" spans="1:47">
      <c r="A423" s="355" t="s">
        <v>13105</v>
      </c>
      <c r="B423" s="355">
        <v>10149</v>
      </c>
      <c r="C423" s="369" t="s">
        <v>13092</v>
      </c>
      <c r="D423" s="370" t="s">
        <v>13093</v>
      </c>
      <c r="E423" s="369" t="s">
        <v>13094</v>
      </c>
      <c r="F423" s="355" t="s">
        <v>11987</v>
      </c>
      <c r="G423" s="355" t="s">
        <v>12024</v>
      </c>
      <c r="H423" s="355" t="s">
        <v>13036</v>
      </c>
      <c r="I423" s="355" t="s">
        <v>11693</v>
      </c>
      <c r="J423" s="355" t="s">
        <v>13015</v>
      </c>
      <c r="K423" s="370" t="s">
        <v>13016</v>
      </c>
      <c r="L423" s="355" t="s">
        <v>316</v>
      </c>
      <c r="M423" s="355" t="s">
        <v>6002</v>
      </c>
      <c r="N423" s="355" t="s">
        <v>11992</v>
      </c>
      <c r="O423" s="355" t="s">
        <v>11993</v>
      </c>
      <c r="P423" s="355" t="s">
        <v>5983</v>
      </c>
      <c r="Q423" s="355" t="s">
        <v>5430</v>
      </c>
      <c r="R423" s="355" t="s">
        <v>5431</v>
      </c>
      <c r="S423" s="362">
        <v>1</v>
      </c>
      <c r="T423" s="355" t="s">
        <v>8673</v>
      </c>
      <c r="U423" s="362">
        <v>160000</v>
      </c>
      <c r="V423" s="363">
        <v>160000</v>
      </c>
      <c r="W423" s="355" t="s">
        <v>10175</v>
      </c>
      <c r="X423" s="355" t="s">
        <v>5202</v>
      </c>
      <c r="Y423" s="355" t="s">
        <v>11693</v>
      </c>
      <c r="Z423" s="355" t="s">
        <v>11693</v>
      </c>
      <c r="AA423" s="355" t="s">
        <v>13095</v>
      </c>
      <c r="AB423" s="364">
        <v>43185</v>
      </c>
      <c r="AC423" s="355" t="s">
        <v>11995</v>
      </c>
      <c r="AD423" s="364">
        <v>43246</v>
      </c>
      <c r="AE423" s="355" t="s">
        <v>11995</v>
      </c>
      <c r="AF423" s="364"/>
      <c r="AG423" s="355" t="s">
        <v>11693</v>
      </c>
      <c r="AH423" s="355"/>
      <c r="AI423" s="365">
        <v>2680000</v>
      </c>
      <c r="AJ423" s="365">
        <v>1600000</v>
      </c>
      <c r="AK423" s="365">
        <v>169999</v>
      </c>
      <c r="AL423" s="366">
        <v>101491.94029850746</v>
      </c>
      <c r="AM423" s="365">
        <v>10149</v>
      </c>
      <c r="AN423" s="359"/>
      <c r="AO423" s="367" t="s">
        <v>13092</v>
      </c>
      <c r="AR423" s="368"/>
      <c r="AT423" s="359" t="s">
        <v>13096</v>
      </c>
      <c r="AU423" s="359">
        <v>1</v>
      </c>
    </row>
    <row r="424" spans="1:47">
      <c r="A424" s="355" t="s">
        <v>13106</v>
      </c>
      <c r="B424" s="355">
        <v>10150</v>
      </c>
      <c r="C424" s="375" t="s">
        <v>13092</v>
      </c>
      <c r="D424" s="373" t="s">
        <v>13093</v>
      </c>
      <c r="E424" s="375" t="s">
        <v>13094</v>
      </c>
      <c r="F424" s="355" t="s">
        <v>11987</v>
      </c>
      <c r="G424" s="355" t="s">
        <v>13038</v>
      </c>
      <c r="H424" s="355" t="s">
        <v>13039</v>
      </c>
      <c r="I424" s="355" t="s">
        <v>11693</v>
      </c>
      <c r="J424" s="355" t="s">
        <v>13015</v>
      </c>
      <c r="K424" s="361" t="s">
        <v>13040</v>
      </c>
      <c r="L424" s="355" t="s">
        <v>318</v>
      </c>
      <c r="M424" s="355" t="s">
        <v>6004</v>
      </c>
      <c r="N424" s="355" t="s">
        <v>11992</v>
      </c>
      <c r="O424" s="355" t="s">
        <v>11993</v>
      </c>
      <c r="P424" s="355" t="s">
        <v>5983</v>
      </c>
      <c r="Q424" s="355" t="s">
        <v>5434</v>
      </c>
      <c r="R424" s="355" t="s">
        <v>5435</v>
      </c>
      <c r="S424" s="362">
        <v>1</v>
      </c>
      <c r="T424" s="355" t="s">
        <v>8673</v>
      </c>
      <c r="U424" s="362">
        <v>160000</v>
      </c>
      <c r="V424" s="363">
        <v>160000</v>
      </c>
      <c r="W424" s="355" t="s">
        <v>10175</v>
      </c>
      <c r="X424" s="355" t="s">
        <v>5202</v>
      </c>
      <c r="Y424" s="355" t="s">
        <v>11693</v>
      </c>
      <c r="Z424" s="355" t="s">
        <v>11693</v>
      </c>
      <c r="AA424" s="355" t="s">
        <v>13095</v>
      </c>
      <c r="AB424" s="364">
        <v>43185</v>
      </c>
      <c r="AC424" s="355" t="s">
        <v>11995</v>
      </c>
      <c r="AD424" s="364">
        <v>43246</v>
      </c>
      <c r="AE424" s="355" t="s">
        <v>11995</v>
      </c>
      <c r="AF424" s="364"/>
      <c r="AG424" s="355" t="s">
        <v>11693</v>
      </c>
      <c r="AH424" s="355"/>
      <c r="AI424" s="365">
        <v>2680000</v>
      </c>
      <c r="AJ424" s="365">
        <v>960000</v>
      </c>
      <c r="AK424" s="365">
        <v>169999</v>
      </c>
      <c r="AL424" s="366">
        <v>60895.164179104475</v>
      </c>
      <c r="AM424" s="371">
        <v>10150</v>
      </c>
      <c r="AN424" s="359"/>
      <c r="AO424" s="367" t="s">
        <v>13092</v>
      </c>
      <c r="AQ424" s="359" t="s">
        <v>13107</v>
      </c>
      <c r="AR424" s="368">
        <v>1</v>
      </c>
      <c r="AT424" s="359" t="s">
        <v>13107</v>
      </c>
      <c r="AU424" s="359">
        <v>6</v>
      </c>
    </row>
    <row r="425" spans="1:47">
      <c r="A425" s="355" t="s">
        <v>13108</v>
      </c>
      <c r="B425" s="355">
        <v>10149</v>
      </c>
      <c r="C425" s="369" t="s">
        <v>13092</v>
      </c>
      <c r="D425" s="370" t="s">
        <v>13093</v>
      </c>
      <c r="E425" s="369" t="s">
        <v>13094</v>
      </c>
      <c r="F425" s="355" t="s">
        <v>11987</v>
      </c>
      <c r="G425" s="355" t="s">
        <v>13043</v>
      </c>
      <c r="H425" s="355" t="s">
        <v>13044</v>
      </c>
      <c r="I425" s="355" t="s">
        <v>11693</v>
      </c>
      <c r="J425" s="355" t="s">
        <v>13015</v>
      </c>
      <c r="K425" s="370" t="s">
        <v>13040</v>
      </c>
      <c r="L425" s="355" t="s">
        <v>318</v>
      </c>
      <c r="M425" s="355" t="s">
        <v>6004</v>
      </c>
      <c r="N425" s="355" t="s">
        <v>11992</v>
      </c>
      <c r="O425" s="355" t="s">
        <v>11993</v>
      </c>
      <c r="P425" s="355" t="s">
        <v>5983</v>
      </c>
      <c r="Q425" s="355" t="s">
        <v>5434</v>
      </c>
      <c r="R425" s="355" t="s">
        <v>5435</v>
      </c>
      <c r="S425" s="362">
        <v>1</v>
      </c>
      <c r="T425" s="355" t="s">
        <v>8673</v>
      </c>
      <c r="U425" s="362">
        <v>160000</v>
      </c>
      <c r="V425" s="363">
        <v>160000</v>
      </c>
      <c r="W425" s="355" t="s">
        <v>10175</v>
      </c>
      <c r="X425" s="355" t="s">
        <v>5202</v>
      </c>
      <c r="Y425" s="355" t="s">
        <v>11693</v>
      </c>
      <c r="Z425" s="355" t="s">
        <v>11693</v>
      </c>
      <c r="AA425" s="355" t="s">
        <v>13095</v>
      </c>
      <c r="AB425" s="364">
        <v>43185</v>
      </c>
      <c r="AC425" s="355" t="s">
        <v>11995</v>
      </c>
      <c r="AD425" s="364">
        <v>43246</v>
      </c>
      <c r="AE425" s="355" t="s">
        <v>11995</v>
      </c>
      <c r="AF425" s="364"/>
      <c r="AG425" s="355" t="s">
        <v>11693</v>
      </c>
      <c r="AH425" s="355"/>
      <c r="AI425" s="365">
        <v>2680000</v>
      </c>
      <c r="AJ425" s="365">
        <v>960000</v>
      </c>
      <c r="AK425" s="365">
        <v>169999</v>
      </c>
      <c r="AL425" s="366">
        <v>60895.164179104475</v>
      </c>
      <c r="AM425" s="365">
        <v>10149</v>
      </c>
      <c r="AN425" s="359"/>
      <c r="AO425" s="367" t="s">
        <v>13092</v>
      </c>
      <c r="AR425" s="368"/>
      <c r="AT425" s="359" t="s">
        <v>13107</v>
      </c>
      <c r="AU425" s="359">
        <v>5</v>
      </c>
    </row>
    <row r="426" spans="1:47">
      <c r="A426" s="355" t="s">
        <v>13109</v>
      </c>
      <c r="B426" s="355">
        <v>10149</v>
      </c>
      <c r="C426" s="369" t="s">
        <v>13092</v>
      </c>
      <c r="D426" s="370" t="s">
        <v>13093</v>
      </c>
      <c r="E426" s="369" t="s">
        <v>13094</v>
      </c>
      <c r="F426" s="355" t="s">
        <v>11987</v>
      </c>
      <c r="G426" s="355" t="s">
        <v>13046</v>
      </c>
      <c r="H426" s="355" t="s">
        <v>13047</v>
      </c>
      <c r="I426" s="355" t="s">
        <v>11693</v>
      </c>
      <c r="J426" s="355" t="s">
        <v>13015</v>
      </c>
      <c r="K426" s="370" t="s">
        <v>13040</v>
      </c>
      <c r="L426" s="355" t="s">
        <v>318</v>
      </c>
      <c r="M426" s="355" t="s">
        <v>6004</v>
      </c>
      <c r="N426" s="355" t="s">
        <v>11992</v>
      </c>
      <c r="O426" s="355" t="s">
        <v>11993</v>
      </c>
      <c r="P426" s="355" t="s">
        <v>5983</v>
      </c>
      <c r="Q426" s="355" t="s">
        <v>5434</v>
      </c>
      <c r="R426" s="355" t="s">
        <v>5435</v>
      </c>
      <c r="S426" s="362">
        <v>1</v>
      </c>
      <c r="T426" s="355" t="s">
        <v>8673</v>
      </c>
      <c r="U426" s="362">
        <v>160000</v>
      </c>
      <c r="V426" s="363">
        <v>160000</v>
      </c>
      <c r="W426" s="355" t="s">
        <v>10175</v>
      </c>
      <c r="X426" s="355" t="s">
        <v>5202</v>
      </c>
      <c r="Y426" s="355" t="s">
        <v>11693</v>
      </c>
      <c r="Z426" s="355" t="s">
        <v>11693</v>
      </c>
      <c r="AA426" s="355" t="s">
        <v>13095</v>
      </c>
      <c r="AB426" s="364">
        <v>43185</v>
      </c>
      <c r="AC426" s="355" t="s">
        <v>11995</v>
      </c>
      <c r="AD426" s="364">
        <v>43246</v>
      </c>
      <c r="AE426" s="355" t="s">
        <v>11995</v>
      </c>
      <c r="AF426" s="364"/>
      <c r="AG426" s="355" t="s">
        <v>11693</v>
      </c>
      <c r="AH426" s="355"/>
      <c r="AI426" s="365">
        <v>2680000</v>
      </c>
      <c r="AJ426" s="365">
        <v>960000</v>
      </c>
      <c r="AK426" s="365">
        <v>169999</v>
      </c>
      <c r="AL426" s="366">
        <v>60895.164179104475</v>
      </c>
      <c r="AM426" s="365">
        <v>10149</v>
      </c>
      <c r="AN426" s="359"/>
      <c r="AO426" s="367" t="s">
        <v>13092</v>
      </c>
      <c r="AR426" s="368"/>
      <c r="AT426" s="359" t="s">
        <v>13107</v>
      </c>
      <c r="AU426" s="359">
        <v>4</v>
      </c>
    </row>
    <row r="427" spans="1:47">
      <c r="A427" s="355" t="s">
        <v>13110</v>
      </c>
      <c r="B427" s="355">
        <v>10149</v>
      </c>
      <c r="C427" s="369" t="s">
        <v>13092</v>
      </c>
      <c r="D427" s="370" t="s">
        <v>13093</v>
      </c>
      <c r="E427" s="369" t="s">
        <v>13094</v>
      </c>
      <c r="F427" s="355" t="s">
        <v>11987</v>
      </c>
      <c r="G427" s="355" t="s">
        <v>13049</v>
      </c>
      <c r="H427" s="355" t="s">
        <v>13050</v>
      </c>
      <c r="I427" s="355" t="s">
        <v>11693</v>
      </c>
      <c r="J427" s="355" t="s">
        <v>13015</v>
      </c>
      <c r="K427" s="370" t="s">
        <v>13040</v>
      </c>
      <c r="L427" s="355" t="s">
        <v>318</v>
      </c>
      <c r="M427" s="355" t="s">
        <v>6004</v>
      </c>
      <c r="N427" s="355" t="s">
        <v>11992</v>
      </c>
      <c r="O427" s="355" t="s">
        <v>11993</v>
      </c>
      <c r="P427" s="355" t="s">
        <v>5983</v>
      </c>
      <c r="Q427" s="355" t="s">
        <v>5434</v>
      </c>
      <c r="R427" s="355" t="s">
        <v>5435</v>
      </c>
      <c r="S427" s="362">
        <v>1</v>
      </c>
      <c r="T427" s="355" t="s">
        <v>8673</v>
      </c>
      <c r="U427" s="362">
        <v>160000</v>
      </c>
      <c r="V427" s="363">
        <v>160000</v>
      </c>
      <c r="W427" s="355" t="s">
        <v>10175</v>
      </c>
      <c r="X427" s="355" t="s">
        <v>5202</v>
      </c>
      <c r="Y427" s="355" t="s">
        <v>11693</v>
      </c>
      <c r="Z427" s="355" t="s">
        <v>11693</v>
      </c>
      <c r="AA427" s="355" t="s">
        <v>13095</v>
      </c>
      <c r="AB427" s="364">
        <v>43185</v>
      </c>
      <c r="AC427" s="355" t="s">
        <v>11995</v>
      </c>
      <c r="AD427" s="364">
        <v>43246</v>
      </c>
      <c r="AE427" s="355" t="s">
        <v>11995</v>
      </c>
      <c r="AF427" s="364"/>
      <c r="AG427" s="355" t="s">
        <v>11693</v>
      </c>
      <c r="AH427" s="355"/>
      <c r="AI427" s="365">
        <v>2680000</v>
      </c>
      <c r="AJ427" s="365">
        <v>960000</v>
      </c>
      <c r="AK427" s="365">
        <v>169999</v>
      </c>
      <c r="AL427" s="366">
        <v>60895.164179104475</v>
      </c>
      <c r="AM427" s="365">
        <v>10149</v>
      </c>
      <c r="AN427" s="359"/>
      <c r="AO427" s="367" t="s">
        <v>13092</v>
      </c>
      <c r="AR427" s="368"/>
      <c r="AT427" s="359" t="s">
        <v>13107</v>
      </c>
      <c r="AU427" s="359">
        <v>3</v>
      </c>
    </row>
    <row r="428" spans="1:47">
      <c r="A428" s="355" t="s">
        <v>13111</v>
      </c>
      <c r="B428" s="355">
        <v>10149</v>
      </c>
      <c r="C428" s="369" t="s">
        <v>13092</v>
      </c>
      <c r="D428" s="370" t="s">
        <v>13093</v>
      </c>
      <c r="E428" s="369" t="s">
        <v>13094</v>
      </c>
      <c r="F428" s="355" t="s">
        <v>11987</v>
      </c>
      <c r="G428" s="355" t="s">
        <v>13052</v>
      </c>
      <c r="H428" s="355" t="s">
        <v>13053</v>
      </c>
      <c r="I428" s="355" t="s">
        <v>11693</v>
      </c>
      <c r="J428" s="355" t="s">
        <v>13015</v>
      </c>
      <c r="K428" s="370" t="s">
        <v>13040</v>
      </c>
      <c r="L428" s="355" t="s">
        <v>318</v>
      </c>
      <c r="M428" s="355" t="s">
        <v>6004</v>
      </c>
      <c r="N428" s="355" t="s">
        <v>11992</v>
      </c>
      <c r="O428" s="355" t="s">
        <v>11993</v>
      </c>
      <c r="P428" s="355" t="s">
        <v>5983</v>
      </c>
      <c r="Q428" s="355" t="s">
        <v>5434</v>
      </c>
      <c r="R428" s="355" t="s">
        <v>5435</v>
      </c>
      <c r="S428" s="362">
        <v>1</v>
      </c>
      <c r="T428" s="355" t="s">
        <v>8673</v>
      </c>
      <c r="U428" s="362">
        <v>160000</v>
      </c>
      <c r="V428" s="363">
        <v>160000</v>
      </c>
      <c r="W428" s="355" t="s">
        <v>10175</v>
      </c>
      <c r="X428" s="355" t="s">
        <v>5202</v>
      </c>
      <c r="Y428" s="355" t="s">
        <v>11693</v>
      </c>
      <c r="Z428" s="355" t="s">
        <v>11693</v>
      </c>
      <c r="AA428" s="355" t="s">
        <v>13095</v>
      </c>
      <c r="AB428" s="364">
        <v>43185</v>
      </c>
      <c r="AC428" s="355" t="s">
        <v>11995</v>
      </c>
      <c r="AD428" s="364">
        <v>43246</v>
      </c>
      <c r="AE428" s="355" t="s">
        <v>11995</v>
      </c>
      <c r="AF428" s="364"/>
      <c r="AG428" s="355" t="s">
        <v>11693</v>
      </c>
      <c r="AH428" s="355"/>
      <c r="AI428" s="365">
        <v>2680000</v>
      </c>
      <c r="AJ428" s="365">
        <v>960000</v>
      </c>
      <c r="AK428" s="365">
        <v>169999</v>
      </c>
      <c r="AL428" s="366">
        <v>60895.164179104475</v>
      </c>
      <c r="AM428" s="365">
        <v>10149</v>
      </c>
      <c r="AN428" s="359"/>
      <c r="AO428" s="367" t="s">
        <v>13092</v>
      </c>
      <c r="AR428" s="368"/>
      <c r="AT428" s="359" t="s">
        <v>13107</v>
      </c>
      <c r="AU428" s="359">
        <v>2</v>
      </c>
    </row>
    <row r="429" spans="1:47">
      <c r="A429" s="355" t="s">
        <v>13112</v>
      </c>
      <c r="B429" s="355">
        <v>10149</v>
      </c>
      <c r="C429" s="369" t="s">
        <v>13092</v>
      </c>
      <c r="D429" s="370" t="s">
        <v>13093</v>
      </c>
      <c r="E429" s="369" t="s">
        <v>13094</v>
      </c>
      <c r="F429" s="355" t="s">
        <v>11987</v>
      </c>
      <c r="G429" s="355" t="s">
        <v>13055</v>
      </c>
      <c r="H429" s="355" t="s">
        <v>13056</v>
      </c>
      <c r="I429" s="355" t="s">
        <v>11693</v>
      </c>
      <c r="J429" s="355" t="s">
        <v>13015</v>
      </c>
      <c r="K429" s="370" t="s">
        <v>13040</v>
      </c>
      <c r="L429" s="355" t="s">
        <v>318</v>
      </c>
      <c r="M429" s="355" t="s">
        <v>6004</v>
      </c>
      <c r="N429" s="355" t="s">
        <v>11992</v>
      </c>
      <c r="O429" s="355" t="s">
        <v>11993</v>
      </c>
      <c r="P429" s="355" t="s">
        <v>5983</v>
      </c>
      <c r="Q429" s="355" t="s">
        <v>5434</v>
      </c>
      <c r="R429" s="355" t="s">
        <v>5435</v>
      </c>
      <c r="S429" s="362">
        <v>1</v>
      </c>
      <c r="T429" s="355" t="s">
        <v>8673</v>
      </c>
      <c r="U429" s="362">
        <v>160000</v>
      </c>
      <c r="V429" s="363">
        <v>160000</v>
      </c>
      <c r="W429" s="355" t="s">
        <v>10175</v>
      </c>
      <c r="X429" s="355" t="s">
        <v>5202</v>
      </c>
      <c r="Y429" s="355" t="s">
        <v>11693</v>
      </c>
      <c r="Z429" s="355" t="s">
        <v>11693</v>
      </c>
      <c r="AA429" s="355" t="s">
        <v>13095</v>
      </c>
      <c r="AB429" s="364">
        <v>43185</v>
      </c>
      <c r="AC429" s="355" t="s">
        <v>11995</v>
      </c>
      <c r="AD429" s="364">
        <v>43246</v>
      </c>
      <c r="AE429" s="355" t="s">
        <v>11995</v>
      </c>
      <c r="AF429" s="364"/>
      <c r="AG429" s="355" t="s">
        <v>11693</v>
      </c>
      <c r="AH429" s="355"/>
      <c r="AI429" s="365">
        <v>2680000</v>
      </c>
      <c r="AJ429" s="365">
        <v>960000</v>
      </c>
      <c r="AK429" s="365">
        <v>169999</v>
      </c>
      <c r="AL429" s="366">
        <v>60895.164179104475</v>
      </c>
      <c r="AM429" s="365">
        <v>10149</v>
      </c>
      <c r="AN429" s="359"/>
      <c r="AO429" s="367" t="s">
        <v>13092</v>
      </c>
      <c r="AR429" s="368"/>
      <c r="AT429" s="359" t="s">
        <v>13107</v>
      </c>
      <c r="AU429" s="359">
        <v>1</v>
      </c>
    </row>
    <row r="430" spans="1:47">
      <c r="A430" s="355" t="s">
        <v>13113</v>
      </c>
      <c r="B430" s="355">
        <v>3805</v>
      </c>
      <c r="C430" s="375" t="s">
        <v>13092</v>
      </c>
      <c r="D430" s="373" t="s">
        <v>13093</v>
      </c>
      <c r="E430" s="375" t="s">
        <v>13094</v>
      </c>
      <c r="F430" s="355" t="s">
        <v>11987</v>
      </c>
      <c r="G430" s="355" t="s">
        <v>13114</v>
      </c>
      <c r="H430" s="355" t="s">
        <v>13115</v>
      </c>
      <c r="I430" s="355" t="s">
        <v>11693</v>
      </c>
      <c r="J430" s="355" t="s">
        <v>13015</v>
      </c>
      <c r="K430" s="361" t="s">
        <v>13073</v>
      </c>
      <c r="L430" s="355" t="s">
        <v>322</v>
      </c>
      <c r="M430" s="355" t="s">
        <v>6008</v>
      </c>
      <c r="N430" s="355" t="s">
        <v>11992</v>
      </c>
      <c r="O430" s="355" t="s">
        <v>11993</v>
      </c>
      <c r="P430" s="355" t="s">
        <v>5983</v>
      </c>
      <c r="Q430" s="355" t="s">
        <v>5442</v>
      </c>
      <c r="R430" s="355" t="s">
        <v>5443</v>
      </c>
      <c r="S430" s="362">
        <v>1</v>
      </c>
      <c r="T430" s="355" t="s">
        <v>8673</v>
      </c>
      <c r="U430" s="362">
        <v>60000</v>
      </c>
      <c r="V430" s="363">
        <v>60000</v>
      </c>
      <c r="W430" s="355" t="s">
        <v>10175</v>
      </c>
      <c r="X430" s="355" t="s">
        <v>5202</v>
      </c>
      <c r="Y430" s="355" t="s">
        <v>11693</v>
      </c>
      <c r="Z430" s="355" t="s">
        <v>11693</v>
      </c>
      <c r="AA430" s="355" t="s">
        <v>13095</v>
      </c>
      <c r="AB430" s="364">
        <v>43185</v>
      </c>
      <c r="AC430" s="355" t="s">
        <v>11995</v>
      </c>
      <c r="AD430" s="364">
        <v>43246</v>
      </c>
      <c r="AE430" s="355" t="s">
        <v>11995</v>
      </c>
      <c r="AF430" s="364"/>
      <c r="AG430" s="355" t="s">
        <v>11693</v>
      </c>
      <c r="AH430" s="355"/>
      <c r="AI430" s="365">
        <v>2680000</v>
      </c>
      <c r="AJ430" s="365">
        <v>120000</v>
      </c>
      <c r="AK430" s="365">
        <v>169999</v>
      </c>
      <c r="AL430" s="366">
        <v>7611.8955223880594</v>
      </c>
      <c r="AM430" s="371">
        <v>3805</v>
      </c>
      <c r="AN430" s="359"/>
      <c r="AO430" s="367" t="s">
        <v>13092</v>
      </c>
      <c r="AQ430" s="359" t="s">
        <v>13116</v>
      </c>
      <c r="AR430" s="368">
        <v>1</v>
      </c>
      <c r="AT430" s="359" t="s">
        <v>13116</v>
      </c>
      <c r="AU430" s="359">
        <v>2</v>
      </c>
    </row>
    <row r="431" spans="1:47">
      <c r="A431" s="355" t="s">
        <v>13117</v>
      </c>
      <c r="B431" s="355">
        <v>3806</v>
      </c>
      <c r="C431" s="369" t="s">
        <v>13092</v>
      </c>
      <c r="D431" s="370" t="s">
        <v>13093</v>
      </c>
      <c r="E431" s="369" t="s">
        <v>13094</v>
      </c>
      <c r="F431" s="355" t="s">
        <v>11987</v>
      </c>
      <c r="G431" s="355" t="s">
        <v>13118</v>
      </c>
      <c r="H431" s="355" t="s">
        <v>13119</v>
      </c>
      <c r="I431" s="355" t="s">
        <v>11693</v>
      </c>
      <c r="J431" s="355" t="s">
        <v>13015</v>
      </c>
      <c r="K431" s="370" t="s">
        <v>13073</v>
      </c>
      <c r="L431" s="355" t="s">
        <v>322</v>
      </c>
      <c r="M431" s="355" t="s">
        <v>6008</v>
      </c>
      <c r="N431" s="355" t="s">
        <v>11992</v>
      </c>
      <c r="O431" s="355" t="s">
        <v>11993</v>
      </c>
      <c r="P431" s="355" t="s">
        <v>5983</v>
      </c>
      <c r="Q431" s="355" t="s">
        <v>5442</v>
      </c>
      <c r="R431" s="355" t="s">
        <v>5443</v>
      </c>
      <c r="S431" s="362">
        <v>1</v>
      </c>
      <c r="T431" s="355" t="s">
        <v>8673</v>
      </c>
      <c r="U431" s="362">
        <v>60000</v>
      </c>
      <c r="V431" s="363">
        <v>60000</v>
      </c>
      <c r="W431" s="355" t="s">
        <v>10175</v>
      </c>
      <c r="X431" s="355" t="s">
        <v>5202</v>
      </c>
      <c r="Y431" s="355" t="s">
        <v>11693</v>
      </c>
      <c r="Z431" s="355" t="s">
        <v>11693</v>
      </c>
      <c r="AA431" s="355" t="s">
        <v>13095</v>
      </c>
      <c r="AB431" s="364">
        <v>43185</v>
      </c>
      <c r="AC431" s="355" t="s">
        <v>11995</v>
      </c>
      <c r="AD431" s="364">
        <v>43246</v>
      </c>
      <c r="AE431" s="355" t="s">
        <v>11995</v>
      </c>
      <c r="AF431" s="364"/>
      <c r="AG431" s="355" t="s">
        <v>11693</v>
      </c>
      <c r="AH431" s="355"/>
      <c r="AI431" s="365">
        <v>2680000</v>
      </c>
      <c r="AJ431" s="365">
        <v>120000</v>
      </c>
      <c r="AK431" s="365">
        <v>169999</v>
      </c>
      <c r="AL431" s="366">
        <v>7611.8955223880594</v>
      </c>
      <c r="AM431" s="365">
        <v>3806</v>
      </c>
      <c r="AN431" s="359"/>
      <c r="AO431" s="367" t="s">
        <v>13092</v>
      </c>
      <c r="AR431" s="368"/>
      <c r="AT431" s="359" t="s">
        <v>13116</v>
      </c>
      <c r="AU431" s="359">
        <v>1</v>
      </c>
    </row>
    <row r="432" spans="1:47">
      <c r="A432" s="355" t="s">
        <v>13120</v>
      </c>
      <c r="B432" s="355">
        <v>1268</v>
      </c>
      <c r="C432" s="355" t="s">
        <v>13121</v>
      </c>
      <c r="D432" s="361" t="s">
        <v>13122</v>
      </c>
      <c r="E432" s="355" t="s">
        <v>13123</v>
      </c>
      <c r="F432" s="355" t="s">
        <v>11987</v>
      </c>
      <c r="G432" s="355" t="s">
        <v>12018</v>
      </c>
      <c r="H432" s="355" t="s">
        <v>13124</v>
      </c>
      <c r="I432" s="355" t="s">
        <v>11693</v>
      </c>
      <c r="J432" s="355" t="s">
        <v>13015</v>
      </c>
      <c r="K432" s="361" t="s">
        <v>13125</v>
      </c>
      <c r="L432" s="355" t="s">
        <v>318</v>
      </c>
      <c r="M432" s="355" t="s">
        <v>6004</v>
      </c>
      <c r="N432" s="355" t="s">
        <v>11992</v>
      </c>
      <c r="O432" s="355" t="s">
        <v>12004</v>
      </c>
      <c r="P432" s="355" t="s">
        <v>5983</v>
      </c>
      <c r="Q432" s="355" t="s">
        <v>5434</v>
      </c>
      <c r="R432" s="355" t="s">
        <v>5435</v>
      </c>
      <c r="S432" s="362">
        <v>1</v>
      </c>
      <c r="T432" s="355" t="s">
        <v>8673</v>
      </c>
      <c r="U432" s="362">
        <v>20000</v>
      </c>
      <c r="V432" s="363">
        <v>20000</v>
      </c>
      <c r="W432" s="355" t="s">
        <v>10180</v>
      </c>
      <c r="X432" s="355" t="s">
        <v>5208</v>
      </c>
      <c r="Y432" s="355" t="s">
        <v>11693</v>
      </c>
      <c r="Z432" s="355" t="s">
        <v>11693</v>
      </c>
      <c r="AA432" s="355" t="s">
        <v>13126</v>
      </c>
      <c r="AB432" s="364">
        <v>43211</v>
      </c>
      <c r="AC432" s="355" t="s">
        <v>11995</v>
      </c>
      <c r="AD432" s="364">
        <v>43246</v>
      </c>
      <c r="AE432" s="355" t="s">
        <v>11995</v>
      </c>
      <c r="AF432" s="364"/>
      <c r="AG432" s="355" t="s">
        <v>11693</v>
      </c>
      <c r="AH432" s="355"/>
      <c r="AI432" s="365">
        <v>8328000</v>
      </c>
      <c r="AJ432" s="365">
        <v>240000</v>
      </c>
      <c r="AK432" s="365">
        <v>528285</v>
      </c>
      <c r="AL432" s="366">
        <v>15224.351585014409</v>
      </c>
      <c r="AM432" s="371">
        <v>1268</v>
      </c>
      <c r="AN432" s="359"/>
      <c r="AO432" s="367" t="s">
        <v>13121</v>
      </c>
      <c r="AQ432" s="359" t="s">
        <v>13127</v>
      </c>
      <c r="AR432" s="368">
        <v>1</v>
      </c>
      <c r="AT432" s="359" t="s">
        <v>13127</v>
      </c>
      <c r="AU432" s="359">
        <v>12</v>
      </c>
    </row>
    <row r="433" spans="1:47">
      <c r="A433" s="355" t="s">
        <v>13128</v>
      </c>
      <c r="B433" s="355">
        <v>1268</v>
      </c>
      <c r="C433" s="369" t="s">
        <v>13121</v>
      </c>
      <c r="D433" s="370" t="s">
        <v>13122</v>
      </c>
      <c r="E433" s="369" t="s">
        <v>13123</v>
      </c>
      <c r="F433" s="355" t="s">
        <v>11987</v>
      </c>
      <c r="G433" s="355" t="s">
        <v>12020</v>
      </c>
      <c r="H433" s="355" t="s">
        <v>13129</v>
      </c>
      <c r="I433" s="355" t="s">
        <v>11693</v>
      </c>
      <c r="J433" s="355" t="s">
        <v>13015</v>
      </c>
      <c r="K433" s="370" t="s">
        <v>13125</v>
      </c>
      <c r="L433" s="355" t="s">
        <v>318</v>
      </c>
      <c r="M433" s="355" t="s">
        <v>6004</v>
      </c>
      <c r="N433" s="355" t="s">
        <v>11992</v>
      </c>
      <c r="O433" s="355" t="s">
        <v>12004</v>
      </c>
      <c r="P433" s="355" t="s">
        <v>5983</v>
      </c>
      <c r="Q433" s="355" t="s">
        <v>5434</v>
      </c>
      <c r="R433" s="355" t="s">
        <v>5435</v>
      </c>
      <c r="S433" s="362">
        <v>1</v>
      </c>
      <c r="T433" s="355" t="s">
        <v>8673</v>
      </c>
      <c r="U433" s="362">
        <v>20000</v>
      </c>
      <c r="V433" s="363">
        <v>20000</v>
      </c>
      <c r="W433" s="355" t="s">
        <v>10180</v>
      </c>
      <c r="X433" s="355" t="s">
        <v>5208</v>
      </c>
      <c r="Y433" s="355" t="s">
        <v>11693</v>
      </c>
      <c r="Z433" s="355" t="s">
        <v>11693</v>
      </c>
      <c r="AA433" s="355" t="s">
        <v>13126</v>
      </c>
      <c r="AB433" s="364">
        <v>43211</v>
      </c>
      <c r="AC433" s="355" t="s">
        <v>11995</v>
      </c>
      <c r="AD433" s="364">
        <v>43246</v>
      </c>
      <c r="AE433" s="355" t="s">
        <v>11995</v>
      </c>
      <c r="AF433" s="364"/>
      <c r="AG433" s="355" t="s">
        <v>11693</v>
      </c>
      <c r="AH433" s="355"/>
      <c r="AI433" s="365">
        <v>8328000</v>
      </c>
      <c r="AJ433" s="365">
        <v>240000</v>
      </c>
      <c r="AK433" s="365">
        <v>528285</v>
      </c>
      <c r="AL433" s="366">
        <v>15224.351585014409</v>
      </c>
      <c r="AM433" s="371">
        <v>1268</v>
      </c>
      <c r="AN433" s="359"/>
      <c r="AO433" s="367" t="s">
        <v>13121</v>
      </c>
      <c r="AR433" s="368"/>
      <c r="AT433" s="359" t="s">
        <v>13127</v>
      </c>
      <c r="AU433" s="359">
        <v>11</v>
      </c>
    </row>
    <row r="434" spans="1:47">
      <c r="A434" s="355" t="s">
        <v>13130</v>
      </c>
      <c r="B434" s="355">
        <v>1268</v>
      </c>
      <c r="C434" s="369" t="s">
        <v>13121</v>
      </c>
      <c r="D434" s="370" t="s">
        <v>13122</v>
      </c>
      <c r="E434" s="369" t="s">
        <v>13123</v>
      </c>
      <c r="F434" s="355" t="s">
        <v>11987</v>
      </c>
      <c r="G434" s="355" t="s">
        <v>12022</v>
      </c>
      <c r="H434" s="355" t="s">
        <v>13131</v>
      </c>
      <c r="I434" s="355" t="s">
        <v>11693</v>
      </c>
      <c r="J434" s="355" t="s">
        <v>13015</v>
      </c>
      <c r="K434" s="370" t="s">
        <v>13125</v>
      </c>
      <c r="L434" s="355" t="s">
        <v>318</v>
      </c>
      <c r="M434" s="355" t="s">
        <v>6004</v>
      </c>
      <c r="N434" s="355" t="s">
        <v>11992</v>
      </c>
      <c r="O434" s="355" t="s">
        <v>12004</v>
      </c>
      <c r="P434" s="355" t="s">
        <v>5983</v>
      </c>
      <c r="Q434" s="355" t="s">
        <v>5434</v>
      </c>
      <c r="R434" s="355" t="s">
        <v>5435</v>
      </c>
      <c r="S434" s="362">
        <v>1</v>
      </c>
      <c r="T434" s="355" t="s">
        <v>8673</v>
      </c>
      <c r="U434" s="362">
        <v>20000</v>
      </c>
      <c r="V434" s="363">
        <v>20000</v>
      </c>
      <c r="W434" s="355" t="s">
        <v>10180</v>
      </c>
      <c r="X434" s="355" t="s">
        <v>5208</v>
      </c>
      <c r="Y434" s="355" t="s">
        <v>11693</v>
      </c>
      <c r="Z434" s="355" t="s">
        <v>11693</v>
      </c>
      <c r="AA434" s="355" t="s">
        <v>13126</v>
      </c>
      <c r="AB434" s="364">
        <v>43211</v>
      </c>
      <c r="AC434" s="355" t="s">
        <v>11995</v>
      </c>
      <c r="AD434" s="364">
        <v>43246</v>
      </c>
      <c r="AE434" s="355" t="s">
        <v>11995</v>
      </c>
      <c r="AF434" s="364"/>
      <c r="AG434" s="355" t="s">
        <v>11693</v>
      </c>
      <c r="AH434" s="355"/>
      <c r="AI434" s="365">
        <v>8328000</v>
      </c>
      <c r="AJ434" s="365">
        <v>240000</v>
      </c>
      <c r="AK434" s="365">
        <v>528285</v>
      </c>
      <c r="AL434" s="366">
        <v>15224.351585014409</v>
      </c>
      <c r="AM434" s="371">
        <v>1268</v>
      </c>
      <c r="AN434" s="359"/>
      <c r="AO434" s="367" t="s">
        <v>13121</v>
      </c>
      <c r="AR434" s="368"/>
      <c r="AT434" s="359" t="s">
        <v>13127</v>
      </c>
      <c r="AU434" s="359">
        <v>10</v>
      </c>
    </row>
    <row r="435" spans="1:47">
      <c r="A435" s="355" t="s">
        <v>13132</v>
      </c>
      <c r="B435" s="355">
        <v>1268</v>
      </c>
      <c r="C435" s="369" t="s">
        <v>13121</v>
      </c>
      <c r="D435" s="370" t="s">
        <v>13122</v>
      </c>
      <c r="E435" s="369" t="s">
        <v>13123</v>
      </c>
      <c r="F435" s="355" t="s">
        <v>11987</v>
      </c>
      <c r="G435" s="355" t="s">
        <v>12024</v>
      </c>
      <c r="H435" s="355" t="s">
        <v>13133</v>
      </c>
      <c r="I435" s="355" t="s">
        <v>11693</v>
      </c>
      <c r="J435" s="355" t="s">
        <v>13015</v>
      </c>
      <c r="K435" s="370" t="s">
        <v>13125</v>
      </c>
      <c r="L435" s="355" t="s">
        <v>318</v>
      </c>
      <c r="M435" s="355" t="s">
        <v>6004</v>
      </c>
      <c r="N435" s="355" t="s">
        <v>11992</v>
      </c>
      <c r="O435" s="355" t="s">
        <v>12004</v>
      </c>
      <c r="P435" s="355" t="s">
        <v>5983</v>
      </c>
      <c r="Q435" s="355" t="s">
        <v>5434</v>
      </c>
      <c r="R435" s="355" t="s">
        <v>5435</v>
      </c>
      <c r="S435" s="362">
        <v>1</v>
      </c>
      <c r="T435" s="355" t="s">
        <v>8673</v>
      </c>
      <c r="U435" s="362">
        <v>20000</v>
      </c>
      <c r="V435" s="363">
        <v>20000</v>
      </c>
      <c r="W435" s="355" t="s">
        <v>10180</v>
      </c>
      <c r="X435" s="355" t="s">
        <v>5208</v>
      </c>
      <c r="Y435" s="355" t="s">
        <v>11693</v>
      </c>
      <c r="Z435" s="355" t="s">
        <v>11693</v>
      </c>
      <c r="AA435" s="355" t="s">
        <v>13126</v>
      </c>
      <c r="AB435" s="364">
        <v>43211</v>
      </c>
      <c r="AC435" s="355" t="s">
        <v>11995</v>
      </c>
      <c r="AD435" s="364">
        <v>43246</v>
      </c>
      <c r="AE435" s="355" t="s">
        <v>11995</v>
      </c>
      <c r="AF435" s="364"/>
      <c r="AG435" s="355" t="s">
        <v>11693</v>
      </c>
      <c r="AH435" s="355"/>
      <c r="AI435" s="365">
        <v>8328000</v>
      </c>
      <c r="AJ435" s="365">
        <v>240000</v>
      </c>
      <c r="AK435" s="365">
        <v>528285</v>
      </c>
      <c r="AL435" s="366">
        <v>15224.351585014409</v>
      </c>
      <c r="AM435" s="371">
        <v>1268</v>
      </c>
      <c r="AN435" s="359"/>
      <c r="AO435" s="367" t="s">
        <v>13121</v>
      </c>
      <c r="AR435" s="368"/>
      <c r="AT435" s="359" t="s">
        <v>13127</v>
      </c>
      <c r="AU435" s="359">
        <v>9</v>
      </c>
    </row>
    <row r="436" spans="1:47">
      <c r="A436" s="355" t="s">
        <v>13134</v>
      </c>
      <c r="B436" s="355">
        <v>1269</v>
      </c>
      <c r="C436" s="369" t="s">
        <v>13121</v>
      </c>
      <c r="D436" s="370" t="s">
        <v>13122</v>
      </c>
      <c r="E436" s="369" t="s">
        <v>13123</v>
      </c>
      <c r="F436" s="355" t="s">
        <v>11987</v>
      </c>
      <c r="G436" s="355" t="s">
        <v>12026</v>
      </c>
      <c r="H436" s="355" t="s">
        <v>13135</v>
      </c>
      <c r="I436" s="355" t="s">
        <v>11693</v>
      </c>
      <c r="J436" s="355" t="s">
        <v>13015</v>
      </c>
      <c r="K436" s="370" t="s">
        <v>13125</v>
      </c>
      <c r="L436" s="355" t="s">
        <v>318</v>
      </c>
      <c r="M436" s="355" t="s">
        <v>6004</v>
      </c>
      <c r="N436" s="355" t="s">
        <v>11992</v>
      </c>
      <c r="O436" s="355" t="s">
        <v>12004</v>
      </c>
      <c r="P436" s="355" t="s">
        <v>5983</v>
      </c>
      <c r="Q436" s="355" t="s">
        <v>5434</v>
      </c>
      <c r="R436" s="355" t="s">
        <v>5435</v>
      </c>
      <c r="S436" s="362">
        <v>1</v>
      </c>
      <c r="T436" s="355" t="s">
        <v>8673</v>
      </c>
      <c r="U436" s="362">
        <v>20000</v>
      </c>
      <c r="V436" s="363">
        <v>20000</v>
      </c>
      <c r="W436" s="355" t="s">
        <v>10180</v>
      </c>
      <c r="X436" s="355" t="s">
        <v>5208</v>
      </c>
      <c r="Y436" s="355" t="s">
        <v>11693</v>
      </c>
      <c r="Z436" s="355" t="s">
        <v>11693</v>
      </c>
      <c r="AA436" s="355" t="s">
        <v>13126</v>
      </c>
      <c r="AB436" s="364">
        <v>43211</v>
      </c>
      <c r="AC436" s="355" t="s">
        <v>11995</v>
      </c>
      <c r="AD436" s="364">
        <v>43246</v>
      </c>
      <c r="AE436" s="355" t="s">
        <v>11995</v>
      </c>
      <c r="AF436" s="364"/>
      <c r="AG436" s="355" t="s">
        <v>11693</v>
      </c>
      <c r="AH436" s="355"/>
      <c r="AI436" s="365">
        <v>8328000</v>
      </c>
      <c r="AJ436" s="365">
        <v>240000</v>
      </c>
      <c r="AK436" s="365">
        <v>528285</v>
      </c>
      <c r="AL436" s="366">
        <v>15224.351585014409</v>
      </c>
      <c r="AM436" s="365">
        <v>1269</v>
      </c>
      <c r="AN436" s="359"/>
      <c r="AO436" s="367" t="s">
        <v>13121</v>
      </c>
      <c r="AR436" s="368"/>
      <c r="AT436" s="359" t="s">
        <v>13127</v>
      </c>
      <c r="AU436" s="359">
        <v>8</v>
      </c>
    </row>
    <row r="437" spans="1:47">
      <c r="A437" s="355" t="s">
        <v>13136</v>
      </c>
      <c r="B437" s="355">
        <v>1269</v>
      </c>
      <c r="C437" s="369" t="s">
        <v>13121</v>
      </c>
      <c r="D437" s="370" t="s">
        <v>13122</v>
      </c>
      <c r="E437" s="369" t="s">
        <v>13123</v>
      </c>
      <c r="F437" s="355" t="s">
        <v>11987</v>
      </c>
      <c r="G437" s="355" t="s">
        <v>12028</v>
      </c>
      <c r="H437" s="355" t="s">
        <v>13137</v>
      </c>
      <c r="I437" s="355" t="s">
        <v>11693</v>
      </c>
      <c r="J437" s="355" t="s">
        <v>13015</v>
      </c>
      <c r="K437" s="370" t="s">
        <v>13125</v>
      </c>
      <c r="L437" s="355" t="s">
        <v>318</v>
      </c>
      <c r="M437" s="355" t="s">
        <v>6004</v>
      </c>
      <c r="N437" s="355" t="s">
        <v>11992</v>
      </c>
      <c r="O437" s="355" t="s">
        <v>12004</v>
      </c>
      <c r="P437" s="355" t="s">
        <v>5983</v>
      </c>
      <c r="Q437" s="355" t="s">
        <v>5434</v>
      </c>
      <c r="R437" s="355" t="s">
        <v>5435</v>
      </c>
      <c r="S437" s="362">
        <v>1</v>
      </c>
      <c r="T437" s="355" t="s">
        <v>8673</v>
      </c>
      <c r="U437" s="362">
        <v>20000</v>
      </c>
      <c r="V437" s="363">
        <v>20000</v>
      </c>
      <c r="W437" s="355" t="s">
        <v>10180</v>
      </c>
      <c r="X437" s="355" t="s">
        <v>5208</v>
      </c>
      <c r="Y437" s="355" t="s">
        <v>11693</v>
      </c>
      <c r="Z437" s="355" t="s">
        <v>11693</v>
      </c>
      <c r="AA437" s="355" t="s">
        <v>13126</v>
      </c>
      <c r="AB437" s="364">
        <v>43211</v>
      </c>
      <c r="AC437" s="355" t="s">
        <v>11995</v>
      </c>
      <c r="AD437" s="364">
        <v>43246</v>
      </c>
      <c r="AE437" s="355" t="s">
        <v>11995</v>
      </c>
      <c r="AF437" s="364"/>
      <c r="AG437" s="355" t="s">
        <v>11693</v>
      </c>
      <c r="AH437" s="355"/>
      <c r="AI437" s="365">
        <v>8328000</v>
      </c>
      <c r="AJ437" s="365">
        <v>240000</v>
      </c>
      <c r="AK437" s="365">
        <v>528285</v>
      </c>
      <c r="AL437" s="366">
        <v>15224.351585014409</v>
      </c>
      <c r="AM437" s="365">
        <v>1269</v>
      </c>
      <c r="AN437" s="359"/>
      <c r="AO437" s="367" t="s">
        <v>13121</v>
      </c>
      <c r="AR437" s="368"/>
      <c r="AT437" s="359" t="s">
        <v>13127</v>
      </c>
      <c r="AU437" s="359">
        <v>7</v>
      </c>
    </row>
    <row r="438" spans="1:47">
      <c r="A438" s="355" t="s">
        <v>13138</v>
      </c>
      <c r="B438" s="355">
        <v>2538</v>
      </c>
      <c r="C438" s="369" t="s">
        <v>13121</v>
      </c>
      <c r="D438" s="370" t="s">
        <v>13122</v>
      </c>
      <c r="E438" s="369" t="s">
        <v>13123</v>
      </c>
      <c r="F438" s="355" t="s">
        <v>11987</v>
      </c>
      <c r="G438" s="355" t="s">
        <v>12030</v>
      </c>
      <c r="H438" s="355" t="s">
        <v>13124</v>
      </c>
      <c r="I438" s="355" t="s">
        <v>11693</v>
      </c>
      <c r="J438" s="355" t="s">
        <v>13015</v>
      </c>
      <c r="K438" s="370" t="s">
        <v>13040</v>
      </c>
      <c r="L438" s="355" t="s">
        <v>318</v>
      </c>
      <c r="M438" s="355" t="s">
        <v>6004</v>
      </c>
      <c r="N438" s="355" t="s">
        <v>11992</v>
      </c>
      <c r="O438" s="355" t="s">
        <v>11993</v>
      </c>
      <c r="P438" s="355" t="s">
        <v>5983</v>
      </c>
      <c r="Q438" s="355" t="s">
        <v>5434</v>
      </c>
      <c r="R438" s="355" t="s">
        <v>5435</v>
      </c>
      <c r="S438" s="362">
        <v>1</v>
      </c>
      <c r="T438" s="355" t="s">
        <v>8673</v>
      </c>
      <c r="U438" s="362">
        <v>40000</v>
      </c>
      <c r="V438" s="363">
        <v>40000</v>
      </c>
      <c r="W438" s="355" t="s">
        <v>10180</v>
      </c>
      <c r="X438" s="355" t="s">
        <v>5208</v>
      </c>
      <c r="Y438" s="355" t="s">
        <v>11693</v>
      </c>
      <c r="Z438" s="355" t="s">
        <v>11693</v>
      </c>
      <c r="AA438" s="355" t="s">
        <v>13126</v>
      </c>
      <c r="AB438" s="364">
        <v>43211</v>
      </c>
      <c r="AC438" s="355" t="s">
        <v>11995</v>
      </c>
      <c r="AD438" s="364">
        <v>43246</v>
      </c>
      <c r="AE438" s="355" t="s">
        <v>11995</v>
      </c>
      <c r="AF438" s="364"/>
      <c r="AG438" s="355" t="s">
        <v>11693</v>
      </c>
      <c r="AH438" s="355"/>
      <c r="AI438" s="365">
        <v>8328000</v>
      </c>
      <c r="AJ438" s="365">
        <v>480000</v>
      </c>
      <c r="AK438" s="365">
        <v>528285</v>
      </c>
      <c r="AL438" s="366">
        <v>30448.703170028817</v>
      </c>
      <c r="AM438" s="379">
        <v>2538</v>
      </c>
      <c r="AN438" s="359"/>
      <c r="AO438" s="367" t="s">
        <v>13121</v>
      </c>
      <c r="AR438" s="368"/>
      <c r="AT438" s="359" t="s">
        <v>13139</v>
      </c>
      <c r="AU438" s="359">
        <v>12</v>
      </c>
    </row>
    <row r="439" spans="1:47">
      <c r="A439" s="355" t="s">
        <v>13140</v>
      </c>
      <c r="B439" s="355">
        <v>2538</v>
      </c>
      <c r="C439" s="369" t="s">
        <v>13121</v>
      </c>
      <c r="D439" s="370" t="s">
        <v>13122</v>
      </c>
      <c r="E439" s="369" t="s">
        <v>13123</v>
      </c>
      <c r="F439" s="355" t="s">
        <v>11987</v>
      </c>
      <c r="G439" s="355" t="s">
        <v>12032</v>
      </c>
      <c r="H439" s="355" t="s">
        <v>13129</v>
      </c>
      <c r="I439" s="355" t="s">
        <v>11693</v>
      </c>
      <c r="J439" s="355" t="s">
        <v>13015</v>
      </c>
      <c r="K439" s="370" t="s">
        <v>13040</v>
      </c>
      <c r="L439" s="355" t="s">
        <v>318</v>
      </c>
      <c r="M439" s="355" t="s">
        <v>6004</v>
      </c>
      <c r="N439" s="355" t="s">
        <v>11992</v>
      </c>
      <c r="O439" s="355" t="s">
        <v>11993</v>
      </c>
      <c r="P439" s="355" t="s">
        <v>5983</v>
      </c>
      <c r="Q439" s="355" t="s">
        <v>5434</v>
      </c>
      <c r="R439" s="355" t="s">
        <v>5435</v>
      </c>
      <c r="S439" s="362">
        <v>1</v>
      </c>
      <c r="T439" s="355" t="s">
        <v>8673</v>
      </c>
      <c r="U439" s="362">
        <v>40000</v>
      </c>
      <c r="V439" s="363">
        <v>40000</v>
      </c>
      <c r="W439" s="355" t="s">
        <v>10180</v>
      </c>
      <c r="X439" s="355" t="s">
        <v>5208</v>
      </c>
      <c r="Y439" s="355" t="s">
        <v>11693</v>
      </c>
      <c r="Z439" s="355" t="s">
        <v>11693</v>
      </c>
      <c r="AA439" s="355" t="s">
        <v>13126</v>
      </c>
      <c r="AB439" s="364">
        <v>43211</v>
      </c>
      <c r="AC439" s="355" t="s">
        <v>11995</v>
      </c>
      <c r="AD439" s="364">
        <v>43246</v>
      </c>
      <c r="AE439" s="355" t="s">
        <v>11995</v>
      </c>
      <c r="AF439" s="364"/>
      <c r="AG439" s="355" t="s">
        <v>11693</v>
      </c>
      <c r="AH439" s="355"/>
      <c r="AI439" s="365">
        <v>8328000</v>
      </c>
      <c r="AJ439" s="365">
        <v>480000</v>
      </c>
      <c r="AK439" s="365">
        <v>528285</v>
      </c>
      <c r="AL439" s="366">
        <v>30448.703170028817</v>
      </c>
      <c r="AM439" s="379">
        <v>2538</v>
      </c>
      <c r="AN439" s="359"/>
      <c r="AO439" s="367" t="s">
        <v>13121</v>
      </c>
      <c r="AR439" s="368"/>
      <c r="AT439" s="359" t="s">
        <v>13139</v>
      </c>
      <c r="AU439" s="359">
        <v>11</v>
      </c>
    </row>
    <row r="440" spans="1:47">
      <c r="A440" s="355" t="s">
        <v>13141</v>
      </c>
      <c r="B440" s="355">
        <v>2538</v>
      </c>
      <c r="C440" s="369" t="s">
        <v>13121</v>
      </c>
      <c r="D440" s="370" t="s">
        <v>13122</v>
      </c>
      <c r="E440" s="369" t="s">
        <v>13123</v>
      </c>
      <c r="F440" s="355" t="s">
        <v>11987</v>
      </c>
      <c r="G440" s="355" t="s">
        <v>12034</v>
      </c>
      <c r="H440" s="355" t="s">
        <v>13131</v>
      </c>
      <c r="I440" s="355" t="s">
        <v>11693</v>
      </c>
      <c r="J440" s="355" t="s">
        <v>13015</v>
      </c>
      <c r="K440" s="370" t="s">
        <v>13040</v>
      </c>
      <c r="L440" s="355" t="s">
        <v>318</v>
      </c>
      <c r="M440" s="355" t="s">
        <v>6004</v>
      </c>
      <c r="N440" s="355" t="s">
        <v>11992</v>
      </c>
      <c r="O440" s="355" t="s">
        <v>11993</v>
      </c>
      <c r="P440" s="355" t="s">
        <v>5983</v>
      </c>
      <c r="Q440" s="355" t="s">
        <v>5434</v>
      </c>
      <c r="R440" s="355" t="s">
        <v>5435</v>
      </c>
      <c r="S440" s="362">
        <v>1</v>
      </c>
      <c r="T440" s="355" t="s">
        <v>8673</v>
      </c>
      <c r="U440" s="362">
        <v>40000</v>
      </c>
      <c r="V440" s="363">
        <v>40000</v>
      </c>
      <c r="W440" s="355" t="s">
        <v>10180</v>
      </c>
      <c r="X440" s="355" t="s">
        <v>5208</v>
      </c>
      <c r="Y440" s="355" t="s">
        <v>11693</v>
      </c>
      <c r="Z440" s="355" t="s">
        <v>11693</v>
      </c>
      <c r="AA440" s="355" t="s">
        <v>13126</v>
      </c>
      <c r="AB440" s="364">
        <v>43211</v>
      </c>
      <c r="AC440" s="355" t="s">
        <v>11995</v>
      </c>
      <c r="AD440" s="364">
        <v>43246</v>
      </c>
      <c r="AE440" s="355" t="s">
        <v>11995</v>
      </c>
      <c r="AF440" s="364"/>
      <c r="AG440" s="355" t="s">
        <v>11693</v>
      </c>
      <c r="AH440" s="355"/>
      <c r="AI440" s="365">
        <v>8328000</v>
      </c>
      <c r="AJ440" s="365">
        <v>480000</v>
      </c>
      <c r="AK440" s="365">
        <v>528285</v>
      </c>
      <c r="AL440" s="366">
        <v>30448.703170028817</v>
      </c>
      <c r="AM440" s="379">
        <v>2538</v>
      </c>
      <c r="AN440" s="359"/>
      <c r="AO440" s="367" t="s">
        <v>13121</v>
      </c>
      <c r="AR440" s="368"/>
      <c r="AT440" s="359" t="s">
        <v>13139</v>
      </c>
      <c r="AU440" s="359">
        <v>10</v>
      </c>
    </row>
    <row r="441" spans="1:47">
      <c r="A441" s="355" t="s">
        <v>13142</v>
      </c>
      <c r="B441" s="355">
        <v>2538</v>
      </c>
      <c r="C441" s="369" t="s">
        <v>13121</v>
      </c>
      <c r="D441" s="370" t="s">
        <v>13122</v>
      </c>
      <c r="E441" s="369" t="s">
        <v>13123</v>
      </c>
      <c r="F441" s="355" t="s">
        <v>11987</v>
      </c>
      <c r="G441" s="355" t="s">
        <v>12036</v>
      </c>
      <c r="H441" s="355" t="s">
        <v>13133</v>
      </c>
      <c r="I441" s="355" t="s">
        <v>11693</v>
      </c>
      <c r="J441" s="355" t="s">
        <v>13015</v>
      </c>
      <c r="K441" s="370" t="s">
        <v>13040</v>
      </c>
      <c r="L441" s="355" t="s">
        <v>318</v>
      </c>
      <c r="M441" s="355" t="s">
        <v>6004</v>
      </c>
      <c r="N441" s="355" t="s">
        <v>11992</v>
      </c>
      <c r="O441" s="355" t="s">
        <v>11993</v>
      </c>
      <c r="P441" s="355" t="s">
        <v>5983</v>
      </c>
      <c r="Q441" s="355" t="s">
        <v>5434</v>
      </c>
      <c r="R441" s="355" t="s">
        <v>5435</v>
      </c>
      <c r="S441" s="362">
        <v>1</v>
      </c>
      <c r="T441" s="355" t="s">
        <v>8673</v>
      </c>
      <c r="U441" s="362">
        <v>40000</v>
      </c>
      <c r="V441" s="363">
        <v>40000</v>
      </c>
      <c r="W441" s="355" t="s">
        <v>10180</v>
      </c>
      <c r="X441" s="355" t="s">
        <v>5208</v>
      </c>
      <c r="Y441" s="355" t="s">
        <v>11693</v>
      </c>
      <c r="Z441" s="355" t="s">
        <v>11693</v>
      </c>
      <c r="AA441" s="355" t="s">
        <v>13126</v>
      </c>
      <c r="AB441" s="364">
        <v>43211</v>
      </c>
      <c r="AC441" s="355" t="s">
        <v>11995</v>
      </c>
      <c r="AD441" s="364">
        <v>43246</v>
      </c>
      <c r="AE441" s="355" t="s">
        <v>11995</v>
      </c>
      <c r="AF441" s="364"/>
      <c r="AG441" s="355" t="s">
        <v>11693</v>
      </c>
      <c r="AH441" s="355"/>
      <c r="AI441" s="365">
        <v>8328000</v>
      </c>
      <c r="AJ441" s="365">
        <v>480000</v>
      </c>
      <c r="AK441" s="365">
        <v>528285</v>
      </c>
      <c r="AL441" s="366">
        <v>30448.703170028817</v>
      </c>
      <c r="AM441" s="379">
        <v>2538</v>
      </c>
      <c r="AN441" s="359"/>
      <c r="AO441" s="367" t="s">
        <v>13121</v>
      </c>
      <c r="AR441" s="368"/>
      <c r="AT441" s="359" t="s">
        <v>13139</v>
      </c>
      <c r="AU441" s="359">
        <v>9</v>
      </c>
    </row>
    <row r="442" spans="1:47">
      <c r="A442" s="355" t="s">
        <v>13143</v>
      </c>
      <c r="B442" s="355">
        <v>2537</v>
      </c>
      <c r="C442" s="369" t="s">
        <v>13121</v>
      </c>
      <c r="D442" s="370" t="s">
        <v>13122</v>
      </c>
      <c r="E442" s="369" t="s">
        <v>13123</v>
      </c>
      <c r="F442" s="355" t="s">
        <v>11987</v>
      </c>
      <c r="G442" s="355" t="s">
        <v>12038</v>
      </c>
      <c r="H442" s="355" t="s">
        <v>13135</v>
      </c>
      <c r="I442" s="355" t="s">
        <v>11693</v>
      </c>
      <c r="J442" s="355" t="s">
        <v>13015</v>
      </c>
      <c r="K442" s="370" t="s">
        <v>13040</v>
      </c>
      <c r="L442" s="355" t="s">
        <v>318</v>
      </c>
      <c r="M442" s="355" t="s">
        <v>6004</v>
      </c>
      <c r="N442" s="355" t="s">
        <v>11992</v>
      </c>
      <c r="O442" s="355" t="s">
        <v>11993</v>
      </c>
      <c r="P442" s="355" t="s">
        <v>5983</v>
      </c>
      <c r="Q442" s="355" t="s">
        <v>5434</v>
      </c>
      <c r="R442" s="355" t="s">
        <v>5435</v>
      </c>
      <c r="S442" s="362">
        <v>1</v>
      </c>
      <c r="T442" s="355" t="s">
        <v>8673</v>
      </c>
      <c r="U442" s="362">
        <v>40000</v>
      </c>
      <c r="V442" s="363">
        <v>40000</v>
      </c>
      <c r="W442" s="355" t="s">
        <v>10180</v>
      </c>
      <c r="X442" s="355" t="s">
        <v>5208</v>
      </c>
      <c r="Y442" s="355" t="s">
        <v>11693</v>
      </c>
      <c r="Z442" s="355" t="s">
        <v>11693</v>
      </c>
      <c r="AA442" s="355" t="s">
        <v>13126</v>
      </c>
      <c r="AB442" s="364">
        <v>43211</v>
      </c>
      <c r="AC442" s="355" t="s">
        <v>11995</v>
      </c>
      <c r="AD442" s="364">
        <v>43246</v>
      </c>
      <c r="AE442" s="355" t="s">
        <v>11995</v>
      </c>
      <c r="AF442" s="364"/>
      <c r="AG442" s="355" t="s">
        <v>11693</v>
      </c>
      <c r="AH442" s="355"/>
      <c r="AI442" s="365">
        <v>8328000</v>
      </c>
      <c r="AJ442" s="365">
        <v>480000</v>
      </c>
      <c r="AK442" s="365">
        <v>528285</v>
      </c>
      <c r="AL442" s="366">
        <v>30448.703170028817</v>
      </c>
      <c r="AM442" s="379">
        <v>2537</v>
      </c>
      <c r="AN442" s="359"/>
      <c r="AO442" s="367" t="s">
        <v>13121</v>
      </c>
      <c r="AR442" s="368"/>
      <c r="AT442" s="359" t="s">
        <v>13139</v>
      </c>
      <c r="AU442" s="359">
        <v>8</v>
      </c>
    </row>
    <row r="443" spans="1:47">
      <c r="A443" s="355" t="s">
        <v>13144</v>
      </c>
      <c r="B443" s="355">
        <v>2537</v>
      </c>
      <c r="C443" s="369" t="s">
        <v>13121</v>
      </c>
      <c r="D443" s="370" t="s">
        <v>13122</v>
      </c>
      <c r="E443" s="369" t="s">
        <v>13123</v>
      </c>
      <c r="F443" s="355" t="s">
        <v>11987</v>
      </c>
      <c r="G443" s="355" t="s">
        <v>12040</v>
      </c>
      <c r="H443" s="355" t="s">
        <v>13137</v>
      </c>
      <c r="I443" s="355" t="s">
        <v>11693</v>
      </c>
      <c r="J443" s="355" t="s">
        <v>13015</v>
      </c>
      <c r="K443" s="370" t="s">
        <v>13040</v>
      </c>
      <c r="L443" s="355" t="s">
        <v>318</v>
      </c>
      <c r="M443" s="355" t="s">
        <v>6004</v>
      </c>
      <c r="N443" s="355" t="s">
        <v>11992</v>
      </c>
      <c r="O443" s="355" t="s">
        <v>11993</v>
      </c>
      <c r="P443" s="355" t="s">
        <v>5983</v>
      </c>
      <c r="Q443" s="355" t="s">
        <v>5434</v>
      </c>
      <c r="R443" s="355" t="s">
        <v>5435</v>
      </c>
      <c r="S443" s="362">
        <v>1</v>
      </c>
      <c r="T443" s="355" t="s">
        <v>8673</v>
      </c>
      <c r="U443" s="362">
        <v>40000</v>
      </c>
      <c r="V443" s="363">
        <v>40000</v>
      </c>
      <c r="W443" s="355" t="s">
        <v>10180</v>
      </c>
      <c r="X443" s="355" t="s">
        <v>5208</v>
      </c>
      <c r="Y443" s="355" t="s">
        <v>11693</v>
      </c>
      <c r="Z443" s="355" t="s">
        <v>11693</v>
      </c>
      <c r="AA443" s="355" t="s">
        <v>13126</v>
      </c>
      <c r="AB443" s="364">
        <v>43211</v>
      </c>
      <c r="AC443" s="355" t="s">
        <v>11995</v>
      </c>
      <c r="AD443" s="364">
        <v>43246</v>
      </c>
      <c r="AE443" s="355" t="s">
        <v>11995</v>
      </c>
      <c r="AF443" s="364"/>
      <c r="AG443" s="355" t="s">
        <v>11693</v>
      </c>
      <c r="AH443" s="355"/>
      <c r="AI443" s="365">
        <v>8328000</v>
      </c>
      <c r="AJ443" s="365">
        <v>480000</v>
      </c>
      <c r="AK443" s="365">
        <v>528285</v>
      </c>
      <c r="AL443" s="366">
        <v>30448.703170028817</v>
      </c>
      <c r="AM443" s="379">
        <v>2537</v>
      </c>
      <c r="AN443" s="359"/>
      <c r="AO443" s="367" t="s">
        <v>13121</v>
      </c>
      <c r="AR443" s="368"/>
      <c r="AT443" s="359" t="s">
        <v>13139</v>
      </c>
      <c r="AU443" s="359">
        <v>7</v>
      </c>
    </row>
    <row r="444" spans="1:47">
      <c r="A444" s="355" t="s">
        <v>13145</v>
      </c>
      <c r="B444" s="355">
        <v>13363</v>
      </c>
      <c r="C444" s="375" t="s">
        <v>13121</v>
      </c>
      <c r="D444" s="373" t="s">
        <v>13122</v>
      </c>
      <c r="E444" s="375" t="s">
        <v>13123</v>
      </c>
      <c r="F444" s="355" t="s">
        <v>11987</v>
      </c>
      <c r="G444" s="355" t="s">
        <v>12042</v>
      </c>
      <c r="H444" s="355" t="s">
        <v>13124</v>
      </c>
      <c r="I444" s="355" t="s">
        <v>11693</v>
      </c>
      <c r="J444" s="355" t="s">
        <v>13079</v>
      </c>
      <c r="K444" s="361" t="s">
        <v>13146</v>
      </c>
      <c r="L444" s="355" t="s">
        <v>318</v>
      </c>
      <c r="M444" s="355" t="s">
        <v>6004</v>
      </c>
      <c r="N444" s="355" t="s">
        <v>11992</v>
      </c>
      <c r="O444" s="355" t="s">
        <v>12004</v>
      </c>
      <c r="P444" s="355" t="s">
        <v>5983</v>
      </c>
      <c r="Q444" s="355" t="s">
        <v>5742</v>
      </c>
      <c r="R444" s="355" t="s">
        <v>5743</v>
      </c>
      <c r="S444" s="362">
        <v>1</v>
      </c>
      <c r="T444" s="355" t="s">
        <v>8673</v>
      </c>
      <c r="U444" s="362">
        <v>210666</v>
      </c>
      <c r="V444" s="363">
        <v>210666</v>
      </c>
      <c r="W444" s="355" t="s">
        <v>10180</v>
      </c>
      <c r="X444" s="355" t="s">
        <v>5208</v>
      </c>
      <c r="Y444" s="355" t="s">
        <v>11693</v>
      </c>
      <c r="Z444" s="355" t="s">
        <v>11693</v>
      </c>
      <c r="AA444" s="355" t="s">
        <v>13126</v>
      </c>
      <c r="AB444" s="364">
        <v>43211</v>
      </c>
      <c r="AC444" s="355" t="s">
        <v>11995</v>
      </c>
      <c r="AD444" s="364">
        <v>43246</v>
      </c>
      <c r="AE444" s="355" t="s">
        <v>11995</v>
      </c>
      <c r="AF444" s="364"/>
      <c r="AG444" s="355" t="s">
        <v>11693</v>
      </c>
      <c r="AH444" s="355"/>
      <c r="AI444" s="365">
        <v>8328000</v>
      </c>
      <c r="AJ444" s="365">
        <v>2536000</v>
      </c>
      <c r="AK444" s="365">
        <v>528285</v>
      </c>
      <c r="AL444" s="366">
        <v>160870.64841498557</v>
      </c>
      <c r="AM444" s="379">
        <v>13363</v>
      </c>
      <c r="AN444" s="359"/>
      <c r="AO444" s="367" t="s">
        <v>13121</v>
      </c>
      <c r="AQ444" s="359" t="s">
        <v>13147</v>
      </c>
      <c r="AR444" s="368">
        <v>1</v>
      </c>
      <c r="AT444" s="359" t="s">
        <v>13147</v>
      </c>
      <c r="AU444" s="359">
        <v>12</v>
      </c>
    </row>
    <row r="445" spans="1:47">
      <c r="A445" s="355" t="s">
        <v>13148</v>
      </c>
      <c r="B445" s="355">
        <v>13427</v>
      </c>
      <c r="C445" s="369" t="s">
        <v>13121</v>
      </c>
      <c r="D445" s="370" t="s">
        <v>13122</v>
      </c>
      <c r="E445" s="369" t="s">
        <v>13123</v>
      </c>
      <c r="F445" s="355" t="s">
        <v>11987</v>
      </c>
      <c r="G445" s="355" t="s">
        <v>12044</v>
      </c>
      <c r="H445" s="355" t="s">
        <v>13129</v>
      </c>
      <c r="I445" s="355" t="s">
        <v>11693</v>
      </c>
      <c r="J445" s="355" t="s">
        <v>13079</v>
      </c>
      <c r="K445" s="370" t="s">
        <v>13146</v>
      </c>
      <c r="L445" s="355" t="s">
        <v>318</v>
      </c>
      <c r="M445" s="355" t="s">
        <v>6004</v>
      </c>
      <c r="N445" s="355" t="s">
        <v>11992</v>
      </c>
      <c r="O445" s="355" t="s">
        <v>12004</v>
      </c>
      <c r="P445" s="355" t="s">
        <v>5983</v>
      </c>
      <c r="Q445" s="355" t="s">
        <v>5742</v>
      </c>
      <c r="R445" s="355" t="s">
        <v>5743</v>
      </c>
      <c r="S445" s="362">
        <v>1</v>
      </c>
      <c r="T445" s="355" t="s">
        <v>8673</v>
      </c>
      <c r="U445" s="362">
        <v>211667</v>
      </c>
      <c r="V445" s="363">
        <v>211667</v>
      </c>
      <c r="W445" s="355" t="s">
        <v>10180</v>
      </c>
      <c r="X445" s="355" t="s">
        <v>5208</v>
      </c>
      <c r="Y445" s="355" t="s">
        <v>11693</v>
      </c>
      <c r="Z445" s="355" t="s">
        <v>11693</v>
      </c>
      <c r="AA445" s="355" t="s">
        <v>13126</v>
      </c>
      <c r="AB445" s="364">
        <v>43211</v>
      </c>
      <c r="AC445" s="355" t="s">
        <v>11995</v>
      </c>
      <c r="AD445" s="364">
        <v>43246</v>
      </c>
      <c r="AE445" s="355" t="s">
        <v>11995</v>
      </c>
      <c r="AF445" s="364"/>
      <c r="AG445" s="355" t="s">
        <v>11693</v>
      </c>
      <c r="AH445" s="355"/>
      <c r="AI445" s="365">
        <v>8328000</v>
      </c>
      <c r="AJ445" s="365">
        <v>2536000</v>
      </c>
      <c r="AK445" s="365">
        <v>528285</v>
      </c>
      <c r="AL445" s="366">
        <v>160870.64841498557</v>
      </c>
      <c r="AM445" s="379">
        <v>13427</v>
      </c>
      <c r="AN445" s="359"/>
      <c r="AO445" s="367" t="s">
        <v>13121</v>
      </c>
      <c r="AR445" s="368"/>
      <c r="AT445" s="359" t="s">
        <v>13147</v>
      </c>
      <c r="AU445" s="359">
        <v>11</v>
      </c>
    </row>
    <row r="446" spans="1:47">
      <c r="A446" s="355" t="s">
        <v>13149</v>
      </c>
      <c r="B446" s="355">
        <v>13427</v>
      </c>
      <c r="C446" s="369" t="s">
        <v>13121</v>
      </c>
      <c r="D446" s="370" t="s">
        <v>13122</v>
      </c>
      <c r="E446" s="369" t="s">
        <v>13123</v>
      </c>
      <c r="F446" s="355" t="s">
        <v>11987</v>
      </c>
      <c r="G446" s="355" t="s">
        <v>12046</v>
      </c>
      <c r="H446" s="355" t="s">
        <v>13131</v>
      </c>
      <c r="I446" s="355" t="s">
        <v>11693</v>
      </c>
      <c r="J446" s="355" t="s">
        <v>13079</v>
      </c>
      <c r="K446" s="370" t="s">
        <v>13146</v>
      </c>
      <c r="L446" s="355" t="s">
        <v>318</v>
      </c>
      <c r="M446" s="355" t="s">
        <v>6004</v>
      </c>
      <c r="N446" s="355" t="s">
        <v>11992</v>
      </c>
      <c r="O446" s="355" t="s">
        <v>12004</v>
      </c>
      <c r="P446" s="355" t="s">
        <v>5983</v>
      </c>
      <c r="Q446" s="355" t="s">
        <v>5742</v>
      </c>
      <c r="R446" s="355" t="s">
        <v>5743</v>
      </c>
      <c r="S446" s="362">
        <v>1</v>
      </c>
      <c r="T446" s="355" t="s">
        <v>8673</v>
      </c>
      <c r="U446" s="362">
        <v>211667</v>
      </c>
      <c r="V446" s="363">
        <v>211667</v>
      </c>
      <c r="W446" s="355" t="s">
        <v>10180</v>
      </c>
      <c r="X446" s="355" t="s">
        <v>5208</v>
      </c>
      <c r="Y446" s="355" t="s">
        <v>11693</v>
      </c>
      <c r="Z446" s="355" t="s">
        <v>11693</v>
      </c>
      <c r="AA446" s="355" t="s">
        <v>13126</v>
      </c>
      <c r="AB446" s="364">
        <v>43211</v>
      </c>
      <c r="AC446" s="355" t="s">
        <v>11995</v>
      </c>
      <c r="AD446" s="364">
        <v>43246</v>
      </c>
      <c r="AE446" s="355" t="s">
        <v>11995</v>
      </c>
      <c r="AF446" s="364"/>
      <c r="AG446" s="355" t="s">
        <v>11693</v>
      </c>
      <c r="AH446" s="355"/>
      <c r="AI446" s="365">
        <v>8328000</v>
      </c>
      <c r="AJ446" s="365">
        <v>2536000</v>
      </c>
      <c r="AK446" s="365">
        <v>528285</v>
      </c>
      <c r="AL446" s="366">
        <v>160870.64841498557</v>
      </c>
      <c r="AM446" s="379">
        <v>13427</v>
      </c>
      <c r="AN446" s="359"/>
      <c r="AO446" s="367" t="s">
        <v>13121</v>
      </c>
      <c r="AR446" s="368"/>
      <c r="AT446" s="359" t="s">
        <v>13147</v>
      </c>
      <c r="AU446" s="359">
        <v>10</v>
      </c>
    </row>
    <row r="447" spans="1:47">
      <c r="A447" s="355" t="s">
        <v>13150</v>
      </c>
      <c r="B447" s="355">
        <v>13427</v>
      </c>
      <c r="C447" s="369" t="s">
        <v>13121</v>
      </c>
      <c r="D447" s="370" t="s">
        <v>13122</v>
      </c>
      <c r="E447" s="369" t="s">
        <v>13123</v>
      </c>
      <c r="F447" s="355" t="s">
        <v>11987</v>
      </c>
      <c r="G447" s="355" t="s">
        <v>12110</v>
      </c>
      <c r="H447" s="355" t="s">
        <v>13133</v>
      </c>
      <c r="I447" s="355" t="s">
        <v>11693</v>
      </c>
      <c r="J447" s="355" t="s">
        <v>13079</v>
      </c>
      <c r="K447" s="370" t="s">
        <v>13146</v>
      </c>
      <c r="L447" s="355" t="s">
        <v>318</v>
      </c>
      <c r="M447" s="355" t="s">
        <v>6004</v>
      </c>
      <c r="N447" s="355" t="s">
        <v>11992</v>
      </c>
      <c r="O447" s="355" t="s">
        <v>12004</v>
      </c>
      <c r="P447" s="355" t="s">
        <v>5983</v>
      </c>
      <c r="Q447" s="355" t="s">
        <v>5742</v>
      </c>
      <c r="R447" s="355" t="s">
        <v>5743</v>
      </c>
      <c r="S447" s="362">
        <v>1</v>
      </c>
      <c r="T447" s="355" t="s">
        <v>8673</v>
      </c>
      <c r="U447" s="362">
        <v>211667</v>
      </c>
      <c r="V447" s="363">
        <v>211667</v>
      </c>
      <c r="W447" s="355" t="s">
        <v>10180</v>
      </c>
      <c r="X447" s="355" t="s">
        <v>5208</v>
      </c>
      <c r="Y447" s="355" t="s">
        <v>11693</v>
      </c>
      <c r="Z447" s="355" t="s">
        <v>11693</v>
      </c>
      <c r="AA447" s="355" t="s">
        <v>13126</v>
      </c>
      <c r="AB447" s="364">
        <v>43211</v>
      </c>
      <c r="AC447" s="355" t="s">
        <v>11995</v>
      </c>
      <c r="AD447" s="364">
        <v>43246</v>
      </c>
      <c r="AE447" s="355" t="s">
        <v>11995</v>
      </c>
      <c r="AF447" s="364"/>
      <c r="AG447" s="355" t="s">
        <v>11693</v>
      </c>
      <c r="AH447" s="355"/>
      <c r="AI447" s="365">
        <v>8328000</v>
      </c>
      <c r="AJ447" s="365">
        <v>2536000</v>
      </c>
      <c r="AK447" s="365">
        <v>528285</v>
      </c>
      <c r="AL447" s="366">
        <v>160870.64841498557</v>
      </c>
      <c r="AM447" s="379">
        <v>13427</v>
      </c>
      <c r="AN447" s="359"/>
      <c r="AO447" s="367" t="s">
        <v>13121</v>
      </c>
      <c r="AR447" s="368"/>
      <c r="AT447" s="359" t="s">
        <v>13147</v>
      </c>
      <c r="AU447" s="359">
        <v>9</v>
      </c>
    </row>
    <row r="448" spans="1:47">
      <c r="A448" s="355" t="s">
        <v>13151</v>
      </c>
      <c r="B448" s="355">
        <v>13427</v>
      </c>
      <c r="C448" s="369" t="s">
        <v>13121</v>
      </c>
      <c r="D448" s="370" t="s">
        <v>13122</v>
      </c>
      <c r="E448" s="369" t="s">
        <v>13123</v>
      </c>
      <c r="F448" s="355" t="s">
        <v>11987</v>
      </c>
      <c r="G448" s="355" t="s">
        <v>12182</v>
      </c>
      <c r="H448" s="355" t="s">
        <v>13135</v>
      </c>
      <c r="I448" s="355" t="s">
        <v>11693</v>
      </c>
      <c r="J448" s="355" t="s">
        <v>13079</v>
      </c>
      <c r="K448" s="370" t="s">
        <v>13146</v>
      </c>
      <c r="L448" s="355" t="s">
        <v>318</v>
      </c>
      <c r="M448" s="355" t="s">
        <v>6004</v>
      </c>
      <c r="N448" s="355" t="s">
        <v>11992</v>
      </c>
      <c r="O448" s="355" t="s">
        <v>12004</v>
      </c>
      <c r="P448" s="355" t="s">
        <v>5983</v>
      </c>
      <c r="Q448" s="355" t="s">
        <v>5742</v>
      </c>
      <c r="R448" s="355" t="s">
        <v>5743</v>
      </c>
      <c r="S448" s="362">
        <v>1</v>
      </c>
      <c r="T448" s="355" t="s">
        <v>8673</v>
      </c>
      <c r="U448" s="362">
        <v>211667</v>
      </c>
      <c r="V448" s="363">
        <v>211667</v>
      </c>
      <c r="W448" s="355" t="s">
        <v>10180</v>
      </c>
      <c r="X448" s="355" t="s">
        <v>5208</v>
      </c>
      <c r="Y448" s="355" t="s">
        <v>11693</v>
      </c>
      <c r="Z448" s="355" t="s">
        <v>11693</v>
      </c>
      <c r="AA448" s="355" t="s">
        <v>13126</v>
      </c>
      <c r="AB448" s="364">
        <v>43211</v>
      </c>
      <c r="AC448" s="355" t="s">
        <v>11995</v>
      </c>
      <c r="AD448" s="364">
        <v>43246</v>
      </c>
      <c r="AE448" s="355" t="s">
        <v>11995</v>
      </c>
      <c r="AF448" s="364"/>
      <c r="AG448" s="355" t="s">
        <v>11693</v>
      </c>
      <c r="AH448" s="355"/>
      <c r="AI448" s="365">
        <v>8328000</v>
      </c>
      <c r="AJ448" s="365">
        <v>2536000</v>
      </c>
      <c r="AK448" s="365">
        <v>528285</v>
      </c>
      <c r="AL448" s="366">
        <v>160870.64841498557</v>
      </c>
      <c r="AM448" s="379">
        <v>13427</v>
      </c>
      <c r="AN448" s="359"/>
      <c r="AO448" s="367" t="s">
        <v>13121</v>
      </c>
      <c r="AR448" s="368"/>
      <c r="AT448" s="359" t="s">
        <v>13147</v>
      </c>
      <c r="AU448" s="359">
        <v>8</v>
      </c>
    </row>
    <row r="449" spans="1:47">
      <c r="A449" s="355" t="s">
        <v>13152</v>
      </c>
      <c r="B449" s="355">
        <v>13364</v>
      </c>
      <c r="C449" s="369" t="s">
        <v>13121</v>
      </c>
      <c r="D449" s="370" t="s">
        <v>13122</v>
      </c>
      <c r="E449" s="369" t="s">
        <v>13123</v>
      </c>
      <c r="F449" s="355" t="s">
        <v>11987</v>
      </c>
      <c r="G449" s="355" t="s">
        <v>12113</v>
      </c>
      <c r="H449" s="355" t="s">
        <v>13137</v>
      </c>
      <c r="I449" s="355" t="s">
        <v>11693</v>
      </c>
      <c r="J449" s="355" t="s">
        <v>13079</v>
      </c>
      <c r="K449" s="370" t="s">
        <v>13146</v>
      </c>
      <c r="L449" s="355" t="s">
        <v>318</v>
      </c>
      <c r="M449" s="355" t="s">
        <v>6004</v>
      </c>
      <c r="N449" s="355" t="s">
        <v>11992</v>
      </c>
      <c r="O449" s="355" t="s">
        <v>12004</v>
      </c>
      <c r="P449" s="355" t="s">
        <v>5983</v>
      </c>
      <c r="Q449" s="355" t="s">
        <v>5742</v>
      </c>
      <c r="R449" s="355" t="s">
        <v>5743</v>
      </c>
      <c r="S449" s="362">
        <v>1</v>
      </c>
      <c r="T449" s="355" t="s">
        <v>8673</v>
      </c>
      <c r="U449" s="362">
        <v>210666</v>
      </c>
      <c r="V449" s="363">
        <v>210666</v>
      </c>
      <c r="W449" s="355" t="s">
        <v>10180</v>
      </c>
      <c r="X449" s="355" t="s">
        <v>5208</v>
      </c>
      <c r="Y449" s="355" t="s">
        <v>11693</v>
      </c>
      <c r="Z449" s="355" t="s">
        <v>11693</v>
      </c>
      <c r="AA449" s="355" t="s">
        <v>13126</v>
      </c>
      <c r="AB449" s="364">
        <v>43211</v>
      </c>
      <c r="AC449" s="355" t="s">
        <v>11995</v>
      </c>
      <c r="AD449" s="364">
        <v>43246</v>
      </c>
      <c r="AE449" s="355" t="s">
        <v>11995</v>
      </c>
      <c r="AF449" s="364"/>
      <c r="AG449" s="355" t="s">
        <v>11693</v>
      </c>
      <c r="AH449" s="355"/>
      <c r="AI449" s="365">
        <v>8328000</v>
      </c>
      <c r="AJ449" s="365">
        <v>2536000</v>
      </c>
      <c r="AK449" s="365">
        <v>528285</v>
      </c>
      <c r="AL449" s="366">
        <v>160870.64841498557</v>
      </c>
      <c r="AM449" s="379">
        <v>13364</v>
      </c>
      <c r="AN449" s="359"/>
      <c r="AO449" s="367" t="s">
        <v>13121</v>
      </c>
      <c r="AR449" s="368"/>
      <c r="AT449" s="359" t="s">
        <v>13147</v>
      </c>
      <c r="AU449" s="359">
        <v>7</v>
      </c>
    </row>
    <row r="450" spans="1:47">
      <c r="A450" s="355" t="s">
        <v>13153</v>
      </c>
      <c r="B450" s="355">
        <v>26728</v>
      </c>
      <c r="C450" s="375" t="s">
        <v>13121</v>
      </c>
      <c r="D450" s="373" t="s">
        <v>13122</v>
      </c>
      <c r="E450" s="375" t="s">
        <v>13123</v>
      </c>
      <c r="F450" s="355" t="s">
        <v>11987</v>
      </c>
      <c r="G450" s="355" t="s">
        <v>12447</v>
      </c>
      <c r="H450" s="355" t="s">
        <v>13124</v>
      </c>
      <c r="I450" s="355" t="s">
        <v>11693</v>
      </c>
      <c r="J450" s="355" t="s">
        <v>13079</v>
      </c>
      <c r="K450" s="361" t="s">
        <v>13154</v>
      </c>
      <c r="L450" s="355" t="s">
        <v>318</v>
      </c>
      <c r="M450" s="355" t="s">
        <v>6004</v>
      </c>
      <c r="N450" s="355" t="s">
        <v>11992</v>
      </c>
      <c r="O450" s="355" t="s">
        <v>11993</v>
      </c>
      <c r="P450" s="355" t="s">
        <v>5983</v>
      </c>
      <c r="Q450" s="355" t="s">
        <v>5742</v>
      </c>
      <c r="R450" s="355" t="s">
        <v>5743</v>
      </c>
      <c r="S450" s="362">
        <v>1</v>
      </c>
      <c r="T450" s="355" t="s">
        <v>8673</v>
      </c>
      <c r="U450" s="362">
        <v>421334</v>
      </c>
      <c r="V450" s="363">
        <v>421334</v>
      </c>
      <c r="W450" s="355" t="s">
        <v>10180</v>
      </c>
      <c r="X450" s="355" t="s">
        <v>5208</v>
      </c>
      <c r="Y450" s="355" t="s">
        <v>11693</v>
      </c>
      <c r="Z450" s="355" t="s">
        <v>11693</v>
      </c>
      <c r="AA450" s="355" t="s">
        <v>13126</v>
      </c>
      <c r="AB450" s="364">
        <v>43211</v>
      </c>
      <c r="AC450" s="355" t="s">
        <v>11995</v>
      </c>
      <c r="AD450" s="364">
        <v>43246</v>
      </c>
      <c r="AE450" s="355" t="s">
        <v>11995</v>
      </c>
      <c r="AF450" s="364"/>
      <c r="AG450" s="355" t="s">
        <v>11693</v>
      </c>
      <c r="AH450" s="355"/>
      <c r="AI450" s="365">
        <v>8328000</v>
      </c>
      <c r="AJ450" s="365">
        <v>5072000</v>
      </c>
      <c r="AK450" s="365">
        <v>528285</v>
      </c>
      <c r="AL450" s="366">
        <v>321741.29682997114</v>
      </c>
      <c r="AM450" s="379">
        <v>26728</v>
      </c>
      <c r="AN450" s="359"/>
      <c r="AO450" s="367" t="s">
        <v>13121</v>
      </c>
      <c r="AQ450" s="359" t="s">
        <v>13155</v>
      </c>
      <c r="AR450" s="368">
        <v>1</v>
      </c>
      <c r="AT450" s="359" t="s">
        <v>13155</v>
      </c>
      <c r="AU450" s="359">
        <v>12</v>
      </c>
    </row>
    <row r="451" spans="1:47">
      <c r="A451" s="355" t="s">
        <v>13156</v>
      </c>
      <c r="B451" s="355">
        <v>26854</v>
      </c>
      <c r="C451" s="369" t="s">
        <v>13121</v>
      </c>
      <c r="D451" s="370" t="s">
        <v>13122</v>
      </c>
      <c r="E451" s="369" t="s">
        <v>13123</v>
      </c>
      <c r="F451" s="355" t="s">
        <v>11987</v>
      </c>
      <c r="G451" s="355" t="s">
        <v>12116</v>
      </c>
      <c r="H451" s="355" t="s">
        <v>13129</v>
      </c>
      <c r="I451" s="355" t="s">
        <v>11693</v>
      </c>
      <c r="J451" s="355" t="s">
        <v>13079</v>
      </c>
      <c r="K451" s="370" t="s">
        <v>13154</v>
      </c>
      <c r="L451" s="355" t="s">
        <v>318</v>
      </c>
      <c r="M451" s="355" t="s">
        <v>6004</v>
      </c>
      <c r="N451" s="355" t="s">
        <v>11992</v>
      </c>
      <c r="O451" s="355" t="s">
        <v>11993</v>
      </c>
      <c r="P451" s="355" t="s">
        <v>5983</v>
      </c>
      <c r="Q451" s="355" t="s">
        <v>5742</v>
      </c>
      <c r="R451" s="355" t="s">
        <v>5743</v>
      </c>
      <c r="S451" s="362">
        <v>1</v>
      </c>
      <c r="T451" s="355" t="s">
        <v>8673</v>
      </c>
      <c r="U451" s="362">
        <v>423333</v>
      </c>
      <c r="V451" s="363">
        <v>423333</v>
      </c>
      <c r="W451" s="355" t="s">
        <v>10180</v>
      </c>
      <c r="X451" s="355" t="s">
        <v>5208</v>
      </c>
      <c r="Y451" s="355" t="s">
        <v>11693</v>
      </c>
      <c r="Z451" s="355" t="s">
        <v>11693</v>
      </c>
      <c r="AA451" s="355" t="s">
        <v>13126</v>
      </c>
      <c r="AB451" s="364">
        <v>43211</v>
      </c>
      <c r="AC451" s="355" t="s">
        <v>11995</v>
      </c>
      <c r="AD451" s="364">
        <v>43246</v>
      </c>
      <c r="AE451" s="355" t="s">
        <v>11995</v>
      </c>
      <c r="AF451" s="364"/>
      <c r="AG451" s="355" t="s">
        <v>11693</v>
      </c>
      <c r="AH451" s="355"/>
      <c r="AI451" s="365">
        <v>8328000</v>
      </c>
      <c r="AJ451" s="365">
        <v>5072000</v>
      </c>
      <c r="AK451" s="365">
        <v>528285</v>
      </c>
      <c r="AL451" s="366">
        <v>321741.29682997114</v>
      </c>
      <c r="AM451" s="379">
        <v>26854</v>
      </c>
      <c r="AN451" s="359"/>
      <c r="AO451" s="367" t="s">
        <v>13121</v>
      </c>
      <c r="AR451" s="368"/>
      <c r="AT451" s="359" t="s">
        <v>13155</v>
      </c>
      <c r="AU451" s="359">
        <v>11</v>
      </c>
    </row>
    <row r="452" spans="1:47">
      <c r="A452" s="355" t="s">
        <v>13157</v>
      </c>
      <c r="B452" s="355">
        <v>26854</v>
      </c>
      <c r="C452" s="369" t="s">
        <v>13121</v>
      </c>
      <c r="D452" s="370" t="s">
        <v>13122</v>
      </c>
      <c r="E452" s="369" t="s">
        <v>13123</v>
      </c>
      <c r="F452" s="355" t="s">
        <v>11987</v>
      </c>
      <c r="G452" s="355" t="s">
        <v>12634</v>
      </c>
      <c r="H452" s="355" t="s">
        <v>13131</v>
      </c>
      <c r="I452" s="355" t="s">
        <v>11693</v>
      </c>
      <c r="J452" s="355" t="s">
        <v>13079</v>
      </c>
      <c r="K452" s="370" t="s">
        <v>13154</v>
      </c>
      <c r="L452" s="355" t="s">
        <v>318</v>
      </c>
      <c r="M452" s="355" t="s">
        <v>6004</v>
      </c>
      <c r="N452" s="355" t="s">
        <v>11992</v>
      </c>
      <c r="O452" s="355" t="s">
        <v>11993</v>
      </c>
      <c r="P452" s="355" t="s">
        <v>5983</v>
      </c>
      <c r="Q452" s="355" t="s">
        <v>5742</v>
      </c>
      <c r="R452" s="355" t="s">
        <v>5743</v>
      </c>
      <c r="S452" s="362">
        <v>1</v>
      </c>
      <c r="T452" s="355" t="s">
        <v>8673</v>
      </c>
      <c r="U452" s="362">
        <v>423333</v>
      </c>
      <c r="V452" s="363">
        <v>423333</v>
      </c>
      <c r="W452" s="355" t="s">
        <v>10180</v>
      </c>
      <c r="X452" s="355" t="s">
        <v>5208</v>
      </c>
      <c r="Y452" s="355" t="s">
        <v>11693</v>
      </c>
      <c r="Z452" s="355" t="s">
        <v>11693</v>
      </c>
      <c r="AA452" s="355" t="s">
        <v>13126</v>
      </c>
      <c r="AB452" s="364">
        <v>43211</v>
      </c>
      <c r="AC452" s="355" t="s">
        <v>11995</v>
      </c>
      <c r="AD452" s="364">
        <v>43246</v>
      </c>
      <c r="AE452" s="355" t="s">
        <v>11995</v>
      </c>
      <c r="AF452" s="364"/>
      <c r="AG452" s="355" t="s">
        <v>11693</v>
      </c>
      <c r="AH452" s="355"/>
      <c r="AI452" s="365">
        <v>8328000</v>
      </c>
      <c r="AJ452" s="365">
        <v>5072000</v>
      </c>
      <c r="AK452" s="365">
        <v>528285</v>
      </c>
      <c r="AL452" s="366">
        <v>321741.29682997114</v>
      </c>
      <c r="AM452" s="379">
        <v>26854</v>
      </c>
      <c r="AN452" s="359"/>
      <c r="AO452" s="367" t="s">
        <v>13121</v>
      </c>
      <c r="AR452" s="368"/>
      <c r="AT452" s="359" t="s">
        <v>13155</v>
      </c>
      <c r="AU452" s="359">
        <v>10</v>
      </c>
    </row>
    <row r="453" spans="1:47">
      <c r="A453" s="355" t="s">
        <v>13158</v>
      </c>
      <c r="B453" s="355">
        <v>26854</v>
      </c>
      <c r="C453" s="369" t="s">
        <v>13121</v>
      </c>
      <c r="D453" s="370" t="s">
        <v>13122</v>
      </c>
      <c r="E453" s="369" t="s">
        <v>13123</v>
      </c>
      <c r="F453" s="355" t="s">
        <v>11987</v>
      </c>
      <c r="G453" s="355" t="s">
        <v>12118</v>
      </c>
      <c r="H453" s="355" t="s">
        <v>13133</v>
      </c>
      <c r="I453" s="355" t="s">
        <v>11693</v>
      </c>
      <c r="J453" s="355" t="s">
        <v>13079</v>
      </c>
      <c r="K453" s="370" t="s">
        <v>13154</v>
      </c>
      <c r="L453" s="355" t="s">
        <v>318</v>
      </c>
      <c r="M453" s="355" t="s">
        <v>6004</v>
      </c>
      <c r="N453" s="355" t="s">
        <v>11992</v>
      </c>
      <c r="O453" s="355" t="s">
        <v>11993</v>
      </c>
      <c r="P453" s="355" t="s">
        <v>5983</v>
      </c>
      <c r="Q453" s="355" t="s">
        <v>5742</v>
      </c>
      <c r="R453" s="355" t="s">
        <v>5743</v>
      </c>
      <c r="S453" s="362">
        <v>1</v>
      </c>
      <c r="T453" s="355" t="s">
        <v>8673</v>
      </c>
      <c r="U453" s="362">
        <v>423333</v>
      </c>
      <c r="V453" s="363">
        <v>423333</v>
      </c>
      <c r="W453" s="355" t="s">
        <v>10180</v>
      </c>
      <c r="X453" s="355" t="s">
        <v>5208</v>
      </c>
      <c r="Y453" s="355" t="s">
        <v>11693</v>
      </c>
      <c r="Z453" s="355" t="s">
        <v>11693</v>
      </c>
      <c r="AA453" s="355" t="s">
        <v>13126</v>
      </c>
      <c r="AB453" s="364">
        <v>43211</v>
      </c>
      <c r="AC453" s="355" t="s">
        <v>11995</v>
      </c>
      <c r="AD453" s="364">
        <v>43246</v>
      </c>
      <c r="AE453" s="355" t="s">
        <v>11995</v>
      </c>
      <c r="AF453" s="364"/>
      <c r="AG453" s="355" t="s">
        <v>11693</v>
      </c>
      <c r="AH453" s="355"/>
      <c r="AI453" s="365">
        <v>8328000</v>
      </c>
      <c r="AJ453" s="365">
        <v>5072000</v>
      </c>
      <c r="AK453" s="365">
        <v>528285</v>
      </c>
      <c r="AL453" s="366">
        <v>321741.29682997114</v>
      </c>
      <c r="AM453" s="379">
        <v>26854</v>
      </c>
      <c r="AN453" s="359"/>
      <c r="AO453" s="367" t="s">
        <v>13121</v>
      </c>
      <c r="AR453" s="368"/>
      <c r="AT453" s="359" t="s">
        <v>13155</v>
      </c>
      <c r="AU453" s="359">
        <v>9</v>
      </c>
    </row>
    <row r="454" spans="1:47">
      <c r="A454" s="355" t="s">
        <v>13159</v>
      </c>
      <c r="B454" s="355">
        <v>26854</v>
      </c>
      <c r="C454" s="369" t="s">
        <v>13121</v>
      </c>
      <c r="D454" s="370" t="s">
        <v>13122</v>
      </c>
      <c r="E454" s="369" t="s">
        <v>13123</v>
      </c>
      <c r="F454" s="355" t="s">
        <v>11987</v>
      </c>
      <c r="G454" s="355" t="s">
        <v>12450</v>
      </c>
      <c r="H454" s="355" t="s">
        <v>13135</v>
      </c>
      <c r="I454" s="355" t="s">
        <v>11693</v>
      </c>
      <c r="J454" s="355" t="s">
        <v>13079</v>
      </c>
      <c r="K454" s="370" t="s">
        <v>13154</v>
      </c>
      <c r="L454" s="355" t="s">
        <v>318</v>
      </c>
      <c r="M454" s="355" t="s">
        <v>6004</v>
      </c>
      <c r="N454" s="355" t="s">
        <v>11992</v>
      </c>
      <c r="O454" s="355" t="s">
        <v>11993</v>
      </c>
      <c r="P454" s="355" t="s">
        <v>5983</v>
      </c>
      <c r="Q454" s="355" t="s">
        <v>5742</v>
      </c>
      <c r="R454" s="355" t="s">
        <v>5743</v>
      </c>
      <c r="S454" s="362">
        <v>1</v>
      </c>
      <c r="T454" s="355" t="s">
        <v>8673</v>
      </c>
      <c r="U454" s="362">
        <v>423333</v>
      </c>
      <c r="V454" s="363">
        <v>423333</v>
      </c>
      <c r="W454" s="355" t="s">
        <v>10180</v>
      </c>
      <c r="X454" s="355" t="s">
        <v>5208</v>
      </c>
      <c r="Y454" s="355" t="s">
        <v>11693</v>
      </c>
      <c r="Z454" s="355" t="s">
        <v>11693</v>
      </c>
      <c r="AA454" s="355" t="s">
        <v>13126</v>
      </c>
      <c r="AB454" s="364">
        <v>43211</v>
      </c>
      <c r="AC454" s="355" t="s">
        <v>11995</v>
      </c>
      <c r="AD454" s="364">
        <v>43246</v>
      </c>
      <c r="AE454" s="355" t="s">
        <v>11995</v>
      </c>
      <c r="AF454" s="364"/>
      <c r="AG454" s="355" t="s">
        <v>11693</v>
      </c>
      <c r="AH454" s="355"/>
      <c r="AI454" s="365">
        <v>8328000</v>
      </c>
      <c r="AJ454" s="365">
        <v>5072000</v>
      </c>
      <c r="AK454" s="365">
        <v>528285</v>
      </c>
      <c r="AL454" s="366">
        <v>321741.29682997114</v>
      </c>
      <c r="AM454" s="379">
        <v>26854</v>
      </c>
      <c r="AN454" s="359"/>
      <c r="AO454" s="367" t="s">
        <v>13121</v>
      </c>
      <c r="AR454" s="368"/>
      <c r="AT454" s="359" t="s">
        <v>13155</v>
      </c>
      <c r="AU454" s="359">
        <v>8</v>
      </c>
    </row>
    <row r="455" spans="1:47">
      <c r="A455" s="355" t="s">
        <v>13160</v>
      </c>
      <c r="B455" s="355">
        <v>26727</v>
      </c>
      <c r="C455" s="369" t="s">
        <v>13121</v>
      </c>
      <c r="D455" s="370" t="s">
        <v>13122</v>
      </c>
      <c r="E455" s="369" t="s">
        <v>13123</v>
      </c>
      <c r="F455" s="355" t="s">
        <v>11987</v>
      </c>
      <c r="G455" s="355" t="s">
        <v>12120</v>
      </c>
      <c r="H455" s="355" t="s">
        <v>13137</v>
      </c>
      <c r="I455" s="355" t="s">
        <v>11693</v>
      </c>
      <c r="J455" s="355" t="s">
        <v>13079</v>
      </c>
      <c r="K455" s="370" t="s">
        <v>13154</v>
      </c>
      <c r="L455" s="355" t="s">
        <v>318</v>
      </c>
      <c r="M455" s="355" t="s">
        <v>6004</v>
      </c>
      <c r="N455" s="355" t="s">
        <v>11992</v>
      </c>
      <c r="O455" s="355" t="s">
        <v>11993</v>
      </c>
      <c r="P455" s="355" t="s">
        <v>5983</v>
      </c>
      <c r="Q455" s="355" t="s">
        <v>5742</v>
      </c>
      <c r="R455" s="355" t="s">
        <v>5743</v>
      </c>
      <c r="S455" s="362">
        <v>1</v>
      </c>
      <c r="T455" s="355" t="s">
        <v>8673</v>
      </c>
      <c r="U455" s="362">
        <v>421334</v>
      </c>
      <c r="V455" s="363">
        <v>421334</v>
      </c>
      <c r="W455" s="355" t="s">
        <v>10180</v>
      </c>
      <c r="X455" s="355" t="s">
        <v>5208</v>
      </c>
      <c r="Y455" s="355" t="s">
        <v>11693</v>
      </c>
      <c r="Z455" s="355" t="s">
        <v>11693</v>
      </c>
      <c r="AA455" s="355" t="s">
        <v>13126</v>
      </c>
      <c r="AB455" s="364">
        <v>43211</v>
      </c>
      <c r="AC455" s="355" t="s">
        <v>11995</v>
      </c>
      <c r="AD455" s="364">
        <v>43246</v>
      </c>
      <c r="AE455" s="355" t="s">
        <v>11995</v>
      </c>
      <c r="AF455" s="364"/>
      <c r="AG455" s="355" t="s">
        <v>11693</v>
      </c>
      <c r="AH455" s="355"/>
      <c r="AI455" s="365">
        <v>8328000</v>
      </c>
      <c r="AJ455" s="365">
        <v>5072000</v>
      </c>
      <c r="AK455" s="365">
        <v>528285</v>
      </c>
      <c r="AL455" s="366">
        <v>321741.29682997114</v>
      </c>
      <c r="AM455" s="379">
        <v>26727</v>
      </c>
      <c r="AN455" s="359"/>
      <c r="AO455" s="367" t="s">
        <v>13121</v>
      </c>
      <c r="AR455" s="368"/>
      <c r="AT455" s="359" t="s">
        <v>13155</v>
      </c>
      <c r="AU455" s="359">
        <v>7</v>
      </c>
    </row>
    <row r="456" spans="1:47">
      <c r="A456" s="355" t="s">
        <v>13161</v>
      </c>
      <c r="B456" s="355">
        <v>1269</v>
      </c>
      <c r="C456" s="369" t="s">
        <v>13121</v>
      </c>
      <c r="D456" s="370" t="s">
        <v>13122</v>
      </c>
      <c r="E456" s="369" t="s">
        <v>13123</v>
      </c>
      <c r="F456" s="355" t="s">
        <v>11987</v>
      </c>
      <c r="G456" s="355" t="s">
        <v>13162</v>
      </c>
      <c r="H456" s="355" t="s">
        <v>13124</v>
      </c>
      <c r="I456" s="355" t="s">
        <v>11693</v>
      </c>
      <c r="J456" s="355" t="s">
        <v>13015</v>
      </c>
      <c r="K456" s="370" t="s">
        <v>13125</v>
      </c>
      <c r="L456" s="355" t="s">
        <v>318</v>
      </c>
      <c r="M456" s="355" t="s">
        <v>6004</v>
      </c>
      <c r="N456" s="355" t="s">
        <v>11992</v>
      </c>
      <c r="O456" s="355" t="s">
        <v>12004</v>
      </c>
      <c r="P456" s="355" t="s">
        <v>5983</v>
      </c>
      <c r="Q456" s="355" t="s">
        <v>5434</v>
      </c>
      <c r="R456" s="355" t="s">
        <v>5435</v>
      </c>
      <c r="S456" s="362">
        <v>1</v>
      </c>
      <c r="T456" s="355" t="s">
        <v>8673</v>
      </c>
      <c r="U456" s="362">
        <v>20000</v>
      </c>
      <c r="V456" s="363">
        <v>20000</v>
      </c>
      <c r="W456" s="355" t="s">
        <v>10180</v>
      </c>
      <c r="X456" s="355" t="s">
        <v>5208</v>
      </c>
      <c r="Y456" s="355" t="s">
        <v>11693</v>
      </c>
      <c r="Z456" s="355" t="s">
        <v>11693</v>
      </c>
      <c r="AA456" s="355" t="s">
        <v>13126</v>
      </c>
      <c r="AB456" s="364">
        <v>43211</v>
      </c>
      <c r="AC456" s="355" t="s">
        <v>11995</v>
      </c>
      <c r="AD456" s="364">
        <v>43246</v>
      </c>
      <c r="AE456" s="355" t="s">
        <v>11995</v>
      </c>
      <c r="AF456" s="364"/>
      <c r="AG456" s="355" t="s">
        <v>11693</v>
      </c>
      <c r="AH456" s="355"/>
      <c r="AI456" s="365">
        <v>8328000</v>
      </c>
      <c r="AJ456" s="365">
        <v>240000</v>
      </c>
      <c r="AK456" s="365">
        <v>528285</v>
      </c>
      <c r="AL456" s="366">
        <v>15224.351585014409</v>
      </c>
      <c r="AM456" s="365">
        <v>1269</v>
      </c>
      <c r="AN456" s="359"/>
      <c r="AO456" s="367" t="s">
        <v>13121</v>
      </c>
      <c r="AR456" s="368"/>
      <c r="AT456" s="359" t="s">
        <v>13127</v>
      </c>
      <c r="AU456" s="359">
        <v>6</v>
      </c>
    </row>
    <row r="457" spans="1:47">
      <c r="A457" s="355" t="s">
        <v>13163</v>
      </c>
      <c r="B457" s="355">
        <v>1269</v>
      </c>
      <c r="C457" s="369" t="s">
        <v>13121</v>
      </c>
      <c r="D457" s="370" t="s">
        <v>13122</v>
      </c>
      <c r="E457" s="369" t="s">
        <v>13123</v>
      </c>
      <c r="F457" s="355" t="s">
        <v>11987</v>
      </c>
      <c r="G457" s="355" t="s">
        <v>13164</v>
      </c>
      <c r="H457" s="355" t="s">
        <v>13129</v>
      </c>
      <c r="I457" s="355" t="s">
        <v>11693</v>
      </c>
      <c r="J457" s="355" t="s">
        <v>13015</v>
      </c>
      <c r="K457" s="370" t="s">
        <v>13125</v>
      </c>
      <c r="L457" s="355" t="s">
        <v>318</v>
      </c>
      <c r="M457" s="355" t="s">
        <v>6004</v>
      </c>
      <c r="N457" s="355" t="s">
        <v>11992</v>
      </c>
      <c r="O457" s="355" t="s">
        <v>12004</v>
      </c>
      <c r="P457" s="355" t="s">
        <v>5983</v>
      </c>
      <c r="Q457" s="355" t="s">
        <v>5434</v>
      </c>
      <c r="R457" s="355" t="s">
        <v>5435</v>
      </c>
      <c r="S457" s="362">
        <v>1</v>
      </c>
      <c r="T457" s="355" t="s">
        <v>8673</v>
      </c>
      <c r="U457" s="362">
        <v>20000</v>
      </c>
      <c r="V457" s="363">
        <v>20000</v>
      </c>
      <c r="W457" s="355" t="s">
        <v>10180</v>
      </c>
      <c r="X457" s="355" t="s">
        <v>5208</v>
      </c>
      <c r="Y457" s="355" t="s">
        <v>11693</v>
      </c>
      <c r="Z457" s="355" t="s">
        <v>11693</v>
      </c>
      <c r="AA457" s="355" t="s">
        <v>13126</v>
      </c>
      <c r="AB457" s="364">
        <v>43211</v>
      </c>
      <c r="AC457" s="355" t="s">
        <v>11995</v>
      </c>
      <c r="AD457" s="364">
        <v>43246</v>
      </c>
      <c r="AE457" s="355" t="s">
        <v>11995</v>
      </c>
      <c r="AF457" s="364"/>
      <c r="AG457" s="355" t="s">
        <v>11693</v>
      </c>
      <c r="AH457" s="355"/>
      <c r="AI457" s="365">
        <v>8328000</v>
      </c>
      <c r="AJ457" s="365">
        <v>240000</v>
      </c>
      <c r="AK457" s="365">
        <v>528285</v>
      </c>
      <c r="AL457" s="366">
        <v>15224.351585014409</v>
      </c>
      <c r="AM457" s="365">
        <v>1269</v>
      </c>
      <c r="AN457" s="359"/>
      <c r="AO457" s="367" t="s">
        <v>13121</v>
      </c>
      <c r="AR457" s="368"/>
      <c r="AT457" s="359" t="s">
        <v>13127</v>
      </c>
      <c r="AU457" s="359">
        <v>5</v>
      </c>
    </row>
    <row r="458" spans="1:47">
      <c r="A458" s="355" t="s">
        <v>13165</v>
      </c>
      <c r="B458" s="355">
        <v>1269</v>
      </c>
      <c r="C458" s="369" t="s">
        <v>13121</v>
      </c>
      <c r="D458" s="370" t="s">
        <v>13122</v>
      </c>
      <c r="E458" s="369" t="s">
        <v>13123</v>
      </c>
      <c r="F458" s="355" t="s">
        <v>11987</v>
      </c>
      <c r="G458" s="355" t="s">
        <v>13166</v>
      </c>
      <c r="H458" s="355" t="s">
        <v>13131</v>
      </c>
      <c r="I458" s="355" t="s">
        <v>11693</v>
      </c>
      <c r="J458" s="355" t="s">
        <v>13015</v>
      </c>
      <c r="K458" s="370" t="s">
        <v>13125</v>
      </c>
      <c r="L458" s="355" t="s">
        <v>318</v>
      </c>
      <c r="M458" s="355" t="s">
        <v>6004</v>
      </c>
      <c r="N458" s="355" t="s">
        <v>11992</v>
      </c>
      <c r="O458" s="355" t="s">
        <v>12004</v>
      </c>
      <c r="P458" s="355" t="s">
        <v>5983</v>
      </c>
      <c r="Q458" s="355" t="s">
        <v>5434</v>
      </c>
      <c r="R458" s="355" t="s">
        <v>5435</v>
      </c>
      <c r="S458" s="362">
        <v>1</v>
      </c>
      <c r="T458" s="355" t="s">
        <v>8673</v>
      </c>
      <c r="U458" s="362">
        <v>20000</v>
      </c>
      <c r="V458" s="363">
        <v>20000</v>
      </c>
      <c r="W458" s="355" t="s">
        <v>10180</v>
      </c>
      <c r="X458" s="355" t="s">
        <v>5208</v>
      </c>
      <c r="Y458" s="355" t="s">
        <v>11693</v>
      </c>
      <c r="Z458" s="355" t="s">
        <v>11693</v>
      </c>
      <c r="AA458" s="355" t="s">
        <v>13126</v>
      </c>
      <c r="AB458" s="364">
        <v>43211</v>
      </c>
      <c r="AC458" s="355" t="s">
        <v>11995</v>
      </c>
      <c r="AD458" s="364">
        <v>43246</v>
      </c>
      <c r="AE458" s="355" t="s">
        <v>11995</v>
      </c>
      <c r="AF458" s="364"/>
      <c r="AG458" s="355" t="s">
        <v>11693</v>
      </c>
      <c r="AH458" s="355"/>
      <c r="AI458" s="365">
        <v>8328000</v>
      </c>
      <c r="AJ458" s="365">
        <v>240000</v>
      </c>
      <c r="AK458" s="365">
        <v>528285</v>
      </c>
      <c r="AL458" s="366">
        <v>15224.351585014409</v>
      </c>
      <c r="AM458" s="365">
        <v>1269</v>
      </c>
      <c r="AN458" s="359"/>
      <c r="AO458" s="367" t="s">
        <v>13121</v>
      </c>
      <c r="AR458" s="368"/>
      <c r="AT458" s="359" t="s">
        <v>13127</v>
      </c>
      <c r="AU458" s="359">
        <v>4</v>
      </c>
    </row>
    <row r="459" spans="1:47">
      <c r="A459" s="355" t="s">
        <v>13167</v>
      </c>
      <c r="B459" s="355">
        <v>1269</v>
      </c>
      <c r="C459" s="369" t="s">
        <v>13121</v>
      </c>
      <c r="D459" s="370" t="s">
        <v>13122</v>
      </c>
      <c r="E459" s="369" t="s">
        <v>13123</v>
      </c>
      <c r="F459" s="355" t="s">
        <v>11987</v>
      </c>
      <c r="G459" s="355" t="s">
        <v>13168</v>
      </c>
      <c r="H459" s="355" t="s">
        <v>13133</v>
      </c>
      <c r="I459" s="355" t="s">
        <v>11693</v>
      </c>
      <c r="J459" s="355" t="s">
        <v>13015</v>
      </c>
      <c r="K459" s="370" t="s">
        <v>13125</v>
      </c>
      <c r="L459" s="355" t="s">
        <v>318</v>
      </c>
      <c r="M459" s="355" t="s">
        <v>6004</v>
      </c>
      <c r="N459" s="355" t="s">
        <v>11992</v>
      </c>
      <c r="O459" s="355" t="s">
        <v>12004</v>
      </c>
      <c r="P459" s="355" t="s">
        <v>5983</v>
      </c>
      <c r="Q459" s="355" t="s">
        <v>5434</v>
      </c>
      <c r="R459" s="355" t="s">
        <v>5435</v>
      </c>
      <c r="S459" s="362">
        <v>1</v>
      </c>
      <c r="T459" s="355" t="s">
        <v>8673</v>
      </c>
      <c r="U459" s="362">
        <v>20000</v>
      </c>
      <c r="V459" s="363">
        <v>20000</v>
      </c>
      <c r="W459" s="355" t="s">
        <v>10180</v>
      </c>
      <c r="X459" s="355" t="s">
        <v>5208</v>
      </c>
      <c r="Y459" s="355" t="s">
        <v>11693</v>
      </c>
      <c r="Z459" s="355" t="s">
        <v>11693</v>
      </c>
      <c r="AA459" s="355" t="s">
        <v>13126</v>
      </c>
      <c r="AB459" s="364">
        <v>43211</v>
      </c>
      <c r="AC459" s="355" t="s">
        <v>11995</v>
      </c>
      <c r="AD459" s="364">
        <v>43246</v>
      </c>
      <c r="AE459" s="355" t="s">
        <v>11995</v>
      </c>
      <c r="AF459" s="364"/>
      <c r="AG459" s="355" t="s">
        <v>11693</v>
      </c>
      <c r="AH459" s="355"/>
      <c r="AI459" s="365">
        <v>8328000</v>
      </c>
      <c r="AJ459" s="365">
        <v>240000</v>
      </c>
      <c r="AK459" s="365">
        <v>528285</v>
      </c>
      <c r="AL459" s="366">
        <v>15224.351585014409</v>
      </c>
      <c r="AM459" s="365">
        <v>1269</v>
      </c>
      <c r="AN459" s="359"/>
      <c r="AO459" s="367" t="s">
        <v>13121</v>
      </c>
      <c r="AR459" s="368"/>
      <c r="AT459" s="359" t="s">
        <v>13127</v>
      </c>
      <c r="AU459" s="359">
        <v>3</v>
      </c>
    </row>
    <row r="460" spans="1:47">
      <c r="A460" s="355" t="s">
        <v>13169</v>
      </c>
      <c r="B460" s="355">
        <v>1269</v>
      </c>
      <c r="C460" s="369" t="s">
        <v>13121</v>
      </c>
      <c r="D460" s="370" t="s">
        <v>13122</v>
      </c>
      <c r="E460" s="369" t="s">
        <v>13123</v>
      </c>
      <c r="F460" s="355" t="s">
        <v>11987</v>
      </c>
      <c r="G460" s="355" t="s">
        <v>13114</v>
      </c>
      <c r="H460" s="355" t="s">
        <v>13135</v>
      </c>
      <c r="I460" s="355" t="s">
        <v>11693</v>
      </c>
      <c r="J460" s="355" t="s">
        <v>13015</v>
      </c>
      <c r="K460" s="370" t="s">
        <v>13125</v>
      </c>
      <c r="L460" s="355" t="s">
        <v>318</v>
      </c>
      <c r="M460" s="355" t="s">
        <v>6004</v>
      </c>
      <c r="N460" s="355" t="s">
        <v>11992</v>
      </c>
      <c r="O460" s="355" t="s">
        <v>12004</v>
      </c>
      <c r="P460" s="355" t="s">
        <v>5983</v>
      </c>
      <c r="Q460" s="355" t="s">
        <v>5434</v>
      </c>
      <c r="R460" s="355" t="s">
        <v>5435</v>
      </c>
      <c r="S460" s="362">
        <v>1</v>
      </c>
      <c r="T460" s="355" t="s">
        <v>8673</v>
      </c>
      <c r="U460" s="362">
        <v>20000</v>
      </c>
      <c r="V460" s="363">
        <v>20000</v>
      </c>
      <c r="W460" s="355" t="s">
        <v>10180</v>
      </c>
      <c r="X460" s="355" t="s">
        <v>5208</v>
      </c>
      <c r="Y460" s="355" t="s">
        <v>11693</v>
      </c>
      <c r="Z460" s="355" t="s">
        <v>11693</v>
      </c>
      <c r="AA460" s="355" t="s">
        <v>13126</v>
      </c>
      <c r="AB460" s="364">
        <v>43211</v>
      </c>
      <c r="AC460" s="355" t="s">
        <v>11995</v>
      </c>
      <c r="AD460" s="364">
        <v>43246</v>
      </c>
      <c r="AE460" s="355" t="s">
        <v>11995</v>
      </c>
      <c r="AF460" s="364"/>
      <c r="AG460" s="355" t="s">
        <v>11693</v>
      </c>
      <c r="AH460" s="355"/>
      <c r="AI460" s="365">
        <v>8328000</v>
      </c>
      <c r="AJ460" s="365">
        <v>240000</v>
      </c>
      <c r="AK460" s="365">
        <v>528285</v>
      </c>
      <c r="AL460" s="366">
        <v>15224.351585014409</v>
      </c>
      <c r="AM460" s="365">
        <v>1269</v>
      </c>
      <c r="AN460" s="359"/>
      <c r="AO460" s="367" t="s">
        <v>13121</v>
      </c>
      <c r="AR460" s="368"/>
      <c r="AT460" s="359" t="s">
        <v>13127</v>
      </c>
      <c r="AU460" s="359">
        <v>2</v>
      </c>
    </row>
    <row r="461" spans="1:47">
      <c r="A461" s="355" t="s">
        <v>13170</v>
      </c>
      <c r="B461" s="355">
        <v>1269</v>
      </c>
      <c r="C461" s="369" t="s">
        <v>13121</v>
      </c>
      <c r="D461" s="370" t="s">
        <v>13122</v>
      </c>
      <c r="E461" s="369" t="s">
        <v>13123</v>
      </c>
      <c r="F461" s="355" t="s">
        <v>11987</v>
      </c>
      <c r="G461" s="355" t="s">
        <v>13118</v>
      </c>
      <c r="H461" s="355" t="s">
        <v>13137</v>
      </c>
      <c r="I461" s="355" t="s">
        <v>11693</v>
      </c>
      <c r="J461" s="355" t="s">
        <v>13015</v>
      </c>
      <c r="K461" s="370" t="s">
        <v>13125</v>
      </c>
      <c r="L461" s="355" t="s">
        <v>318</v>
      </c>
      <c r="M461" s="355" t="s">
        <v>6004</v>
      </c>
      <c r="N461" s="355" t="s">
        <v>11992</v>
      </c>
      <c r="O461" s="355" t="s">
        <v>12004</v>
      </c>
      <c r="P461" s="355" t="s">
        <v>5983</v>
      </c>
      <c r="Q461" s="355" t="s">
        <v>5434</v>
      </c>
      <c r="R461" s="355" t="s">
        <v>5435</v>
      </c>
      <c r="S461" s="362">
        <v>1</v>
      </c>
      <c r="T461" s="355" t="s">
        <v>8673</v>
      </c>
      <c r="U461" s="362">
        <v>20000</v>
      </c>
      <c r="V461" s="363">
        <v>20000</v>
      </c>
      <c r="W461" s="355" t="s">
        <v>10180</v>
      </c>
      <c r="X461" s="355" t="s">
        <v>5208</v>
      </c>
      <c r="Y461" s="355" t="s">
        <v>11693</v>
      </c>
      <c r="Z461" s="355" t="s">
        <v>11693</v>
      </c>
      <c r="AA461" s="355" t="s">
        <v>13126</v>
      </c>
      <c r="AB461" s="364">
        <v>43211</v>
      </c>
      <c r="AC461" s="355" t="s">
        <v>11995</v>
      </c>
      <c r="AD461" s="364">
        <v>43246</v>
      </c>
      <c r="AE461" s="355" t="s">
        <v>11995</v>
      </c>
      <c r="AF461" s="364"/>
      <c r="AG461" s="355" t="s">
        <v>11693</v>
      </c>
      <c r="AH461" s="355"/>
      <c r="AI461" s="365">
        <v>8328000</v>
      </c>
      <c r="AJ461" s="365">
        <v>240000</v>
      </c>
      <c r="AK461" s="365">
        <v>528285</v>
      </c>
      <c r="AL461" s="366">
        <v>15224.351585014409</v>
      </c>
      <c r="AM461" s="365">
        <v>1269</v>
      </c>
      <c r="AN461" s="359"/>
      <c r="AO461" s="367" t="s">
        <v>13121</v>
      </c>
      <c r="AR461" s="368"/>
      <c r="AT461" s="359" t="s">
        <v>13127</v>
      </c>
      <c r="AU461" s="359">
        <v>1</v>
      </c>
    </row>
    <row r="462" spans="1:47">
      <c r="A462" s="355" t="s">
        <v>13171</v>
      </c>
      <c r="B462" s="355">
        <v>2537</v>
      </c>
      <c r="C462" s="375" t="s">
        <v>13121</v>
      </c>
      <c r="D462" s="373" t="s">
        <v>13122</v>
      </c>
      <c r="E462" s="375" t="s">
        <v>13123</v>
      </c>
      <c r="F462" s="355" t="s">
        <v>11987</v>
      </c>
      <c r="G462" s="355" t="s">
        <v>13172</v>
      </c>
      <c r="H462" s="355" t="s">
        <v>13124</v>
      </c>
      <c r="I462" s="355" t="s">
        <v>11693</v>
      </c>
      <c r="J462" s="355" t="s">
        <v>13015</v>
      </c>
      <c r="K462" s="361" t="s">
        <v>13040</v>
      </c>
      <c r="L462" s="355" t="s">
        <v>318</v>
      </c>
      <c r="M462" s="355" t="s">
        <v>6004</v>
      </c>
      <c r="N462" s="355" t="s">
        <v>11992</v>
      </c>
      <c r="O462" s="355" t="s">
        <v>11993</v>
      </c>
      <c r="P462" s="355" t="s">
        <v>5983</v>
      </c>
      <c r="Q462" s="355" t="s">
        <v>5434</v>
      </c>
      <c r="R462" s="355" t="s">
        <v>5435</v>
      </c>
      <c r="S462" s="362">
        <v>1</v>
      </c>
      <c r="T462" s="355" t="s">
        <v>8673</v>
      </c>
      <c r="U462" s="362">
        <v>40000</v>
      </c>
      <c r="V462" s="363">
        <v>40000</v>
      </c>
      <c r="W462" s="355" t="s">
        <v>10180</v>
      </c>
      <c r="X462" s="355" t="s">
        <v>5208</v>
      </c>
      <c r="Y462" s="355" t="s">
        <v>11693</v>
      </c>
      <c r="Z462" s="355" t="s">
        <v>11693</v>
      </c>
      <c r="AA462" s="355" t="s">
        <v>13126</v>
      </c>
      <c r="AB462" s="364">
        <v>43211</v>
      </c>
      <c r="AC462" s="355" t="s">
        <v>11995</v>
      </c>
      <c r="AD462" s="364">
        <v>43246</v>
      </c>
      <c r="AE462" s="355" t="s">
        <v>11995</v>
      </c>
      <c r="AF462" s="364"/>
      <c r="AG462" s="355" t="s">
        <v>11693</v>
      </c>
      <c r="AH462" s="355"/>
      <c r="AI462" s="365">
        <v>8328000</v>
      </c>
      <c r="AJ462" s="365">
        <v>480000</v>
      </c>
      <c r="AK462" s="365">
        <v>528285</v>
      </c>
      <c r="AL462" s="366">
        <v>30448.703170028817</v>
      </c>
      <c r="AM462" s="379">
        <v>2537</v>
      </c>
      <c r="AN462" s="359"/>
      <c r="AO462" s="367" t="s">
        <v>13121</v>
      </c>
      <c r="AQ462" s="359" t="s">
        <v>13139</v>
      </c>
      <c r="AR462" s="368">
        <v>1</v>
      </c>
      <c r="AT462" s="359" t="s">
        <v>13139</v>
      </c>
      <c r="AU462" s="359">
        <v>6</v>
      </c>
    </row>
    <row r="463" spans="1:47">
      <c r="A463" s="355" t="s">
        <v>13173</v>
      </c>
      <c r="B463" s="355">
        <v>2537</v>
      </c>
      <c r="C463" s="369" t="s">
        <v>13121</v>
      </c>
      <c r="D463" s="370" t="s">
        <v>13122</v>
      </c>
      <c r="E463" s="369" t="s">
        <v>13123</v>
      </c>
      <c r="F463" s="355" t="s">
        <v>11987</v>
      </c>
      <c r="G463" s="355" t="s">
        <v>13174</v>
      </c>
      <c r="H463" s="355" t="s">
        <v>13129</v>
      </c>
      <c r="I463" s="355" t="s">
        <v>11693</v>
      </c>
      <c r="J463" s="355" t="s">
        <v>13015</v>
      </c>
      <c r="K463" s="370" t="s">
        <v>13040</v>
      </c>
      <c r="L463" s="355" t="s">
        <v>318</v>
      </c>
      <c r="M463" s="355" t="s">
        <v>6004</v>
      </c>
      <c r="N463" s="355" t="s">
        <v>11992</v>
      </c>
      <c r="O463" s="355" t="s">
        <v>11993</v>
      </c>
      <c r="P463" s="355" t="s">
        <v>5983</v>
      </c>
      <c r="Q463" s="355" t="s">
        <v>5434</v>
      </c>
      <c r="R463" s="355" t="s">
        <v>5435</v>
      </c>
      <c r="S463" s="362">
        <v>1</v>
      </c>
      <c r="T463" s="355" t="s">
        <v>8673</v>
      </c>
      <c r="U463" s="362">
        <v>40000</v>
      </c>
      <c r="V463" s="363">
        <v>40000</v>
      </c>
      <c r="W463" s="355" t="s">
        <v>10180</v>
      </c>
      <c r="X463" s="355" t="s">
        <v>5208</v>
      </c>
      <c r="Y463" s="355" t="s">
        <v>11693</v>
      </c>
      <c r="Z463" s="355" t="s">
        <v>11693</v>
      </c>
      <c r="AA463" s="355" t="s">
        <v>13126</v>
      </c>
      <c r="AB463" s="364">
        <v>43211</v>
      </c>
      <c r="AC463" s="355" t="s">
        <v>11995</v>
      </c>
      <c r="AD463" s="364">
        <v>43246</v>
      </c>
      <c r="AE463" s="355" t="s">
        <v>11995</v>
      </c>
      <c r="AF463" s="364"/>
      <c r="AG463" s="355" t="s">
        <v>11693</v>
      </c>
      <c r="AH463" s="355"/>
      <c r="AI463" s="365">
        <v>8328000</v>
      </c>
      <c r="AJ463" s="365">
        <v>480000</v>
      </c>
      <c r="AK463" s="365">
        <v>528285</v>
      </c>
      <c r="AL463" s="366">
        <v>30448.703170028817</v>
      </c>
      <c r="AM463" s="379">
        <v>2537</v>
      </c>
      <c r="AN463" s="359"/>
      <c r="AO463" s="367" t="s">
        <v>13121</v>
      </c>
      <c r="AR463" s="368"/>
      <c r="AT463" s="359" t="s">
        <v>13139</v>
      </c>
      <c r="AU463" s="359">
        <v>5</v>
      </c>
    </row>
    <row r="464" spans="1:47">
      <c r="A464" s="355" t="s">
        <v>13175</v>
      </c>
      <c r="B464" s="355">
        <v>2537</v>
      </c>
      <c r="C464" s="369" t="s">
        <v>13121</v>
      </c>
      <c r="D464" s="370" t="s">
        <v>13122</v>
      </c>
      <c r="E464" s="369" t="s">
        <v>13123</v>
      </c>
      <c r="F464" s="355" t="s">
        <v>11987</v>
      </c>
      <c r="G464" s="355" t="s">
        <v>13176</v>
      </c>
      <c r="H464" s="355" t="s">
        <v>13131</v>
      </c>
      <c r="I464" s="355" t="s">
        <v>11693</v>
      </c>
      <c r="J464" s="355" t="s">
        <v>13015</v>
      </c>
      <c r="K464" s="370" t="s">
        <v>13040</v>
      </c>
      <c r="L464" s="355" t="s">
        <v>318</v>
      </c>
      <c r="M464" s="355" t="s">
        <v>6004</v>
      </c>
      <c r="N464" s="355" t="s">
        <v>11992</v>
      </c>
      <c r="O464" s="355" t="s">
        <v>11993</v>
      </c>
      <c r="P464" s="355" t="s">
        <v>5983</v>
      </c>
      <c r="Q464" s="355" t="s">
        <v>5434</v>
      </c>
      <c r="R464" s="355" t="s">
        <v>5435</v>
      </c>
      <c r="S464" s="362">
        <v>1</v>
      </c>
      <c r="T464" s="355" t="s">
        <v>8673</v>
      </c>
      <c r="U464" s="362">
        <v>40000</v>
      </c>
      <c r="V464" s="363">
        <v>40000</v>
      </c>
      <c r="W464" s="355" t="s">
        <v>10180</v>
      </c>
      <c r="X464" s="355" t="s">
        <v>5208</v>
      </c>
      <c r="Y464" s="355" t="s">
        <v>11693</v>
      </c>
      <c r="Z464" s="355" t="s">
        <v>11693</v>
      </c>
      <c r="AA464" s="355" t="s">
        <v>13126</v>
      </c>
      <c r="AB464" s="364">
        <v>43211</v>
      </c>
      <c r="AC464" s="355" t="s">
        <v>11995</v>
      </c>
      <c r="AD464" s="364">
        <v>43246</v>
      </c>
      <c r="AE464" s="355" t="s">
        <v>11995</v>
      </c>
      <c r="AF464" s="364"/>
      <c r="AG464" s="355" t="s">
        <v>11693</v>
      </c>
      <c r="AH464" s="355"/>
      <c r="AI464" s="365">
        <v>8328000</v>
      </c>
      <c r="AJ464" s="365">
        <v>480000</v>
      </c>
      <c r="AK464" s="365">
        <v>528285</v>
      </c>
      <c r="AL464" s="366">
        <v>30448.703170028817</v>
      </c>
      <c r="AM464" s="379">
        <v>2537</v>
      </c>
      <c r="AN464" s="359"/>
      <c r="AO464" s="367" t="s">
        <v>13121</v>
      </c>
      <c r="AR464" s="368"/>
      <c r="AT464" s="359" t="s">
        <v>13139</v>
      </c>
      <c r="AU464" s="359">
        <v>4</v>
      </c>
    </row>
    <row r="465" spans="1:47">
      <c r="A465" s="355" t="s">
        <v>13177</v>
      </c>
      <c r="B465" s="355">
        <v>2537</v>
      </c>
      <c r="C465" s="369" t="s">
        <v>13121</v>
      </c>
      <c r="D465" s="370" t="s">
        <v>13122</v>
      </c>
      <c r="E465" s="369" t="s">
        <v>13123</v>
      </c>
      <c r="F465" s="355" t="s">
        <v>11987</v>
      </c>
      <c r="G465" s="355" t="s">
        <v>13178</v>
      </c>
      <c r="H465" s="355" t="s">
        <v>13133</v>
      </c>
      <c r="I465" s="355" t="s">
        <v>11693</v>
      </c>
      <c r="J465" s="355" t="s">
        <v>13015</v>
      </c>
      <c r="K465" s="370" t="s">
        <v>13040</v>
      </c>
      <c r="L465" s="355" t="s">
        <v>318</v>
      </c>
      <c r="M465" s="355" t="s">
        <v>6004</v>
      </c>
      <c r="N465" s="355" t="s">
        <v>11992</v>
      </c>
      <c r="O465" s="355" t="s">
        <v>11993</v>
      </c>
      <c r="P465" s="355" t="s">
        <v>5983</v>
      </c>
      <c r="Q465" s="355" t="s">
        <v>5434</v>
      </c>
      <c r="R465" s="355" t="s">
        <v>5435</v>
      </c>
      <c r="S465" s="362">
        <v>1</v>
      </c>
      <c r="T465" s="355" t="s">
        <v>8673</v>
      </c>
      <c r="U465" s="362">
        <v>40000</v>
      </c>
      <c r="V465" s="363">
        <v>40000</v>
      </c>
      <c r="W465" s="355" t="s">
        <v>10180</v>
      </c>
      <c r="X465" s="355" t="s">
        <v>5208</v>
      </c>
      <c r="Y465" s="355" t="s">
        <v>11693</v>
      </c>
      <c r="Z465" s="355" t="s">
        <v>11693</v>
      </c>
      <c r="AA465" s="355" t="s">
        <v>13126</v>
      </c>
      <c r="AB465" s="364">
        <v>43211</v>
      </c>
      <c r="AC465" s="355" t="s">
        <v>11995</v>
      </c>
      <c r="AD465" s="364">
        <v>43246</v>
      </c>
      <c r="AE465" s="355" t="s">
        <v>11995</v>
      </c>
      <c r="AF465" s="364"/>
      <c r="AG465" s="355" t="s">
        <v>11693</v>
      </c>
      <c r="AH465" s="355"/>
      <c r="AI465" s="365">
        <v>8328000</v>
      </c>
      <c r="AJ465" s="365">
        <v>480000</v>
      </c>
      <c r="AK465" s="365">
        <v>528285</v>
      </c>
      <c r="AL465" s="366">
        <v>30448.703170028817</v>
      </c>
      <c r="AM465" s="379">
        <v>2537</v>
      </c>
      <c r="AN465" s="359"/>
      <c r="AO465" s="367" t="s">
        <v>13121</v>
      </c>
      <c r="AR465" s="368"/>
      <c r="AT465" s="359" t="s">
        <v>13139</v>
      </c>
      <c r="AU465" s="359">
        <v>3</v>
      </c>
    </row>
    <row r="466" spans="1:47">
      <c r="A466" s="355" t="s">
        <v>13179</v>
      </c>
      <c r="B466" s="355">
        <v>2537</v>
      </c>
      <c r="C466" s="369" t="s">
        <v>13121</v>
      </c>
      <c r="D466" s="370" t="s">
        <v>13122</v>
      </c>
      <c r="E466" s="369" t="s">
        <v>13123</v>
      </c>
      <c r="F466" s="355" t="s">
        <v>11987</v>
      </c>
      <c r="G466" s="355" t="s">
        <v>13180</v>
      </c>
      <c r="H466" s="355" t="s">
        <v>13135</v>
      </c>
      <c r="I466" s="355" t="s">
        <v>11693</v>
      </c>
      <c r="J466" s="355" t="s">
        <v>13015</v>
      </c>
      <c r="K466" s="370" t="s">
        <v>13040</v>
      </c>
      <c r="L466" s="355" t="s">
        <v>318</v>
      </c>
      <c r="M466" s="355" t="s">
        <v>6004</v>
      </c>
      <c r="N466" s="355" t="s">
        <v>11992</v>
      </c>
      <c r="O466" s="355" t="s">
        <v>11993</v>
      </c>
      <c r="P466" s="355" t="s">
        <v>5983</v>
      </c>
      <c r="Q466" s="355" t="s">
        <v>5434</v>
      </c>
      <c r="R466" s="355" t="s">
        <v>5435</v>
      </c>
      <c r="S466" s="362">
        <v>1</v>
      </c>
      <c r="T466" s="355" t="s">
        <v>8673</v>
      </c>
      <c r="U466" s="362">
        <v>40000</v>
      </c>
      <c r="V466" s="363">
        <v>40000</v>
      </c>
      <c r="W466" s="355" t="s">
        <v>10180</v>
      </c>
      <c r="X466" s="355" t="s">
        <v>5208</v>
      </c>
      <c r="Y466" s="355" t="s">
        <v>11693</v>
      </c>
      <c r="Z466" s="355" t="s">
        <v>11693</v>
      </c>
      <c r="AA466" s="355" t="s">
        <v>13126</v>
      </c>
      <c r="AB466" s="364">
        <v>43211</v>
      </c>
      <c r="AC466" s="355" t="s">
        <v>11995</v>
      </c>
      <c r="AD466" s="364">
        <v>43246</v>
      </c>
      <c r="AE466" s="355" t="s">
        <v>11995</v>
      </c>
      <c r="AF466" s="364"/>
      <c r="AG466" s="355" t="s">
        <v>11693</v>
      </c>
      <c r="AH466" s="355"/>
      <c r="AI466" s="365">
        <v>8328000</v>
      </c>
      <c r="AJ466" s="365">
        <v>480000</v>
      </c>
      <c r="AK466" s="365">
        <v>528285</v>
      </c>
      <c r="AL466" s="366">
        <v>30448.703170028817</v>
      </c>
      <c r="AM466" s="379">
        <v>2537</v>
      </c>
      <c r="AN466" s="359"/>
      <c r="AO466" s="367" t="s">
        <v>13121</v>
      </c>
      <c r="AR466" s="368"/>
      <c r="AT466" s="359" t="s">
        <v>13139</v>
      </c>
      <c r="AU466" s="359">
        <v>2</v>
      </c>
    </row>
    <row r="467" spans="1:47">
      <c r="A467" s="355" t="s">
        <v>13181</v>
      </c>
      <c r="B467" s="355">
        <v>2537</v>
      </c>
      <c r="C467" s="369" t="s">
        <v>13121</v>
      </c>
      <c r="D467" s="370" t="s">
        <v>13122</v>
      </c>
      <c r="E467" s="369" t="s">
        <v>13123</v>
      </c>
      <c r="F467" s="355" t="s">
        <v>11987</v>
      </c>
      <c r="G467" s="355" t="s">
        <v>13182</v>
      </c>
      <c r="H467" s="355" t="s">
        <v>13137</v>
      </c>
      <c r="I467" s="355" t="s">
        <v>11693</v>
      </c>
      <c r="J467" s="355" t="s">
        <v>13015</v>
      </c>
      <c r="K467" s="370" t="s">
        <v>13040</v>
      </c>
      <c r="L467" s="355" t="s">
        <v>318</v>
      </c>
      <c r="M467" s="355" t="s">
        <v>6004</v>
      </c>
      <c r="N467" s="355" t="s">
        <v>11992</v>
      </c>
      <c r="O467" s="355" t="s">
        <v>11993</v>
      </c>
      <c r="P467" s="355" t="s">
        <v>5983</v>
      </c>
      <c r="Q467" s="355" t="s">
        <v>5434</v>
      </c>
      <c r="R467" s="355" t="s">
        <v>5435</v>
      </c>
      <c r="S467" s="362">
        <v>1</v>
      </c>
      <c r="T467" s="355" t="s">
        <v>8673</v>
      </c>
      <c r="U467" s="362">
        <v>40000</v>
      </c>
      <c r="V467" s="363">
        <v>40000</v>
      </c>
      <c r="W467" s="355" t="s">
        <v>10180</v>
      </c>
      <c r="X467" s="355" t="s">
        <v>5208</v>
      </c>
      <c r="Y467" s="355" t="s">
        <v>11693</v>
      </c>
      <c r="Z467" s="355" t="s">
        <v>11693</v>
      </c>
      <c r="AA467" s="355" t="s">
        <v>13126</v>
      </c>
      <c r="AB467" s="364">
        <v>43211</v>
      </c>
      <c r="AC467" s="355" t="s">
        <v>11995</v>
      </c>
      <c r="AD467" s="364">
        <v>43246</v>
      </c>
      <c r="AE467" s="355" t="s">
        <v>11995</v>
      </c>
      <c r="AF467" s="364"/>
      <c r="AG467" s="355" t="s">
        <v>11693</v>
      </c>
      <c r="AH467" s="355"/>
      <c r="AI467" s="365">
        <v>8328000</v>
      </c>
      <c r="AJ467" s="365">
        <v>480000</v>
      </c>
      <c r="AK467" s="365">
        <v>528285</v>
      </c>
      <c r="AL467" s="366">
        <v>30448.703170028817</v>
      </c>
      <c r="AM467" s="379">
        <v>2537</v>
      </c>
      <c r="AN467" s="359"/>
      <c r="AO467" s="367" t="s">
        <v>13121</v>
      </c>
      <c r="AR467" s="368"/>
      <c r="AT467" s="359" t="s">
        <v>13139</v>
      </c>
      <c r="AU467" s="359">
        <v>1</v>
      </c>
    </row>
    <row r="468" spans="1:47">
      <c r="A468" s="355" t="s">
        <v>13183</v>
      </c>
      <c r="B468" s="355">
        <v>13364</v>
      </c>
      <c r="C468" s="369" t="s">
        <v>13121</v>
      </c>
      <c r="D468" s="370" t="s">
        <v>13122</v>
      </c>
      <c r="E468" s="369" t="s">
        <v>13123</v>
      </c>
      <c r="F468" s="355" t="s">
        <v>11987</v>
      </c>
      <c r="G468" s="355" t="s">
        <v>13184</v>
      </c>
      <c r="H468" s="355" t="s">
        <v>13124</v>
      </c>
      <c r="I468" s="355" t="s">
        <v>11693</v>
      </c>
      <c r="J468" s="355" t="s">
        <v>13079</v>
      </c>
      <c r="K468" s="370" t="s">
        <v>13146</v>
      </c>
      <c r="L468" s="355" t="s">
        <v>318</v>
      </c>
      <c r="M468" s="355" t="s">
        <v>6004</v>
      </c>
      <c r="N468" s="355" t="s">
        <v>11992</v>
      </c>
      <c r="O468" s="355" t="s">
        <v>12004</v>
      </c>
      <c r="P468" s="355" t="s">
        <v>5983</v>
      </c>
      <c r="Q468" s="355" t="s">
        <v>5742</v>
      </c>
      <c r="R468" s="355" t="s">
        <v>5743</v>
      </c>
      <c r="S468" s="362">
        <v>1</v>
      </c>
      <c r="T468" s="355" t="s">
        <v>8673</v>
      </c>
      <c r="U468" s="362">
        <v>210666</v>
      </c>
      <c r="V468" s="363">
        <v>210666</v>
      </c>
      <c r="W468" s="355" t="s">
        <v>10180</v>
      </c>
      <c r="X468" s="355" t="s">
        <v>5208</v>
      </c>
      <c r="Y468" s="355" t="s">
        <v>11693</v>
      </c>
      <c r="Z468" s="355" t="s">
        <v>11693</v>
      </c>
      <c r="AA468" s="355" t="s">
        <v>13126</v>
      </c>
      <c r="AB468" s="364">
        <v>43211</v>
      </c>
      <c r="AC468" s="355" t="s">
        <v>11995</v>
      </c>
      <c r="AD468" s="364">
        <v>43246</v>
      </c>
      <c r="AE468" s="355" t="s">
        <v>11995</v>
      </c>
      <c r="AF468" s="364"/>
      <c r="AG468" s="355" t="s">
        <v>11693</v>
      </c>
      <c r="AH468" s="355"/>
      <c r="AI468" s="365">
        <v>8328000</v>
      </c>
      <c r="AJ468" s="365">
        <v>2536000</v>
      </c>
      <c r="AK468" s="365">
        <v>528285</v>
      </c>
      <c r="AL468" s="366">
        <v>160870.64841498557</v>
      </c>
      <c r="AM468" s="379">
        <v>13364</v>
      </c>
      <c r="AN468" s="359"/>
      <c r="AO468" s="367" t="s">
        <v>13121</v>
      </c>
      <c r="AR468" s="368"/>
      <c r="AT468" s="359" t="s">
        <v>13147</v>
      </c>
      <c r="AU468" s="359">
        <v>6</v>
      </c>
    </row>
    <row r="469" spans="1:47">
      <c r="A469" s="355" t="s">
        <v>13185</v>
      </c>
      <c r="B469" s="355">
        <v>13427</v>
      </c>
      <c r="C469" s="369" t="s">
        <v>13121</v>
      </c>
      <c r="D469" s="370" t="s">
        <v>13122</v>
      </c>
      <c r="E469" s="369" t="s">
        <v>13123</v>
      </c>
      <c r="F469" s="355" t="s">
        <v>11987</v>
      </c>
      <c r="G469" s="355" t="s">
        <v>13186</v>
      </c>
      <c r="H469" s="355" t="s">
        <v>13129</v>
      </c>
      <c r="I469" s="355" t="s">
        <v>11693</v>
      </c>
      <c r="J469" s="355" t="s">
        <v>13079</v>
      </c>
      <c r="K469" s="370" t="s">
        <v>13146</v>
      </c>
      <c r="L469" s="355" t="s">
        <v>318</v>
      </c>
      <c r="M469" s="355" t="s">
        <v>6004</v>
      </c>
      <c r="N469" s="355" t="s">
        <v>11992</v>
      </c>
      <c r="O469" s="355" t="s">
        <v>12004</v>
      </c>
      <c r="P469" s="355" t="s">
        <v>5983</v>
      </c>
      <c r="Q469" s="355" t="s">
        <v>5742</v>
      </c>
      <c r="R469" s="355" t="s">
        <v>5743</v>
      </c>
      <c r="S469" s="362">
        <v>1</v>
      </c>
      <c r="T469" s="355" t="s">
        <v>8673</v>
      </c>
      <c r="U469" s="362">
        <v>211667</v>
      </c>
      <c r="V469" s="363">
        <v>211667</v>
      </c>
      <c r="W469" s="355" t="s">
        <v>10180</v>
      </c>
      <c r="X469" s="355" t="s">
        <v>5208</v>
      </c>
      <c r="Y469" s="355" t="s">
        <v>11693</v>
      </c>
      <c r="Z469" s="355" t="s">
        <v>11693</v>
      </c>
      <c r="AA469" s="355" t="s">
        <v>13126</v>
      </c>
      <c r="AB469" s="364">
        <v>43211</v>
      </c>
      <c r="AC469" s="355" t="s">
        <v>11995</v>
      </c>
      <c r="AD469" s="364">
        <v>43246</v>
      </c>
      <c r="AE469" s="355" t="s">
        <v>11995</v>
      </c>
      <c r="AF469" s="364"/>
      <c r="AG469" s="355" t="s">
        <v>11693</v>
      </c>
      <c r="AH469" s="355"/>
      <c r="AI469" s="365">
        <v>8328000</v>
      </c>
      <c r="AJ469" s="365">
        <v>2536000</v>
      </c>
      <c r="AK469" s="365">
        <v>528285</v>
      </c>
      <c r="AL469" s="366">
        <v>160870.64841498557</v>
      </c>
      <c r="AM469" s="379">
        <v>13427</v>
      </c>
      <c r="AN469" s="359"/>
      <c r="AO469" s="367" t="s">
        <v>13121</v>
      </c>
      <c r="AR469" s="368"/>
      <c r="AT469" s="359" t="s">
        <v>13147</v>
      </c>
      <c r="AU469" s="359">
        <v>5</v>
      </c>
    </row>
    <row r="470" spans="1:47">
      <c r="A470" s="355" t="s">
        <v>13187</v>
      </c>
      <c r="B470" s="355">
        <v>13427</v>
      </c>
      <c r="C470" s="369" t="s">
        <v>13121</v>
      </c>
      <c r="D470" s="370" t="s">
        <v>13122</v>
      </c>
      <c r="E470" s="369" t="s">
        <v>13123</v>
      </c>
      <c r="F470" s="355" t="s">
        <v>11987</v>
      </c>
      <c r="G470" s="355" t="s">
        <v>13188</v>
      </c>
      <c r="H470" s="355" t="s">
        <v>13131</v>
      </c>
      <c r="I470" s="355" t="s">
        <v>11693</v>
      </c>
      <c r="J470" s="355" t="s">
        <v>13079</v>
      </c>
      <c r="K470" s="370" t="s">
        <v>13146</v>
      </c>
      <c r="L470" s="355" t="s">
        <v>318</v>
      </c>
      <c r="M470" s="355" t="s">
        <v>6004</v>
      </c>
      <c r="N470" s="355" t="s">
        <v>11992</v>
      </c>
      <c r="O470" s="355" t="s">
        <v>12004</v>
      </c>
      <c r="P470" s="355" t="s">
        <v>5983</v>
      </c>
      <c r="Q470" s="355" t="s">
        <v>5742</v>
      </c>
      <c r="R470" s="355" t="s">
        <v>5743</v>
      </c>
      <c r="S470" s="362">
        <v>1</v>
      </c>
      <c r="T470" s="355" t="s">
        <v>8673</v>
      </c>
      <c r="U470" s="362">
        <v>211667</v>
      </c>
      <c r="V470" s="363">
        <v>211667</v>
      </c>
      <c r="W470" s="355" t="s">
        <v>10180</v>
      </c>
      <c r="X470" s="355" t="s">
        <v>5208</v>
      </c>
      <c r="Y470" s="355" t="s">
        <v>11693</v>
      </c>
      <c r="Z470" s="355" t="s">
        <v>11693</v>
      </c>
      <c r="AA470" s="355" t="s">
        <v>13126</v>
      </c>
      <c r="AB470" s="364">
        <v>43211</v>
      </c>
      <c r="AC470" s="355" t="s">
        <v>11995</v>
      </c>
      <c r="AD470" s="364">
        <v>43246</v>
      </c>
      <c r="AE470" s="355" t="s">
        <v>11995</v>
      </c>
      <c r="AF470" s="364"/>
      <c r="AG470" s="355" t="s">
        <v>11693</v>
      </c>
      <c r="AH470" s="355"/>
      <c r="AI470" s="365">
        <v>8328000</v>
      </c>
      <c r="AJ470" s="365">
        <v>2536000</v>
      </c>
      <c r="AK470" s="365">
        <v>528285</v>
      </c>
      <c r="AL470" s="366">
        <v>160870.64841498557</v>
      </c>
      <c r="AM470" s="379">
        <v>13427</v>
      </c>
      <c r="AN470" s="359"/>
      <c r="AO470" s="367" t="s">
        <v>13121</v>
      </c>
      <c r="AR470" s="368"/>
      <c r="AT470" s="359" t="s">
        <v>13147</v>
      </c>
      <c r="AU470" s="359">
        <v>4</v>
      </c>
    </row>
    <row r="471" spans="1:47">
      <c r="A471" s="355" t="s">
        <v>13189</v>
      </c>
      <c r="B471" s="355">
        <v>13427</v>
      </c>
      <c r="C471" s="369" t="s">
        <v>13121</v>
      </c>
      <c r="D471" s="370" t="s">
        <v>13122</v>
      </c>
      <c r="E471" s="369" t="s">
        <v>13123</v>
      </c>
      <c r="F471" s="355" t="s">
        <v>11987</v>
      </c>
      <c r="G471" s="355" t="s">
        <v>13190</v>
      </c>
      <c r="H471" s="355" t="s">
        <v>13133</v>
      </c>
      <c r="I471" s="355" t="s">
        <v>11693</v>
      </c>
      <c r="J471" s="355" t="s">
        <v>13079</v>
      </c>
      <c r="K471" s="370" t="s">
        <v>13146</v>
      </c>
      <c r="L471" s="355" t="s">
        <v>318</v>
      </c>
      <c r="M471" s="355" t="s">
        <v>6004</v>
      </c>
      <c r="N471" s="355" t="s">
        <v>11992</v>
      </c>
      <c r="O471" s="355" t="s">
        <v>12004</v>
      </c>
      <c r="P471" s="355" t="s">
        <v>5983</v>
      </c>
      <c r="Q471" s="355" t="s">
        <v>5742</v>
      </c>
      <c r="R471" s="355" t="s">
        <v>5743</v>
      </c>
      <c r="S471" s="362">
        <v>1</v>
      </c>
      <c r="T471" s="355" t="s">
        <v>8673</v>
      </c>
      <c r="U471" s="362">
        <v>211667</v>
      </c>
      <c r="V471" s="363">
        <v>211667</v>
      </c>
      <c r="W471" s="355" t="s">
        <v>10180</v>
      </c>
      <c r="X471" s="355" t="s">
        <v>5208</v>
      </c>
      <c r="Y471" s="355" t="s">
        <v>11693</v>
      </c>
      <c r="Z471" s="355" t="s">
        <v>11693</v>
      </c>
      <c r="AA471" s="355" t="s">
        <v>13126</v>
      </c>
      <c r="AB471" s="364">
        <v>43211</v>
      </c>
      <c r="AC471" s="355" t="s">
        <v>11995</v>
      </c>
      <c r="AD471" s="364">
        <v>43246</v>
      </c>
      <c r="AE471" s="355" t="s">
        <v>11995</v>
      </c>
      <c r="AF471" s="364"/>
      <c r="AG471" s="355" t="s">
        <v>11693</v>
      </c>
      <c r="AH471" s="355"/>
      <c r="AI471" s="365">
        <v>8328000</v>
      </c>
      <c r="AJ471" s="365">
        <v>2536000</v>
      </c>
      <c r="AK471" s="365">
        <v>528285</v>
      </c>
      <c r="AL471" s="366">
        <v>160870.64841498557</v>
      </c>
      <c r="AM471" s="379">
        <v>13427</v>
      </c>
      <c r="AN471" s="359"/>
      <c r="AO471" s="367" t="s">
        <v>13121</v>
      </c>
      <c r="AR471" s="368"/>
      <c r="AT471" s="359" t="s">
        <v>13147</v>
      </c>
      <c r="AU471" s="359">
        <v>3</v>
      </c>
    </row>
    <row r="472" spans="1:47">
      <c r="A472" s="355" t="s">
        <v>13191</v>
      </c>
      <c r="B472" s="355">
        <v>13427</v>
      </c>
      <c r="C472" s="369" t="s">
        <v>13121</v>
      </c>
      <c r="D472" s="370" t="s">
        <v>13122</v>
      </c>
      <c r="E472" s="369" t="s">
        <v>13123</v>
      </c>
      <c r="F472" s="355" t="s">
        <v>11987</v>
      </c>
      <c r="G472" s="355" t="s">
        <v>13192</v>
      </c>
      <c r="H472" s="355" t="s">
        <v>13135</v>
      </c>
      <c r="I472" s="355" t="s">
        <v>11693</v>
      </c>
      <c r="J472" s="355" t="s">
        <v>13079</v>
      </c>
      <c r="K472" s="370" t="s">
        <v>13146</v>
      </c>
      <c r="L472" s="355" t="s">
        <v>318</v>
      </c>
      <c r="M472" s="355" t="s">
        <v>6004</v>
      </c>
      <c r="N472" s="355" t="s">
        <v>11992</v>
      </c>
      <c r="O472" s="355" t="s">
        <v>12004</v>
      </c>
      <c r="P472" s="355" t="s">
        <v>5983</v>
      </c>
      <c r="Q472" s="355" t="s">
        <v>5742</v>
      </c>
      <c r="R472" s="355" t="s">
        <v>5743</v>
      </c>
      <c r="S472" s="362">
        <v>1</v>
      </c>
      <c r="T472" s="355" t="s">
        <v>8673</v>
      </c>
      <c r="U472" s="362">
        <v>211667</v>
      </c>
      <c r="V472" s="363">
        <v>211667</v>
      </c>
      <c r="W472" s="355" t="s">
        <v>10180</v>
      </c>
      <c r="X472" s="355" t="s">
        <v>5208</v>
      </c>
      <c r="Y472" s="355" t="s">
        <v>11693</v>
      </c>
      <c r="Z472" s="355" t="s">
        <v>11693</v>
      </c>
      <c r="AA472" s="355" t="s">
        <v>13126</v>
      </c>
      <c r="AB472" s="364">
        <v>43211</v>
      </c>
      <c r="AC472" s="355" t="s">
        <v>11995</v>
      </c>
      <c r="AD472" s="364">
        <v>43246</v>
      </c>
      <c r="AE472" s="355" t="s">
        <v>11995</v>
      </c>
      <c r="AF472" s="364"/>
      <c r="AG472" s="355" t="s">
        <v>11693</v>
      </c>
      <c r="AH472" s="355"/>
      <c r="AI472" s="365">
        <v>8328000</v>
      </c>
      <c r="AJ472" s="365">
        <v>2536000</v>
      </c>
      <c r="AK472" s="365">
        <v>528285</v>
      </c>
      <c r="AL472" s="366">
        <v>160870.64841498557</v>
      </c>
      <c r="AM472" s="379">
        <v>13427</v>
      </c>
      <c r="AN472" s="359"/>
      <c r="AO472" s="367" t="s">
        <v>13121</v>
      </c>
      <c r="AR472" s="368"/>
      <c r="AT472" s="359" t="s">
        <v>13147</v>
      </c>
      <c r="AU472" s="359">
        <v>2</v>
      </c>
    </row>
    <row r="473" spans="1:47">
      <c r="A473" s="355" t="s">
        <v>13193</v>
      </c>
      <c r="B473" s="355">
        <v>13363</v>
      </c>
      <c r="C473" s="369" t="s">
        <v>13121</v>
      </c>
      <c r="D473" s="370" t="s">
        <v>13122</v>
      </c>
      <c r="E473" s="369" t="s">
        <v>13123</v>
      </c>
      <c r="F473" s="355" t="s">
        <v>11987</v>
      </c>
      <c r="G473" s="355" t="s">
        <v>13194</v>
      </c>
      <c r="H473" s="355" t="s">
        <v>13137</v>
      </c>
      <c r="I473" s="355" t="s">
        <v>11693</v>
      </c>
      <c r="J473" s="355" t="s">
        <v>13079</v>
      </c>
      <c r="K473" s="370" t="s">
        <v>13146</v>
      </c>
      <c r="L473" s="355" t="s">
        <v>318</v>
      </c>
      <c r="M473" s="355" t="s">
        <v>6004</v>
      </c>
      <c r="N473" s="355" t="s">
        <v>11992</v>
      </c>
      <c r="O473" s="355" t="s">
        <v>12004</v>
      </c>
      <c r="P473" s="355" t="s">
        <v>5983</v>
      </c>
      <c r="Q473" s="355" t="s">
        <v>5742</v>
      </c>
      <c r="R473" s="355" t="s">
        <v>5743</v>
      </c>
      <c r="S473" s="362">
        <v>1</v>
      </c>
      <c r="T473" s="355" t="s">
        <v>8673</v>
      </c>
      <c r="U473" s="362">
        <v>210666</v>
      </c>
      <c r="V473" s="363">
        <v>210666</v>
      </c>
      <c r="W473" s="355" t="s">
        <v>10180</v>
      </c>
      <c r="X473" s="355" t="s">
        <v>5208</v>
      </c>
      <c r="Y473" s="355" t="s">
        <v>11693</v>
      </c>
      <c r="Z473" s="355" t="s">
        <v>11693</v>
      </c>
      <c r="AA473" s="355" t="s">
        <v>13126</v>
      </c>
      <c r="AB473" s="364">
        <v>43211</v>
      </c>
      <c r="AC473" s="355" t="s">
        <v>11995</v>
      </c>
      <c r="AD473" s="364">
        <v>43246</v>
      </c>
      <c r="AE473" s="355" t="s">
        <v>11995</v>
      </c>
      <c r="AF473" s="364"/>
      <c r="AG473" s="355" t="s">
        <v>11693</v>
      </c>
      <c r="AH473" s="355"/>
      <c r="AI473" s="365">
        <v>8328000</v>
      </c>
      <c r="AJ473" s="365">
        <v>2536000</v>
      </c>
      <c r="AK473" s="365">
        <v>528285</v>
      </c>
      <c r="AL473" s="366">
        <v>160870.64841498557</v>
      </c>
      <c r="AM473" s="379">
        <v>13363</v>
      </c>
      <c r="AN473" s="359"/>
      <c r="AO473" s="367" t="s">
        <v>13121</v>
      </c>
      <c r="AR473" s="368"/>
      <c r="AT473" s="359" t="s">
        <v>13147</v>
      </c>
      <c r="AU473" s="359">
        <v>1</v>
      </c>
    </row>
    <row r="474" spans="1:47">
      <c r="A474" s="355" t="s">
        <v>13195</v>
      </c>
      <c r="B474" s="355">
        <v>26727</v>
      </c>
      <c r="C474" s="369" t="s">
        <v>13121</v>
      </c>
      <c r="D474" s="370" t="s">
        <v>13122</v>
      </c>
      <c r="E474" s="369" t="s">
        <v>13123</v>
      </c>
      <c r="F474" s="355" t="s">
        <v>11987</v>
      </c>
      <c r="G474" s="355" t="s">
        <v>13196</v>
      </c>
      <c r="H474" s="355" t="s">
        <v>13124</v>
      </c>
      <c r="I474" s="355" t="s">
        <v>11693</v>
      </c>
      <c r="J474" s="355" t="s">
        <v>13079</v>
      </c>
      <c r="K474" s="370" t="s">
        <v>13154</v>
      </c>
      <c r="L474" s="355" t="s">
        <v>318</v>
      </c>
      <c r="M474" s="355" t="s">
        <v>6004</v>
      </c>
      <c r="N474" s="355" t="s">
        <v>11992</v>
      </c>
      <c r="O474" s="355" t="s">
        <v>11993</v>
      </c>
      <c r="P474" s="355" t="s">
        <v>5983</v>
      </c>
      <c r="Q474" s="355" t="s">
        <v>5742</v>
      </c>
      <c r="R474" s="355" t="s">
        <v>5743</v>
      </c>
      <c r="S474" s="362">
        <v>1</v>
      </c>
      <c r="T474" s="355" t="s">
        <v>8673</v>
      </c>
      <c r="U474" s="362">
        <v>421334</v>
      </c>
      <c r="V474" s="363">
        <v>421334</v>
      </c>
      <c r="W474" s="355" t="s">
        <v>10180</v>
      </c>
      <c r="X474" s="355" t="s">
        <v>5208</v>
      </c>
      <c r="Y474" s="355" t="s">
        <v>11693</v>
      </c>
      <c r="Z474" s="355" t="s">
        <v>11693</v>
      </c>
      <c r="AA474" s="355" t="s">
        <v>13126</v>
      </c>
      <c r="AB474" s="364">
        <v>43211</v>
      </c>
      <c r="AC474" s="355" t="s">
        <v>11995</v>
      </c>
      <c r="AD474" s="364">
        <v>43246</v>
      </c>
      <c r="AE474" s="355" t="s">
        <v>11995</v>
      </c>
      <c r="AF474" s="364"/>
      <c r="AG474" s="355" t="s">
        <v>11693</v>
      </c>
      <c r="AH474" s="355"/>
      <c r="AI474" s="365">
        <v>8328000</v>
      </c>
      <c r="AJ474" s="365">
        <v>5072000</v>
      </c>
      <c r="AK474" s="365">
        <v>528285</v>
      </c>
      <c r="AL474" s="366">
        <v>321741.29682997114</v>
      </c>
      <c r="AM474" s="379">
        <v>26727</v>
      </c>
      <c r="AN474" s="359"/>
      <c r="AO474" s="367" t="s">
        <v>13121</v>
      </c>
      <c r="AR474" s="368"/>
      <c r="AT474" s="359" t="s">
        <v>13155</v>
      </c>
      <c r="AU474" s="359">
        <v>6</v>
      </c>
    </row>
    <row r="475" spans="1:47">
      <c r="A475" s="355" t="s">
        <v>13197</v>
      </c>
      <c r="B475" s="355">
        <v>26854</v>
      </c>
      <c r="C475" s="369" t="s">
        <v>13121</v>
      </c>
      <c r="D475" s="370" t="s">
        <v>13122</v>
      </c>
      <c r="E475" s="369" t="s">
        <v>13123</v>
      </c>
      <c r="F475" s="355" t="s">
        <v>11987</v>
      </c>
      <c r="G475" s="355" t="s">
        <v>13198</v>
      </c>
      <c r="H475" s="355" t="s">
        <v>13129</v>
      </c>
      <c r="I475" s="355" t="s">
        <v>11693</v>
      </c>
      <c r="J475" s="355" t="s">
        <v>13079</v>
      </c>
      <c r="K475" s="370" t="s">
        <v>13154</v>
      </c>
      <c r="L475" s="355" t="s">
        <v>318</v>
      </c>
      <c r="M475" s="355" t="s">
        <v>6004</v>
      </c>
      <c r="N475" s="355" t="s">
        <v>11992</v>
      </c>
      <c r="O475" s="355" t="s">
        <v>11993</v>
      </c>
      <c r="P475" s="355" t="s">
        <v>5983</v>
      </c>
      <c r="Q475" s="355" t="s">
        <v>5742</v>
      </c>
      <c r="R475" s="355" t="s">
        <v>5743</v>
      </c>
      <c r="S475" s="362">
        <v>1</v>
      </c>
      <c r="T475" s="355" t="s">
        <v>8673</v>
      </c>
      <c r="U475" s="362">
        <v>423333</v>
      </c>
      <c r="V475" s="363">
        <v>423333</v>
      </c>
      <c r="W475" s="355" t="s">
        <v>10180</v>
      </c>
      <c r="X475" s="355" t="s">
        <v>5208</v>
      </c>
      <c r="Y475" s="355" t="s">
        <v>11693</v>
      </c>
      <c r="Z475" s="355" t="s">
        <v>11693</v>
      </c>
      <c r="AA475" s="355" t="s">
        <v>13126</v>
      </c>
      <c r="AB475" s="364">
        <v>43211</v>
      </c>
      <c r="AC475" s="355" t="s">
        <v>11995</v>
      </c>
      <c r="AD475" s="364">
        <v>43246</v>
      </c>
      <c r="AE475" s="355" t="s">
        <v>11995</v>
      </c>
      <c r="AF475" s="364"/>
      <c r="AG475" s="355" t="s">
        <v>11693</v>
      </c>
      <c r="AH475" s="355"/>
      <c r="AI475" s="365">
        <v>8328000</v>
      </c>
      <c r="AJ475" s="365">
        <v>5072000</v>
      </c>
      <c r="AK475" s="365">
        <v>528285</v>
      </c>
      <c r="AL475" s="366">
        <v>321741.29682997114</v>
      </c>
      <c r="AM475" s="379">
        <v>26854</v>
      </c>
      <c r="AN475" s="359"/>
      <c r="AO475" s="367" t="s">
        <v>13121</v>
      </c>
      <c r="AR475" s="368"/>
      <c r="AT475" s="359" t="s">
        <v>13155</v>
      </c>
      <c r="AU475" s="359">
        <v>5</v>
      </c>
    </row>
    <row r="476" spans="1:47">
      <c r="A476" s="355" t="s">
        <v>13199</v>
      </c>
      <c r="B476" s="355">
        <v>26854</v>
      </c>
      <c r="C476" s="369" t="s">
        <v>13121</v>
      </c>
      <c r="D476" s="370" t="s">
        <v>13122</v>
      </c>
      <c r="E476" s="369" t="s">
        <v>13123</v>
      </c>
      <c r="F476" s="355" t="s">
        <v>11987</v>
      </c>
      <c r="G476" s="355" t="s">
        <v>13200</v>
      </c>
      <c r="H476" s="355" t="s">
        <v>13131</v>
      </c>
      <c r="I476" s="355" t="s">
        <v>11693</v>
      </c>
      <c r="J476" s="355" t="s">
        <v>13079</v>
      </c>
      <c r="K476" s="370" t="s">
        <v>13154</v>
      </c>
      <c r="L476" s="355" t="s">
        <v>318</v>
      </c>
      <c r="M476" s="355" t="s">
        <v>6004</v>
      </c>
      <c r="N476" s="355" t="s">
        <v>11992</v>
      </c>
      <c r="O476" s="355" t="s">
        <v>11993</v>
      </c>
      <c r="P476" s="355" t="s">
        <v>5983</v>
      </c>
      <c r="Q476" s="355" t="s">
        <v>5742</v>
      </c>
      <c r="R476" s="355" t="s">
        <v>5743</v>
      </c>
      <c r="S476" s="362">
        <v>1</v>
      </c>
      <c r="T476" s="355" t="s">
        <v>8673</v>
      </c>
      <c r="U476" s="362">
        <v>423333</v>
      </c>
      <c r="V476" s="363">
        <v>423333</v>
      </c>
      <c r="W476" s="355" t="s">
        <v>10180</v>
      </c>
      <c r="X476" s="355" t="s">
        <v>5208</v>
      </c>
      <c r="Y476" s="355" t="s">
        <v>11693</v>
      </c>
      <c r="Z476" s="355" t="s">
        <v>11693</v>
      </c>
      <c r="AA476" s="355" t="s">
        <v>13126</v>
      </c>
      <c r="AB476" s="364">
        <v>43211</v>
      </c>
      <c r="AC476" s="355" t="s">
        <v>11995</v>
      </c>
      <c r="AD476" s="364">
        <v>43246</v>
      </c>
      <c r="AE476" s="355" t="s">
        <v>11995</v>
      </c>
      <c r="AF476" s="364"/>
      <c r="AG476" s="355" t="s">
        <v>11693</v>
      </c>
      <c r="AH476" s="355"/>
      <c r="AI476" s="365">
        <v>8328000</v>
      </c>
      <c r="AJ476" s="365">
        <v>5072000</v>
      </c>
      <c r="AK476" s="365">
        <v>528285</v>
      </c>
      <c r="AL476" s="366">
        <v>321741.29682997114</v>
      </c>
      <c r="AM476" s="379">
        <v>26854</v>
      </c>
      <c r="AN476" s="359"/>
      <c r="AO476" s="367" t="s">
        <v>13121</v>
      </c>
      <c r="AR476" s="368"/>
      <c r="AT476" s="359" t="s">
        <v>13155</v>
      </c>
      <c r="AU476" s="359">
        <v>4</v>
      </c>
    </row>
    <row r="477" spans="1:47">
      <c r="A477" s="355" t="s">
        <v>13201</v>
      </c>
      <c r="B477" s="355">
        <v>26854</v>
      </c>
      <c r="C477" s="369" t="s">
        <v>13121</v>
      </c>
      <c r="D477" s="370" t="s">
        <v>13122</v>
      </c>
      <c r="E477" s="369" t="s">
        <v>13123</v>
      </c>
      <c r="F477" s="355" t="s">
        <v>11987</v>
      </c>
      <c r="G477" s="355" t="s">
        <v>13202</v>
      </c>
      <c r="H477" s="355" t="s">
        <v>13133</v>
      </c>
      <c r="I477" s="355" t="s">
        <v>11693</v>
      </c>
      <c r="J477" s="355" t="s">
        <v>13079</v>
      </c>
      <c r="K477" s="370" t="s">
        <v>13154</v>
      </c>
      <c r="L477" s="355" t="s">
        <v>318</v>
      </c>
      <c r="M477" s="355" t="s">
        <v>6004</v>
      </c>
      <c r="N477" s="355" t="s">
        <v>11992</v>
      </c>
      <c r="O477" s="355" t="s">
        <v>11993</v>
      </c>
      <c r="P477" s="355" t="s">
        <v>5983</v>
      </c>
      <c r="Q477" s="355" t="s">
        <v>5742</v>
      </c>
      <c r="R477" s="355" t="s">
        <v>5743</v>
      </c>
      <c r="S477" s="362">
        <v>1</v>
      </c>
      <c r="T477" s="355" t="s">
        <v>8673</v>
      </c>
      <c r="U477" s="362">
        <v>423333</v>
      </c>
      <c r="V477" s="363">
        <v>423333</v>
      </c>
      <c r="W477" s="355" t="s">
        <v>10180</v>
      </c>
      <c r="X477" s="355" t="s">
        <v>5208</v>
      </c>
      <c r="Y477" s="355" t="s">
        <v>11693</v>
      </c>
      <c r="Z477" s="355" t="s">
        <v>11693</v>
      </c>
      <c r="AA477" s="355" t="s">
        <v>13126</v>
      </c>
      <c r="AB477" s="364">
        <v>43211</v>
      </c>
      <c r="AC477" s="355" t="s">
        <v>11995</v>
      </c>
      <c r="AD477" s="364">
        <v>43246</v>
      </c>
      <c r="AE477" s="355" t="s">
        <v>11995</v>
      </c>
      <c r="AF477" s="364"/>
      <c r="AG477" s="355" t="s">
        <v>11693</v>
      </c>
      <c r="AH477" s="355"/>
      <c r="AI477" s="365">
        <v>8328000</v>
      </c>
      <c r="AJ477" s="365">
        <v>5072000</v>
      </c>
      <c r="AK477" s="365">
        <v>528285</v>
      </c>
      <c r="AL477" s="366">
        <v>321741.29682997114</v>
      </c>
      <c r="AM477" s="379">
        <v>26854</v>
      </c>
      <c r="AN477" s="359"/>
      <c r="AO477" s="367" t="s">
        <v>13121</v>
      </c>
      <c r="AR477" s="368"/>
      <c r="AT477" s="359" t="s">
        <v>13155</v>
      </c>
      <c r="AU477" s="359">
        <v>3</v>
      </c>
    </row>
    <row r="478" spans="1:47">
      <c r="A478" s="355" t="s">
        <v>13203</v>
      </c>
      <c r="B478" s="355">
        <v>26854</v>
      </c>
      <c r="C478" s="369" t="s">
        <v>13121</v>
      </c>
      <c r="D478" s="370" t="s">
        <v>13122</v>
      </c>
      <c r="E478" s="369" t="s">
        <v>13123</v>
      </c>
      <c r="F478" s="355" t="s">
        <v>11987</v>
      </c>
      <c r="G478" s="355" t="s">
        <v>13204</v>
      </c>
      <c r="H478" s="355" t="s">
        <v>13135</v>
      </c>
      <c r="I478" s="355" t="s">
        <v>11693</v>
      </c>
      <c r="J478" s="355" t="s">
        <v>13079</v>
      </c>
      <c r="K478" s="370" t="s">
        <v>13154</v>
      </c>
      <c r="L478" s="355" t="s">
        <v>318</v>
      </c>
      <c r="M478" s="355" t="s">
        <v>6004</v>
      </c>
      <c r="N478" s="355" t="s">
        <v>11992</v>
      </c>
      <c r="O478" s="355" t="s">
        <v>11993</v>
      </c>
      <c r="P478" s="355" t="s">
        <v>5983</v>
      </c>
      <c r="Q478" s="355" t="s">
        <v>5742</v>
      </c>
      <c r="R478" s="355" t="s">
        <v>5743</v>
      </c>
      <c r="S478" s="362">
        <v>1</v>
      </c>
      <c r="T478" s="355" t="s">
        <v>8673</v>
      </c>
      <c r="U478" s="362">
        <v>423333</v>
      </c>
      <c r="V478" s="363">
        <v>423333</v>
      </c>
      <c r="W478" s="355" t="s">
        <v>10180</v>
      </c>
      <c r="X478" s="355" t="s">
        <v>5208</v>
      </c>
      <c r="Y478" s="355" t="s">
        <v>11693</v>
      </c>
      <c r="Z478" s="355" t="s">
        <v>11693</v>
      </c>
      <c r="AA478" s="355" t="s">
        <v>13126</v>
      </c>
      <c r="AB478" s="364">
        <v>43211</v>
      </c>
      <c r="AC478" s="355" t="s">
        <v>11995</v>
      </c>
      <c r="AD478" s="364">
        <v>43246</v>
      </c>
      <c r="AE478" s="355" t="s">
        <v>11995</v>
      </c>
      <c r="AF478" s="364"/>
      <c r="AG478" s="355" t="s">
        <v>11693</v>
      </c>
      <c r="AH478" s="355"/>
      <c r="AI478" s="365">
        <v>8328000</v>
      </c>
      <c r="AJ478" s="365">
        <v>5072000</v>
      </c>
      <c r="AK478" s="365">
        <v>528285</v>
      </c>
      <c r="AL478" s="366">
        <v>321741.29682997114</v>
      </c>
      <c r="AM478" s="379">
        <v>26854</v>
      </c>
      <c r="AN478" s="359"/>
      <c r="AO478" s="367" t="s">
        <v>13121</v>
      </c>
      <c r="AR478" s="368"/>
      <c r="AT478" s="359" t="s">
        <v>13155</v>
      </c>
      <c r="AU478" s="359">
        <v>2</v>
      </c>
    </row>
    <row r="479" spans="1:47">
      <c r="A479" s="355" t="s">
        <v>13205</v>
      </c>
      <c r="B479" s="355">
        <v>26727</v>
      </c>
      <c r="C479" s="369" t="s">
        <v>13121</v>
      </c>
      <c r="D479" s="370" t="s">
        <v>13122</v>
      </c>
      <c r="E479" s="369" t="s">
        <v>13123</v>
      </c>
      <c r="F479" s="355" t="s">
        <v>11987</v>
      </c>
      <c r="G479" s="355" t="s">
        <v>13206</v>
      </c>
      <c r="H479" s="355" t="s">
        <v>13137</v>
      </c>
      <c r="I479" s="355" t="s">
        <v>11693</v>
      </c>
      <c r="J479" s="355" t="s">
        <v>13079</v>
      </c>
      <c r="K479" s="370" t="s">
        <v>13154</v>
      </c>
      <c r="L479" s="355" t="s">
        <v>318</v>
      </c>
      <c r="M479" s="355" t="s">
        <v>6004</v>
      </c>
      <c r="N479" s="355" t="s">
        <v>11992</v>
      </c>
      <c r="O479" s="355" t="s">
        <v>11993</v>
      </c>
      <c r="P479" s="355" t="s">
        <v>5983</v>
      </c>
      <c r="Q479" s="355" t="s">
        <v>5742</v>
      </c>
      <c r="R479" s="355" t="s">
        <v>5743</v>
      </c>
      <c r="S479" s="362">
        <v>1</v>
      </c>
      <c r="T479" s="355" t="s">
        <v>8673</v>
      </c>
      <c r="U479" s="362">
        <v>421334</v>
      </c>
      <c r="V479" s="363">
        <v>421334</v>
      </c>
      <c r="W479" s="355" t="s">
        <v>10180</v>
      </c>
      <c r="X479" s="355" t="s">
        <v>5208</v>
      </c>
      <c r="Y479" s="355" t="s">
        <v>11693</v>
      </c>
      <c r="Z479" s="355" t="s">
        <v>11693</v>
      </c>
      <c r="AA479" s="355" t="s">
        <v>13126</v>
      </c>
      <c r="AB479" s="364">
        <v>43211</v>
      </c>
      <c r="AC479" s="355" t="s">
        <v>11995</v>
      </c>
      <c r="AD479" s="364">
        <v>43246</v>
      </c>
      <c r="AE479" s="355" t="s">
        <v>11995</v>
      </c>
      <c r="AF479" s="364"/>
      <c r="AG479" s="355" t="s">
        <v>11693</v>
      </c>
      <c r="AH479" s="355"/>
      <c r="AI479" s="365">
        <v>8328000</v>
      </c>
      <c r="AJ479" s="365">
        <v>5072000</v>
      </c>
      <c r="AK479" s="365">
        <v>528285</v>
      </c>
      <c r="AL479" s="366">
        <v>321741.29682997114</v>
      </c>
      <c r="AM479" s="379">
        <v>26727</v>
      </c>
      <c r="AN479" s="359"/>
      <c r="AO479" s="367" t="s">
        <v>13121</v>
      </c>
      <c r="AR479" s="368"/>
      <c r="AT479" s="359" t="s">
        <v>13155</v>
      </c>
      <c r="AU479" s="359">
        <v>1</v>
      </c>
    </row>
    <row r="480" spans="1:47">
      <c r="A480" s="355" t="s">
        <v>13207</v>
      </c>
      <c r="B480" s="355">
        <v>253</v>
      </c>
      <c r="C480" s="355" t="s">
        <v>13208</v>
      </c>
      <c r="D480" s="361" t="s">
        <v>13209</v>
      </c>
      <c r="E480" s="355" t="s">
        <v>13210</v>
      </c>
      <c r="F480" s="355" t="s">
        <v>11987</v>
      </c>
      <c r="G480" s="355" t="s">
        <v>12026</v>
      </c>
      <c r="H480" s="355" t="s">
        <v>13211</v>
      </c>
      <c r="I480" s="355" t="s">
        <v>11693</v>
      </c>
      <c r="J480" s="355" t="s">
        <v>13015</v>
      </c>
      <c r="K480" s="361" t="s">
        <v>13212</v>
      </c>
      <c r="L480" s="355" t="s">
        <v>316</v>
      </c>
      <c r="M480" s="355" t="s">
        <v>6002</v>
      </c>
      <c r="N480" s="355" t="s">
        <v>11992</v>
      </c>
      <c r="O480" s="355" t="s">
        <v>12004</v>
      </c>
      <c r="P480" s="355" t="s">
        <v>5983</v>
      </c>
      <c r="Q480" s="355" t="s">
        <v>5430</v>
      </c>
      <c r="R480" s="355" t="s">
        <v>5431</v>
      </c>
      <c r="S480" s="362">
        <v>1</v>
      </c>
      <c r="T480" s="355" t="s">
        <v>8673</v>
      </c>
      <c r="U480" s="362">
        <v>4000</v>
      </c>
      <c r="V480" s="363">
        <v>4000</v>
      </c>
      <c r="W480" s="355" t="s">
        <v>10180</v>
      </c>
      <c r="X480" s="355" t="s">
        <v>5208</v>
      </c>
      <c r="Y480" s="355" t="s">
        <v>11693</v>
      </c>
      <c r="Z480" s="355" t="s">
        <v>11693</v>
      </c>
      <c r="AA480" s="355" t="s">
        <v>13213</v>
      </c>
      <c r="AB480" s="364">
        <v>43246</v>
      </c>
      <c r="AC480" s="355" t="s">
        <v>11995</v>
      </c>
      <c r="AD480" s="364">
        <v>43246</v>
      </c>
      <c r="AE480" s="355" t="s">
        <v>11995</v>
      </c>
      <c r="AF480" s="364"/>
      <c r="AG480" s="355" t="s">
        <v>11693</v>
      </c>
      <c r="AH480" s="355"/>
      <c r="AI480" s="365">
        <v>7338000</v>
      </c>
      <c r="AJ480" s="365">
        <v>40000</v>
      </c>
      <c r="AK480" s="365">
        <v>465488</v>
      </c>
      <c r="AL480" s="366">
        <v>2537.4107386208775</v>
      </c>
      <c r="AM480" s="371">
        <v>253</v>
      </c>
      <c r="AN480" s="359"/>
      <c r="AO480" s="367" t="s">
        <v>13208</v>
      </c>
      <c r="AQ480" s="359" t="s">
        <v>13214</v>
      </c>
      <c r="AR480" s="368">
        <v>1</v>
      </c>
      <c r="AT480" s="359" t="s">
        <v>13214</v>
      </c>
      <c r="AU480" s="359">
        <v>10</v>
      </c>
    </row>
    <row r="481" spans="1:47">
      <c r="A481" s="355" t="s">
        <v>13215</v>
      </c>
      <c r="B481" s="355">
        <v>253</v>
      </c>
      <c r="C481" s="369" t="s">
        <v>13208</v>
      </c>
      <c r="D481" s="370" t="s">
        <v>13209</v>
      </c>
      <c r="E481" s="369" t="s">
        <v>13210</v>
      </c>
      <c r="F481" s="355" t="s">
        <v>11987</v>
      </c>
      <c r="G481" s="355" t="s">
        <v>12028</v>
      </c>
      <c r="H481" s="355" t="s">
        <v>13216</v>
      </c>
      <c r="I481" s="355" t="s">
        <v>11693</v>
      </c>
      <c r="J481" s="355" t="s">
        <v>13015</v>
      </c>
      <c r="K481" s="370" t="s">
        <v>13212</v>
      </c>
      <c r="L481" s="355" t="s">
        <v>316</v>
      </c>
      <c r="M481" s="355" t="s">
        <v>6002</v>
      </c>
      <c r="N481" s="355" t="s">
        <v>11992</v>
      </c>
      <c r="O481" s="355" t="s">
        <v>12004</v>
      </c>
      <c r="P481" s="355" t="s">
        <v>5983</v>
      </c>
      <c r="Q481" s="355" t="s">
        <v>5430</v>
      </c>
      <c r="R481" s="355" t="s">
        <v>5431</v>
      </c>
      <c r="S481" s="362">
        <v>1</v>
      </c>
      <c r="T481" s="355" t="s">
        <v>8673</v>
      </c>
      <c r="U481" s="362">
        <v>4000</v>
      </c>
      <c r="V481" s="363">
        <v>4000</v>
      </c>
      <c r="W481" s="355" t="s">
        <v>10180</v>
      </c>
      <c r="X481" s="355" t="s">
        <v>5208</v>
      </c>
      <c r="Y481" s="355" t="s">
        <v>11693</v>
      </c>
      <c r="Z481" s="355" t="s">
        <v>11693</v>
      </c>
      <c r="AA481" s="355" t="s">
        <v>13213</v>
      </c>
      <c r="AB481" s="364">
        <v>43246</v>
      </c>
      <c r="AC481" s="355" t="s">
        <v>11995</v>
      </c>
      <c r="AD481" s="364">
        <v>43246</v>
      </c>
      <c r="AE481" s="355" t="s">
        <v>11995</v>
      </c>
      <c r="AF481" s="364"/>
      <c r="AG481" s="355" t="s">
        <v>11693</v>
      </c>
      <c r="AH481" s="355"/>
      <c r="AI481" s="365">
        <v>7338000</v>
      </c>
      <c r="AJ481" s="365">
        <v>40000</v>
      </c>
      <c r="AK481" s="365">
        <v>465488</v>
      </c>
      <c r="AL481" s="366">
        <v>2537.4107386208775</v>
      </c>
      <c r="AM481" s="371">
        <v>253</v>
      </c>
      <c r="AN481" s="359"/>
      <c r="AO481" s="367" t="s">
        <v>13208</v>
      </c>
      <c r="AR481" s="368"/>
      <c r="AT481" s="359" t="s">
        <v>13214</v>
      </c>
      <c r="AU481" s="359">
        <v>9</v>
      </c>
    </row>
    <row r="482" spans="1:47">
      <c r="A482" s="355" t="s">
        <v>13217</v>
      </c>
      <c r="B482" s="355">
        <v>253</v>
      </c>
      <c r="C482" s="369" t="s">
        <v>13208</v>
      </c>
      <c r="D482" s="370" t="s">
        <v>13209</v>
      </c>
      <c r="E482" s="369" t="s">
        <v>13210</v>
      </c>
      <c r="F482" s="355" t="s">
        <v>11987</v>
      </c>
      <c r="G482" s="355" t="s">
        <v>12030</v>
      </c>
      <c r="H482" s="355" t="s">
        <v>13218</v>
      </c>
      <c r="I482" s="355" t="s">
        <v>11693</v>
      </c>
      <c r="J482" s="355" t="s">
        <v>13015</v>
      </c>
      <c r="K482" s="370" t="s">
        <v>13212</v>
      </c>
      <c r="L482" s="355" t="s">
        <v>316</v>
      </c>
      <c r="M482" s="355" t="s">
        <v>6002</v>
      </c>
      <c r="N482" s="355" t="s">
        <v>11992</v>
      </c>
      <c r="O482" s="355" t="s">
        <v>12004</v>
      </c>
      <c r="P482" s="355" t="s">
        <v>5983</v>
      </c>
      <c r="Q482" s="355" t="s">
        <v>5430</v>
      </c>
      <c r="R482" s="355" t="s">
        <v>5431</v>
      </c>
      <c r="S482" s="362">
        <v>1</v>
      </c>
      <c r="T482" s="355" t="s">
        <v>8673</v>
      </c>
      <c r="U482" s="362">
        <v>4000</v>
      </c>
      <c r="V482" s="363">
        <v>4000</v>
      </c>
      <c r="W482" s="355" t="s">
        <v>10180</v>
      </c>
      <c r="X482" s="355" t="s">
        <v>5208</v>
      </c>
      <c r="Y482" s="355" t="s">
        <v>11693</v>
      </c>
      <c r="Z482" s="355" t="s">
        <v>11693</v>
      </c>
      <c r="AA482" s="355" t="s">
        <v>13213</v>
      </c>
      <c r="AB482" s="364">
        <v>43246</v>
      </c>
      <c r="AC482" s="355" t="s">
        <v>11995</v>
      </c>
      <c r="AD482" s="364">
        <v>43246</v>
      </c>
      <c r="AE482" s="355" t="s">
        <v>11995</v>
      </c>
      <c r="AF482" s="364"/>
      <c r="AG482" s="355" t="s">
        <v>11693</v>
      </c>
      <c r="AH482" s="355"/>
      <c r="AI482" s="365">
        <v>7338000</v>
      </c>
      <c r="AJ482" s="365">
        <v>40000</v>
      </c>
      <c r="AK482" s="365">
        <v>465488</v>
      </c>
      <c r="AL482" s="366">
        <v>2537.4107386208775</v>
      </c>
      <c r="AM482" s="371">
        <v>253</v>
      </c>
      <c r="AN482" s="359"/>
      <c r="AO482" s="367" t="s">
        <v>13208</v>
      </c>
      <c r="AR482" s="368"/>
      <c r="AT482" s="359" t="s">
        <v>13214</v>
      </c>
      <c r="AU482" s="359">
        <v>8</v>
      </c>
    </row>
    <row r="483" spans="1:47">
      <c r="A483" s="355" t="s">
        <v>13219</v>
      </c>
      <c r="B483" s="355">
        <v>254</v>
      </c>
      <c r="C483" s="369" t="s">
        <v>13208</v>
      </c>
      <c r="D483" s="370" t="s">
        <v>13209</v>
      </c>
      <c r="E483" s="369" t="s">
        <v>13210</v>
      </c>
      <c r="F483" s="355" t="s">
        <v>11987</v>
      </c>
      <c r="G483" s="355" t="s">
        <v>12032</v>
      </c>
      <c r="H483" s="355" t="s">
        <v>13220</v>
      </c>
      <c r="I483" s="355" t="s">
        <v>11693</v>
      </c>
      <c r="J483" s="355" t="s">
        <v>13015</v>
      </c>
      <c r="K483" s="370" t="s">
        <v>13212</v>
      </c>
      <c r="L483" s="355" t="s">
        <v>316</v>
      </c>
      <c r="M483" s="355" t="s">
        <v>6002</v>
      </c>
      <c r="N483" s="355" t="s">
        <v>11992</v>
      </c>
      <c r="O483" s="355" t="s">
        <v>12004</v>
      </c>
      <c r="P483" s="355" t="s">
        <v>5983</v>
      </c>
      <c r="Q483" s="355" t="s">
        <v>5430</v>
      </c>
      <c r="R483" s="355" t="s">
        <v>5431</v>
      </c>
      <c r="S483" s="362">
        <v>1</v>
      </c>
      <c r="T483" s="355" t="s">
        <v>8673</v>
      </c>
      <c r="U483" s="362">
        <v>4000</v>
      </c>
      <c r="V483" s="363">
        <v>4000</v>
      </c>
      <c r="W483" s="355" t="s">
        <v>10180</v>
      </c>
      <c r="X483" s="355" t="s">
        <v>5208</v>
      </c>
      <c r="Y483" s="355" t="s">
        <v>11693</v>
      </c>
      <c r="Z483" s="355" t="s">
        <v>11693</v>
      </c>
      <c r="AA483" s="355" t="s">
        <v>13213</v>
      </c>
      <c r="AB483" s="364">
        <v>43246</v>
      </c>
      <c r="AC483" s="355" t="s">
        <v>11995</v>
      </c>
      <c r="AD483" s="364">
        <v>43246</v>
      </c>
      <c r="AE483" s="355" t="s">
        <v>11995</v>
      </c>
      <c r="AF483" s="364"/>
      <c r="AG483" s="355" t="s">
        <v>11693</v>
      </c>
      <c r="AH483" s="355"/>
      <c r="AI483" s="365">
        <v>7338000</v>
      </c>
      <c r="AJ483" s="365">
        <v>40000</v>
      </c>
      <c r="AK483" s="365">
        <v>465488</v>
      </c>
      <c r="AL483" s="366">
        <v>2537.4107386208775</v>
      </c>
      <c r="AM483" s="365">
        <v>254</v>
      </c>
      <c r="AN483" s="359"/>
      <c r="AO483" s="367" t="s">
        <v>13208</v>
      </c>
      <c r="AR483" s="368"/>
      <c r="AT483" s="359" t="s">
        <v>13214</v>
      </c>
      <c r="AU483" s="359">
        <v>7</v>
      </c>
    </row>
    <row r="484" spans="1:47">
      <c r="A484" s="355" t="s">
        <v>13221</v>
      </c>
      <c r="B484" s="355">
        <v>254</v>
      </c>
      <c r="C484" s="369" t="s">
        <v>13208</v>
      </c>
      <c r="D484" s="370" t="s">
        <v>13209</v>
      </c>
      <c r="E484" s="369" t="s">
        <v>13210</v>
      </c>
      <c r="F484" s="355" t="s">
        <v>11987</v>
      </c>
      <c r="G484" s="355" t="s">
        <v>12034</v>
      </c>
      <c r="H484" s="355" t="s">
        <v>13222</v>
      </c>
      <c r="I484" s="355" t="s">
        <v>11693</v>
      </c>
      <c r="J484" s="355" t="s">
        <v>13015</v>
      </c>
      <c r="K484" s="370" t="s">
        <v>13212</v>
      </c>
      <c r="L484" s="355" t="s">
        <v>316</v>
      </c>
      <c r="M484" s="355" t="s">
        <v>6002</v>
      </c>
      <c r="N484" s="355" t="s">
        <v>11992</v>
      </c>
      <c r="O484" s="355" t="s">
        <v>12004</v>
      </c>
      <c r="P484" s="355" t="s">
        <v>5983</v>
      </c>
      <c r="Q484" s="355" t="s">
        <v>5430</v>
      </c>
      <c r="R484" s="355" t="s">
        <v>5431</v>
      </c>
      <c r="S484" s="362">
        <v>1</v>
      </c>
      <c r="T484" s="355" t="s">
        <v>8673</v>
      </c>
      <c r="U484" s="362">
        <v>4000</v>
      </c>
      <c r="V484" s="363">
        <v>4000</v>
      </c>
      <c r="W484" s="355" t="s">
        <v>10180</v>
      </c>
      <c r="X484" s="355" t="s">
        <v>5208</v>
      </c>
      <c r="Y484" s="355" t="s">
        <v>11693</v>
      </c>
      <c r="Z484" s="355" t="s">
        <v>11693</v>
      </c>
      <c r="AA484" s="355" t="s">
        <v>13213</v>
      </c>
      <c r="AB484" s="364">
        <v>43246</v>
      </c>
      <c r="AC484" s="355" t="s">
        <v>11995</v>
      </c>
      <c r="AD484" s="364">
        <v>43246</v>
      </c>
      <c r="AE484" s="355" t="s">
        <v>11995</v>
      </c>
      <c r="AF484" s="364"/>
      <c r="AG484" s="355" t="s">
        <v>11693</v>
      </c>
      <c r="AH484" s="355"/>
      <c r="AI484" s="365">
        <v>7338000</v>
      </c>
      <c r="AJ484" s="365">
        <v>40000</v>
      </c>
      <c r="AK484" s="365">
        <v>465488</v>
      </c>
      <c r="AL484" s="366">
        <v>2537.4107386208775</v>
      </c>
      <c r="AM484" s="365">
        <v>254</v>
      </c>
      <c r="AN484" s="359"/>
      <c r="AO484" s="367" t="s">
        <v>13208</v>
      </c>
      <c r="AR484" s="368"/>
      <c r="AT484" s="359" t="s">
        <v>13214</v>
      </c>
      <c r="AU484" s="359">
        <v>6</v>
      </c>
    </row>
    <row r="485" spans="1:47">
      <c r="A485" s="355" t="s">
        <v>13223</v>
      </c>
      <c r="B485" s="355">
        <v>254</v>
      </c>
      <c r="C485" s="369" t="s">
        <v>13208</v>
      </c>
      <c r="D485" s="370" t="s">
        <v>13209</v>
      </c>
      <c r="E485" s="369" t="s">
        <v>13210</v>
      </c>
      <c r="F485" s="355" t="s">
        <v>11987</v>
      </c>
      <c r="G485" s="355" t="s">
        <v>12036</v>
      </c>
      <c r="H485" s="355" t="s">
        <v>13224</v>
      </c>
      <c r="I485" s="355" t="s">
        <v>11693</v>
      </c>
      <c r="J485" s="355" t="s">
        <v>13015</v>
      </c>
      <c r="K485" s="370" t="s">
        <v>13212</v>
      </c>
      <c r="L485" s="355" t="s">
        <v>316</v>
      </c>
      <c r="M485" s="355" t="s">
        <v>6002</v>
      </c>
      <c r="N485" s="355" t="s">
        <v>11992</v>
      </c>
      <c r="O485" s="355" t="s">
        <v>12004</v>
      </c>
      <c r="P485" s="355" t="s">
        <v>5983</v>
      </c>
      <c r="Q485" s="355" t="s">
        <v>5430</v>
      </c>
      <c r="R485" s="355" t="s">
        <v>5431</v>
      </c>
      <c r="S485" s="362">
        <v>1</v>
      </c>
      <c r="T485" s="355" t="s">
        <v>8673</v>
      </c>
      <c r="U485" s="362">
        <v>4000</v>
      </c>
      <c r="V485" s="363">
        <v>4000</v>
      </c>
      <c r="W485" s="355" t="s">
        <v>10180</v>
      </c>
      <c r="X485" s="355" t="s">
        <v>5208</v>
      </c>
      <c r="Y485" s="355" t="s">
        <v>11693</v>
      </c>
      <c r="Z485" s="355" t="s">
        <v>11693</v>
      </c>
      <c r="AA485" s="355" t="s">
        <v>13213</v>
      </c>
      <c r="AB485" s="364">
        <v>43246</v>
      </c>
      <c r="AC485" s="355" t="s">
        <v>11995</v>
      </c>
      <c r="AD485" s="364">
        <v>43246</v>
      </c>
      <c r="AE485" s="355" t="s">
        <v>11995</v>
      </c>
      <c r="AF485" s="364"/>
      <c r="AG485" s="355" t="s">
        <v>11693</v>
      </c>
      <c r="AH485" s="355"/>
      <c r="AI485" s="365">
        <v>7338000</v>
      </c>
      <c r="AJ485" s="365">
        <v>40000</v>
      </c>
      <c r="AK485" s="365">
        <v>465488</v>
      </c>
      <c r="AL485" s="366">
        <v>2537.4107386208775</v>
      </c>
      <c r="AM485" s="365">
        <v>254</v>
      </c>
      <c r="AN485" s="359"/>
      <c r="AO485" s="367" t="s">
        <v>13208</v>
      </c>
      <c r="AR485" s="368"/>
      <c r="AT485" s="359" t="s">
        <v>13214</v>
      </c>
      <c r="AU485" s="359">
        <v>5</v>
      </c>
    </row>
    <row r="486" spans="1:47">
      <c r="A486" s="355" t="s">
        <v>13225</v>
      </c>
      <c r="B486" s="355">
        <v>254</v>
      </c>
      <c r="C486" s="369" t="s">
        <v>13208</v>
      </c>
      <c r="D486" s="370" t="s">
        <v>13209</v>
      </c>
      <c r="E486" s="369" t="s">
        <v>13210</v>
      </c>
      <c r="F486" s="355" t="s">
        <v>11987</v>
      </c>
      <c r="G486" s="355" t="s">
        <v>12038</v>
      </c>
      <c r="H486" s="355" t="s">
        <v>13226</v>
      </c>
      <c r="I486" s="355" t="s">
        <v>11693</v>
      </c>
      <c r="J486" s="355" t="s">
        <v>13015</v>
      </c>
      <c r="K486" s="370" t="s">
        <v>13212</v>
      </c>
      <c r="L486" s="355" t="s">
        <v>316</v>
      </c>
      <c r="M486" s="355" t="s">
        <v>6002</v>
      </c>
      <c r="N486" s="355" t="s">
        <v>11992</v>
      </c>
      <c r="O486" s="355" t="s">
        <v>12004</v>
      </c>
      <c r="P486" s="355" t="s">
        <v>5983</v>
      </c>
      <c r="Q486" s="355" t="s">
        <v>5430</v>
      </c>
      <c r="R486" s="355" t="s">
        <v>5431</v>
      </c>
      <c r="S486" s="362">
        <v>1</v>
      </c>
      <c r="T486" s="355" t="s">
        <v>8673</v>
      </c>
      <c r="U486" s="362">
        <v>4000</v>
      </c>
      <c r="V486" s="363">
        <v>4000</v>
      </c>
      <c r="W486" s="355" t="s">
        <v>10180</v>
      </c>
      <c r="X486" s="355" t="s">
        <v>5208</v>
      </c>
      <c r="Y486" s="355" t="s">
        <v>11693</v>
      </c>
      <c r="Z486" s="355" t="s">
        <v>11693</v>
      </c>
      <c r="AA486" s="355" t="s">
        <v>13213</v>
      </c>
      <c r="AB486" s="364">
        <v>43246</v>
      </c>
      <c r="AC486" s="355" t="s">
        <v>11995</v>
      </c>
      <c r="AD486" s="364">
        <v>43246</v>
      </c>
      <c r="AE486" s="355" t="s">
        <v>11995</v>
      </c>
      <c r="AF486" s="364"/>
      <c r="AG486" s="355" t="s">
        <v>11693</v>
      </c>
      <c r="AH486" s="355"/>
      <c r="AI486" s="365">
        <v>7338000</v>
      </c>
      <c r="AJ486" s="365">
        <v>40000</v>
      </c>
      <c r="AK486" s="365">
        <v>465488</v>
      </c>
      <c r="AL486" s="366">
        <v>2537.4107386208775</v>
      </c>
      <c r="AM486" s="365">
        <v>254</v>
      </c>
      <c r="AN486" s="359"/>
      <c r="AO486" s="367" t="s">
        <v>13208</v>
      </c>
      <c r="AR486" s="368"/>
      <c r="AT486" s="359" t="s">
        <v>13214</v>
      </c>
      <c r="AU486" s="359">
        <v>4</v>
      </c>
    </row>
    <row r="487" spans="1:47">
      <c r="A487" s="355" t="s">
        <v>13227</v>
      </c>
      <c r="B487" s="355">
        <v>254</v>
      </c>
      <c r="C487" s="369" t="s">
        <v>13208</v>
      </c>
      <c r="D487" s="370" t="s">
        <v>13209</v>
      </c>
      <c r="E487" s="369" t="s">
        <v>13210</v>
      </c>
      <c r="F487" s="355" t="s">
        <v>11987</v>
      </c>
      <c r="G487" s="355" t="s">
        <v>12040</v>
      </c>
      <c r="H487" s="355" t="s">
        <v>13228</v>
      </c>
      <c r="I487" s="355" t="s">
        <v>11693</v>
      </c>
      <c r="J487" s="355" t="s">
        <v>13015</v>
      </c>
      <c r="K487" s="370" t="s">
        <v>13212</v>
      </c>
      <c r="L487" s="355" t="s">
        <v>316</v>
      </c>
      <c r="M487" s="355" t="s">
        <v>6002</v>
      </c>
      <c r="N487" s="355" t="s">
        <v>11992</v>
      </c>
      <c r="O487" s="355" t="s">
        <v>12004</v>
      </c>
      <c r="P487" s="355" t="s">
        <v>5983</v>
      </c>
      <c r="Q487" s="355" t="s">
        <v>5430</v>
      </c>
      <c r="R487" s="355" t="s">
        <v>5431</v>
      </c>
      <c r="S487" s="362">
        <v>1</v>
      </c>
      <c r="T487" s="355" t="s">
        <v>8673</v>
      </c>
      <c r="U487" s="362">
        <v>4000</v>
      </c>
      <c r="V487" s="363">
        <v>4000</v>
      </c>
      <c r="W487" s="355" t="s">
        <v>10180</v>
      </c>
      <c r="X487" s="355" t="s">
        <v>5208</v>
      </c>
      <c r="Y487" s="355" t="s">
        <v>11693</v>
      </c>
      <c r="Z487" s="355" t="s">
        <v>11693</v>
      </c>
      <c r="AA487" s="355" t="s">
        <v>13213</v>
      </c>
      <c r="AB487" s="364">
        <v>43246</v>
      </c>
      <c r="AC487" s="355" t="s">
        <v>11995</v>
      </c>
      <c r="AD487" s="364">
        <v>43246</v>
      </c>
      <c r="AE487" s="355" t="s">
        <v>11995</v>
      </c>
      <c r="AF487" s="364"/>
      <c r="AG487" s="355" t="s">
        <v>11693</v>
      </c>
      <c r="AH487" s="355"/>
      <c r="AI487" s="365">
        <v>7338000</v>
      </c>
      <c r="AJ487" s="365">
        <v>40000</v>
      </c>
      <c r="AK487" s="365">
        <v>465488</v>
      </c>
      <c r="AL487" s="366">
        <v>2537.4107386208775</v>
      </c>
      <c r="AM487" s="365">
        <v>254</v>
      </c>
      <c r="AN487" s="359"/>
      <c r="AO487" s="367" t="s">
        <v>13208</v>
      </c>
      <c r="AR487" s="368"/>
      <c r="AT487" s="359" t="s">
        <v>13214</v>
      </c>
      <c r="AU487" s="359">
        <v>3</v>
      </c>
    </row>
    <row r="488" spans="1:47">
      <c r="A488" s="355" t="s">
        <v>13229</v>
      </c>
      <c r="B488" s="355">
        <v>254</v>
      </c>
      <c r="C488" s="369" t="s">
        <v>13208</v>
      </c>
      <c r="D488" s="370" t="s">
        <v>13209</v>
      </c>
      <c r="E488" s="369" t="s">
        <v>13210</v>
      </c>
      <c r="F488" s="355" t="s">
        <v>11987</v>
      </c>
      <c r="G488" s="355" t="s">
        <v>12042</v>
      </c>
      <c r="H488" s="355" t="s">
        <v>13230</v>
      </c>
      <c r="I488" s="355" t="s">
        <v>11693</v>
      </c>
      <c r="J488" s="355" t="s">
        <v>13015</v>
      </c>
      <c r="K488" s="370" t="s">
        <v>13212</v>
      </c>
      <c r="L488" s="355" t="s">
        <v>316</v>
      </c>
      <c r="M488" s="355" t="s">
        <v>6002</v>
      </c>
      <c r="N488" s="355" t="s">
        <v>11992</v>
      </c>
      <c r="O488" s="355" t="s">
        <v>12004</v>
      </c>
      <c r="P488" s="355" t="s">
        <v>5983</v>
      </c>
      <c r="Q488" s="355" t="s">
        <v>5430</v>
      </c>
      <c r="R488" s="355" t="s">
        <v>5431</v>
      </c>
      <c r="S488" s="362">
        <v>1</v>
      </c>
      <c r="T488" s="355" t="s">
        <v>8673</v>
      </c>
      <c r="U488" s="362">
        <v>4000</v>
      </c>
      <c r="V488" s="363">
        <v>4000</v>
      </c>
      <c r="W488" s="355" t="s">
        <v>10180</v>
      </c>
      <c r="X488" s="355" t="s">
        <v>5208</v>
      </c>
      <c r="Y488" s="355" t="s">
        <v>11693</v>
      </c>
      <c r="Z488" s="355" t="s">
        <v>11693</v>
      </c>
      <c r="AA488" s="355" t="s">
        <v>13213</v>
      </c>
      <c r="AB488" s="364">
        <v>43246</v>
      </c>
      <c r="AC488" s="355" t="s">
        <v>11995</v>
      </c>
      <c r="AD488" s="364">
        <v>43246</v>
      </c>
      <c r="AE488" s="355" t="s">
        <v>11995</v>
      </c>
      <c r="AF488" s="364"/>
      <c r="AG488" s="355" t="s">
        <v>11693</v>
      </c>
      <c r="AH488" s="355"/>
      <c r="AI488" s="365">
        <v>7338000</v>
      </c>
      <c r="AJ488" s="365">
        <v>40000</v>
      </c>
      <c r="AK488" s="365">
        <v>465488</v>
      </c>
      <c r="AL488" s="366">
        <v>2537.4107386208775</v>
      </c>
      <c r="AM488" s="365">
        <v>254</v>
      </c>
      <c r="AN488" s="359"/>
      <c r="AO488" s="367" t="s">
        <v>13208</v>
      </c>
      <c r="AR488" s="368"/>
      <c r="AT488" s="359" t="s">
        <v>13214</v>
      </c>
      <c r="AU488" s="359">
        <v>2</v>
      </c>
    </row>
    <row r="489" spans="1:47">
      <c r="A489" s="355" t="s">
        <v>13231</v>
      </c>
      <c r="B489" s="355">
        <v>254</v>
      </c>
      <c r="C489" s="369" t="s">
        <v>13208</v>
      </c>
      <c r="D489" s="370" t="s">
        <v>13209</v>
      </c>
      <c r="E489" s="369" t="s">
        <v>13210</v>
      </c>
      <c r="F489" s="355" t="s">
        <v>11987</v>
      </c>
      <c r="G489" s="355" t="s">
        <v>12044</v>
      </c>
      <c r="H489" s="355" t="s">
        <v>13232</v>
      </c>
      <c r="I489" s="355" t="s">
        <v>11693</v>
      </c>
      <c r="J489" s="355" t="s">
        <v>13015</v>
      </c>
      <c r="K489" s="370" t="s">
        <v>13212</v>
      </c>
      <c r="L489" s="355" t="s">
        <v>316</v>
      </c>
      <c r="M489" s="355" t="s">
        <v>6002</v>
      </c>
      <c r="N489" s="355" t="s">
        <v>11992</v>
      </c>
      <c r="O489" s="355" t="s">
        <v>12004</v>
      </c>
      <c r="P489" s="355" t="s">
        <v>5983</v>
      </c>
      <c r="Q489" s="355" t="s">
        <v>5430</v>
      </c>
      <c r="R489" s="355" t="s">
        <v>5431</v>
      </c>
      <c r="S489" s="362">
        <v>1</v>
      </c>
      <c r="T489" s="355" t="s">
        <v>8673</v>
      </c>
      <c r="U489" s="362">
        <v>4000</v>
      </c>
      <c r="V489" s="363">
        <v>4000</v>
      </c>
      <c r="W489" s="355" t="s">
        <v>10180</v>
      </c>
      <c r="X489" s="355" t="s">
        <v>5208</v>
      </c>
      <c r="Y489" s="355" t="s">
        <v>11693</v>
      </c>
      <c r="Z489" s="355" t="s">
        <v>11693</v>
      </c>
      <c r="AA489" s="355" t="s">
        <v>13213</v>
      </c>
      <c r="AB489" s="364">
        <v>43246</v>
      </c>
      <c r="AC489" s="355" t="s">
        <v>11995</v>
      </c>
      <c r="AD489" s="364">
        <v>43246</v>
      </c>
      <c r="AE489" s="355" t="s">
        <v>11995</v>
      </c>
      <c r="AF489" s="364"/>
      <c r="AG489" s="355" t="s">
        <v>11693</v>
      </c>
      <c r="AH489" s="355"/>
      <c r="AI489" s="365">
        <v>7338000</v>
      </c>
      <c r="AJ489" s="365">
        <v>40000</v>
      </c>
      <c r="AK489" s="365">
        <v>465488</v>
      </c>
      <c r="AL489" s="366">
        <v>2537.4107386208775</v>
      </c>
      <c r="AM489" s="365">
        <v>254</v>
      </c>
      <c r="AN489" s="359"/>
      <c r="AO489" s="367" t="s">
        <v>13208</v>
      </c>
      <c r="AR489" s="368"/>
      <c r="AT489" s="359" t="s">
        <v>13214</v>
      </c>
      <c r="AU489" s="359">
        <v>1</v>
      </c>
    </row>
    <row r="490" spans="1:47">
      <c r="A490" s="355" t="s">
        <v>13233</v>
      </c>
      <c r="B490" s="355">
        <v>508</v>
      </c>
      <c r="C490" s="375" t="s">
        <v>13208</v>
      </c>
      <c r="D490" s="373" t="s">
        <v>13209</v>
      </c>
      <c r="E490" s="375" t="s">
        <v>13210</v>
      </c>
      <c r="F490" s="355" t="s">
        <v>11987</v>
      </c>
      <c r="G490" s="355" t="s">
        <v>12046</v>
      </c>
      <c r="H490" s="355" t="s">
        <v>13211</v>
      </c>
      <c r="I490" s="355" t="s">
        <v>11693</v>
      </c>
      <c r="J490" s="355" t="s">
        <v>13015</v>
      </c>
      <c r="K490" s="361" t="s">
        <v>13016</v>
      </c>
      <c r="L490" s="355" t="s">
        <v>316</v>
      </c>
      <c r="M490" s="355" t="s">
        <v>6002</v>
      </c>
      <c r="N490" s="355" t="s">
        <v>11992</v>
      </c>
      <c r="O490" s="355" t="s">
        <v>11993</v>
      </c>
      <c r="P490" s="355" t="s">
        <v>5983</v>
      </c>
      <c r="Q490" s="355" t="s">
        <v>5430</v>
      </c>
      <c r="R490" s="355" t="s">
        <v>5431</v>
      </c>
      <c r="S490" s="362">
        <v>1</v>
      </c>
      <c r="T490" s="355" t="s">
        <v>8673</v>
      </c>
      <c r="U490" s="362">
        <v>8000</v>
      </c>
      <c r="V490" s="363">
        <v>8000</v>
      </c>
      <c r="W490" s="355" t="s">
        <v>10180</v>
      </c>
      <c r="X490" s="355" t="s">
        <v>5208</v>
      </c>
      <c r="Y490" s="355" t="s">
        <v>11693</v>
      </c>
      <c r="Z490" s="355" t="s">
        <v>11693</v>
      </c>
      <c r="AA490" s="355" t="s">
        <v>13213</v>
      </c>
      <c r="AB490" s="364">
        <v>43246</v>
      </c>
      <c r="AC490" s="355" t="s">
        <v>11995</v>
      </c>
      <c r="AD490" s="364">
        <v>43246</v>
      </c>
      <c r="AE490" s="355" t="s">
        <v>11995</v>
      </c>
      <c r="AF490" s="364"/>
      <c r="AG490" s="355" t="s">
        <v>11693</v>
      </c>
      <c r="AH490" s="355"/>
      <c r="AI490" s="365">
        <v>7338000</v>
      </c>
      <c r="AJ490" s="365">
        <v>80000</v>
      </c>
      <c r="AK490" s="365">
        <v>465488</v>
      </c>
      <c r="AL490" s="366">
        <v>5074.821477241755</v>
      </c>
      <c r="AM490" s="371">
        <v>508</v>
      </c>
      <c r="AN490" s="359"/>
      <c r="AO490" s="367" t="s">
        <v>13208</v>
      </c>
      <c r="AQ490" s="359" t="s">
        <v>13234</v>
      </c>
      <c r="AR490" s="368">
        <v>1</v>
      </c>
      <c r="AT490" s="359" t="s">
        <v>13234</v>
      </c>
      <c r="AU490" s="359">
        <v>10</v>
      </c>
    </row>
    <row r="491" spans="1:47">
      <c r="A491" s="355" t="s">
        <v>13235</v>
      </c>
      <c r="B491" s="355">
        <v>508</v>
      </c>
      <c r="C491" s="369" t="s">
        <v>13208</v>
      </c>
      <c r="D491" s="370" t="s">
        <v>13209</v>
      </c>
      <c r="E491" s="369" t="s">
        <v>13210</v>
      </c>
      <c r="F491" s="355" t="s">
        <v>11987</v>
      </c>
      <c r="G491" s="355" t="s">
        <v>12110</v>
      </c>
      <c r="H491" s="355" t="s">
        <v>13216</v>
      </c>
      <c r="I491" s="355" t="s">
        <v>11693</v>
      </c>
      <c r="J491" s="355" t="s">
        <v>13015</v>
      </c>
      <c r="K491" s="370" t="s">
        <v>13016</v>
      </c>
      <c r="L491" s="355" t="s">
        <v>316</v>
      </c>
      <c r="M491" s="355" t="s">
        <v>6002</v>
      </c>
      <c r="N491" s="355" t="s">
        <v>11992</v>
      </c>
      <c r="O491" s="355" t="s">
        <v>11993</v>
      </c>
      <c r="P491" s="355" t="s">
        <v>5983</v>
      </c>
      <c r="Q491" s="355" t="s">
        <v>5430</v>
      </c>
      <c r="R491" s="355" t="s">
        <v>5431</v>
      </c>
      <c r="S491" s="362">
        <v>1</v>
      </c>
      <c r="T491" s="355" t="s">
        <v>8673</v>
      </c>
      <c r="U491" s="362">
        <v>8000</v>
      </c>
      <c r="V491" s="363">
        <v>8000</v>
      </c>
      <c r="W491" s="355" t="s">
        <v>10180</v>
      </c>
      <c r="X491" s="355" t="s">
        <v>5208</v>
      </c>
      <c r="Y491" s="355" t="s">
        <v>11693</v>
      </c>
      <c r="Z491" s="355" t="s">
        <v>11693</v>
      </c>
      <c r="AA491" s="355" t="s">
        <v>13213</v>
      </c>
      <c r="AB491" s="364">
        <v>43246</v>
      </c>
      <c r="AC491" s="355" t="s">
        <v>11995</v>
      </c>
      <c r="AD491" s="364">
        <v>43246</v>
      </c>
      <c r="AE491" s="355" t="s">
        <v>11995</v>
      </c>
      <c r="AF491" s="364"/>
      <c r="AG491" s="355" t="s">
        <v>11693</v>
      </c>
      <c r="AH491" s="355"/>
      <c r="AI491" s="365">
        <v>7338000</v>
      </c>
      <c r="AJ491" s="365">
        <v>80000</v>
      </c>
      <c r="AK491" s="365">
        <v>465488</v>
      </c>
      <c r="AL491" s="366">
        <v>5074.821477241755</v>
      </c>
      <c r="AM491" s="371">
        <v>508</v>
      </c>
      <c r="AN491" s="359"/>
      <c r="AO491" s="367" t="s">
        <v>13208</v>
      </c>
      <c r="AR491" s="368"/>
      <c r="AT491" s="359" t="s">
        <v>13234</v>
      </c>
      <c r="AU491" s="359">
        <v>9</v>
      </c>
    </row>
    <row r="492" spans="1:47">
      <c r="A492" s="355" t="s">
        <v>13236</v>
      </c>
      <c r="B492" s="355">
        <v>508</v>
      </c>
      <c r="C492" s="369" t="s">
        <v>13208</v>
      </c>
      <c r="D492" s="370" t="s">
        <v>13209</v>
      </c>
      <c r="E492" s="369" t="s">
        <v>13210</v>
      </c>
      <c r="F492" s="355" t="s">
        <v>11987</v>
      </c>
      <c r="G492" s="355" t="s">
        <v>12182</v>
      </c>
      <c r="H492" s="355" t="s">
        <v>13218</v>
      </c>
      <c r="I492" s="355" t="s">
        <v>11693</v>
      </c>
      <c r="J492" s="355" t="s">
        <v>13015</v>
      </c>
      <c r="K492" s="370" t="s">
        <v>13016</v>
      </c>
      <c r="L492" s="355" t="s">
        <v>316</v>
      </c>
      <c r="M492" s="355" t="s">
        <v>6002</v>
      </c>
      <c r="N492" s="355" t="s">
        <v>11992</v>
      </c>
      <c r="O492" s="355" t="s">
        <v>11993</v>
      </c>
      <c r="P492" s="355" t="s">
        <v>5983</v>
      </c>
      <c r="Q492" s="355" t="s">
        <v>5430</v>
      </c>
      <c r="R492" s="355" t="s">
        <v>5431</v>
      </c>
      <c r="S492" s="362">
        <v>1</v>
      </c>
      <c r="T492" s="355" t="s">
        <v>8673</v>
      </c>
      <c r="U492" s="362">
        <v>8000</v>
      </c>
      <c r="V492" s="363">
        <v>8000</v>
      </c>
      <c r="W492" s="355" t="s">
        <v>10180</v>
      </c>
      <c r="X492" s="355" t="s">
        <v>5208</v>
      </c>
      <c r="Y492" s="355" t="s">
        <v>11693</v>
      </c>
      <c r="Z492" s="355" t="s">
        <v>11693</v>
      </c>
      <c r="AA492" s="355" t="s">
        <v>13213</v>
      </c>
      <c r="AB492" s="364">
        <v>43246</v>
      </c>
      <c r="AC492" s="355" t="s">
        <v>11995</v>
      </c>
      <c r="AD492" s="364">
        <v>43246</v>
      </c>
      <c r="AE492" s="355" t="s">
        <v>11995</v>
      </c>
      <c r="AF492" s="364"/>
      <c r="AG492" s="355" t="s">
        <v>11693</v>
      </c>
      <c r="AH492" s="355"/>
      <c r="AI492" s="365">
        <v>7338000</v>
      </c>
      <c r="AJ492" s="365">
        <v>80000</v>
      </c>
      <c r="AK492" s="365">
        <v>465488</v>
      </c>
      <c r="AL492" s="366">
        <v>5074.821477241755</v>
      </c>
      <c r="AM492" s="371">
        <v>508</v>
      </c>
      <c r="AN492" s="359"/>
      <c r="AO492" s="367" t="s">
        <v>13208</v>
      </c>
      <c r="AR492" s="368"/>
      <c r="AT492" s="359" t="s">
        <v>13234</v>
      </c>
      <c r="AU492" s="359">
        <v>8</v>
      </c>
    </row>
    <row r="493" spans="1:47">
      <c r="A493" s="355" t="s">
        <v>13237</v>
      </c>
      <c r="B493" s="355">
        <v>508</v>
      </c>
      <c r="C493" s="369" t="s">
        <v>13208</v>
      </c>
      <c r="D493" s="370" t="s">
        <v>13209</v>
      </c>
      <c r="E493" s="369" t="s">
        <v>13210</v>
      </c>
      <c r="F493" s="355" t="s">
        <v>11987</v>
      </c>
      <c r="G493" s="355" t="s">
        <v>12113</v>
      </c>
      <c r="H493" s="355" t="s">
        <v>13220</v>
      </c>
      <c r="I493" s="355" t="s">
        <v>11693</v>
      </c>
      <c r="J493" s="355" t="s">
        <v>13015</v>
      </c>
      <c r="K493" s="370" t="s">
        <v>13016</v>
      </c>
      <c r="L493" s="355" t="s">
        <v>316</v>
      </c>
      <c r="M493" s="355" t="s">
        <v>6002</v>
      </c>
      <c r="N493" s="355" t="s">
        <v>11992</v>
      </c>
      <c r="O493" s="355" t="s">
        <v>11993</v>
      </c>
      <c r="P493" s="355" t="s">
        <v>5983</v>
      </c>
      <c r="Q493" s="355" t="s">
        <v>5430</v>
      </c>
      <c r="R493" s="355" t="s">
        <v>5431</v>
      </c>
      <c r="S493" s="362">
        <v>1</v>
      </c>
      <c r="T493" s="355" t="s">
        <v>8673</v>
      </c>
      <c r="U493" s="362">
        <v>8000</v>
      </c>
      <c r="V493" s="363">
        <v>8000</v>
      </c>
      <c r="W493" s="355" t="s">
        <v>10180</v>
      </c>
      <c r="X493" s="355" t="s">
        <v>5208</v>
      </c>
      <c r="Y493" s="355" t="s">
        <v>11693</v>
      </c>
      <c r="Z493" s="355" t="s">
        <v>11693</v>
      </c>
      <c r="AA493" s="355" t="s">
        <v>13213</v>
      </c>
      <c r="AB493" s="364">
        <v>43246</v>
      </c>
      <c r="AC493" s="355" t="s">
        <v>11995</v>
      </c>
      <c r="AD493" s="364">
        <v>43246</v>
      </c>
      <c r="AE493" s="355" t="s">
        <v>11995</v>
      </c>
      <c r="AF493" s="364"/>
      <c r="AG493" s="355" t="s">
        <v>11693</v>
      </c>
      <c r="AH493" s="355"/>
      <c r="AI493" s="365">
        <v>7338000</v>
      </c>
      <c r="AJ493" s="365">
        <v>80000</v>
      </c>
      <c r="AK493" s="365">
        <v>465488</v>
      </c>
      <c r="AL493" s="366">
        <v>5074.821477241755</v>
      </c>
      <c r="AM493" s="371">
        <v>508</v>
      </c>
      <c r="AN493" s="359"/>
      <c r="AO493" s="367" t="s">
        <v>13208</v>
      </c>
      <c r="AR493" s="368"/>
      <c r="AT493" s="359" t="s">
        <v>13234</v>
      </c>
      <c r="AU493" s="359">
        <v>7</v>
      </c>
    </row>
    <row r="494" spans="1:47">
      <c r="A494" s="355" t="s">
        <v>13238</v>
      </c>
      <c r="B494" s="355">
        <v>507</v>
      </c>
      <c r="C494" s="369" t="s">
        <v>13208</v>
      </c>
      <c r="D494" s="370" t="s">
        <v>13209</v>
      </c>
      <c r="E494" s="369" t="s">
        <v>13210</v>
      </c>
      <c r="F494" s="355" t="s">
        <v>11987</v>
      </c>
      <c r="G494" s="355" t="s">
        <v>12447</v>
      </c>
      <c r="H494" s="355" t="s">
        <v>13222</v>
      </c>
      <c r="I494" s="355" t="s">
        <v>11693</v>
      </c>
      <c r="J494" s="355" t="s">
        <v>13015</v>
      </c>
      <c r="K494" s="370" t="s">
        <v>13016</v>
      </c>
      <c r="L494" s="355" t="s">
        <v>316</v>
      </c>
      <c r="M494" s="355" t="s">
        <v>6002</v>
      </c>
      <c r="N494" s="355" t="s">
        <v>11992</v>
      </c>
      <c r="O494" s="355" t="s">
        <v>11993</v>
      </c>
      <c r="P494" s="355" t="s">
        <v>5983</v>
      </c>
      <c r="Q494" s="355" t="s">
        <v>5430</v>
      </c>
      <c r="R494" s="355" t="s">
        <v>5431</v>
      </c>
      <c r="S494" s="362">
        <v>1</v>
      </c>
      <c r="T494" s="355" t="s">
        <v>8673</v>
      </c>
      <c r="U494" s="362">
        <v>8000</v>
      </c>
      <c r="V494" s="363">
        <v>8000</v>
      </c>
      <c r="W494" s="355" t="s">
        <v>10180</v>
      </c>
      <c r="X494" s="355" t="s">
        <v>5208</v>
      </c>
      <c r="Y494" s="355" t="s">
        <v>11693</v>
      </c>
      <c r="Z494" s="355" t="s">
        <v>11693</v>
      </c>
      <c r="AA494" s="355" t="s">
        <v>13213</v>
      </c>
      <c r="AB494" s="364">
        <v>43246</v>
      </c>
      <c r="AC494" s="355" t="s">
        <v>11995</v>
      </c>
      <c r="AD494" s="364">
        <v>43246</v>
      </c>
      <c r="AE494" s="355" t="s">
        <v>11995</v>
      </c>
      <c r="AF494" s="364"/>
      <c r="AG494" s="355" t="s">
        <v>11693</v>
      </c>
      <c r="AH494" s="355"/>
      <c r="AI494" s="365">
        <v>7338000</v>
      </c>
      <c r="AJ494" s="365">
        <v>80000</v>
      </c>
      <c r="AK494" s="365">
        <v>465488</v>
      </c>
      <c r="AL494" s="366">
        <v>5074.821477241755</v>
      </c>
      <c r="AM494" s="365">
        <v>507</v>
      </c>
      <c r="AN494" s="359"/>
      <c r="AO494" s="367" t="s">
        <v>13208</v>
      </c>
      <c r="AR494" s="368"/>
      <c r="AT494" s="359" t="s">
        <v>13234</v>
      </c>
      <c r="AU494" s="359">
        <v>6</v>
      </c>
    </row>
    <row r="495" spans="1:47">
      <c r="A495" s="355" t="s">
        <v>13239</v>
      </c>
      <c r="B495" s="355">
        <v>507</v>
      </c>
      <c r="C495" s="369" t="s">
        <v>13208</v>
      </c>
      <c r="D495" s="370" t="s">
        <v>13209</v>
      </c>
      <c r="E495" s="369" t="s">
        <v>13210</v>
      </c>
      <c r="F495" s="355" t="s">
        <v>11987</v>
      </c>
      <c r="G495" s="355" t="s">
        <v>12116</v>
      </c>
      <c r="H495" s="355" t="s">
        <v>13224</v>
      </c>
      <c r="I495" s="355" t="s">
        <v>11693</v>
      </c>
      <c r="J495" s="355" t="s">
        <v>13015</v>
      </c>
      <c r="K495" s="370" t="s">
        <v>13016</v>
      </c>
      <c r="L495" s="355" t="s">
        <v>316</v>
      </c>
      <c r="M495" s="355" t="s">
        <v>6002</v>
      </c>
      <c r="N495" s="355" t="s">
        <v>11992</v>
      </c>
      <c r="O495" s="355" t="s">
        <v>11993</v>
      </c>
      <c r="P495" s="355" t="s">
        <v>5983</v>
      </c>
      <c r="Q495" s="355" t="s">
        <v>5430</v>
      </c>
      <c r="R495" s="355" t="s">
        <v>5431</v>
      </c>
      <c r="S495" s="362">
        <v>1</v>
      </c>
      <c r="T495" s="355" t="s">
        <v>8673</v>
      </c>
      <c r="U495" s="362">
        <v>8000</v>
      </c>
      <c r="V495" s="363">
        <v>8000</v>
      </c>
      <c r="W495" s="355" t="s">
        <v>10180</v>
      </c>
      <c r="X495" s="355" t="s">
        <v>5208</v>
      </c>
      <c r="Y495" s="355" t="s">
        <v>11693</v>
      </c>
      <c r="Z495" s="355" t="s">
        <v>11693</v>
      </c>
      <c r="AA495" s="355" t="s">
        <v>13213</v>
      </c>
      <c r="AB495" s="364">
        <v>43246</v>
      </c>
      <c r="AC495" s="355" t="s">
        <v>11995</v>
      </c>
      <c r="AD495" s="364">
        <v>43246</v>
      </c>
      <c r="AE495" s="355" t="s">
        <v>11995</v>
      </c>
      <c r="AF495" s="364"/>
      <c r="AG495" s="355" t="s">
        <v>11693</v>
      </c>
      <c r="AH495" s="355"/>
      <c r="AI495" s="365">
        <v>7338000</v>
      </c>
      <c r="AJ495" s="365">
        <v>80000</v>
      </c>
      <c r="AK495" s="365">
        <v>465488</v>
      </c>
      <c r="AL495" s="366">
        <v>5074.821477241755</v>
      </c>
      <c r="AM495" s="365">
        <v>507</v>
      </c>
      <c r="AN495" s="359"/>
      <c r="AO495" s="367" t="s">
        <v>13208</v>
      </c>
      <c r="AR495" s="368"/>
      <c r="AT495" s="359" t="s">
        <v>13234</v>
      </c>
      <c r="AU495" s="359">
        <v>5</v>
      </c>
    </row>
    <row r="496" spans="1:47">
      <c r="A496" s="355" t="s">
        <v>13240</v>
      </c>
      <c r="B496" s="355">
        <v>507</v>
      </c>
      <c r="C496" s="369" t="s">
        <v>13208</v>
      </c>
      <c r="D496" s="370" t="s">
        <v>13209</v>
      </c>
      <c r="E496" s="369" t="s">
        <v>13210</v>
      </c>
      <c r="F496" s="355" t="s">
        <v>11987</v>
      </c>
      <c r="G496" s="355" t="s">
        <v>12634</v>
      </c>
      <c r="H496" s="355" t="s">
        <v>13226</v>
      </c>
      <c r="I496" s="355" t="s">
        <v>11693</v>
      </c>
      <c r="J496" s="355" t="s">
        <v>13015</v>
      </c>
      <c r="K496" s="370" t="s">
        <v>13016</v>
      </c>
      <c r="L496" s="355" t="s">
        <v>316</v>
      </c>
      <c r="M496" s="355" t="s">
        <v>6002</v>
      </c>
      <c r="N496" s="355" t="s">
        <v>11992</v>
      </c>
      <c r="O496" s="355" t="s">
        <v>11993</v>
      </c>
      <c r="P496" s="355" t="s">
        <v>5983</v>
      </c>
      <c r="Q496" s="355" t="s">
        <v>5430</v>
      </c>
      <c r="R496" s="355" t="s">
        <v>5431</v>
      </c>
      <c r="S496" s="362">
        <v>1</v>
      </c>
      <c r="T496" s="355" t="s">
        <v>8673</v>
      </c>
      <c r="U496" s="362">
        <v>8000</v>
      </c>
      <c r="V496" s="363">
        <v>8000</v>
      </c>
      <c r="W496" s="355" t="s">
        <v>10180</v>
      </c>
      <c r="X496" s="355" t="s">
        <v>5208</v>
      </c>
      <c r="Y496" s="355" t="s">
        <v>11693</v>
      </c>
      <c r="Z496" s="355" t="s">
        <v>11693</v>
      </c>
      <c r="AA496" s="355" t="s">
        <v>13213</v>
      </c>
      <c r="AB496" s="364">
        <v>43246</v>
      </c>
      <c r="AC496" s="355" t="s">
        <v>11995</v>
      </c>
      <c r="AD496" s="364">
        <v>43246</v>
      </c>
      <c r="AE496" s="355" t="s">
        <v>11995</v>
      </c>
      <c r="AF496" s="364"/>
      <c r="AG496" s="355" t="s">
        <v>11693</v>
      </c>
      <c r="AH496" s="355"/>
      <c r="AI496" s="365">
        <v>7338000</v>
      </c>
      <c r="AJ496" s="365">
        <v>80000</v>
      </c>
      <c r="AK496" s="365">
        <v>465488</v>
      </c>
      <c r="AL496" s="366">
        <v>5074.821477241755</v>
      </c>
      <c r="AM496" s="365">
        <v>507</v>
      </c>
      <c r="AN496" s="359"/>
      <c r="AO496" s="367" t="s">
        <v>13208</v>
      </c>
      <c r="AR496" s="368"/>
      <c r="AT496" s="359" t="s">
        <v>13234</v>
      </c>
      <c r="AU496" s="359">
        <v>4</v>
      </c>
    </row>
    <row r="497" spans="1:47">
      <c r="A497" s="355" t="s">
        <v>13241</v>
      </c>
      <c r="B497" s="355">
        <v>507</v>
      </c>
      <c r="C497" s="369" t="s">
        <v>13208</v>
      </c>
      <c r="D497" s="370" t="s">
        <v>13209</v>
      </c>
      <c r="E497" s="369" t="s">
        <v>13210</v>
      </c>
      <c r="F497" s="355" t="s">
        <v>11987</v>
      </c>
      <c r="G497" s="355" t="s">
        <v>12118</v>
      </c>
      <c r="H497" s="355" t="s">
        <v>13228</v>
      </c>
      <c r="I497" s="355" t="s">
        <v>11693</v>
      </c>
      <c r="J497" s="355" t="s">
        <v>13015</v>
      </c>
      <c r="K497" s="370" t="s">
        <v>13016</v>
      </c>
      <c r="L497" s="355" t="s">
        <v>316</v>
      </c>
      <c r="M497" s="355" t="s">
        <v>6002</v>
      </c>
      <c r="N497" s="355" t="s">
        <v>11992</v>
      </c>
      <c r="O497" s="355" t="s">
        <v>11993</v>
      </c>
      <c r="P497" s="355" t="s">
        <v>5983</v>
      </c>
      <c r="Q497" s="355" t="s">
        <v>5430</v>
      </c>
      <c r="R497" s="355" t="s">
        <v>5431</v>
      </c>
      <c r="S497" s="362">
        <v>1</v>
      </c>
      <c r="T497" s="355" t="s">
        <v>8673</v>
      </c>
      <c r="U497" s="362">
        <v>8000</v>
      </c>
      <c r="V497" s="363">
        <v>8000</v>
      </c>
      <c r="W497" s="355" t="s">
        <v>10180</v>
      </c>
      <c r="X497" s="355" t="s">
        <v>5208</v>
      </c>
      <c r="Y497" s="355" t="s">
        <v>11693</v>
      </c>
      <c r="Z497" s="355" t="s">
        <v>11693</v>
      </c>
      <c r="AA497" s="355" t="s">
        <v>13213</v>
      </c>
      <c r="AB497" s="364">
        <v>43246</v>
      </c>
      <c r="AC497" s="355" t="s">
        <v>11995</v>
      </c>
      <c r="AD497" s="364">
        <v>43246</v>
      </c>
      <c r="AE497" s="355" t="s">
        <v>11995</v>
      </c>
      <c r="AF497" s="364"/>
      <c r="AG497" s="355" t="s">
        <v>11693</v>
      </c>
      <c r="AH497" s="355"/>
      <c r="AI497" s="365">
        <v>7338000</v>
      </c>
      <c r="AJ497" s="365">
        <v>80000</v>
      </c>
      <c r="AK497" s="365">
        <v>465488</v>
      </c>
      <c r="AL497" s="366">
        <v>5074.821477241755</v>
      </c>
      <c r="AM497" s="365">
        <v>507</v>
      </c>
      <c r="AN497" s="359"/>
      <c r="AO497" s="367" t="s">
        <v>13208</v>
      </c>
      <c r="AR497" s="368"/>
      <c r="AT497" s="359" t="s">
        <v>13234</v>
      </c>
      <c r="AU497" s="359">
        <v>3</v>
      </c>
    </row>
    <row r="498" spans="1:47">
      <c r="A498" s="355" t="s">
        <v>13242</v>
      </c>
      <c r="B498" s="355">
        <v>507</v>
      </c>
      <c r="C498" s="369" t="s">
        <v>13208</v>
      </c>
      <c r="D498" s="370" t="s">
        <v>13209</v>
      </c>
      <c r="E498" s="369" t="s">
        <v>13210</v>
      </c>
      <c r="F498" s="355" t="s">
        <v>11987</v>
      </c>
      <c r="G498" s="355" t="s">
        <v>12450</v>
      </c>
      <c r="H498" s="355" t="s">
        <v>13230</v>
      </c>
      <c r="I498" s="355" t="s">
        <v>11693</v>
      </c>
      <c r="J498" s="355" t="s">
        <v>13015</v>
      </c>
      <c r="K498" s="370" t="s">
        <v>13016</v>
      </c>
      <c r="L498" s="355" t="s">
        <v>316</v>
      </c>
      <c r="M498" s="355" t="s">
        <v>6002</v>
      </c>
      <c r="N498" s="355" t="s">
        <v>11992</v>
      </c>
      <c r="O498" s="355" t="s">
        <v>11993</v>
      </c>
      <c r="P498" s="355" t="s">
        <v>5983</v>
      </c>
      <c r="Q498" s="355" t="s">
        <v>5430</v>
      </c>
      <c r="R498" s="355" t="s">
        <v>5431</v>
      </c>
      <c r="S498" s="362">
        <v>1</v>
      </c>
      <c r="T498" s="355" t="s">
        <v>8673</v>
      </c>
      <c r="U498" s="362">
        <v>8000</v>
      </c>
      <c r="V498" s="363">
        <v>8000</v>
      </c>
      <c r="W498" s="355" t="s">
        <v>10180</v>
      </c>
      <c r="X498" s="355" t="s">
        <v>5208</v>
      </c>
      <c r="Y498" s="355" t="s">
        <v>11693</v>
      </c>
      <c r="Z498" s="355" t="s">
        <v>11693</v>
      </c>
      <c r="AA498" s="355" t="s">
        <v>13213</v>
      </c>
      <c r="AB498" s="364">
        <v>43246</v>
      </c>
      <c r="AC498" s="355" t="s">
        <v>11995</v>
      </c>
      <c r="AD498" s="364">
        <v>43246</v>
      </c>
      <c r="AE498" s="355" t="s">
        <v>11995</v>
      </c>
      <c r="AF498" s="364"/>
      <c r="AG498" s="355" t="s">
        <v>11693</v>
      </c>
      <c r="AH498" s="355"/>
      <c r="AI498" s="365">
        <v>7338000</v>
      </c>
      <c r="AJ498" s="365">
        <v>80000</v>
      </c>
      <c r="AK498" s="365">
        <v>465488</v>
      </c>
      <c r="AL498" s="366">
        <v>5074.821477241755</v>
      </c>
      <c r="AM498" s="365">
        <v>507</v>
      </c>
      <c r="AN498" s="359"/>
      <c r="AO498" s="367" t="s">
        <v>13208</v>
      </c>
      <c r="AR498" s="368"/>
      <c r="AT498" s="359" t="s">
        <v>13234</v>
      </c>
      <c r="AU498" s="359">
        <v>2</v>
      </c>
    </row>
    <row r="499" spans="1:47">
      <c r="A499" s="355" t="s">
        <v>13243</v>
      </c>
      <c r="B499" s="355">
        <v>507</v>
      </c>
      <c r="C499" s="369" t="s">
        <v>13208</v>
      </c>
      <c r="D499" s="370" t="s">
        <v>13209</v>
      </c>
      <c r="E499" s="369" t="s">
        <v>13210</v>
      </c>
      <c r="F499" s="355" t="s">
        <v>11987</v>
      </c>
      <c r="G499" s="355" t="s">
        <v>12120</v>
      </c>
      <c r="H499" s="355" t="s">
        <v>13232</v>
      </c>
      <c r="I499" s="355" t="s">
        <v>11693</v>
      </c>
      <c r="J499" s="355" t="s">
        <v>13015</v>
      </c>
      <c r="K499" s="370" t="s">
        <v>13016</v>
      </c>
      <c r="L499" s="355" t="s">
        <v>316</v>
      </c>
      <c r="M499" s="355" t="s">
        <v>6002</v>
      </c>
      <c r="N499" s="355" t="s">
        <v>11992</v>
      </c>
      <c r="O499" s="355" t="s">
        <v>11993</v>
      </c>
      <c r="P499" s="355" t="s">
        <v>5983</v>
      </c>
      <c r="Q499" s="355" t="s">
        <v>5430</v>
      </c>
      <c r="R499" s="355" t="s">
        <v>5431</v>
      </c>
      <c r="S499" s="362">
        <v>1</v>
      </c>
      <c r="T499" s="355" t="s">
        <v>8673</v>
      </c>
      <c r="U499" s="362">
        <v>8000</v>
      </c>
      <c r="V499" s="363">
        <v>8000</v>
      </c>
      <c r="W499" s="355" t="s">
        <v>10180</v>
      </c>
      <c r="X499" s="355" t="s">
        <v>5208</v>
      </c>
      <c r="Y499" s="355" t="s">
        <v>11693</v>
      </c>
      <c r="Z499" s="355" t="s">
        <v>11693</v>
      </c>
      <c r="AA499" s="355" t="s">
        <v>13213</v>
      </c>
      <c r="AB499" s="364">
        <v>43246</v>
      </c>
      <c r="AC499" s="355" t="s">
        <v>11995</v>
      </c>
      <c r="AD499" s="364">
        <v>43246</v>
      </c>
      <c r="AE499" s="355" t="s">
        <v>11995</v>
      </c>
      <c r="AF499" s="364"/>
      <c r="AG499" s="355" t="s">
        <v>11693</v>
      </c>
      <c r="AH499" s="355"/>
      <c r="AI499" s="365">
        <v>7338000</v>
      </c>
      <c r="AJ499" s="365">
        <v>80000</v>
      </c>
      <c r="AK499" s="365">
        <v>465488</v>
      </c>
      <c r="AL499" s="366">
        <v>5074.821477241755</v>
      </c>
      <c r="AM499" s="365">
        <v>507</v>
      </c>
      <c r="AN499" s="359"/>
      <c r="AO499" s="367" t="s">
        <v>13208</v>
      </c>
      <c r="AR499" s="368"/>
      <c r="AT499" s="359" t="s">
        <v>13234</v>
      </c>
      <c r="AU499" s="359">
        <v>1</v>
      </c>
    </row>
    <row r="500" spans="1:47">
      <c r="A500" s="355" t="s">
        <v>13244</v>
      </c>
      <c r="B500" s="355">
        <v>15213</v>
      </c>
      <c r="C500" s="375" t="s">
        <v>13208</v>
      </c>
      <c r="D500" s="373" t="s">
        <v>13209</v>
      </c>
      <c r="E500" s="375" t="s">
        <v>13210</v>
      </c>
      <c r="F500" s="355" t="s">
        <v>11987</v>
      </c>
      <c r="G500" s="355" t="s">
        <v>11198</v>
      </c>
      <c r="H500" s="355" t="s">
        <v>13211</v>
      </c>
      <c r="I500" s="355" t="s">
        <v>11693</v>
      </c>
      <c r="J500" s="355" t="s">
        <v>13079</v>
      </c>
      <c r="K500" s="361" t="s">
        <v>13245</v>
      </c>
      <c r="L500" s="355" t="s">
        <v>316</v>
      </c>
      <c r="M500" s="355" t="s">
        <v>6002</v>
      </c>
      <c r="N500" s="355" t="s">
        <v>11992</v>
      </c>
      <c r="O500" s="355" t="s">
        <v>12004</v>
      </c>
      <c r="P500" s="355" t="s">
        <v>5983</v>
      </c>
      <c r="Q500" s="355" t="s">
        <v>5738</v>
      </c>
      <c r="R500" s="355" t="s">
        <v>5739</v>
      </c>
      <c r="S500" s="362">
        <v>1</v>
      </c>
      <c r="T500" s="355" t="s">
        <v>8673</v>
      </c>
      <c r="U500" s="362">
        <v>239800</v>
      </c>
      <c r="V500" s="363">
        <v>239800</v>
      </c>
      <c r="W500" s="355" t="s">
        <v>10180</v>
      </c>
      <c r="X500" s="355" t="s">
        <v>5208</v>
      </c>
      <c r="Y500" s="355" t="s">
        <v>11693</v>
      </c>
      <c r="Z500" s="355" t="s">
        <v>11693</v>
      </c>
      <c r="AA500" s="355" t="s">
        <v>13213</v>
      </c>
      <c r="AB500" s="364">
        <v>43246</v>
      </c>
      <c r="AC500" s="355" t="s">
        <v>11995</v>
      </c>
      <c r="AD500" s="364">
        <v>43246</v>
      </c>
      <c r="AE500" s="355" t="s">
        <v>11995</v>
      </c>
      <c r="AF500" s="364"/>
      <c r="AG500" s="355" t="s">
        <v>11693</v>
      </c>
      <c r="AH500" s="355"/>
      <c r="AI500" s="365">
        <v>7338000</v>
      </c>
      <c r="AJ500" s="365">
        <v>2406000</v>
      </c>
      <c r="AK500" s="365">
        <v>465488</v>
      </c>
      <c r="AL500" s="366">
        <v>152625.25592804578</v>
      </c>
      <c r="AM500" s="371">
        <v>15213</v>
      </c>
      <c r="AN500" s="359"/>
      <c r="AO500" s="367" t="s">
        <v>13208</v>
      </c>
      <c r="AQ500" s="359" t="s">
        <v>13246</v>
      </c>
      <c r="AR500" s="368">
        <v>1</v>
      </c>
      <c r="AT500" s="359" t="s">
        <v>13246</v>
      </c>
      <c r="AU500" s="359">
        <v>10</v>
      </c>
    </row>
    <row r="501" spans="1:47">
      <c r="A501" s="355" t="s">
        <v>13247</v>
      </c>
      <c r="B501" s="355">
        <v>15275</v>
      </c>
      <c r="C501" s="369" t="s">
        <v>13208</v>
      </c>
      <c r="D501" s="370" t="s">
        <v>13209</v>
      </c>
      <c r="E501" s="369" t="s">
        <v>13210</v>
      </c>
      <c r="F501" s="355" t="s">
        <v>11987</v>
      </c>
      <c r="G501" s="355" t="s">
        <v>12126</v>
      </c>
      <c r="H501" s="355" t="s">
        <v>13216</v>
      </c>
      <c r="I501" s="355" t="s">
        <v>11693</v>
      </c>
      <c r="J501" s="355" t="s">
        <v>13079</v>
      </c>
      <c r="K501" s="370" t="s">
        <v>13245</v>
      </c>
      <c r="L501" s="355" t="s">
        <v>316</v>
      </c>
      <c r="M501" s="355" t="s">
        <v>6002</v>
      </c>
      <c r="N501" s="355" t="s">
        <v>11992</v>
      </c>
      <c r="O501" s="355" t="s">
        <v>12004</v>
      </c>
      <c r="P501" s="355" t="s">
        <v>5983</v>
      </c>
      <c r="Q501" s="355" t="s">
        <v>5738</v>
      </c>
      <c r="R501" s="355" t="s">
        <v>5739</v>
      </c>
      <c r="S501" s="362">
        <v>1</v>
      </c>
      <c r="T501" s="355" t="s">
        <v>8673</v>
      </c>
      <c r="U501" s="362">
        <v>240800</v>
      </c>
      <c r="V501" s="363">
        <v>240800</v>
      </c>
      <c r="W501" s="355" t="s">
        <v>10180</v>
      </c>
      <c r="X501" s="355" t="s">
        <v>5208</v>
      </c>
      <c r="Y501" s="355" t="s">
        <v>11693</v>
      </c>
      <c r="Z501" s="355" t="s">
        <v>11693</v>
      </c>
      <c r="AA501" s="355" t="s">
        <v>13213</v>
      </c>
      <c r="AB501" s="364">
        <v>43246</v>
      </c>
      <c r="AC501" s="355" t="s">
        <v>11995</v>
      </c>
      <c r="AD501" s="364">
        <v>43246</v>
      </c>
      <c r="AE501" s="355" t="s">
        <v>11995</v>
      </c>
      <c r="AF501" s="364"/>
      <c r="AG501" s="355" t="s">
        <v>11693</v>
      </c>
      <c r="AH501" s="355"/>
      <c r="AI501" s="365">
        <v>7338000</v>
      </c>
      <c r="AJ501" s="365">
        <v>2406000</v>
      </c>
      <c r="AK501" s="365">
        <v>465488</v>
      </c>
      <c r="AL501" s="366">
        <v>152625.25592804578</v>
      </c>
      <c r="AM501" s="365">
        <v>15275</v>
      </c>
      <c r="AN501" s="359"/>
      <c r="AO501" s="367" t="s">
        <v>13208</v>
      </c>
      <c r="AR501" s="368"/>
      <c r="AT501" s="359" t="s">
        <v>13246</v>
      </c>
      <c r="AU501" s="359">
        <v>9</v>
      </c>
    </row>
    <row r="502" spans="1:47">
      <c r="A502" s="355" t="s">
        <v>13248</v>
      </c>
      <c r="B502" s="355">
        <v>15275</v>
      </c>
      <c r="C502" s="369" t="s">
        <v>13208</v>
      </c>
      <c r="D502" s="370" t="s">
        <v>13209</v>
      </c>
      <c r="E502" s="369" t="s">
        <v>13210</v>
      </c>
      <c r="F502" s="355" t="s">
        <v>11987</v>
      </c>
      <c r="G502" s="355" t="s">
        <v>12129</v>
      </c>
      <c r="H502" s="355" t="s">
        <v>13218</v>
      </c>
      <c r="I502" s="355" t="s">
        <v>11693</v>
      </c>
      <c r="J502" s="355" t="s">
        <v>13079</v>
      </c>
      <c r="K502" s="370" t="s">
        <v>13245</v>
      </c>
      <c r="L502" s="355" t="s">
        <v>316</v>
      </c>
      <c r="M502" s="355" t="s">
        <v>6002</v>
      </c>
      <c r="N502" s="355" t="s">
        <v>11992</v>
      </c>
      <c r="O502" s="355" t="s">
        <v>12004</v>
      </c>
      <c r="P502" s="355" t="s">
        <v>5983</v>
      </c>
      <c r="Q502" s="355" t="s">
        <v>5738</v>
      </c>
      <c r="R502" s="355" t="s">
        <v>5739</v>
      </c>
      <c r="S502" s="362">
        <v>1</v>
      </c>
      <c r="T502" s="355" t="s">
        <v>8673</v>
      </c>
      <c r="U502" s="362">
        <v>240800</v>
      </c>
      <c r="V502" s="363">
        <v>240800</v>
      </c>
      <c r="W502" s="355" t="s">
        <v>10180</v>
      </c>
      <c r="X502" s="355" t="s">
        <v>5208</v>
      </c>
      <c r="Y502" s="355" t="s">
        <v>11693</v>
      </c>
      <c r="Z502" s="355" t="s">
        <v>11693</v>
      </c>
      <c r="AA502" s="355" t="s">
        <v>13213</v>
      </c>
      <c r="AB502" s="364">
        <v>43246</v>
      </c>
      <c r="AC502" s="355" t="s">
        <v>11995</v>
      </c>
      <c r="AD502" s="364">
        <v>43246</v>
      </c>
      <c r="AE502" s="355" t="s">
        <v>11995</v>
      </c>
      <c r="AF502" s="364"/>
      <c r="AG502" s="355" t="s">
        <v>11693</v>
      </c>
      <c r="AH502" s="355"/>
      <c r="AI502" s="365">
        <v>7338000</v>
      </c>
      <c r="AJ502" s="365">
        <v>2406000</v>
      </c>
      <c r="AK502" s="365">
        <v>465488</v>
      </c>
      <c r="AL502" s="366">
        <v>152625.25592804578</v>
      </c>
      <c r="AM502" s="365">
        <v>15275</v>
      </c>
      <c r="AN502" s="359"/>
      <c r="AO502" s="367" t="s">
        <v>13208</v>
      </c>
      <c r="AR502" s="368"/>
      <c r="AT502" s="359" t="s">
        <v>13246</v>
      </c>
      <c r="AU502" s="359">
        <v>8</v>
      </c>
    </row>
    <row r="503" spans="1:47">
      <c r="A503" s="355" t="s">
        <v>13249</v>
      </c>
      <c r="B503" s="355">
        <v>15275</v>
      </c>
      <c r="C503" s="369" t="s">
        <v>13208</v>
      </c>
      <c r="D503" s="370" t="s">
        <v>13209</v>
      </c>
      <c r="E503" s="369" t="s">
        <v>13210</v>
      </c>
      <c r="F503" s="355" t="s">
        <v>11987</v>
      </c>
      <c r="G503" s="355" t="s">
        <v>11216</v>
      </c>
      <c r="H503" s="355" t="s">
        <v>13220</v>
      </c>
      <c r="I503" s="355" t="s">
        <v>11693</v>
      </c>
      <c r="J503" s="355" t="s">
        <v>13079</v>
      </c>
      <c r="K503" s="370" t="s">
        <v>13245</v>
      </c>
      <c r="L503" s="355" t="s">
        <v>316</v>
      </c>
      <c r="M503" s="355" t="s">
        <v>6002</v>
      </c>
      <c r="N503" s="355" t="s">
        <v>11992</v>
      </c>
      <c r="O503" s="355" t="s">
        <v>12004</v>
      </c>
      <c r="P503" s="355" t="s">
        <v>5983</v>
      </c>
      <c r="Q503" s="355" t="s">
        <v>5738</v>
      </c>
      <c r="R503" s="355" t="s">
        <v>5739</v>
      </c>
      <c r="S503" s="362">
        <v>1</v>
      </c>
      <c r="T503" s="355" t="s">
        <v>8673</v>
      </c>
      <c r="U503" s="362">
        <v>240800</v>
      </c>
      <c r="V503" s="363">
        <v>240800</v>
      </c>
      <c r="W503" s="355" t="s">
        <v>10180</v>
      </c>
      <c r="X503" s="355" t="s">
        <v>5208</v>
      </c>
      <c r="Y503" s="355" t="s">
        <v>11693</v>
      </c>
      <c r="Z503" s="355" t="s">
        <v>11693</v>
      </c>
      <c r="AA503" s="355" t="s">
        <v>13213</v>
      </c>
      <c r="AB503" s="364">
        <v>43246</v>
      </c>
      <c r="AC503" s="355" t="s">
        <v>11995</v>
      </c>
      <c r="AD503" s="364">
        <v>43246</v>
      </c>
      <c r="AE503" s="355" t="s">
        <v>11995</v>
      </c>
      <c r="AF503" s="364"/>
      <c r="AG503" s="355" t="s">
        <v>11693</v>
      </c>
      <c r="AH503" s="355"/>
      <c r="AI503" s="365">
        <v>7338000</v>
      </c>
      <c r="AJ503" s="365">
        <v>2406000</v>
      </c>
      <c r="AK503" s="365">
        <v>465488</v>
      </c>
      <c r="AL503" s="366">
        <v>152625.25592804578</v>
      </c>
      <c r="AM503" s="365">
        <v>15275</v>
      </c>
      <c r="AN503" s="359"/>
      <c r="AO503" s="367" t="s">
        <v>13208</v>
      </c>
      <c r="AR503" s="368"/>
      <c r="AT503" s="359" t="s">
        <v>13246</v>
      </c>
      <c r="AU503" s="359">
        <v>7</v>
      </c>
    </row>
    <row r="504" spans="1:47">
      <c r="A504" s="355" t="s">
        <v>13250</v>
      </c>
      <c r="B504" s="355">
        <v>15275</v>
      </c>
      <c r="C504" s="369" t="s">
        <v>13208</v>
      </c>
      <c r="D504" s="370" t="s">
        <v>13209</v>
      </c>
      <c r="E504" s="369" t="s">
        <v>13210</v>
      </c>
      <c r="F504" s="355" t="s">
        <v>11987</v>
      </c>
      <c r="G504" s="355" t="s">
        <v>12132</v>
      </c>
      <c r="H504" s="355" t="s">
        <v>13222</v>
      </c>
      <c r="I504" s="355" t="s">
        <v>11693</v>
      </c>
      <c r="J504" s="355" t="s">
        <v>13079</v>
      </c>
      <c r="K504" s="370" t="s">
        <v>13245</v>
      </c>
      <c r="L504" s="355" t="s">
        <v>316</v>
      </c>
      <c r="M504" s="355" t="s">
        <v>6002</v>
      </c>
      <c r="N504" s="355" t="s">
        <v>11992</v>
      </c>
      <c r="O504" s="355" t="s">
        <v>12004</v>
      </c>
      <c r="P504" s="355" t="s">
        <v>5983</v>
      </c>
      <c r="Q504" s="355" t="s">
        <v>5738</v>
      </c>
      <c r="R504" s="355" t="s">
        <v>5739</v>
      </c>
      <c r="S504" s="362">
        <v>1</v>
      </c>
      <c r="T504" s="355" t="s">
        <v>8673</v>
      </c>
      <c r="U504" s="362">
        <v>240800</v>
      </c>
      <c r="V504" s="363">
        <v>240800</v>
      </c>
      <c r="W504" s="355" t="s">
        <v>10180</v>
      </c>
      <c r="X504" s="355" t="s">
        <v>5208</v>
      </c>
      <c r="Y504" s="355" t="s">
        <v>11693</v>
      </c>
      <c r="Z504" s="355" t="s">
        <v>11693</v>
      </c>
      <c r="AA504" s="355" t="s">
        <v>13213</v>
      </c>
      <c r="AB504" s="364">
        <v>43246</v>
      </c>
      <c r="AC504" s="355" t="s">
        <v>11995</v>
      </c>
      <c r="AD504" s="364">
        <v>43246</v>
      </c>
      <c r="AE504" s="355" t="s">
        <v>11995</v>
      </c>
      <c r="AF504" s="364"/>
      <c r="AG504" s="355" t="s">
        <v>11693</v>
      </c>
      <c r="AH504" s="355"/>
      <c r="AI504" s="365">
        <v>7338000</v>
      </c>
      <c r="AJ504" s="365">
        <v>2406000</v>
      </c>
      <c r="AK504" s="365">
        <v>465488</v>
      </c>
      <c r="AL504" s="366">
        <v>152625.25592804578</v>
      </c>
      <c r="AM504" s="365">
        <v>15275</v>
      </c>
      <c r="AN504" s="359"/>
      <c r="AO504" s="367" t="s">
        <v>13208</v>
      </c>
      <c r="AR504" s="368"/>
      <c r="AT504" s="359" t="s">
        <v>13246</v>
      </c>
      <c r="AU504" s="359">
        <v>6</v>
      </c>
    </row>
    <row r="505" spans="1:47">
      <c r="A505" s="355" t="s">
        <v>13251</v>
      </c>
      <c r="B505" s="355">
        <v>15275</v>
      </c>
      <c r="C505" s="369" t="s">
        <v>13208</v>
      </c>
      <c r="D505" s="370" t="s">
        <v>13209</v>
      </c>
      <c r="E505" s="369" t="s">
        <v>13210</v>
      </c>
      <c r="F505" s="355" t="s">
        <v>11987</v>
      </c>
      <c r="G505" s="355" t="s">
        <v>12135</v>
      </c>
      <c r="H505" s="355" t="s">
        <v>13224</v>
      </c>
      <c r="I505" s="355" t="s">
        <v>11693</v>
      </c>
      <c r="J505" s="355" t="s">
        <v>13079</v>
      </c>
      <c r="K505" s="370" t="s">
        <v>13245</v>
      </c>
      <c r="L505" s="355" t="s">
        <v>316</v>
      </c>
      <c r="M505" s="355" t="s">
        <v>6002</v>
      </c>
      <c r="N505" s="355" t="s">
        <v>11992</v>
      </c>
      <c r="O505" s="355" t="s">
        <v>12004</v>
      </c>
      <c r="P505" s="355" t="s">
        <v>5983</v>
      </c>
      <c r="Q505" s="355" t="s">
        <v>5738</v>
      </c>
      <c r="R505" s="355" t="s">
        <v>5739</v>
      </c>
      <c r="S505" s="362">
        <v>1</v>
      </c>
      <c r="T505" s="355" t="s">
        <v>8673</v>
      </c>
      <c r="U505" s="362">
        <v>240800</v>
      </c>
      <c r="V505" s="363">
        <v>240800</v>
      </c>
      <c r="W505" s="355" t="s">
        <v>10180</v>
      </c>
      <c r="X505" s="355" t="s">
        <v>5208</v>
      </c>
      <c r="Y505" s="355" t="s">
        <v>11693</v>
      </c>
      <c r="Z505" s="355" t="s">
        <v>11693</v>
      </c>
      <c r="AA505" s="355" t="s">
        <v>13213</v>
      </c>
      <c r="AB505" s="364">
        <v>43246</v>
      </c>
      <c r="AC505" s="355" t="s">
        <v>11995</v>
      </c>
      <c r="AD505" s="364">
        <v>43246</v>
      </c>
      <c r="AE505" s="355" t="s">
        <v>11995</v>
      </c>
      <c r="AF505" s="364"/>
      <c r="AG505" s="355" t="s">
        <v>11693</v>
      </c>
      <c r="AH505" s="355"/>
      <c r="AI505" s="365">
        <v>7338000</v>
      </c>
      <c r="AJ505" s="365">
        <v>2406000</v>
      </c>
      <c r="AK505" s="365">
        <v>465488</v>
      </c>
      <c r="AL505" s="366">
        <v>152625.25592804578</v>
      </c>
      <c r="AM505" s="365">
        <v>15275</v>
      </c>
      <c r="AN505" s="359"/>
      <c r="AO505" s="367" t="s">
        <v>13208</v>
      </c>
      <c r="AR505" s="368"/>
      <c r="AT505" s="359" t="s">
        <v>13246</v>
      </c>
      <c r="AU505" s="359">
        <v>5</v>
      </c>
    </row>
    <row r="506" spans="1:47">
      <c r="A506" s="355" t="s">
        <v>13252</v>
      </c>
      <c r="B506" s="355">
        <v>15275</v>
      </c>
      <c r="C506" s="369" t="s">
        <v>13208</v>
      </c>
      <c r="D506" s="370" t="s">
        <v>13209</v>
      </c>
      <c r="E506" s="369" t="s">
        <v>13210</v>
      </c>
      <c r="F506" s="355" t="s">
        <v>11987</v>
      </c>
      <c r="G506" s="355" t="s">
        <v>13253</v>
      </c>
      <c r="H506" s="355" t="s">
        <v>13226</v>
      </c>
      <c r="I506" s="355" t="s">
        <v>11693</v>
      </c>
      <c r="J506" s="355" t="s">
        <v>13079</v>
      </c>
      <c r="K506" s="370" t="s">
        <v>13245</v>
      </c>
      <c r="L506" s="355" t="s">
        <v>316</v>
      </c>
      <c r="M506" s="355" t="s">
        <v>6002</v>
      </c>
      <c r="N506" s="355" t="s">
        <v>11992</v>
      </c>
      <c r="O506" s="355" t="s">
        <v>12004</v>
      </c>
      <c r="P506" s="355" t="s">
        <v>5983</v>
      </c>
      <c r="Q506" s="355" t="s">
        <v>5738</v>
      </c>
      <c r="R506" s="355" t="s">
        <v>5739</v>
      </c>
      <c r="S506" s="362">
        <v>1</v>
      </c>
      <c r="T506" s="355" t="s">
        <v>8673</v>
      </c>
      <c r="U506" s="362">
        <v>240800</v>
      </c>
      <c r="V506" s="363">
        <v>240800</v>
      </c>
      <c r="W506" s="355" t="s">
        <v>10180</v>
      </c>
      <c r="X506" s="355" t="s">
        <v>5208</v>
      </c>
      <c r="Y506" s="355" t="s">
        <v>11693</v>
      </c>
      <c r="Z506" s="355" t="s">
        <v>11693</v>
      </c>
      <c r="AA506" s="355" t="s">
        <v>13213</v>
      </c>
      <c r="AB506" s="364">
        <v>43246</v>
      </c>
      <c r="AC506" s="355" t="s">
        <v>11995</v>
      </c>
      <c r="AD506" s="364">
        <v>43246</v>
      </c>
      <c r="AE506" s="355" t="s">
        <v>11995</v>
      </c>
      <c r="AF506" s="364"/>
      <c r="AG506" s="355" t="s">
        <v>11693</v>
      </c>
      <c r="AH506" s="355"/>
      <c r="AI506" s="365">
        <v>7338000</v>
      </c>
      <c r="AJ506" s="365">
        <v>2406000</v>
      </c>
      <c r="AK506" s="365">
        <v>465488</v>
      </c>
      <c r="AL506" s="366">
        <v>152625.25592804578</v>
      </c>
      <c r="AM506" s="365">
        <v>15275</v>
      </c>
      <c r="AN506" s="359"/>
      <c r="AO506" s="367" t="s">
        <v>13208</v>
      </c>
      <c r="AR506" s="368"/>
      <c r="AT506" s="359" t="s">
        <v>13246</v>
      </c>
      <c r="AU506" s="359">
        <v>4</v>
      </c>
    </row>
    <row r="507" spans="1:47">
      <c r="A507" s="355" t="s">
        <v>13254</v>
      </c>
      <c r="B507" s="355">
        <v>15275</v>
      </c>
      <c r="C507" s="369" t="s">
        <v>13208</v>
      </c>
      <c r="D507" s="370" t="s">
        <v>13209</v>
      </c>
      <c r="E507" s="369" t="s">
        <v>13210</v>
      </c>
      <c r="F507" s="355" t="s">
        <v>11987</v>
      </c>
      <c r="G507" s="355" t="s">
        <v>13255</v>
      </c>
      <c r="H507" s="355" t="s">
        <v>13228</v>
      </c>
      <c r="I507" s="355" t="s">
        <v>11693</v>
      </c>
      <c r="J507" s="355" t="s">
        <v>13079</v>
      </c>
      <c r="K507" s="370" t="s">
        <v>13245</v>
      </c>
      <c r="L507" s="355" t="s">
        <v>316</v>
      </c>
      <c r="M507" s="355" t="s">
        <v>6002</v>
      </c>
      <c r="N507" s="355" t="s">
        <v>11992</v>
      </c>
      <c r="O507" s="355" t="s">
        <v>12004</v>
      </c>
      <c r="P507" s="355" t="s">
        <v>5983</v>
      </c>
      <c r="Q507" s="355" t="s">
        <v>5738</v>
      </c>
      <c r="R507" s="355" t="s">
        <v>5739</v>
      </c>
      <c r="S507" s="362">
        <v>1</v>
      </c>
      <c r="T507" s="355" t="s">
        <v>8673</v>
      </c>
      <c r="U507" s="362">
        <v>240800</v>
      </c>
      <c r="V507" s="363">
        <v>240800</v>
      </c>
      <c r="W507" s="355" t="s">
        <v>10180</v>
      </c>
      <c r="X507" s="355" t="s">
        <v>5208</v>
      </c>
      <c r="Y507" s="355" t="s">
        <v>11693</v>
      </c>
      <c r="Z507" s="355" t="s">
        <v>11693</v>
      </c>
      <c r="AA507" s="355" t="s">
        <v>13213</v>
      </c>
      <c r="AB507" s="364">
        <v>43246</v>
      </c>
      <c r="AC507" s="355" t="s">
        <v>11995</v>
      </c>
      <c r="AD507" s="364">
        <v>43246</v>
      </c>
      <c r="AE507" s="355" t="s">
        <v>11995</v>
      </c>
      <c r="AF507" s="364"/>
      <c r="AG507" s="355" t="s">
        <v>11693</v>
      </c>
      <c r="AH507" s="355"/>
      <c r="AI507" s="365">
        <v>7338000</v>
      </c>
      <c r="AJ507" s="365">
        <v>2406000</v>
      </c>
      <c r="AK507" s="365">
        <v>465488</v>
      </c>
      <c r="AL507" s="366">
        <v>152625.25592804578</v>
      </c>
      <c r="AM507" s="365">
        <v>15275</v>
      </c>
      <c r="AN507" s="359"/>
      <c r="AO507" s="367" t="s">
        <v>13208</v>
      </c>
      <c r="AR507" s="368"/>
      <c r="AT507" s="359" t="s">
        <v>13246</v>
      </c>
      <c r="AU507" s="359">
        <v>3</v>
      </c>
    </row>
    <row r="508" spans="1:47">
      <c r="A508" s="355" t="s">
        <v>13256</v>
      </c>
      <c r="B508" s="355">
        <v>15275</v>
      </c>
      <c r="C508" s="369" t="s">
        <v>13208</v>
      </c>
      <c r="D508" s="370" t="s">
        <v>13209</v>
      </c>
      <c r="E508" s="369" t="s">
        <v>13210</v>
      </c>
      <c r="F508" s="355" t="s">
        <v>11987</v>
      </c>
      <c r="G508" s="355" t="s">
        <v>13257</v>
      </c>
      <c r="H508" s="355" t="s">
        <v>13230</v>
      </c>
      <c r="I508" s="355" t="s">
        <v>11693</v>
      </c>
      <c r="J508" s="355" t="s">
        <v>13079</v>
      </c>
      <c r="K508" s="370" t="s">
        <v>13245</v>
      </c>
      <c r="L508" s="355" t="s">
        <v>316</v>
      </c>
      <c r="M508" s="355" t="s">
        <v>6002</v>
      </c>
      <c r="N508" s="355" t="s">
        <v>11992</v>
      </c>
      <c r="O508" s="355" t="s">
        <v>12004</v>
      </c>
      <c r="P508" s="355" t="s">
        <v>5983</v>
      </c>
      <c r="Q508" s="355" t="s">
        <v>5738</v>
      </c>
      <c r="R508" s="355" t="s">
        <v>5739</v>
      </c>
      <c r="S508" s="362">
        <v>1</v>
      </c>
      <c r="T508" s="355" t="s">
        <v>8673</v>
      </c>
      <c r="U508" s="362">
        <v>240800</v>
      </c>
      <c r="V508" s="363">
        <v>240800</v>
      </c>
      <c r="W508" s="355" t="s">
        <v>10180</v>
      </c>
      <c r="X508" s="355" t="s">
        <v>5208</v>
      </c>
      <c r="Y508" s="355" t="s">
        <v>11693</v>
      </c>
      <c r="Z508" s="355" t="s">
        <v>11693</v>
      </c>
      <c r="AA508" s="355" t="s">
        <v>13213</v>
      </c>
      <c r="AB508" s="364">
        <v>43246</v>
      </c>
      <c r="AC508" s="355" t="s">
        <v>11995</v>
      </c>
      <c r="AD508" s="364">
        <v>43246</v>
      </c>
      <c r="AE508" s="355" t="s">
        <v>11995</v>
      </c>
      <c r="AF508" s="364"/>
      <c r="AG508" s="355" t="s">
        <v>11693</v>
      </c>
      <c r="AH508" s="355"/>
      <c r="AI508" s="365">
        <v>7338000</v>
      </c>
      <c r="AJ508" s="365">
        <v>2406000</v>
      </c>
      <c r="AK508" s="365">
        <v>465488</v>
      </c>
      <c r="AL508" s="366">
        <v>152625.25592804578</v>
      </c>
      <c r="AM508" s="365">
        <v>15275</v>
      </c>
      <c r="AN508" s="359"/>
      <c r="AO508" s="367" t="s">
        <v>13208</v>
      </c>
      <c r="AR508" s="368"/>
      <c r="AT508" s="359" t="s">
        <v>13246</v>
      </c>
      <c r="AU508" s="359">
        <v>2</v>
      </c>
    </row>
    <row r="509" spans="1:47">
      <c r="A509" s="355" t="s">
        <v>13258</v>
      </c>
      <c r="B509" s="355">
        <v>15212</v>
      </c>
      <c r="C509" s="369" t="s">
        <v>13208</v>
      </c>
      <c r="D509" s="370" t="s">
        <v>13209</v>
      </c>
      <c r="E509" s="369" t="s">
        <v>13210</v>
      </c>
      <c r="F509" s="355" t="s">
        <v>11987</v>
      </c>
      <c r="G509" s="355" t="s">
        <v>13259</v>
      </c>
      <c r="H509" s="355" t="s">
        <v>13232</v>
      </c>
      <c r="I509" s="355" t="s">
        <v>11693</v>
      </c>
      <c r="J509" s="355" t="s">
        <v>13079</v>
      </c>
      <c r="K509" s="370" t="s">
        <v>13245</v>
      </c>
      <c r="L509" s="355" t="s">
        <v>316</v>
      </c>
      <c r="M509" s="355" t="s">
        <v>6002</v>
      </c>
      <c r="N509" s="355" t="s">
        <v>11992</v>
      </c>
      <c r="O509" s="355" t="s">
        <v>12004</v>
      </c>
      <c r="P509" s="355" t="s">
        <v>5983</v>
      </c>
      <c r="Q509" s="355" t="s">
        <v>5738</v>
      </c>
      <c r="R509" s="355" t="s">
        <v>5739</v>
      </c>
      <c r="S509" s="362">
        <v>1</v>
      </c>
      <c r="T509" s="355" t="s">
        <v>8673</v>
      </c>
      <c r="U509" s="362">
        <v>239800</v>
      </c>
      <c r="V509" s="363">
        <v>239800</v>
      </c>
      <c r="W509" s="355" t="s">
        <v>10180</v>
      </c>
      <c r="X509" s="355" t="s">
        <v>5208</v>
      </c>
      <c r="Y509" s="355" t="s">
        <v>11693</v>
      </c>
      <c r="Z509" s="355" t="s">
        <v>11693</v>
      </c>
      <c r="AA509" s="355" t="s">
        <v>13213</v>
      </c>
      <c r="AB509" s="364">
        <v>43246</v>
      </c>
      <c r="AC509" s="355" t="s">
        <v>11995</v>
      </c>
      <c r="AD509" s="364">
        <v>43246</v>
      </c>
      <c r="AE509" s="355" t="s">
        <v>11995</v>
      </c>
      <c r="AF509" s="364"/>
      <c r="AG509" s="355" t="s">
        <v>11693</v>
      </c>
      <c r="AH509" s="355"/>
      <c r="AI509" s="365">
        <v>7338000</v>
      </c>
      <c r="AJ509" s="365">
        <v>2406000</v>
      </c>
      <c r="AK509" s="365">
        <v>465488</v>
      </c>
      <c r="AL509" s="366">
        <v>152625.25592804578</v>
      </c>
      <c r="AM509" s="365">
        <v>15212</v>
      </c>
      <c r="AN509" s="359"/>
      <c r="AO509" s="367" t="s">
        <v>13208</v>
      </c>
      <c r="AR509" s="368"/>
      <c r="AT509" s="359" t="s">
        <v>13246</v>
      </c>
      <c r="AU509" s="359">
        <v>1</v>
      </c>
    </row>
    <row r="510" spans="1:47">
      <c r="A510" s="355" t="s">
        <v>13260</v>
      </c>
      <c r="B510" s="355">
        <v>30424</v>
      </c>
      <c r="C510" s="375" t="s">
        <v>13208</v>
      </c>
      <c r="D510" s="373" t="s">
        <v>13209</v>
      </c>
      <c r="E510" s="375" t="s">
        <v>13210</v>
      </c>
      <c r="F510" s="355" t="s">
        <v>11987</v>
      </c>
      <c r="G510" s="355" t="s">
        <v>13038</v>
      </c>
      <c r="H510" s="355" t="s">
        <v>13211</v>
      </c>
      <c r="I510" s="355" t="s">
        <v>11693</v>
      </c>
      <c r="J510" s="355" t="s">
        <v>13079</v>
      </c>
      <c r="K510" s="361" t="s">
        <v>13261</v>
      </c>
      <c r="L510" s="355" t="s">
        <v>316</v>
      </c>
      <c r="M510" s="355" t="s">
        <v>6002</v>
      </c>
      <c r="N510" s="355" t="s">
        <v>11992</v>
      </c>
      <c r="O510" s="355" t="s">
        <v>11993</v>
      </c>
      <c r="P510" s="355" t="s">
        <v>5983</v>
      </c>
      <c r="Q510" s="355" t="s">
        <v>5738</v>
      </c>
      <c r="R510" s="355" t="s">
        <v>5739</v>
      </c>
      <c r="S510" s="362">
        <v>1</v>
      </c>
      <c r="T510" s="355" t="s">
        <v>8673</v>
      </c>
      <c r="U510" s="362">
        <v>479600</v>
      </c>
      <c r="V510" s="363">
        <v>479600</v>
      </c>
      <c r="W510" s="355" t="s">
        <v>10180</v>
      </c>
      <c r="X510" s="355" t="s">
        <v>5208</v>
      </c>
      <c r="Y510" s="355" t="s">
        <v>11693</v>
      </c>
      <c r="Z510" s="355" t="s">
        <v>11693</v>
      </c>
      <c r="AA510" s="355" t="s">
        <v>13213</v>
      </c>
      <c r="AB510" s="364">
        <v>43246</v>
      </c>
      <c r="AC510" s="355" t="s">
        <v>11995</v>
      </c>
      <c r="AD510" s="364">
        <v>43246</v>
      </c>
      <c r="AE510" s="355" t="s">
        <v>11995</v>
      </c>
      <c r="AF510" s="364"/>
      <c r="AG510" s="355" t="s">
        <v>11693</v>
      </c>
      <c r="AH510" s="355"/>
      <c r="AI510" s="365">
        <v>7338000</v>
      </c>
      <c r="AJ510" s="365">
        <v>4812000</v>
      </c>
      <c r="AK510" s="365">
        <v>465488</v>
      </c>
      <c r="AL510" s="366">
        <v>305250.51185609156</v>
      </c>
      <c r="AM510" s="371">
        <v>30424</v>
      </c>
      <c r="AN510" s="359"/>
      <c r="AO510" s="367" t="s">
        <v>13208</v>
      </c>
      <c r="AQ510" s="359" t="s">
        <v>13262</v>
      </c>
      <c r="AR510" s="368">
        <v>1</v>
      </c>
      <c r="AT510" s="359" t="s">
        <v>13262</v>
      </c>
      <c r="AU510" s="359">
        <v>10</v>
      </c>
    </row>
    <row r="511" spans="1:47">
      <c r="A511" s="355" t="s">
        <v>13263</v>
      </c>
      <c r="B511" s="355">
        <v>30551</v>
      </c>
      <c r="C511" s="369" t="s">
        <v>13208</v>
      </c>
      <c r="D511" s="370" t="s">
        <v>13209</v>
      </c>
      <c r="E511" s="369" t="s">
        <v>13210</v>
      </c>
      <c r="F511" s="355" t="s">
        <v>11987</v>
      </c>
      <c r="G511" s="355" t="s">
        <v>13043</v>
      </c>
      <c r="H511" s="355" t="s">
        <v>13216</v>
      </c>
      <c r="I511" s="355" t="s">
        <v>11693</v>
      </c>
      <c r="J511" s="355" t="s">
        <v>13079</v>
      </c>
      <c r="K511" s="370" t="s">
        <v>13261</v>
      </c>
      <c r="L511" s="355" t="s">
        <v>316</v>
      </c>
      <c r="M511" s="355" t="s">
        <v>6002</v>
      </c>
      <c r="N511" s="355" t="s">
        <v>11992</v>
      </c>
      <c r="O511" s="355" t="s">
        <v>11993</v>
      </c>
      <c r="P511" s="355" t="s">
        <v>5983</v>
      </c>
      <c r="Q511" s="355" t="s">
        <v>5738</v>
      </c>
      <c r="R511" s="355" t="s">
        <v>5739</v>
      </c>
      <c r="S511" s="362">
        <v>1</v>
      </c>
      <c r="T511" s="355" t="s">
        <v>8673</v>
      </c>
      <c r="U511" s="362">
        <v>481600</v>
      </c>
      <c r="V511" s="363">
        <v>481600</v>
      </c>
      <c r="W511" s="355" t="s">
        <v>10180</v>
      </c>
      <c r="X511" s="355" t="s">
        <v>5208</v>
      </c>
      <c r="Y511" s="355" t="s">
        <v>11693</v>
      </c>
      <c r="Z511" s="355" t="s">
        <v>11693</v>
      </c>
      <c r="AA511" s="355" t="s">
        <v>13213</v>
      </c>
      <c r="AB511" s="364">
        <v>43246</v>
      </c>
      <c r="AC511" s="355" t="s">
        <v>11995</v>
      </c>
      <c r="AD511" s="364">
        <v>43246</v>
      </c>
      <c r="AE511" s="355" t="s">
        <v>11995</v>
      </c>
      <c r="AF511" s="364"/>
      <c r="AG511" s="355" t="s">
        <v>11693</v>
      </c>
      <c r="AH511" s="355"/>
      <c r="AI511" s="365">
        <v>7338000</v>
      </c>
      <c r="AJ511" s="365">
        <v>4812000</v>
      </c>
      <c r="AK511" s="365">
        <v>465488</v>
      </c>
      <c r="AL511" s="366">
        <v>305250.51185609156</v>
      </c>
      <c r="AM511" s="371">
        <v>30551</v>
      </c>
      <c r="AN511" s="359"/>
      <c r="AO511" s="367" t="s">
        <v>13208</v>
      </c>
      <c r="AR511" s="368"/>
      <c r="AT511" s="359" t="s">
        <v>13262</v>
      </c>
      <c r="AU511" s="359">
        <v>9</v>
      </c>
    </row>
    <row r="512" spans="1:47">
      <c r="A512" s="355" t="s">
        <v>13264</v>
      </c>
      <c r="B512" s="355">
        <v>30551</v>
      </c>
      <c r="C512" s="369" t="s">
        <v>13208</v>
      </c>
      <c r="D512" s="370" t="s">
        <v>13209</v>
      </c>
      <c r="E512" s="369" t="s">
        <v>13210</v>
      </c>
      <c r="F512" s="355" t="s">
        <v>11987</v>
      </c>
      <c r="G512" s="355" t="s">
        <v>13046</v>
      </c>
      <c r="H512" s="355" t="s">
        <v>13218</v>
      </c>
      <c r="I512" s="355" t="s">
        <v>11693</v>
      </c>
      <c r="J512" s="355" t="s">
        <v>13079</v>
      </c>
      <c r="K512" s="370" t="s">
        <v>13261</v>
      </c>
      <c r="L512" s="355" t="s">
        <v>316</v>
      </c>
      <c r="M512" s="355" t="s">
        <v>6002</v>
      </c>
      <c r="N512" s="355" t="s">
        <v>11992</v>
      </c>
      <c r="O512" s="355" t="s">
        <v>11993</v>
      </c>
      <c r="P512" s="355" t="s">
        <v>5983</v>
      </c>
      <c r="Q512" s="355" t="s">
        <v>5738</v>
      </c>
      <c r="R512" s="355" t="s">
        <v>5739</v>
      </c>
      <c r="S512" s="362">
        <v>1</v>
      </c>
      <c r="T512" s="355" t="s">
        <v>8673</v>
      </c>
      <c r="U512" s="362">
        <v>481600</v>
      </c>
      <c r="V512" s="363">
        <v>481600</v>
      </c>
      <c r="W512" s="355" t="s">
        <v>10180</v>
      </c>
      <c r="X512" s="355" t="s">
        <v>5208</v>
      </c>
      <c r="Y512" s="355" t="s">
        <v>11693</v>
      </c>
      <c r="Z512" s="355" t="s">
        <v>11693</v>
      </c>
      <c r="AA512" s="355" t="s">
        <v>13213</v>
      </c>
      <c r="AB512" s="364">
        <v>43246</v>
      </c>
      <c r="AC512" s="355" t="s">
        <v>11995</v>
      </c>
      <c r="AD512" s="364">
        <v>43246</v>
      </c>
      <c r="AE512" s="355" t="s">
        <v>11995</v>
      </c>
      <c r="AF512" s="364"/>
      <c r="AG512" s="355" t="s">
        <v>11693</v>
      </c>
      <c r="AH512" s="355"/>
      <c r="AI512" s="365">
        <v>7338000</v>
      </c>
      <c r="AJ512" s="365">
        <v>4812000</v>
      </c>
      <c r="AK512" s="365">
        <v>465488</v>
      </c>
      <c r="AL512" s="366">
        <v>305250.51185609156</v>
      </c>
      <c r="AM512" s="371">
        <v>30551</v>
      </c>
      <c r="AN512" s="359"/>
      <c r="AO512" s="367" t="s">
        <v>13208</v>
      </c>
      <c r="AR512" s="368"/>
      <c r="AT512" s="359" t="s">
        <v>13262</v>
      </c>
      <c r="AU512" s="359">
        <v>8</v>
      </c>
    </row>
    <row r="513" spans="1:47">
      <c r="A513" s="355" t="s">
        <v>13265</v>
      </c>
      <c r="B513" s="355">
        <v>30550</v>
      </c>
      <c r="C513" s="369" t="s">
        <v>13208</v>
      </c>
      <c r="D513" s="370" t="s">
        <v>13209</v>
      </c>
      <c r="E513" s="369" t="s">
        <v>13210</v>
      </c>
      <c r="F513" s="355" t="s">
        <v>11987</v>
      </c>
      <c r="G513" s="355" t="s">
        <v>13049</v>
      </c>
      <c r="H513" s="355" t="s">
        <v>13220</v>
      </c>
      <c r="I513" s="355" t="s">
        <v>11693</v>
      </c>
      <c r="J513" s="355" t="s">
        <v>13079</v>
      </c>
      <c r="K513" s="370" t="s">
        <v>13261</v>
      </c>
      <c r="L513" s="355" t="s">
        <v>316</v>
      </c>
      <c r="M513" s="355" t="s">
        <v>6002</v>
      </c>
      <c r="N513" s="355" t="s">
        <v>11992</v>
      </c>
      <c r="O513" s="355" t="s">
        <v>11993</v>
      </c>
      <c r="P513" s="355" t="s">
        <v>5983</v>
      </c>
      <c r="Q513" s="355" t="s">
        <v>5738</v>
      </c>
      <c r="R513" s="355" t="s">
        <v>5739</v>
      </c>
      <c r="S513" s="362">
        <v>1</v>
      </c>
      <c r="T513" s="355" t="s">
        <v>8673</v>
      </c>
      <c r="U513" s="362">
        <v>481600</v>
      </c>
      <c r="V513" s="363">
        <v>481600</v>
      </c>
      <c r="W513" s="355" t="s">
        <v>10180</v>
      </c>
      <c r="X513" s="355" t="s">
        <v>5208</v>
      </c>
      <c r="Y513" s="355" t="s">
        <v>11693</v>
      </c>
      <c r="Z513" s="355" t="s">
        <v>11693</v>
      </c>
      <c r="AA513" s="355" t="s">
        <v>13213</v>
      </c>
      <c r="AB513" s="364">
        <v>43246</v>
      </c>
      <c r="AC513" s="355" t="s">
        <v>11995</v>
      </c>
      <c r="AD513" s="364">
        <v>43246</v>
      </c>
      <c r="AE513" s="355" t="s">
        <v>11995</v>
      </c>
      <c r="AF513" s="364"/>
      <c r="AG513" s="355" t="s">
        <v>11693</v>
      </c>
      <c r="AH513" s="355"/>
      <c r="AI513" s="365">
        <v>7338000</v>
      </c>
      <c r="AJ513" s="365">
        <v>4812000</v>
      </c>
      <c r="AK513" s="365">
        <v>465488</v>
      </c>
      <c r="AL513" s="366">
        <v>305250.51185609156</v>
      </c>
      <c r="AM513" s="365">
        <v>30550</v>
      </c>
      <c r="AN513" s="359"/>
      <c r="AO513" s="367" t="s">
        <v>13208</v>
      </c>
      <c r="AR513" s="368"/>
      <c r="AT513" s="359" t="s">
        <v>13262</v>
      </c>
      <c r="AU513" s="359">
        <v>7</v>
      </c>
    </row>
    <row r="514" spans="1:47">
      <c r="A514" s="355" t="s">
        <v>13266</v>
      </c>
      <c r="B514" s="355">
        <v>30550</v>
      </c>
      <c r="C514" s="369" t="s">
        <v>13208</v>
      </c>
      <c r="D514" s="370" t="s">
        <v>13209</v>
      </c>
      <c r="E514" s="369" t="s">
        <v>13210</v>
      </c>
      <c r="F514" s="355" t="s">
        <v>11987</v>
      </c>
      <c r="G514" s="355" t="s">
        <v>13052</v>
      </c>
      <c r="H514" s="355" t="s">
        <v>13222</v>
      </c>
      <c r="I514" s="355" t="s">
        <v>11693</v>
      </c>
      <c r="J514" s="355" t="s">
        <v>13079</v>
      </c>
      <c r="K514" s="370" t="s">
        <v>13261</v>
      </c>
      <c r="L514" s="355" t="s">
        <v>316</v>
      </c>
      <c r="M514" s="355" t="s">
        <v>6002</v>
      </c>
      <c r="N514" s="355" t="s">
        <v>11992</v>
      </c>
      <c r="O514" s="355" t="s">
        <v>11993</v>
      </c>
      <c r="P514" s="355" t="s">
        <v>5983</v>
      </c>
      <c r="Q514" s="355" t="s">
        <v>5738</v>
      </c>
      <c r="R514" s="355" t="s">
        <v>5739</v>
      </c>
      <c r="S514" s="362">
        <v>1</v>
      </c>
      <c r="T514" s="355" t="s">
        <v>8673</v>
      </c>
      <c r="U514" s="362">
        <v>481600</v>
      </c>
      <c r="V514" s="363">
        <v>481600</v>
      </c>
      <c r="W514" s="355" t="s">
        <v>10180</v>
      </c>
      <c r="X514" s="355" t="s">
        <v>5208</v>
      </c>
      <c r="Y514" s="355" t="s">
        <v>11693</v>
      </c>
      <c r="Z514" s="355" t="s">
        <v>11693</v>
      </c>
      <c r="AA514" s="355" t="s">
        <v>13213</v>
      </c>
      <c r="AB514" s="364">
        <v>43246</v>
      </c>
      <c r="AC514" s="355" t="s">
        <v>11995</v>
      </c>
      <c r="AD514" s="364">
        <v>43246</v>
      </c>
      <c r="AE514" s="355" t="s">
        <v>11995</v>
      </c>
      <c r="AF514" s="364"/>
      <c r="AG514" s="355" t="s">
        <v>11693</v>
      </c>
      <c r="AH514" s="355"/>
      <c r="AI514" s="365">
        <v>7338000</v>
      </c>
      <c r="AJ514" s="365">
        <v>4812000</v>
      </c>
      <c r="AK514" s="365">
        <v>465488</v>
      </c>
      <c r="AL514" s="366">
        <v>305250.51185609156</v>
      </c>
      <c r="AM514" s="365">
        <v>30550</v>
      </c>
      <c r="AN514" s="359"/>
      <c r="AO514" s="367" t="s">
        <v>13208</v>
      </c>
      <c r="AR514" s="368"/>
      <c r="AT514" s="359" t="s">
        <v>13262</v>
      </c>
      <c r="AU514" s="359">
        <v>6</v>
      </c>
    </row>
    <row r="515" spans="1:47">
      <c r="A515" s="355" t="s">
        <v>13267</v>
      </c>
      <c r="B515" s="355">
        <v>30550</v>
      </c>
      <c r="C515" s="369" t="s">
        <v>13208</v>
      </c>
      <c r="D515" s="370" t="s">
        <v>13209</v>
      </c>
      <c r="E515" s="369" t="s">
        <v>13210</v>
      </c>
      <c r="F515" s="355" t="s">
        <v>11987</v>
      </c>
      <c r="G515" s="355" t="s">
        <v>13055</v>
      </c>
      <c r="H515" s="355" t="s">
        <v>13224</v>
      </c>
      <c r="I515" s="355" t="s">
        <v>11693</v>
      </c>
      <c r="J515" s="355" t="s">
        <v>13079</v>
      </c>
      <c r="K515" s="370" t="s">
        <v>13261</v>
      </c>
      <c r="L515" s="355" t="s">
        <v>316</v>
      </c>
      <c r="M515" s="355" t="s">
        <v>6002</v>
      </c>
      <c r="N515" s="355" t="s">
        <v>11992</v>
      </c>
      <c r="O515" s="355" t="s">
        <v>11993</v>
      </c>
      <c r="P515" s="355" t="s">
        <v>5983</v>
      </c>
      <c r="Q515" s="355" t="s">
        <v>5738</v>
      </c>
      <c r="R515" s="355" t="s">
        <v>5739</v>
      </c>
      <c r="S515" s="362">
        <v>1</v>
      </c>
      <c r="T515" s="355" t="s">
        <v>8673</v>
      </c>
      <c r="U515" s="362">
        <v>481600</v>
      </c>
      <c r="V515" s="363">
        <v>481600</v>
      </c>
      <c r="W515" s="355" t="s">
        <v>10180</v>
      </c>
      <c r="X515" s="355" t="s">
        <v>5208</v>
      </c>
      <c r="Y515" s="355" t="s">
        <v>11693</v>
      </c>
      <c r="Z515" s="355" t="s">
        <v>11693</v>
      </c>
      <c r="AA515" s="355" t="s">
        <v>13213</v>
      </c>
      <c r="AB515" s="364">
        <v>43246</v>
      </c>
      <c r="AC515" s="355" t="s">
        <v>11995</v>
      </c>
      <c r="AD515" s="364">
        <v>43246</v>
      </c>
      <c r="AE515" s="355" t="s">
        <v>11995</v>
      </c>
      <c r="AF515" s="364"/>
      <c r="AG515" s="355" t="s">
        <v>11693</v>
      </c>
      <c r="AH515" s="355"/>
      <c r="AI515" s="365">
        <v>7338000</v>
      </c>
      <c r="AJ515" s="365">
        <v>4812000</v>
      </c>
      <c r="AK515" s="365">
        <v>465488</v>
      </c>
      <c r="AL515" s="366">
        <v>305250.51185609156</v>
      </c>
      <c r="AM515" s="365">
        <v>30550</v>
      </c>
      <c r="AN515" s="359"/>
      <c r="AO515" s="367" t="s">
        <v>13208</v>
      </c>
      <c r="AR515" s="368"/>
      <c r="AT515" s="359" t="s">
        <v>13262</v>
      </c>
      <c r="AU515" s="359">
        <v>5</v>
      </c>
    </row>
    <row r="516" spans="1:47">
      <c r="A516" s="355" t="s">
        <v>13268</v>
      </c>
      <c r="B516" s="355">
        <v>30550</v>
      </c>
      <c r="C516" s="369" t="s">
        <v>13208</v>
      </c>
      <c r="D516" s="370" t="s">
        <v>13209</v>
      </c>
      <c r="E516" s="369" t="s">
        <v>13210</v>
      </c>
      <c r="F516" s="355" t="s">
        <v>11987</v>
      </c>
      <c r="G516" s="355" t="s">
        <v>13269</v>
      </c>
      <c r="H516" s="355" t="s">
        <v>13226</v>
      </c>
      <c r="I516" s="355" t="s">
        <v>11693</v>
      </c>
      <c r="J516" s="355" t="s">
        <v>13079</v>
      </c>
      <c r="K516" s="370" t="s">
        <v>13261</v>
      </c>
      <c r="L516" s="355" t="s">
        <v>316</v>
      </c>
      <c r="M516" s="355" t="s">
        <v>6002</v>
      </c>
      <c r="N516" s="355" t="s">
        <v>11992</v>
      </c>
      <c r="O516" s="355" t="s">
        <v>11993</v>
      </c>
      <c r="P516" s="355" t="s">
        <v>5983</v>
      </c>
      <c r="Q516" s="355" t="s">
        <v>5738</v>
      </c>
      <c r="R516" s="355" t="s">
        <v>5739</v>
      </c>
      <c r="S516" s="362">
        <v>1</v>
      </c>
      <c r="T516" s="355" t="s">
        <v>8673</v>
      </c>
      <c r="U516" s="362">
        <v>481600</v>
      </c>
      <c r="V516" s="363">
        <v>481600</v>
      </c>
      <c r="W516" s="355" t="s">
        <v>10180</v>
      </c>
      <c r="X516" s="355" t="s">
        <v>5208</v>
      </c>
      <c r="Y516" s="355" t="s">
        <v>11693</v>
      </c>
      <c r="Z516" s="355" t="s">
        <v>11693</v>
      </c>
      <c r="AA516" s="355" t="s">
        <v>13213</v>
      </c>
      <c r="AB516" s="364">
        <v>43246</v>
      </c>
      <c r="AC516" s="355" t="s">
        <v>11995</v>
      </c>
      <c r="AD516" s="364">
        <v>43246</v>
      </c>
      <c r="AE516" s="355" t="s">
        <v>11995</v>
      </c>
      <c r="AF516" s="364"/>
      <c r="AG516" s="355" t="s">
        <v>11693</v>
      </c>
      <c r="AH516" s="355"/>
      <c r="AI516" s="365">
        <v>7338000</v>
      </c>
      <c r="AJ516" s="365">
        <v>4812000</v>
      </c>
      <c r="AK516" s="365">
        <v>465488</v>
      </c>
      <c r="AL516" s="366">
        <v>305250.51185609156</v>
      </c>
      <c r="AM516" s="365">
        <v>30550</v>
      </c>
      <c r="AN516" s="359"/>
      <c r="AO516" s="367" t="s">
        <v>13208</v>
      </c>
      <c r="AR516" s="368"/>
      <c r="AT516" s="359" t="s">
        <v>13262</v>
      </c>
      <c r="AU516" s="359">
        <v>4</v>
      </c>
    </row>
    <row r="517" spans="1:47">
      <c r="A517" s="355" t="s">
        <v>13270</v>
      </c>
      <c r="B517" s="355">
        <v>30550</v>
      </c>
      <c r="C517" s="369" t="s">
        <v>13208</v>
      </c>
      <c r="D517" s="370" t="s">
        <v>13209</v>
      </c>
      <c r="E517" s="369" t="s">
        <v>13210</v>
      </c>
      <c r="F517" s="355" t="s">
        <v>11987</v>
      </c>
      <c r="G517" s="355" t="s">
        <v>13271</v>
      </c>
      <c r="H517" s="355" t="s">
        <v>13228</v>
      </c>
      <c r="I517" s="355" t="s">
        <v>11693</v>
      </c>
      <c r="J517" s="355" t="s">
        <v>13079</v>
      </c>
      <c r="K517" s="370" t="s">
        <v>13261</v>
      </c>
      <c r="L517" s="355" t="s">
        <v>316</v>
      </c>
      <c r="M517" s="355" t="s">
        <v>6002</v>
      </c>
      <c r="N517" s="355" t="s">
        <v>11992</v>
      </c>
      <c r="O517" s="355" t="s">
        <v>11993</v>
      </c>
      <c r="P517" s="355" t="s">
        <v>5983</v>
      </c>
      <c r="Q517" s="355" t="s">
        <v>5738</v>
      </c>
      <c r="R517" s="355" t="s">
        <v>5739</v>
      </c>
      <c r="S517" s="362">
        <v>1</v>
      </c>
      <c r="T517" s="355" t="s">
        <v>8673</v>
      </c>
      <c r="U517" s="362">
        <v>481600</v>
      </c>
      <c r="V517" s="363">
        <v>481600</v>
      </c>
      <c r="W517" s="355" t="s">
        <v>10180</v>
      </c>
      <c r="X517" s="355" t="s">
        <v>5208</v>
      </c>
      <c r="Y517" s="355" t="s">
        <v>11693</v>
      </c>
      <c r="Z517" s="355" t="s">
        <v>11693</v>
      </c>
      <c r="AA517" s="355" t="s">
        <v>13213</v>
      </c>
      <c r="AB517" s="364">
        <v>43246</v>
      </c>
      <c r="AC517" s="355" t="s">
        <v>11995</v>
      </c>
      <c r="AD517" s="364">
        <v>43246</v>
      </c>
      <c r="AE517" s="355" t="s">
        <v>11995</v>
      </c>
      <c r="AF517" s="364"/>
      <c r="AG517" s="355" t="s">
        <v>11693</v>
      </c>
      <c r="AH517" s="355"/>
      <c r="AI517" s="365">
        <v>7338000</v>
      </c>
      <c r="AJ517" s="365">
        <v>4812000</v>
      </c>
      <c r="AK517" s="365">
        <v>465488</v>
      </c>
      <c r="AL517" s="366">
        <v>305250.51185609156</v>
      </c>
      <c r="AM517" s="365">
        <v>30550</v>
      </c>
      <c r="AN517" s="359"/>
      <c r="AO517" s="367" t="s">
        <v>13208</v>
      </c>
      <c r="AR517" s="368"/>
      <c r="AT517" s="359" t="s">
        <v>13262</v>
      </c>
      <c r="AU517" s="359">
        <v>3</v>
      </c>
    </row>
    <row r="518" spans="1:47">
      <c r="A518" s="355" t="s">
        <v>13272</v>
      </c>
      <c r="B518" s="355">
        <v>30550</v>
      </c>
      <c r="C518" s="369" t="s">
        <v>13208</v>
      </c>
      <c r="D518" s="370" t="s">
        <v>13209</v>
      </c>
      <c r="E518" s="369" t="s">
        <v>13210</v>
      </c>
      <c r="F518" s="355" t="s">
        <v>11987</v>
      </c>
      <c r="G518" s="355" t="s">
        <v>13162</v>
      </c>
      <c r="H518" s="355" t="s">
        <v>13230</v>
      </c>
      <c r="I518" s="355" t="s">
        <v>11693</v>
      </c>
      <c r="J518" s="355" t="s">
        <v>13079</v>
      </c>
      <c r="K518" s="370" t="s">
        <v>13261</v>
      </c>
      <c r="L518" s="355" t="s">
        <v>316</v>
      </c>
      <c r="M518" s="355" t="s">
        <v>6002</v>
      </c>
      <c r="N518" s="355" t="s">
        <v>11992</v>
      </c>
      <c r="O518" s="355" t="s">
        <v>11993</v>
      </c>
      <c r="P518" s="355" t="s">
        <v>5983</v>
      </c>
      <c r="Q518" s="355" t="s">
        <v>5738</v>
      </c>
      <c r="R518" s="355" t="s">
        <v>5739</v>
      </c>
      <c r="S518" s="362">
        <v>1</v>
      </c>
      <c r="T518" s="355" t="s">
        <v>8673</v>
      </c>
      <c r="U518" s="362">
        <v>481600</v>
      </c>
      <c r="V518" s="363">
        <v>481600</v>
      </c>
      <c r="W518" s="355" t="s">
        <v>10180</v>
      </c>
      <c r="X518" s="355" t="s">
        <v>5208</v>
      </c>
      <c r="Y518" s="355" t="s">
        <v>11693</v>
      </c>
      <c r="Z518" s="355" t="s">
        <v>11693</v>
      </c>
      <c r="AA518" s="355" t="s">
        <v>13213</v>
      </c>
      <c r="AB518" s="364">
        <v>43246</v>
      </c>
      <c r="AC518" s="355" t="s">
        <v>11995</v>
      </c>
      <c r="AD518" s="364">
        <v>43246</v>
      </c>
      <c r="AE518" s="355" t="s">
        <v>11995</v>
      </c>
      <c r="AF518" s="364"/>
      <c r="AG518" s="355" t="s">
        <v>11693</v>
      </c>
      <c r="AH518" s="355"/>
      <c r="AI518" s="365">
        <v>7338000</v>
      </c>
      <c r="AJ518" s="365">
        <v>4812000</v>
      </c>
      <c r="AK518" s="365">
        <v>465488</v>
      </c>
      <c r="AL518" s="366">
        <v>305250.51185609156</v>
      </c>
      <c r="AM518" s="365">
        <v>30550</v>
      </c>
      <c r="AN518" s="359"/>
      <c r="AO518" s="367" t="s">
        <v>13208</v>
      </c>
      <c r="AR518" s="368"/>
      <c r="AT518" s="359" t="s">
        <v>13262</v>
      </c>
      <c r="AU518" s="359">
        <v>2</v>
      </c>
    </row>
    <row r="519" spans="1:47">
      <c r="A519" s="355" t="s">
        <v>13273</v>
      </c>
      <c r="B519" s="355">
        <v>30424</v>
      </c>
      <c r="C519" s="369" t="s">
        <v>13208</v>
      </c>
      <c r="D519" s="370" t="s">
        <v>13209</v>
      </c>
      <c r="E519" s="369" t="s">
        <v>13210</v>
      </c>
      <c r="F519" s="355" t="s">
        <v>11987</v>
      </c>
      <c r="G519" s="355" t="s">
        <v>13164</v>
      </c>
      <c r="H519" s="355" t="s">
        <v>13232</v>
      </c>
      <c r="I519" s="355" t="s">
        <v>11693</v>
      </c>
      <c r="J519" s="355" t="s">
        <v>13079</v>
      </c>
      <c r="K519" s="370" t="s">
        <v>13261</v>
      </c>
      <c r="L519" s="355" t="s">
        <v>316</v>
      </c>
      <c r="M519" s="355" t="s">
        <v>6002</v>
      </c>
      <c r="N519" s="355" t="s">
        <v>11992</v>
      </c>
      <c r="O519" s="355" t="s">
        <v>11993</v>
      </c>
      <c r="P519" s="355" t="s">
        <v>5983</v>
      </c>
      <c r="Q519" s="355" t="s">
        <v>5738</v>
      </c>
      <c r="R519" s="355" t="s">
        <v>5739</v>
      </c>
      <c r="S519" s="362">
        <v>1</v>
      </c>
      <c r="T519" s="355" t="s">
        <v>8673</v>
      </c>
      <c r="U519" s="362">
        <v>479600</v>
      </c>
      <c r="V519" s="363">
        <v>479600</v>
      </c>
      <c r="W519" s="355" t="s">
        <v>10180</v>
      </c>
      <c r="X519" s="355" t="s">
        <v>5208</v>
      </c>
      <c r="Y519" s="355" t="s">
        <v>11693</v>
      </c>
      <c r="Z519" s="355" t="s">
        <v>11693</v>
      </c>
      <c r="AA519" s="355" t="s">
        <v>13213</v>
      </c>
      <c r="AB519" s="364">
        <v>43246</v>
      </c>
      <c r="AC519" s="355" t="s">
        <v>11995</v>
      </c>
      <c r="AD519" s="364">
        <v>43246</v>
      </c>
      <c r="AE519" s="355" t="s">
        <v>11995</v>
      </c>
      <c r="AF519" s="364"/>
      <c r="AG519" s="355" t="s">
        <v>11693</v>
      </c>
      <c r="AH519" s="355"/>
      <c r="AI519" s="365">
        <v>7338000</v>
      </c>
      <c r="AJ519" s="365">
        <v>4812000</v>
      </c>
      <c r="AK519" s="365">
        <v>465488</v>
      </c>
      <c r="AL519" s="366">
        <v>305250.51185609156</v>
      </c>
      <c r="AM519" s="365">
        <v>30424</v>
      </c>
      <c r="AN519" s="359"/>
      <c r="AO519" s="367" t="s">
        <v>13208</v>
      </c>
      <c r="AR519" s="368"/>
      <c r="AT519" s="359" t="s">
        <v>13262</v>
      </c>
      <c r="AU519" s="359">
        <v>1</v>
      </c>
    </row>
    <row r="520" spans="1:47">
      <c r="A520" s="355" t="s">
        <v>13274</v>
      </c>
      <c r="B520" s="355">
        <v>2193</v>
      </c>
      <c r="C520" s="355" t="s">
        <v>13275</v>
      </c>
      <c r="D520" s="361" t="s">
        <v>13276</v>
      </c>
      <c r="E520" s="355" t="s">
        <v>13277</v>
      </c>
      <c r="F520" s="355" t="s">
        <v>11987</v>
      </c>
      <c r="G520" s="355" t="s">
        <v>12022</v>
      </c>
      <c r="H520" s="355" t="s">
        <v>13278</v>
      </c>
      <c r="I520" s="355" t="s">
        <v>11693</v>
      </c>
      <c r="J520" s="355" t="s">
        <v>13015</v>
      </c>
      <c r="K520" s="361" t="s">
        <v>13279</v>
      </c>
      <c r="L520" s="355" t="s">
        <v>321</v>
      </c>
      <c r="M520" s="355" t="s">
        <v>6007</v>
      </c>
      <c r="N520" s="355" t="s">
        <v>11992</v>
      </c>
      <c r="O520" s="355" t="s">
        <v>12004</v>
      </c>
      <c r="P520" s="355" t="s">
        <v>5983</v>
      </c>
      <c r="Q520" s="355" t="s">
        <v>5440</v>
      </c>
      <c r="R520" s="355" t="s">
        <v>5441</v>
      </c>
      <c r="S520" s="362">
        <v>1</v>
      </c>
      <c r="T520" s="355" t="s">
        <v>8673</v>
      </c>
      <c r="U520" s="362">
        <v>34583</v>
      </c>
      <c r="V520" s="363">
        <v>34583</v>
      </c>
      <c r="W520" s="355" t="s">
        <v>10180</v>
      </c>
      <c r="X520" s="355" t="s">
        <v>5208</v>
      </c>
      <c r="Y520" s="355" t="s">
        <v>11693</v>
      </c>
      <c r="Z520" s="355" t="s">
        <v>11693</v>
      </c>
      <c r="AA520" s="355" t="s">
        <v>13280</v>
      </c>
      <c r="AB520" s="364">
        <v>43211</v>
      </c>
      <c r="AC520" s="355" t="s">
        <v>11995</v>
      </c>
      <c r="AD520" s="364">
        <v>43246</v>
      </c>
      <c r="AE520" s="355" t="s">
        <v>11995</v>
      </c>
      <c r="AF520" s="364"/>
      <c r="AG520" s="355" t="s">
        <v>11693</v>
      </c>
      <c r="AH520" s="355"/>
      <c r="AI520" s="365">
        <v>5670000</v>
      </c>
      <c r="AJ520" s="365">
        <v>276664</v>
      </c>
      <c r="AK520" s="365">
        <v>359681</v>
      </c>
      <c r="AL520" s="366">
        <v>17550.40285432099</v>
      </c>
      <c r="AM520" s="371">
        <v>2193</v>
      </c>
      <c r="AN520" s="359"/>
      <c r="AO520" s="367" t="s">
        <v>13275</v>
      </c>
      <c r="AQ520" s="359" t="s">
        <v>13281</v>
      </c>
      <c r="AR520" s="368">
        <v>1</v>
      </c>
      <c r="AT520" s="359" t="s">
        <v>13281</v>
      </c>
      <c r="AU520" s="359">
        <v>8</v>
      </c>
    </row>
    <row r="521" spans="1:47">
      <c r="A521" s="355" t="s">
        <v>13282</v>
      </c>
      <c r="B521" s="355">
        <v>2193</v>
      </c>
      <c r="C521" s="369" t="s">
        <v>13275</v>
      </c>
      <c r="D521" s="370" t="s">
        <v>13276</v>
      </c>
      <c r="E521" s="369" t="s">
        <v>13277</v>
      </c>
      <c r="F521" s="355" t="s">
        <v>11987</v>
      </c>
      <c r="G521" s="355" t="s">
        <v>12024</v>
      </c>
      <c r="H521" s="355" t="s">
        <v>13283</v>
      </c>
      <c r="I521" s="355" t="s">
        <v>11693</v>
      </c>
      <c r="J521" s="355" t="s">
        <v>13015</v>
      </c>
      <c r="K521" s="370" t="s">
        <v>13279</v>
      </c>
      <c r="L521" s="355" t="s">
        <v>321</v>
      </c>
      <c r="M521" s="355" t="s">
        <v>6007</v>
      </c>
      <c r="N521" s="355" t="s">
        <v>11992</v>
      </c>
      <c r="O521" s="355" t="s">
        <v>12004</v>
      </c>
      <c r="P521" s="355" t="s">
        <v>5983</v>
      </c>
      <c r="Q521" s="355" t="s">
        <v>5440</v>
      </c>
      <c r="R521" s="355" t="s">
        <v>5441</v>
      </c>
      <c r="S521" s="362">
        <v>1</v>
      </c>
      <c r="T521" s="355" t="s">
        <v>8673</v>
      </c>
      <c r="U521" s="362">
        <v>34583</v>
      </c>
      <c r="V521" s="363">
        <v>34583</v>
      </c>
      <c r="W521" s="355" t="s">
        <v>10180</v>
      </c>
      <c r="X521" s="355" t="s">
        <v>5208</v>
      </c>
      <c r="Y521" s="355" t="s">
        <v>11693</v>
      </c>
      <c r="Z521" s="355" t="s">
        <v>11693</v>
      </c>
      <c r="AA521" s="355" t="s">
        <v>13280</v>
      </c>
      <c r="AB521" s="364">
        <v>43211</v>
      </c>
      <c r="AC521" s="355" t="s">
        <v>11995</v>
      </c>
      <c r="AD521" s="364">
        <v>43246</v>
      </c>
      <c r="AE521" s="355" t="s">
        <v>11995</v>
      </c>
      <c r="AF521" s="364"/>
      <c r="AG521" s="355" t="s">
        <v>11693</v>
      </c>
      <c r="AH521" s="355"/>
      <c r="AI521" s="365">
        <v>5670000</v>
      </c>
      <c r="AJ521" s="365">
        <v>276664</v>
      </c>
      <c r="AK521" s="365">
        <v>359681</v>
      </c>
      <c r="AL521" s="366">
        <v>17550.40285432099</v>
      </c>
      <c r="AM521" s="371">
        <v>2193</v>
      </c>
      <c r="AN521" s="359"/>
      <c r="AO521" s="367" t="s">
        <v>13275</v>
      </c>
      <c r="AR521" s="368"/>
      <c r="AT521" s="359" t="s">
        <v>13281</v>
      </c>
      <c r="AU521" s="359">
        <v>7</v>
      </c>
    </row>
    <row r="522" spans="1:47">
      <c r="A522" s="355" t="s">
        <v>13284</v>
      </c>
      <c r="B522" s="355">
        <v>2194</v>
      </c>
      <c r="C522" s="369" t="s">
        <v>13275</v>
      </c>
      <c r="D522" s="370" t="s">
        <v>13276</v>
      </c>
      <c r="E522" s="369" t="s">
        <v>13277</v>
      </c>
      <c r="F522" s="355" t="s">
        <v>11987</v>
      </c>
      <c r="G522" s="355" t="s">
        <v>12026</v>
      </c>
      <c r="H522" s="355" t="s">
        <v>13285</v>
      </c>
      <c r="I522" s="355" t="s">
        <v>11693</v>
      </c>
      <c r="J522" s="355" t="s">
        <v>13015</v>
      </c>
      <c r="K522" s="370" t="s">
        <v>13279</v>
      </c>
      <c r="L522" s="355" t="s">
        <v>321</v>
      </c>
      <c r="M522" s="355" t="s">
        <v>6007</v>
      </c>
      <c r="N522" s="355" t="s">
        <v>11992</v>
      </c>
      <c r="O522" s="355" t="s">
        <v>12004</v>
      </c>
      <c r="P522" s="355" t="s">
        <v>5983</v>
      </c>
      <c r="Q522" s="355" t="s">
        <v>5440</v>
      </c>
      <c r="R522" s="355" t="s">
        <v>5441</v>
      </c>
      <c r="S522" s="362">
        <v>1</v>
      </c>
      <c r="T522" s="355" t="s">
        <v>8673</v>
      </c>
      <c r="U522" s="362">
        <v>34583</v>
      </c>
      <c r="V522" s="363">
        <v>34583</v>
      </c>
      <c r="W522" s="355" t="s">
        <v>10180</v>
      </c>
      <c r="X522" s="355" t="s">
        <v>5208</v>
      </c>
      <c r="Y522" s="355" t="s">
        <v>11693</v>
      </c>
      <c r="Z522" s="355" t="s">
        <v>11693</v>
      </c>
      <c r="AA522" s="355" t="s">
        <v>13280</v>
      </c>
      <c r="AB522" s="364">
        <v>43211</v>
      </c>
      <c r="AC522" s="355" t="s">
        <v>11995</v>
      </c>
      <c r="AD522" s="364">
        <v>43246</v>
      </c>
      <c r="AE522" s="355" t="s">
        <v>11995</v>
      </c>
      <c r="AF522" s="364"/>
      <c r="AG522" s="355" t="s">
        <v>11693</v>
      </c>
      <c r="AH522" s="355"/>
      <c r="AI522" s="365">
        <v>5670000</v>
      </c>
      <c r="AJ522" s="365">
        <v>276664</v>
      </c>
      <c r="AK522" s="365">
        <v>359681</v>
      </c>
      <c r="AL522" s="366">
        <v>17550.40285432099</v>
      </c>
      <c r="AM522" s="365">
        <v>2194</v>
      </c>
      <c r="AN522" s="359"/>
      <c r="AO522" s="367" t="s">
        <v>13275</v>
      </c>
      <c r="AR522" s="368"/>
      <c r="AT522" s="359" t="s">
        <v>13281</v>
      </c>
      <c r="AU522" s="359">
        <v>6</v>
      </c>
    </row>
    <row r="523" spans="1:47">
      <c r="A523" s="355" t="s">
        <v>13286</v>
      </c>
      <c r="B523" s="355">
        <v>2194</v>
      </c>
      <c r="C523" s="369" t="s">
        <v>13275</v>
      </c>
      <c r="D523" s="370" t="s">
        <v>13276</v>
      </c>
      <c r="E523" s="369" t="s">
        <v>13277</v>
      </c>
      <c r="F523" s="355" t="s">
        <v>11987</v>
      </c>
      <c r="G523" s="355" t="s">
        <v>12028</v>
      </c>
      <c r="H523" s="355" t="s">
        <v>13287</v>
      </c>
      <c r="I523" s="355" t="s">
        <v>11693</v>
      </c>
      <c r="J523" s="355" t="s">
        <v>13015</v>
      </c>
      <c r="K523" s="370" t="s">
        <v>13279</v>
      </c>
      <c r="L523" s="355" t="s">
        <v>321</v>
      </c>
      <c r="M523" s="355" t="s">
        <v>6007</v>
      </c>
      <c r="N523" s="355" t="s">
        <v>11992</v>
      </c>
      <c r="O523" s="355" t="s">
        <v>12004</v>
      </c>
      <c r="P523" s="355" t="s">
        <v>5983</v>
      </c>
      <c r="Q523" s="355" t="s">
        <v>5440</v>
      </c>
      <c r="R523" s="355" t="s">
        <v>5441</v>
      </c>
      <c r="S523" s="362">
        <v>1</v>
      </c>
      <c r="T523" s="355" t="s">
        <v>8673</v>
      </c>
      <c r="U523" s="362">
        <v>34583</v>
      </c>
      <c r="V523" s="363">
        <v>34583</v>
      </c>
      <c r="W523" s="355" t="s">
        <v>10180</v>
      </c>
      <c r="X523" s="355" t="s">
        <v>5208</v>
      </c>
      <c r="Y523" s="355" t="s">
        <v>11693</v>
      </c>
      <c r="Z523" s="355" t="s">
        <v>11693</v>
      </c>
      <c r="AA523" s="355" t="s">
        <v>13280</v>
      </c>
      <c r="AB523" s="364">
        <v>43211</v>
      </c>
      <c r="AC523" s="355" t="s">
        <v>11995</v>
      </c>
      <c r="AD523" s="364">
        <v>43246</v>
      </c>
      <c r="AE523" s="355" t="s">
        <v>11995</v>
      </c>
      <c r="AF523" s="364"/>
      <c r="AG523" s="355" t="s">
        <v>11693</v>
      </c>
      <c r="AH523" s="355"/>
      <c r="AI523" s="365">
        <v>5670000</v>
      </c>
      <c r="AJ523" s="365">
        <v>276664</v>
      </c>
      <c r="AK523" s="365">
        <v>359681</v>
      </c>
      <c r="AL523" s="366">
        <v>17550.40285432099</v>
      </c>
      <c r="AM523" s="365">
        <v>2194</v>
      </c>
      <c r="AN523" s="359"/>
      <c r="AO523" s="367" t="s">
        <v>13275</v>
      </c>
      <c r="AR523" s="368"/>
      <c r="AT523" s="359" t="s">
        <v>13281</v>
      </c>
      <c r="AU523" s="359">
        <v>5</v>
      </c>
    </row>
    <row r="524" spans="1:47">
      <c r="A524" s="355" t="s">
        <v>13288</v>
      </c>
      <c r="B524" s="355">
        <v>2194</v>
      </c>
      <c r="C524" s="369" t="s">
        <v>13275</v>
      </c>
      <c r="D524" s="370" t="s">
        <v>13276</v>
      </c>
      <c r="E524" s="369" t="s">
        <v>13277</v>
      </c>
      <c r="F524" s="355" t="s">
        <v>11987</v>
      </c>
      <c r="G524" s="355" t="s">
        <v>12030</v>
      </c>
      <c r="H524" s="355" t="s">
        <v>13289</v>
      </c>
      <c r="I524" s="355" t="s">
        <v>11693</v>
      </c>
      <c r="J524" s="355" t="s">
        <v>13015</v>
      </c>
      <c r="K524" s="370" t="s">
        <v>13279</v>
      </c>
      <c r="L524" s="355" t="s">
        <v>321</v>
      </c>
      <c r="M524" s="355" t="s">
        <v>6007</v>
      </c>
      <c r="N524" s="355" t="s">
        <v>11992</v>
      </c>
      <c r="O524" s="355" t="s">
        <v>12004</v>
      </c>
      <c r="P524" s="355" t="s">
        <v>5983</v>
      </c>
      <c r="Q524" s="355" t="s">
        <v>5440</v>
      </c>
      <c r="R524" s="355" t="s">
        <v>5441</v>
      </c>
      <c r="S524" s="362">
        <v>1</v>
      </c>
      <c r="T524" s="355" t="s">
        <v>8673</v>
      </c>
      <c r="U524" s="362">
        <v>34583</v>
      </c>
      <c r="V524" s="363">
        <v>34583</v>
      </c>
      <c r="W524" s="355" t="s">
        <v>10180</v>
      </c>
      <c r="X524" s="355" t="s">
        <v>5208</v>
      </c>
      <c r="Y524" s="355" t="s">
        <v>11693</v>
      </c>
      <c r="Z524" s="355" t="s">
        <v>11693</v>
      </c>
      <c r="AA524" s="355" t="s">
        <v>13280</v>
      </c>
      <c r="AB524" s="364">
        <v>43211</v>
      </c>
      <c r="AC524" s="355" t="s">
        <v>11995</v>
      </c>
      <c r="AD524" s="364">
        <v>43246</v>
      </c>
      <c r="AE524" s="355" t="s">
        <v>11995</v>
      </c>
      <c r="AF524" s="364"/>
      <c r="AG524" s="355" t="s">
        <v>11693</v>
      </c>
      <c r="AH524" s="355"/>
      <c r="AI524" s="365">
        <v>5670000</v>
      </c>
      <c r="AJ524" s="365">
        <v>276664</v>
      </c>
      <c r="AK524" s="365">
        <v>359681</v>
      </c>
      <c r="AL524" s="366">
        <v>17550.40285432099</v>
      </c>
      <c r="AM524" s="365">
        <v>2194</v>
      </c>
      <c r="AN524" s="359"/>
      <c r="AO524" s="367" t="s">
        <v>13275</v>
      </c>
      <c r="AR524" s="368"/>
      <c r="AT524" s="359" t="s">
        <v>13281</v>
      </c>
      <c r="AU524" s="359">
        <v>4</v>
      </c>
    </row>
    <row r="525" spans="1:47">
      <c r="A525" s="355" t="s">
        <v>13290</v>
      </c>
      <c r="B525" s="355">
        <v>2194</v>
      </c>
      <c r="C525" s="369" t="s">
        <v>13275</v>
      </c>
      <c r="D525" s="370" t="s">
        <v>13276</v>
      </c>
      <c r="E525" s="369" t="s">
        <v>13277</v>
      </c>
      <c r="F525" s="355" t="s">
        <v>11987</v>
      </c>
      <c r="G525" s="355" t="s">
        <v>12032</v>
      </c>
      <c r="H525" s="355" t="s">
        <v>13291</v>
      </c>
      <c r="I525" s="355" t="s">
        <v>11693</v>
      </c>
      <c r="J525" s="355" t="s">
        <v>13015</v>
      </c>
      <c r="K525" s="370" t="s">
        <v>13279</v>
      </c>
      <c r="L525" s="355" t="s">
        <v>321</v>
      </c>
      <c r="M525" s="355" t="s">
        <v>6007</v>
      </c>
      <c r="N525" s="355" t="s">
        <v>11992</v>
      </c>
      <c r="O525" s="355" t="s">
        <v>12004</v>
      </c>
      <c r="P525" s="355" t="s">
        <v>5983</v>
      </c>
      <c r="Q525" s="355" t="s">
        <v>5440</v>
      </c>
      <c r="R525" s="355" t="s">
        <v>5441</v>
      </c>
      <c r="S525" s="362">
        <v>1</v>
      </c>
      <c r="T525" s="355" t="s">
        <v>8673</v>
      </c>
      <c r="U525" s="362">
        <v>34583</v>
      </c>
      <c r="V525" s="363">
        <v>34583</v>
      </c>
      <c r="W525" s="355" t="s">
        <v>10180</v>
      </c>
      <c r="X525" s="355" t="s">
        <v>5208</v>
      </c>
      <c r="Y525" s="355" t="s">
        <v>11693</v>
      </c>
      <c r="Z525" s="355" t="s">
        <v>11693</v>
      </c>
      <c r="AA525" s="355" t="s">
        <v>13280</v>
      </c>
      <c r="AB525" s="364">
        <v>43211</v>
      </c>
      <c r="AC525" s="355" t="s">
        <v>11995</v>
      </c>
      <c r="AD525" s="364">
        <v>43246</v>
      </c>
      <c r="AE525" s="355" t="s">
        <v>11995</v>
      </c>
      <c r="AF525" s="364"/>
      <c r="AG525" s="355" t="s">
        <v>11693</v>
      </c>
      <c r="AH525" s="355"/>
      <c r="AI525" s="365">
        <v>5670000</v>
      </c>
      <c r="AJ525" s="365">
        <v>276664</v>
      </c>
      <c r="AK525" s="365">
        <v>359681</v>
      </c>
      <c r="AL525" s="366">
        <v>17550.40285432099</v>
      </c>
      <c r="AM525" s="365">
        <v>2194</v>
      </c>
      <c r="AN525" s="359"/>
      <c r="AO525" s="367" t="s">
        <v>13275</v>
      </c>
      <c r="AR525" s="368"/>
      <c r="AT525" s="359" t="s">
        <v>13281</v>
      </c>
      <c r="AU525" s="359">
        <v>3</v>
      </c>
    </row>
    <row r="526" spans="1:47">
      <c r="A526" s="355" t="s">
        <v>13292</v>
      </c>
      <c r="B526" s="355">
        <v>2194</v>
      </c>
      <c r="C526" s="369" t="s">
        <v>13275</v>
      </c>
      <c r="D526" s="370" t="s">
        <v>13276</v>
      </c>
      <c r="E526" s="369" t="s">
        <v>13277</v>
      </c>
      <c r="F526" s="355" t="s">
        <v>11987</v>
      </c>
      <c r="G526" s="355" t="s">
        <v>12034</v>
      </c>
      <c r="H526" s="355" t="s">
        <v>13293</v>
      </c>
      <c r="I526" s="355" t="s">
        <v>11693</v>
      </c>
      <c r="J526" s="355" t="s">
        <v>13015</v>
      </c>
      <c r="K526" s="370" t="s">
        <v>13279</v>
      </c>
      <c r="L526" s="355" t="s">
        <v>321</v>
      </c>
      <c r="M526" s="355" t="s">
        <v>6007</v>
      </c>
      <c r="N526" s="355" t="s">
        <v>11992</v>
      </c>
      <c r="O526" s="355" t="s">
        <v>12004</v>
      </c>
      <c r="P526" s="355" t="s">
        <v>5983</v>
      </c>
      <c r="Q526" s="355" t="s">
        <v>5440</v>
      </c>
      <c r="R526" s="355" t="s">
        <v>5441</v>
      </c>
      <c r="S526" s="362">
        <v>1</v>
      </c>
      <c r="T526" s="355" t="s">
        <v>8673</v>
      </c>
      <c r="U526" s="362">
        <v>34583</v>
      </c>
      <c r="V526" s="363">
        <v>34583</v>
      </c>
      <c r="W526" s="355" t="s">
        <v>10180</v>
      </c>
      <c r="X526" s="355" t="s">
        <v>5208</v>
      </c>
      <c r="Y526" s="355" t="s">
        <v>11693</v>
      </c>
      <c r="Z526" s="355" t="s">
        <v>11693</v>
      </c>
      <c r="AA526" s="355" t="s">
        <v>13280</v>
      </c>
      <c r="AB526" s="364">
        <v>43211</v>
      </c>
      <c r="AC526" s="355" t="s">
        <v>11995</v>
      </c>
      <c r="AD526" s="364">
        <v>43246</v>
      </c>
      <c r="AE526" s="355" t="s">
        <v>11995</v>
      </c>
      <c r="AF526" s="364"/>
      <c r="AG526" s="355" t="s">
        <v>11693</v>
      </c>
      <c r="AH526" s="355"/>
      <c r="AI526" s="365">
        <v>5670000</v>
      </c>
      <c r="AJ526" s="365">
        <v>276664</v>
      </c>
      <c r="AK526" s="365">
        <v>359681</v>
      </c>
      <c r="AL526" s="366">
        <v>17550.40285432099</v>
      </c>
      <c r="AM526" s="365">
        <v>2194</v>
      </c>
      <c r="AN526" s="359"/>
      <c r="AO526" s="367" t="s">
        <v>13275</v>
      </c>
      <c r="AR526" s="368"/>
      <c r="AT526" s="359" t="s">
        <v>13281</v>
      </c>
      <c r="AU526" s="359">
        <v>2</v>
      </c>
    </row>
    <row r="527" spans="1:47">
      <c r="A527" s="355" t="s">
        <v>13294</v>
      </c>
      <c r="B527" s="355">
        <v>2194</v>
      </c>
      <c r="C527" s="369" t="s">
        <v>13275</v>
      </c>
      <c r="D527" s="370" t="s">
        <v>13276</v>
      </c>
      <c r="E527" s="369" t="s">
        <v>13277</v>
      </c>
      <c r="F527" s="355" t="s">
        <v>11987</v>
      </c>
      <c r="G527" s="355" t="s">
        <v>12036</v>
      </c>
      <c r="H527" s="355" t="s">
        <v>13295</v>
      </c>
      <c r="I527" s="355" t="s">
        <v>11693</v>
      </c>
      <c r="J527" s="355" t="s">
        <v>13015</v>
      </c>
      <c r="K527" s="370" t="s">
        <v>13279</v>
      </c>
      <c r="L527" s="355" t="s">
        <v>321</v>
      </c>
      <c r="M527" s="355" t="s">
        <v>6007</v>
      </c>
      <c r="N527" s="355" t="s">
        <v>11992</v>
      </c>
      <c r="O527" s="355" t="s">
        <v>12004</v>
      </c>
      <c r="P527" s="355" t="s">
        <v>5983</v>
      </c>
      <c r="Q527" s="355" t="s">
        <v>5440</v>
      </c>
      <c r="R527" s="355" t="s">
        <v>5441</v>
      </c>
      <c r="S527" s="362">
        <v>1</v>
      </c>
      <c r="T527" s="355" t="s">
        <v>8673</v>
      </c>
      <c r="U527" s="362">
        <v>34583</v>
      </c>
      <c r="V527" s="363">
        <v>34583</v>
      </c>
      <c r="W527" s="355" t="s">
        <v>10180</v>
      </c>
      <c r="X527" s="355" t="s">
        <v>5208</v>
      </c>
      <c r="Y527" s="355" t="s">
        <v>11693</v>
      </c>
      <c r="Z527" s="355" t="s">
        <v>11693</v>
      </c>
      <c r="AA527" s="355" t="s">
        <v>13280</v>
      </c>
      <c r="AB527" s="364">
        <v>43211</v>
      </c>
      <c r="AC527" s="355" t="s">
        <v>11995</v>
      </c>
      <c r="AD527" s="364">
        <v>43246</v>
      </c>
      <c r="AE527" s="355" t="s">
        <v>11995</v>
      </c>
      <c r="AF527" s="364"/>
      <c r="AG527" s="355" t="s">
        <v>11693</v>
      </c>
      <c r="AH527" s="355"/>
      <c r="AI527" s="365">
        <v>5670000</v>
      </c>
      <c r="AJ527" s="365">
        <v>276664</v>
      </c>
      <c r="AK527" s="365">
        <v>359681</v>
      </c>
      <c r="AL527" s="366">
        <v>17550.40285432099</v>
      </c>
      <c r="AM527" s="365">
        <v>2194</v>
      </c>
      <c r="AN527" s="359"/>
      <c r="AO527" s="367" t="s">
        <v>13275</v>
      </c>
      <c r="AR527" s="368"/>
      <c r="AT527" s="359" t="s">
        <v>13281</v>
      </c>
      <c r="AU527" s="359">
        <v>1</v>
      </c>
    </row>
    <row r="528" spans="1:47">
      <c r="A528" s="355" t="s">
        <v>13296</v>
      </c>
      <c r="B528" s="355">
        <v>4387</v>
      </c>
      <c r="C528" s="375" t="s">
        <v>13275</v>
      </c>
      <c r="D528" s="373" t="s">
        <v>13276</v>
      </c>
      <c r="E528" s="375" t="s">
        <v>13277</v>
      </c>
      <c r="F528" s="355" t="s">
        <v>11987</v>
      </c>
      <c r="G528" s="355" t="s">
        <v>12038</v>
      </c>
      <c r="H528" s="355" t="s">
        <v>13278</v>
      </c>
      <c r="I528" s="355" t="s">
        <v>11693</v>
      </c>
      <c r="J528" s="355" t="s">
        <v>13015</v>
      </c>
      <c r="K528" s="361" t="s">
        <v>13297</v>
      </c>
      <c r="L528" s="355" t="s">
        <v>321</v>
      </c>
      <c r="M528" s="355" t="s">
        <v>6007</v>
      </c>
      <c r="N528" s="355" t="s">
        <v>11992</v>
      </c>
      <c r="O528" s="355" t="s">
        <v>11993</v>
      </c>
      <c r="P528" s="355" t="s">
        <v>5983</v>
      </c>
      <c r="Q528" s="355" t="s">
        <v>5440</v>
      </c>
      <c r="R528" s="355" t="s">
        <v>5441</v>
      </c>
      <c r="S528" s="362">
        <v>1</v>
      </c>
      <c r="T528" s="355" t="s">
        <v>8673</v>
      </c>
      <c r="U528" s="362">
        <v>69167</v>
      </c>
      <c r="V528" s="363">
        <v>69167</v>
      </c>
      <c r="W528" s="355" t="s">
        <v>10180</v>
      </c>
      <c r="X528" s="355" t="s">
        <v>5208</v>
      </c>
      <c r="Y528" s="355" t="s">
        <v>11693</v>
      </c>
      <c r="Z528" s="355" t="s">
        <v>11693</v>
      </c>
      <c r="AA528" s="355" t="s">
        <v>13280</v>
      </c>
      <c r="AB528" s="364">
        <v>43211</v>
      </c>
      <c r="AC528" s="355" t="s">
        <v>11995</v>
      </c>
      <c r="AD528" s="364">
        <v>43246</v>
      </c>
      <c r="AE528" s="355" t="s">
        <v>11995</v>
      </c>
      <c r="AF528" s="364"/>
      <c r="AG528" s="355" t="s">
        <v>11693</v>
      </c>
      <c r="AH528" s="355"/>
      <c r="AI528" s="365">
        <v>5670000</v>
      </c>
      <c r="AJ528" s="365">
        <v>553336</v>
      </c>
      <c r="AK528" s="365">
        <v>359681</v>
      </c>
      <c r="AL528" s="366">
        <v>35101.313195061724</v>
      </c>
      <c r="AM528" s="371">
        <v>4387</v>
      </c>
      <c r="AN528" s="359"/>
      <c r="AO528" s="367" t="s">
        <v>13275</v>
      </c>
      <c r="AQ528" s="359" t="s">
        <v>13298</v>
      </c>
      <c r="AR528" s="368">
        <v>1</v>
      </c>
      <c r="AT528" s="359" t="s">
        <v>13298</v>
      </c>
      <c r="AU528" s="359">
        <v>8</v>
      </c>
    </row>
    <row r="529" spans="1:47">
      <c r="A529" s="355" t="s">
        <v>13299</v>
      </c>
      <c r="B529" s="355">
        <v>4387</v>
      </c>
      <c r="C529" s="369" t="s">
        <v>13275</v>
      </c>
      <c r="D529" s="370" t="s">
        <v>13276</v>
      </c>
      <c r="E529" s="369" t="s">
        <v>13277</v>
      </c>
      <c r="F529" s="355" t="s">
        <v>11987</v>
      </c>
      <c r="G529" s="355" t="s">
        <v>12040</v>
      </c>
      <c r="H529" s="355" t="s">
        <v>13283</v>
      </c>
      <c r="I529" s="355" t="s">
        <v>11693</v>
      </c>
      <c r="J529" s="355" t="s">
        <v>13015</v>
      </c>
      <c r="K529" s="370" t="s">
        <v>13297</v>
      </c>
      <c r="L529" s="355" t="s">
        <v>321</v>
      </c>
      <c r="M529" s="355" t="s">
        <v>6007</v>
      </c>
      <c r="N529" s="355" t="s">
        <v>11992</v>
      </c>
      <c r="O529" s="355" t="s">
        <v>11993</v>
      </c>
      <c r="P529" s="355" t="s">
        <v>5983</v>
      </c>
      <c r="Q529" s="355" t="s">
        <v>5440</v>
      </c>
      <c r="R529" s="355" t="s">
        <v>5441</v>
      </c>
      <c r="S529" s="362">
        <v>1</v>
      </c>
      <c r="T529" s="355" t="s">
        <v>8673</v>
      </c>
      <c r="U529" s="362">
        <v>69167</v>
      </c>
      <c r="V529" s="363">
        <v>69167</v>
      </c>
      <c r="W529" s="355" t="s">
        <v>10180</v>
      </c>
      <c r="X529" s="355" t="s">
        <v>5208</v>
      </c>
      <c r="Y529" s="355" t="s">
        <v>11693</v>
      </c>
      <c r="Z529" s="355" t="s">
        <v>11693</v>
      </c>
      <c r="AA529" s="355" t="s">
        <v>13280</v>
      </c>
      <c r="AB529" s="364">
        <v>43211</v>
      </c>
      <c r="AC529" s="355" t="s">
        <v>11995</v>
      </c>
      <c r="AD529" s="364">
        <v>43246</v>
      </c>
      <c r="AE529" s="355" t="s">
        <v>11995</v>
      </c>
      <c r="AF529" s="364"/>
      <c r="AG529" s="355" t="s">
        <v>11693</v>
      </c>
      <c r="AH529" s="355"/>
      <c r="AI529" s="365">
        <v>5670000</v>
      </c>
      <c r="AJ529" s="365">
        <v>553336</v>
      </c>
      <c r="AK529" s="365">
        <v>359681</v>
      </c>
      <c r="AL529" s="366">
        <v>35101.313195061724</v>
      </c>
      <c r="AM529" s="371">
        <v>4387</v>
      </c>
      <c r="AN529" s="359"/>
      <c r="AO529" s="367" t="s">
        <v>13275</v>
      </c>
      <c r="AR529" s="368"/>
      <c r="AT529" s="359" t="s">
        <v>13298</v>
      </c>
      <c r="AU529" s="359">
        <v>7</v>
      </c>
    </row>
    <row r="530" spans="1:47">
      <c r="A530" s="355" t="s">
        <v>13300</v>
      </c>
      <c r="B530" s="355">
        <v>4387</v>
      </c>
      <c r="C530" s="369" t="s">
        <v>13275</v>
      </c>
      <c r="D530" s="370" t="s">
        <v>13276</v>
      </c>
      <c r="E530" s="369" t="s">
        <v>13277</v>
      </c>
      <c r="F530" s="355" t="s">
        <v>11987</v>
      </c>
      <c r="G530" s="355" t="s">
        <v>12042</v>
      </c>
      <c r="H530" s="355" t="s">
        <v>13285</v>
      </c>
      <c r="I530" s="355" t="s">
        <v>11693</v>
      </c>
      <c r="J530" s="355" t="s">
        <v>13015</v>
      </c>
      <c r="K530" s="370" t="s">
        <v>13297</v>
      </c>
      <c r="L530" s="355" t="s">
        <v>321</v>
      </c>
      <c r="M530" s="355" t="s">
        <v>6007</v>
      </c>
      <c r="N530" s="355" t="s">
        <v>11992</v>
      </c>
      <c r="O530" s="355" t="s">
        <v>11993</v>
      </c>
      <c r="P530" s="355" t="s">
        <v>5983</v>
      </c>
      <c r="Q530" s="355" t="s">
        <v>5440</v>
      </c>
      <c r="R530" s="355" t="s">
        <v>5441</v>
      </c>
      <c r="S530" s="362">
        <v>1</v>
      </c>
      <c r="T530" s="355" t="s">
        <v>8673</v>
      </c>
      <c r="U530" s="362">
        <v>69167</v>
      </c>
      <c r="V530" s="363">
        <v>69167</v>
      </c>
      <c r="W530" s="355" t="s">
        <v>10180</v>
      </c>
      <c r="X530" s="355" t="s">
        <v>5208</v>
      </c>
      <c r="Y530" s="355" t="s">
        <v>11693</v>
      </c>
      <c r="Z530" s="355" t="s">
        <v>11693</v>
      </c>
      <c r="AA530" s="355" t="s">
        <v>13280</v>
      </c>
      <c r="AB530" s="364">
        <v>43211</v>
      </c>
      <c r="AC530" s="355" t="s">
        <v>11995</v>
      </c>
      <c r="AD530" s="364">
        <v>43246</v>
      </c>
      <c r="AE530" s="355" t="s">
        <v>11995</v>
      </c>
      <c r="AF530" s="364"/>
      <c r="AG530" s="355" t="s">
        <v>11693</v>
      </c>
      <c r="AH530" s="355"/>
      <c r="AI530" s="365">
        <v>5670000</v>
      </c>
      <c r="AJ530" s="365">
        <v>553336</v>
      </c>
      <c r="AK530" s="365">
        <v>359681</v>
      </c>
      <c r="AL530" s="366">
        <v>35101.313195061724</v>
      </c>
      <c r="AM530" s="371">
        <v>4387</v>
      </c>
      <c r="AN530" s="359"/>
      <c r="AO530" s="367" t="s">
        <v>13275</v>
      </c>
      <c r="AR530" s="368"/>
      <c r="AT530" s="359" t="s">
        <v>13298</v>
      </c>
      <c r="AU530" s="359">
        <v>6</v>
      </c>
    </row>
    <row r="531" spans="1:47">
      <c r="A531" s="355" t="s">
        <v>13301</v>
      </c>
      <c r="B531" s="355">
        <v>4388</v>
      </c>
      <c r="C531" s="369" t="s">
        <v>13275</v>
      </c>
      <c r="D531" s="370" t="s">
        <v>13276</v>
      </c>
      <c r="E531" s="369" t="s">
        <v>13277</v>
      </c>
      <c r="F531" s="355" t="s">
        <v>11987</v>
      </c>
      <c r="G531" s="355" t="s">
        <v>12044</v>
      </c>
      <c r="H531" s="355" t="s">
        <v>13287</v>
      </c>
      <c r="I531" s="355" t="s">
        <v>11693</v>
      </c>
      <c r="J531" s="355" t="s">
        <v>13015</v>
      </c>
      <c r="K531" s="370" t="s">
        <v>13297</v>
      </c>
      <c r="L531" s="355" t="s">
        <v>321</v>
      </c>
      <c r="M531" s="355" t="s">
        <v>6007</v>
      </c>
      <c r="N531" s="355" t="s">
        <v>11992</v>
      </c>
      <c r="O531" s="355" t="s">
        <v>11993</v>
      </c>
      <c r="P531" s="355" t="s">
        <v>5983</v>
      </c>
      <c r="Q531" s="355" t="s">
        <v>5440</v>
      </c>
      <c r="R531" s="355" t="s">
        <v>5441</v>
      </c>
      <c r="S531" s="362">
        <v>1</v>
      </c>
      <c r="T531" s="355" t="s">
        <v>8673</v>
      </c>
      <c r="U531" s="362">
        <v>69167</v>
      </c>
      <c r="V531" s="363">
        <v>69167</v>
      </c>
      <c r="W531" s="355" t="s">
        <v>10180</v>
      </c>
      <c r="X531" s="355" t="s">
        <v>5208</v>
      </c>
      <c r="Y531" s="355" t="s">
        <v>11693</v>
      </c>
      <c r="Z531" s="355" t="s">
        <v>11693</v>
      </c>
      <c r="AA531" s="355" t="s">
        <v>13280</v>
      </c>
      <c r="AB531" s="364">
        <v>43211</v>
      </c>
      <c r="AC531" s="355" t="s">
        <v>11995</v>
      </c>
      <c r="AD531" s="364">
        <v>43246</v>
      </c>
      <c r="AE531" s="355" t="s">
        <v>11995</v>
      </c>
      <c r="AF531" s="364"/>
      <c r="AG531" s="355" t="s">
        <v>11693</v>
      </c>
      <c r="AH531" s="355"/>
      <c r="AI531" s="365">
        <v>5670000</v>
      </c>
      <c r="AJ531" s="365">
        <v>553336</v>
      </c>
      <c r="AK531" s="365">
        <v>359681</v>
      </c>
      <c r="AL531" s="366">
        <v>35101.313195061724</v>
      </c>
      <c r="AM531" s="365">
        <v>4388</v>
      </c>
      <c r="AN531" s="359"/>
      <c r="AO531" s="367" t="s">
        <v>13275</v>
      </c>
      <c r="AR531" s="368"/>
      <c r="AT531" s="359" t="s">
        <v>13298</v>
      </c>
      <c r="AU531" s="359">
        <v>5</v>
      </c>
    </row>
    <row r="532" spans="1:47">
      <c r="A532" s="355" t="s">
        <v>13302</v>
      </c>
      <c r="B532" s="355">
        <v>4388</v>
      </c>
      <c r="C532" s="369" t="s">
        <v>13275</v>
      </c>
      <c r="D532" s="370" t="s">
        <v>13276</v>
      </c>
      <c r="E532" s="369" t="s">
        <v>13277</v>
      </c>
      <c r="F532" s="355" t="s">
        <v>11987</v>
      </c>
      <c r="G532" s="355" t="s">
        <v>12046</v>
      </c>
      <c r="H532" s="355" t="s">
        <v>13289</v>
      </c>
      <c r="I532" s="355" t="s">
        <v>11693</v>
      </c>
      <c r="J532" s="355" t="s">
        <v>13015</v>
      </c>
      <c r="K532" s="370" t="s">
        <v>13297</v>
      </c>
      <c r="L532" s="355" t="s">
        <v>321</v>
      </c>
      <c r="M532" s="355" t="s">
        <v>6007</v>
      </c>
      <c r="N532" s="355" t="s">
        <v>11992</v>
      </c>
      <c r="O532" s="355" t="s">
        <v>11993</v>
      </c>
      <c r="P532" s="355" t="s">
        <v>5983</v>
      </c>
      <c r="Q532" s="355" t="s">
        <v>5440</v>
      </c>
      <c r="R532" s="355" t="s">
        <v>5441</v>
      </c>
      <c r="S532" s="362">
        <v>1</v>
      </c>
      <c r="T532" s="355" t="s">
        <v>8673</v>
      </c>
      <c r="U532" s="362">
        <v>69167</v>
      </c>
      <c r="V532" s="363">
        <v>69167</v>
      </c>
      <c r="W532" s="355" t="s">
        <v>10180</v>
      </c>
      <c r="X532" s="355" t="s">
        <v>5208</v>
      </c>
      <c r="Y532" s="355" t="s">
        <v>11693</v>
      </c>
      <c r="Z532" s="355" t="s">
        <v>11693</v>
      </c>
      <c r="AA532" s="355" t="s">
        <v>13280</v>
      </c>
      <c r="AB532" s="364">
        <v>43211</v>
      </c>
      <c r="AC532" s="355" t="s">
        <v>11995</v>
      </c>
      <c r="AD532" s="364">
        <v>43246</v>
      </c>
      <c r="AE532" s="355" t="s">
        <v>11995</v>
      </c>
      <c r="AF532" s="364"/>
      <c r="AG532" s="355" t="s">
        <v>11693</v>
      </c>
      <c r="AH532" s="355"/>
      <c r="AI532" s="365">
        <v>5670000</v>
      </c>
      <c r="AJ532" s="365">
        <v>553336</v>
      </c>
      <c r="AK532" s="365">
        <v>359681</v>
      </c>
      <c r="AL532" s="366">
        <v>35101.313195061724</v>
      </c>
      <c r="AM532" s="365">
        <v>4388</v>
      </c>
      <c r="AN532" s="359"/>
      <c r="AO532" s="367" t="s">
        <v>13275</v>
      </c>
      <c r="AR532" s="368"/>
      <c r="AT532" s="359" t="s">
        <v>13298</v>
      </c>
      <c r="AU532" s="359">
        <v>4</v>
      </c>
    </row>
    <row r="533" spans="1:47">
      <c r="A533" s="355" t="s">
        <v>13303</v>
      </c>
      <c r="B533" s="355">
        <v>4388</v>
      </c>
      <c r="C533" s="369" t="s">
        <v>13275</v>
      </c>
      <c r="D533" s="370" t="s">
        <v>13276</v>
      </c>
      <c r="E533" s="369" t="s">
        <v>13277</v>
      </c>
      <c r="F533" s="355" t="s">
        <v>11987</v>
      </c>
      <c r="G533" s="355" t="s">
        <v>12110</v>
      </c>
      <c r="H533" s="355" t="s">
        <v>13291</v>
      </c>
      <c r="I533" s="355" t="s">
        <v>11693</v>
      </c>
      <c r="J533" s="355" t="s">
        <v>13015</v>
      </c>
      <c r="K533" s="370" t="s">
        <v>13297</v>
      </c>
      <c r="L533" s="355" t="s">
        <v>321</v>
      </c>
      <c r="M533" s="355" t="s">
        <v>6007</v>
      </c>
      <c r="N533" s="355" t="s">
        <v>11992</v>
      </c>
      <c r="O533" s="355" t="s">
        <v>11993</v>
      </c>
      <c r="P533" s="355" t="s">
        <v>5983</v>
      </c>
      <c r="Q533" s="355" t="s">
        <v>5440</v>
      </c>
      <c r="R533" s="355" t="s">
        <v>5441</v>
      </c>
      <c r="S533" s="362">
        <v>1</v>
      </c>
      <c r="T533" s="355" t="s">
        <v>8673</v>
      </c>
      <c r="U533" s="362">
        <v>69167</v>
      </c>
      <c r="V533" s="363">
        <v>69167</v>
      </c>
      <c r="W533" s="355" t="s">
        <v>10180</v>
      </c>
      <c r="X533" s="355" t="s">
        <v>5208</v>
      </c>
      <c r="Y533" s="355" t="s">
        <v>11693</v>
      </c>
      <c r="Z533" s="355" t="s">
        <v>11693</v>
      </c>
      <c r="AA533" s="355" t="s">
        <v>13280</v>
      </c>
      <c r="AB533" s="364">
        <v>43211</v>
      </c>
      <c r="AC533" s="355" t="s">
        <v>11995</v>
      </c>
      <c r="AD533" s="364">
        <v>43246</v>
      </c>
      <c r="AE533" s="355" t="s">
        <v>11995</v>
      </c>
      <c r="AF533" s="364"/>
      <c r="AG533" s="355" t="s">
        <v>11693</v>
      </c>
      <c r="AH533" s="355"/>
      <c r="AI533" s="365">
        <v>5670000</v>
      </c>
      <c r="AJ533" s="365">
        <v>553336</v>
      </c>
      <c r="AK533" s="365">
        <v>359681</v>
      </c>
      <c r="AL533" s="366">
        <v>35101.313195061724</v>
      </c>
      <c r="AM533" s="365">
        <v>4388</v>
      </c>
      <c r="AN533" s="359"/>
      <c r="AO533" s="367" t="s">
        <v>13275</v>
      </c>
      <c r="AR533" s="368"/>
      <c r="AT533" s="359" t="s">
        <v>13298</v>
      </c>
      <c r="AU533" s="359">
        <v>3</v>
      </c>
    </row>
    <row r="534" spans="1:47">
      <c r="A534" s="355" t="s">
        <v>13304</v>
      </c>
      <c r="B534" s="355">
        <v>4388</v>
      </c>
      <c r="C534" s="369" t="s">
        <v>13275</v>
      </c>
      <c r="D534" s="370" t="s">
        <v>13276</v>
      </c>
      <c r="E534" s="369" t="s">
        <v>13277</v>
      </c>
      <c r="F534" s="355" t="s">
        <v>11987</v>
      </c>
      <c r="G534" s="355" t="s">
        <v>12182</v>
      </c>
      <c r="H534" s="355" t="s">
        <v>13293</v>
      </c>
      <c r="I534" s="355" t="s">
        <v>11693</v>
      </c>
      <c r="J534" s="355" t="s">
        <v>13015</v>
      </c>
      <c r="K534" s="370" t="s">
        <v>13297</v>
      </c>
      <c r="L534" s="355" t="s">
        <v>321</v>
      </c>
      <c r="M534" s="355" t="s">
        <v>6007</v>
      </c>
      <c r="N534" s="355" t="s">
        <v>11992</v>
      </c>
      <c r="O534" s="355" t="s">
        <v>11993</v>
      </c>
      <c r="P534" s="355" t="s">
        <v>5983</v>
      </c>
      <c r="Q534" s="355" t="s">
        <v>5440</v>
      </c>
      <c r="R534" s="355" t="s">
        <v>5441</v>
      </c>
      <c r="S534" s="362">
        <v>1</v>
      </c>
      <c r="T534" s="355" t="s">
        <v>8673</v>
      </c>
      <c r="U534" s="362">
        <v>69167</v>
      </c>
      <c r="V534" s="363">
        <v>69167</v>
      </c>
      <c r="W534" s="355" t="s">
        <v>10180</v>
      </c>
      <c r="X534" s="355" t="s">
        <v>5208</v>
      </c>
      <c r="Y534" s="355" t="s">
        <v>11693</v>
      </c>
      <c r="Z534" s="355" t="s">
        <v>11693</v>
      </c>
      <c r="AA534" s="355" t="s">
        <v>13280</v>
      </c>
      <c r="AB534" s="364">
        <v>43211</v>
      </c>
      <c r="AC534" s="355" t="s">
        <v>11995</v>
      </c>
      <c r="AD534" s="364">
        <v>43246</v>
      </c>
      <c r="AE534" s="355" t="s">
        <v>11995</v>
      </c>
      <c r="AF534" s="364"/>
      <c r="AG534" s="355" t="s">
        <v>11693</v>
      </c>
      <c r="AH534" s="355"/>
      <c r="AI534" s="365">
        <v>5670000</v>
      </c>
      <c r="AJ534" s="365">
        <v>553336</v>
      </c>
      <c r="AK534" s="365">
        <v>359681</v>
      </c>
      <c r="AL534" s="366">
        <v>35101.313195061724</v>
      </c>
      <c r="AM534" s="365">
        <v>4388</v>
      </c>
      <c r="AN534" s="359"/>
      <c r="AO534" s="367" t="s">
        <v>13275</v>
      </c>
      <c r="AR534" s="368"/>
      <c r="AT534" s="359" t="s">
        <v>13298</v>
      </c>
      <c r="AU534" s="359">
        <v>2</v>
      </c>
    </row>
    <row r="535" spans="1:47">
      <c r="A535" s="355" t="s">
        <v>13305</v>
      </c>
      <c r="B535" s="355">
        <v>4388</v>
      </c>
      <c r="C535" s="369" t="s">
        <v>13275</v>
      </c>
      <c r="D535" s="370" t="s">
        <v>13276</v>
      </c>
      <c r="E535" s="369" t="s">
        <v>13277</v>
      </c>
      <c r="F535" s="355" t="s">
        <v>11987</v>
      </c>
      <c r="G535" s="355" t="s">
        <v>12113</v>
      </c>
      <c r="H535" s="355" t="s">
        <v>13295</v>
      </c>
      <c r="I535" s="355" t="s">
        <v>11693</v>
      </c>
      <c r="J535" s="355" t="s">
        <v>13015</v>
      </c>
      <c r="K535" s="370" t="s">
        <v>13297</v>
      </c>
      <c r="L535" s="355" t="s">
        <v>321</v>
      </c>
      <c r="M535" s="355" t="s">
        <v>6007</v>
      </c>
      <c r="N535" s="355" t="s">
        <v>11992</v>
      </c>
      <c r="O535" s="355" t="s">
        <v>11993</v>
      </c>
      <c r="P535" s="355" t="s">
        <v>5983</v>
      </c>
      <c r="Q535" s="355" t="s">
        <v>5440</v>
      </c>
      <c r="R535" s="355" t="s">
        <v>5441</v>
      </c>
      <c r="S535" s="362">
        <v>1</v>
      </c>
      <c r="T535" s="355" t="s">
        <v>8673</v>
      </c>
      <c r="U535" s="362">
        <v>69167</v>
      </c>
      <c r="V535" s="363">
        <v>69167</v>
      </c>
      <c r="W535" s="355" t="s">
        <v>10180</v>
      </c>
      <c r="X535" s="355" t="s">
        <v>5208</v>
      </c>
      <c r="Y535" s="355" t="s">
        <v>11693</v>
      </c>
      <c r="Z535" s="355" t="s">
        <v>11693</v>
      </c>
      <c r="AA535" s="355" t="s">
        <v>13280</v>
      </c>
      <c r="AB535" s="364">
        <v>43211</v>
      </c>
      <c r="AC535" s="355" t="s">
        <v>11995</v>
      </c>
      <c r="AD535" s="364">
        <v>43246</v>
      </c>
      <c r="AE535" s="355" t="s">
        <v>11995</v>
      </c>
      <c r="AF535" s="364"/>
      <c r="AG535" s="355" t="s">
        <v>11693</v>
      </c>
      <c r="AH535" s="355"/>
      <c r="AI535" s="365">
        <v>5670000</v>
      </c>
      <c r="AJ535" s="365">
        <v>553336</v>
      </c>
      <c r="AK535" s="365">
        <v>359681</v>
      </c>
      <c r="AL535" s="366">
        <v>35101.313195061724</v>
      </c>
      <c r="AM535" s="365">
        <v>4388</v>
      </c>
      <c r="AN535" s="359"/>
      <c r="AO535" s="367" t="s">
        <v>13275</v>
      </c>
      <c r="AR535" s="368"/>
      <c r="AT535" s="359" t="s">
        <v>13298</v>
      </c>
      <c r="AU535" s="359">
        <v>1</v>
      </c>
    </row>
    <row r="536" spans="1:47">
      <c r="A536" s="355" t="s">
        <v>13306</v>
      </c>
      <c r="B536" s="355">
        <v>12397</v>
      </c>
      <c r="C536" s="375" t="s">
        <v>13275</v>
      </c>
      <c r="D536" s="373" t="s">
        <v>13276</v>
      </c>
      <c r="E536" s="375" t="s">
        <v>13277</v>
      </c>
      <c r="F536" s="355" t="s">
        <v>11987</v>
      </c>
      <c r="G536" s="355" t="s">
        <v>12447</v>
      </c>
      <c r="H536" s="355" t="s">
        <v>13278</v>
      </c>
      <c r="I536" s="355" t="s">
        <v>11693</v>
      </c>
      <c r="J536" s="355" t="s">
        <v>13079</v>
      </c>
      <c r="K536" s="361" t="s">
        <v>13307</v>
      </c>
      <c r="L536" s="355" t="s">
        <v>321</v>
      </c>
      <c r="M536" s="355" t="s">
        <v>6007</v>
      </c>
      <c r="N536" s="355" t="s">
        <v>11992</v>
      </c>
      <c r="O536" s="355" t="s">
        <v>12004</v>
      </c>
      <c r="P536" s="355" t="s">
        <v>5983</v>
      </c>
      <c r="Q536" s="355" t="s">
        <v>5750</v>
      </c>
      <c r="R536" s="355" t="s">
        <v>5751</v>
      </c>
      <c r="S536" s="362">
        <v>1</v>
      </c>
      <c r="T536" s="355" t="s">
        <v>8673</v>
      </c>
      <c r="U536" s="362">
        <v>195418</v>
      </c>
      <c r="V536" s="363">
        <v>195418</v>
      </c>
      <c r="W536" s="355" t="s">
        <v>10180</v>
      </c>
      <c r="X536" s="355" t="s">
        <v>5208</v>
      </c>
      <c r="Y536" s="355" t="s">
        <v>11693</v>
      </c>
      <c r="Z536" s="355" t="s">
        <v>11693</v>
      </c>
      <c r="AA536" s="355" t="s">
        <v>13280</v>
      </c>
      <c r="AB536" s="364">
        <v>43211</v>
      </c>
      <c r="AC536" s="355" t="s">
        <v>11995</v>
      </c>
      <c r="AD536" s="364">
        <v>43246</v>
      </c>
      <c r="AE536" s="355" t="s">
        <v>11995</v>
      </c>
      <c r="AF536" s="364"/>
      <c r="AG536" s="355" t="s">
        <v>11693</v>
      </c>
      <c r="AH536" s="355"/>
      <c r="AI536" s="365">
        <v>5670000</v>
      </c>
      <c r="AJ536" s="365">
        <v>1613336</v>
      </c>
      <c r="AK536" s="365">
        <v>359681</v>
      </c>
      <c r="AL536" s="366">
        <v>102343.26381234569</v>
      </c>
      <c r="AM536" s="371">
        <v>12397</v>
      </c>
      <c r="AN536" s="359"/>
      <c r="AO536" s="367" t="s">
        <v>13275</v>
      </c>
      <c r="AQ536" s="359" t="s">
        <v>13308</v>
      </c>
      <c r="AR536" s="368">
        <v>1</v>
      </c>
      <c r="AT536" s="359" t="s">
        <v>13308</v>
      </c>
      <c r="AU536" s="359">
        <v>8</v>
      </c>
    </row>
    <row r="537" spans="1:47">
      <c r="A537" s="355" t="s">
        <v>13309</v>
      </c>
      <c r="B537" s="355">
        <v>12925</v>
      </c>
      <c r="C537" s="369" t="s">
        <v>13275</v>
      </c>
      <c r="D537" s="370" t="s">
        <v>13276</v>
      </c>
      <c r="E537" s="369" t="s">
        <v>13277</v>
      </c>
      <c r="F537" s="355" t="s">
        <v>11987</v>
      </c>
      <c r="G537" s="355" t="s">
        <v>12116</v>
      </c>
      <c r="H537" s="355" t="s">
        <v>13283</v>
      </c>
      <c r="I537" s="355" t="s">
        <v>11693</v>
      </c>
      <c r="J537" s="355" t="s">
        <v>13079</v>
      </c>
      <c r="K537" s="370" t="s">
        <v>13307</v>
      </c>
      <c r="L537" s="355" t="s">
        <v>321</v>
      </c>
      <c r="M537" s="355" t="s">
        <v>6007</v>
      </c>
      <c r="N537" s="355" t="s">
        <v>11992</v>
      </c>
      <c r="O537" s="355" t="s">
        <v>12004</v>
      </c>
      <c r="P537" s="355" t="s">
        <v>5983</v>
      </c>
      <c r="Q537" s="355" t="s">
        <v>5750</v>
      </c>
      <c r="R537" s="355" t="s">
        <v>5751</v>
      </c>
      <c r="S537" s="362">
        <v>1</v>
      </c>
      <c r="T537" s="355" t="s">
        <v>8673</v>
      </c>
      <c r="U537" s="362">
        <v>203750</v>
      </c>
      <c r="V537" s="363">
        <v>203750</v>
      </c>
      <c r="W537" s="355" t="s">
        <v>10180</v>
      </c>
      <c r="X537" s="355" t="s">
        <v>5208</v>
      </c>
      <c r="Y537" s="355" t="s">
        <v>11693</v>
      </c>
      <c r="Z537" s="355" t="s">
        <v>11693</v>
      </c>
      <c r="AA537" s="355" t="s">
        <v>13280</v>
      </c>
      <c r="AB537" s="364">
        <v>43211</v>
      </c>
      <c r="AC537" s="355" t="s">
        <v>11995</v>
      </c>
      <c r="AD537" s="364">
        <v>43246</v>
      </c>
      <c r="AE537" s="355" t="s">
        <v>11995</v>
      </c>
      <c r="AF537" s="364"/>
      <c r="AG537" s="355" t="s">
        <v>11693</v>
      </c>
      <c r="AH537" s="355"/>
      <c r="AI537" s="365">
        <v>5670000</v>
      </c>
      <c r="AJ537" s="365">
        <v>1613336</v>
      </c>
      <c r="AK537" s="365">
        <v>359681</v>
      </c>
      <c r="AL537" s="366">
        <v>102343.26381234569</v>
      </c>
      <c r="AM537" s="365">
        <v>12925</v>
      </c>
      <c r="AN537" s="359"/>
      <c r="AO537" s="367" t="s">
        <v>13275</v>
      </c>
      <c r="AR537" s="368"/>
      <c r="AT537" s="359" t="s">
        <v>13308</v>
      </c>
      <c r="AU537" s="359">
        <v>7</v>
      </c>
    </row>
    <row r="538" spans="1:47">
      <c r="A538" s="355" t="s">
        <v>13310</v>
      </c>
      <c r="B538" s="355">
        <v>12925</v>
      </c>
      <c r="C538" s="369" t="s">
        <v>13275</v>
      </c>
      <c r="D538" s="370" t="s">
        <v>13276</v>
      </c>
      <c r="E538" s="369" t="s">
        <v>13277</v>
      </c>
      <c r="F538" s="355" t="s">
        <v>11987</v>
      </c>
      <c r="G538" s="355" t="s">
        <v>12634</v>
      </c>
      <c r="H538" s="355" t="s">
        <v>13285</v>
      </c>
      <c r="I538" s="355" t="s">
        <v>11693</v>
      </c>
      <c r="J538" s="355" t="s">
        <v>13079</v>
      </c>
      <c r="K538" s="370" t="s">
        <v>13307</v>
      </c>
      <c r="L538" s="355" t="s">
        <v>321</v>
      </c>
      <c r="M538" s="355" t="s">
        <v>6007</v>
      </c>
      <c r="N538" s="355" t="s">
        <v>11992</v>
      </c>
      <c r="O538" s="355" t="s">
        <v>12004</v>
      </c>
      <c r="P538" s="355" t="s">
        <v>5983</v>
      </c>
      <c r="Q538" s="355" t="s">
        <v>5750</v>
      </c>
      <c r="R538" s="355" t="s">
        <v>5751</v>
      </c>
      <c r="S538" s="362">
        <v>1</v>
      </c>
      <c r="T538" s="355" t="s">
        <v>8673</v>
      </c>
      <c r="U538" s="362">
        <v>203750</v>
      </c>
      <c r="V538" s="363">
        <v>203750</v>
      </c>
      <c r="W538" s="355" t="s">
        <v>10180</v>
      </c>
      <c r="X538" s="355" t="s">
        <v>5208</v>
      </c>
      <c r="Y538" s="355" t="s">
        <v>11693</v>
      </c>
      <c r="Z538" s="355" t="s">
        <v>11693</v>
      </c>
      <c r="AA538" s="355" t="s">
        <v>13280</v>
      </c>
      <c r="AB538" s="364">
        <v>43211</v>
      </c>
      <c r="AC538" s="355" t="s">
        <v>11995</v>
      </c>
      <c r="AD538" s="364">
        <v>43246</v>
      </c>
      <c r="AE538" s="355" t="s">
        <v>11995</v>
      </c>
      <c r="AF538" s="364"/>
      <c r="AG538" s="355" t="s">
        <v>11693</v>
      </c>
      <c r="AH538" s="355"/>
      <c r="AI538" s="365">
        <v>5670000</v>
      </c>
      <c r="AJ538" s="365">
        <v>1613336</v>
      </c>
      <c r="AK538" s="365">
        <v>359681</v>
      </c>
      <c r="AL538" s="366">
        <v>102343.26381234569</v>
      </c>
      <c r="AM538" s="365">
        <v>12925</v>
      </c>
      <c r="AN538" s="359"/>
      <c r="AO538" s="367" t="s">
        <v>13275</v>
      </c>
      <c r="AR538" s="368"/>
      <c r="AT538" s="359" t="s">
        <v>13308</v>
      </c>
      <c r="AU538" s="359">
        <v>6</v>
      </c>
    </row>
    <row r="539" spans="1:47">
      <c r="A539" s="355" t="s">
        <v>13311</v>
      </c>
      <c r="B539" s="355">
        <v>12925</v>
      </c>
      <c r="C539" s="369" t="s">
        <v>13275</v>
      </c>
      <c r="D539" s="370" t="s">
        <v>13276</v>
      </c>
      <c r="E539" s="369" t="s">
        <v>13277</v>
      </c>
      <c r="F539" s="355" t="s">
        <v>11987</v>
      </c>
      <c r="G539" s="355" t="s">
        <v>12118</v>
      </c>
      <c r="H539" s="355" t="s">
        <v>13287</v>
      </c>
      <c r="I539" s="355" t="s">
        <v>11693</v>
      </c>
      <c r="J539" s="355" t="s">
        <v>13079</v>
      </c>
      <c r="K539" s="370" t="s">
        <v>13307</v>
      </c>
      <c r="L539" s="355" t="s">
        <v>321</v>
      </c>
      <c r="M539" s="355" t="s">
        <v>6007</v>
      </c>
      <c r="N539" s="355" t="s">
        <v>11992</v>
      </c>
      <c r="O539" s="355" t="s">
        <v>12004</v>
      </c>
      <c r="P539" s="355" t="s">
        <v>5983</v>
      </c>
      <c r="Q539" s="355" t="s">
        <v>5750</v>
      </c>
      <c r="R539" s="355" t="s">
        <v>5751</v>
      </c>
      <c r="S539" s="362">
        <v>1</v>
      </c>
      <c r="T539" s="355" t="s">
        <v>8673</v>
      </c>
      <c r="U539" s="362">
        <v>203750</v>
      </c>
      <c r="V539" s="363">
        <v>203750</v>
      </c>
      <c r="W539" s="355" t="s">
        <v>10180</v>
      </c>
      <c r="X539" s="355" t="s">
        <v>5208</v>
      </c>
      <c r="Y539" s="355" t="s">
        <v>11693</v>
      </c>
      <c r="Z539" s="355" t="s">
        <v>11693</v>
      </c>
      <c r="AA539" s="355" t="s">
        <v>13280</v>
      </c>
      <c r="AB539" s="364">
        <v>43211</v>
      </c>
      <c r="AC539" s="355" t="s">
        <v>11995</v>
      </c>
      <c r="AD539" s="364">
        <v>43246</v>
      </c>
      <c r="AE539" s="355" t="s">
        <v>11995</v>
      </c>
      <c r="AF539" s="364"/>
      <c r="AG539" s="355" t="s">
        <v>11693</v>
      </c>
      <c r="AH539" s="355"/>
      <c r="AI539" s="365">
        <v>5670000</v>
      </c>
      <c r="AJ539" s="365">
        <v>1613336</v>
      </c>
      <c r="AK539" s="365">
        <v>359681</v>
      </c>
      <c r="AL539" s="366">
        <v>102343.26381234569</v>
      </c>
      <c r="AM539" s="365">
        <v>12925</v>
      </c>
      <c r="AN539" s="359"/>
      <c r="AO539" s="367" t="s">
        <v>13275</v>
      </c>
      <c r="AR539" s="368"/>
      <c r="AT539" s="359" t="s">
        <v>13308</v>
      </c>
      <c r="AU539" s="359">
        <v>5</v>
      </c>
    </row>
    <row r="540" spans="1:47">
      <c r="A540" s="355" t="s">
        <v>13312</v>
      </c>
      <c r="B540" s="355">
        <v>12925</v>
      </c>
      <c r="C540" s="369" t="s">
        <v>13275</v>
      </c>
      <c r="D540" s="370" t="s">
        <v>13276</v>
      </c>
      <c r="E540" s="369" t="s">
        <v>13277</v>
      </c>
      <c r="F540" s="355" t="s">
        <v>11987</v>
      </c>
      <c r="G540" s="355" t="s">
        <v>12450</v>
      </c>
      <c r="H540" s="355" t="s">
        <v>13289</v>
      </c>
      <c r="I540" s="355" t="s">
        <v>11693</v>
      </c>
      <c r="J540" s="355" t="s">
        <v>13079</v>
      </c>
      <c r="K540" s="370" t="s">
        <v>13307</v>
      </c>
      <c r="L540" s="355" t="s">
        <v>321</v>
      </c>
      <c r="M540" s="355" t="s">
        <v>6007</v>
      </c>
      <c r="N540" s="355" t="s">
        <v>11992</v>
      </c>
      <c r="O540" s="355" t="s">
        <v>12004</v>
      </c>
      <c r="P540" s="355" t="s">
        <v>5983</v>
      </c>
      <c r="Q540" s="355" t="s">
        <v>5750</v>
      </c>
      <c r="R540" s="355" t="s">
        <v>5751</v>
      </c>
      <c r="S540" s="362">
        <v>1</v>
      </c>
      <c r="T540" s="355" t="s">
        <v>8673</v>
      </c>
      <c r="U540" s="362">
        <v>203750</v>
      </c>
      <c r="V540" s="363">
        <v>203750</v>
      </c>
      <c r="W540" s="355" t="s">
        <v>10180</v>
      </c>
      <c r="X540" s="355" t="s">
        <v>5208</v>
      </c>
      <c r="Y540" s="355" t="s">
        <v>11693</v>
      </c>
      <c r="Z540" s="355" t="s">
        <v>11693</v>
      </c>
      <c r="AA540" s="355" t="s">
        <v>13280</v>
      </c>
      <c r="AB540" s="364">
        <v>43211</v>
      </c>
      <c r="AC540" s="355" t="s">
        <v>11995</v>
      </c>
      <c r="AD540" s="364">
        <v>43246</v>
      </c>
      <c r="AE540" s="355" t="s">
        <v>11995</v>
      </c>
      <c r="AF540" s="364"/>
      <c r="AG540" s="355" t="s">
        <v>11693</v>
      </c>
      <c r="AH540" s="355"/>
      <c r="AI540" s="365">
        <v>5670000</v>
      </c>
      <c r="AJ540" s="365">
        <v>1613336</v>
      </c>
      <c r="AK540" s="365">
        <v>359681</v>
      </c>
      <c r="AL540" s="366">
        <v>102343.26381234569</v>
      </c>
      <c r="AM540" s="365">
        <v>12925</v>
      </c>
      <c r="AN540" s="359"/>
      <c r="AO540" s="367" t="s">
        <v>13275</v>
      </c>
      <c r="AR540" s="368"/>
      <c r="AT540" s="359" t="s">
        <v>13308</v>
      </c>
      <c r="AU540" s="359">
        <v>4</v>
      </c>
    </row>
    <row r="541" spans="1:47">
      <c r="A541" s="355" t="s">
        <v>13313</v>
      </c>
      <c r="B541" s="355">
        <v>12925</v>
      </c>
      <c r="C541" s="369" t="s">
        <v>13275</v>
      </c>
      <c r="D541" s="370" t="s">
        <v>13276</v>
      </c>
      <c r="E541" s="369" t="s">
        <v>13277</v>
      </c>
      <c r="F541" s="355" t="s">
        <v>11987</v>
      </c>
      <c r="G541" s="355" t="s">
        <v>12120</v>
      </c>
      <c r="H541" s="355" t="s">
        <v>13291</v>
      </c>
      <c r="I541" s="355" t="s">
        <v>11693</v>
      </c>
      <c r="J541" s="355" t="s">
        <v>13079</v>
      </c>
      <c r="K541" s="370" t="s">
        <v>13307</v>
      </c>
      <c r="L541" s="355" t="s">
        <v>321</v>
      </c>
      <c r="M541" s="355" t="s">
        <v>6007</v>
      </c>
      <c r="N541" s="355" t="s">
        <v>11992</v>
      </c>
      <c r="O541" s="355" t="s">
        <v>12004</v>
      </c>
      <c r="P541" s="355" t="s">
        <v>5983</v>
      </c>
      <c r="Q541" s="355" t="s">
        <v>5750</v>
      </c>
      <c r="R541" s="355" t="s">
        <v>5751</v>
      </c>
      <c r="S541" s="362">
        <v>1</v>
      </c>
      <c r="T541" s="355" t="s">
        <v>8673</v>
      </c>
      <c r="U541" s="362">
        <v>203750</v>
      </c>
      <c r="V541" s="363">
        <v>203750</v>
      </c>
      <c r="W541" s="355" t="s">
        <v>10180</v>
      </c>
      <c r="X541" s="355" t="s">
        <v>5208</v>
      </c>
      <c r="Y541" s="355" t="s">
        <v>11693</v>
      </c>
      <c r="Z541" s="355" t="s">
        <v>11693</v>
      </c>
      <c r="AA541" s="355" t="s">
        <v>13280</v>
      </c>
      <c r="AB541" s="364">
        <v>43211</v>
      </c>
      <c r="AC541" s="355" t="s">
        <v>11995</v>
      </c>
      <c r="AD541" s="364">
        <v>43246</v>
      </c>
      <c r="AE541" s="355" t="s">
        <v>11995</v>
      </c>
      <c r="AF541" s="364"/>
      <c r="AG541" s="355" t="s">
        <v>11693</v>
      </c>
      <c r="AH541" s="355"/>
      <c r="AI541" s="365">
        <v>5670000</v>
      </c>
      <c r="AJ541" s="365">
        <v>1613336</v>
      </c>
      <c r="AK541" s="365">
        <v>359681</v>
      </c>
      <c r="AL541" s="366">
        <v>102343.26381234569</v>
      </c>
      <c r="AM541" s="365">
        <v>12925</v>
      </c>
      <c r="AN541" s="359"/>
      <c r="AO541" s="367" t="s">
        <v>13275</v>
      </c>
      <c r="AR541" s="368"/>
      <c r="AT541" s="359" t="s">
        <v>13308</v>
      </c>
      <c r="AU541" s="359">
        <v>3</v>
      </c>
    </row>
    <row r="542" spans="1:47">
      <c r="A542" s="355" t="s">
        <v>13314</v>
      </c>
      <c r="B542" s="355">
        <v>12925</v>
      </c>
      <c r="C542" s="369" t="s">
        <v>13275</v>
      </c>
      <c r="D542" s="370" t="s">
        <v>13276</v>
      </c>
      <c r="E542" s="369" t="s">
        <v>13277</v>
      </c>
      <c r="F542" s="355" t="s">
        <v>11987</v>
      </c>
      <c r="G542" s="355" t="s">
        <v>11198</v>
      </c>
      <c r="H542" s="355" t="s">
        <v>13293</v>
      </c>
      <c r="I542" s="355" t="s">
        <v>11693</v>
      </c>
      <c r="J542" s="355" t="s">
        <v>13079</v>
      </c>
      <c r="K542" s="370" t="s">
        <v>13307</v>
      </c>
      <c r="L542" s="355" t="s">
        <v>321</v>
      </c>
      <c r="M542" s="355" t="s">
        <v>6007</v>
      </c>
      <c r="N542" s="355" t="s">
        <v>11992</v>
      </c>
      <c r="O542" s="355" t="s">
        <v>12004</v>
      </c>
      <c r="P542" s="355" t="s">
        <v>5983</v>
      </c>
      <c r="Q542" s="355" t="s">
        <v>5750</v>
      </c>
      <c r="R542" s="355" t="s">
        <v>5751</v>
      </c>
      <c r="S542" s="362">
        <v>1</v>
      </c>
      <c r="T542" s="355" t="s">
        <v>8673</v>
      </c>
      <c r="U542" s="362">
        <v>203750</v>
      </c>
      <c r="V542" s="363">
        <v>203750</v>
      </c>
      <c r="W542" s="355" t="s">
        <v>10180</v>
      </c>
      <c r="X542" s="355" t="s">
        <v>5208</v>
      </c>
      <c r="Y542" s="355" t="s">
        <v>11693</v>
      </c>
      <c r="Z542" s="355" t="s">
        <v>11693</v>
      </c>
      <c r="AA542" s="355" t="s">
        <v>13280</v>
      </c>
      <c r="AB542" s="364">
        <v>43211</v>
      </c>
      <c r="AC542" s="355" t="s">
        <v>11995</v>
      </c>
      <c r="AD542" s="364">
        <v>43246</v>
      </c>
      <c r="AE542" s="355" t="s">
        <v>11995</v>
      </c>
      <c r="AF542" s="364"/>
      <c r="AG542" s="355" t="s">
        <v>11693</v>
      </c>
      <c r="AH542" s="355"/>
      <c r="AI542" s="365">
        <v>5670000</v>
      </c>
      <c r="AJ542" s="365">
        <v>1613336</v>
      </c>
      <c r="AK542" s="365">
        <v>359681</v>
      </c>
      <c r="AL542" s="366">
        <v>102343.26381234569</v>
      </c>
      <c r="AM542" s="365">
        <v>12925</v>
      </c>
      <c r="AN542" s="359"/>
      <c r="AO542" s="367" t="s">
        <v>13275</v>
      </c>
      <c r="AR542" s="368"/>
      <c r="AT542" s="359" t="s">
        <v>13308</v>
      </c>
      <c r="AU542" s="359">
        <v>2</v>
      </c>
    </row>
    <row r="543" spans="1:47">
      <c r="A543" s="355" t="s">
        <v>13315</v>
      </c>
      <c r="B543" s="355">
        <v>12396</v>
      </c>
      <c r="C543" s="369" t="s">
        <v>13275</v>
      </c>
      <c r="D543" s="370" t="s">
        <v>13276</v>
      </c>
      <c r="E543" s="369" t="s">
        <v>13277</v>
      </c>
      <c r="F543" s="355" t="s">
        <v>11987</v>
      </c>
      <c r="G543" s="355" t="s">
        <v>12126</v>
      </c>
      <c r="H543" s="355" t="s">
        <v>13295</v>
      </c>
      <c r="I543" s="355" t="s">
        <v>11693</v>
      </c>
      <c r="J543" s="355" t="s">
        <v>13079</v>
      </c>
      <c r="K543" s="370" t="s">
        <v>13307</v>
      </c>
      <c r="L543" s="355" t="s">
        <v>321</v>
      </c>
      <c r="M543" s="355" t="s">
        <v>6007</v>
      </c>
      <c r="N543" s="355" t="s">
        <v>11992</v>
      </c>
      <c r="O543" s="355" t="s">
        <v>12004</v>
      </c>
      <c r="P543" s="355" t="s">
        <v>5983</v>
      </c>
      <c r="Q543" s="355" t="s">
        <v>5750</v>
      </c>
      <c r="R543" s="355" t="s">
        <v>5751</v>
      </c>
      <c r="S543" s="362">
        <v>1</v>
      </c>
      <c r="T543" s="355" t="s">
        <v>8673</v>
      </c>
      <c r="U543" s="362">
        <v>195418</v>
      </c>
      <c r="V543" s="363">
        <v>195418</v>
      </c>
      <c r="W543" s="355" t="s">
        <v>10180</v>
      </c>
      <c r="X543" s="355" t="s">
        <v>5208</v>
      </c>
      <c r="Y543" s="355" t="s">
        <v>11693</v>
      </c>
      <c r="Z543" s="355" t="s">
        <v>11693</v>
      </c>
      <c r="AA543" s="355" t="s">
        <v>13280</v>
      </c>
      <c r="AB543" s="364">
        <v>43211</v>
      </c>
      <c r="AC543" s="355" t="s">
        <v>11995</v>
      </c>
      <c r="AD543" s="364">
        <v>43246</v>
      </c>
      <c r="AE543" s="355" t="s">
        <v>11995</v>
      </c>
      <c r="AF543" s="364"/>
      <c r="AG543" s="355" t="s">
        <v>11693</v>
      </c>
      <c r="AH543" s="355"/>
      <c r="AI543" s="365">
        <v>5670000</v>
      </c>
      <c r="AJ543" s="365">
        <v>1613336</v>
      </c>
      <c r="AK543" s="365">
        <v>359681</v>
      </c>
      <c r="AL543" s="366">
        <v>102343.26381234569</v>
      </c>
      <c r="AM543" s="365">
        <v>12396</v>
      </c>
      <c r="AN543" s="359"/>
      <c r="AO543" s="367" t="s">
        <v>13275</v>
      </c>
      <c r="AR543" s="368"/>
      <c r="AT543" s="359" t="s">
        <v>13308</v>
      </c>
      <c r="AU543" s="359">
        <v>1</v>
      </c>
    </row>
    <row r="544" spans="1:47">
      <c r="A544" s="355" t="s">
        <v>13316</v>
      </c>
      <c r="B544" s="355">
        <v>24793</v>
      </c>
      <c r="C544" s="375" t="s">
        <v>13275</v>
      </c>
      <c r="D544" s="373" t="s">
        <v>13276</v>
      </c>
      <c r="E544" s="375" t="s">
        <v>13277</v>
      </c>
      <c r="F544" s="355" t="s">
        <v>11987</v>
      </c>
      <c r="G544" s="355" t="s">
        <v>12129</v>
      </c>
      <c r="H544" s="355" t="s">
        <v>13278</v>
      </c>
      <c r="I544" s="355" t="s">
        <v>11693</v>
      </c>
      <c r="J544" s="355" t="s">
        <v>13079</v>
      </c>
      <c r="K544" s="361" t="s">
        <v>13317</v>
      </c>
      <c r="L544" s="355" t="s">
        <v>321</v>
      </c>
      <c r="M544" s="355" t="s">
        <v>6007</v>
      </c>
      <c r="N544" s="355" t="s">
        <v>11992</v>
      </c>
      <c r="O544" s="355" t="s">
        <v>11993</v>
      </c>
      <c r="P544" s="355" t="s">
        <v>5983</v>
      </c>
      <c r="Q544" s="355" t="s">
        <v>5750</v>
      </c>
      <c r="R544" s="355" t="s">
        <v>5751</v>
      </c>
      <c r="S544" s="362">
        <v>1</v>
      </c>
      <c r="T544" s="355" t="s">
        <v>8673</v>
      </c>
      <c r="U544" s="362">
        <v>390832</v>
      </c>
      <c r="V544" s="363">
        <v>390832</v>
      </c>
      <c r="W544" s="355" t="s">
        <v>10180</v>
      </c>
      <c r="X544" s="355" t="s">
        <v>5208</v>
      </c>
      <c r="Y544" s="355" t="s">
        <v>11693</v>
      </c>
      <c r="Z544" s="355" t="s">
        <v>11693</v>
      </c>
      <c r="AA544" s="355" t="s">
        <v>13280</v>
      </c>
      <c r="AB544" s="364">
        <v>43211</v>
      </c>
      <c r="AC544" s="355" t="s">
        <v>11995</v>
      </c>
      <c r="AD544" s="364">
        <v>43246</v>
      </c>
      <c r="AE544" s="355" t="s">
        <v>11995</v>
      </c>
      <c r="AF544" s="364"/>
      <c r="AG544" s="355" t="s">
        <v>11693</v>
      </c>
      <c r="AH544" s="355"/>
      <c r="AI544" s="365">
        <v>5670000</v>
      </c>
      <c r="AJ544" s="365">
        <v>3226664</v>
      </c>
      <c r="AK544" s="365">
        <v>359681</v>
      </c>
      <c r="AL544" s="366">
        <v>204686.02013827162</v>
      </c>
      <c r="AM544" s="365">
        <v>24793</v>
      </c>
      <c r="AN544" s="359"/>
      <c r="AO544" s="367" t="s">
        <v>13275</v>
      </c>
      <c r="AQ544" s="359" t="s">
        <v>13318</v>
      </c>
      <c r="AR544" s="368">
        <v>1</v>
      </c>
      <c r="AT544" s="359" t="s">
        <v>13318</v>
      </c>
      <c r="AU544" s="359">
        <v>8</v>
      </c>
    </row>
    <row r="545" spans="1:47">
      <c r="A545" s="355" t="s">
        <v>13319</v>
      </c>
      <c r="B545" s="355">
        <v>25850</v>
      </c>
      <c r="C545" s="369" t="s">
        <v>13275</v>
      </c>
      <c r="D545" s="370" t="s">
        <v>13276</v>
      </c>
      <c r="E545" s="369" t="s">
        <v>13277</v>
      </c>
      <c r="F545" s="355" t="s">
        <v>11987</v>
      </c>
      <c r="G545" s="355" t="s">
        <v>11216</v>
      </c>
      <c r="H545" s="355" t="s">
        <v>13283</v>
      </c>
      <c r="I545" s="355" t="s">
        <v>11693</v>
      </c>
      <c r="J545" s="355" t="s">
        <v>13079</v>
      </c>
      <c r="K545" s="370" t="s">
        <v>13317</v>
      </c>
      <c r="L545" s="355" t="s">
        <v>321</v>
      </c>
      <c r="M545" s="355" t="s">
        <v>6007</v>
      </c>
      <c r="N545" s="355" t="s">
        <v>11992</v>
      </c>
      <c r="O545" s="355" t="s">
        <v>11993</v>
      </c>
      <c r="P545" s="355" t="s">
        <v>5983</v>
      </c>
      <c r="Q545" s="355" t="s">
        <v>5750</v>
      </c>
      <c r="R545" s="355" t="s">
        <v>5751</v>
      </c>
      <c r="S545" s="362">
        <v>1</v>
      </c>
      <c r="T545" s="355" t="s">
        <v>8673</v>
      </c>
      <c r="U545" s="362">
        <v>407500</v>
      </c>
      <c r="V545" s="363">
        <v>407500</v>
      </c>
      <c r="W545" s="355" t="s">
        <v>10180</v>
      </c>
      <c r="X545" s="355" t="s">
        <v>5208</v>
      </c>
      <c r="Y545" s="355" t="s">
        <v>11693</v>
      </c>
      <c r="Z545" s="355" t="s">
        <v>11693</v>
      </c>
      <c r="AA545" s="355" t="s">
        <v>13280</v>
      </c>
      <c r="AB545" s="364">
        <v>43211</v>
      </c>
      <c r="AC545" s="355" t="s">
        <v>11995</v>
      </c>
      <c r="AD545" s="364">
        <v>43246</v>
      </c>
      <c r="AE545" s="355" t="s">
        <v>11995</v>
      </c>
      <c r="AF545" s="364"/>
      <c r="AG545" s="355" t="s">
        <v>11693</v>
      </c>
      <c r="AH545" s="355"/>
      <c r="AI545" s="365">
        <v>5670000</v>
      </c>
      <c r="AJ545" s="365">
        <v>3226664</v>
      </c>
      <c r="AK545" s="365">
        <v>359681</v>
      </c>
      <c r="AL545" s="366">
        <v>204686.02013827162</v>
      </c>
      <c r="AM545" s="365">
        <v>25850</v>
      </c>
      <c r="AN545" s="359"/>
      <c r="AO545" s="367" t="s">
        <v>13275</v>
      </c>
      <c r="AR545" s="368"/>
      <c r="AT545" s="359" t="s">
        <v>13318</v>
      </c>
      <c r="AU545" s="359">
        <v>7</v>
      </c>
    </row>
    <row r="546" spans="1:47">
      <c r="A546" s="355" t="s">
        <v>13320</v>
      </c>
      <c r="B546" s="355">
        <v>25850</v>
      </c>
      <c r="C546" s="369" t="s">
        <v>13275</v>
      </c>
      <c r="D546" s="370" t="s">
        <v>13276</v>
      </c>
      <c r="E546" s="369" t="s">
        <v>13277</v>
      </c>
      <c r="F546" s="355" t="s">
        <v>11987</v>
      </c>
      <c r="G546" s="355" t="s">
        <v>12132</v>
      </c>
      <c r="H546" s="355" t="s">
        <v>13285</v>
      </c>
      <c r="I546" s="355" t="s">
        <v>11693</v>
      </c>
      <c r="J546" s="355" t="s">
        <v>13079</v>
      </c>
      <c r="K546" s="370" t="s">
        <v>13317</v>
      </c>
      <c r="L546" s="355" t="s">
        <v>321</v>
      </c>
      <c r="M546" s="355" t="s">
        <v>6007</v>
      </c>
      <c r="N546" s="355" t="s">
        <v>11992</v>
      </c>
      <c r="O546" s="355" t="s">
        <v>11993</v>
      </c>
      <c r="P546" s="355" t="s">
        <v>5983</v>
      </c>
      <c r="Q546" s="355" t="s">
        <v>5750</v>
      </c>
      <c r="R546" s="355" t="s">
        <v>5751</v>
      </c>
      <c r="S546" s="362">
        <v>1</v>
      </c>
      <c r="T546" s="355" t="s">
        <v>8673</v>
      </c>
      <c r="U546" s="362">
        <v>407500</v>
      </c>
      <c r="V546" s="363">
        <v>407500</v>
      </c>
      <c r="W546" s="355" t="s">
        <v>10180</v>
      </c>
      <c r="X546" s="355" t="s">
        <v>5208</v>
      </c>
      <c r="Y546" s="355" t="s">
        <v>11693</v>
      </c>
      <c r="Z546" s="355" t="s">
        <v>11693</v>
      </c>
      <c r="AA546" s="355" t="s">
        <v>13280</v>
      </c>
      <c r="AB546" s="364">
        <v>43211</v>
      </c>
      <c r="AC546" s="355" t="s">
        <v>11995</v>
      </c>
      <c r="AD546" s="364">
        <v>43246</v>
      </c>
      <c r="AE546" s="355" t="s">
        <v>11995</v>
      </c>
      <c r="AF546" s="364"/>
      <c r="AG546" s="355" t="s">
        <v>11693</v>
      </c>
      <c r="AH546" s="355"/>
      <c r="AI546" s="365">
        <v>5670000</v>
      </c>
      <c r="AJ546" s="365">
        <v>3226664</v>
      </c>
      <c r="AK546" s="365">
        <v>359681</v>
      </c>
      <c r="AL546" s="366">
        <v>204686.02013827162</v>
      </c>
      <c r="AM546" s="365">
        <v>25850</v>
      </c>
      <c r="AN546" s="359"/>
      <c r="AO546" s="367" t="s">
        <v>13275</v>
      </c>
      <c r="AR546" s="368"/>
      <c r="AT546" s="359" t="s">
        <v>13318</v>
      </c>
      <c r="AU546" s="359">
        <v>6</v>
      </c>
    </row>
    <row r="547" spans="1:47">
      <c r="A547" s="355" t="s">
        <v>13321</v>
      </c>
      <c r="B547" s="355">
        <v>25850</v>
      </c>
      <c r="C547" s="369" t="s">
        <v>13275</v>
      </c>
      <c r="D547" s="370" t="s">
        <v>13276</v>
      </c>
      <c r="E547" s="369" t="s">
        <v>13277</v>
      </c>
      <c r="F547" s="355" t="s">
        <v>11987</v>
      </c>
      <c r="G547" s="355" t="s">
        <v>12135</v>
      </c>
      <c r="H547" s="355" t="s">
        <v>13287</v>
      </c>
      <c r="I547" s="355" t="s">
        <v>11693</v>
      </c>
      <c r="J547" s="355" t="s">
        <v>13079</v>
      </c>
      <c r="K547" s="370" t="s">
        <v>13317</v>
      </c>
      <c r="L547" s="355" t="s">
        <v>321</v>
      </c>
      <c r="M547" s="355" t="s">
        <v>6007</v>
      </c>
      <c r="N547" s="355" t="s">
        <v>11992</v>
      </c>
      <c r="O547" s="355" t="s">
        <v>11993</v>
      </c>
      <c r="P547" s="355" t="s">
        <v>5983</v>
      </c>
      <c r="Q547" s="355" t="s">
        <v>5750</v>
      </c>
      <c r="R547" s="355" t="s">
        <v>5751</v>
      </c>
      <c r="S547" s="362">
        <v>1</v>
      </c>
      <c r="T547" s="355" t="s">
        <v>8673</v>
      </c>
      <c r="U547" s="362">
        <v>407500</v>
      </c>
      <c r="V547" s="363">
        <v>407500</v>
      </c>
      <c r="W547" s="355" t="s">
        <v>10180</v>
      </c>
      <c r="X547" s="355" t="s">
        <v>5208</v>
      </c>
      <c r="Y547" s="355" t="s">
        <v>11693</v>
      </c>
      <c r="Z547" s="355" t="s">
        <v>11693</v>
      </c>
      <c r="AA547" s="355" t="s">
        <v>13280</v>
      </c>
      <c r="AB547" s="364">
        <v>43211</v>
      </c>
      <c r="AC547" s="355" t="s">
        <v>11995</v>
      </c>
      <c r="AD547" s="364">
        <v>43246</v>
      </c>
      <c r="AE547" s="355" t="s">
        <v>11995</v>
      </c>
      <c r="AF547" s="364"/>
      <c r="AG547" s="355" t="s">
        <v>11693</v>
      </c>
      <c r="AH547" s="355"/>
      <c r="AI547" s="365">
        <v>5670000</v>
      </c>
      <c r="AJ547" s="365">
        <v>3226664</v>
      </c>
      <c r="AK547" s="365">
        <v>359681</v>
      </c>
      <c r="AL547" s="366">
        <v>204686.02013827162</v>
      </c>
      <c r="AM547" s="365">
        <v>25850</v>
      </c>
      <c r="AN547" s="359"/>
      <c r="AO547" s="367" t="s">
        <v>13275</v>
      </c>
      <c r="AR547" s="368"/>
      <c r="AT547" s="359" t="s">
        <v>13318</v>
      </c>
      <c r="AU547" s="359">
        <v>5</v>
      </c>
    </row>
    <row r="548" spans="1:47">
      <c r="A548" s="355" t="s">
        <v>13322</v>
      </c>
      <c r="B548" s="355">
        <v>25850</v>
      </c>
      <c r="C548" s="369" t="s">
        <v>13275</v>
      </c>
      <c r="D548" s="370" t="s">
        <v>13276</v>
      </c>
      <c r="E548" s="369" t="s">
        <v>13277</v>
      </c>
      <c r="F548" s="355" t="s">
        <v>11987</v>
      </c>
      <c r="G548" s="355" t="s">
        <v>13253</v>
      </c>
      <c r="H548" s="355" t="s">
        <v>13289</v>
      </c>
      <c r="I548" s="355" t="s">
        <v>11693</v>
      </c>
      <c r="J548" s="355" t="s">
        <v>13079</v>
      </c>
      <c r="K548" s="370" t="s">
        <v>13317</v>
      </c>
      <c r="L548" s="355" t="s">
        <v>321</v>
      </c>
      <c r="M548" s="355" t="s">
        <v>6007</v>
      </c>
      <c r="N548" s="355" t="s">
        <v>11992</v>
      </c>
      <c r="O548" s="355" t="s">
        <v>11993</v>
      </c>
      <c r="P548" s="355" t="s">
        <v>5983</v>
      </c>
      <c r="Q548" s="355" t="s">
        <v>5750</v>
      </c>
      <c r="R548" s="355" t="s">
        <v>5751</v>
      </c>
      <c r="S548" s="362">
        <v>1</v>
      </c>
      <c r="T548" s="355" t="s">
        <v>8673</v>
      </c>
      <c r="U548" s="362">
        <v>407500</v>
      </c>
      <c r="V548" s="363">
        <v>407500</v>
      </c>
      <c r="W548" s="355" t="s">
        <v>10180</v>
      </c>
      <c r="X548" s="355" t="s">
        <v>5208</v>
      </c>
      <c r="Y548" s="355" t="s">
        <v>11693</v>
      </c>
      <c r="Z548" s="355" t="s">
        <v>11693</v>
      </c>
      <c r="AA548" s="355" t="s">
        <v>13280</v>
      </c>
      <c r="AB548" s="364">
        <v>43211</v>
      </c>
      <c r="AC548" s="355" t="s">
        <v>11995</v>
      </c>
      <c r="AD548" s="364">
        <v>43246</v>
      </c>
      <c r="AE548" s="355" t="s">
        <v>11995</v>
      </c>
      <c r="AF548" s="364"/>
      <c r="AG548" s="355" t="s">
        <v>11693</v>
      </c>
      <c r="AH548" s="355"/>
      <c r="AI548" s="365">
        <v>5670000</v>
      </c>
      <c r="AJ548" s="365">
        <v>3226664</v>
      </c>
      <c r="AK548" s="365">
        <v>359681</v>
      </c>
      <c r="AL548" s="366">
        <v>204686.02013827162</v>
      </c>
      <c r="AM548" s="365">
        <v>25850</v>
      </c>
      <c r="AN548" s="359"/>
      <c r="AO548" s="367" t="s">
        <v>13275</v>
      </c>
      <c r="AR548" s="368"/>
      <c r="AT548" s="359" t="s">
        <v>13318</v>
      </c>
      <c r="AU548" s="359">
        <v>4</v>
      </c>
    </row>
    <row r="549" spans="1:47">
      <c r="A549" s="355" t="s">
        <v>13323</v>
      </c>
      <c r="B549" s="355">
        <v>25850</v>
      </c>
      <c r="C549" s="369" t="s">
        <v>13275</v>
      </c>
      <c r="D549" s="370" t="s">
        <v>13276</v>
      </c>
      <c r="E549" s="369" t="s">
        <v>13277</v>
      </c>
      <c r="F549" s="355" t="s">
        <v>11987</v>
      </c>
      <c r="G549" s="355" t="s">
        <v>13255</v>
      </c>
      <c r="H549" s="355" t="s">
        <v>13291</v>
      </c>
      <c r="I549" s="355" t="s">
        <v>11693</v>
      </c>
      <c r="J549" s="355" t="s">
        <v>13079</v>
      </c>
      <c r="K549" s="370" t="s">
        <v>13317</v>
      </c>
      <c r="L549" s="355" t="s">
        <v>321</v>
      </c>
      <c r="M549" s="355" t="s">
        <v>6007</v>
      </c>
      <c r="N549" s="355" t="s">
        <v>11992</v>
      </c>
      <c r="O549" s="355" t="s">
        <v>11993</v>
      </c>
      <c r="P549" s="355" t="s">
        <v>5983</v>
      </c>
      <c r="Q549" s="355" t="s">
        <v>5750</v>
      </c>
      <c r="R549" s="355" t="s">
        <v>5751</v>
      </c>
      <c r="S549" s="362">
        <v>1</v>
      </c>
      <c r="T549" s="355" t="s">
        <v>8673</v>
      </c>
      <c r="U549" s="362">
        <v>407500</v>
      </c>
      <c r="V549" s="363">
        <v>407500</v>
      </c>
      <c r="W549" s="355" t="s">
        <v>10180</v>
      </c>
      <c r="X549" s="355" t="s">
        <v>5208</v>
      </c>
      <c r="Y549" s="355" t="s">
        <v>11693</v>
      </c>
      <c r="Z549" s="355" t="s">
        <v>11693</v>
      </c>
      <c r="AA549" s="355" t="s">
        <v>13280</v>
      </c>
      <c r="AB549" s="364">
        <v>43211</v>
      </c>
      <c r="AC549" s="355" t="s">
        <v>11995</v>
      </c>
      <c r="AD549" s="364">
        <v>43246</v>
      </c>
      <c r="AE549" s="355" t="s">
        <v>11995</v>
      </c>
      <c r="AF549" s="364"/>
      <c r="AG549" s="355" t="s">
        <v>11693</v>
      </c>
      <c r="AH549" s="355"/>
      <c r="AI549" s="365">
        <v>5670000</v>
      </c>
      <c r="AJ549" s="365">
        <v>3226664</v>
      </c>
      <c r="AK549" s="365">
        <v>359681</v>
      </c>
      <c r="AL549" s="366">
        <v>204686.02013827162</v>
      </c>
      <c r="AM549" s="365">
        <v>25850</v>
      </c>
      <c r="AN549" s="359"/>
      <c r="AO549" s="367" t="s">
        <v>13275</v>
      </c>
      <c r="AR549" s="368"/>
      <c r="AT549" s="359" t="s">
        <v>13318</v>
      </c>
      <c r="AU549" s="359">
        <v>3</v>
      </c>
    </row>
    <row r="550" spans="1:47">
      <c r="A550" s="355" t="s">
        <v>13324</v>
      </c>
      <c r="B550" s="355">
        <v>25850</v>
      </c>
      <c r="C550" s="369" t="s">
        <v>13275</v>
      </c>
      <c r="D550" s="370" t="s">
        <v>13276</v>
      </c>
      <c r="E550" s="369" t="s">
        <v>13277</v>
      </c>
      <c r="F550" s="355" t="s">
        <v>11987</v>
      </c>
      <c r="G550" s="355" t="s">
        <v>13257</v>
      </c>
      <c r="H550" s="355" t="s">
        <v>13293</v>
      </c>
      <c r="I550" s="355" t="s">
        <v>11693</v>
      </c>
      <c r="J550" s="355" t="s">
        <v>13079</v>
      </c>
      <c r="K550" s="370" t="s">
        <v>13317</v>
      </c>
      <c r="L550" s="355" t="s">
        <v>321</v>
      </c>
      <c r="M550" s="355" t="s">
        <v>6007</v>
      </c>
      <c r="N550" s="355" t="s">
        <v>11992</v>
      </c>
      <c r="O550" s="355" t="s">
        <v>11993</v>
      </c>
      <c r="P550" s="355" t="s">
        <v>5983</v>
      </c>
      <c r="Q550" s="355" t="s">
        <v>5750</v>
      </c>
      <c r="R550" s="355" t="s">
        <v>5751</v>
      </c>
      <c r="S550" s="362">
        <v>1</v>
      </c>
      <c r="T550" s="355" t="s">
        <v>8673</v>
      </c>
      <c r="U550" s="362">
        <v>407500</v>
      </c>
      <c r="V550" s="363">
        <v>407500</v>
      </c>
      <c r="W550" s="355" t="s">
        <v>10180</v>
      </c>
      <c r="X550" s="355" t="s">
        <v>5208</v>
      </c>
      <c r="Y550" s="355" t="s">
        <v>11693</v>
      </c>
      <c r="Z550" s="355" t="s">
        <v>11693</v>
      </c>
      <c r="AA550" s="355" t="s">
        <v>13280</v>
      </c>
      <c r="AB550" s="364">
        <v>43211</v>
      </c>
      <c r="AC550" s="355" t="s">
        <v>11995</v>
      </c>
      <c r="AD550" s="364">
        <v>43246</v>
      </c>
      <c r="AE550" s="355" t="s">
        <v>11995</v>
      </c>
      <c r="AF550" s="364"/>
      <c r="AG550" s="355" t="s">
        <v>11693</v>
      </c>
      <c r="AH550" s="355"/>
      <c r="AI550" s="365">
        <v>5670000</v>
      </c>
      <c r="AJ550" s="365">
        <v>3226664</v>
      </c>
      <c r="AK550" s="365">
        <v>359681</v>
      </c>
      <c r="AL550" s="366">
        <v>204686.02013827162</v>
      </c>
      <c r="AM550" s="365">
        <v>25850</v>
      </c>
      <c r="AN550" s="359"/>
      <c r="AO550" s="367" t="s">
        <v>13275</v>
      </c>
      <c r="AR550" s="368"/>
      <c r="AT550" s="359" t="s">
        <v>13318</v>
      </c>
      <c r="AU550" s="359">
        <v>2</v>
      </c>
    </row>
    <row r="551" spans="1:47">
      <c r="A551" s="355" t="s">
        <v>13325</v>
      </c>
      <c r="B551" s="355">
        <v>24793</v>
      </c>
      <c r="C551" s="369" t="s">
        <v>13275</v>
      </c>
      <c r="D551" s="370" t="s">
        <v>13276</v>
      </c>
      <c r="E551" s="369" t="s">
        <v>13277</v>
      </c>
      <c r="F551" s="355" t="s">
        <v>11987</v>
      </c>
      <c r="G551" s="355" t="s">
        <v>13259</v>
      </c>
      <c r="H551" s="355" t="s">
        <v>13295</v>
      </c>
      <c r="I551" s="355" t="s">
        <v>11693</v>
      </c>
      <c r="J551" s="355" t="s">
        <v>13079</v>
      </c>
      <c r="K551" s="370" t="s">
        <v>13317</v>
      </c>
      <c r="L551" s="355" t="s">
        <v>321</v>
      </c>
      <c r="M551" s="355" t="s">
        <v>6007</v>
      </c>
      <c r="N551" s="355" t="s">
        <v>11992</v>
      </c>
      <c r="O551" s="355" t="s">
        <v>11993</v>
      </c>
      <c r="P551" s="355" t="s">
        <v>5983</v>
      </c>
      <c r="Q551" s="355" t="s">
        <v>5750</v>
      </c>
      <c r="R551" s="355" t="s">
        <v>5751</v>
      </c>
      <c r="S551" s="362">
        <v>1</v>
      </c>
      <c r="T551" s="355" t="s">
        <v>8673</v>
      </c>
      <c r="U551" s="362">
        <v>390832</v>
      </c>
      <c r="V551" s="363">
        <v>390832</v>
      </c>
      <c r="W551" s="355" t="s">
        <v>10180</v>
      </c>
      <c r="X551" s="355" t="s">
        <v>5208</v>
      </c>
      <c r="Y551" s="355" t="s">
        <v>11693</v>
      </c>
      <c r="Z551" s="355" t="s">
        <v>11693</v>
      </c>
      <c r="AA551" s="355" t="s">
        <v>13280</v>
      </c>
      <c r="AB551" s="364">
        <v>43211</v>
      </c>
      <c r="AC551" s="355" t="s">
        <v>11995</v>
      </c>
      <c r="AD551" s="364">
        <v>43246</v>
      </c>
      <c r="AE551" s="355" t="s">
        <v>11995</v>
      </c>
      <c r="AF551" s="364"/>
      <c r="AG551" s="355" t="s">
        <v>11693</v>
      </c>
      <c r="AH551" s="355"/>
      <c r="AI551" s="365">
        <v>5670000</v>
      </c>
      <c r="AJ551" s="365">
        <v>3226664</v>
      </c>
      <c r="AK551" s="365">
        <v>359681</v>
      </c>
      <c r="AL551" s="366">
        <v>204686.02013827162</v>
      </c>
      <c r="AM551" s="365">
        <v>24793</v>
      </c>
      <c r="AN551" s="359"/>
      <c r="AO551" s="367" t="s">
        <v>13275</v>
      </c>
      <c r="AR551" s="368"/>
      <c r="AT551" s="359" t="s">
        <v>13318</v>
      </c>
      <c r="AU551" s="359">
        <v>1</v>
      </c>
    </row>
    <row r="552" spans="1:47">
      <c r="A552" s="355" t="s">
        <v>13326</v>
      </c>
      <c r="B552" s="355">
        <v>46539</v>
      </c>
      <c r="C552" s="355" t="s">
        <v>13327</v>
      </c>
      <c r="D552" s="361" t="s">
        <v>13328</v>
      </c>
      <c r="E552" s="355" t="s">
        <v>13329</v>
      </c>
      <c r="F552" s="355" t="s">
        <v>11987</v>
      </c>
      <c r="G552" s="355" t="s">
        <v>12014</v>
      </c>
      <c r="H552" s="355" t="s">
        <v>13330</v>
      </c>
      <c r="I552" s="355" t="s">
        <v>11693</v>
      </c>
      <c r="J552" s="355" t="s">
        <v>12141</v>
      </c>
      <c r="K552" s="361" t="s">
        <v>12258</v>
      </c>
      <c r="L552" s="355" t="s">
        <v>319</v>
      </c>
      <c r="M552" s="355" t="s">
        <v>6005</v>
      </c>
      <c r="N552" s="355" t="s">
        <v>11992</v>
      </c>
      <c r="O552" s="355" t="s">
        <v>12004</v>
      </c>
      <c r="P552" s="355" t="s">
        <v>11166</v>
      </c>
      <c r="Q552" s="355" t="s">
        <v>5499</v>
      </c>
      <c r="R552" s="355" t="s">
        <v>10986</v>
      </c>
      <c r="S552" s="362">
        <v>1</v>
      </c>
      <c r="T552" s="355" t="s">
        <v>8679</v>
      </c>
      <c r="U552" s="362">
        <v>819000</v>
      </c>
      <c r="V552" s="363">
        <v>819000</v>
      </c>
      <c r="W552" s="355" t="s">
        <v>10180</v>
      </c>
      <c r="X552" s="355" t="s">
        <v>5208</v>
      </c>
      <c r="Y552" s="355" t="s">
        <v>11693</v>
      </c>
      <c r="Z552" s="355" t="s">
        <v>11693</v>
      </c>
      <c r="AA552" s="355" t="s">
        <v>13331</v>
      </c>
      <c r="AB552" s="364">
        <v>43246</v>
      </c>
      <c r="AC552" s="355" t="s">
        <v>11995</v>
      </c>
      <c r="AD552" s="364">
        <v>43246</v>
      </c>
      <c r="AE552" s="355" t="s">
        <v>11995</v>
      </c>
      <c r="AF552" s="364"/>
      <c r="AG552" s="355" t="s">
        <v>11693</v>
      </c>
      <c r="AH552" s="355"/>
      <c r="AI552" s="365">
        <v>39869443</v>
      </c>
      <c r="AJ552" s="365">
        <v>39869443</v>
      </c>
      <c r="AK552" s="365">
        <v>2265553</v>
      </c>
      <c r="AL552" s="366">
        <v>2265553</v>
      </c>
      <c r="AM552" s="365">
        <v>46539</v>
      </c>
      <c r="AN552" s="359"/>
      <c r="AO552" s="367" t="s">
        <v>13327</v>
      </c>
      <c r="AQ552" s="359" t="s">
        <v>13332</v>
      </c>
      <c r="AR552" s="368">
        <v>1</v>
      </c>
      <c r="AT552" s="359" t="s">
        <v>13332</v>
      </c>
      <c r="AU552" s="359">
        <v>2</v>
      </c>
    </row>
    <row r="553" spans="1:47">
      <c r="A553" s="355" t="s">
        <v>13333</v>
      </c>
      <c r="B553" s="355">
        <v>2219014</v>
      </c>
      <c r="C553" s="369" t="s">
        <v>13327</v>
      </c>
      <c r="D553" s="370" t="s">
        <v>13328</v>
      </c>
      <c r="E553" s="369" t="s">
        <v>13329</v>
      </c>
      <c r="F553" s="369" t="s">
        <v>11987</v>
      </c>
      <c r="G553" s="369" t="s">
        <v>12018</v>
      </c>
      <c r="H553" s="369" t="s">
        <v>13334</v>
      </c>
      <c r="I553" s="369" t="s">
        <v>11693</v>
      </c>
      <c r="J553" s="369" t="s">
        <v>12141</v>
      </c>
      <c r="K553" s="370" t="s">
        <v>12258</v>
      </c>
      <c r="L553" s="355" t="s">
        <v>319</v>
      </c>
      <c r="M553" s="355" t="s">
        <v>6005</v>
      </c>
      <c r="N553" s="355" t="s">
        <v>11992</v>
      </c>
      <c r="O553" s="355" t="s">
        <v>12004</v>
      </c>
      <c r="P553" s="355" t="s">
        <v>11166</v>
      </c>
      <c r="Q553" s="355" t="s">
        <v>5499</v>
      </c>
      <c r="R553" s="355" t="s">
        <v>10986</v>
      </c>
      <c r="S553" s="362">
        <v>1</v>
      </c>
      <c r="T553" s="355" t="s">
        <v>8679</v>
      </c>
      <c r="U553" s="362">
        <v>39050443</v>
      </c>
      <c r="V553" s="363">
        <v>39050443</v>
      </c>
      <c r="W553" s="355" t="s">
        <v>10180</v>
      </c>
      <c r="X553" s="355" t="s">
        <v>5208</v>
      </c>
      <c r="Y553" s="355" t="s">
        <v>11693</v>
      </c>
      <c r="Z553" s="355" t="s">
        <v>11693</v>
      </c>
      <c r="AA553" s="355" t="s">
        <v>13331</v>
      </c>
      <c r="AB553" s="364">
        <v>43246</v>
      </c>
      <c r="AC553" s="355" t="s">
        <v>11995</v>
      </c>
      <c r="AD553" s="364">
        <v>43246</v>
      </c>
      <c r="AE553" s="355" t="s">
        <v>11995</v>
      </c>
      <c r="AF553" s="364"/>
      <c r="AG553" s="355" t="s">
        <v>11693</v>
      </c>
      <c r="AH553" s="355"/>
      <c r="AI553" s="365">
        <v>39869443</v>
      </c>
      <c r="AJ553" s="365">
        <v>39869443</v>
      </c>
      <c r="AK553" s="365">
        <v>2265553</v>
      </c>
      <c r="AL553" s="366">
        <v>2265553</v>
      </c>
      <c r="AM553" s="365">
        <v>2219014</v>
      </c>
      <c r="AN553" s="359"/>
      <c r="AO553" s="367" t="s">
        <v>13327</v>
      </c>
      <c r="AR553" s="368"/>
      <c r="AT553" s="359" t="s">
        <v>13332</v>
      </c>
      <c r="AU553" s="359">
        <v>1</v>
      </c>
    </row>
    <row r="554" spans="1:47">
      <c r="A554" s="355" t="s">
        <v>13335</v>
      </c>
      <c r="B554" s="355">
        <v>496661</v>
      </c>
      <c r="C554" s="355" t="s">
        <v>13336</v>
      </c>
      <c r="D554" s="361" t="s">
        <v>13337</v>
      </c>
      <c r="E554" s="355" t="s">
        <v>13338</v>
      </c>
      <c r="F554" s="355" t="s">
        <v>11987</v>
      </c>
      <c r="G554" s="355" t="s">
        <v>12113</v>
      </c>
      <c r="H554" s="355" t="s">
        <v>13339</v>
      </c>
      <c r="I554" s="355" t="s">
        <v>11693</v>
      </c>
      <c r="J554" s="355" t="s">
        <v>13340</v>
      </c>
      <c r="K554" s="361" t="s">
        <v>13341</v>
      </c>
      <c r="L554" s="355" t="s">
        <v>319</v>
      </c>
      <c r="M554" s="355" t="s">
        <v>6005</v>
      </c>
      <c r="N554" s="355" t="s">
        <v>11992</v>
      </c>
      <c r="O554" s="355" t="s">
        <v>12004</v>
      </c>
      <c r="P554" s="355" t="s">
        <v>5984</v>
      </c>
      <c r="Q554" s="355" t="s">
        <v>5325</v>
      </c>
      <c r="R554" s="355" t="s">
        <v>5326</v>
      </c>
      <c r="S554" s="362">
        <v>1</v>
      </c>
      <c r="T554" s="355" t="s">
        <v>8679</v>
      </c>
      <c r="U554" s="362">
        <v>8756640</v>
      </c>
      <c r="V554" s="363">
        <v>8756640</v>
      </c>
      <c r="W554" s="355" t="s">
        <v>10180</v>
      </c>
      <c r="X554" s="355" t="s">
        <v>5208</v>
      </c>
      <c r="Y554" s="355" t="s">
        <v>11693</v>
      </c>
      <c r="Z554" s="355" t="s">
        <v>11693</v>
      </c>
      <c r="AA554" s="355" t="s">
        <v>13342</v>
      </c>
      <c r="AB554" s="364">
        <v>43267</v>
      </c>
      <c r="AC554" s="355" t="s">
        <v>11995</v>
      </c>
      <c r="AD554" s="364">
        <v>43267</v>
      </c>
      <c r="AE554" s="355" t="s">
        <v>11995</v>
      </c>
      <c r="AF554" s="364"/>
      <c r="AG554" s="355" t="s">
        <v>11693</v>
      </c>
      <c r="AH554" s="355"/>
      <c r="AI554" s="365">
        <v>13055547</v>
      </c>
      <c r="AJ554" s="365">
        <v>13055547</v>
      </c>
      <c r="AK554" s="365">
        <v>740488</v>
      </c>
      <c r="AL554" s="366">
        <v>740488</v>
      </c>
      <c r="AM554" s="365">
        <v>496661</v>
      </c>
      <c r="AN554" s="359"/>
      <c r="AO554" s="367" t="s">
        <v>13336</v>
      </c>
      <c r="AQ554" s="359" t="s">
        <v>13343</v>
      </c>
      <c r="AR554" s="368">
        <v>1</v>
      </c>
      <c r="AT554" s="359" t="s">
        <v>13343</v>
      </c>
      <c r="AU554" s="359">
        <v>2</v>
      </c>
    </row>
    <row r="555" spans="1:47">
      <c r="A555" s="355" t="s">
        <v>13344</v>
      </c>
      <c r="B555" s="355">
        <v>243827</v>
      </c>
      <c r="C555" s="369" t="s">
        <v>13336</v>
      </c>
      <c r="D555" s="370" t="s">
        <v>13337</v>
      </c>
      <c r="E555" s="369" t="s">
        <v>13345</v>
      </c>
      <c r="F555" s="369" t="s">
        <v>11987</v>
      </c>
      <c r="G555" s="369" t="s">
        <v>12634</v>
      </c>
      <c r="H555" s="369" t="s">
        <v>13346</v>
      </c>
      <c r="I555" s="369" t="s">
        <v>11693</v>
      </c>
      <c r="J555" s="369" t="s">
        <v>13340</v>
      </c>
      <c r="K555" s="370" t="s">
        <v>13341</v>
      </c>
      <c r="L555" s="355" t="s">
        <v>319</v>
      </c>
      <c r="M555" s="355" t="s">
        <v>6005</v>
      </c>
      <c r="N555" s="355" t="s">
        <v>11992</v>
      </c>
      <c r="O555" s="355" t="s">
        <v>12004</v>
      </c>
      <c r="P555" s="355" t="s">
        <v>5984</v>
      </c>
      <c r="Q555" s="355" t="s">
        <v>5325</v>
      </c>
      <c r="R555" s="355" t="s">
        <v>5326</v>
      </c>
      <c r="S555" s="362">
        <v>1</v>
      </c>
      <c r="T555" s="355" t="s">
        <v>8679</v>
      </c>
      <c r="U555" s="362">
        <v>4298907</v>
      </c>
      <c r="V555" s="363">
        <v>4298907</v>
      </c>
      <c r="W555" s="355" t="s">
        <v>10180</v>
      </c>
      <c r="X555" s="355" t="s">
        <v>5208</v>
      </c>
      <c r="Y555" s="355" t="s">
        <v>11693</v>
      </c>
      <c r="Z555" s="355" t="s">
        <v>11693</v>
      </c>
      <c r="AA555" s="355" t="s">
        <v>13342</v>
      </c>
      <c r="AB555" s="364">
        <v>43267</v>
      </c>
      <c r="AC555" s="355" t="s">
        <v>11995</v>
      </c>
      <c r="AD555" s="364">
        <v>43267</v>
      </c>
      <c r="AE555" s="355" t="s">
        <v>11995</v>
      </c>
      <c r="AF555" s="364"/>
      <c r="AG555" s="355" t="s">
        <v>11693</v>
      </c>
      <c r="AH555" s="355"/>
      <c r="AI555" s="365">
        <v>13055547</v>
      </c>
      <c r="AJ555" s="365">
        <v>13055547</v>
      </c>
      <c r="AK555" s="365">
        <v>740488</v>
      </c>
      <c r="AL555" s="366">
        <v>740488</v>
      </c>
      <c r="AM555" s="365">
        <v>243827</v>
      </c>
      <c r="AN555" s="359"/>
      <c r="AO555" s="367" t="s">
        <v>13336</v>
      </c>
      <c r="AR555" s="368"/>
      <c r="AT555" s="359" t="s">
        <v>13343</v>
      </c>
      <c r="AU555" s="359">
        <v>1</v>
      </c>
    </row>
    <row r="556" spans="1:47">
      <c r="A556" s="355" t="s">
        <v>13347</v>
      </c>
      <c r="B556" s="355">
        <v>44060</v>
      </c>
      <c r="C556" s="355" t="s">
        <v>13348</v>
      </c>
      <c r="D556" s="355" t="s">
        <v>13349</v>
      </c>
      <c r="E556" s="355" t="s">
        <v>13350</v>
      </c>
      <c r="F556" s="355" t="s">
        <v>11987</v>
      </c>
      <c r="G556" s="355" t="s">
        <v>11988</v>
      </c>
      <c r="H556" s="355" t="s">
        <v>13351</v>
      </c>
      <c r="I556" s="355" t="s">
        <v>11693</v>
      </c>
      <c r="J556" s="355" t="s">
        <v>12002</v>
      </c>
      <c r="K556" s="355" t="s">
        <v>12003</v>
      </c>
      <c r="L556" s="355" t="s">
        <v>315</v>
      </c>
      <c r="M556" s="355" t="s">
        <v>6001</v>
      </c>
      <c r="N556" s="355" t="s">
        <v>11992</v>
      </c>
      <c r="O556" s="355" t="s">
        <v>12004</v>
      </c>
      <c r="P556" s="355" t="s">
        <v>5984</v>
      </c>
      <c r="Q556" s="355" t="s">
        <v>5325</v>
      </c>
      <c r="R556" s="355" t="s">
        <v>5326</v>
      </c>
      <c r="S556" s="362">
        <v>1</v>
      </c>
      <c r="T556" s="355" t="s">
        <v>8679</v>
      </c>
      <c r="U556" s="362">
        <v>2449000</v>
      </c>
      <c r="V556" s="362">
        <v>2449000</v>
      </c>
      <c r="W556" s="355" t="s">
        <v>10180</v>
      </c>
      <c r="X556" s="355" t="s">
        <v>5208</v>
      </c>
      <c r="Y556" s="355" t="s">
        <v>11693</v>
      </c>
      <c r="Z556" s="355" t="s">
        <v>11693</v>
      </c>
      <c r="AA556" s="355" t="s">
        <v>13352</v>
      </c>
      <c r="AB556" s="364">
        <v>43295</v>
      </c>
      <c r="AC556" s="355" t="s">
        <v>11995</v>
      </c>
      <c r="AD556" s="364">
        <v>43295</v>
      </c>
      <c r="AE556" s="355" t="s">
        <v>11995</v>
      </c>
      <c r="AF556" s="364"/>
      <c r="AG556" s="355" t="s">
        <v>11693</v>
      </c>
      <c r="AH556" s="355"/>
      <c r="AI556" s="365">
        <v>7610000</v>
      </c>
      <c r="AJ556" s="365">
        <v>6698000</v>
      </c>
      <c r="AK556" s="365">
        <v>136911</v>
      </c>
      <c r="AL556" s="366">
        <v>120503.26911957951</v>
      </c>
      <c r="AM556" s="365">
        <v>44060</v>
      </c>
      <c r="AN556" s="359"/>
      <c r="AO556" s="359" t="s">
        <v>13348</v>
      </c>
      <c r="AR556" s="359">
        <v>1</v>
      </c>
    </row>
    <row r="557" spans="1:47">
      <c r="A557" s="355" t="s">
        <v>13353</v>
      </c>
      <c r="B557" s="355">
        <v>18621</v>
      </c>
      <c r="C557" s="355" t="s">
        <v>13348</v>
      </c>
      <c r="D557" s="355" t="s">
        <v>13349</v>
      </c>
      <c r="E557" s="355" t="s">
        <v>13350</v>
      </c>
      <c r="F557" s="355" t="s">
        <v>11987</v>
      </c>
      <c r="G557" s="355" t="s">
        <v>12008</v>
      </c>
      <c r="H557" s="355" t="s">
        <v>12710</v>
      </c>
      <c r="I557" s="355" t="s">
        <v>11693</v>
      </c>
      <c r="J557" s="355" t="s">
        <v>12002</v>
      </c>
      <c r="K557" s="355" t="s">
        <v>12003</v>
      </c>
      <c r="L557" s="355" t="s">
        <v>315</v>
      </c>
      <c r="M557" s="355" t="s">
        <v>6001</v>
      </c>
      <c r="N557" s="355" t="s">
        <v>11992</v>
      </c>
      <c r="O557" s="355" t="s">
        <v>12004</v>
      </c>
      <c r="P557" s="355" t="s">
        <v>5984</v>
      </c>
      <c r="Q557" s="355" t="s">
        <v>5325</v>
      </c>
      <c r="R557" s="355" t="s">
        <v>5326</v>
      </c>
      <c r="S557" s="362">
        <v>1</v>
      </c>
      <c r="T557" s="355" t="s">
        <v>8679</v>
      </c>
      <c r="U557" s="362">
        <v>1035000</v>
      </c>
      <c r="V557" s="362">
        <v>1035000</v>
      </c>
      <c r="W557" s="355" t="s">
        <v>10180</v>
      </c>
      <c r="X557" s="355" t="s">
        <v>5208</v>
      </c>
      <c r="Y557" s="355" t="s">
        <v>11693</v>
      </c>
      <c r="Z557" s="355" t="s">
        <v>11693</v>
      </c>
      <c r="AA557" s="355" t="s">
        <v>13352</v>
      </c>
      <c r="AB557" s="364">
        <v>43295</v>
      </c>
      <c r="AC557" s="355" t="s">
        <v>11995</v>
      </c>
      <c r="AD557" s="364">
        <v>43295</v>
      </c>
      <c r="AE557" s="355" t="s">
        <v>11995</v>
      </c>
      <c r="AF557" s="364"/>
      <c r="AG557" s="355" t="s">
        <v>11693</v>
      </c>
      <c r="AH557" s="355"/>
      <c r="AI557" s="365">
        <v>7610000</v>
      </c>
      <c r="AJ557" s="365">
        <v>6698000</v>
      </c>
      <c r="AK557" s="365">
        <v>136911</v>
      </c>
      <c r="AL557" s="366">
        <v>120503.26911957951</v>
      </c>
      <c r="AM557" s="365">
        <v>18621</v>
      </c>
      <c r="AN557" s="359"/>
      <c r="AO557" s="359" t="s">
        <v>13348</v>
      </c>
    </row>
    <row r="558" spans="1:47">
      <c r="A558" s="355" t="s">
        <v>13354</v>
      </c>
      <c r="B558" s="355">
        <v>5900</v>
      </c>
      <c r="C558" s="355" t="s">
        <v>13348</v>
      </c>
      <c r="D558" s="355" t="s">
        <v>13349</v>
      </c>
      <c r="E558" s="355" t="s">
        <v>13350</v>
      </c>
      <c r="F558" s="355" t="s">
        <v>11987</v>
      </c>
      <c r="G558" s="355" t="s">
        <v>12010</v>
      </c>
      <c r="H558" s="355" t="s">
        <v>13355</v>
      </c>
      <c r="I558" s="355" t="s">
        <v>11693</v>
      </c>
      <c r="J558" s="355" t="s">
        <v>12002</v>
      </c>
      <c r="K558" s="355" t="s">
        <v>12003</v>
      </c>
      <c r="L558" s="355" t="s">
        <v>315</v>
      </c>
      <c r="M558" s="355" t="s">
        <v>6001</v>
      </c>
      <c r="N558" s="355" t="s">
        <v>11992</v>
      </c>
      <c r="O558" s="355" t="s">
        <v>12004</v>
      </c>
      <c r="P558" s="355" t="s">
        <v>5984</v>
      </c>
      <c r="Q558" s="355" t="s">
        <v>5325</v>
      </c>
      <c r="R558" s="355" t="s">
        <v>5326</v>
      </c>
      <c r="S558" s="362">
        <v>1</v>
      </c>
      <c r="T558" s="355" t="s">
        <v>8679</v>
      </c>
      <c r="U558" s="362">
        <v>328000</v>
      </c>
      <c r="V558" s="362">
        <v>328000</v>
      </c>
      <c r="W558" s="355" t="s">
        <v>10180</v>
      </c>
      <c r="X558" s="355" t="s">
        <v>5208</v>
      </c>
      <c r="Y558" s="355" t="s">
        <v>11693</v>
      </c>
      <c r="Z558" s="355" t="s">
        <v>11693</v>
      </c>
      <c r="AA558" s="355" t="s">
        <v>13352</v>
      </c>
      <c r="AB558" s="364">
        <v>43295</v>
      </c>
      <c r="AC558" s="355" t="s">
        <v>11995</v>
      </c>
      <c r="AD558" s="364">
        <v>43295</v>
      </c>
      <c r="AE558" s="355" t="s">
        <v>11995</v>
      </c>
      <c r="AF558" s="364"/>
      <c r="AG558" s="355" t="s">
        <v>11693</v>
      </c>
      <c r="AH558" s="355"/>
      <c r="AI558" s="365">
        <v>7610000</v>
      </c>
      <c r="AJ558" s="365">
        <v>6698000</v>
      </c>
      <c r="AK558" s="365">
        <v>136911</v>
      </c>
      <c r="AL558" s="366">
        <v>120503.26911957951</v>
      </c>
      <c r="AM558" s="371">
        <v>5900</v>
      </c>
      <c r="AN558" s="359"/>
      <c r="AO558" s="359" t="s">
        <v>13348</v>
      </c>
    </row>
    <row r="559" spans="1:47">
      <c r="A559" s="355" t="s">
        <v>13356</v>
      </c>
      <c r="B559" s="355">
        <v>5847</v>
      </c>
      <c r="C559" s="355" t="s">
        <v>13348</v>
      </c>
      <c r="D559" s="355" t="s">
        <v>13349</v>
      </c>
      <c r="E559" s="355" t="s">
        <v>13350</v>
      </c>
      <c r="F559" s="355" t="s">
        <v>11987</v>
      </c>
      <c r="G559" s="355" t="s">
        <v>12012</v>
      </c>
      <c r="H559" s="355" t="s">
        <v>13357</v>
      </c>
      <c r="I559" s="355" t="s">
        <v>11693</v>
      </c>
      <c r="J559" s="355" t="s">
        <v>12002</v>
      </c>
      <c r="K559" s="355" t="s">
        <v>12003</v>
      </c>
      <c r="L559" s="355" t="s">
        <v>315</v>
      </c>
      <c r="M559" s="355" t="s">
        <v>6001</v>
      </c>
      <c r="N559" s="355" t="s">
        <v>11992</v>
      </c>
      <c r="O559" s="355" t="s">
        <v>12004</v>
      </c>
      <c r="P559" s="355" t="s">
        <v>5984</v>
      </c>
      <c r="Q559" s="355" t="s">
        <v>5325</v>
      </c>
      <c r="R559" s="355" t="s">
        <v>5326</v>
      </c>
      <c r="S559" s="362">
        <v>1</v>
      </c>
      <c r="T559" s="355" t="s">
        <v>8679</v>
      </c>
      <c r="U559" s="362">
        <v>325000</v>
      </c>
      <c r="V559" s="362">
        <v>325000</v>
      </c>
      <c r="W559" s="355" t="s">
        <v>10180</v>
      </c>
      <c r="X559" s="355" t="s">
        <v>5208</v>
      </c>
      <c r="Y559" s="355" t="s">
        <v>11693</v>
      </c>
      <c r="Z559" s="355" t="s">
        <v>11693</v>
      </c>
      <c r="AA559" s="355" t="s">
        <v>13352</v>
      </c>
      <c r="AB559" s="364">
        <v>43295</v>
      </c>
      <c r="AC559" s="355" t="s">
        <v>11995</v>
      </c>
      <c r="AD559" s="364">
        <v>43295</v>
      </c>
      <c r="AE559" s="355" t="s">
        <v>11995</v>
      </c>
      <c r="AF559" s="364"/>
      <c r="AG559" s="355" t="s">
        <v>11693</v>
      </c>
      <c r="AH559" s="355"/>
      <c r="AI559" s="365">
        <v>7610000</v>
      </c>
      <c r="AJ559" s="365">
        <v>6698000</v>
      </c>
      <c r="AK559" s="365">
        <v>136911</v>
      </c>
      <c r="AL559" s="366">
        <v>120503.26911957951</v>
      </c>
      <c r="AM559" s="365">
        <v>5847</v>
      </c>
      <c r="AN559" s="359"/>
      <c r="AO559" s="359" t="s">
        <v>13348</v>
      </c>
    </row>
    <row r="560" spans="1:47">
      <c r="A560" s="355" t="s">
        <v>13358</v>
      </c>
      <c r="B560" s="355">
        <v>4768</v>
      </c>
      <c r="C560" s="355" t="s">
        <v>13348</v>
      </c>
      <c r="D560" s="355" t="s">
        <v>13349</v>
      </c>
      <c r="E560" s="355" t="s">
        <v>13350</v>
      </c>
      <c r="F560" s="355" t="s">
        <v>11987</v>
      </c>
      <c r="G560" s="355" t="s">
        <v>12014</v>
      </c>
      <c r="H560" s="355" t="s">
        <v>13359</v>
      </c>
      <c r="I560" s="355" t="s">
        <v>11693</v>
      </c>
      <c r="J560" s="355" t="s">
        <v>12002</v>
      </c>
      <c r="K560" s="355" t="s">
        <v>12003</v>
      </c>
      <c r="L560" s="355" t="s">
        <v>315</v>
      </c>
      <c r="M560" s="355" t="s">
        <v>6001</v>
      </c>
      <c r="N560" s="355" t="s">
        <v>11992</v>
      </c>
      <c r="O560" s="355" t="s">
        <v>12004</v>
      </c>
      <c r="P560" s="355" t="s">
        <v>5984</v>
      </c>
      <c r="Q560" s="355" t="s">
        <v>5325</v>
      </c>
      <c r="R560" s="355" t="s">
        <v>5326</v>
      </c>
      <c r="S560" s="362">
        <v>1</v>
      </c>
      <c r="T560" s="355" t="s">
        <v>8679</v>
      </c>
      <c r="U560" s="362">
        <v>265000</v>
      </c>
      <c r="V560" s="362">
        <v>265000</v>
      </c>
      <c r="W560" s="355" t="s">
        <v>10180</v>
      </c>
      <c r="X560" s="355" t="s">
        <v>5208</v>
      </c>
      <c r="Y560" s="355" t="s">
        <v>11693</v>
      </c>
      <c r="Z560" s="355" t="s">
        <v>11693</v>
      </c>
      <c r="AA560" s="355" t="s">
        <v>13352</v>
      </c>
      <c r="AB560" s="364">
        <v>43295</v>
      </c>
      <c r="AC560" s="355" t="s">
        <v>11995</v>
      </c>
      <c r="AD560" s="364">
        <v>43295</v>
      </c>
      <c r="AE560" s="355" t="s">
        <v>11995</v>
      </c>
      <c r="AF560" s="364"/>
      <c r="AG560" s="355" t="s">
        <v>11693</v>
      </c>
      <c r="AH560" s="355"/>
      <c r="AI560" s="365">
        <v>7610000</v>
      </c>
      <c r="AJ560" s="365">
        <v>6698000</v>
      </c>
      <c r="AK560" s="365">
        <v>136911</v>
      </c>
      <c r="AL560" s="366">
        <v>120503.26911957951</v>
      </c>
      <c r="AM560" s="365">
        <v>4768</v>
      </c>
      <c r="AN560" s="359"/>
      <c r="AO560" s="359" t="s">
        <v>13348</v>
      </c>
    </row>
    <row r="561" spans="1:46">
      <c r="A561" s="355" t="s">
        <v>13360</v>
      </c>
      <c r="B561" s="355">
        <v>5469</v>
      </c>
      <c r="C561" s="355" t="s">
        <v>13348</v>
      </c>
      <c r="D561" s="355" t="s">
        <v>13349</v>
      </c>
      <c r="E561" s="355" t="s">
        <v>13350</v>
      </c>
      <c r="F561" s="355" t="s">
        <v>11987</v>
      </c>
      <c r="G561" s="355" t="s">
        <v>12016</v>
      </c>
      <c r="H561" s="355" t="s">
        <v>13361</v>
      </c>
      <c r="I561" s="355" t="s">
        <v>11693</v>
      </c>
      <c r="J561" s="355" t="s">
        <v>12002</v>
      </c>
      <c r="K561" s="355" t="s">
        <v>12003</v>
      </c>
      <c r="L561" s="355" t="s">
        <v>315</v>
      </c>
      <c r="M561" s="355" t="s">
        <v>6001</v>
      </c>
      <c r="N561" s="355" t="s">
        <v>11992</v>
      </c>
      <c r="O561" s="355" t="s">
        <v>12004</v>
      </c>
      <c r="P561" s="355" t="s">
        <v>5984</v>
      </c>
      <c r="Q561" s="355" t="s">
        <v>5325</v>
      </c>
      <c r="R561" s="355" t="s">
        <v>5326</v>
      </c>
      <c r="S561" s="362">
        <v>1</v>
      </c>
      <c r="T561" s="355" t="s">
        <v>8679</v>
      </c>
      <c r="U561" s="362">
        <v>304000</v>
      </c>
      <c r="V561" s="362">
        <v>304000</v>
      </c>
      <c r="W561" s="355" t="s">
        <v>10180</v>
      </c>
      <c r="X561" s="355" t="s">
        <v>5208</v>
      </c>
      <c r="Y561" s="355" t="s">
        <v>11693</v>
      </c>
      <c r="Z561" s="355" t="s">
        <v>11693</v>
      </c>
      <c r="AA561" s="355" t="s">
        <v>13352</v>
      </c>
      <c r="AB561" s="364">
        <v>43295</v>
      </c>
      <c r="AC561" s="355" t="s">
        <v>11995</v>
      </c>
      <c r="AD561" s="364">
        <v>43295</v>
      </c>
      <c r="AE561" s="355" t="s">
        <v>11995</v>
      </c>
      <c r="AF561" s="364"/>
      <c r="AG561" s="355" t="s">
        <v>11693</v>
      </c>
      <c r="AH561" s="355"/>
      <c r="AI561" s="365">
        <v>7610000</v>
      </c>
      <c r="AJ561" s="365">
        <v>6698000</v>
      </c>
      <c r="AK561" s="365">
        <v>136911</v>
      </c>
      <c r="AL561" s="366">
        <v>120503.26911957951</v>
      </c>
      <c r="AM561" s="365">
        <v>5469</v>
      </c>
      <c r="AN561" s="359"/>
      <c r="AO561" s="359" t="s">
        <v>13348</v>
      </c>
    </row>
    <row r="562" spans="1:46">
      <c r="A562" s="355" t="s">
        <v>13362</v>
      </c>
      <c r="B562" s="355">
        <v>35838</v>
      </c>
      <c r="C562" s="355" t="s">
        <v>13348</v>
      </c>
      <c r="D562" s="355" t="s">
        <v>13349</v>
      </c>
      <c r="E562" s="355" t="s">
        <v>13350</v>
      </c>
      <c r="F562" s="355" t="s">
        <v>11987</v>
      </c>
      <c r="G562" s="355" t="s">
        <v>12018</v>
      </c>
      <c r="H562" s="355" t="s">
        <v>13363</v>
      </c>
      <c r="I562" s="355" t="s">
        <v>11693</v>
      </c>
      <c r="J562" s="355" t="s">
        <v>12002</v>
      </c>
      <c r="K562" s="355" t="s">
        <v>12003</v>
      </c>
      <c r="L562" s="355" t="s">
        <v>315</v>
      </c>
      <c r="M562" s="355" t="s">
        <v>6001</v>
      </c>
      <c r="N562" s="355" t="s">
        <v>11992</v>
      </c>
      <c r="O562" s="355" t="s">
        <v>12004</v>
      </c>
      <c r="P562" s="355" t="s">
        <v>5984</v>
      </c>
      <c r="Q562" s="355" t="s">
        <v>5325</v>
      </c>
      <c r="R562" s="355" t="s">
        <v>5326</v>
      </c>
      <c r="S562" s="362">
        <v>1</v>
      </c>
      <c r="T562" s="355" t="s">
        <v>8679</v>
      </c>
      <c r="U562" s="362">
        <v>1992000</v>
      </c>
      <c r="V562" s="362">
        <v>1992000</v>
      </c>
      <c r="W562" s="355" t="s">
        <v>10180</v>
      </c>
      <c r="X562" s="355" t="s">
        <v>5208</v>
      </c>
      <c r="Y562" s="355" t="s">
        <v>11693</v>
      </c>
      <c r="Z562" s="355" t="s">
        <v>11693</v>
      </c>
      <c r="AA562" s="355" t="s">
        <v>13352</v>
      </c>
      <c r="AB562" s="364">
        <v>43295</v>
      </c>
      <c r="AC562" s="355" t="s">
        <v>11995</v>
      </c>
      <c r="AD562" s="364">
        <v>43295</v>
      </c>
      <c r="AE562" s="355" t="s">
        <v>11995</v>
      </c>
      <c r="AF562" s="364"/>
      <c r="AG562" s="355" t="s">
        <v>11693</v>
      </c>
      <c r="AH562" s="355"/>
      <c r="AI562" s="365">
        <v>7610000</v>
      </c>
      <c r="AJ562" s="365">
        <v>6698000</v>
      </c>
      <c r="AK562" s="365">
        <v>136911</v>
      </c>
      <c r="AL562" s="366">
        <v>120503.26911957951</v>
      </c>
      <c r="AM562" s="365">
        <v>35838</v>
      </c>
      <c r="AN562" s="359"/>
      <c r="AO562" s="359" t="s">
        <v>13348</v>
      </c>
    </row>
    <row r="563" spans="1:46">
      <c r="A563" s="355" t="s">
        <v>13364</v>
      </c>
      <c r="B563" s="355">
        <v>5738</v>
      </c>
      <c r="C563" s="355" t="s">
        <v>13348</v>
      </c>
      <c r="D563" s="355" t="s">
        <v>13349</v>
      </c>
      <c r="E563" s="355" t="s">
        <v>13350</v>
      </c>
      <c r="F563" s="355" t="s">
        <v>11987</v>
      </c>
      <c r="G563" s="355" t="s">
        <v>12020</v>
      </c>
      <c r="H563" s="355" t="s">
        <v>12710</v>
      </c>
      <c r="I563" s="355" t="s">
        <v>11693</v>
      </c>
      <c r="J563" s="355" t="s">
        <v>12337</v>
      </c>
      <c r="K563" s="355" t="s">
        <v>12338</v>
      </c>
      <c r="L563" s="355" t="s">
        <v>315</v>
      </c>
      <c r="M563" s="355" t="s">
        <v>6001</v>
      </c>
      <c r="N563" s="355" t="s">
        <v>11992</v>
      </c>
      <c r="O563" s="355" t="s">
        <v>11993</v>
      </c>
      <c r="P563" s="355" t="s">
        <v>5985</v>
      </c>
      <c r="Q563" s="355" t="s">
        <v>5291</v>
      </c>
      <c r="R563" s="355" t="s">
        <v>5292</v>
      </c>
      <c r="S563" s="362">
        <v>1</v>
      </c>
      <c r="T563" s="355" t="s">
        <v>8679</v>
      </c>
      <c r="U563" s="362">
        <v>319000</v>
      </c>
      <c r="V563" s="362">
        <v>319000</v>
      </c>
      <c r="W563" s="355" t="s">
        <v>10180</v>
      </c>
      <c r="X563" s="355" t="s">
        <v>5208</v>
      </c>
      <c r="Y563" s="355" t="s">
        <v>11693</v>
      </c>
      <c r="Z563" s="355" t="s">
        <v>11693</v>
      </c>
      <c r="AA563" s="355" t="s">
        <v>13352</v>
      </c>
      <c r="AB563" s="364">
        <v>43295</v>
      </c>
      <c r="AC563" s="355" t="s">
        <v>11995</v>
      </c>
      <c r="AD563" s="364">
        <v>43295</v>
      </c>
      <c r="AE563" s="355" t="s">
        <v>11995</v>
      </c>
      <c r="AF563" s="364"/>
      <c r="AG563" s="355" t="s">
        <v>11693</v>
      </c>
      <c r="AH563" s="355"/>
      <c r="AI563" s="365">
        <v>7610000</v>
      </c>
      <c r="AJ563" s="365">
        <v>912000</v>
      </c>
      <c r="AK563" s="365">
        <v>136911</v>
      </c>
      <c r="AL563" s="366">
        <v>16407.730880420499</v>
      </c>
      <c r="AM563" s="371">
        <v>5738</v>
      </c>
      <c r="AN563" s="359"/>
      <c r="AO563" s="359" t="s">
        <v>13348</v>
      </c>
      <c r="AR563" s="359">
        <v>1</v>
      </c>
    </row>
    <row r="564" spans="1:46">
      <c r="A564" s="355" t="s">
        <v>13365</v>
      </c>
      <c r="B564" s="355">
        <v>4570</v>
      </c>
      <c r="C564" s="355" t="s">
        <v>13348</v>
      </c>
      <c r="D564" s="355" t="s">
        <v>13349</v>
      </c>
      <c r="E564" s="355" t="s">
        <v>13350</v>
      </c>
      <c r="F564" s="355" t="s">
        <v>11987</v>
      </c>
      <c r="G564" s="355" t="s">
        <v>12022</v>
      </c>
      <c r="H564" s="355" t="s">
        <v>13355</v>
      </c>
      <c r="I564" s="355" t="s">
        <v>11693</v>
      </c>
      <c r="J564" s="355" t="s">
        <v>12337</v>
      </c>
      <c r="K564" s="355" t="s">
        <v>12338</v>
      </c>
      <c r="L564" s="355" t="s">
        <v>315</v>
      </c>
      <c r="M564" s="355" t="s">
        <v>6001</v>
      </c>
      <c r="N564" s="355" t="s">
        <v>11992</v>
      </c>
      <c r="O564" s="355" t="s">
        <v>11993</v>
      </c>
      <c r="P564" s="355" t="s">
        <v>5985</v>
      </c>
      <c r="Q564" s="355" t="s">
        <v>5291</v>
      </c>
      <c r="R564" s="355" t="s">
        <v>5292</v>
      </c>
      <c r="S564" s="362">
        <v>1</v>
      </c>
      <c r="T564" s="355" t="s">
        <v>8679</v>
      </c>
      <c r="U564" s="362">
        <v>254000</v>
      </c>
      <c r="V564" s="362">
        <v>254000</v>
      </c>
      <c r="W564" s="355" t="s">
        <v>10180</v>
      </c>
      <c r="X564" s="355" t="s">
        <v>5208</v>
      </c>
      <c r="Y564" s="355" t="s">
        <v>11693</v>
      </c>
      <c r="Z564" s="355" t="s">
        <v>11693</v>
      </c>
      <c r="AA564" s="355" t="s">
        <v>13352</v>
      </c>
      <c r="AB564" s="364">
        <v>43295</v>
      </c>
      <c r="AC564" s="355" t="s">
        <v>11995</v>
      </c>
      <c r="AD564" s="364">
        <v>43295</v>
      </c>
      <c r="AE564" s="355" t="s">
        <v>11995</v>
      </c>
      <c r="AF564" s="364"/>
      <c r="AG564" s="355" t="s">
        <v>11693</v>
      </c>
      <c r="AH564" s="355"/>
      <c r="AI564" s="365">
        <v>7610000</v>
      </c>
      <c r="AJ564" s="365">
        <v>912000</v>
      </c>
      <c r="AK564" s="365">
        <v>136911</v>
      </c>
      <c r="AL564" s="366">
        <v>16407.730880420499</v>
      </c>
      <c r="AM564" s="365">
        <v>4570</v>
      </c>
      <c r="AN564" s="359"/>
      <c r="AO564" s="359" t="s">
        <v>13348</v>
      </c>
    </row>
    <row r="565" spans="1:46">
      <c r="A565" s="355" t="s">
        <v>13366</v>
      </c>
      <c r="B565" s="355">
        <v>6099</v>
      </c>
      <c r="C565" s="355" t="s">
        <v>13348</v>
      </c>
      <c r="D565" s="355" t="s">
        <v>13349</v>
      </c>
      <c r="E565" s="355" t="s">
        <v>13350</v>
      </c>
      <c r="F565" s="355" t="s">
        <v>11987</v>
      </c>
      <c r="G565" s="355" t="s">
        <v>12024</v>
      </c>
      <c r="H565" s="355" t="s">
        <v>13357</v>
      </c>
      <c r="I565" s="355" t="s">
        <v>11693</v>
      </c>
      <c r="J565" s="355" t="s">
        <v>12337</v>
      </c>
      <c r="K565" s="355" t="s">
        <v>12338</v>
      </c>
      <c r="L565" s="355" t="s">
        <v>315</v>
      </c>
      <c r="M565" s="355" t="s">
        <v>6001</v>
      </c>
      <c r="N565" s="355" t="s">
        <v>11992</v>
      </c>
      <c r="O565" s="355" t="s">
        <v>11993</v>
      </c>
      <c r="P565" s="355" t="s">
        <v>5985</v>
      </c>
      <c r="Q565" s="355" t="s">
        <v>5291</v>
      </c>
      <c r="R565" s="355" t="s">
        <v>5292</v>
      </c>
      <c r="S565" s="362">
        <v>1</v>
      </c>
      <c r="T565" s="355" t="s">
        <v>8679</v>
      </c>
      <c r="U565" s="362">
        <v>339000</v>
      </c>
      <c r="V565" s="362">
        <v>339000</v>
      </c>
      <c r="W565" s="355" t="s">
        <v>10180</v>
      </c>
      <c r="X565" s="355" t="s">
        <v>5208</v>
      </c>
      <c r="Y565" s="355" t="s">
        <v>11693</v>
      </c>
      <c r="Z565" s="355" t="s">
        <v>11693</v>
      </c>
      <c r="AA565" s="355" t="s">
        <v>13352</v>
      </c>
      <c r="AB565" s="364">
        <v>43295</v>
      </c>
      <c r="AC565" s="355" t="s">
        <v>11995</v>
      </c>
      <c r="AD565" s="364">
        <v>43295</v>
      </c>
      <c r="AE565" s="355" t="s">
        <v>11995</v>
      </c>
      <c r="AF565" s="364"/>
      <c r="AG565" s="355" t="s">
        <v>11693</v>
      </c>
      <c r="AH565" s="355"/>
      <c r="AI565" s="365">
        <v>7610000</v>
      </c>
      <c r="AJ565" s="365">
        <v>912000</v>
      </c>
      <c r="AK565" s="365">
        <v>136911</v>
      </c>
      <c r="AL565" s="366">
        <v>16407.730880420499</v>
      </c>
      <c r="AM565" s="365">
        <v>6099</v>
      </c>
      <c r="AN565" s="359"/>
      <c r="AO565" s="359" t="s">
        <v>13348</v>
      </c>
    </row>
    <row r="566" spans="1:46" ht="15.75">
      <c r="A566" s="355" t="s">
        <v>12081</v>
      </c>
      <c r="B566" s="355">
        <v>291</v>
      </c>
      <c r="C566" s="380" t="s">
        <v>12082</v>
      </c>
      <c r="D566" s="380" t="s">
        <v>12083</v>
      </c>
      <c r="E566" s="380" t="s">
        <v>12084</v>
      </c>
      <c r="F566" s="355"/>
      <c r="G566" s="380" t="s">
        <v>11988</v>
      </c>
      <c r="H566" s="355"/>
      <c r="I566" s="355"/>
      <c r="J566" s="355"/>
      <c r="K566" s="380" t="s">
        <v>12003</v>
      </c>
      <c r="L566" s="355"/>
      <c r="M566" s="355"/>
      <c r="N566" s="355"/>
      <c r="O566" s="355"/>
      <c r="P566" s="355"/>
      <c r="Q566" s="355"/>
      <c r="R566" s="355"/>
      <c r="S566" s="355"/>
      <c r="T566" s="355"/>
      <c r="U566" s="355"/>
      <c r="V566" s="355">
        <v>373000</v>
      </c>
      <c r="W566" s="355"/>
      <c r="X566" s="355"/>
      <c r="Y566" s="355"/>
      <c r="Z566" s="355"/>
      <c r="AA566" s="355"/>
      <c r="AB566" s="355"/>
      <c r="AC566" s="355"/>
      <c r="AD566" s="355"/>
      <c r="AE566" s="355"/>
      <c r="AF566" s="355"/>
      <c r="AG566" s="355"/>
      <c r="AH566" s="355"/>
      <c r="AI566" s="381">
        <v>1654713000</v>
      </c>
      <c r="AJ566" s="381">
        <v>1547832000</v>
      </c>
      <c r="AK566" s="381">
        <v>1292964.7879948991</v>
      </c>
      <c r="AL566" s="381">
        <v>1209449.7799507955</v>
      </c>
      <c r="AM566" s="381">
        <v>291</v>
      </c>
      <c r="AN566" s="359"/>
      <c r="AO566" s="367"/>
      <c r="AT566" s="359" t="s">
        <v>13367</v>
      </c>
    </row>
    <row r="567" spans="1:46" ht="15.75">
      <c r="A567" s="355" t="s">
        <v>12088</v>
      </c>
      <c r="B567" s="355">
        <v>7067</v>
      </c>
      <c r="C567" s="382" t="s">
        <v>12082</v>
      </c>
      <c r="D567" s="382" t="s">
        <v>12083</v>
      </c>
      <c r="E567" s="382" t="s">
        <v>12084</v>
      </c>
      <c r="F567" s="355"/>
      <c r="G567" s="380" t="s">
        <v>12008</v>
      </c>
      <c r="H567" s="355"/>
      <c r="I567" s="355"/>
      <c r="J567" s="355"/>
      <c r="K567" s="382" t="s">
        <v>12003</v>
      </c>
      <c r="L567" s="355"/>
      <c r="M567" s="355"/>
      <c r="N567" s="355"/>
      <c r="O567" s="355"/>
      <c r="P567" s="355"/>
      <c r="Q567" s="355"/>
      <c r="R567" s="355"/>
      <c r="S567" s="355"/>
      <c r="T567" s="355"/>
      <c r="U567" s="355"/>
      <c r="V567" s="383">
        <v>9044000</v>
      </c>
      <c r="W567" s="355"/>
      <c r="X567" s="355"/>
      <c r="Y567" s="355"/>
      <c r="Z567" s="355"/>
      <c r="AA567" s="355"/>
      <c r="AB567" s="355"/>
      <c r="AC567" s="355"/>
      <c r="AD567" s="355"/>
      <c r="AE567" s="355"/>
      <c r="AF567" s="355"/>
      <c r="AG567" s="355"/>
      <c r="AH567" s="355"/>
      <c r="AI567" s="383">
        <v>1654713000</v>
      </c>
      <c r="AJ567" s="383">
        <v>1547832000</v>
      </c>
      <c r="AK567" s="383">
        <v>1292964.7879948991</v>
      </c>
      <c r="AL567" s="383">
        <v>1209449.7799507955</v>
      </c>
      <c r="AM567" s="383">
        <v>7067</v>
      </c>
      <c r="AN567" s="359"/>
      <c r="AO567" s="367"/>
    </row>
    <row r="568" spans="1:46" ht="15.75">
      <c r="A568" s="355" t="s">
        <v>12090</v>
      </c>
      <c r="B568" s="355">
        <v>81023</v>
      </c>
      <c r="C568" s="382" t="s">
        <v>12082</v>
      </c>
      <c r="D568" s="382" t="s">
        <v>12083</v>
      </c>
      <c r="E568" s="382" t="s">
        <v>12084</v>
      </c>
      <c r="F568" s="355"/>
      <c r="G568" s="380" t="s">
        <v>12010</v>
      </c>
      <c r="H568" s="355"/>
      <c r="I568" s="355"/>
      <c r="J568" s="355"/>
      <c r="K568" s="382" t="s">
        <v>12003</v>
      </c>
      <c r="L568" s="355"/>
      <c r="M568" s="355"/>
      <c r="N568" s="355"/>
      <c r="O568" s="355"/>
      <c r="P568" s="355"/>
      <c r="Q568" s="355"/>
      <c r="R568" s="355"/>
      <c r="S568" s="355"/>
      <c r="T568" s="355"/>
      <c r="U568" s="355"/>
      <c r="V568" s="355">
        <v>103692000</v>
      </c>
      <c r="W568" s="355"/>
      <c r="X568" s="355"/>
      <c r="Y568" s="355"/>
      <c r="Z568" s="355"/>
      <c r="AA568" s="355"/>
      <c r="AB568" s="355"/>
      <c r="AC568" s="355"/>
      <c r="AD568" s="355"/>
      <c r="AE568" s="355"/>
      <c r="AF568" s="355"/>
      <c r="AG568" s="355"/>
      <c r="AH568" s="355"/>
      <c r="AI568" s="381">
        <v>1654713000</v>
      </c>
      <c r="AJ568" s="381">
        <v>1547832000</v>
      </c>
      <c r="AK568" s="381">
        <v>1292964.7879948991</v>
      </c>
      <c r="AL568" s="381">
        <v>1209449.7799507955</v>
      </c>
      <c r="AM568" s="381">
        <v>81023</v>
      </c>
      <c r="AN568" s="359"/>
      <c r="AO568" s="367"/>
    </row>
    <row r="569" spans="1:46" ht="15.75">
      <c r="A569" s="355" t="s">
        <v>12092</v>
      </c>
      <c r="B569" s="355">
        <v>11835</v>
      </c>
      <c r="C569" s="382" t="s">
        <v>12082</v>
      </c>
      <c r="D569" s="382" t="s">
        <v>12083</v>
      </c>
      <c r="E569" s="382" t="s">
        <v>12084</v>
      </c>
      <c r="F569" s="355"/>
      <c r="G569" s="380" t="s">
        <v>12012</v>
      </c>
      <c r="H569" s="355"/>
      <c r="I569" s="355"/>
      <c r="J569" s="355"/>
      <c r="K569" s="382" t="s">
        <v>12003</v>
      </c>
      <c r="L569" s="355"/>
      <c r="M569" s="355"/>
      <c r="N569" s="355"/>
      <c r="O569" s="355"/>
      <c r="P569" s="355"/>
      <c r="Q569" s="355"/>
      <c r="R569" s="355"/>
      <c r="S569" s="355"/>
      <c r="T569" s="355"/>
      <c r="U569" s="355"/>
      <c r="V569" s="384">
        <v>15146000</v>
      </c>
      <c r="W569" s="355"/>
      <c r="X569" s="355"/>
      <c r="Y569" s="355"/>
      <c r="Z569" s="355"/>
      <c r="AA569" s="355"/>
      <c r="AB569" s="355"/>
      <c r="AC569" s="355"/>
      <c r="AD569" s="355"/>
      <c r="AE569" s="355"/>
      <c r="AF569" s="355"/>
      <c r="AG569" s="355"/>
      <c r="AH569" s="355"/>
      <c r="AI569" s="381">
        <v>1654713000</v>
      </c>
      <c r="AJ569" s="381">
        <v>1547832000</v>
      </c>
      <c r="AK569" s="385">
        <v>1292964.7879948991</v>
      </c>
      <c r="AL569" s="386">
        <v>1209449.7799507955</v>
      </c>
      <c r="AM569" s="385">
        <v>11835</v>
      </c>
      <c r="AN569" s="359"/>
      <c r="AO569" s="367"/>
    </row>
    <row r="570" spans="1:46" ht="15.75">
      <c r="A570" s="355" t="s">
        <v>12094</v>
      </c>
      <c r="B570" s="355">
        <v>51800</v>
      </c>
      <c r="C570" s="382" t="s">
        <v>12082</v>
      </c>
      <c r="D570" s="382" t="s">
        <v>12083</v>
      </c>
      <c r="E570" s="382" t="s">
        <v>12084</v>
      </c>
      <c r="F570" s="355"/>
      <c r="G570" s="380" t="s">
        <v>12014</v>
      </c>
      <c r="H570" s="355"/>
      <c r="I570" s="355"/>
      <c r="J570" s="355"/>
      <c r="K570" s="382" t="s">
        <v>12003</v>
      </c>
      <c r="L570" s="355"/>
      <c r="M570" s="355"/>
      <c r="N570" s="355"/>
      <c r="O570" s="355"/>
      <c r="P570" s="355"/>
      <c r="Q570" s="355"/>
      <c r="R570" s="355"/>
      <c r="S570" s="355"/>
      <c r="T570" s="355"/>
      <c r="U570" s="355"/>
      <c r="V570" s="355">
        <v>66293000</v>
      </c>
      <c r="W570" s="355"/>
      <c r="X570" s="355"/>
      <c r="Y570" s="355"/>
      <c r="Z570" s="355"/>
      <c r="AA570" s="355"/>
      <c r="AB570" s="355"/>
      <c r="AC570" s="355"/>
      <c r="AD570" s="355"/>
      <c r="AE570" s="355"/>
      <c r="AF570" s="355"/>
      <c r="AG570" s="355"/>
      <c r="AH570" s="355"/>
      <c r="AI570" s="381">
        <v>1654713000</v>
      </c>
      <c r="AJ570" s="381">
        <v>1547832000</v>
      </c>
      <c r="AK570" s="381">
        <v>1292964.7879948991</v>
      </c>
      <c r="AL570" s="381">
        <v>1209449.7799507955</v>
      </c>
      <c r="AM570" s="381">
        <v>51800</v>
      </c>
      <c r="AN570" s="359"/>
      <c r="AO570" s="367"/>
    </row>
    <row r="571" spans="1:46" ht="15.75">
      <c r="A571" s="355" t="s">
        <v>12096</v>
      </c>
      <c r="B571" s="355">
        <v>2558</v>
      </c>
      <c r="C571" s="382" t="s">
        <v>12082</v>
      </c>
      <c r="D571" s="382" t="s">
        <v>12083</v>
      </c>
      <c r="E571" s="382" t="s">
        <v>12084</v>
      </c>
      <c r="F571" s="355"/>
      <c r="G571" s="380" t="s">
        <v>12016</v>
      </c>
      <c r="H571" s="355"/>
      <c r="I571" s="355"/>
      <c r="J571" s="355"/>
      <c r="K571" s="382" t="s">
        <v>12003</v>
      </c>
      <c r="L571" s="355"/>
      <c r="M571" s="355"/>
      <c r="N571" s="355"/>
      <c r="O571" s="355"/>
      <c r="P571" s="355"/>
      <c r="Q571" s="355"/>
      <c r="R571" s="355"/>
      <c r="S571" s="355"/>
      <c r="T571" s="355"/>
      <c r="U571" s="351"/>
      <c r="V571" s="387">
        <v>3274003</v>
      </c>
      <c r="W571" s="355"/>
      <c r="X571" s="355"/>
      <c r="Y571" s="355"/>
      <c r="Z571" s="355"/>
      <c r="AA571" s="355"/>
      <c r="AB571" s="355"/>
      <c r="AC571" s="355"/>
      <c r="AD571" s="355"/>
      <c r="AE571" s="355"/>
      <c r="AF571" s="355"/>
      <c r="AG571" s="355"/>
      <c r="AH571" s="355"/>
      <c r="AI571" s="381">
        <v>1654713000</v>
      </c>
      <c r="AJ571" s="381">
        <v>1547832000</v>
      </c>
      <c r="AK571" s="388">
        <v>1292964.7879948991</v>
      </c>
      <c r="AL571" s="385">
        <v>1209449.7799507955</v>
      </c>
      <c r="AM571" s="381">
        <v>2558</v>
      </c>
      <c r="AN571" s="359"/>
      <c r="AO571" s="367"/>
    </row>
    <row r="572" spans="1:46" ht="15.75">
      <c r="A572" s="355" t="s">
        <v>13368</v>
      </c>
      <c r="B572" s="355">
        <v>1733</v>
      </c>
      <c r="C572" s="382" t="s">
        <v>12082</v>
      </c>
      <c r="D572" s="382" t="s">
        <v>12083</v>
      </c>
      <c r="E572" s="382" t="s">
        <v>12084</v>
      </c>
      <c r="F572" s="355"/>
      <c r="G572" s="380" t="s">
        <v>12018</v>
      </c>
      <c r="H572" s="355"/>
      <c r="I572" s="355"/>
      <c r="J572" s="355"/>
      <c r="K572" s="382" t="s">
        <v>12003</v>
      </c>
      <c r="L572" s="355"/>
      <c r="M572" s="355"/>
      <c r="N572" s="355"/>
      <c r="O572" s="355"/>
      <c r="P572" s="355"/>
      <c r="Q572" s="355"/>
      <c r="R572" s="355"/>
      <c r="S572" s="355"/>
      <c r="T572" s="355"/>
      <c r="U572" s="351"/>
      <c r="V572" s="387">
        <v>2217997</v>
      </c>
      <c r="W572" s="355"/>
      <c r="X572" s="355"/>
      <c r="Y572" s="355"/>
      <c r="Z572" s="355"/>
      <c r="AA572" s="355"/>
      <c r="AB572" s="355"/>
      <c r="AC572" s="355"/>
      <c r="AD572" s="355"/>
      <c r="AE572" s="355"/>
      <c r="AF572" s="355"/>
      <c r="AG572" s="355"/>
      <c r="AH572" s="355"/>
      <c r="AI572" s="381">
        <v>1654713000</v>
      </c>
      <c r="AJ572" s="381">
        <v>1547832000</v>
      </c>
      <c r="AK572" s="381">
        <v>1292964.7879948991</v>
      </c>
      <c r="AL572" s="381">
        <v>1209449.7799507955</v>
      </c>
      <c r="AM572" s="381">
        <v>1733</v>
      </c>
      <c r="AN572" s="359"/>
      <c r="AO572" s="367"/>
    </row>
    <row r="573" spans="1:46" ht="15.75">
      <c r="A573" s="355" t="s">
        <v>12098</v>
      </c>
      <c r="B573" s="355">
        <v>125650</v>
      </c>
      <c r="C573" s="382" t="s">
        <v>12082</v>
      </c>
      <c r="D573" s="382" t="s">
        <v>12083</v>
      </c>
      <c r="E573" s="382" t="s">
        <v>12084</v>
      </c>
      <c r="F573" s="355"/>
      <c r="G573" s="380" t="s">
        <v>12020</v>
      </c>
      <c r="H573" s="355"/>
      <c r="I573" s="355"/>
      <c r="J573" s="355"/>
      <c r="K573" s="382" t="s">
        <v>12003</v>
      </c>
      <c r="L573" s="355"/>
      <c r="M573" s="355"/>
      <c r="N573" s="355"/>
      <c r="O573" s="355"/>
      <c r="P573" s="355"/>
      <c r="Q573" s="355"/>
      <c r="R573" s="355"/>
      <c r="S573" s="355"/>
      <c r="T573" s="355"/>
      <c r="U573" s="351"/>
      <c r="V573" s="384">
        <v>160804000</v>
      </c>
      <c r="W573" s="355"/>
      <c r="X573" s="355"/>
      <c r="Y573" s="355"/>
      <c r="Z573" s="355"/>
      <c r="AA573" s="355"/>
      <c r="AB573" s="355"/>
      <c r="AC573" s="355"/>
      <c r="AD573" s="355"/>
      <c r="AE573" s="355"/>
      <c r="AF573" s="355"/>
      <c r="AG573" s="355"/>
      <c r="AH573" s="355"/>
      <c r="AI573" s="381">
        <v>1654713000</v>
      </c>
      <c r="AJ573" s="381">
        <v>1547832000</v>
      </c>
      <c r="AK573" s="381">
        <v>1292964.7879948991</v>
      </c>
      <c r="AL573" s="381">
        <v>1209449.7799507955</v>
      </c>
      <c r="AM573" s="381">
        <v>125650</v>
      </c>
      <c r="AN573" s="359"/>
      <c r="AO573" s="367"/>
    </row>
    <row r="574" spans="1:46" ht="15.75">
      <c r="A574" s="355" t="s">
        <v>12100</v>
      </c>
      <c r="B574" s="355">
        <v>43637</v>
      </c>
      <c r="C574" s="382" t="s">
        <v>12082</v>
      </c>
      <c r="D574" s="382" t="s">
        <v>12083</v>
      </c>
      <c r="E574" s="382" t="s">
        <v>12084</v>
      </c>
      <c r="F574" s="355"/>
      <c r="G574" s="380" t="s">
        <v>12022</v>
      </c>
      <c r="H574" s="355"/>
      <c r="I574" s="355"/>
      <c r="J574" s="355"/>
      <c r="K574" s="382" t="s">
        <v>12003</v>
      </c>
      <c r="L574" s="355"/>
      <c r="M574" s="355"/>
      <c r="N574" s="355"/>
      <c r="O574" s="355"/>
      <c r="P574" s="355"/>
      <c r="Q574" s="355"/>
      <c r="R574" s="355"/>
      <c r="S574" s="355"/>
      <c r="T574" s="355"/>
      <c r="U574" s="355"/>
      <c r="V574" s="355">
        <v>55846000</v>
      </c>
      <c r="W574" s="355"/>
      <c r="X574" s="355"/>
      <c r="Y574" s="355"/>
      <c r="Z574" s="355"/>
      <c r="AA574" s="355"/>
      <c r="AB574" s="355"/>
      <c r="AC574" s="355"/>
      <c r="AD574" s="355"/>
      <c r="AE574" s="355"/>
      <c r="AF574" s="355"/>
      <c r="AG574" s="355"/>
      <c r="AH574" s="355"/>
      <c r="AI574" s="381">
        <v>1654713000</v>
      </c>
      <c r="AJ574" s="381">
        <v>1547832000</v>
      </c>
      <c r="AK574" s="381">
        <v>1292964.7879948991</v>
      </c>
      <c r="AL574" s="381">
        <v>1209449.7799507955</v>
      </c>
      <c r="AM574" s="381">
        <v>43637</v>
      </c>
      <c r="AN574" s="359"/>
      <c r="AO574" s="367"/>
    </row>
    <row r="575" spans="1:46" ht="15.75">
      <c r="A575" s="355" t="s">
        <v>12102</v>
      </c>
      <c r="B575" s="355">
        <v>156775</v>
      </c>
      <c r="C575" s="382" t="s">
        <v>12082</v>
      </c>
      <c r="D575" s="382" t="s">
        <v>12083</v>
      </c>
      <c r="E575" s="382" t="s">
        <v>12084</v>
      </c>
      <c r="F575" s="355"/>
      <c r="G575" s="380" t="s">
        <v>12024</v>
      </c>
      <c r="H575" s="355"/>
      <c r="I575" s="355"/>
      <c r="J575" s="355"/>
      <c r="K575" s="382" t="s">
        <v>12003</v>
      </c>
      <c r="L575" s="355"/>
      <c r="M575" s="355"/>
      <c r="N575" s="355"/>
      <c r="O575" s="355"/>
      <c r="P575" s="355"/>
      <c r="Q575" s="355"/>
      <c r="R575" s="355"/>
      <c r="S575" s="355"/>
      <c r="T575" s="355"/>
      <c r="U575" s="355"/>
      <c r="V575" s="355">
        <v>200638000</v>
      </c>
      <c r="W575" s="355"/>
      <c r="X575" s="355"/>
      <c r="Y575" s="355"/>
      <c r="Z575" s="355"/>
      <c r="AA575" s="355"/>
      <c r="AB575" s="355"/>
      <c r="AC575" s="355"/>
      <c r="AD575" s="355"/>
      <c r="AE575" s="355"/>
      <c r="AF575" s="355"/>
      <c r="AG575" s="355"/>
      <c r="AH575" s="355"/>
      <c r="AI575" s="381">
        <v>1654713000</v>
      </c>
      <c r="AJ575" s="381">
        <v>1547832000</v>
      </c>
      <c r="AK575" s="381">
        <v>1292964.7879948991</v>
      </c>
      <c r="AL575" s="381">
        <v>1209449.7799507955</v>
      </c>
      <c r="AM575" s="381">
        <v>156775</v>
      </c>
      <c r="AN575" s="359"/>
      <c r="AO575" s="367"/>
    </row>
    <row r="576" spans="1:46" ht="15.75">
      <c r="A576" s="355" t="s">
        <v>13369</v>
      </c>
      <c r="B576" s="355">
        <v>2857</v>
      </c>
      <c r="C576" s="382" t="s">
        <v>12082</v>
      </c>
      <c r="D576" s="382" t="s">
        <v>12083</v>
      </c>
      <c r="E576" s="382" t="s">
        <v>12084</v>
      </c>
      <c r="F576" s="355"/>
      <c r="G576" s="380" t="s">
        <v>12026</v>
      </c>
      <c r="H576" s="355"/>
      <c r="I576" s="355"/>
      <c r="J576" s="355"/>
      <c r="K576" s="382" t="s">
        <v>12003</v>
      </c>
      <c r="L576" s="355"/>
      <c r="M576" s="355"/>
      <c r="N576" s="355"/>
      <c r="O576" s="355"/>
      <c r="P576" s="355"/>
      <c r="Q576" s="355"/>
      <c r="R576" s="355"/>
      <c r="S576" s="355"/>
      <c r="T576" s="355"/>
      <c r="U576" s="355"/>
      <c r="V576" s="355">
        <v>3656000</v>
      </c>
      <c r="W576" s="355"/>
      <c r="X576" s="355"/>
      <c r="Y576" s="355"/>
      <c r="Z576" s="355"/>
      <c r="AA576" s="355"/>
      <c r="AB576" s="355"/>
      <c r="AC576" s="355"/>
      <c r="AD576" s="355"/>
      <c r="AE576" s="355"/>
      <c r="AF576" s="355"/>
      <c r="AG576" s="355"/>
      <c r="AH576" s="355"/>
      <c r="AI576" s="381">
        <v>1654713000</v>
      </c>
      <c r="AJ576" s="381">
        <v>1547832000</v>
      </c>
      <c r="AK576" s="381">
        <v>1292964.7879948991</v>
      </c>
      <c r="AL576" s="381">
        <v>1209449.7799507955</v>
      </c>
      <c r="AM576" s="381">
        <v>2857</v>
      </c>
      <c r="AN576" s="359"/>
      <c r="AO576" s="367"/>
    </row>
    <row r="577" spans="1:41" ht="15.75">
      <c r="A577" s="355" t="s">
        <v>13370</v>
      </c>
      <c r="B577" s="355">
        <v>10203</v>
      </c>
      <c r="C577" s="382" t="s">
        <v>12082</v>
      </c>
      <c r="D577" s="382" t="s">
        <v>12083</v>
      </c>
      <c r="E577" s="382" t="s">
        <v>12084</v>
      </c>
      <c r="F577" s="355"/>
      <c r="G577" s="380" t="s">
        <v>12028</v>
      </c>
      <c r="H577" s="355"/>
      <c r="I577" s="355"/>
      <c r="J577" s="355"/>
      <c r="K577" s="382" t="s">
        <v>12003</v>
      </c>
      <c r="L577" s="355"/>
      <c r="M577" s="355"/>
      <c r="N577" s="355"/>
      <c r="O577" s="355"/>
      <c r="P577" s="355"/>
      <c r="Q577" s="355"/>
      <c r="R577" s="355"/>
      <c r="S577" s="355"/>
      <c r="T577" s="355"/>
      <c r="U577" s="355"/>
      <c r="V577" s="355">
        <v>13058000</v>
      </c>
      <c r="W577" s="355"/>
      <c r="X577" s="355"/>
      <c r="Y577" s="355"/>
      <c r="Z577" s="355"/>
      <c r="AA577" s="355"/>
      <c r="AB577" s="355"/>
      <c r="AC577" s="355"/>
      <c r="AD577" s="355"/>
      <c r="AE577" s="355"/>
      <c r="AF577" s="355"/>
      <c r="AG577" s="355"/>
      <c r="AH577" s="355"/>
      <c r="AI577" s="381">
        <v>1654713000</v>
      </c>
      <c r="AJ577" s="381">
        <v>1547832000</v>
      </c>
      <c r="AK577" s="381">
        <v>1292964.7879948991</v>
      </c>
      <c r="AL577" s="381">
        <v>1209449.7799507955</v>
      </c>
      <c r="AM577" s="381">
        <v>10203</v>
      </c>
      <c r="AN577" s="359"/>
      <c r="AO577" s="367"/>
    </row>
    <row r="578" spans="1:41" ht="15.75">
      <c r="A578" s="355" t="s">
        <v>12104</v>
      </c>
      <c r="B578" s="355">
        <v>89098</v>
      </c>
      <c r="C578" s="382" t="s">
        <v>12082</v>
      </c>
      <c r="D578" s="382" t="s">
        <v>12083</v>
      </c>
      <c r="E578" s="382" t="s">
        <v>12084</v>
      </c>
      <c r="F578" s="355"/>
      <c r="G578" s="380" t="s">
        <v>12030</v>
      </c>
      <c r="H578" s="355"/>
      <c r="I578" s="355"/>
      <c r="J578" s="355"/>
      <c r="K578" s="382" t="s">
        <v>12003</v>
      </c>
      <c r="L578" s="355"/>
      <c r="M578" s="355"/>
      <c r="N578" s="355"/>
      <c r="O578" s="355"/>
      <c r="P578" s="355"/>
      <c r="Q578" s="355"/>
      <c r="R578" s="355"/>
      <c r="S578" s="355"/>
      <c r="T578" s="355"/>
      <c r="U578" s="355"/>
      <c r="V578" s="355">
        <v>114026000</v>
      </c>
      <c r="W578" s="355"/>
      <c r="X578" s="355"/>
      <c r="Y578" s="355"/>
      <c r="Z578" s="355"/>
      <c r="AA578" s="355"/>
      <c r="AB578" s="355"/>
      <c r="AC578" s="355"/>
      <c r="AD578" s="355"/>
      <c r="AE578" s="355"/>
      <c r="AF578" s="355"/>
      <c r="AG578" s="355"/>
      <c r="AH578" s="355"/>
      <c r="AI578" s="381">
        <v>1654713000</v>
      </c>
      <c r="AJ578" s="381">
        <v>1547832000</v>
      </c>
      <c r="AK578" s="381">
        <v>1292964.7879948991</v>
      </c>
      <c r="AL578" s="381">
        <v>1209449.7799507955</v>
      </c>
      <c r="AM578" s="381">
        <v>89098</v>
      </c>
      <c r="AN578" s="359"/>
      <c r="AO578" s="367"/>
    </row>
    <row r="579" spans="1:41" ht="15.75">
      <c r="A579" s="355" t="s">
        <v>12106</v>
      </c>
      <c r="B579" s="355">
        <v>98448</v>
      </c>
      <c r="C579" s="382" t="s">
        <v>12082</v>
      </c>
      <c r="D579" s="382" t="s">
        <v>12083</v>
      </c>
      <c r="E579" s="382" t="s">
        <v>12084</v>
      </c>
      <c r="F579" s="355"/>
      <c r="G579" s="380" t="s">
        <v>12032</v>
      </c>
      <c r="H579" s="355"/>
      <c r="I579" s="355"/>
      <c r="J579" s="355"/>
      <c r="K579" s="382" t="s">
        <v>12003</v>
      </c>
      <c r="L579" s="355"/>
      <c r="M579" s="355"/>
      <c r="N579" s="355"/>
      <c r="O579" s="355"/>
      <c r="P579" s="355"/>
      <c r="Q579" s="355"/>
      <c r="R579" s="355"/>
      <c r="S579" s="355"/>
      <c r="T579" s="355"/>
      <c r="U579" s="355"/>
      <c r="V579" s="355">
        <v>125992301</v>
      </c>
      <c r="W579" s="355"/>
      <c r="X579" s="355"/>
      <c r="Y579" s="355"/>
      <c r="Z579" s="355"/>
      <c r="AA579" s="355"/>
      <c r="AB579" s="355"/>
      <c r="AC579" s="355"/>
      <c r="AD579" s="355"/>
      <c r="AE579" s="355"/>
      <c r="AF579" s="355"/>
      <c r="AG579" s="355"/>
      <c r="AH579" s="355"/>
      <c r="AI579" s="381">
        <v>1654713000</v>
      </c>
      <c r="AJ579" s="381">
        <v>1547832000</v>
      </c>
      <c r="AK579" s="381">
        <v>1292964.7879948991</v>
      </c>
      <c r="AL579" s="381">
        <v>1209449.7799507955</v>
      </c>
      <c r="AM579" s="381">
        <v>98448</v>
      </c>
      <c r="AN579" s="359"/>
      <c r="AO579" s="367"/>
    </row>
    <row r="580" spans="1:41" ht="15.75">
      <c r="A580" s="355" t="s">
        <v>13371</v>
      </c>
      <c r="B580" s="355">
        <v>90997</v>
      </c>
      <c r="C580" s="382" t="s">
        <v>12082</v>
      </c>
      <c r="D580" s="382" t="s">
        <v>12083</v>
      </c>
      <c r="E580" s="382" t="s">
        <v>12084</v>
      </c>
      <c r="F580" s="355"/>
      <c r="G580" s="380" t="s">
        <v>12034</v>
      </c>
      <c r="H580" s="355"/>
      <c r="I580" s="355"/>
      <c r="J580" s="355"/>
      <c r="K580" s="382" t="s">
        <v>12003</v>
      </c>
      <c r="L580" s="355"/>
      <c r="M580" s="355"/>
      <c r="N580" s="355"/>
      <c r="O580" s="355"/>
      <c r="P580" s="355"/>
      <c r="Q580" s="355"/>
      <c r="R580" s="355"/>
      <c r="S580" s="355"/>
      <c r="T580" s="355"/>
      <c r="U580" s="355"/>
      <c r="V580" s="355">
        <v>116456699</v>
      </c>
      <c r="W580" s="355"/>
      <c r="X580" s="355"/>
      <c r="Y580" s="355"/>
      <c r="Z580" s="355"/>
      <c r="AA580" s="355"/>
      <c r="AB580" s="355"/>
      <c r="AC580" s="355"/>
      <c r="AD580" s="355"/>
      <c r="AE580" s="355"/>
      <c r="AF580" s="355"/>
      <c r="AG580" s="355"/>
      <c r="AH580" s="355"/>
      <c r="AI580" s="381">
        <v>1654713000</v>
      </c>
      <c r="AJ580" s="381">
        <v>1547832000</v>
      </c>
      <c r="AK580" s="381">
        <v>1292964.7879948991</v>
      </c>
      <c r="AL580" s="381">
        <v>1209449.7799507955</v>
      </c>
      <c r="AM580" s="381">
        <v>90997</v>
      </c>
      <c r="AN580" s="359"/>
      <c r="AO580" s="367"/>
    </row>
    <row r="581" spans="1:41" ht="15.75">
      <c r="A581" s="355" t="s">
        <v>12107</v>
      </c>
      <c r="B581" s="355">
        <v>18333</v>
      </c>
      <c r="C581" s="382" t="s">
        <v>12082</v>
      </c>
      <c r="D581" s="382" t="s">
        <v>12083</v>
      </c>
      <c r="E581" s="382" t="s">
        <v>12084</v>
      </c>
      <c r="F581" s="355"/>
      <c r="G581" s="380" t="s">
        <v>12036</v>
      </c>
      <c r="H581" s="355"/>
      <c r="I581" s="355"/>
      <c r="J581" s="355"/>
      <c r="K581" s="382" t="s">
        <v>12003</v>
      </c>
      <c r="L581" s="355"/>
      <c r="M581" s="355"/>
      <c r="N581" s="355"/>
      <c r="O581" s="355"/>
      <c r="P581" s="355"/>
      <c r="Q581" s="355"/>
      <c r="R581" s="355"/>
      <c r="S581" s="355"/>
      <c r="T581" s="355"/>
      <c r="U581" s="355"/>
      <c r="V581" s="355">
        <v>23462000</v>
      </c>
      <c r="W581" s="355"/>
      <c r="X581" s="355"/>
      <c r="Y581" s="355"/>
      <c r="Z581" s="355"/>
      <c r="AA581" s="355"/>
      <c r="AB581" s="355"/>
      <c r="AC581" s="355"/>
      <c r="AD581" s="355"/>
      <c r="AE581" s="355"/>
      <c r="AF581" s="355"/>
      <c r="AG581" s="355"/>
      <c r="AH581" s="355"/>
      <c r="AI581" s="381">
        <v>1654713000</v>
      </c>
      <c r="AJ581" s="381">
        <v>1547832000</v>
      </c>
      <c r="AK581" s="381">
        <v>1292964.7879948991</v>
      </c>
      <c r="AL581" s="381">
        <v>1209449.7799507955</v>
      </c>
      <c r="AM581" s="381">
        <v>18333</v>
      </c>
      <c r="AN581" s="359"/>
      <c r="AO581" s="367"/>
    </row>
    <row r="582" spans="1:41" ht="15.75">
      <c r="A582" s="355" t="s">
        <v>13372</v>
      </c>
      <c r="B582" s="355">
        <v>82162</v>
      </c>
      <c r="C582" s="382" t="s">
        <v>12082</v>
      </c>
      <c r="D582" s="382" t="s">
        <v>12083</v>
      </c>
      <c r="E582" s="382" t="s">
        <v>12084</v>
      </c>
      <c r="F582" s="355"/>
      <c r="G582" s="380" t="s">
        <v>12038</v>
      </c>
      <c r="H582" s="355"/>
      <c r="I582" s="355"/>
      <c r="J582" s="355"/>
      <c r="K582" s="382" t="s">
        <v>12003</v>
      </c>
      <c r="L582" s="355"/>
      <c r="M582" s="355"/>
      <c r="N582" s="355"/>
      <c r="O582" s="355"/>
      <c r="P582" s="355"/>
      <c r="Q582" s="355"/>
      <c r="R582" s="355"/>
      <c r="S582" s="355"/>
      <c r="T582" s="355"/>
      <c r="U582" s="355"/>
      <c r="V582" s="355">
        <v>105149000</v>
      </c>
      <c r="W582" s="355"/>
      <c r="X582" s="355"/>
      <c r="Y582" s="355"/>
      <c r="Z582" s="355"/>
      <c r="AA582" s="355"/>
      <c r="AB582" s="355"/>
      <c r="AC582" s="355"/>
      <c r="AD582" s="355"/>
      <c r="AE582" s="355"/>
      <c r="AF582" s="355"/>
      <c r="AG582" s="355"/>
      <c r="AH582" s="355"/>
      <c r="AI582" s="381">
        <v>1654713000</v>
      </c>
      <c r="AJ582" s="381">
        <v>1547832000</v>
      </c>
      <c r="AK582" s="381">
        <v>1292964.7879948991</v>
      </c>
      <c r="AL582" s="381">
        <v>1209449.7799507955</v>
      </c>
      <c r="AM582" s="381">
        <v>82162</v>
      </c>
      <c r="AN582" s="359"/>
      <c r="AO582" s="367"/>
    </row>
    <row r="583" spans="1:41" ht="15.75">
      <c r="A583" s="355" t="s">
        <v>13373</v>
      </c>
      <c r="B583" s="355">
        <v>84492</v>
      </c>
      <c r="C583" s="382" t="s">
        <v>12082</v>
      </c>
      <c r="D583" s="382" t="s">
        <v>12083</v>
      </c>
      <c r="E583" s="382" t="s">
        <v>12084</v>
      </c>
      <c r="F583" s="355"/>
      <c r="G583" s="380" t="s">
        <v>12040</v>
      </c>
      <c r="H583" s="355"/>
      <c r="I583" s="355"/>
      <c r="J583" s="355"/>
      <c r="K583" s="382" t="s">
        <v>12003</v>
      </c>
      <c r="L583" s="355"/>
      <c r="M583" s="355"/>
      <c r="N583" s="355"/>
      <c r="O583" s="355"/>
      <c r="P583" s="355"/>
      <c r="Q583" s="355"/>
      <c r="R583" s="355"/>
      <c r="S583" s="355"/>
      <c r="T583" s="355"/>
      <c r="U583" s="355"/>
      <c r="V583" s="355">
        <v>108131000</v>
      </c>
      <c r="W583" s="355"/>
      <c r="X583" s="355"/>
      <c r="Y583" s="355"/>
      <c r="Z583" s="355"/>
      <c r="AA583" s="355"/>
      <c r="AB583" s="355"/>
      <c r="AC583" s="355"/>
      <c r="AD583" s="355"/>
      <c r="AE583" s="355"/>
      <c r="AF583" s="355"/>
      <c r="AG583" s="355"/>
      <c r="AH583" s="355"/>
      <c r="AI583" s="381">
        <v>1654713000</v>
      </c>
      <c r="AJ583" s="381">
        <v>1547832000</v>
      </c>
      <c r="AK583" s="381">
        <v>1292964.7879948991</v>
      </c>
      <c r="AL583" s="381">
        <v>1209449.7799507955</v>
      </c>
      <c r="AM583" s="381">
        <v>84492</v>
      </c>
      <c r="AN583" s="359"/>
      <c r="AO583" s="367"/>
    </row>
    <row r="584" spans="1:41" ht="15.75">
      <c r="A584" s="355" t="s">
        <v>13374</v>
      </c>
      <c r="B584" s="355">
        <v>30107</v>
      </c>
      <c r="C584" s="382" t="s">
        <v>12082</v>
      </c>
      <c r="D584" s="382" t="s">
        <v>12083</v>
      </c>
      <c r="E584" s="382" t="s">
        <v>12084</v>
      </c>
      <c r="F584" s="355"/>
      <c r="G584" s="380" t="s">
        <v>12042</v>
      </c>
      <c r="H584" s="355"/>
      <c r="I584" s="355"/>
      <c r="J584" s="355"/>
      <c r="K584" s="382" t="s">
        <v>12003</v>
      </c>
      <c r="L584" s="355"/>
      <c r="M584" s="355"/>
      <c r="N584" s="355"/>
      <c r="O584" s="355"/>
      <c r="P584" s="355"/>
      <c r="Q584" s="355"/>
      <c r="R584" s="355"/>
      <c r="S584" s="355"/>
      <c r="T584" s="355"/>
      <c r="U584" s="355"/>
      <c r="V584" s="355">
        <v>38530000</v>
      </c>
      <c r="W584" s="355"/>
      <c r="X584" s="355"/>
      <c r="Y584" s="355"/>
      <c r="Z584" s="355"/>
      <c r="AA584" s="355"/>
      <c r="AB584" s="355"/>
      <c r="AC584" s="355"/>
      <c r="AD584" s="355"/>
      <c r="AE584" s="355"/>
      <c r="AF584" s="355"/>
      <c r="AG584" s="355"/>
      <c r="AH584" s="355"/>
      <c r="AI584" s="381">
        <v>1654713000</v>
      </c>
      <c r="AJ584" s="381">
        <v>1547832000</v>
      </c>
      <c r="AK584" s="381">
        <v>1292964.7879948991</v>
      </c>
      <c r="AL584" s="381">
        <v>1209449.7799507955</v>
      </c>
      <c r="AM584" s="381">
        <v>30107</v>
      </c>
      <c r="AN584" s="359"/>
      <c r="AO584" s="367"/>
    </row>
    <row r="585" spans="1:41" ht="15.75">
      <c r="A585" s="355" t="s">
        <v>12108</v>
      </c>
      <c r="B585" s="355">
        <v>4082</v>
      </c>
      <c r="C585" s="382" t="s">
        <v>12082</v>
      </c>
      <c r="D585" s="382" t="s">
        <v>12083</v>
      </c>
      <c r="E585" s="382" t="s">
        <v>12084</v>
      </c>
      <c r="F585" s="355"/>
      <c r="G585" s="380" t="s">
        <v>12044</v>
      </c>
      <c r="H585" s="355"/>
      <c r="I585" s="355"/>
      <c r="J585" s="355"/>
      <c r="K585" s="382" t="s">
        <v>12003</v>
      </c>
      <c r="L585" s="355"/>
      <c r="M585" s="355"/>
      <c r="N585" s="355"/>
      <c r="O585" s="355"/>
      <c r="P585" s="355"/>
      <c r="Q585" s="355"/>
      <c r="R585" s="355"/>
      <c r="S585" s="355"/>
      <c r="T585" s="355"/>
      <c r="U585" s="355"/>
      <c r="V585" s="355">
        <v>5224488</v>
      </c>
      <c r="W585" s="355"/>
      <c r="X585" s="355"/>
      <c r="Y585" s="355"/>
      <c r="Z585" s="355"/>
      <c r="AA585" s="355"/>
      <c r="AB585" s="355"/>
      <c r="AC585" s="355"/>
      <c r="AD585" s="355"/>
      <c r="AE585" s="355"/>
      <c r="AF585" s="355"/>
      <c r="AG585" s="355"/>
      <c r="AH585" s="355"/>
      <c r="AI585" s="381">
        <v>1654713000</v>
      </c>
      <c r="AJ585" s="381">
        <v>1547832000</v>
      </c>
      <c r="AK585" s="381">
        <v>1292964.7879948991</v>
      </c>
      <c r="AL585" s="381">
        <v>1209449.7799507955</v>
      </c>
      <c r="AM585" s="381">
        <v>4082</v>
      </c>
      <c r="AN585" s="359"/>
      <c r="AO585" s="367"/>
    </row>
    <row r="586" spans="1:41" ht="15.75">
      <c r="A586" s="355" t="s">
        <v>13375</v>
      </c>
      <c r="B586" s="355">
        <v>9777</v>
      </c>
      <c r="C586" s="382" t="s">
        <v>12082</v>
      </c>
      <c r="D586" s="382" t="s">
        <v>12083</v>
      </c>
      <c r="E586" s="382" t="s">
        <v>12084</v>
      </c>
      <c r="F586" s="355"/>
      <c r="G586" s="380" t="s">
        <v>12046</v>
      </c>
      <c r="H586" s="355"/>
      <c r="I586" s="355"/>
      <c r="J586" s="355"/>
      <c r="K586" s="382" t="s">
        <v>12003</v>
      </c>
      <c r="L586" s="355"/>
      <c r="M586" s="355"/>
      <c r="N586" s="355"/>
      <c r="O586" s="355"/>
      <c r="P586" s="355"/>
      <c r="Q586" s="355"/>
      <c r="R586" s="355"/>
      <c r="S586" s="355"/>
      <c r="T586" s="355"/>
      <c r="U586" s="355"/>
      <c r="V586" s="355">
        <v>12512512</v>
      </c>
      <c r="W586" s="355"/>
      <c r="X586" s="355"/>
      <c r="Y586" s="355"/>
      <c r="Z586" s="355"/>
      <c r="AA586" s="355"/>
      <c r="AB586" s="355"/>
      <c r="AC586" s="355"/>
      <c r="AD586" s="355"/>
      <c r="AE586" s="355"/>
      <c r="AF586" s="355"/>
      <c r="AG586" s="355"/>
      <c r="AH586" s="355"/>
      <c r="AI586" s="381">
        <v>1654713000</v>
      </c>
      <c r="AJ586" s="381">
        <v>1547832000</v>
      </c>
      <c r="AK586" s="381">
        <v>1292964.7879948991</v>
      </c>
      <c r="AL586" s="381">
        <v>1209449.7799507955</v>
      </c>
      <c r="AM586" s="381">
        <v>9777</v>
      </c>
      <c r="AN586" s="359"/>
      <c r="AO586" s="367"/>
    </row>
    <row r="587" spans="1:41" ht="15.75">
      <c r="A587" s="355" t="s">
        <v>12109</v>
      </c>
      <c r="B587" s="355">
        <v>4397</v>
      </c>
      <c r="C587" s="382" t="s">
        <v>12082</v>
      </c>
      <c r="D587" s="382" t="s">
        <v>12083</v>
      </c>
      <c r="E587" s="382" t="s">
        <v>12084</v>
      </c>
      <c r="F587" s="355"/>
      <c r="G587" s="380" t="s">
        <v>12110</v>
      </c>
      <c r="H587" s="355"/>
      <c r="I587" s="355"/>
      <c r="J587" s="355"/>
      <c r="K587" s="382" t="s">
        <v>12003</v>
      </c>
      <c r="L587" s="355"/>
      <c r="M587" s="355"/>
      <c r="N587" s="355"/>
      <c r="O587" s="355"/>
      <c r="P587" s="355"/>
      <c r="Q587" s="355"/>
      <c r="R587" s="355"/>
      <c r="S587" s="355"/>
      <c r="T587" s="355"/>
      <c r="U587" s="355"/>
      <c r="V587" s="355">
        <v>5627454</v>
      </c>
      <c r="W587" s="355"/>
      <c r="X587" s="355"/>
      <c r="Y587" s="355"/>
      <c r="Z587" s="355"/>
      <c r="AA587" s="355"/>
      <c r="AB587" s="355"/>
      <c r="AC587" s="355"/>
      <c r="AD587" s="355"/>
      <c r="AE587" s="355"/>
      <c r="AF587" s="355"/>
      <c r="AG587" s="355"/>
      <c r="AH587" s="355"/>
      <c r="AI587" s="381">
        <v>1654713000</v>
      </c>
      <c r="AJ587" s="381">
        <v>1547832000</v>
      </c>
      <c r="AK587" s="381">
        <v>1292964.7879948991</v>
      </c>
      <c r="AL587" s="381">
        <v>1209449.7799507955</v>
      </c>
      <c r="AM587" s="381">
        <v>4397</v>
      </c>
      <c r="AN587" s="359"/>
      <c r="AO587" s="367"/>
    </row>
    <row r="588" spans="1:41" ht="15.75">
      <c r="A588" s="355" t="s">
        <v>13376</v>
      </c>
      <c r="B588" s="355">
        <v>7384</v>
      </c>
      <c r="C588" s="382" t="s">
        <v>12082</v>
      </c>
      <c r="D588" s="382" t="s">
        <v>12083</v>
      </c>
      <c r="E588" s="382" t="s">
        <v>12084</v>
      </c>
      <c r="F588" s="355"/>
      <c r="G588" s="380" t="s">
        <v>12182</v>
      </c>
      <c r="H588" s="355"/>
      <c r="I588" s="355"/>
      <c r="J588" s="355"/>
      <c r="K588" s="382" t="s">
        <v>12003</v>
      </c>
      <c r="L588" s="355"/>
      <c r="M588" s="355"/>
      <c r="N588" s="355"/>
      <c r="O588" s="355"/>
      <c r="P588" s="355"/>
      <c r="Q588" s="355"/>
      <c r="R588" s="355"/>
      <c r="S588" s="355"/>
      <c r="T588" s="355"/>
      <c r="U588" s="355"/>
      <c r="V588" s="355">
        <v>9449546</v>
      </c>
      <c r="W588" s="355"/>
      <c r="X588" s="355"/>
      <c r="Y588" s="355"/>
      <c r="Z588" s="355"/>
      <c r="AA588" s="355"/>
      <c r="AB588" s="355"/>
      <c r="AC588" s="355"/>
      <c r="AD588" s="355"/>
      <c r="AE588" s="355"/>
      <c r="AF588" s="355"/>
      <c r="AG588" s="355"/>
      <c r="AH588" s="355"/>
      <c r="AI588" s="381">
        <v>1654713000</v>
      </c>
      <c r="AJ588" s="381">
        <v>1547832000</v>
      </c>
      <c r="AK588" s="381">
        <v>1292964.7879948991</v>
      </c>
      <c r="AL588" s="381">
        <v>1209449.7799507955</v>
      </c>
      <c r="AM588" s="381">
        <v>7384</v>
      </c>
      <c r="AN588" s="359"/>
      <c r="AO588" s="367"/>
    </row>
    <row r="589" spans="1:41" ht="15.75">
      <c r="A589" s="355" t="s">
        <v>12112</v>
      </c>
      <c r="B589" s="355">
        <v>9316</v>
      </c>
      <c r="C589" s="382" t="s">
        <v>12082</v>
      </c>
      <c r="D589" s="382" t="s">
        <v>12083</v>
      </c>
      <c r="E589" s="382" t="s">
        <v>12084</v>
      </c>
      <c r="F589" s="355"/>
      <c r="G589" s="380" t="s">
        <v>12113</v>
      </c>
      <c r="H589" s="355"/>
      <c r="I589" s="355"/>
      <c r="J589" s="355"/>
      <c r="K589" s="382" t="s">
        <v>12003</v>
      </c>
      <c r="L589" s="355"/>
      <c r="M589" s="355"/>
      <c r="N589" s="355"/>
      <c r="O589" s="355"/>
      <c r="P589" s="355"/>
      <c r="Q589" s="355"/>
      <c r="R589" s="355"/>
      <c r="S589" s="355"/>
      <c r="T589" s="355"/>
      <c r="U589" s="355"/>
      <c r="V589" s="355">
        <v>11923000</v>
      </c>
      <c r="W589" s="355"/>
      <c r="X589" s="355"/>
      <c r="Y589" s="355"/>
      <c r="Z589" s="355"/>
      <c r="AA589" s="355"/>
      <c r="AB589" s="355"/>
      <c r="AC589" s="355"/>
      <c r="AD589" s="355"/>
      <c r="AE589" s="355"/>
      <c r="AF589" s="355"/>
      <c r="AG589" s="355"/>
      <c r="AH589" s="355"/>
      <c r="AI589" s="381">
        <v>1654713000</v>
      </c>
      <c r="AJ589" s="381">
        <v>1547832000</v>
      </c>
      <c r="AK589" s="381">
        <v>1292964.7879948991</v>
      </c>
      <c r="AL589" s="381">
        <v>1209449.7799507955</v>
      </c>
      <c r="AM589" s="381">
        <v>9316</v>
      </c>
      <c r="AN589" s="359"/>
      <c r="AO589" s="367"/>
    </row>
    <row r="590" spans="1:41" ht="15.75">
      <c r="A590" s="355" t="s">
        <v>13377</v>
      </c>
      <c r="B590" s="355">
        <v>17793</v>
      </c>
      <c r="C590" s="382" t="s">
        <v>12082</v>
      </c>
      <c r="D590" s="382" t="s">
        <v>12083</v>
      </c>
      <c r="E590" s="382" t="s">
        <v>12084</v>
      </c>
      <c r="F590" s="355"/>
      <c r="G590" s="380" t="s">
        <v>12447</v>
      </c>
      <c r="H590" s="355"/>
      <c r="I590" s="355"/>
      <c r="J590" s="355"/>
      <c r="K590" s="382" t="s">
        <v>12003</v>
      </c>
      <c r="L590" s="355"/>
      <c r="M590" s="355"/>
      <c r="N590" s="355"/>
      <c r="O590" s="355"/>
      <c r="P590" s="355"/>
      <c r="Q590" s="355"/>
      <c r="R590" s="355"/>
      <c r="S590" s="355"/>
      <c r="T590" s="355"/>
      <c r="U590" s="355"/>
      <c r="V590" s="355">
        <v>22771000</v>
      </c>
      <c r="W590" s="355"/>
      <c r="X590" s="355"/>
      <c r="Y590" s="355"/>
      <c r="Z590" s="355"/>
      <c r="AA590" s="355"/>
      <c r="AB590" s="355"/>
      <c r="AC590" s="355"/>
      <c r="AD590" s="355"/>
      <c r="AE590" s="355"/>
      <c r="AF590" s="355"/>
      <c r="AG590" s="355"/>
      <c r="AH590" s="355"/>
      <c r="AI590" s="381">
        <v>1654713000</v>
      </c>
      <c r="AJ590" s="381">
        <v>1547832000</v>
      </c>
      <c r="AK590" s="381">
        <v>1292964.7879948991</v>
      </c>
      <c r="AL590" s="381">
        <v>1209449.7799507955</v>
      </c>
      <c r="AM590" s="381">
        <v>17793</v>
      </c>
      <c r="AN590" s="359"/>
      <c r="AO590" s="367"/>
    </row>
    <row r="591" spans="1:41" ht="15.75">
      <c r="A591" s="355" t="s">
        <v>12115</v>
      </c>
      <c r="B591" s="355">
        <v>25173</v>
      </c>
      <c r="C591" s="382" t="s">
        <v>12082</v>
      </c>
      <c r="D591" s="382" t="s">
        <v>12083</v>
      </c>
      <c r="E591" s="382" t="s">
        <v>12084</v>
      </c>
      <c r="F591" s="355"/>
      <c r="G591" s="380" t="s">
        <v>12116</v>
      </c>
      <c r="H591" s="355"/>
      <c r="I591" s="355"/>
      <c r="J591" s="355"/>
      <c r="K591" s="382" t="s">
        <v>12003</v>
      </c>
      <c r="L591" s="355"/>
      <c r="M591" s="355"/>
      <c r="N591" s="355"/>
      <c r="O591" s="355"/>
      <c r="P591" s="355"/>
      <c r="Q591" s="355"/>
      <c r="R591" s="355"/>
      <c r="S591" s="355"/>
      <c r="T591" s="355"/>
      <c r="U591" s="355"/>
      <c r="V591" s="355">
        <v>32215862</v>
      </c>
      <c r="W591" s="355"/>
      <c r="X591" s="355"/>
      <c r="Y591" s="355"/>
      <c r="Z591" s="355"/>
      <c r="AA591" s="355"/>
      <c r="AB591" s="355"/>
      <c r="AC591" s="355"/>
      <c r="AD591" s="355"/>
      <c r="AE591" s="355"/>
      <c r="AF591" s="355"/>
      <c r="AG591" s="355"/>
      <c r="AH591" s="355"/>
      <c r="AI591" s="381">
        <v>1654713000</v>
      </c>
      <c r="AJ591" s="381">
        <v>1547832000</v>
      </c>
      <c r="AK591" s="381">
        <v>1292964.7879948991</v>
      </c>
      <c r="AL591" s="381">
        <v>1209449.7799507955</v>
      </c>
      <c r="AM591" s="381">
        <v>25173</v>
      </c>
      <c r="AN591" s="359"/>
      <c r="AO591" s="367"/>
    </row>
    <row r="592" spans="1:41" ht="15.75">
      <c r="A592" s="355" t="s">
        <v>13378</v>
      </c>
      <c r="B592" s="355">
        <v>42303</v>
      </c>
      <c r="C592" s="382" t="s">
        <v>12082</v>
      </c>
      <c r="D592" s="382" t="s">
        <v>12083</v>
      </c>
      <c r="E592" s="382" t="s">
        <v>12084</v>
      </c>
      <c r="F592" s="355"/>
      <c r="G592" s="380" t="s">
        <v>12634</v>
      </c>
      <c r="H592" s="355"/>
      <c r="I592" s="355"/>
      <c r="J592" s="355"/>
      <c r="K592" s="382" t="s">
        <v>12003</v>
      </c>
      <c r="L592" s="355"/>
      <c r="M592" s="355"/>
      <c r="N592" s="355"/>
      <c r="O592" s="355"/>
      <c r="P592" s="355"/>
      <c r="Q592" s="355"/>
      <c r="R592" s="355"/>
      <c r="S592" s="355"/>
      <c r="T592" s="355"/>
      <c r="U592" s="355"/>
      <c r="V592" s="355">
        <v>54139138</v>
      </c>
      <c r="W592" s="355"/>
      <c r="X592" s="355"/>
      <c r="Y592" s="355"/>
      <c r="Z592" s="355"/>
      <c r="AA592" s="355"/>
      <c r="AB592" s="355"/>
      <c r="AC592" s="355"/>
      <c r="AD592" s="355"/>
      <c r="AE592" s="355"/>
      <c r="AF592" s="355"/>
      <c r="AG592" s="355"/>
      <c r="AH592" s="355"/>
      <c r="AI592" s="381">
        <v>1654713000</v>
      </c>
      <c r="AJ592" s="381">
        <v>1547832000</v>
      </c>
      <c r="AK592" s="381">
        <v>1292964.7879948991</v>
      </c>
      <c r="AL592" s="381">
        <v>1209449.7799507955</v>
      </c>
      <c r="AM592" s="381">
        <v>42303</v>
      </c>
      <c r="AN592" s="359"/>
      <c r="AO592" s="367"/>
    </row>
    <row r="593" spans="1:41" ht="15.75">
      <c r="A593" s="355" t="s">
        <v>12117</v>
      </c>
      <c r="B593" s="355">
        <v>23739</v>
      </c>
      <c r="C593" s="382" t="s">
        <v>12082</v>
      </c>
      <c r="D593" s="382" t="s">
        <v>12083</v>
      </c>
      <c r="E593" s="382" t="s">
        <v>12084</v>
      </c>
      <c r="F593" s="355"/>
      <c r="G593" s="380" t="s">
        <v>12118</v>
      </c>
      <c r="H593" s="355"/>
      <c r="I593" s="355"/>
      <c r="J593" s="355"/>
      <c r="K593" s="382" t="s">
        <v>12003</v>
      </c>
      <c r="L593" s="355"/>
      <c r="M593" s="355"/>
      <c r="N593" s="355"/>
      <c r="O593" s="355"/>
      <c r="P593" s="355"/>
      <c r="Q593" s="355"/>
      <c r="R593" s="355"/>
      <c r="S593" s="355"/>
      <c r="T593" s="355"/>
      <c r="U593" s="355"/>
      <c r="V593" s="355">
        <v>30380813</v>
      </c>
      <c r="W593" s="355"/>
      <c r="X593" s="355"/>
      <c r="Y593" s="355"/>
      <c r="Z593" s="355"/>
      <c r="AA593" s="355"/>
      <c r="AB593" s="355"/>
      <c r="AC593" s="355"/>
      <c r="AD593" s="355"/>
      <c r="AE593" s="355"/>
      <c r="AF593" s="355"/>
      <c r="AG593" s="355"/>
      <c r="AH593" s="355"/>
      <c r="AI593" s="381">
        <v>1654713000</v>
      </c>
      <c r="AJ593" s="381">
        <v>1547832000</v>
      </c>
      <c r="AK593" s="381">
        <v>1292964.7879948991</v>
      </c>
      <c r="AL593" s="381">
        <v>1209449.7799507955</v>
      </c>
      <c r="AM593" s="381">
        <v>23739</v>
      </c>
      <c r="AN593" s="359"/>
      <c r="AO593" s="367"/>
    </row>
    <row r="594" spans="1:41" ht="15.75">
      <c r="A594" s="355" t="s">
        <v>13379</v>
      </c>
      <c r="B594" s="355">
        <v>67115</v>
      </c>
      <c r="C594" s="382" t="s">
        <v>12082</v>
      </c>
      <c r="D594" s="382" t="s">
        <v>12083</v>
      </c>
      <c r="E594" s="382" t="s">
        <v>12084</v>
      </c>
      <c r="F594" s="355"/>
      <c r="G594" s="380" t="s">
        <v>12450</v>
      </c>
      <c r="H594" s="355"/>
      <c r="I594" s="355"/>
      <c r="J594" s="355"/>
      <c r="K594" s="382" t="s">
        <v>12003</v>
      </c>
      <c r="L594" s="355"/>
      <c r="M594" s="355"/>
      <c r="N594" s="355"/>
      <c r="O594" s="355"/>
      <c r="P594" s="355"/>
      <c r="Q594" s="355"/>
      <c r="R594" s="355"/>
      <c r="S594" s="355"/>
      <c r="T594" s="355"/>
      <c r="U594" s="355"/>
      <c r="V594" s="355">
        <v>85892187</v>
      </c>
      <c r="W594" s="355"/>
      <c r="X594" s="355"/>
      <c r="Y594" s="355"/>
      <c r="Z594" s="355"/>
      <c r="AA594" s="355"/>
      <c r="AB594" s="355"/>
      <c r="AC594" s="355"/>
      <c r="AD594" s="355"/>
      <c r="AE594" s="355"/>
      <c r="AF594" s="355"/>
      <c r="AG594" s="355"/>
      <c r="AH594" s="355"/>
      <c r="AI594" s="381">
        <v>1654713000</v>
      </c>
      <c r="AJ594" s="381">
        <v>1547832000</v>
      </c>
      <c r="AK594" s="381">
        <v>1292964.7879948991</v>
      </c>
      <c r="AL594" s="381">
        <v>1209449.7799507955</v>
      </c>
      <c r="AM594" s="381">
        <v>67115</v>
      </c>
      <c r="AN594" s="359"/>
      <c r="AO594" s="367"/>
    </row>
    <row r="595" spans="1:41" ht="15.75">
      <c r="A595" s="355" t="s">
        <v>12119</v>
      </c>
      <c r="B595" s="355">
        <v>9304</v>
      </c>
      <c r="C595" s="382" t="s">
        <v>12082</v>
      </c>
      <c r="D595" s="382" t="s">
        <v>12083</v>
      </c>
      <c r="E595" s="382" t="s">
        <v>12084</v>
      </c>
      <c r="F595" s="355"/>
      <c r="G595" s="380" t="s">
        <v>12120</v>
      </c>
      <c r="H595" s="355"/>
      <c r="I595" s="355"/>
      <c r="J595" s="355"/>
      <c r="K595" s="382" t="s">
        <v>12003</v>
      </c>
      <c r="L595" s="355"/>
      <c r="M595" s="355"/>
      <c r="N595" s="355"/>
      <c r="O595" s="355"/>
      <c r="P595" s="355"/>
      <c r="Q595" s="355"/>
      <c r="R595" s="355"/>
      <c r="S595" s="355"/>
      <c r="T595" s="355"/>
      <c r="U595" s="355"/>
      <c r="V595" s="355">
        <v>11907000</v>
      </c>
      <c r="W595" s="355"/>
      <c r="X595" s="355"/>
      <c r="Y595" s="355"/>
      <c r="Z595" s="355"/>
      <c r="AA595" s="355"/>
      <c r="AB595" s="355"/>
      <c r="AC595" s="355"/>
      <c r="AD595" s="355"/>
      <c r="AE595" s="355"/>
      <c r="AF595" s="355"/>
      <c r="AG595" s="355"/>
      <c r="AH595" s="355"/>
      <c r="AI595" s="381">
        <v>1654713000</v>
      </c>
      <c r="AJ595" s="381">
        <v>1547832000</v>
      </c>
      <c r="AK595" s="381">
        <v>1292964.7879948991</v>
      </c>
      <c r="AL595" s="381">
        <v>1209449.7799507955</v>
      </c>
      <c r="AM595" s="381">
        <v>9304</v>
      </c>
      <c r="AN595" s="359"/>
      <c r="AO595" s="367"/>
    </row>
    <row r="596" spans="1:41" ht="15.75">
      <c r="A596" s="355" t="s">
        <v>12121</v>
      </c>
      <c r="B596" s="355">
        <v>2317</v>
      </c>
      <c r="C596" s="382" t="s">
        <v>12082</v>
      </c>
      <c r="D596" s="382" t="s">
        <v>12083</v>
      </c>
      <c r="E596" s="382" t="s">
        <v>12084</v>
      </c>
      <c r="F596" s="355"/>
      <c r="G596" s="380" t="s">
        <v>11198</v>
      </c>
      <c r="H596" s="355"/>
      <c r="I596" s="355"/>
      <c r="J596" s="355"/>
      <c r="K596" s="380" t="s">
        <v>12123</v>
      </c>
      <c r="L596" s="355"/>
      <c r="M596" s="355"/>
      <c r="N596" s="355"/>
      <c r="O596" s="355"/>
      <c r="P596" s="355"/>
      <c r="Q596" s="355"/>
      <c r="R596" s="355"/>
      <c r="S596" s="355"/>
      <c r="T596" s="355"/>
      <c r="U596" s="355"/>
      <c r="V596" s="355">
        <v>2965000</v>
      </c>
      <c r="W596" s="355"/>
      <c r="X596" s="355"/>
      <c r="Y596" s="355"/>
      <c r="Z596" s="355"/>
      <c r="AA596" s="355"/>
      <c r="AB596" s="355"/>
      <c r="AC596" s="355"/>
      <c r="AD596" s="355"/>
      <c r="AE596" s="355"/>
      <c r="AF596" s="355"/>
      <c r="AG596" s="355"/>
      <c r="AH596" s="355"/>
      <c r="AI596" s="381">
        <v>1654713000</v>
      </c>
      <c r="AJ596" s="381">
        <v>106881000</v>
      </c>
      <c r="AK596" s="381">
        <v>1292964.7879948991</v>
      </c>
      <c r="AL596" s="381">
        <v>83515.008044103597</v>
      </c>
      <c r="AM596" s="381">
        <v>2317</v>
      </c>
      <c r="AN596" s="359"/>
      <c r="AO596" s="367"/>
    </row>
    <row r="597" spans="1:41" ht="15.75">
      <c r="A597" s="355" t="s">
        <v>12125</v>
      </c>
      <c r="B597" s="355">
        <v>7054</v>
      </c>
      <c r="C597" s="382" t="s">
        <v>12082</v>
      </c>
      <c r="D597" s="382" t="s">
        <v>12083</v>
      </c>
      <c r="E597" s="382" t="s">
        <v>12084</v>
      </c>
      <c r="F597" s="355"/>
      <c r="G597" s="380" t="s">
        <v>12126</v>
      </c>
      <c r="H597" s="355"/>
      <c r="I597" s="355"/>
      <c r="J597" s="355"/>
      <c r="K597" s="382" t="s">
        <v>12123</v>
      </c>
      <c r="L597" s="355"/>
      <c r="M597" s="355"/>
      <c r="N597" s="355"/>
      <c r="O597" s="355"/>
      <c r="P597" s="355"/>
      <c r="Q597" s="355"/>
      <c r="R597" s="355"/>
      <c r="S597" s="355"/>
      <c r="T597" s="355"/>
      <c r="U597" s="355"/>
      <c r="V597" s="355">
        <v>9028000</v>
      </c>
      <c r="W597" s="355"/>
      <c r="X597" s="355"/>
      <c r="Y597" s="355"/>
      <c r="Z597" s="355"/>
      <c r="AA597" s="355"/>
      <c r="AB597" s="355"/>
      <c r="AC597" s="355"/>
      <c r="AD597" s="355"/>
      <c r="AE597" s="355"/>
      <c r="AF597" s="355"/>
      <c r="AG597" s="355"/>
      <c r="AH597" s="355"/>
      <c r="AI597" s="381">
        <v>1654713000</v>
      </c>
      <c r="AJ597" s="381">
        <v>106881000</v>
      </c>
      <c r="AK597" s="381">
        <v>1292964.7879948991</v>
      </c>
      <c r="AL597" s="381">
        <v>83515.008044103597</v>
      </c>
      <c r="AM597" s="381">
        <v>7054</v>
      </c>
      <c r="AN597" s="359"/>
      <c r="AO597" s="367"/>
    </row>
    <row r="598" spans="1:41" ht="15.75">
      <c r="A598" s="355" t="s">
        <v>12128</v>
      </c>
      <c r="B598" s="355">
        <v>39565</v>
      </c>
      <c r="C598" s="382" t="s">
        <v>12082</v>
      </c>
      <c r="D598" s="382" t="s">
        <v>12083</v>
      </c>
      <c r="E598" s="382" t="s">
        <v>12084</v>
      </c>
      <c r="F598" s="355"/>
      <c r="G598" s="380" t="s">
        <v>12129</v>
      </c>
      <c r="H598" s="355"/>
      <c r="I598" s="355"/>
      <c r="J598" s="355"/>
      <c r="K598" s="382" t="s">
        <v>12123</v>
      </c>
      <c r="L598" s="355"/>
      <c r="M598" s="355"/>
      <c r="N598" s="355"/>
      <c r="O598" s="355"/>
      <c r="P598" s="355"/>
      <c r="Q598" s="355"/>
      <c r="R598" s="355"/>
      <c r="S598" s="355"/>
      <c r="T598" s="355"/>
      <c r="U598" s="355"/>
      <c r="V598" s="355">
        <v>50635000</v>
      </c>
      <c r="W598" s="355"/>
      <c r="X598" s="355"/>
      <c r="Y598" s="355"/>
      <c r="Z598" s="355"/>
      <c r="AA598" s="355"/>
      <c r="AB598" s="355"/>
      <c r="AC598" s="355"/>
      <c r="AD598" s="355"/>
      <c r="AE598" s="355"/>
      <c r="AF598" s="355"/>
      <c r="AG598" s="355"/>
      <c r="AH598" s="355"/>
      <c r="AI598" s="381">
        <v>1654713000</v>
      </c>
      <c r="AJ598" s="381">
        <v>106881000</v>
      </c>
      <c r="AK598" s="381">
        <v>1292964.7879948991</v>
      </c>
      <c r="AL598" s="381">
        <v>83515.008044103597</v>
      </c>
      <c r="AM598" s="381">
        <v>39565</v>
      </c>
      <c r="AN598" s="359"/>
      <c r="AO598" s="367"/>
    </row>
    <row r="599" spans="1:41" ht="15.75">
      <c r="A599" s="355" t="s">
        <v>12130</v>
      </c>
      <c r="B599" s="355">
        <v>28206</v>
      </c>
      <c r="C599" s="382" t="s">
        <v>12082</v>
      </c>
      <c r="D599" s="382" t="s">
        <v>12083</v>
      </c>
      <c r="E599" s="382" t="s">
        <v>12084</v>
      </c>
      <c r="F599" s="355"/>
      <c r="G599" s="380" t="s">
        <v>11216</v>
      </c>
      <c r="H599" s="355"/>
      <c r="I599" s="355"/>
      <c r="J599" s="355"/>
      <c r="K599" s="382" t="s">
        <v>12123</v>
      </c>
      <c r="L599" s="355"/>
      <c r="M599" s="355"/>
      <c r="N599" s="355"/>
      <c r="O599" s="355"/>
      <c r="P599" s="355"/>
      <c r="Q599" s="355"/>
      <c r="R599" s="355"/>
      <c r="S599" s="355"/>
      <c r="T599" s="355"/>
      <c r="U599" s="355"/>
      <c r="V599" s="355">
        <v>36097000</v>
      </c>
      <c r="W599" s="355"/>
      <c r="X599" s="355"/>
      <c r="Y599" s="355"/>
      <c r="Z599" s="355"/>
      <c r="AA599" s="355"/>
      <c r="AB599" s="355"/>
      <c r="AC599" s="355"/>
      <c r="AD599" s="355"/>
      <c r="AE599" s="355"/>
      <c r="AF599" s="355"/>
      <c r="AG599" s="355"/>
      <c r="AH599" s="355"/>
      <c r="AI599" s="381">
        <v>1654713000</v>
      </c>
      <c r="AJ599" s="381">
        <v>106881000</v>
      </c>
      <c r="AK599" s="381">
        <v>1292964.7879948991</v>
      </c>
      <c r="AL599" s="381">
        <v>83515.008044103597</v>
      </c>
      <c r="AM599" s="381">
        <v>28206</v>
      </c>
      <c r="AN599" s="359"/>
      <c r="AO599" s="367"/>
    </row>
    <row r="600" spans="1:41" ht="15.75">
      <c r="A600" s="355" t="s">
        <v>12131</v>
      </c>
      <c r="B600" s="355">
        <v>4897</v>
      </c>
      <c r="C600" s="382" t="s">
        <v>12082</v>
      </c>
      <c r="D600" s="382" t="s">
        <v>12083</v>
      </c>
      <c r="E600" s="382" t="s">
        <v>12084</v>
      </c>
      <c r="F600" s="355"/>
      <c r="G600" s="380" t="s">
        <v>12132</v>
      </c>
      <c r="H600" s="355"/>
      <c r="I600" s="355"/>
      <c r="J600" s="355"/>
      <c r="K600" s="382" t="s">
        <v>12123</v>
      </c>
      <c r="L600" s="355"/>
      <c r="M600" s="355"/>
      <c r="N600" s="355"/>
      <c r="O600" s="355"/>
      <c r="P600" s="355"/>
      <c r="Q600" s="355"/>
      <c r="R600" s="355"/>
      <c r="S600" s="355"/>
      <c r="T600" s="355"/>
      <c r="U600" s="355"/>
      <c r="V600" s="355">
        <v>6267000</v>
      </c>
      <c r="W600" s="355"/>
      <c r="X600" s="355"/>
      <c r="Y600" s="355"/>
      <c r="Z600" s="355"/>
      <c r="AA600" s="355"/>
      <c r="AB600" s="355"/>
      <c r="AC600" s="355"/>
      <c r="AD600" s="355"/>
      <c r="AE600" s="355"/>
      <c r="AF600" s="355"/>
      <c r="AG600" s="355"/>
      <c r="AH600" s="355"/>
      <c r="AI600" s="381">
        <v>1654713000</v>
      </c>
      <c r="AJ600" s="381">
        <v>106881000</v>
      </c>
      <c r="AK600" s="381">
        <v>1292964.7879948991</v>
      </c>
      <c r="AL600" s="381">
        <v>83515.008044103597</v>
      </c>
      <c r="AM600" s="381">
        <v>4897</v>
      </c>
      <c r="AN600" s="359"/>
      <c r="AO600" s="367"/>
    </row>
    <row r="601" spans="1:41" ht="15.75">
      <c r="A601" s="355" t="s">
        <v>12134</v>
      </c>
      <c r="B601" s="355">
        <v>1476</v>
      </c>
      <c r="C601" s="382" t="s">
        <v>12082</v>
      </c>
      <c r="D601" s="382" t="s">
        <v>12083</v>
      </c>
      <c r="E601" s="382" t="s">
        <v>12084</v>
      </c>
      <c r="F601" s="355"/>
      <c r="G601" s="380" t="s">
        <v>12135</v>
      </c>
      <c r="H601" s="355"/>
      <c r="I601" s="355"/>
      <c r="J601" s="355"/>
      <c r="K601" s="382" t="s">
        <v>12123</v>
      </c>
      <c r="L601" s="355"/>
      <c r="M601" s="355"/>
      <c r="N601" s="355"/>
      <c r="O601" s="355"/>
      <c r="P601" s="355"/>
      <c r="Q601" s="355"/>
      <c r="R601" s="355"/>
      <c r="S601" s="355"/>
      <c r="T601" s="355"/>
      <c r="U601" s="355"/>
      <c r="V601" s="355">
        <v>1889000</v>
      </c>
      <c r="W601" s="355"/>
      <c r="X601" s="355"/>
      <c r="Y601" s="355"/>
      <c r="Z601" s="355"/>
      <c r="AA601" s="355"/>
      <c r="AB601" s="355"/>
      <c r="AC601" s="355"/>
      <c r="AD601" s="355"/>
      <c r="AE601" s="355"/>
      <c r="AF601" s="355"/>
      <c r="AG601" s="355"/>
      <c r="AH601" s="355"/>
      <c r="AI601" s="381">
        <v>1654713000</v>
      </c>
      <c r="AJ601" s="381">
        <v>106881000</v>
      </c>
      <c r="AK601" s="381">
        <v>1292964.7879948991</v>
      </c>
      <c r="AL601" s="381">
        <v>83515.008044103597</v>
      </c>
      <c r="AM601" s="381">
        <v>1476</v>
      </c>
      <c r="AN601" s="359"/>
      <c r="AO601" s="367"/>
    </row>
    <row r="602" spans="1:41" ht="15.75">
      <c r="A602" s="355" t="s">
        <v>12421</v>
      </c>
      <c r="B602" s="355">
        <v>58879</v>
      </c>
      <c r="C602" s="380" t="s">
        <v>12422</v>
      </c>
      <c r="D602" s="380" t="s">
        <v>12423</v>
      </c>
      <c r="E602" s="380" t="s">
        <v>12424</v>
      </c>
      <c r="F602" s="355"/>
      <c r="G602" s="380" t="s">
        <v>11988</v>
      </c>
      <c r="H602" s="355"/>
      <c r="I602" s="355"/>
      <c r="J602" s="355"/>
      <c r="K602" s="380" t="s">
        <v>12204</v>
      </c>
      <c r="L602" s="355"/>
      <c r="M602" s="355"/>
      <c r="N602" s="355"/>
      <c r="O602" s="355"/>
      <c r="P602" s="355"/>
      <c r="Q602" s="355"/>
      <c r="R602" s="355"/>
      <c r="S602" s="355"/>
      <c r="T602" s="355"/>
      <c r="U602" s="355"/>
      <c r="V602" s="355">
        <v>22064719</v>
      </c>
      <c r="W602" s="355"/>
      <c r="X602" s="355"/>
      <c r="Y602" s="355"/>
      <c r="Z602" s="355"/>
      <c r="AA602" s="355"/>
      <c r="AB602" s="355"/>
      <c r="AC602" s="355"/>
      <c r="AD602" s="355"/>
      <c r="AE602" s="355"/>
      <c r="AF602" s="355"/>
      <c r="AG602" s="355"/>
      <c r="AH602" s="355"/>
      <c r="AI602" s="381">
        <v>1418300000</v>
      </c>
      <c r="AJ602" s="381">
        <v>1418300000</v>
      </c>
      <c r="AK602" s="381">
        <v>3784732.9443962174</v>
      </c>
      <c r="AL602" s="381">
        <v>3784732.9443962174</v>
      </c>
      <c r="AM602" s="381">
        <v>58879</v>
      </c>
      <c r="AN602" s="359"/>
      <c r="AO602" s="367"/>
    </row>
    <row r="603" spans="1:41" ht="15.75">
      <c r="A603" s="355" t="s">
        <v>13380</v>
      </c>
      <c r="B603" s="355">
        <v>53187</v>
      </c>
      <c r="C603" s="382" t="s">
        <v>12422</v>
      </c>
      <c r="D603" s="382" t="s">
        <v>12423</v>
      </c>
      <c r="E603" s="382" t="s">
        <v>12424</v>
      </c>
      <c r="F603" s="355"/>
      <c r="G603" s="380" t="s">
        <v>12008</v>
      </c>
      <c r="H603" s="355"/>
      <c r="I603" s="355"/>
      <c r="J603" s="355"/>
      <c r="K603" s="382" t="s">
        <v>12204</v>
      </c>
      <c r="L603" s="355"/>
      <c r="M603" s="355"/>
      <c r="N603" s="355"/>
      <c r="O603" s="355"/>
      <c r="P603" s="355"/>
      <c r="Q603" s="355"/>
      <c r="R603" s="355"/>
      <c r="S603" s="355"/>
      <c r="T603" s="355"/>
      <c r="U603" s="355"/>
      <c r="V603" s="355">
        <v>19931697</v>
      </c>
      <c r="W603" s="355"/>
      <c r="X603" s="355"/>
      <c r="Y603" s="355"/>
      <c r="Z603" s="355"/>
      <c r="AA603" s="355"/>
      <c r="AB603" s="355"/>
      <c r="AC603" s="355"/>
      <c r="AD603" s="355"/>
      <c r="AE603" s="355"/>
      <c r="AF603" s="355"/>
      <c r="AG603" s="355"/>
      <c r="AH603" s="355"/>
      <c r="AI603" s="381">
        <v>1418300000</v>
      </c>
      <c r="AJ603" s="381">
        <v>1418300000</v>
      </c>
      <c r="AK603" s="381">
        <v>3784732.9443962174</v>
      </c>
      <c r="AL603" s="381">
        <v>3784732.9443962174</v>
      </c>
      <c r="AM603" s="381">
        <v>53187</v>
      </c>
      <c r="AN603" s="359"/>
      <c r="AO603" s="367"/>
    </row>
    <row r="604" spans="1:41" ht="15.75">
      <c r="A604" s="355" t="s">
        <v>12428</v>
      </c>
      <c r="B604" s="355">
        <v>3676</v>
      </c>
      <c r="C604" s="382" t="s">
        <v>12422</v>
      </c>
      <c r="D604" s="382" t="s">
        <v>12423</v>
      </c>
      <c r="E604" s="382" t="s">
        <v>12424</v>
      </c>
      <c r="F604" s="355"/>
      <c r="G604" s="380" t="s">
        <v>12010</v>
      </c>
      <c r="H604" s="355"/>
      <c r="I604" s="355"/>
      <c r="J604" s="355"/>
      <c r="K604" s="382" t="s">
        <v>12204</v>
      </c>
      <c r="L604" s="355"/>
      <c r="M604" s="355"/>
      <c r="N604" s="355"/>
      <c r="O604" s="355"/>
      <c r="P604" s="355"/>
      <c r="Q604" s="355"/>
      <c r="R604" s="355"/>
      <c r="S604" s="355"/>
      <c r="T604" s="355"/>
      <c r="U604" s="355"/>
      <c r="V604" s="355">
        <v>1378057</v>
      </c>
      <c r="W604" s="355"/>
      <c r="X604" s="355"/>
      <c r="Y604" s="355"/>
      <c r="Z604" s="355"/>
      <c r="AA604" s="355"/>
      <c r="AB604" s="355"/>
      <c r="AC604" s="355"/>
      <c r="AD604" s="355"/>
      <c r="AE604" s="355"/>
      <c r="AF604" s="355"/>
      <c r="AG604" s="355"/>
      <c r="AH604" s="355"/>
      <c r="AI604" s="381">
        <v>1418300000</v>
      </c>
      <c r="AJ604" s="381">
        <v>1418300000</v>
      </c>
      <c r="AK604" s="381">
        <v>3784732.9443962174</v>
      </c>
      <c r="AL604" s="381">
        <v>3784732.9443962174</v>
      </c>
      <c r="AM604" s="381">
        <v>3676</v>
      </c>
      <c r="AN604" s="359"/>
      <c r="AO604" s="367"/>
    </row>
    <row r="605" spans="1:41" ht="15.75">
      <c r="A605" s="355" t="s">
        <v>13381</v>
      </c>
      <c r="B605" s="355">
        <v>30920</v>
      </c>
      <c r="C605" s="382" t="s">
        <v>12422</v>
      </c>
      <c r="D605" s="382" t="s">
        <v>12423</v>
      </c>
      <c r="E605" s="382" t="s">
        <v>12424</v>
      </c>
      <c r="F605" s="355"/>
      <c r="G605" s="380" t="s">
        <v>12012</v>
      </c>
      <c r="H605" s="355"/>
      <c r="I605" s="355"/>
      <c r="J605" s="355"/>
      <c r="K605" s="382" t="s">
        <v>12204</v>
      </c>
      <c r="L605" s="355"/>
      <c r="M605" s="355"/>
      <c r="N605" s="355"/>
      <c r="O605" s="355"/>
      <c r="P605" s="355"/>
      <c r="Q605" s="355"/>
      <c r="R605" s="355"/>
      <c r="S605" s="355"/>
      <c r="T605" s="355"/>
      <c r="U605" s="355"/>
      <c r="V605" s="355">
        <v>11587228</v>
      </c>
      <c r="W605" s="355"/>
      <c r="X605" s="355"/>
      <c r="Y605" s="355"/>
      <c r="Z605" s="355"/>
      <c r="AA605" s="355"/>
      <c r="AB605" s="355"/>
      <c r="AC605" s="355"/>
      <c r="AD605" s="355"/>
      <c r="AE605" s="355"/>
      <c r="AF605" s="355"/>
      <c r="AG605" s="355"/>
      <c r="AH605" s="355"/>
      <c r="AI605" s="381">
        <v>1418300000</v>
      </c>
      <c r="AJ605" s="381">
        <v>1418300000</v>
      </c>
      <c r="AK605" s="381">
        <v>3784732.9443962174</v>
      </c>
      <c r="AL605" s="381">
        <v>3784732.9443962174</v>
      </c>
      <c r="AM605" s="381">
        <v>30920</v>
      </c>
      <c r="AN605" s="359"/>
      <c r="AO605" s="367"/>
    </row>
    <row r="606" spans="1:41" ht="15.75">
      <c r="A606" s="355" t="s">
        <v>13382</v>
      </c>
      <c r="B606" s="355">
        <v>24177</v>
      </c>
      <c r="C606" s="382" t="s">
        <v>12422</v>
      </c>
      <c r="D606" s="382" t="s">
        <v>12423</v>
      </c>
      <c r="E606" s="382" t="s">
        <v>12424</v>
      </c>
      <c r="F606" s="355"/>
      <c r="G606" s="380" t="s">
        <v>12014</v>
      </c>
      <c r="H606" s="355"/>
      <c r="I606" s="355"/>
      <c r="J606" s="355"/>
      <c r="K606" s="382" t="s">
        <v>12204</v>
      </c>
      <c r="L606" s="355"/>
      <c r="M606" s="355"/>
      <c r="N606" s="355"/>
      <c r="O606" s="355"/>
      <c r="P606" s="355"/>
      <c r="Q606" s="355"/>
      <c r="R606" s="355"/>
      <c r="S606" s="355"/>
      <c r="T606" s="355"/>
      <c r="U606" s="355"/>
      <c r="V606" s="355">
        <v>9060217</v>
      </c>
      <c r="W606" s="355"/>
      <c r="X606" s="355"/>
      <c r="Y606" s="355"/>
      <c r="Z606" s="355"/>
      <c r="AA606" s="355"/>
      <c r="AB606" s="355"/>
      <c r="AC606" s="355"/>
      <c r="AD606" s="355"/>
      <c r="AE606" s="355"/>
      <c r="AF606" s="355"/>
      <c r="AG606" s="355"/>
      <c r="AH606" s="355"/>
      <c r="AI606" s="381">
        <v>1418300000</v>
      </c>
      <c r="AJ606" s="381">
        <v>1418300000</v>
      </c>
      <c r="AK606" s="381">
        <v>3784732.9443962174</v>
      </c>
      <c r="AL606" s="381">
        <v>3784732.9443962174</v>
      </c>
      <c r="AM606" s="381">
        <v>24177</v>
      </c>
      <c r="AN606" s="359"/>
      <c r="AO606" s="367"/>
    </row>
    <row r="607" spans="1:41" ht="15.75">
      <c r="A607" s="355" t="s">
        <v>12430</v>
      </c>
      <c r="B607" s="355">
        <v>4510</v>
      </c>
      <c r="C607" s="382" t="s">
        <v>12422</v>
      </c>
      <c r="D607" s="382" t="s">
        <v>12423</v>
      </c>
      <c r="E607" s="382" t="s">
        <v>12424</v>
      </c>
      <c r="F607" s="355"/>
      <c r="G607" s="380" t="s">
        <v>12016</v>
      </c>
      <c r="H607" s="355"/>
      <c r="I607" s="355"/>
      <c r="J607" s="355"/>
      <c r="K607" s="382" t="s">
        <v>12204</v>
      </c>
      <c r="L607" s="355"/>
      <c r="M607" s="355"/>
      <c r="N607" s="355"/>
      <c r="O607" s="355"/>
      <c r="P607" s="355"/>
      <c r="Q607" s="355"/>
      <c r="R607" s="355"/>
      <c r="S607" s="355"/>
      <c r="T607" s="355"/>
      <c r="U607" s="355"/>
      <c r="V607" s="355">
        <v>1690242</v>
      </c>
      <c r="W607" s="355"/>
      <c r="X607" s="355"/>
      <c r="Y607" s="355"/>
      <c r="Z607" s="355"/>
      <c r="AA607" s="355"/>
      <c r="AB607" s="355"/>
      <c r="AC607" s="355"/>
      <c r="AD607" s="355"/>
      <c r="AE607" s="355"/>
      <c r="AF607" s="355"/>
      <c r="AG607" s="355"/>
      <c r="AH607" s="355"/>
      <c r="AI607" s="381">
        <v>1418300000</v>
      </c>
      <c r="AJ607" s="381">
        <v>1418300000</v>
      </c>
      <c r="AK607" s="381">
        <v>3784732.9443962174</v>
      </c>
      <c r="AL607" s="381">
        <v>3784732.9443962174</v>
      </c>
      <c r="AM607" s="381">
        <v>4510</v>
      </c>
      <c r="AN607" s="359"/>
      <c r="AO607" s="367"/>
    </row>
    <row r="608" spans="1:41" ht="15.75">
      <c r="A608" s="355" t="s">
        <v>13383</v>
      </c>
      <c r="B608" s="355">
        <v>3570</v>
      </c>
      <c r="C608" s="382" t="s">
        <v>12422</v>
      </c>
      <c r="D608" s="382" t="s">
        <v>12423</v>
      </c>
      <c r="E608" s="382" t="s">
        <v>12424</v>
      </c>
      <c r="F608" s="355"/>
      <c r="G608" s="380" t="s">
        <v>12018</v>
      </c>
      <c r="H608" s="355"/>
      <c r="I608" s="355"/>
      <c r="J608" s="355"/>
      <c r="K608" s="382" t="s">
        <v>12204</v>
      </c>
      <c r="L608" s="355"/>
      <c r="M608" s="355"/>
      <c r="N608" s="355"/>
      <c r="O608" s="355"/>
      <c r="P608" s="355"/>
      <c r="Q608" s="355"/>
      <c r="R608" s="355"/>
      <c r="S608" s="355"/>
      <c r="T608" s="355"/>
      <c r="U608" s="355"/>
      <c r="V608" s="355">
        <v>1337775</v>
      </c>
      <c r="W608" s="355"/>
      <c r="X608" s="355"/>
      <c r="Y608" s="355"/>
      <c r="Z608" s="355"/>
      <c r="AA608" s="355"/>
      <c r="AB608" s="355"/>
      <c r="AC608" s="355"/>
      <c r="AD608" s="355"/>
      <c r="AE608" s="355"/>
      <c r="AF608" s="355"/>
      <c r="AG608" s="355"/>
      <c r="AH608" s="355"/>
      <c r="AI608" s="381">
        <v>1418300000</v>
      </c>
      <c r="AJ608" s="381">
        <v>1418300000</v>
      </c>
      <c r="AK608" s="381">
        <v>3784732.9443962174</v>
      </c>
      <c r="AL608" s="381">
        <v>3784732.9443962174</v>
      </c>
      <c r="AM608" s="381">
        <v>3570</v>
      </c>
      <c r="AN608" s="359"/>
      <c r="AO608" s="367"/>
    </row>
    <row r="609" spans="1:41" ht="15.75">
      <c r="A609" s="355" t="s">
        <v>12432</v>
      </c>
      <c r="B609" s="355">
        <v>9039</v>
      </c>
      <c r="C609" s="382" t="s">
        <v>12422</v>
      </c>
      <c r="D609" s="382" t="s">
        <v>12423</v>
      </c>
      <c r="E609" s="382" t="s">
        <v>12424</v>
      </c>
      <c r="F609" s="355"/>
      <c r="G609" s="380" t="s">
        <v>12020</v>
      </c>
      <c r="H609" s="355"/>
      <c r="I609" s="355"/>
      <c r="J609" s="355"/>
      <c r="K609" s="382" t="s">
        <v>12204</v>
      </c>
      <c r="L609" s="355"/>
      <c r="M609" s="355"/>
      <c r="N609" s="355"/>
      <c r="O609" s="355"/>
      <c r="P609" s="355"/>
      <c r="Q609" s="355"/>
      <c r="R609" s="355"/>
      <c r="S609" s="355"/>
      <c r="T609" s="355"/>
      <c r="U609" s="355"/>
      <c r="V609" s="355">
        <v>3387177</v>
      </c>
      <c r="W609" s="355"/>
      <c r="X609" s="355"/>
      <c r="Y609" s="355"/>
      <c r="Z609" s="355"/>
      <c r="AA609" s="355"/>
      <c r="AB609" s="355"/>
      <c r="AC609" s="355"/>
      <c r="AD609" s="355"/>
      <c r="AE609" s="355"/>
      <c r="AF609" s="355"/>
      <c r="AG609" s="355"/>
      <c r="AH609" s="355"/>
      <c r="AI609" s="381">
        <v>1418300000</v>
      </c>
      <c r="AJ609" s="381">
        <v>1418300000</v>
      </c>
      <c r="AK609" s="381">
        <v>3784732.9443962174</v>
      </c>
      <c r="AL609" s="381">
        <v>3784732.9443962174</v>
      </c>
      <c r="AM609" s="381">
        <v>9039</v>
      </c>
      <c r="AN609" s="359"/>
      <c r="AO609" s="367"/>
    </row>
    <row r="610" spans="1:41" ht="15.75">
      <c r="A610" s="355" t="s">
        <v>13384</v>
      </c>
      <c r="B610" s="355">
        <v>6354</v>
      </c>
      <c r="C610" s="382" t="s">
        <v>12422</v>
      </c>
      <c r="D610" s="382" t="s">
        <v>12423</v>
      </c>
      <c r="E610" s="382" t="s">
        <v>12424</v>
      </c>
      <c r="F610" s="355"/>
      <c r="G610" s="380" t="s">
        <v>12022</v>
      </c>
      <c r="H610" s="355"/>
      <c r="I610" s="355"/>
      <c r="J610" s="355"/>
      <c r="K610" s="382" t="s">
        <v>12204</v>
      </c>
      <c r="L610" s="355"/>
      <c r="M610" s="355"/>
      <c r="N610" s="355"/>
      <c r="O610" s="355"/>
      <c r="P610" s="355"/>
      <c r="Q610" s="355"/>
      <c r="R610" s="355"/>
      <c r="S610" s="355"/>
      <c r="T610" s="355"/>
      <c r="U610" s="355"/>
      <c r="V610" s="355">
        <v>2380959</v>
      </c>
      <c r="W610" s="355"/>
      <c r="X610" s="355"/>
      <c r="Y610" s="355"/>
      <c r="Z610" s="355"/>
      <c r="AA610" s="355"/>
      <c r="AB610" s="355"/>
      <c r="AC610" s="355"/>
      <c r="AD610" s="355"/>
      <c r="AE610" s="355"/>
      <c r="AF610" s="355"/>
      <c r="AG610" s="355"/>
      <c r="AH610" s="355"/>
      <c r="AI610" s="381">
        <v>1418300000</v>
      </c>
      <c r="AJ610" s="381">
        <v>1418300000</v>
      </c>
      <c r="AK610" s="381">
        <v>3784732.9443962174</v>
      </c>
      <c r="AL610" s="381">
        <v>3784732.9443962174</v>
      </c>
      <c r="AM610" s="381">
        <v>6354</v>
      </c>
      <c r="AN610" s="359"/>
      <c r="AO610" s="367"/>
    </row>
    <row r="611" spans="1:41" ht="15.75">
      <c r="A611" s="355" t="s">
        <v>13385</v>
      </c>
      <c r="B611" s="355">
        <v>127829</v>
      </c>
      <c r="C611" s="382" t="s">
        <v>12422</v>
      </c>
      <c r="D611" s="382" t="s">
        <v>12423</v>
      </c>
      <c r="E611" s="382" t="s">
        <v>12424</v>
      </c>
      <c r="F611" s="355"/>
      <c r="G611" s="380" t="s">
        <v>12024</v>
      </c>
      <c r="H611" s="355"/>
      <c r="I611" s="355"/>
      <c r="J611" s="355"/>
      <c r="K611" s="382" t="s">
        <v>12204</v>
      </c>
      <c r="L611" s="355"/>
      <c r="M611" s="355"/>
      <c r="N611" s="355"/>
      <c r="O611" s="355"/>
      <c r="P611" s="355"/>
      <c r="Q611" s="355"/>
      <c r="R611" s="355"/>
      <c r="S611" s="355"/>
      <c r="T611" s="355"/>
      <c r="U611" s="355"/>
      <c r="V611" s="355">
        <v>47902776</v>
      </c>
      <c r="W611" s="355"/>
      <c r="X611" s="355"/>
      <c r="Y611" s="355"/>
      <c r="Z611" s="355"/>
      <c r="AA611" s="355"/>
      <c r="AB611" s="355"/>
      <c r="AC611" s="355"/>
      <c r="AD611" s="355"/>
      <c r="AE611" s="355"/>
      <c r="AF611" s="355"/>
      <c r="AG611" s="355"/>
      <c r="AH611" s="355"/>
      <c r="AI611" s="381">
        <v>1418300000</v>
      </c>
      <c r="AJ611" s="381">
        <v>1418300000</v>
      </c>
      <c r="AK611" s="381">
        <v>3784732.9443962174</v>
      </c>
      <c r="AL611" s="381">
        <v>3784732.9443962174</v>
      </c>
      <c r="AM611" s="381">
        <v>127829</v>
      </c>
      <c r="AN611" s="359"/>
      <c r="AO611" s="367"/>
    </row>
    <row r="612" spans="1:41" ht="15.75">
      <c r="A612" s="355" t="s">
        <v>12434</v>
      </c>
      <c r="B612" s="355">
        <v>2041</v>
      </c>
      <c r="C612" s="382" t="s">
        <v>12422</v>
      </c>
      <c r="D612" s="382" t="s">
        <v>12423</v>
      </c>
      <c r="E612" s="382" t="s">
        <v>12424</v>
      </c>
      <c r="F612" s="355"/>
      <c r="G612" s="380" t="s">
        <v>12026</v>
      </c>
      <c r="H612" s="355"/>
      <c r="I612" s="355"/>
      <c r="J612" s="355"/>
      <c r="K612" s="382" t="s">
        <v>12204</v>
      </c>
      <c r="L612" s="355"/>
      <c r="M612" s="355"/>
      <c r="N612" s="355"/>
      <c r="O612" s="355"/>
      <c r="P612" s="355"/>
      <c r="Q612" s="355"/>
      <c r="R612" s="355"/>
      <c r="S612" s="355"/>
      <c r="T612" s="355"/>
      <c r="U612" s="355"/>
      <c r="V612" s="355">
        <v>764799</v>
      </c>
      <c r="W612" s="355"/>
      <c r="X612" s="355"/>
      <c r="Y612" s="355"/>
      <c r="Z612" s="355"/>
      <c r="AA612" s="355"/>
      <c r="AB612" s="355"/>
      <c r="AC612" s="355"/>
      <c r="AD612" s="355"/>
      <c r="AE612" s="355"/>
      <c r="AF612" s="355"/>
      <c r="AG612" s="355"/>
      <c r="AH612" s="355"/>
      <c r="AI612" s="381">
        <v>1418300000</v>
      </c>
      <c r="AJ612" s="381">
        <v>1418300000</v>
      </c>
      <c r="AK612" s="381">
        <v>3784732.9443962174</v>
      </c>
      <c r="AL612" s="381">
        <v>3784732.9443962174</v>
      </c>
      <c r="AM612" s="381">
        <v>2041</v>
      </c>
      <c r="AN612" s="359"/>
      <c r="AO612" s="367"/>
    </row>
    <row r="613" spans="1:41" ht="15.75">
      <c r="A613" s="355" t="s">
        <v>13386</v>
      </c>
      <c r="B613" s="355">
        <v>1702</v>
      </c>
      <c r="C613" s="382" t="s">
        <v>12422</v>
      </c>
      <c r="D613" s="382" t="s">
        <v>12423</v>
      </c>
      <c r="E613" s="382" t="s">
        <v>12424</v>
      </c>
      <c r="F613" s="355"/>
      <c r="G613" s="380" t="s">
        <v>12028</v>
      </c>
      <c r="H613" s="355"/>
      <c r="I613" s="355"/>
      <c r="J613" s="355"/>
      <c r="K613" s="382" t="s">
        <v>12204</v>
      </c>
      <c r="L613" s="355"/>
      <c r="M613" s="355"/>
      <c r="N613" s="355"/>
      <c r="O613" s="355"/>
      <c r="P613" s="355"/>
      <c r="Q613" s="355"/>
      <c r="R613" s="355"/>
      <c r="S613" s="355"/>
      <c r="T613" s="355"/>
      <c r="U613" s="355"/>
      <c r="V613" s="355">
        <v>637956</v>
      </c>
      <c r="W613" s="355"/>
      <c r="X613" s="355"/>
      <c r="Y613" s="355"/>
      <c r="Z613" s="355"/>
      <c r="AA613" s="355"/>
      <c r="AB613" s="355"/>
      <c r="AC613" s="355"/>
      <c r="AD613" s="355"/>
      <c r="AE613" s="355"/>
      <c r="AF613" s="355"/>
      <c r="AG613" s="355"/>
      <c r="AH613" s="355"/>
      <c r="AI613" s="381">
        <v>1418300000</v>
      </c>
      <c r="AJ613" s="381">
        <v>1418300000</v>
      </c>
      <c r="AK613" s="381">
        <v>3784732.9443962174</v>
      </c>
      <c r="AL613" s="381">
        <v>3784732.9443962174</v>
      </c>
      <c r="AM613" s="381">
        <v>1702</v>
      </c>
      <c r="AN613" s="359"/>
      <c r="AO613" s="367"/>
    </row>
    <row r="614" spans="1:41" ht="15.75">
      <c r="A614" s="355" t="s">
        <v>12436</v>
      </c>
      <c r="B614" s="355">
        <v>17370</v>
      </c>
      <c r="C614" s="382" t="s">
        <v>12422</v>
      </c>
      <c r="D614" s="382" t="s">
        <v>12423</v>
      </c>
      <c r="E614" s="382" t="s">
        <v>12424</v>
      </c>
      <c r="F614" s="355"/>
      <c r="G614" s="380" t="s">
        <v>12030</v>
      </c>
      <c r="H614" s="355"/>
      <c r="I614" s="355"/>
      <c r="J614" s="355"/>
      <c r="K614" s="382" t="s">
        <v>12204</v>
      </c>
      <c r="L614" s="355"/>
      <c r="M614" s="355"/>
      <c r="N614" s="355"/>
      <c r="O614" s="355"/>
      <c r="P614" s="355"/>
      <c r="Q614" s="355"/>
      <c r="R614" s="355"/>
      <c r="S614" s="355"/>
      <c r="T614" s="355"/>
      <c r="U614" s="355"/>
      <c r="V614" s="355">
        <v>6509101</v>
      </c>
      <c r="W614" s="355"/>
      <c r="X614" s="355"/>
      <c r="Y614" s="355"/>
      <c r="Z614" s="355"/>
      <c r="AA614" s="355"/>
      <c r="AB614" s="355"/>
      <c r="AC614" s="355"/>
      <c r="AD614" s="355"/>
      <c r="AE614" s="355"/>
      <c r="AF614" s="355"/>
      <c r="AG614" s="355"/>
      <c r="AH614" s="355"/>
      <c r="AI614" s="381">
        <v>1418300000</v>
      </c>
      <c r="AJ614" s="381">
        <v>1418300000</v>
      </c>
      <c r="AK614" s="381">
        <v>3784732.9443962174</v>
      </c>
      <c r="AL614" s="381">
        <v>3784732.9443962174</v>
      </c>
      <c r="AM614" s="381">
        <v>17370</v>
      </c>
      <c r="AN614" s="359"/>
      <c r="AO614" s="367"/>
    </row>
    <row r="615" spans="1:41" ht="15.75">
      <c r="A615" s="355" t="s">
        <v>13387</v>
      </c>
      <c r="B615" s="355">
        <v>43115</v>
      </c>
      <c r="C615" s="382" t="s">
        <v>12422</v>
      </c>
      <c r="D615" s="382" t="s">
        <v>12423</v>
      </c>
      <c r="E615" s="382" t="s">
        <v>12424</v>
      </c>
      <c r="F615" s="355"/>
      <c r="G615" s="380" t="s">
        <v>12032</v>
      </c>
      <c r="H615" s="355"/>
      <c r="I615" s="355"/>
      <c r="J615" s="355"/>
      <c r="K615" s="382" t="s">
        <v>12204</v>
      </c>
      <c r="L615" s="355"/>
      <c r="M615" s="355"/>
      <c r="N615" s="355"/>
      <c r="O615" s="355"/>
      <c r="P615" s="355"/>
      <c r="Q615" s="355"/>
      <c r="R615" s="355"/>
      <c r="S615" s="355"/>
      <c r="T615" s="355"/>
      <c r="U615" s="355"/>
      <c r="V615" s="355">
        <v>16156833</v>
      </c>
      <c r="W615" s="355"/>
      <c r="X615" s="355"/>
      <c r="Y615" s="355"/>
      <c r="Z615" s="355"/>
      <c r="AA615" s="355"/>
      <c r="AB615" s="355"/>
      <c r="AC615" s="355"/>
      <c r="AD615" s="355"/>
      <c r="AE615" s="355"/>
      <c r="AF615" s="355"/>
      <c r="AG615" s="355"/>
      <c r="AH615" s="355"/>
      <c r="AI615" s="381">
        <v>1418300000</v>
      </c>
      <c r="AJ615" s="381">
        <v>1418300000</v>
      </c>
      <c r="AK615" s="381">
        <v>3784732.9443962174</v>
      </c>
      <c r="AL615" s="381">
        <v>3784732.9443962174</v>
      </c>
      <c r="AM615" s="381">
        <v>43115</v>
      </c>
      <c r="AN615" s="359"/>
      <c r="AO615" s="367"/>
    </row>
    <row r="616" spans="1:41" ht="15.75">
      <c r="A616" s="355" t="s">
        <v>12438</v>
      </c>
      <c r="B616" s="355">
        <v>221252</v>
      </c>
      <c r="C616" s="382" t="s">
        <v>12422</v>
      </c>
      <c r="D616" s="382" t="s">
        <v>12423</v>
      </c>
      <c r="E616" s="382" t="s">
        <v>12424</v>
      </c>
      <c r="F616" s="355"/>
      <c r="G616" s="380" t="s">
        <v>12034</v>
      </c>
      <c r="H616" s="355"/>
      <c r="I616" s="355"/>
      <c r="J616" s="355"/>
      <c r="K616" s="382" t="s">
        <v>12204</v>
      </c>
      <c r="L616" s="355"/>
      <c r="M616" s="355"/>
      <c r="N616" s="355"/>
      <c r="O616" s="355"/>
      <c r="P616" s="355"/>
      <c r="Q616" s="355"/>
      <c r="R616" s="355"/>
      <c r="S616" s="355"/>
      <c r="T616" s="355"/>
      <c r="U616" s="355"/>
      <c r="V616" s="355">
        <v>82912541</v>
      </c>
      <c r="W616" s="355"/>
      <c r="X616" s="355"/>
      <c r="Y616" s="355"/>
      <c r="Z616" s="355"/>
      <c r="AA616" s="355"/>
      <c r="AB616" s="355"/>
      <c r="AC616" s="355"/>
      <c r="AD616" s="355"/>
      <c r="AE616" s="355"/>
      <c r="AF616" s="355"/>
      <c r="AG616" s="355"/>
      <c r="AH616" s="355"/>
      <c r="AI616" s="381">
        <v>1418300000</v>
      </c>
      <c r="AJ616" s="381">
        <v>1418300000</v>
      </c>
      <c r="AK616" s="381">
        <v>3784732.9443962174</v>
      </c>
      <c r="AL616" s="381">
        <v>3784732.9443962174</v>
      </c>
      <c r="AM616" s="381">
        <v>221252</v>
      </c>
      <c r="AN616" s="359"/>
      <c r="AO616" s="367"/>
    </row>
    <row r="617" spans="1:41" ht="15.75">
      <c r="A617" s="355" t="s">
        <v>12440</v>
      </c>
      <c r="B617" s="355">
        <v>44942</v>
      </c>
      <c r="C617" s="382" t="s">
        <v>12422</v>
      </c>
      <c r="D617" s="382" t="s">
        <v>12423</v>
      </c>
      <c r="E617" s="382" t="s">
        <v>12424</v>
      </c>
      <c r="F617" s="355"/>
      <c r="G617" s="380" t="s">
        <v>12036</v>
      </c>
      <c r="H617" s="355"/>
      <c r="I617" s="355"/>
      <c r="J617" s="355"/>
      <c r="K617" s="382" t="s">
        <v>12204</v>
      </c>
      <c r="L617" s="355"/>
      <c r="M617" s="355"/>
      <c r="N617" s="355"/>
      <c r="O617" s="355"/>
      <c r="P617" s="355"/>
      <c r="Q617" s="355"/>
      <c r="R617" s="355"/>
      <c r="S617" s="355"/>
      <c r="T617" s="355"/>
      <c r="U617" s="355"/>
      <c r="V617" s="355">
        <v>16841691</v>
      </c>
      <c r="W617" s="355"/>
      <c r="X617" s="355"/>
      <c r="Y617" s="355"/>
      <c r="Z617" s="355"/>
      <c r="AA617" s="355"/>
      <c r="AB617" s="355"/>
      <c r="AC617" s="355"/>
      <c r="AD617" s="355"/>
      <c r="AE617" s="355"/>
      <c r="AF617" s="355"/>
      <c r="AG617" s="355"/>
      <c r="AH617" s="355"/>
      <c r="AI617" s="381">
        <v>1418300000</v>
      </c>
      <c r="AJ617" s="381">
        <v>1418300000</v>
      </c>
      <c r="AK617" s="381">
        <v>3784732.9443962174</v>
      </c>
      <c r="AL617" s="381">
        <v>3784732.9443962174</v>
      </c>
      <c r="AM617" s="381">
        <v>44942</v>
      </c>
      <c r="AN617" s="359"/>
      <c r="AO617" s="367"/>
    </row>
    <row r="618" spans="1:41" ht="15.75">
      <c r="A618" s="355" t="s">
        <v>13388</v>
      </c>
      <c r="B618" s="355">
        <v>1114827</v>
      </c>
      <c r="C618" s="382" t="s">
        <v>12422</v>
      </c>
      <c r="D618" s="382" t="s">
        <v>12423</v>
      </c>
      <c r="E618" s="382" t="s">
        <v>12424</v>
      </c>
      <c r="F618" s="355"/>
      <c r="G618" s="380" t="s">
        <v>12038</v>
      </c>
      <c r="H618" s="355"/>
      <c r="I618" s="355"/>
      <c r="J618" s="355"/>
      <c r="K618" s="382" t="s">
        <v>12204</v>
      </c>
      <c r="L618" s="355"/>
      <c r="M618" s="355"/>
      <c r="N618" s="355"/>
      <c r="O618" s="355"/>
      <c r="P618" s="355"/>
      <c r="Q618" s="355"/>
      <c r="R618" s="355"/>
      <c r="S618" s="355"/>
      <c r="T618" s="355"/>
      <c r="U618" s="355"/>
      <c r="V618" s="355">
        <v>417772954</v>
      </c>
      <c r="W618" s="355"/>
      <c r="X618" s="355"/>
      <c r="Y618" s="355"/>
      <c r="Z618" s="355"/>
      <c r="AA618" s="355"/>
      <c r="AB618" s="355"/>
      <c r="AC618" s="355"/>
      <c r="AD618" s="355"/>
      <c r="AE618" s="355"/>
      <c r="AF618" s="355"/>
      <c r="AG618" s="355"/>
      <c r="AH618" s="355"/>
      <c r="AI618" s="381">
        <v>1418300000</v>
      </c>
      <c r="AJ618" s="381">
        <v>1418300000</v>
      </c>
      <c r="AK618" s="381">
        <v>3784732.9443962174</v>
      </c>
      <c r="AL618" s="381">
        <v>3784732.9443962174</v>
      </c>
      <c r="AM618" s="381">
        <v>1114827</v>
      </c>
      <c r="AN618" s="359"/>
      <c r="AO618" s="367"/>
    </row>
    <row r="619" spans="1:41" ht="15.75">
      <c r="A619" s="355" t="s">
        <v>13389</v>
      </c>
      <c r="B619" s="355">
        <v>99211</v>
      </c>
      <c r="C619" s="382" t="s">
        <v>12422</v>
      </c>
      <c r="D619" s="382" t="s">
        <v>12423</v>
      </c>
      <c r="E619" s="382" t="s">
        <v>12424</v>
      </c>
      <c r="F619" s="355"/>
      <c r="G619" s="380" t="s">
        <v>12040</v>
      </c>
      <c r="H619" s="355"/>
      <c r="I619" s="355"/>
      <c r="J619" s="355"/>
      <c r="K619" s="382" t="s">
        <v>12204</v>
      </c>
      <c r="L619" s="355"/>
      <c r="M619" s="355"/>
      <c r="N619" s="355"/>
      <c r="O619" s="355"/>
      <c r="P619" s="355"/>
      <c r="Q619" s="355"/>
      <c r="R619" s="355"/>
      <c r="S619" s="355"/>
      <c r="T619" s="355"/>
      <c r="U619" s="355"/>
      <c r="V619" s="355">
        <v>37178599</v>
      </c>
      <c r="W619" s="355"/>
      <c r="X619" s="355"/>
      <c r="Y619" s="355"/>
      <c r="Z619" s="355"/>
      <c r="AA619" s="355"/>
      <c r="AB619" s="355"/>
      <c r="AC619" s="355"/>
      <c r="AD619" s="355"/>
      <c r="AE619" s="355"/>
      <c r="AF619" s="355"/>
      <c r="AG619" s="355"/>
      <c r="AH619" s="355"/>
      <c r="AI619" s="381">
        <v>1418300000</v>
      </c>
      <c r="AJ619" s="381">
        <v>1418300000</v>
      </c>
      <c r="AK619" s="381">
        <v>3784732.9443962174</v>
      </c>
      <c r="AL619" s="381">
        <v>3784732.9443962174</v>
      </c>
      <c r="AM619" s="381">
        <v>99211</v>
      </c>
      <c r="AN619" s="359"/>
      <c r="AO619" s="367"/>
    </row>
    <row r="620" spans="1:41" ht="15.75">
      <c r="A620" s="355" t="s">
        <v>13390</v>
      </c>
      <c r="B620" s="355">
        <v>96759</v>
      </c>
      <c r="C620" s="382" t="s">
        <v>12422</v>
      </c>
      <c r="D620" s="382" t="s">
        <v>12423</v>
      </c>
      <c r="E620" s="382" t="s">
        <v>12424</v>
      </c>
      <c r="F620" s="355"/>
      <c r="G620" s="380" t="s">
        <v>12042</v>
      </c>
      <c r="H620" s="355"/>
      <c r="I620" s="355"/>
      <c r="J620" s="355"/>
      <c r="K620" s="382" t="s">
        <v>12204</v>
      </c>
      <c r="L620" s="355"/>
      <c r="M620" s="355"/>
      <c r="N620" s="355"/>
      <c r="O620" s="355"/>
      <c r="P620" s="355"/>
      <c r="Q620" s="355"/>
      <c r="R620" s="355"/>
      <c r="S620" s="355"/>
      <c r="T620" s="355"/>
      <c r="U620" s="355"/>
      <c r="V620" s="355">
        <v>36259577</v>
      </c>
      <c r="W620" s="355"/>
      <c r="X620" s="355"/>
      <c r="Y620" s="355"/>
      <c r="Z620" s="355"/>
      <c r="AA620" s="355"/>
      <c r="AB620" s="355"/>
      <c r="AC620" s="355"/>
      <c r="AD620" s="355"/>
      <c r="AE620" s="355"/>
      <c r="AF620" s="355"/>
      <c r="AG620" s="355"/>
      <c r="AH620" s="355"/>
      <c r="AI620" s="381">
        <v>1418300000</v>
      </c>
      <c r="AJ620" s="381">
        <v>1418300000</v>
      </c>
      <c r="AK620" s="381">
        <v>3784732.9443962174</v>
      </c>
      <c r="AL620" s="381">
        <v>3784732.9443962174</v>
      </c>
      <c r="AM620" s="381">
        <v>96759</v>
      </c>
      <c r="AN620" s="359"/>
      <c r="AO620" s="367"/>
    </row>
    <row r="621" spans="1:41" ht="15.75">
      <c r="A621" s="355" t="s">
        <v>13391</v>
      </c>
      <c r="B621" s="355">
        <v>216602</v>
      </c>
      <c r="C621" s="382" t="s">
        <v>12422</v>
      </c>
      <c r="D621" s="382" t="s">
        <v>12423</v>
      </c>
      <c r="E621" s="382" t="s">
        <v>12424</v>
      </c>
      <c r="F621" s="355"/>
      <c r="G621" s="380" t="s">
        <v>12044</v>
      </c>
      <c r="H621" s="355"/>
      <c r="I621" s="355"/>
      <c r="J621" s="355"/>
      <c r="K621" s="382" t="s">
        <v>12204</v>
      </c>
      <c r="L621" s="355"/>
      <c r="M621" s="355"/>
      <c r="N621" s="355"/>
      <c r="O621" s="355"/>
      <c r="P621" s="355"/>
      <c r="Q621" s="355"/>
      <c r="R621" s="355"/>
      <c r="S621" s="355"/>
      <c r="T621" s="355"/>
      <c r="U621" s="355"/>
      <c r="V621" s="355">
        <v>81169782</v>
      </c>
      <c r="W621" s="355"/>
      <c r="X621" s="355"/>
      <c r="Y621" s="355"/>
      <c r="Z621" s="355"/>
      <c r="AA621" s="355"/>
      <c r="AB621" s="355"/>
      <c r="AC621" s="355"/>
      <c r="AD621" s="355"/>
      <c r="AE621" s="355"/>
      <c r="AF621" s="355"/>
      <c r="AG621" s="355"/>
      <c r="AH621" s="355"/>
      <c r="AI621" s="381">
        <v>1418300000</v>
      </c>
      <c r="AJ621" s="381">
        <v>1418300000</v>
      </c>
      <c r="AK621" s="381">
        <v>3784732.9443962174</v>
      </c>
      <c r="AL621" s="381">
        <v>3784732.9443962174</v>
      </c>
      <c r="AM621" s="381">
        <v>216602</v>
      </c>
      <c r="AN621" s="359"/>
      <c r="AO621" s="367"/>
    </row>
    <row r="622" spans="1:41" ht="15.75">
      <c r="A622" s="355" t="s">
        <v>12442</v>
      </c>
      <c r="B622" s="355">
        <v>18220</v>
      </c>
      <c r="C622" s="382" t="s">
        <v>12422</v>
      </c>
      <c r="D622" s="382" t="s">
        <v>12423</v>
      </c>
      <c r="E622" s="382" t="s">
        <v>12424</v>
      </c>
      <c r="F622" s="355"/>
      <c r="G622" s="380" t="s">
        <v>12046</v>
      </c>
      <c r="H622" s="355"/>
      <c r="I622" s="355"/>
      <c r="J622" s="355"/>
      <c r="K622" s="382" t="s">
        <v>12204</v>
      </c>
      <c r="L622" s="355"/>
      <c r="M622" s="355"/>
      <c r="N622" s="355"/>
      <c r="O622" s="355"/>
      <c r="P622" s="355"/>
      <c r="Q622" s="355"/>
      <c r="R622" s="355"/>
      <c r="S622" s="355"/>
      <c r="T622" s="355"/>
      <c r="U622" s="355"/>
      <c r="V622" s="355">
        <v>6827970</v>
      </c>
      <c r="W622" s="355"/>
      <c r="X622" s="355"/>
      <c r="Y622" s="355"/>
      <c r="Z622" s="355"/>
      <c r="AA622" s="355"/>
      <c r="AB622" s="355"/>
      <c r="AC622" s="355"/>
      <c r="AD622" s="355"/>
      <c r="AE622" s="355"/>
      <c r="AF622" s="355"/>
      <c r="AG622" s="355"/>
      <c r="AH622" s="355"/>
      <c r="AI622" s="381">
        <v>1418300000</v>
      </c>
      <c r="AJ622" s="381">
        <v>1418300000</v>
      </c>
      <c r="AK622" s="381">
        <v>3784732.9443962174</v>
      </c>
      <c r="AL622" s="381">
        <v>3784732.9443962174</v>
      </c>
      <c r="AM622" s="381">
        <v>18220</v>
      </c>
      <c r="AN622" s="359"/>
      <c r="AO622" s="367"/>
    </row>
    <row r="623" spans="1:41" ht="15.75">
      <c r="A623" s="355" t="s">
        <v>13392</v>
      </c>
      <c r="B623" s="355">
        <v>92541</v>
      </c>
      <c r="C623" s="382" t="s">
        <v>12422</v>
      </c>
      <c r="D623" s="382" t="s">
        <v>12423</v>
      </c>
      <c r="E623" s="382" t="s">
        <v>12424</v>
      </c>
      <c r="F623" s="355"/>
      <c r="G623" s="380" t="s">
        <v>12110</v>
      </c>
      <c r="H623" s="355"/>
      <c r="I623" s="355"/>
      <c r="J623" s="355"/>
      <c r="K623" s="382" t="s">
        <v>12204</v>
      </c>
      <c r="L623" s="355"/>
      <c r="M623" s="355"/>
      <c r="N623" s="355"/>
      <c r="O623" s="355"/>
      <c r="P623" s="355"/>
      <c r="Q623" s="355"/>
      <c r="R623" s="355"/>
      <c r="S623" s="355"/>
      <c r="T623" s="355"/>
      <c r="U623" s="355"/>
      <c r="V623" s="355">
        <v>34678882</v>
      </c>
      <c r="W623" s="355"/>
      <c r="X623" s="355"/>
      <c r="Y623" s="355"/>
      <c r="Z623" s="355"/>
      <c r="AA623" s="355"/>
      <c r="AB623" s="355"/>
      <c r="AC623" s="355"/>
      <c r="AD623" s="355"/>
      <c r="AE623" s="355"/>
      <c r="AF623" s="355"/>
      <c r="AG623" s="355"/>
      <c r="AH623" s="355"/>
      <c r="AI623" s="381">
        <v>1418300000</v>
      </c>
      <c r="AJ623" s="381">
        <v>1418300000</v>
      </c>
      <c r="AK623" s="381">
        <v>3784732.9443962174</v>
      </c>
      <c r="AL623" s="381">
        <v>3784732.9443962174</v>
      </c>
      <c r="AM623" s="381">
        <v>92541</v>
      </c>
      <c r="AN623" s="359"/>
      <c r="AO623" s="367"/>
    </row>
    <row r="624" spans="1:41" ht="15.75">
      <c r="A624" s="355" t="s">
        <v>12444</v>
      </c>
      <c r="B624" s="355">
        <v>2260</v>
      </c>
      <c r="C624" s="382" t="s">
        <v>12422</v>
      </c>
      <c r="D624" s="382" t="s">
        <v>12423</v>
      </c>
      <c r="E624" s="382" t="s">
        <v>12424</v>
      </c>
      <c r="F624" s="355"/>
      <c r="G624" s="380" t="s">
        <v>12182</v>
      </c>
      <c r="H624" s="355"/>
      <c r="I624" s="355"/>
      <c r="J624" s="355"/>
      <c r="K624" s="382" t="s">
        <v>12204</v>
      </c>
      <c r="L624" s="355"/>
      <c r="M624" s="355"/>
      <c r="N624" s="355"/>
      <c r="O624" s="355"/>
      <c r="P624" s="355"/>
      <c r="Q624" s="355"/>
      <c r="R624" s="355"/>
      <c r="S624" s="355"/>
      <c r="T624" s="355"/>
      <c r="U624" s="355"/>
      <c r="V624" s="355">
        <v>846818</v>
      </c>
      <c r="W624" s="355"/>
      <c r="X624" s="355"/>
      <c r="Y624" s="355"/>
      <c r="Z624" s="355"/>
      <c r="AA624" s="355"/>
      <c r="AB624" s="355"/>
      <c r="AC624" s="355"/>
      <c r="AD624" s="355"/>
      <c r="AE624" s="355"/>
      <c r="AF624" s="355"/>
      <c r="AG624" s="355"/>
      <c r="AH624" s="355"/>
      <c r="AI624" s="381">
        <v>1418300000</v>
      </c>
      <c r="AJ624" s="381">
        <v>1418300000</v>
      </c>
      <c r="AK624" s="381">
        <v>3784732.9443962174</v>
      </c>
      <c r="AL624" s="381">
        <v>3784732.9443962174</v>
      </c>
      <c r="AM624" s="381">
        <v>2260</v>
      </c>
      <c r="AN624" s="359"/>
      <c r="AO624" s="367"/>
    </row>
    <row r="625" spans="1:41" ht="15.75">
      <c r="A625" s="355" t="s">
        <v>13393</v>
      </c>
      <c r="B625" s="355">
        <v>2452</v>
      </c>
      <c r="C625" s="382" t="s">
        <v>12422</v>
      </c>
      <c r="D625" s="382" t="s">
        <v>12423</v>
      </c>
      <c r="E625" s="382" t="s">
        <v>12424</v>
      </c>
      <c r="F625" s="355"/>
      <c r="G625" s="380" t="s">
        <v>12113</v>
      </c>
      <c r="H625" s="355"/>
      <c r="I625" s="355"/>
      <c r="J625" s="355"/>
      <c r="K625" s="382" t="s">
        <v>12204</v>
      </c>
      <c r="L625" s="355"/>
      <c r="M625" s="355"/>
      <c r="N625" s="355"/>
      <c r="O625" s="355"/>
      <c r="P625" s="355"/>
      <c r="Q625" s="355"/>
      <c r="R625" s="355"/>
      <c r="S625" s="355"/>
      <c r="T625" s="355"/>
      <c r="U625" s="355"/>
      <c r="V625" s="355">
        <v>918958</v>
      </c>
      <c r="W625" s="355"/>
      <c r="X625" s="355"/>
      <c r="Y625" s="355"/>
      <c r="Z625" s="355"/>
      <c r="AA625" s="355"/>
      <c r="AB625" s="355"/>
      <c r="AC625" s="355"/>
      <c r="AD625" s="355"/>
      <c r="AE625" s="355"/>
      <c r="AF625" s="355"/>
      <c r="AG625" s="355"/>
      <c r="AH625" s="355"/>
      <c r="AI625" s="381">
        <v>1418300000</v>
      </c>
      <c r="AJ625" s="381">
        <v>1418300000</v>
      </c>
      <c r="AK625" s="381">
        <v>3784732.9443962174</v>
      </c>
      <c r="AL625" s="381">
        <v>3784732.9443962174</v>
      </c>
      <c r="AM625" s="381">
        <v>2452</v>
      </c>
      <c r="AN625" s="359"/>
      <c r="AO625" s="367"/>
    </row>
    <row r="626" spans="1:41" ht="15.75">
      <c r="A626" s="355" t="s">
        <v>12446</v>
      </c>
      <c r="B626" s="355">
        <v>1642</v>
      </c>
      <c r="C626" s="382" t="s">
        <v>12422</v>
      </c>
      <c r="D626" s="382" t="s">
        <v>12423</v>
      </c>
      <c r="E626" s="382" t="s">
        <v>12424</v>
      </c>
      <c r="F626" s="355"/>
      <c r="G626" s="380" t="s">
        <v>12447</v>
      </c>
      <c r="H626" s="355"/>
      <c r="I626" s="355"/>
      <c r="J626" s="355"/>
      <c r="K626" s="382" t="s">
        <v>12204</v>
      </c>
      <c r="L626" s="355"/>
      <c r="M626" s="355"/>
      <c r="N626" s="355"/>
      <c r="O626" s="355"/>
      <c r="P626" s="355"/>
      <c r="Q626" s="355"/>
      <c r="R626" s="355"/>
      <c r="S626" s="355"/>
      <c r="T626" s="355"/>
      <c r="U626" s="355"/>
      <c r="V626" s="355">
        <v>615263</v>
      </c>
      <c r="W626" s="355"/>
      <c r="X626" s="355"/>
      <c r="Y626" s="355"/>
      <c r="Z626" s="355"/>
      <c r="AA626" s="355"/>
      <c r="AB626" s="355"/>
      <c r="AC626" s="355"/>
      <c r="AD626" s="355"/>
      <c r="AE626" s="355"/>
      <c r="AF626" s="355"/>
      <c r="AG626" s="355"/>
      <c r="AH626" s="355"/>
      <c r="AI626" s="381">
        <v>1418300000</v>
      </c>
      <c r="AJ626" s="381">
        <v>1418300000</v>
      </c>
      <c r="AK626" s="381">
        <v>3784732.9443962174</v>
      </c>
      <c r="AL626" s="381">
        <v>3784732.9443962174</v>
      </c>
      <c r="AM626" s="381">
        <v>1642</v>
      </c>
      <c r="AN626" s="359"/>
      <c r="AO626" s="367"/>
    </row>
    <row r="627" spans="1:41" ht="15.75">
      <c r="A627" s="355" t="s">
        <v>13394</v>
      </c>
      <c r="B627" s="355">
        <v>7498</v>
      </c>
      <c r="C627" s="382" t="s">
        <v>12422</v>
      </c>
      <c r="D627" s="382" t="s">
        <v>12423</v>
      </c>
      <c r="E627" s="382" t="s">
        <v>12424</v>
      </c>
      <c r="F627" s="355"/>
      <c r="G627" s="380" t="s">
        <v>12116</v>
      </c>
      <c r="H627" s="355"/>
      <c r="I627" s="355"/>
      <c r="J627" s="355"/>
      <c r="K627" s="382" t="s">
        <v>12204</v>
      </c>
      <c r="L627" s="355"/>
      <c r="M627" s="355"/>
      <c r="N627" s="355"/>
      <c r="O627" s="355"/>
      <c r="P627" s="355"/>
      <c r="Q627" s="355"/>
      <c r="R627" s="355"/>
      <c r="S627" s="355"/>
      <c r="T627" s="355"/>
      <c r="U627" s="355"/>
      <c r="V627" s="355">
        <v>2809812</v>
      </c>
      <c r="W627" s="355"/>
      <c r="X627" s="355"/>
      <c r="Y627" s="355"/>
      <c r="Z627" s="355"/>
      <c r="AA627" s="355"/>
      <c r="AB627" s="355"/>
      <c r="AC627" s="355"/>
      <c r="AD627" s="355"/>
      <c r="AE627" s="355"/>
      <c r="AF627" s="355"/>
      <c r="AG627" s="355"/>
      <c r="AH627" s="355"/>
      <c r="AI627" s="381">
        <v>1418300000</v>
      </c>
      <c r="AJ627" s="381">
        <v>1418300000</v>
      </c>
      <c r="AK627" s="381">
        <v>3784732.9443962174</v>
      </c>
      <c r="AL627" s="381">
        <v>3784732.9443962174</v>
      </c>
      <c r="AM627" s="381">
        <v>7498</v>
      </c>
      <c r="AN627" s="359"/>
      <c r="AO627" s="367"/>
    </row>
    <row r="628" spans="1:41" ht="15.75">
      <c r="A628" s="355" t="s">
        <v>13395</v>
      </c>
      <c r="B628" s="355">
        <v>15255</v>
      </c>
      <c r="C628" s="382" t="s">
        <v>12422</v>
      </c>
      <c r="D628" s="382" t="s">
        <v>12423</v>
      </c>
      <c r="E628" s="382" t="s">
        <v>12424</v>
      </c>
      <c r="F628" s="355"/>
      <c r="G628" s="380" t="s">
        <v>12634</v>
      </c>
      <c r="H628" s="355"/>
      <c r="I628" s="355"/>
      <c r="J628" s="355"/>
      <c r="K628" s="382" t="s">
        <v>12204</v>
      </c>
      <c r="L628" s="355"/>
      <c r="M628" s="355"/>
      <c r="N628" s="355"/>
      <c r="O628" s="355"/>
      <c r="P628" s="355"/>
      <c r="Q628" s="355"/>
      <c r="R628" s="355"/>
      <c r="S628" s="355"/>
      <c r="T628" s="355"/>
      <c r="U628" s="355"/>
      <c r="V628" s="355">
        <v>5716820</v>
      </c>
      <c r="W628" s="355"/>
      <c r="X628" s="355"/>
      <c r="Y628" s="355"/>
      <c r="Z628" s="355"/>
      <c r="AA628" s="355"/>
      <c r="AB628" s="355"/>
      <c r="AC628" s="355"/>
      <c r="AD628" s="355"/>
      <c r="AE628" s="355"/>
      <c r="AF628" s="355"/>
      <c r="AG628" s="355"/>
      <c r="AH628" s="355"/>
      <c r="AI628" s="381">
        <v>1418300000</v>
      </c>
      <c r="AJ628" s="381">
        <v>1418300000</v>
      </c>
      <c r="AK628" s="381">
        <v>3784732.9443962174</v>
      </c>
      <c r="AL628" s="381">
        <v>3784732.9443962174</v>
      </c>
      <c r="AM628" s="381">
        <v>15255</v>
      </c>
      <c r="AN628" s="359"/>
      <c r="AO628" s="367"/>
    </row>
    <row r="629" spans="1:41" ht="15.75">
      <c r="A629" s="355" t="s">
        <v>13396</v>
      </c>
      <c r="B629" s="355">
        <v>7082</v>
      </c>
      <c r="C629" s="382" t="s">
        <v>12422</v>
      </c>
      <c r="D629" s="382" t="s">
        <v>12423</v>
      </c>
      <c r="E629" s="382" t="s">
        <v>12424</v>
      </c>
      <c r="F629" s="355"/>
      <c r="G629" s="380" t="s">
        <v>12118</v>
      </c>
      <c r="H629" s="355"/>
      <c r="I629" s="355"/>
      <c r="J629" s="355"/>
      <c r="K629" s="382" t="s">
        <v>12204</v>
      </c>
      <c r="L629" s="355"/>
      <c r="M629" s="355"/>
      <c r="N629" s="355"/>
      <c r="O629" s="355"/>
      <c r="P629" s="355"/>
      <c r="Q629" s="355"/>
      <c r="R629" s="355"/>
      <c r="S629" s="355"/>
      <c r="T629" s="355"/>
      <c r="U629" s="355"/>
      <c r="V629" s="355">
        <v>2653772</v>
      </c>
      <c r="W629" s="355"/>
      <c r="X629" s="355"/>
      <c r="Y629" s="355"/>
      <c r="Z629" s="355"/>
      <c r="AA629" s="355"/>
      <c r="AB629" s="355"/>
      <c r="AC629" s="355"/>
      <c r="AD629" s="355"/>
      <c r="AE629" s="355"/>
      <c r="AF629" s="355"/>
      <c r="AG629" s="355"/>
      <c r="AH629" s="355"/>
      <c r="AI629" s="381">
        <v>1418300000</v>
      </c>
      <c r="AJ629" s="381">
        <v>1418300000</v>
      </c>
      <c r="AK629" s="381">
        <v>3784732.9443962174</v>
      </c>
      <c r="AL629" s="381">
        <v>3784732.9443962174</v>
      </c>
      <c r="AM629" s="381">
        <v>7082</v>
      </c>
      <c r="AN629" s="359"/>
      <c r="AO629" s="367"/>
    </row>
    <row r="630" spans="1:41" ht="15.75">
      <c r="A630" s="355" t="s">
        <v>12449</v>
      </c>
      <c r="B630" s="355">
        <v>67812</v>
      </c>
      <c r="C630" s="382" t="s">
        <v>12422</v>
      </c>
      <c r="D630" s="382" t="s">
        <v>12423</v>
      </c>
      <c r="E630" s="382" t="s">
        <v>12424</v>
      </c>
      <c r="F630" s="355"/>
      <c r="G630" s="380" t="s">
        <v>12450</v>
      </c>
      <c r="H630" s="355"/>
      <c r="I630" s="355"/>
      <c r="J630" s="355"/>
      <c r="K630" s="382" t="s">
        <v>12204</v>
      </c>
      <c r="L630" s="355"/>
      <c r="M630" s="355"/>
      <c r="N630" s="355"/>
      <c r="O630" s="355"/>
      <c r="P630" s="355"/>
      <c r="Q630" s="355"/>
      <c r="R630" s="355"/>
      <c r="S630" s="355"/>
      <c r="T630" s="355"/>
      <c r="U630" s="355"/>
      <c r="V630" s="355">
        <v>25412053</v>
      </c>
      <c r="W630" s="355"/>
      <c r="X630" s="355"/>
      <c r="Y630" s="355"/>
      <c r="Z630" s="355"/>
      <c r="AA630" s="355"/>
      <c r="AB630" s="355"/>
      <c r="AC630" s="355"/>
      <c r="AD630" s="355"/>
      <c r="AE630" s="355"/>
      <c r="AF630" s="355"/>
      <c r="AG630" s="355"/>
      <c r="AH630" s="355"/>
      <c r="AI630" s="381">
        <v>1418300000</v>
      </c>
      <c r="AJ630" s="381">
        <v>1418300000</v>
      </c>
      <c r="AK630" s="381">
        <v>3784732.9443962174</v>
      </c>
      <c r="AL630" s="381">
        <v>3784732.9443962174</v>
      </c>
      <c r="AM630" s="381">
        <v>67812</v>
      </c>
      <c r="AN630" s="359"/>
      <c r="AO630" s="367"/>
    </row>
    <row r="631" spans="1:41" ht="15.75">
      <c r="A631" s="355" t="s">
        <v>13397</v>
      </c>
      <c r="B631" s="355">
        <v>85551</v>
      </c>
      <c r="C631" s="382" t="s">
        <v>12422</v>
      </c>
      <c r="D631" s="382" t="s">
        <v>12423</v>
      </c>
      <c r="E631" s="382" t="s">
        <v>12424</v>
      </c>
      <c r="F631" s="355"/>
      <c r="G631" s="380" t="s">
        <v>12120</v>
      </c>
      <c r="H631" s="355"/>
      <c r="I631" s="355"/>
      <c r="J631" s="355"/>
      <c r="K631" s="382" t="s">
        <v>12204</v>
      </c>
      <c r="L631" s="355"/>
      <c r="M631" s="355"/>
      <c r="N631" s="355"/>
      <c r="O631" s="355"/>
      <c r="P631" s="355"/>
      <c r="Q631" s="355"/>
      <c r="R631" s="355"/>
      <c r="S631" s="355"/>
      <c r="T631" s="355"/>
      <c r="U631" s="355"/>
      <c r="V631" s="355">
        <v>32059477</v>
      </c>
      <c r="W631" s="355"/>
      <c r="X631" s="355"/>
      <c r="Y631" s="355"/>
      <c r="Z631" s="355"/>
      <c r="AA631" s="355"/>
      <c r="AB631" s="355"/>
      <c r="AC631" s="355"/>
      <c r="AD631" s="355"/>
      <c r="AE631" s="355"/>
      <c r="AF631" s="355"/>
      <c r="AG631" s="355"/>
      <c r="AH631" s="355"/>
      <c r="AI631" s="381">
        <v>1418300000</v>
      </c>
      <c r="AJ631" s="381">
        <v>1418300000</v>
      </c>
      <c r="AK631" s="381">
        <v>3784732.9443962174</v>
      </c>
      <c r="AL631" s="381">
        <v>3784732.9443962174</v>
      </c>
      <c r="AM631" s="381">
        <v>85551</v>
      </c>
      <c r="AN631" s="359"/>
      <c r="AO631" s="367"/>
    </row>
    <row r="632" spans="1:41" ht="15.75">
      <c r="A632" s="355" t="s">
        <v>12452</v>
      </c>
      <c r="B632" s="355">
        <v>230311</v>
      </c>
      <c r="C632" s="382" t="s">
        <v>12422</v>
      </c>
      <c r="D632" s="382" t="s">
        <v>12423</v>
      </c>
      <c r="E632" s="382" t="s">
        <v>12424</v>
      </c>
      <c r="F632" s="355"/>
      <c r="G632" s="380" t="s">
        <v>11198</v>
      </c>
      <c r="H632" s="355"/>
      <c r="I632" s="355"/>
      <c r="J632" s="355"/>
      <c r="K632" s="382" t="s">
        <v>12204</v>
      </c>
      <c r="L632" s="355"/>
      <c r="M632" s="355"/>
      <c r="N632" s="355"/>
      <c r="O632" s="355"/>
      <c r="P632" s="355"/>
      <c r="Q632" s="355"/>
      <c r="R632" s="355"/>
      <c r="S632" s="355"/>
      <c r="T632" s="355"/>
      <c r="U632" s="355"/>
      <c r="V632" s="355">
        <v>86307380</v>
      </c>
      <c r="W632" s="355"/>
      <c r="X632" s="355"/>
      <c r="Y632" s="355"/>
      <c r="Z632" s="355"/>
      <c r="AA632" s="355"/>
      <c r="AB632" s="355"/>
      <c r="AC632" s="355"/>
      <c r="AD632" s="355"/>
      <c r="AE632" s="355"/>
      <c r="AF632" s="355"/>
      <c r="AG632" s="355"/>
      <c r="AH632" s="355"/>
      <c r="AI632" s="381">
        <v>1418300000</v>
      </c>
      <c r="AJ632" s="381">
        <v>1418300000</v>
      </c>
      <c r="AK632" s="381">
        <v>3784732.9443962174</v>
      </c>
      <c r="AL632" s="381">
        <v>3784732.9443962174</v>
      </c>
      <c r="AM632" s="381">
        <v>230311</v>
      </c>
      <c r="AN632" s="359"/>
      <c r="AO632" s="367"/>
    </row>
    <row r="633" spans="1:41" ht="15.75">
      <c r="A633" s="355" t="s">
        <v>13398</v>
      </c>
      <c r="B633" s="355">
        <v>1048854</v>
      </c>
      <c r="C633" s="382" t="s">
        <v>12422</v>
      </c>
      <c r="D633" s="382" t="s">
        <v>12423</v>
      </c>
      <c r="E633" s="382" t="s">
        <v>12424</v>
      </c>
      <c r="F633" s="355"/>
      <c r="G633" s="380" t="s">
        <v>12126</v>
      </c>
      <c r="H633" s="355"/>
      <c r="I633" s="355"/>
      <c r="J633" s="355"/>
      <c r="K633" s="382" t="s">
        <v>12204</v>
      </c>
      <c r="L633" s="355"/>
      <c r="M633" s="355"/>
      <c r="N633" s="355"/>
      <c r="O633" s="355"/>
      <c r="P633" s="355"/>
      <c r="Q633" s="355"/>
      <c r="R633" s="355"/>
      <c r="S633" s="355"/>
      <c r="T633" s="355"/>
      <c r="U633" s="355"/>
      <c r="V633" s="355">
        <v>393050115</v>
      </c>
      <c r="W633" s="355"/>
      <c r="X633" s="355"/>
      <c r="Y633" s="355"/>
      <c r="Z633" s="355"/>
      <c r="AA633" s="355"/>
      <c r="AB633" s="355"/>
      <c r="AC633" s="355"/>
      <c r="AD633" s="355"/>
      <c r="AE633" s="355"/>
      <c r="AF633" s="355"/>
      <c r="AG633" s="355"/>
      <c r="AH633" s="355"/>
      <c r="AI633" s="381">
        <v>1418300000</v>
      </c>
      <c r="AJ633" s="381">
        <v>1418300000</v>
      </c>
      <c r="AK633" s="381">
        <v>3784732.9443962174</v>
      </c>
      <c r="AL633" s="381">
        <v>3784732.9443962174</v>
      </c>
      <c r="AM633" s="381">
        <v>1048854</v>
      </c>
      <c r="AN633" s="359"/>
      <c r="AO633" s="367"/>
    </row>
    <row r="634" spans="1:41" ht="15.75">
      <c r="A634" s="355" t="s">
        <v>13399</v>
      </c>
      <c r="B634" s="355">
        <v>25292</v>
      </c>
      <c r="C634" s="382" t="s">
        <v>12422</v>
      </c>
      <c r="D634" s="382" t="s">
        <v>12423</v>
      </c>
      <c r="E634" s="382" t="s">
        <v>12424</v>
      </c>
      <c r="F634" s="355"/>
      <c r="G634" s="380" t="s">
        <v>12129</v>
      </c>
      <c r="H634" s="355"/>
      <c r="I634" s="355"/>
      <c r="J634" s="355"/>
      <c r="K634" s="382" t="s">
        <v>12204</v>
      </c>
      <c r="L634" s="355"/>
      <c r="M634" s="355"/>
      <c r="N634" s="355"/>
      <c r="O634" s="355"/>
      <c r="P634" s="355"/>
      <c r="Q634" s="355"/>
      <c r="R634" s="355"/>
      <c r="S634" s="355"/>
      <c r="T634" s="355"/>
      <c r="U634" s="355"/>
      <c r="V634" s="355">
        <v>9478000</v>
      </c>
      <c r="W634" s="355"/>
      <c r="X634" s="355"/>
      <c r="Y634" s="355"/>
      <c r="Z634" s="355"/>
      <c r="AA634" s="355"/>
      <c r="AB634" s="355"/>
      <c r="AC634" s="355"/>
      <c r="AD634" s="355"/>
      <c r="AE634" s="355"/>
      <c r="AF634" s="355"/>
      <c r="AG634" s="355"/>
      <c r="AH634" s="355"/>
      <c r="AI634" s="381">
        <v>1418300000</v>
      </c>
      <c r="AJ634" s="381">
        <v>1418300000</v>
      </c>
      <c r="AK634" s="381">
        <v>3784732.9443962174</v>
      </c>
      <c r="AL634" s="381">
        <v>3784732.9443962174</v>
      </c>
      <c r="AM634" s="381">
        <v>25292</v>
      </c>
      <c r="AN634" s="359"/>
      <c r="AO634" s="367"/>
    </row>
    <row r="635" spans="1:41" ht="15.75">
      <c r="A635" s="355" t="s">
        <v>13400</v>
      </c>
      <c r="B635" s="355">
        <v>27237</v>
      </c>
      <c r="C635" s="380" t="s">
        <v>13401</v>
      </c>
      <c r="D635" s="380" t="s">
        <v>13402</v>
      </c>
      <c r="E635" s="380" t="s">
        <v>13403</v>
      </c>
      <c r="F635" s="355"/>
      <c r="G635" s="380" t="s">
        <v>11988</v>
      </c>
      <c r="H635" s="355"/>
      <c r="I635" s="355"/>
      <c r="J635" s="355"/>
      <c r="K635" s="380" t="s">
        <v>12292</v>
      </c>
      <c r="L635" s="355"/>
      <c r="M635" s="355"/>
      <c r="N635" s="355"/>
      <c r="O635" s="355"/>
      <c r="P635" s="355"/>
      <c r="Q635" s="355"/>
      <c r="R635" s="355"/>
      <c r="S635" s="355"/>
      <c r="T635" s="355"/>
      <c r="U635" s="355"/>
      <c r="V635" s="355">
        <v>18063000</v>
      </c>
      <c r="W635" s="355"/>
      <c r="X635" s="355"/>
      <c r="Y635" s="355"/>
      <c r="Z635" s="355"/>
      <c r="AA635" s="355"/>
      <c r="AB635" s="355"/>
      <c r="AC635" s="355"/>
      <c r="AD635" s="355"/>
      <c r="AE635" s="355"/>
      <c r="AF635" s="355"/>
      <c r="AG635" s="355"/>
      <c r="AH635" s="355"/>
      <c r="AI635" s="381">
        <v>1806044000</v>
      </c>
      <c r="AJ635" s="381">
        <v>1806044000</v>
      </c>
      <c r="AK635" s="381">
        <v>2723308</v>
      </c>
      <c r="AL635" s="381">
        <v>2723308</v>
      </c>
      <c r="AM635" s="381">
        <v>27237</v>
      </c>
      <c r="AN635" s="359"/>
      <c r="AO635" s="367"/>
    </row>
    <row r="636" spans="1:41" ht="15.75">
      <c r="A636" s="355" t="s">
        <v>13404</v>
      </c>
      <c r="B636" s="355">
        <v>448677</v>
      </c>
      <c r="C636" s="382" t="s">
        <v>13401</v>
      </c>
      <c r="D636" s="382" t="s">
        <v>13402</v>
      </c>
      <c r="E636" s="382" t="s">
        <v>13403</v>
      </c>
      <c r="F636" s="355"/>
      <c r="G636" s="380" t="s">
        <v>12008</v>
      </c>
      <c r="H636" s="355"/>
      <c r="I636" s="355"/>
      <c r="J636" s="355"/>
      <c r="K636" s="382" t="s">
        <v>12292</v>
      </c>
      <c r="L636" s="355"/>
      <c r="M636" s="355"/>
      <c r="N636" s="355"/>
      <c r="O636" s="355"/>
      <c r="P636" s="355"/>
      <c r="Q636" s="355"/>
      <c r="R636" s="355"/>
      <c r="S636" s="355"/>
      <c r="T636" s="355"/>
      <c r="U636" s="355"/>
      <c r="V636" s="355">
        <v>297554000</v>
      </c>
      <c r="W636" s="355"/>
      <c r="X636" s="355"/>
      <c r="Y636" s="355"/>
      <c r="Z636" s="355"/>
      <c r="AA636" s="355"/>
      <c r="AB636" s="355"/>
      <c r="AC636" s="355"/>
      <c r="AD636" s="355"/>
      <c r="AE636" s="355"/>
      <c r="AF636" s="355"/>
      <c r="AG636" s="355"/>
      <c r="AH636" s="355"/>
      <c r="AI636" s="381">
        <v>1806044000</v>
      </c>
      <c r="AJ636" s="381">
        <v>1806044000</v>
      </c>
      <c r="AK636" s="381">
        <v>2723308</v>
      </c>
      <c r="AL636" s="381">
        <v>2723308</v>
      </c>
      <c r="AM636" s="381">
        <v>448677</v>
      </c>
      <c r="AN636" s="359"/>
      <c r="AO636" s="367"/>
    </row>
    <row r="637" spans="1:41" ht="15.75">
      <c r="A637" s="355" t="s">
        <v>13405</v>
      </c>
      <c r="B637" s="355">
        <v>456452</v>
      </c>
      <c r="C637" s="382" t="s">
        <v>13401</v>
      </c>
      <c r="D637" s="382" t="s">
        <v>13402</v>
      </c>
      <c r="E637" s="382" t="s">
        <v>13403</v>
      </c>
      <c r="F637" s="355"/>
      <c r="G637" s="380" t="s">
        <v>12010</v>
      </c>
      <c r="H637" s="355"/>
      <c r="I637" s="355"/>
      <c r="J637" s="355"/>
      <c r="K637" s="382" t="s">
        <v>12292</v>
      </c>
      <c r="L637" s="355"/>
      <c r="M637" s="355"/>
      <c r="N637" s="355"/>
      <c r="O637" s="355"/>
      <c r="P637" s="355"/>
      <c r="Q637" s="355"/>
      <c r="R637" s="355"/>
      <c r="S637" s="355"/>
      <c r="T637" s="355"/>
      <c r="U637" s="355"/>
      <c r="V637" s="355">
        <v>302710000</v>
      </c>
      <c r="W637" s="355"/>
      <c r="X637" s="355"/>
      <c r="Y637" s="355"/>
      <c r="Z637" s="355"/>
      <c r="AA637" s="355"/>
      <c r="AB637" s="355"/>
      <c r="AC637" s="355"/>
      <c r="AD637" s="355"/>
      <c r="AE637" s="355"/>
      <c r="AF637" s="355"/>
      <c r="AG637" s="355"/>
      <c r="AH637" s="355"/>
      <c r="AI637" s="381">
        <v>1806044000</v>
      </c>
      <c r="AJ637" s="381">
        <v>1806044000</v>
      </c>
      <c r="AK637" s="381">
        <v>2723308</v>
      </c>
      <c r="AL637" s="381">
        <v>2723308</v>
      </c>
      <c r="AM637" s="381">
        <v>456452</v>
      </c>
      <c r="AN637" s="359"/>
      <c r="AO637" s="367"/>
    </row>
    <row r="638" spans="1:41" ht="15.75">
      <c r="A638" s="355" t="s">
        <v>13406</v>
      </c>
      <c r="B638" s="355">
        <v>655318</v>
      </c>
      <c r="C638" s="382" t="s">
        <v>13401</v>
      </c>
      <c r="D638" s="382" t="s">
        <v>13402</v>
      </c>
      <c r="E638" s="382" t="s">
        <v>13403</v>
      </c>
      <c r="F638" s="355"/>
      <c r="G638" s="380" t="s">
        <v>12012</v>
      </c>
      <c r="H638" s="355"/>
      <c r="I638" s="355"/>
      <c r="J638" s="355"/>
      <c r="K638" s="382" t="s">
        <v>12292</v>
      </c>
      <c r="L638" s="355"/>
      <c r="M638" s="355"/>
      <c r="N638" s="355"/>
      <c r="O638" s="355"/>
      <c r="P638" s="355"/>
      <c r="Q638" s="355"/>
      <c r="R638" s="355"/>
      <c r="S638" s="355"/>
      <c r="T638" s="355"/>
      <c r="U638" s="355"/>
      <c r="V638" s="355">
        <v>434594000</v>
      </c>
      <c r="W638" s="355"/>
      <c r="X638" s="355"/>
      <c r="Y638" s="355"/>
      <c r="Z638" s="355"/>
      <c r="AA638" s="355"/>
      <c r="AB638" s="355"/>
      <c r="AC638" s="355"/>
      <c r="AD638" s="355"/>
      <c r="AE638" s="355"/>
      <c r="AF638" s="355"/>
      <c r="AG638" s="355"/>
      <c r="AH638" s="355"/>
      <c r="AI638" s="381">
        <v>1806044000</v>
      </c>
      <c r="AJ638" s="381">
        <v>1806044000</v>
      </c>
      <c r="AK638" s="381">
        <v>2723308</v>
      </c>
      <c r="AL638" s="381">
        <v>2723308</v>
      </c>
      <c r="AM638" s="381">
        <v>655318</v>
      </c>
      <c r="AN638" s="359"/>
      <c r="AO638" s="367"/>
    </row>
    <row r="639" spans="1:41" ht="15.75">
      <c r="A639" s="355" t="s">
        <v>13407</v>
      </c>
      <c r="B639" s="355">
        <v>965578</v>
      </c>
      <c r="C639" s="382" t="s">
        <v>13401</v>
      </c>
      <c r="D639" s="382" t="s">
        <v>13402</v>
      </c>
      <c r="E639" s="382" t="s">
        <v>13403</v>
      </c>
      <c r="F639" s="355"/>
      <c r="G639" s="380" t="s">
        <v>12014</v>
      </c>
      <c r="H639" s="355"/>
      <c r="I639" s="355"/>
      <c r="J639" s="355"/>
      <c r="K639" s="382" t="s">
        <v>12292</v>
      </c>
      <c r="L639" s="355"/>
      <c r="M639" s="355"/>
      <c r="N639" s="355"/>
      <c r="O639" s="355"/>
      <c r="P639" s="355"/>
      <c r="Q639" s="355"/>
      <c r="R639" s="355"/>
      <c r="S639" s="355"/>
      <c r="T639" s="355"/>
      <c r="U639" s="355"/>
      <c r="V639" s="355">
        <v>640352000</v>
      </c>
      <c r="W639" s="355"/>
      <c r="X639" s="355"/>
      <c r="Y639" s="355"/>
      <c r="Z639" s="355"/>
      <c r="AA639" s="355"/>
      <c r="AB639" s="355"/>
      <c r="AC639" s="355"/>
      <c r="AD639" s="355"/>
      <c r="AE639" s="355"/>
      <c r="AF639" s="355"/>
      <c r="AG639" s="355"/>
      <c r="AH639" s="355"/>
      <c r="AI639" s="381">
        <v>1806044000</v>
      </c>
      <c r="AJ639" s="381">
        <v>1806044000</v>
      </c>
      <c r="AK639" s="381">
        <v>2723308</v>
      </c>
      <c r="AL639" s="381">
        <v>2723308</v>
      </c>
      <c r="AM639" s="381">
        <v>965578</v>
      </c>
      <c r="AN639" s="359"/>
      <c r="AO639" s="367"/>
    </row>
    <row r="640" spans="1:41" ht="15.75">
      <c r="A640" s="355" t="s">
        <v>13408</v>
      </c>
      <c r="B640" s="355">
        <v>16062</v>
      </c>
      <c r="C640" s="382" t="s">
        <v>13401</v>
      </c>
      <c r="D640" s="382" t="s">
        <v>13402</v>
      </c>
      <c r="E640" s="382" t="s">
        <v>13403</v>
      </c>
      <c r="F640" s="355"/>
      <c r="G640" s="380" t="s">
        <v>12016</v>
      </c>
      <c r="H640" s="355"/>
      <c r="I640" s="355"/>
      <c r="J640" s="355"/>
      <c r="K640" s="382" t="s">
        <v>12292</v>
      </c>
      <c r="L640" s="355"/>
      <c r="M640" s="355"/>
      <c r="N640" s="355"/>
      <c r="O640" s="355"/>
      <c r="P640" s="355"/>
      <c r="Q640" s="355"/>
      <c r="R640" s="355"/>
      <c r="S640" s="355"/>
      <c r="T640" s="355"/>
      <c r="U640" s="355"/>
      <c r="V640" s="355">
        <v>10652000</v>
      </c>
      <c r="W640" s="355"/>
      <c r="X640" s="355"/>
      <c r="Y640" s="355"/>
      <c r="Z640" s="355"/>
      <c r="AA640" s="355"/>
      <c r="AB640" s="355"/>
      <c r="AC640" s="355"/>
      <c r="AD640" s="355"/>
      <c r="AE640" s="355"/>
      <c r="AF640" s="355"/>
      <c r="AG640" s="355"/>
      <c r="AH640" s="355"/>
      <c r="AI640" s="381">
        <v>1806044000</v>
      </c>
      <c r="AJ640" s="381">
        <v>1806044000</v>
      </c>
      <c r="AK640" s="381">
        <v>2723308</v>
      </c>
      <c r="AL640" s="381">
        <v>2723308</v>
      </c>
      <c r="AM640" s="381">
        <v>16062</v>
      </c>
      <c r="AN640" s="359"/>
      <c r="AO640" s="367"/>
    </row>
    <row r="641" spans="1:41" ht="15.75">
      <c r="A641" s="355" t="s">
        <v>13409</v>
      </c>
      <c r="B641" s="355">
        <v>153984</v>
      </c>
      <c r="C641" s="382" t="s">
        <v>13401</v>
      </c>
      <c r="D641" s="382" t="s">
        <v>13402</v>
      </c>
      <c r="E641" s="382" t="s">
        <v>13403</v>
      </c>
      <c r="F641" s="355"/>
      <c r="G641" s="380" t="s">
        <v>12018</v>
      </c>
      <c r="H641" s="355"/>
      <c r="I641" s="355"/>
      <c r="J641" s="355"/>
      <c r="K641" s="382" t="s">
        <v>12292</v>
      </c>
      <c r="L641" s="355"/>
      <c r="M641" s="355"/>
      <c r="N641" s="355"/>
      <c r="O641" s="355"/>
      <c r="P641" s="355"/>
      <c r="Q641" s="355"/>
      <c r="R641" s="355"/>
      <c r="S641" s="355"/>
      <c r="T641" s="355"/>
      <c r="U641" s="355"/>
      <c r="V641" s="355">
        <v>102119000</v>
      </c>
      <c r="W641" s="355"/>
      <c r="X641" s="355"/>
      <c r="Y641" s="355"/>
      <c r="Z641" s="355"/>
      <c r="AA641" s="355"/>
      <c r="AB641" s="355"/>
      <c r="AC641" s="355"/>
      <c r="AD641" s="355"/>
      <c r="AE641" s="355"/>
      <c r="AF641" s="355"/>
      <c r="AG641" s="355"/>
      <c r="AH641" s="355"/>
      <c r="AI641" s="381">
        <v>1806044000</v>
      </c>
      <c r="AJ641" s="381">
        <v>1806044000</v>
      </c>
      <c r="AK641" s="381">
        <v>2723308</v>
      </c>
      <c r="AL641" s="381">
        <v>2723308</v>
      </c>
      <c r="AM641" s="381">
        <v>153984</v>
      </c>
      <c r="AN641" s="359"/>
      <c r="AO641" s="367"/>
    </row>
    <row r="642" spans="1:41" ht="15.75">
      <c r="A642" s="355" t="s">
        <v>13410</v>
      </c>
      <c r="B642" s="355">
        <v>4387</v>
      </c>
      <c r="C642" s="380" t="s">
        <v>13411</v>
      </c>
      <c r="D642" s="380" t="s">
        <v>13412</v>
      </c>
      <c r="E642" s="380" t="s">
        <v>13413</v>
      </c>
      <c r="F642" s="355"/>
      <c r="G642" s="380" t="s">
        <v>11988</v>
      </c>
      <c r="H642" s="355"/>
      <c r="I642" s="355"/>
      <c r="J642" s="355"/>
      <c r="K642" s="380" t="s">
        <v>13414</v>
      </c>
      <c r="L642" s="355"/>
      <c r="M642" s="355"/>
      <c r="N642" s="355"/>
      <c r="O642" s="355"/>
      <c r="P642" s="355"/>
      <c r="Q642" s="355"/>
      <c r="R642" s="355"/>
      <c r="S642" s="355"/>
      <c r="T642" s="355"/>
      <c r="U642" s="355"/>
      <c r="V642" s="355">
        <v>2160000</v>
      </c>
      <c r="W642" s="355"/>
      <c r="X642" s="355"/>
      <c r="Y642" s="355"/>
      <c r="Z642" s="355"/>
      <c r="AA642" s="355"/>
      <c r="AB642" s="355"/>
      <c r="AC642" s="355"/>
      <c r="AD642" s="355"/>
      <c r="AE642" s="355"/>
      <c r="AF642" s="355"/>
      <c r="AG642" s="355"/>
      <c r="AH642" s="355"/>
      <c r="AI642" s="381">
        <v>68875000</v>
      </c>
      <c r="AJ642" s="381">
        <v>68453000</v>
      </c>
      <c r="AK642" s="381">
        <v>139927</v>
      </c>
      <c r="AL642" s="381">
        <v>139069.66143012705</v>
      </c>
      <c r="AM642" s="381">
        <v>4387</v>
      </c>
      <c r="AN642" s="359"/>
      <c r="AO642" s="367"/>
    </row>
    <row r="643" spans="1:41" ht="15.75">
      <c r="A643" s="355" t="s">
        <v>13415</v>
      </c>
      <c r="B643" s="355"/>
      <c r="C643" s="382" t="s">
        <v>13411</v>
      </c>
      <c r="D643" s="382" t="s">
        <v>13412</v>
      </c>
      <c r="E643" s="382" t="s">
        <v>13413</v>
      </c>
      <c r="F643" s="355"/>
      <c r="G643" s="380" t="s">
        <v>12008</v>
      </c>
      <c r="H643" s="355"/>
      <c r="I643" s="355"/>
      <c r="J643" s="355"/>
      <c r="K643" s="389" t="s">
        <v>13416</v>
      </c>
      <c r="L643" s="355"/>
      <c r="M643" s="355"/>
      <c r="N643" s="355"/>
      <c r="O643" s="355"/>
      <c r="P643" s="355"/>
      <c r="Q643" s="355"/>
      <c r="R643" s="355"/>
      <c r="S643" s="355"/>
      <c r="T643" s="355"/>
      <c r="U643" s="355"/>
      <c r="V643" s="355"/>
      <c r="W643" s="355"/>
      <c r="X643" s="355"/>
      <c r="Y643" s="355"/>
      <c r="Z643" s="355"/>
      <c r="AA643" s="355"/>
      <c r="AB643" s="355"/>
      <c r="AC643" s="355"/>
      <c r="AD643" s="355"/>
      <c r="AE643" s="355"/>
      <c r="AF643" s="355"/>
      <c r="AG643" s="355"/>
      <c r="AH643" s="355"/>
      <c r="AI643" s="381">
        <v>68875000</v>
      </c>
      <c r="AJ643" s="381">
        <v>0</v>
      </c>
      <c r="AK643" s="381">
        <v>139927</v>
      </c>
      <c r="AL643" s="381">
        <v>0</v>
      </c>
      <c r="AM643" s="381"/>
      <c r="AN643" s="359"/>
      <c r="AO643" s="367"/>
    </row>
    <row r="644" spans="1:41" ht="15.75">
      <c r="A644" s="355" t="s">
        <v>13417</v>
      </c>
      <c r="B644" s="355">
        <v>77</v>
      </c>
      <c r="C644" s="382" t="s">
        <v>13411</v>
      </c>
      <c r="D644" s="382" t="s">
        <v>13412</v>
      </c>
      <c r="E644" s="382" t="s">
        <v>13413</v>
      </c>
      <c r="F644" s="355"/>
      <c r="G644" s="380" t="s">
        <v>12010</v>
      </c>
      <c r="H644" s="355"/>
      <c r="I644" s="355"/>
      <c r="J644" s="355"/>
      <c r="K644" s="382" t="s">
        <v>13414</v>
      </c>
      <c r="L644" s="355"/>
      <c r="M644" s="355"/>
      <c r="N644" s="355"/>
      <c r="O644" s="355"/>
      <c r="P644" s="355"/>
      <c r="Q644" s="355"/>
      <c r="R644" s="355"/>
      <c r="S644" s="355"/>
      <c r="T644" s="355"/>
      <c r="U644" s="355"/>
      <c r="V644" s="355">
        <v>38000</v>
      </c>
      <c r="W644" s="355"/>
      <c r="X644" s="355"/>
      <c r="Y644" s="355"/>
      <c r="Z644" s="355"/>
      <c r="AA644" s="355"/>
      <c r="AB644" s="355"/>
      <c r="AC644" s="355"/>
      <c r="AD644" s="355"/>
      <c r="AE644" s="355"/>
      <c r="AF644" s="355"/>
      <c r="AG644" s="355"/>
      <c r="AH644" s="355"/>
      <c r="AI644" s="381">
        <v>68875000</v>
      </c>
      <c r="AJ644" s="381">
        <v>68453000</v>
      </c>
      <c r="AK644" s="381">
        <v>139927</v>
      </c>
      <c r="AL644" s="381">
        <v>139069.66143012705</v>
      </c>
      <c r="AM644" s="381">
        <v>77</v>
      </c>
      <c r="AN644" s="359"/>
      <c r="AO644" s="367"/>
    </row>
    <row r="645" spans="1:41" ht="15.75">
      <c r="A645" s="355" t="s">
        <v>13418</v>
      </c>
      <c r="B645" s="355"/>
      <c r="C645" s="382" t="s">
        <v>13411</v>
      </c>
      <c r="D645" s="382" t="s">
        <v>13412</v>
      </c>
      <c r="E645" s="382" t="s">
        <v>13413</v>
      </c>
      <c r="F645" s="355"/>
      <c r="G645" s="380" t="s">
        <v>12012</v>
      </c>
      <c r="H645" s="355"/>
      <c r="I645" s="355"/>
      <c r="J645" s="355"/>
      <c r="K645" s="382" t="s">
        <v>13416</v>
      </c>
      <c r="L645" s="355"/>
      <c r="M645" s="355"/>
      <c r="N645" s="355"/>
      <c r="O645" s="355"/>
      <c r="P645" s="355"/>
      <c r="Q645" s="355"/>
      <c r="R645" s="355"/>
      <c r="S645" s="355"/>
      <c r="T645" s="355"/>
      <c r="U645" s="355"/>
      <c r="V645" s="355"/>
      <c r="W645" s="355"/>
      <c r="X645" s="355"/>
      <c r="Y645" s="355"/>
      <c r="Z645" s="355"/>
      <c r="AA645" s="355"/>
      <c r="AB645" s="355"/>
      <c r="AC645" s="355"/>
      <c r="AD645" s="355"/>
      <c r="AE645" s="355"/>
      <c r="AF645" s="355"/>
      <c r="AG645" s="355"/>
      <c r="AH645" s="355"/>
      <c r="AI645" s="381">
        <v>68875000</v>
      </c>
      <c r="AJ645" s="381">
        <v>0</v>
      </c>
      <c r="AK645" s="381">
        <v>139927</v>
      </c>
      <c r="AL645" s="381">
        <v>0</v>
      </c>
      <c r="AM645" s="381"/>
      <c r="AN645" s="359"/>
      <c r="AO645" s="367"/>
    </row>
    <row r="646" spans="1:41" ht="15.75">
      <c r="A646" s="355" t="s">
        <v>13419</v>
      </c>
      <c r="B646" s="355"/>
      <c r="C646" s="382" t="s">
        <v>13411</v>
      </c>
      <c r="D646" s="382" t="s">
        <v>13412</v>
      </c>
      <c r="E646" s="382" t="s">
        <v>13413</v>
      </c>
      <c r="F646" s="355"/>
      <c r="G646" s="380" t="s">
        <v>12014</v>
      </c>
      <c r="H646" s="355"/>
      <c r="I646" s="355"/>
      <c r="J646" s="355"/>
      <c r="K646" s="382" t="s">
        <v>13416</v>
      </c>
      <c r="L646" s="355"/>
      <c r="M646" s="355"/>
      <c r="N646" s="355"/>
      <c r="O646" s="355"/>
      <c r="P646" s="355"/>
      <c r="Q646" s="355"/>
      <c r="R646" s="355"/>
      <c r="S646" s="355"/>
      <c r="T646" s="355"/>
      <c r="U646" s="355"/>
      <c r="V646" s="355"/>
      <c r="W646" s="355"/>
      <c r="X646" s="355"/>
      <c r="Y646" s="355"/>
      <c r="Z646" s="355"/>
      <c r="AA646" s="355"/>
      <c r="AB646" s="355"/>
      <c r="AC646" s="355"/>
      <c r="AD646" s="355"/>
      <c r="AE646" s="355"/>
      <c r="AF646" s="355"/>
      <c r="AG646" s="355"/>
      <c r="AH646" s="355"/>
      <c r="AI646" s="381">
        <v>68875000</v>
      </c>
      <c r="AJ646" s="381">
        <v>0</v>
      </c>
      <c r="AK646" s="381">
        <v>139927</v>
      </c>
      <c r="AL646" s="381">
        <v>0</v>
      </c>
      <c r="AM646" s="381"/>
      <c r="AN646" s="359"/>
      <c r="AO646" s="367"/>
    </row>
    <row r="647" spans="1:41" ht="15.75">
      <c r="A647" s="355" t="s">
        <v>13420</v>
      </c>
      <c r="B647" s="355"/>
      <c r="C647" s="382" t="s">
        <v>13411</v>
      </c>
      <c r="D647" s="382" t="s">
        <v>13412</v>
      </c>
      <c r="E647" s="382" t="s">
        <v>13413</v>
      </c>
      <c r="F647" s="355"/>
      <c r="G647" s="380" t="s">
        <v>12016</v>
      </c>
      <c r="H647" s="355"/>
      <c r="I647" s="355"/>
      <c r="J647" s="355"/>
      <c r="K647" s="382" t="s">
        <v>13416</v>
      </c>
      <c r="L647" s="355"/>
      <c r="M647" s="355"/>
      <c r="N647" s="355"/>
      <c r="O647" s="355"/>
      <c r="P647" s="355"/>
      <c r="Q647" s="355"/>
      <c r="R647" s="355"/>
      <c r="S647" s="355"/>
      <c r="T647" s="355"/>
      <c r="U647" s="355"/>
      <c r="V647" s="355"/>
      <c r="W647" s="355"/>
      <c r="X647" s="355"/>
      <c r="Y647" s="355"/>
      <c r="Z647" s="355"/>
      <c r="AA647" s="355"/>
      <c r="AB647" s="355"/>
      <c r="AC647" s="355"/>
      <c r="AD647" s="355"/>
      <c r="AE647" s="355"/>
      <c r="AF647" s="355"/>
      <c r="AG647" s="355"/>
      <c r="AH647" s="355"/>
      <c r="AI647" s="381">
        <v>68875000</v>
      </c>
      <c r="AJ647" s="381">
        <v>0</v>
      </c>
      <c r="AK647" s="381">
        <v>139927</v>
      </c>
      <c r="AL647" s="381">
        <v>0</v>
      </c>
      <c r="AM647" s="381"/>
      <c r="AN647" s="359"/>
      <c r="AO647" s="367"/>
    </row>
    <row r="648" spans="1:41" ht="15.75">
      <c r="A648" s="355" t="s">
        <v>13421</v>
      </c>
      <c r="B648" s="355">
        <v>90941</v>
      </c>
      <c r="C648" s="382" t="s">
        <v>13411</v>
      </c>
      <c r="D648" s="382" t="s">
        <v>13412</v>
      </c>
      <c r="E648" s="382" t="s">
        <v>13413</v>
      </c>
      <c r="F648" s="355"/>
      <c r="G648" s="380" t="s">
        <v>12018</v>
      </c>
      <c r="H648" s="355"/>
      <c r="I648" s="355"/>
      <c r="J648" s="355"/>
      <c r="K648" s="382" t="s">
        <v>13414</v>
      </c>
      <c r="L648" s="355"/>
      <c r="M648" s="355"/>
      <c r="N648" s="355"/>
      <c r="O648" s="355"/>
      <c r="P648" s="355"/>
      <c r="Q648" s="355"/>
      <c r="R648" s="355"/>
      <c r="S648" s="355"/>
      <c r="T648" s="355"/>
      <c r="U648" s="355"/>
      <c r="V648" s="355">
        <v>44763000</v>
      </c>
      <c r="W648" s="355"/>
      <c r="X648" s="355"/>
      <c r="Y648" s="355"/>
      <c r="Z648" s="355"/>
      <c r="AA648" s="355"/>
      <c r="AB648" s="355"/>
      <c r="AC648" s="355"/>
      <c r="AD648" s="355"/>
      <c r="AE648" s="355"/>
      <c r="AF648" s="355"/>
      <c r="AG648" s="355"/>
      <c r="AH648" s="355"/>
      <c r="AI648" s="381">
        <v>68875000</v>
      </c>
      <c r="AJ648" s="381">
        <v>68453000</v>
      </c>
      <c r="AK648" s="381">
        <v>139927</v>
      </c>
      <c r="AL648" s="381">
        <v>139069.66143012705</v>
      </c>
      <c r="AM648" s="381">
        <v>90941</v>
      </c>
      <c r="AN648" s="359"/>
      <c r="AO648" s="367"/>
    </row>
    <row r="649" spans="1:41" ht="15.75">
      <c r="A649" s="355" t="s">
        <v>13422</v>
      </c>
      <c r="B649" s="355"/>
      <c r="C649" s="382" t="s">
        <v>13411</v>
      </c>
      <c r="D649" s="382" t="s">
        <v>13412</v>
      </c>
      <c r="E649" s="382" t="s">
        <v>13413</v>
      </c>
      <c r="F649" s="355"/>
      <c r="G649" s="380" t="s">
        <v>12020</v>
      </c>
      <c r="H649" s="355"/>
      <c r="I649" s="355"/>
      <c r="J649" s="355"/>
      <c r="K649" s="382" t="s">
        <v>13416</v>
      </c>
      <c r="L649" s="355"/>
      <c r="M649" s="355"/>
      <c r="N649" s="355"/>
      <c r="O649" s="355"/>
      <c r="P649" s="355"/>
      <c r="Q649" s="355"/>
      <c r="R649" s="355"/>
      <c r="S649" s="355"/>
      <c r="T649" s="355"/>
      <c r="U649" s="355"/>
      <c r="V649" s="355"/>
      <c r="W649" s="355"/>
      <c r="X649" s="355"/>
      <c r="Y649" s="355"/>
      <c r="Z649" s="355"/>
      <c r="AA649" s="355"/>
      <c r="AB649" s="355"/>
      <c r="AC649" s="355"/>
      <c r="AD649" s="355"/>
      <c r="AE649" s="355"/>
      <c r="AF649" s="355"/>
      <c r="AG649" s="355"/>
      <c r="AH649" s="355"/>
      <c r="AI649" s="381">
        <v>68875000</v>
      </c>
      <c r="AJ649" s="381">
        <v>0</v>
      </c>
      <c r="AK649" s="381">
        <v>139927</v>
      </c>
      <c r="AL649" s="381">
        <v>0</v>
      </c>
      <c r="AM649" s="381"/>
      <c r="AN649" s="359"/>
      <c r="AO649" s="367"/>
    </row>
    <row r="650" spans="1:41" ht="15.75">
      <c r="A650" s="355" t="s">
        <v>13423</v>
      </c>
      <c r="B650" s="355">
        <v>28879</v>
      </c>
      <c r="C650" s="382" t="s">
        <v>13411</v>
      </c>
      <c r="D650" s="382" t="s">
        <v>13412</v>
      </c>
      <c r="E650" s="382" t="s">
        <v>13413</v>
      </c>
      <c r="F650" s="355"/>
      <c r="G650" s="380" t="s">
        <v>12022</v>
      </c>
      <c r="H650" s="355"/>
      <c r="I650" s="355"/>
      <c r="J650" s="355"/>
      <c r="K650" s="382" t="s">
        <v>13414</v>
      </c>
      <c r="L650" s="355"/>
      <c r="M650" s="355"/>
      <c r="N650" s="355"/>
      <c r="O650" s="355"/>
      <c r="P650" s="355"/>
      <c r="Q650" s="355"/>
      <c r="R650" s="355"/>
      <c r="S650" s="355"/>
      <c r="T650" s="355"/>
      <c r="U650" s="355"/>
      <c r="V650" s="355">
        <v>14215000</v>
      </c>
      <c r="W650" s="355"/>
      <c r="X650" s="355"/>
      <c r="Y650" s="355"/>
      <c r="Z650" s="355"/>
      <c r="AA650" s="355"/>
      <c r="AB650" s="355"/>
      <c r="AC650" s="355"/>
      <c r="AD650" s="355"/>
      <c r="AE650" s="355"/>
      <c r="AF650" s="355"/>
      <c r="AG650" s="355"/>
      <c r="AH650" s="355"/>
      <c r="AI650" s="381">
        <v>68875000</v>
      </c>
      <c r="AJ650" s="381">
        <v>68453000</v>
      </c>
      <c r="AK650" s="381">
        <v>139927</v>
      </c>
      <c r="AL650" s="381">
        <v>139069.66143012705</v>
      </c>
      <c r="AM650" s="381">
        <v>28879</v>
      </c>
      <c r="AN650" s="359"/>
      <c r="AO650" s="367"/>
    </row>
    <row r="651" spans="1:41" ht="15.75">
      <c r="A651" s="355" t="s">
        <v>13424</v>
      </c>
      <c r="B651" s="355"/>
      <c r="C651" s="382" t="s">
        <v>13411</v>
      </c>
      <c r="D651" s="382" t="s">
        <v>13412</v>
      </c>
      <c r="E651" s="382" t="s">
        <v>13413</v>
      </c>
      <c r="F651" s="355"/>
      <c r="G651" s="380" t="s">
        <v>12024</v>
      </c>
      <c r="H651" s="355"/>
      <c r="I651" s="355"/>
      <c r="J651" s="355"/>
      <c r="K651" s="382" t="s">
        <v>13416</v>
      </c>
      <c r="L651" s="355"/>
      <c r="M651" s="355"/>
      <c r="N651" s="355"/>
      <c r="O651" s="355"/>
      <c r="P651" s="355"/>
      <c r="Q651" s="355"/>
      <c r="R651" s="355"/>
      <c r="S651" s="355"/>
      <c r="T651" s="355"/>
      <c r="U651" s="355"/>
      <c r="V651" s="355"/>
      <c r="W651" s="355"/>
      <c r="X651" s="355"/>
      <c r="Y651" s="355"/>
      <c r="Z651" s="355"/>
      <c r="AA651" s="355"/>
      <c r="AB651" s="355"/>
      <c r="AC651" s="355"/>
      <c r="AD651" s="355"/>
      <c r="AE651" s="355"/>
      <c r="AF651" s="355"/>
      <c r="AG651" s="355"/>
      <c r="AH651" s="355"/>
      <c r="AI651" s="381">
        <v>68875000</v>
      </c>
      <c r="AJ651" s="381">
        <v>0</v>
      </c>
      <c r="AK651" s="381">
        <v>139927</v>
      </c>
      <c r="AL651" s="381">
        <v>0</v>
      </c>
      <c r="AM651" s="381"/>
      <c r="AN651" s="359"/>
      <c r="AO651" s="367"/>
    </row>
    <row r="652" spans="1:41" ht="15.75">
      <c r="A652" s="355" t="s">
        <v>13425</v>
      </c>
      <c r="B652" s="355"/>
      <c r="C652" s="382" t="s">
        <v>13411</v>
      </c>
      <c r="D652" s="382" t="s">
        <v>13412</v>
      </c>
      <c r="E652" s="382" t="s">
        <v>13413</v>
      </c>
      <c r="F652" s="355"/>
      <c r="G652" s="380" t="s">
        <v>12026</v>
      </c>
      <c r="H652" s="355"/>
      <c r="I652" s="355"/>
      <c r="J652" s="355"/>
      <c r="K652" s="382" t="s">
        <v>13416</v>
      </c>
      <c r="L652" s="355"/>
      <c r="M652" s="355"/>
      <c r="N652" s="355"/>
      <c r="O652" s="355"/>
      <c r="P652" s="355"/>
      <c r="Q652" s="355"/>
      <c r="R652" s="355"/>
      <c r="S652" s="355"/>
      <c r="T652" s="355"/>
      <c r="U652" s="355"/>
      <c r="V652" s="355"/>
      <c r="W652" s="355"/>
      <c r="X652" s="355"/>
      <c r="Y652" s="355"/>
      <c r="Z652" s="355"/>
      <c r="AA652" s="355"/>
      <c r="AB652" s="355"/>
      <c r="AC652" s="355"/>
      <c r="AD652" s="355"/>
      <c r="AE652" s="355"/>
      <c r="AF652" s="355"/>
      <c r="AG652" s="355"/>
      <c r="AH652" s="355"/>
      <c r="AI652" s="381">
        <v>68875000</v>
      </c>
      <c r="AJ652" s="381">
        <v>0</v>
      </c>
      <c r="AK652" s="381">
        <v>139927</v>
      </c>
      <c r="AL652" s="381">
        <v>0</v>
      </c>
      <c r="AM652" s="381"/>
      <c r="AN652" s="359"/>
      <c r="AO652" s="367"/>
    </row>
    <row r="653" spans="1:41" ht="15.75">
      <c r="A653" s="355" t="s">
        <v>13426</v>
      </c>
      <c r="B653" s="355">
        <v>1067</v>
      </c>
      <c r="C653" s="382" t="s">
        <v>13411</v>
      </c>
      <c r="D653" s="382" t="s">
        <v>13412</v>
      </c>
      <c r="E653" s="382" t="s">
        <v>13413</v>
      </c>
      <c r="F653" s="355"/>
      <c r="G653" s="380" t="s">
        <v>12028</v>
      </c>
      <c r="H653" s="355"/>
      <c r="I653" s="355"/>
      <c r="J653" s="355"/>
      <c r="K653" s="382" t="s">
        <v>13414</v>
      </c>
      <c r="L653" s="355"/>
      <c r="M653" s="355"/>
      <c r="N653" s="355"/>
      <c r="O653" s="355"/>
      <c r="P653" s="355"/>
      <c r="Q653" s="355"/>
      <c r="R653" s="355"/>
      <c r="S653" s="355"/>
      <c r="T653" s="355"/>
      <c r="U653" s="355"/>
      <c r="V653" s="355">
        <v>525000</v>
      </c>
      <c r="W653" s="355"/>
      <c r="X653" s="355"/>
      <c r="Y653" s="355"/>
      <c r="Z653" s="355"/>
      <c r="AA653" s="355"/>
      <c r="AB653" s="355"/>
      <c r="AC653" s="355"/>
      <c r="AD653" s="355"/>
      <c r="AE653" s="355"/>
      <c r="AF653" s="355"/>
      <c r="AG653" s="355"/>
      <c r="AH653" s="355"/>
      <c r="AI653" s="381">
        <v>68875000</v>
      </c>
      <c r="AJ653" s="381">
        <v>68453000</v>
      </c>
      <c r="AK653" s="381">
        <v>139927</v>
      </c>
      <c r="AL653" s="381">
        <v>139069.66143012705</v>
      </c>
      <c r="AM653" s="381">
        <v>1067</v>
      </c>
      <c r="AN653" s="359"/>
      <c r="AO653" s="367"/>
    </row>
    <row r="654" spans="1:41" ht="15.75">
      <c r="A654" s="355" t="s">
        <v>13427</v>
      </c>
      <c r="B654" s="355"/>
      <c r="C654" s="382" t="s">
        <v>13411</v>
      </c>
      <c r="D654" s="382" t="s">
        <v>13412</v>
      </c>
      <c r="E654" s="382" t="s">
        <v>13413</v>
      </c>
      <c r="F654" s="355"/>
      <c r="G654" s="380" t="s">
        <v>12030</v>
      </c>
      <c r="H654" s="355"/>
      <c r="I654" s="355"/>
      <c r="J654" s="355"/>
      <c r="K654" s="382" t="s">
        <v>13416</v>
      </c>
      <c r="L654" s="355"/>
      <c r="M654" s="355"/>
      <c r="N654" s="355"/>
      <c r="O654" s="355"/>
      <c r="P654" s="355"/>
      <c r="Q654" s="355"/>
      <c r="R654" s="355"/>
      <c r="S654" s="355"/>
      <c r="T654" s="355"/>
      <c r="U654" s="355"/>
      <c r="V654" s="355"/>
      <c r="W654" s="355"/>
      <c r="X654" s="355"/>
      <c r="Y654" s="355"/>
      <c r="Z654" s="355"/>
      <c r="AA654" s="355"/>
      <c r="AB654" s="355"/>
      <c r="AC654" s="355"/>
      <c r="AD654" s="355"/>
      <c r="AE654" s="355"/>
      <c r="AF654" s="355"/>
      <c r="AG654" s="355"/>
      <c r="AH654" s="355"/>
      <c r="AI654" s="381">
        <v>68875000</v>
      </c>
      <c r="AJ654" s="381">
        <v>0</v>
      </c>
      <c r="AK654" s="381">
        <v>139927</v>
      </c>
      <c r="AL654" s="381">
        <v>0</v>
      </c>
      <c r="AM654" s="381"/>
      <c r="AN654" s="359"/>
      <c r="AO654" s="367"/>
    </row>
    <row r="655" spans="1:41" ht="15.75">
      <c r="A655" s="355" t="s">
        <v>13428</v>
      </c>
      <c r="B655" s="355">
        <v>1782</v>
      </c>
      <c r="C655" s="382" t="s">
        <v>13411</v>
      </c>
      <c r="D655" s="382" t="s">
        <v>13412</v>
      </c>
      <c r="E655" s="382" t="s">
        <v>13413</v>
      </c>
      <c r="F655" s="355"/>
      <c r="G655" s="380" t="s">
        <v>12032</v>
      </c>
      <c r="H655" s="355"/>
      <c r="I655" s="355"/>
      <c r="J655" s="355"/>
      <c r="K655" s="382" t="s">
        <v>13414</v>
      </c>
      <c r="L655" s="355"/>
      <c r="M655" s="355"/>
      <c r="N655" s="355"/>
      <c r="O655" s="355"/>
      <c r="P655" s="355"/>
      <c r="Q655" s="355"/>
      <c r="R655" s="355"/>
      <c r="S655" s="355"/>
      <c r="T655" s="355"/>
      <c r="U655" s="355"/>
      <c r="V655" s="355">
        <v>877000</v>
      </c>
      <c r="W655" s="355"/>
      <c r="X655" s="355"/>
      <c r="Y655" s="355"/>
      <c r="Z655" s="355"/>
      <c r="AA655" s="355"/>
      <c r="AB655" s="355"/>
      <c r="AC655" s="355"/>
      <c r="AD655" s="355"/>
      <c r="AE655" s="355"/>
      <c r="AF655" s="355"/>
      <c r="AG655" s="355"/>
      <c r="AH655" s="355"/>
      <c r="AI655" s="381">
        <v>68875000</v>
      </c>
      <c r="AJ655" s="381">
        <v>68453000</v>
      </c>
      <c r="AK655" s="381">
        <v>139927</v>
      </c>
      <c r="AL655" s="381">
        <v>139069.66143012705</v>
      </c>
      <c r="AM655" s="381">
        <v>1782</v>
      </c>
      <c r="AN655" s="359"/>
      <c r="AO655" s="367"/>
    </row>
    <row r="656" spans="1:41" ht="15.75">
      <c r="A656" s="355" t="s">
        <v>13429</v>
      </c>
      <c r="B656" s="355">
        <v>650</v>
      </c>
      <c r="C656" s="382" t="s">
        <v>13411</v>
      </c>
      <c r="D656" s="382" t="s">
        <v>13412</v>
      </c>
      <c r="E656" s="382" t="s">
        <v>13413</v>
      </c>
      <c r="F656" s="355"/>
      <c r="G656" s="380" t="s">
        <v>12034</v>
      </c>
      <c r="H656" s="355"/>
      <c r="I656" s="355"/>
      <c r="J656" s="355"/>
      <c r="K656" s="382" t="s">
        <v>13414</v>
      </c>
      <c r="L656" s="355"/>
      <c r="M656" s="355"/>
      <c r="N656" s="355"/>
      <c r="O656" s="355"/>
      <c r="P656" s="355"/>
      <c r="Q656" s="355"/>
      <c r="R656" s="355"/>
      <c r="S656" s="355"/>
      <c r="T656" s="355"/>
      <c r="U656" s="355"/>
      <c r="V656" s="355">
        <v>320000</v>
      </c>
      <c r="W656" s="355"/>
      <c r="X656" s="355"/>
      <c r="Y656" s="355"/>
      <c r="Z656" s="355"/>
      <c r="AA656" s="355"/>
      <c r="AB656" s="355"/>
      <c r="AC656" s="355"/>
      <c r="AD656" s="355"/>
      <c r="AE656" s="355"/>
      <c r="AF656" s="355"/>
      <c r="AG656" s="355"/>
      <c r="AH656" s="355"/>
      <c r="AI656" s="381">
        <v>68875000</v>
      </c>
      <c r="AJ656" s="381">
        <v>68453000</v>
      </c>
      <c r="AK656" s="381">
        <v>139927</v>
      </c>
      <c r="AL656" s="381">
        <v>139069.66143012705</v>
      </c>
      <c r="AM656" s="381">
        <v>650</v>
      </c>
      <c r="AN656" s="359"/>
      <c r="AO656" s="367"/>
    </row>
    <row r="657" spans="1:41" ht="15.75">
      <c r="A657" s="355" t="s">
        <v>13430</v>
      </c>
      <c r="B657" s="355">
        <v>10566</v>
      </c>
      <c r="C657" s="382" t="s">
        <v>13411</v>
      </c>
      <c r="D657" s="382" t="s">
        <v>13412</v>
      </c>
      <c r="E657" s="382" t="s">
        <v>13413</v>
      </c>
      <c r="F657" s="355"/>
      <c r="G657" s="380" t="s">
        <v>12036</v>
      </c>
      <c r="H657" s="355"/>
      <c r="I657" s="355"/>
      <c r="J657" s="355"/>
      <c r="K657" s="382" t="s">
        <v>13414</v>
      </c>
      <c r="L657" s="355"/>
      <c r="M657" s="355"/>
      <c r="N657" s="355"/>
      <c r="O657" s="355"/>
      <c r="P657" s="355"/>
      <c r="Q657" s="355"/>
      <c r="R657" s="355"/>
      <c r="S657" s="355"/>
      <c r="T657" s="355"/>
      <c r="U657" s="355"/>
      <c r="V657" s="355">
        <v>5201000</v>
      </c>
      <c r="W657" s="355"/>
      <c r="X657" s="355"/>
      <c r="Y657" s="355"/>
      <c r="Z657" s="355"/>
      <c r="AA657" s="355"/>
      <c r="AB657" s="355"/>
      <c r="AC657" s="355"/>
      <c r="AD657" s="355"/>
      <c r="AE657" s="355"/>
      <c r="AF657" s="355"/>
      <c r="AG657" s="355"/>
      <c r="AH657" s="355"/>
      <c r="AI657" s="381">
        <v>68875000</v>
      </c>
      <c r="AJ657" s="381">
        <v>68453000</v>
      </c>
      <c r="AK657" s="381">
        <v>139927</v>
      </c>
      <c r="AL657" s="381">
        <v>139069.66143012705</v>
      </c>
      <c r="AM657" s="381">
        <v>10566</v>
      </c>
      <c r="AN657" s="359"/>
      <c r="AO657" s="367"/>
    </row>
    <row r="658" spans="1:41" ht="15.75">
      <c r="A658" s="355" t="s">
        <v>13431</v>
      </c>
      <c r="B658" s="355">
        <v>33</v>
      </c>
      <c r="C658" s="382" t="s">
        <v>13411</v>
      </c>
      <c r="D658" s="382" t="s">
        <v>13412</v>
      </c>
      <c r="E658" s="382" t="s">
        <v>13413</v>
      </c>
      <c r="F658" s="355"/>
      <c r="G658" s="380" t="s">
        <v>12038</v>
      </c>
      <c r="H658" s="355"/>
      <c r="I658" s="355"/>
      <c r="J658" s="355"/>
      <c r="K658" s="382" t="s">
        <v>13414</v>
      </c>
      <c r="L658" s="355"/>
      <c r="M658" s="355"/>
      <c r="N658" s="355"/>
      <c r="O658" s="355"/>
      <c r="P658" s="355"/>
      <c r="Q658" s="355"/>
      <c r="R658" s="355"/>
      <c r="S658" s="355"/>
      <c r="T658" s="355"/>
      <c r="U658" s="355"/>
      <c r="V658" s="355">
        <v>16000</v>
      </c>
      <c r="W658" s="355"/>
      <c r="X658" s="355"/>
      <c r="Y658" s="355"/>
      <c r="Z658" s="355"/>
      <c r="AA658" s="355"/>
      <c r="AB658" s="355"/>
      <c r="AC658" s="355"/>
      <c r="AD658" s="355"/>
      <c r="AE658" s="355"/>
      <c r="AF658" s="355"/>
      <c r="AG658" s="355"/>
      <c r="AH658" s="355"/>
      <c r="AI658" s="381">
        <v>68875000</v>
      </c>
      <c r="AJ658" s="381">
        <v>68453000</v>
      </c>
      <c r="AK658" s="381">
        <v>139927</v>
      </c>
      <c r="AL658" s="381">
        <v>139069.66143012705</v>
      </c>
      <c r="AM658" s="381">
        <v>33</v>
      </c>
      <c r="AN658" s="359"/>
      <c r="AO658" s="367"/>
    </row>
    <row r="659" spans="1:41" ht="15.75">
      <c r="A659" s="355" t="s">
        <v>13432</v>
      </c>
      <c r="B659" s="355"/>
      <c r="C659" s="382" t="s">
        <v>13411</v>
      </c>
      <c r="D659" s="382" t="s">
        <v>13412</v>
      </c>
      <c r="E659" s="382" t="s">
        <v>13413</v>
      </c>
      <c r="F659" s="355"/>
      <c r="G659" s="380" t="s">
        <v>13433</v>
      </c>
      <c r="H659" s="355"/>
      <c r="I659" s="355"/>
      <c r="J659" s="355"/>
      <c r="K659" s="382" t="s">
        <v>13416</v>
      </c>
      <c r="L659" s="355"/>
      <c r="M659" s="355"/>
      <c r="N659" s="355"/>
      <c r="O659" s="355"/>
      <c r="P659" s="355"/>
      <c r="Q659" s="355"/>
      <c r="R659" s="355"/>
      <c r="S659" s="355"/>
      <c r="T659" s="355"/>
      <c r="U659" s="355"/>
      <c r="V659" s="355"/>
      <c r="W659" s="355"/>
      <c r="X659" s="355"/>
      <c r="Y659" s="355"/>
      <c r="Z659" s="355"/>
      <c r="AA659" s="355"/>
      <c r="AB659" s="355"/>
      <c r="AC659" s="355"/>
      <c r="AD659" s="355"/>
      <c r="AE659" s="355"/>
      <c r="AF659" s="355"/>
      <c r="AG659" s="355"/>
      <c r="AH659" s="355"/>
      <c r="AI659" s="381">
        <v>68875000</v>
      </c>
      <c r="AJ659" s="381">
        <v>0</v>
      </c>
      <c r="AK659" s="381">
        <v>139927</v>
      </c>
      <c r="AL659" s="381">
        <v>0</v>
      </c>
      <c r="AM659" s="381"/>
      <c r="AN659" s="359"/>
      <c r="AO659" s="367"/>
    </row>
    <row r="660" spans="1:41" ht="15.75">
      <c r="A660" s="355" t="s">
        <v>13434</v>
      </c>
      <c r="B660" s="355">
        <v>303</v>
      </c>
      <c r="C660" s="382" t="s">
        <v>13411</v>
      </c>
      <c r="D660" s="382" t="s">
        <v>13412</v>
      </c>
      <c r="E660" s="382" t="s">
        <v>13413</v>
      </c>
      <c r="F660" s="355"/>
      <c r="G660" s="380" t="s">
        <v>12040</v>
      </c>
      <c r="H660" s="355"/>
      <c r="I660" s="355"/>
      <c r="J660" s="355"/>
      <c r="K660" s="382" t="s">
        <v>13414</v>
      </c>
      <c r="L660" s="355"/>
      <c r="M660" s="355"/>
      <c r="N660" s="355"/>
      <c r="O660" s="355"/>
      <c r="P660" s="355"/>
      <c r="Q660" s="355"/>
      <c r="R660" s="355"/>
      <c r="S660" s="355"/>
      <c r="T660" s="355"/>
      <c r="U660" s="355"/>
      <c r="V660" s="355">
        <v>149000</v>
      </c>
      <c r="W660" s="355"/>
      <c r="X660" s="355"/>
      <c r="Y660" s="355"/>
      <c r="Z660" s="355"/>
      <c r="AA660" s="355"/>
      <c r="AB660" s="355"/>
      <c r="AC660" s="355"/>
      <c r="AD660" s="355"/>
      <c r="AE660" s="355"/>
      <c r="AF660" s="355"/>
      <c r="AG660" s="355"/>
      <c r="AH660" s="355"/>
      <c r="AI660" s="381">
        <v>68875000</v>
      </c>
      <c r="AJ660" s="381">
        <v>68453000</v>
      </c>
      <c r="AK660" s="381">
        <v>139927</v>
      </c>
      <c r="AL660" s="381">
        <v>139069.66143012705</v>
      </c>
      <c r="AM660" s="381">
        <v>303</v>
      </c>
      <c r="AN660" s="359"/>
      <c r="AO660" s="367"/>
    </row>
    <row r="661" spans="1:41" ht="15.75">
      <c r="A661" s="355" t="s">
        <v>13435</v>
      </c>
      <c r="B661" s="355"/>
      <c r="C661" s="382" t="s">
        <v>13411</v>
      </c>
      <c r="D661" s="382" t="s">
        <v>13412</v>
      </c>
      <c r="E661" s="382" t="s">
        <v>13413</v>
      </c>
      <c r="F661" s="355"/>
      <c r="G661" s="380" t="s">
        <v>12042</v>
      </c>
      <c r="H661" s="355"/>
      <c r="I661" s="355"/>
      <c r="J661" s="355"/>
      <c r="K661" s="382" t="s">
        <v>13416</v>
      </c>
      <c r="L661" s="355"/>
      <c r="M661" s="355"/>
      <c r="N661" s="355"/>
      <c r="O661" s="355"/>
      <c r="P661" s="355"/>
      <c r="Q661" s="355"/>
      <c r="R661" s="355"/>
      <c r="S661" s="355"/>
      <c r="T661" s="355"/>
      <c r="U661" s="355"/>
      <c r="V661" s="355"/>
      <c r="W661" s="355"/>
      <c r="X661" s="355"/>
      <c r="Y661" s="355"/>
      <c r="Z661" s="355"/>
      <c r="AA661" s="355"/>
      <c r="AB661" s="355"/>
      <c r="AC661" s="355"/>
      <c r="AD661" s="355"/>
      <c r="AE661" s="355"/>
      <c r="AF661" s="355"/>
      <c r="AG661" s="355"/>
      <c r="AH661" s="355"/>
      <c r="AI661" s="381">
        <v>68875000</v>
      </c>
      <c r="AJ661" s="381">
        <v>0</v>
      </c>
      <c r="AK661" s="381">
        <v>139927</v>
      </c>
      <c r="AL661" s="381">
        <v>0</v>
      </c>
      <c r="AM661" s="381"/>
      <c r="AN661" s="359"/>
      <c r="AO661" s="367"/>
    </row>
    <row r="662" spans="1:41" ht="15.75">
      <c r="A662" s="355" t="s">
        <v>13436</v>
      </c>
      <c r="B662" s="355">
        <v>384</v>
      </c>
      <c r="C662" s="382" t="s">
        <v>13411</v>
      </c>
      <c r="D662" s="382" t="s">
        <v>13412</v>
      </c>
      <c r="E662" s="382" t="s">
        <v>13413</v>
      </c>
      <c r="F662" s="355"/>
      <c r="G662" s="380" t="s">
        <v>12044</v>
      </c>
      <c r="H662" s="355"/>
      <c r="I662" s="355"/>
      <c r="J662" s="355"/>
      <c r="K662" s="382" t="s">
        <v>13414</v>
      </c>
      <c r="L662" s="355"/>
      <c r="M662" s="355"/>
      <c r="N662" s="355"/>
      <c r="O662" s="355"/>
      <c r="P662" s="355"/>
      <c r="Q662" s="355"/>
      <c r="R662" s="355"/>
      <c r="S662" s="355"/>
      <c r="T662" s="355"/>
      <c r="U662" s="355"/>
      <c r="V662" s="355">
        <v>189000</v>
      </c>
      <c r="W662" s="355"/>
      <c r="X662" s="355"/>
      <c r="Y662" s="355"/>
      <c r="Z662" s="355"/>
      <c r="AA662" s="355"/>
      <c r="AB662" s="355"/>
      <c r="AC662" s="355"/>
      <c r="AD662" s="355"/>
      <c r="AE662" s="355"/>
      <c r="AF662" s="355"/>
      <c r="AG662" s="355"/>
      <c r="AH662" s="355"/>
      <c r="AI662" s="381">
        <v>68875000</v>
      </c>
      <c r="AJ662" s="381">
        <v>68453000</v>
      </c>
      <c r="AK662" s="381">
        <v>139927</v>
      </c>
      <c r="AL662" s="381">
        <v>139069.66143012705</v>
      </c>
      <c r="AM662" s="381">
        <v>384</v>
      </c>
      <c r="AN662" s="359"/>
      <c r="AO662" s="367"/>
    </row>
    <row r="663" spans="1:41" ht="15.75">
      <c r="A663" s="355" t="s">
        <v>13437</v>
      </c>
      <c r="B663" s="355"/>
      <c r="C663" s="382" t="s">
        <v>13411</v>
      </c>
      <c r="D663" s="382" t="s">
        <v>13412</v>
      </c>
      <c r="E663" s="382" t="s">
        <v>13413</v>
      </c>
      <c r="F663" s="355"/>
      <c r="G663" s="380" t="s">
        <v>12046</v>
      </c>
      <c r="H663" s="355"/>
      <c r="I663" s="355"/>
      <c r="J663" s="355"/>
      <c r="K663" s="382" t="s">
        <v>13416</v>
      </c>
      <c r="L663" s="355"/>
      <c r="M663" s="355"/>
      <c r="N663" s="355"/>
      <c r="O663" s="355"/>
      <c r="P663" s="355"/>
      <c r="Q663" s="355"/>
      <c r="R663" s="355"/>
      <c r="S663" s="355"/>
      <c r="T663" s="355"/>
      <c r="U663" s="355"/>
      <c r="V663" s="355"/>
      <c r="W663" s="355"/>
      <c r="X663" s="355"/>
      <c r="Y663" s="355"/>
      <c r="Z663" s="355"/>
      <c r="AA663" s="355"/>
      <c r="AB663" s="355"/>
      <c r="AC663" s="355"/>
      <c r="AD663" s="355"/>
      <c r="AE663" s="355"/>
      <c r="AF663" s="355"/>
      <c r="AG663" s="355"/>
      <c r="AH663" s="355"/>
      <c r="AI663" s="381">
        <v>68875000</v>
      </c>
      <c r="AJ663" s="381">
        <v>0</v>
      </c>
      <c r="AK663" s="381">
        <v>139927</v>
      </c>
      <c r="AL663" s="381">
        <v>0</v>
      </c>
      <c r="AM663" s="381"/>
      <c r="AN663" s="359"/>
      <c r="AO663" s="367"/>
    </row>
    <row r="664" spans="1:41" ht="15.75">
      <c r="A664" s="355" t="s">
        <v>13438</v>
      </c>
      <c r="B664" s="355">
        <v>680</v>
      </c>
      <c r="C664" s="382" t="s">
        <v>13411</v>
      </c>
      <c r="D664" s="382" t="s">
        <v>13412</v>
      </c>
      <c r="E664" s="382" t="s">
        <v>13413</v>
      </c>
      <c r="F664" s="355"/>
      <c r="G664" s="380" t="s">
        <v>12110</v>
      </c>
      <c r="H664" s="355"/>
      <c r="I664" s="355"/>
      <c r="J664" s="355"/>
      <c r="K664" s="380" t="s">
        <v>13439</v>
      </c>
      <c r="L664" s="355"/>
      <c r="M664" s="355"/>
      <c r="N664" s="355"/>
      <c r="O664" s="355"/>
      <c r="P664" s="355"/>
      <c r="Q664" s="355"/>
      <c r="R664" s="355"/>
      <c r="S664" s="355"/>
      <c r="T664" s="355"/>
      <c r="U664" s="355"/>
      <c r="V664" s="355">
        <v>335000</v>
      </c>
      <c r="W664" s="355"/>
      <c r="X664" s="355"/>
      <c r="Y664" s="355"/>
      <c r="Z664" s="355"/>
      <c r="AA664" s="355"/>
      <c r="AB664" s="355"/>
      <c r="AC664" s="355"/>
      <c r="AD664" s="355"/>
      <c r="AE664" s="355"/>
      <c r="AF664" s="355"/>
      <c r="AG664" s="355"/>
      <c r="AH664" s="355"/>
      <c r="AI664" s="381">
        <v>68875000</v>
      </c>
      <c r="AJ664" s="381">
        <v>422000</v>
      </c>
      <c r="AK664" s="381">
        <v>139927</v>
      </c>
      <c r="AL664" s="381">
        <v>857.33856987295826</v>
      </c>
      <c r="AM664" s="381">
        <v>680</v>
      </c>
      <c r="AN664" s="359"/>
      <c r="AO664" s="367"/>
    </row>
    <row r="665" spans="1:41" ht="15.75">
      <c r="A665" s="355" t="s">
        <v>13440</v>
      </c>
      <c r="B665" s="355"/>
      <c r="C665" s="382" t="s">
        <v>13411</v>
      </c>
      <c r="D665" s="382" t="s">
        <v>13412</v>
      </c>
      <c r="E665" s="382" t="s">
        <v>13413</v>
      </c>
      <c r="F665" s="355"/>
      <c r="G665" s="380" t="s">
        <v>12182</v>
      </c>
      <c r="H665" s="355"/>
      <c r="I665" s="355"/>
      <c r="J665" s="355"/>
      <c r="K665" s="380" t="s">
        <v>13441</v>
      </c>
      <c r="L665" s="355"/>
      <c r="M665" s="355"/>
      <c r="N665" s="355"/>
      <c r="O665" s="355"/>
      <c r="P665" s="355"/>
      <c r="Q665" s="355"/>
      <c r="R665" s="355"/>
      <c r="S665" s="355"/>
      <c r="T665" s="355"/>
      <c r="U665" s="355"/>
      <c r="V665" s="355"/>
      <c r="W665" s="355"/>
      <c r="X665" s="355"/>
      <c r="Y665" s="355"/>
      <c r="Z665" s="355"/>
      <c r="AA665" s="355"/>
      <c r="AB665" s="355"/>
      <c r="AC665" s="355"/>
      <c r="AD665" s="355"/>
      <c r="AE665" s="355"/>
      <c r="AF665" s="355"/>
      <c r="AG665" s="355"/>
      <c r="AH665" s="355"/>
      <c r="AI665" s="381">
        <v>68875000</v>
      </c>
      <c r="AJ665" s="381">
        <v>0</v>
      </c>
      <c r="AK665" s="381">
        <v>139927</v>
      </c>
      <c r="AL665" s="381">
        <v>0</v>
      </c>
      <c r="AM665" s="381"/>
      <c r="AN665" s="359"/>
      <c r="AO665" s="367"/>
    </row>
    <row r="666" spans="1:41" ht="15.75">
      <c r="A666" s="355" t="s">
        <v>13442</v>
      </c>
      <c r="B666" s="355">
        <v>177</v>
      </c>
      <c r="C666" s="382" t="s">
        <v>13411</v>
      </c>
      <c r="D666" s="382" t="s">
        <v>13412</v>
      </c>
      <c r="E666" s="382" t="s">
        <v>13413</v>
      </c>
      <c r="F666" s="355"/>
      <c r="G666" s="380" t="s">
        <v>12113</v>
      </c>
      <c r="H666" s="355"/>
      <c r="I666" s="355"/>
      <c r="J666" s="355"/>
      <c r="K666" s="382" t="s">
        <v>13439</v>
      </c>
      <c r="L666" s="355"/>
      <c r="M666" s="355"/>
      <c r="N666" s="355"/>
      <c r="O666" s="355"/>
      <c r="P666" s="355"/>
      <c r="Q666" s="355"/>
      <c r="R666" s="355"/>
      <c r="S666" s="355"/>
      <c r="T666" s="355"/>
      <c r="U666" s="355"/>
      <c r="V666" s="355">
        <v>87000</v>
      </c>
      <c r="W666" s="355"/>
      <c r="X666" s="355"/>
      <c r="Y666" s="355"/>
      <c r="Z666" s="355"/>
      <c r="AA666" s="355"/>
      <c r="AB666" s="355"/>
      <c r="AC666" s="355"/>
      <c r="AD666" s="355"/>
      <c r="AE666" s="355"/>
      <c r="AF666" s="355"/>
      <c r="AG666" s="355"/>
      <c r="AH666" s="355"/>
      <c r="AI666" s="381">
        <v>68875000</v>
      </c>
      <c r="AJ666" s="381">
        <v>422000</v>
      </c>
      <c r="AK666" s="381">
        <v>139927</v>
      </c>
      <c r="AL666" s="381">
        <v>857.33856987295826</v>
      </c>
      <c r="AM666" s="381">
        <v>177</v>
      </c>
      <c r="AN666" s="359"/>
      <c r="AO666" s="367"/>
    </row>
    <row r="667" spans="1:41" ht="15.75">
      <c r="A667" s="355" t="s">
        <v>13443</v>
      </c>
      <c r="B667" s="355"/>
      <c r="C667" s="382" t="s">
        <v>13411</v>
      </c>
      <c r="D667" s="382" t="s">
        <v>13412</v>
      </c>
      <c r="E667" s="382" t="s">
        <v>13413</v>
      </c>
      <c r="F667" s="355"/>
      <c r="G667" s="380" t="s">
        <v>12447</v>
      </c>
      <c r="H667" s="355"/>
      <c r="I667" s="355"/>
      <c r="J667" s="355"/>
      <c r="K667" s="382" t="s">
        <v>13441</v>
      </c>
      <c r="L667" s="355"/>
      <c r="M667" s="355"/>
      <c r="N667" s="355"/>
      <c r="O667" s="355"/>
      <c r="P667" s="355"/>
      <c r="Q667" s="355"/>
      <c r="R667" s="355"/>
      <c r="S667" s="355"/>
      <c r="T667" s="355"/>
      <c r="U667" s="355"/>
      <c r="V667" s="355"/>
      <c r="W667" s="355"/>
      <c r="X667" s="355"/>
      <c r="Y667" s="355"/>
      <c r="Z667" s="355"/>
      <c r="AA667" s="355"/>
      <c r="AB667" s="355"/>
      <c r="AC667" s="355"/>
      <c r="AD667" s="355"/>
      <c r="AE667" s="355"/>
      <c r="AF667" s="355"/>
      <c r="AG667" s="355"/>
      <c r="AH667" s="355"/>
      <c r="AI667" s="381">
        <v>68875000</v>
      </c>
      <c r="AJ667" s="381">
        <v>0</v>
      </c>
      <c r="AK667" s="381">
        <v>139927</v>
      </c>
      <c r="AL667" s="381">
        <v>0</v>
      </c>
      <c r="AM667" s="381"/>
      <c r="AN667" s="359"/>
      <c r="AO667" s="367"/>
    </row>
    <row r="668" spans="1:41" ht="15.75">
      <c r="A668" s="355" t="s">
        <v>13444</v>
      </c>
      <c r="B668" s="355">
        <v>4538642</v>
      </c>
      <c r="C668" s="380" t="s">
        <v>13445</v>
      </c>
      <c r="D668" s="380" t="s">
        <v>13446</v>
      </c>
      <c r="E668" s="380" t="s">
        <v>13447</v>
      </c>
      <c r="F668" s="355"/>
      <c r="G668" s="380" t="s">
        <v>11988</v>
      </c>
      <c r="H668" s="355"/>
      <c r="I668" s="355"/>
      <c r="J668" s="355"/>
      <c r="K668" s="380" t="s">
        <v>12003</v>
      </c>
      <c r="L668" s="355"/>
      <c r="M668" s="355"/>
      <c r="N668" s="355"/>
      <c r="O668" s="355"/>
      <c r="P668" s="355"/>
      <c r="Q668" s="355"/>
      <c r="R668" s="355"/>
      <c r="S668" s="355"/>
      <c r="T668" s="355"/>
      <c r="U668" s="355"/>
      <c r="V668" s="355">
        <v>117188000</v>
      </c>
      <c r="W668" s="355"/>
      <c r="X668" s="355"/>
      <c r="Y668" s="355"/>
      <c r="Z668" s="355"/>
      <c r="AA668" s="355"/>
      <c r="AB668" s="355"/>
      <c r="AC668" s="355"/>
      <c r="AD668" s="355"/>
      <c r="AE668" s="355"/>
      <c r="AF668" s="355"/>
      <c r="AG668" s="355"/>
      <c r="AH668" s="355"/>
      <c r="AI668" s="381">
        <v>2705000000</v>
      </c>
      <c r="AJ668" s="381">
        <v>2705000000</v>
      </c>
      <c r="AK668" s="381">
        <v>104763490</v>
      </c>
      <c r="AL668" s="381">
        <v>104763490</v>
      </c>
      <c r="AM668" s="381">
        <v>4538642</v>
      </c>
      <c r="AN668" s="359"/>
      <c r="AO668" s="367"/>
    </row>
    <row r="669" spans="1:41" ht="15.75">
      <c r="A669" s="355" t="s">
        <v>13448</v>
      </c>
      <c r="B669" s="355">
        <v>4606185</v>
      </c>
      <c r="C669" s="382" t="s">
        <v>13445</v>
      </c>
      <c r="D669" s="382" t="s">
        <v>13446</v>
      </c>
      <c r="E669" s="382" t="s">
        <v>13447</v>
      </c>
      <c r="F669" s="355"/>
      <c r="G669" s="380" t="s">
        <v>12008</v>
      </c>
      <c r="H669" s="355"/>
      <c r="I669" s="355"/>
      <c r="J669" s="355"/>
      <c r="K669" s="382" t="s">
        <v>12003</v>
      </c>
      <c r="L669" s="355"/>
      <c r="M669" s="355"/>
      <c r="N669" s="355"/>
      <c r="O669" s="355"/>
      <c r="P669" s="355"/>
      <c r="Q669" s="355"/>
      <c r="R669" s="355"/>
      <c r="S669" s="355"/>
      <c r="T669" s="355"/>
      <c r="U669" s="355"/>
      <c r="V669" s="355">
        <v>118932000</v>
      </c>
      <c r="W669" s="355"/>
      <c r="X669" s="355"/>
      <c r="Y669" s="355"/>
      <c r="Z669" s="355"/>
      <c r="AA669" s="355"/>
      <c r="AB669" s="355"/>
      <c r="AC669" s="355"/>
      <c r="AD669" s="355"/>
      <c r="AE669" s="355"/>
      <c r="AF669" s="355"/>
      <c r="AG669" s="355"/>
      <c r="AH669" s="355"/>
      <c r="AI669" s="381">
        <v>2705000000</v>
      </c>
      <c r="AJ669" s="381">
        <v>2705000000</v>
      </c>
      <c r="AK669" s="381">
        <v>104763490</v>
      </c>
      <c r="AL669" s="381">
        <v>104763490</v>
      </c>
      <c r="AM669" s="381">
        <v>4606185</v>
      </c>
      <c r="AN669" s="359"/>
      <c r="AO669" s="367"/>
    </row>
    <row r="670" spans="1:41" ht="15.75">
      <c r="A670" s="355" t="s">
        <v>13449</v>
      </c>
      <c r="B670" s="355">
        <v>3719859</v>
      </c>
      <c r="C670" s="382" t="s">
        <v>13445</v>
      </c>
      <c r="D670" s="382" t="s">
        <v>13446</v>
      </c>
      <c r="E670" s="382" t="s">
        <v>13447</v>
      </c>
      <c r="F670" s="355"/>
      <c r="G670" s="380" t="s">
        <v>12010</v>
      </c>
      <c r="H670" s="355"/>
      <c r="I670" s="355"/>
      <c r="J670" s="355"/>
      <c r="K670" s="382" t="s">
        <v>12003</v>
      </c>
      <c r="L670" s="355"/>
      <c r="M670" s="355"/>
      <c r="N670" s="355"/>
      <c r="O670" s="355"/>
      <c r="P670" s="355"/>
      <c r="Q670" s="355"/>
      <c r="R670" s="355"/>
      <c r="S670" s="355"/>
      <c r="T670" s="355"/>
      <c r="U670" s="355"/>
      <c r="V670" s="355">
        <v>96047000</v>
      </c>
      <c r="W670" s="355"/>
      <c r="X670" s="355"/>
      <c r="Y670" s="355"/>
      <c r="Z670" s="355"/>
      <c r="AA670" s="355"/>
      <c r="AB670" s="355"/>
      <c r="AC670" s="355"/>
      <c r="AD670" s="355"/>
      <c r="AE670" s="355"/>
      <c r="AF670" s="355"/>
      <c r="AG670" s="355"/>
      <c r="AH670" s="355"/>
      <c r="AI670" s="381">
        <v>2705000000</v>
      </c>
      <c r="AJ670" s="381">
        <v>2705000000</v>
      </c>
      <c r="AK670" s="381">
        <v>104763490</v>
      </c>
      <c r="AL670" s="381">
        <v>104763490</v>
      </c>
      <c r="AM670" s="381">
        <v>3719859</v>
      </c>
      <c r="AN670" s="359"/>
      <c r="AO670" s="367"/>
    </row>
    <row r="671" spans="1:41" ht="15.75">
      <c r="A671" s="355" t="s">
        <v>13450</v>
      </c>
      <c r="B671" s="355">
        <v>3649952</v>
      </c>
      <c r="C671" s="382" t="s">
        <v>13445</v>
      </c>
      <c r="D671" s="382" t="s">
        <v>13446</v>
      </c>
      <c r="E671" s="382" t="s">
        <v>13447</v>
      </c>
      <c r="F671" s="355"/>
      <c r="G671" s="380" t="s">
        <v>12012</v>
      </c>
      <c r="H671" s="355"/>
      <c r="I671" s="355"/>
      <c r="J671" s="355"/>
      <c r="K671" s="382" t="s">
        <v>12003</v>
      </c>
      <c r="L671" s="355"/>
      <c r="M671" s="355"/>
      <c r="N671" s="355"/>
      <c r="O671" s="355"/>
      <c r="P671" s="355"/>
      <c r="Q671" s="355"/>
      <c r="R671" s="355"/>
      <c r="S671" s="355"/>
      <c r="T671" s="355"/>
      <c r="U671" s="355"/>
      <c r="V671" s="355">
        <v>94242000</v>
      </c>
      <c r="W671" s="355"/>
      <c r="X671" s="355"/>
      <c r="Y671" s="355"/>
      <c r="Z671" s="355"/>
      <c r="AA671" s="355"/>
      <c r="AB671" s="355"/>
      <c r="AC671" s="355"/>
      <c r="AD671" s="355"/>
      <c r="AE671" s="355"/>
      <c r="AF671" s="355"/>
      <c r="AG671" s="355"/>
      <c r="AH671" s="355"/>
      <c r="AI671" s="381">
        <v>2705000000</v>
      </c>
      <c r="AJ671" s="381">
        <v>2705000000</v>
      </c>
      <c r="AK671" s="381">
        <v>104763490</v>
      </c>
      <c r="AL671" s="381">
        <v>104763490</v>
      </c>
      <c r="AM671" s="381">
        <v>3649952</v>
      </c>
      <c r="AN671" s="359"/>
      <c r="AO671" s="367"/>
    </row>
    <row r="672" spans="1:41" ht="15.75">
      <c r="A672" s="355" t="s">
        <v>13451</v>
      </c>
      <c r="B672" s="355">
        <v>2576833</v>
      </c>
      <c r="C672" s="382" t="s">
        <v>13445</v>
      </c>
      <c r="D672" s="382" t="s">
        <v>13446</v>
      </c>
      <c r="E672" s="382" t="s">
        <v>13447</v>
      </c>
      <c r="F672" s="355"/>
      <c r="G672" s="380" t="s">
        <v>12014</v>
      </c>
      <c r="H672" s="355"/>
      <c r="I672" s="355"/>
      <c r="J672" s="355"/>
      <c r="K672" s="382" t="s">
        <v>12003</v>
      </c>
      <c r="L672" s="355"/>
      <c r="M672" s="355"/>
      <c r="N672" s="355"/>
      <c r="O672" s="355"/>
      <c r="P672" s="355"/>
      <c r="Q672" s="355"/>
      <c r="R672" s="355"/>
      <c r="S672" s="355"/>
      <c r="T672" s="355"/>
      <c r="U672" s="355"/>
      <c r="V672" s="355">
        <v>66534000</v>
      </c>
      <c r="W672" s="355"/>
      <c r="X672" s="355"/>
      <c r="Y672" s="355"/>
      <c r="Z672" s="355"/>
      <c r="AA672" s="355"/>
      <c r="AB672" s="355"/>
      <c r="AC672" s="355"/>
      <c r="AD672" s="355"/>
      <c r="AE672" s="355"/>
      <c r="AF672" s="355"/>
      <c r="AG672" s="355"/>
      <c r="AH672" s="355"/>
      <c r="AI672" s="381">
        <v>2705000000</v>
      </c>
      <c r="AJ672" s="381">
        <v>2705000000</v>
      </c>
      <c r="AK672" s="381">
        <v>104763490</v>
      </c>
      <c r="AL672" s="381">
        <v>104763490</v>
      </c>
      <c r="AM672" s="381">
        <v>2576833</v>
      </c>
      <c r="AN672" s="359"/>
      <c r="AO672" s="367"/>
    </row>
    <row r="673" spans="1:41" ht="15.75">
      <c r="A673" s="355" t="s">
        <v>13452</v>
      </c>
      <c r="B673" s="355">
        <v>6181666</v>
      </c>
      <c r="C673" s="382" t="s">
        <v>13445</v>
      </c>
      <c r="D673" s="382" t="s">
        <v>13446</v>
      </c>
      <c r="E673" s="382" t="s">
        <v>13447</v>
      </c>
      <c r="F673" s="355"/>
      <c r="G673" s="380" t="s">
        <v>12016</v>
      </c>
      <c r="H673" s="355"/>
      <c r="I673" s="355"/>
      <c r="J673" s="355"/>
      <c r="K673" s="382" t="s">
        <v>12003</v>
      </c>
      <c r="L673" s="355"/>
      <c r="M673" s="355"/>
      <c r="N673" s="355"/>
      <c r="O673" s="355"/>
      <c r="P673" s="355"/>
      <c r="Q673" s="355"/>
      <c r="R673" s="355"/>
      <c r="S673" s="355"/>
      <c r="T673" s="355"/>
      <c r="U673" s="355"/>
      <c r="V673" s="355">
        <v>159611000</v>
      </c>
      <c r="W673" s="355"/>
      <c r="X673" s="355"/>
      <c r="Y673" s="355"/>
      <c r="Z673" s="355"/>
      <c r="AA673" s="355"/>
      <c r="AB673" s="355"/>
      <c r="AC673" s="355"/>
      <c r="AD673" s="355"/>
      <c r="AE673" s="355"/>
      <c r="AF673" s="355"/>
      <c r="AG673" s="355"/>
      <c r="AH673" s="355"/>
      <c r="AI673" s="381">
        <v>2705000000</v>
      </c>
      <c r="AJ673" s="381">
        <v>2705000000</v>
      </c>
      <c r="AK673" s="381">
        <v>104763490</v>
      </c>
      <c r="AL673" s="381">
        <v>104763490</v>
      </c>
      <c r="AM673" s="381">
        <v>6181666</v>
      </c>
      <c r="AN673" s="359"/>
      <c r="AO673" s="367"/>
    </row>
    <row r="674" spans="1:41" ht="15.75">
      <c r="A674" s="355" t="s">
        <v>13453</v>
      </c>
      <c r="B674" s="355">
        <v>18539226</v>
      </c>
      <c r="C674" s="382" t="s">
        <v>13445</v>
      </c>
      <c r="D674" s="382" t="s">
        <v>13446</v>
      </c>
      <c r="E674" s="382" t="s">
        <v>13447</v>
      </c>
      <c r="F674" s="355"/>
      <c r="G674" s="380" t="s">
        <v>12018</v>
      </c>
      <c r="H674" s="355"/>
      <c r="I674" s="355"/>
      <c r="J674" s="355"/>
      <c r="K674" s="382" t="s">
        <v>12003</v>
      </c>
      <c r="L674" s="355"/>
      <c r="M674" s="355"/>
      <c r="N674" s="355"/>
      <c r="O674" s="355"/>
      <c r="P674" s="355"/>
      <c r="Q674" s="355"/>
      <c r="R674" s="355"/>
      <c r="S674" s="355"/>
      <c r="T674" s="355"/>
      <c r="U674" s="355"/>
      <c r="V674" s="355">
        <v>478684000</v>
      </c>
      <c r="W674" s="355"/>
      <c r="X674" s="355"/>
      <c r="Y674" s="355"/>
      <c r="Z674" s="355"/>
      <c r="AA674" s="355"/>
      <c r="AB674" s="355"/>
      <c r="AC674" s="355"/>
      <c r="AD674" s="355"/>
      <c r="AE674" s="355"/>
      <c r="AF674" s="355"/>
      <c r="AG674" s="355"/>
      <c r="AH674" s="355"/>
      <c r="AI674" s="381">
        <v>2705000000</v>
      </c>
      <c r="AJ674" s="381">
        <v>2705000000</v>
      </c>
      <c r="AK674" s="381">
        <v>104763490</v>
      </c>
      <c r="AL674" s="381">
        <v>104763490</v>
      </c>
      <c r="AM674" s="381">
        <v>18539226</v>
      </c>
      <c r="AN674" s="359"/>
      <c r="AO674" s="367"/>
    </row>
    <row r="675" spans="1:41" ht="15.75">
      <c r="A675" s="355" t="s">
        <v>13454</v>
      </c>
      <c r="B675" s="355">
        <v>3038529</v>
      </c>
      <c r="C675" s="382" t="s">
        <v>13445</v>
      </c>
      <c r="D675" s="382" t="s">
        <v>13446</v>
      </c>
      <c r="E675" s="382" t="s">
        <v>13447</v>
      </c>
      <c r="F675" s="355"/>
      <c r="G675" s="380" t="s">
        <v>12020</v>
      </c>
      <c r="H675" s="355"/>
      <c r="I675" s="355"/>
      <c r="J675" s="355"/>
      <c r="K675" s="382" t="s">
        <v>12003</v>
      </c>
      <c r="L675" s="355"/>
      <c r="M675" s="355"/>
      <c r="N675" s="355"/>
      <c r="O675" s="355"/>
      <c r="P675" s="355"/>
      <c r="Q675" s="355"/>
      <c r="R675" s="355"/>
      <c r="S675" s="355"/>
      <c r="T675" s="355"/>
      <c r="U675" s="355"/>
      <c r="V675" s="355">
        <v>78455000</v>
      </c>
      <c r="W675" s="355"/>
      <c r="X675" s="355"/>
      <c r="Y675" s="355"/>
      <c r="Z675" s="355"/>
      <c r="AA675" s="355"/>
      <c r="AB675" s="355"/>
      <c r="AC675" s="355"/>
      <c r="AD675" s="355"/>
      <c r="AE675" s="355"/>
      <c r="AF675" s="355"/>
      <c r="AG675" s="355"/>
      <c r="AH675" s="355"/>
      <c r="AI675" s="381">
        <v>2705000000</v>
      </c>
      <c r="AJ675" s="381">
        <v>2705000000</v>
      </c>
      <c r="AK675" s="381">
        <v>104763490</v>
      </c>
      <c r="AL675" s="381">
        <v>104763490</v>
      </c>
      <c r="AM675" s="381">
        <v>3038529</v>
      </c>
      <c r="AN675" s="359"/>
      <c r="AO675" s="367"/>
    </row>
    <row r="676" spans="1:41" ht="15.75">
      <c r="A676" s="355" t="s">
        <v>13455</v>
      </c>
      <c r="B676" s="355">
        <v>5148632</v>
      </c>
      <c r="C676" s="382" t="s">
        <v>13445</v>
      </c>
      <c r="D676" s="382" t="s">
        <v>13446</v>
      </c>
      <c r="E676" s="382" t="s">
        <v>13447</v>
      </c>
      <c r="F676" s="355"/>
      <c r="G676" s="380" t="s">
        <v>12022</v>
      </c>
      <c r="H676" s="355"/>
      <c r="I676" s="355"/>
      <c r="J676" s="355"/>
      <c r="K676" s="382" t="s">
        <v>12003</v>
      </c>
      <c r="L676" s="355"/>
      <c r="M676" s="355"/>
      <c r="N676" s="355"/>
      <c r="O676" s="355"/>
      <c r="P676" s="355"/>
      <c r="Q676" s="355"/>
      <c r="R676" s="355"/>
      <c r="S676" s="355"/>
      <c r="T676" s="355"/>
      <c r="U676" s="355"/>
      <c r="V676" s="355">
        <v>132938000</v>
      </c>
      <c r="W676" s="355"/>
      <c r="X676" s="355"/>
      <c r="Y676" s="355"/>
      <c r="Z676" s="355"/>
      <c r="AA676" s="355"/>
      <c r="AB676" s="355"/>
      <c r="AC676" s="355"/>
      <c r="AD676" s="355"/>
      <c r="AE676" s="355"/>
      <c r="AF676" s="355"/>
      <c r="AG676" s="355"/>
      <c r="AH676" s="355"/>
      <c r="AI676" s="381">
        <v>2705000000</v>
      </c>
      <c r="AJ676" s="381">
        <v>2705000000</v>
      </c>
      <c r="AK676" s="381">
        <v>104763490</v>
      </c>
      <c r="AL676" s="381">
        <v>104763490</v>
      </c>
      <c r="AM676" s="381">
        <v>5148632</v>
      </c>
      <c r="AN676" s="359"/>
      <c r="AO676" s="367"/>
    </row>
    <row r="677" spans="1:41" ht="15.75">
      <c r="A677" s="355" t="s">
        <v>13456</v>
      </c>
      <c r="B677" s="355">
        <v>7903621</v>
      </c>
      <c r="C677" s="382" t="s">
        <v>13445</v>
      </c>
      <c r="D677" s="382" t="s">
        <v>13446</v>
      </c>
      <c r="E677" s="382" t="s">
        <v>13447</v>
      </c>
      <c r="F677" s="355"/>
      <c r="G677" s="380" t="s">
        <v>12024</v>
      </c>
      <c r="H677" s="355"/>
      <c r="I677" s="355"/>
      <c r="J677" s="355"/>
      <c r="K677" s="382" t="s">
        <v>12003</v>
      </c>
      <c r="L677" s="355"/>
      <c r="M677" s="355"/>
      <c r="N677" s="355"/>
      <c r="O677" s="355"/>
      <c r="P677" s="355"/>
      <c r="Q677" s="355"/>
      <c r="R677" s="355"/>
      <c r="S677" s="355"/>
      <c r="T677" s="355"/>
      <c r="U677" s="355"/>
      <c r="V677" s="355">
        <v>204072000</v>
      </c>
      <c r="W677" s="355"/>
      <c r="X677" s="355"/>
      <c r="Y677" s="355"/>
      <c r="Z677" s="355"/>
      <c r="AA677" s="355"/>
      <c r="AB677" s="355"/>
      <c r="AC677" s="355"/>
      <c r="AD677" s="355"/>
      <c r="AE677" s="355"/>
      <c r="AF677" s="355"/>
      <c r="AG677" s="355"/>
      <c r="AH677" s="355"/>
      <c r="AI677" s="381">
        <v>2705000000</v>
      </c>
      <c r="AJ677" s="381">
        <v>2705000000</v>
      </c>
      <c r="AK677" s="381">
        <v>104763490</v>
      </c>
      <c r="AL677" s="381">
        <v>104763490</v>
      </c>
      <c r="AM677" s="381">
        <v>7903621</v>
      </c>
      <c r="AN677" s="359"/>
      <c r="AO677" s="367"/>
    </row>
    <row r="678" spans="1:41" ht="15.75">
      <c r="A678" s="355" t="s">
        <v>13457</v>
      </c>
      <c r="B678" s="355">
        <v>2705183</v>
      </c>
      <c r="C678" s="382" t="s">
        <v>13445</v>
      </c>
      <c r="D678" s="382" t="s">
        <v>13446</v>
      </c>
      <c r="E678" s="382" t="s">
        <v>13447</v>
      </c>
      <c r="F678" s="355"/>
      <c r="G678" s="380" t="s">
        <v>12026</v>
      </c>
      <c r="H678" s="355"/>
      <c r="I678" s="355"/>
      <c r="J678" s="355"/>
      <c r="K678" s="382" t="s">
        <v>12003</v>
      </c>
      <c r="L678" s="355"/>
      <c r="M678" s="355"/>
      <c r="N678" s="355"/>
      <c r="O678" s="355"/>
      <c r="P678" s="355"/>
      <c r="Q678" s="355"/>
      <c r="R678" s="355"/>
      <c r="S678" s="355"/>
      <c r="T678" s="355"/>
      <c r="U678" s="355"/>
      <c r="V678" s="355">
        <v>69848000</v>
      </c>
      <c r="W678" s="355"/>
      <c r="X678" s="355"/>
      <c r="Y678" s="355"/>
      <c r="Z678" s="355"/>
      <c r="AA678" s="355"/>
      <c r="AB678" s="355"/>
      <c r="AC678" s="355"/>
      <c r="AD678" s="355"/>
      <c r="AE678" s="355"/>
      <c r="AF678" s="355"/>
      <c r="AG678" s="355"/>
      <c r="AH678" s="355"/>
      <c r="AI678" s="381">
        <v>2705000000</v>
      </c>
      <c r="AJ678" s="381">
        <v>2705000000</v>
      </c>
      <c r="AK678" s="381">
        <v>104763490</v>
      </c>
      <c r="AL678" s="381">
        <v>104763490</v>
      </c>
      <c r="AM678" s="381">
        <v>2705183</v>
      </c>
      <c r="AN678" s="359"/>
      <c r="AO678" s="367"/>
    </row>
    <row r="679" spans="1:41" ht="15.75">
      <c r="A679" s="355" t="s">
        <v>13458</v>
      </c>
      <c r="B679" s="355">
        <v>7727363</v>
      </c>
      <c r="C679" s="382" t="s">
        <v>13445</v>
      </c>
      <c r="D679" s="382" t="s">
        <v>13446</v>
      </c>
      <c r="E679" s="382" t="s">
        <v>13447</v>
      </c>
      <c r="F679" s="355"/>
      <c r="G679" s="380" t="s">
        <v>12028</v>
      </c>
      <c r="H679" s="355"/>
      <c r="I679" s="355"/>
      <c r="J679" s="355"/>
      <c r="K679" s="382" t="s">
        <v>12003</v>
      </c>
      <c r="L679" s="355"/>
      <c r="M679" s="355"/>
      <c r="N679" s="355"/>
      <c r="O679" s="355"/>
      <c r="P679" s="355"/>
      <c r="Q679" s="355"/>
      <c r="R679" s="355"/>
      <c r="S679" s="355"/>
      <c r="T679" s="355"/>
      <c r="U679" s="355"/>
      <c r="V679" s="355">
        <v>199521000</v>
      </c>
      <c r="W679" s="355"/>
      <c r="X679" s="355"/>
      <c r="Y679" s="355"/>
      <c r="Z679" s="355"/>
      <c r="AA679" s="355"/>
      <c r="AB679" s="355"/>
      <c r="AC679" s="355"/>
      <c r="AD679" s="355"/>
      <c r="AE679" s="355"/>
      <c r="AF679" s="355"/>
      <c r="AG679" s="355"/>
      <c r="AH679" s="355"/>
      <c r="AI679" s="381">
        <v>2705000000</v>
      </c>
      <c r="AJ679" s="381">
        <v>2705000000</v>
      </c>
      <c r="AK679" s="381">
        <v>104763490</v>
      </c>
      <c r="AL679" s="381">
        <v>104763490</v>
      </c>
      <c r="AM679" s="381">
        <v>7727363</v>
      </c>
      <c r="AN679" s="359"/>
      <c r="AO679" s="367"/>
    </row>
    <row r="680" spans="1:41" ht="15.75">
      <c r="A680" s="355" t="s">
        <v>13459</v>
      </c>
      <c r="B680" s="355">
        <v>172424</v>
      </c>
      <c r="C680" s="382" t="s">
        <v>13445</v>
      </c>
      <c r="D680" s="382" t="s">
        <v>13446</v>
      </c>
      <c r="E680" s="382" t="s">
        <v>13447</v>
      </c>
      <c r="F680" s="355"/>
      <c r="G680" s="380" t="s">
        <v>12030</v>
      </c>
      <c r="H680" s="355"/>
      <c r="I680" s="355"/>
      <c r="J680" s="355"/>
      <c r="K680" s="382" t="s">
        <v>12003</v>
      </c>
      <c r="L680" s="355"/>
      <c r="M680" s="355"/>
      <c r="N680" s="355"/>
      <c r="O680" s="355"/>
      <c r="P680" s="355"/>
      <c r="Q680" s="355"/>
      <c r="R680" s="355"/>
      <c r="S680" s="355"/>
      <c r="T680" s="355"/>
      <c r="U680" s="355"/>
      <c r="V680" s="355">
        <v>4452000</v>
      </c>
      <c r="W680" s="355"/>
      <c r="X680" s="355"/>
      <c r="Y680" s="355"/>
      <c r="Z680" s="355"/>
      <c r="AA680" s="355"/>
      <c r="AB680" s="355"/>
      <c r="AC680" s="355"/>
      <c r="AD680" s="355"/>
      <c r="AE680" s="355"/>
      <c r="AF680" s="355"/>
      <c r="AG680" s="355"/>
      <c r="AH680" s="355"/>
      <c r="AI680" s="381">
        <v>2705000000</v>
      </c>
      <c r="AJ680" s="381">
        <v>2705000000</v>
      </c>
      <c r="AK680" s="381">
        <v>104763490</v>
      </c>
      <c r="AL680" s="381">
        <v>104763490</v>
      </c>
      <c r="AM680" s="381">
        <v>172424</v>
      </c>
      <c r="AN680" s="359"/>
      <c r="AO680" s="367"/>
    </row>
    <row r="681" spans="1:41" ht="15.75">
      <c r="A681" s="355" t="s">
        <v>13460</v>
      </c>
      <c r="B681" s="355">
        <v>555963</v>
      </c>
      <c r="C681" s="382" t="s">
        <v>13445</v>
      </c>
      <c r="D681" s="382" t="s">
        <v>13446</v>
      </c>
      <c r="E681" s="382" t="s">
        <v>13447</v>
      </c>
      <c r="F681" s="355"/>
      <c r="G681" s="380" t="s">
        <v>12032</v>
      </c>
      <c r="H681" s="355"/>
      <c r="I681" s="355"/>
      <c r="J681" s="355"/>
      <c r="K681" s="382" t="s">
        <v>12003</v>
      </c>
      <c r="L681" s="355"/>
      <c r="M681" s="355"/>
      <c r="N681" s="355"/>
      <c r="O681" s="355"/>
      <c r="P681" s="355"/>
      <c r="Q681" s="355"/>
      <c r="R681" s="355"/>
      <c r="S681" s="355"/>
      <c r="T681" s="355"/>
      <c r="U681" s="355"/>
      <c r="V681" s="355">
        <v>14355000</v>
      </c>
      <c r="W681" s="355"/>
      <c r="X681" s="355"/>
      <c r="Y681" s="355"/>
      <c r="Z681" s="355"/>
      <c r="AA681" s="355"/>
      <c r="AB681" s="355"/>
      <c r="AC681" s="355"/>
      <c r="AD681" s="355"/>
      <c r="AE681" s="355"/>
      <c r="AF681" s="355"/>
      <c r="AG681" s="355"/>
      <c r="AH681" s="355"/>
      <c r="AI681" s="381">
        <v>2705000000</v>
      </c>
      <c r="AJ681" s="381">
        <v>2705000000</v>
      </c>
      <c r="AK681" s="381">
        <v>104763490</v>
      </c>
      <c r="AL681" s="381">
        <v>104763490</v>
      </c>
      <c r="AM681" s="381">
        <v>555963</v>
      </c>
      <c r="AN681" s="359"/>
      <c r="AO681" s="367"/>
    </row>
    <row r="682" spans="1:41" ht="15.75">
      <c r="A682" s="355" t="s">
        <v>13461</v>
      </c>
      <c r="B682" s="355">
        <v>3917883</v>
      </c>
      <c r="C682" s="382" t="s">
        <v>13445</v>
      </c>
      <c r="D682" s="382" t="s">
        <v>13446</v>
      </c>
      <c r="E682" s="382" t="s">
        <v>13447</v>
      </c>
      <c r="F682" s="355"/>
      <c r="G682" s="380" t="s">
        <v>12034</v>
      </c>
      <c r="H682" s="355"/>
      <c r="I682" s="355"/>
      <c r="J682" s="355"/>
      <c r="K682" s="382" t="s">
        <v>12003</v>
      </c>
      <c r="L682" s="355"/>
      <c r="M682" s="355"/>
      <c r="N682" s="355"/>
      <c r="O682" s="355"/>
      <c r="P682" s="355"/>
      <c r="Q682" s="355"/>
      <c r="R682" s="355"/>
      <c r="S682" s="355"/>
      <c r="T682" s="355"/>
      <c r="U682" s="355"/>
      <c r="V682" s="355">
        <v>101160000</v>
      </c>
      <c r="W682" s="355"/>
      <c r="X682" s="355"/>
      <c r="Y682" s="355"/>
      <c r="Z682" s="355"/>
      <c r="AA682" s="355"/>
      <c r="AB682" s="355"/>
      <c r="AC682" s="355"/>
      <c r="AD682" s="355"/>
      <c r="AE682" s="355"/>
      <c r="AF682" s="355"/>
      <c r="AG682" s="355"/>
      <c r="AH682" s="355"/>
      <c r="AI682" s="381">
        <v>2705000000</v>
      </c>
      <c r="AJ682" s="381">
        <v>2705000000</v>
      </c>
      <c r="AK682" s="381">
        <v>104763490</v>
      </c>
      <c r="AL682" s="381">
        <v>104763490</v>
      </c>
      <c r="AM682" s="381">
        <v>3917883</v>
      </c>
      <c r="AN682" s="359"/>
      <c r="AO682" s="367"/>
    </row>
    <row r="683" spans="1:41" ht="15.75">
      <c r="A683" s="355" t="s">
        <v>13462</v>
      </c>
      <c r="B683" s="355">
        <v>142951</v>
      </c>
      <c r="C683" s="382" t="s">
        <v>13445</v>
      </c>
      <c r="D683" s="382" t="s">
        <v>13446</v>
      </c>
      <c r="E683" s="382" t="s">
        <v>13447</v>
      </c>
      <c r="F683" s="355"/>
      <c r="G683" s="380" t="s">
        <v>12036</v>
      </c>
      <c r="H683" s="355"/>
      <c r="I683" s="355"/>
      <c r="J683" s="355"/>
      <c r="K683" s="382" t="s">
        <v>12003</v>
      </c>
      <c r="L683" s="355"/>
      <c r="M683" s="355"/>
      <c r="N683" s="355"/>
      <c r="O683" s="355"/>
      <c r="P683" s="355"/>
      <c r="Q683" s="355"/>
      <c r="R683" s="355"/>
      <c r="S683" s="355"/>
      <c r="T683" s="355"/>
      <c r="U683" s="355"/>
      <c r="V683" s="355">
        <v>3691000</v>
      </c>
      <c r="W683" s="355"/>
      <c r="X683" s="355"/>
      <c r="Y683" s="355"/>
      <c r="Z683" s="355"/>
      <c r="AA683" s="355"/>
      <c r="AB683" s="355"/>
      <c r="AC683" s="355"/>
      <c r="AD683" s="355"/>
      <c r="AE683" s="355"/>
      <c r="AF683" s="355"/>
      <c r="AG683" s="355"/>
      <c r="AH683" s="355"/>
      <c r="AI683" s="381">
        <v>2705000000</v>
      </c>
      <c r="AJ683" s="381">
        <v>2705000000</v>
      </c>
      <c r="AK683" s="381">
        <v>104763490</v>
      </c>
      <c r="AL683" s="381">
        <v>104763490</v>
      </c>
      <c r="AM683" s="381">
        <v>142951</v>
      </c>
      <c r="AN683" s="359"/>
      <c r="AO683" s="367"/>
    </row>
    <row r="684" spans="1:41" ht="15.75">
      <c r="A684" s="355" t="s">
        <v>13463</v>
      </c>
      <c r="B684" s="355">
        <v>736791</v>
      </c>
      <c r="C684" s="382" t="s">
        <v>13445</v>
      </c>
      <c r="D684" s="382" t="s">
        <v>13446</v>
      </c>
      <c r="E684" s="382" t="s">
        <v>13447</v>
      </c>
      <c r="F684" s="355"/>
      <c r="G684" s="380" t="s">
        <v>12038</v>
      </c>
      <c r="H684" s="355"/>
      <c r="I684" s="355"/>
      <c r="J684" s="355"/>
      <c r="K684" s="382" t="s">
        <v>12003</v>
      </c>
      <c r="L684" s="355"/>
      <c r="M684" s="355"/>
      <c r="N684" s="355"/>
      <c r="O684" s="355"/>
      <c r="P684" s="355"/>
      <c r="Q684" s="355"/>
      <c r="R684" s="355"/>
      <c r="S684" s="355"/>
      <c r="T684" s="355"/>
      <c r="U684" s="355"/>
      <c r="V684" s="355">
        <v>19024000</v>
      </c>
      <c r="W684" s="355"/>
      <c r="X684" s="355"/>
      <c r="Y684" s="355"/>
      <c r="Z684" s="355"/>
      <c r="AA684" s="355"/>
      <c r="AB684" s="355"/>
      <c r="AC684" s="355"/>
      <c r="AD684" s="355"/>
      <c r="AE684" s="355"/>
      <c r="AF684" s="355"/>
      <c r="AG684" s="355"/>
      <c r="AH684" s="355"/>
      <c r="AI684" s="381">
        <v>2705000000</v>
      </c>
      <c r="AJ684" s="381">
        <v>2705000000</v>
      </c>
      <c r="AK684" s="381">
        <v>104763490</v>
      </c>
      <c r="AL684" s="381">
        <v>104763490</v>
      </c>
      <c r="AM684" s="381">
        <v>736791</v>
      </c>
      <c r="AN684" s="359"/>
      <c r="AO684" s="367"/>
    </row>
    <row r="685" spans="1:41" ht="15.75">
      <c r="A685" s="355" t="s">
        <v>13464</v>
      </c>
      <c r="B685" s="355">
        <v>1426100</v>
      </c>
      <c r="C685" s="382" t="s">
        <v>13445</v>
      </c>
      <c r="D685" s="382" t="s">
        <v>13446</v>
      </c>
      <c r="E685" s="382" t="s">
        <v>13447</v>
      </c>
      <c r="F685" s="355"/>
      <c r="G685" s="380" t="s">
        <v>12040</v>
      </c>
      <c r="H685" s="355"/>
      <c r="I685" s="355"/>
      <c r="J685" s="355"/>
      <c r="K685" s="382" t="s">
        <v>12003</v>
      </c>
      <c r="L685" s="355"/>
      <c r="M685" s="355"/>
      <c r="N685" s="355"/>
      <c r="O685" s="355"/>
      <c r="P685" s="355"/>
      <c r="Q685" s="355"/>
      <c r="R685" s="355"/>
      <c r="S685" s="355"/>
      <c r="T685" s="355"/>
      <c r="U685" s="355"/>
      <c r="V685" s="355">
        <v>36822000</v>
      </c>
      <c r="W685" s="355"/>
      <c r="X685" s="355"/>
      <c r="Y685" s="355"/>
      <c r="Z685" s="355"/>
      <c r="AA685" s="355"/>
      <c r="AB685" s="355"/>
      <c r="AC685" s="355"/>
      <c r="AD685" s="355"/>
      <c r="AE685" s="355"/>
      <c r="AF685" s="355"/>
      <c r="AG685" s="355"/>
      <c r="AH685" s="355"/>
      <c r="AI685" s="381">
        <v>2705000000</v>
      </c>
      <c r="AJ685" s="381">
        <v>2705000000</v>
      </c>
      <c r="AK685" s="381">
        <v>104763490</v>
      </c>
      <c r="AL685" s="381">
        <v>104763490</v>
      </c>
      <c r="AM685" s="381">
        <v>1426100</v>
      </c>
      <c r="AN685" s="359"/>
      <c r="AO685" s="367"/>
    </row>
    <row r="686" spans="1:41" ht="15.75">
      <c r="A686" s="355" t="s">
        <v>13465</v>
      </c>
      <c r="B686" s="355">
        <v>221223</v>
      </c>
      <c r="C686" s="382" t="s">
        <v>13445</v>
      </c>
      <c r="D686" s="382" t="s">
        <v>13446</v>
      </c>
      <c r="E686" s="382" t="s">
        <v>13447</v>
      </c>
      <c r="F686" s="355"/>
      <c r="G686" s="380" t="s">
        <v>12042</v>
      </c>
      <c r="H686" s="355"/>
      <c r="I686" s="355"/>
      <c r="J686" s="355"/>
      <c r="K686" s="382" t="s">
        <v>12003</v>
      </c>
      <c r="L686" s="355"/>
      <c r="M686" s="355"/>
      <c r="N686" s="355"/>
      <c r="O686" s="355"/>
      <c r="P686" s="355"/>
      <c r="Q686" s="355"/>
      <c r="R686" s="355"/>
      <c r="S686" s="355"/>
      <c r="T686" s="355"/>
      <c r="U686" s="355"/>
      <c r="V686" s="355">
        <v>5712000</v>
      </c>
      <c r="W686" s="355"/>
      <c r="X686" s="355"/>
      <c r="Y686" s="355"/>
      <c r="Z686" s="355"/>
      <c r="AA686" s="355"/>
      <c r="AB686" s="355"/>
      <c r="AC686" s="355"/>
      <c r="AD686" s="355"/>
      <c r="AE686" s="355"/>
      <c r="AF686" s="355"/>
      <c r="AG686" s="355"/>
      <c r="AH686" s="355"/>
      <c r="AI686" s="381">
        <v>2705000000</v>
      </c>
      <c r="AJ686" s="381">
        <v>2705000000</v>
      </c>
      <c r="AK686" s="381">
        <v>104763490</v>
      </c>
      <c r="AL686" s="381">
        <v>104763490</v>
      </c>
      <c r="AM686" s="381">
        <v>221223</v>
      </c>
      <c r="AN686" s="359"/>
      <c r="AO686" s="367"/>
    </row>
    <row r="687" spans="1:41" ht="15.75">
      <c r="A687" s="355" t="s">
        <v>13466</v>
      </c>
      <c r="B687" s="355">
        <v>159605</v>
      </c>
      <c r="C687" s="382" t="s">
        <v>13445</v>
      </c>
      <c r="D687" s="382" t="s">
        <v>13446</v>
      </c>
      <c r="E687" s="382" t="s">
        <v>13447</v>
      </c>
      <c r="F687" s="355"/>
      <c r="G687" s="380" t="s">
        <v>12044</v>
      </c>
      <c r="H687" s="355"/>
      <c r="I687" s="355"/>
      <c r="J687" s="355"/>
      <c r="K687" s="382" t="s">
        <v>12003</v>
      </c>
      <c r="L687" s="355"/>
      <c r="M687" s="355"/>
      <c r="N687" s="355"/>
      <c r="O687" s="355"/>
      <c r="P687" s="355"/>
      <c r="Q687" s="355"/>
      <c r="R687" s="355"/>
      <c r="S687" s="355"/>
      <c r="T687" s="355"/>
      <c r="U687" s="355"/>
      <c r="V687" s="355">
        <v>4121000</v>
      </c>
      <c r="W687" s="355"/>
      <c r="X687" s="355"/>
      <c r="Y687" s="355"/>
      <c r="Z687" s="355"/>
      <c r="AA687" s="355"/>
      <c r="AB687" s="355"/>
      <c r="AC687" s="355"/>
      <c r="AD687" s="355"/>
      <c r="AE687" s="355"/>
      <c r="AF687" s="355"/>
      <c r="AG687" s="355"/>
      <c r="AH687" s="355"/>
      <c r="AI687" s="381">
        <v>2705000000</v>
      </c>
      <c r="AJ687" s="381">
        <v>2705000000</v>
      </c>
      <c r="AK687" s="381">
        <v>104763490</v>
      </c>
      <c r="AL687" s="381">
        <v>104763490</v>
      </c>
      <c r="AM687" s="381">
        <v>159605</v>
      </c>
      <c r="AN687" s="359"/>
      <c r="AO687" s="367"/>
    </row>
    <row r="688" spans="1:41" ht="15.75">
      <c r="A688" s="355" t="s">
        <v>13467</v>
      </c>
      <c r="B688" s="355">
        <v>34740</v>
      </c>
      <c r="C688" s="382" t="s">
        <v>13445</v>
      </c>
      <c r="D688" s="382" t="s">
        <v>13446</v>
      </c>
      <c r="E688" s="382" t="s">
        <v>13447</v>
      </c>
      <c r="F688" s="355"/>
      <c r="G688" s="380" t="s">
        <v>12046</v>
      </c>
      <c r="H688" s="355"/>
      <c r="I688" s="355"/>
      <c r="J688" s="355"/>
      <c r="K688" s="382" t="s">
        <v>12003</v>
      </c>
      <c r="L688" s="355"/>
      <c r="M688" s="355"/>
      <c r="N688" s="355"/>
      <c r="O688" s="355"/>
      <c r="P688" s="355"/>
      <c r="Q688" s="355"/>
      <c r="R688" s="355"/>
      <c r="S688" s="355"/>
      <c r="T688" s="355"/>
      <c r="U688" s="355"/>
      <c r="V688" s="355">
        <v>897000</v>
      </c>
      <c r="W688" s="355"/>
      <c r="X688" s="355"/>
      <c r="Y688" s="355"/>
      <c r="Z688" s="355"/>
      <c r="AA688" s="355"/>
      <c r="AB688" s="355"/>
      <c r="AC688" s="355"/>
      <c r="AD688" s="355"/>
      <c r="AE688" s="355"/>
      <c r="AF688" s="355"/>
      <c r="AG688" s="355"/>
      <c r="AH688" s="355"/>
      <c r="AI688" s="381">
        <v>2705000000</v>
      </c>
      <c r="AJ688" s="381">
        <v>2705000000</v>
      </c>
      <c r="AK688" s="381">
        <v>104763490</v>
      </c>
      <c r="AL688" s="381">
        <v>104763490</v>
      </c>
      <c r="AM688" s="381">
        <v>34740</v>
      </c>
      <c r="AN688" s="359"/>
      <c r="AO688" s="367"/>
    </row>
    <row r="689" spans="1:41" ht="15.75">
      <c r="A689" s="355" t="s">
        <v>13468</v>
      </c>
      <c r="B689" s="355">
        <v>39117</v>
      </c>
      <c r="C689" s="382" t="s">
        <v>13445</v>
      </c>
      <c r="D689" s="382" t="s">
        <v>13446</v>
      </c>
      <c r="E689" s="382" t="s">
        <v>13447</v>
      </c>
      <c r="F689" s="355"/>
      <c r="G689" s="380" t="s">
        <v>12110</v>
      </c>
      <c r="H689" s="355"/>
      <c r="I689" s="355"/>
      <c r="J689" s="355"/>
      <c r="K689" s="382" t="s">
        <v>12003</v>
      </c>
      <c r="L689" s="355"/>
      <c r="M689" s="355"/>
      <c r="N689" s="355"/>
      <c r="O689" s="355"/>
      <c r="P689" s="355"/>
      <c r="Q689" s="355"/>
      <c r="R689" s="355"/>
      <c r="S689" s="355"/>
      <c r="T689" s="355"/>
      <c r="U689" s="355"/>
      <c r="V689" s="355">
        <v>1010000</v>
      </c>
      <c r="W689" s="355"/>
      <c r="X689" s="355"/>
      <c r="Y689" s="355"/>
      <c r="Z689" s="355"/>
      <c r="AA689" s="355"/>
      <c r="AB689" s="355"/>
      <c r="AC689" s="355"/>
      <c r="AD689" s="355"/>
      <c r="AE689" s="355"/>
      <c r="AF689" s="355"/>
      <c r="AG689" s="355"/>
      <c r="AH689" s="355"/>
      <c r="AI689" s="381">
        <v>2705000000</v>
      </c>
      <c r="AJ689" s="381">
        <v>2705000000</v>
      </c>
      <c r="AK689" s="381">
        <v>104763490</v>
      </c>
      <c r="AL689" s="381">
        <v>104763490</v>
      </c>
      <c r="AM689" s="381">
        <v>39117</v>
      </c>
      <c r="AN689" s="359"/>
      <c r="AO689" s="367"/>
    </row>
    <row r="690" spans="1:41" ht="15.75">
      <c r="A690" s="355" t="s">
        <v>13469</v>
      </c>
      <c r="B690" s="355">
        <v>465801</v>
      </c>
      <c r="C690" s="382" t="s">
        <v>13445</v>
      </c>
      <c r="D690" s="382" t="s">
        <v>13446</v>
      </c>
      <c r="E690" s="382" t="s">
        <v>13447</v>
      </c>
      <c r="F690" s="355"/>
      <c r="G690" s="380" t="s">
        <v>12182</v>
      </c>
      <c r="H690" s="355"/>
      <c r="I690" s="355"/>
      <c r="J690" s="355"/>
      <c r="K690" s="382" t="s">
        <v>12003</v>
      </c>
      <c r="L690" s="355"/>
      <c r="M690" s="355"/>
      <c r="N690" s="355"/>
      <c r="O690" s="355"/>
      <c r="P690" s="355"/>
      <c r="Q690" s="355"/>
      <c r="R690" s="355"/>
      <c r="S690" s="355"/>
      <c r="T690" s="355"/>
      <c r="U690" s="355"/>
      <c r="V690" s="355">
        <v>12027000</v>
      </c>
      <c r="W690" s="355"/>
      <c r="X690" s="355"/>
      <c r="Y690" s="355"/>
      <c r="Z690" s="355"/>
      <c r="AA690" s="355"/>
      <c r="AB690" s="355"/>
      <c r="AC690" s="355"/>
      <c r="AD690" s="355"/>
      <c r="AE690" s="355"/>
      <c r="AF690" s="355"/>
      <c r="AG690" s="355"/>
      <c r="AH690" s="355"/>
      <c r="AI690" s="381">
        <v>2705000000</v>
      </c>
      <c r="AJ690" s="381">
        <v>2705000000</v>
      </c>
      <c r="AK690" s="381">
        <v>104763490</v>
      </c>
      <c r="AL690" s="381">
        <v>104763490</v>
      </c>
      <c r="AM690" s="381">
        <v>465801</v>
      </c>
      <c r="AN690" s="359"/>
      <c r="AO690" s="367"/>
    </row>
    <row r="691" spans="1:41" ht="15.75">
      <c r="A691" s="355" t="s">
        <v>13470</v>
      </c>
      <c r="B691" s="355">
        <v>1588687</v>
      </c>
      <c r="C691" s="382" t="s">
        <v>13445</v>
      </c>
      <c r="D691" s="382" t="s">
        <v>13446</v>
      </c>
      <c r="E691" s="382" t="s">
        <v>13447</v>
      </c>
      <c r="F691" s="355"/>
      <c r="G691" s="380" t="s">
        <v>12113</v>
      </c>
      <c r="H691" s="355"/>
      <c r="I691" s="355"/>
      <c r="J691" s="355"/>
      <c r="K691" s="382" t="s">
        <v>12003</v>
      </c>
      <c r="L691" s="355"/>
      <c r="M691" s="355"/>
      <c r="N691" s="355"/>
      <c r="O691" s="355"/>
      <c r="P691" s="355"/>
      <c r="Q691" s="355"/>
      <c r="R691" s="355"/>
      <c r="S691" s="355"/>
      <c r="T691" s="355"/>
      <c r="U691" s="355"/>
      <c r="V691" s="355">
        <v>41020000</v>
      </c>
      <c r="W691" s="355"/>
      <c r="X691" s="355"/>
      <c r="Y691" s="355"/>
      <c r="Z691" s="355"/>
      <c r="AA691" s="355"/>
      <c r="AB691" s="355"/>
      <c r="AC691" s="355"/>
      <c r="AD691" s="355"/>
      <c r="AE691" s="355"/>
      <c r="AF691" s="355"/>
      <c r="AG691" s="355"/>
      <c r="AH691" s="355"/>
      <c r="AI691" s="381">
        <v>2705000000</v>
      </c>
      <c r="AJ691" s="381">
        <v>2705000000</v>
      </c>
      <c r="AK691" s="381">
        <v>104763490</v>
      </c>
      <c r="AL691" s="381">
        <v>104763490</v>
      </c>
      <c r="AM691" s="381">
        <v>1588687</v>
      </c>
      <c r="AN691" s="359"/>
      <c r="AO691" s="367"/>
    </row>
    <row r="692" spans="1:41" ht="15.75">
      <c r="A692" s="355" t="s">
        <v>13471</v>
      </c>
      <c r="B692" s="355">
        <v>134275</v>
      </c>
      <c r="C692" s="382" t="s">
        <v>13445</v>
      </c>
      <c r="D692" s="382" t="s">
        <v>13446</v>
      </c>
      <c r="E692" s="382" t="s">
        <v>13447</v>
      </c>
      <c r="F692" s="355"/>
      <c r="G692" s="380" t="s">
        <v>12447</v>
      </c>
      <c r="H692" s="355"/>
      <c r="I692" s="355"/>
      <c r="J692" s="355"/>
      <c r="K692" s="382" t="s">
        <v>12003</v>
      </c>
      <c r="L692" s="355"/>
      <c r="M692" s="355"/>
      <c r="N692" s="355"/>
      <c r="O692" s="355"/>
      <c r="P692" s="355"/>
      <c r="Q692" s="355"/>
      <c r="R692" s="355"/>
      <c r="S692" s="355"/>
      <c r="T692" s="355"/>
      <c r="U692" s="355"/>
      <c r="V692" s="355">
        <v>3467000</v>
      </c>
      <c r="W692" s="355"/>
      <c r="X692" s="355"/>
      <c r="Y692" s="355"/>
      <c r="Z692" s="355"/>
      <c r="AA692" s="355"/>
      <c r="AB692" s="355"/>
      <c r="AC692" s="355"/>
      <c r="AD692" s="355"/>
      <c r="AE692" s="355"/>
      <c r="AF692" s="355"/>
      <c r="AG692" s="355"/>
      <c r="AH692" s="355"/>
      <c r="AI692" s="381">
        <v>2705000000</v>
      </c>
      <c r="AJ692" s="381">
        <v>2705000000</v>
      </c>
      <c r="AK692" s="381">
        <v>104763490</v>
      </c>
      <c r="AL692" s="381">
        <v>104763490</v>
      </c>
      <c r="AM692" s="381">
        <v>134275</v>
      </c>
      <c r="AN692" s="359"/>
      <c r="AO692" s="367"/>
    </row>
    <row r="693" spans="1:41" ht="15.75">
      <c r="A693" s="355" t="s">
        <v>13472</v>
      </c>
      <c r="B693" s="355">
        <v>37451</v>
      </c>
      <c r="C693" s="382" t="s">
        <v>13445</v>
      </c>
      <c r="D693" s="382" t="s">
        <v>13446</v>
      </c>
      <c r="E693" s="382" t="s">
        <v>13447</v>
      </c>
      <c r="F693" s="355"/>
      <c r="G693" s="380" t="s">
        <v>12116</v>
      </c>
      <c r="H693" s="355"/>
      <c r="I693" s="355"/>
      <c r="J693" s="355"/>
      <c r="K693" s="382" t="s">
        <v>12003</v>
      </c>
      <c r="L693" s="355"/>
      <c r="M693" s="355"/>
      <c r="N693" s="355"/>
      <c r="O693" s="355"/>
      <c r="P693" s="355"/>
      <c r="Q693" s="355"/>
      <c r="R693" s="355"/>
      <c r="S693" s="355"/>
      <c r="T693" s="355"/>
      <c r="U693" s="355"/>
      <c r="V693" s="355">
        <v>967000</v>
      </c>
      <c r="W693" s="355"/>
      <c r="X693" s="355"/>
      <c r="Y693" s="355"/>
      <c r="Z693" s="355"/>
      <c r="AA693" s="355"/>
      <c r="AB693" s="355"/>
      <c r="AC693" s="355"/>
      <c r="AD693" s="355"/>
      <c r="AE693" s="355"/>
      <c r="AF693" s="355"/>
      <c r="AG693" s="355"/>
      <c r="AH693" s="355"/>
      <c r="AI693" s="381">
        <v>2705000000</v>
      </c>
      <c r="AJ693" s="381">
        <v>2705000000</v>
      </c>
      <c r="AK693" s="381">
        <v>104763490</v>
      </c>
      <c r="AL693" s="381">
        <v>104763490</v>
      </c>
      <c r="AM693" s="381">
        <v>37451</v>
      </c>
      <c r="AN693" s="359"/>
      <c r="AO693" s="367"/>
    </row>
    <row r="694" spans="1:41" ht="15.75">
      <c r="A694" s="355" t="s">
        <v>13473</v>
      </c>
      <c r="B694" s="355">
        <v>177807</v>
      </c>
      <c r="C694" s="382" t="s">
        <v>13445</v>
      </c>
      <c r="D694" s="382" t="s">
        <v>13446</v>
      </c>
      <c r="E694" s="382" t="s">
        <v>13447</v>
      </c>
      <c r="F694" s="355"/>
      <c r="G694" s="380" t="s">
        <v>12634</v>
      </c>
      <c r="H694" s="355"/>
      <c r="I694" s="355"/>
      <c r="J694" s="355"/>
      <c r="K694" s="382" t="s">
        <v>12003</v>
      </c>
      <c r="L694" s="355"/>
      <c r="M694" s="355"/>
      <c r="N694" s="355"/>
      <c r="O694" s="355"/>
      <c r="P694" s="355"/>
      <c r="Q694" s="355"/>
      <c r="R694" s="355"/>
      <c r="S694" s="355"/>
      <c r="T694" s="355"/>
      <c r="U694" s="355"/>
      <c r="V694" s="355">
        <v>4591000</v>
      </c>
      <c r="W694" s="355"/>
      <c r="X694" s="355"/>
      <c r="Y694" s="355"/>
      <c r="Z694" s="355"/>
      <c r="AA694" s="355"/>
      <c r="AB694" s="355"/>
      <c r="AC694" s="355"/>
      <c r="AD694" s="355"/>
      <c r="AE694" s="355"/>
      <c r="AF694" s="355"/>
      <c r="AG694" s="355"/>
      <c r="AH694" s="355"/>
      <c r="AI694" s="381">
        <v>2705000000</v>
      </c>
      <c r="AJ694" s="381">
        <v>2705000000</v>
      </c>
      <c r="AK694" s="381">
        <v>104763490</v>
      </c>
      <c r="AL694" s="381">
        <v>104763490</v>
      </c>
      <c r="AM694" s="381">
        <v>177807</v>
      </c>
      <c r="AN694" s="359"/>
      <c r="AO694" s="367"/>
    </row>
    <row r="695" spans="1:41" ht="15.75">
      <c r="A695" s="355" t="s">
        <v>13474</v>
      </c>
      <c r="B695" s="355">
        <v>54144</v>
      </c>
      <c r="C695" s="382" t="s">
        <v>13445</v>
      </c>
      <c r="D695" s="382" t="s">
        <v>13446</v>
      </c>
      <c r="E695" s="382" t="s">
        <v>13447</v>
      </c>
      <c r="F695" s="355"/>
      <c r="G695" s="380" t="s">
        <v>12118</v>
      </c>
      <c r="H695" s="355"/>
      <c r="I695" s="355"/>
      <c r="J695" s="355"/>
      <c r="K695" s="382" t="s">
        <v>12003</v>
      </c>
      <c r="L695" s="355"/>
      <c r="M695" s="355"/>
      <c r="N695" s="355"/>
      <c r="O695" s="355"/>
      <c r="P695" s="355"/>
      <c r="Q695" s="355"/>
      <c r="R695" s="355"/>
      <c r="S695" s="355"/>
      <c r="T695" s="355"/>
      <c r="U695" s="355"/>
      <c r="V695" s="355">
        <v>1398000</v>
      </c>
      <c r="W695" s="355"/>
      <c r="X695" s="355"/>
      <c r="Y695" s="355"/>
      <c r="Z695" s="355"/>
      <c r="AA695" s="355"/>
      <c r="AB695" s="355"/>
      <c r="AC695" s="355"/>
      <c r="AD695" s="355"/>
      <c r="AE695" s="355"/>
      <c r="AF695" s="355"/>
      <c r="AG695" s="355"/>
      <c r="AH695" s="355"/>
      <c r="AI695" s="381">
        <v>2705000000</v>
      </c>
      <c r="AJ695" s="381">
        <v>2705000000</v>
      </c>
      <c r="AK695" s="381">
        <v>104763490</v>
      </c>
      <c r="AL695" s="381">
        <v>104763490</v>
      </c>
      <c r="AM695" s="381">
        <v>54144</v>
      </c>
      <c r="AN695" s="359"/>
      <c r="AO695" s="367"/>
    </row>
    <row r="696" spans="1:41" ht="15.75">
      <c r="A696" s="355" t="s">
        <v>13475</v>
      </c>
      <c r="B696" s="355">
        <v>353640</v>
      </c>
      <c r="C696" s="382" t="s">
        <v>13445</v>
      </c>
      <c r="D696" s="382" t="s">
        <v>13446</v>
      </c>
      <c r="E696" s="382" t="s">
        <v>13447</v>
      </c>
      <c r="F696" s="355"/>
      <c r="G696" s="380" t="s">
        <v>12450</v>
      </c>
      <c r="H696" s="355"/>
      <c r="I696" s="355"/>
      <c r="J696" s="355"/>
      <c r="K696" s="382" t="s">
        <v>12003</v>
      </c>
      <c r="L696" s="355"/>
      <c r="M696" s="355"/>
      <c r="N696" s="355"/>
      <c r="O696" s="355"/>
      <c r="P696" s="355"/>
      <c r="Q696" s="355"/>
      <c r="R696" s="355"/>
      <c r="S696" s="355"/>
      <c r="T696" s="355"/>
      <c r="U696" s="355"/>
      <c r="V696" s="355">
        <v>9131000</v>
      </c>
      <c r="W696" s="355"/>
      <c r="X696" s="355"/>
      <c r="Y696" s="355"/>
      <c r="Z696" s="355"/>
      <c r="AA696" s="355"/>
      <c r="AB696" s="355"/>
      <c r="AC696" s="355"/>
      <c r="AD696" s="355"/>
      <c r="AE696" s="355"/>
      <c r="AF696" s="355"/>
      <c r="AG696" s="355"/>
      <c r="AH696" s="355"/>
      <c r="AI696" s="381">
        <v>2705000000</v>
      </c>
      <c r="AJ696" s="381">
        <v>2705000000</v>
      </c>
      <c r="AK696" s="381">
        <v>104763490</v>
      </c>
      <c r="AL696" s="381">
        <v>104763490</v>
      </c>
      <c r="AM696" s="381">
        <v>353640</v>
      </c>
      <c r="AN696" s="359"/>
      <c r="AO696" s="367"/>
    </row>
    <row r="697" spans="1:41" ht="15.75">
      <c r="A697" s="355" t="s">
        <v>13476</v>
      </c>
      <c r="B697" s="355">
        <v>1386441</v>
      </c>
      <c r="C697" s="382" t="s">
        <v>13445</v>
      </c>
      <c r="D697" s="382" t="s">
        <v>13446</v>
      </c>
      <c r="E697" s="382" t="s">
        <v>13447</v>
      </c>
      <c r="F697" s="355"/>
      <c r="G697" s="380" t="s">
        <v>12120</v>
      </c>
      <c r="H697" s="355"/>
      <c r="I697" s="355"/>
      <c r="J697" s="355"/>
      <c r="K697" s="382" t="s">
        <v>12003</v>
      </c>
      <c r="L697" s="355"/>
      <c r="M697" s="355"/>
      <c r="N697" s="355"/>
      <c r="O697" s="355"/>
      <c r="P697" s="355"/>
      <c r="Q697" s="355"/>
      <c r="R697" s="355"/>
      <c r="S697" s="355"/>
      <c r="T697" s="355"/>
      <c r="U697" s="355"/>
      <c r="V697" s="355">
        <v>35798000</v>
      </c>
      <c r="W697" s="355"/>
      <c r="X697" s="355"/>
      <c r="Y697" s="355"/>
      <c r="Z697" s="355"/>
      <c r="AA697" s="355"/>
      <c r="AB697" s="355"/>
      <c r="AC697" s="355"/>
      <c r="AD697" s="355"/>
      <c r="AE697" s="355"/>
      <c r="AF697" s="355"/>
      <c r="AG697" s="355"/>
      <c r="AH697" s="355"/>
      <c r="AI697" s="381">
        <v>2705000000</v>
      </c>
      <c r="AJ697" s="381">
        <v>2705000000</v>
      </c>
      <c r="AK697" s="381">
        <v>104763490</v>
      </c>
      <c r="AL697" s="381">
        <v>104763490</v>
      </c>
      <c r="AM697" s="381">
        <v>1386441</v>
      </c>
      <c r="AN697" s="359"/>
      <c r="AO697" s="367"/>
    </row>
    <row r="698" spans="1:41" ht="15.75">
      <c r="A698" s="355" t="s">
        <v>13477</v>
      </c>
      <c r="B698" s="355">
        <v>106739</v>
      </c>
      <c r="C698" s="382" t="s">
        <v>13445</v>
      </c>
      <c r="D698" s="382" t="s">
        <v>13446</v>
      </c>
      <c r="E698" s="382" t="s">
        <v>13447</v>
      </c>
      <c r="F698" s="355"/>
      <c r="G698" s="380" t="s">
        <v>11198</v>
      </c>
      <c r="H698" s="355"/>
      <c r="I698" s="355"/>
      <c r="J698" s="355"/>
      <c r="K698" s="382" t="s">
        <v>12003</v>
      </c>
      <c r="L698" s="355"/>
      <c r="M698" s="355"/>
      <c r="N698" s="355"/>
      <c r="O698" s="355"/>
      <c r="P698" s="355"/>
      <c r="Q698" s="355"/>
      <c r="R698" s="355"/>
      <c r="S698" s="355"/>
      <c r="T698" s="355"/>
      <c r="U698" s="355"/>
      <c r="V698" s="355">
        <v>2756000</v>
      </c>
      <c r="W698" s="355"/>
      <c r="X698" s="355"/>
      <c r="Y698" s="355"/>
      <c r="Z698" s="355"/>
      <c r="AA698" s="355"/>
      <c r="AB698" s="355"/>
      <c r="AC698" s="355"/>
      <c r="AD698" s="355"/>
      <c r="AE698" s="355"/>
      <c r="AF698" s="355"/>
      <c r="AG698" s="355"/>
      <c r="AH698" s="355"/>
      <c r="AI698" s="381">
        <v>2705000000</v>
      </c>
      <c r="AJ698" s="381">
        <v>2705000000</v>
      </c>
      <c r="AK698" s="381">
        <v>104763490</v>
      </c>
      <c r="AL698" s="381">
        <v>104763490</v>
      </c>
      <c r="AM698" s="381">
        <v>106739</v>
      </c>
      <c r="AN698" s="359"/>
      <c r="AO698" s="367"/>
    </row>
    <row r="699" spans="1:41" ht="15.75">
      <c r="A699" s="355" t="s">
        <v>13478</v>
      </c>
      <c r="B699" s="355">
        <v>94500</v>
      </c>
      <c r="C699" s="382" t="s">
        <v>13445</v>
      </c>
      <c r="D699" s="382" t="s">
        <v>13446</v>
      </c>
      <c r="E699" s="382" t="s">
        <v>13447</v>
      </c>
      <c r="F699" s="355"/>
      <c r="G699" s="380" t="s">
        <v>12126</v>
      </c>
      <c r="H699" s="355"/>
      <c r="I699" s="355"/>
      <c r="J699" s="355"/>
      <c r="K699" s="382" t="s">
        <v>12003</v>
      </c>
      <c r="L699" s="355"/>
      <c r="M699" s="355"/>
      <c r="N699" s="355"/>
      <c r="O699" s="355"/>
      <c r="P699" s="355"/>
      <c r="Q699" s="355"/>
      <c r="R699" s="355"/>
      <c r="S699" s="355"/>
      <c r="T699" s="355"/>
      <c r="U699" s="355"/>
      <c r="V699" s="355">
        <v>2440000</v>
      </c>
      <c r="W699" s="355"/>
      <c r="X699" s="355"/>
      <c r="Y699" s="355"/>
      <c r="Z699" s="355"/>
      <c r="AA699" s="355"/>
      <c r="AB699" s="355"/>
      <c r="AC699" s="355"/>
      <c r="AD699" s="355"/>
      <c r="AE699" s="355"/>
      <c r="AF699" s="355"/>
      <c r="AG699" s="355"/>
      <c r="AH699" s="355"/>
      <c r="AI699" s="381">
        <v>2705000000</v>
      </c>
      <c r="AJ699" s="381">
        <v>2705000000</v>
      </c>
      <c r="AK699" s="381">
        <v>104763490</v>
      </c>
      <c r="AL699" s="381">
        <v>104763490</v>
      </c>
      <c r="AM699" s="381">
        <v>94500</v>
      </c>
      <c r="AN699" s="359"/>
      <c r="AO699" s="367"/>
    </row>
    <row r="700" spans="1:41" ht="15.75">
      <c r="A700" s="355" t="s">
        <v>13479</v>
      </c>
      <c r="B700" s="355">
        <v>104260</v>
      </c>
      <c r="C700" s="382" t="s">
        <v>13445</v>
      </c>
      <c r="D700" s="382" t="s">
        <v>13446</v>
      </c>
      <c r="E700" s="382" t="s">
        <v>13447</v>
      </c>
      <c r="F700" s="355"/>
      <c r="G700" s="380" t="s">
        <v>12129</v>
      </c>
      <c r="H700" s="355"/>
      <c r="I700" s="355"/>
      <c r="J700" s="355"/>
      <c r="K700" s="382" t="s">
        <v>12003</v>
      </c>
      <c r="L700" s="355"/>
      <c r="M700" s="355"/>
      <c r="N700" s="355"/>
      <c r="O700" s="355"/>
      <c r="P700" s="355"/>
      <c r="Q700" s="355"/>
      <c r="R700" s="355"/>
      <c r="S700" s="355"/>
      <c r="T700" s="355"/>
      <c r="U700" s="355"/>
      <c r="V700" s="355">
        <v>2692000</v>
      </c>
      <c r="W700" s="355"/>
      <c r="X700" s="355"/>
      <c r="Y700" s="355"/>
      <c r="Z700" s="355"/>
      <c r="AA700" s="355"/>
      <c r="AB700" s="355"/>
      <c r="AC700" s="355"/>
      <c r="AD700" s="355"/>
      <c r="AE700" s="355"/>
      <c r="AF700" s="355"/>
      <c r="AG700" s="355"/>
      <c r="AH700" s="355"/>
      <c r="AI700" s="381">
        <v>2705000000</v>
      </c>
      <c r="AJ700" s="381">
        <v>2705000000</v>
      </c>
      <c r="AK700" s="381">
        <v>104763490</v>
      </c>
      <c r="AL700" s="381">
        <v>104763490</v>
      </c>
      <c r="AM700" s="381">
        <v>104260</v>
      </c>
      <c r="AN700" s="359"/>
      <c r="AO700" s="367"/>
    </row>
    <row r="701" spans="1:41" ht="15.75">
      <c r="A701" s="355" t="s">
        <v>13480</v>
      </c>
      <c r="B701" s="355">
        <v>24516</v>
      </c>
      <c r="C701" s="382" t="s">
        <v>13445</v>
      </c>
      <c r="D701" s="382" t="s">
        <v>13446</v>
      </c>
      <c r="E701" s="382" t="s">
        <v>13447</v>
      </c>
      <c r="F701" s="355"/>
      <c r="G701" s="380" t="s">
        <v>11216</v>
      </c>
      <c r="H701" s="355"/>
      <c r="I701" s="355"/>
      <c r="J701" s="355"/>
      <c r="K701" s="382" t="s">
        <v>12003</v>
      </c>
      <c r="L701" s="355"/>
      <c r="M701" s="355"/>
      <c r="N701" s="355"/>
      <c r="O701" s="355"/>
      <c r="P701" s="355"/>
      <c r="Q701" s="355"/>
      <c r="R701" s="355"/>
      <c r="S701" s="355"/>
      <c r="T701" s="355"/>
      <c r="U701" s="355"/>
      <c r="V701" s="355">
        <v>633000</v>
      </c>
      <c r="W701" s="355"/>
      <c r="X701" s="355"/>
      <c r="Y701" s="355"/>
      <c r="Z701" s="355"/>
      <c r="AA701" s="355"/>
      <c r="AB701" s="355"/>
      <c r="AC701" s="355"/>
      <c r="AD701" s="355"/>
      <c r="AE701" s="355"/>
      <c r="AF701" s="355"/>
      <c r="AG701" s="355"/>
      <c r="AH701" s="355"/>
      <c r="AI701" s="381">
        <v>2705000000</v>
      </c>
      <c r="AJ701" s="381">
        <v>2705000000</v>
      </c>
      <c r="AK701" s="381">
        <v>104763490</v>
      </c>
      <c r="AL701" s="381">
        <v>104763490</v>
      </c>
      <c r="AM701" s="381">
        <v>24516</v>
      </c>
      <c r="AN701" s="359"/>
      <c r="AO701" s="367"/>
    </row>
    <row r="702" spans="1:41" ht="15.75">
      <c r="A702" s="355" t="s">
        <v>13481</v>
      </c>
      <c r="B702" s="355">
        <v>65066</v>
      </c>
      <c r="C702" s="382" t="s">
        <v>13445</v>
      </c>
      <c r="D702" s="382" t="s">
        <v>13446</v>
      </c>
      <c r="E702" s="382" t="s">
        <v>13447</v>
      </c>
      <c r="F702" s="355"/>
      <c r="G702" s="380" t="s">
        <v>12132</v>
      </c>
      <c r="H702" s="355"/>
      <c r="I702" s="355"/>
      <c r="J702" s="355"/>
      <c r="K702" s="382" t="s">
        <v>12003</v>
      </c>
      <c r="L702" s="355"/>
      <c r="M702" s="355"/>
      <c r="N702" s="355"/>
      <c r="O702" s="355"/>
      <c r="P702" s="355"/>
      <c r="Q702" s="355"/>
      <c r="R702" s="355"/>
      <c r="S702" s="355"/>
      <c r="T702" s="355"/>
      <c r="U702" s="355"/>
      <c r="V702" s="355">
        <v>1680000</v>
      </c>
      <c r="W702" s="355"/>
      <c r="X702" s="355"/>
      <c r="Y702" s="355"/>
      <c r="Z702" s="355"/>
      <c r="AA702" s="355"/>
      <c r="AB702" s="355"/>
      <c r="AC702" s="355"/>
      <c r="AD702" s="355"/>
      <c r="AE702" s="355"/>
      <c r="AF702" s="355"/>
      <c r="AG702" s="355"/>
      <c r="AH702" s="355"/>
      <c r="AI702" s="381">
        <v>2705000000</v>
      </c>
      <c r="AJ702" s="381">
        <v>2705000000</v>
      </c>
      <c r="AK702" s="381">
        <v>104763490</v>
      </c>
      <c r="AL702" s="381">
        <v>104763490</v>
      </c>
      <c r="AM702" s="381">
        <v>65066</v>
      </c>
      <c r="AN702" s="359"/>
      <c r="AO702" s="367"/>
    </row>
    <row r="703" spans="1:41" ht="15.75">
      <c r="A703" s="355" t="s">
        <v>13482</v>
      </c>
      <c r="B703" s="355">
        <v>1126295</v>
      </c>
      <c r="C703" s="382" t="s">
        <v>13445</v>
      </c>
      <c r="D703" s="382" t="s">
        <v>13446</v>
      </c>
      <c r="E703" s="382" t="s">
        <v>13447</v>
      </c>
      <c r="F703" s="355"/>
      <c r="G703" s="380" t="s">
        <v>12135</v>
      </c>
      <c r="H703" s="355"/>
      <c r="I703" s="355"/>
      <c r="J703" s="355"/>
      <c r="K703" s="382" t="s">
        <v>12003</v>
      </c>
      <c r="L703" s="355"/>
      <c r="M703" s="355"/>
      <c r="N703" s="355"/>
      <c r="O703" s="355"/>
      <c r="P703" s="355"/>
      <c r="Q703" s="355"/>
      <c r="R703" s="355"/>
      <c r="S703" s="355"/>
      <c r="T703" s="355"/>
      <c r="U703" s="355"/>
      <c r="V703" s="355">
        <v>29081000</v>
      </c>
      <c r="W703" s="355"/>
      <c r="X703" s="355"/>
      <c r="Y703" s="355"/>
      <c r="Z703" s="355"/>
      <c r="AA703" s="355"/>
      <c r="AB703" s="355"/>
      <c r="AC703" s="355"/>
      <c r="AD703" s="355"/>
      <c r="AE703" s="355"/>
      <c r="AF703" s="355"/>
      <c r="AG703" s="355"/>
      <c r="AH703" s="355"/>
      <c r="AI703" s="381">
        <v>2705000000</v>
      </c>
      <c r="AJ703" s="381">
        <v>2705000000</v>
      </c>
      <c r="AK703" s="381">
        <v>104763490</v>
      </c>
      <c r="AL703" s="381">
        <v>104763490</v>
      </c>
      <c r="AM703" s="381">
        <v>1126295</v>
      </c>
      <c r="AN703" s="359"/>
      <c r="AO703" s="367"/>
    </row>
    <row r="704" spans="1:41" ht="15.75">
      <c r="A704" s="355" t="s">
        <v>13483</v>
      </c>
      <c r="B704" s="355">
        <v>15414</v>
      </c>
      <c r="C704" s="382" t="s">
        <v>13445</v>
      </c>
      <c r="D704" s="382" t="s">
        <v>13446</v>
      </c>
      <c r="E704" s="382" t="s">
        <v>13447</v>
      </c>
      <c r="F704" s="355"/>
      <c r="G704" s="380" t="s">
        <v>13253</v>
      </c>
      <c r="H704" s="355"/>
      <c r="I704" s="355"/>
      <c r="J704" s="355"/>
      <c r="K704" s="382" t="s">
        <v>12003</v>
      </c>
      <c r="L704" s="355"/>
      <c r="M704" s="355"/>
      <c r="N704" s="355"/>
      <c r="O704" s="355"/>
      <c r="P704" s="355"/>
      <c r="Q704" s="355"/>
      <c r="R704" s="355"/>
      <c r="S704" s="355"/>
      <c r="T704" s="355"/>
      <c r="U704" s="355"/>
      <c r="V704" s="355">
        <v>398000</v>
      </c>
      <c r="W704" s="355"/>
      <c r="X704" s="355"/>
      <c r="Y704" s="355"/>
      <c r="Z704" s="355"/>
      <c r="AA704" s="355"/>
      <c r="AB704" s="355"/>
      <c r="AC704" s="355"/>
      <c r="AD704" s="355"/>
      <c r="AE704" s="355"/>
      <c r="AF704" s="355"/>
      <c r="AG704" s="355"/>
      <c r="AH704" s="355"/>
      <c r="AI704" s="381">
        <v>2705000000</v>
      </c>
      <c r="AJ704" s="381">
        <v>2705000000</v>
      </c>
      <c r="AK704" s="381">
        <v>104763490</v>
      </c>
      <c r="AL704" s="381">
        <v>104763490</v>
      </c>
      <c r="AM704" s="381">
        <v>15414</v>
      </c>
      <c r="AN704" s="359"/>
      <c r="AO704" s="367"/>
    </row>
    <row r="705" spans="1:41" ht="15.75">
      <c r="A705" s="355" t="s">
        <v>13484</v>
      </c>
      <c r="B705" s="355">
        <v>32572</v>
      </c>
      <c r="C705" s="382" t="s">
        <v>13445</v>
      </c>
      <c r="D705" s="382" t="s">
        <v>13446</v>
      </c>
      <c r="E705" s="382" t="s">
        <v>13447</v>
      </c>
      <c r="F705" s="355"/>
      <c r="G705" s="380" t="s">
        <v>13255</v>
      </c>
      <c r="H705" s="355"/>
      <c r="I705" s="355"/>
      <c r="J705" s="355"/>
      <c r="K705" s="382" t="s">
        <v>12003</v>
      </c>
      <c r="L705" s="355"/>
      <c r="M705" s="355"/>
      <c r="N705" s="355"/>
      <c r="O705" s="355"/>
      <c r="P705" s="355"/>
      <c r="Q705" s="355"/>
      <c r="R705" s="355"/>
      <c r="S705" s="355"/>
      <c r="T705" s="355"/>
      <c r="U705" s="355"/>
      <c r="V705" s="355">
        <v>841000</v>
      </c>
      <c r="W705" s="355"/>
      <c r="X705" s="355"/>
      <c r="Y705" s="355"/>
      <c r="Z705" s="355"/>
      <c r="AA705" s="355"/>
      <c r="AB705" s="355"/>
      <c r="AC705" s="355"/>
      <c r="AD705" s="355"/>
      <c r="AE705" s="355"/>
      <c r="AF705" s="355"/>
      <c r="AG705" s="355"/>
      <c r="AH705" s="355"/>
      <c r="AI705" s="381">
        <v>2705000000</v>
      </c>
      <c r="AJ705" s="381">
        <v>2705000000</v>
      </c>
      <c r="AK705" s="381">
        <v>104763490</v>
      </c>
      <c r="AL705" s="381">
        <v>104763490</v>
      </c>
      <c r="AM705" s="381">
        <v>32572</v>
      </c>
      <c r="AN705" s="359"/>
      <c r="AO705" s="367"/>
    </row>
    <row r="706" spans="1:41" ht="15.75">
      <c r="A706" s="355" t="s">
        <v>13485</v>
      </c>
      <c r="B706" s="355">
        <v>81022</v>
      </c>
      <c r="C706" s="382" t="s">
        <v>13445</v>
      </c>
      <c r="D706" s="382" t="s">
        <v>13446</v>
      </c>
      <c r="E706" s="382" t="s">
        <v>13447</v>
      </c>
      <c r="F706" s="355"/>
      <c r="G706" s="380" t="s">
        <v>13257</v>
      </c>
      <c r="H706" s="355"/>
      <c r="I706" s="355"/>
      <c r="J706" s="355"/>
      <c r="K706" s="382" t="s">
        <v>12003</v>
      </c>
      <c r="L706" s="355"/>
      <c r="M706" s="355"/>
      <c r="N706" s="355"/>
      <c r="O706" s="355"/>
      <c r="P706" s="355"/>
      <c r="Q706" s="355"/>
      <c r="R706" s="355"/>
      <c r="S706" s="355"/>
      <c r="T706" s="355"/>
      <c r="U706" s="355"/>
      <c r="V706" s="355">
        <v>2092000</v>
      </c>
      <c r="W706" s="355"/>
      <c r="X706" s="355"/>
      <c r="Y706" s="355"/>
      <c r="Z706" s="355"/>
      <c r="AA706" s="355"/>
      <c r="AB706" s="355"/>
      <c r="AC706" s="355"/>
      <c r="AD706" s="355"/>
      <c r="AE706" s="355"/>
      <c r="AF706" s="355"/>
      <c r="AG706" s="355"/>
      <c r="AH706" s="355"/>
      <c r="AI706" s="381">
        <v>2705000000</v>
      </c>
      <c r="AJ706" s="381">
        <v>2705000000</v>
      </c>
      <c r="AK706" s="381">
        <v>104763490</v>
      </c>
      <c r="AL706" s="381">
        <v>104763490</v>
      </c>
      <c r="AM706" s="381">
        <v>81022</v>
      </c>
      <c r="AN706" s="359"/>
      <c r="AO706" s="367"/>
    </row>
    <row r="707" spans="1:41" ht="15.75">
      <c r="A707" s="355" t="s">
        <v>13486</v>
      </c>
      <c r="B707" s="355">
        <v>45159</v>
      </c>
      <c r="C707" s="382" t="s">
        <v>13445</v>
      </c>
      <c r="D707" s="382" t="s">
        <v>13446</v>
      </c>
      <c r="E707" s="382" t="s">
        <v>13447</v>
      </c>
      <c r="F707" s="355"/>
      <c r="G707" s="380" t="s">
        <v>13259</v>
      </c>
      <c r="H707" s="355"/>
      <c r="I707" s="355"/>
      <c r="J707" s="355"/>
      <c r="K707" s="382" t="s">
        <v>12003</v>
      </c>
      <c r="L707" s="355"/>
      <c r="M707" s="355"/>
      <c r="N707" s="355"/>
      <c r="O707" s="355"/>
      <c r="P707" s="355"/>
      <c r="Q707" s="355"/>
      <c r="R707" s="355"/>
      <c r="S707" s="355"/>
      <c r="T707" s="355"/>
      <c r="U707" s="355"/>
      <c r="V707" s="355">
        <v>1166000</v>
      </c>
      <c r="W707" s="355"/>
      <c r="X707" s="355"/>
      <c r="Y707" s="355"/>
      <c r="Z707" s="355"/>
      <c r="AA707" s="355"/>
      <c r="AB707" s="355"/>
      <c r="AC707" s="355"/>
      <c r="AD707" s="355"/>
      <c r="AE707" s="355"/>
      <c r="AF707" s="355"/>
      <c r="AG707" s="355"/>
      <c r="AH707" s="355"/>
      <c r="AI707" s="381">
        <v>2705000000</v>
      </c>
      <c r="AJ707" s="381">
        <v>2705000000</v>
      </c>
      <c r="AK707" s="381">
        <v>104763490</v>
      </c>
      <c r="AL707" s="381">
        <v>104763490</v>
      </c>
      <c r="AM707" s="381">
        <v>45159</v>
      </c>
      <c r="AN707" s="359"/>
      <c r="AO707" s="367"/>
    </row>
    <row r="708" spans="1:41" ht="15.75">
      <c r="A708" s="355" t="s">
        <v>13487</v>
      </c>
      <c r="B708" s="355">
        <v>1082143</v>
      </c>
      <c r="C708" s="382" t="s">
        <v>13445</v>
      </c>
      <c r="D708" s="382" t="s">
        <v>13446</v>
      </c>
      <c r="E708" s="382" t="s">
        <v>13447</v>
      </c>
      <c r="F708" s="355"/>
      <c r="G708" s="380" t="s">
        <v>13038</v>
      </c>
      <c r="H708" s="355"/>
      <c r="I708" s="355"/>
      <c r="J708" s="355"/>
      <c r="K708" s="382" t="s">
        <v>12003</v>
      </c>
      <c r="L708" s="355"/>
      <c r="M708" s="355"/>
      <c r="N708" s="355"/>
      <c r="O708" s="355"/>
      <c r="P708" s="355"/>
      <c r="Q708" s="355"/>
      <c r="R708" s="355"/>
      <c r="S708" s="355"/>
      <c r="T708" s="355"/>
      <c r="U708" s="355"/>
      <c r="V708" s="355">
        <v>27941000</v>
      </c>
      <c r="W708" s="355"/>
      <c r="X708" s="355"/>
      <c r="Y708" s="355"/>
      <c r="Z708" s="355"/>
      <c r="AA708" s="355"/>
      <c r="AB708" s="355"/>
      <c r="AC708" s="355"/>
      <c r="AD708" s="355"/>
      <c r="AE708" s="355"/>
      <c r="AF708" s="355"/>
      <c r="AG708" s="355"/>
      <c r="AH708" s="355"/>
      <c r="AI708" s="381">
        <v>2705000000</v>
      </c>
      <c r="AJ708" s="381">
        <v>2705000000</v>
      </c>
      <c r="AK708" s="381">
        <v>104763490</v>
      </c>
      <c r="AL708" s="381">
        <v>104763490</v>
      </c>
      <c r="AM708" s="381">
        <v>1082143</v>
      </c>
      <c r="AN708" s="359"/>
      <c r="AO708" s="367"/>
    </row>
    <row r="709" spans="1:41" ht="15.75">
      <c r="A709" s="355" t="s">
        <v>13488</v>
      </c>
      <c r="B709" s="355">
        <v>162354</v>
      </c>
      <c r="C709" s="382" t="s">
        <v>13445</v>
      </c>
      <c r="D709" s="382" t="s">
        <v>13446</v>
      </c>
      <c r="E709" s="382" t="s">
        <v>13447</v>
      </c>
      <c r="F709" s="355"/>
      <c r="G709" s="380" t="s">
        <v>13043</v>
      </c>
      <c r="H709" s="355"/>
      <c r="I709" s="355"/>
      <c r="J709" s="355"/>
      <c r="K709" s="382" t="s">
        <v>12003</v>
      </c>
      <c r="L709" s="355"/>
      <c r="M709" s="355"/>
      <c r="N709" s="355"/>
      <c r="O709" s="355"/>
      <c r="P709" s="355"/>
      <c r="Q709" s="355"/>
      <c r="R709" s="355"/>
      <c r="S709" s="355"/>
      <c r="T709" s="355"/>
      <c r="U709" s="355"/>
      <c r="V709" s="355">
        <v>4192000</v>
      </c>
      <c r="W709" s="355"/>
      <c r="X709" s="355"/>
      <c r="Y709" s="355"/>
      <c r="Z709" s="355"/>
      <c r="AA709" s="355"/>
      <c r="AB709" s="355"/>
      <c r="AC709" s="355"/>
      <c r="AD709" s="355"/>
      <c r="AE709" s="355"/>
      <c r="AF709" s="355"/>
      <c r="AG709" s="355"/>
      <c r="AH709" s="355"/>
      <c r="AI709" s="381">
        <v>2705000000</v>
      </c>
      <c r="AJ709" s="381">
        <v>2705000000</v>
      </c>
      <c r="AK709" s="381">
        <v>104763490</v>
      </c>
      <c r="AL709" s="381">
        <v>104763490</v>
      </c>
      <c r="AM709" s="381">
        <v>162354</v>
      </c>
      <c r="AN709" s="359"/>
      <c r="AO709" s="367"/>
    </row>
    <row r="710" spans="1:41" ht="15.75">
      <c r="A710" s="355" t="s">
        <v>13489</v>
      </c>
      <c r="B710" s="355">
        <v>217583</v>
      </c>
      <c r="C710" s="382" t="s">
        <v>13445</v>
      </c>
      <c r="D710" s="382" t="s">
        <v>13446</v>
      </c>
      <c r="E710" s="382" t="s">
        <v>13447</v>
      </c>
      <c r="F710" s="355"/>
      <c r="G710" s="380" t="s">
        <v>13046</v>
      </c>
      <c r="H710" s="355"/>
      <c r="I710" s="355"/>
      <c r="J710" s="355"/>
      <c r="K710" s="382" t="s">
        <v>12003</v>
      </c>
      <c r="L710" s="355"/>
      <c r="M710" s="355"/>
      <c r="N710" s="355"/>
      <c r="O710" s="355"/>
      <c r="P710" s="355"/>
      <c r="Q710" s="355"/>
      <c r="R710" s="355"/>
      <c r="S710" s="355"/>
      <c r="T710" s="355"/>
      <c r="U710" s="355"/>
      <c r="V710" s="355">
        <v>5618000</v>
      </c>
      <c r="W710" s="355"/>
      <c r="X710" s="355"/>
      <c r="Y710" s="355"/>
      <c r="Z710" s="355"/>
      <c r="AA710" s="355"/>
      <c r="AB710" s="355"/>
      <c r="AC710" s="355"/>
      <c r="AD710" s="355"/>
      <c r="AE710" s="355"/>
      <c r="AF710" s="355"/>
      <c r="AG710" s="355"/>
      <c r="AH710" s="355"/>
      <c r="AI710" s="381">
        <v>2705000000</v>
      </c>
      <c r="AJ710" s="381">
        <v>2705000000</v>
      </c>
      <c r="AK710" s="381">
        <v>104763490</v>
      </c>
      <c r="AL710" s="381">
        <v>104763490</v>
      </c>
      <c r="AM710" s="381">
        <v>217583</v>
      </c>
      <c r="AN710" s="359"/>
      <c r="AO710" s="367"/>
    </row>
    <row r="711" spans="1:41" ht="15.75">
      <c r="A711" s="355" t="s">
        <v>13490</v>
      </c>
      <c r="B711" s="355">
        <v>28001</v>
      </c>
      <c r="C711" s="382" t="s">
        <v>13445</v>
      </c>
      <c r="D711" s="382" t="s">
        <v>13446</v>
      </c>
      <c r="E711" s="382" t="s">
        <v>13447</v>
      </c>
      <c r="F711" s="355"/>
      <c r="G711" s="380" t="s">
        <v>13049</v>
      </c>
      <c r="H711" s="355"/>
      <c r="I711" s="355"/>
      <c r="J711" s="355"/>
      <c r="K711" s="382" t="s">
        <v>12003</v>
      </c>
      <c r="L711" s="355"/>
      <c r="M711" s="355"/>
      <c r="N711" s="355"/>
      <c r="O711" s="355"/>
      <c r="P711" s="355"/>
      <c r="Q711" s="355"/>
      <c r="R711" s="355"/>
      <c r="S711" s="355"/>
      <c r="T711" s="355"/>
      <c r="U711" s="355"/>
      <c r="V711" s="355">
        <v>723000</v>
      </c>
      <c r="W711" s="355"/>
      <c r="X711" s="355"/>
      <c r="Y711" s="355"/>
      <c r="Z711" s="355"/>
      <c r="AA711" s="355"/>
      <c r="AB711" s="355"/>
      <c r="AC711" s="355"/>
      <c r="AD711" s="355"/>
      <c r="AE711" s="355"/>
      <c r="AF711" s="355"/>
      <c r="AG711" s="355"/>
      <c r="AH711" s="355"/>
      <c r="AI711" s="381">
        <v>2705000000</v>
      </c>
      <c r="AJ711" s="381">
        <v>2705000000</v>
      </c>
      <c r="AK711" s="381">
        <v>104763490</v>
      </c>
      <c r="AL711" s="381">
        <v>104763490</v>
      </c>
      <c r="AM711" s="381">
        <v>28001</v>
      </c>
      <c r="AN711" s="359"/>
      <c r="AO711" s="367"/>
    </row>
    <row r="712" spans="1:41" ht="15.75">
      <c r="A712" s="355" t="s">
        <v>13491</v>
      </c>
      <c r="B712" s="355">
        <v>58985</v>
      </c>
      <c r="C712" s="382" t="s">
        <v>13445</v>
      </c>
      <c r="D712" s="382" t="s">
        <v>13446</v>
      </c>
      <c r="E712" s="382" t="s">
        <v>13447</v>
      </c>
      <c r="F712" s="355"/>
      <c r="G712" s="380" t="s">
        <v>13052</v>
      </c>
      <c r="H712" s="355"/>
      <c r="I712" s="355"/>
      <c r="J712" s="355"/>
      <c r="K712" s="382" t="s">
        <v>12003</v>
      </c>
      <c r="L712" s="355"/>
      <c r="M712" s="355"/>
      <c r="N712" s="355"/>
      <c r="O712" s="355"/>
      <c r="P712" s="355"/>
      <c r="Q712" s="355"/>
      <c r="R712" s="355"/>
      <c r="S712" s="355"/>
      <c r="T712" s="355"/>
      <c r="U712" s="355"/>
      <c r="V712" s="355">
        <v>1523000</v>
      </c>
      <c r="W712" s="355"/>
      <c r="X712" s="355"/>
      <c r="Y712" s="355"/>
      <c r="Z712" s="355"/>
      <c r="AA712" s="355"/>
      <c r="AB712" s="355"/>
      <c r="AC712" s="355"/>
      <c r="AD712" s="355"/>
      <c r="AE712" s="355"/>
      <c r="AF712" s="355"/>
      <c r="AG712" s="355"/>
      <c r="AH712" s="355"/>
      <c r="AI712" s="381">
        <v>2705000000</v>
      </c>
      <c r="AJ712" s="381">
        <v>2705000000</v>
      </c>
      <c r="AK712" s="381">
        <v>104763490</v>
      </c>
      <c r="AL712" s="381">
        <v>104763490</v>
      </c>
      <c r="AM712" s="381">
        <v>58985</v>
      </c>
      <c r="AN712" s="359"/>
      <c r="AO712" s="367"/>
    </row>
    <row r="713" spans="1:41" ht="15.75">
      <c r="A713" s="355" t="s">
        <v>13492</v>
      </c>
      <c r="B713" s="355">
        <v>1147092</v>
      </c>
      <c r="C713" s="382" t="s">
        <v>13445</v>
      </c>
      <c r="D713" s="382" t="s">
        <v>13446</v>
      </c>
      <c r="E713" s="382" t="s">
        <v>13447</v>
      </c>
      <c r="F713" s="355"/>
      <c r="G713" s="380" t="s">
        <v>13055</v>
      </c>
      <c r="H713" s="355"/>
      <c r="I713" s="355"/>
      <c r="J713" s="355"/>
      <c r="K713" s="382" t="s">
        <v>12003</v>
      </c>
      <c r="L713" s="355"/>
      <c r="M713" s="355"/>
      <c r="N713" s="355"/>
      <c r="O713" s="355"/>
      <c r="P713" s="355"/>
      <c r="Q713" s="355"/>
      <c r="R713" s="355"/>
      <c r="S713" s="355"/>
      <c r="T713" s="355"/>
      <c r="U713" s="355"/>
      <c r="V713" s="355">
        <v>29618000</v>
      </c>
      <c r="W713" s="355"/>
      <c r="X713" s="355"/>
      <c r="Y713" s="355"/>
      <c r="Z713" s="355"/>
      <c r="AA713" s="355"/>
      <c r="AB713" s="355"/>
      <c r="AC713" s="355"/>
      <c r="AD713" s="355"/>
      <c r="AE713" s="355"/>
      <c r="AF713" s="355"/>
      <c r="AG713" s="355"/>
      <c r="AH713" s="355"/>
      <c r="AI713" s="381">
        <v>2705000000</v>
      </c>
      <c r="AJ713" s="381">
        <v>2705000000</v>
      </c>
      <c r="AK713" s="381">
        <v>104763490</v>
      </c>
      <c r="AL713" s="381">
        <v>104763490</v>
      </c>
      <c r="AM713" s="381">
        <v>1147092</v>
      </c>
      <c r="AN713" s="359"/>
      <c r="AO713" s="367"/>
    </row>
    <row r="714" spans="1:41" ht="15.75">
      <c r="A714" s="355" t="s">
        <v>13493</v>
      </c>
      <c r="B714" s="355">
        <v>120449</v>
      </c>
      <c r="C714" s="382" t="s">
        <v>13445</v>
      </c>
      <c r="D714" s="382" t="s">
        <v>13446</v>
      </c>
      <c r="E714" s="382" t="s">
        <v>13447</v>
      </c>
      <c r="F714" s="355"/>
      <c r="G714" s="380" t="s">
        <v>13269</v>
      </c>
      <c r="H714" s="355"/>
      <c r="I714" s="355"/>
      <c r="J714" s="355"/>
      <c r="K714" s="382" t="s">
        <v>12003</v>
      </c>
      <c r="L714" s="355"/>
      <c r="M714" s="355"/>
      <c r="N714" s="355"/>
      <c r="O714" s="355"/>
      <c r="P714" s="355"/>
      <c r="Q714" s="355"/>
      <c r="R714" s="355"/>
      <c r="S714" s="355"/>
      <c r="T714" s="355"/>
      <c r="U714" s="355"/>
      <c r="V714" s="355">
        <v>3110000</v>
      </c>
      <c r="W714" s="355"/>
      <c r="X714" s="355"/>
      <c r="Y714" s="355"/>
      <c r="Z714" s="355"/>
      <c r="AA714" s="355"/>
      <c r="AB714" s="355"/>
      <c r="AC714" s="355"/>
      <c r="AD714" s="355"/>
      <c r="AE714" s="355"/>
      <c r="AF714" s="355"/>
      <c r="AG714" s="355"/>
      <c r="AH714" s="355"/>
      <c r="AI714" s="381">
        <v>2705000000</v>
      </c>
      <c r="AJ714" s="381">
        <v>2705000000</v>
      </c>
      <c r="AK714" s="381">
        <v>104763490</v>
      </c>
      <c r="AL714" s="381">
        <v>104763490</v>
      </c>
      <c r="AM714" s="381">
        <v>120449</v>
      </c>
      <c r="AN714" s="359"/>
      <c r="AO714" s="367"/>
    </row>
    <row r="715" spans="1:41" ht="15.75">
      <c r="A715" s="355" t="s">
        <v>13494</v>
      </c>
      <c r="B715" s="355">
        <v>181371</v>
      </c>
      <c r="C715" s="382" t="s">
        <v>13445</v>
      </c>
      <c r="D715" s="382" t="s">
        <v>13446</v>
      </c>
      <c r="E715" s="382" t="s">
        <v>13447</v>
      </c>
      <c r="F715" s="355"/>
      <c r="G715" s="380" t="s">
        <v>13271</v>
      </c>
      <c r="H715" s="355"/>
      <c r="I715" s="355"/>
      <c r="J715" s="355"/>
      <c r="K715" s="382" t="s">
        <v>12003</v>
      </c>
      <c r="L715" s="355"/>
      <c r="M715" s="355"/>
      <c r="N715" s="355"/>
      <c r="O715" s="355"/>
      <c r="P715" s="355"/>
      <c r="Q715" s="355"/>
      <c r="R715" s="355"/>
      <c r="S715" s="355"/>
      <c r="T715" s="355"/>
      <c r="U715" s="355"/>
      <c r="V715" s="355">
        <v>4683000</v>
      </c>
      <c r="W715" s="355"/>
      <c r="X715" s="355"/>
      <c r="Y715" s="355"/>
      <c r="Z715" s="355"/>
      <c r="AA715" s="355"/>
      <c r="AB715" s="355"/>
      <c r="AC715" s="355"/>
      <c r="AD715" s="355"/>
      <c r="AE715" s="355"/>
      <c r="AF715" s="355"/>
      <c r="AG715" s="355"/>
      <c r="AH715" s="355"/>
      <c r="AI715" s="381">
        <v>2705000000</v>
      </c>
      <c r="AJ715" s="381">
        <v>2705000000</v>
      </c>
      <c r="AK715" s="381">
        <v>104763490</v>
      </c>
      <c r="AL715" s="381">
        <v>104763490</v>
      </c>
      <c r="AM715" s="381">
        <v>181371</v>
      </c>
      <c r="AN715" s="359"/>
      <c r="AO715" s="367"/>
    </row>
    <row r="716" spans="1:41" ht="15.75">
      <c r="A716" s="355" t="s">
        <v>13495</v>
      </c>
      <c r="B716" s="355">
        <v>53447</v>
      </c>
      <c r="C716" s="382" t="s">
        <v>13445</v>
      </c>
      <c r="D716" s="382" t="s">
        <v>13446</v>
      </c>
      <c r="E716" s="382" t="s">
        <v>13447</v>
      </c>
      <c r="F716" s="355"/>
      <c r="G716" s="380" t="s">
        <v>13162</v>
      </c>
      <c r="H716" s="355"/>
      <c r="I716" s="355"/>
      <c r="J716" s="355"/>
      <c r="K716" s="382" t="s">
        <v>12003</v>
      </c>
      <c r="L716" s="355"/>
      <c r="M716" s="355"/>
      <c r="N716" s="355"/>
      <c r="O716" s="355"/>
      <c r="P716" s="355"/>
      <c r="Q716" s="355"/>
      <c r="R716" s="355"/>
      <c r="S716" s="355"/>
      <c r="T716" s="355"/>
      <c r="U716" s="355"/>
      <c r="V716" s="355">
        <v>1380000</v>
      </c>
      <c r="W716" s="355"/>
      <c r="X716" s="355"/>
      <c r="Y716" s="355"/>
      <c r="Z716" s="355"/>
      <c r="AA716" s="355"/>
      <c r="AB716" s="355"/>
      <c r="AC716" s="355"/>
      <c r="AD716" s="355"/>
      <c r="AE716" s="355"/>
      <c r="AF716" s="355"/>
      <c r="AG716" s="355"/>
      <c r="AH716" s="355"/>
      <c r="AI716" s="381">
        <v>2705000000</v>
      </c>
      <c r="AJ716" s="381">
        <v>2705000000</v>
      </c>
      <c r="AK716" s="381">
        <v>104763490</v>
      </c>
      <c r="AL716" s="381">
        <v>104763490</v>
      </c>
      <c r="AM716" s="381">
        <v>53447</v>
      </c>
      <c r="AN716" s="359"/>
      <c r="AO716" s="367"/>
    </row>
    <row r="717" spans="1:41" ht="15.75">
      <c r="A717" s="355" t="s">
        <v>13496</v>
      </c>
      <c r="B717" s="355">
        <v>172075</v>
      </c>
      <c r="C717" s="382" t="s">
        <v>13445</v>
      </c>
      <c r="D717" s="382" t="s">
        <v>13446</v>
      </c>
      <c r="E717" s="382" t="s">
        <v>13447</v>
      </c>
      <c r="F717" s="355"/>
      <c r="G717" s="380" t="s">
        <v>13164</v>
      </c>
      <c r="H717" s="355"/>
      <c r="I717" s="355"/>
      <c r="J717" s="355"/>
      <c r="K717" s="382" t="s">
        <v>12003</v>
      </c>
      <c r="L717" s="355"/>
      <c r="M717" s="355"/>
      <c r="N717" s="355"/>
      <c r="O717" s="355"/>
      <c r="P717" s="355"/>
      <c r="Q717" s="355"/>
      <c r="R717" s="355"/>
      <c r="S717" s="355"/>
      <c r="T717" s="355"/>
      <c r="U717" s="355"/>
      <c r="V717" s="355">
        <v>4443000</v>
      </c>
      <c r="W717" s="355"/>
      <c r="X717" s="355"/>
      <c r="Y717" s="355"/>
      <c r="Z717" s="355"/>
      <c r="AA717" s="355"/>
      <c r="AB717" s="355"/>
      <c r="AC717" s="355"/>
      <c r="AD717" s="355"/>
      <c r="AE717" s="355"/>
      <c r="AF717" s="355"/>
      <c r="AG717" s="355"/>
      <c r="AH717" s="355"/>
      <c r="AI717" s="381">
        <v>2705000000</v>
      </c>
      <c r="AJ717" s="381">
        <v>2705000000</v>
      </c>
      <c r="AK717" s="381">
        <v>104763490</v>
      </c>
      <c r="AL717" s="381">
        <v>104763490</v>
      </c>
      <c r="AM717" s="381">
        <v>172075</v>
      </c>
      <c r="AN717" s="359"/>
      <c r="AO717" s="367"/>
    </row>
    <row r="718" spans="1:41" ht="15.75">
      <c r="A718" s="355" t="s">
        <v>13497</v>
      </c>
      <c r="B718" s="355">
        <v>231758</v>
      </c>
      <c r="C718" s="382" t="s">
        <v>13445</v>
      </c>
      <c r="D718" s="382" t="s">
        <v>13446</v>
      </c>
      <c r="E718" s="382" t="s">
        <v>13447</v>
      </c>
      <c r="F718" s="355"/>
      <c r="G718" s="380" t="s">
        <v>13166</v>
      </c>
      <c r="H718" s="355"/>
      <c r="I718" s="355"/>
      <c r="J718" s="355"/>
      <c r="K718" s="382" t="s">
        <v>12003</v>
      </c>
      <c r="L718" s="355"/>
      <c r="M718" s="355"/>
      <c r="N718" s="355"/>
      <c r="O718" s="355"/>
      <c r="P718" s="355"/>
      <c r="Q718" s="355"/>
      <c r="R718" s="355"/>
      <c r="S718" s="355"/>
      <c r="T718" s="355"/>
      <c r="U718" s="355"/>
      <c r="V718" s="355">
        <v>5984000</v>
      </c>
      <c r="W718" s="355"/>
      <c r="X718" s="355"/>
      <c r="Y718" s="355"/>
      <c r="Z718" s="355"/>
      <c r="AA718" s="355"/>
      <c r="AB718" s="355"/>
      <c r="AC718" s="355"/>
      <c r="AD718" s="355"/>
      <c r="AE718" s="355"/>
      <c r="AF718" s="355"/>
      <c r="AG718" s="355"/>
      <c r="AH718" s="355"/>
      <c r="AI718" s="381">
        <v>2705000000</v>
      </c>
      <c r="AJ718" s="381">
        <v>2705000000</v>
      </c>
      <c r="AK718" s="381">
        <v>104763490</v>
      </c>
      <c r="AL718" s="381">
        <v>104763490</v>
      </c>
      <c r="AM718" s="381">
        <v>231758</v>
      </c>
      <c r="AN718" s="359"/>
      <c r="AO718" s="367"/>
    </row>
    <row r="719" spans="1:41" ht="15.75">
      <c r="A719" s="355" t="s">
        <v>13498</v>
      </c>
      <c r="B719" s="355">
        <v>4862343</v>
      </c>
      <c r="C719" s="382" t="s">
        <v>13445</v>
      </c>
      <c r="D719" s="382" t="s">
        <v>13446</v>
      </c>
      <c r="E719" s="382" t="s">
        <v>13447</v>
      </c>
      <c r="F719" s="355"/>
      <c r="G719" s="380" t="s">
        <v>13168</v>
      </c>
      <c r="H719" s="355"/>
      <c r="I719" s="355"/>
      <c r="J719" s="355"/>
      <c r="K719" s="382" t="s">
        <v>12003</v>
      </c>
      <c r="L719" s="355"/>
      <c r="M719" s="355"/>
      <c r="N719" s="355"/>
      <c r="O719" s="355"/>
      <c r="P719" s="355"/>
      <c r="Q719" s="355"/>
      <c r="R719" s="355"/>
      <c r="S719" s="355"/>
      <c r="T719" s="355"/>
      <c r="U719" s="355"/>
      <c r="V719" s="355">
        <v>125546000</v>
      </c>
      <c r="W719" s="355"/>
      <c r="X719" s="355"/>
      <c r="Y719" s="355"/>
      <c r="Z719" s="355"/>
      <c r="AA719" s="355"/>
      <c r="AB719" s="355"/>
      <c r="AC719" s="355"/>
      <c r="AD719" s="355"/>
      <c r="AE719" s="355"/>
      <c r="AF719" s="355"/>
      <c r="AG719" s="355"/>
      <c r="AH719" s="355"/>
      <c r="AI719" s="381">
        <v>2705000000</v>
      </c>
      <c r="AJ719" s="381">
        <v>2705000000</v>
      </c>
      <c r="AK719" s="381">
        <v>104763490</v>
      </c>
      <c r="AL719" s="381">
        <v>104763490</v>
      </c>
      <c r="AM719" s="381">
        <v>4862343</v>
      </c>
      <c r="AN719" s="359"/>
      <c r="AO719" s="367"/>
    </row>
    <row r="720" spans="1:41" ht="15.75">
      <c r="A720" s="355" t="s">
        <v>13499</v>
      </c>
      <c r="B720" s="355">
        <v>1088107</v>
      </c>
      <c r="C720" s="382" t="s">
        <v>13445</v>
      </c>
      <c r="D720" s="382" t="s">
        <v>13446</v>
      </c>
      <c r="E720" s="382" t="s">
        <v>13447</v>
      </c>
      <c r="F720" s="355"/>
      <c r="G720" s="380" t="s">
        <v>13114</v>
      </c>
      <c r="H720" s="355"/>
      <c r="I720" s="355"/>
      <c r="J720" s="355"/>
      <c r="K720" s="382" t="s">
        <v>12003</v>
      </c>
      <c r="L720" s="355"/>
      <c r="M720" s="355"/>
      <c r="N720" s="355"/>
      <c r="O720" s="355"/>
      <c r="P720" s="355"/>
      <c r="Q720" s="355"/>
      <c r="R720" s="355"/>
      <c r="S720" s="355"/>
      <c r="T720" s="355"/>
      <c r="U720" s="355"/>
      <c r="V720" s="355">
        <v>28095000</v>
      </c>
      <c r="W720" s="355"/>
      <c r="X720" s="355"/>
      <c r="Y720" s="355"/>
      <c r="Z720" s="355"/>
      <c r="AA720" s="355"/>
      <c r="AB720" s="355"/>
      <c r="AC720" s="355"/>
      <c r="AD720" s="355"/>
      <c r="AE720" s="355"/>
      <c r="AF720" s="355"/>
      <c r="AG720" s="355"/>
      <c r="AH720" s="355"/>
      <c r="AI720" s="381">
        <v>2705000000</v>
      </c>
      <c r="AJ720" s="381">
        <v>2705000000</v>
      </c>
      <c r="AK720" s="381">
        <v>104763490</v>
      </c>
      <c r="AL720" s="381">
        <v>104763490</v>
      </c>
      <c r="AM720" s="381">
        <v>1088107</v>
      </c>
      <c r="AN720" s="359"/>
      <c r="AO720" s="367"/>
    </row>
    <row r="721" spans="1:41" ht="15.75">
      <c r="A721" s="355" t="s">
        <v>13500</v>
      </c>
      <c r="B721" s="355">
        <v>349728</v>
      </c>
      <c r="C721" s="382" t="s">
        <v>13445</v>
      </c>
      <c r="D721" s="382" t="s">
        <v>13446</v>
      </c>
      <c r="E721" s="382" t="s">
        <v>13447</v>
      </c>
      <c r="F721" s="355"/>
      <c r="G721" s="380" t="s">
        <v>13118</v>
      </c>
      <c r="H721" s="355"/>
      <c r="I721" s="355"/>
      <c r="J721" s="355"/>
      <c r="K721" s="382" t="s">
        <v>12003</v>
      </c>
      <c r="L721" s="355"/>
      <c r="M721" s="355"/>
      <c r="N721" s="355"/>
      <c r="O721" s="355"/>
      <c r="P721" s="355"/>
      <c r="Q721" s="355"/>
      <c r="R721" s="355"/>
      <c r="S721" s="355"/>
      <c r="T721" s="355"/>
      <c r="U721" s="355"/>
      <c r="V721" s="355">
        <v>9030000</v>
      </c>
      <c r="W721" s="355"/>
      <c r="X721" s="355"/>
      <c r="Y721" s="355"/>
      <c r="Z721" s="355"/>
      <c r="AA721" s="355"/>
      <c r="AB721" s="355"/>
      <c r="AC721" s="355"/>
      <c r="AD721" s="355"/>
      <c r="AE721" s="355"/>
      <c r="AF721" s="355"/>
      <c r="AG721" s="355"/>
      <c r="AH721" s="355"/>
      <c r="AI721" s="381">
        <v>2705000000</v>
      </c>
      <c r="AJ721" s="381">
        <v>2705000000</v>
      </c>
      <c r="AK721" s="381">
        <v>104763490</v>
      </c>
      <c r="AL721" s="381">
        <v>104763490</v>
      </c>
      <c r="AM721" s="381">
        <v>349728</v>
      </c>
      <c r="AN721" s="359"/>
      <c r="AO721" s="367"/>
    </row>
    <row r="722" spans="1:41" ht="15.75">
      <c r="A722" s="355" t="s">
        <v>13501</v>
      </c>
      <c r="B722" s="355">
        <v>3157816</v>
      </c>
      <c r="C722" s="382" t="s">
        <v>13445</v>
      </c>
      <c r="D722" s="382" t="s">
        <v>13446</v>
      </c>
      <c r="E722" s="382" t="s">
        <v>13447</v>
      </c>
      <c r="F722" s="355"/>
      <c r="G722" s="380" t="s">
        <v>13172</v>
      </c>
      <c r="H722" s="355"/>
      <c r="I722" s="355"/>
      <c r="J722" s="355"/>
      <c r="K722" s="382" t="s">
        <v>12003</v>
      </c>
      <c r="L722" s="355"/>
      <c r="M722" s="355"/>
      <c r="N722" s="355"/>
      <c r="O722" s="355"/>
      <c r="P722" s="355"/>
      <c r="Q722" s="355"/>
      <c r="R722" s="355"/>
      <c r="S722" s="355"/>
      <c r="T722" s="355"/>
      <c r="U722" s="355"/>
      <c r="V722" s="355">
        <v>81535000</v>
      </c>
      <c r="W722" s="355"/>
      <c r="X722" s="355"/>
      <c r="Y722" s="355"/>
      <c r="Z722" s="355"/>
      <c r="AA722" s="355"/>
      <c r="AB722" s="355"/>
      <c r="AC722" s="355"/>
      <c r="AD722" s="355"/>
      <c r="AE722" s="355"/>
      <c r="AF722" s="355"/>
      <c r="AG722" s="355"/>
      <c r="AH722" s="355"/>
      <c r="AI722" s="381">
        <v>2705000000</v>
      </c>
      <c r="AJ722" s="381">
        <v>2705000000</v>
      </c>
      <c r="AK722" s="381">
        <v>104763490</v>
      </c>
      <c r="AL722" s="381">
        <v>104763490</v>
      </c>
      <c r="AM722" s="381">
        <v>3157816</v>
      </c>
      <c r="AN722" s="359"/>
      <c r="AO722" s="367"/>
    </row>
    <row r="723" spans="1:41" ht="15.75">
      <c r="A723" s="355" t="s">
        <v>13502</v>
      </c>
      <c r="B723" s="355">
        <v>1300423</v>
      </c>
      <c r="C723" s="382" t="s">
        <v>13445</v>
      </c>
      <c r="D723" s="382" t="s">
        <v>13446</v>
      </c>
      <c r="E723" s="382" t="s">
        <v>13447</v>
      </c>
      <c r="F723" s="355"/>
      <c r="G723" s="380" t="s">
        <v>13174</v>
      </c>
      <c r="H723" s="355"/>
      <c r="I723" s="355"/>
      <c r="J723" s="355"/>
      <c r="K723" s="382" t="s">
        <v>12003</v>
      </c>
      <c r="L723" s="355"/>
      <c r="M723" s="355"/>
      <c r="N723" s="355"/>
      <c r="O723" s="355"/>
      <c r="P723" s="355"/>
      <c r="Q723" s="355"/>
      <c r="R723" s="355"/>
      <c r="S723" s="355"/>
      <c r="T723" s="355"/>
      <c r="U723" s="355"/>
      <c r="V723" s="355">
        <v>33577000</v>
      </c>
      <c r="W723" s="355"/>
      <c r="X723" s="355"/>
      <c r="Y723" s="355"/>
      <c r="Z723" s="355"/>
      <c r="AA723" s="355"/>
      <c r="AB723" s="355"/>
      <c r="AC723" s="355"/>
      <c r="AD723" s="355"/>
      <c r="AE723" s="355"/>
      <c r="AF723" s="355"/>
      <c r="AG723" s="355"/>
      <c r="AH723" s="355"/>
      <c r="AI723" s="381">
        <v>2705000000</v>
      </c>
      <c r="AJ723" s="381">
        <v>2705000000</v>
      </c>
      <c r="AK723" s="381">
        <v>104763490</v>
      </c>
      <c r="AL723" s="381">
        <v>104763490</v>
      </c>
      <c r="AM723" s="381">
        <v>1300423</v>
      </c>
      <c r="AN723" s="359"/>
      <c r="AO723" s="367"/>
    </row>
    <row r="724" spans="1:41" ht="15.75">
      <c r="A724" s="355" t="s">
        <v>13503</v>
      </c>
      <c r="B724" s="355">
        <v>184663</v>
      </c>
      <c r="C724" s="382" t="s">
        <v>13445</v>
      </c>
      <c r="D724" s="382" t="s">
        <v>13446</v>
      </c>
      <c r="E724" s="382" t="s">
        <v>13447</v>
      </c>
      <c r="F724" s="355"/>
      <c r="G724" s="380" t="s">
        <v>13176</v>
      </c>
      <c r="H724" s="355"/>
      <c r="I724" s="355"/>
      <c r="J724" s="355"/>
      <c r="K724" s="382" t="s">
        <v>12003</v>
      </c>
      <c r="L724" s="355"/>
      <c r="M724" s="355"/>
      <c r="N724" s="355"/>
      <c r="O724" s="355"/>
      <c r="P724" s="355"/>
      <c r="Q724" s="355"/>
      <c r="R724" s="355"/>
      <c r="S724" s="355"/>
      <c r="T724" s="355"/>
      <c r="U724" s="355"/>
      <c r="V724" s="355">
        <v>4768000</v>
      </c>
      <c r="W724" s="355"/>
      <c r="X724" s="355"/>
      <c r="Y724" s="355"/>
      <c r="Z724" s="355"/>
      <c r="AA724" s="355"/>
      <c r="AB724" s="355"/>
      <c r="AC724" s="355"/>
      <c r="AD724" s="355"/>
      <c r="AE724" s="355"/>
      <c r="AF724" s="355"/>
      <c r="AG724" s="355"/>
      <c r="AH724" s="355"/>
      <c r="AI724" s="381">
        <v>2705000000</v>
      </c>
      <c r="AJ724" s="381">
        <v>2705000000</v>
      </c>
      <c r="AK724" s="381">
        <v>104763490</v>
      </c>
      <c r="AL724" s="381">
        <v>104763490</v>
      </c>
      <c r="AM724" s="381">
        <v>184663</v>
      </c>
      <c r="AN724" s="359"/>
      <c r="AO724" s="367"/>
    </row>
    <row r="725" spans="1:41" ht="15.75">
      <c r="A725" s="355" t="s">
        <v>13504</v>
      </c>
      <c r="B725" s="355">
        <v>2086633</v>
      </c>
      <c r="C725" s="382" t="s">
        <v>13445</v>
      </c>
      <c r="D725" s="382" t="s">
        <v>13446</v>
      </c>
      <c r="E725" s="382" t="s">
        <v>13447</v>
      </c>
      <c r="F725" s="355"/>
      <c r="G725" s="380" t="s">
        <v>13178</v>
      </c>
      <c r="H725" s="355"/>
      <c r="I725" s="355"/>
      <c r="J725" s="355"/>
      <c r="K725" s="382" t="s">
        <v>12003</v>
      </c>
      <c r="L725" s="355"/>
      <c r="M725" s="355"/>
      <c r="N725" s="355"/>
      <c r="O725" s="355"/>
      <c r="P725" s="355"/>
      <c r="Q725" s="355"/>
      <c r="R725" s="355"/>
      <c r="S725" s="355"/>
      <c r="T725" s="355"/>
      <c r="U725" s="355"/>
      <c r="V725" s="355">
        <v>53877000</v>
      </c>
      <c r="W725" s="355"/>
      <c r="X725" s="355"/>
      <c r="Y725" s="355"/>
      <c r="Z725" s="355"/>
      <c r="AA725" s="355"/>
      <c r="AB725" s="355"/>
      <c r="AC725" s="355"/>
      <c r="AD725" s="355"/>
      <c r="AE725" s="355"/>
      <c r="AF725" s="355"/>
      <c r="AG725" s="355"/>
      <c r="AH725" s="355"/>
      <c r="AI725" s="381">
        <v>2705000000</v>
      </c>
      <c r="AJ725" s="381">
        <v>2705000000</v>
      </c>
      <c r="AK725" s="381">
        <v>104763490</v>
      </c>
      <c r="AL725" s="381">
        <v>104763490</v>
      </c>
      <c r="AM725" s="381">
        <v>2086633</v>
      </c>
      <c r="AN725" s="359"/>
      <c r="AO725" s="367"/>
    </row>
    <row r="726" spans="1:41" ht="15.75">
      <c r="A726" s="355" t="s">
        <v>13505</v>
      </c>
      <c r="B726" s="355">
        <v>342563</v>
      </c>
      <c r="C726" s="382" t="s">
        <v>13445</v>
      </c>
      <c r="D726" s="382" t="s">
        <v>13446</v>
      </c>
      <c r="E726" s="382" t="s">
        <v>13447</v>
      </c>
      <c r="F726" s="355"/>
      <c r="G726" s="380" t="s">
        <v>13180</v>
      </c>
      <c r="H726" s="355"/>
      <c r="I726" s="355"/>
      <c r="J726" s="355"/>
      <c r="K726" s="382" t="s">
        <v>12003</v>
      </c>
      <c r="L726" s="355"/>
      <c r="M726" s="355"/>
      <c r="N726" s="355"/>
      <c r="O726" s="355"/>
      <c r="P726" s="355"/>
      <c r="Q726" s="355"/>
      <c r="R726" s="355"/>
      <c r="S726" s="355"/>
      <c r="T726" s="355"/>
      <c r="U726" s="355"/>
      <c r="V726" s="355">
        <v>8845000</v>
      </c>
      <c r="W726" s="355"/>
      <c r="X726" s="355"/>
      <c r="Y726" s="355"/>
      <c r="Z726" s="355"/>
      <c r="AA726" s="355"/>
      <c r="AB726" s="355"/>
      <c r="AC726" s="355"/>
      <c r="AD726" s="355"/>
      <c r="AE726" s="355"/>
      <c r="AF726" s="355"/>
      <c r="AG726" s="355"/>
      <c r="AH726" s="355"/>
      <c r="AI726" s="381">
        <v>2705000000</v>
      </c>
      <c r="AJ726" s="381">
        <v>2705000000</v>
      </c>
      <c r="AK726" s="381">
        <v>104763490</v>
      </c>
      <c r="AL726" s="381">
        <v>104763490</v>
      </c>
      <c r="AM726" s="381">
        <v>342563</v>
      </c>
      <c r="AN726" s="359"/>
      <c r="AO726" s="367"/>
    </row>
    <row r="727" spans="1:41" ht="15.75">
      <c r="A727" s="355" t="s">
        <v>13506</v>
      </c>
      <c r="B727" s="355">
        <v>286405</v>
      </c>
      <c r="C727" s="382" t="s">
        <v>13445</v>
      </c>
      <c r="D727" s="382" t="s">
        <v>13446</v>
      </c>
      <c r="E727" s="382" t="s">
        <v>13447</v>
      </c>
      <c r="F727" s="355"/>
      <c r="G727" s="380" t="s">
        <v>13182</v>
      </c>
      <c r="H727" s="355"/>
      <c r="I727" s="355"/>
      <c r="J727" s="355"/>
      <c r="K727" s="382" t="s">
        <v>12003</v>
      </c>
      <c r="L727" s="355"/>
      <c r="M727" s="355"/>
      <c r="N727" s="355"/>
      <c r="O727" s="355"/>
      <c r="P727" s="355"/>
      <c r="Q727" s="355"/>
      <c r="R727" s="355"/>
      <c r="S727" s="355"/>
      <c r="T727" s="355"/>
      <c r="U727" s="355"/>
      <c r="V727" s="355">
        <v>7395000</v>
      </c>
      <c r="W727" s="355"/>
      <c r="X727" s="355"/>
      <c r="Y727" s="355"/>
      <c r="Z727" s="355"/>
      <c r="AA727" s="355"/>
      <c r="AB727" s="355"/>
      <c r="AC727" s="355"/>
      <c r="AD727" s="355"/>
      <c r="AE727" s="355"/>
      <c r="AF727" s="355"/>
      <c r="AG727" s="355"/>
      <c r="AH727" s="355"/>
      <c r="AI727" s="381">
        <v>2705000000</v>
      </c>
      <c r="AJ727" s="381">
        <v>2705000000</v>
      </c>
      <c r="AK727" s="381">
        <v>104763490</v>
      </c>
      <c r="AL727" s="381">
        <v>104763490</v>
      </c>
      <c r="AM727" s="381">
        <v>286405</v>
      </c>
      <c r="AN727" s="359"/>
      <c r="AO727" s="367"/>
    </row>
    <row r="728" spans="1:41" ht="15.75">
      <c r="A728" s="355" t="s">
        <v>13507</v>
      </c>
      <c r="B728" s="355">
        <v>976024</v>
      </c>
      <c r="C728" s="382" t="s">
        <v>13445</v>
      </c>
      <c r="D728" s="382" t="s">
        <v>13446</v>
      </c>
      <c r="E728" s="382" t="s">
        <v>13447</v>
      </c>
      <c r="F728" s="355"/>
      <c r="G728" s="380" t="s">
        <v>13184</v>
      </c>
      <c r="H728" s="355"/>
      <c r="I728" s="355"/>
      <c r="J728" s="355"/>
      <c r="K728" s="382" t="s">
        <v>12003</v>
      </c>
      <c r="L728" s="355"/>
      <c r="M728" s="355"/>
      <c r="N728" s="355"/>
      <c r="O728" s="355"/>
      <c r="P728" s="355"/>
      <c r="Q728" s="355"/>
      <c r="R728" s="355"/>
      <c r="S728" s="355"/>
      <c r="T728" s="355"/>
      <c r="U728" s="355"/>
      <c r="V728" s="355">
        <v>25201000</v>
      </c>
      <c r="W728" s="355"/>
      <c r="X728" s="355"/>
      <c r="Y728" s="355"/>
      <c r="Z728" s="355"/>
      <c r="AA728" s="355"/>
      <c r="AB728" s="355"/>
      <c r="AC728" s="355"/>
      <c r="AD728" s="355"/>
      <c r="AE728" s="355"/>
      <c r="AF728" s="355"/>
      <c r="AG728" s="355"/>
      <c r="AH728" s="355"/>
      <c r="AI728" s="381">
        <v>2705000000</v>
      </c>
      <c r="AJ728" s="381">
        <v>2705000000</v>
      </c>
      <c r="AK728" s="381">
        <v>104763490</v>
      </c>
      <c r="AL728" s="381">
        <v>104763490</v>
      </c>
      <c r="AM728" s="381">
        <v>976024</v>
      </c>
      <c r="AN728" s="359"/>
      <c r="AO728" s="367"/>
    </row>
    <row r="729" spans="1:41" ht="15.75">
      <c r="A729" s="355" t="s">
        <v>13508</v>
      </c>
      <c r="B729" s="355">
        <v>708790</v>
      </c>
      <c r="C729" s="382" t="s">
        <v>13445</v>
      </c>
      <c r="D729" s="382" t="s">
        <v>13446</v>
      </c>
      <c r="E729" s="382" t="s">
        <v>13447</v>
      </c>
      <c r="F729" s="355"/>
      <c r="G729" s="380" t="s">
        <v>13186</v>
      </c>
      <c r="H729" s="355"/>
      <c r="I729" s="355"/>
      <c r="J729" s="355"/>
      <c r="K729" s="382" t="s">
        <v>12003</v>
      </c>
      <c r="L729" s="355"/>
      <c r="M729" s="355"/>
      <c r="N729" s="355"/>
      <c r="O729" s="355"/>
      <c r="P729" s="355"/>
      <c r="Q729" s="355"/>
      <c r="R729" s="355"/>
      <c r="S729" s="355"/>
      <c r="T729" s="355"/>
      <c r="U729" s="355"/>
      <c r="V729" s="355">
        <v>18301000</v>
      </c>
      <c r="W729" s="355"/>
      <c r="X729" s="355"/>
      <c r="Y729" s="355"/>
      <c r="Z729" s="355"/>
      <c r="AA729" s="355"/>
      <c r="AB729" s="355"/>
      <c r="AC729" s="355"/>
      <c r="AD729" s="355"/>
      <c r="AE729" s="355"/>
      <c r="AF729" s="355"/>
      <c r="AG729" s="355"/>
      <c r="AH729" s="355"/>
      <c r="AI729" s="381">
        <v>2705000000</v>
      </c>
      <c r="AJ729" s="381">
        <v>2705000000</v>
      </c>
      <c r="AK729" s="381">
        <v>104763490</v>
      </c>
      <c r="AL729" s="381">
        <v>104763490</v>
      </c>
      <c r="AM729" s="381">
        <v>708790</v>
      </c>
      <c r="AN729" s="359"/>
      <c r="AO729" s="367"/>
    </row>
    <row r="730" spans="1:41" ht="15.75">
      <c r="A730" s="355" t="s">
        <v>13509</v>
      </c>
      <c r="B730" s="355">
        <v>204260</v>
      </c>
      <c r="C730" s="382" t="s">
        <v>13445</v>
      </c>
      <c r="D730" s="382" t="s">
        <v>13446</v>
      </c>
      <c r="E730" s="382" t="s">
        <v>13447</v>
      </c>
      <c r="F730" s="355"/>
      <c r="G730" s="380" t="s">
        <v>13188</v>
      </c>
      <c r="H730" s="355"/>
      <c r="I730" s="355"/>
      <c r="J730" s="355"/>
      <c r="K730" s="382" t="s">
        <v>12003</v>
      </c>
      <c r="L730" s="355"/>
      <c r="M730" s="355"/>
      <c r="N730" s="355"/>
      <c r="O730" s="355"/>
      <c r="P730" s="355"/>
      <c r="Q730" s="355"/>
      <c r="R730" s="355"/>
      <c r="S730" s="355"/>
      <c r="T730" s="355"/>
      <c r="U730" s="355"/>
      <c r="V730" s="355">
        <v>5274000</v>
      </c>
      <c r="W730" s="355"/>
      <c r="X730" s="355"/>
      <c r="Y730" s="355"/>
      <c r="Z730" s="355"/>
      <c r="AA730" s="355"/>
      <c r="AB730" s="355"/>
      <c r="AC730" s="355"/>
      <c r="AD730" s="355"/>
      <c r="AE730" s="355"/>
      <c r="AF730" s="355"/>
      <c r="AG730" s="355"/>
      <c r="AH730" s="355"/>
      <c r="AI730" s="381">
        <v>2705000000</v>
      </c>
      <c r="AJ730" s="381">
        <v>2705000000</v>
      </c>
      <c r="AK730" s="381">
        <v>104763490</v>
      </c>
      <c r="AL730" s="381">
        <v>104763490</v>
      </c>
      <c r="AM730" s="381">
        <v>204260</v>
      </c>
      <c r="AN730" s="359"/>
      <c r="AO730" s="367"/>
    </row>
    <row r="731" spans="1:41" ht="15.75">
      <c r="A731" s="355" t="s">
        <v>13510</v>
      </c>
      <c r="B731" s="355">
        <v>81874</v>
      </c>
      <c r="C731" s="382" t="s">
        <v>13445</v>
      </c>
      <c r="D731" s="382" t="s">
        <v>13446</v>
      </c>
      <c r="E731" s="382" t="s">
        <v>13447</v>
      </c>
      <c r="F731" s="355"/>
      <c r="G731" s="380" t="s">
        <v>13190</v>
      </c>
      <c r="H731" s="355"/>
      <c r="I731" s="355"/>
      <c r="J731" s="355"/>
      <c r="K731" s="382" t="s">
        <v>12003</v>
      </c>
      <c r="L731" s="355"/>
      <c r="M731" s="355"/>
      <c r="N731" s="355"/>
      <c r="O731" s="355"/>
      <c r="P731" s="355"/>
      <c r="Q731" s="355"/>
      <c r="R731" s="355"/>
      <c r="S731" s="355"/>
      <c r="T731" s="355"/>
      <c r="U731" s="355"/>
      <c r="V731" s="355">
        <v>2114000</v>
      </c>
      <c r="W731" s="355"/>
      <c r="X731" s="355"/>
      <c r="Y731" s="355"/>
      <c r="Z731" s="355"/>
      <c r="AA731" s="355"/>
      <c r="AB731" s="355"/>
      <c r="AC731" s="355"/>
      <c r="AD731" s="355"/>
      <c r="AE731" s="355"/>
      <c r="AF731" s="355"/>
      <c r="AG731" s="355"/>
      <c r="AH731" s="355"/>
      <c r="AI731" s="381">
        <v>2705000000</v>
      </c>
      <c r="AJ731" s="381">
        <v>2705000000</v>
      </c>
      <c r="AK731" s="381">
        <v>104763490</v>
      </c>
      <c r="AL731" s="381">
        <v>104763490</v>
      </c>
      <c r="AM731" s="381">
        <v>81874</v>
      </c>
      <c r="AN731" s="359"/>
      <c r="AO731" s="367"/>
    </row>
    <row r="732" spans="1:41" ht="15.75">
      <c r="A732" s="355" t="s">
        <v>13511</v>
      </c>
      <c r="B732" s="355">
        <v>19597</v>
      </c>
      <c r="C732" s="382" t="s">
        <v>13445</v>
      </c>
      <c r="D732" s="382" t="s">
        <v>13446</v>
      </c>
      <c r="E732" s="382" t="s">
        <v>13447</v>
      </c>
      <c r="F732" s="355"/>
      <c r="G732" s="380" t="s">
        <v>13192</v>
      </c>
      <c r="H732" s="355"/>
      <c r="I732" s="355"/>
      <c r="J732" s="355"/>
      <c r="K732" s="382" t="s">
        <v>12003</v>
      </c>
      <c r="L732" s="355"/>
      <c r="M732" s="355"/>
      <c r="N732" s="355"/>
      <c r="O732" s="355"/>
      <c r="P732" s="355"/>
      <c r="Q732" s="355"/>
      <c r="R732" s="355"/>
      <c r="S732" s="355"/>
      <c r="T732" s="355"/>
      <c r="U732" s="355"/>
      <c r="V732" s="355">
        <v>506000</v>
      </c>
      <c r="W732" s="355"/>
      <c r="X732" s="355"/>
      <c r="Y732" s="355"/>
      <c r="Z732" s="355"/>
      <c r="AA732" s="355"/>
      <c r="AB732" s="355"/>
      <c r="AC732" s="355"/>
      <c r="AD732" s="355"/>
      <c r="AE732" s="355"/>
      <c r="AF732" s="355"/>
      <c r="AG732" s="355"/>
      <c r="AH732" s="355"/>
      <c r="AI732" s="381">
        <v>2705000000</v>
      </c>
      <c r="AJ732" s="381">
        <v>2705000000</v>
      </c>
      <c r="AK732" s="381">
        <v>104763490</v>
      </c>
      <c r="AL732" s="381">
        <v>104763490</v>
      </c>
      <c r="AM732" s="381">
        <v>19597</v>
      </c>
      <c r="AN732" s="359"/>
      <c r="AO732" s="367"/>
    </row>
    <row r="733" spans="1:41" ht="15.75">
      <c r="A733" s="355" t="s">
        <v>13512</v>
      </c>
      <c r="B733" s="355">
        <v>2789</v>
      </c>
      <c r="C733" s="382" t="s">
        <v>13445</v>
      </c>
      <c r="D733" s="382" t="s">
        <v>13446</v>
      </c>
      <c r="E733" s="382" t="s">
        <v>13447</v>
      </c>
      <c r="F733" s="355"/>
      <c r="G733" s="380" t="s">
        <v>13194</v>
      </c>
      <c r="H733" s="355"/>
      <c r="I733" s="355"/>
      <c r="J733" s="355"/>
      <c r="K733" s="382" t="s">
        <v>12003</v>
      </c>
      <c r="L733" s="355"/>
      <c r="M733" s="355"/>
      <c r="N733" s="355"/>
      <c r="O733" s="355"/>
      <c r="P733" s="355"/>
      <c r="Q733" s="355"/>
      <c r="R733" s="355"/>
      <c r="S733" s="355"/>
      <c r="T733" s="355"/>
      <c r="U733" s="355"/>
      <c r="V733" s="355">
        <v>72000</v>
      </c>
      <c r="W733" s="355"/>
      <c r="X733" s="355"/>
      <c r="Y733" s="355"/>
      <c r="Z733" s="355"/>
      <c r="AA733" s="355"/>
      <c r="AB733" s="355"/>
      <c r="AC733" s="355"/>
      <c r="AD733" s="355"/>
      <c r="AE733" s="355"/>
      <c r="AF733" s="355"/>
      <c r="AG733" s="355"/>
      <c r="AH733" s="355"/>
      <c r="AI733" s="381">
        <v>2705000000</v>
      </c>
      <c r="AJ733" s="381">
        <v>2705000000</v>
      </c>
      <c r="AK733" s="381">
        <v>104763490</v>
      </c>
      <c r="AL733" s="381">
        <v>104763490</v>
      </c>
      <c r="AM733" s="381">
        <v>2789</v>
      </c>
      <c r="AN733" s="359"/>
      <c r="AO733" s="367"/>
    </row>
    <row r="734" spans="1:41" ht="15.75">
      <c r="A734" s="355" t="s">
        <v>13513</v>
      </c>
      <c r="B734" s="355">
        <v>54919</v>
      </c>
      <c r="C734" s="382" t="s">
        <v>13445</v>
      </c>
      <c r="D734" s="382" t="s">
        <v>13446</v>
      </c>
      <c r="E734" s="382" t="s">
        <v>13447</v>
      </c>
      <c r="F734" s="355"/>
      <c r="G734" s="380" t="s">
        <v>13196</v>
      </c>
      <c r="H734" s="355"/>
      <c r="I734" s="355"/>
      <c r="J734" s="355"/>
      <c r="K734" s="382" t="s">
        <v>12003</v>
      </c>
      <c r="L734" s="355"/>
      <c r="M734" s="355"/>
      <c r="N734" s="355"/>
      <c r="O734" s="355"/>
      <c r="P734" s="355"/>
      <c r="Q734" s="355"/>
      <c r="R734" s="355"/>
      <c r="S734" s="355"/>
      <c r="T734" s="355"/>
      <c r="U734" s="355"/>
      <c r="V734" s="355">
        <v>1418000</v>
      </c>
      <c r="W734" s="355"/>
      <c r="X734" s="355"/>
      <c r="Y734" s="355"/>
      <c r="Z734" s="355"/>
      <c r="AA734" s="355"/>
      <c r="AB734" s="355"/>
      <c r="AC734" s="355"/>
      <c r="AD734" s="355"/>
      <c r="AE734" s="355"/>
      <c r="AF734" s="355"/>
      <c r="AG734" s="355"/>
      <c r="AH734" s="355"/>
      <c r="AI734" s="381">
        <v>2705000000</v>
      </c>
      <c r="AJ734" s="381">
        <v>2705000000</v>
      </c>
      <c r="AK734" s="381">
        <v>104763490</v>
      </c>
      <c r="AL734" s="381">
        <v>104763490</v>
      </c>
      <c r="AM734" s="381">
        <v>54919</v>
      </c>
      <c r="AN734" s="359"/>
      <c r="AO734" s="367"/>
    </row>
    <row r="735" spans="1:41" ht="15.75">
      <c r="A735" s="355" t="s">
        <v>13514</v>
      </c>
      <c r="B735" s="355">
        <v>205615</v>
      </c>
      <c r="C735" s="382" t="s">
        <v>13445</v>
      </c>
      <c r="D735" s="382" t="s">
        <v>13446</v>
      </c>
      <c r="E735" s="382" t="s">
        <v>13447</v>
      </c>
      <c r="F735" s="355"/>
      <c r="G735" s="380" t="s">
        <v>13198</v>
      </c>
      <c r="H735" s="355"/>
      <c r="I735" s="355"/>
      <c r="J735" s="355"/>
      <c r="K735" s="382" t="s">
        <v>12003</v>
      </c>
      <c r="L735" s="355"/>
      <c r="M735" s="355"/>
      <c r="N735" s="355"/>
      <c r="O735" s="355"/>
      <c r="P735" s="355"/>
      <c r="Q735" s="355"/>
      <c r="R735" s="355"/>
      <c r="S735" s="355"/>
      <c r="T735" s="355"/>
      <c r="U735" s="355"/>
      <c r="V735" s="355">
        <v>5309000</v>
      </c>
      <c r="W735" s="355"/>
      <c r="X735" s="355"/>
      <c r="Y735" s="355"/>
      <c r="Z735" s="355"/>
      <c r="AA735" s="355"/>
      <c r="AB735" s="355"/>
      <c r="AC735" s="355"/>
      <c r="AD735" s="355"/>
      <c r="AE735" s="355"/>
      <c r="AF735" s="355"/>
      <c r="AG735" s="355"/>
      <c r="AH735" s="355"/>
      <c r="AI735" s="381">
        <v>2705000000</v>
      </c>
      <c r="AJ735" s="381">
        <v>2705000000</v>
      </c>
      <c r="AK735" s="381">
        <v>104763490</v>
      </c>
      <c r="AL735" s="381">
        <v>104763490</v>
      </c>
      <c r="AM735" s="381">
        <v>205615</v>
      </c>
      <c r="AN735" s="359"/>
      <c r="AO735" s="367"/>
    </row>
    <row r="736" spans="1:41" ht="15.75">
      <c r="A736" s="355" t="s">
        <v>13515</v>
      </c>
      <c r="B736" s="355">
        <v>7359</v>
      </c>
      <c r="C736" s="382" t="s">
        <v>13445</v>
      </c>
      <c r="D736" s="382" t="s">
        <v>13446</v>
      </c>
      <c r="E736" s="382" t="s">
        <v>13447</v>
      </c>
      <c r="F736" s="355"/>
      <c r="G736" s="380" t="s">
        <v>13200</v>
      </c>
      <c r="H736" s="355"/>
      <c r="I736" s="355"/>
      <c r="J736" s="355"/>
      <c r="K736" s="382" t="s">
        <v>12003</v>
      </c>
      <c r="L736" s="355"/>
      <c r="M736" s="355"/>
      <c r="N736" s="355"/>
      <c r="O736" s="355"/>
      <c r="P736" s="355"/>
      <c r="Q736" s="355"/>
      <c r="R736" s="355"/>
      <c r="S736" s="355"/>
      <c r="T736" s="355"/>
      <c r="U736" s="355"/>
      <c r="V736" s="355">
        <v>190000</v>
      </c>
      <c r="W736" s="355"/>
      <c r="X736" s="355"/>
      <c r="Y736" s="355"/>
      <c r="Z736" s="355"/>
      <c r="AA736" s="355"/>
      <c r="AB736" s="355"/>
      <c r="AC736" s="355"/>
      <c r="AD736" s="355"/>
      <c r="AE736" s="355"/>
      <c r="AF736" s="355"/>
      <c r="AG736" s="355"/>
      <c r="AH736" s="355"/>
      <c r="AI736" s="381">
        <v>2705000000</v>
      </c>
      <c r="AJ736" s="381">
        <v>2705000000</v>
      </c>
      <c r="AK736" s="381">
        <v>104763490</v>
      </c>
      <c r="AL736" s="381">
        <v>104763490</v>
      </c>
      <c r="AM736" s="381">
        <v>7359</v>
      </c>
      <c r="AN736" s="359"/>
      <c r="AO736" s="367"/>
    </row>
    <row r="737" spans="1:41" ht="15.75">
      <c r="A737" s="355" t="s">
        <v>13516</v>
      </c>
      <c r="B737" s="355">
        <v>3641</v>
      </c>
      <c r="C737" s="382" t="s">
        <v>13445</v>
      </c>
      <c r="D737" s="382" t="s">
        <v>13446</v>
      </c>
      <c r="E737" s="382" t="s">
        <v>13447</v>
      </c>
      <c r="F737" s="355"/>
      <c r="G737" s="380" t="s">
        <v>13202</v>
      </c>
      <c r="H737" s="355"/>
      <c r="I737" s="355"/>
      <c r="J737" s="355"/>
      <c r="K737" s="382" t="s">
        <v>12003</v>
      </c>
      <c r="L737" s="355"/>
      <c r="M737" s="355"/>
      <c r="N737" s="355"/>
      <c r="O737" s="355"/>
      <c r="P737" s="355"/>
      <c r="Q737" s="355"/>
      <c r="R737" s="355"/>
      <c r="S737" s="355"/>
      <c r="T737" s="355"/>
      <c r="U737" s="355"/>
      <c r="V737" s="355">
        <v>94000</v>
      </c>
      <c r="W737" s="355"/>
      <c r="X737" s="355"/>
      <c r="Y737" s="355"/>
      <c r="Z737" s="355"/>
      <c r="AA737" s="355"/>
      <c r="AB737" s="355"/>
      <c r="AC737" s="355"/>
      <c r="AD737" s="355"/>
      <c r="AE737" s="355"/>
      <c r="AF737" s="355"/>
      <c r="AG737" s="355"/>
      <c r="AH737" s="355"/>
      <c r="AI737" s="381">
        <v>2705000000</v>
      </c>
      <c r="AJ737" s="381">
        <v>2705000000</v>
      </c>
      <c r="AK737" s="381">
        <v>104763490</v>
      </c>
      <c r="AL737" s="381">
        <v>104763490</v>
      </c>
      <c r="AM737" s="381">
        <v>3641</v>
      </c>
      <c r="AN737" s="359"/>
      <c r="AO737" s="367"/>
    </row>
    <row r="738" spans="1:41" ht="15.75">
      <c r="A738" s="355" t="s">
        <v>13517</v>
      </c>
      <c r="B738" s="355">
        <v>21417</v>
      </c>
      <c r="C738" s="382" t="s">
        <v>13445</v>
      </c>
      <c r="D738" s="382" t="s">
        <v>13446</v>
      </c>
      <c r="E738" s="382" t="s">
        <v>13447</v>
      </c>
      <c r="F738" s="355"/>
      <c r="G738" s="380" t="s">
        <v>13204</v>
      </c>
      <c r="H738" s="355"/>
      <c r="I738" s="355"/>
      <c r="J738" s="355"/>
      <c r="K738" s="382" t="s">
        <v>12003</v>
      </c>
      <c r="L738" s="355"/>
      <c r="M738" s="355"/>
      <c r="N738" s="355"/>
      <c r="O738" s="355"/>
      <c r="P738" s="355"/>
      <c r="Q738" s="355"/>
      <c r="R738" s="355"/>
      <c r="S738" s="355"/>
      <c r="T738" s="355"/>
      <c r="U738" s="355"/>
      <c r="V738" s="355">
        <v>553000</v>
      </c>
      <c r="W738" s="355"/>
      <c r="X738" s="355"/>
      <c r="Y738" s="355"/>
      <c r="Z738" s="355"/>
      <c r="AA738" s="355"/>
      <c r="AB738" s="355"/>
      <c r="AC738" s="355"/>
      <c r="AD738" s="355"/>
      <c r="AE738" s="355"/>
      <c r="AF738" s="355"/>
      <c r="AG738" s="355"/>
      <c r="AH738" s="355"/>
      <c r="AI738" s="381">
        <v>2705000000</v>
      </c>
      <c r="AJ738" s="381">
        <v>2705000000</v>
      </c>
      <c r="AK738" s="381">
        <v>104763490</v>
      </c>
      <c r="AL738" s="381">
        <v>104763490</v>
      </c>
      <c r="AM738" s="381">
        <v>21417</v>
      </c>
      <c r="AN738" s="359"/>
      <c r="AO738" s="367"/>
    </row>
    <row r="739" spans="1:41" ht="15.75">
      <c r="A739" s="355" t="s">
        <v>13518</v>
      </c>
      <c r="B739" s="355">
        <v>12161</v>
      </c>
      <c r="C739" s="382" t="s">
        <v>13445</v>
      </c>
      <c r="D739" s="382" t="s">
        <v>13446</v>
      </c>
      <c r="E739" s="382" t="s">
        <v>13447</v>
      </c>
      <c r="F739" s="355"/>
      <c r="G739" s="380" t="s">
        <v>13206</v>
      </c>
      <c r="H739" s="355"/>
      <c r="I739" s="355"/>
      <c r="J739" s="355"/>
      <c r="K739" s="382" t="s">
        <v>12003</v>
      </c>
      <c r="L739" s="355"/>
      <c r="M739" s="355"/>
      <c r="N739" s="355"/>
      <c r="O739" s="355"/>
      <c r="P739" s="355"/>
      <c r="Q739" s="355"/>
      <c r="R739" s="355"/>
      <c r="S739" s="355"/>
      <c r="T739" s="355"/>
      <c r="U739" s="355"/>
      <c r="V739" s="355">
        <v>314000</v>
      </c>
      <c r="W739" s="355"/>
      <c r="X739" s="355"/>
      <c r="Y739" s="355"/>
      <c r="Z739" s="355"/>
      <c r="AA739" s="355"/>
      <c r="AB739" s="355"/>
      <c r="AC739" s="355"/>
      <c r="AD739" s="355"/>
      <c r="AE739" s="355"/>
      <c r="AF739" s="355"/>
      <c r="AG739" s="355"/>
      <c r="AH739" s="355"/>
      <c r="AI739" s="381">
        <v>2705000000</v>
      </c>
      <c r="AJ739" s="381">
        <v>2705000000</v>
      </c>
      <c r="AK739" s="381">
        <v>104763490</v>
      </c>
      <c r="AL739" s="381">
        <v>104763490</v>
      </c>
      <c r="AM739" s="381">
        <v>12161</v>
      </c>
      <c r="AN739" s="359"/>
      <c r="AO739" s="367"/>
    </row>
    <row r="740" spans="1:41" ht="15.75">
      <c r="A740" s="355" t="s">
        <v>13519</v>
      </c>
      <c r="B740" s="355">
        <v>30248</v>
      </c>
      <c r="C740" s="382" t="s">
        <v>13445</v>
      </c>
      <c r="D740" s="382" t="s">
        <v>13446</v>
      </c>
      <c r="E740" s="382" t="s">
        <v>13447</v>
      </c>
      <c r="F740" s="355"/>
      <c r="G740" s="380" t="s">
        <v>13520</v>
      </c>
      <c r="H740" s="355"/>
      <c r="I740" s="355"/>
      <c r="J740" s="355"/>
      <c r="K740" s="382" t="s">
        <v>12003</v>
      </c>
      <c r="L740" s="355"/>
      <c r="M740" s="355"/>
      <c r="N740" s="355"/>
      <c r="O740" s="355"/>
      <c r="P740" s="355"/>
      <c r="Q740" s="355"/>
      <c r="R740" s="355"/>
      <c r="S740" s="355"/>
      <c r="T740" s="355"/>
      <c r="U740" s="355"/>
      <c r="V740" s="355">
        <v>781000</v>
      </c>
      <c r="W740" s="355"/>
      <c r="X740" s="355"/>
      <c r="Y740" s="355"/>
      <c r="Z740" s="355"/>
      <c r="AA740" s="355"/>
      <c r="AB740" s="355"/>
      <c r="AC740" s="355"/>
      <c r="AD740" s="355"/>
      <c r="AE740" s="355"/>
      <c r="AF740" s="355"/>
      <c r="AG740" s="355"/>
      <c r="AH740" s="355"/>
      <c r="AI740" s="381">
        <v>2705000000</v>
      </c>
      <c r="AJ740" s="381">
        <v>2705000000</v>
      </c>
      <c r="AK740" s="381">
        <v>104763490</v>
      </c>
      <c r="AL740" s="381">
        <v>104763490</v>
      </c>
      <c r="AM740" s="381">
        <v>30248</v>
      </c>
      <c r="AN740" s="359"/>
      <c r="AO740" s="367"/>
    </row>
    <row r="741" spans="1:41" ht="15.75">
      <c r="A741" s="355" t="s">
        <v>13521</v>
      </c>
      <c r="B741" s="355">
        <v>20333</v>
      </c>
      <c r="C741" s="382" t="s">
        <v>13445</v>
      </c>
      <c r="D741" s="382" t="s">
        <v>13446</v>
      </c>
      <c r="E741" s="382" t="s">
        <v>13447</v>
      </c>
      <c r="F741" s="355"/>
      <c r="G741" s="380" t="s">
        <v>13522</v>
      </c>
      <c r="H741" s="355"/>
      <c r="I741" s="355"/>
      <c r="J741" s="355"/>
      <c r="K741" s="382" t="s">
        <v>12003</v>
      </c>
      <c r="L741" s="355"/>
      <c r="M741" s="355"/>
      <c r="N741" s="355"/>
      <c r="O741" s="355"/>
      <c r="P741" s="355"/>
      <c r="Q741" s="355"/>
      <c r="R741" s="355"/>
      <c r="S741" s="355"/>
      <c r="T741" s="355"/>
      <c r="U741" s="355"/>
      <c r="V741" s="355">
        <v>525000</v>
      </c>
      <c r="W741" s="355"/>
      <c r="X741" s="355"/>
      <c r="Y741" s="355"/>
      <c r="Z741" s="355"/>
      <c r="AA741" s="355"/>
      <c r="AB741" s="355"/>
      <c r="AC741" s="355"/>
      <c r="AD741" s="355"/>
      <c r="AE741" s="355"/>
      <c r="AF741" s="355"/>
      <c r="AG741" s="355"/>
      <c r="AH741" s="355"/>
      <c r="AI741" s="381">
        <v>2705000000</v>
      </c>
      <c r="AJ741" s="381">
        <v>2705000000</v>
      </c>
      <c r="AK741" s="381">
        <v>104763490</v>
      </c>
      <c r="AL741" s="381">
        <v>104763490</v>
      </c>
      <c r="AM741" s="381">
        <v>20333</v>
      </c>
      <c r="AN741" s="359"/>
      <c r="AO741" s="367"/>
    </row>
    <row r="742" spans="1:41" ht="15.75">
      <c r="A742" s="355" t="s">
        <v>13523</v>
      </c>
      <c r="B742" s="355">
        <v>1100113</v>
      </c>
      <c r="C742" s="382" t="s">
        <v>13445</v>
      </c>
      <c r="D742" s="382" t="s">
        <v>13446</v>
      </c>
      <c r="E742" s="382" t="s">
        <v>13447</v>
      </c>
      <c r="F742" s="355"/>
      <c r="G742" s="380" t="s">
        <v>13524</v>
      </c>
      <c r="H742" s="355"/>
      <c r="I742" s="355"/>
      <c r="J742" s="355"/>
      <c r="K742" s="382" t="s">
        <v>12003</v>
      </c>
      <c r="L742" s="355"/>
      <c r="M742" s="355"/>
      <c r="N742" s="355"/>
      <c r="O742" s="355"/>
      <c r="P742" s="355"/>
      <c r="Q742" s="355"/>
      <c r="R742" s="355"/>
      <c r="S742" s="355"/>
      <c r="T742" s="355"/>
      <c r="U742" s="355"/>
      <c r="V742" s="355">
        <v>28405000</v>
      </c>
      <c r="W742" s="355"/>
      <c r="X742" s="355"/>
      <c r="Y742" s="355"/>
      <c r="Z742" s="355"/>
      <c r="AA742" s="355"/>
      <c r="AB742" s="355"/>
      <c r="AC742" s="355"/>
      <c r="AD742" s="355"/>
      <c r="AE742" s="355"/>
      <c r="AF742" s="355"/>
      <c r="AG742" s="355"/>
      <c r="AH742" s="355"/>
      <c r="AI742" s="381">
        <v>2705000000</v>
      </c>
      <c r="AJ742" s="381">
        <v>2705000000</v>
      </c>
      <c r="AK742" s="381">
        <v>104763490</v>
      </c>
      <c r="AL742" s="381">
        <v>104763490</v>
      </c>
      <c r="AM742" s="381">
        <v>1100113</v>
      </c>
      <c r="AN742" s="359"/>
      <c r="AO742" s="367"/>
    </row>
    <row r="743" spans="1:41" ht="15.75">
      <c r="A743" s="355" t="s">
        <v>13525</v>
      </c>
      <c r="B743" s="355">
        <v>239310</v>
      </c>
      <c r="C743" s="382" t="s">
        <v>13445</v>
      </c>
      <c r="D743" s="382" t="s">
        <v>13446</v>
      </c>
      <c r="E743" s="382" t="s">
        <v>13447</v>
      </c>
      <c r="F743" s="355"/>
      <c r="G743" s="380" t="s">
        <v>13526</v>
      </c>
      <c r="H743" s="355"/>
      <c r="I743" s="355"/>
      <c r="J743" s="355"/>
      <c r="K743" s="382" t="s">
        <v>12003</v>
      </c>
      <c r="L743" s="355"/>
      <c r="M743" s="355"/>
      <c r="N743" s="355"/>
      <c r="O743" s="355"/>
      <c r="P743" s="355"/>
      <c r="Q743" s="355"/>
      <c r="R743" s="355"/>
      <c r="S743" s="355"/>
      <c r="T743" s="355"/>
      <c r="U743" s="355"/>
      <c r="V743" s="355">
        <v>6179000</v>
      </c>
      <c r="W743" s="355"/>
      <c r="X743" s="355"/>
      <c r="Y743" s="355"/>
      <c r="Z743" s="355"/>
      <c r="AA743" s="355"/>
      <c r="AB743" s="355"/>
      <c r="AC743" s="355"/>
      <c r="AD743" s="355"/>
      <c r="AE743" s="355"/>
      <c r="AF743" s="355"/>
      <c r="AG743" s="355"/>
      <c r="AH743" s="355"/>
      <c r="AI743" s="381">
        <v>2705000000</v>
      </c>
      <c r="AJ743" s="381">
        <v>2705000000</v>
      </c>
      <c r="AK743" s="381">
        <v>104763490</v>
      </c>
      <c r="AL743" s="381">
        <v>104763490</v>
      </c>
      <c r="AM743" s="381">
        <v>239310</v>
      </c>
      <c r="AN743" s="359"/>
      <c r="AO743" s="367"/>
    </row>
    <row r="744" spans="1:41" ht="15.75">
      <c r="A744" s="355" t="s">
        <v>13527</v>
      </c>
      <c r="B744" s="355">
        <v>59605</v>
      </c>
      <c r="C744" s="382" t="s">
        <v>13445</v>
      </c>
      <c r="D744" s="382" t="s">
        <v>13446</v>
      </c>
      <c r="E744" s="382" t="s">
        <v>13447</v>
      </c>
      <c r="F744" s="355"/>
      <c r="G744" s="380" t="s">
        <v>13528</v>
      </c>
      <c r="H744" s="355"/>
      <c r="I744" s="355"/>
      <c r="J744" s="355"/>
      <c r="K744" s="382" t="s">
        <v>12003</v>
      </c>
      <c r="L744" s="355"/>
      <c r="M744" s="355"/>
      <c r="N744" s="355"/>
      <c r="O744" s="355"/>
      <c r="P744" s="355"/>
      <c r="Q744" s="355"/>
      <c r="R744" s="355"/>
      <c r="S744" s="355"/>
      <c r="T744" s="355"/>
      <c r="U744" s="355"/>
      <c r="V744" s="355">
        <v>1539000</v>
      </c>
      <c r="W744" s="355"/>
      <c r="X744" s="355"/>
      <c r="Y744" s="355"/>
      <c r="Z744" s="355"/>
      <c r="AA744" s="355"/>
      <c r="AB744" s="355"/>
      <c r="AC744" s="355"/>
      <c r="AD744" s="355"/>
      <c r="AE744" s="355"/>
      <c r="AF744" s="355"/>
      <c r="AG744" s="355"/>
      <c r="AH744" s="355"/>
      <c r="AI744" s="381">
        <v>2705000000</v>
      </c>
      <c r="AJ744" s="381">
        <v>2705000000</v>
      </c>
      <c r="AK744" s="381">
        <v>104763490</v>
      </c>
      <c r="AL744" s="381">
        <v>104763490</v>
      </c>
      <c r="AM744" s="381">
        <v>59605</v>
      </c>
      <c r="AN744" s="359"/>
      <c r="AO744" s="367"/>
    </row>
    <row r="745" spans="1:41" ht="15.75">
      <c r="A745" s="355" t="s">
        <v>13529</v>
      </c>
      <c r="B745" s="355">
        <v>66537</v>
      </c>
      <c r="C745" s="382" t="s">
        <v>13445</v>
      </c>
      <c r="D745" s="382" t="s">
        <v>13446</v>
      </c>
      <c r="E745" s="382" t="s">
        <v>13447</v>
      </c>
      <c r="F745" s="355"/>
      <c r="G745" s="380" t="s">
        <v>13530</v>
      </c>
      <c r="H745" s="355"/>
      <c r="I745" s="355"/>
      <c r="J745" s="355"/>
      <c r="K745" s="382" t="s">
        <v>12003</v>
      </c>
      <c r="L745" s="355"/>
      <c r="M745" s="355"/>
      <c r="N745" s="355"/>
      <c r="O745" s="355"/>
      <c r="P745" s="355"/>
      <c r="Q745" s="355"/>
      <c r="R745" s="355"/>
      <c r="S745" s="355"/>
      <c r="T745" s="355"/>
      <c r="U745" s="355"/>
      <c r="V745" s="355">
        <v>1718000</v>
      </c>
      <c r="W745" s="355"/>
      <c r="X745" s="355"/>
      <c r="Y745" s="355"/>
      <c r="Z745" s="355"/>
      <c r="AA745" s="355"/>
      <c r="AB745" s="355"/>
      <c r="AC745" s="355"/>
      <c r="AD745" s="355"/>
      <c r="AE745" s="355"/>
      <c r="AF745" s="355"/>
      <c r="AG745" s="355"/>
      <c r="AH745" s="355"/>
      <c r="AI745" s="381">
        <v>2705000000</v>
      </c>
      <c r="AJ745" s="381">
        <v>2705000000</v>
      </c>
      <c r="AK745" s="381">
        <v>104763490</v>
      </c>
      <c r="AL745" s="381">
        <v>104763490</v>
      </c>
      <c r="AM745" s="381">
        <v>66537</v>
      </c>
      <c r="AN745" s="359"/>
      <c r="AO745" s="367"/>
    </row>
    <row r="746" spans="1:41" ht="15.75">
      <c r="A746" s="355" t="s">
        <v>13531</v>
      </c>
      <c r="B746" s="355">
        <v>67970</v>
      </c>
      <c r="C746" s="382" t="s">
        <v>13445</v>
      </c>
      <c r="D746" s="382" t="s">
        <v>13446</v>
      </c>
      <c r="E746" s="382" t="s">
        <v>13447</v>
      </c>
      <c r="F746" s="355"/>
      <c r="G746" s="380" t="s">
        <v>13532</v>
      </c>
      <c r="H746" s="355"/>
      <c r="I746" s="355"/>
      <c r="J746" s="355"/>
      <c r="K746" s="382" t="s">
        <v>12003</v>
      </c>
      <c r="L746" s="355"/>
      <c r="M746" s="355"/>
      <c r="N746" s="355"/>
      <c r="O746" s="355"/>
      <c r="P746" s="355"/>
      <c r="Q746" s="355"/>
      <c r="R746" s="355"/>
      <c r="S746" s="355"/>
      <c r="T746" s="355"/>
      <c r="U746" s="355"/>
      <c r="V746" s="355">
        <v>1755000</v>
      </c>
      <c r="W746" s="355"/>
      <c r="X746" s="355"/>
      <c r="Y746" s="355"/>
      <c r="Z746" s="355"/>
      <c r="AA746" s="355"/>
      <c r="AB746" s="355"/>
      <c r="AC746" s="355"/>
      <c r="AD746" s="355"/>
      <c r="AE746" s="355"/>
      <c r="AF746" s="355"/>
      <c r="AG746" s="355"/>
      <c r="AH746" s="355"/>
      <c r="AI746" s="381">
        <v>2705000000</v>
      </c>
      <c r="AJ746" s="381">
        <v>2705000000</v>
      </c>
      <c r="AK746" s="381">
        <v>104763490</v>
      </c>
      <c r="AL746" s="381">
        <v>104763490</v>
      </c>
      <c r="AM746" s="381">
        <v>67970</v>
      </c>
      <c r="AN746" s="359"/>
      <c r="AO746" s="367"/>
    </row>
    <row r="747" spans="1:41" ht="15.75">
      <c r="A747" s="355" t="s">
        <v>13533</v>
      </c>
      <c r="B747" s="355">
        <v>130712</v>
      </c>
      <c r="C747" s="382" t="s">
        <v>13445</v>
      </c>
      <c r="D747" s="382" t="s">
        <v>13446</v>
      </c>
      <c r="E747" s="382" t="s">
        <v>13447</v>
      </c>
      <c r="F747" s="355"/>
      <c r="G747" s="380" t="s">
        <v>13534</v>
      </c>
      <c r="H747" s="355"/>
      <c r="I747" s="355"/>
      <c r="J747" s="355"/>
      <c r="K747" s="382" t="s">
        <v>12003</v>
      </c>
      <c r="L747" s="355"/>
      <c r="M747" s="355"/>
      <c r="N747" s="355"/>
      <c r="O747" s="355"/>
      <c r="P747" s="355"/>
      <c r="Q747" s="355"/>
      <c r="R747" s="355"/>
      <c r="S747" s="355"/>
      <c r="T747" s="355"/>
      <c r="U747" s="355"/>
      <c r="V747" s="355">
        <v>3375000</v>
      </c>
      <c r="W747" s="355"/>
      <c r="X747" s="355"/>
      <c r="Y747" s="355"/>
      <c r="Z747" s="355"/>
      <c r="AA747" s="355"/>
      <c r="AB747" s="355"/>
      <c r="AC747" s="355"/>
      <c r="AD747" s="355"/>
      <c r="AE747" s="355"/>
      <c r="AF747" s="355"/>
      <c r="AG747" s="355"/>
      <c r="AH747" s="355"/>
      <c r="AI747" s="381">
        <v>2705000000</v>
      </c>
      <c r="AJ747" s="381">
        <v>2705000000</v>
      </c>
      <c r="AK747" s="381">
        <v>104763490</v>
      </c>
      <c r="AL747" s="381">
        <v>104763490</v>
      </c>
      <c r="AM747" s="381">
        <v>130712</v>
      </c>
      <c r="AN747" s="359"/>
      <c r="AO747" s="367"/>
    </row>
    <row r="748" spans="1:41" ht="15.75">
      <c r="A748" s="355" t="s">
        <v>13535</v>
      </c>
      <c r="B748" s="355">
        <v>17935</v>
      </c>
      <c r="C748" s="380" t="s">
        <v>13536</v>
      </c>
      <c r="D748" s="380" t="s">
        <v>13537</v>
      </c>
      <c r="E748" s="380" t="s">
        <v>13538</v>
      </c>
      <c r="F748" s="355"/>
      <c r="G748" s="380" t="s">
        <v>11988</v>
      </c>
      <c r="H748" s="355"/>
      <c r="I748" s="355"/>
      <c r="J748" s="355"/>
      <c r="K748" s="380" t="s">
        <v>12192</v>
      </c>
      <c r="L748" s="355"/>
      <c r="M748" s="355"/>
      <c r="N748" s="355"/>
      <c r="O748" s="355"/>
      <c r="P748" s="355"/>
      <c r="Q748" s="355"/>
      <c r="R748" s="355"/>
      <c r="S748" s="355"/>
      <c r="T748" s="355"/>
      <c r="U748" s="355"/>
      <c r="V748" s="355">
        <v>1657909</v>
      </c>
      <c r="W748" s="355"/>
      <c r="X748" s="355"/>
      <c r="Y748" s="355"/>
      <c r="Z748" s="355"/>
      <c r="AA748" s="355"/>
      <c r="AB748" s="355"/>
      <c r="AC748" s="355"/>
      <c r="AD748" s="355"/>
      <c r="AE748" s="355"/>
      <c r="AF748" s="355"/>
      <c r="AG748" s="355"/>
      <c r="AH748" s="355"/>
      <c r="AI748" s="381">
        <v>225600000</v>
      </c>
      <c r="AJ748" s="381">
        <v>222914000</v>
      </c>
      <c r="AK748" s="381">
        <v>2440534</v>
      </c>
      <c r="AL748" s="381">
        <v>2411476.9329609931</v>
      </c>
      <c r="AM748" s="381">
        <v>17935</v>
      </c>
      <c r="AN748" s="359"/>
      <c r="AO748" s="367"/>
    </row>
    <row r="749" spans="1:41" ht="15.75">
      <c r="A749" s="355" t="s">
        <v>13539</v>
      </c>
      <c r="B749" s="355">
        <v>37469</v>
      </c>
      <c r="C749" s="382" t="s">
        <v>13536</v>
      </c>
      <c r="D749" s="382" t="s">
        <v>13537</v>
      </c>
      <c r="E749" s="382" t="s">
        <v>13538</v>
      </c>
      <c r="F749" s="355"/>
      <c r="G749" s="382" t="s">
        <v>12008</v>
      </c>
      <c r="H749" s="355"/>
      <c r="I749" s="355"/>
      <c r="J749" s="355"/>
      <c r="K749" s="382" t="s">
        <v>12192</v>
      </c>
      <c r="L749" s="355"/>
      <c r="M749" s="355"/>
      <c r="N749" s="355"/>
      <c r="O749" s="355"/>
      <c r="P749" s="355"/>
      <c r="Q749" s="355"/>
      <c r="R749" s="355"/>
      <c r="S749" s="355"/>
      <c r="T749" s="355"/>
      <c r="U749" s="355"/>
      <c r="V749" s="355">
        <v>3463597</v>
      </c>
      <c r="W749" s="355"/>
      <c r="X749" s="355"/>
      <c r="Y749" s="355"/>
      <c r="Z749" s="355"/>
      <c r="AA749" s="355"/>
      <c r="AB749" s="355"/>
      <c r="AC749" s="355"/>
      <c r="AD749" s="355"/>
      <c r="AE749" s="355"/>
      <c r="AF749" s="355"/>
      <c r="AG749" s="355"/>
      <c r="AH749" s="355"/>
      <c r="AI749" s="381">
        <v>225600000</v>
      </c>
      <c r="AJ749" s="381">
        <v>222914000</v>
      </c>
      <c r="AK749" s="381">
        <v>2440534</v>
      </c>
      <c r="AL749" s="381">
        <v>2411476.9329609931</v>
      </c>
      <c r="AM749" s="381">
        <v>37469</v>
      </c>
      <c r="AN749" s="359"/>
      <c r="AO749" s="367"/>
    </row>
    <row r="750" spans="1:41" ht="15.75">
      <c r="A750" s="355" t="s">
        <v>13540</v>
      </c>
      <c r="B750" s="355">
        <v>30616</v>
      </c>
      <c r="C750" s="382" t="s">
        <v>13536</v>
      </c>
      <c r="D750" s="382" t="s">
        <v>13537</v>
      </c>
      <c r="E750" s="382" t="s">
        <v>13538</v>
      </c>
      <c r="F750" s="355"/>
      <c r="G750" s="382" t="s">
        <v>12010</v>
      </c>
      <c r="H750" s="355"/>
      <c r="I750" s="355"/>
      <c r="J750" s="355"/>
      <c r="K750" s="382" t="s">
        <v>12192</v>
      </c>
      <c r="L750" s="355"/>
      <c r="M750" s="355"/>
      <c r="N750" s="355"/>
      <c r="O750" s="355"/>
      <c r="P750" s="355"/>
      <c r="Q750" s="355"/>
      <c r="R750" s="355"/>
      <c r="S750" s="355"/>
      <c r="T750" s="355"/>
      <c r="U750" s="355"/>
      <c r="V750" s="355">
        <v>2830119</v>
      </c>
      <c r="W750" s="355"/>
      <c r="X750" s="355"/>
      <c r="Y750" s="355"/>
      <c r="Z750" s="355"/>
      <c r="AA750" s="355"/>
      <c r="AB750" s="355"/>
      <c r="AC750" s="355"/>
      <c r="AD750" s="355"/>
      <c r="AE750" s="355"/>
      <c r="AF750" s="355"/>
      <c r="AG750" s="355"/>
      <c r="AH750" s="355"/>
      <c r="AI750" s="381">
        <v>225600000</v>
      </c>
      <c r="AJ750" s="381">
        <v>222914000</v>
      </c>
      <c r="AK750" s="381">
        <v>2440534</v>
      </c>
      <c r="AL750" s="381">
        <v>2411476.9329609931</v>
      </c>
      <c r="AM750" s="381">
        <v>30616</v>
      </c>
      <c r="AN750" s="359"/>
      <c r="AO750" s="367"/>
    </row>
    <row r="751" spans="1:41" ht="15.75">
      <c r="A751" s="355" t="s">
        <v>13541</v>
      </c>
      <c r="B751" s="355">
        <v>40858</v>
      </c>
      <c r="C751" s="382" t="s">
        <v>13536</v>
      </c>
      <c r="D751" s="382" t="s">
        <v>13537</v>
      </c>
      <c r="E751" s="382" t="s">
        <v>13538</v>
      </c>
      <c r="F751" s="355"/>
      <c r="G751" s="382" t="s">
        <v>12012</v>
      </c>
      <c r="H751" s="355"/>
      <c r="I751" s="355"/>
      <c r="J751" s="355"/>
      <c r="K751" s="382" t="s">
        <v>12192</v>
      </c>
      <c r="L751" s="355"/>
      <c r="M751" s="355"/>
      <c r="N751" s="355"/>
      <c r="O751" s="355"/>
      <c r="P751" s="355"/>
      <c r="Q751" s="355"/>
      <c r="R751" s="355"/>
      <c r="S751" s="355"/>
      <c r="T751" s="355"/>
      <c r="U751" s="355"/>
      <c r="V751" s="355">
        <v>3776825</v>
      </c>
      <c r="W751" s="355"/>
      <c r="X751" s="355"/>
      <c r="Y751" s="355"/>
      <c r="Z751" s="355"/>
      <c r="AA751" s="355"/>
      <c r="AB751" s="355"/>
      <c r="AC751" s="355"/>
      <c r="AD751" s="355"/>
      <c r="AE751" s="355"/>
      <c r="AF751" s="355"/>
      <c r="AG751" s="355"/>
      <c r="AH751" s="355"/>
      <c r="AI751" s="381">
        <v>225600000</v>
      </c>
      <c r="AJ751" s="381">
        <v>222914000</v>
      </c>
      <c r="AK751" s="381">
        <v>2440534</v>
      </c>
      <c r="AL751" s="381">
        <v>2411476.9329609931</v>
      </c>
      <c r="AM751" s="381">
        <v>40858</v>
      </c>
      <c r="AN751" s="359"/>
      <c r="AO751" s="367"/>
    </row>
    <row r="752" spans="1:41" ht="15.75">
      <c r="A752" s="355" t="s">
        <v>13542</v>
      </c>
      <c r="B752" s="355">
        <v>658</v>
      </c>
      <c r="C752" s="382" t="s">
        <v>13536</v>
      </c>
      <c r="D752" s="382" t="s">
        <v>13537</v>
      </c>
      <c r="E752" s="382" t="s">
        <v>13538</v>
      </c>
      <c r="F752" s="355"/>
      <c r="G752" s="382" t="s">
        <v>12014</v>
      </c>
      <c r="H752" s="355"/>
      <c r="I752" s="355"/>
      <c r="J752" s="355"/>
      <c r="K752" s="382" t="s">
        <v>12192</v>
      </c>
      <c r="L752" s="355"/>
      <c r="M752" s="355"/>
      <c r="N752" s="355"/>
      <c r="O752" s="355"/>
      <c r="P752" s="355"/>
      <c r="Q752" s="355"/>
      <c r="R752" s="355"/>
      <c r="S752" s="355"/>
      <c r="T752" s="355"/>
      <c r="U752" s="355"/>
      <c r="V752" s="355">
        <v>60818</v>
      </c>
      <c r="W752" s="355"/>
      <c r="X752" s="355"/>
      <c r="Y752" s="355"/>
      <c r="Z752" s="355"/>
      <c r="AA752" s="355"/>
      <c r="AB752" s="355"/>
      <c r="AC752" s="355"/>
      <c r="AD752" s="355"/>
      <c r="AE752" s="355"/>
      <c r="AF752" s="355"/>
      <c r="AG752" s="355"/>
      <c r="AH752" s="355"/>
      <c r="AI752" s="381">
        <v>225600000</v>
      </c>
      <c r="AJ752" s="381">
        <v>222914000</v>
      </c>
      <c r="AK752" s="381">
        <v>2440534</v>
      </c>
      <c r="AL752" s="381">
        <v>2411476.9329609931</v>
      </c>
      <c r="AM752" s="381">
        <v>658</v>
      </c>
      <c r="AN752" s="359"/>
      <c r="AO752" s="367"/>
    </row>
    <row r="753" spans="1:41" ht="15.75">
      <c r="A753" s="355" t="s">
        <v>13543</v>
      </c>
      <c r="B753" s="355">
        <v>13072</v>
      </c>
      <c r="C753" s="382" t="s">
        <v>13536</v>
      </c>
      <c r="D753" s="382" t="s">
        <v>13537</v>
      </c>
      <c r="E753" s="382" t="s">
        <v>13538</v>
      </c>
      <c r="F753" s="355"/>
      <c r="G753" s="382" t="s">
        <v>12016</v>
      </c>
      <c r="H753" s="355"/>
      <c r="I753" s="355"/>
      <c r="J753" s="355"/>
      <c r="K753" s="382" t="s">
        <v>12192</v>
      </c>
      <c r="L753" s="355"/>
      <c r="M753" s="355"/>
      <c r="N753" s="355"/>
      <c r="O753" s="355"/>
      <c r="P753" s="355"/>
      <c r="Q753" s="355"/>
      <c r="R753" s="355"/>
      <c r="S753" s="355"/>
      <c r="T753" s="355"/>
      <c r="U753" s="355"/>
      <c r="V753" s="355">
        <v>1208403</v>
      </c>
      <c r="W753" s="355"/>
      <c r="X753" s="355"/>
      <c r="Y753" s="355"/>
      <c r="Z753" s="355"/>
      <c r="AA753" s="355"/>
      <c r="AB753" s="355"/>
      <c r="AC753" s="355"/>
      <c r="AD753" s="355"/>
      <c r="AE753" s="355"/>
      <c r="AF753" s="355"/>
      <c r="AG753" s="355"/>
      <c r="AH753" s="355"/>
      <c r="AI753" s="381">
        <v>225600000</v>
      </c>
      <c r="AJ753" s="381">
        <v>222914000</v>
      </c>
      <c r="AK753" s="381">
        <v>2440534</v>
      </c>
      <c r="AL753" s="381">
        <v>2411476.9329609931</v>
      </c>
      <c r="AM753" s="381">
        <v>13072</v>
      </c>
      <c r="AN753" s="359"/>
      <c r="AO753" s="367"/>
    </row>
    <row r="754" spans="1:41" ht="15.75">
      <c r="A754" s="355" t="s">
        <v>13544</v>
      </c>
      <c r="B754" s="355">
        <v>15124</v>
      </c>
      <c r="C754" s="382" t="s">
        <v>13536</v>
      </c>
      <c r="D754" s="382" t="s">
        <v>13537</v>
      </c>
      <c r="E754" s="382" t="s">
        <v>13538</v>
      </c>
      <c r="F754" s="355"/>
      <c r="G754" s="382" t="s">
        <v>12018</v>
      </c>
      <c r="H754" s="355"/>
      <c r="I754" s="355"/>
      <c r="J754" s="355"/>
      <c r="K754" s="382" t="s">
        <v>12192</v>
      </c>
      <c r="L754" s="355"/>
      <c r="M754" s="355"/>
      <c r="N754" s="355"/>
      <c r="O754" s="355"/>
      <c r="P754" s="355"/>
      <c r="Q754" s="355"/>
      <c r="R754" s="355"/>
      <c r="S754" s="355"/>
      <c r="T754" s="355"/>
      <c r="U754" s="355"/>
      <c r="V754" s="355">
        <v>1398082</v>
      </c>
      <c r="W754" s="355"/>
      <c r="X754" s="355"/>
      <c r="Y754" s="355"/>
      <c r="Z754" s="355"/>
      <c r="AA754" s="355"/>
      <c r="AB754" s="355"/>
      <c r="AC754" s="355"/>
      <c r="AD754" s="355"/>
      <c r="AE754" s="355"/>
      <c r="AF754" s="355"/>
      <c r="AG754" s="355"/>
      <c r="AH754" s="355"/>
      <c r="AI754" s="381">
        <v>225600000</v>
      </c>
      <c r="AJ754" s="381">
        <v>222914000</v>
      </c>
      <c r="AK754" s="381">
        <v>2440534</v>
      </c>
      <c r="AL754" s="381">
        <v>2411476.9329609931</v>
      </c>
      <c r="AM754" s="381">
        <v>15124</v>
      </c>
      <c r="AN754" s="359"/>
      <c r="AO754" s="367"/>
    </row>
    <row r="755" spans="1:41" ht="15.75">
      <c r="A755" s="355" t="s">
        <v>13545</v>
      </c>
      <c r="B755" s="355">
        <v>9971</v>
      </c>
      <c r="C755" s="382" t="s">
        <v>13536</v>
      </c>
      <c r="D755" s="382" t="s">
        <v>13537</v>
      </c>
      <c r="E755" s="382" t="s">
        <v>13538</v>
      </c>
      <c r="F755" s="355"/>
      <c r="G755" s="382" t="s">
        <v>12020</v>
      </c>
      <c r="H755" s="355"/>
      <c r="I755" s="355"/>
      <c r="J755" s="355"/>
      <c r="K755" s="382" t="s">
        <v>12192</v>
      </c>
      <c r="L755" s="355"/>
      <c r="M755" s="355"/>
      <c r="N755" s="355"/>
      <c r="O755" s="355"/>
      <c r="P755" s="355"/>
      <c r="Q755" s="355"/>
      <c r="R755" s="355"/>
      <c r="S755" s="355"/>
      <c r="T755" s="355"/>
      <c r="U755" s="355"/>
      <c r="V755" s="355">
        <v>921715</v>
      </c>
      <c r="W755" s="355"/>
      <c r="X755" s="355"/>
      <c r="Y755" s="355"/>
      <c r="Z755" s="355"/>
      <c r="AA755" s="355"/>
      <c r="AB755" s="355"/>
      <c r="AC755" s="355"/>
      <c r="AD755" s="355"/>
      <c r="AE755" s="355"/>
      <c r="AF755" s="355"/>
      <c r="AG755" s="355"/>
      <c r="AH755" s="355"/>
      <c r="AI755" s="381">
        <v>225600000</v>
      </c>
      <c r="AJ755" s="381">
        <v>222914000</v>
      </c>
      <c r="AK755" s="381">
        <v>2440534</v>
      </c>
      <c r="AL755" s="381">
        <v>2411476.9329609931</v>
      </c>
      <c r="AM755" s="381">
        <v>9971</v>
      </c>
      <c r="AN755" s="359"/>
      <c r="AO755" s="367"/>
    </row>
    <row r="756" spans="1:41" ht="15.75">
      <c r="A756" s="355" t="s">
        <v>13546</v>
      </c>
      <c r="B756" s="355">
        <v>7021</v>
      </c>
      <c r="C756" s="382" t="s">
        <v>13536</v>
      </c>
      <c r="D756" s="382" t="s">
        <v>13537</v>
      </c>
      <c r="E756" s="382" t="s">
        <v>13538</v>
      </c>
      <c r="F756" s="355"/>
      <c r="G756" s="382" t="s">
        <v>12022</v>
      </c>
      <c r="H756" s="355"/>
      <c r="I756" s="355"/>
      <c r="J756" s="355"/>
      <c r="K756" s="382" t="s">
        <v>12192</v>
      </c>
      <c r="L756" s="355"/>
      <c r="M756" s="355"/>
      <c r="N756" s="355"/>
      <c r="O756" s="355"/>
      <c r="P756" s="355"/>
      <c r="Q756" s="355"/>
      <c r="R756" s="355"/>
      <c r="S756" s="355"/>
      <c r="T756" s="355"/>
      <c r="U756" s="355"/>
      <c r="V756" s="355">
        <v>648988</v>
      </c>
      <c r="W756" s="355"/>
      <c r="X756" s="355"/>
      <c r="Y756" s="355"/>
      <c r="Z756" s="355"/>
      <c r="AA756" s="355"/>
      <c r="AB756" s="355"/>
      <c r="AC756" s="355"/>
      <c r="AD756" s="355"/>
      <c r="AE756" s="355"/>
      <c r="AF756" s="355"/>
      <c r="AG756" s="355"/>
      <c r="AH756" s="355"/>
      <c r="AI756" s="381">
        <v>225600000</v>
      </c>
      <c r="AJ756" s="381">
        <v>222914000</v>
      </c>
      <c r="AK756" s="381">
        <v>2440534</v>
      </c>
      <c r="AL756" s="381">
        <v>2411476.9329609931</v>
      </c>
      <c r="AM756" s="381">
        <v>7021</v>
      </c>
      <c r="AN756" s="359"/>
      <c r="AO756" s="367"/>
    </row>
    <row r="757" spans="1:41" ht="15.75">
      <c r="A757" s="355" t="s">
        <v>13547</v>
      </c>
      <c r="B757" s="355">
        <v>27637</v>
      </c>
      <c r="C757" s="382" t="s">
        <v>13536</v>
      </c>
      <c r="D757" s="382" t="s">
        <v>13537</v>
      </c>
      <c r="E757" s="382" t="s">
        <v>13538</v>
      </c>
      <c r="F757" s="355"/>
      <c r="G757" s="382" t="s">
        <v>12024</v>
      </c>
      <c r="H757" s="355"/>
      <c r="I757" s="355"/>
      <c r="J757" s="355"/>
      <c r="K757" s="382" t="s">
        <v>12192</v>
      </c>
      <c r="L757" s="355"/>
      <c r="M757" s="355"/>
      <c r="N757" s="355"/>
      <c r="O757" s="355"/>
      <c r="P757" s="355"/>
      <c r="Q757" s="355"/>
      <c r="R757" s="355"/>
      <c r="S757" s="355"/>
      <c r="T757" s="355"/>
      <c r="U757" s="355"/>
      <c r="V757" s="355">
        <v>2554747</v>
      </c>
      <c r="W757" s="355"/>
      <c r="X757" s="355"/>
      <c r="Y757" s="355"/>
      <c r="Z757" s="355"/>
      <c r="AA757" s="355"/>
      <c r="AB757" s="355"/>
      <c r="AC757" s="355"/>
      <c r="AD757" s="355"/>
      <c r="AE757" s="355"/>
      <c r="AF757" s="355"/>
      <c r="AG757" s="355"/>
      <c r="AH757" s="355"/>
      <c r="AI757" s="381">
        <v>225600000</v>
      </c>
      <c r="AJ757" s="381">
        <v>222914000</v>
      </c>
      <c r="AK757" s="381">
        <v>2440534</v>
      </c>
      <c r="AL757" s="381">
        <v>2411476.9329609931</v>
      </c>
      <c r="AM757" s="381">
        <v>27637</v>
      </c>
      <c r="AN757" s="359"/>
      <c r="AO757" s="367"/>
    </row>
    <row r="758" spans="1:41" ht="15.75">
      <c r="A758" s="355" t="s">
        <v>13548</v>
      </c>
      <c r="B758" s="355">
        <v>30824</v>
      </c>
      <c r="C758" s="382" t="s">
        <v>13536</v>
      </c>
      <c r="D758" s="382" t="s">
        <v>13537</v>
      </c>
      <c r="E758" s="382" t="s">
        <v>13538</v>
      </c>
      <c r="F758" s="355"/>
      <c r="G758" s="382" t="s">
        <v>12026</v>
      </c>
      <c r="H758" s="355"/>
      <c r="I758" s="355"/>
      <c r="J758" s="355"/>
      <c r="K758" s="382" t="s">
        <v>12192</v>
      </c>
      <c r="L758" s="355"/>
      <c r="M758" s="355"/>
      <c r="N758" s="355"/>
      <c r="O758" s="355"/>
      <c r="P758" s="355"/>
      <c r="Q758" s="355"/>
      <c r="R758" s="355"/>
      <c r="S758" s="355"/>
      <c r="T758" s="355"/>
      <c r="U758" s="355"/>
      <c r="V758" s="355">
        <v>2849322</v>
      </c>
      <c r="W758" s="355"/>
      <c r="X758" s="355"/>
      <c r="Y758" s="355"/>
      <c r="Z758" s="355"/>
      <c r="AA758" s="355"/>
      <c r="AB758" s="355"/>
      <c r="AC758" s="355"/>
      <c r="AD758" s="355"/>
      <c r="AE758" s="355"/>
      <c r="AF758" s="355"/>
      <c r="AG758" s="355"/>
      <c r="AH758" s="355"/>
      <c r="AI758" s="381">
        <v>225600000</v>
      </c>
      <c r="AJ758" s="381">
        <v>222914000</v>
      </c>
      <c r="AK758" s="381">
        <v>2440534</v>
      </c>
      <c r="AL758" s="381">
        <v>2411476.9329609931</v>
      </c>
      <c r="AM758" s="381">
        <v>30824</v>
      </c>
      <c r="AN758" s="359"/>
      <c r="AO758" s="367"/>
    </row>
    <row r="759" spans="1:41" ht="15.75">
      <c r="A759" s="355" t="s">
        <v>13549</v>
      </c>
      <c r="B759" s="355">
        <v>5811</v>
      </c>
      <c r="C759" s="382" t="s">
        <v>13536</v>
      </c>
      <c r="D759" s="382" t="s">
        <v>13537</v>
      </c>
      <c r="E759" s="382" t="s">
        <v>13538</v>
      </c>
      <c r="F759" s="355"/>
      <c r="G759" s="382" t="s">
        <v>12028</v>
      </c>
      <c r="H759" s="355"/>
      <c r="I759" s="355"/>
      <c r="J759" s="355"/>
      <c r="K759" s="382" t="s">
        <v>12192</v>
      </c>
      <c r="L759" s="355"/>
      <c r="M759" s="355"/>
      <c r="N759" s="355"/>
      <c r="O759" s="355"/>
      <c r="P759" s="355"/>
      <c r="Q759" s="355"/>
      <c r="R759" s="355"/>
      <c r="S759" s="355"/>
      <c r="T759" s="355"/>
      <c r="U759" s="355"/>
      <c r="V759" s="355">
        <v>537136</v>
      </c>
      <c r="W759" s="355"/>
      <c r="X759" s="355"/>
      <c r="Y759" s="355"/>
      <c r="Z759" s="355"/>
      <c r="AA759" s="355"/>
      <c r="AB759" s="355"/>
      <c r="AC759" s="355"/>
      <c r="AD759" s="355"/>
      <c r="AE759" s="355"/>
      <c r="AF759" s="355"/>
      <c r="AG759" s="355"/>
      <c r="AH759" s="355"/>
      <c r="AI759" s="381">
        <v>225600000</v>
      </c>
      <c r="AJ759" s="381">
        <v>222914000</v>
      </c>
      <c r="AK759" s="381">
        <v>2440534</v>
      </c>
      <c r="AL759" s="381">
        <v>2411476.9329609931</v>
      </c>
      <c r="AM759" s="381">
        <v>5811</v>
      </c>
      <c r="AN759" s="359"/>
      <c r="AO759" s="367"/>
    </row>
    <row r="760" spans="1:41" ht="15.75">
      <c r="A760" s="355" t="s">
        <v>13550</v>
      </c>
      <c r="B760" s="355">
        <v>230649</v>
      </c>
      <c r="C760" s="382" t="s">
        <v>13536</v>
      </c>
      <c r="D760" s="382" t="s">
        <v>13537</v>
      </c>
      <c r="E760" s="382" t="s">
        <v>13538</v>
      </c>
      <c r="F760" s="355"/>
      <c r="G760" s="382" t="s">
        <v>12030</v>
      </c>
      <c r="H760" s="355"/>
      <c r="I760" s="355"/>
      <c r="J760" s="355"/>
      <c r="K760" s="382" t="s">
        <v>12192</v>
      </c>
      <c r="L760" s="355"/>
      <c r="M760" s="355"/>
      <c r="N760" s="355"/>
      <c r="O760" s="355"/>
      <c r="P760" s="355"/>
      <c r="Q760" s="355"/>
      <c r="R760" s="355"/>
      <c r="S760" s="355"/>
      <c r="T760" s="355"/>
      <c r="U760" s="355"/>
      <c r="V760" s="355">
        <v>21320927</v>
      </c>
      <c r="W760" s="355"/>
      <c r="X760" s="355"/>
      <c r="Y760" s="355"/>
      <c r="Z760" s="355"/>
      <c r="AA760" s="355"/>
      <c r="AB760" s="355"/>
      <c r="AC760" s="355"/>
      <c r="AD760" s="355"/>
      <c r="AE760" s="355"/>
      <c r="AF760" s="355"/>
      <c r="AG760" s="355"/>
      <c r="AH760" s="355"/>
      <c r="AI760" s="381">
        <v>225600000</v>
      </c>
      <c r="AJ760" s="381">
        <v>222914000</v>
      </c>
      <c r="AK760" s="381">
        <v>2440534</v>
      </c>
      <c r="AL760" s="381">
        <v>2411476.9329609931</v>
      </c>
      <c r="AM760" s="381">
        <v>230649</v>
      </c>
      <c r="AN760" s="359"/>
      <c r="AO760" s="367"/>
    </row>
    <row r="761" spans="1:41" ht="15.75">
      <c r="A761" s="355" t="s">
        <v>13551</v>
      </c>
      <c r="B761" s="355">
        <v>7002</v>
      </c>
      <c r="C761" s="382" t="s">
        <v>13536</v>
      </c>
      <c r="D761" s="382" t="s">
        <v>13537</v>
      </c>
      <c r="E761" s="382" t="s">
        <v>13538</v>
      </c>
      <c r="F761" s="355"/>
      <c r="G761" s="382" t="s">
        <v>12032</v>
      </c>
      <c r="H761" s="355"/>
      <c r="I761" s="355"/>
      <c r="J761" s="355"/>
      <c r="K761" s="382" t="s">
        <v>12192</v>
      </c>
      <c r="L761" s="355"/>
      <c r="M761" s="355"/>
      <c r="N761" s="355"/>
      <c r="O761" s="355"/>
      <c r="P761" s="355"/>
      <c r="Q761" s="355"/>
      <c r="R761" s="355"/>
      <c r="S761" s="355"/>
      <c r="T761" s="355"/>
      <c r="U761" s="355"/>
      <c r="V761" s="355">
        <v>647234</v>
      </c>
      <c r="W761" s="355"/>
      <c r="X761" s="355"/>
      <c r="Y761" s="355"/>
      <c r="Z761" s="355"/>
      <c r="AA761" s="355"/>
      <c r="AB761" s="355"/>
      <c r="AC761" s="355"/>
      <c r="AD761" s="355"/>
      <c r="AE761" s="355"/>
      <c r="AF761" s="355"/>
      <c r="AG761" s="355"/>
      <c r="AH761" s="355"/>
      <c r="AI761" s="381">
        <v>225600000</v>
      </c>
      <c r="AJ761" s="381">
        <v>222914000</v>
      </c>
      <c r="AK761" s="381">
        <v>2440534</v>
      </c>
      <c r="AL761" s="381">
        <v>2411476.9329609931</v>
      </c>
      <c r="AM761" s="381">
        <v>7002</v>
      </c>
      <c r="AN761" s="359"/>
      <c r="AO761" s="367"/>
    </row>
    <row r="762" spans="1:41" ht="15.75">
      <c r="A762" s="355" t="s">
        <v>13552</v>
      </c>
      <c r="B762" s="355">
        <v>11557</v>
      </c>
      <c r="C762" s="382" t="s">
        <v>13536</v>
      </c>
      <c r="D762" s="382" t="s">
        <v>13537</v>
      </c>
      <c r="E762" s="382" t="s">
        <v>13538</v>
      </c>
      <c r="F762" s="355"/>
      <c r="G762" s="382" t="s">
        <v>12034</v>
      </c>
      <c r="H762" s="355"/>
      <c r="I762" s="355"/>
      <c r="J762" s="355"/>
      <c r="K762" s="382" t="s">
        <v>12192</v>
      </c>
      <c r="L762" s="355"/>
      <c r="M762" s="355"/>
      <c r="N762" s="355"/>
      <c r="O762" s="355"/>
      <c r="P762" s="355"/>
      <c r="Q762" s="355"/>
      <c r="R762" s="355"/>
      <c r="S762" s="355"/>
      <c r="T762" s="355"/>
      <c r="U762" s="355"/>
      <c r="V762" s="355">
        <v>1068357</v>
      </c>
      <c r="W762" s="355"/>
      <c r="X762" s="355"/>
      <c r="Y762" s="355"/>
      <c r="Z762" s="355"/>
      <c r="AA762" s="355"/>
      <c r="AB762" s="355"/>
      <c r="AC762" s="355"/>
      <c r="AD762" s="355"/>
      <c r="AE762" s="355"/>
      <c r="AF762" s="355"/>
      <c r="AG762" s="355"/>
      <c r="AH762" s="355"/>
      <c r="AI762" s="381">
        <v>225600000</v>
      </c>
      <c r="AJ762" s="381">
        <v>222914000</v>
      </c>
      <c r="AK762" s="381">
        <v>2440534</v>
      </c>
      <c r="AL762" s="381">
        <v>2411476.9329609931</v>
      </c>
      <c r="AM762" s="381">
        <v>11557</v>
      </c>
      <c r="AN762" s="359"/>
      <c r="AO762" s="367"/>
    </row>
    <row r="763" spans="1:41" ht="15.75">
      <c r="A763" s="355" t="s">
        <v>13553</v>
      </c>
      <c r="B763" s="355">
        <v>74395</v>
      </c>
      <c r="C763" s="382" t="s">
        <v>13536</v>
      </c>
      <c r="D763" s="382" t="s">
        <v>13537</v>
      </c>
      <c r="E763" s="382" t="s">
        <v>13538</v>
      </c>
      <c r="F763" s="355"/>
      <c r="G763" s="382" t="s">
        <v>12036</v>
      </c>
      <c r="H763" s="355"/>
      <c r="I763" s="355"/>
      <c r="J763" s="355"/>
      <c r="K763" s="382" t="s">
        <v>12192</v>
      </c>
      <c r="L763" s="355"/>
      <c r="M763" s="355"/>
      <c r="N763" s="355"/>
      <c r="O763" s="355"/>
      <c r="P763" s="355"/>
      <c r="Q763" s="355"/>
      <c r="R763" s="355"/>
      <c r="S763" s="355"/>
      <c r="T763" s="355"/>
      <c r="U763" s="355"/>
      <c r="V763" s="355">
        <v>6876989</v>
      </c>
      <c r="W763" s="355"/>
      <c r="X763" s="355"/>
      <c r="Y763" s="355"/>
      <c r="Z763" s="355"/>
      <c r="AA763" s="355"/>
      <c r="AB763" s="355"/>
      <c r="AC763" s="355"/>
      <c r="AD763" s="355"/>
      <c r="AE763" s="355"/>
      <c r="AF763" s="355"/>
      <c r="AG763" s="355"/>
      <c r="AH763" s="355"/>
      <c r="AI763" s="381">
        <v>225600000</v>
      </c>
      <c r="AJ763" s="381">
        <v>222914000</v>
      </c>
      <c r="AK763" s="381">
        <v>2440534</v>
      </c>
      <c r="AL763" s="381">
        <v>2411476.9329609931</v>
      </c>
      <c r="AM763" s="381">
        <v>74395</v>
      </c>
      <c r="AN763" s="359"/>
      <c r="AO763" s="367"/>
    </row>
    <row r="764" spans="1:41" ht="15.75">
      <c r="A764" s="355" t="s">
        <v>13554</v>
      </c>
      <c r="B764" s="355">
        <v>40326</v>
      </c>
      <c r="C764" s="382" t="s">
        <v>13536</v>
      </c>
      <c r="D764" s="382" t="s">
        <v>13537</v>
      </c>
      <c r="E764" s="382" t="s">
        <v>13538</v>
      </c>
      <c r="F764" s="355"/>
      <c r="G764" s="382" t="s">
        <v>12038</v>
      </c>
      <c r="H764" s="355"/>
      <c r="I764" s="355"/>
      <c r="J764" s="355"/>
      <c r="K764" s="382" t="s">
        <v>12192</v>
      </c>
      <c r="L764" s="355"/>
      <c r="M764" s="355"/>
      <c r="N764" s="355"/>
      <c r="O764" s="355"/>
      <c r="P764" s="355"/>
      <c r="Q764" s="355"/>
      <c r="R764" s="355"/>
      <c r="S764" s="355"/>
      <c r="T764" s="355"/>
      <c r="U764" s="355"/>
      <c r="V764" s="355">
        <v>3727732</v>
      </c>
      <c r="W764" s="355"/>
      <c r="X764" s="355"/>
      <c r="Y764" s="355"/>
      <c r="Z764" s="355"/>
      <c r="AA764" s="355"/>
      <c r="AB764" s="355"/>
      <c r="AC764" s="355"/>
      <c r="AD764" s="355"/>
      <c r="AE764" s="355"/>
      <c r="AF764" s="355"/>
      <c r="AG764" s="355"/>
      <c r="AH764" s="355"/>
      <c r="AI764" s="381">
        <v>225600000</v>
      </c>
      <c r="AJ764" s="381">
        <v>222914000</v>
      </c>
      <c r="AK764" s="381">
        <v>2440534</v>
      </c>
      <c r="AL764" s="381">
        <v>2411476.9329609931</v>
      </c>
      <c r="AM764" s="381">
        <v>40326</v>
      </c>
      <c r="AN764" s="359"/>
      <c r="AO764" s="367"/>
    </row>
    <row r="765" spans="1:41" ht="15.75">
      <c r="A765" s="355" t="s">
        <v>13555</v>
      </c>
      <c r="B765" s="355">
        <v>17064</v>
      </c>
      <c r="C765" s="382" t="s">
        <v>13536</v>
      </c>
      <c r="D765" s="382" t="s">
        <v>13537</v>
      </c>
      <c r="E765" s="382" t="s">
        <v>13538</v>
      </c>
      <c r="F765" s="355"/>
      <c r="G765" s="382" t="s">
        <v>12040</v>
      </c>
      <c r="H765" s="355"/>
      <c r="I765" s="355"/>
      <c r="J765" s="355"/>
      <c r="K765" s="382" t="s">
        <v>12192</v>
      </c>
      <c r="L765" s="355"/>
      <c r="M765" s="355"/>
      <c r="N765" s="355"/>
      <c r="O765" s="355"/>
      <c r="P765" s="355"/>
      <c r="Q765" s="355"/>
      <c r="R765" s="355"/>
      <c r="S765" s="355"/>
      <c r="T765" s="355"/>
      <c r="U765" s="355"/>
      <c r="V765" s="355">
        <v>1577393</v>
      </c>
      <c r="W765" s="355"/>
      <c r="X765" s="355"/>
      <c r="Y765" s="355"/>
      <c r="Z765" s="355"/>
      <c r="AA765" s="355"/>
      <c r="AB765" s="355"/>
      <c r="AC765" s="355"/>
      <c r="AD765" s="355"/>
      <c r="AE765" s="355"/>
      <c r="AF765" s="355"/>
      <c r="AG765" s="355"/>
      <c r="AH765" s="355"/>
      <c r="AI765" s="381">
        <v>225600000</v>
      </c>
      <c r="AJ765" s="381">
        <v>222914000</v>
      </c>
      <c r="AK765" s="381">
        <v>2440534</v>
      </c>
      <c r="AL765" s="381">
        <v>2411476.9329609931</v>
      </c>
      <c r="AM765" s="381">
        <v>17064</v>
      </c>
      <c r="AN765" s="359"/>
      <c r="AO765" s="367"/>
    </row>
    <row r="766" spans="1:41" ht="15.75">
      <c r="A766" s="355" t="s">
        <v>13556</v>
      </c>
      <c r="B766" s="355">
        <v>5137</v>
      </c>
      <c r="C766" s="382" t="s">
        <v>13536</v>
      </c>
      <c r="D766" s="382" t="s">
        <v>13537</v>
      </c>
      <c r="E766" s="382" t="s">
        <v>13538</v>
      </c>
      <c r="F766" s="355"/>
      <c r="G766" s="382" t="s">
        <v>12042</v>
      </c>
      <c r="H766" s="355"/>
      <c r="I766" s="355"/>
      <c r="J766" s="355"/>
      <c r="K766" s="382" t="s">
        <v>12192</v>
      </c>
      <c r="L766" s="355"/>
      <c r="M766" s="355"/>
      <c r="N766" s="355"/>
      <c r="O766" s="355"/>
      <c r="P766" s="355"/>
      <c r="Q766" s="355"/>
      <c r="R766" s="355"/>
      <c r="S766" s="355"/>
      <c r="T766" s="355"/>
      <c r="U766" s="355"/>
      <c r="V766" s="355">
        <v>474854</v>
      </c>
      <c r="W766" s="355"/>
      <c r="X766" s="355"/>
      <c r="Y766" s="355"/>
      <c r="Z766" s="355"/>
      <c r="AA766" s="355"/>
      <c r="AB766" s="355"/>
      <c r="AC766" s="355"/>
      <c r="AD766" s="355"/>
      <c r="AE766" s="355"/>
      <c r="AF766" s="355"/>
      <c r="AG766" s="355"/>
      <c r="AH766" s="355"/>
      <c r="AI766" s="381">
        <v>225600000</v>
      </c>
      <c r="AJ766" s="381">
        <v>222914000</v>
      </c>
      <c r="AK766" s="381">
        <v>2440534</v>
      </c>
      <c r="AL766" s="381">
        <v>2411476.9329609931</v>
      </c>
      <c r="AM766" s="381">
        <v>5137</v>
      </c>
      <c r="AN766" s="359"/>
      <c r="AO766" s="367"/>
    </row>
    <row r="767" spans="1:41" ht="15.75">
      <c r="A767" s="355" t="s">
        <v>13557</v>
      </c>
      <c r="B767" s="355">
        <v>18260</v>
      </c>
      <c r="C767" s="382" t="s">
        <v>13536</v>
      </c>
      <c r="D767" s="382" t="s">
        <v>13537</v>
      </c>
      <c r="E767" s="382" t="s">
        <v>13538</v>
      </c>
      <c r="F767" s="355"/>
      <c r="G767" s="382" t="s">
        <v>12044</v>
      </c>
      <c r="H767" s="355"/>
      <c r="I767" s="355"/>
      <c r="J767" s="355"/>
      <c r="K767" s="382" t="s">
        <v>12192</v>
      </c>
      <c r="L767" s="355"/>
      <c r="M767" s="355"/>
      <c r="N767" s="355"/>
      <c r="O767" s="355"/>
      <c r="P767" s="355"/>
      <c r="Q767" s="355"/>
      <c r="R767" s="355"/>
      <c r="S767" s="355"/>
      <c r="T767" s="355"/>
      <c r="U767" s="355"/>
      <c r="V767" s="355">
        <v>1687941</v>
      </c>
      <c r="W767" s="355"/>
      <c r="X767" s="355"/>
      <c r="Y767" s="355"/>
      <c r="Z767" s="355"/>
      <c r="AA767" s="355"/>
      <c r="AB767" s="355"/>
      <c r="AC767" s="355"/>
      <c r="AD767" s="355"/>
      <c r="AE767" s="355"/>
      <c r="AF767" s="355"/>
      <c r="AG767" s="355"/>
      <c r="AH767" s="355"/>
      <c r="AI767" s="381">
        <v>225600000</v>
      </c>
      <c r="AJ767" s="381">
        <v>222914000</v>
      </c>
      <c r="AK767" s="381">
        <v>2440534</v>
      </c>
      <c r="AL767" s="381">
        <v>2411476.9329609931</v>
      </c>
      <c r="AM767" s="381">
        <v>18260</v>
      </c>
      <c r="AN767" s="359"/>
      <c r="AO767" s="367"/>
    </row>
    <row r="768" spans="1:41" ht="15.75">
      <c r="A768" s="355" t="s">
        <v>13558</v>
      </c>
      <c r="B768" s="355">
        <v>3738</v>
      </c>
      <c r="C768" s="382" t="s">
        <v>13536</v>
      </c>
      <c r="D768" s="382" t="s">
        <v>13537</v>
      </c>
      <c r="E768" s="382" t="s">
        <v>13538</v>
      </c>
      <c r="F768" s="355"/>
      <c r="G768" s="382" t="s">
        <v>12046</v>
      </c>
      <c r="H768" s="355"/>
      <c r="I768" s="355"/>
      <c r="J768" s="355"/>
      <c r="K768" s="382" t="s">
        <v>12192</v>
      </c>
      <c r="L768" s="355"/>
      <c r="M768" s="355"/>
      <c r="N768" s="355"/>
      <c r="O768" s="355"/>
      <c r="P768" s="355"/>
      <c r="Q768" s="355"/>
      <c r="R768" s="355"/>
      <c r="S768" s="355"/>
      <c r="T768" s="355"/>
      <c r="U768" s="355"/>
      <c r="V768" s="355">
        <v>345557</v>
      </c>
      <c r="W768" s="355"/>
      <c r="X768" s="355"/>
      <c r="Y768" s="355"/>
      <c r="Z768" s="355"/>
      <c r="AA768" s="355"/>
      <c r="AB768" s="355"/>
      <c r="AC768" s="355"/>
      <c r="AD768" s="355"/>
      <c r="AE768" s="355"/>
      <c r="AF768" s="355"/>
      <c r="AG768" s="355"/>
      <c r="AH768" s="355"/>
      <c r="AI768" s="381">
        <v>225600000</v>
      </c>
      <c r="AJ768" s="381">
        <v>222914000</v>
      </c>
      <c r="AK768" s="381">
        <v>2440534</v>
      </c>
      <c r="AL768" s="381">
        <v>2411476.9329609931</v>
      </c>
      <c r="AM768" s="381">
        <v>3738</v>
      </c>
      <c r="AN768" s="359"/>
      <c r="AO768" s="367"/>
    </row>
    <row r="769" spans="1:41" ht="15.75">
      <c r="A769" s="355" t="s">
        <v>13559</v>
      </c>
      <c r="B769" s="355">
        <v>228009</v>
      </c>
      <c r="C769" s="382" t="s">
        <v>13536</v>
      </c>
      <c r="D769" s="382" t="s">
        <v>13537</v>
      </c>
      <c r="E769" s="382" t="s">
        <v>13538</v>
      </c>
      <c r="F769" s="355"/>
      <c r="G769" s="382" t="s">
        <v>12110</v>
      </c>
      <c r="H769" s="355"/>
      <c r="I769" s="355"/>
      <c r="J769" s="355"/>
      <c r="K769" s="382" t="s">
        <v>12192</v>
      </c>
      <c r="L769" s="355"/>
      <c r="M769" s="355"/>
      <c r="N769" s="355"/>
      <c r="O769" s="355"/>
      <c r="P769" s="355"/>
      <c r="Q769" s="355"/>
      <c r="R769" s="355"/>
      <c r="S769" s="355"/>
      <c r="T769" s="355"/>
      <c r="U769" s="355"/>
      <c r="V769" s="355">
        <v>21076851</v>
      </c>
      <c r="W769" s="355"/>
      <c r="X769" s="355"/>
      <c r="Y769" s="355"/>
      <c r="Z769" s="355"/>
      <c r="AA769" s="355"/>
      <c r="AB769" s="355"/>
      <c r="AC769" s="355"/>
      <c r="AD769" s="355"/>
      <c r="AE769" s="355"/>
      <c r="AF769" s="355"/>
      <c r="AG769" s="355"/>
      <c r="AH769" s="355"/>
      <c r="AI769" s="381">
        <v>225600000</v>
      </c>
      <c r="AJ769" s="381">
        <v>222914000</v>
      </c>
      <c r="AK769" s="381">
        <v>2440534</v>
      </c>
      <c r="AL769" s="381">
        <v>2411476.9329609931</v>
      </c>
      <c r="AM769" s="381">
        <v>228009</v>
      </c>
      <c r="AN769" s="359"/>
      <c r="AO769" s="367"/>
    </row>
    <row r="770" spans="1:41" ht="15.75">
      <c r="A770" s="355" t="s">
        <v>13560</v>
      </c>
      <c r="B770" s="355">
        <v>1112461</v>
      </c>
      <c r="C770" s="382" t="s">
        <v>13536</v>
      </c>
      <c r="D770" s="382" t="s">
        <v>13537</v>
      </c>
      <c r="E770" s="382" t="s">
        <v>13538</v>
      </c>
      <c r="F770" s="355"/>
      <c r="G770" s="382" t="s">
        <v>12182</v>
      </c>
      <c r="H770" s="355"/>
      <c r="I770" s="355"/>
      <c r="J770" s="355"/>
      <c r="K770" s="382" t="s">
        <v>12192</v>
      </c>
      <c r="L770" s="355"/>
      <c r="M770" s="355"/>
      <c r="N770" s="355"/>
      <c r="O770" s="355"/>
      <c r="P770" s="355"/>
      <c r="Q770" s="355"/>
      <c r="R770" s="355"/>
      <c r="S770" s="355"/>
      <c r="T770" s="355"/>
      <c r="U770" s="355"/>
      <c r="V770" s="355">
        <v>102834504</v>
      </c>
      <c r="W770" s="355"/>
      <c r="X770" s="355"/>
      <c r="Y770" s="355"/>
      <c r="Z770" s="355"/>
      <c r="AA770" s="355"/>
      <c r="AB770" s="355"/>
      <c r="AC770" s="355"/>
      <c r="AD770" s="355"/>
      <c r="AE770" s="355"/>
      <c r="AF770" s="355"/>
      <c r="AG770" s="355"/>
      <c r="AH770" s="355"/>
      <c r="AI770" s="381">
        <v>225600000</v>
      </c>
      <c r="AJ770" s="381">
        <v>222914000</v>
      </c>
      <c r="AK770" s="381">
        <v>2440534</v>
      </c>
      <c r="AL770" s="381">
        <v>2411476.9329609931</v>
      </c>
      <c r="AM770" s="381">
        <v>1112461</v>
      </c>
      <c r="AN770" s="359"/>
      <c r="AO770" s="367"/>
    </row>
    <row r="771" spans="1:41" ht="15.75">
      <c r="A771" s="355" t="s">
        <v>13561</v>
      </c>
      <c r="B771" s="355">
        <v>356290</v>
      </c>
      <c r="C771" s="382" t="s">
        <v>13536</v>
      </c>
      <c r="D771" s="382" t="s">
        <v>13537</v>
      </c>
      <c r="E771" s="382" t="s">
        <v>13538</v>
      </c>
      <c r="F771" s="355"/>
      <c r="G771" s="382" t="s">
        <v>12113</v>
      </c>
      <c r="H771" s="355"/>
      <c r="I771" s="355"/>
      <c r="J771" s="355"/>
      <c r="K771" s="382" t="s">
        <v>12192</v>
      </c>
      <c r="L771" s="355"/>
      <c r="M771" s="355"/>
      <c r="N771" s="355"/>
      <c r="O771" s="355"/>
      <c r="P771" s="355"/>
      <c r="Q771" s="355"/>
      <c r="R771" s="355"/>
      <c r="S771" s="355"/>
      <c r="T771" s="355"/>
      <c r="U771" s="355"/>
      <c r="V771" s="355">
        <v>32935000</v>
      </c>
      <c r="W771" s="355"/>
      <c r="X771" s="355"/>
      <c r="Y771" s="355"/>
      <c r="Z771" s="355"/>
      <c r="AA771" s="355"/>
      <c r="AB771" s="355"/>
      <c r="AC771" s="355"/>
      <c r="AD771" s="355"/>
      <c r="AE771" s="355"/>
      <c r="AF771" s="355"/>
      <c r="AG771" s="355"/>
      <c r="AH771" s="355"/>
      <c r="AI771" s="381">
        <v>225600000</v>
      </c>
      <c r="AJ771" s="381">
        <v>222914000</v>
      </c>
      <c r="AK771" s="381">
        <v>2440534</v>
      </c>
      <c r="AL771" s="381">
        <v>2411476.9329609931</v>
      </c>
      <c r="AM771" s="381">
        <v>356290</v>
      </c>
      <c r="AN771" s="359"/>
      <c r="AO771" s="367"/>
    </row>
    <row r="772" spans="1:41" ht="15.75">
      <c r="A772" s="355" t="s">
        <v>13562</v>
      </c>
      <c r="B772" s="355">
        <v>69592</v>
      </c>
      <c r="C772" s="382" t="s">
        <v>13536</v>
      </c>
      <c r="D772" s="382" t="s">
        <v>13537</v>
      </c>
      <c r="E772" s="382" t="s">
        <v>13538</v>
      </c>
      <c r="F772" s="355"/>
      <c r="G772" s="382" t="s">
        <v>12447</v>
      </c>
      <c r="H772" s="355"/>
      <c r="I772" s="355"/>
      <c r="J772" s="355"/>
      <c r="K772" s="382" t="s">
        <v>12192</v>
      </c>
      <c r="L772" s="355"/>
      <c r="M772" s="355"/>
      <c r="N772" s="355"/>
      <c r="O772" s="355"/>
      <c r="P772" s="355"/>
      <c r="Q772" s="355"/>
      <c r="R772" s="355"/>
      <c r="S772" s="355"/>
      <c r="T772" s="355"/>
      <c r="U772" s="355"/>
      <c r="V772" s="355">
        <v>6433000</v>
      </c>
      <c r="W772" s="355"/>
      <c r="X772" s="355"/>
      <c r="Y772" s="355"/>
      <c r="Z772" s="355"/>
      <c r="AA772" s="355"/>
      <c r="AB772" s="355"/>
      <c r="AC772" s="355"/>
      <c r="AD772" s="355"/>
      <c r="AE772" s="355"/>
      <c r="AF772" s="355"/>
      <c r="AG772" s="355"/>
      <c r="AH772" s="355"/>
      <c r="AI772" s="381">
        <v>225600000</v>
      </c>
      <c r="AJ772" s="381">
        <v>222914000</v>
      </c>
      <c r="AK772" s="381">
        <v>2440534</v>
      </c>
      <c r="AL772" s="381">
        <v>2411476.9329609931</v>
      </c>
      <c r="AM772" s="381">
        <v>69592</v>
      </c>
      <c r="AN772" s="359"/>
      <c r="AO772" s="367"/>
    </row>
    <row r="773" spans="1:41" ht="15.75">
      <c r="A773" s="355" t="s">
        <v>13563</v>
      </c>
      <c r="B773" s="355">
        <v>18271</v>
      </c>
      <c r="C773" s="382" t="s">
        <v>13536</v>
      </c>
      <c r="D773" s="382" t="s">
        <v>13537</v>
      </c>
      <c r="E773" s="382" t="s">
        <v>13538</v>
      </c>
      <c r="F773" s="355"/>
      <c r="G773" s="382" t="s">
        <v>12116</v>
      </c>
      <c r="H773" s="355"/>
      <c r="I773" s="355"/>
      <c r="J773" s="355"/>
      <c r="K773" s="389" t="s">
        <v>13007</v>
      </c>
      <c r="L773" s="355"/>
      <c r="M773" s="355"/>
      <c r="N773" s="355"/>
      <c r="O773" s="355"/>
      <c r="P773" s="355"/>
      <c r="Q773" s="355"/>
      <c r="R773" s="355"/>
      <c r="S773" s="355"/>
      <c r="T773" s="355"/>
      <c r="U773" s="355"/>
      <c r="V773" s="355">
        <v>1689000</v>
      </c>
      <c r="W773" s="355"/>
      <c r="X773" s="355"/>
      <c r="Y773" s="355"/>
      <c r="Z773" s="355"/>
      <c r="AA773" s="355"/>
      <c r="AB773" s="355"/>
      <c r="AC773" s="355"/>
      <c r="AD773" s="355"/>
      <c r="AE773" s="355"/>
      <c r="AF773" s="355"/>
      <c r="AG773" s="355"/>
      <c r="AH773" s="355"/>
      <c r="AI773" s="381">
        <v>225600000</v>
      </c>
      <c r="AJ773" s="381">
        <v>2686000</v>
      </c>
      <c r="AK773" s="381">
        <v>2440534</v>
      </c>
      <c r="AL773" s="381">
        <v>29057.067039007092</v>
      </c>
      <c r="AM773" s="381">
        <v>18271</v>
      </c>
      <c r="AN773" s="359"/>
      <c r="AO773" s="367"/>
    </row>
    <row r="774" spans="1:41" ht="15.75">
      <c r="A774" s="355" t="s">
        <v>13564</v>
      </c>
      <c r="B774" s="355">
        <v>10786</v>
      </c>
      <c r="C774" s="382" t="s">
        <v>13536</v>
      </c>
      <c r="D774" s="382" t="s">
        <v>13537</v>
      </c>
      <c r="E774" s="382" t="s">
        <v>13538</v>
      </c>
      <c r="F774" s="355"/>
      <c r="G774" s="382" t="s">
        <v>12634</v>
      </c>
      <c r="H774" s="355"/>
      <c r="I774" s="355"/>
      <c r="J774" s="355"/>
      <c r="K774" s="382" t="s">
        <v>13007</v>
      </c>
      <c r="L774" s="355"/>
      <c r="M774" s="355"/>
      <c r="N774" s="355"/>
      <c r="O774" s="355"/>
      <c r="P774" s="355"/>
      <c r="Q774" s="355"/>
      <c r="R774" s="355"/>
      <c r="S774" s="355"/>
      <c r="T774" s="355"/>
      <c r="U774" s="355"/>
      <c r="V774" s="355">
        <v>997000</v>
      </c>
      <c r="W774" s="355"/>
      <c r="X774" s="355"/>
      <c r="Y774" s="355"/>
      <c r="Z774" s="355"/>
      <c r="AA774" s="355"/>
      <c r="AB774" s="355"/>
      <c r="AC774" s="355"/>
      <c r="AD774" s="355"/>
      <c r="AE774" s="355"/>
      <c r="AF774" s="355"/>
      <c r="AG774" s="355"/>
      <c r="AH774" s="355"/>
      <c r="AI774" s="381">
        <v>225600000</v>
      </c>
      <c r="AJ774" s="381">
        <v>2686000</v>
      </c>
      <c r="AK774" s="381">
        <v>2440534</v>
      </c>
      <c r="AL774" s="381">
        <v>29057.067039007092</v>
      </c>
      <c r="AM774" s="381">
        <v>10786</v>
      </c>
      <c r="AN774" s="359"/>
      <c r="AO774" s="367"/>
    </row>
    <row r="775" spans="1:41" ht="15.75">
      <c r="A775" s="355" t="s">
        <v>12726</v>
      </c>
      <c r="B775" s="355">
        <v>1121456</v>
      </c>
      <c r="C775" s="380" t="s">
        <v>12727</v>
      </c>
      <c r="D775" s="380" t="s">
        <v>12728</v>
      </c>
      <c r="E775" s="380" t="s">
        <v>12729</v>
      </c>
      <c r="F775" s="355"/>
      <c r="G775" s="380" t="s">
        <v>11988</v>
      </c>
      <c r="H775" s="355"/>
      <c r="I775" s="355"/>
      <c r="J775" s="355"/>
      <c r="K775" s="380" t="s">
        <v>12123</v>
      </c>
      <c r="L775" s="355"/>
      <c r="M775" s="355"/>
      <c r="N775" s="355"/>
      <c r="O775" s="355"/>
      <c r="P775" s="355"/>
      <c r="Q775" s="355"/>
      <c r="R775" s="355"/>
      <c r="S775" s="355"/>
      <c r="T775" s="355"/>
      <c r="U775" s="355"/>
      <c r="V775" s="355">
        <v>266986428</v>
      </c>
      <c r="W775" s="355"/>
      <c r="X775" s="355"/>
      <c r="Y775" s="355"/>
      <c r="Z775" s="355"/>
      <c r="AA775" s="355"/>
      <c r="AB775" s="355"/>
      <c r="AC775" s="355"/>
      <c r="AD775" s="355"/>
      <c r="AE775" s="355"/>
      <c r="AF775" s="355"/>
      <c r="AG775" s="355"/>
      <c r="AH775" s="355"/>
      <c r="AI775" s="381">
        <v>820988000</v>
      </c>
      <c r="AJ775" s="381">
        <v>814310000</v>
      </c>
      <c r="AK775" s="381">
        <v>3448494.8421518416</v>
      </c>
      <c r="AL775" s="381">
        <v>3420444.4339170195</v>
      </c>
      <c r="AM775" s="381">
        <v>1121456</v>
      </c>
      <c r="AN775" s="359"/>
      <c r="AO775" s="367"/>
    </row>
    <row r="776" spans="1:41" ht="15.75">
      <c r="A776" s="355" t="s">
        <v>13565</v>
      </c>
      <c r="B776" s="355">
        <v>277839</v>
      </c>
      <c r="C776" s="382" t="s">
        <v>12727</v>
      </c>
      <c r="D776" s="382" t="s">
        <v>12728</v>
      </c>
      <c r="E776" s="382" t="s">
        <v>12729</v>
      </c>
      <c r="F776" s="355"/>
      <c r="G776" s="382" t="s">
        <v>12008</v>
      </c>
      <c r="H776" s="355"/>
      <c r="I776" s="355"/>
      <c r="J776" s="355"/>
      <c r="K776" s="382" t="s">
        <v>12123</v>
      </c>
      <c r="L776" s="355"/>
      <c r="M776" s="355"/>
      <c r="N776" s="355"/>
      <c r="O776" s="355"/>
      <c r="P776" s="355"/>
      <c r="Q776" s="355"/>
      <c r="R776" s="355"/>
      <c r="S776" s="355"/>
      <c r="T776" s="355"/>
      <c r="U776" s="355"/>
      <c r="V776" s="355">
        <v>66145572</v>
      </c>
      <c r="W776" s="355"/>
      <c r="X776" s="355"/>
      <c r="Y776" s="355"/>
      <c r="Z776" s="355"/>
      <c r="AA776" s="355"/>
      <c r="AB776" s="355"/>
      <c r="AC776" s="355"/>
      <c r="AD776" s="355"/>
      <c r="AE776" s="355"/>
      <c r="AF776" s="355"/>
      <c r="AG776" s="355"/>
      <c r="AH776" s="355"/>
      <c r="AI776" s="381">
        <v>820988000</v>
      </c>
      <c r="AJ776" s="381">
        <v>814310000</v>
      </c>
      <c r="AK776" s="381">
        <v>3448494.8421518416</v>
      </c>
      <c r="AL776" s="381">
        <v>3420444.4339170195</v>
      </c>
      <c r="AM776" s="381">
        <v>277839</v>
      </c>
      <c r="AN776" s="359"/>
      <c r="AO776" s="367"/>
    </row>
    <row r="777" spans="1:41" ht="15.75">
      <c r="A777" s="355" t="s">
        <v>12735</v>
      </c>
      <c r="B777" s="355">
        <v>64392</v>
      </c>
      <c r="C777" s="382" t="s">
        <v>12727</v>
      </c>
      <c r="D777" s="382" t="s">
        <v>12728</v>
      </c>
      <c r="E777" s="382" t="s">
        <v>12729</v>
      </c>
      <c r="F777" s="355"/>
      <c r="G777" s="382" t="s">
        <v>12010</v>
      </c>
      <c r="H777" s="355"/>
      <c r="I777" s="355"/>
      <c r="J777" s="355"/>
      <c r="K777" s="382" t="s">
        <v>12123</v>
      </c>
      <c r="L777" s="355"/>
      <c r="M777" s="355"/>
      <c r="N777" s="355"/>
      <c r="O777" s="355"/>
      <c r="P777" s="355"/>
      <c r="Q777" s="355"/>
      <c r="R777" s="355"/>
      <c r="S777" s="355"/>
      <c r="T777" s="355"/>
      <c r="U777" s="355"/>
      <c r="V777" s="355">
        <v>15329919</v>
      </c>
      <c r="W777" s="355"/>
      <c r="X777" s="355"/>
      <c r="Y777" s="355"/>
      <c r="Z777" s="355"/>
      <c r="AA777" s="355"/>
      <c r="AB777" s="355"/>
      <c r="AC777" s="355"/>
      <c r="AD777" s="355"/>
      <c r="AE777" s="355"/>
      <c r="AF777" s="355"/>
      <c r="AG777" s="355"/>
      <c r="AH777" s="355"/>
      <c r="AI777" s="381">
        <v>820988000</v>
      </c>
      <c r="AJ777" s="381">
        <v>814310000</v>
      </c>
      <c r="AK777" s="381">
        <v>3448494.8421518416</v>
      </c>
      <c r="AL777" s="381">
        <v>3420444.4339170195</v>
      </c>
      <c r="AM777" s="381">
        <v>64392</v>
      </c>
      <c r="AN777" s="359"/>
      <c r="AO777" s="367"/>
    </row>
    <row r="778" spans="1:41" ht="15.75">
      <c r="A778" s="355" t="s">
        <v>13566</v>
      </c>
      <c r="B778" s="355">
        <v>17554</v>
      </c>
      <c r="C778" s="382" t="s">
        <v>12727</v>
      </c>
      <c r="D778" s="382" t="s">
        <v>12728</v>
      </c>
      <c r="E778" s="382" t="s">
        <v>12729</v>
      </c>
      <c r="F778" s="355"/>
      <c r="G778" s="382" t="s">
        <v>12012</v>
      </c>
      <c r="H778" s="355"/>
      <c r="I778" s="355"/>
      <c r="J778" s="355"/>
      <c r="K778" s="382" t="s">
        <v>12123</v>
      </c>
      <c r="L778" s="355"/>
      <c r="M778" s="355"/>
      <c r="N778" s="355"/>
      <c r="O778" s="355"/>
      <c r="P778" s="355"/>
      <c r="Q778" s="355"/>
      <c r="R778" s="355"/>
      <c r="S778" s="355"/>
      <c r="T778" s="355"/>
      <c r="U778" s="355"/>
      <c r="V778" s="355">
        <v>4179081</v>
      </c>
      <c r="W778" s="355"/>
      <c r="X778" s="355"/>
      <c r="Y778" s="355"/>
      <c r="Z778" s="355"/>
      <c r="AA778" s="355"/>
      <c r="AB778" s="355"/>
      <c r="AC778" s="355"/>
      <c r="AD778" s="355"/>
      <c r="AE778" s="355"/>
      <c r="AF778" s="355"/>
      <c r="AG778" s="355"/>
      <c r="AH778" s="355"/>
      <c r="AI778" s="381">
        <v>820988000</v>
      </c>
      <c r="AJ778" s="381">
        <v>814310000</v>
      </c>
      <c r="AK778" s="381">
        <v>3448494.8421518416</v>
      </c>
      <c r="AL778" s="381">
        <v>3420444.4339170195</v>
      </c>
      <c r="AM778" s="381">
        <v>17554</v>
      </c>
      <c r="AN778" s="359"/>
      <c r="AO778" s="367"/>
    </row>
    <row r="779" spans="1:41" ht="15.75">
      <c r="A779" s="355" t="s">
        <v>12737</v>
      </c>
      <c r="B779" s="355">
        <v>292475</v>
      </c>
      <c r="C779" s="382" t="s">
        <v>12727</v>
      </c>
      <c r="D779" s="382" t="s">
        <v>12728</v>
      </c>
      <c r="E779" s="382" t="s">
        <v>12729</v>
      </c>
      <c r="F779" s="355"/>
      <c r="G779" s="382" t="s">
        <v>12014</v>
      </c>
      <c r="H779" s="355"/>
      <c r="I779" s="355"/>
      <c r="J779" s="355"/>
      <c r="K779" s="382" t="s">
        <v>12123</v>
      </c>
      <c r="L779" s="355"/>
      <c r="M779" s="355"/>
      <c r="N779" s="355"/>
      <c r="O779" s="355"/>
      <c r="P779" s="355"/>
      <c r="Q779" s="355"/>
      <c r="R779" s="355"/>
      <c r="S779" s="355"/>
      <c r="T779" s="355"/>
      <c r="U779" s="355"/>
      <c r="V779" s="355">
        <v>69630031</v>
      </c>
      <c r="W779" s="355"/>
      <c r="X779" s="355"/>
      <c r="Y779" s="355"/>
      <c r="Z779" s="355"/>
      <c r="AA779" s="355"/>
      <c r="AB779" s="355"/>
      <c r="AC779" s="355"/>
      <c r="AD779" s="355"/>
      <c r="AE779" s="355"/>
      <c r="AF779" s="355"/>
      <c r="AG779" s="355"/>
      <c r="AH779" s="355"/>
      <c r="AI779" s="381">
        <v>820988000</v>
      </c>
      <c r="AJ779" s="381">
        <v>814310000</v>
      </c>
      <c r="AK779" s="381">
        <v>3448494.8421518416</v>
      </c>
      <c r="AL779" s="381">
        <v>3420444.4339170195</v>
      </c>
      <c r="AM779" s="381">
        <v>292475</v>
      </c>
      <c r="AN779" s="359"/>
      <c r="AO779" s="367"/>
    </row>
    <row r="780" spans="1:41" ht="15.75">
      <c r="A780" s="355" t="s">
        <v>13567</v>
      </c>
      <c r="B780" s="355">
        <v>45566</v>
      </c>
      <c r="C780" s="382" t="s">
        <v>12727</v>
      </c>
      <c r="D780" s="382" t="s">
        <v>12728</v>
      </c>
      <c r="E780" s="382" t="s">
        <v>12729</v>
      </c>
      <c r="F780" s="355"/>
      <c r="G780" s="382" t="s">
        <v>12016</v>
      </c>
      <c r="H780" s="355"/>
      <c r="I780" s="355"/>
      <c r="J780" s="355"/>
      <c r="K780" s="382" t="s">
        <v>12123</v>
      </c>
      <c r="L780" s="355"/>
      <c r="M780" s="355"/>
      <c r="N780" s="355"/>
      <c r="O780" s="355"/>
      <c r="P780" s="355"/>
      <c r="Q780" s="355"/>
      <c r="R780" s="355"/>
      <c r="S780" s="355"/>
      <c r="T780" s="355"/>
      <c r="U780" s="355"/>
      <c r="V780" s="355">
        <v>10847969</v>
      </c>
      <c r="W780" s="355"/>
      <c r="X780" s="355"/>
      <c r="Y780" s="355"/>
      <c r="Z780" s="355"/>
      <c r="AA780" s="355"/>
      <c r="AB780" s="355"/>
      <c r="AC780" s="355"/>
      <c r="AD780" s="355"/>
      <c r="AE780" s="355"/>
      <c r="AF780" s="355"/>
      <c r="AG780" s="355"/>
      <c r="AH780" s="355"/>
      <c r="AI780" s="381">
        <v>820988000</v>
      </c>
      <c r="AJ780" s="381">
        <v>814310000</v>
      </c>
      <c r="AK780" s="381">
        <v>3448494.8421518416</v>
      </c>
      <c r="AL780" s="381">
        <v>3420444.4339170195</v>
      </c>
      <c r="AM780" s="381">
        <v>45566</v>
      </c>
      <c r="AN780" s="359"/>
      <c r="AO780" s="367"/>
    </row>
    <row r="781" spans="1:41" ht="15.75">
      <c r="A781" s="355" t="s">
        <v>13568</v>
      </c>
      <c r="B781" s="355">
        <v>746234</v>
      </c>
      <c r="C781" s="382" t="s">
        <v>12727</v>
      </c>
      <c r="D781" s="382" t="s">
        <v>12728</v>
      </c>
      <c r="E781" s="382" t="s">
        <v>12729</v>
      </c>
      <c r="F781" s="355"/>
      <c r="G781" s="382" t="s">
        <v>12018</v>
      </c>
      <c r="H781" s="355"/>
      <c r="I781" s="355"/>
      <c r="J781" s="355"/>
      <c r="K781" s="382" t="s">
        <v>12123</v>
      </c>
      <c r="L781" s="355"/>
      <c r="M781" s="355"/>
      <c r="N781" s="355"/>
      <c r="O781" s="355"/>
      <c r="P781" s="355"/>
      <c r="Q781" s="355"/>
      <c r="R781" s="355"/>
      <c r="S781" s="355"/>
      <c r="T781" s="355"/>
      <c r="U781" s="355"/>
      <c r="V781" s="355">
        <v>177657000</v>
      </c>
      <c r="W781" s="355"/>
      <c r="X781" s="355"/>
      <c r="Y781" s="355"/>
      <c r="Z781" s="355"/>
      <c r="AA781" s="355"/>
      <c r="AB781" s="355"/>
      <c r="AC781" s="355"/>
      <c r="AD781" s="355"/>
      <c r="AE781" s="355"/>
      <c r="AF781" s="355"/>
      <c r="AG781" s="355"/>
      <c r="AH781" s="355"/>
      <c r="AI781" s="381">
        <v>820988000</v>
      </c>
      <c r="AJ781" s="381">
        <v>814310000</v>
      </c>
      <c r="AK781" s="381">
        <v>3448494.8421518416</v>
      </c>
      <c r="AL781" s="381">
        <v>3420444.4339170195</v>
      </c>
      <c r="AM781" s="381">
        <v>746234</v>
      </c>
      <c r="AN781" s="359"/>
      <c r="AO781" s="367"/>
    </row>
    <row r="782" spans="1:41" ht="15.75">
      <c r="A782" s="355" t="s">
        <v>13569</v>
      </c>
      <c r="B782" s="355">
        <v>165765</v>
      </c>
      <c r="C782" s="382" t="s">
        <v>12727</v>
      </c>
      <c r="D782" s="382" t="s">
        <v>12728</v>
      </c>
      <c r="E782" s="382" t="s">
        <v>12729</v>
      </c>
      <c r="F782" s="355"/>
      <c r="G782" s="382" t="s">
        <v>12020</v>
      </c>
      <c r="H782" s="355"/>
      <c r="I782" s="355"/>
      <c r="J782" s="355"/>
      <c r="K782" s="382" t="s">
        <v>12123</v>
      </c>
      <c r="L782" s="355"/>
      <c r="M782" s="355"/>
      <c r="N782" s="355"/>
      <c r="O782" s="355"/>
      <c r="P782" s="355"/>
      <c r="Q782" s="355"/>
      <c r="R782" s="355"/>
      <c r="S782" s="355"/>
      <c r="T782" s="355"/>
      <c r="U782" s="355"/>
      <c r="V782" s="355">
        <v>39464000</v>
      </c>
      <c r="W782" s="355"/>
      <c r="X782" s="355"/>
      <c r="Y782" s="355"/>
      <c r="Z782" s="355"/>
      <c r="AA782" s="355"/>
      <c r="AB782" s="355"/>
      <c r="AC782" s="355"/>
      <c r="AD782" s="355"/>
      <c r="AE782" s="355"/>
      <c r="AF782" s="355"/>
      <c r="AG782" s="355"/>
      <c r="AH782" s="355"/>
      <c r="AI782" s="381">
        <v>820988000</v>
      </c>
      <c r="AJ782" s="381">
        <v>814310000</v>
      </c>
      <c r="AK782" s="381">
        <v>3448494.8421518416</v>
      </c>
      <c r="AL782" s="381">
        <v>3420444.4339170195</v>
      </c>
      <c r="AM782" s="381">
        <v>165765</v>
      </c>
      <c r="AN782" s="359"/>
      <c r="AO782" s="367"/>
    </row>
    <row r="783" spans="1:41" ht="15.75">
      <c r="A783" s="355" t="s">
        <v>13570</v>
      </c>
      <c r="B783" s="355">
        <v>60948</v>
      </c>
      <c r="C783" s="382" t="s">
        <v>12727</v>
      </c>
      <c r="D783" s="382" t="s">
        <v>12728</v>
      </c>
      <c r="E783" s="382" t="s">
        <v>12729</v>
      </c>
      <c r="F783" s="355"/>
      <c r="G783" s="382" t="s">
        <v>12022</v>
      </c>
      <c r="H783" s="355"/>
      <c r="I783" s="355"/>
      <c r="J783" s="355"/>
      <c r="K783" s="382" t="s">
        <v>12123</v>
      </c>
      <c r="L783" s="355"/>
      <c r="M783" s="355"/>
      <c r="N783" s="355"/>
      <c r="O783" s="355"/>
      <c r="P783" s="355"/>
      <c r="Q783" s="355"/>
      <c r="R783" s="355"/>
      <c r="S783" s="355"/>
      <c r="T783" s="355"/>
      <c r="U783" s="355"/>
      <c r="V783" s="355">
        <v>14510000</v>
      </c>
      <c r="W783" s="355"/>
      <c r="X783" s="355"/>
      <c r="Y783" s="355"/>
      <c r="Z783" s="355"/>
      <c r="AA783" s="355"/>
      <c r="AB783" s="355"/>
      <c r="AC783" s="355"/>
      <c r="AD783" s="355"/>
      <c r="AE783" s="355"/>
      <c r="AF783" s="355"/>
      <c r="AG783" s="355"/>
      <c r="AH783" s="355"/>
      <c r="AI783" s="381">
        <v>820988000</v>
      </c>
      <c r="AJ783" s="381">
        <v>814310000</v>
      </c>
      <c r="AK783" s="381">
        <v>3448494.8421518416</v>
      </c>
      <c r="AL783" s="381">
        <v>3420444.4339170195</v>
      </c>
      <c r="AM783" s="381">
        <v>60948</v>
      </c>
      <c r="AN783" s="359"/>
      <c r="AO783" s="367"/>
    </row>
    <row r="784" spans="1:41" ht="15.75">
      <c r="A784" s="355" t="s">
        <v>13571</v>
      </c>
      <c r="B784" s="355">
        <v>219619</v>
      </c>
      <c r="C784" s="382" t="s">
        <v>12727</v>
      </c>
      <c r="D784" s="382" t="s">
        <v>12728</v>
      </c>
      <c r="E784" s="382" t="s">
        <v>12729</v>
      </c>
      <c r="F784" s="355"/>
      <c r="G784" s="382" t="s">
        <v>12024</v>
      </c>
      <c r="H784" s="355"/>
      <c r="I784" s="355"/>
      <c r="J784" s="355"/>
      <c r="K784" s="382" t="s">
        <v>12123</v>
      </c>
      <c r="L784" s="355"/>
      <c r="M784" s="355"/>
      <c r="N784" s="355"/>
      <c r="O784" s="355"/>
      <c r="P784" s="355"/>
      <c r="Q784" s="355"/>
      <c r="R784" s="355"/>
      <c r="S784" s="355"/>
      <c r="T784" s="355"/>
      <c r="U784" s="355"/>
      <c r="V784" s="355">
        <v>52285000</v>
      </c>
      <c r="W784" s="355"/>
      <c r="X784" s="355"/>
      <c r="Y784" s="355"/>
      <c r="Z784" s="355"/>
      <c r="AA784" s="355"/>
      <c r="AB784" s="355"/>
      <c r="AC784" s="355"/>
      <c r="AD784" s="355"/>
      <c r="AE784" s="355"/>
      <c r="AF784" s="355"/>
      <c r="AG784" s="355"/>
      <c r="AH784" s="355"/>
      <c r="AI784" s="381">
        <v>820988000</v>
      </c>
      <c r="AJ784" s="381">
        <v>814310000</v>
      </c>
      <c r="AK784" s="381">
        <v>3448494.8421518416</v>
      </c>
      <c r="AL784" s="381">
        <v>3420444.4339170195</v>
      </c>
      <c r="AM784" s="381">
        <v>219619</v>
      </c>
      <c r="AN784" s="359"/>
      <c r="AO784" s="367"/>
    </row>
    <row r="785" spans="1:41" ht="15.75">
      <c r="A785" s="355" t="s">
        <v>13572</v>
      </c>
      <c r="B785" s="355">
        <v>116394</v>
      </c>
      <c r="C785" s="382" t="s">
        <v>12727</v>
      </c>
      <c r="D785" s="382" t="s">
        <v>12728</v>
      </c>
      <c r="E785" s="382" t="s">
        <v>12729</v>
      </c>
      <c r="F785" s="355"/>
      <c r="G785" s="382" t="s">
        <v>12026</v>
      </c>
      <c r="H785" s="355"/>
      <c r="I785" s="355"/>
      <c r="J785" s="355"/>
      <c r="K785" s="382" t="s">
        <v>12123</v>
      </c>
      <c r="L785" s="355"/>
      <c r="M785" s="355"/>
      <c r="N785" s="355"/>
      <c r="O785" s="355"/>
      <c r="P785" s="355"/>
      <c r="Q785" s="355"/>
      <c r="R785" s="355"/>
      <c r="S785" s="355"/>
      <c r="T785" s="355"/>
      <c r="U785" s="355"/>
      <c r="V785" s="355">
        <v>27710000</v>
      </c>
      <c r="W785" s="355"/>
      <c r="X785" s="355"/>
      <c r="Y785" s="355"/>
      <c r="Z785" s="355"/>
      <c r="AA785" s="355"/>
      <c r="AB785" s="355"/>
      <c r="AC785" s="355"/>
      <c r="AD785" s="355"/>
      <c r="AE785" s="355"/>
      <c r="AF785" s="355"/>
      <c r="AG785" s="355"/>
      <c r="AH785" s="355"/>
      <c r="AI785" s="381">
        <v>820988000</v>
      </c>
      <c r="AJ785" s="381">
        <v>814310000</v>
      </c>
      <c r="AK785" s="381">
        <v>3448494.8421518416</v>
      </c>
      <c r="AL785" s="381">
        <v>3420444.4339170195</v>
      </c>
      <c r="AM785" s="381">
        <v>116394</v>
      </c>
      <c r="AN785" s="359"/>
      <c r="AO785" s="367"/>
    </row>
    <row r="786" spans="1:41" ht="15.75">
      <c r="A786" s="355" t="s">
        <v>13573</v>
      </c>
      <c r="B786" s="355">
        <v>208437</v>
      </c>
      <c r="C786" s="382" t="s">
        <v>12727</v>
      </c>
      <c r="D786" s="382" t="s">
        <v>12728</v>
      </c>
      <c r="E786" s="382" t="s">
        <v>12729</v>
      </c>
      <c r="F786" s="355"/>
      <c r="G786" s="382" t="s">
        <v>12028</v>
      </c>
      <c r="H786" s="355"/>
      <c r="I786" s="355"/>
      <c r="J786" s="355"/>
      <c r="K786" s="382" t="s">
        <v>12123</v>
      </c>
      <c r="L786" s="355"/>
      <c r="M786" s="355"/>
      <c r="N786" s="355"/>
      <c r="O786" s="355"/>
      <c r="P786" s="355"/>
      <c r="Q786" s="355"/>
      <c r="R786" s="355"/>
      <c r="S786" s="355"/>
      <c r="T786" s="355"/>
      <c r="U786" s="355"/>
      <c r="V786" s="355">
        <v>49623000</v>
      </c>
      <c r="W786" s="355"/>
      <c r="X786" s="355"/>
      <c r="Y786" s="355"/>
      <c r="Z786" s="355"/>
      <c r="AA786" s="355"/>
      <c r="AB786" s="355"/>
      <c r="AC786" s="355"/>
      <c r="AD786" s="355"/>
      <c r="AE786" s="355"/>
      <c r="AF786" s="355"/>
      <c r="AG786" s="355"/>
      <c r="AH786" s="355"/>
      <c r="AI786" s="381">
        <v>820988000</v>
      </c>
      <c r="AJ786" s="381">
        <v>814310000</v>
      </c>
      <c r="AK786" s="381">
        <v>3448494.8421518416</v>
      </c>
      <c r="AL786" s="381">
        <v>3420444.4339170195</v>
      </c>
      <c r="AM786" s="381">
        <v>208437</v>
      </c>
      <c r="AN786" s="359"/>
      <c r="AO786" s="367"/>
    </row>
    <row r="787" spans="1:41" ht="15.75">
      <c r="A787" s="355" t="s">
        <v>13574</v>
      </c>
      <c r="B787" s="355">
        <v>1714</v>
      </c>
      <c r="C787" s="382" t="s">
        <v>12727</v>
      </c>
      <c r="D787" s="382" t="s">
        <v>12728</v>
      </c>
      <c r="E787" s="382" t="s">
        <v>12729</v>
      </c>
      <c r="F787" s="355"/>
      <c r="G787" s="382" t="s">
        <v>12030</v>
      </c>
      <c r="H787" s="355"/>
      <c r="I787" s="355"/>
      <c r="J787" s="355"/>
      <c r="K787" s="382" t="s">
        <v>12123</v>
      </c>
      <c r="L787" s="355"/>
      <c r="M787" s="355"/>
      <c r="N787" s="355"/>
      <c r="O787" s="355"/>
      <c r="P787" s="355"/>
      <c r="Q787" s="355"/>
      <c r="R787" s="355"/>
      <c r="S787" s="355"/>
      <c r="T787" s="355"/>
      <c r="U787" s="355"/>
      <c r="V787" s="355">
        <v>408000</v>
      </c>
      <c r="W787" s="355"/>
      <c r="X787" s="355"/>
      <c r="Y787" s="355"/>
      <c r="Z787" s="355"/>
      <c r="AA787" s="355"/>
      <c r="AB787" s="355"/>
      <c r="AC787" s="355"/>
      <c r="AD787" s="355"/>
      <c r="AE787" s="355"/>
      <c r="AF787" s="355"/>
      <c r="AG787" s="355"/>
      <c r="AH787" s="355"/>
      <c r="AI787" s="381">
        <v>820988000</v>
      </c>
      <c r="AJ787" s="381">
        <v>814310000</v>
      </c>
      <c r="AK787" s="381">
        <v>3448494.8421518416</v>
      </c>
      <c r="AL787" s="381">
        <v>3420444.4339170195</v>
      </c>
      <c r="AM787" s="381">
        <v>1714</v>
      </c>
      <c r="AN787" s="359"/>
      <c r="AO787" s="367"/>
    </row>
    <row r="788" spans="1:41" ht="15.75">
      <c r="A788" s="355" t="s">
        <v>13575</v>
      </c>
      <c r="B788" s="355">
        <v>11051</v>
      </c>
      <c r="C788" s="382" t="s">
        <v>12727</v>
      </c>
      <c r="D788" s="382" t="s">
        <v>12728</v>
      </c>
      <c r="E788" s="382" t="s">
        <v>12729</v>
      </c>
      <c r="F788" s="355"/>
      <c r="G788" s="382" t="s">
        <v>12032</v>
      </c>
      <c r="H788" s="355"/>
      <c r="I788" s="355"/>
      <c r="J788" s="355"/>
      <c r="K788" s="382" t="s">
        <v>12123</v>
      </c>
      <c r="L788" s="355"/>
      <c r="M788" s="355"/>
      <c r="N788" s="355"/>
      <c r="O788" s="355"/>
      <c r="P788" s="355"/>
      <c r="Q788" s="355"/>
      <c r="R788" s="355"/>
      <c r="S788" s="355"/>
      <c r="T788" s="355"/>
      <c r="U788" s="355"/>
      <c r="V788" s="355">
        <v>2631000</v>
      </c>
      <c r="W788" s="355"/>
      <c r="X788" s="355"/>
      <c r="Y788" s="355"/>
      <c r="Z788" s="355"/>
      <c r="AA788" s="355"/>
      <c r="AB788" s="355"/>
      <c r="AC788" s="355"/>
      <c r="AD788" s="355"/>
      <c r="AE788" s="355"/>
      <c r="AF788" s="355"/>
      <c r="AG788" s="355"/>
      <c r="AH788" s="355"/>
      <c r="AI788" s="381">
        <v>820988000</v>
      </c>
      <c r="AJ788" s="381">
        <v>814310000</v>
      </c>
      <c r="AK788" s="381">
        <v>3448494.8421518416</v>
      </c>
      <c r="AL788" s="381">
        <v>3420444.4339170195</v>
      </c>
      <c r="AM788" s="381">
        <v>11051</v>
      </c>
      <c r="AN788" s="359"/>
      <c r="AO788" s="367"/>
    </row>
    <row r="789" spans="1:41" ht="15.75">
      <c r="A789" s="355" t="s">
        <v>13576</v>
      </c>
      <c r="B789" s="355">
        <v>32776</v>
      </c>
      <c r="C789" s="382" t="s">
        <v>12727</v>
      </c>
      <c r="D789" s="382" t="s">
        <v>12728</v>
      </c>
      <c r="E789" s="382" t="s">
        <v>12729</v>
      </c>
      <c r="F789" s="355"/>
      <c r="G789" s="382" t="s">
        <v>12034</v>
      </c>
      <c r="H789" s="355"/>
      <c r="I789" s="355"/>
      <c r="J789" s="355"/>
      <c r="K789" s="382" t="s">
        <v>12123</v>
      </c>
      <c r="L789" s="355"/>
      <c r="M789" s="355"/>
      <c r="N789" s="355"/>
      <c r="O789" s="355"/>
      <c r="P789" s="355"/>
      <c r="Q789" s="355"/>
      <c r="R789" s="355"/>
      <c r="S789" s="355"/>
      <c r="T789" s="355"/>
      <c r="U789" s="355"/>
      <c r="V789" s="355">
        <v>7803000</v>
      </c>
      <c r="W789" s="355"/>
      <c r="X789" s="355"/>
      <c r="Y789" s="355"/>
      <c r="Z789" s="355"/>
      <c r="AA789" s="355"/>
      <c r="AB789" s="355"/>
      <c r="AC789" s="355"/>
      <c r="AD789" s="355"/>
      <c r="AE789" s="355"/>
      <c r="AF789" s="355"/>
      <c r="AG789" s="355"/>
      <c r="AH789" s="355"/>
      <c r="AI789" s="381">
        <v>820988000</v>
      </c>
      <c r="AJ789" s="381">
        <v>814310000</v>
      </c>
      <c r="AK789" s="381">
        <v>3448494.8421518416</v>
      </c>
      <c r="AL789" s="381">
        <v>3420444.4339170195</v>
      </c>
      <c r="AM789" s="381">
        <v>32776</v>
      </c>
      <c r="AN789" s="359"/>
      <c r="AO789" s="367"/>
    </row>
    <row r="790" spans="1:41" ht="15.75">
      <c r="A790" s="355" t="s">
        <v>13577</v>
      </c>
      <c r="B790" s="355">
        <v>38224</v>
      </c>
      <c r="C790" s="382" t="s">
        <v>12727</v>
      </c>
      <c r="D790" s="382" t="s">
        <v>12728</v>
      </c>
      <c r="E790" s="382" t="s">
        <v>12729</v>
      </c>
      <c r="F790" s="355"/>
      <c r="G790" s="382" t="s">
        <v>12036</v>
      </c>
      <c r="H790" s="355"/>
      <c r="I790" s="355"/>
      <c r="J790" s="355"/>
      <c r="K790" s="382" t="s">
        <v>12123</v>
      </c>
      <c r="L790" s="355"/>
      <c r="M790" s="355"/>
      <c r="N790" s="355"/>
      <c r="O790" s="355"/>
      <c r="P790" s="355"/>
      <c r="Q790" s="355"/>
      <c r="R790" s="355"/>
      <c r="S790" s="355"/>
      <c r="T790" s="355"/>
      <c r="U790" s="355"/>
      <c r="V790" s="355">
        <v>9100000</v>
      </c>
      <c r="W790" s="355"/>
      <c r="X790" s="355"/>
      <c r="Y790" s="355"/>
      <c r="Z790" s="355"/>
      <c r="AA790" s="355"/>
      <c r="AB790" s="355"/>
      <c r="AC790" s="355"/>
      <c r="AD790" s="355"/>
      <c r="AE790" s="355"/>
      <c r="AF790" s="355"/>
      <c r="AG790" s="355"/>
      <c r="AH790" s="355"/>
      <c r="AI790" s="381">
        <v>820988000</v>
      </c>
      <c r="AJ790" s="381">
        <v>814310000</v>
      </c>
      <c r="AK790" s="381">
        <v>3448494.8421518416</v>
      </c>
      <c r="AL790" s="381">
        <v>3420444.4339170195</v>
      </c>
      <c r="AM790" s="381">
        <v>38224</v>
      </c>
      <c r="AN790" s="359"/>
      <c r="AO790" s="367"/>
    </row>
    <row r="791" spans="1:41" ht="15.75">
      <c r="A791" s="355" t="s">
        <v>13578</v>
      </c>
      <c r="B791" s="355">
        <v>6057</v>
      </c>
      <c r="C791" s="380" t="s">
        <v>12727</v>
      </c>
      <c r="D791" s="380" t="s">
        <v>12728</v>
      </c>
      <c r="E791" s="380" t="s">
        <v>12729</v>
      </c>
      <c r="F791" s="355"/>
      <c r="G791" s="380" t="s">
        <v>12038</v>
      </c>
      <c r="H791" s="355"/>
      <c r="I791" s="355"/>
      <c r="J791" s="355"/>
      <c r="K791" s="380" t="s">
        <v>13579</v>
      </c>
      <c r="L791" s="355"/>
      <c r="M791" s="355"/>
      <c r="N791" s="355"/>
      <c r="O791" s="355"/>
      <c r="P791" s="355"/>
      <c r="Q791" s="355"/>
      <c r="R791" s="355"/>
      <c r="S791" s="355"/>
      <c r="T791" s="355"/>
      <c r="U791" s="355"/>
      <c r="V791" s="355">
        <v>1442000</v>
      </c>
      <c r="W791" s="355"/>
      <c r="X791" s="355"/>
      <c r="Y791" s="355"/>
      <c r="Z791" s="355"/>
      <c r="AA791" s="355"/>
      <c r="AB791" s="355"/>
      <c r="AC791" s="355"/>
      <c r="AD791" s="355"/>
      <c r="AE791" s="355"/>
      <c r="AF791" s="355"/>
      <c r="AG791" s="355"/>
      <c r="AH791" s="355"/>
      <c r="AI791" s="381">
        <v>820988000</v>
      </c>
      <c r="AJ791" s="381">
        <v>6678000</v>
      </c>
      <c r="AK791" s="381">
        <v>3448494.8421518416</v>
      </c>
      <c r="AL791" s="381">
        <v>28050.408234821945</v>
      </c>
      <c r="AM791" s="381">
        <v>6057</v>
      </c>
      <c r="AN791" s="359"/>
      <c r="AO791" s="367"/>
    </row>
    <row r="792" spans="1:41" ht="15.75">
      <c r="A792" s="355" t="s">
        <v>13580</v>
      </c>
      <c r="B792" s="355"/>
      <c r="C792" s="382" t="s">
        <v>12727</v>
      </c>
      <c r="D792" s="382" t="s">
        <v>12728</v>
      </c>
      <c r="E792" s="382" t="s">
        <v>12729</v>
      </c>
      <c r="F792" s="355"/>
      <c r="G792" s="380" t="s">
        <v>12040</v>
      </c>
      <c r="H792" s="355"/>
      <c r="I792" s="355"/>
      <c r="J792" s="355"/>
      <c r="K792" s="380" t="s">
        <v>13581</v>
      </c>
      <c r="L792" s="355"/>
      <c r="M792" s="355"/>
      <c r="N792" s="355"/>
      <c r="O792" s="355"/>
      <c r="P792" s="355"/>
      <c r="Q792" s="355"/>
      <c r="R792" s="355"/>
      <c r="S792" s="355"/>
      <c r="T792" s="355"/>
      <c r="U792" s="355"/>
      <c r="V792" s="355"/>
      <c r="W792" s="355"/>
      <c r="X792" s="355"/>
      <c r="Y792" s="355"/>
      <c r="Z792" s="355"/>
      <c r="AA792" s="355"/>
      <c r="AB792" s="355"/>
      <c r="AC792" s="355"/>
      <c r="AD792" s="355"/>
      <c r="AE792" s="355"/>
      <c r="AF792" s="355"/>
      <c r="AG792" s="355"/>
      <c r="AH792" s="355"/>
      <c r="AI792" s="381">
        <v>820988000</v>
      </c>
      <c r="AJ792" s="381">
        <v>0</v>
      </c>
      <c r="AK792" s="381">
        <v>3448494.8421518416</v>
      </c>
      <c r="AL792" s="381">
        <v>0</v>
      </c>
      <c r="AM792" s="381"/>
      <c r="AN792" s="359"/>
      <c r="AO792" s="367"/>
    </row>
    <row r="793" spans="1:41" ht="15.75">
      <c r="A793" s="355" t="s">
        <v>13582</v>
      </c>
      <c r="B793" s="355">
        <v>1537</v>
      </c>
      <c r="C793" s="382" t="s">
        <v>12727</v>
      </c>
      <c r="D793" s="382" t="s">
        <v>12728</v>
      </c>
      <c r="E793" s="382" t="s">
        <v>12729</v>
      </c>
      <c r="F793" s="355"/>
      <c r="G793" s="380" t="s">
        <v>12042</v>
      </c>
      <c r="H793" s="355"/>
      <c r="I793" s="355"/>
      <c r="J793" s="355"/>
      <c r="K793" s="382" t="s">
        <v>13579</v>
      </c>
      <c r="L793" s="355"/>
      <c r="M793" s="355"/>
      <c r="N793" s="355"/>
      <c r="O793" s="355"/>
      <c r="P793" s="355"/>
      <c r="Q793" s="355"/>
      <c r="R793" s="355"/>
      <c r="S793" s="355"/>
      <c r="T793" s="355"/>
      <c r="U793" s="355"/>
      <c r="V793" s="355">
        <v>366000</v>
      </c>
      <c r="W793" s="355"/>
      <c r="X793" s="355"/>
      <c r="Y793" s="355"/>
      <c r="Z793" s="355"/>
      <c r="AA793" s="355"/>
      <c r="AB793" s="355"/>
      <c r="AC793" s="355"/>
      <c r="AD793" s="355"/>
      <c r="AE793" s="355"/>
      <c r="AF793" s="355"/>
      <c r="AG793" s="355"/>
      <c r="AH793" s="355"/>
      <c r="AI793" s="381">
        <v>820988000</v>
      </c>
      <c r="AJ793" s="381">
        <v>6678000</v>
      </c>
      <c r="AK793" s="381">
        <v>3448494.8421518416</v>
      </c>
      <c r="AL793" s="381">
        <v>28050.408234821945</v>
      </c>
      <c r="AM793" s="381">
        <v>1537</v>
      </c>
      <c r="AN793" s="359"/>
      <c r="AO793" s="367"/>
    </row>
    <row r="794" spans="1:41" ht="15.75">
      <c r="A794" s="355" t="s">
        <v>13583</v>
      </c>
      <c r="B794" s="355">
        <v>18360</v>
      </c>
      <c r="C794" s="382" t="s">
        <v>12727</v>
      </c>
      <c r="D794" s="382" t="s">
        <v>12728</v>
      </c>
      <c r="E794" s="382" t="s">
        <v>12729</v>
      </c>
      <c r="F794" s="355"/>
      <c r="G794" s="380" t="s">
        <v>12044</v>
      </c>
      <c r="H794" s="355"/>
      <c r="I794" s="355"/>
      <c r="J794" s="355"/>
      <c r="K794" s="382" t="s">
        <v>13579</v>
      </c>
      <c r="L794" s="355"/>
      <c r="M794" s="355"/>
      <c r="N794" s="355"/>
      <c r="O794" s="355"/>
      <c r="P794" s="355"/>
      <c r="Q794" s="355"/>
      <c r="R794" s="355"/>
      <c r="S794" s="355"/>
      <c r="T794" s="355"/>
      <c r="U794" s="355"/>
      <c r="V794" s="355">
        <v>4371000</v>
      </c>
      <c r="W794" s="355"/>
      <c r="X794" s="355"/>
      <c r="Y794" s="355"/>
      <c r="Z794" s="355"/>
      <c r="AA794" s="355"/>
      <c r="AB794" s="355"/>
      <c r="AC794" s="355"/>
      <c r="AD794" s="355"/>
      <c r="AE794" s="355"/>
      <c r="AF794" s="355"/>
      <c r="AG794" s="355"/>
      <c r="AH794" s="355"/>
      <c r="AI794" s="381">
        <v>820988000</v>
      </c>
      <c r="AJ794" s="381">
        <v>6678000</v>
      </c>
      <c r="AK794" s="381">
        <v>3448494.8421518416</v>
      </c>
      <c r="AL794" s="381">
        <v>28050.408234821945</v>
      </c>
      <c r="AM794" s="381">
        <v>18360</v>
      </c>
      <c r="AN794" s="359"/>
      <c r="AO794" s="367"/>
    </row>
    <row r="795" spans="1:41" ht="15.75">
      <c r="A795" s="355" t="s">
        <v>13584</v>
      </c>
      <c r="B795" s="355">
        <v>550</v>
      </c>
      <c r="C795" s="382" t="s">
        <v>12727</v>
      </c>
      <c r="D795" s="382" t="s">
        <v>12728</v>
      </c>
      <c r="E795" s="382" t="s">
        <v>12729</v>
      </c>
      <c r="F795" s="355"/>
      <c r="G795" s="380" t="s">
        <v>12046</v>
      </c>
      <c r="H795" s="355"/>
      <c r="I795" s="355"/>
      <c r="J795" s="355"/>
      <c r="K795" s="382" t="s">
        <v>13579</v>
      </c>
      <c r="L795" s="355"/>
      <c r="M795" s="355"/>
      <c r="N795" s="355"/>
      <c r="O795" s="355"/>
      <c r="P795" s="355"/>
      <c r="Q795" s="355"/>
      <c r="R795" s="355"/>
      <c r="S795" s="355"/>
      <c r="T795" s="355"/>
      <c r="U795" s="355"/>
      <c r="V795" s="355">
        <v>131000</v>
      </c>
      <c r="W795" s="355"/>
      <c r="X795" s="355"/>
      <c r="Y795" s="355"/>
      <c r="Z795" s="355"/>
      <c r="AA795" s="355"/>
      <c r="AB795" s="355"/>
      <c r="AC795" s="355"/>
      <c r="AD795" s="355"/>
      <c r="AE795" s="355"/>
      <c r="AF795" s="355"/>
      <c r="AG795" s="355"/>
      <c r="AH795" s="355"/>
      <c r="AI795" s="381">
        <v>820988000</v>
      </c>
      <c r="AJ795" s="381">
        <v>6678000</v>
      </c>
      <c r="AK795" s="381">
        <v>3448494.8421518416</v>
      </c>
      <c r="AL795" s="381">
        <v>28050.408234821945</v>
      </c>
      <c r="AM795" s="381">
        <v>550</v>
      </c>
      <c r="AN795" s="359"/>
      <c r="AO795" s="367"/>
    </row>
    <row r="796" spans="1:41" ht="15.75">
      <c r="A796" s="355" t="s">
        <v>13585</v>
      </c>
      <c r="B796" s="355">
        <v>147</v>
      </c>
      <c r="C796" s="382" t="s">
        <v>12727</v>
      </c>
      <c r="D796" s="382" t="s">
        <v>12728</v>
      </c>
      <c r="E796" s="382" t="s">
        <v>12729</v>
      </c>
      <c r="F796" s="355"/>
      <c r="G796" s="380" t="s">
        <v>12110</v>
      </c>
      <c r="H796" s="355"/>
      <c r="I796" s="355"/>
      <c r="J796" s="355"/>
      <c r="K796" s="382" t="s">
        <v>13579</v>
      </c>
      <c r="L796" s="355"/>
      <c r="M796" s="355"/>
      <c r="N796" s="355"/>
      <c r="O796" s="355"/>
      <c r="P796" s="355"/>
      <c r="Q796" s="355"/>
      <c r="R796" s="355"/>
      <c r="S796" s="355"/>
      <c r="T796" s="355"/>
      <c r="U796" s="355"/>
      <c r="V796" s="355">
        <v>35000</v>
      </c>
      <c r="W796" s="355"/>
      <c r="X796" s="355"/>
      <c r="Y796" s="355"/>
      <c r="Z796" s="355"/>
      <c r="AA796" s="355"/>
      <c r="AB796" s="355"/>
      <c r="AC796" s="355"/>
      <c r="AD796" s="355"/>
      <c r="AE796" s="355"/>
      <c r="AF796" s="355"/>
      <c r="AG796" s="355"/>
      <c r="AH796" s="355"/>
      <c r="AI796" s="381">
        <v>820988000</v>
      </c>
      <c r="AJ796" s="381">
        <v>6678000</v>
      </c>
      <c r="AK796" s="381">
        <v>3448494.8421518416</v>
      </c>
      <c r="AL796" s="381">
        <v>28050.408234821945</v>
      </c>
      <c r="AM796" s="381">
        <v>147</v>
      </c>
      <c r="AN796" s="359"/>
      <c r="AO796" s="367"/>
    </row>
    <row r="797" spans="1:41" ht="15.75">
      <c r="A797" s="355" t="s">
        <v>13586</v>
      </c>
      <c r="B797" s="355"/>
      <c r="C797" s="382" t="s">
        <v>12727</v>
      </c>
      <c r="D797" s="382" t="s">
        <v>12728</v>
      </c>
      <c r="E797" s="382" t="s">
        <v>12729</v>
      </c>
      <c r="F797" s="355"/>
      <c r="G797" s="380" t="s">
        <v>12182</v>
      </c>
      <c r="H797" s="355"/>
      <c r="I797" s="355"/>
      <c r="J797" s="355"/>
      <c r="K797" s="382" t="s">
        <v>13581</v>
      </c>
      <c r="L797" s="355"/>
      <c r="M797" s="355"/>
      <c r="N797" s="355"/>
      <c r="O797" s="355"/>
      <c r="P797" s="355"/>
      <c r="Q797" s="355"/>
      <c r="R797" s="355"/>
      <c r="S797" s="355"/>
      <c r="T797" s="355"/>
      <c r="U797" s="355"/>
      <c r="V797" s="355"/>
      <c r="W797" s="355"/>
      <c r="X797" s="355"/>
      <c r="Y797" s="355"/>
      <c r="Z797" s="355"/>
      <c r="AA797" s="355"/>
      <c r="AB797" s="355"/>
      <c r="AC797" s="355"/>
      <c r="AD797" s="355"/>
      <c r="AE797" s="355"/>
      <c r="AF797" s="355"/>
      <c r="AG797" s="355"/>
      <c r="AH797" s="355"/>
      <c r="AI797" s="381">
        <v>820988000</v>
      </c>
      <c r="AJ797" s="381">
        <v>0</v>
      </c>
      <c r="AK797" s="381">
        <v>3448494.8421518416</v>
      </c>
      <c r="AL797" s="381">
        <v>0</v>
      </c>
      <c r="AM797" s="381"/>
      <c r="AN797" s="359"/>
      <c r="AO797" s="367"/>
    </row>
    <row r="798" spans="1:41" ht="15.75">
      <c r="A798" s="355" t="s">
        <v>13587</v>
      </c>
      <c r="B798" s="355"/>
      <c r="C798" s="382" t="s">
        <v>12727</v>
      </c>
      <c r="D798" s="382" t="s">
        <v>12728</v>
      </c>
      <c r="E798" s="382" t="s">
        <v>12729</v>
      </c>
      <c r="F798" s="355"/>
      <c r="G798" s="380" t="s">
        <v>12113</v>
      </c>
      <c r="H798" s="355"/>
      <c r="I798" s="355"/>
      <c r="J798" s="355"/>
      <c r="K798" s="382" t="s">
        <v>13581</v>
      </c>
      <c r="L798" s="355"/>
      <c r="M798" s="355"/>
      <c r="N798" s="355"/>
      <c r="O798" s="355"/>
      <c r="P798" s="355"/>
      <c r="Q798" s="355"/>
      <c r="R798" s="355"/>
      <c r="S798" s="355"/>
      <c r="T798" s="355"/>
      <c r="U798" s="355"/>
      <c r="V798" s="355"/>
      <c r="W798" s="355"/>
      <c r="X798" s="355"/>
      <c r="Y798" s="355"/>
      <c r="Z798" s="355"/>
      <c r="AA798" s="355"/>
      <c r="AB798" s="355"/>
      <c r="AC798" s="355"/>
      <c r="AD798" s="355"/>
      <c r="AE798" s="355"/>
      <c r="AF798" s="355"/>
      <c r="AG798" s="355"/>
      <c r="AH798" s="355"/>
      <c r="AI798" s="381">
        <v>820988000</v>
      </c>
      <c r="AJ798" s="381">
        <v>0</v>
      </c>
      <c r="AK798" s="381">
        <v>3448494.8421518416</v>
      </c>
      <c r="AL798" s="381">
        <v>0</v>
      </c>
      <c r="AM798" s="381"/>
      <c r="AN798" s="359"/>
      <c r="AO798" s="367"/>
    </row>
    <row r="799" spans="1:41" ht="15.75">
      <c r="A799" s="355" t="s">
        <v>13588</v>
      </c>
      <c r="B799" s="355">
        <v>88</v>
      </c>
      <c r="C799" s="382" t="s">
        <v>12727</v>
      </c>
      <c r="D799" s="382" t="s">
        <v>12728</v>
      </c>
      <c r="E799" s="382" t="s">
        <v>12729</v>
      </c>
      <c r="F799" s="355"/>
      <c r="G799" s="380" t="s">
        <v>12447</v>
      </c>
      <c r="H799" s="355"/>
      <c r="I799" s="355"/>
      <c r="J799" s="355"/>
      <c r="K799" s="382" t="s">
        <v>13579</v>
      </c>
      <c r="L799" s="355"/>
      <c r="M799" s="355"/>
      <c r="N799" s="355"/>
      <c r="O799" s="355"/>
      <c r="P799" s="355"/>
      <c r="Q799" s="355"/>
      <c r="R799" s="355"/>
      <c r="S799" s="355"/>
      <c r="T799" s="355"/>
      <c r="U799" s="355"/>
      <c r="V799" s="355">
        <v>21000</v>
      </c>
      <c r="W799" s="355"/>
      <c r="X799" s="355"/>
      <c r="Y799" s="355"/>
      <c r="Z799" s="355"/>
      <c r="AA799" s="355"/>
      <c r="AB799" s="355"/>
      <c r="AC799" s="355"/>
      <c r="AD799" s="355"/>
      <c r="AE799" s="355"/>
      <c r="AF799" s="355"/>
      <c r="AG799" s="355"/>
      <c r="AH799" s="355"/>
      <c r="AI799" s="381">
        <v>820988000</v>
      </c>
      <c r="AJ799" s="381">
        <v>6678000</v>
      </c>
      <c r="AK799" s="381">
        <v>3448494.8421518416</v>
      </c>
      <c r="AL799" s="381">
        <v>28050.408234821945</v>
      </c>
      <c r="AM799" s="381">
        <v>88</v>
      </c>
      <c r="AN799" s="359"/>
      <c r="AO799" s="367"/>
    </row>
    <row r="800" spans="1:41" ht="15.75">
      <c r="A800" s="355" t="s">
        <v>13589</v>
      </c>
      <c r="B800" s="355"/>
      <c r="C800" s="382" t="s">
        <v>12727</v>
      </c>
      <c r="D800" s="382" t="s">
        <v>12728</v>
      </c>
      <c r="E800" s="382" t="s">
        <v>12729</v>
      </c>
      <c r="F800" s="355"/>
      <c r="G800" s="380" t="s">
        <v>12116</v>
      </c>
      <c r="H800" s="355"/>
      <c r="I800" s="355"/>
      <c r="J800" s="355"/>
      <c r="K800" s="382" t="s">
        <v>13581</v>
      </c>
      <c r="L800" s="355"/>
      <c r="M800" s="355"/>
      <c r="N800" s="355"/>
      <c r="O800" s="355"/>
      <c r="P800" s="355"/>
      <c r="Q800" s="355"/>
      <c r="R800" s="355"/>
      <c r="S800" s="355"/>
      <c r="T800" s="355"/>
      <c r="U800" s="355"/>
      <c r="V800" s="355"/>
      <c r="W800" s="355"/>
      <c r="X800" s="355"/>
      <c r="Y800" s="355"/>
      <c r="Z800" s="355"/>
      <c r="AA800" s="355"/>
      <c r="AB800" s="355"/>
      <c r="AC800" s="355"/>
      <c r="AD800" s="355"/>
      <c r="AE800" s="355"/>
      <c r="AF800" s="355"/>
      <c r="AG800" s="355"/>
      <c r="AH800" s="355"/>
      <c r="AI800" s="381">
        <v>820988000</v>
      </c>
      <c r="AJ800" s="381">
        <v>0</v>
      </c>
      <c r="AK800" s="381">
        <v>3448494.8421518416</v>
      </c>
      <c r="AL800" s="381">
        <v>0</v>
      </c>
      <c r="AM800" s="381"/>
      <c r="AN800" s="359"/>
      <c r="AO800" s="367"/>
    </row>
    <row r="801" spans="1:41" ht="15.75">
      <c r="A801" s="355" t="s">
        <v>13590</v>
      </c>
      <c r="B801" s="355">
        <v>1311</v>
      </c>
      <c r="C801" s="382" t="s">
        <v>12727</v>
      </c>
      <c r="D801" s="382" t="s">
        <v>12728</v>
      </c>
      <c r="E801" s="382" t="s">
        <v>12729</v>
      </c>
      <c r="F801" s="355"/>
      <c r="G801" s="380" t="s">
        <v>12634</v>
      </c>
      <c r="H801" s="355"/>
      <c r="I801" s="355"/>
      <c r="J801" s="355"/>
      <c r="K801" s="382" t="s">
        <v>13579</v>
      </c>
      <c r="L801" s="355"/>
      <c r="M801" s="355"/>
      <c r="N801" s="355"/>
      <c r="O801" s="355"/>
      <c r="P801" s="355"/>
      <c r="Q801" s="355"/>
      <c r="R801" s="355"/>
      <c r="S801" s="355"/>
      <c r="T801" s="355"/>
      <c r="U801" s="355"/>
      <c r="V801" s="355">
        <v>312000</v>
      </c>
      <c r="W801" s="355"/>
      <c r="X801" s="355"/>
      <c r="Y801" s="355"/>
      <c r="Z801" s="355"/>
      <c r="AA801" s="355"/>
      <c r="AB801" s="355"/>
      <c r="AC801" s="355"/>
      <c r="AD801" s="355"/>
      <c r="AE801" s="355"/>
      <c r="AF801" s="355"/>
      <c r="AG801" s="355"/>
      <c r="AH801" s="355"/>
      <c r="AI801" s="381">
        <v>820988000</v>
      </c>
      <c r="AJ801" s="381">
        <v>6678000</v>
      </c>
      <c r="AK801" s="381">
        <v>3448494.8421518416</v>
      </c>
      <c r="AL801" s="381">
        <v>28050.408234821945</v>
      </c>
      <c r="AM801" s="381">
        <v>1311</v>
      </c>
      <c r="AN801" s="359"/>
      <c r="AO801" s="367"/>
    </row>
    <row r="802" spans="1:41" ht="15.75">
      <c r="A802" s="355" t="s">
        <v>13591</v>
      </c>
      <c r="B802" s="355">
        <v>150333</v>
      </c>
      <c r="C802" s="380" t="s">
        <v>13592</v>
      </c>
      <c r="D802" s="380" t="s">
        <v>13593</v>
      </c>
      <c r="E802" s="380" t="s">
        <v>13594</v>
      </c>
      <c r="F802" s="355"/>
      <c r="G802" s="380" t="s">
        <v>11988</v>
      </c>
      <c r="H802" s="355"/>
      <c r="I802" s="355"/>
      <c r="J802" s="355"/>
      <c r="K802" s="380" t="s">
        <v>12123</v>
      </c>
      <c r="L802" s="355"/>
      <c r="M802" s="355"/>
      <c r="N802" s="355"/>
      <c r="O802" s="355"/>
      <c r="P802" s="355"/>
      <c r="Q802" s="355"/>
      <c r="R802" s="355"/>
      <c r="S802" s="355"/>
      <c r="T802" s="355"/>
      <c r="U802" s="355"/>
      <c r="V802" s="355">
        <v>14006000</v>
      </c>
      <c r="W802" s="355"/>
      <c r="X802" s="355"/>
      <c r="Y802" s="355"/>
      <c r="Z802" s="355"/>
      <c r="AA802" s="355"/>
      <c r="AB802" s="355"/>
      <c r="AC802" s="355"/>
      <c r="AD802" s="355"/>
      <c r="AE802" s="355"/>
      <c r="AF802" s="355"/>
      <c r="AG802" s="355"/>
      <c r="AH802" s="355"/>
      <c r="AI802" s="381">
        <v>127757000</v>
      </c>
      <c r="AJ802" s="381">
        <v>127757000</v>
      </c>
      <c r="AK802" s="381">
        <v>1371270</v>
      </c>
      <c r="AL802" s="381">
        <v>1371270</v>
      </c>
      <c r="AM802" s="381">
        <v>150333</v>
      </c>
      <c r="AN802" s="359"/>
      <c r="AO802" s="367"/>
    </row>
    <row r="803" spans="1:41" ht="15.75">
      <c r="A803" s="355" t="s">
        <v>13595</v>
      </c>
      <c r="B803" s="355">
        <v>22723</v>
      </c>
      <c r="C803" s="382" t="s">
        <v>13592</v>
      </c>
      <c r="D803" s="382" t="s">
        <v>13593</v>
      </c>
      <c r="E803" s="382" t="s">
        <v>13594</v>
      </c>
      <c r="F803" s="355"/>
      <c r="G803" s="382" t="s">
        <v>12008</v>
      </c>
      <c r="H803" s="355"/>
      <c r="I803" s="355"/>
      <c r="J803" s="355"/>
      <c r="K803" s="382" t="s">
        <v>12123</v>
      </c>
      <c r="L803" s="355"/>
      <c r="M803" s="355"/>
      <c r="N803" s="355"/>
      <c r="O803" s="355"/>
      <c r="P803" s="355"/>
      <c r="Q803" s="355"/>
      <c r="R803" s="355"/>
      <c r="S803" s="355"/>
      <c r="T803" s="355"/>
      <c r="U803" s="355"/>
      <c r="V803" s="355">
        <v>2117000</v>
      </c>
      <c r="W803" s="355"/>
      <c r="X803" s="355"/>
      <c r="Y803" s="355"/>
      <c r="Z803" s="355"/>
      <c r="AA803" s="355"/>
      <c r="AB803" s="355"/>
      <c r="AC803" s="355"/>
      <c r="AD803" s="355"/>
      <c r="AE803" s="355"/>
      <c r="AF803" s="355"/>
      <c r="AG803" s="355"/>
      <c r="AH803" s="355"/>
      <c r="AI803" s="381">
        <v>127757000</v>
      </c>
      <c r="AJ803" s="381">
        <v>127757000</v>
      </c>
      <c r="AK803" s="381">
        <v>1371270</v>
      </c>
      <c r="AL803" s="381">
        <v>1371270</v>
      </c>
      <c r="AM803" s="381">
        <v>22723</v>
      </c>
      <c r="AN803" s="359"/>
      <c r="AO803" s="367"/>
    </row>
    <row r="804" spans="1:41" ht="15.75">
      <c r="A804" s="355" t="s">
        <v>13596</v>
      </c>
      <c r="B804" s="355">
        <v>8576</v>
      </c>
      <c r="C804" s="382" t="s">
        <v>13592</v>
      </c>
      <c r="D804" s="382" t="s">
        <v>13593</v>
      </c>
      <c r="E804" s="382" t="s">
        <v>13594</v>
      </c>
      <c r="F804" s="355"/>
      <c r="G804" s="382" t="s">
        <v>12010</v>
      </c>
      <c r="H804" s="355"/>
      <c r="I804" s="355"/>
      <c r="J804" s="355"/>
      <c r="K804" s="382" t="s">
        <v>12123</v>
      </c>
      <c r="L804" s="355"/>
      <c r="M804" s="355"/>
      <c r="N804" s="355"/>
      <c r="O804" s="355"/>
      <c r="P804" s="355"/>
      <c r="Q804" s="355"/>
      <c r="R804" s="355"/>
      <c r="S804" s="355"/>
      <c r="T804" s="355"/>
      <c r="U804" s="355"/>
      <c r="V804" s="355">
        <v>799000</v>
      </c>
      <c r="W804" s="355"/>
      <c r="X804" s="355"/>
      <c r="Y804" s="355"/>
      <c r="Z804" s="355"/>
      <c r="AA804" s="355"/>
      <c r="AB804" s="355"/>
      <c r="AC804" s="355"/>
      <c r="AD804" s="355"/>
      <c r="AE804" s="355"/>
      <c r="AF804" s="355"/>
      <c r="AG804" s="355"/>
      <c r="AH804" s="355"/>
      <c r="AI804" s="381">
        <v>127757000</v>
      </c>
      <c r="AJ804" s="381">
        <v>127757000</v>
      </c>
      <c r="AK804" s="381">
        <v>1371270</v>
      </c>
      <c r="AL804" s="381">
        <v>1371270</v>
      </c>
      <c r="AM804" s="381">
        <v>8576</v>
      </c>
      <c r="AN804" s="359"/>
      <c r="AO804" s="367"/>
    </row>
    <row r="805" spans="1:41" ht="15.75">
      <c r="A805" s="355" t="s">
        <v>13597</v>
      </c>
      <c r="B805" s="355">
        <v>16690</v>
      </c>
      <c r="C805" s="382" t="s">
        <v>13592</v>
      </c>
      <c r="D805" s="382" t="s">
        <v>13593</v>
      </c>
      <c r="E805" s="382" t="s">
        <v>13594</v>
      </c>
      <c r="F805" s="355"/>
      <c r="G805" s="382" t="s">
        <v>12012</v>
      </c>
      <c r="H805" s="355"/>
      <c r="I805" s="355"/>
      <c r="J805" s="355"/>
      <c r="K805" s="382" t="s">
        <v>12123</v>
      </c>
      <c r="L805" s="355"/>
      <c r="M805" s="355"/>
      <c r="N805" s="355"/>
      <c r="O805" s="355"/>
      <c r="P805" s="355"/>
      <c r="Q805" s="355"/>
      <c r="R805" s="355"/>
      <c r="S805" s="355"/>
      <c r="T805" s="355"/>
      <c r="U805" s="355"/>
      <c r="V805" s="355">
        <v>1555000</v>
      </c>
      <c r="W805" s="355"/>
      <c r="X805" s="355"/>
      <c r="Y805" s="355"/>
      <c r="Z805" s="355"/>
      <c r="AA805" s="355"/>
      <c r="AB805" s="355"/>
      <c r="AC805" s="355"/>
      <c r="AD805" s="355"/>
      <c r="AE805" s="355"/>
      <c r="AF805" s="355"/>
      <c r="AG805" s="355"/>
      <c r="AH805" s="355"/>
      <c r="AI805" s="381">
        <v>127757000</v>
      </c>
      <c r="AJ805" s="381">
        <v>127757000</v>
      </c>
      <c r="AK805" s="381">
        <v>1371270</v>
      </c>
      <c r="AL805" s="381">
        <v>1371270</v>
      </c>
      <c r="AM805" s="381">
        <v>16690</v>
      </c>
      <c r="AN805" s="359"/>
      <c r="AO805" s="367"/>
    </row>
    <row r="806" spans="1:41" ht="15.75">
      <c r="A806" s="355" t="s">
        <v>13598</v>
      </c>
      <c r="B806" s="355">
        <v>6837</v>
      </c>
      <c r="C806" s="382" t="s">
        <v>13592</v>
      </c>
      <c r="D806" s="382" t="s">
        <v>13593</v>
      </c>
      <c r="E806" s="382" t="s">
        <v>13594</v>
      </c>
      <c r="F806" s="355"/>
      <c r="G806" s="382" t="s">
        <v>12014</v>
      </c>
      <c r="H806" s="355"/>
      <c r="I806" s="355"/>
      <c r="J806" s="355"/>
      <c r="K806" s="382" t="s">
        <v>12123</v>
      </c>
      <c r="L806" s="355"/>
      <c r="M806" s="355"/>
      <c r="N806" s="355"/>
      <c r="O806" s="355"/>
      <c r="P806" s="355"/>
      <c r="Q806" s="355"/>
      <c r="R806" s="355"/>
      <c r="S806" s="355"/>
      <c r="T806" s="355"/>
      <c r="U806" s="355"/>
      <c r="V806" s="355">
        <v>637000</v>
      </c>
      <c r="W806" s="355"/>
      <c r="X806" s="355"/>
      <c r="Y806" s="355"/>
      <c r="Z806" s="355"/>
      <c r="AA806" s="355"/>
      <c r="AB806" s="355"/>
      <c r="AC806" s="355"/>
      <c r="AD806" s="355"/>
      <c r="AE806" s="355"/>
      <c r="AF806" s="355"/>
      <c r="AG806" s="355"/>
      <c r="AH806" s="355"/>
      <c r="AI806" s="381">
        <v>127757000</v>
      </c>
      <c r="AJ806" s="381">
        <v>127757000</v>
      </c>
      <c r="AK806" s="381">
        <v>1371270</v>
      </c>
      <c r="AL806" s="381">
        <v>1371270</v>
      </c>
      <c r="AM806" s="381">
        <v>6837</v>
      </c>
      <c r="AN806" s="359"/>
      <c r="AO806" s="367"/>
    </row>
    <row r="807" spans="1:41" ht="15.75">
      <c r="A807" s="355" t="s">
        <v>13599</v>
      </c>
      <c r="B807" s="355">
        <v>1106</v>
      </c>
      <c r="C807" s="382" t="s">
        <v>13592</v>
      </c>
      <c r="D807" s="382" t="s">
        <v>13593</v>
      </c>
      <c r="E807" s="382" t="s">
        <v>13594</v>
      </c>
      <c r="F807" s="355"/>
      <c r="G807" s="382" t="s">
        <v>12016</v>
      </c>
      <c r="H807" s="355"/>
      <c r="I807" s="355"/>
      <c r="J807" s="355"/>
      <c r="K807" s="382" t="s">
        <v>12123</v>
      </c>
      <c r="L807" s="355"/>
      <c r="M807" s="355"/>
      <c r="N807" s="355"/>
      <c r="O807" s="355"/>
      <c r="P807" s="355"/>
      <c r="Q807" s="355"/>
      <c r="R807" s="355"/>
      <c r="S807" s="355"/>
      <c r="T807" s="355"/>
      <c r="U807" s="355"/>
      <c r="V807" s="355">
        <v>103000</v>
      </c>
      <c r="W807" s="355"/>
      <c r="X807" s="355"/>
      <c r="Y807" s="355"/>
      <c r="Z807" s="355"/>
      <c r="AA807" s="355"/>
      <c r="AB807" s="355"/>
      <c r="AC807" s="355"/>
      <c r="AD807" s="355"/>
      <c r="AE807" s="355"/>
      <c r="AF807" s="355"/>
      <c r="AG807" s="355"/>
      <c r="AH807" s="355"/>
      <c r="AI807" s="381">
        <v>127757000</v>
      </c>
      <c r="AJ807" s="381">
        <v>127757000</v>
      </c>
      <c r="AK807" s="381">
        <v>1371270</v>
      </c>
      <c r="AL807" s="381">
        <v>1371270</v>
      </c>
      <c r="AM807" s="381">
        <v>1106</v>
      </c>
      <c r="AN807" s="359"/>
      <c r="AO807" s="367"/>
    </row>
    <row r="808" spans="1:41" ht="15.75">
      <c r="A808" s="355" t="s">
        <v>13600</v>
      </c>
      <c r="B808" s="355">
        <v>256357</v>
      </c>
      <c r="C808" s="382" t="s">
        <v>13592</v>
      </c>
      <c r="D808" s="382" t="s">
        <v>13593</v>
      </c>
      <c r="E808" s="382" t="s">
        <v>13594</v>
      </c>
      <c r="F808" s="355"/>
      <c r="G808" s="382" t="s">
        <v>12018</v>
      </c>
      <c r="H808" s="355"/>
      <c r="I808" s="355"/>
      <c r="J808" s="355"/>
      <c r="K808" s="382" t="s">
        <v>12123</v>
      </c>
      <c r="L808" s="355"/>
      <c r="M808" s="355"/>
      <c r="N808" s="355"/>
      <c r="O808" s="355"/>
      <c r="P808" s="355"/>
      <c r="Q808" s="355"/>
      <c r="R808" s="355"/>
      <c r="S808" s="355"/>
      <c r="T808" s="355"/>
      <c r="U808" s="355"/>
      <c r="V808" s="355">
        <v>23884000</v>
      </c>
      <c r="W808" s="355"/>
      <c r="X808" s="355"/>
      <c r="Y808" s="355"/>
      <c r="Z808" s="355"/>
      <c r="AA808" s="355"/>
      <c r="AB808" s="355"/>
      <c r="AC808" s="355"/>
      <c r="AD808" s="355"/>
      <c r="AE808" s="355"/>
      <c r="AF808" s="355"/>
      <c r="AG808" s="355"/>
      <c r="AH808" s="355"/>
      <c r="AI808" s="381">
        <v>127757000</v>
      </c>
      <c r="AJ808" s="381">
        <v>127757000</v>
      </c>
      <c r="AK808" s="381">
        <v>1371270</v>
      </c>
      <c r="AL808" s="381">
        <v>1371270</v>
      </c>
      <c r="AM808" s="381">
        <v>256357</v>
      </c>
      <c r="AN808" s="359"/>
      <c r="AO808" s="367"/>
    </row>
    <row r="809" spans="1:41" ht="15.75">
      <c r="A809" s="355" t="s">
        <v>13601</v>
      </c>
      <c r="B809" s="355">
        <v>10089</v>
      </c>
      <c r="C809" s="382" t="s">
        <v>13592</v>
      </c>
      <c r="D809" s="382" t="s">
        <v>13593</v>
      </c>
      <c r="E809" s="382" t="s">
        <v>13594</v>
      </c>
      <c r="F809" s="355"/>
      <c r="G809" s="382" t="s">
        <v>12020</v>
      </c>
      <c r="H809" s="355"/>
      <c r="I809" s="355"/>
      <c r="J809" s="355"/>
      <c r="K809" s="382" t="s">
        <v>12123</v>
      </c>
      <c r="L809" s="355"/>
      <c r="M809" s="355"/>
      <c r="N809" s="355"/>
      <c r="O809" s="355"/>
      <c r="P809" s="355"/>
      <c r="Q809" s="355"/>
      <c r="R809" s="355"/>
      <c r="S809" s="355"/>
      <c r="T809" s="355"/>
      <c r="U809" s="355"/>
      <c r="V809" s="355">
        <v>940000</v>
      </c>
      <c r="W809" s="355"/>
      <c r="X809" s="355"/>
      <c r="Y809" s="355"/>
      <c r="Z809" s="355"/>
      <c r="AA809" s="355"/>
      <c r="AB809" s="355"/>
      <c r="AC809" s="355"/>
      <c r="AD809" s="355"/>
      <c r="AE809" s="355"/>
      <c r="AF809" s="355"/>
      <c r="AG809" s="355"/>
      <c r="AH809" s="355"/>
      <c r="AI809" s="381">
        <v>127757000</v>
      </c>
      <c r="AJ809" s="381">
        <v>127757000</v>
      </c>
      <c r="AK809" s="381">
        <v>1371270</v>
      </c>
      <c r="AL809" s="381">
        <v>1371270</v>
      </c>
      <c r="AM809" s="381">
        <v>10089</v>
      </c>
      <c r="AN809" s="359"/>
      <c r="AO809" s="367"/>
    </row>
    <row r="810" spans="1:41" ht="15.75">
      <c r="A810" s="355" t="s">
        <v>13602</v>
      </c>
      <c r="B810" s="355">
        <v>10572</v>
      </c>
      <c r="C810" s="382" t="s">
        <v>13592</v>
      </c>
      <c r="D810" s="382" t="s">
        <v>13593</v>
      </c>
      <c r="E810" s="382" t="s">
        <v>13594</v>
      </c>
      <c r="F810" s="355"/>
      <c r="G810" s="382" t="s">
        <v>12022</v>
      </c>
      <c r="H810" s="355"/>
      <c r="I810" s="355"/>
      <c r="J810" s="355"/>
      <c r="K810" s="382" t="s">
        <v>12123</v>
      </c>
      <c r="L810" s="355"/>
      <c r="M810" s="355"/>
      <c r="N810" s="355"/>
      <c r="O810" s="355"/>
      <c r="P810" s="355"/>
      <c r="Q810" s="355"/>
      <c r="R810" s="355"/>
      <c r="S810" s="355"/>
      <c r="T810" s="355"/>
      <c r="U810" s="355"/>
      <c r="V810" s="355">
        <v>985000</v>
      </c>
      <c r="W810" s="355"/>
      <c r="X810" s="355"/>
      <c r="Y810" s="355"/>
      <c r="Z810" s="355"/>
      <c r="AA810" s="355"/>
      <c r="AB810" s="355"/>
      <c r="AC810" s="355"/>
      <c r="AD810" s="355"/>
      <c r="AE810" s="355"/>
      <c r="AF810" s="355"/>
      <c r="AG810" s="355"/>
      <c r="AH810" s="355"/>
      <c r="AI810" s="381">
        <v>127757000</v>
      </c>
      <c r="AJ810" s="381">
        <v>127757000</v>
      </c>
      <c r="AK810" s="381">
        <v>1371270</v>
      </c>
      <c r="AL810" s="381">
        <v>1371270</v>
      </c>
      <c r="AM810" s="381">
        <v>10572</v>
      </c>
      <c r="AN810" s="359"/>
      <c r="AO810" s="367"/>
    </row>
    <row r="811" spans="1:41" ht="15.75">
      <c r="A811" s="355" t="s">
        <v>13603</v>
      </c>
      <c r="B811" s="355">
        <v>110125</v>
      </c>
      <c r="C811" s="382" t="s">
        <v>13592</v>
      </c>
      <c r="D811" s="382" t="s">
        <v>13593</v>
      </c>
      <c r="E811" s="382" t="s">
        <v>13594</v>
      </c>
      <c r="F811" s="355"/>
      <c r="G811" s="382" t="s">
        <v>12024</v>
      </c>
      <c r="H811" s="355"/>
      <c r="I811" s="355"/>
      <c r="J811" s="355"/>
      <c r="K811" s="382" t="s">
        <v>12123</v>
      </c>
      <c r="L811" s="355"/>
      <c r="M811" s="355"/>
      <c r="N811" s="355"/>
      <c r="O811" s="355"/>
      <c r="P811" s="355"/>
      <c r="Q811" s="355"/>
      <c r="R811" s="355"/>
      <c r="S811" s="355"/>
      <c r="T811" s="355"/>
      <c r="U811" s="355"/>
      <c r="V811" s="355">
        <v>10260000</v>
      </c>
      <c r="W811" s="355"/>
      <c r="X811" s="355"/>
      <c r="Y811" s="355"/>
      <c r="Z811" s="355"/>
      <c r="AA811" s="355"/>
      <c r="AB811" s="355"/>
      <c r="AC811" s="355"/>
      <c r="AD811" s="355"/>
      <c r="AE811" s="355"/>
      <c r="AF811" s="355"/>
      <c r="AG811" s="355"/>
      <c r="AH811" s="355"/>
      <c r="AI811" s="381">
        <v>127757000</v>
      </c>
      <c r="AJ811" s="381">
        <v>127757000</v>
      </c>
      <c r="AK811" s="381">
        <v>1371270</v>
      </c>
      <c r="AL811" s="381">
        <v>1371270</v>
      </c>
      <c r="AM811" s="381">
        <v>110125</v>
      </c>
      <c r="AN811" s="359"/>
      <c r="AO811" s="367"/>
    </row>
    <row r="812" spans="1:41" ht="15.75">
      <c r="A812" s="355" t="s">
        <v>13604</v>
      </c>
      <c r="B812" s="355">
        <v>3531</v>
      </c>
      <c r="C812" s="382" t="s">
        <v>13592</v>
      </c>
      <c r="D812" s="382" t="s">
        <v>13593</v>
      </c>
      <c r="E812" s="382" t="s">
        <v>13594</v>
      </c>
      <c r="F812" s="355"/>
      <c r="G812" s="382" t="s">
        <v>12026</v>
      </c>
      <c r="H812" s="355"/>
      <c r="I812" s="355"/>
      <c r="J812" s="355"/>
      <c r="K812" s="382" t="s">
        <v>12123</v>
      </c>
      <c r="L812" s="355"/>
      <c r="M812" s="355"/>
      <c r="N812" s="355"/>
      <c r="O812" s="355"/>
      <c r="P812" s="355"/>
      <c r="Q812" s="355"/>
      <c r="R812" s="355"/>
      <c r="S812" s="355"/>
      <c r="T812" s="355"/>
      <c r="U812" s="355"/>
      <c r="V812" s="355">
        <v>329000</v>
      </c>
      <c r="W812" s="355"/>
      <c r="X812" s="355"/>
      <c r="Y812" s="355"/>
      <c r="Z812" s="355"/>
      <c r="AA812" s="355"/>
      <c r="AB812" s="355"/>
      <c r="AC812" s="355"/>
      <c r="AD812" s="355"/>
      <c r="AE812" s="355"/>
      <c r="AF812" s="355"/>
      <c r="AG812" s="355"/>
      <c r="AH812" s="355"/>
      <c r="AI812" s="381">
        <v>127757000</v>
      </c>
      <c r="AJ812" s="381">
        <v>127757000</v>
      </c>
      <c r="AK812" s="381">
        <v>1371270</v>
      </c>
      <c r="AL812" s="381">
        <v>1371270</v>
      </c>
      <c r="AM812" s="381">
        <v>3531</v>
      </c>
      <c r="AN812" s="359"/>
      <c r="AO812" s="367"/>
    </row>
    <row r="813" spans="1:41" ht="15.75">
      <c r="A813" s="355" t="s">
        <v>13605</v>
      </c>
      <c r="B813" s="355">
        <v>370453</v>
      </c>
      <c r="C813" s="382" t="s">
        <v>13592</v>
      </c>
      <c r="D813" s="382" t="s">
        <v>13593</v>
      </c>
      <c r="E813" s="382" t="s">
        <v>13594</v>
      </c>
      <c r="F813" s="355"/>
      <c r="G813" s="382" t="s">
        <v>12028</v>
      </c>
      <c r="H813" s="355"/>
      <c r="I813" s="355"/>
      <c r="J813" s="355"/>
      <c r="K813" s="382" t="s">
        <v>12123</v>
      </c>
      <c r="L813" s="355"/>
      <c r="M813" s="355"/>
      <c r="N813" s="355"/>
      <c r="O813" s="355"/>
      <c r="P813" s="355"/>
      <c r="Q813" s="355"/>
      <c r="R813" s="355"/>
      <c r="S813" s="355"/>
      <c r="T813" s="355"/>
      <c r="U813" s="355"/>
      <c r="V813" s="355">
        <v>34514000</v>
      </c>
      <c r="W813" s="355"/>
      <c r="X813" s="355"/>
      <c r="Y813" s="355"/>
      <c r="Z813" s="355"/>
      <c r="AA813" s="355"/>
      <c r="AB813" s="355"/>
      <c r="AC813" s="355"/>
      <c r="AD813" s="355"/>
      <c r="AE813" s="355"/>
      <c r="AF813" s="355"/>
      <c r="AG813" s="355"/>
      <c r="AH813" s="355"/>
      <c r="AI813" s="381">
        <v>127757000</v>
      </c>
      <c r="AJ813" s="381">
        <v>127757000</v>
      </c>
      <c r="AK813" s="381">
        <v>1371270</v>
      </c>
      <c r="AL813" s="381">
        <v>1371270</v>
      </c>
      <c r="AM813" s="381">
        <v>370453</v>
      </c>
      <c r="AN813" s="359"/>
      <c r="AO813" s="367"/>
    </row>
    <row r="814" spans="1:41" ht="15.75">
      <c r="A814" s="355" t="s">
        <v>13606</v>
      </c>
      <c r="B814" s="355">
        <v>113882</v>
      </c>
      <c r="C814" s="382" t="s">
        <v>13592</v>
      </c>
      <c r="D814" s="382" t="s">
        <v>13593</v>
      </c>
      <c r="E814" s="382" t="s">
        <v>13594</v>
      </c>
      <c r="F814" s="355"/>
      <c r="G814" s="382" t="s">
        <v>12030</v>
      </c>
      <c r="H814" s="355"/>
      <c r="I814" s="355"/>
      <c r="J814" s="355"/>
      <c r="K814" s="382" t="s">
        <v>12123</v>
      </c>
      <c r="L814" s="355"/>
      <c r="M814" s="355"/>
      <c r="N814" s="355"/>
      <c r="O814" s="355"/>
      <c r="P814" s="355"/>
      <c r="Q814" s="355"/>
      <c r="R814" s="355"/>
      <c r="S814" s="355"/>
      <c r="T814" s="355"/>
      <c r="U814" s="355"/>
      <c r="V814" s="355">
        <v>10610000</v>
      </c>
      <c r="W814" s="355"/>
      <c r="X814" s="355"/>
      <c r="Y814" s="355"/>
      <c r="Z814" s="355"/>
      <c r="AA814" s="355"/>
      <c r="AB814" s="355"/>
      <c r="AC814" s="355"/>
      <c r="AD814" s="355"/>
      <c r="AE814" s="355"/>
      <c r="AF814" s="355"/>
      <c r="AG814" s="355"/>
      <c r="AH814" s="355"/>
      <c r="AI814" s="381">
        <v>127757000</v>
      </c>
      <c r="AJ814" s="381">
        <v>127757000</v>
      </c>
      <c r="AK814" s="381">
        <v>1371270</v>
      </c>
      <c r="AL814" s="381">
        <v>1371270</v>
      </c>
      <c r="AM814" s="381">
        <v>113882</v>
      </c>
      <c r="AN814" s="359"/>
      <c r="AO814" s="367"/>
    </row>
    <row r="815" spans="1:41" ht="15.75">
      <c r="A815" s="355" t="s">
        <v>13607</v>
      </c>
      <c r="B815" s="355">
        <v>59699</v>
      </c>
      <c r="C815" s="382" t="s">
        <v>13592</v>
      </c>
      <c r="D815" s="382" t="s">
        <v>13593</v>
      </c>
      <c r="E815" s="382" t="s">
        <v>13594</v>
      </c>
      <c r="F815" s="355"/>
      <c r="G815" s="382" t="s">
        <v>12032</v>
      </c>
      <c r="H815" s="355"/>
      <c r="I815" s="355"/>
      <c r="J815" s="355"/>
      <c r="K815" s="382" t="s">
        <v>12123</v>
      </c>
      <c r="L815" s="355"/>
      <c r="M815" s="355"/>
      <c r="N815" s="355"/>
      <c r="O815" s="355"/>
      <c r="P815" s="355"/>
      <c r="Q815" s="355"/>
      <c r="R815" s="355"/>
      <c r="S815" s="355"/>
      <c r="T815" s="355"/>
      <c r="U815" s="355"/>
      <c r="V815" s="355">
        <v>5562000</v>
      </c>
      <c r="W815" s="355"/>
      <c r="X815" s="355"/>
      <c r="Y815" s="355"/>
      <c r="Z815" s="355"/>
      <c r="AA815" s="355"/>
      <c r="AB815" s="355"/>
      <c r="AC815" s="355"/>
      <c r="AD815" s="355"/>
      <c r="AE815" s="355"/>
      <c r="AF815" s="355"/>
      <c r="AG815" s="355"/>
      <c r="AH815" s="355"/>
      <c r="AI815" s="381">
        <v>127757000</v>
      </c>
      <c r="AJ815" s="381">
        <v>127757000</v>
      </c>
      <c r="AK815" s="381">
        <v>1371270</v>
      </c>
      <c r="AL815" s="381">
        <v>1371270</v>
      </c>
      <c r="AM815" s="381">
        <v>59699</v>
      </c>
      <c r="AN815" s="359"/>
      <c r="AO815" s="367"/>
    </row>
    <row r="816" spans="1:41" ht="15.75">
      <c r="A816" s="355" t="s">
        <v>13608</v>
      </c>
      <c r="B816" s="355">
        <v>161946</v>
      </c>
      <c r="C816" s="382" t="s">
        <v>13592</v>
      </c>
      <c r="D816" s="382" t="s">
        <v>13593</v>
      </c>
      <c r="E816" s="382" t="s">
        <v>13594</v>
      </c>
      <c r="F816" s="355"/>
      <c r="G816" s="382" t="s">
        <v>12034</v>
      </c>
      <c r="H816" s="355"/>
      <c r="I816" s="355"/>
      <c r="J816" s="355"/>
      <c r="K816" s="382" t="s">
        <v>12123</v>
      </c>
      <c r="L816" s="355"/>
      <c r="M816" s="355"/>
      <c r="N816" s="355"/>
      <c r="O816" s="355"/>
      <c r="P816" s="355"/>
      <c r="Q816" s="355"/>
      <c r="R816" s="355"/>
      <c r="S816" s="355"/>
      <c r="T816" s="355"/>
      <c r="U816" s="355"/>
      <c r="V816" s="355">
        <v>15088000</v>
      </c>
      <c r="W816" s="355"/>
      <c r="X816" s="355"/>
      <c r="Y816" s="355"/>
      <c r="Z816" s="355"/>
      <c r="AA816" s="355"/>
      <c r="AB816" s="355"/>
      <c r="AC816" s="355"/>
      <c r="AD816" s="355"/>
      <c r="AE816" s="355"/>
      <c r="AF816" s="355"/>
      <c r="AG816" s="355"/>
      <c r="AH816" s="355"/>
      <c r="AI816" s="381">
        <v>127757000</v>
      </c>
      <c r="AJ816" s="381">
        <v>127757000</v>
      </c>
      <c r="AK816" s="381">
        <v>1371270</v>
      </c>
      <c r="AL816" s="381">
        <v>1371270</v>
      </c>
      <c r="AM816" s="381">
        <v>161946</v>
      </c>
      <c r="AN816" s="359"/>
      <c r="AO816" s="367"/>
    </row>
    <row r="817" spans="1:41" ht="15.75">
      <c r="A817" s="355" t="s">
        <v>13609</v>
      </c>
      <c r="B817" s="355">
        <v>19857</v>
      </c>
      <c r="C817" s="382" t="s">
        <v>13592</v>
      </c>
      <c r="D817" s="382" t="s">
        <v>13593</v>
      </c>
      <c r="E817" s="382" t="s">
        <v>13594</v>
      </c>
      <c r="F817" s="355"/>
      <c r="G817" s="382" t="s">
        <v>12036</v>
      </c>
      <c r="H817" s="355"/>
      <c r="I817" s="355"/>
      <c r="J817" s="355"/>
      <c r="K817" s="382" t="s">
        <v>12123</v>
      </c>
      <c r="L817" s="355"/>
      <c r="M817" s="355"/>
      <c r="N817" s="355"/>
      <c r="O817" s="355"/>
      <c r="P817" s="355"/>
      <c r="Q817" s="355"/>
      <c r="R817" s="355"/>
      <c r="S817" s="355"/>
      <c r="T817" s="355"/>
      <c r="U817" s="355"/>
      <c r="V817" s="355">
        <v>1850000</v>
      </c>
      <c r="W817" s="355"/>
      <c r="X817" s="355"/>
      <c r="Y817" s="355"/>
      <c r="Z817" s="355"/>
      <c r="AA817" s="355"/>
      <c r="AB817" s="355"/>
      <c r="AC817" s="355"/>
      <c r="AD817" s="355"/>
      <c r="AE817" s="355"/>
      <c r="AF817" s="355"/>
      <c r="AG817" s="355"/>
      <c r="AH817" s="355"/>
      <c r="AI817" s="381">
        <v>127757000</v>
      </c>
      <c r="AJ817" s="381">
        <v>127757000</v>
      </c>
      <c r="AK817" s="381">
        <v>1371270</v>
      </c>
      <c r="AL817" s="381">
        <v>1371270</v>
      </c>
      <c r="AM817" s="381">
        <v>19857</v>
      </c>
      <c r="AN817" s="359"/>
      <c r="AO817" s="367"/>
    </row>
    <row r="818" spans="1:41" ht="15.75">
      <c r="A818" s="355" t="s">
        <v>13610</v>
      </c>
      <c r="B818" s="355">
        <v>45639</v>
      </c>
      <c r="C818" s="382" t="s">
        <v>13592</v>
      </c>
      <c r="D818" s="382" t="s">
        <v>13593</v>
      </c>
      <c r="E818" s="382" t="s">
        <v>13594</v>
      </c>
      <c r="F818" s="355"/>
      <c r="G818" s="382" t="s">
        <v>12038</v>
      </c>
      <c r="H818" s="355"/>
      <c r="I818" s="355"/>
      <c r="J818" s="355"/>
      <c r="K818" s="382" t="s">
        <v>12123</v>
      </c>
      <c r="L818" s="355"/>
      <c r="M818" s="355"/>
      <c r="N818" s="355"/>
      <c r="O818" s="355"/>
      <c r="P818" s="355"/>
      <c r="Q818" s="355"/>
      <c r="R818" s="355"/>
      <c r="S818" s="355"/>
      <c r="T818" s="355"/>
      <c r="U818" s="355"/>
      <c r="V818" s="355">
        <v>4252000</v>
      </c>
      <c r="W818" s="355"/>
      <c r="X818" s="355"/>
      <c r="Y818" s="355"/>
      <c r="Z818" s="355"/>
      <c r="AA818" s="355"/>
      <c r="AB818" s="355"/>
      <c r="AC818" s="355"/>
      <c r="AD818" s="355"/>
      <c r="AE818" s="355"/>
      <c r="AF818" s="355"/>
      <c r="AG818" s="355"/>
      <c r="AH818" s="355"/>
      <c r="AI818" s="381">
        <v>127757000</v>
      </c>
      <c r="AJ818" s="381">
        <v>127757000</v>
      </c>
      <c r="AK818" s="381">
        <v>1371270</v>
      </c>
      <c r="AL818" s="381">
        <v>1371270</v>
      </c>
      <c r="AM818" s="381">
        <v>45639</v>
      </c>
      <c r="AN818" s="359"/>
      <c r="AO818" s="367"/>
    </row>
    <row r="819" spans="1:41" ht="15.75">
      <c r="A819" s="355" t="s">
        <v>13611</v>
      </c>
      <c r="B819" s="355">
        <v>2855</v>
      </c>
      <c r="C819" s="382" t="s">
        <v>13592</v>
      </c>
      <c r="D819" s="382" t="s">
        <v>13593</v>
      </c>
      <c r="E819" s="382" t="s">
        <v>13594</v>
      </c>
      <c r="F819" s="355"/>
      <c r="G819" s="382" t="s">
        <v>12040</v>
      </c>
      <c r="H819" s="355"/>
      <c r="I819" s="355"/>
      <c r="J819" s="355"/>
      <c r="K819" s="382" t="s">
        <v>12123</v>
      </c>
      <c r="L819" s="355"/>
      <c r="M819" s="355"/>
      <c r="N819" s="355"/>
      <c r="O819" s="355"/>
      <c r="P819" s="355"/>
      <c r="Q819" s="355"/>
      <c r="R819" s="355"/>
      <c r="S819" s="355"/>
      <c r="T819" s="355"/>
      <c r="U819" s="355"/>
      <c r="V819" s="355">
        <v>266000</v>
      </c>
      <c r="W819" s="355"/>
      <c r="X819" s="355"/>
      <c r="Y819" s="355"/>
      <c r="Z819" s="355"/>
      <c r="AA819" s="355"/>
      <c r="AB819" s="355"/>
      <c r="AC819" s="355"/>
      <c r="AD819" s="355"/>
      <c r="AE819" s="355"/>
      <c r="AF819" s="355"/>
      <c r="AG819" s="355"/>
      <c r="AH819" s="355"/>
      <c r="AI819" s="381">
        <v>127757000</v>
      </c>
      <c r="AJ819" s="381">
        <v>127757000</v>
      </c>
      <c r="AK819" s="381">
        <v>1371270</v>
      </c>
      <c r="AL819" s="381">
        <v>1371270</v>
      </c>
      <c r="AM819" s="381">
        <v>2855</v>
      </c>
      <c r="AN819" s="359"/>
      <c r="AO819" s="367"/>
    </row>
    <row r="820" spans="1:41" ht="15.75">
      <c r="A820" s="355" t="s">
        <v>13612</v>
      </c>
      <c r="B820" s="355">
        <v>742480</v>
      </c>
      <c r="C820" s="380" t="s">
        <v>12740</v>
      </c>
      <c r="D820" s="380" t="s">
        <v>12741</v>
      </c>
      <c r="E820" s="380" t="s">
        <v>12742</v>
      </c>
      <c r="F820" s="355"/>
      <c r="G820" s="380" t="s">
        <v>11988</v>
      </c>
      <c r="H820" s="355"/>
      <c r="I820" s="355"/>
      <c r="J820" s="355"/>
      <c r="K820" s="380" t="s">
        <v>12479</v>
      </c>
      <c r="L820" s="355"/>
      <c r="M820" s="355"/>
      <c r="N820" s="355"/>
      <c r="O820" s="355"/>
      <c r="P820" s="355"/>
      <c r="Q820" s="355"/>
      <c r="R820" s="355"/>
      <c r="S820" s="355"/>
      <c r="T820" s="355"/>
      <c r="U820" s="355"/>
      <c r="V820" s="355">
        <v>36396657</v>
      </c>
      <c r="W820" s="355"/>
      <c r="X820" s="355"/>
      <c r="Y820" s="355"/>
      <c r="Z820" s="355"/>
      <c r="AA820" s="355"/>
      <c r="AB820" s="355"/>
      <c r="AC820" s="355"/>
      <c r="AD820" s="355"/>
      <c r="AE820" s="355"/>
      <c r="AF820" s="355"/>
      <c r="AG820" s="355"/>
      <c r="AH820" s="355"/>
      <c r="AI820" s="381">
        <v>67099000</v>
      </c>
      <c r="AJ820" s="381">
        <v>64439000</v>
      </c>
      <c r="AK820" s="381">
        <v>1368800.0262858195</v>
      </c>
      <c r="AL820" s="381">
        <v>1314536.8022449205</v>
      </c>
      <c r="AM820" s="381">
        <v>742480</v>
      </c>
      <c r="AN820" s="359"/>
      <c r="AO820" s="367"/>
    </row>
    <row r="821" spans="1:41" ht="15.75">
      <c r="A821" s="355" t="s">
        <v>12739</v>
      </c>
      <c r="B821" s="355">
        <v>112246</v>
      </c>
      <c r="C821" s="382" t="s">
        <v>12740</v>
      </c>
      <c r="D821" s="382" t="s">
        <v>12741</v>
      </c>
      <c r="E821" s="382" t="s">
        <v>12742</v>
      </c>
      <c r="F821" s="355"/>
      <c r="G821" s="382" t="s">
        <v>12008</v>
      </c>
      <c r="H821" s="355"/>
      <c r="I821" s="355"/>
      <c r="J821" s="355"/>
      <c r="K821" s="382" t="s">
        <v>12479</v>
      </c>
      <c r="L821" s="355"/>
      <c r="M821" s="355"/>
      <c r="N821" s="355"/>
      <c r="O821" s="355"/>
      <c r="P821" s="355"/>
      <c r="Q821" s="355"/>
      <c r="R821" s="355"/>
      <c r="S821" s="355"/>
      <c r="T821" s="355"/>
      <c r="U821" s="355"/>
      <c r="V821" s="355">
        <v>5502343</v>
      </c>
      <c r="W821" s="355"/>
      <c r="X821" s="355"/>
      <c r="Y821" s="355"/>
      <c r="Z821" s="355"/>
      <c r="AA821" s="355"/>
      <c r="AB821" s="355"/>
      <c r="AC821" s="355"/>
      <c r="AD821" s="355"/>
      <c r="AE821" s="355"/>
      <c r="AF821" s="355"/>
      <c r="AG821" s="355"/>
      <c r="AH821" s="355"/>
      <c r="AI821" s="381">
        <v>67099000</v>
      </c>
      <c r="AJ821" s="381">
        <v>64439000</v>
      </c>
      <c r="AK821" s="381">
        <v>1368800.0262858195</v>
      </c>
      <c r="AL821" s="381">
        <v>1314536.8022449205</v>
      </c>
      <c r="AM821" s="381">
        <v>112246</v>
      </c>
      <c r="AN821" s="359"/>
      <c r="AO821" s="367"/>
    </row>
    <row r="822" spans="1:41" ht="15.75">
      <c r="A822" s="355" t="s">
        <v>13613</v>
      </c>
      <c r="B822" s="355">
        <v>52303</v>
      </c>
      <c r="C822" s="382" t="s">
        <v>12740</v>
      </c>
      <c r="D822" s="382" t="s">
        <v>12741</v>
      </c>
      <c r="E822" s="382" t="s">
        <v>12742</v>
      </c>
      <c r="F822" s="355"/>
      <c r="G822" s="382" t="s">
        <v>12010</v>
      </c>
      <c r="H822" s="355"/>
      <c r="I822" s="355"/>
      <c r="J822" s="355"/>
      <c r="K822" s="382" t="s">
        <v>12479</v>
      </c>
      <c r="L822" s="355"/>
      <c r="M822" s="355"/>
      <c r="N822" s="355"/>
      <c r="O822" s="355"/>
      <c r="P822" s="355"/>
      <c r="Q822" s="355"/>
      <c r="R822" s="355"/>
      <c r="S822" s="355"/>
      <c r="T822" s="355"/>
      <c r="U822" s="355"/>
      <c r="V822" s="355">
        <v>2563890</v>
      </c>
      <c r="W822" s="355"/>
      <c r="X822" s="355"/>
      <c r="Y822" s="355"/>
      <c r="Z822" s="355"/>
      <c r="AA822" s="355"/>
      <c r="AB822" s="355"/>
      <c r="AC822" s="355"/>
      <c r="AD822" s="355"/>
      <c r="AE822" s="355"/>
      <c r="AF822" s="355"/>
      <c r="AG822" s="355"/>
      <c r="AH822" s="355"/>
      <c r="AI822" s="381">
        <v>67099000</v>
      </c>
      <c r="AJ822" s="381">
        <v>64439000</v>
      </c>
      <c r="AK822" s="381">
        <v>1368800.0262858195</v>
      </c>
      <c r="AL822" s="381">
        <v>1314536.8022449205</v>
      </c>
      <c r="AM822" s="381">
        <v>52303</v>
      </c>
      <c r="AN822" s="359"/>
      <c r="AO822" s="367"/>
    </row>
    <row r="823" spans="1:41" ht="15.75">
      <c r="A823" s="355" t="s">
        <v>12746</v>
      </c>
      <c r="B823" s="355">
        <v>110283</v>
      </c>
      <c r="C823" s="382" t="s">
        <v>12740</v>
      </c>
      <c r="D823" s="382" t="s">
        <v>12741</v>
      </c>
      <c r="E823" s="382" t="s">
        <v>12742</v>
      </c>
      <c r="F823" s="355"/>
      <c r="G823" s="382" t="s">
        <v>12012</v>
      </c>
      <c r="H823" s="355"/>
      <c r="I823" s="355"/>
      <c r="J823" s="355"/>
      <c r="K823" s="382" t="s">
        <v>12479</v>
      </c>
      <c r="L823" s="355"/>
      <c r="M823" s="355"/>
      <c r="N823" s="355"/>
      <c r="O823" s="355"/>
      <c r="P823" s="355"/>
      <c r="Q823" s="355"/>
      <c r="R823" s="355"/>
      <c r="S823" s="355"/>
      <c r="T823" s="355"/>
      <c r="U823" s="355"/>
      <c r="V823" s="355">
        <v>5406110</v>
      </c>
      <c r="W823" s="355"/>
      <c r="X823" s="355"/>
      <c r="Y823" s="355"/>
      <c r="Z823" s="355"/>
      <c r="AA823" s="355"/>
      <c r="AB823" s="355"/>
      <c r="AC823" s="355"/>
      <c r="AD823" s="355"/>
      <c r="AE823" s="355"/>
      <c r="AF823" s="355"/>
      <c r="AG823" s="355"/>
      <c r="AH823" s="355"/>
      <c r="AI823" s="381">
        <v>67099000</v>
      </c>
      <c r="AJ823" s="381">
        <v>64439000</v>
      </c>
      <c r="AK823" s="381">
        <v>1368800.0262858195</v>
      </c>
      <c r="AL823" s="381">
        <v>1314536.8022449205</v>
      </c>
      <c r="AM823" s="381">
        <v>110283</v>
      </c>
      <c r="AN823" s="359"/>
      <c r="AO823" s="367"/>
    </row>
    <row r="824" spans="1:41" ht="15.75">
      <c r="A824" s="355" t="s">
        <v>13614</v>
      </c>
      <c r="B824" s="355">
        <v>21180</v>
      </c>
      <c r="C824" s="382" t="s">
        <v>12740</v>
      </c>
      <c r="D824" s="382" t="s">
        <v>12741</v>
      </c>
      <c r="E824" s="382" t="s">
        <v>12742</v>
      </c>
      <c r="F824" s="355"/>
      <c r="G824" s="382" t="s">
        <v>12014</v>
      </c>
      <c r="H824" s="355"/>
      <c r="I824" s="355"/>
      <c r="J824" s="355"/>
      <c r="K824" s="382" t="s">
        <v>12479</v>
      </c>
      <c r="L824" s="355"/>
      <c r="M824" s="355"/>
      <c r="N824" s="355"/>
      <c r="O824" s="355"/>
      <c r="P824" s="355"/>
      <c r="Q824" s="355"/>
      <c r="R824" s="355"/>
      <c r="S824" s="355"/>
      <c r="T824" s="355"/>
      <c r="U824" s="355"/>
      <c r="V824" s="355">
        <v>1038240</v>
      </c>
      <c r="W824" s="355"/>
      <c r="X824" s="355"/>
      <c r="Y824" s="355"/>
      <c r="Z824" s="355"/>
      <c r="AA824" s="355"/>
      <c r="AB824" s="355"/>
      <c r="AC824" s="355"/>
      <c r="AD824" s="355"/>
      <c r="AE824" s="355"/>
      <c r="AF824" s="355"/>
      <c r="AG824" s="355"/>
      <c r="AH824" s="355"/>
      <c r="AI824" s="381">
        <v>67099000</v>
      </c>
      <c r="AJ824" s="381">
        <v>64439000</v>
      </c>
      <c r="AK824" s="381">
        <v>1368800.0262858195</v>
      </c>
      <c r="AL824" s="381">
        <v>1314536.8022449205</v>
      </c>
      <c r="AM824" s="381">
        <v>21180</v>
      </c>
      <c r="AN824" s="359"/>
      <c r="AO824" s="367"/>
    </row>
    <row r="825" spans="1:41" ht="15.75">
      <c r="A825" s="355" t="s">
        <v>12748</v>
      </c>
      <c r="B825" s="355">
        <v>1668</v>
      </c>
      <c r="C825" s="382" t="s">
        <v>12740</v>
      </c>
      <c r="D825" s="382" t="s">
        <v>12741</v>
      </c>
      <c r="E825" s="382" t="s">
        <v>12742</v>
      </c>
      <c r="F825" s="355"/>
      <c r="G825" s="382" t="s">
        <v>12016</v>
      </c>
      <c r="H825" s="355"/>
      <c r="I825" s="355"/>
      <c r="J825" s="355"/>
      <c r="K825" s="382" t="s">
        <v>12479</v>
      </c>
      <c r="L825" s="355"/>
      <c r="M825" s="355"/>
      <c r="N825" s="355"/>
      <c r="O825" s="355"/>
      <c r="P825" s="355"/>
      <c r="Q825" s="355"/>
      <c r="R825" s="355"/>
      <c r="S825" s="355"/>
      <c r="T825" s="355"/>
      <c r="U825" s="355"/>
      <c r="V825" s="355">
        <v>81760</v>
      </c>
      <c r="W825" s="355"/>
      <c r="X825" s="355"/>
      <c r="Y825" s="355"/>
      <c r="Z825" s="355"/>
      <c r="AA825" s="355"/>
      <c r="AB825" s="355"/>
      <c r="AC825" s="355"/>
      <c r="AD825" s="355"/>
      <c r="AE825" s="355"/>
      <c r="AF825" s="355"/>
      <c r="AG825" s="355"/>
      <c r="AH825" s="355"/>
      <c r="AI825" s="381">
        <v>67099000</v>
      </c>
      <c r="AJ825" s="381">
        <v>64439000</v>
      </c>
      <c r="AK825" s="381">
        <v>1368800.0262858195</v>
      </c>
      <c r="AL825" s="381">
        <v>1314536.8022449205</v>
      </c>
      <c r="AM825" s="381">
        <v>1668</v>
      </c>
      <c r="AN825" s="359"/>
      <c r="AO825" s="367"/>
    </row>
    <row r="826" spans="1:41" ht="15.75">
      <c r="A826" s="355" t="s">
        <v>13615</v>
      </c>
      <c r="B826" s="355">
        <v>153215</v>
      </c>
      <c r="C826" s="382" t="s">
        <v>12740</v>
      </c>
      <c r="D826" s="382" t="s">
        <v>12741</v>
      </c>
      <c r="E826" s="382" t="s">
        <v>12742</v>
      </c>
      <c r="F826" s="355"/>
      <c r="G826" s="382" t="s">
        <v>12018</v>
      </c>
      <c r="H826" s="355"/>
      <c r="I826" s="355"/>
      <c r="J826" s="355"/>
      <c r="K826" s="382" t="s">
        <v>12479</v>
      </c>
      <c r="L826" s="355"/>
      <c r="M826" s="355"/>
      <c r="N826" s="355"/>
      <c r="O826" s="355"/>
      <c r="P826" s="355"/>
      <c r="Q826" s="355"/>
      <c r="R826" s="355"/>
      <c r="S826" s="355"/>
      <c r="T826" s="355"/>
      <c r="U826" s="355"/>
      <c r="V826" s="355">
        <v>7510662</v>
      </c>
      <c r="W826" s="355"/>
      <c r="X826" s="355"/>
      <c r="Y826" s="355"/>
      <c r="Z826" s="355"/>
      <c r="AA826" s="355"/>
      <c r="AB826" s="355"/>
      <c r="AC826" s="355"/>
      <c r="AD826" s="355"/>
      <c r="AE826" s="355"/>
      <c r="AF826" s="355"/>
      <c r="AG826" s="355"/>
      <c r="AH826" s="355"/>
      <c r="AI826" s="381">
        <v>67099000</v>
      </c>
      <c r="AJ826" s="381">
        <v>64439000</v>
      </c>
      <c r="AK826" s="381">
        <v>1368800.0262858195</v>
      </c>
      <c r="AL826" s="381">
        <v>1314536.8022449205</v>
      </c>
      <c r="AM826" s="381">
        <v>153215</v>
      </c>
      <c r="AN826" s="359"/>
      <c r="AO826" s="367"/>
    </row>
    <row r="827" spans="1:41" ht="15.75">
      <c r="A827" s="355" t="s">
        <v>12750</v>
      </c>
      <c r="B827" s="355">
        <v>73629</v>
      </c>
      <c r="C827" s="382" t="s">
        <v>12740</v>
      </c>
      <c r="D827" s="382" t="s">
        <v>12741</v>
      </c>
      <c r="E827" s="382" t="s">
        <v>12742</v>
      </c>
      <c r="F827" s="355"/>
      <c r="G827" s="382" t="s">
        <v>12020</v>
      </c>
      <c r="H827" s="355"/>
      <c r="I827" s="355"/>
      <c r="J827" s="355"/>
      <c r="K827" s="382" t="s">
        <v>12479</v>
      </c>
      <c r="L827" s="355"/>
      <c r="M827" s="355"/>
      <c r="N827" s="355"/>
      <c r="O827" s="355"/>
      <c r="P827" s="355"/>
      <c r="Q827" s="355"/>
      <c r="R827" s="355"/>
      <c r="S827" s="355"/>
      <c r="T827" s="355"/>
      <c r="U827" s="355"/>
      <c r="V827" s="355">
        <v>3609338</v>
      </c>
      <c r="W827" s="355"/>
      <c r="X827" s="355"/>
      <c r="Y827" s="355"/>
      <c r="Z827" s="355"/>
      <c r="AA827" s="355"/>
      <c r="AB827" s="355"/>
      <c r="AC827" s="355"/>
      <c r="AD827" s="355"/>
      <c r="AE827" s="355"/>
      <c r="AF827" s="355"/>
      <c r="AG827" s="355"/>
      <c r="AH827" s="355"/>
      <c r="AI827" s="381">
        <v>67099000</v>
      </c>
      <c r="AJ827" s="381">
        <v>64439000</v>
      </c>
      <c r="AK827" s="381">
        <v>1368800.0262858195</v>
      </c>
      <c r="AL827" s="381">
        <v>1314536.8022449205</v>
      </c>
      <c r="AM827" s="381">
        <v>73629</v>
      </c>
      <c r="AN827" s="359"/>
      <c r="AO827" s="367"/>
    </row>
    <row r="828" spans="1:41" ht="15.75">
      <c r="A828" s="355" t="s">
        <v>13616</v>
      </c>
      <c r="B828" s="355">
        <v>34223</v>
      </c>
      <c r="C828" s="382" t="s">
        <v>12740</v>
      </c>
      <c r="D828" s="382" t="s">
        <v>12741</v>
      </c>
      <c r="E828" s="382" t="s">
        <v>12742</v>
      </c>
      <c r="F828" s="355"/>
      <c r="G828" s="382" t="s">
        <v>12022</v>
      </c>
      <c r="H828" s="355"/>
      <c r="I828" s="355"/>
      <c r="J828" s="355"/>
      <c r="K828" s="382" t="s">
        <v>12479</v>
      </c>
      <c r="L828" s="355"/>
      <c r="M828" s="355"/>
      <c r="N828" s="355"/>
      <c r="O828" s="355"/>
      <c r="P828" s="355"/>
      <c r="Q828" s="355"/>
      <c r="R828" s="355"/>
      <c r="S828" s="355"/>
      <c r="T828" s="355"/>
      <c r="U828" s="355"/>
      <c r="V828" s="355">
        <v>1677600</v>
      </c>
      <c r="W828" s="355"/>
      <c r="X828" s="355"/>
      <c r="Y828" s="355"/>
      <c r="Z828" s="355"/>
      <c r="AA828" s="355"/>
      <c r="AB828" s="355"/>
      <c r="AC828" s="355"/>
      <c r="AD828" s="355"/>
      <c r="AE828" s="355"/>
      <c r="AF828" s="355"/>
      <c r="AG828" s="355"/>
      <c r="AH828" s="355"/>
      <c r="AI828" s="381">
        <v>67099000</v>
      </c>
      <c r="AJ828" s="381">
        <v>64439000</v>
      </c>
      <c r="AK828" s="381">
        <v>1368800.0262858195</v>
      </c>
      <c r="AL828" s="381">
        <v>1314536.8022449205</v>
      </c>
      <c r="AM828" s="381">
        <v>34223</v>
      </c>
      <c r="AN828" s="359"/>
      <c r="AO828" s="367"/>
    </row>
    <row r="829" spans="1:41" ht="15.75">
      <c r="A829" s="355" t="s">
        <v>12752</v>
      </c>
      <c r="B829" s="355">
        <v>13309</v>
      </c>
      <c r="C829" s="382" t="s">
        <v>12740</v>
      </c>
      <c r="D829" s="382" t="s">
        <v>12741</v>
      </c>
      <c r="E829" s="382" t="s">
        <v>12742</v>
      </c>
      <c r="F829" s="355"/>
      <c r="G829" s="382" t="s">
        <v>12024</v>
      </c>
      <c r="H829" s="355"/>
      <c r="I829" s="355"/>
      <c r="J829" s="355"/>
      <c r="K829" s="382" t="s">
        <v>12479</v>
      </c>
      <c r="L829" s="355"/>
      <c r="M829" s="355"/>
      <c r="N829" s="355"/>
      <c r="O829" s="355"/>
      <c r="P829" s="355"/>
      <c r="Q829" s="355"/>
      <c r="R829" s="355"/>
      <c r="S829" s="355"/>
      <c r="T829" s="355"/>
      <c r="U829" s="355"/>
      <c r="V829" s="355">
        <v>652400</v>
      </c>
      <c r="W829" s="355"/>
      <c r="X829" s="355"/>
      <c r="Y829" s="355"/>
      <c r="Z829" s="355"/>
      <c r="AA829" s="355"/>
      <c r="AB829" s="355"/>
      <c r="AC829" s="355"/>
      <c r="AD829" s="355"/>
      <c r="AE829" s="355"/>
      <c r="AF829" s="355"/>
      <c r="AG829" s="355"/>
      <c r="AH829" s="355"/>
      <c r="AI829" s="381">
        <v>67099000</v>
      </c>
      <c r="AJ829" s="381">
        <v>64439000</v>
      </c>
      <c r="AK829" s="381">
        <v>1368800.0262858195</v>
      </c>
      <c r="AL829" s="381">
        <v>1314536.8022449205</v>
      </c>
      <c r="AM829" s="381">
        <v>13309</v>
      </c>
      <c r="AN829" s="359"/>
      <c r="AO829" s="367"/>
    </row>
    <row r="830" spans="1:41" ht="15.75">
      <c r="A830" s="355" t="s">
        <v>13617</v>
      </c>
      <c r="B830" s="355">
        <v>54263</v>
      </c>
      <c r="C830" s="380" t="s">
        <v>12740</v>
      </c>
      <c r="D830" s="380" t="s">
        <v>12741</v>
      </c>
      <c r="E830" s="380" t="s">
        <v>12742</v>
      </c>
      <c r="F830" s="355"/>
      <c r="G830" s="380" t="s">
        <v>12026</v>
      </c>
      <c r="H830" s="355"/>
      <c r="I830" s="355"/>
      <c r="J830" s="355"/>
      <c r="K830" s="380" t="s">
        <v>12573</v>
      </c>
      <c r="L830" s="355"/>
      <c r="M830" s="355"/>
      <c r="N830" s="355"/>
      <c r="O830" s="355"/>
      <c r="P830" s="355"/>
      <c r="Q830" s="355"/>
      <c r="R830" s="355"/>
      <c r="S830" s="355"/>
      <c r="T830" s="355"/>
      <c r="U830" s="355"/>
      <c r="V830" s="355">
        <v>2660000</v>
      </c>
      <c r="W830" s="355"/>
      <c r="X830" s="355"/>
      <c r="Y830" s="355"/>
      <c r="Z830" s="355"/>
      <c r="AA830" s="355"/>
      <c r="AB830" s="355"/>
      <c r="AC830" s="355"/>
      <c r="AD830" s="355"/>
      <c r="AE830" s="355"/>
      <c r="AF830" s="355"/>
      <c r="AG830" s="355"/>
      <c r="AH830" s="355"/>
      <c r="AI830" s="381">
        <v>67099000</v>
      </c>
      <c r="AJ830" s="381">
        <v>2660000</v>
      </c>
      <c r="AK830" s="381">
        <v>1368800.0262858195</v>
      </c>
      <c r="AL830" s="381">
        <v>54263.224040898967</v>
      </c>
      <c r="AM830" s="381">
        <v>54263</v>
      </c>
      <c r="AN830" s="359"/>
      <c r="AO830" s="367"/>
    </row>
    <row r="831" spans="1:41" ht="15.75">
      <c r="A831" s="355" t="s">
        <v>13618</v>
      </c>
      <c r="B831" s="355">
        <v>5951320</v>
      </c>
      <c r="C831" s="380" t="s">
        <v>13619</v>
      </c>
      <c r="D831" s="380" t="s">
        <v>13620</v>
      </c>
      <c r="E831" s="380" t="s">
        <v>13621</v>
      </c>
      <c r="F831" s="355"/>
      <c r="G831" s="380" t="s">
        <v>11988</v>
      </c>
      <c r="H831" s="355"/>
      <c r="I831" s="355"/>
      <c r="J831" s="355"/>
      <c r="K831" s="380" t="s">
        <v>12292</v>
      </c>
      <c r="L831" s="355"/>
      <c r="M831" s="355"/>
      <c r="N831" s="355"/>
      <c r="O831" s="355"/>
      <c r="P831" s="355"/>
      <c r="Q831" s="355"/>
      <c r="R831" s="355"/>
      <c r="S831" s="355"/>
      <c r="T831" s="355"/>
      <c r="U831" s="355"/>
      <c r="V831" s="355">
        <v>619230000</v>
      </c>
      <c r="W831" s="355"/>
      <c r="X831" s="355"/>
      <c r="Y831" s="355"/>
      <c r="Z831" s="355"/>
      <c r="AA831" s="355"/>
      <c r="AB831" s="355"/>
      <c r="AC831" s="355"/>
      <c r="AD831" s="355"/>
      <c r="AE831" s="355"/>
      <c r="AF831" s="355"/>
      <c r="AG831" s="355"/>
      <c r="AH831" s="355"/>
      <c r="AI831" s="381">
        <v>1468000000</v>
      </c>
      <c r="AJ831" s="381">
        <v>619230000</v>
      </c>
      <c r="AK831" s="381">
        <v>14108713</v>
      </c>
      <c r="AL831" s="381">
        <v>5951320.4025817439</v>
      </c>
      <c r="AM831" s="381">
        <v>5951320</v>
      </c>
      <c r="AN831" s="359"/>
      <c r="AO831" s="367"/>
    </row>
    <row r="832" spans="1:41" ht="15.75">
      <c r="A832" s="355" t="s">
        <v>13622</v>
      </c>
      <c r="B832" s="355">
        <v>6018404</v>
      </c>
      <c r="C832" s="382" t="s">
        <v>13619</v>
      </c>
      <c r="D832" s="382" t="s">
        <v>13620</v>
      </c>
      <c r="E832" s="382" t="s">
        <v>13621</v>
      </c>
      <c r="F832" s="355"/>
      <c r="G832" s="380" t="s">
        <v>12008</v>
      </c>
      <c r="H832" s="355"/>
      <c r="I832" s="355"/>
      <c r="J832" s="355"/>
      <c r="K832" s="380" t="s">
        <v>13623</v>
      </c>
      <c r="L832" s="355"/>
      <c r="M832" s="355"/>
      <c r="N832" s="355"/>
      <c r="O832" s="355"/>
      <c r="P832" s="355"/>
      <c r="Q832" s="355"/>
      <c r="R832" s="355"/>
      <c r="S832" s="355"/>
      <c r="T832" s="355"/>
      <c r="U832" s="355"/>
      <c r="V832" s="355">
        <v>626210000</v>
      </c>
      <c r="W832" s="355"/>
      <c r="X832" s="355"/>
      <c r="Y832" s="355"/>
      <c r="Z832" s="355"/>
      <c r="AA832" s="355"/>
      <c r="AB832" s="355"/>
      <c r="AC832" s="355"/>
      <c r="AD832" s="355"/>
      <c r="AE832" s="355"/>
      <c r="AF832" s="355"/>
      <c r="AG832" s="355"/>
      <c r="AH832" s="355"/>
      <c r="AI832" s="381">
        <v>1468000000</v>
      </c>
      <c r="AJ832" s="381">
        <v>626210000</v>
      </c>
      <c r="AK832" s="381">
        <v>14108713</v>
      </c>
      <c r="AL832" s="381">
        <v>6018404.0652111713</v>
      </c>
      <c r="AM832" s="381">
        <v>6018404</v>
      </c>
      <c r="AN832" s="359"/>
      <c r="AO832" s="367"/>
    </row>
    <row r="833" spans="1:41" ht="15.75">
      <c r="A833" s="355" t="s">
        <v>13624</v>
      </c>
      <c r="B833" s="355">
        <v>1196549</v>
      </c>
      <c r="C833" s="382" t="s">
        <v>13619</v>
      </c>
      <c r="D833" s="382" t="s">
        <v>13620</v>
      </c>
      <c r="E833" s="382" t="s">
        <v>13621</v>
      </c>
      <c r="F833" s="355"/>
      <c r="G833" s="380" t="s">
        <v>12010</v>
      </c>
      <c r="H833" s="355"/>
      <c r="I833" s="355"/>
      <c r="J833" s="355"/>
      <c r="K833" s="380" t="s">
        <v>13625</v>
      </c>
      <c r="L833" s="355"/>
      <c r="M833" s="355"/>
      <c r="N833" s="355"/>
      <c r="O833" s="355"/>
      <c r="P833" s="355"/>
      <c r="Q833" s="355"/>
      <c r="R833" s="355"/>
      <c r="S833" s="355"/>
      <c r="T833" s="355"/>
      <c r="U833" s="355"/>
      <c r="V833" s="355">
        <v>124500000</v>
      </c>
      <c r="W833" s="355"/>
      <c r="X833" s="355"/>
      <c r="Y833" s="355"/>
      <c r="Z833" s="355"/>
      <c r="AA833" s="355"/>
      <c r="AB833" s="355"/>
      <c r="AC833" s="355"/>
      <c r="AD833" s="355"/>
      <c r="AE833" s="355"/>
      <c r="AF833" s="355"/>
      <c r="AG833" s="355"/>
      <c r="AH833" s="355"/>
      <c r="AI833" s="381">
        <v>1468000000</v>
      </c>
      <c r="AJ833" s="381">
        <v>124500000</v>
      </c>
      <c r="AK833" s="381">
        <v>14108713</v>
      </c>
      <c r="AL833" s="381">
        <v>1196549.5698228884</v>
      </c>
      <c r="AM833" s="381">
        <v>1196549</v>
      </c>
      <c r="AN833" s="359"/>
      <c r="AO833" s="367"/>
    </row>
    <row r="834" spans="1:41" ht="15.75">
      <c r="A834" s="355" t="s">
        <v>13626</v>
      </c>
      <c r="B834" s="355">
        <v>749164</v>
      </c>
      <c r="C834" s="382" t="s">
        <v>13619</v>
      </c>
      <c r="D834" s="382" t="s">
        <v>13620</v>
      </c>
      <c r="E834" s="382" t="s">
        <v>13621</v>
      </c>
      <c r="F834" s="355"/>
      <c r="G834" s="380" t="s">
        <v>12012</v>
      </c>
      <c r="H834" s="355"/>
      <c r="I834" s="355"/>
      <c r="J834" s="355"/>
      <c r="K834" s="380" t="s">
        <v>13627</v>
      </c>
      <c r="L834" s="355"/>
      <c r="M834" s="355"/>
      <c r="N834" s="355"/>
      <c r="O834" s="355"/>
      <c r="P834" s="355"/>
      <c r="Q834" s="355"/>
      <c r="R834" s="355"/>
      <c r="S834" s="355"/>
      <c r="T834" s="355"/>
      <c r="U834" s="355"/>
      <c r="V834" s="355">
        <v>77950000</v>
      </c>
      <c r="W834" s="355"/>
      <c r="X834" s="355"/>
      <c r="Y834" s="355"/>
      <c r="Z834" s="355"/>
      <c r="AA834" s="355"/>
      <c r="AB834" s="355"/>
      <c r="AC834" s="355"/>
      <c r="AD834" s="355"/>
      <c r="AE834" s="355"/>
      <c r="AF834" s="355"/>
      <c r="AG834" s="355"/>
      <c r="AH834" s="355"/>
      <c r="AI834" s="381">
        <v>1468000000</v>
      </c>
      <c r="AJ834" s="381">
        <v>77950000</v>
      </c>
      <c r="AK834" s="381">
        <v>14108713</v>
      </c>
      <c r="AL834" s="381">
        <v>749164.97162806534</v>
      </c>
      <c r="AM834" s="381">
        <v>749164</v>
      </c>
      <c r="AN834" s="359"/>
      <c r="AO834" s="367"/>
    </row>
    <row r="835" spans="1:41" ht="15.75">
      <c r="A835" s="355" t="s">
        <v>13628</v>
      </c>
      <c r="B835" s="355">
        <v>193273</v>
      </c>
      <c r="C835" s="382" t="s">
        <v>13619</v>
      </c>
      <c r="D835" s="382" t="s">
        <v>13620</v>
      </c>
      <c r="E835" s="382" t="s">
        <v>13621</v>
      </c>
      <c r="F835" s="355"/>
      <c r="G835" s="380" t="s">
        <v>12014</v>
      </c>
      <c r="H835" s="355"/>
      <c r="I835" s="355"/>
      <c r="J835" s="355"/>
      <c r="K835" s="380" t="s">
        <v>13629</v>
      </c>
      <c r="L835" s="355"/>
      <c r="M835" s="355"/>
      <c r="N835" s="355"/>
      <c r="O835" s="355"/>
      <c r="P835" s="355"/>
      <c r="Q835" s="355"/>
      <c r="R835" s="355"/>
      <c r="S835" s="355"/>
      <c r="T835" s="355"/>
      <c r="U835" s="355"/>
      <c r="V835" s="355">
        <v>20110000</v>
      </c>
      <c r="W835" s="355"/>
      <c r="X835" s="355"/>
      <c r="Y835" s="355"/>
      <c r="Z835" s="355"/>
      <c r="AA835" s="355"/>
      <c r="AB835" s="355"/>
      <c r="AC835" s="355"/>
      <c r="AD835" s="355"/>
      <c r="AE835" s="355"/>
      <c r="AF835" s="355"/>
      <c r="AG835" s="355"/>
      <c r="AH835" s="355"/>
      <c r="AI835" s="381">
        <v>1468000000</v>
      </c>
      <c r="AJ835" s="381">
        <v>20110000</v>
      </c>
      <c r="AK835" s="381">
        <v>14108713</v>
      </c>
      <c r="AL835" s="381">
        <v>193273.99075613078</v>
      </c>
      <c r="AM835" s="381">
        <v>193273</v>
      </c>
      <c r="AN835" s="359"/>
      <c r="AO835" s="367"/>
    </row>
    <row r="836" spans="1:41" ht="15.75">
      <c r="A836" s="355" t="s">
        <v>13630</v>
      </c>
      <c r="B836" s="355">
        <v>712323</v>
      </c>
      <c r="C836" s="380" t="s">
        <v>13631</v>
      </c>
      <c r="D836" s="380" t="s">
        <v>13632</v>
      </c>
      <c r="E836" s="380" t="s">
        <v>13633</v>
      </c>
      <c r="F836" s="355"/>
      <c r="G836" s="380" t="s">
        <v>11988</v>
      </c>
      <c r="H836" s="355"/>
      <c r="I836" s="355"/>
      <c r="J836" s="355"/>
      <c r="K836" s="380" t="s">
        <v>12003</v>
      </c>
      <c r="L836" s="355"/>
      <c r="M836" s="355"/>
      <c r="N836" s="355"/>
      <c r="O836" s="355"/>
      <c r="P836" s="355"/>
      <c r="Q836" s="355"/>
      <c r="R836" s="355"/>
      <c r="S836" s="355"/>
      <c r="T836" s="355"/>
      <c r="U836" s="355"/>
      <c r="V836" s="355">
        <v>57710000</v>
      </c>
      <c r="W836" s="355"/>
      <c r="X836" s="355"/>
      <c r="Y836" s="355"/>
      <c r="Z836" s="355"/>
      <c r="AA836" s="355"/>
      <c r="AB836" s="355"/>
      <c r="AC836" s="355"/>
      <c r="AD836" s="355"/>
      <c r="AE836" s="355"/>
      <c r="AF836" s="355"/>
      <c r="AG836" s="355"/>
      <c r="AH836" s="355"/>
      <c r="AI836" s="381">
        <v>453528000</v>
      </c>
      <c r="AJ836" s="381">
        <v>250748000</v>
      </c>
      <c r="AK836" s="381">
        <v>5597970</v>
      </c>
      <c r="AL836" s="381">
        <v>3095023.4198550037</v>
      </c>
      <c r="AM836" s="381">
        <v>712323</v>
      </c>
      <c r="AN836" s="359"/>
      <c r="AO836" s="367"/>
    </row>
    <row r="837" spans="1:41" ht="15.75">
      <c r="A837" s="355" t="s">
        <v>13634</v>
      </c>
      <c r="B837" s="355">
        <v>74059</v>
      </c>
      <c r="C837" s="382" t="s">
        <v>13631</v>
      </c>
      <c r="D837" s="382" t="s">
        <v>13632</v>
      </c>
      <c r="E837" s="382" t="s">
        <v>13633</v>
      </c>
      <c r="F837" s="355"/>
      <c r="G837" s="382" t="s">
        <v>12008</v>
      </c>
      <c r="H837" s="355"/>
      <c r="I837" s="355"/>
      <c r="J837" s="355"/>
      <c r="K837" s="382" t="s">
        <v>12003</v>
      </c>
      <c r="L837" s="355"/>
      <c r="M837" s="355"/>
      <c r="N837" s="355"/>
      <c r="O837" s="355"/>
      <c r="P837" s="355"/>
      <c r="Q837" s="355"/>
      <c r="R837" s="355"/>
      <c r="S837" s="355"/>
      <c r="T837" s="355"/>
      <c r="U837" s="355"/>
      <c r="V837" s="355">
        <v>6000000</v>
      </c>
      <c r="W837" s="355"/>
      <c r="X837" s="355"/>
      <c r="Y837" s="355"/>
      <c r="Z837" s="355"/>
      <c r="AA837" s="355"/>
      <c r="AB837" s="355"/>
      <c r="AC837" s="355"/>
      <c r="AD837" s="355"/>
      <c r="AE837" s="355"/>
      <c r="AF837" s="355"/>
      <c r="AG837" s="355"/>
      <c r="AH837" s="355"/>
      <c r="AI837" s="381">
        <v>453528000</v>
      </c>
      <c r="AJ837" s="381">
        <v>250748000</v>
      </c>
      <c r="AK837" s="381">
        <v>5597970</v>
      </c>
      <c r="AL837" s="381">
        <v>3095023.4198550037</v>
      </c>
      <c r="AM837" s="381">
        <v>74059</v>
      </c>
      <c r="AN837" s="359"/>
      <c r="AO837" s="367"/>
    </row>
    <row r="838" spans="1:41" ht="15.75">
      <c r="A838" s="355" t="s">
        <v>13635</v>
      </c>
      <c r="B838" s="355">
        <v>41720</v>
      </c>
      <c r="C838" s="382" t="s">
        <v>13631</v>
      </c>
      <c r="D838" s="382" t="s">
        <v>13632</v>
      </c>
      <c r="E838" s="382" t="s">
        <v>13633</v>
      </c>
      <c r="F838" s="355"/>
      <c r="G838" s="382" t="s">
        <v>12010</v>
      </c>
      <c r="H838" s="355"/>
      <c r="I838" s="355"/>
      <c r="J838" s="355"/>
      <c r="K838" s="382" t="s">
        <v>12003</v>
      </c>
      <c r="L838" s="355"/>
      <c r="M838" s="355"/>
      <c r="N838" s="355"/>
      <c r="O838" s="355"/>
      <c r="P838" s="355"/>
      <c r="Q838" s="355"/>
      <c r="R838" s="355"/>
      <c r="S838" s="355"/>
      <c r="T838" s="355"/>
      <c r="U838" s="355"/>
      <c r="V838" s="355">
        <v>3380000</v>
      </c>
      <c r="W838" s="355"/>
      <c r="X838" s="355"/>
      <c r="Y838" s="355"/>
      <c r="Z838" s="355"/>
      <c r="AA838" s="355"/>
      <c r="AB838" s="355"/>
      <c r="AC838" s="355"/>
      <c r="AD838" s="355"/>
      <c r="AE838" s="355"/>
      <c r="AF838" s="355"/>
      <c r="AG838" s="355"/>
      <c r="AH838" s="355"/>
      <c r="AI838" s="381">
        <v>453528000</v>
      </c>
      <c r="AJ838" s="381">
        <v>250748000</v>
      </c>
      <c r="AK838" s="381">
        <v>5597970</v>
      </c>
      <c r="AL838" s="381">
        <v>3095023.4198550037</v>
      </c>
      <c r="AM838" s="381">
        <v>41720</v>
      </c>
      <c r="AN838" s="359"/>
      <c r="AO838" s="367"/>
    </row>
    <row r="839" spans="1:41" ht="15.75">
      <c r="A839" s="355" t="s">
        <v>13636</v>
      </c>
      <c r="B839" s="355">
        <v>99486</v>
      </c>
      <c r="C839" s="382" t="s">
        <v>13631</v>
      </c>
      <c r="D839" s="382" t="s">
        <v>13632</v>
      </c>
      <c r="E839" s="382" t="s">
        <v>13633</v>
      </c>
      <c r="F839" s="355"/>
      <c r="G839" s="382" t="s">
        <v>12012</v>
      </c>
      <c r="H839" s="355"/>
      <c r="I839" s="355"/>
      <c r="J839" s="355"/>
      <c r="K839" s="382" t="s">
        <v>12003</v>
      </c>
      <c r="L839" s="355"/>
      <c r="M839" s="355"/>
      <c r="N839" s="355"/>
      <c r="O839" s="355"/>
      <c r="P839" s="355"/>
      <c r="Q839" s="355"/>
      <c r="R839" s="355"/>
      <c r="S839" s="355"/>
      <c r="T839" s="355"/>
      <c r="U839" s="355"/>
      <c r="V839" s="355">
        <v>8060000</v>
      </c>
      <c r="W839" s="355"/>
      <c r="X839" s="355"/>
      <c r="Y839" s="355"/>
      <c r="Z839" s="355"/>
      <c r="AA839" s="355"/>
      <c r="AB839" s="355"/>
      <c r="AC839" s="355"/>
      <c r="AD839" s="355"/>
      <c r="AE839" s="355"/>
      <c r="AF839" s="355"/>
      <c r="AG839" s="355"/>
      <c r="AH839" s="355"/>
      <c r="AI839" s="381">
        <v>453528000</v>
      </c>
      <c r="AJ839" s="381">
        <v>250748000</v>
      </c>
      <c r="AK839" s="381">
        <v>5597970</v>
      </c>
      <c r="AL839" s="381">
        <v>3095023.4198550037</v>
      </c>
      <c r="AM839" s="381">
        <v>99486</v>
      </c>
      <c r="AN839" s="359"/>
      <c r="AO839" s="367"/>
    </row>
    <row r="840" spans="1:41" ht="15.75">
      <c r="A840" s="355" t="s">
        <v>13637</v>
      </c>
      <c r="B840" s="355">
        <v>72825</v>
      </c>
      <c r="C840" s="382" t="s">
        <v>13631</v>
      </c>
      <c r="D840" s="382" t="s">
        <v>13632</v>
      </c>
      <c r="E840" s="382" t="s">
        <v>13633</v>
      </c>
      <c r="F840" s="355"/>
      <c r="G840" s="382" t="s">
        <v>12014</v>
      </c>
      <c r="H840" s="355"/>
      <c r="I840" s="355"/>
      <c r="J840" s="355"/>
      <c r="K840" s="382" t="s">
        <v>12003</v>
      </c>
      <c r="L840" s="355"/>
      <c r="M840" s="355"/>
      <c r="N840" s="355"/>
      <c r="O840" s="355"/>
      <c r="P840" s="355"/>
      <c r="Q840" s="355"/>
      <c r="R840" s="355"/>
      <c r="S840" s="355"/>
      <c r="T840" s="355"/>
      <c r="U840" s="355"/>
      <c r="V840" s="355">
        <v>5900000</v>
      </c>
      <c r="W840" s="355"/>
      <c r="X840" s="355"/>
      <c r="Y840" s="355"/>
      <c r="Z840" s="355"/>
      <c r="AA840" s="355"/>
      <c r="AB840" s="355"/>
      <c r="AC840" s="355"/>
      <c r="AD840" s="355"/>
      <c r="AE840" s="355"/>
      <c r="AF840" s="355"/>
      <c r="AG840" s="355"/>
      <c r="AH840" s="355"/>
      <c r="AI840" s="381">
        <v>453528000</v>
      </c>
      <c r="AJ840" s="381">
        <v>250748000</v>
      </c>
      <c r="AK840" s="381">
        <v>5597970</v>
      </c>
      <c r="AL840" s="381">
        <v>3095023.4198550037</v>
      </c>
      <c r="AM840" s="381">
        <v>72825</v>
      </c>
      <c r="AN840" s="359"/>
      <c r="AO840" s="367"/>
    </row>
    <row r="841" spans="1:41" ht="15.75">
      <c r="A841" s="355" t="s">
        <v>13638</v>
      </c>
      <c r="B841" s="355">
        <v>274969</v>
      </c>
      <c r="C841" s="382" t="s">
        <v>13631</v>
      </c>
      <c r="D841" s="382" t="s">
        <v>13632</v>
      </c>
      <c r="E841" s="382" t="s">
        <v>13633</v>
      </c>
      <c r="F841" s="355"/>
      <c r="G841" s="382" t="s">
        <v>12016</v>
      </c>
      <c r="H841" s="355"/>
      <c r="I841" s="355"/>
      <c r="J841" s="355"/>
      <c r="K841" s="382" t="s">
        <v>12003</v>
      </c>
      <c r="L841" s="355"/>
      <c r="M841" s="355"/>
      <c r="N841" s="355"/>
      <c r="O841" s="355"/>
      <c r="P841" s="355"/>
      <c r="Q841" s="355"/>
      <c r="R841" s="355"/>
      <c r="S841" s="355"/>
      <c r="T841" s="355"/>
      <c r="U841" s="355"/>
      <c r="V841" s="355">
        <v>22277000</v>
      </c>
      <c r="W841" s="355"/>
      <c r="X841" s="355"/>
      <c r="Y841" s="355"/>
      <c r="Z841" s="355"/>
      <c r="AA841" s="355"/>
      <c r="AB841" s="355"/>
      <c r="AC841" s="355"/>
      <c r="AD841" s="355"/>
      <c r="AE841" s="355"/>
      <c r="AF841" s="355"/>
      <c r="AG841" s="355"/>
      <c r="AH841" s="355"/>
      <c r="AI841" s="381">
        <v>453528000</v>
      </c>
      <c r="AJ841" s="381">
        <v>250748000</v>
      </c>
      <c r="AK841" s="381">
        <v>5597970</v>
      </c>
      <c r="AL841" s="381">
        <v>3095023.4198550037</v>
      </c>
      <c r="AM841" s="381">
        <v>274969</v>
      </c>
      <c r="AN841" s="359"/>
      <c r="AO841" s="367"/>
    </row>
    <row r="842" spans="1:41" ht="15.75">
      <c r="A842" s="355" t="s">
        <v>13639</v>
      </c>
      <c r="B842" s="355">
        <v>59506</v>
      </c>
      <c r="C842" s="382" t="s">
        <v>13631</v>
      </c>
      <c r="D842" s="382" t="s">
        <v>13632</v>
      </c>
      <c r="E842" s="382" t="s">
        <v>13633</v>
      </c>
      <c r="F842" s="355"/>
      <c r="G842" s="382" t="s">
        <v>12018</v>
      </c>
      <c r="H842" s="355"/>
      <c r="I842" s="355"/>
      <c r="J842" s="355"/>
      <c r="K842" s="382" t="s">
        <v>12003</v>
      </c>
      <c r="L842" s="355"/>
      <c r="M842" s="355"/>
      <c r="N842" s="355"/>
      <c r="O842" s="355"/>
      <c r="P842" s="355"/>
      <c r="Q842" s="355"/>
      <c r="R842" s="355"/>
      <c r="S842" s="355"/>
      <c r="T842" s="355"/>
      <c r="U842" s="355"/>
      <c r="V842" s="355">
        <v>4821000</v>
      </c>
      <c r="W842" s="355"/>
      <c r="X842" s="355"/>
      <c r="Y842" s="355"/>
      <c r="Z842" s="355"/>
      <c r="AA842" s="355"/>
      <c r="AB842" s="355"/>
      <c r="AC842" s="355"/>
      <c r="AD842" s="355"/>
      <c r="AE842" s="355"/>
      <c r="AF842" s="355"/>
      <c r="AG842" s="355"/>
      <c r="AH842" s="355"/>
      <c r="AI842" s="381">
        <v>453528000</v>
      </c>
      <c r="AJ842" s="381">
        <v>250748000</v>
      </c>
      <c r="AK842" s="381">
        <v>5597970</v>
      </c>
      <c r="AL842" s="381">
        <v>3095023.4198550037</v>
      </c>
      <c r="AM842" s="381">
        <v>59506</v>
      </c>
      <c r="AN842" s="359"/>
      <c r="AO842" s="367"/>
    </row>
    <row r="843" spans="1:41" ht="15.75">
      <c r="A843" s="355" t="s">
        <v>13640</v>
      </c>
      <c r="B843" s="355">
        <v>898089</v>
      </c>
      <c r="C843" s="382" t="s">
        <v>13631</v>
      </c>
      <c r="D843" s="382" t="s">
        <v>13632</v>
      </c>
      <c r="E843" s="382" t="s">
        <v>13633</v>
      </c>
      <c r="F843" s="355"/>
      <c r="G843" s="382" t="s">
        <v>12020</v>
      </c>
      <c r="H843" s="355"/>
      <c r="I843" s="355"/>
      <c r="J843" s="355"/>
      <c r="K843" s="382" t="s">
        <v>12003</v>
      </c>
      <c r="L843" s="355"/>
      <c r="M843" s="355"/>
      <c r="N843" s="355"/>
      <c r="O843" s="355"/>
      <c r="P843" s="355"/>
      <c r="Q843" s="355"/>
      <c r="R843" s="355"/>
      <c r="S843" s="355"/>
      <c r="T843" s="355"/>
      <c r="U843" s="355"/>
      <c r="V843" s="355">
        <v>72760000</v>
      </c>
      <c r="W843" s="355"/>
      <c r="X843" s="355"/>
      <c r="Y843" s="355"/>
      <c r="Z843" s="355"/>
      <c r="AA843" s="355"/>
      <c r="AB843" s="355"/>
      <c r="AC843" s="355"/>
      <c r="AD843" s="355"/>
      <c r="AE843" s="355"/>
      <c r="AF843" s="355"/>
      <c r="AG843" s="355"/>
      <c r="AH843" s="355"/>
      <c r="AI843" s="381">
        <v>453528000</v>
      </c>
      <c r="AJ843" s="381">
        <v>250748000</v>
      </c>
      <c r="AK843" s="381">
        <v>5597970</v>
      </c>
      <c r="AL843" s="381">
        <v>3095023.4198550037</v>
      </c>
      <c r="AM843" s="381">
        <v>898089</v>
      </c>
      <c r="AN843" s="359"/>
      <c r="AO843" s="367"/>
    </row>
    <row r="844" spans="1:41" ht="15.75">
      <c r="A844" s="355" t="s">
        <v>13641</v>
      </c>
      <c r="B844" s="355">
        <v>198478</v>
      </c>
      <c r="C844" s="382" t="s">
        <v>13631</v>
      </c>
      <c r="D844" s="382" t="s">
        <v>13632</v>
      </c>
      <c r="E844" s="382" t="s">
        <v>13633</v>
      </c>
      <c r="F844" s="355"/>
      <c r="G844" s="382" t="s">
        <v>12022</v>
      </c>
      <c r="H844" s="355"/>
      <c r="I844" s="355"/>
      <c r="J844" s="355"/>
      <c r="K844" s="382" t="s">
        <v>12003</v>
      </c>
      <c r="L844" s="355"/>
      <c r="M844" s="355"/>
      <c r="N844" s="355"/>
      <c r="O844" s="355"/>
      <c r="P844" s="355"/>
      <c r="Q844" s="355"/>
      <c r="R844" s="355"/>
      <c r="S844" s="355"/>
      <c r="T844" s="355"/>
      <c r="U844" s="355"/>
      <c r="V844" s="355">
        <v>16080000</v>
      </c>
      <c r="W844" s="355"/>
      <c r="X844" s="355"/>
      <c r="Y844" s="355"/>
      <c r="Z844" s="355"/>
      <c r="AA844" s="355"/>
      <c r="AB844" s="355"/>
      <c r="AC844" s="355"/>
      <c r="AD844" s="355"/>
      <c r="AE844" s="355"/>
      <c r="AF844" s="355"/>
      <c r="AG844" s="355"/>
      <c r="AH844" s="355"/>
      <c r="AI844" s="381">
        <v>453528000</v>
      </c>
      <c r="AJ844" s="381">
        <v>250748000</v>
      </c>
      <c r="AK844" s="381">
        <v>5597970</v>
      </c>
      <c r="AL844" s="381">
        <v>3095023.4198550037</v>
      </c>
      <c r="AM844" s="381">
        <v>198478</v>
      </c>
      <c r="AN844" s="359"/>
      <c r="AO844" s="367"/>
    </row>
    <row r="845" spans="1:41" ht="15.75">
      <c r="A845" s="355" t="s">
        <v>13642</v>
      </c>
      <c r="B845" s="355">
        <v>147007</v>
      </c>
      <c r="C845" s="382" t="s">
        <v>13631</v>
      </c>
      <c r="D845" s="382" t="s">
        <v>13632</v>
      </c>
      <c r="E845" s="382" t="s">
        <v>13633</v>
      </c>
      <c r="F845" s="355"/>
      <c r="G845" s="382" t="s">
        <v>12024</v>
      </c>
      <c r="H845" s="355"/>
      <c r="I845" s="355"/>
      <c r="J845" s="355"/>
      <c r="K845" s="382" t="s">
        <v>12003</v>
      </c>
      <c r="L845" s="355"/>
      <c r="M845" s="355"/>
      <c r="N845" s="355"/>
      <c r="O845" s="355"/>
      <c r="P845" s="355"/>
      <c r="Q845" s="355"/>
      <c r="R845" s="355"/>
      <c r="S845" s="355"/>
      <c r="T845" s="355"/>
      <c r="U845" s="355"/>
      <c r="V845" s="355">
        <v>11910000</v>
      </c>
      <c r="W845" s="355"/>
      <c r="X845" s="355"/>
      <c r="Y845" s="355"/>
      <c r="Z845" s="355"/>
      <c r="AA845" s="355"/>
      <c r="AB845" s="355"/>
      <c r="AC845" s="355"/>
      <c r="AD845" s="355"/>
      <c r="AE845" s="355"/>
      <c r="AF845" s="355"/>
      <c r="AG845" s="355"/>
      <c r="AH845" s="355"/>
      <c r="AI845" s="381">
        <v>453528000</v>
      </c>
      <c r="AJ845" s="381">
        <v>250748000</v>
      </c>
      <c r="AK845" s="381">
        <v>5597970</v>
      </c>
      <c r="AL845" s="381">
        <v>3095023.4198550037</v>
      </c>
      <c r="AM845" s="381">
        <v>147007</v>
      </c>
      <c r="AN845" s="359"/>
      <c r="AO845" s="367"/>
    </row>
    <row r="846" spans="1:41" ht="15.75">
      <c r="A846" s="355" t="s">
        <v>13643</v>
      </c>
      <c r="B846" s="355">
        <v>221189</v>
      </c>
      <c r="C846" s="382" t="s">
        <v>13631</v>
      </c>
      <c r="D846" s="382" t="s">
        <v>13632</v>
      </c>
      <c r="E846" s="382" t="s">
        <v>13633</v>
      </c>
      <c r="F846" s="355"/>
      <c r="G846" s="382" t="s">
        <v>12026</v>
      </c>
      <c r="H846" s="355"/>
      <c r="I846" s="355"/>
      <c r="J846" s="355"/>
      <c r="K846" s="382" t="s">
        <v>12003</v>
      </c>
      <c r="L846" s="355"/>
      <c r="M846" s="355"/>
      <c r="N846" s="355"/>
      <c r="O846" s="355"/>
      <c r="P846" s="355"/>
      <c r="Q846" s="355"/>
      <c r="R846" s="355"/>
      <c r="S846" s="355"/>
      <c r="T846" s="355"/>
      <c r="U846" s="355"/>
      <c r="V846" s="355">
        <v>17920000</v>
      </c>
      <c r="W846" s="355"/>
      <c r="X846" s="355"/>
      <c r="Y846" s="355"/>
      <c r="Z846" s="355"/>
      <c r="AA846" s="355"/>
      <c r="AB846" s="355"/>
      <c r="AC846" s="355"/>
      <c r="AD846" s="355"/>
      <c r="AE846" s="355"/>
      <c r="AF846" s="355"/>
      <c r="AG846" s="355"/>
      <c r="AH846" s="355"/>
      <c r="AI846" s="381">
        <v>453528000</v>
      </c>
      <c r="AJ846" s="381">
        <v>250748000</v>
      </c>
      <c r="AK846" s="381">
        <v>5597970</v>
      </c>
      <c r="AL846" s="381">
        <v>3095023.4198550037</v>
      </c>
      <c r="AM846" s="381">
        <v>221189</v>
      </c>
      <c r="AN846" s="359"/>
      <c r="AO846" s="367"/>
    </row>
    <row r="847" spans="1:41" ht="15.75">
      <c r="A847" s="355" t="s">
        <v>13644</v>
      </c>
      <c r="B847" s="355">
        <v>116643</v>
      </c>
      <c r="C847" s="382" t="s">
        <v>13631</v>
      </c>
      <c r="D847" s="382" t="s">
        <v>13632</v>
      </c>
      <c r="E847" s="382" t="s">
        <v>13633</v>
      </c>
      <c r="F847" s="355"/>
      <c r="G847" s="382" t="s">
        <v>12028</v>
      </c>
      <c r="H847" s="355"/>
      <c r="I847" s="355"/>
      <c r="J847" s="355"/>
      <c r="K847" s="382" t="s">
        <v>12003</v>
      </c>
      <c r="L847" s="355"/>
      <c r="M847" s="355"/>
      <c r="N847" s="355"/>
      <c r="O847" s="355"/>
      <c r="P847" s="355"/>
      <c r="Q847" s="355"/>
      <c r="R847" s="355"/>
      <c r="S847" s="355"/>
      <c r="T847" s="355"/>
      <c r="U847" s="355"/>
      <c r="V847" s="355">
        <v>9450000</v>
      </c>
      <c r="W847" s="355"/>
      <c r="X847" s="355"/>
      <c r="Y847" s="355"/>
      <c r="Z847" s="355"/>
      <c r="AA847" s="355"/>
      <c r="AB847" s="355"/>
      <c r="AC847" s="355"/>
      <c r="AD847" s="355"/>
      <c r="AE847" s="355"/>
      <c r="AF847" s="355"/>
      <c r="AG847" s="355"/>
      <c r="AH847" s="355"/>
      <c r="AI847" s="381">
        <v>453528000</v>
      </c>
      <c r="AJ847" s="381">
        <v>250748000</v>
      </c>
      <c r="AK847" s="381">
        <v>5597970</v>
      </c>
      <c r="AL847" s="381">
        <v>3095023.4198550037</v>
      </c>
      <c r="AM847" s="381">
        <v>116643</v>
      </c>
      <c r="AN847" s="359"/>
      <c r="AO847" s="367"/>
    </row>
    <row r="848" spans="1:41" ht="15.75">
      <c r="A848" s="355" t="s">
        <v>13645</v>
      </c>
      <c r="B848" s="355">
        <v>16540</v>
      </c>
      <c r="C848" s="382" t="s">
        <v>13631</v>
      </c>
      <c r="D848" s="382" t="s">
        <v>13632</v>
      </c>
      <c r="E848" s="382" t="s">
        <v>13633</v>
      </c>
      <c r="F848" s="355"/>
      <c r="G848" s="382" t="s">
        <v>12030</v>
      </c>
      <c r="H848" s="355"/>
      <c r="I848" s="355"/>
      <c r="J848" s="355"/>
      <c r="K848" s="382" t="s">
        <v>12003</v>
      </c>
      <c r="L848" s="355"/>
      <c r="M848" s="355"/>
      <c r="N848" s="355"/>
      <c r="O848" s="355"/>
      <c r="P848" s="355"/>
      <c r="Q848" s="355"/>
      <c r="R848" s="355"/>
      <c r="S848" s="355"/>
      <c r="T848" s="355"/>
      <c r="U848" s="355"/>
      <c r="V848" s="355">
        <v>1340000</v>
      </c>
      <c r="W848" s="355"/>
      <c r="X848" s="355"/>
      <c r="Y848" s="355"/>
      <c r="Z848" s="355"/>
      <c r="AA848" s="355"/>
      <c r="AB848" s="355"/>
      <c r="AC848" s="355"/>
      <c r="AD848" s="355"/>
      <c r="AE848" s="355"/>
      <c r="AF848" s="355"/>
      <c r="AG848" s="355"/>
      <c r="AH848" s="355"/>
      <c r="AI848" s="381">
        <v>453528000</v>
      </c>
      <c r="AJ848" s="381">
        <v>250748000</v>
      </c>
      <c r="AK848" s="381">
        <v>5597970</v>
      </c>
      <c r="AL848" s="381">
        <v>3095023.4198550037</v>
      </c>
      <c r="AM848" s="381">
        <v>16540</v>
      </c>
      <c r="AN848" s="359"/>
      <c r="AO848" s="367"/>
    </row>
    <row r="849" spans="1:41" ht="15.75">
      <c r="A849" s="355" t="s">
        <v>13646</v>
      </c>
      <c r="B849" s="355">
        <v>359063</v>
      </c>
      <c r="C849" s="382" t="s">
        <v>13631</v>
      </c>
      <c r="D849" s="382" t="s">
        <v>13632</v>
      </c>
      <c r="E849" s="382" t="s">
        <v>13633</v>
      </c>
      <c r="F849" s="355"/>
      <c r="G849" s="380" t="s">
        <v>12032</v>
      </c>
      <c r="H849" s="355"/>
      <c r="I849" s="355"/>
      <c r="J849" s="355"/>
      <c r="K849" s="380" t="s">
        <v>12123</v>
      </c>
      <c r="L849" s="355"/>
      <c r="M849" s="355"/>
      <c r="N849" s="355"/>
      <c r="O849" s="355"/>
      <c r="P849" s="355"/>
      <c r="Q849" s="355"/>
      <c r="R849" s="355"/>
      <c r="S849" s="355"/>
      <c r="T849" s="355"/>
      <c r="U849" s="355"/>
      <c r="V849" s="355">
        <v>29090000</v>
      </c>
      <c r="W849" s="355"/>
      <c r="X849" s="355"/>
      <c r="Y849" s="355"/>
      <c r="Z849" s="355"/>
      <c r="AA849" s="355"/>
      <c r="AB849" s="355"/>
      <c r="AC849" s="355"/>
      <c r="AD849" s="355"/>
      <c r="AE849" s="355"/>
      <c r="AF849" s="355"/>
      <c r="AG849" s="355"/>
      <c r="AH849" s="355"/>
      <c r="AI849" s="381">
        <v>453528000</v>
      </c>
      <c r="AJ849" s="381">
        <v>202780000</v>
      </c>
      <c r="AK849" s="381">
        <v>5597970</v>
      </c>
      <c r="AL849" s="381">
        <v>2502946.5801449963</v>
      </c>
      <c r="AM849" s="381">
        <v>359063</v>
      </c>
      <c r="AN849" s="359"/>
      <c r="AO849" s="367"/>
    </row>
    <row r="850" spans="1:41" ht="15.75">
      <c r="A850" s="355" t="s">
        <v>13647</v>
      </c>
      <c r="B850" s="355">
        <v>163177</v>
      </c>
      <c r="C850" s="382" t="s">
        <v>13631</v>
      </c>
      <c r="D850" s="382" t="s">
        <v>13632</v>
      </c>
      <c r="E850" s="382" t="s">
        <v>13633</v>
      </c>
      <c r="F850" s="355"/>
      <c r="G850" s="380" t="s">
        <v>12034</v>
      </c>
      <c r="H850" s="355"/>
      <c r="I850" s="355"/>
      <c r="J850" s="355"/>
      <c r="K850" s="382" t="s">
        <v>12123</v>
      </c>
      <c r="L850" s="355"/>
      <c r="M850" s="355"/>
      <c r="N850" s="355"/>
      <c r="O850" s="355"/>
      <c r="P850" s="355"/>
      <c r="Q850" s="355"/>
      <c r="R850" s="355"/>
      <c r="S850" s="355"/>
      <c r="T850" s="355"/>
      <c r="U850" s="355"/>
      <c r="V850" s="355">
        <v>13220000</v>
      </c>
      <c r="W850" s="355"/>
      <c r="X850" s="355"/>
      <c r="Y850" s="355"/>
      <c r="Z850" s="355"/>
      <c r="AA850" s="355"/>
      <c r="AB850" s="355"/>
      <c r="AC850" s="355"/>
      <c r="AD850" s="355"/>
      <c r="AE850" s="355"/>
      <c r="AF850" s="355"/>
      <c r="AG850" s="355"/>
      <c r="AH850" s="355"/>
      <c r="AI850" s="381">
        <v>453528000</v>
      </c>
      <c r="AJ850" s="381">
        <v>202780000</v>
      </c>
      <c r="AK850" s="381">
        <v>5597970</v>
      </c>
      <c r="AL850" s="381">
        <v>2502946.5801449963</v>
      </c>
      <c r="AM850" s="381">
        <v>163177</v>
      </c>
      <c r="AN850" s="359"/>
      <c r="AO850" s="367"/>
    </row>
    <row r="851" spans="1:41" ht="15.75">
      <c r="A851" s="355" t="s">
        <v>13648</v>
      </c>
      <c r="B851" s="355">
        <v>151327</v>
      </c>
      <c r="C851" s="382" t="s">
        <v>13631</v>
      </c>
      <c r="D851" s="382" t="s">
        <v>13632</v>
      </c>
      <c r="E851" s="382" t="s">
        <v>13633</v>
      </c>
      <c r="F851" s="355"/>
      <c r="G851" s="380" t="s">
        <v>12036</v>
      </c>
      <c r="H851" s="355"/>
      <c r="I851" s="355"/>
      <c r="J851" s="355"/>
      <c r="K851" s="382" t="s">
        <v>12123</v>
      </c>
      <c r="L851" s="355"/>
      <c r="M851" s="355"/>
      <c r="N851" s="355"/>
      <c r="O851" s="355"/>
      <c r="P851" s="355"/>
      <c r="Q851" s="355"/>
      <c r="R851" s="355"/>
      <c r="S851" s="355"/>
      <c r="T851" s="355"/>
      <c r="U851" s="355"/>
      <c r="V851" s="355">
        <v>12260000</v>
      </c>
      <c r="W851" s="355"/>
      <c r="X851" s="355"/>
      <c r="Y851" s="355"/>
      <c r="Z851" s="355"/>
      <c r="AA851" s="355"/>
      <c r="AB851" s="355"/>
      <c r="AC851" s="355"/>
      <c r="AD851" s="355"/>
      <c r="AE851" s="355"/>
      <c r="AF851" s="355"/>
      <c r="AG851" s="355"/>
      <c r="AH851" s="355"/>
      <c r="AI851" s="381">
        <v>453528000</v>
      </c>
      <c r="AJ851" s="381">
        <v>202780000</v>
      </c>
      <c r="AK851" s="381">
        <v>5597970</v>
      </c>
      <c r="AL851" s="381">
        <v>2502946.5801449963</v>
      </c>
      <c r="AM851" s="381">
        <v>151327</v>
      </c>
      <c r="AN851" s="359"/>
      <c r="AO851" s="367"/>
    </row>
    <row r="852" spans="1:41" ht="15.75">
      <c r="A852" s="355" t="s">
        <v>13649</v>
      </c>
      <c r="B852" s="355">
        <v>78996</v>
      </c>
      <c r="C852" s="382" t="s">
        <v>13631</v>
      </c>
      <c r="D852" s="382" t="s">
        <v>13632</v>
      </c>
      <c r="E852" s="382" t="s">
        <v>13633</v>
      </c>
      <c r="F852" s="355"/>
      <c r="G852" s="380" t="s">
        <v>12038</v>
      </c>
      <c r="H852" s="355"/>
      <c r="I852" s="355"/>
      <c r="J852" s="355"/>
      <c r="K852" s="382" t="s">
        <v>12123</v>
      </c>
      <c r="L852" s="355"/>
      <c r="M852" s="355"/>
      <c r="N852" s="355"/>
      <c r="O852" s="355"/>
      <c r="P852" s="355"/>
      <c r="Q852" s="355"/>
      <c r="R852" s="355"/>
      <c r="S852" s="355"/>
      <c r="T852" s="355"/>
      <c r="U852" s="355"/>
      <c r="V852" s="355">
        <v>6400000</v>
      </c>
      <c r="W852" s="355"/>
      <c r="X852" s="355"/>
      <c r="Y852" s="355"/>
      <c r="Z852" s="355"/>
      <c r="AA852" s="355"/>
      <c r="AB852" s="355"/>
      <c r="AC852" s="355"/>
      <c r="AD852" s="355"/>
      <c r="AE852" s="355"/>
      <c r="AF852" s="355"/>
      <c r="AG852" s="355"/>
      <c r="AH852" s="355"/>
      <c r="AI852" s="381">
        <v>453528000</v>
      </c>
      <c r="AJ852" s="381">
        <v>202780000</v>
      </c>
      <c r="AK852" s="381">
        <v>5597970</v>
      </c>
      <c r="AL852" s="381">
        <v>2502946.5801449963</v>
      </c>
      <c r="AM852" s="381">
        <v>78996</v>
      </c>
      <c r="AN852" s="359"/>
      <c r="AO852" s="367"/>
    </row>
    <row r="853" spans="1:41" ht="15.75">
      <c r="A853" s="355" t="s">
        <v>13650</v>
      </c>
      <c r="B853" s="355">
        <v>2469</v>
      </c>
      <c r="C853" s="382" t="s">
        <v>13631</v>
      </c>
      <c r="D853" s="382" t="s">
        <v>13632</v>
      </c>
      <c r="E853" s="382" t="s">
        <v>13633</v>
      </c>
      <c r="F853" s="355"/>
      <c r="G853" s="380" t="s">
        <v>12040</v>
      </c>
      <c r="H853" s="355"/>
      <c r="I853" s="355"/>
      <c r="J853" s="355"/>
      <c r="K853" s="382" t="s">
        <v>12123</v>
      </c>
      <c r="L853" s="355"/>
      <c r="M853" s="355"/>
      <c r="N853" s="355"/>
      <c r="O853" s="355"/>
      <c r="P853" s="355"/>
      <c r="Q853" s="355"/>
      <c r="R853" s="355"/>
      <c r="S853" s="355"/>
      <c r="T853" s="355"/>
      <c r="U853" s="355"/>
      <c r="V853" s="355">
        <v>200000</v>
      </c>
      <c r="W853" s="355"/>
      <c r="X853" s="355"/>
      <c r="Y853" s="355"/>
      <c r="Z853" s="355"/>
      <c r="AA853" s="355"/>
      <c r="AB853" s="355"/>
      <c r="AC853" s="355"/>
      <c r="AD853" s="355"/>
      <c r="AE853" s="355"/>
      <c r="AF853" s="355"/>
      <c r="AG853" s="355"/>
      <c r="AH853" s="355"/>
      <c r="AI853" s="381">
        <v>453528000</v>
      </c>
      <c r="AJ853" s="381">
        <v>202780000</v>
      </c>
      <c r="AK853" s="381">
        <v>5597970</v>
      </c>
      <c r="AL853" s="381">
        <v>2502946.5801449963</v>
      </c>
      <c r="AM853" s="381">
        <v>2469</v>
      </c>
      <c r="AN853" s="359"/>
      <c r="AO853" s="367"/>
    </row>
    <row r="854" spans="1:41" ht="15.75">
      <c r="A854" s="355" t="s">
        <v>13651</v>
      </c>
      <c r="B854" s="355">
        <v>506440</v>
      </c>
      <c r="C854" s="382" t="s">
        <v>13631</v>
      </c>
      <c r="D854" s="382" t="s">
        <v>13632</v>
      </c>
      <c r="E854" s="382" t="s">
        <v>13633</v>
      </c>
      <c r="F854" s="355"/>
      <c r="G854" s="380" t="s">
        <v>12042</v>
      </c>
      <c r="H854" s="355"/>
      <c r="I854" s="355"/>
      <c r="J854" s="355"/>
      <c r="K854" s="382" t="s">
        <v>12123</v>
      </c>
      <c r="L854" s="355"/>
      <c r="M854" s="355"/>
      <c r="N854" s="355"/>
      <c r="O854" s="355"/>
      <c r="P854" s="355"/>
      <c r="Q854" s="355"/>
      <c r="R854" s="355"/>
      <c r="S854" s="355"/>
      <c r="T854" s="355"/>
      <c r="U854" s="355"/>
      <c r="V854" s="355">
        <v>41030000</v>
      </c>
      <c r="W854" s="355"/>
      <c r="X854" s="355"/>
      <c r="Y854" s="355"/>
      <c r="Z854" s="355"/>
      <c r="AA854" s="355"/>
      <c r="AB854" s="355"/>
      <c r="AC854" s="355"/>
      <c r="AD854" s="355"/>
      <c r="AE854" s="355"/>
      <c r="AF854" s="355"/>
      <c r="AG854" s="355"/>
      <c r="AH854" s="355"/>
      <c r="AI854" s="381">
        <v>453528000</v>
      </c>
      <c r="AJ854" s="381">
        <v>202780000</v>
      </c>
      <c r="AK854" s="381">
        <v>5597970</v>
      </c>
      <c r="AL854" s="381">
        <v>2502946.5801449963</v>
      </c>
      <c r="AM854" s="381">
        <v>506440</v>
      </c>
      <c r="AN854" s="359"/>
      <c r="AO854" s="367"/>
    </row>
    <row r="855" spans="1:41" ht="15.75">
      <c r="A855" s="355" t="s">
        <v>13652</v>
      </c>
      <c r="B855" s="355">
        <v>27155</v>
      </c>
      <c r="C855" s="382" t="s">
        <v>13631</v>
      </c>
      <c r="D855" s="382" t="s">
        <v>13632</v>
      </c>
      <c r="E855" s="382" t="s">
        <v>13633</v>
      </c>
      <c r="F855" s="355"/>
      <c r="G855" s="380" t="s">
        <v>12044</v>
      </c>
      <c r="H855" s="355"/>
      <c r="I855" s="355"/>
      <c r="J855" s="355"/>
      <c r="K855" s="382" t="s">
        <v>12123</v>
      </c>
      <c r="L855" s="355"/>
      <c r="M855" s="355"/>
      <c r="N855" s="355"/>
      <c r="O855" s="355"/>
      <c r="P855" s="355"/>
      <c r="Q855" s="355"/>
      <c r="R855" s="355"/>
      <c r="S855" s="355"/>
      <c r="T855" s="355"/>
      <c r="U855" s="355"/>
      <c r="V855" s="355">
        <v>2200000</v>
      </c>
      <c r="W855" s="355"/>
      <c r="X855" s="355"/>
      <c r="Y855" s="355"/>
      <c r="Z855" s="355"/>
      <c r="AA855" s="355"/>
      <c r="AB855" s="355"/>
      <c r="AC855" s="355"/>
      <c r="AD855" s="355"/>
      <c r="AE855" s="355"/>
      <c r="AF855" s="355"/>
      <c r="AG855" s="355"/>
      <c r="AH855" s="355"/>
      <c r="AI855" s="381">
        <v>453528000</v>
      </c>
      <c r="AJ855" s="381">
        <v>202780000</v>
      </c>
      <c r="AK855" s="381">
        <v>5597970</v>
      </c>
      <c r="AL855" s="381">
        <v>2502946.5801449963</v>
      </c>
      <c r="AM855" s="381">
        <v>27155</v>
      </c>
      <c r="AN855" s="359"/>
      <c r="AO855" s="367"/>
    </row>
    <row r="856" spans="1:41" ht="15.75">
      <c r="A856" s="355" t="s">
        <v>13653</v>
      </c>
      <c r="B856" s="355">
        <v>35548</v>
      </c>
      <c r="C856" s="382" t="s">
        <v>13631</v>
      </c>
      <c r="D856" s="382" t="s">
        <v>13632</v>
      </c>
      <c r="E856" s="382" t="s">
        <v>13633</v>
      </c>
      <c r="F856" s="355"/>
      <c r="G856" s="380" t="s">
        <v>12046</v>
      </c>
      <c r="H856" s="355"/>
      <c r="I856" s="355"/>
      <c r="J856" s="355"/>
      <c r="K856" s="382" t="s">
        <v>12123</v>
      </c>
      <c r="L856" s="355"/>
      <c r="M856" s="355"/>
      <c r="N856" s="355"/>
      <c r="O856" s="355"/>
      <c r="P856" s="355"/>
      <c r="Q856" s="355"/>
      <c r="R856" s="355"/>
      <c r="S856" s="355"/>
      <c r="T856" s="355"/>
      <c r="U856" s="355"/>
      <c r="V856" s="355">
        <v>2880000</v>
      </c>
      <c r="W856" s="355"/>
      <c r="X856" s="355"/>
      <c r="Y856" s="355"/>
      <c r="Z856" s="355"/>
      <c r="AA856" s="355"/>
      <c r="AB856" s="355"/>
      <c r="AC856" s="355"/>
      <c r="AD856" s="355"/>
      <c r="AE856" s="355"/>
      <c r="AF856" s="355"/>
      <c r="AG856" s="355"/>
      <c r="AH856" s="355"/>
      <c r="AI856" s="381">
        <v>453528000</v>
      </c>
      <c r="AJ856" s="381">
        <v>202780000</v>
      </c>
      <c r="AK856" s="381">
        <v>5597970</v>
      </c>
      <c r="AL856" s="381">
        <v>2502946.5801449963</v>
      </c>
      <c r="AM856" s="381">
        <v>35548</v>
      </c>
      <c r="AN856" s="359"/>
      <c r="AO856" s="367"/>
    </row>
    <row r="857" spans="1:41" ht="15.75">
      <c r="A857" s="355" t="s">
        <v>13654</v>
      </c>
      <c r="B857" s="355">
        <v>125283</v>
      </c>
      <c r="C857" s="382" t="s">
        <v>13631</v>
      </c>
      <c r="D857" s="382" t="s">
        <v>13632</v>
      </c>
      <c r="E857" s="382" t="s">
        <v>13633</v>
      </c>
      <c r="F857" s="355"/>
      <c r="G857" s="380" t="s">
        <v>12110</v>
      </c>
      <c r="H857" s="355"/>
      <c r="I857" s="355"/>
      <c r="J857" s="355"/>
      <c r="K857" s="382" t="s">
        <v>12123</v>
      </c>
      <c r="L857" s="355"/>
      <c r="M857" s="355"/>
      <c r="N857" s="355"/>
      <c r="O857" s="355"/>
      <c r="P857" s="355"/>
      <c r="Q857" s="355"/>
      <c r="R857" s="355"/>
      <c r="S857" s="355"/>
      <c r="T857" s="355"/>
      <c r="U857" s="355"/>
      <c r="V857" s="355">
        <v>10150000</v>
      </c>
      <c r="W857" s="355"/>
      <c r="X857" s="355"/>
      <c r="Y857" s="355"/>
      <c r="Z857" s="355"/>
      <c r="AA857" s="355"/>
      <c r="AB857" s="355"/>
      <c r="AC857" s="355"/>
      <c r="AD857" s="355"/>
      <c r="AE857" s="355"/>
      <c r="AF857" s="355"/>
      <c r="AG857" s="355"/>
      <c r="AH857" s="355"/>
      <c r="AI857" s="381">
        <v>453528000</v>
      </c>
      <c r="AJ857" s="381">
        <v>202780000</v>
      </c>
      <c r="AK857" s="381">
        <v>5597970</v>
      </c>
      <c r="AL857" s="381">
        <v>2502946.5801449963</v>
      </c>
      <c r="AM857" s="381">
        <v>125283</v>
      </c>
      <c r="AN857" s="359"/>
      <c r="AO857" s="367"/>
    </row>
    <row r="858" spans="1:41" ht="15.75">
      <c r="A858" s="355" t="s">
        <v>13655</v>
      </c>
      <c r="B858" s="355">
        <v>244641</v>
      </c>
      <c r="C858" s="382" t="s">
        <v>13631</v>
      </c>
      <c r="D858" s="382" t="s">
        <v>13632</v>
      </c>
      <c r="E858" s="382" t="s">
        <v>13633</v>
      </c>
      <c r="F858" s="355"/>
      <c r="G858" s="380" t="s">
        <v>12182</v>
      </c>
      <c r="H858" s="355"/>
      <c r="I858" s="355"/>
      <c r="J858" s="355"/>
      <c r="K858" s="382" t="s">
        <v>12123</v>
      </c>
      <c r="L858" s="355"/>
      <c r="M858" s="355"/>
      <c r="N858" s="355"/>
      <c r="O858" s="355"/>
      <c r="P858" s="355"/>
      <c r="Q858" s="355"/>
      <c r="R858" s="355"/>
      <c r="S858" s="355"/>
      <c r="T858" s="355"/>
      <c r="U858" s="355"/>
      <c r="V858" s="355">
        <v>19820000</v>
      </c>
      <c r="W858" s="355"/>
      <c r="X858" s="355"/>
      <c r="Y858" s="355"/>
      <c r="Z858" s="355"/>
      <c r="AA858" s="355"/>
      <c r="AB858" s="355"/>
      <c r="AC858" s="355"/>
      <c r="AD858" s="355"/>
      <c r="AE858" s="355"/>
      <c r="AF858" s="355"/>
      <c r="AG858" s="355"/>
      <c r="AH858" s="355"/>
      <c r="AI858" s="381">
        <v>453528000</v>
      </c>
      <c r="AJ858" s="381">
        <v>202780000</v>
      </c>
      <c r="AK858" s="381">
        <v>5597970</v>
      </c>
      <c r="AL858" s="381">
        <v>2502946.5801449963</v>
      </c>
      <c r="AM858" s="381">
        <v>244641</v>
      </c>
      <c r="AN858" s="359"/>
      <c r="AO858" s="367"/>
    </row>
    <row r="859" spans="1:41" ht="15.75">
      <c r="A859" s="355" t="s">
        <v>13656</v>
      </c>
      <c r="B859" s="355">
        <v>269945</v>
      </c>
      <c r="C859" s="382" t="s">
        <v>13631</v>
      </c>
      <c r="D859" s="382" t="s">
        <v>13632</v>
      </c>
      <c r="E859" s="382" t="s">
        <v>13633</v>
      </c>
      <c r="F859" s="355"/>
      <c r="G859" s="380" t="s">
        <v>12113</v>
      </c>
      <c r="H859" s="355"/>
      <c r="I859" s="355"/>
      <c r="J859" s="355"/>
      <c r="K859" s="382" t="s">
        <v>12123</v>
      </c>
      <c r="L859" s="355"/>
      <c r="M859" s="355"/>
      <c r="N859" s="355"/>
      <c r="O859" s="355"/>
      <c r="P859" s="355"/>
      <c r="Q859" s="355"/>
      <c r="R859" s="355"/>
      <c r="S859" s="355"/>
      <c r="T859" s="355"/>
      <c r="U859" s="355"/>
      <c r="V859" s="355">
        <v>21870000</v>
      </c>
      <c r="W859" s="355"/>
      <c r="X859" s="355"/>
      <c r="Y859" s="355"/>
      <c r="Z859" s="355"/>
      <c r="AA859" s="355"/>
      <c r="AB859" s="355"/>
      <c r="AC859" s="355"/>
      <c r="AD859" s="355"/>
      <c r="AE859" s="355"/>
      <c r="AF859" s="355"/>
      <c r="AG859" s="355"/>
      <c r="AH859" s="355"/>
      <c r="AI859" s="381">
        <v>453528000</v>
      </c>
      <c r="AJ859" s="381">
        <v>202780000</v>
      </c>
      <c r="AK859" s="381">
        <v>5597970</v>
      </c>
      <c r="AL859" s="381">
        <v>2502946.5801449963</v>
      </c>
      <c r="AM859" s="381">
        <v>269945</v>
      </c>
      <c r="AN859" s="359"/>
      <c r="AO859" s="367"/>
    </row>
    <row r="860" spans="1:41" ht="15.75">
      <c r="A860" s="355" t="s">
        <v>13657</v>
      </c>
      <c r="B860" s="355">
        <v>13577</v>
      </c>
      <c r="C860" s="382" t="s">
        <v>13631</v>
      </c>
      <c r="D860" s="382" t="s">
        <v>13632</v>
      </c>
      <c r="E860" s="382" t="s">
        <v>13633</v>
      </c>
      <c r="F860" s="355"/>
      <c r="G860" s="380" t="s">
        <v>12447</v>
      </c>
      <c r="H860" s="355"/>
      <c r="I860" s="355"/>
      <c r="J860" s="355"/>
      <c r="K860" s="382" t="s">
        <v>12123</v>
      </c>
      <c r="L860" s="355"/>
      <c r="M860" s="355"/>
      <c r="N860" s="355"/>
      <c r="O860" s="355"/>
      <c r="P860" s="355"/>
      <c r="Q860" s="355"/>
      <c r="R860" s="355"/>
      <c r="S860" s="355"/>
      <c r="T860" s="355"/>
      <c r="U860" s="355"/>
      <c r="V860" s="355">
        <v>1100000</v>
      </c>
      <c r="W860" s="355"/>
      <c r="X860" s="355"/>
      <c r="Y860" s="355"/>
      <c r="Z860" s="355"/>
      <c r="AA860" s="355"/>
      <c r="AB860" s="355"/>
      <c r="AC860" s="355"/>
      <c r="AD860" s="355"/>
      <c r="AE860" s="355"/>
      <c r="AF860" s="355"/>
      <c r="AG860" s="355"/>
      <c r="AH860" s="355"/>
      <c r="AI860" s="381">
        <v>453528000</v>
      </c>
      <c r="AJ860" s="381">
        <v>202780000</v>
      </c>
      <c r="AK860" s="381">
        <v>5597970</v>
      </c>
      <c r="AL860" s="381">
        <v>2502946.5801449963</v>
      </c>
      <c r="AM860" s="381">
        <v>13577</v>
      </c>
      <c r="AN860" s="359"/>
      <c r="AO860" s="367"/>
    </row>
    <row r="861" spans="1:41" ht="15.75">
      <c r="A861" s="355" t="s">
        <v>13658</v>
      </c>
      <c r="B861" s="355">
        <v>9628</v>
      </c>
      <c r="C861" s="382" t="s">
        <v>13631</v>
      </c>
      <c r="D861" s="382" t="s">
        <v>13632</v>
      </c>
      <c r="E861" s="382" t="s">
        <v>13633</v>
      </c>
      <c r="F861" s="355"/>
      <c r="G861" s="380" t="s">
        <v>12116</v>
      </c>
      <c r="H861" s="355"/>
      <c r="I861" s="355"/>
      <c r="J861" s="355"/>
      <c r="K861" s="382" t="s">
        <v>12123</v>
      </c>
      <c r="L861" s="355"/>
      <c r="M861" s="355"/>
      <c r="N861" s="355"/>
      <c r="O861" s="355"/>
      <c r="P861" s="355"/>
      <c r="Q861" s="355"/>
      <c r="R861" s="355"/>
      <c r="S861" s="355"/>
      <c r="T861" s="355"/>
      <c r="U861" s="355"/>
      <c r="V861" s="355">
        <v>780000</v>
      </c>
      <c r="W861" s="355"/>
      <c r="X861" s="355"/>
      <c r="Y861" s="355"/>
      <c r="Z861" s="355"/>
      <c r="AA861" s="355"/>
      <c r="AB861" s="355"/>
      <c r="AC861" s="355"/>
      <c r="AD861" s="355"/>
      <c r="AE861" s="355"/>
      <c r="AF861" s="355"/>
      <c r="AG861" s="355"/>
      <c r="AH861" s="355"/>
      <c r="AI861" s="381">
        <v>453528000</v>
      </c>
      <c r="AJ861" s="381">
        <v>202780000</v>
      </c>
      <c r="AK861" s="381">
        <v>5597970</v>
      </c>
      <c r="AL861" s="381">
        <v>2502946.5801449963</v>
      </c>
      <c r="AM861" s="381">
        <v>9628</v>
      </c>
      <c r="AN861" s="359"/>
      <c r="AO861" s="367"/>
    </row>
    <row r="862" spans="1:41" ht="15.75">
      <c r="A862" s="355" t="s">
        <v>13659</v>
      </c>
      <c r="B862" s="355">
        <v>43571</v>
      </c>
      <c r="C862" s="382" t="s">
        <v>13631</v>
      </c>
      <c r="D862" s="382" t="s">
        <v>13632</v>
      </c>
      <c r="E862" s="382" t="s">
        <v>13633</v>
      </c>
      <c r="F862" s="355"/>
      <c r="G862" s="380" t="s">
        <v>12634</v>
      </c>
      <c r="H862" s="355"/>
      <c r="I862" s="355"/>
      <c r="J862" s="355"/>
      <c r="K862" s="382" t="s">
        <v>12123</v>
      </c>
      <c r="L862" s="355"/>
      <c r="M862" s="355"/>
      <c r="N862" s="355"/>
      <c r="O862" s="355"/>
      <c r="P862" s="355"/>
      <c r="Q862" s="355"/>
      <c r="R862" s="355"/>
      <c r="S862" s="355"/>
      <c r="T862" s="355"/>
      <c r="U862" s="355"/>
      <c r="V862" s="355">
        <v>3530000</v>
      </c>
      <c r="W862" s="355"/>
      <c r="X862" s="355"/>
      <c r="Y862" s="355"/>
      <c r="Z862" s="355"/>
      <c r="AA862" s="355"/>
      <c r="AB862" s="355"/>
      <c r="AC862" s="355"/>
      <c r="AD862" s="355"/>
      <c r="AE862" s="355"/>
      <c r="AF862" s="355"/>
      <c r="AG862" s="355"/>
      <c r="AH862" s="355"/>
      <c r="AI862" s="381">
        <v>453528000</v>
      </c>
      <c r="AJ862" s="381">
        <v>202780000</v>
      </c>
      <c r="AK862" s="381">
        <v>5597970</v>
      </c>
      <c r="AL862" s="381">
        <v>2502946.5801449963</v>
      </c>
      <c r="AM862" s="381">
        <v>43571</v>
      </c>
      <c r="AN862" s="359"/>
      <c r="AO862" s="367"/>
    </row>
    <row r="863" spans="1:41" ht="15.75">
      <c r="A863" s="355" t="s">
        <v>13660</v>
      </c>
      <c r="B863" s="355">
        <v>62333</v>
      </c>
      <c r="C863" s="382" t="s">
        <v>13631</v>
      </c>
      <c r="D863" s="382" t="s">
        <v>13632</v>
      </c>
      <c r="E863" s="382" t="s">
        <v>13633</v>
      </c>
      <c r="F863" s="355"/>
      <c r="G863" s="380" t="s">
        <v>12118</v>
      </c>
      <c r="H863" s="355"/>
      <c r="I863" s="355"/>
      <c r="J863" s="355"/>
      <c r="K863" s="382" t="s">
        <v>12123</v>
      </c>
      <c r="L863" s="355"/>
      <c r="M863" s="355"/>
      <c r="N863" s="355"/>
      <c r="O863" s="355"/>
      <c r="P863" s="355"/>
      <c r="Q863" s="355"/>
      <c r="R863" s="355"/>
      <c r="S863" s="355"/>
      <c r="T863" s="355"/>
      <c r="U863" s="355"/>
      <c r="V863" s="355">
        <v>5050000</v>
      </c>
      <c r="W863" s="355"/>
      <c r="X863" s="355"/>
      <c r="Y863" s="355"/>
      <c r="Z863" s="355"/>
      <c r="AA863" s="355"/>
      <c r="AB863" s="355"/>
      <c r="AC863" s="355"/>
      <c r="AD863" s="355"/>
      <c r="AE863" s="355"/>
      <c r="AF863" s="355"/>
      <c r="AG863" s="355"/>
      <c r="AH863" s="355"/>
      <c r="AI863" s="381">
        <v>453528000</v>
      </c>
      <c r="AJ863" s="381">
        <v>202780000</v>
      </c>
      <c r="AK863" s="381">
        <v>5597970</v>
      </c>
      <c r="AL863" s="381">
        <v>2502946.5801449963</v>
      </c>
      <c r="AM863" s="381">
        <v>62333</v>
      </c>
      <c r="AN863" s="359"/>
      <c r="AO863" s="367"/>
    </row>
    <row r="864" spans="1:41" ht="15.75">
      <c r="A864" s="355" t="s">
        <v>13661</v>
      </c>
      <c r="B864" s="355">
        <v>64308</v>
      </c>
      <c r="C864" s="382" t="s">
        <v>13631</v>
      </c>
      <c r="D864" s="382" t="s">
        <v>13632</v>
      </c>
      <c r="E864" s="382" t="s">
        <v>13633</v>
      </c>
      <c r="F864" s="355"/>
      <c r="G864" s="380" t="s">
        <v>12450</v>
      </c>
      <c r="H864" s="355"/>
      <c r="I864" s="355"/>
      <c r="J864" s="355"/>
      <c r="K864" s="382" t="s">
        <v>12123</v>
      </c>
      <c r="L864" s="355"/>
      <c r="M864" s="355"/>
      <c r="N864" s="355"/>
      <c r="O864" s="355"/>
      <c r="P864" s="355"/>
      <c r="Q864" s="355"/>
      <c r="R864" s="355"/>
      <c r="S864" s="355"/>
      <c r="T864" s="355"/>
      <c r="U864" s="355"/>
      <c r="V864" s="355">
        <v>5210000</v>
      </c>
      <c r="W864" s="355"/>
      <c r="X864" s="355"/>
      <c r="Y864" s="355"/>
      <c r="Z864" s="355"/>
      <c r="AA864" s="355"/>
      <c r="AB864" s="355"/>
      <c r="AC864" s="355"/>
      <c r="AD864" s="355"/>
      <c r="AE864" s="355"/>
      <c r="AF864" s="355"/>
      <c r="AG864" s="355"/>
      <c r="AH864" s="355"/>
      <c r="AI864" s="381">
        <v>453528000</v>
      </c>
      <c r="AJ864" s="381">
        <v>202780000</v>
      </c>
      <c r="AK864" s="381">
        <v>5597970</v>
      </c>
      <c r="AL864" s="381">
        <v>2502946.5801449963</v>
      </c>
      <c r="AM864" s="381">
        <v>64308</v>
      </c>
      <c r="AN864" s="359"/>
      <c r="AO864" s="367"/>
    </row>
    <row r="865" spans="1:41" ht="15.75">
      <c r="A865" s="355" t="s">
        <v>13662</v>
      </c>
      <c r="B865" s="355">
        <v>188974</v>
      </c>
      <c r="C865" s="382" t="s">
        <v>13631</v>
      </c>
      <c r="D865" s="382" t="s">
        <v>13632</v>
      </c>
      <c r="E865" s="382" t="s">
        <v>13633</v>
      </c>
      <c r="F865" s="355"/>
      <c r="G865" s="380" t="s">
        <v>12120</v>
      </c>
      <c r="H865" s="355"/>
      <c r="I865" s="355"/>
      <c r="J865" s="355"/>
      <c r="K865" s="382" t="s">
        <v>12123</v>
      </c>
      <c r="L865" s="355"/>
      <c r="M865" s="355"/>
      <c r="N865" s="355"/>
      <c r="O865" s="355"/>
      <c r="P865" s="355"/>
      <c r="Q865" s="355"/>
      <c r="R865" s="355"/>
      <c r="S865" s="355"/>
      <c r="T865" s="355"/>
      <c r="U865" s="355"/>
      <c r="V865" s="355">
        <v>15310000</v>
      </c>
      <c r="W865" s="355"/>
      <c r="X865" s="355"/>
      <c r="Y865" s="355"/>
      <c r="Z865" s="355"/>
      <c r="AA865" s="355"/>
      <c r="AB865" s="355"/>
      <c r="AC865" s="355"/>
      <c r="AD865" s="355"/>
      <c r="AE865" s="355"/>
      <c r="AF865" s="355"/>
      <c r="AG865" s="355"/>
      <c r="AH865" s="355"/>
      <c r="AI865" s="381">
        <v>453528000</v>
      </c>
      <c r="AJ865" s="381">
        <v>202780000</v>
      </c>
      <c r="AK865" s="381">
        <v>5597970</v>
      </c>
      <c r="AL865" s="381">
        <v>2502946.5801449963</v>
      </c>
      <c r="AM865" s="381">
        <v>188974</v>
      </c>
      <c r="AN865" s="359"/>
      <c r="AO865" s="367"/>
    </row>
    <row r="866" spans="1:41" ht="15.75">
      <c r="A866" s="355" t="s">
        <v>13663</v>
      </c>
      <c r="B866" s="355">
        <v>12343</v>
      </c>
      <c r="C866" s="382" t="s">
        <v>13631</v>
      </c>
      <c r="D866" s="382" t="s">
        <v>13632</v>
      </c>
      <c r="E866" s="382" t="s">
        <v>13633</v>
      </c>
      <c r="F866" s="355"/>
      <c r="G866" s="380" t="s">
        <v>11198</v>
      </c>
      <c r="H866" s="355"/>
      <c r="I866" s="355"/>
      <c r="J866" s="355"/>
      <c r="K866" s="382" t="s">
        <v>12123</v>
      </c>
      <c r="L866" s="355"/>
      <c r="M866" s="355"/>
      <c r="N866" s="355"/>
      <c r="O866" s="355"/>
      <c r="P866" s="355"/>
      <c r="Q866" s="355"/>
      <c r="R866" s="355"/>
      <c r="S866" s="355"/>
      <c r="T866" s="355"/>
      <c r="U866" s="355"/>
      <c r="V866" s="355">
        <v>1000000</v>
      </c>
      <c r="W866" s="355"/>
      <c r="X866" s="355"/>
      <c r="Y866" s="355"/>
      <c r="Z866" s="355"/>
      <c r="AA866" s="355"/>
      <c r="AB866" s="355"/>
      <c r="AC866" s="355"/>
      <c r="AD866" s="355"/>
      <c r="AE866" s="355"/>
      <c r="AF866" s="355"/>
      <c r="AG866" s="355"/>
      <c r="AH866" s="355"/>
      <c r="AI866" s="381">
        <v>453528000</v>
      </c>
      <c r="AJ866" s="381">
        <v>202780000</v>
      </c>
      <c r="AK866" s="381">
        <v>5597970</v>
      </c>
      <c r="AL866" s="381">
        <v>2502946.5801449963</v>
      </c>
      <c r="AM866" s="381">
        <v>12343</v>
      </c>
      <c r="AN866" s="359"/>
      <c r="AO866" s="367"/>
    </row>
    <row r="867" spans="1:41" ht="15.75">
      <c r="A867" s="355" t="s">
        <v>13664</v>
      </c>
      <c r="B867" s="355">
        <v>3456</v>
      </c>
      <c r="C867" s="382" t="s">
        <v>13631</v>
      </c>
      <c r="D867" s="382" t="s">
        <v>13632</v>
      </c>
      <c r="E867" s="382" t="s">
        <v>13633</v>
      </c>
      <c r="F867" s="355"/>
      <c r="G867" s="380" t="s">
        <v>12126</v>
      </c>
      <c r="H867" s="355"/>
      <c r="I867" s="355"/>
      <c r="J867" s="355"/>
      <c r="K867" s="382" t="s">
        <v>12123</v>
      </c>
      <c r="L867" s="355"/>
      <c r="M867" s="355"/>
      <c r="N867" s="355"/>
      <c r="O867" s="355"/>
      <c r="P867" s="355"/>
      <c r="Q867" s="355"/>
      <c r="R867" s="355"/>
      <c r="S867" s="355"/>
      <c r="T867" s="355"/>
      <c r="U867" s="355"/>
      <c r="V867" s="355">
        <v>280000</v>
      </c>
      <c r="W867" s="355"/>
      <c r="X867" s="355"/>
      <c r="Y867" s="355"/>
      <c r="Z867" s="355"/>
      <c r="AA867" s="355"/>
      <c r="AB867" s="355"/>
      <c r="AC867" s="355"/>
      <c r="AD867" s="355"/>
      <c r="AE867" s="355"/>
      <c r="AF867" s="355"/>
      <c r="AG867" s="355"/>
      <c r="AH867" s="355"/>
      <c r="AI867" s="381">
        <v>453528000</v>
      </c>
      <c r="AJ867" s="381">
        <v>202780000</v>
      </c>
      <c r="AK867" s="381">
        <v>5597970</v>
      </c>
      <c r="AL867" s="381">
        <v>2502946.5801449963</v>
      </c>
      <c r="AM867" s="381">
        <v>3456</v>
      </c>
      <c r="AN867" s="359"/>
      <c r="AO867" s="367"/>
    </row>
    <row r="868" spans="1:41" ht="15.75">
      <c r="A868" s="355" t="s">
        <v>13665</v>
      </c>
      <c r="B868" s="355">
        <v>38634</v>
      </c>
      <c r="C868" s="382" t="s">
        <v>13631</v>
      </c>
      <c r="D868" s="382" t="s">
        <v>13632</v>
      </c>
      <c r="E868" s="382" t="s">
        <v>13633</v>
      </c>
      <c r="F868" s="355"/>
      <c r="G868" s="380" t="s">
        <v>12129</v>
      </c>
      <c r="H868" s="355"/>
      <c r="I868" s="355"/>
      <c r="J868" s="355"/>
      <c r="K868" s="382" t="s">
        <v>12123</v>
      </c>
      <c r="L868" s="355"/>
      <c r="M868" s="355"/>
      <c r="N868" s="355"/>
      <c r="O868" s="355"/>
      <c r="P868" s="355"/>
      <c r="Q868" s="355"/>
      <c r="R868" s="355"/>
      <c r="S868" s="355"/>
      <c r="T868" s="355"/>
      <c r="U868" s="355"/>
      <c r="V868" s="355">
        <v>3130000</v>
      </c>
      <c r="W868" s="355"/>
      <c r="X868" s="355"/>
      <c r="Y868" s="355"/>
      <c r="Z868" s="355"/>
      <c r="AA868" s="355"/>
      <c r="AB868" s="355"/>
      <c r="AC868" s="355"/>
      <c r="AD868" s="355"/>
      <c r="AE868" s="355"/>
      <c r="AF868" s="355"/>
      <c r="AG868" s="355"/>
      <c r="AH868" s="355"/>
      <c r="AI868" s="381">
        <v>453528000</v>
      </c>
      <c r="AJ868" s="381">
        <v>202780000</v>
      </c>
      <c r="AK868" s="381">
        <v>5597970</v>
      </c>
      <c r="AL868" s="381">
        <v>2502946.5801449963</v>
      </c>
      <c r="AM868" s="381">
        <v>38634</v>
      </c>
      <c r="AN868" s="359"/>
      <c r="AO868" s="367"/>
    </row>
    <row r="869" spans="1:41" ht="15.75">
      <c r="A869" s="355" t="s">
        <v>13666</v>
      </c>
      <c r="B869" s="355">
        <v>102078</v>
      </c>
      <c r="C869" s="382" t="s">
        <v>13631</v>
      </c>
      <c r="D869" s="382" t="s">
        <v>13632</v>
      </c>
      <c r="E869" s="382" t="s">
        <v>13633</v>
      </c>
      <c r="F869" s="355"/>
      <c r="G869" s="380" t="s">
        <v>11216</v>
      </c>
      <c r="H869" s="355"/>
      <c r="I869" s="355"/>
      <c r="J869" s="355"/>
      <c r="K869" s="382" t="s">
        <v>12123</v>
      </c>
      <c r="L869" s="355"/>
      <c r="M869" s="355"/>
      <c r="N869" s="355"/>
      <c r="O869" s="355"/>
      <c r="P869" s="355"/>
      <c r="Q869" s="355"/>
      <c r="R869" s="355"/>
      <c r="S869" s="355"/>
      <c r="T869" s="355"/>
      <c r="U869" s="355"/>
      <c r="V869" s="355">
        <v>8270000</v>
      </c>
      <c r="W869" s="355"/>
      <c r="X869" s="355"/>
      <c r="Y869" s="355"/>
      <c r="Z869" s="355"/>
      <c r="AA869" s="355"/>
      <c r="AB869" s="355"/>
      <c r="AC869" s="355"/>
      <c r="AD869" s="355"/>
      <c r="AE869" s="355"/>
      <c r="AF869" s="355"/>
      <c r="AG869" s="355"/>
      <c r="AH869" s="355"/>
      <c r="AI869" s="381">
        <v>453528000</v>
      </c>
      <c r="AJ869" s="381">
        <v>202780000</v>
      </c>
      <c r="AK869" s="381">
        <v>5597970</v>
      </c>
      <c r="AL869" s="381">
        <v>2502946.5801449963</v>
      </c>
      <c r="AM869" s="381">
        <v>102078</v>
      </c>
      <c r="AN869" s="359"/>
      <c r="AO869" s="367"/>
    </row>
    <row r="870" spans="1:41" ht="15.75">
      <c r="A870" s="355" t="s">
        <v>13667</v>
      </c>
      <c r="B870" s="355">
        <v>162189</v>
      </c>
      <c r="C870" s="382" t="s">
        <v>13631</v>
      </c>
      <c r="D870" s="382" t="s">
        <v>13632</v>
      </c>
      <c r="E870" s="382" t="s">
        <v>13633</v>
      </c>
      <c r="F870" s="355"/>
      <c r="G870" s="380" t="s">
        <v>12132</v>
      </c>
      <c r="H870" s="355"/>
      <c r="I870" s="355"/>
      <c r="J870" s="355"/>
      <c r="K870" s="382" t="s">
        <v>12003</v>
      </c>
      <c r="L870" s="355"/>
      <c r="M870" s="355"/>
      <c r="N870" s="355"/>
      <c r="O870" s="355"/>
      <c r="P870" s="355"/>
      <c r="Q870" s="355"/>
      <c r="R870" s="355"/>
      <c r="S870" s="355"/>
      <c r="T870" s="355"/>
      <c r="U870" s="355"/>
      <c r="V870" s="355">
        <v>13140000</v>
      </c>
      <c r="W870" s="355"/>
      <c r="X870" s="355"/>
      <c r="Y870" s="355"/>
      <c r="Z870" s="355"/>
      <c r="AA870" s="355"/>
      <c r="AB870" s="355"/>
      <c r="AC870" s="355"/>
      <c r="AD870" s="355"/>
      <c r="AE870" s="355"/>
      <c r="AF870" s="355"/>
      <c r="AG870" s="355"/>
      <c r="AH870" s="355"/>
      <c r="AI870" s="381">
        <v>453528000</v>
      </c>
      <c r="AJ870" s="381">
        <v>250748000</v>
      </c>
      <c r="AK870" s="381">
        <v>5597970</v>
      </c>
      <c r="AL870" s="381">
        <v>3095023.4198550037</v>
      </c>
      <c r="AM870" s="381">
        <v>162189</v>
      </c>
      <c r="AN870" s="359"/>
      <c r="AO870" s="367"/>
    </row>
    <row r="871" spans="1:41" ht="15.75">
      <c r="A871" s="355" t="s">
        <v>13668</v>
      </c>
      <c r="B871" s="355">
        <v>10507607</v>
      </c>
      <c r="C871" s="380" t="s">
        <v>13669</v>
      </c>
      <c r="D871" s="380" t="s">
        <v>13670</v>
      </c>
      <c r="E871" s="380" t="s">
        <v>13671</v>
      </c>
      <c r="F871" s="355"/>
      <c r="G871" s="380" t="s">
        <v>11988</v>
      </c>
      <c r="H871" s="355"/>
      <c r="I871" s="355"/>
      <c r="J871" s="355"/>
      <c r="K871" s="380" t="s">
        <v>12528</v>
      </c>
      <c r="L871" s="355"/>
      <c r="M871" s="355"/>
      <c r="N871" s="355"/>
      <c r="O871" s="355"/>
      <c r="P871" s="355"/>
      <c r="Q871" s="355"/>
      <c r="R871" s="355"/>
      <c r="S871" s="355"/>
      <c r="T871" s="355"/>
      <c r="U871" s="355"/>
      <c r="V871" s="355">
        <v>388074000</v>
      </c>
      <c r="W871" s="355"/>
      <c r="X871" s="355"/>
      <c r="Y871" s="355"/>
      <c r="Z871" s="355"/>
      <c r="AA871" s="355"/>
      <c r="AB871" s="355"/>
      <c r="AC871" s="355"/>
      <c r="AD871" s="355"/>
      <c r="AE871" s="355"/>
      <c r="AF871" s="355"/>
      <c r="AG871" s="355"/>
      <c r="AH871" s="355"/>
      <c r="AI871" s="381">
        <v>455432000</v>
      </c>
      <c r="AJ871" s="381">
        <v>455432000</v>
      </c>
      <c r="AK871" s="381">
        <v>12331412</v>
      </c>
      <c r="AL871" s="381">
        <v>12331412</v>
      </c>
      <c r="AM871" s="381">
        <v>10507607</v>
      </c>
      <c r="AN871" s="359"/>
      <c r="AO871" s="367"/>
    </row>
    <row r="872" spans="1:41" ht="15.75">
      <c r="A872" s="355" t="s">
        <v>13672</v>
      </c>
      <c r="B872" s="355">
        <v>80119</v>
      </c>
      <c r="C872" s="382" t="s">
        <v>13669</v>
      </c>
      <c r="D872" s="382" t="s">
        <v>13670</v>
      </c>
      <c r="E872" s="382" t="s">
        <v>13671</v>
      </c>
      <c r="F872" s="355"/>
      <c r="G872" s="382" t="s">
        <v>12008</v>
      </c>
      <c r="H872" s="355"/>
      <c r="I872" s="355"/>
      <c r="J872" s="355"/>
      <c r="K872" s="382" t="s">
        <v>12528</v>
      </c>
      <c r="L872" s="355"/>
      <c r="M872" s="355"/>
      <c r="N872" s="355"/>
      <c r="O872" s="355"/>
      <c r="P872" s="355"/>
      <c r="Q872" s="355"/>
      <c r="R872" s="355"/>
      <c r="S872" s="355"/>
      <c r="T872" s="355"/>
      <c r="U872" s="355"/>
      <c r="V872" s="355">
        <v>2959000</v>
      </c>
      <c r="W872" s="355"/>
      <c r="X872" s="355"/>
      <c r="Y872" s="355"/>
      <c r="Z872" s="355"/>
      <c r="AA872" s="355"/>
      <c r="AB872" s="355"/>
      <c r="AC872" s="355"/>
      <c r="AD872" s="355"/>
      <c r="AE872" s="355"/>
      <c r="AF872" s="355"/>
      <c r="AG872" s="355"/>
      <c r="AH872" s="355"/>
      <c r="AI872" s="381">
        <v>455432000</v>
      </c>
      <c r="AJ872" s="381">
        <v>455432000</v>
      </c>
      <c r="AK872" s="381">
        <v>12331412</v>
      </c>
      <c r="AL872" s="381">
        <v>12331412</v>
      </c>
      <c r="AM872" s="381">
        <v>80119</v>
      </c>
      <c r="AN872" s="359"/>
      <c r="AO872" s="367"/>
    </row>
    <row r="873" spans="1:41" ht="15.75">
      <c r="A873" s="355" t="s">
        <v>13673</v>
      </c>
      <c r="B873" s="355">
        <v>322993</v>
      </c>
      <c r="C873" s="382" t="s">
        <v>13669</v>
      </c>
      <c r="D873" s="382" t="s">
        <v>13670</v>
      </c>
      <c r="E873" s="382" t="s">
        <v>13671</v>
      </c>
      <c r="F873" s="355"/>
      <c r="G873" s="382" t="s">
        <v>12010</v>
      </c>
      <c r="H873" s="355"/>
      <c r="I873" s="355"/>
      <c r="J873" s="355"/>
      <c r="K873" s="382" t="s">
        <v>12528</v>
      </c>
      <c r="L873" s="355"/>
      <c r="M873" s="355"/>
      <c r="N873" s="355"/>
      <c r="O873" s="355"/>
      <c r="P873" s="355"/>
      <c r="Q873" s="355"/>
      <c r="R873" s="355"/>
      <c r="S873" s="355"/>
      <c r="T873" s="355"/>
      <c r="U873" s="355"/>
      <c r="V873" s="355">
        <v>11929000</v>
      </c>
      <c r="W873" s="355"/>
      <c r="X873" s="355"/>
      <c r="Y873" s="355"/>
      <c r="Z873" s="355"/>
      <c r="AA873" s="355"/>
      <c r="AB873" s="355"/>
      <c r="AC873" s="355"/>
      <c r="AD873" s="355"/>
      <c r="AE873" s="355"/>
      <c r="AF873" s="355"/>
      <c r="AG873" s="355"/>
      <c r="AH873" s="355"/>
      <c r="AI873" s="381">
        <v>455432000</v>
      </c>
      <c r="AJ873" s="381">
        <v>455432000</v>
      </c>
      <c r="AK873" s="381">
        <v>12331412</v>
      </c>
      <c r="AL873" s="381">
        <v>12331412</v>
      </c>
      <c r="AM873" s="381">
        <v>322993</v>
      </c>
      <c r="AN873" s="359"/>
      <c r="AO873" s="367"/>
    </row>
    <row r="874" spans="1:41" ht="15.75">
      <c r="A874" s="355" t="s">
        <v>13674</v>
      </c>
      <c r="B874" s="355">
        <v>929719</v>
      </c>
      <c r="C874" s="382" t="s">
        <v>13669</v>
      </c>
      <c r="D874" s="382" t="s">
        <v>13670</v>
      </c>
      <c r="E874" s="382" t="s">
        <v>13671</v>
      </c>
      <c r="F874" s="355"/>
      <c r="G874" s="382" t="s">
        <v>12012</v>
      </c>
      <c r="H874" s="355"/>
      <c r="I874" s="355"/>
      <c r="J874" s="355"/>
      <c r="K874" s="382" t="s">
        <v>12528</v>
      </c>
      <c r="L874" s="355"/>
      <c r="M874" s="355"/>
      <c r="N874" s="355"/>
      <c r="O874" s="355"/>
      <c r="P874" s="355"/>
      <c r="Q874" s="355"/>
      <c r="R874" s="355"/>
      <c r="S874" s="355"/>
      <c r="T874" s="355"/>
      <c r="U874" s="355"/>
      <c r="V874" s="355">
        <v>34337000</v>
      </c>
      <c r="W874" s="355"/>
      <c r="X874" s="355"/>
      <c r="Y874" s="355"/>
      <c r="Z874" s="355"/>
      <c r="AA874" s="355"/>
      <c r="AB874" s="355"/>
      <c r="AC874" s="355"/>
      <c r="AD874" s="355"/>
      <c r="AE874" s="355"/>
      <c r="AF874" s="355"/>
      <c r="AG874" s="355"/>
      <c r="AH874" s="355"/>
      <c r="AI874" s="381">
        <v>455432000</v>
      </c>
      <c r="AJ874" s="381">
        <v>455432000</v>
      </c>
      <c r="AK874" s="381">
        <v>12331412</v>
      </c>
      <c r="AL874" s="381">
        <v>12331412</v>
      </c>
      <c r="AM874" s="381">
        <v>929719</v>
      </c>
      <c r="AN874" s="359"/>
      <c r="AO874" s="367"/>
    </row>
    <row r="875" spans="1:41" ht="15.75">
      <c r="A875" s="355" t="s">
        <v>13675</v>
      </c>
      <c r="B875" s="355">
        <v>440234</v>
      </c>
      <c r="C875" s="382" t="s">
        <v>13669</v>
      </c>
      <c r="D875" s="382" t="s">
        <v>13670</v>
      </c>
      <c r="E875" s="382" t="s">
        <v>13671</v>
      </c>
      <c r="F875" s="355"/>
      <c r="G875" s="382" t="s">
        <v>12014</v>
      </c>
      <c r="H875" s="355"/>
      <c r="I875" s="355"/>
      <c r="J875" s="355"/>
      <c r="K875" s="382" t="s">
        <v>12528</v>
      </c>
      <c r="L875" s="355"/>
      <c r="M875" s="355"/>
      <c r="N875" s="355"/>
      <c r="O875" s="355"/>
      <c r="P875" s="355"/>
      <c r="Q875" s="355"/>
      <c r="R875" s="355"/>
      <c r="S875" s="355"/>
      <c r="T875" s="355"/>
      <c r="U875" s="355"/>
      <c r="V875" s="355">
        <v>16259000</v>
      </c>
      <c r="W875" s="355"/>
      <c r="X875" s="355"/>
      <c r="Y875" s="355"/>
      <c r="Z875" s="355"/>
      <c r="AA875" s="355"/>
      <c r="AB875" s="355"/>
      <c r="AC875" s="355"/>
      <c r="AD875" s="355"/>
      <c r="AE875" s="355"/>
      <c r="AF875" s="355"/>
      <c r="AG875" s="355"/>
      <c r="AH875" s="355"/>
      <c r="AI875" s="381">
        <v>455432000</v>
      </c>
      <c r="AJ875" s="381">
        <v>455432000</v>
      </c>
      <c r="AK875" s="381">
        <v>12331412</v>
      </c>
      <c r="AL875" s="381">
        <v>12331412</v>
      </c>
      <c r="AM875" s="381">
        <v>440234</v>
      </c>
      <c r="AN875" s="359"/>
      <c r="AO875" s="367"/>
    </row>
    <row r="876" spans="1:41" ht="15.75">
      <c r="A876" s="355" t="s">
        <v>13676</v>
      </c>
      <c r="B876" s="355">
        <v>50740</v>
      </c>
      <c r="C876" s="382" t="s">
        <v>13669</v>
      </c>
      <c r="D876" s="382" t="s">
        <v>13670</v>
      </c>
      <c r="E876" s="382" t="s">
        <v>13671</v>
      </c>
      <c r="F876" s="355"/>
      <c r="G876" s="382" t="s">
        <v>12016</v>
      </c>
      <c r="H876" s="355"/>
      <c r="I876" s="355"/>
      <c r="J876" s="355"/>
      <c r="K876" s="382" t="s">
        <v>12528</v>
      </c>
      <c r="L876" s="355"/>
      <c r="M876" s="355"/>
      <c r="N876" s="355"/>
      <c r="O876" s="355"/>
      <c r="P876" s="355"/>
      <c r="Q876" s="355"/>
      <c r="R876" s="355"/>
      <c r="S876" s="355"/>
      <c r="T876" s="355"/>
      <c r="U876" s="355"/>
      <c r="V876" s="355">
        <v>1874000</v>
      </c>
      <c r="W876" s="355"/>
      <c r="X876" s="355"/>
      <c r="Y876" s="355"/>
      <c r="Z876" s="355"/>
      <c r="AA876" s="355"/>
      <c r="AB876" s="355"/>
      <c r="AC876" s="355"/>
      <c r="AD876" s="355"/>
      <c r="AE876" s="355"/>
      <c r="AF876" s="355"/>
      <c r="AG876" s="355"/>
      <c r="AH876" s="355"/>
      <c r="AI876" s="381">
        <v>455432000</v>
      </c>
      <c r="AJ876" s="381">
        <v>455432000</v>
      </c>
      <c r="AK876" s="381">
        <v>12331412</v>
      </c>
      <c r="AL876" s="381">
        <v>12331412</v>
      </c>
      <c r="AM876" s="381">
        <v>50740</v>
      </c>
      <c r="AN876" s="359"/>
      <c r="AO876" s="367"/>
    </row>
    <row r="877" spans="1:41" ht="15.75">
      <c r="A877" s="355" t="s">
        <v>13677</v>
      </c>
      <c r="B877" s="355"/>
      <c r="C877" s="380" t="s">
        <v>13678</v>
      </c>
      <c r="D877" s="380" t="s">
        <v>13679</v>
      </c>
      <c r="E877" s="380" t="s">
        <v>13680</v>
      </c>
      <c r="F877" s="355"/>
      <c r="G877" s="380" t="s">
        <v>11988</v>
      </c>
      <c r="H877" s="355"/>
      <c r="I877" s="355"/>
      <c r="J877" s="355"/>
      <c r="K877" s="380" t="s">
        <v>13681</v>
      </c>
      <c r="L877" s="355"/>
      <c r="M877" s="355"/>
      <c r="N877" s="355"/>
      <c r="O877" s="355"/>
      <c r="P877" s="355"/>
      <c r="Q877" s="355"/>
      <c r="R877" s="355"/>
      <c r="S877" s="355"/>
      <c r="T877" s="355"/>
      <c r="U877" s="355"/>
      <c r="V877" s="355"/>
      <c r="W877" s="355"/>
      <c r="X877" s="355"/>
      <c r="Y877" s="355"/>
      <c r="Z877" s="355"/>
      <c r="AA877" s="355"/>
      <c r="AB877" s="355"/>
      <c r="AC877" s="355"/>
      <c r="AD877" s="355"/>
      <c r="AE877" s="355"/>
      <c r="AF877" s="355"/>
      <c r="AG877" s="355"/>
      <c r="AH877" s="355"/>
      <c r="AI877" s="381">
        <v>7498000</v>
      </c>
      <c r="AJ877" s="381">
        <v>0</v>
      </c>
      <c r="AK877" s="381">
        <v>669064</v>
      </c>
      <c r="AL877" s="381">
        <v>0</v>
      </c>
      <c r="AM877" s="381"/>
      <c r="AN877" s="359"/>
      <c r="AO877" s="367"/>
    </row>
    <row r="878" spans="1:41" ht="15.75">
      <c r="A878" s="355" t="s">
        <v>13682</v>
      </c>
      <c r="B878" s="355"/>
      <c r="C878" s="382" t="s">
        <v>13678</v>
      </c>
      <c r="D878" s="382" t="s">
        <v>13679</v>
      </c>
      <c r="E878" s="382" t="s">
        <v>13680</v>
      </c>
      <c r="F878" s="355"/>
      <c r="G878" s="382" t="s">
        <v>12008</v>
      </c>
      <c r="H878" s="355"/>
      <c r="I878" s="355"/>
      <c r="J878" s="355"/>
      <c r="K878" s="382" t="s">
        <v>13681</v>
      </c>
      <c r="L878" s="355"/>
      <c r="M878" s="355"/>
      <c r="N878" s="355"/>
      <c r="O878" s="355"/>
      <c r="P878" s="355"/>
      <c r="Q878" s="355"/>
      <c r="R878" s="355"/>
      <c r="S878" s="355"/>
      <c r="T878" s="355"/>
      <c r="U878" s="355"/>
      <c r="V878" s="355"/>
      <c r="W878" s="355"/>
      <c r="X878" s="355"/>
      <c r="Y878" s="355"/>
      <c r="Z878" s="355"/>
      <c r="AA878" s="355"/>
      <c r="AB878" s="355"/>
      <c r="AC878" s="355"/>
      <c r="AD878" s="355"/>
      <c r="AE878" s="355"/>
      <c r="AF878" s="355"/>
      <c r="AG878" s="355"/>
      <c r="AH878" s="355"/>
      <c r="AI878" s="381">
        <v>7498000</v>
      </c>
      <c r="AJ878" s="381">
        <v>0</v>
      </c>
      <c r="AK878" s="381">
        <v>669064</v>
      </c>
      <c r="AL878" s="381">
        <v>0</v>
      </c>
      <c r="AM878" s="381"/>
      <c r="AN878" s="359"/>
      <c r="AO878" s="367"/>
    </row>
    <row r="879" spans="1:41" ht="15.75">
      <c r="A879" s="355" t="s">
        <v>13683</v>
      </c>
      <c r="B879" s="355"/>
      <c r="C879" s="382" t="s">
        <v>13678</v>
      </c>
      <c r="D879" s="382" t="s">
        <v>13679</v>
      </c>
      <c r="E879" s="382" t="s">
        <v>13680</v>
      </c>
      <c r="F879" s="355"/>
      <c r="G879" s="382" t="s">
        <v>12010</v>
      </c>
      <c r="H879" s="355"/>
      <c r="I879" s="355"/>
      <c r="J879" s="355"/>
      <c r="K879" s="382" t="s">
        <v>13681</v>
      </c>
      <c r="L879" s="355"/>
      <c r="M879" s="355"/>
      <c r="N879" s="355"/>
      <c r="O879" s="355"/>
      <c r="P879" s="355"/>
      <c r="Q879" s="355"/>
      <c r="R879" s="355"/>
      <c r="S879" s="355"/>
      <c r="T879" s="355"/>
      <c r="U879" s="355"/>
      <c r="V879" s="355"/>
      <c r="W879" s="355"/>
      <c r="X879" s="355"/>
      <c r="Y879" s="355"/>
      <c r="Z879" s="355"/>
      <c r="AA879" s="355"/>
      <c r="AB879" s="355"/>
      <c r="AC879" s="355"/>
      <c r="AD879" s="355"/>
      <c r="AE879" s="355"/>
      <c r="AF879" s="355"/>
      <c r="AG879" s="355"/>
      <c r="AH879" s="355"/>
      <c r="AI879" s="381">
        <v>7498000</v>
      </c>
      <c r="AJ879" s="381">
        <v>0</v>
      </c>
      <c r="AK879" s="381">
        <v>669064</v>
      </c>
      <c r="AL879" s="381">
        <v>0</v>
      </c>
      <c r="AM879" s="381"/>
      <c r="AN879" s="359"/>
      <c r="AO879" s="367"/>
    </row>
    <row r="880" spans="1:41" ht="15.75">
      <c r="A880" s="355" t="s">
        <v>13684</v>
      </c>
      <c r="B880" s="355"/>
      <c r="C880" s="382" t="s">
        <v>13678</v>
      </c>
      <c r="D880" s="382" t="s">
        <v>13679</v>
      </c>
      <c r="E880" s="382" t="s">
        <v>13680</v>
      </c>
      <c r="F880" s="355"/>
      <c r="G880" s="382" t="s">
        <v>12012</v>
      </c>
      <c r="H880" s="355"/>
      <c r="I880" s="355"/>
      <c r="J880" s="355"/>
      <c r="K880" s="382" t="s">
        <v>13681</v>
      </c>
      <c r="L880" s="355"/>
      <c r="M880" s="355"/>
      <c r="N880" s="355"/>
      <c r="O880" s="355"/>
      <c r="P880" s="355"/>
      <c r="Q880" s="355"/>
      <c r="R880" s="355"/>
      <c r="S880" s="355"/>
      <c r="T880" s="355"/>
      <c r="U880" s="355"/>
      <c r="V880" s="355"/>
      <c r="W880" s="355"/>
      <c r="X880" s="355"/>
      <c r="Y880" s="355"/>
      <c r="Z880" s="355"/>
      <c r="AA880" s="355"/>
      <c r="AB880" s="355"/>
      <c r="AC880" s="355"/>
      <c r="AD880" s="355"/>
      <c r="AE880" s="355"/>
      <c r="AF880" s="355"/>
      <c r="AG880" s="355"/>
      <c r="AH880" s="355"/>
      <c r="AI880" s="381">
        <v>7498000</v>
      </c>
      <c r="AJ880" s="381">
        <v>0</v>
      </c>
      <c r="AK880" s="381">
        <v>669064</v>
      </c>
      <c r="AL880" s="381">
        <v>0</v>
      </c>
      <c r="AM880" s="381"/>
      <c r="AN880" s="359"/>
      <c r="AO880" s="367"/>
    </row>
    <row r="881" spans="1:41" ht="15.75">
      <c r="A881" s="355" t="s">
        <v>13685</v>
      </c>
      <c r="B881" s="355"/>
      <c r="C881" s="382" t="s">
        <v>13678</v>
      </c>
      <c r="D881" s="382" t="s">
        <v>13679</v>
      </c>
      <c r="E881" s="382" t="s">
        <v>13680</v>
      </c>
      <c r="F881" s="355"/>
      <c r="G881" s="382" t="s">
        <v>12014</v>
      </c>
      <c r="H881" s="355"/>
      <c r="I881" s="355"/>
      <c r="J881" s="355"/>
      <c r="K881" s="382" t="s">
        <v>13681</v>
      </c>
      <c r="L881" s="355"/>
      <c r="M881" s="355"/>
      <c r="N881" s="355"/>
      <c r="O881" s="355"/>
      <c r="P881" s="355"/>
      <c r="Q881" s="355"/>
      <c r="R881" s="355"/>
      <c r="S881" s="355"/>
      <c r="T881" s="355"/>
      <c r="U881" s="355"/>
      <c r="V881" s="355"/>
      <c r="W881" s="355"/>
      <c r="X881" s="355"/>
      <c r="Y881" s="355"/>
      <c r="Z881" s="355"/>
      <c r="AA881" s="355"/>
      <c r="AB881" s="355"/>
      <c r="AC881" s="355"/>
      <c r="AD881" s="355"/>
      <c r="AE881" s="355"/>
      <c r="AF881" s="355"/>
      <c r="AG881" s="355"/>
      <c r="AH881" s="355"/>
      <c r="AI881" s="381">
        <v>7498000</v>
      </c>
      <c r="AJ881" s="381">
        <v>0</v>
      </c>
      <c r="AK881" s="381">
        <v>669064</v>
      </c>
      <c r="AL881" s="381">
        <v>0</v>
      </c>
      <c r="AM881" s="381"/>
      <c r="AN881" s="359"/>
      <c r="AO881" s="367"/>
    </row>
    <row r="882" spans="1:41" ht="15.75">
      <c r="A882" s="355" t="s">
        <v>13686</v>
      </c>
      <c r="B882" s="355"/>
      <c r="C882" s="382" t="s">
        <v>13678</v>
      </c>
      <c r="D882" s="382" t="s">
        <v>13679</v>
      </c>
      <c r="E882" s="382" t="s">
        <v>13680</v>
      </c>
      <c r="F882" s="355"/>
      <c r="G882" s="382" t="s">
        <v>12016</v>
      </c>
      <c r="H882" s="355"/>
      <c r="I882" s="355"/>
      <c r="J882" s="355"/>
      <c r="K882" s="382" t="s">
        <v>13681</v>
      </c>
      <c r="L882" s="355"/>
      <c r="M882" s="355"/>
      <c r="N882" s="355"/>
      <c r="O882" s="355"/>
      <c r="P882" s="355"/>
      <c r="Q882" s="355"/>
      <c r="R882" s="355"/>
      <c r="S882" s="355"/>
      <c r="T882" s="355"/>
      <c r="U882" s="355"/>
      <c r="V882" s="355"/>
      <c r="W882" s="355"/>
      <c r="X882" s="355"/>
      <c r="Y882" s="355"/>
      <c r="Z882" s="355"/>
      <c r="AA882" s="355"/>
      <c r="AB882" s="355"/>
      <c r="AC882" s="355"/>
      <c r="AD882" s="355"/>
      <c r="AE882" s="355"/>
      <c r="AF882" s="355"/>
      <c r="AG882" s="355"/>
      <c r="AH882" s="355"/>
      <c r="AI882" s="381">
        <v>7498000</v>
      </c>
      <c r="AJ882" s="381">
        <v>0</v>
      </c>
      <c r="AK882" s="381">
        <v>669064</v>
      </c>
      <c r="AL882" s="381">
        <v>0</v>
      </c>
      <c r="AM882" s="381"/>
      <c r="AN882" s="359"/>
      <c r="AO882" s="367"/>
    </row>
    <row r="883" spans="1:41" ht="15.75">
      <c r="A883" s="355" t="s">
        <v>13687</v>
      </c>
      <c r="B883" s="355"/>
      <c r="C883" s="382" t="s">
        <v>13678</v>
      </c>
      <c r="D883" s="382" t="s">
        <v>13679</v>
      </c>
      <c r="E883" s="382" t="s">
        <v>13680</v>
      </c>
      <c r="F883" s="355"/>
      <c r="G883" s="382" t="s">
        <v>12018</v>
      </c>
      <c r="H883" s="355"/>
      <c r="I883" s="355"/>
      <c r="J883" s="355"/>
      <c r="K883" s="382" t="s">
        <v>13681</v>
      </c>
      <c r="L883" s="355"/>
      <c r="M883" s="355"/>
      <c r="N883" s="355"/>
      <c r="O883" s="355"/>
      <c r="P883" s="355"/>
      <c r="Q883" s="355"/>
      <c r="R883" s="355"/>
      <c r="S883" s="355"/>
      <c r="T883" s="355"/>
      <c r="U883" s="355"/>
      <c r="V883" s="355"/>
      <c r="W883" s="355"/>
      <c r="X883" s="355"/>
      <c r="Y883" s="355"/>
      <c r="Z883" s="355"/>
      <c r="AA883" s="355"/>
      <c r="AB883" s="355"/>
      <c r="AC883" s="355"/>
      <c r="AD883" s="355"/>
      <c r="AE883" s="355"/>
      <c r="AF883" s="355"/>
      <c r="AG883" s="355"/>
      <c r="AH883" s="355"/>
      <c r="AI883" s="381">
        <v>7498000</v>
      </c>
      <c r="AJ883" s="381">
        <v>0</v>
      </c>
      <c r="AK883" s="381">
        <v>669064</v>
      </c>
      <c r="AL883" s="381">
        <v>0</v>
      </c>
      <c r="AM883" s="381"/>
      <c r="AN883" s="359"/>
      <c r="AO883" s="367"/>
    </row>
    <row r="884" spans="1:41" ht="15.75">
      <c r="A884" s="355" t="s">
        <v>13688</v>
      </c>
      <c r="B884" s="355"/>
      <c r="C884" s="382" t="s">
        <v>13678</v>
      </c>
      <c r="D884" s="382" t="s">
        <v>13679</v>
      </c>
      <c r="E884" s="382" t="s">
        <v>13680</v>
      </c>
      <c r="F884" s="355"/>
      <c r="G884" s="382" t="s">
        <v>12020</v>
      </c>
      <c r="H884" s="355"/>
      <c r="I884" s="355"/>
      <c r="J884" s="355"/>
      <c r="K884" s="382" t="s">
        <v>13681</v>
      </c>
      <c r="L884" s="355"/>
      <c r="M884" s="355"/>
      <c r="N884" s="355"/>
      <c r="O884" s="355"/>
      <c r="P884" s="355"/>
      <c r="Q884" s="355"/>
      <c r="R884" s="355"/>
      <c r="S884" s="355"/>
      <c r="T884" s="355"/>
      <c r="U884" s="355"/>
      <c r="V884" s="355"/>
      <c r="W884" s="355"/>
      <c r="X884" s="355"/>
      <c r="Y884" s="355"/>
      <c r="Z884" s="355"/>
      <c r="AA884" s="355"/>
      <c r="AB884" s="355"/>
      <c r="AC884" s="355"/>
      <c r="AD884" s="355"/>
      <c r="AE884" s="355"/>
      <c r="AF884" s="355"/>
      <c r="AG884" s="355"/>
      <c r="AH884" s="355"/>
      <c r="AI884" s="381">
        <v>7498000</v>
      </c>
      <c r="AJ884" s="381">
        <v>0</v>
      </c>
      <c r="AK884" s="381">
        <v>669064</v>
      </c>
      <c r="AL884" s="381">
        <v>0</v>
      </c>
      <c r="AM884" s="381"/>
      <c r="AN884" s="359"/>
      <c r="AO884" s="367"/>
    </row>
    <row r="885" spans="1:41" ht="15.75">
      <c r="A885" s="355" t="s">
        <v>13689</v>
      </c>
      <c r="B885" s="355"/>
      <c r="C885" s="382" t="s">
        <v>13678</v>
      </c>
      <c r="D885" s="382" t="s">
        <v>13679</v>
      </c>
      <c r="E885" s="382" t="s">
        <v>13680</v>
      </c>
      <c r="F885" s="355"/>
      <c r="G885" s="382" t="s">
        <v>12022</v>
      </c>
      <c r="H885" s="355"/>
      <c r="I885" s="355"/>
      <c r="J885" s="355"/>
      <c r="K885" s="382" t="s">
        <v>13681</v>
      </c>
      <c r="L885" s="355"/>
      <c r="M885" s="355"/>
      <c r="N885" s="355"/>
      <c r="O885" s="355"/>
      <c r="P885" s="355"/>
      <c r="Q885" s="355"/>
      <c r="R885" s="355"/>
      <c r="S885" s="355"/>
      <c r="T885" s="355"/>
      <c r="U885" s="355"/>
      <c r="V885" s="355"/>
      <c r="W885" s="355"/>
      <c r="X885" s="355"/>
      <c r="Y885" s="355"/>
      <c r="Z885" s="355"/>
      <c r="AA885" s="355"/>
      <c r="AB885" s="355"/>
      <c r="AC885" s="355"/>
      <c r="AD885" s="355"/>
      <c r="AE885" s="355"/>
      <c r="AF885" s="355"/>
      <c r="AG885" s="355"/>
      <c r="AH885" s="355"/>
      <c r="AI885" s="381">
        <v>7498000</v>
      </c>
      <c r="AJ885" s="381">
        <v>0</v>
      </c>
      <c r="AK885" s="381">
        <v>669064</v>
      </c>
      <c r="AL885" s="381">
        <v>0</v>
      </c>
      <c r="AM885" s="381"/>
      <c r="AN885" s="359"/>
      <c r="AO885" s="367"/>
    </row>
    <row r="886" spans="1:41" ht="15.75">
      <c r="A886" s="355" t="s">
        <v>13690</v>
      </c>
      <c r="B886" s="355"/>
      <c r="C886" s="382" t="s">
        <v>13678</v>
      </c>
      <c r="D886" s="382" t="s">
        <v>13679</v>
      </c>
      <c r="E886" s="382" t="s">
        <v>13680</v>
      </c>
      <c r="F886" s="355"/>
      <c r="G886" s="382" t="s">
        <v>12024</v>
      </c>
      <c r="H886" s="355"/>
      <c r="I886" s="355"/>
      <c r="J886" s="355"/>
      <c r="K886" s="382" t="s">
        <v>13681</v>
      </c>
      <c r="L886" s="355"/>
      <c r="M886" s="355"/>
      <c r="N886" s="355"/>
      <c r="O886" s="355"/>
      <c r="P886" s="355"/>
      <c r="Q886" s="355"/>
      <c r="R886" s="355"/>
      <c r="S886" s="355"/>
      <c r="T886" s="355"/>
      <c r="U886" s="355"/>
      <c r="V886" s="355"/>
      <c r="W886" s="355"/>
      <c r="X886" s="355"/>
      <c r="Y886" s="355"/>
      <c r="Z886" s="355"/>
      <c r="AA886" s="355"/>
      <c r="AB886" s="355"/>
      <c r="AC886" s="355"/>
      <c r="AD886" s="355"/>
      <c r="AE886" s="355"/>
      <c r="AF886" s="355"/>
      <c r="AG886" s="355"/>
      <c r="AH886" s="355"/>
      <c r="AI886" s="381">
        <v>7498000</v>
      </c>
      <c r="AJ886" s="381">
        <v>0</v>
      </c>
      <c r="AK886" s="381">
        <v>669064</v>
      </c>
      <c r="AL886" s="381">
        <v>0</v>
      </c>
      <c r="AM886" s="381"/>
      <c r="AN886" s="359"/>
      <c r="AO886" s="367"/>
    </row>
    <row r="887" spans="1:41" ht="15.75">
      <c r="A887" s="355" t="s">
        <v>13691</v>
      </c>
      <c r="B887" s="355"/>
      <c r="C887" s="382" t="s">
        <v>13678</v>
      </c>
      <c r="D887" s="382" t="s">
        <v>13679</v>
      </c>
      <c r="E887" s="382" t="s">
        <v>13680</v>
      </c>
      <c r="F887" s="355"/>
      <c r="G887" s="382" t="s">
        <v>12026</v>
      </c>
      <c r="H887" s="355"/>
      <c r="I887" s="355"/>
      <c r="J887" s="355"/>
      <c r="K887" s="382" t="s">
        <v>13681</v>
      </c>
      <c r="L887" s="355"/>
      <c r="M887" s="355"/>
      <c r="N887" s="355"/>
      <c r="O887" s="355"/>
      <c r="P887" s="355"/>
      <c r="Q887" s="355"/>
      <c r="R887" s="355"/>
      <c r="S887" s="355"/>
      <c r="T887" s="355"/>
      <c r="U887" s="355"/>
      <c r="V887" s="355"/>
      <c r="W887" s="355"/>
      <c r="X887" s="355"/>
      <c r="Y887" s="355"/>
      <c r="Z887" s="355"/>
      <c r="AA887" s="355"/>
      <c r="AB887" s="355"/>
      <c r="AC887" s="355"/>
      <c r="AD887" s="355"/>
      <c r="AE887" s="355"/>
      <c r="AF887" s="355"/>
      <c r="AG887" s="355"/>
      <c r="AH887" s="355"/>
      <c r="AI887" s="381">
        <v>7498000</v>
      </c>
      <c r="AJ887" s="381">
        <v>0</v>
      </c>
      <c r="AK887" s="381">
        <v>669064</v>
      </c>
      <c r="AL887" s="381">
        <v>0</v>
      </c>
      <c r="AM887" s="381"/>
      <c r="AN887" s="359"/>
      <c r="AO887" s="367"/>
    </row>
    <row r="888" spans="1:41" ht="15.75">
      <c r="A888" s="355" t="s">
        <v>13692</v>
      </c>
      <c r="B888" s="355"/>
      <c r="C888" s="382" t="s">
        <v>13678</v>
      </c>
      <c r="D888" s="382" t="s">
        <v>13679</v>
      </c>
      <c r="E888" s="382" t="s">
        <v>13680</v>
      </c>
      <c r="F888" s="355"/>
      <c r="G888" s="382" t="s">
        <v>12028</v>
      </c>
      <c r="H888" s="355"/>
      <c r="I888" s="355"/>
      <c r="J888" s="355"/>
      <c r="K888" s="382" t="s">
        <v>13681</v>
      </c>
      <c r="L888" s="355"/>
      <c r="M888" s="355"/>
      <c r="N888" s="355"/>
      <c r="O888" s="355"/>
      <c r="P888" s="355"/>
      <c r="Q888" s="355"/>
      <c r="R888" s="355"/>
      <c r="S888" s="355"/>
      <c r="T888" s="355"/>
      <c r="U888" s="355"/>
      <c r="V888" s="355"/>
      <c r="W888" s="355"/>
      <c r="X888" s="355"/>
      <c r="Y888" s="355"/>
      <c r="Z888" s="355"/>
      <c r="AA888" s="355"/>
      <c r="AB888" s="355"/>
      <c r="AC888" s="355"/>
      <c r="AD888" s="355"/>
      <c r="AE888" s="355"/>
      <c r="AF888" s="355"/>
      <c r="AG888" s="355"/>
      <c r="AH888" s="355"/>
      <c r="AI888" s="381">
        <v>7498000</v>
      </c>
      <c r="AJ888" s="381">
        <v>0</v>
      </c>
      <c r="AK888" s="381">
        <v>669064</v>
      </c>
      <c r="AL888" s="381">
        <v>0</v>
      </c>
      <c r="AM888" s="381"/>
      <c r="AN888" s="359"/>
      <c r="AO888" s="367"/>
    </row>
    <row r="889" spans="1:41" ht="15.75">
      <c r="A889" s="355" t="s">
        <v>13693</v>
      </c>
      <c r="B889" s="355"/>
      <c r="C889" s="382" t="s">
        <v>13678</v>
      </c>
      <c r="D889" s="382" t="s">
        <v>13679</v>
      </c>
      <c r="E889" s="382" t="s">
        <v>13680</v>
      </c>
      <c r="F889" s="355"/>
      <c r="G889" s="382" t="s">
        <v>12030</v>
      </c>
      <c r="H889" s="355"/>
      <c r="I889" s="355"/>
      <c r="J889" s="355"/>
      <c r="K889" s="382" t="s">
        <v>13681</v>
      </c>
      <c r="L889" s="355"/>
      <c r="M889" s="355"/>
      <c r="N889" s="355"/>
      <c r="O889" s="355"/>
      <c r="P889" s="355"/>
      <c r="Q889" s="355"/>
      <c r="R889" s="355"/>
      <c r="S889" s="355"/>
      <c r="T889" s="355"/>
      <c r="U889" s="355"/>
      <c r="V889" s="355"/>
      <c r="W889" s="355"/>
      <c r="X889" s="355"/>
      <c r="Y889" s="355"/>
      <c r="Z889" s="355"/>
      <c r="AA889" s="355"/>
      <c r="AB889" s="355"/>
      <c r="AC889" s="355"/>
      <c r="AD889" s="355"/>
      <c r="AE889" s="355"/>
      <c r="AF889" s="355"/>
      <c r="AG889" s="355"/>
      <c r="AH889" s="355"/>
      <c r="AI889" s="381">
        <v>7498000</v>
      </c>
      <c r="AJ889" s="381">
        <v>0</v>
      </c>
      <c r="AK889" s="381">
        <v>669064</v>
      </c>
      <c r="AL889" s="381">
        <v>0</v>
      </c>
      <c r="AM889" s="381"/>
      <c r="AN889" s="359"/>
      <c r="AO889" s="367"/>
    </row>
    <row r="890" spans="1:41" ht="15.75">
      <c r="A890" s="355" t="s">
        <v>13694</v>
      </c>
      <c r="B890" s="355">
        <v>123319</v>
      </c>
      <c r="C890" s="380" t="s">
        <v>13678</v>
      </c>
      <c r="D890" s="380" t="s">
        <v>13679</v>
      </c>
      <c r="E890" s="380" t="s">
        <v>13680</v>
      </c>
      <c r="F890" s="355"/>
      <c r="G890" s="380" t="s">
        <v>12032</v>
      </c>
      <c r="H890" s="355"/>
      <c r="I890" s="355"/>
      <c r="J890" s="355"/>
      <c r="K890" s="380" t="s">
        <v>13695</v>
      </c>
      <c r="L890" s="355"/>
      <c r="M890" s="355"/>
      <c r="N890" s="355"/>
      <c r="O890" s="355"/>
      <c r="P890" s="355"/>
      <c r="Q890" s="355"/>
      <c r="R890" s="355"/>
      <c r="S890" s="355"/>
      <c r="T890" s="355"/>
      <c r="U890" s="355"/>
      <c r="V890" s="355">
        <v>1382000</v>
      </c>
      <c r="W890" s="355"/>
      <c r="X890" s="355"/>
      <c r="Y890" s="355"/>
      <c r="Z890" s="355"/>
      <c r="AA890" s="355"/>
      <c r="AB890" s="355"/>
      <c r="AC890" s="355"/>
      <c r="AD890" s="355"/>
      <c r="AE890" s="355"/>
      <c r="AF890" s="355"/>
      <c r="AG890" s="355"/>
      <c r="AH890" s="355"/>
      <c r="AI890" s="381">
        <v>7498000</v>
      </c>
      <c r="AJ890" s="381">
        <v>2551000</v>
      </c>
      <c r="AK890" s="381">
        <v>669064</v>
      </c>
      <c r="AL890" s="381">
        <v>227631.67031208321</v>
      </c>
      <c r="AM890" s="381">
        <v>123319</v>
      </c>
      <c r="AN890" s="359"/>
      <c r="AO890" s="367"/>
    </row>
    <row r="891" spans="1:41" ht="15.75">
      <c r="A891" s="355" t="s">
        <v>13696</v>
      </c>
      <c r="B891" s="355"/>
      <c r="C891" s="382" t="s">
        <v>13678</v>
      </c>
      <c r="D891" s="382" t="s">
        <v>13679</v>
      </c>
      <c r="E891" s="382" t="s">
        <v>13680</v>
      </c>
      <c r="F891" s="355"/>
      <c r="G891" s="380" t="s">
        <v>12034</v>
      </c>
      <c r="H891" s="355"/>
      <c r="I891" s="355"/>
      <c r="J891" s="355"/>
      <c r="K891" s="380" t="s">
        <v>13697</v>
      </c>
      <c r="L891" s="355"/>
      <c r="M891" s="355"/>
      <c r="N891" s="355"/>
      <c r="O891" s="355"/>
      <c r="P891" s="355"/>
      <c r="Q891" s="355"/>
      <c r="R891" s="355"/>
      <c r="S891" s="355"/>
      <c r="T891" s="355"/>
      <c r="U891" s="355"/>
      <c r="V891" s="355"/>
      <c r="W891" s="355"/>
      <c r="X891" s="355"/>
      <c r="Y891" s="355"/>
      <c r="Z891" s="355"/>
      <c r="AA891" s="355"/>
      <c r="AB891" s="355"/>
      <c r="AC891" s="355"/>
      <c r="AD891" s="355"/>
      <c r="AE891" s="355"/>
      <c r="AF891" s="355"/>
      <c r="AG891" s="355"/>
      <c r="AH891" s="355"/>
      <c r="AI891" s="381">
        <v>7498000</v>
      </c>
      <c r="AJ891" s="381">
        <v>0</v>
      </c>
      <c r="AK891" s="381">
        <v>669064</v>
      </c>
      <c r="AL891" s="381">
        <v>0</v>
      </c>
      <c r="AM891" s="381"/>
      <c r="AN891" s="359"/>
      <c r="AO891" s="367"/>
    </row>
    <row r="892" spans="1:41" ht="15.75">
      <c r="A892" s="355" t="s">
        <v>13698</v>
      </c>
      <c r="B892" s="355">
        <v>12136</v>
      </c>
      <c r="C892" s="382" t="s">
        <v>13678</v>
      </c>
      <c r="D892" s="382" t="s">
        <v>13679</v>
      </c>
      <c r="E892" s="382" t="s">
        <v>13680</v>
      </c>
      <c r="F892" s="355"/>
      <c r="G892" s="380" t="s">
        <v>12036</v>
      </c>
      <c r="H892" s="355"/>
      <c r="I892" s="355"/>
      <c r="J892" s="355"/>
      <c r="K892" s="382" t="s">
        <v>13695</v>
      </c>
      <c r="L892" s="355"/>
      <c r="M892" s="355"/>
      <c r="N892" s="355"/>
      <c r="O892" s="355"/>
      <c r="P892" s="355"/>
      <c r="Q892" s="355"/>
      <c r="R892" s="355"/>
      <c r="S892" s="355"/>
      <c r="T892" s="355"/>
      <c r="U892" s="355"/>
      <c r="V892" s="355">
        <v>136000</v>
      </c>
      <c r="W892" s="355"/>
      <c r="X892" s="355"/>
      <c r="Y892" s="355"/>
      <c r="Z892" s="355"/>
      <c r="AA892" s="355"/>
      <c r="AB892" s="355"/>
      <c r="AC892" s="355"/>
      <c r="AD892" s="355"/>
      <c r="AE892" s="355"/>
      <c r="AF892" s="355"/>
      <c r="AG892" s="355"/>
      <c r="AH892" s="355"/>
      <c r="AI892" s="381">
        <v>7498000</v>
      </c>
      <c r="AJ892" s="381">
        <v>2551000</v>
      </c>
      <c r="AK892" s="381">
        <v>669064</v>
      </c>
      <c r="AL892" s="381">
        <v>227631.67031208321</v>
      </c>
      <c r="AM892" s="381">
        <v>12136</v>
      </c>
      <c r="AN892" s="359"/>
      <c r="AO892" s="367"/>
    </row>
    <row r="893" spans="1:41" ht="15.75">
      <c r="A893" s="355" t="s">
        <v>13699</v>
      </c>
      <c r="B893" s="355">
        <v>33194</v>
      </c>
      <c r="C893" s="382" t="s">
        <v>13678</v>
      </c>
      <c r="D893" s="382" t="s">
        <v>13679</v>
      </c>
      <c r="E893" s="382" t="s">
        <v>13680</v>
      </c>
      <c r="F893" s="355"/>
      <c r="G893" s="380" t="s">
        <v>12038</v>
      </c>
      <c r="H893" s="355"/>
      <c r="I893" s="355"/>
      <c r="J893" s="355"/>
      <c r="K893" s="382" t="s">
        <v>13695</v>
      </c>
      <c r="L893" s="355"/>
      <c r="M893" s="355"/>
      <c r="N893" s="355"/>
      <c r="O893" s="355"/>
      <c r="P893" s="355"/>
      <c r="Q893" s="355"/>
      <c r="R893" s="355"/>
      <c r="S893" s="355"/>
      <c r="T893" s="355"/>
      <c r="U893" s="355"/>
      <c r="V893" s="355">
        <v>372000</v>
      </c>
      <c r="W893" s="355"/>
      <c r="X893" s="355"/>
      <c r="Y893" s="355"/>
      <c r="Z893" s="355"/>
      <c r="AA893" s="355"/>
      <c r="AB893" s="355"/>
      <c r="AC893" s="355"/>
      <c r="AD893" s="355"/>
      <c r="AE893" s="355"/>
      <c r="AF893" s="355"/>
      <c r="AG893" s="355"/>
      <c r="AH893" s="355"/>
      <c r="AI893" s="381">
        <v>7498000</v>
      </c>
      <c r="AJ893" s="381">
        <v>2551000</v>
      </c>
      <c r="AK893" s="381">
        <v>669064</v>
      </c>
      <c r="AL893" s="381">
        <v>227631.67031208321</v>
      </c>
      <c r="AM893" s="381">
        <v>33194</v>
      </c>
      <c r="AN893" s="359"/>
      <c r="AO893" s="367"/>
    </row>
    <row r="894" spans="1:41" ht="15.75">
      <c r="A894" s="355" t="s">
        <v>13700</v>
      </c>
      <c r="B894" s="355"/>
      <c r="C894" s="382" t="s">
        <v>13678</v>
      </c>
      <c r="D894" s="382" t="s">
        <v>13679</v>
      </c>
      <c r="E894" s="382" t="s">
        <v>13680</v>
      </c>
      <c r="F894" s="355"/>
      <c r="G894" s="380" t="s">
        <v>12040</v>
      </c>
      <c r="H894" s="355"/>
      <c r="I894" s="355"/>
      <c r="J894" s="355"/>
      <c r="K894" s="382" t="s">
        <v>13697</v>
      </c>
      <c r="L894" s="355"/>
      <c r="M894" s="355"/>
      <c r="N894" s="355"/>
      <c r="O894" s="355"/>
      <c r="P894" s="355"/>
      <c r="Q894" s="355"/>
      <c r="R894" s="355"/>
      <c r="S894" s="355"/>
      <c r="T894" s="355"/>
      <c r="U894" s="355"/>
      <c r="V894" s="355"/>
      <c r="W894" s="355"/>
      <c r="X894" s="355"/>
      <c r="Y894" s="355"/>
      <c r="Z894" s="355"/>
      <c r="AA894" s="355"/>
      <c r="AB894" s="355"/>
      <c r="AC894" s="355"/>
      <c r="AD894" s="355"/>
      <c r="AE894" s="355"/>
      <c r="AF894" s="355"/>
      <c r="AG894" s="355"/>
      <c r="AH894" s="355"/>
      <c r="AI894" s="381">
        <v>7498000</v>
      </c>
      <c r="AJ894" s="381">
        <v>0</v>
      </c>
      <c r="AK894" s="381">
        <v>669064</v>
      </c>
      <c r="AL894" s="381">
        <v>0</v>
      </c>
      <c r="AM894" s="381"/>
      <c r="AN894" s="359"/>
      <c r="AO894" s="367"/>
    </row>
    <row r="895" spans="1:41" ht="15.75">
      <c r="A895" s="355" t="s">
        <v>13701</v>
      </c>
      <c r="B895" s="355"/>
      <c r="C895" s="382" t="s">
        <v>13678</v>
      </c>
      <c r="D895" s="382" t="s">
        <v>13679</v>
      </c>
      <c r="E895" s="382" t="s">
        <v>13680</v>
      </c>
      <c r="F895" s="355"/>
      <c r="G895" s="380" t="s">
        <v>12042</v>
      </c>
      <c r="H895" s="355"/>
      <c r="I895" s="355"/>
      <c r="J895" s="355"/>
      <c r="K895" s="382" t="s">
        <v>13681</v>
      </c>
      <c r="L895" s="355"/>
      <c r="M895" s="355"/>
      <c r="N895" s="355"/>
      <c r="O895" s="355"/>
      <c r="P895" s="355"/>
      <c r="Q895" s="355"/>
      <c r="R895" s="355"/>
      <c r="S895" s="355"/>
      <c r="T895" s="355"/>
      <c r="U895" s="355"/>
      <c r="V895" s="355"/>
      <c r="W895" s="355"/>
      <c r="X895" s="355"/>
      <c r="Y895" s="355"/>
      <c r="Z895" s="355"/>
      <c r="AA895" s="355"/>
      <c r="AB895" s="355"/>
      <c r="AC895" s="355"/>
      <c r="AD895" s="355"/>
      <c r="AE895" s="355"/>
      <c r="AF895" s="355"/>
      <c r="AG895" s="355"/>
      <c r="AH895" s="355"/>
      <c r="AI895" s="381">
        <v>7498000</v>
      </c>
      <c r="AJ895" s="381">
        <v>0</v>
      </c>
      <c r="AK895" s="381">
        <v>669064</v>
      </c>
      <c r="AL895" s="381">
        <v>0</v>
      </c>
      <c r="AM895" s="381"/>
      <c r="AN895" s="359"/>
      <c r="AO895" s="367"/>
    </row>
    <row r="896" spans="1:41" ht="15.75">
      <c r="A896" s="355" t="s">
        <v>13702</v>
      </c>
      <c r="B896" s="355">
        <v>16419</v>
      </c>
      <c r="C896" s="382" t="s">
        <v>13678</v>
      </c>
      <c r="D896" s="382" t="s">
        <v>13679</v>
      </c>
      <c r="E896" s="382" t="s">
        <v>13680</v>
      </c>
      <c r="F896" s="355"/>
      <c r="G896" s="380" t="s">
        <v>12044</v>
      </c>
      <c r="H896" s="355"/>
      <c r="I896" s="355"/>
      <c r="J896" s="355"/>
      <c r="K896" s="382" t="s">
        <v>13695</v>
      </c>
      <c r="L896" s="355"/>
      <c r="M896" s="355"/>
      <c r="N896" s="355"/>
      <c r="O896" s="355"/>
      <c r="P896" s="355"/>
      <c r="Q896" s="355"/>
      <c r="R896" s="355"/>
      <c r="S896" s="355"/>
      <c r="T896" s="355"/>
      <c r="U896" s="355"/>
      <c r="V896" s="355">
        <v>184000</v>
      </c>
      <c r="W896" s="355"/>
      <c r="X896" s="355"/>
      <c r="Y896" s="355"/>
      <c r="Z896" s="355"/>
      <c r="AA896" s="355"/>
      <c r="AB896" s="355"/>
      <c r="AC896" s="355"/>
      <c r="AD896" s="355"/>
      <c r="AE896" s="355"/>
      <c r="AF896" s="355"/>
      <c r="AG896" s="355"/>
      <c r="AH896" s="355"/>
      <c r="AI896" s="381">
        <v>7498000</v>
      </c>
      <c r="AJ896" s="381">
        <v>2551000</v>
      </c>
      <c r="AK896" s="381">
        <v>669064</v>
      </c>
      <c r="AL896" s="381">
        <v>227631.67031208321</v>
      </c>
      <c r="AM896" s="381">
        <v>16419</v>
      </c>
      <c r="AN896" s="359"/>
      <c r="AO896" s="367"/>
    </row>
    <row r="897" spans="1:41" ht="15.75">
      <c r="A897" s="355" t="s">
        <v>13703</v>
      </c>
      <c r="B897" s="355"/>
      <c r="C897" s="382" t="s">
        <v>13678</v>
      </c>
      <c r="D897" s="382" t="s">
        <v>13679</v>
      </c>
      <c r="E897" s="382" t="s">
        <v>13680</v>
      </c>
      <c r="F897" s="355"/>
      <c r="G897" s="380" t="s">
        <v>12046</v>
      </c>
      <c r="H897" s="355"/>
      <c r="I897" s="355"/>
      <c r="J897" s="355"/>
      <c r="K897" s="382" t="s">
        <v>13697</v>
      </c>
      <c r="L897" s="355"/>
      <c r="M897" s="355"/>
      <c r="N897" s="355"/>
      <c r="O897" s="355"/>
      <c r="P897" s="355"/>
      <c r="Q897" s="355"/>
      <c r="R897" s="355"/>
      <c r="S897" s="355"/>
      <c r="T897" s="355"/>
      <c r="U897" s="355"/>
      <c r="V897" s="355"/>
      <c r="W897" s="355"/>
      <c r="X897" s="355"/>
      <c r="Y897" s="355"/>
      <c r="Z897" s="355"/>
      <c r="AA897" s="355"/>
      <c r="AB897" s="355"/>
      <c r="AC897" s="355"/>
      <c r="AD897" s="355"/>
      <c r="AE897" s="355"/>
      <c r="AF897" s="355"/>
      <c r="AG897" s="355"/>
      <c r="AH897" s="355"/>
      <c r="AI897" s="381">
        <v>7498000</v>
      </c>
      <c r="AJ897" s="381">
        <v>0</v>
      </c>
      <c r="AK897" s="381">
        <v>669064</v>
      </c>
      <c r="AL897" s="381">
        <v>0</v>
      </c>
      <c r="AM897" s="381"/>
      <c r="AN897" s="359"/>
      <c r="AO897" s="367"/>
    </row>
    <row r="898" spans="1:41" ht="15.75">
      <c r="A898" s="355" t="s">
        <v>13704</v>
      </c>
      <c r="B898" s="355"/>
      <c r="C898" s="382" t="s">
        <v>13678</v>
      </c>
      <c r="D898" s="382" t="s">
        <v>13679</v>
      </c>
      <c r="E898" s="382" t="s">
        <v>13680</v>
      </c>
      <c r="F898" s="355"/>
      <c r="G898" s="380" t="s">
        <v>12110</v>
      </c>
      <c r="H898" s="355"/>
      <c r="I898" s="355"/>
      <c r="J898" s="355"/>
      <c r="K898" s="382" t="s">
        <v>13681</v>
      </c>
      <c r="L898" s="355"/>
      <c r="M898" s="355"/>
      <c r="N898" s="355"/>
      <c r="O898" s="355"/>
      <c r="P898" s="355"/>
      <c r="Q898" s="355"/>
      <c r="R898" s="355"/>
      <c r="S898" s="355"/>
      <c r="T898" s="355"/>
      <c r="U898" s="355"/>
      <c r="V898" s="355"/>
      <c r="W898" s="355"/>
      <c r="X898" s="355"/>
      <c r="Y898" s="355"/>
      <c r="Z898" s="355"/>
      <c r="AA898" s="355"/>
      <c r="AB898" s="355"/>
      <c r="AC898" s="355"/>
      <c r="AD898" s="355"/>
      <c r="AE898" s="355"/>
      <c r="AF898" s="355"/>
      <c r="AG898" s="355"/>
      <c r="AH898" s="355"/>
      <c r="AI898" s="381">
        <v>7498000</v>
      </c>
      <c r="AJ898" s="381">
        <v>0</v>
      </c>
      <c r="AK898" s="381">
        <v>669064</v>
      </c>
      <c r="AL898" s="381">
        <v>0</v>
      </c>
      <c r="AM898" s="381"/>
      <c r="AN898" s="359"/>
      <c r="AO898" s="367"/>
    </row>
    <row r="899" spans="1:41" ht="15.75">
      <c r="A899" s="355" t="s">
        <v>13705</v>
      </c>
      <c r="B899" s="355"/>
      <c r="C899" s="382" t="s">
        <v>13678</v>
      </c>
      <c r="D899" s="382" t="s">
        <v>13679</v>
      </c>
      <c r="E899" s="382" t="s">
        <v>13680</v>
      </c>
      <c r="F899" s="355"/>
      <c r="G899" s="380" t="s">
        <v>12182</v>
      </c>
      <c r="H899" s="355"/>
      <c r="I899" s="355"/>
      <c r="J899" s="355"/>
      <c r="K899" s="382" t="s">
        <v>13681</v>
      </c>
      <c r="L899" s="355"/>
      <c r="M899" s="355"/>
      <c r="N899" s="355"/>
      <c r="O899" s="355"/>
      <c r="P899" s="355"/>
      <c r="Q899" s="355"/>
      <c r="R899" s="355"/>
      <c r="S899" s="355"/>
      <c r="T899" s="355"/>
      <c r="U899" s="355"/>
      <c r="V899" s="355"/>
      <c r="W899" s="355"/>
      <c r="X899" s="355"/>
      <c r="Y899" s="355"/>
      <c r="Z899" s="355"/>
      <c r="AA899" s="355"/>
      <c r="AB899" s="355"/>
      <c r="AC899" s="355"/>
      <c r="AD899" s="355"/>
      <c r="AE899" s="355"/>
      <c r="AF899" s="355"/>
      <c r="AG899" s="355"/>
      <c r="AH899" s="355"/>
      <c r="AI899" s="381">
        <v>7498000</v>
      </c>
      <c r="AJ899" s="381">
        <v>0</v>
      </c>
      <c r="AK899" s="381">
        <v>669064</v>
      </c>
      <c r="AL899" s="381">
        <v>0</v>
      </c>
      <c r="AM899" s="381"/>
      <c r="AN899" s="359"/>
      <c r="AO899" s="367"/>
    </row>
    <row r="900" spans="1:41" ht="15.75">
      <c r="A900" s="355" t="s">
        <v>13706</v>
      </c>
      <c r="B900" s="355"/>
      <c r="C900" s="382" t="s">
        <v>13678</v>
      </c>
      <c r="D900" s="382" t="s">
        <v>13679</v>
      </c>
      <c r="E900" s="382" t="s">
        <v>13680</v>
      </c>
      <c r="F900" s="355"/>
      <c r="G900" s="380" t="s">
        <v>12113</v>
      </c>
      <c r="H900" s="355"/>
      <c r="I900" s="355"/>
      <c r="J900" s="355"/>
      <c r="K900" s="382" t="s">
        <v>13681</v>
      </c>
      <c r="L900" s="355"/>
      <c r="M900" s="355"/>
      <c r="N900" s="355"/>
      <c r="O900" s="355"/>
      <c r="P900" s="355"/>
      <c r="Q900" s="355"/>
      <c r="R900" s="355"/>
      <c r="S900" s="355"/>
      <c r="T900" s="355"/>
      <c r="U900" s="355"/>
      <c r="V900" s="355"/>
      <c r="W900" s="355"/>
      <c r="X900" s="355"/>
      <c r="Y900" s="355"/>
      <c r="Z900" s="355"/>
      <c r="AA900" s="355"/>
      <c r="AB900" s="355"/>
      <c r="AC900" s="355"/>
      <c r="AD900" s="355"/>
      <c r="AE900" s="355"/>
      <c r="AF900" s="355"/>
      <c r="AG900" s="355"/>
      <c r="AH900" s="355"/>
      <c r="AI900" s="381">
        <v>7498000</v>
      </c>
      <c r="AJ900" s="381">
        <v>0</v>
      </c>
      <c r="AK900" s="381">
        <v>669064</v>
      </c>
      <c r="AL900" s="381">
        <v>0</v>
      </c>
      <c r="AM900" s="381"/>
      <c r="AN900" s="359"/>
      <c r="AO900" s="367"/>
    </row>
    <row r="901" spans="1:41" ht="15.75">
      <c r="A901" s="355" t="s">
        <v>13707</v>
      </c>
      <c r="B901" s="355"/>
      <c r="C901" s="382" t="s">
        <v>13678</v>
      </c>
      <c r="D901" s="382" t="s">
        <v>13679</v>
      </c>
      <c r="E901" s="382" t="s">
        <v>13680</v>
      </c>
      <c r="F901" s="355"/>
      <c r="G901" s="380" t="s">
        <v>12447</v>
      </c>
      <c r="H901" s="355"/>
      <c r="I901" s="355"/>
      <c r="J901" s="355"/>
      <c r="K901" s="382" t="s">
        <v>13681</v>
      </c>
      <c r="L901" s="355"/>
      <c r="M901" s="355"/>
      <c r="N901" s="355"/>
      <c r="O901" s="355"/>
      <c r="P901" s="355"/>
      <c r="Q901" s="355"/>
      <c r="R901" s="355"/>
      <c r="S901" s="355"/>
      <c r="T901" s="355"/>
      <c r="U901" s="355"/>
      <c r="V901" s="355"/>
      <c r="W901" s="355"/>
      <c r="X901" s="355"/>
      <c r="Y901" s="355"/>
      <c r="Z901" s="355"/>
      <c r="AA901" s="355"/>
      <c r="AB901" s="355"/>
      <c r="AC901" s="355"/>
      <c r="AD901" s="355"/>
      <c r="AE901" s="355"/>
      <c r="AF901" s="355"/>
      <c r="AG901" s="355"/>
      <c r="AH901" s="355"/>
      <c r="AI901" s="381">
        <v>7498000</v>
      </c>
      <c r="AJ901" s="381">
        <v>0</v>
      </c>
      <c r="AK901" s="381">
        <v>669064</v>
      </c>
      <c r="AL901" s="381">
        <v>0</v>
      </c>
      <c r="AM901" s="381"/>
      <c r="AN901" s="359"/>
      <c r="AO901" s="367"/>
    </row>
    <row r="902" spans="1:41" ht="15.75">
      <c r="A902" s="355" t="s">
        <v>13708</v>
      </c>
      <c r="B902" s="355"/>
      <c r="C902" s="382" t="s">
        <v>13678</v>
      </c>
      <c r="D902" s="382" t="s">
        <v>13679</v>
      </c>
      <c r="E902" s="382" t="s">
        <v>13680</v>
      </c>
      <c r="F902" s="355"/>
      <c r="G902" s="380" t="s">
        <v>12116</v>
      </c>
      <c r="H902" s="355"/>
      <c r="I902" s="355"/>
      <c r="J902" s="355"/>
      <c r="K902" s="382" t="s">
        <v>13681</v>
      </c>
      <c r="L902" s="355"/>
      <c r="M902" s="355"/>
      <c r="N902" s="355"/>
      <c r="O902" s="355"/>
      <c r="P902" s="355"/>
      <c r="Q902" s="355"/>
      <c r="R902" s="355"/>
      <c r="S902" s="355"/>
      <c r="T902" s="355"/>
      <c r="U902" s="355"/>
      <c r="V902" s="355"/>
      <c r="W902" s="355"/>
      <c r="X902" s="355"/>
      <c r="Y902" s="355"/>
      <c r="Z902" s="355"/>
      <c r="AA902" s="355"/>
      <c r="AB902" s="355"/>
      <c r="AC902" s="355"/>
      <c r="AD902" s="355"/>
      <c r="AE902" s="355"/>
      <c r="AF902" s="355"/>
      <c r="AG902" s="355"/>
      <c r="AH902" s="355"/>
      <c r="AI902" s="381">
        <v>7498000</v>
      </c>
      <c r="AJ902" s="381">
        <v>0</v>
      </c>
      <c r="AK902" s="381">
        <v>669064</v>
      </c>
      <c r="AL902" s="381">
        <v>0</v>
      </c>
      <c r="AM902" s="381"/>
      <c r="AN902" s="359"/>
      <c r="AO902" s="367"/>
    </row>
    <row r="903" spans="1:41" ht="15.75">
      <c r="A903" s="355" t="s">
        <v>13709</v>
      </c>
      <c r="B903" s="355"/>
      <c r="C903" s="382" t="s">
        <v>13678</v>
      </c>
      <c r="D903" s="382" t="s">
        <v>13679</v>
      </c>
      <c r="E903" s="382" t="s">
        <v>13680</v>
      </c>
      <c r="F903" s="355"/>
      <c r="G903" s="380" t="s">
        <v>12634</v>
      </c>
      <c r="H903" s="355"/>
      <c r="I903" s="355"/>
      <c r="J903" s="355"/>
      <c r="K903" s="382" t="s">
        <v>13681</v>
      </c>
      <c r="L903" s="355"/>
      <c r="M903" s="355"/>
      <c r="N903" s="355"/>
      <c r="O903" s="355"/>
      <c r="P903" s="355"/>
      <c r="Q903" s="355"/>
      <c r="R903" s="355"/>
      <c r="S903" s="355"/>
      <c r="T903" s="355"/>
      <c r="U903" s="355"/>
      <c r="V903" s="355"/>
      <c r="W903" s="355"/>
      <c r="X903" s="355"/>
      <c r="Y903" s="355"/>
      <c r="Z903" s="355"/>
      <c r="AA903" s="355"/>
      <c r="AB903" s="355"/>
      <c r="AC903" s="355"/>
      <c r="AD903" s="355"/>
      <c r="AE903" s="355"/>
      <c r="AF903" s="355"/>
      <c r="AG903" s="355"/>
      <c r="AH903" s="355"/>
      <c r="AI903" s="381">
        <v>7498000</v>
      </c>
      <c r="AJ903" s="381">
        <v>0</v>
      </c>
      <c r="AK903" s="381">
        <v>669064</v>
      </c>
      <c r="AL903" s="381">
        <v>0</v>
      </c>
      <c r="AM903" s="381"/>
      <c r="AN903" s="359"/>
      <c r="AO903" s="367"/>
    </row>
    <row r="904" spans="1:41" ht="15.75">
      <c r="A904" s="355" t="s">
        <v>13710</v>
      </c>
      <c r="B904" s="355"/>
      <c r="C904" s="382" t="s">
        <v>13678</v>
      </c>
      <c r="D904" s="382" t="s">
        <v>13679</v>
      </c>
      <c r="E904" s="382" t="s">
        <v>13680</v>
      </c>
      <c r="F904" s="355"/>
      <c r="G904" s="380" t="s">
        <v>12118</v>
      </c>
      <c r="H904" s="355"/>
      <c r="I904" s="355"/>
      <c r="J904" s="355"/>
      <c r="K904" s="382" t="s">
        <v>13681</v>
      </c>
      <c r="L904" s="355"/>
      <c r="M904" s="355"/>
      <c r="N904" s="355"/>
      <c r="O904" s="355"/>
      <c r="P904" s="355"/>
      <c r="Q904" s="355"/>
      <c r="R904" s="355"/>
      <c r="S904" s="355"/>
      <c r="T904" s="355"/>
      <c r="U904" s="355"/>
      <c r="V904" s="355"/>
      <c r="W904" s="355"/>
      <c r="X904" s="355"/>
      <c r="Y904" s="355"/>
      <c r="Z904" s="355"/>
      <c r="AA904" s="355"/>
      <c r="AB904" s="355"/>
      <c r="AC904" s="355"/>
      <c r="AD904" s="355"/>
      <c r="AE904" s="355"/>
      <c r="AF904" s="355"/>
      <c r="AG904" s="355"/>
      <c r="AH904" s="355"/>
      <c r="AI904" s="381">
        <v>7498000</v>
      </c>
      <c r="AJ904" s="381">
        <v>0</v>
      </c>
      <c r="AK904" s="381">
        <v>669064</v>
      </c>
      <c r="AL904" s="381">
        <v>0</v>
      </c>
      <c r="AM904" s="381"/>
      <c r="AN904" s="359"/>
      <c r="AO904" s="367"/>
    </row>
    <row r="905" spans="1:41" ht="15.75">
      <c r="A905" s="355" t="s">
        <v>13711</v>
      </c>
      <c r="B905" s="355">
        <v>17043</v>
      </c>
      <c r="C905" s="382" t="s">
        <v>13678</v>
      </c>
      <c r="D905" s="382" t="s">
        <v>13679</v>
      </c>
      <c r="E905" s="382" t="s">
        <v>13680</v>
      </c>
      <c r="F905" s="355"/>
      <c r="G905" s="380" t="s">
        <v>12450</v>
      </c>
      <c r="H905" s="355"/>
      <c r="I905" s="355"/>
      <c r="J905" s="355"/>
      <c r="K905" s="382" t="s">
        <v>13695</v>
      </c>
      <c r="L905" s="355"/>
      <c r="M905" s="355"/>
      <c r="N905" s="355"/>
      <c r="O905" s="355"/>
      <c r="P905" s="355"/>
      <c r="Q905" s="355"/>
      <c r="R905" s="355"/>
      <c r="S905" s="355"/>
      <c r="T905" s="355"/>
      <c r="U905" s="355"/>
      <c r="V905" s="355">
        <v>191000</v>
      </c>
      <c r="W905" s="355"/>
      <c r="X905" s="355"/>
      <c r="Y905" s="355"/>
      <c r="Z905" s="355"/>
      <c r="AA905" s="355"/>
      <c r="AB905" s="355"/>
      <c r="AC905" s="355"/>
      <c r="AD905" s="355"/>
      <c r="AE905" s="355"/>
      <c r="AF905" s="355"/>
      <c r="AG905" s="355"/>
      <c r="AH905" s="355"/>
      <c r="AI905" s="381">
        <v>7498000</v>
      </c>
      <c r="AJ905" s="381">
        <v>2551000</v>
      </c>
      <c r="AK905" s="381">
        <v>669064</v>
      </c>
      <c r="AL905" s="381">
        <v>227631.67031208321</v>
      </c>
      <c r="AM905" s="381">
        <v>17043</v>
      </c>
      <c r="AN905" s="359"/>
      <c r="AO905" s="367"/>
    </row>
    <row r="906" spans="1:41" ht="15.75">
      <c r="A906" s="355" t="s">
        <v>13712</v>
      </c>
      <c r="B906" s="355"/>
      <c r="C906" s="382" t="s">
        <v>13678</v>
      </c>
      <c r="D906" s="382" t="s">
        <v>13679</v>
      </c>
      <c r="E906" s="382" t="s">
        <v>13680</v>
      </c>
      <c r="F906" s="355"/>
      <c r="G906" s="380" t="s">
        <v>12120</v>
      </c>
      <c r="H906" s="355"/>
      <c r="I906" s="355"/>
      <c r="J906" s="355"/>
      <c r="K906" s="382" t="s">
        <v>13697</v>
      </c>
      <c r="L906" s="355"/>
      <c r="M906" s="355"/>
      <c r="N906" s="355"/>
      <c r="O906" s="355"/>
      <c r="P906" s="355"/>
      <c r="Q906" s="355"/>
      <c r="R906" s="355"/>
      <c r="S906" s="355"/>
      <c r="T906" s="355"/>
      <c r="U906" s="355"/>
      <c r="V906" s="355"/>
      <c r="W906" s="355"/>
      <c r="X906" s="355"/>
      <c r="Y906" s="355"/>
      <c r="Z906" s="355"/>
      <c r="AA906" s="355"/>
      <c r="AB906" s="355"/>
      <c r="AC906" s="355"/>
      <c r="AD906" s="355"/>
      <c r="AE906" s="355"/>
      <c r="AF906" s="355"/>
      <c r="AG906" s="355"/>
      <c r="AH906" s="355"/>
      <c r="AI906" s="381">
        <v>7498000</v>
      </c>
      <c r="AJ906" s="381">
        <v>0</v>
      </c>
      <c r="AK906" s="381">
        <v>669064</v>
      </c>
      <c r="AL906" s="381">
        <v>0</v>
      </c>
      <c r="AM906" s="381"/>
      <c r="AN906" s="359"/>
      <c r="AO906" s="367"/>
    </row>
    <row r="907" spans="1:41" ht="15.75">
      <c r="A907" s="355" t="s">
        <v>13713</v>
      </c>
      <c r="B907" s="355">
        <v>25520</v>
      </c>
      <c r="C907" s="382" t="s">
        <v>13678</v>
      </c>
      <c r="D907" s="382" t="s">
        <v>13679</v>
      </c>
      <c r="E907" s="382" t="s">
        <v>13680</v>
      </c>
      <c r="F907" s="355"/>
      <c r="G907" s="380" t="s">
        <v>11198</v>
      </c>
      <c r="H907" s="355"/>
      <c r="I907" s="355"/>
      <c r="J907" s="355"/>
      <c r="K907" s="382" t="s">
        <v>13695</v>
      </c>
      <c r="L907" s="355"/>
      <c r="M907" s="355"/>
      <c r="N907" s="355"/>
      <c r="O907" s="355"/>
      <c r="P907" s="355"/>
      <c r="Q907" s="355"/>
      <c r="R907" s="355"/>
      <c r="S907" s="355"/>
      <c r="T907" s="355"/>
      <c r="U907" s="355"/>
      <c r="V907" s="355">
        <v>286000</v>
      </c>
      <c r="W907" s="355"/>
      <c r="X907" s="355"/>
      <c r="Y907" s="355"/>
      <c r="Z907" s="355"/>
      <c r="AA907" s="355"/>
      <c r="AB907" s="355"/>
      <c r="AC907" s="355"/>
      <c r="AD907" s="355"/>
      <c r="AE907" s="355"/>
      <c r="AF907" s="355"/>
      <c r="AG907" s="355"/>
      <c r="AH907" s="355"/>
      <c r="AI907" s="381">
        <v>7498000</v>
      </c>
      <c r="AJ907" s="381">
        <v>2551000</v>
      </c>
      <c r="AK907" s="381">
        <v>669064</v>
      </c>
      <c r="AL907" s="381">
        <v>227631.67031208321</v>
      </c>
      <c r="AM907" s="381">
        <v>25520</v>
      </c>
      <c r="AN907" s="359"/>
      <c r="AO907" s="367"/>
    </row>
    <row r="908" spans="1:41" ht="15.75">
      <c r="A908" s="355" t="s">
        <v>13714</v>
      </c>
      <c r="B908" s="355"/>
      <c r="C908" s="382" t="s">
        <v>13678</v>
      </c>
      <c r="D908" s="382" t="s">
        <v>13679</v>
      </c>
      <c r="E908" s="382" t="s">
        <v>13680</v>
      </c>
      <c r="F908" s="355"/>
      <c r="G908" s="380" t="s">
        <v>12126</v>
      </c>
      <c r="H908" s="355"/>
      <c r="I908" s="355"/>
      <c r="J908" s="355"/>
      <c r="K908" s="380" t="s">
        <v>13715</v>
      </c>
      <c r="L908" s="355"/>
      <c r="M908" s="355"/>
      <c r="N908" s="355"/>
      <c r="O908" s="355"/>
      <c r="P908" s="355"/>
      <c r="Q908" s="355"/>
      <c r="R908" s="355"/>
      <c r="S908" s="355"/>
      <c r="T908" s="355"/>
      <c r="U908" s="355"/>
      <c r="V908" s="355"/>
      <c r="W908" s="355"/>
      <c r="X908" s="355"/>
      <c r="Y908" s="355"/>
      <c r="Z908" s="355"/>
      <c r="AA908" s="355"/>
      <c r="AB908" s="355"/>
      <c r="AC908" s="355"/>
      <c r="AD908" s="355"/>
      <c r="AE908" s="355"/>
      <c r="AF908" s="355"/>
      <c r="AG908" s="355"/>
      <c r="AH908" s="355"/>
      <c r="AI908" s="381">
        <v>7498000</v>
      </c>
      <c r="AJ908" s="381">
        <v>0</v>
      </c>
      <c r="AK908" s="381">
        <v>669064</v>
      </c>
      <c r="AL908" s="381">
        <v>0</v>
      </c>
      <c r="AM908" s="381"/>
      <c r="AN908" s="359"/>
      <c r="AO908" s="367"/>
    </row>
    <row r="909" spans="1:41" ht="15.75">
      <c r="A909" s="355" t="s">
        <v>13716</v>
      </c>
      <c r="B909" s="355"/>
      <c r="C909" s="382" t="s">
        <v>13678</v>
      </c>
      <c r="D909" s="382" t="s">
        <v>13679</v>
      </c>
      <c r="E909" s="382" t="s">
        <v>13680</v>
      </c>
      <c r="F909" s="355"/>
      <c r="G909" s="380" t="s">
        <v>12129</v>
      </c>
      <c r="H909" s="355"/>
      <c r="I909" s="355"/>
      <c r="J909" s="355"/>
      <c r="K909" s="380" t="s">
        <v>13717</v>
      </c>
      <c r="L909" s="355"/>
      <c r="M909" s="355"/>
      <c r="N909" s="355"/>
      <c r="O909" s="355"/>
      <c r="P909" s="355"/>
      <c r="Q909" s="355"/>
      <c r="R909" s="355"/>
      <c r="S909" s="355"/>
      <c r="T909" s="355"/>
      <c r="U909" s="355"/>
      <c r="V909" s="355"/>
      <c r="W909" s="355"/>
      <c r="X909" s="355"/>
      <c r="Y909" s="355"/>
      <c r="Z909" s="355"/>
      <c r="AA909" s="355"/>
      <c r="AB909" s="355"/>
      <c r="AC909" s="355"/>
      <c r="AD909" s="355"/>
      <c r="AE909" s="355"/>
      <c r="AF909" s="355"/>
      <c r="AG909" s="355"/>
      <c r="AH909" s="355"/>
      <c r="AI909" s="381">
        <v>7498000</v>
      </c>
      <c r="AJ909" s="381">
        <v>0</v>
      </c>
      <c r="AK909" s="381">
        <v>669064</v>
      </c>
      <c r="AL909" s="381">
        <v>0</v>
      </c>
      <c r="AM909" s="381"/>
      <c r="AN909" s="359"/>
      <c r="AO909" s="367"/>
    </row>
    <row r="910" spans="1:41" ht="15.75">
      <c r="A910" s="355" t="s">
        <v>13718</v>
      </c>
      <c r="B910" s="355"/>
      <c r="C910" s="382" t="s">
        <v>13678</v>
      </c>
      <c r="D910" s="382" t="s">
        <v>13679</v>
      </c>
      <c r="E910" s="382" t="s">
        <v>13680</v>
      </c>
      <c r="F910" s="355"/>
      <c r="G910" s="380" t="s">
        <v>11216</v>
      </c>
      <c r="H910" s="355"/>
      <c r="I910" s="355"/>
      <c r="J910" s="355"/>
      <c r="K910" s="382" t="s">
        <v>13717</v>
      </c>
      <c r="L910" s="355"/>
      <c r="M910" s="355"/>
      <c r="N910" s="355"/>
      <c r="O910" s="355"/>
      <c r="P910" s="355"/>
      <c r="Q910" s="355"/>
      <c r="R910" s="355"/>
      <c r="S910" s="355"/>
      <c r="T910" s="355"/>
      <c r="U910" s="355"/>
      <c r="V910" s="355"/>
      <c r="W910" s="355"/>
      <c r="X910" s="355"/>
      <c r="Y910" s="355"/>
      <c r="Z910" s="355"/>
      <c r="AA910" s="355"/>
      <c r="AB910" s="355"/>
      <c r="AC910" s="355"/>
      <c r="AD910" s="355"/>
      <c r="AE910" s="355"/>
      <c r="AF910" s="355"/>
      <c r="AG910" s="355"/>
      <c r="AH910" s="355"/>
      <c r="AI910" s="381">
        <v>7498000</v>
      </c>
      <c r="AJ910" s="381">
        <v>0</v>
      </c>
      <c r="AK910" s="381">
        <v>669064</v>
      </c>
      <c r="AL910" s="381">
        <v>0</v>
      </c>
      <c r="AM910" s="381"/>
      <c r="AN910" s="359"/>
      <c r="AO910" s="367"/>
    </row>
    <row r="911" spans="1:41" ht="15.75">
      <c r="A911" s="355" t="s">
        <v>13719</v>
      </c>
      <c r="B911" s="355">
        <v>278315</v>
      </c>
      <c r="C911" s="382" t="s">
        <v>13678</v>
      </c>
      <c r="D911" s="382" t="s">
        <v>13679</v>
      </c>
      <c r="E911" s="382" t="s">
        <v>13680</v>
      </c>
      <c r="F911" s="355"/>
      <c r="G911" s="380" t="s">
        <v>12132</v>
      </c>
      <c r="H911" s="355"/>
      <c r="I911" s="355"/>
      <c r="J911" s="355"/>
      <c r="K911" s="389" t="s">
        <v>13720</v>
      </c>
      <c r="L911" s="355"/>
      <c r="M911" s="355"/>
      <c r="N911" s="355"/>
      <c r="O911" s="355"/>
      <c r="P911" s="355"/>
      <c r="Q911" s="355"/>
      <c r="R911" s="355"/>
      <c r="S911" s="355"/>
      <c r="T911" s="355"/>
      <c r="U911" s="355"/>
      <c r="V911" s="355">
        <v>3119000</v>
      </c>
      <c r="W911" s="355"/>
      <c r="X911" s="355"/>
      <c r="Y911" s="355"/>
      <c r="Z911" s="355"/>
      <c r="AA911" s="355"/>
      <c r="AB911" s="355"/>
      <c r="AC911" s="355"/>
      <c r="AD911" s="355"/>
      <c r="AE911" s="355"/>
      <c r="AF911" s="355"/>
      <c r="AG911" s="355"/>
      <c r="AH911" s="355"/>
      <c r="AI911" s="381">
        <v>7498000</v>
      </c>
      <c r="AJ911" s="381">
        <v>4947000</v>
      </c>
      <c r="AK911" s="381">
        <v>669064</v>
      </c>
      <c r="AL911" s="381">
        <v>441432.32968791673</v>
      </c>
      <c r="AM911" s="381">
        <v>278315</v>
      </c>
      <c r="AN911" s="359"/>
      <c r="AO911" s="367"/>
    </row>
    <row r="912" spans="1:41" ht="15.75">
      <c r="A912" s="355" t="s">
        <v>13721</v>
      </c>
      <c r="B912" s="355">
        <v>163117</v>
      </c>
      <c r="C912" s="382" t="s">
        <v>13678</v>
      </c>
      <c r="D912" s="382" t="s">
        <v>13679</v>
      </c>
      <c r="E912" s="382" t="s">
        <v>13680</v>
      </c>
      <c r="F912" s="355"/>
      <c r="G912" s="380" t="s">
        <v>12135</v>
      </c>
      <c r="H912" s="355"/>
      <c r="I912" s="355"/>
      <c r="J912" s="355"/>
      <c r="K912" s="382" t="s">
        <v>13720</v>
      </c>
      <c r="L912" s="355"/>
      <c r="M912" s="355"/>
      <c r="N912" s="355"/>
      <c r="O912" s="355"/>
      <c r="P912" s="355"/>
      <c r="Q912" s="355"/>
      <c r="R912" s="355"/>
      <c r="S912" s="355"/>
      <c r="T912" s="355"/>
      <c r="U912" s="355"/>
      <c r="V912" s="355">
        <v>1828000</v>
      </c>
      <c r="W912" s="355"/>
      <c r="X912" s="355"/>
      <c r="Y912" s="355"/>
      <c r="Z912" s="355"/>
      <c r="AA912" s="355"/>
      <c r="AB912" s="355"/>
      <c r="AC912" s="355"/>
      <c r="AD912" s="355"/>
      <c r="AE912" s="355"/>
      <c r="AF912" s="355"/>
      <c r="AG912" s="355"/>
      <c r="AH912" s="355"/>
      <c r="AI912" s="381">
        <v>7498000</v>
      </c>
      <c r="AJ912" s="381">
        <v>4947000</v>
      </c>
      <c r="AK912" s="381">
        <v>669064</v>
      </c>
      <c r="AL912" s="381">
        <v>441432.32968791673</v>
      </c>
      <c r="AM912" s="381">
        <v>163117</v>
      </c>
      <c r="AN912" s="359"/>
      <c r="AO912" s="367"/>
    </row>
    <row r="913" spans="1:41" ht="15.75">
      <c r="A913" s="355" t="s">
        <v>13722</v>
      </c>
      <c r="B913" s="355"/>
      <c r="C913" s="382" t="s">
        <v>13678</v>
      </c>
      <c r="D913" s="382" t="s">
        <v>13679</v>
      </c>
      <c r="E913" s="382" t="s">
        <v>13680</v>
      </c>
      <c r="F913" s="355"/>
      <c r="G913" s="380" t="s">
        <v>13253</v>
      </c>
      <c r="H913" s="355"/>
      <c r="I913" s="355"/>
      <c r="J913" s="355"/>
      <c r="K913" s="382" t="s">
        <v>13717</v>
      </c>
      <c r="L913" s="355"/>
      <c r="M913" s="355"/>
      <c r="N913" s="355"/>
      <c r="O913" s="355"/>
      <c r="P913" s="355"/>
      <c r="Q913" s="355"/>
      <c r="R913" s="355"/>
      <c r="S913" s="355"/>
      <c r="T913" s="355"/>
      <c r="U913" s="355"/>
      <c r="V913" s="355"/>
      <c r="W913" s="355"/>
      <c r="X913" s="355"/>
      <c r="Y913" s="355"/>
      <c r="Z913" s="355"/>
      <c r="AA913" s="355"/>
      <c r="AB913" s="355"/>
      <c r="AC913" s="355"/>
      <c r="AD913" s="355"/>
      <c r="AE913" s="355"/>
      <c r="AF913" s="355"/>
      <c r="AG913" s="355"/>
      <c r="AH913" s="355"/>
      <c r="AI913" s="381">
        <v>7498000</v>
      </c>
      <c r="AJ913" s="381">
        <v>0</v>
      </c>
      <c r="AK913" s="381">
        <v>669064</v>
      </c>
      <c r="AL913" s="381">
        <v>0</v>
      </c>
      <c r="AM913" s="381"/>
      <c r="AN913" s="359"/>
      <c r="AO913" s="367"/>
    </row>
    <row r="914" spans="1:41" ht="15.75">
      <c r="A914" s="355" t="s">
        <v>13723</v>
      </c>
      <c r="B914" s="355">
        <v>43068</v>
      </c>
      <c r="C914" s="380" t="s">
        <v>12755</v>
      </c>
      <c r="D914" s="380" t="s">
        <v>12756</v>
      </c>
      <c r="E914" s="380" t="s">
        <v>12757</v>
      </c>
      <c r="F914" s="355"/>
      <c r="G914" s="380" t="s">
        <v>11988</v>
      </c>
      <c r="H914" s="355"/>
      <c r="I914" s="355"/>
      <c r="J914" s="355"/>
      <c r="K914" s="380" t="s">
        <v>13724</v>
      </c>
      <c r="L914" s="355"/>
      <c r="M914" s="355"/>
      <c r="N914" s="355"/>
      <c r="O914" s="355"/>
      <c r="P914" s="355"/>
      <c r="Q914" s="355"/>
      <c r="R914" s="355"/>
      <c r="S914" s="355"/>
      <c r="T914" s="355"/>
      <c r="U914" s="355"/>
      <c r="V914" s="355">
        <v>4756000</v>
      </c>
      <c r="W914" s="355"/>
      <c r="X914" s="355"/>
      <c r="Y914" s="355"/>
      <c r="Z914" s="355"/>
      <c r="AA914" s="355"/>
      <c r="AB914" s="355"/>
      <c r="AC914" s="355"/>
      <c r="AD914" s="355"/>
      <c r="AE914" s="355"/>
      <c r="AF914" s="355"/>
      <c r="AG914" s="355"/>
      <c r="AH914" s="355"/>
      <c r="AI914" s="381">
        <v>22271000</v>
      </c>
      <c r="AJ914" s="381">
        <v>4756000</v>
      </c>
      <c r="AK914" s="381">
        <v>201679.24466083152</v>
      </c>
      <c r="AL914" s="381">
        <v>43068.855803821774</v>
      </c>
      <c r="AM914" s="381">
        <v>43068</v>
      </c>
      <c r="AN914" s="359"/>
      <c r="AO914" s="367"/>
    </row>
    <row r="915" spans="1:41" ht="15.75">
      <c r="A915" s="355" t="s">
        <v>13725</v>
      </c>
      <c r="B915" s="355">
        <v>143567</v>
      </c>
      <c r="C915" s="382" t="s">
        <v>12755</v>
      </c>
      <c r="D915" s="382" t="s">
        <v>12756</v>
      </c>
      <c r="E915" s="382" t="s">
        <v>12757</v>
      </c>
      <c r="F915" s="355"/>
      <c r="G915" s="380" t="s">
        <v>12008</v>
      </c>
      <c r="H915" s="355"/>
      <c r="I915" s="355"/>
      <c r="J915" s="355"/>
      <c r="K915" s="380" t="s">
        <v>12759</v>
      </c>
      <c r="L915" s="355"/>
      <c r="M915" s="355"/>
      <c r="N915" s="355"/>
      <c r="O915" s="355"/>
      <c r="P915" s="355"/>
      <c r="Q915" s="355"/>
      <c r="R915" s="355"/>
      <c r="S915" s="355"/>
      <c r="T915" s="355"/>
      <c r="U915" s="355"/>
      <c r="V915" s="355">
        <v>15853781</v>
      </c>
      <c r="W915" s="355"/>
      <c r="X915" s="355"/>
      <c r="Y915" s="355"/>
      <c r="Z915" s="355"/>
      <c r="AA915" s="355"/>
      <c r="AB915" s="355"/>
      <c r="AC915" s="355"/>
      <c r="AD915" s="355"/>
      <c r="AE915" s="355"/>
      <c r="AF915" s="355"/>
      <c r="AG915" s="355"/>
      <c r="AH915" s="355"/>
      <c r="AI915" s="381">
        <v>22271000</v>
      </c>
      <c r="AJ915" s="381">
        <v>17515000</v>
      </c>
      <c r="AK915" s="381">
        <v>201679.24466083152</v>
      </c>
      <c r="AL915" s="381">
        <v>158610.38885700973</v>
      </c>
      <c r="AM915" s="381">
        <v>143567</v>
      </c>
      <c r="AN915" s="359"/>
      <c r="AO915" s="367"/>
    </row>
    <row r="916" spans="1:41" ht="15.75">
      <c r="A916" s="355" t="s">
        <v>12754</v>
      </c>
      <c r="B916" s="355">
        <v>15043</v>
      </c>
      <c r="C916" s="382" t="s">
        <v>12755</v>
      </c>
      <c r="D916" s="382" t="s">
        <v>12756</v>
      </c>
      <c r="E916" s="382" t="s">
        <v>12757</v>
      </c>
      <c r="F916" s="355"/>
      <c r="G916" s="382" t="s">
        <v>12010</v>
      </c>
      <c r="H916" s="355"/>
      <c r="I916" s="355"/>
      <c r="J916" s="355"/>
      <c r="K916" s="382" t="s">
        <v>12759</v>
      </c>
      <c r="L916" s="355"/>
      <c r="M916" s="355"/>
      <c r="N916" s="355"/>
      <c r="O916" s="355"/>
      <c r="P916" s="355"/>
      <c r="Q916" s="355"/>
      <c r="R916" s="355"/>
      <c r="S916" s="355"/>
      <c r="T916" s="355"/>
      <c r="U916" s="355"/>
      <c r="V916" s="355">
        <v>1661219</v>
      </c>
      <c r="W916" s="355"/>
      <c r="X916" s="355"/>
      <c r="Y916" s="355"/>
      <c r="Z916" s="355"/>
      <c r="AA916" s="355"/>
      <c r="AB916" s="355"/>
      <c r="AC916" s="355"/>
      <c r="AD916" s="355"/>
      <c r="AE916" s="355"/>
      <c r="AF916" s="355"/>
      <c r="AG916" s="355"/>
      <c r="AH916" s="355"/>
      <c r="AI916" s="381">
        <v>22271000</v>
      </c>
      <c r="AJ916" s="381">
        <v>17515000</v>
      </c>
      <c r="AK916" s="381">
        <v>201679.24466083152</v>
      </c>
      <c r="AL916" s="381">
        <v>158610.38885700973</v>
      </c>
      <c r="AM916" s="381">
        <v>15043</v>
      </c>
      <c r="AN916" s="359"/>
      <c r="AO916" s="367"/>
    </row>
    <row r="917" spans="1:41" ht="15.75">
      <c r="A917" s="355" t="s">
        <v>13726</v>
      </c>
      <c r="B917" s="355"/>
      <c r="C917" s="380" t="s">
        <v>13727</v>
      </c>
      <c r="D917" s="380" t="s">
        <v>13728</v>
      </c>
      <c r="E917" s="380" t="s">
        <v>13729</v>
      </c>
      <c r="F917" s="355"/>
      <c r="G917" s="380" t="s">
        <v>11988</v>
      </c>
      <c r="H917" s="355"/>
      <c r="I917" s="355"/>
      <c r="J917" s="355"/>
      <c r="K917" s="380" t="s">
        <v>13730</v>
      </c>
      <c r="L917" s="355"/>
      <c r="M917" s="355"/>
      <c r="N917" s="355"/>
      <c r="O917" s="355"/>
      <c r="P917" s="355"/>
      <c r="Q917" s="355"/>
      <c r="R917" s="355"/>
      <c r="S917" s="355"/>
      <c r="T917" s="355"/>
      <c r="U917" s="355"/>
      <c r="V917" s="355"/>
      <c r="W917" s="355"/>
      <c r="X917" s="355"/>
      <c r="Y917" s="355"/>
      <c r="Z917" s="355"/>
      <c r="AA917" s="355"/>
      <c r="AB917" s="355"/>
      <c r="AC917" s="355"/>
      <c r="AD917" s="355"/>
      <c r="AE917" s="355"/>
      <c r="AF917" s="355"/>
      <c r="AG917" s="355"/>
      <c r="AH917" s="355"/>
      <c r="AI917" s="381">
        <v>12176000</v>
      </c>
      <c r="AJ917" s="381">
        <v>0</v>
      </c>
      <c r="AK917" s="381">
        <v>473590</v>
      </c>
      <c r="AL917" s="381">
        <v>0</v>
      </c>
      <c r="AM917" s="381"/>
      <c r="AN917" s="359"/>
      <c r="AO917" s="367"/>
    </row>
    <row r="918" spans="1:41" ht="15.75">
      <c r="A918" s="355" t="s">
        <v>13731</v>
      </c>
      <c r="B918" s="355"/>
      <c r="C918" s="382" t="s">
        <v>13727</v>
      </c>
      <c r="D918" s="382" t="s">
        <v>13728</v>
      </c>
      <c r="E918" s="382" t="s">
        <v>13729</v>
      </c>
      <c r="F918" s="355"/>
      <c r="G918" s="380" t="s">
        <v>12008</v>
      </c>
      <c r="H918" s="355"/>
      <c r="I918" s="355"/>
      <c r="J918" s="355"/>
      <c r="K918" s="382" t="s">
        <v>13730</v>
      </c>
      <c r="L918" s="355"/>
      <c r="M918" s="355"/>
      <c r="N918" s="355"/>
      <c r="O918" s="355"/>
      <c r="P918" s="355"/>
      <c r="Q918" s="355"/>
      <c r="R918" s="355"/>
      <c r="S918" s="355"/>
      <c r="T918" s="355"/>
      <c r="U918" s="355"/>
      <c r="V918" s="355"/>
      <c r="W918" s="355"/>
      <c r="X918" s="355"/>
      <c r="Y918" s="355"/>
      <c r="Z918" s="355"/>
      <c r="AA918" s="355"/>
      <c r="AB918" s="355"/>
      <c r="AC918" s="355"/>
      <c r="AD918" s="355"/>
      <c r="AE918" s="355"/>
      <c r="AF918" s="355"/>
      <c r="AG918" s="355"/>
      <c r="AH918" s="355"/>
      <c r="AI918" s="381">
        <v>12176000</v>
      </c>
      <c r="AJ918" s="381">
        <v>0</v>
      </c>
      <c r="AK918" s="381">
        <v>473590</v>
      </c>
      <c r="AL918" s="381">
        <v>0</v>
      </c>
      <c r="AM918" s="381"/>
      <c r="AN918" s="359"/>
      <c r="AO918" s="367"/>
    </row>
    <row r="919" spans="1:41" ht="15.75">
      <c r="A919" s="355" t="s">
        <v>13732</v>
      </c>
      <c r="B919" s="355"/>
      <c r="C919" s="382" t="s">
        <v>13727</v>
      </c>
      <c r="D919" s="382" t="s">
        <v>13728</v>
      </c>
      <c r="E919" s="382" t="s">
        <v>13729</v>
      </c>
      <c r="F919" s="355"/>
      <c r="G919" s="380" t="s">
        <v>12010</v>
      </c>
      <c r="H919" s="355"/>
      <c r="I919" s="355"/>
      <c r="J919" s="355"/>
      <c r="K919" s="382" t="s">
        <v>13730</v>
      </c>
      <c r="L919" s="355"/>
      <c r="M919" s="355"/>
      <c r="N919" s="355"/>
      <c r="O919" s="355"/>
      <c r="P919" s="355"/>
      <c r="Q919" s="355"/>
      <c r="R919" s="355"/>
      <c r="S919" s="355"/>
      <c r="T919" s="355"/>
      <c r="U919" s="355"/>
      <c r="V919" s="355"/>
      <c r="W919" s="355"/>
      <c r="X919" s="355"/>
      <c r="Y919" s="355"/>
      <c r="Z919" s="355"/>
      <c r="AA919" s="355"/>
      <c r="AB919" s="355"/>
      <c r="AC919" s="355"/>
      <c r="AD919" s="355"/>
      <c r="AE919" s="355"/>
      <c r="AF919" s="355"/>
      <c r="AG919" s="355"/>
      <c r="AH919" s="355"/>
      <c r="AI919" s="381">
        <v>12176000</v>
      </c>
      <c r="AJ919" s="381">
        <v>0</v>
      </c>
      <c r="AK919" s="381">
        <v>473590</v>
      </c>
      <c r="AL919" s="381">
        <v>0</v>
      </c>
      <c r="AM919" s="381"/>
      <c r="AN919" s="359"/>
      <c r="AO919" s="367"/>
    </row>
    <row r="920" spans="1:41" ht="15.75">
      <c r="A920" s="355" t="s">
        <v>13733</v>
      </c>
      <c r="B920" s="355"/>
      <c r="C920" s="382" t="s">
        <v>13727</v>
      </c>
      <c r="D920" s="382" t="s">
        <v>13728</v>
      </c>
      <c r="E920" s="382" t="s">
        <v>13729</v>
      </c>
      <c r="F920" s="355"/>
      <c r="G920" s="380" t="s">
        <v>12012</v>
      </c>
      <c r="H920" s="355"/>
      <c r="I920" s="355"/>
      <c r="J920" s="355"/>
      <c r="K920" s="380" t="s">
        <v>13734</v>
      </c>
      <c r="L920" s="355"/>
      <c r="M920" s="355"/>
      <c r="N920" s="355"/>
      <c r="O920" s="355"/>
      <c r="P920" s="355"/>
      <c r="Q920" s="355"/>
      <c r="R920" s="355"/>
      <c r="S920" s="355"/>
      <c r="T920" s="355"/>
      <c r="U920" s="355"/>
      <c r="V920" s="355"/>
      <c r="W920" s="355"/>
      <c r="X920" s="355"/>
      <c r="Y920" s="355"/>
      <c r="Z920" s="355"/>
      <c r="AA920" s="355"/>
      <c r="AB920" s="355"/>
      <c r="AC920" s="355"/>
      <c r="AD920" s="355"/>
      <c r="AE920" s="355"/>
      <c r="AF920" s="355"/>
      <c r="AG920" s="355"/>
      <c r="AH920" s="355"/>
      <c r="AI920" s="381">
        <v>12176000</v>
      </c>
      <c r="AJ920" s="381">
        <v>0</v>
      </c>
      <c r="AK920" s="381">
        <v>473590</v>
      </c>
      <c r="AL920" s="381">
        <v>0</v>
      </c>
      <c r="AM920" s="381"/>
      <c r="AN920" s="359"/>
      <c r="AO920" s="367"/>
    </row>
    <row r="921" spans="1:41" ht="15.75">
      <c r="A921" s="355" t="s">
        <v>13735</v>
      </c>
      <c r="B921" s="355"/>
      <c r="C921" s="382" t="s">
        <v>13727</v>
      </c>
      <c r="D921" s="382" t="s">
        <v>13728</v>
      </c>
      <c r="E921" s="382" t="s">
        <v>13729</v>
      </c>
      <c r="F921" s="355"/>
      <c r="G921" s="380" t="s">
        <v>12014</v>
      </c>
      <c r="H921" s="355"/>
      <c r="I921" s="355"/>
      <c r="J921" s="355"/>
      <c r="K921" s="382" t="s">
        <v>13734</v>
      </c>
      <c r="L921" s="355"/>
      <c r="M921" s="355"/>
      <c r="N921" s="355"/>
      <c r="O921" s="355"/>
      <c r="P921" s="355"/>
      <c r="Q921" s="355"/>
      <c r="R921" s="355"/>
      <c r="S921" s="355"/>
      <c r="T921" s="355"/>
      <c r="U921" s="355"/>
      <c r="V921" s="355"/>
      <c r="W921" s="355"/>
      <c r="X921" s="355"/>
      <c r="Y921" s="355"/>
      <c r="Z921" s="355"/>
      <c r="AA921" s="355"/>
      <c r="AB921" s="355"/>
      <c r="AC921" s="355"/>
      <c r="AD921" s="355"/>
      <c r="AE921" s="355"/>
      <c r="AF921" s="355"/>
      <c r="AG921" s="355"/>
      <c r="AH921" s="355"/>
      <c r="AI921" s="381">
        <v>12176000</v>
      </c>
      <c r="AJ921" s="381">
        <v>0</v>
      </c>
      <c r="AK921" s="381">
        <v>473590</v>
      </c>
      <c r="AL921" s="381">
        <v>0</v>
      </c>
      <c r="AM921" s="381"/>
      <c r="AN921" s="359"/>
      <c r="AO921" s="367"/>
    </row>
    <row r="922" spans="1:41" ht="15.75">
      <c r="A922" s="355" t="s">
        <v>13736</v>
      </c>
      <c r="B922" s="355"/>
      <c r="C922" s="382" t="s">
        <v>13727</v>
      </c>
      <c r="D922" s="382" t="s">
        <v>13728</v>
      </c>
      <c r="E922" s="382" t="s">
        <v>13729</v>
      </c>
      <c r="F922" s="355"/>
      <c r="G922" s="380" t="s">
        <v>12016</v>
      </c>
      <c r="H922" s="355"/>
      <c r="I922" s="355"/>
      <c r="J922" s="355"/>
      <c r="K922" s="382" t="s">
        <v>13734</v>
      </c>
      <c r="L922" s="355"/>
      <c r="M922" s="355"/>
      <c r="N922" s="355"/>
      <c r="O922" s="355"/>
      <c r="P922" s="355"/>
      <c r="Q922" s="355"/>
      <c r="R922" s="355"/>
      <c r="S922" s="355"/>
      <c r="T922" s="355"/>
      <c r="U922" s="355"/>
      <c r="V922" s="355"/>
      <c r="W922" s="355"/>
      <c r="X922" s="355"/>
      <c r="Y922" s="355"/>
      <c r="Z922" s="355"/>
      <c r="AA922" s="355"/>
      <c r="AB922" s="355"/>
      <c r="AC922" s="355"/>
      <c r="AD922" s="355"/>
      <c r="AE922" s="355"/>
      <c r="AF922" s="355"/>
      <c r="AG922" s="355"/>
      <c r="AH922" s="355"/>
      <c r="AI922" s="381">
        <v>12176000</v>
      </c>
      <c r="AJ922" s="381">
        <v>0</v>
      </c>
      <c r="AK922" s="381">
        <v>473590</v>
      </c>
      <c r="AL922" s="381">
        <v>0</v>
      </c>
      <c r="AM922" s="381"/>
      <c r="AN922" s="359"/>
      <c r="AO922" s="367"/>
    </row>
    <row r="923" spans="1:41" ht="15.75">
      <c r="A923" s="355" t="s">
        <v>13737</v>
      </c>
      <c r="B923" s="355"/>
      <c r="C923" s="382" t="s">
        <v>13727</v>
      </c>
      <c r="D923" s="382" t="s">
        <v>13728</v>
      </c>
      <c r="E923" s="382" t="s">
        <v>13729</v>
      </c>
      <c r="F923" s="355"/>
      <c r="G923" s="380" t="s">
        <v>12018</v>
      </c>
      <c r="H923" s="355"/>
      <c r="I923" s="355"/>
      <c r="J923" s="355"/>
      <c r="K923" s="382" t="s">
        <v>13734</v>
      </c>
      <c r="L923" s="355"/>
      <c r="M923" s="355"/>
      <c r="N923" s="355"/>
      <c r="O923" s="355"/>
      <c r="P923" s="355"/>
      <c r="Q923" s="355"/>
      <c r="R923" s="355"/>
      <c r="S923" s="355"/>
      <c r="T923" s="355"/>
      <c r="U923" s="355"/>
      <c r="V923" s="355"/>
      <c r="W923" s="355"/>
      <c r="X923" s="355"/>
      <c r="Y923" s="355"/>
      <c r="Z923" s="355"/>
      <c r="AA923" s="355"/>
      <c r="AB923" s="355"/>
      <c r="AC923" s="355"/>
      <c r="AD923" s="355"/>
      <c r="AE923" s="355"/>
      <c r="AF923" s="355"/>
      <c r="AG923" s="355"/>
      <c r="AH923" s="355"/>
      <c r="AI923" s="381">
        <v>12176000</v>
      </c>
      <c r="AJ923" s="381">
        <v>0</v>
      </c>
      <c r="AK923" s="381">
        <v>473590</v>
      </c>
      <c r="AL923" s="381">
        <v>0</v>
      </c>
      <c r="AM923" s="381"/>
      <c r="AN923" s="359"/>
      <c r="AO923" s="367"/>
    </row>
    <row r="924" spans="1:41" ht="15.75">
      <c r="A924" s="355" t="s">
        <v>13738</v>
      </c>
      <c r="B924" s="355"/>
      <c r="C924" s="382" t="s">
        <v>13727</v>
      </c>
      <c r="D924" s="382" t="s">
        <v>13728</v>
      </c>
      <c r="E924" s="382" t="s">
        <v>13729</v>
      </c>
      <c r="F924" s="355"/>
      <c r="G924" s="380" t="s">
        <v>12020</v>
      </c>
      <c r="H924" s="355"/>
      <c r="I924" s="355"/>
      <c r="J924" s="355"/>
      <c r="K924" s="382" t="s">
        <v>13734</v>
      </c>
      <c r="L924" s="355"/>
      <c r="M924" s="355"/>
      <c r="N924" s="355"/>
      <c r="O924" s="355"/>
      <c r="P924" s="355"/>
      <c r="Q924" s="355"/>
      <c r="R924" s="355"/>
      <c r="S924" s="355"/>
      <c r="T924" s="355"/>
      <c r="U924" s="355"/>
      <c r="V924" s="355"/>
      <c r="W924" s="355"/>
      <c r="X924" s="355"/>
      <c r="Y924" s="355"/>
      <c r="Z924" s="355"/>
      <c r="AA924" s="355"/>
      <c r="AB924" s="355"/>
      <c r="AC924" s="355"/>
      <c r="AD924" s="355"/>
      <c r="AE924" s="355"/>
      <c r="AF924" s="355"/>
      <c r="AG924" s="355"/>
      <c r="AH924" s="355"/>
      <c r="AI924" s="381">
        <v>12176000</v>
      </c>
      <c r="AJ924" s="381">
        <v>0</v>
      </c>
      <c r="AK924" s="381">
        <v>473590</v>
      </c>
      <c r="AL924" s="381">
        <v>0</v>
      </c>
      <c r="AM924" s="381"/>
      <c r="AN924" s="359"/>
      <c r="AO924" s="367"/>
    </row>
    <row r="925" spans="1:41" ht="15.75">
      <c r="A925" s="355" t="s">
        <v>13739</v>
      </c>
      <c r="B925" s="355">
        <v>32555</v>
      </c>
      <c r="C925" s="382" t="s">
        <v>13727</v>
      </c>
      <c r="D925" s="382" t="s">
        <v>13728</v>
      </c>
      <c r="E925" s="382" t="s">
        <v>13729</v>
      </c>
      <c r="F925" s="355"/>
      <c r="G925" s="380" t="s">
        <v>12022</v>
      </c>
      <c r="H925" s="355"/>
      <c r="I925" s="355"/>
      <c r="J925" s="355"/>
      <c r="K925" s="380" t="s">
        <v>13740</v>
      </c>
      <c r="L925" s="355"/>
      <c r="M925" s="355"/>
      <c r="N925" s="355"/>
      <c r="O925" s="355"/>
      <c r="P925" s="355"/>
      <c r="Q925" s="355"/>
      <c r="R925" s="355"/>
      <c r="S925" s="355"/>
      <c r="T925" s="355"/>
      <c r="U925" s="355"/>
      <c r="V925" s="355">
        <v>837000</v>
      </c>
      <c r="W925" s="355"/>
      <c r="X925" s="355"/>
      <c r="Y925" s="355"/>
      <c r="Z925" s="355"/>
      <c r="AA925" s="355"/>
      <c r="AB925" s="355"/>
      <c r="AC925" s="355"/>
      <c r="AD925" s="355"/>
      <c r="AE925" s="355"/>
      <c r="AF925" s="355"/>
      <c r="AG925" s="355"/>
      <c r="AH925" s="355"/>
      <c r="AI925" s="381">
        <v>12176000</v>
      </c>
      <c r="AJ925" s="381">
        <v>3858000</v>
      </c>
      <c r="AK925" s="381">
        <v>473590</v>
      </c>
      <c r="AL925" s="381">
        <v>150058.32950065701</v>
      </c>
      <c r="AM925" s="381">
        <v>32555</v>
      </c>
      <c r="AN925" s="359"/>
      <c r="AO925" s="367"/>
    </row>
    <row r="926" spans="1:41" ht="15.75">
      <c r="A926" s="355" t="s">
        <v>13741</v>
      </c>
      <c r="B926" s="355">
        <v>64955</v>
      </c>
      <c r="C926" s="382" t="s">
        <v>13727</v>
      </c>
      <c r="D926" s="382" t="s">
        <v>13728</v>
      </c>
      <c r="E926" s="382" t="s">
        <v>13729</v>
      </c>
      <c r="F926" s="355"/>
      <c r="G926" s="380" t="s">
        <v>12024</v>
      </c>
      <c r="H926" s="355"/>
      <c r="I926" s="355"/>
      <c r="J926" s="355"/>
      <c r="K926" s="382" t="s">
        <v>13740</v>
      </c>
      <c r="L926" s="355"/>
      <c r="M926" s="355"/>
      <c r="N926" s="355"/>
      <c r="O926" s="355"/>
      <c r="P926" s="355"/>
      <c r="Q926" s="355"/>
      <c r="R926" s="355"/>
      <c r="S926" s="355"/>
      <c r="T926" s="355"/>
      <c r="U926" s="355"/>
      <c r="V926" s="355">
        <v>1670000</v>
      </c>
      <c r="W926" s="355"/>
      <c r="X926" s="355"/>
      <c r="Y926" s="355"/>
      <c r="Z926" s="355"/>
      <c r="AA926" s="355"/>
      <c r="AB926" s="355"/>
      <c r="AC926" s="355"/>
      <c r="AD926" s="355"/>
      <c r="AE926" s="355"/>
      <c r="AF926" s="355"/>
      <c r="AG926" s="355"/>
      <c r="AH926" s="355"/>
      <c r="AI926" s="381">
        <v>12176000</v>
      </c>
      <c r="AJ926" s="381">
        <v>3858000</v>
      </c>
      <c r="AK926" s="381">
        <v>473590</v>
      </c>
      <c r="AL926" s="381">
        <v>150058.32950065701</v>
      </c>
      <c r="AM926" s="381">
        <v>64955</v>
      </c>
      <c r="AN926" s="359"/>
      <c r="AO926" s="367"/>
    </row>
    <row r="927" spans="1:41" ht="15.75">
      <c r="A927" s="355" t="s">
        <v>13742</v>
      </c>
      <c r="B927" s="355"/>
      <c r="C927" s="382" t="s">
        <v>13727</v>
      </c>
      <c r="D927" s="382" t="s">
        <v>13728</v>
      </c>
      <c r="E927" s="382" t="s">
        <v>13729</v>
      </c>
      <c r="F927" s="355"/>
      <c r="G927" s="380" t="s">
        <v>12026</v>
      </c>
      <c r="H927" s="355"/>
      <c r="I927" s="355"/>
      <c r="J927" s="355"/>
      <c r="K927" s="382" t="s">
        <v>13734</v>
      </c>
      <c r="L927" s="355"/>
      <c r="M927" s="355"/>
      <c r="N927" s="355"/>
      <c r="O927" s="355"/>
      <c r="P927" s="355"/>
      <c r="Q927" s="355"/>
      <c r="R927" s="355"/>
      <c r="S927" s="355"/>
      <c r="T927" s="355"/>
      <c r="U927" s="355"/>
      <c r="V927" s="355"/>
      <c r="W927" s="355"/>
      <c r="X927" s="355"/>
      <c r="Y927" s="355"/>
      <c r="Z927" s="355"/>
      <c r="AA927" s="355"/>
      <c r="AB927" s="355"/>
      <c r="AC927" s="355"/>
      <c r="AD927" s="355"/>
      <c r="AE927" s="355"/>
      <c r="AF927" s="355"/>
      <c r="AG927" s="355"/>
      <c r="AH927" s="355"/>
      <c r="AI927" s="381">
        <v>12176000</v>
      </c>
      <c r="AJ927" s="381">
        <v>0</v>
      </c>
      <c r="AK927" s="381">
        <v>473590</v>
      </c>
      <c r="AL927" s="381">
        <v>0</v>
      </c>
      <c r="AM927" s="381"/>
      <c r="AN927" s="359"/>
      <c r="AO927" s="367"/>
    </row>
    <row r="928" spans="1:41" ht="15.75">
      <c r="A928" s="355" t="s">
        <v>13743</v>
      </c>
      <c r="B928" s="355"/>
      <c r="C928" s="382" t="s">
        <v>13727</v>
      </c>
      <c r="D928" s="382" t="s">
        <v>13728</v>
      </c>
      <c r="E928" s="382" t="s">
        <v>13729</v>
      </c>
      <c r="F928" s="355"/>
      <c r="G928" s="380" t="s">
        <v>12028</v>
      </c>
      <c r="H928" s="355"/>
      <c r="I928" s="355"/>
      <c r="J928" s="355"/>
      <c r="K928" s="382" t="s">
        <v>13734</v>
      </c>
      <c r="L928" s="355"/>
      <c r="M928" s="355"/>
      <c r="N928" s="355"/>
      <c r="O928" s="355"/>
      <c r="P928" s="355"/>
      <c r="Q928" s="355"/>
      <c r="R928" s="355"/>
      <c r="S928" s="355"/>
      <c r="T928" s="355"/>
      <c r="U928" s="355"/>
      <c r="V928" s="355"/>
      <c r="W928" s="355"/>
      <c r="X928" s="355"/>
      <c r="Y928" s="355"/>
      <c r="Z928" s="355"/>
      <c r="AA928" s="355"/>
      <c r="AB928" s="355"/>
      <c r="AC928" s="355"/>
      <c r="AD928" s="355"/>
      <c r="AE928" s="355"/>
      <c r="AF928" s="355"/>
      <c r="AG928" s="355"/>
      <c r="AH928" s="355"/>
      <c r="AI928" s="381">
        <v>12176000</v>
      </c>
      <c r="AJ928" s="381">
        <v>0</v>
      </c>
      <c r="AK928" s="381">
        <v>473590</v>
      </c>
      <c r="AL928" s="381">
        <v>0</v>
      </c>
      <c r="AM928" s="381"/>
      <c r="AN928" s="359"/>
      <c r="AO928" s="367"/>
    </row>
    <row r="929" spans="1:41" ht="15.75">
      <c r="A929" s="355" t="s">
        <v>13744</v>
      </c>
      <c r="B929" s="355"/>
      <c r="C929" s="382" t="s">
        <v>13727</v>
      </c>
      <c r="D929" s="382" t="s">
        <v>13728</v>
      </c>
      <c r="E929" s="382" t="s">
        <v>13729</v>
      </c>
      <c r="F929" s="355"/>
      <c r="G929" s="380" t="s">
        <v>12030</v>
      </c>
      <c r="H929" s="355"/>
      <c r="I929" s="355"/>
      <c r="J929" s="355"/>
      <c r="K929" s="382" t="s">
        <v>13734</v>
      </c>
      <c r="L929" s="355"/>
      <c r="M929" s="355"/>
      <c r="N929" s="355"/>
      <c r="O929" s="355"/>
      <c r="P929" s="355"/>
      <c r="Q929" s="355"/>
      <c r="R929" s="355"/>
      <c r="S929" s="355"/>
      <c r="T929" s="355"/>
      <c r="U929" s="355"/>
      <c r="V929" s="355"/>
      <c r="W929" s="355"/>
      <c r="X929" s="355"/>
      <c r="Y929" s="355"/>
      <c r="Z929" s="355"/>
      <c r="AA929" s="355"/>
      <c r="AB929" s="355"/>
      <c r="AC929" s="355"/>
      <c r="AD929" s="355"/>
      <c r="AE929" s="355"/>
      <c r="AF929" s="355"/>
      <c r="AG929" s="355"/>
      <c r="AH929" s="355"/>
      <c r="AI929" s="381">
        <v>12176000</v>
      </c>
      <c r="AJ929" s="381">
        <v>0</v>
      </c>
      <c r="AK929" s="381">
        <v>473590</v>
      </c>
      <c r="AL929" s="381">
        <v>0</v>
      </c>
      <c r="AM929" s="381"/>
      <c r="AN929" s="359"/>
      <c r="AO929" s="367"/>
    </row>
    <row r="930" spans="1:41" ht="15.75">
      <c r="A930" s="355" t="s">
        <v>13745</v>
      </c>
      <c r="B930" s="355">
        <v>52548</v>
      </c>
      <c r="C930" s="382" t="s">
        <v>13727</v>
      </c>
      <c r="D930" s="382" t="s">
        <v>13728</v>
      </c>
      <c r="E930" s="382" t="s">
        <v>13729</v>
      </c>
      <c r="F930" s="355"/>
      <c r="G930" s="380" t="s">
        <v>12032</v>
      </c>
      <c r="H930" s="355"/>
      <c r="I930" s="355"/>
      <c r="J930" s="355"/>
      <c r="K930" s="382" t="s">
        <v>13740</v>
      </c>
      <c r="L930" s="355"/>
      <c r="M930" s="355"/>
      <c r="N930" s="355"/>
      <c r="O930" s="355"/>
      <c r="P930" s="355"/>
      <c r="Q930" s="355"/>
      <c r="R930" s="355"/>
      <c r="S930" s="355"/>
      <c r="T930" s="355"/>
      <c r="U930" s="355"/>
      <c r="V930" s="355">
        <v>1351000</v>
      </c>
      <c r="W930" s="355"/>
      <c r="X930" s="355"/>
      <c r="Y930" s="355"/>
      <c r="Z930" s="355"/>
      <c r="AA930" s="355"/>
      <c r="AB930" s="355"/>
      <c r="AC930" s="355"/>
      <c r="AD930" s="355"/>
      <c r="AE930" s="355"/>
      <c r="AF930" s="355"/>
      <c r="AG930" s="355"/>
      <c r="AH930" s="355"/>
      <c r="AI930" s="381">
        <v>12176000</v>
      </c>
      <c r="AJ930" s="381">
        <v>3858000</v>
      </c>
      <c r="AK930" s="381">
        <v>473590</v>
      </c>
      <c r="AL930" s="381">
        <v>150058.32950065701</v>
      </c>
      <c r="AM930" s="381">
        <v>52548</v>
      </c>
      <c r="AN930" s="359"/>
      <c r="AO930" s="367"/>
    </row>
    <row r="931" spans="1:41" ht="15.75">
      <c r="A931" s="355" t="s">
        <v>13746</v>
      </c>
      <c r="B931" s="355"/>
      <c r="C931" s="382" t="s">
        <v>13727</v>
      </c>
      <c r="D931" s="382" t="s">
        <v>13728</v>
      </c>
      <c r="E931" s="382" t="s">
        <v>13729</v>
      </c>
      <c r="F931" s="355"/>
      <c r="G931" s="380" t="s">
        <v>12034</v>
      </c>
      <c r="H931" s="355"/>
      <c r="I931" s="355"/>
      <c r="J931" s="355"/>
      <c r="K931" s="380" t="s">
        <v>13747</v>
      </c>
      <c r="L931" s="355"/>
      <c r="M931" s="355"/>
      <c r="N931" s="355"/>
      <c r="O931" s="355"/>
      <c r="P931" s="355"/>
      <c r="Q931" s="355"/>
      <c r="R931" s="355"/>
      <c r="S931" s="355"/>
      <c r="T931" s="355"/>
      <c r="U931" s="355"/>
      <c r="V931" s="355"/>
      <c r="W931" s="355"/>
      <c r="X931" s="355"/>
      <c r="Y931" s="355"/>
      <c r="Z931" s="355"/>
      <c r="AA931" s="355"/>
      <c r="AB931" s="355"/>
      <c r="AC931" s="355"/>
      <c r="AD931" s="355"/>
      <c r="AE931" s="355"/>
      <c r="AF931" s="355"/>
      <c r="AG931" s="355"/>
      <c r="AH931" s="355"/>
      <c r="AI931" s="381">
        <v>12176000</v>
      </c>
      <c r="AJ931" s="381">
        <v>0</v>
      </c>
      <c r="AK931" s="381">
        <v>473590</v>
      </c>
      <c r="AL931" s="381">
        <v>0</v>
      </c>
      <c r="AM931" s="381"/>
      <c r="AN931" s="359"/>
      <c r="AO931" s="367"/>
    </row>
    <row r="932" spans="1:41" ht="15.75">
      <c r="A932" s="355" t="s">
        <v>13748</v>
      </c>
      <c r="B932" s="355"/>
      <c r="C932" s="382" t="s">
        <v>13727</v>
      </c>
      <c r="D932" s="382" t="s">
        <v>13728</v>
      </c>
      <c r="E932" s="382" t="s">
        <v>13729</v>
      </c>
      <c r="F932" s="355"/>
      <c r="G932" s="380" t="s">
        <v>12036</v>
      </c>
      <c r="H932" s="355"/>
      <c r="I932" s="355"/>
      <c r="J932" s="355"/>
      <c r="K932" s="382" t="s">
        <v>13747</v>
      </c>
      <c r="L932" s="355"/>
      <c r="M932" s="355"/>
      <c r="N932" s="355"/>
      <c r="O932" s="355"/>
      <c r="P932" s="355"/>
      <c r="Q932" s="355"/>
      <c r="R932" s="355"/>
      <c r="S932" s="355"/>
      <c r="T932" s="355"/>
      <c r="U932" s="355"/>
      <c r="V932" s="355"/>
      <c r="W932" s="355"/>
      <c r="X932" s="355"/>
      <c r="Y932" s="355"/>
      <c r="Z932" s="355"/>
      <c r="AA932" s="355"/>
      <c r="AB932" s="355"/>
      <c r="AC932" s="355"/>
      <c r="AD932" s="355"/>
      <c r="AE932" s="355"/>
      <c r="AF932" s="355"/>
      <c r="AG932" s="355"/>
      <c r="AH932" s="355"/>
      <c r="AI932" s="381">
        <v>12176000</v>
      </c>
      <c r="AJ932" s="381">
        <v>0</v>
      </c>
      <c r="AK932" s="381">
        <v>473590</v>
      </c>
      <c r="AL932" s="381">
        <v>0</v>
      </c>
      <c r="AM932" s="381"/>
      <c r="AN932" s="359"/>
      <c r="AO932" s="367"/>
    </row>
    <row r="933" spans="1:41" ht="15.75">
      <c r="A933" s="355" t="s">
        <v>13749</v>
      </c>
      <c r="B933" s="355"/>
      <c r="C933" s="382" t="s">
        <v>13727</v>
      </c>
      <c r="D933" s="382" t="s">
        <v>13728</v>
      </c>
      <c r="E933" s="382" t="s">
        <v>13729</v>
      </c>
      <c r="F933" s="355"/>
      <c r="G933" s="380" t="s">
        <v>12038</v>
      </c>
      <c r="H933" s="355"/>
      <c r="I933" s="355"/>
      <c r="J933" s="355"/>
      <c r="K933" s="382" t="s">
        <v>13747</v>
      </c>
      <c r="L933" s="355"/>
      <c r="M933" s="355"/>
      <c r="N933" s="355"/>
      <c r="O933" s="355"/>
      <c r="P933" s="355"/>
      <c r="Q933" s="355"/>
      <c r="R933" s="355"/>
      <c r="S933" s="355"/>
      <c r="T933" s="355"/>
      <c r="U933" s="355"/>
      <c r="V933" s="355"/>
      <c r="W933" s="355"/>
      <c r="X933" s="355"/>
      <c r="Y933" s="355"/>
      <c r="Z933" s="355"/>
      <c r="AA933" s="355"/>
      <c r="AB933" s="355"/>
      <c r="AC933" s="355"/>
      <c r="AD933" s="355"/>
      <c r="AE933" s="355"/>
      <c r="AF933" s="355"/>
      <c r="AG933" s="355"/>
      <c r="AH933" s="355"/>
      <c r="AI933" s="381">
        <v>12176000</v>
      </c>
      <c r="AJ933" s="381">
        <v>0</v>
      </c>
      <c r="AK933" s="381">
        <v>473590</v>
      </c>
      <c r="AL933" s="381">
        <v>0</v>
      </c>
      <c r="AM933" s="381"/>
      <c r="AN933" s="359"/>
      <c r="AO933" s="367"/>
    </row>
    <row r="934" spans="1:41" ht="15.75">
      <c r="A934" s="355" t="s">
        <v>13750</v>
      </c>
      <c r="B934" s="355">
        <v>94711</v>
      </c>
      <c r="C934" s="382" t="s">
        <v>13727</v>
      </c>
      <c r="D934" s="382" t="s">
        <v>13728</v>
      </c>
      <c r="E934" s="382" t="s">
        <v>13729</v>
      </c>
      <c r="F934" s="355"/>
      <c r="G934" s="380" t="s">
        <v>12040</v>
      </c>
      <c r="H934" s="355"/>
      <c r="I934" s="355"/>
      <c r="J934" s="355"/>
      <c r="K934" s="380" t="s">
        <v>13751</v>
      </c>
      <c r="L934" s="355"/>
      <c r="M934" s="355"/>
      <c r="N934" s="355"/>
      <c r="O934" s="355"/>
      <c r="P934" s="355"/>
      <c r="Q934" s="355"/>
      <c r="R934" s="355"/>
      <c r="S934" s="355"/>
      <c r="T934" s="355"/>
      <c r="U934" s="355"/>
      <c r="V934" s="355">
        <v>2435000</v>
      </c>
      <c r="W934" s="355"/>
      <c r="X934" s="355"/>
      <c r="Y934" s="355"/>
      <c r="Z934" s="355"/>
      <c r="AA934" s="355"/>
      <c r="AB934" s="355"/>
      <c r="AC934" s="355"/>
      <c r="AD934" s="355"/>
      <c r="AE934" s="355"/>
      <c r="AF934" s="355"/>
      <c r="AG934" s="355"/>
      <c r="AH934" s="355"/>
      <c r="AI934" s="381">
        <v>12176000</v>
      </c>
      <c r="AJ934" s="381">
        <v>8318000</v>
      </c>
      <c r="AK934" s="381">
        <v>473590</v>
      </c>
      <c r="AL934" s="381">
        <v>323531.67049934296</v>
      </c>
      <c r="AM934" s="381">
        <v>94711</v>
      </c>
      <c r="AN934" s="359"/>
      <c r="AO934" s="367"/>
    </row>
    <row r="935" spans="1:41" ht="15.75">
      <c r="A935" s="355" t="s">
        <v>13752</v>
      </c>
      <c r="B935" s="355"/>
      <c r="C935" s="382" t="s">
        <v>13727</v>
      </c>
      <c r="D935" s="382" t="s">
        <v>13728</v>
      </c>
      <c r="E935" s="382" t="s">
        <v>13729</v>
      </c>
      <c r="F935" s="355"/>
      <c r="G935" s="380" t="s">
        <v>12042</v>
      </c>
      <c r="H935" s="355"/>
      <c r="I935" s="355"/>
      <c r="J935" s="355"/>
      <c r="K935" s="382" t="s">
        <v>13753</v>
      </c>
      <c r="L935" s="355"/>
      <c r="M935" s="355"/>
      <c r="N935" s="355"/>
      <c r="O935" s="355"/>
      <c r="P935" s="355"/>
      <c r="Q935" s="355"/>
      <c r="R935" s="355"/>
      <c r="S935" s="355"/>
      <c r="T935" s="355"/>
      <c r="U935" s="355"/>
      <c r="V935" s="355"/>
      <c r="W935" s="355"/>
      <c r="X935" s="355"/>
      <c r="Y935" s="355"/>
      <c r="Z935" s="355"/>
      <c r="AA935" s="355"/>
      <c r="AB935" s="355"/>
      <c r="AC935" s="355"/>
      <c r="AD935" s="355"/>
      <c r="AE935" s="355"/>
      <c r="AF935" s="355"/>
      <c r="AG935" s="355"/>
      <c r="AH935" s="355"/>
      <c r="AI935" s="381">
        <v>12176000</v>
      </c>
      <c r="AJ935" s="381">
        <v>0</v>
      </c>
      <c r="AK935" s="381">
        <v>473590</v>
      </c>
      <c r="AL935" s="381">
        <v>0</v>
      </c>
      <c r="AM935" s="381"/>
      <c r="AN935" s="359"/>
      <c r="AO935" s="367"/>
    </row>
    <row r="936" spans="1:41" ht="15.75">
      <c r="A936" s="355" t="s">
        <v>13754</v>
      </c>
      <c r="B936" s="355">
        <v>31816</v>
      </c>
      <c r="C936" s="382" t="s">
        <v>13727</v>
      </c>
      <c r="D936" s="382" t="s">
        <v>13728</v>
      </c>
      <c r="E936" s="382" t="s">
        <v>13729</v>
      </c>
      <c r="F936" s="355"/>
      <c r="G936" s="380" t="s">
        <v>12044</v>
      </c>
      <c r="H936" s="355"/>
      <c r="I936" s="355"/>
      <c r="J936" s="355"/>
      <c r="K936" s="382" t="s">
        <v>13751</v>
      </c>
      <c r="L936" s="355"/>
      <c r="M936" s="355"/>
      <c r="N936" s="355"/>
      <c r="O936" s="355"/>
      <c r="P936" s="355"/>
      <c r="Q936" s="355"/>
      <c r="R936" s="355"/>
      <c r="S936" s="355"/>
      <c r="T936" s="355"/>
      <c r="U936" s="355"/>
      <c r="V936" s="355">
        <v>818000</v>
      </c>
      <c r="W936" s="355"/>
      <c r="X936" s="355"/>
      <c r="Y936" s="355"/>
      <c r="Z936" s="355"/>
      <c r="AA936" s="355"/>
      <c r="AB936" s="355"/>
      <c r="AC936" s="355"/>
      <c r="AD936" s="355"/>
      <c r="AE936" s="355"/>
      <c r="AF936" s="355"/>
      <c r="AG936" s="355"/>
      <c r="AH936" s="355"/>
      <c r="AI936" s="381">
        <v>12176000</v>
      </c>
      <c r="AJ936" s="381">
        <v>8318000</v>
      </c>
      <c r="AK936" s="381">
        <v>473590</v>
      </c>
      <c r="AL936" s="381">
        <v>323531.67049934296</v>
      </c>
      <c r="AM936" s="381">
        <v>31816</v>
      </c>
      <c r="AN936" s="359"/>
      <c r="AO936" s="367"/>
    </row>
    <row r="937" spans="1:41" ht="15.75">
      <c r="A937" s="355" t="s">
        <v>13755</v>
      </c>
      <c r="B937" s="355"/>
      <c r="C937" s="382" t="s">
        <v>13727</v>
      </c>
      <c r="D937" s="382" t="s">
        <v>13728</v>
      </c>
      <c r="E937" s="382" t="s">
        <v>13729</v>
      </c>
      <c r="F937" s="355"/>
      <c r="G937" s="380" t="s">
        <v>12046</v>
      </c>
      <c r="H937" s="355"/>
      <c r="I937" s="355"/>
      <c r="J937" s="355"/>
      <c r="K937" s="380" t="s">
        <v>13753</v>
      </c>
      <c r="L937" s="355"/>
      <c r="M937" s="355"/>
      <c r="N937" s="355"/>
      <c r="O937" s="355"/>
      <c r="P937" s="355"/>
      <c r="Q937" s="355"/>
      <c r="R937" s="355"/>
      <c r="S937" s="355"/>
      <c r="T937" s="355"/>
      <c r="U937" s="355"/>
      <c r="V937" s="355"/>
      <c r="W937" s="355"/>
      <c r="X937" s="355"/>
      <c r="Y937" s="355"/>
      <c r="Z937" s="355"/>
      <c r="AA937" s="355"/>
      <c r="AB937" s="355"/>
      <c r="AC937" s="355"/>
      <c r="AD937" s="355"/>
      <c r="AE937" s="355"/>
      <c r="AF937" s="355"/>
      <c r="AG937" s="355"/>
      <c r="AH937" s="355"/>
      <c r="AI937" s="381">
        <v>12176000</v>
      </c>
      <c r="AJ937" s="381">
        <v>0</v>
      </c>
      <c r="AK937" s="381">
        <v>473590</v>
      </c>
      <c r="AL937" s="381">
        <v>0</v>
      </c>
      <c r="AM937" s="381"/>
      <c r="AN937" s="359"/>
      <c r="AO937" s="367"/>
    </row>
    <row r="938" spans="1:41" ht="15.75">
      <c r="A938" s="355" t="s">
        <v>13756</v>
      </c>
      <c r="B938" s="355"/>
      <c r="C938" s="382" t="s">
        <v>13727</v>
      </c>
      <c r="D938" s="382" t="s">
        <v>13728</v>
      </c>
      <c r="E938" s="382" t="s">
        <v>13729</v>
      </c>
      <c r="F938" s="355"/>
      <c r="G938" s="380" t="s">
        <v>12110</v>
      </c>
      <c r="H938" s="355"/>
      <c r="I938" s="355"/>
      <c r="J938" s="355"/>
      <c r="K938" s="382" t="s">
        <v>13747</v>
      </c>
      <c r="L938" s="355"/>
      <c r="M938" s="355"/>
      <c r="N938" s="355"/>
      <c r="O938" s="355"/>
      <c r="P938" s="355"/>
      <c r="Q938" s="355"/>
      <c r="R938" s="355"/>
      <c r="S938" s="355"/>
      <c r="T938" s="355"/>
      <c r="U938" s="355"/>
      <c r="V938" s="355"/>
      <c r="W938" s="355"/>
      <c r="X938" s="355"/>
      <c r="Y938" s="355"/>
      <c r="Z938" s="355"/>
      <c r="AA938" s="355"/>
      <c r="AB938" s="355"/>
      <c r="AC938" s="355"/>
      <c r="AD938" s="355"/>
      <c r="AE938" s="355"/>
      <c r="AF938" s="355"/>
      <c r="AG938" s="355"/>
      <c r="AH938" s="355"/>
      <c r="AI938" s="381">
        <v>12176000</v>
      </c>
      <c r="AJ938" s="381">
        <v>0</v>
      </c>
      <c r="AK938" s="381">
        <v>473590</v>
      </c>
      <c r="AL938" s="381">
        <v>0</v>
      </c>
      <c r="AM938" s="381"/>
      <c r="AN938" s="359"/>
      <c r="AO938" s="367"/>
    </row>
    <row r="939" spans="1:41" ht="15.75">
      <c r="A939" s="355" t="s">
        <v>13757</v>
      </c>
      <c r="B939" s="355">
        <v>17075</v>
      </c>
      <c r="C939" s="382" t="s">
        <v>13727</v>
      </c>
      <c r="D939" s="382" t="s">
        <v>13728</v>
      </c>
      <c r="E939" s="382" t="s">
        <v>13729</v>
      </c>
      <c r="F939" s="355"/>
      <c r="G939" s="380" t="s">
        <v>12182</v>
      </c>
      <c r="H939" s="355"/>
      <c r="I939" s="355"/>
      <c r="J939" s="355"/>
      <c r="K939" s="382" t="s">
        <v>13751</v>
      </c>
      <c r="L939" s="355"/>
      <c r="M939" s="355"/>
      <c r="N939" s="355"/>
      <c r="O939" s="355"/>
      <c r="P939" s="355"/>
      <c r="Q939" s="355"/>
      <c r="R939" s="355"/>
      <c r="S939" s="355"/>
      <c r="T939" s="355"/>
      <c r="U939" s="355"/>
      <c r="V939" s="355">
        <v>439000</v>
      </c>
      <c r="W939" s="355"/>
      <c r="X939" s="355"/>
      <c r="Y939" s="355"/>
      <c r="Z939" s="355"/>
      <c r="AA939" s="355"/>
      <c r="AB939" s="355"/>
      <c r="AC939" s="355"/>
      <c r="AD939" s="355"/>
      <c r="AE939" s="355"/>
      <c r="AF939" s="355"/>
      <c r="AG939" s="355"/>
      <c r="AH939" s="355"/>
      <c r="AI939" s="381">
        <v>12176000</v>
      </c>
      <c r="AJ939" s="381">
        <v>8318000</v>
      </c>
      <c r="AK939" s="381">
        <v>473590</v>
      </c>
      <c r="AL939" s="381">
        <v>323531.67049934296</v>
      </c>
      <c r="AM939" s="381">
        <v>17075</v>
      </c>
      <c r="AN939" s="359"/>
      <c r="AO939" s="367"/>
    </row>
    <row r="940" spans="1:41" ht="15.75">
      <c r="A940" s="355" t="s">
        <v>13758</v>
      </c>
      <c r="B940" s="355">
        <v>661</v>
      </c>
      <c r="C940" s="382" t="s">
        <v>13727</v>
      </c>
      <c r="D940" s="382" t="s">
        <v>13728</v>
      </c>
      <c r="E940" s="382" t="s">
        <v>13729</v>
      </c>
      <c r="F940" s="355"/>
      <c r="G940" s="380" t="s">
        <v>12113</v>
      </c>
      <c r="H940" s="355"/>
      <c r="I940" s="355"/>
      <c r="J940" s="355"/>
      <c r="K940" s="382" t="s">
        <v>13751</v>
      </c>
      <c r="L940" s="355"/>
      <c r="M940" s="355"/>
      <c r="N940" s="355"/>
      <c r="O940" s="355"/>
      <c r="P940" s="355"/>
      <c r="Q940" s="355"/>
      <c r="R940" s="355"/>
      <c r="S940" s="355"/>
      <c r="T940" s="355"/>
      <c r="U940" s="355"/>
      <c r="V940" s="355">
        <v>17000</v>
      </c>
      <c r="W940" s="355"/>
      <c r="X940" s="355"/>
      <c r="Y940" s="355"/>
      <c r="Z940" s="355"/>
      <c r="AA940" s="355"/>
      <c r="AB940" s="355"/>
      <c r="AC940" s="355"/>
      <c r="AD940" s="355"/>
      <c r="AE940" s="355"/>
      <c r="AF940" s="355"/>
      <c r="AG940" s="355"/>
      <c r="AH940" s="355"/>
      <c r="AI940" s="381">
        <v>12176000</v>
      </c>
      <c r="AJ940" s="381">
        <v>8318000</v>
      </c>
      <c r="AK940" s="381">
        <v>473590</v>
      </c>
      <c r="AL940" s="381">
        <v>323531.67049934296</v>
      </c>
      <c r="AM940" s="381">
        <v>661</v>
      </c>
      <c r="AN940" s="359"/>
      <c r="AO940" s="367"/>
    </row>
    <row r="941" spans="1:41" ht="15.75">
      <c r="A941" s="355" t="s">
        <v>13759</v>
      </c>
      <c r="B941" s="355"/>
      <c r="C941" s="382" t="s">
        <v>13727</v>
      </c>
      <c r="D941" s="382" t="s">
        <v>13728</v>
      </c>
      <c r="E941" s="382" t="s">
        <v>13729</v>
      </c>
      <c r="F941" s="355"/>
      <c r="G941" s="380" t="s">
        <v>12447</v>
      </c>
      <c r="H941" s="355"/>
      <c r="I941" s="355"/>
      <c r="J941" s="355"/>
      <c r="K941" s="382" t="s">
        <v>13753</v>
      </c>
      <c r="L941" s="355"/>
      <c r="M941" s="355"/>
      <c r="N941" s="355"/>
      <c r="O941" s="355"/>
      <c r="P941" s="355"/>
      <c r="Q941" s="355"/>
      <c r="R941" s="355"/>
      <c r="S941" s="355"/>
      <c r="T941" s="355"/>
      <c r="U941" s="355"/>
      <c r="V941" s="355"/>
      <c r="W941" s="355"/>
      <c r="X941" s="355"/>
      <c r="Y941" s="355"/>
      <c r="Z941" s="355"/>
      <c r="AA941" s="355"/>
      <c r="AB941" s="355"/>
      <c r="AC941" s="355"/>
      <c r="AD941" s="355"/>
      <c r="AE941" s="355"/>
      <c r="AF941" s="355"/>
      <c r="AG941" s="355"/>
      <c r="AH941" s="355"/>
      <c r="AI941" s="381">
        <v>12176000</v>
      </c>
      <c r="AJ941" s="381">
        <v>0</v>
      </c>
      <c r="AK941" s="381">
        <v>473590</v>
      </c>
      <c r="AL941" s="381">
        <v>0</v>
      </c>
      <c r="AM941" s="381"/>
      <c r="AN941" s="359"/>
      <c r="AO941" s="367"/>
    </row>
    <row r="942" spans="1:41" ht="15.75">
      <c r="A942" s="355" t="s">
        <v>13760</v>
      </c>
      <c r="B942" s="355"/>
      <c r="C942" s="382" t="s">
        <v>13727</v>
      </c>
      <c r="D942" s="382" t="s">
        <v>13728</v>
      </c>
      <c r="E942" s="382" t="s">
        <v>13729</v>
      </c>
      <c r="F942" s="355"/>
      <c r="G942" s="380" t="s">
        <v>12116</v>
      </c>
      <c r="H942" s="355"/>
      <c r="I942" s="355"/>
      <c r="J942" s="355"/>
      <c r="K942" s="382" t="s">
        <v>13753</v>
      </c>
      <c r="L942" s="355"/>
      <c r="M942" s="355"/>
      <c r="N942" s="355"/>
      <c r="O942" s="355"/>
      <c r="P942" s="355"/>
      <c r="Q942" s="355"/>
      <c r="R942" s="355"/>
      <c r="S942" s="355"/>
      <c r="T942" s="355"/>
      <c r="U942" s="355"/>
      <c r="V942" s="355"/>
      <c r="W942" s="355"/>
      <c r="X942" s="355"/>
      <c r="Y942" s="355"/>
      <c r="Z942" s="355"/>
      <c r="AA942" s="355"/>
      <c r="AB942" s="355"/>
      <c r="AC942" s="355"/>
      <c r="AD942" s="355"/>
      <c r="AE942" s="355"/>
      <c r="AF942" s="355"/>
      <c r="AG942" s="355"/>
      <c r="AH942" s="355"/>
      <c r="AI942" s="381">
        <v>12176000</v>
      </c>
      <c r="AJ942" s="381">
        <v>0</v>
      </c>
      <c r="AK942" s="381">
        <v>473590</v>
      </c>
      <c r="AL942" s="381">
        <v>0</v>
      </c>
      <c r="AM942" s="381"/>
      <c r="AN942" s="359"/>
      <c r="AO942" s="367"/>
    </row>
    <row r="943" spans="1:41" ht="15.75">
      <c r="A943" s="355" t="s">
        <v>13761</v>
      </c>
      <c r="B943" s="355">
        <v>43174</v>
      </c>
      <c r="C943" s="382" t="s">
        <v>13727</v>
      </c>
      <c r="D943" s="382" t="s">
        <v>13728</v>
      </c>
      <c r="E943" s="382" t="s">
        <v>13729</v>
      </c>
      <c r="F943" s="355"/>
      <c r="G943" s="380" t="s">
        <v>12634</v>
      </c>
      <c r="H943" s="355"/>
      <c r="I943" s="355"/>
      <c r="J943" s="355"/>
      <c r="K943" s="382" t="s">
        <v>13751</v>
      </c>
      <c r="L943" s="355"/>
      <c r="M943" s="355"/>
      <c r="N943" s="355"/>
      <c r="O943" s="355"/>
      <c r="P943" s="355"/>
      <c r="Q943" s="355"/>
      <c r="R943" s="355"/>
      <c r="S943" s="355"/>
      <c r="T943" s="355"/>
      <c r="U943" s="355"/>
      <c r="V943" s="355">
        <v>1110000</v>
      </c>
      <c r="W943" s="355"/>
      <c r="X943" s="355"/>
      <c r="Y943" s="355"/>
      <c r="Z943" s="355"/>
      <c r="AA943" s="355"/>
      <c r="AB943" s="355"/>
      <c r="AC943" s="355"/>
      <c r="AD943" s="355"/>
      <c r="AE943" s="355"/>
      <c r="AF943" s="355"/>
      <c r="AG943" s="355"/>
      <c r="AH943" s="355"/>
      <c r="AI943" s="381">
        <v>12176000</v>
      </c>
      <c r="AJ943" s="381">
        <v>8318000</v>
      </c>
      <c r="AK943" s="381">
        <v>473590</v>
      </c>
      <c r="AL943" s="381">
        <v>323531.67049934296</v>
      </c>
      <c r="AM943" s="381">
        <v>43174</v>
      </c>
      <c r="AN943" s="359"/>
      <c r="AO943" s="367"/>
    </row>
    <row r="944" spans="1:41" ht="15.75">
      <c r="A944" s="355" t="s">
        <v>13762</v>
      </c>
      <c r="B944" s="355">
        <v>129560</v>
      </c>
      <c r="C944" s="382" t="s">
        <v>13727</v>
      </c>
      <c r="D944" s="382" t="s">
        <v>13728</v>
      </c>
      <c r="E944" s="382" t="s">
        <v>13729</v>
      </c>
      <c r="F944" s="355"/>
      <c r="G944" s="380" t="s">
        <v>12118</v>
      </c>
      <c r="H944" s="355"/>
      <c r="I944" s="355"/>
      <c r="J944" s="355"/>
      <c r="K944" s="382" t="s">
        <v>13751</v>
      </c>
      <c r="L944" s="355"/>
      <c r="M944" s="355"/>
      <c r="N944" s="355"/>
      <c r="O944" s="355"/>
      <c r="P944" s="355"/>
      <c r="Q944" s="355"/>
      <c r="R944" s="355"/>
      <c r="S944" s="355"/>
      <c r="T944" s="355"/>
      <c r="U944" s="355"/>
      <c r="V944" s="355">
        <v>3331000</v>
      </c>
      <c r="W944" s="355"/>
      <c r="X944" s="355"/>
      <c r="Y944" s="355"/>
      <c r="Z944" s="355"/>
      <c r="AA944" s="355"/>
      <c r="AB944" s="355"/>
      <c r="AC944" s="355"/>
      <c r="AD944" s="355"/>
      <c r="AE944" s="355"/>
      <c r="AF944" s="355"/>
      <c r="AG944" s="355"/>
      <c r="AH944" s="355"/>
      <c r="AI944" s="381">
        <v>12176000</v>
      </c>
      <c r="AJ944" s="381">
        <v>8318000</v>
      </c>
      <c r="AK944" s="381">
        <v>473590</v>
      </c>
      <c r="AL944" s="381">
        <v>323531.67049934296</v>
      </c>
      <c r="AM944" s="381">
        <v>129560</v>
      </c>
      <c r="AN944" s="359"/>
      <c r="AO944" s="367"/>
    </row>
    <row r="945" spans="1:41" ht="15.75">
      <c r="A945" s="355" t="s">
        <v>13763</v>
      </c>
      <c r="B945" s="355">
        <v>6534</v>
      </c>
      <c r="C945" s="382" t="s">
        <v>13727</v>
      </c>
      <c r="D945" s="382" t="s">
        <v>13728</v>
      </c>
      <c r="E945" s="382" t="s">
        <v>13729</v>
      </c>
      <c r="F945" s="355"/>
      <c r="G945" s="380" t="s">
        <v>12450</v>
      </c>
      <c r="H945" s="355"/>
      <c r="I945" s="355"/>
      <c r="J945" s="355"/>
      <c r="K945" s="382" t="s">
        <v>13751</v>
      </c>
      <c r="L945" s="355"/>
      <c r="M945" s="355"/>
      <c r="N945" s="355"/>
      <c r="O945" s="355"/>
      <c r="P945" s="355"/>
      <c r="Q945" s="355"/>
      <c r="R945" s="355"/>
      <c r="S945" s="355"/>
      <c r="T945" s="355"/>
      <c r="U945" s="355"/>
      <c r="V945" s="355">
        <v>168000</v>
      </c>
      <c r="W945" s="355"/>
      <c r="X945" s="355"/>
      <c r="Y945" s="355"/>
      <c r="Z945" s="355"/>
      <c r="AA945" s="355"/>
      <c r="AB945" s="355"/>
      <c r="AC945" s="355"/>
      <c r="AD945" s="355"/>
      <c r="AE945" s="355"/>
      <c r="AF945" s="355"/>
      <c r="AG945" s="355"/>
      <c r="AH945" s="355"/>
      <c r="AI945" s="381">
        <v>12176000</v>
      </c>
      <c r="AJ945" s="381">
        <v>8318000</v>
      </c>
      <c r="AK945" s="381">
        <v>473590</v>
      </c>
      <c r="AL945" s="381">
        <v>323531.67049934296</v>
      </c>
      <c r="AM945" s="381">
        <v>6534</v>
      </c>
      <c r="AN945" s="359"/>
      <c r="AO945" s="367"/>
    </row>
    <row r="946" spans="1:41" ht="15.75">
      <c r="A946" s="355" t="s">
        <v>13764</v>
      </c>
      <c r="B946" s="355">
        <v>102038</v>
      </c>
      <c r="C946" s="380" t="s">
        <v>12772</v>
      </c>
      <c r="D946" s="380" t="s">
        <v>12773</v>
      </c>
      <c r="E946" s="380" t="s">
        <v>12774</v>
      </c>
      <c r="F946" s="355"/>
      <c r="G946" s="380" t="s">
        <v>11988</v>
      </c>
      <c r="H946" s="355"/>
      <c r="I946" s="355"/>
      <c r="J946" s="355"/>
      <c r="K946" s="380" t="s">
        <v>12471</v>
      </c>
      <c r="L946" s="355"/>
      <c r="M946" s="355"/>
      <c r="N946" s="355"/>
      <c r="O946" s="355"/>
      <c r="P946" s="355"/>
      <c r="Q946" s="355"/>
      <c r="R946" s="355"/>
      <c r="S946" s="355"/>
      <c r="T946" s="355"/>
      <c r="U946" s="355"/>
      <c r="V946" s="355">
        <v>11313500</v>
      </c>
      <c r="W946" s="355"/>
      <c r="X946" s="355"/>
      <c r="Y946" s="355"/>
      <c r="Z946" s="355"/>
      <c r="AA946" s="355"/>
      <c r="AB946" s="355"/>
      <c r="AC946" s="355"/>
      <c r="AD946" s="355"/>
      <c r="AE946" s="355"/>
      <c r="AF946" s="355"/>
      <c r="AG946" s="355"/>
      <c r="AH946" s="355"/>
      <c r="AI946" s="381">
        <v>22985000</v>
      </c>
      <c r="AJ946" s="381">
        <v>22985000</v>
      </c>
      <c r="AK946" s="381">
        <v>207306.62113846737</v>
      </c>
      <c r="AL946" s="381">
        <v>207306.62113846737</v>
      </c>
      <c r="AM946" s="381">
        <v>102038</v>
      </c>
      <c r="AN946" s="359"/>
      <c r="AO946" s="367"/>
    </row>
    <row r="947" spans="1:41" ht="15.75">
      <c r="A947" s="355" t="s">
        <v>12771</v>
      </c>
      <c r="B947" s="355">
        <v>105268</v>
      </c>
      <c r="C947" s="382" t="s">
        <v>12772</v>
      </c>
      <c r="D947" s="382" t="s">
        <v>12773</v>
      </c>
      <c r="E947" s="382" t="s">
        <v>12774</v>
      </c>
      <c r="F947" s="355"/>
      <c r="G947" s="380" t="s">
        <v>12008</v>
      </c>
      <c r="H947" s="355"/>
      <c r="I947" s="355"/>
      <c r="J947" s="355"/>
      <c r="K947" s="382" t="s">
        <v>12471</v>
      </c>
      <c r="L947" s="355"/>
      <c r="M947" s="355"/>
      <c r="N947" s="355"/>
      <c r="O947" s="355"/>
      <c r="P947" s="355"/>
      <c r="Q947" s="355"/>
      <c r="R947" s="355"/>
      <c r="S947" s="355"/>
      <c r="T947" s="355"/>
      <c r="U947" s="355"/>
      <c r="V947" s="355">
        <v>11671500</v>
      </c>
      <c r="W947" s="355"/>
      <c r="X947" s="355"/>
      <c r="Y947" s="355"/>
      <c r="Z947" s="355"/>
      <c r="AA947" s="355"/>
      <c r="AB947" s="355"/>
      <c r="AC947" s="355"/>
      <c r="AD947" s="355"/>
      <c r="AE947" s="355"/>
      <c r="AF947" s="355"/>
      <c r="AG947" s="355"/>
      <c r="AH947" s="355"/>
      <c r="AI947" s="381">
        <v>22985000</v>
      </c>
      <c r="AJ947" s="381">
        <v>22985000</v>
      </c>
      <c r="AK947" s="381">
        <v>207306.62113846737</v>
      </c>
      <c r="AL947" s="381">
        <v>207306.62113846737</v>
      </c>
      <c r="AM947" s="381">
        <v>105268</v>
      </c>
      <c r="AN947" s="359"/>
      <c r="AO947" s="367"/>
    </row>
    <row r="948" spans="1:41" ht="15.75">
      <c r="A948" s="355" t="s">
        <v>13765</v>
      </c>
      <c r="B948" s="355"/>
      <c r="C948" s="380" t="s">
        <v>13766</v>
      </c>
      <c r="D948" s="380" t="s">
        <v>13767</v>
      </c>
      <c r="E948" s="380" t="s">
        <v>13768</v>
      </c>
      <c r="F948" s="355"/>
      <c r="G948" s="380" t="s">
        <v>11988</v>
      </c>
      <c r="H948" s="355"/>
      <c r="I948" s="355"/>
      <c r="J948" s="355"/>
      <c r="K948" s="380" t="s">
        <v>13769</v>
      </c>
      <c r="L948" s="355"/>
      <c r="M948" s="355"/>
      <c r="N948" s="355"/>
      <c r="O948" s="355"/>
      <c r="P948" s="355"/>
      <c r="Q948" s="355"/>
      <c r="R948" s="355"/>
      <c r="S948" s="355"/>
      <c r="T948" s="355"/>
      <c r="U948" s="355"/>
      <c r="V948" s="355"/>
      <c r="W948" s="355"/>
      <c r="X948" s="355"/>
      <c r="Y948" s="355"/>
      <c r="Z948" s="355"/>
      <c r="AA948" s="355"/>
      <c r="AB948" s="355"/>
      <c r="AC948" s="355"/>
      <c r="AD948" s="355"/>
      <c r="AE948" s="355"/>
      <c r="AF948" s="355"/>
      <c r="AG948" s="355"/>
      <c r="AH948" s="355"/>
      <c r="AI948" s="381">
        <v>89324919</v>
      </c>
      <c r="AJ948" s="381">
        <v>0</v>
      </c>
      <c r="AK948" s="381">
        <v>3316308</v>
      </c>
      <c r="AL948" s="381">
        <v>0</v>
      </c>
      <c r="AM948" s="381"/>
      <c r="AN948" s="359"/>
      <c r="AO948" s="367"/>
    </row>
    <row r="949" spans="1:41" ht="15.75">
      <c r="A949" s="355" t="s">
        <v>13770</v>
      </c>
      <c r="B949" s="355">
        <v>1088322</v>
      </c>
      <c r="C949" s="382" t="s">
        <v>13766</v>
      </c>
      <c r="D949" s="382" t="s">
        <v>13767</v>
      </c>
      <c r="E949" s="382" t="s">
        <v>13768</v>
      </c>
      <c r="F949" s="355"/>
      <c r="G949" s="380" t="s">
        <v>12008</v>
      </c>
      <c r="H949" s="355"/>
      <c r="I949" s="355"/>
      <c r="J949" s="355"/>
      <c r="K949" s="380" t="s">
        <v>11991</v>
      </c>
      <c r="L949" s="355"/>
      <c r="M949" s="355"/>
      <c r="N949" s="355"/>
      <c r="O949" s="355"/>
      <c r="P949" s="355"/>
      <c r="Q949" s="355"/>
      <c r="R949" s="355"/>
      <c r="S949" s="355"/>
      <c r="T949" s="355"/>
      <c r="U949" s="355"/>
      <c r="V949" s="355">
        <v>29314000</v>
      </c>
      <c r="W949" s="355"/>
      <c r="X949" s="355"/>
      <c r="Y949" s="355"/>
      <c r="Z949" s="355"/>
      <c r="AA949" s="355"/>
      <c r="AB949" s="355"/>
      <c r="AC949" s="355"/>
      <c r="AD949" s="355"/>
      <c r="AE949" s="355"/>
      <c r="AF949" s="355"/>
      <c r="AG949" s="355"/>
      <c r="AH949" s="355"/>
      <c r="AI949" s="381">
        <v>89324919</v>
      </c>
      <c r="AJ949" s="381">
        <v>47612800</v>
      </c>
      <c r="AK949" s="381">
        <v>3316308</v>
      </c>
      <c r="AL949" s="381">
        <v>1767689.3672011055</v>
      </c>
      <c r="AM949" s="381">
        <v>1088322</v>
      </c>
      <c r="AN949" s="359"/>
      <c r="AO949" s="367"/>
    </row>
    <row r="950" spans="1:41" ht="15.75">
      <c r="A950" s="355" t="s">
        <v>13771</v>
      </c>
      <c r="B950" s="355">
        <v>12541</v>
      </c>
      <c r="C950" s="382" t="s">
        <v>13766</v>
      </c>
      <c r="D950" s="382" t="s">
        <v>13767</v>
      </c>
      <c r="E950" s="382" t="s">
        <v>13768</v>
      </c>
      <c r="F950" s="355"/>
      <c r="G950" s="380" t="s">
        <v>12010</v>
      </c>
      <c r="H950" s="355"/>
      <c r="I950" s="355"/>
      <c r="J950" s="355"/>
      <c r="K950" s="382" t="s">
        <v>11991</v>
      </c>
      <c r="L950" s="355"/>
      <c r="M950" s="355"/>
      <c r="N950" s="355"/>
      <c r="O950" s="355"/>
      <c r="P950" s="355"/>
      <c r="Q950" s="355"/>
      <c r="R950" s="355"/>
      <c r="S950" s="355"/>
      <c r="T950" s="355"/>
      <c r="U950" s="355"/>
      <c r="V950" s="355">
        <v>337800</v>
      </c>
      <c r="W950" s="355"/>
      <c r="X950" s="355"/>
      <c r="Y950" s="355"/>
      <c r="Z950" s="355"/>
      <c r="AA950" s="355"/>
      <c r="AB950" s="355"/>
      <c r="AC950" s="355"/>
      <c r="AD950" s="355"/>
      <c r="AE950" s="355"/>
      <c r="AF950" s="355"/>
      <c r="AG950" s="355"/>
      <c r="AH950" s="355"/>
      <c r="AI950" s="381">
        <v>89324919</v>
      </c>
      <c r="AJ950" s="381">
        <v>47612800</v>
      </c>
      <c r="AK950" s="381">
        <v>3316308</v>
      </c>
      <c r="AL950" s="381">
        <v>1767689.3672011055</v>
      </c>
      <c r="AM950" s="381">
        <v>12541</v>
      </c>
      <c r="AN950" s="359"/>
      <c r="AO950" s="367"/>
    </row>
    <row r="951" spans="1:41" ht="15.75">
      <c r="A951" s="355" t="s">
        <v>13772</v>
      </c>
      <c r="B951" s="355">
        <v>666826</v>
      </c>
      <c r="C951" s="382" t="s">
        <v>13766</v>
      </c>
      <c r="D951" s="382" t="s">
        <v>13767</v>
      </c>
      <c r="E951" s="382" t="s">
        <v>13768</v>
      </c>
      <c r="F951" s="355"/>
      <c r="G951" s="380" t="s">
        <v>12012</v>
      </c>
      <c r="H951" s="355"/>
      <c r="I951" s="355"/>
      <c r="J951" s="355"/>
      <c r="K951" s="382" t="s">
        <v>11991</v>
      </c>
      <c r="L951" s="355"/>
      <c r="M951" s="355"/>
      <c r="N951" s="355"/>
      <c r="O951" s="355"/>
      <c r="P951" s="355"/>
      <c r="Q951" s="355"/>
      <c r="R951" s="355"/>
      <c r="S951" s="355"/>
      <c r="T951" s="355"/>
      <c r="U951" s="355"/>
      <c r="V951" s="355">
        <v>17961000</v>
      </c>
      <c r="W951" s="355"/>
      <c r="X951" s="355"/>
      <c r="Y951" s="355"/>
      <c r="Z951" s="355"/>
      <c r="AA951" s="355"/>
      <c r="AB951" s="355"/>
      <c r="AC951" s="355"/>
      <c r="AD951" s="355"/>
      <c r="AE951" s="355"/>
      <c r="AF951" s="355"/>
      <c r="AG951" s="355"/>
      <c r="AH951" s="355"/>
      <c r="AI951" s="381">
        <v>89324919</v>
      </c>
      <c r="AJ951" s="381">
        <v>47612800</v>
      </c>
      <c r="AK951" s="381">
        <v>3316308</v>
      </c>
      <c r="AL951" s="381">
        <v>1767689.3672011055</v>
      </c>
      <c r="AM951" s="381">
        <v>666826</v>
      </c>
      <c r="AN951" s="359"/>
      <c r="AO951" s="367"/>
    </row>
    <row r="952" spans="1:41" ht="15.75">
      <c r="A952" s="355" t="s">
        <v>13773</v>
      </c>
      <c r="B952" s="355"/>
      <c r="C952" s="382" t="s">
        <v>13766</v>
      </c>
      <c r="D952" s="382" t="s">
        <v>13767</v>
      </c>
      <c r="E952" s="382" t="s">
        <v>13768</v>
      </c>
      <c r="F952" s="355"/>
      <c r="G952" s="380" t="s">
        <v>12014</v>
      </c>
      <c r="H952" s="355"/>
      <c r="I952" s="355"/>
      <c r="J952" s="355"/>
      <c r="K952" s="380" t="s">
        <v>13774</v>
      </c>
      <c r="L952" s="355"/>
      <c r="M952" s="355"/>
      <c r="N952" s="355"/>
      <c r="O952" s="355"/>
      <c r="P952" s="355"/>
      <c r="Q952" s="355"/>
      <c r="R952" s="355"/>
      <c r="S952" s="355"/>
      <c r="T952" s="355"/>
      <c r="U952" s="355"/>
      <c r="V952" s="355"/>
      <c r="W952" s="355"/>
      <c r="X952" s="355"/>
      <c r="Y952" s="355"/>
      <c r="Z952" s="355"/>
      <c r="AA952" s="355"/>
      <c r="AB952" s="355"/>
      <c r="AC952" s="355"/>
      <c r="AD952" s="355"/>
      <c r="AE952" s="355"/>
      <c r="AF952" s="355"/>
      <c r="AG952" s="355"/>
      <c r="AH952" s="355"/>
      <c r="AI952" s="381">
        <v>89324919</v>
      </c>
      <c r="AJ952" s="381">
        <v>0</v>
      </c>
      <c r="AK952" s="381">
        <v>3316308</v>
      </c>
      <c r="AL952" s="381">
        <v>0</v>
      </c>
      <c r="AM952" s="381"/>
      <c r="AN952" s="359"/>
      <c r="AO952" s="367"/>
    </row>
    <row r="953" spans="1:41" ht="15.75">
      <c r="A953" s="355" t="s">
        <v>13775</v>
      </c>
      <c r="B953" s="355">
        <v>956375</v>
      </c>
      <c r="C953" s="382" t="s">
        <v>13766</v>
      </c>
      <c r="D953" s="382" t="s">
        <v>13767</v>
      </c>
      <c r="E953" s="382" t="s">
        <v>13768</v>
      </c>
      <c r="F953" s="355"/>
      <c r="G953" s="380" t="s">
        <v>12016</v>
      </c>
      <c r="H953" s="355"/>
      <c r="I953" s="355"/>
      <c r="J953" s="355"/>
      <c r="K953" s="380" t="s">
        <v>12230</v>
      </c>
      <c r="L953" s="355"/>
      <c r="M953" s="355"/>
      <c r="N953" s="355"/>
      <c r="O953" s="355"/>
      <c r="P953" s="355"/>
      <c r="Q953" s="355"/>
      <c r="R953" s="355"/>
      <c r="S953" s="355"/>
      <c r="T953" s="355"/>
      <c r="U953" s="355"/>
      <c r="V953" s="355">
        <v>25760000</v>
      </c>
      <c r="W953" s="355"/>
      <c r="X953" s="355"/>
      <c r="Y953" s="355"/>
      <c r="Z953" s="355"/>
      <c r="AA953" s="355"/>
      <c r="AB953" s="355"/>
      <c r="AC953" s="355"/>
      <c r="AD953" s="355"/>
      <c r="AE953" s="355"/>
      <c r="AF953" s="355"/>
      <c r="AG953" s="355"/>
      <c r="AH953" s="355"/>
      <c r="AI953" s="381">
        <v>89324919</v>
      </c>
      <c r="AJ953" s="381">
        <v>41712119</v>
      </c>
      <c r="AK953" s="381">
        <v>3316308</v>
      </c>
      <c r="AL953" s="381">
        <v>1548618.6327988945</v>
      </c>
      <c r="AM953" s="381">
        <v>956375</v>
      </c>
      <c r="AN953" s="359"/>
      <c r="AO953" s="367"/>
    </row>
    <row r="954" spans="1:41" ht="15.75">
      <c r="A954" s="355" t="s">
        <v>13776</v>
      </c>
      <c r="B954" s="355">
        <v>6353</v>
      </c>
      <c r="C954" s="382" t="s">
        <v>13766</v>
      </c>
      <c r="D954" s="382" t="s">
        <v>13767</v>
      </c>
      <c r="E954" s="382" t="s">
        <v>13768</v>
      </c>
      <c r="F954" s="355"/>
      <c r="G954" s="380" t="s">
        <v>12018</v>
      </c>
      <c r="H954" s="355"/>
      <c r="I954" s="355"/>
      <c r="J954" s="355"/>
      <c r="K954" s="382" t="s">
        <v>12230</v>
      </c>
      <c r="L954" s="355"/>
      <c r="M954" s="355"/>
      <c r="N954" s="355"/>
      <c r="O954" s="355"/>
      <c r="P954" s="355"/>
      <c r="Q954" s="355"/>
      <c r="R954" s="355"/>
      <c r="S954" s="355"/>
      <c r="T954" s="355"/>
      <c r="U954" s="355"/>
      <c r="V954" s="355">
        <v>171119</v>
      </c>
      <c r="W954" s="355"/>
      <c r="X954" s="355"/>
      <c r="Y954" s="355"/>
      <c r="Z954" s="355"/>
      <c r="AA954" s="355"/>
      <c r="AB954" s="355"/>
      <c r="AC954" s="355"/>
      <c r="AD954" s="355"/>
      <c r="AE954" s="355"/>
      <c r="AF954" s="355"/>
      <c r="AG954" s="355"/>
      <c r="AH954" s="355"/>
      <c r="AI954" s="381">
        <v>89324919</v>
      </c>
      <c r="AJ954" s="381">
        <v>41712119</v>
      </c>
      <c r="AK954" s="381">
        <v>3316308</v>
      </c>
      <c r="AL954" s="381">
        <v>1548618.6327988945</v>
      </c>
      <c r="AM954" s="381">
        <v>6353</v>
      </c>
      <c r="AN954" s="359"/>
      <c r="AO954" s="367"/>
    </row>
    <row r="955" spans="1:41" ht="15.75">
      <c r="A955" s="355" t="s">
        <v>13777</v>
      </c>
      <c r="B955" s="355">
        <v>585890</v>
      </c>
      <c r="C955" s="382" t="s">
        <v>13766</v>
      </c>
      <c r="D955" s="382" t="s">
        <v>13767</v>
      </c>
      <c r="E955" s="382" t="s">
        <v>13768</v>
      </c>
      <c r="F955" s="355"/>
      <c r="G955" s="380" t="s">
        <v>12020</v>
      </c>
      <c r="H955" s="355"/>
      <c r="I955" s="355"/>
      <c r="J955" s="355"/>
      <c r="K955" s="382" t="s">
        <v>12230</v>
      </c>
      <c r="L955" s="355"/>
      <c r="M955" s="355"/>
      <c r="N955" s="355"/>
      <c r="O955" s="355"/>
      <c r="P955" s="355"/>
      <c r="Q955" s="355"/>
      <c r="R955" s="355"/>
      <c r="S955" s="355"/>
      <c r="T955" s="355"/>
      <c r="U955" s="355"/>
      <c r="V955" s="355">
        <v>15781000</v>
      </c>
      <c r="W955" s="355"/>
      <c r="X955" s="355"/>
      <c r="Y955" s="355"/>
      <c r="Z955" s="355"/>
      <c r="AA955" s="355"/>
      <c r="AB955" s="355"/>
      <c r="AC955" s="355"/>
      <c r="AD955" s="355"/>
      <c r="AE955" s="355"/>
      <c r="AF955" s="355"/>
      <c r="AG955" s="355"/>
      <c r="AH955" s="355"/>
      <c r="AI955" s="381">
        <v>89324919</v>
      </c>
      <c r="AJ955" s="381">
        <v>41712119</v>
      </c>
      <c r="AK955" s="381">
        <v>3316308</v>
      </c>
      <c r="AL955" s="381">
        <v>1548618.6327988945</v>
      </c>
      <c r="AM955" s="381">
        <v>585890</v>
      </c>
      <c r="AN955" s="359"/>
      <c r="AO955" s="367"/>
    </row>
    <row r="956" spans="1:41" ht="15.75">
      <c r="A956" s="355" t="s">
        <v>12778</v>
      </c>
      <c r="B956" s="355">
        <v>82157</v>
      </c>
      <c r="C956" s="380" t="s">
        <v>12779</v>
      </c>
      <c r="D956" s="380" t="s">
        <v>12780</v>
      </c>
      <c r="E956" s="380" t="s">
        <v>12781</v>
      </c>
      <c r="F956" s="355"/>
      <c r="G956" s="380" t="s">
        <v>11988</v>
      </c>
      <c r="H956" s="355"/>
      <c r="I956" s="355"/>
      <c r="J956" s="355"/>
      <c r="K956" s="380" t="s">
        <v>12783</v>
      </c>
      <c r="L956" s="355"/>
      <c r="M956" s="355"/>
      <c r="N956" s="355"/>
      <c r="O956" s="355"/>
      <c r="P956" s="355"/>
      <c r="Q956" s="355"/>
      <c r="R956" s="355"/>
      <c r="S956" s="355"/>
      <c r="T956" s="355"/>
      <c r="U956" s="355"/>
      <c r="V956" s="355">
        <v>5400000</v>
      </c>
      <c r="W956" s="355"/>
      <c r="X956" s="355"/>
      <c r="Y956" s="355"/>
      <c r="Z956" s="355"/>
      <c r="AA956" s="355"/>
      <c r="AB956" s="355"/>
      <c r="AC956" s="355"/>
      <c r="AD956" s="355"/>
      <c r="AE956" s="355"/>
      <c r="AF956" s="355"/>
      <c r="AG956" s="355"/>
      <c r="AH956" s="355"/>
      <c r="AI956" s="381">
        <v>410171000</v>
      </c>
      <c r="AJ956" s="381">
        <v>361630000</v>
      </c>
      <c r="AK956" s="381">
        <v>6240422.2350885784</v>
      </c>
      <c r="AL956" s="381">
        <v>5501909.9177540168</v>
      </c>
      <c r="AM956" s="381">
        <v>82157</v>
      </c>
      <c r="AN956" s="359"/>
      <c r="AO956" s="367"/>
    </row>
    <row r="957" spans="1:41" ht="15.75">
      <c r="A957" s="355" t="s">
        <v>12786</v>
      </c>
      <c r="B957" s="355">
        <v>119128</v>
      </c>
      <c r="C957" s="382" t="s">
        <v>12779</v>
      </c>
      <c r="D957" s="382" t="s">
        <v>12780</v>
      </c>
      <c r="E957" s="382" t="s">
        <v>12781</v>
      </c>
      <c r="F957" s="355"/>
      <c r="G957" s="380" t="s">
        <v>12008</v>
      </c>
      <c r="H957" s="355"/>
      <c r="I957" s="355"/>
      <c r="J957" s="355"/>
      <c r="K957" s="382" t="s">
        <v>12783</v>
      </c>
      <c r="L957" s="355"/>
      <c r="M957" s="355"/>
      <c r="N957" s="355"/>
      <c r="O957" s="355"/>
      <c r="P957" s="355"/>
      <c r="Q957" s="355"/>
      <c r="R957" s="355"/>
      <c r="S957" s="355"/>
      <c r="T957" s="355"/>
      <c r="U957" s="355"/>
      <c r="V957" s="355">
        <v>7830000</v>
      </c>
      <c r="W957" s="355"/>
      <c r="X957" s="355"/>
      <c r="Y957" s="355"/>
      <c r="Z957" s="355"/>
      <c r="AA957" s="355"/>
      <c r="AB957" s="355"/>
      <c r="AC957" s="355"/>
      <c r="AD957" s="355"/>
      <c r="AE957" s="355"/>
      <c r="AF957" s="355"/>
      <c r="AG957" s="355"/>
      <c r="AH957" s="355"/>
      <c r="AI957" s="381">
        <v>410171000</v>
      </c>
      <c r="AJ957" s="381">
        <v>361630000</v>
      </c>
      <c r="AK957" s="381">
        <v>6240422.2350885784</v>
      </c>
      <c r="AL957" s="381">
        <v>5501909.9177540168</v>
      </c>
      <c r="AM957" s="381">
        <v>119128</v>
      </c>
      <c r="AN957" s="359"/>
      <c r="AO957" s="367"/>
    </row>
    <row r="958" spans="1:41" ht="15.75">
      <c r="A958" s="355" t="s">
        <v>12787</v>
      </c>
      <c r="B958" s="355">
        <v>119128</v>
      </c>
      <c r="C958" s="382" t="s">
        <v>12779</v>
      </c>
      <c r="D958" s="382" t="s">
        <v>12780</v>
      </c>
      <c r="E958" s="382" t="s">
        <v>12781</v>
      </c>
      <c r="F958" s="355"/>
      <c r="G958" s="380" t="s">
        <v>12010</v>
      </c>
      <c r="H958" s="355"/>
      <c r="I958" s="355"/>
      <c r="J958" s="355"/>
      <c r="K958" s="382" t="s">
        <v>12783</v>
      </c>
      <c r="L958" s="355"/>
      <c r="M958" s="355"/>
      <c r="N958" s="355"/>
      <c r="O958" s="355"/>
      <c r="P958" s="355"/>
      <c r="Q958" s="355"/>
      <c r="R958" s="355"/>
      <c r="S958" s="355"/>
      <c r="T958" s="355"/>
      <c r="U958" s="355"/>
      <c r="V958" s="355">
        <v>7830000</v>
      </c>
      <c r="W958" s="355"/>
      <c r="X958" s="355"/>
      <c r="Y958" s="355"/>
      <c r="Z958" s="355"/>
      <c r="AA958" s="355"/>
      <c r="AB958" s="355"/>
      <c r="AC958" s="355"/>
      <c r="AD958" s="355"/>
      <c r="AE958" s="355"/>
      <c r="AF958" s="355"/>
      <c r="AG958" s="355"/>
      <c r="AH958" s="355"/>
      <c r="AI958" s="381">
        <v>410171000</v>
      </c>
      <c r="AJ958" s="381">
        <v>361630000</v>
      </c>
      <c r="AK958" s="381">
        <v>6240422.2350885784</v>
      </c>
      <c r="AL958" s="381">
        <v>5501909.9177540168</v>
      </c>
      <c r="AM958" s="381">
        <v>119128</v>
      </c>
      <c r="AN958" s="359"/>
      <c r="AO958" s="367"/>
    </row>
    <row r="959" spans="1:41" ht="15.75">
      <c r="A959" s="355" t="s">
        <v>12788</v>
      </c>
      <c r="B959" s="355">
        <v>119128</v>
      </c>
      <c r="C959" s="382" t="s">
        <v>12779</v>
      </c>
      <c r="D959" s="382" t="s">
        <v>12780</v>
      </c>
      <c r="E959" s="382" t="s">
        <v>12781</v>
      </c>
      <c r="F959" s="355"/>
      <c r="G959" s="380" t="s">
        <v>12012</v>
      </c>
      <c r="H959" s="355"/>
      <c r="I959" s="355"/>
      <c r="J959" s="355"/>
      <c r="K959" s="382" t="s">
        <v>12783</v>
      </c>
      <c r="L959" s="355"/>
      <c r="M959" s="355"/>
      <c r="N959" s="355"/>
      <c r="O959" s="355"/>
      <c r="P959" s="355"/>
      <c r="Q959" s="355"/>
      <c r="R959" s="355"/>
      <c r="S959" s="355"/>
      <c r="T959" s="355"/>
      <c r="U959" s="355"/>
      <c r="V959" s="355">
        <v>7830000</v>
      </c>
      <c r="W959" s="355"/>
      <c r="X959" s="355"/>
      <c r="Y959" s="355"/>
      <c r="Z959" s="355"/>
      <c r="AA959" s="355"/>
      <c r="AB959" s="355"/>
      <c r="AC959" s="355"/>
      <c r="AD959" s="355"/>
      <c r="AE959" s="355"/>
      <c r="AF959" s="355"/>
      <c r="AG959" s="355"/>
      <c r="AH959" s="355"/>
      <c r="AI959" s="381">
        <v>410171000</v>
      </c>
      <c r="AJ959" s="381">
        <v>361630000</v>
      </c>
      <c r="AK959" s="381">
        <v>6240422.2350885784</v>
      </c>
      <c r="AL959" s="381">
        <v>5501909.9177540168</v>
      </c>
      <c r="AM959" s="381">
        <v>119128</v>
      </c>
      <c r="AN959" s="359"/>
      <c r="AO959" s="367"/>
    </row>
    <row r="960" spans="1:41" ht="15.75">
      <c r="A960" s="355" t="s">
        <v>12789</v>
      </c>
      <c r="B960" s="355">
        <v>119128</v>
      </c>
      <c r="C960" s="382" t="s">
        <v>12779</v>
      </c>
      <c r="D960" s="382" t="s">
        <v>12780</v>
      </c>
      <c r="E960" s="382" t="s">
        <v>12781</v>
      </c>
      <c r="F960" s="355"/>
      <c r="G960" s="380" t="s">
        <v>12014</v>
      </c>
      <c r="H960" s="355"/>
      <c r="I960" s="355"/>
      <c r="J960" s="355"/>
      <c r="K960" s="382" t="s">
        <v>12783</v>
      </c>
      <c r="L960" s="355"/>
      <c r="M960" s="355"/>
      <c r="N960" s="355"/>
      <c r="O960" s="355"/>
      <c r="P960" s="355"/>
      <c r="Q960" s="355"/>
      <c r="R960" s="355"/>
      <c r="S960" s="355"/>
      <c r="T960" s="355"/>
      <c r="U960" s="355"/>
      <c r="V960" s="355">
        <v>7830000</v>
      </c>
      <c r="W960" s="355"/>
      <c r="X960" s="355"/>
      <c r="Y960" s="355"/>
      <c r="Z960" s="355"/>
      <c r="AA960" s="355"/>
      <c r="AB960" s="355"/>
      <c r="AC960" s="355"/>
      <c r="AD960" s="355"/>
      <c r="AE960" s="355"/>
      <c r="AF960" s="355"/>
      <c r="AG960" s="355"/>
      <c r="AH960" s="355"/>
      <c r="AI960" s="381">
        <v>410171000</v>
      </c>
      <c r="AJ960" s="381">
        <v>361630000</v>
      </c>
      <c r="AK960" s="381">
        <v>6240422.2350885784</v>
      </c>
      <c r="AL960" s="381">
        <v>5501909.9177540168</v>
      </c>
      <c r="AM960" s="381">
        <v>119128</v>
      </c>
      <c r="AN960" s="359"/>
      <c r="AO960" s="367"/>
    </row>
    <row r="961" spans="1:41" ht="15.75">
      <c r="A961" s="355" t="s">
        <v>12790</v>
      </c>
      <c r="B961" s="355">
        <v>119128</v>
      </c>
      <c r="C961" s="382" t="s">
        <v>12779</v>
      </c>
      <c r="D961" s="382" t="s">
        <v>12780</v>
      </c>
      <c r="E961" s="382" t="s">
        <v>12781</v>
      </c>
      <c r="F961" s="355"/>
      <c r="G961" s="380" t="s">
        <v>12016</v>
      </c>
      <c r="H961" s="355"/>
      <c r="I961" s="355"/>
      <c r="J961" s="355"/>
      <c r="K961" s="382" t="s">
        <v>12783</v>
      </c>
      <c r="L961" s="355"/>
      <c r="M961" s="355"/>
      <c r="N961" s="355"/>
      <c r="O961" s="355"/>
      <c r="P961" s="355"/>
      <c r="Q961" s="355"/>
      <c r="R961" s="355"/>
      <c r="S961" s="355"/>
      <c r="T961" s="355"/>
      <c r="U961" s="355"/>
      <c r="V961" s="355">
        <v>7830000</v>
      </c>
      <c r="W961" s="355"/>
      <c r="X961" s="355"/>
      <c r="Y961" s="355"/>
      <c r="Z961" s="355"/>
      <c r="AA961" s="355"/>
      <c r="AB961" s="355"/>
      <c r="AC961" s="355"/>
      <c r="AD961" s="355"/>
      <c r="AE961" s="355"/>
      <c r="AF961" s="355"/>
      <c r="AG961" s="355"/>
      <c r="AH961" s="355"/>
      <c r="AI961" s="381">
        <v>410171000</v>
      </c>
      <c r="AJ961" s="381">
        <v>361630000</v>
      </c>
      <c r="AK961" s="381">
        <v>6240422.2350885784</v>
      </c>
      <c r="AL961" s="381">
        <v>5501909.9177540168</v>
      </c>
      <c r="AM961" s="381">
        <v>119128</v>
      </c>
      <c r="AN961" s="359"/>
      <c r="AO961" s="367"/>
    </row>
    <row r="962" spans="1:41" ht="15.75">
      <c r="A962" s="355" t="s">
        <v>12791</v>
      </c>
      <c r="B962" s="355">
        <v>119127</v>
      </c>
      <c r="C962" s="382" t="s">
        <v>12779</v>
      </c>
      <c r="D962" s="382" t="s">
        <v>12780</v>
      </c>
      <c r="E962" s="382" t="s">
        <v>12781</v>
      </c>
      <c r="F962" s="355"/>
      <c r="G962" s="380" t="s">
        <v>12018</v>
      </c>
      <c r="H962" s="355"/>
      <c r="I962" s="355"/>
      <c r="J962" s="355"/>
      <c r="K962" s="382" t="s">
        <v>12783</v>
      </c>
      <c r="L962" s="355"/>
      <c r="M962" s="355"/>
      <c r="N962" s="355"/>
      <c r="O962" s="355"/>
      <c r="P962" s="355"/>
      <c r="Q962" s="355"/>
      <c r="R962" s="355"/>
      <c r="S962" s="355"/>
      <c r="T962" s="355"/>
      <c r="U962" s="355"/>
      <c r="V962" s="355">
        <v>7830000</v>
      </c>
      <c r="W962" s="355"/>
      <c r="X962" s="355"/>
      <c r="Y962" s="355"/>
      <c r="Z962" s="355"/>
      <c r="AA962" s="355"/>
      <c r="AB962" s="355"/>
      <c r="AC962" s="355"/>
      <c r="AD962" s="355"/>
      <c r="AE962" s="355"/>
      <c r="AF962" s="355"/>
      <c r="AG962" s="355"/>
      <c r="AH962" s="355"/>
      <c r="AI962" s="381">
        <v>410171000</v>
      </c>
      <c r="AJ962" s="381">
        <v>361630000</v>
      </c>
      <c r="AK962" s="381">
        <v>6240422.2350885784</v>
      </c>
      <c r="AL962" s="381">
        <v>5501909.9177540168</v>
      </c>
      <c r="AM962" s="381">
        <v>119127</v>
      </c>
      <c r="AN962" s="359"/>
      <c r="AO962" s="367"/>
    </row>
    <row r="963" spans="1:41" ht="15.75">
      <c r="A963" s="355" t="s">
        <v>12792</v>
      </c>
      <c r="B963" s="355">
        <v>119127</v>
      </c>
      <c r="C963" s="382" t="s">
        <v>12779</v>
      </c>
      <c r="D963" s="382" t="s">
        <v>12780</v>
      </c>
      <c r="E963" s="382" t="s">
        <v>12781</v>
      </c>
      <c r="F963" s="355"/>
      <c r="G963" s="380" t="s">
        <v>12020</v>
      </c>
      <c r="H963" s="355"/>
      <c r="I963" s="355"/>
      <c r="J963" s="355"/>
      <c r="K963" s="382" t="s">
        <v>12783</v>
      </c>
      <c r="L963" s="355"/>
      <c r="M963" s="355"/>
      <c r="N963" s="355"/>
      <c r="O963" s="355"/>
      <c r="P963" s="355"/>
      <c r="Q963" s="355"/>
      <c r="R963" s="355"/>
      <c r="S963" s="355"/>
      <c r="T963" s="355"/>
      <c r="U963" s="355"/>
      <c r="V963" s="355">
        <v>7830000</v>
      </c>
      <c r="W963" s="355"/>
      <c r="X963" s="355"/>
      <c r="Y963" s="355"/>
      <c r="Z963" s="355"/>
      <c r="AA963" s="355"/>
      <c r="AB963" s="355"/>
      <c r="AC963" s="355"/>
      <c r="AD963" s="355"/>
      <c r="AE963" s="355"/>
      <c r="AF963" s="355"/>
      <c r="AG963" s="355"/>
      <c r="AH963" s="355"/>
      <c r="AI963" s="381">
        <v>410171000</v>
      </c>
      <c r="AJ963" s="381">
        <v>361630000</v>
      </c>
      <c r="AK963" s="381">
        <v>6240422.2350885784</v>
      </c>
      <c r="AL963" s="381">
        <v>5501909.9177540168</v>
      </c>
      <c r="AM963" s="381">
        <v>119127</v>
      </c>
      <c r="AN963" s="359"/>
      <c r="AO963" s="367"/>
    </row>
    <row r="964" spans="1:41" ht="15.75">
      <c r="A964" s="355" t="s">
        <v>12793</v>
      </c>
      <c r="B964" s="355">
        <v>119127</v>
      </c>
      <c r="C964" s="382" t="s">
        <v>12779</v>
      </c>
      <c r="D964" s="382" t="s">
        <v>12780</v>
      </c>
      <c r="E964" s="382" t="s">
        <v>12781</v>
      </c>
      <c r="F964" s="355"/>
      <c r="G964" s="380" t="s">
        <v>12022</v>
      </c>
      <c r="H964" s="355"/>
      <c r="I964" s="355"/>
      <c r="J964" s="355"/>
      <c r="K964" s="382" t="s">
        <v>12783</v>
      </c>
      <c r="L964" s="355"/>
      <c r="M964" s="355"/>
      <c r="N964" s="355"/>
      <c r="O964" s="355"/>
      <c r="P964" s="355"/>
      <c r="Q964" s="355"/>
      <c r="R964" s="355"/>
      <c r="S964" s="355"/>
      <c r="T964" s="355"/>
      <c r="U964" s="355"/>
      <c r="V964" s="355">
        <v>7830000</v>
      </c>
      <c r="W964" s="355"/>
      <c r="X964" s="355"/>
      <c r="Y964" s="355"/>
      <c r="Z964" s="355"/>
      <c r="AA964" s="355"/>
      <c r="AB964" s="355"/>
      <c r="AC964" s="355"/>
      <c r="AD964" s="355"/>
      <c r="AE964" s="355"/>
      <c r="AF964" s="355"/>
      <c r="AG964" s="355"/>
      <c r="AH964" s="355"/>
      <c r="AI964" s="381">
        <v>410171000</v>
      </c>
      <c r="AJ964" s="381">
        <v>361630000</v>
      </c>
      <c r="AK964" s="381">
        <v>6240422.2350885784</v>
      </c>
      <c r="AL964" s="381">
        <v>5501909.9177540168</v>
      </c>
      <c r="AM964" s="381">
        <v>119127</v>
      </c>
      <c r="AN964" s="359"/>
      <c r="AO964" s="367"/>
    </row>
    <row r="965" spans="1:41" ht="15.75">
      <c r="A965" s="355" t="s">
        <v>12794</v>
      </c>
      <c r="B965" s="355">
        <v>119127</v>
      </c>
      <c r="C965" s="382" t="s">
        <v>12779</v>
      </c>
      <c r="D965" s="382" t="s">
        <v>12780</v>
      </c>
      <c r="E965" s="382" t="s">
        <v>12781</v>
      </c>
      <c r="F965" s="355"/>
      <c r="G965" s="380" t="s">
        <v>12024</v>
      </c>
      <c r="H965" s="355"/>
      <c r="I965" s="355"/>
      <c r="J965" s="355"/>
      <c r="K965" s="382" t="s">
        <v>12783</v>
      </c>
      <c r="L965" s="355"/>
      <c r="M965" s="355"/>
      <c r="N965" s="355"/>
      <c r="O965" s="355"/>
      <c r="P965" s="355"/>
      <c r="Q965" s="355"/>
      <c r="R965" s="355"/>
      <c r="S965" s="355"/>
      <c r="T965" s="355"/>
      <c r="U965" s="355"/>
      <c r="V965" s="355">
        <v>7830000</v>
      </c>
      <c r="W965" s="355"/>
      <c r="X965" s="355"/>
      <c r="Y965" s="355"/>
      <c r="Z965" s="355"/>
      <c r="AA965" s="355"/>
      <c r="AB965" s="355"/>
      <c r="AC965" s="355"/>
      <c r="AD965" s="355"/>
      <c r="AE965" s="355"/>
      <c r="AF965" s="355"/>
      <c r="AG965" s="355"/>
      <c r="AH965" s="355"/>
      <c r="AI965" s="381">
        <v>410171000</v>
      </c>
      <c r="AJ965" s="381">
        <v>361630000</v>
      </c>
      <c r="AK965" s="381">
        <v>6240422.2350885784</v>
      </c>
      <c r="AL965" s="381">
        <v>5501909.9177540168</v>
      </c>
      <c r="AM965" s="381">
        <v>119127</v>
      </c>
      <c r="AN965" s="359"/>
      <c r="AO965" s="367"/>
    </row>
    <row r="966" spans="1:41" ht="15.75">
      <c r="A966" s="355" t="s">
        <v>12795</v>
      </c>
      <c r="B966" s="355">
        <v>119127</v>
      </c>
      <c r="C966" s="382" t="s">
        <v>12779</v>
      </c>
      <c r="D966" s="382" t="s">
        <v>12780</v>
      </c>
      <c r="E966" s="382" t="s">
        <v>12781</v>
      </c>
      <c r="F966" s="355"/>
      <c r="G966" s="380" t="s">
        <v>12026</v>
      </c>
      <c r="H966" s="355"/>
      <c r="I966" s="355"/>
      <c r="J966" s="355"/>
      <c r="K966" s="382" t="s">
        <v>12783</v>
      </c>
      <c r="L966" s="355"/>
      <c r="M966" s="355"/>
      <c r="N966" s="355"/>
      <c r="O966" s="355"/>
      <c r="P966" s="355"/>
      <c r="Q966" s="355"/>
      <c r="R966" s="355"/>
      <c r="S966" s="355"/>
      <c r="T966" s="355"/>
      <c r="U966" s="355"/>
      <c r="V966" s="355">
        <v>7830000</v>
      </c>
      <c r="W966" s="355"/>
      <c r="X966" s="355"/>
      <c r="Y966" s="355"/>
      <c r="Z966" s="355"/>
      <c r="AA966" s="355"/>
      <c r="AB966" s="355"/>
      <c r="AC966" s="355"/>
      <c r="AD966" s="355"/>
      <c r="AE966" s="355"/>
      <c r="AF966" s="355"/>
      <c r="AG966" s="355"/>
      <c r="AH966" s="355"/>
      <c r="AI966" s="381">
        <v>410171000</v>
      </c>
      <c r="AJ966" s="381">
        <v>361630000</v>
      </c>
      <c r="AK966" s="381">
        <v>6240422.2350885784</v>
      </c>
      <c r="AL966" s="381">
        <v>5501909.9177540168</v>
      </c>
      <c r="AM966" s="381">
        <v>119127</v>
      </c>
      <c r="AN966" s="359"/>
      <c r="AO966" s="367"/>
    </row>
    <row r="967" spans="1:41" ht="15.75">
      <c r="A967" s="355" t="s">
        <v>12796</v>
      </c>
      <c r="B967" s="355">
        <v>119127</v>
      </c>
      <c r="C967" s="382" t="s">
        <v>12779</v>
      </c>
      <c r="D967" s="382" t="s">
        <v>12780</v>
      </c>
      <c r="E967" s="382" t="s">
        <v>12781</v>
      </c>
      <c r="F967" s="355"/>
      <c r="G967" s="380" t="s">
        <v>12028</v>
      </c>
      <c r="H967" s="355"/>
      <c r="I967" s="355"/>
      <c r="J967" s="355"/>
      <c r="K967" s="382" t="s">
        <v>12783</v>
      </c>
      <c r="L967" s="355"/>
      <c r="M967" s="355"/>
      <c r="N967" s="355"/>
      <c r="O967" s="355"/>
      <c r="P967" s="355"/>
      <c r="Q967" s="355"/>
      <c r="R967" s="355"/>
      <c r="S967" s="355"/>
      <c r="T967" s="355"/>
      <c r="U967" s="355"/>
      <c r="V967" s="355">
        <v>7830000</v>
      </c>
      <c r="W967" s="355"/>
      <c r="X967" s="355"/>
      <c r="Y967" s="355"/>
      <c r="Z967" s="355"/>
      <c r="AA967" s="355"/>
      <c r="AB967" s="355"/>
      <c r="AC967" s="355"/>
      <c r="AD967" s="355"/>
      <c r="AE967" s="355"/>
      <c r="AF967" s="355"/>
      <c r="AG967" s="355"/>
      <c r="AH967" s="355"/>
      <c r="AI967" s="381">
        <v>410171000</v>
      </c>
      <c r="AJ967" s="381">
        <v>361630000</v>
      </c>
      <c r="AK967" s="381">
        <v>6240422.2350885784</v>
      </c>
      <c r="AL967" s="381">
        <v>5501909.9177540168</v>
      </c>
      <c r="AM967" s="381">
        <v>119127</v>
      </c>
      <c r="AN967" s="359"/>
      <c r="AO967" s="367"/>
    </row>
    <row r="968" spans="1:41" ht="15.75">
      <c r="A968" s="355" t="s">
        <v>12797</v>
      </c>
      <c r="B968" s="355">
        <v>119097</v>
      </c>
      <c r="C968" s="382" t="s">
        <v>12779</v>
      </c>
      <c r="D968" s="382" t="s">
        <v>12780</v>
      </c>
      <c r="E968" s="382" t="s">
        <v>12781</v>
      </c>
      <c r="F968" s="355"/>
      <c r="G968" s="380" t="s">
        <v>12030</v>
      </c>
      <c r="H968" s="355"/>
      <c r="I968" s="355"/>
      <c r="J968" s="355"/>
      <c r="K968" s="382" t="s">
        <v>12783</v>
      </c>
      <c r="L968" s="355"/>
      <c r="M968" s="355"/>
      <c r="N968" s="355"/>
      <c r="O968" s="355"/>
      <c r="P968" s="355"/>
      <c r="Q968" s="355"/>
      <c r="R968" s="355"/>
      <c r="S968" s="355"/>
      <c r="T968" s="355"/>
      <c r="U968" s="355"/>
      <c r="V968" s="355">
        <v>7828000</v>
      </c>
      <c r="W968" s="355"/>
      <c r="X968" s="355"/>
      <c r="Y968" s="355"/>
      <c r="Z968" s="355"/>
      <c r="AA968" s="355"/>
      <c r="AB968" s="355"/>
      <c r="AC968" s="355"/>
      <c r="AD968" s="355"/>
      <c r="AE968" s="355"/>
      <c r="AF968" s="355"/>
      <c r="AG968" s="355"/>
      <c r="AH968" s="355"/>
      <c r="AI968" s="381">
        <v>410171000</v>
      </c>
      <c r="AJ968" s="381">
        <v>361630000</v>
      </c>
      <c r="AK968" s="381">
        <v>6240422.2350885784</v>
      </c>
      <c r="AL968" s="381">
        <v>5501909.9177540168</v>
      </c>
      <c r="AM968" s="381">
        <v>119097</v>
      </c>
      <c r="AN968" s="359"/>
      <c r="AO968" s="367"/>
    </row>
    <row r="969" spans="1:41" ht="15.75">
      <c r="A969" s="355" t="s">
        <v>12798</v>
      </c>
      <c r="B969" s="355">
        <v>119112</v>
      </c>
      <c r="C969" s="382" t="s">
        <v>12779</v>
      </c>
      <c r="D969" s="382" t="s">
        <v>12780</v>
      </c>
      <c r="E969" s="382" t="s">
        <v>12781</v>
      </c>
      <c r="F969" s="355"/>
      <c r="G969" s="380" t="s">
        <v>12032</v>
      </c>
      <c r="H969" s="355"/>
      <c r="I969" s="355"/>
      <c r="J969" s="355"/>
      <c r="K969" s="382" t="s">
        <v>12783</v>
      </c>
      <c r="L969" s="355"/>
      <c r="M969" s="355"/>
      <c r="N969" s="355"/>
      <c r="O969" s="355"/>
      <c r="P969" s="355"/>
      <c r="Q969" s="355"/>
      <c r="R969" s="355"/>
      <c r="S969" s="355"/>
      <c r="T969" s="355"/>
      <c r="U969" s="355"/>
      <c r="V969" s="355">
        <v>7829000</v>
      </c>
      <c r="W969" s="355"/>
      <c r="X969" s="355"/>
      <c r="Y969" s="355"/>
      <c r="Z969" s="355"/>
      <c r="AA969" s="355"/>
      <c r="AB969" s="355"/>
      <c r="AC969" s="355"/>
      <c r="AD969" s="355"/>
      <c r="AE969" s="355"/>
      <c r="AF969" s="355"/>
      <c r="AG969" s="355"/>
      <c r="AH969" s="355"/>
      <c r="AI969" s="381">
        <v>410171000</v>
      </c>
      <c r="AJ969" s="381">
        <v>361630000</v>
      </c>
      <c r="AK969" s="381">
        <v>6240422.2350885784</v>
      </c>
      <c r="AL969" s="381">
        <v>5501909.9177540168</v>
      </c>
      <c r="AM969" s="381">
        <v>119112</v>
      </c>
      <c r="AN969" s="359"/>
      <c r="AO969" s="367"/>
    </row>
    <row r="970" spans="1:41" ht="15.75">
      <c r="A970" s="355" t="s">
        <v>12799</v>
      </c>
      <c r="B970" s="355">
        <v>119112</v>
      </c>
      <c r="C970" s="382" t="s">
        <v>12779</v>
      </c>
      <c r="D970" s="382" t="s">
        <v>12780</v>
      </c>
      <c r="E970" s="382" t="s">
        <v>12781</v>
      </c>
      <c r="F970" s="355"/>
      <c r="G970" s="380" t="s">
        <v>12034</v>
      </c>
      <c r="H970" s="355"/>
      <c r="I970" s="355"/>
      <c r="J970" s="355"/>
      <c r="K970" s="382" t="s">
        <v>12783</v>
      </c>
      <c r="L970" s="355"/>
      <c r="M970" s="355"/>
      <c r="N970" s="355"/>
      <c r="O970" s="355"/>
      <c r="P970" s="355"/>
      <c r="Q970" s="355"/>
      <c r="R970" s="355"/>
      <c r="S970" s="355"/>
      <c r="T970" s="355"/>
      <c r="U970" s="355"/>
      <c r="V970" s="355">
        <v>7829000</v>
      </c>
      <c r="W970" s="355"/>
      <c r="X970" s="355"/>
      <c r="Y970" s="355"/>
      <c r="Z970" s="355"/>
      <c r="AA970" s="355"/>
      <c r="AB970" s="355"/>
      <c r="AC970" s="355"/>
      <c r="AD970" s="355"/>
      <c r="AE970" s="355"/>
      <c r="AF970" s="355"/>
      <c r="AG970" s="355"/>
      <c r="AH970" s="355"/>
      <c r="AI970" s="381">
        <v>410171000</v>
      </c>
      <c r="AJ970" s="381">
        <v>361630000</v>
      </c>
      <c r="AK970" s="381">
        <v>6240422.2350885784</v>
      </c>
      <c r="AL970" s="381">
        <v>5501909.9177540168</v>
      </c>
      <c r="AM970" s="381">
        <v>119112</v>
      </c>
      <c r="AN970" s="359"/>
      <c r="AO970" s="367"/>
    </row>
    <row r="971" spans="1:41" ht="15.75">
      <c r="A971" s="355" t="s">
        <v>12800</v>
      </c>
      <c r="B971" s="355">
        <v>119112</v>
      </c>
      <c r="C971" s="382" t="s">
        <v>12779</v>
      </c>
      <c r="D971" s="382" t="s">
        <v>12780</v>
      </c>
      <c r="E971" s="382" t="s">
        <v>12781</v>
      </c>
      <c r="F971" s="355"/>
      <c r="G971" s="380" t="s">
        <v>12036</v>
      </c>
      <c r="H971" s="355"/>
      <c r="I971" s="355"/>
      <c r="J971" s="355"/>
      <c r="K971" s="382" t="s">
        <v>12783</v>
      </c>
      <c r="L971" s="355"/>
      <c r="M971" s="355"/>
      <c r="N971" s="355"/>
      <c r="O971" s="355"/>
      <c r="P971" s="355"/>
      <c r="Q971" s="355"/>
      <c r="R971" s="355"/>
      <c r="S971" s="355"/>
      <c r="T971" s="355"/>
      <c r="U971" s="355"/>
      <c r="V971" s="355">
        <v>7829000</v>
      </c>
      <c r="W971" s="355"/>
      <c r="X971" s="355"/>
      <c r="Y971" s="355"/>
      <c r="Z971" s="355"/>
      <c r="AA971" s="355"/>
      <c r="AB971" s="355"/>
      <c r="AC971" s="355"/>
      <c r="AD971" s="355"/>
      <c r="AE971" s="355"/>
      <c r="AF971" s="355"/>
      <c r="AG971" s="355"/>
      <c r="AH971" s="355"/>
      <c r="AI971" s="381">
        <v>410171000</v>
      </c>
      <c r="AJ971" s="381">
        <v>361630000</v>
      </c>
      <c r="AK971" s="381">
        <v>6240422.2350885784</v>
      </c>
      <c r="AL971" s="381">
        <v>5501909.9177540168</v>
      </c>
      <c r="AM971" s="381">
        <v>119112</v>
      </c>
      <c r="AN971" s="359"/>
      <c r="AO971" s="367"/>
    </row>
    <row r="972" spans="1:41" ht="15.75">
      <c r="A972" s="355" t="s">
        <v>12801</v>
      </c>
      <c r="B972" s="355">
        <v>119112</v>
      </c>
      <c r="C972" s="382" t="s">
        <v>12779</v>
      </c>
      <c r="D972" s="382" t="s">
        <v>12780</v>
      </c>
      <c r="E972" s="382" t="s">
        <v>12781</v>
      </c>
      <c r="F972" s="355"/>
      <c r="G972" s="380" t="s">
        <v>12038</v>
      </c>
      <c r="H972" s="355"/>
      <c r="I972" s="355"/>
      <c r="J972" s="355"/>
      <c r="K972" s="382" t="s">
        <v>12783</v>
      </c>
      <c r="L972" s="355"/>
      <c r="M972" s="355"/>
      <c r="N972" s="355"/>
      <c r="O972" s="355"/>
      <c r="P972" s="355"/>
      <c r="Q972" s="355"/>
      <c r="R972" s="355"/>
      <c r="S972" s="355"/>
      <c r="T972" s="355"/>
      <c r="U972" s="355"/>
      <c r="V972" s="355">
        <v>7829000</v>
      </c>
      <c r="W972" s="355"/>
      <c r="X972" s="355"/>
      <c r="Y972" s="355"/>
      <c r="Z972" s="355"/>
      <c r="AA972" s="355"/>
      <c r="AB972" s="355"/>
      <c r="AC972" s="355"/>
      <c r="AD972" s="355"/>
      <c r="AE972" s="355"/>
      <c r="AF972" s="355"/>
      <c r="AG972" s="355"/>
      <c r="AH972" s="355"/>
      <c r="AI972" s="381">
        <v>410171000</v>
      </c>
      <c r="AJ972" s="381">
        <v>361630000</v>
      </c>
      <c r="AK972" s="381">
        <v>6240422.2350885784</v>
      </c>
      <c r="AL972" s="381">
        <v>5501909.9177540168</v>
      </c>
      <c r="AM972" s="381">
        <v>119112</v>
      </c>
      <c r="AN972" s="359"/>
      <c r="AO972" s="367"/>
    </row>
    <row r="973" spans="1:41" ht="15.75">
      <c r="A973" s="355" t="s">
        <v>13778</v>
      </c>
      <c r="B973" s="355"/>
      <c r="C973" s="382" t="s">
        <v>12779</v>
      </c>
      <c r="D973" s="382" t="s">
        <v>12780</v>
      </c>
      <c r="E973" s="382" t="s">
        <v>12781</v>
      </c>
      <c r="F973" s="355"/>
      <c r="G973" s="380" t="s">
        <v>12040</v>
      </c>
      <c r="H973" s="355"/>
      <c r="I973" s="355"/>
      <c r="J973" s="355"/>
      <c r="K973" s="380" t="s">
        <v>13779</v>
      </c>
      <c r="L973" s="355"/>
      <c r="M973" s="355"/>
      <c r="N973" s="355"/>
      <c r="O973" s="355"/>
      <c r="P973" s="355"/>
      <c r="Q973" s="355"/>
      <c r="R973" s="355"/>
      <c r="S973" s="355"/>
      <c r="T973" s="355"/>
      <c r="U973" s="355"/>
      <c r="V973" s="355"/>
      <c r="W973" s="355"/>
      <c r="X973" s="355"/>
      <c r="Y973" s="355"/>
      <c r="Z973" s="355"/>
      <c r="AA973" s="355"/>
      <c r="AB973" s="355"/>
      <c r="AC973" s="355"/>
      <c r="AD973" s="355"/>
      <c r="AE973" s="355"/>
      <c r="AF973" s="355"/>
      <c r="AG973" s="355"/>
      <c r="AH973" s="355"/>
      <c r="AI973" s="381">
        <v>410171000</v>
      </c>
      <c r="AJ973" s="381">
        <v>0</v>
      </c>
      <c r="AK973" s="381">
        <v>6240422.2350885784</v>
      </c>
      <c r="AL973" s="381">
        <v>0</v>
      </c>
      <c r="AM973" s="381"/>
      <c r="AN973" s="359"/>
      <c r="AO973" s="367"/>
    </row>
    <row r="974" spans="1:41" ht="15.75">
      <c r="A974" s="355" t="s">
        <v>13780</v>
      </c>
      <c r="B974" s="355">
        <v>244294</v>
      </c>
      <c r="C974" s="382" t="s">
        <v>12779</v>
      </c>
      <c r="D974" s="382" t="s">
        <v>12780</v>
      </c>
      <c r="E974" s="382" t="s">
        <v>12781</v>
      </c>
      <c r="F974" s="355"/>
      <c r="G974" s="380" t="s">
        <v>12042</v>
      </c>
      <c r="H974" s="355"/>
      <c r="I974" s="355"/>
      <c r="J974" s="355"/>
      <c r="K974" s="382" t="s">
        <v>12783</v>
      </c>
      <c r="L974" s="355"/>
      <c r="M974" s="355"/>
      <c r="N974" s="355"/>
      <c r="O974" s="355"/>
      <c r="P974" s="355"/>
      <c r="Q974" s="355"/>
      <c r="R974" s="355"/>
      <c r="S974" s="355"/>
      <c r="T974" s="355"/>
      <c r="U974" s="355"/>
      <c r="V974" s="355">
        <v>16057000</v>
      </c>
      <c r="W974" s="355"/>
      <c r="X974" s="355"/>
      <c r="Y974" s="355"/>
      <c r="Z974" s="355"/>
      <c r="AA974" s="355"/>
      <c r="AB974" s="355"/>
      <c r="AC974" s="355"/>
      <c r="AD974" s="355"/>
      <c r="AE974" s="355"/>
      <c r="AF974" s="355"/>
      <c r="AG974" s="355"/>
      <c r="AH974" s="355"/>
      <c r="AI974" s="381">
        <v>410171000</v>
      </c>
      <c r="AJ974" s="381">
        <v>361630000</v>
      </c>
      <c r="AK974" s="381">
        <v>6240422.2350885784</v>
      </c>
      <c r="AL974" s="381">
        <v>5501909.9177540168</v>
      </c>
      <c r="AM974" s="381">
        <v>244294</v>
      </c>
      <c r="AN974" s="359"/>
      <c r="AO974" s="367"/>
    </row>
    <row r="975" spans="1:41" ht="15.75">
      <c r="A975" s="355" t="s">
        <v>13781</v>
      </c>
      <c r="B975" s="355"/>
      <c r="C975" s="382" t="s">
        <v>12779</v>
      </c>
      <c r="D975" s="382" t="s">
        <v>12780</v>
      </c>
      <c r="E975" s="382" t="s">
        <v>12781</v>
      </c>
      <c r="F975" s="355"/>
      <c r="G975" s="380" t="s">
        <v>12044</v>
      </c>
      <c r="H975" s="355"/>
      <c r="I975" s="355"/>
      <c r="J975" s="355"/>
      <c r="K975" s="380" t="s">
        <v>13782</v>
      </c>
      <c r="L975" s="355"/>
      <c r="M975" s="355"/>
      <c r="N975" s="355"/>
      <c r="O975" s="355"/>
      <c r="P975" s="355"/>
      <c r="Q975" s="355"/>
      <c r="R975" s="355"/>
      <c r="S975" s="355"/>
      <c r="T975" s="355"/>
      <c r="U975" s="355"/>
      <c r="V975" s="355"/>
      <c r="W975" s="355"/>
      <c r="X975" s="355"/>
      <c r="Y975" s="355"/>
      <c r="Z975" s="355"/>
      <c r="AA975" s="355"/>
      <c r="AB975" s="355"/>
      <c r="AC975" s="355"/>
      <c r="AD975" s="355"/>
      <c r="AE975" s="355"/>
      <c r="AF975" s="355"/>
      <c r="AG975" s="355"/>
      <c r="AH975" s="355"/>
      <c r="AI975" s="381">
        <v>410171000</v>
      </c>
      <c r="AJ975" s="381">
        <v>0</v>
      </c>
      <c r="AK975" s="381">
        <v>6240422.2350885784</v>
      </c>
      <c r="AL975" s="381">
        <v>0</v>
      </c>
      <c r="AM975" s="381"/>
      <c r="AN975" s="359"/>
      <c r="AO975" s="367"/>
    </row>
    <row r="976" spans="1:41" ht="15.75">
      <c r="A976" s="355" t="s">
        <v>13783</v>
      </c>
      <c r="B976" s="355">
        <v>3530</v>
      </c>
      <c r="C976" s="382" t="s">
        <v>12779</v>
      </c>
      <c r="D976" s="382" t="s">
        <v>12780</v>
      </c>
      <c r="E976" s="382" t="s">
        <v>12781</v>
      </c>
      <c r="F976" s="355"/>
      <c r="G976" s="380" t="s">
        <v>12046</v>
      </c>
      <c r="H976" s="355"/>
      <c r="I976" s="355"/>
      <c r="J976" s="355"/>
      <c r="K976" s="382" t="s">
        <v>12783</v>
      </c>
      <c r="L976" s="355"/>
      <c r="M976" s="355"/>
      <c r="N976" s="355"/>
      <c r="O976" s="355"/>
      <c r="P976" s="355"/>
      <c r="Q976" s="355"/>
      <c r="R976" s="355"/>
      <c r="S976" s="355"/>
      <c r="T976" s="355"/>
      <c r="U976" s="355"/>
      <c r="V976" s="355">
        <v>232000</v>
      </c>
      <c r="W976" s="355"/>
      <c r="X976" s="355"/>
      <c r="Y976" s="355"/>
      <c r="Z976" s="355"/>
      <c r="AA976" s="355"/>
      <c r="AB976" s="355"/>
      <c r="AC976" s="355"/>
      <c r="AD976" s="355"/>
      <c r="AE976" s="355"/>
      <c r="AF976" s="355"/>
      <c r="AG976" s="355"/>
      <c r="AH976" s="355"/>
      <c r="AI976" s="381">
        <v>410171000</v>
      </c>
      <c r="AJ976" s="381">
        <v>361630000</v>
      </c>
      <c r="AK976" s="381">
        <v>6240422.2350885784</v>
      </c>
      <c r="AL976" s="381">
        <v>5501909.9177540168</v>
      </c>
      <c r="AM976" s="381">
        <v>3530</v>
      </c>
      <c r="AN976" s="359"/>
      <c r="AO976" s="367"/>
    </row>
    <row r="977" spans="1:41" ht="15.75">
      <c r="A977" s="355" t="s">
        <v>13784</v>
      </c>
      <c r="B977" s="355">
        <v>8596</v>
      </c>
      <c r="C977" s="382" t="s">
        <v>12779</v>
      </c>
      <c r="D977" s="382" t="s">
        <v>12780</v>
      </c>
      <c r="E977" s="382" t="s">
        <v>12781</v>
      </c>
      <c r="F977" s="355"/>
      <c r="G977" s="380" t="s">
        <v>12110</v>
      </c>
      <c r="H977" s="355"/>
      <c r="I977" s="355"/>
      <c r="J977" s="355"/>
      <c r="K977" s="382" t="s">
        <v>12783</v>
      </c>
      <c r="L977" s="355"/>
      <c r="M977" s="355"/>
      <c r="N977" s="355"/>
      <c r="O977" s="355"/>
      <c r="P977" s="355"/>
      <c r="Q977" s="355"/>
      <c r="R977" s="355"/>
      <c r="S977" s="355"/>
      <c r="T977" s="355"/>
      <c r="U977" s="355"/>
      <c r="V977" s="355">
        <v>565000</v>
      </c>
      <c r="W977" s="355"/>
      <c r="X977" s="355"/>
      <c r="Y977" s="355"/>
      <c r="Z977" s="355"/>
      <c r="AA977" s="355"/>
      <c r="AB977" s="355"/>
      <c r="AC977" s="355"/>
      <c r="AD977" s="355"/>
      <c r="AE977" s="355"/>
      <c r="AF977" s="355"/>
      <c r="AG977" s="355"/>
      <c r="AH977" s="355"/>
      <c r="AI977" s="381">
        <v>410171000</v>
      </c>
      <c r="AJ977" s="381">
        <v>361630000</v>
      </c>
      <c r="AK977" s="381">
        <v>6240422.2350885784</v>
      </c>
      <c r="AL977" s="381">
        <v>5501909.9177540168</v>
      </c>
      <c r="AM977" s="381">
        <v>8596</v>
      </c>
      <c r="AN977" s="359"/>
      <c r="AO977" s="367"/>
    </row>
    <row r="978" spans="1:41" ht="15.75">
      <c r="A978" s="355" t="s">
        <v>13785</v>
      </c>
      <c r="B978" s="355"/>
      <c r="C978" s="382" t="s">
        <v>12779</v>
      </c>
      <c r="D978" s="382" t="s">
        <v>12780</v>
      </c>
      <c r="E978" s="382" t="s">
        <v>12781</v>
      </c>
      <c r="F978" s="355"/>
      <c r="G978" s="380" t="s">
        <v>12182</v>
      </c>
      <c r="H978" s="355"/>
      <c r="I978" s="355"/>
      <c r="J978" s="355"/>
      <c r="K978" s="382" t="s">
        <v>13779</v>
      </c>
      <c r="L978" s="355"/>
      <c r="M978" s="355"/>
      <c r="N978" s="355"/>
      <c r="O978" s="355"/>
      <c r="P978" s="355"/>
      <c r="Q978" s="355"/>
      <c r="R978" s="355"/>
      <c r="S978" s="355"/>
      <c r="T978" s="355"/>
      <c r="U978" s="355"/>
      <c r="V978" s="355"/>
      <c r="W978" s="355"/>
      <c r="X978" s="355"/>
      <c r="Y978" s="355"/>
      <c r="Z978" s="355"/>
      <c r="AA978" s="355"/>
      <c r="AB978" s="355"/>
      <c r="AC978" s="355"/>
      <c r="AD978" s="355"/>
      <c r="AE978" s="355"/>
      <c r="AF978" s="355"/>
      <c r="AG978" s="355"/>
      <c r="AH978" s="355"/>
      <c r="AI978" s="381">
        <v>410171000</v>
      </c>
      <c r="AJ978" s="381">
        <v>0</v>
      </c>
      <c r="AK978" s="381">
        <v>6240422.2350885784</v>
      </c>
      <c r="AL978" s="381">
        <v>0</v>
      </c>
      <c r="AM978" s="381"/>
      <c r="AN978" s="359"/>
      <c r="AO978" s="367"/>
    </row>
    <row r="979" spans="1:41" ht="15.75">
      <c r="A979" s="355" t="s">
        <v>13786</v>
      </c>
      <c r="B979" s="355">
        <v>191532</v>
      </c>
      <c r="C979" s="382" t="s">
        <v>12779</v>
      </c>
      <c r="D979" s="382" t="s">
        <v>12780</v>
      </c>
      <c r="E979" s="382" t="s">
        <v>12781</v>
      </c>
      <c r="F979" s="355"/>
      <c r="G979" s="380" t="s">
        <v>12113</v>
      </c>
      <c r="H979" s="355"/>
      <c r="I979" s="355"/>
      <c r="J979" s="355"/>
      <c r="K979" s="382" t="s">
        <v>12783</v>
      </c>
      <c r="L979" s="355"/>
      <c r="M979" s="355"/>
      <c r="N979" s="355"/>
      <c r="O979" s="355"/>
      <c r="P979" s="355"/>
      <c r="Q979" s="355"/>
      <c r="R979" s="355"/>
      <c r="S979" s="355"/>
      <c r="T979" s="355"/>
      <c r="U979" s="355"/>
      <c r="V979" s="355">
        <v>12589000</v>
      </c>
      <c r="W979" s="355"/>
      <c r="X979" s="355"/>
      <c r="Y979" s="355"/>
      <c r="Z979" s="355"/>
      <c r="AA979" s="355"/>
      <c r="AB979" s="355"/>
      <c r="AC979" s="355"/>
      <c r="AD979" s="355"/>
      <c r="AE979" s="355"/>
      <c r="AF979" s="355"/>
      <c r="AG979" s="355"/>
      <c r="AH979" s="355"/>
      <c r="AI979" s="381">
        <v>410171000</v>
      </c>
      <c r="AJ979" s="381">
        <v>361630000</v>
      </c>
      <c r="AK979" s="381">
        <v>6240422.2350885784</v>
      </c>
      <c r="AL979" s="381">
        <v>5501909.9177540168</v>
      </c>
      <c r="AM979" s="381">
        <v>191532</v>
      </c>
      <c r="AN979" s="359"/>
      <c r="AO979" s="367"/>
    </row>
    <row r="980" spans="1:41" ht="15.75">
      <c r="A980" s="355" t="s">
        <v>13787</v>
      </c>
      <c r="B980" s="355"/>
      <c r="C980" s="382" t="s">
        <v>12779</v>
      </c>
      <c r="D980" s="382" t="s">
        <v>12780</v>
      </c>
      <c r="E980" s="382" t="s">
        <v>12781</v>
      </c>
      <c r="F980" s="355"/>
      <c r="G980" s="380" t="s">
        <v>12447</v>
      </c>
      <c r="H980" s="355"/>
      <c r="I980" s="355"/>
      <c r="J980" s="355"/>
      <c r="K980" s="382" t="s">
        <v>13782</v>
      </c>
      <c r="L980" s="355"/>
      <c r="M980" s="355"/>
      <c r="N980" s="355"/>
      <c r="O980" s="355"/>
      <c r="P980" s="355"/>
      <c r="Q980" s="355"/>
      <c r="R980" s="355"/>
      <c r="S980" s="355"/>
      <c r="T980" s="355"/>
      <c r="U980" s="355"/>
      <c r="V980" s="355"/>
      <c r="W980" s="355"/>
      <c r="X980" s="355"/>
      <c r="Y980" s="355"/>
      <c r="Z980" s="355"/>
      <c r="AA980" s="355"/>
      <c r="AB980" s="355"/>
      <c r="AC980" s="355"/>
      <c r="AD980" s="355"/>
      <c r="AE980" s="355"/>
      <c r="AF980" s="355"/>
      <c r="AG980" s="355"/>
      <c r="AH980" s="355"/>
      <c r="AI980" s="381">
        <v>410171000</v>
      </c>
      <c r="AJ980" s="381">
        <v>0</v>
      </c>
      <c r="AK980" s="381">
        <v>6240422.2350885784</v>
      </c>
      <c r="AL980" s="381">
        <v>0</v>
      </c>
      <c r="AM980" s="381"/>
      <c r="AN980" s="359"/>
      <c r="AO980" s="367"/>
    </row>
    <row r="981" spans="1:41" ht="15.75">
      <c r="A981" s="355" t="s">
        <v>13788</v>
      </c>
      <c r="B981" s="355">
        <v>3514</v>
      </c>
      <c r="C981" s="382" t="s">
        <v>12779</v>
      </c>
      <c r="D981" s="382" t="s">
        <v>12780</v>
      </c>
      <c r="E981" s="382" t="s">
        <v>12781</v>
      </c>
      <c r="F981" s="355"/>
      <c r="G981" s="380" t="s">
        <v>12116</v>
      </c>
      <c r="H981" s="355"/>
      <c r="I981" s="355"/>
      <c r="J981" s="355"/>
      <c r="K981" s="382" t="s">
        <v>12783</v>
      </c>
      <c r="L981" s="355"/>
      <c r="M981" s="355"/>
      <c r="N981" s="355"/>
      <c r="O981" s="355"/>
      <c r="P981" s="355"/>
      <c r="Q981" s="355"/>
      <c r="R981" s="355"/>
      <c r="S981" s="355"/>
      <c r="T981" s="355"/>
      <c r="U981" s="355"/>
      <c r="V981" s="355">
        <v>231000</v>
      </c>
      <c r="W981" s="355"/>
      <c r="X981" s="355"/>
      <c r="Y981" s="355"/>
      <c r="Z981" s="355"/>
      <c r="AA981" s="355"/>
      <c r="AB981" s="355"/>
      <c r="AC981" s="355"/>
      <c r="AD981" s="355"/>
      <c r="AE981" s="355"/>
      <c r="AF981" s="355"/>
      <c r="AG981" s="355"/>
      <c r="AH981" s="355"/>
      <c r="AI981" s="381">
        <v>410171000</v>
      </c>
      <c r="AJ981" s="381">
        <v>361630000</v>
      </c>
      <c r="AK981" s="381">
        <v>6240422.2350885784</v>
      </c>
      <c r="AL981" s="381">
        <v>5501909.9177540168</v>
      </c>
      <c r="AM981" s="381">
        <v>3514</v>
      </c>
      <c r="AN981" s="359"/>
      <c r="AO981" s="367"/>
    </row>
    <row r="982" spans="1:41" ht="15.75">
      <c r="A982" s="355" t="s">
        <v>13789</v>
      </c>
      <c r="B982" s="355">
        <v>5021</v>
      </c>
      <c r="C982" s="382" t="s">
        <v>12779</v>
      </c>
      <c r="D982" s="382" t="s">
        <v>12780</v>
      </c>
      <c r="E982" s="382" t="s">
        <v>12781</v>
      </c>
      <c r="F982" s="355"/>
      <c r="G982" s="380" t="s">
        <v>12634</v>
      </c>
      <c r="H982" s="355"/>
      <c r="I982" s="355"/>
      <c r="J982" s="355"/>
      <c r="K982" s="382" t="s">
        <v>12783</v>
      </c>
      <c r="L982" s="355"/>
      <c r="M982" s="355"/>
      <c r="N982" s="355"/>
      <c r="O982" s="355"/>
      <c r="P982" s="355"/>
      <c r="Q982" s="355"/>
      <c r="R982" s="355"/>
      <c r="S982" s="355"/>
      <c r="T982" s="355"/>
      <c r="U982" s="355"/>
      <c r="V982" s="355">
        <v>330000</v>
      </c>
      <c r="W982" s="355"/>
      <c r="X982" s="355"/>
      <c r="Y982" s="355"/>
      <c r="Z982" s="355"/>
      <c r="AA982" s="355"/>
      <c r="AB982" s="355"/>
      <c r="AC982" s="355"/>
      <c r="AD982" s="355"/>
      <c r="AE982" s="355"/>
      <c r="AF982" s="355"/>
      <c r="AG982" s="355"/>
      <c r="AH982" s="355"/>
      <c r="AI982" s="381">
        <v>410171000</v>
      </c>
      <c r="AJ982" s="381">
        <v>361630000</v>
      </c>
      <c r="AK982" s="381">
        <v>6240422.2350885784</v>
      </c>
      <c r="AL982" s="381">
        <v>5501909.9177540168</v>
      </c>
      <c r="AM982" s="381">
        <v>5021</v>
      </c>
      <c r="AN982" s="359"/>
      <c r="AO982" s="367"/>
    </row>
    <row r="983" spans="1:41" ht="15.75">
      <c r="A983" s="355" t="s">
        <v>13790</v>
      </c>
      <c r="B983" s="355"/>
      <c r="C983" s="382" t="s">
        <v>12779</v>
      </c>
      <c r="D983" s="382" t="s">
        <v>12780</v>
      </c>
      <c r="E983" s="382" t="s">
        <v>12781</v>
      </c>
      <c r="F983" s="355"/>
      <c r="G983" s="380" t="s">
        <v>12118</v>
      </c>
      <c r="H983" s="355"/>
      <c r="I983" s="355"/>
      <c r="J983" s="355"/>
      <c r="K983" s="382" t="s">
        <v>13779</v>
      </c>
      <c r="L983" s="355"/>
      <c r="M983" s="355"/>
      <c r="N983" s="355"/>
      <c r="O983" s="355"/>
      <c r="P983" s="355"/>
      <c r="Q983" s="355"/>
      <c r="R983" s="355"/>
      <c r="S983" s="355"/>
      <c r="T983" s="355"/>
      <c r="U983" s="355"/>
      <c r="V983" s="355"/>
      <c r="W983" s="355"/>
      <c r="X983" s="355"/>
      <c r="Y983" s="355"/>
      <c r="Z983" s="355"/>
      <c r="AA983" s="355"/>
      <c r="AB983" s="355"/>
      <c r="AC983" s="355"/>
      <c r="AD983" s="355"/>
      <c r="AE983" s="355"/>
      <c r="AF983" s="355"/>
      <c r="AG983" s="355"/>
      <c r="AH983" s="355"/>
      <c r="AI983" s="381">
        <v>410171000</v>
      </c>
      <c r="AJ983" s="381">
        <v>0</v>
      </c>
      <c r="AK983" s="381">
        <v>6240422.2350885784</v>
      </c>
      <c r="AL983" s="381">
        <v>0</v>
      </c>
      <c r="AM983" s="381"/>
      <c r="AN983" s="359"/>
      <c r="AO983" s="367"/>
    </row>
    <row r="984" spans="1:41" ht="15.75">
      <c r="A984" s="355" t="s">
        <v>13791</v>
      </c>
      <c r="B984" s="355">
        <v>188291</v>
      </c>
      <c r="C984" s="382" t="s">
        <v>12779</v>
      </c>
      <c r="D984" s="382" t="s">
        <v>12780</v>
      </c>
      <c r="E984" s="382" t="s">
        <v>12781</v>
      </c>
      <c r="F984" s="355"/>
      <c r="G984" s="380" t="s">
        <v>12450</v>
      </c>
      <c r="H984" s="355"/>
      <c r="I984" s="355"/>
      <c r="J984" s="355"/>
      <c r="K984" s="382" t="s">
        <v>12783</v>
      </c>
      <c r="L984" s="355"/>
      <c r="M984" s="355"/>
      <c r="N984" s="355"/>
      <c r="O984" s="355"/>
      <c r="P984" s="355"/>
      <c r="Q984" s="355"/>
      <c r="R984" s="355"/>
      <c r="S984" s="355"/>
      <c r="T984" s="355"/>
      <c r="U984" s="355"/>
      <c r="V984" s="355">
        <v>12376000</v>
      </c>
      <c r="W984" s="355"/>
      <c r="X984" s="355"/>
      <c r="Y984" s="355"/>
      <c r="Z984" s="355"/>
      <c r="AA984" s="355"/>
      <c r="AB984" s="355"/>
      <c r="AC984" s="355"/>
      <c r="AD984" s="355"/>
      <c r="AE984" s="355"/>
      <c r="AF984" s="355"/>
      <c r="AG984" s="355"/>
      <c r="AH984" s="355"/>
      <c r="AI984" s="381">
        <v>410171000</v>
      </c>
      <c r="AJ984" s="381">
        <v>361630000</v>
      </c>
      <c r="AK984" s="381">
        <v>6240422.2350885784</v>
      </c>
      <c r="AL984" s="381">
        <v>5501909.9177540168</v>
      </c>
      <c r="AM984" s="381">
        <v>188291</v>
      </c>
      <c r="AN984" s="359"/>
      <c r="AO984" s="367"/>
    </row>
    <row r="985" spans="1:41" ht="15.75">
      <c r="A985" s="355" t="s">
        <v>13792</v>
      </c>
      <c r="B985" s="355"/>
      <c r="C985" s="382" t="s">
        <v>12779</v>
      </c>
      <c r="D985" s="382" t="s">
        <v>12780</v>
      </c>
      <c r="E985" s="382" t="s">
        <v>12781</v>
      </c>
      <c r="F985" s="355"/>
      <c r="G985" s="380" t="s">
        <v>12120</v>
      </c>
      <c r="H985" s="355"/>
      <c r="I985" s="355"/>
      <c r="J985" s="355"/>
      <c r="K985" s="382" t="s">
        <v>13782</v>
      </c>
      <c r="L985" s="355"/>
      <c r="M985" s="355"/>
      <c r="N985" s="355"/>
      <c r="O985" s="355"/>
      <c r="P985" s="355"/>
      <c r="Q985" s="355"/>
      <c r="R985" s="355"/>
      <c r="S985" s="355"/>
      <c r="T985" s="355"/>
      <c r="U985" s="355"/>
      <c r="V985" s="355"/>
      <c r="W985" s="355"/>
      <c r="X985" s="355"/>
      <c r="Y985" s="355"/>
      <c r="Z985" s="355"/>
      <c r="AA985" s="355"/>
      <c r="AB985" s="355"/>
      <c r="AC985" s="355"/>
      <c r="AD985" s="355"/>
      <c r="AE985" s="355"/>
      <c r="AF985" s="355"/>
      <c r="AG985" s="355"/>
      <c r="AH985" s="355"/>
      <c r="AI985" s="381">
        <v>410171000</v>
      </c>
      <c r="AJ985" s="381">
        <v>0</v>
      </c>
      <c r="AK985" s="381">
        <v>6240422.2350885784</v>
      </c>
      <c r="AL985" s="381">
        <v>0</v>
      </c>
      <c r="AM985" s="381"/>
      <c r="AN985" s="359"/>
      <c r="AO985" s="367"/>
    </row>
    <row r="986" spans="1:41" ht="15.75">
      <c r="A986" s="355" t="s">
        <v>13793</v>
      </c>
      <c r="B986" s="355">
        <v>3514</v>
      </c>
      <c r="C986" s="382" t="s">
        <v>12779</v>
      </c>
      <c r="D986" s="382" t="s">
        <v>12780</v>
      </c>
      <c r="E986" s="382" t="s">
        <v>12781</v>
      </c>
      <c r="F986" s="355"/>
      <c r="G986" s="380" t="s">
        <v>11198</v>
      </c>
      <c r="H986" s="355"/>
      <c r="I986" s="355"/>
      <c r="J986" s="355"/>
      <c r="K986" s="382" t="s">
        <v>12783</v>
      </c>
      <c r="L986" s="355"/>
      <c r="M986" s="355"/>
      <c r="N986" s="355"/>
      <c r="O986" s="355"/>
      <c r="P986" s="355"/>
      <c r="Q986" s="355"/>
      <c r="R986" s="355"/>
      <c r="S986" s="355"/>
      <c r="T986" s="355"/>
      <c r="U986" s="355"/>
      <c r="V986" s="355">
        <v>231000</v>
      </c>
      <c r="W986" s="355"/>
      <c r="X986" s="355"/>
      <c r="Y986" s="355"/>
      <c r="Z986" s="355"/>
      <c r="AA986" s="355"/>
      <c r="AB986" s="355"/>
      <c r="AC986" s="355"/>
      <c r="AD986" s="355"/>
      <c r="AE986" s="355"/>
      <c r="AF986" s="355"/>
      <c r="AG986" s="355"/>
      <c r="AH986" s="355"/>
      <c r="AI986" s="381">
        <v>410171000</v>
      </c>
      <c r="AJ986" s="381">
        <v>361630000</v>
      </c>
      <c r="AK986" s="381">
        <v>6240422.2350885784</v>
      </c>
      <c r="AL986" s="381">
        <v>5501909.9177540168</v>
      </c>
      <c r="AM986" s="381">
        <v>3514</v>
      </c>
      <c r="AN986" s="359"/>
      <c r="AO986" s="367"/>
    </row>
    <row r="987" spans="1:41" ht="15.75">
      <c r="A987" s="355" t="s">
        <v>13794</v>
      </c>
      <c r="B987" s="355"/>
      <c r="C987" s="382" t="s">
        <v>12779</v>
      </c>
      <c r="D987" s="382" t="s">
        <v>12780</v>
      </c>
      <c r="E987" s="382" t="s">
        <v>12781</v>
      </c>
      <c r="F987" s="355"/>
      <c r="G987" s="380" t="s">
        <v>12126</v>
      </c>
      <c r="H987" s="355"/>
      <c r="I987" s="355"/>
      <c r="J987" s="355"/>
      <c r="K987" s="382" t="s">
        <v>13779</v>
      </c>
      <c r="L987" s="355"/>
      <c r="M987" s="355"/>
      <c r="N987" s="355"/>
      <c r="O987" s="355"/>
      <c r="P987" s="355"/>
      <c r="Q987" s="355"/>
      <c r="R987" s="355"/>
      <c r="S987" s="355"/>
      <c r="T987" s="355"/>
      <c r="U987" s="355"/>
      <c r="V987" s="355"/>
      <c r="W987" s="355"/>
      <c r="X987" s="355"/>
      <c r="Y987" s="355"/>
      <c r="Z987" s="355"/>
      <c r="AA987" s="355"/>
      <c r="AB987" s="355"/>
      <c r="AC987" s="355"/>
      <c r="AD987" s="355"/>
      <c r="AE987" s="355"/>
      <c r="AF987" s="355"/>
      <c r="AG987" s="355"/>
      <c r="AH987" s="355"/>
      <c r="AI987" s="381">
        <v>410171000</v>
      </c>
      <c r="AJ987" s="381">
        <v>0</v>
      </c>
      <c r="AK987" s="381">
        <v>6240422.2350885784</v>
      </c>
      <c r="AL987" s="381">
        <v>0</v>
      </c>
      <c r="AM987" s="381"/>
      <c r="AN987" s="359"/>
      <c r="AO987" s="367"/>
    </row>
    <row r="988" spans="1:41" ht="15.75">
      <c r="A988" s="355" t="s">
        <v>13795</v>
      </c>
      <c r="B988" s="355">
        <v>195137</v>
      </c>
      <c r="C988" s="382" t="s">
        <v>12779</v>
      </c>
      <c r="D988" s="382" t="s">
        <v>12780</v>
      </c>
      <c r="E988" s="382" t="s">
        <v>12781</v>
      </c>
      <c r="F988" s="355"/>
      <c r="G988" s="380" t="s">
        <v>12129</v>
      </c>
      <c r="H988" s="355"/>
      <c r="I988" s="355"/>
      <c r="J988" s="355"/>
      <c r="K988" s="382" t="s">
        <v>12783</v>
      </c>
      <c r="L988" s="355"/>
      <c r="M988" s="355"/>
      <c r="N988" s="355"/>
      <c r="O988" s="355"/>
      <c r="P988" s="355"/>
      <c r="Q988" s="355"/>
      <c r="R988" s="355"/>
      <c r="S988" s="355"/>
      <c r="T988" s="355"/>
      <c r="U988" s="355"/>
      <c r="V988" s="355">
        <v>12826000</v>
      </c>
      <c r="W988" s="355"/>
      <c r="X988" s="355"/>
      <c r="Y988" s="355"/>
      <c r="Z988" s="355"/>
      <c r="AA988" s="355"/>
      <c r="AB988" s="355"/>
      <c r="AC988" s="355"/>
      <c r="AD988" s="355"/>
      <c r="AE988" s="355"/>
      <c r="AF988" s="355"/>
      <c r="AG988" s="355"/>
      <c r="AH988" s="355"/>
      <c r="AI988" s="381">
        <v>410171000</v>
      </c>
      <c r="AJ988" s="381">
        <v>361630000</v>
      </c>
      <c r="AK988" s="381">
        <v>6240422.2350885784</v>
      </c>
      <c r="AL988" s="381">
        <v>5501909.9177540168</v>
      </c>
      <c r="AM988" s="381">
        <v>195137</v>
      </c>
      <c r="AN988" s="359"/>
      <c r="AO988" s="367"/>
    </row>
    <row r="989" spans="1:41" ht="15.75">
      <c r="A989" s="355" t="s">
        <v>13796</v>
      </c>
      <c r="B989" s="355"/>
      <c r="C989" s="382" t="s">
        <v>12779</v>
      </c>
      <c r="D989" s="382" t="s">
        <v>12780</v>
      </c>
      <c r="E989" s="382" t="s">
        <v>12781</v>
      </c>
      <c r="F989" s="355"/>
      <c r="G989" s="380" t="s">
        <v>11216</v>
      </c>
      <c r="H989" s="355"/>
      <c r="I989" s="355"/>
      <c r="J989" s="355"/>
      <c r="K989" s="382" t="s">
        <v>13782</v>
      </c>
      <c r="L989" s="355"/>
      <c r="M989" s="355"/>
      <c r="N989" s="355"/>
      <c r="O989" s="355"/>
      <c r="P989" s="355"/>
      <c r="Q989" s="355"/>
      <c r="R989" s="355"/>
      <c r="S989" s="355"/>
      <c r="T989" s="355"/>
      <c r="U989" s="355"/>
      <c r="V989" s="355"/>
      <c r="W989" s="355"/>
      <c r="X989" s="355"/>
      <c r="Y989" s="355"/>
      <c r="Z989" s="355"/>
      <c r="AA989" s="355"/>
      <c r="AB989" s="355"/>
      <c r="AC989" s="355"/>
      <c r="AD989" s="355"/>
      <c r="AE989" s="355"/>
      <c r="AF989" s="355"/>
      <c r="AG989" s="355"/>
      <c r="AH989" s="355"/>
      <c r="AI989" s="381">
        <v>410171000</v>
      </c>
      <c r="AJ989" s="381">
        <v>0</v>
      </c>
      <c r="AK989" s="381">
        <v>6240422.2350885784</v>
      </c>
      <c r="AL989" s="381">
        <v>0</v>
      </c>
      <c r="AM989" s="381"/>
      <c r="AN989" s="359"/>
      <c r="AO989" s="367"/>
    </row>
    <row r="990" spans="1:41" ht="15.75">
      <c r="A990" s="355" t="s">
        <v>13797</v>
      </c>
      <c r="B990" s="355">
        <v>3514</v>
      </c>
      <c r="C990" s="382" t="s">
        <v>12779</v>
      </c>
      <c r="D990" s="382" t="s">
        <v>12780</v>
      </c>
      <c r="E990" s="382" t="s">
        <v>12781</v>
      </c>
      <c r="F990" s="355"/>
      <c r="G990" s="380" t="s">
        <v>12132</v>
      </c>
      <c r="H990" s="355"/>
      <c r="I990" s="355"/>
      <c r="J990" s="355"/>
      <c r="K990" s="382" t="s">
        <v>12783</v>
      </c>
      <c r="L990" s="355"/>
      <c r="M990" s="355"/>
      <c r="N990" s="355"/>
      <c r="O990" s="355"/>
      <c r="P990" s="355"/>
      <c r="Q990" s="355"/>
      <c r="R990" s="355"/>
      <c r="S990" s="355"/>
      <c r="T990" s="355"/>
      <c r="U990" s="355"/>
      <c r="V990" s="355">
        <v>231000</v>
      </c>
      <c r="W990" s="355"/>
      <c r="X990" s="355"/>
      <c r="Y990" s="355"/>
      <c r="Z990" s="355"/>
      <c r="AA990" s="355"/>
      <c r="AB990" s="355"/>
      <c r="AC990" s="355"/>
      <c r="AD990" s="355"/>
      <c r="AE990" s="355"/>
      <c r="AF990" s="355"/>
      <c r="AG990" s="355"/>
      <c r="AH990" s="355"/>
      <c r="AI990" s="381">
        <v>410171000</v>
      </c>
      <c r="AJ990" s="381">
        <v>361630000</v>
      </c>
      <c r="AK990" s="381">
        <v>6240422.2350885784</v>
      </c>
      <c r="AL990" s="381">
        <v>5501909.9177540168</v>
      </c>
      <c r="AM990" s="381">
        <v>3514</v>
      </c>
      <c r="AN990" s="359"/>
      <c r="AO990" s="367"/>
    </row>
    <row r="991" spans="1:41" ht="15.75">
      <c r="A991" s="355" t="s">
        <v>13798</v>
      </c>
      <c r="B991" s="355"/>
      <c r="C991" s="382" t="s">
        <v>12779</v>
      </c>
      <c r="D991" s="382" t="s">
        <v>12780</v>
      </c>
      <c r="E991" s="382" t="s">
        <v>12781</v>
      </c>
      <c r="F991" s="355"/>
      <c r="G991" s="380" t="s">
        <v>12135</v>
      </c>
      <c r="H991" s="355"/>
      <c r="I991" s="355"/>
      <c r="J991" s="355"/>
      <c r="K991" s="382" t="s">
        <v>13779</v>
      </c>
      <c r="L991" s="355"/>
      <c r="M991" s="355"/>
      <c r="N991" s="355"/>
      <c r="O991" s="355"/>
      <c r="P991" s="355"/>
      <c r="Q991" s="355"/>
      <c r="R991" s="355"/>
      <c r="S991" s="355"/>
      <c r="T991" s="355"/>
      <c r="U991" s="355"/>
      <c r="V991" s="355"/>
      <c r="W991" s="355"/>
      <c r="X991" s="355"/>
      <c r="Y991" s="355"/>
      <c r="Z991" s="355"/>
      <c r="AA991" s="355"/>
      <c r="AB991" s="355"/>
      <c r="AC991" s="355"/>
      <c r="AD991" s="355"/>
      <c r="AE991" s="355"/>
      <c r="AF991" s="355"/>
      <c r="AG991" s="355"/>
      <c r="AH991" s="355"/>
      <c r="AI991" s="381">
        <v>410171000</v>
      </c>
      <c r="AJ991" s="381">
        <v>0</v>
      </c>
      <c r="AK991" s="381">
        <v>6240422.2350885784</v>
      </c>
      <c r="AL991" s="381">
        <v>0</v>
      </c>
      <c r="AM991" s="381"/>
      <c r="AN991" s="359"/>
      <c r="AO991" s="367"/>
    </row>
    <row r="992" spans="1:41" ht="15.75">
      <c r="A992" s="355" t="s">
        <v>13799</v>
      </c>
      <c r="B992" s="355">
        <v>191805</v>
      </c>
      <c r="C992" s="382" t="s">
        <v>12779</v>
      </c>
      <c r="D992" s="382" t="s">
        <v>12780</v>
      </c>
      <c r="E992" s="382" t="s">
        <v>12781</v>
      </c>
      <c r="F992" s="355"/>
      <c r="G992" s="380" t="s">
        <v>13253</v>
      </c>
      <c r="H992" s="355"/>
      <c r="I992" s="355"/>
      <c r="J992" s="355"/>
      <c r="K992" s="382" t="s">
        <v>12783</v>
      </c>
      <c r="L992" s="355"/>
      <c r="M992" s="355"/>
      <c r="N992" s="355"/>
      <c r="O992" s="355"/>
      <c r="P992" s="355"/>
      <c r="Q992" s="355"/>
      <c r="R992" s="355"/>
      <c r="S992" s="355"/>
      <c r="T992" s="355"/>
      <c r="U992" s="355"/>
      <c r="V992" s="355">
        <v>12607000</v>
      </c>
      <c r="W992" s="355"/>
      <c r="X992" s="355"/>
      <c r="Y992" s="355"/>
      <c r="Z992" s="355"/>
      <c r="AA992" s="355"/>
      <c r="AB992" s="355"/>
      <c r="AC992" s="355"/>
      <c r="AD992" s="355"/>
      <c r="AE992" s="355"/>
      <c r="AF992" s="355"/>
      <c r="AG992" s="355"/>
      <c r="AH992" s="355"/>
      <c r="AI992" s="381">
        <v>410171000</v>
      </c>
      <c r="AJ992" s="381">
        <v>361630000</v>
      </c>
      <c r="AK992" s="381">
        <v>6240422.2350885784</v>
      </c>
      <c r="AL992" s="381">
        <v>5501909.9177540168</v>
      </c>
      <c r="AM992" s="381">
        <v>191805</v>
      </c>
      <c r="AN992" s="359"/>
      <c r="AO992" s="367"/>
    </row>
    <row r="993" spans="1:41" ht="15.75">
      <c r="A993" s="355" t="s">
        <v>13800</v>
      </c>
      <c r="B993" s="355"/>
      <c r="C993" s="382" t="s">
        <v>12779</v>
      </c>
      <c r="D993" s="382" t="s">
        <v>12780</v>
      </c>
      <c r="E993" s="382" t="s">
        <v>12781</v>
      </c>
      <c r="F993" s="355"/>
      <c r="G993" s="380" t="s">
        <v>13255</v>
      </c>
      <c r="H993" s="355"/>
      <c r="I993" s="355"/>
      <c r="J993" s="355"/>
      <c r="K993" s="382" t="s">
        <v>13782</v>
      </c>
      <c r="L993" s="355"/>
      <c r="M993" s="355"/>
      <c r="N993" s="355"/>
      <c r="O993" s="355"/>
      <c r="P993" s="355"/>
      <c r="Q993" s="355"/>
      <c r="R993" s="355"/>
      <c r="S993" s="355"/>
      <c r="T993" s="355"/>
      <c r="U993" s="355"/>
      <c r="V993" s="355"/>
      <c r="W993" s="355"/>
      <c r="X993" s="355"/>
      <c r="Y993" s="355"/>
      <c r="Z993" s="355"/>
      <c r="AA993" s="355"/>
      <c r="AB993" s="355"/>
      <c r="AC993" s="355"/>
      <c r="AD993" s="355"/>
      <c r="AE993" s="355"/>
      <c r="AF993" s="355"/>
      <c r="AG993" s="355"/>
      <c r="AH993" s="355"/>
      <c r="AI993" s="381">
        <v>410171000</v>
      </c>
      <c r="AJ993" s="381">
        <v>0</v>
      </c>
      <c r="AK993" s="381">
        <v>6240422.2350885784</v>
      </c>
      <c r="AL993" s="381">
        <v>0</v>
      </c>
      <c r="AM993" s="381"/>
      <c r="AN993" s="359"/>
      <c r="AO993" s="367"/>
    </row>
    <row r="994" spans="1:41" ht="15.75">
      <c r="A994" s="355" t="s">
        <v>13801</v>
      </c>
      <c r="B994" s="355">
        <v>3499</v>
      </c>
      <c r="C994" s="382" t="s">
        <v>12779</v>
      </c>
      <c r="D994" s="382" t="s">
        <v>12780</v>
      </c>
      <c r="E994" s="382" t="s">
        <v>12781</v>
      </c>
      <c r="F994" s="355"/>
      <c r="G994" s="380" t="s">
        <v>13257</v>
      </c>
      <c r="H994" s="355"/>
      <c r="I994" s="355"/>
      <c r="J994" s="355"/>
      <c r="K994" s="382" t="s">
        <v>12783</v>
      </c>
      <c r="L994" s="355"/>
      <c r="M994" s="355"/>
      <c r="N994" s="355"/>
      <c r="O994" s="355"/>
      <c r="P994" s="355"/>
      <c r="Q994" s="355"/>
      <c r="R994" s="355"/>
      <c r="S994" s="355"/>
      <c r="T994" s="355"/>
      <c r="U994" s="355"/>
      <c r="V994" s="355">
        <v>230000</v>
      </c>
      <c r="W994" s="355"/>
      <c r="X994" s="355"/>
      <c r="Y994" s="355"/>
      <c r="Z994" s="355"/>
      <c r="AA994" s="355"/>
      <c r="AB994" s="355"/>
      <c r="AC994" s="355"/>
      <c r="AD994" s="355"/>
      <c r="AE994" s="355"/>
      <c r="AF994" s="355"/>
      <c r="AG994" s="355"/>
      <c r="AH994" s="355"/>
      <c r="AI994" s="381">
        <v>410171000</v>
      </c>
      <c r="AJ994" s="381">
        <v>361630000</v>
      </c>
      <c r="AK994" s="381">
        <v>6240422.2350885784</v>
      </c>
      <c r="AL994" s="381">
        <v>5501909.9177540168</v>
      </c>
      <c r="AM994" s="381">
        <v>3499</v>
      </c>
      <c r="AN994" s="359"/>
      <c r="AO994" s="367"/>
    </row>
    <row r="995" spans="1:41" ht="15.75">
      <c r="A995" s="355" t="s">
        <v>13802</v>
      </c>
      <c r="B995" s="355"/>
      <c r="C995" s="382" t="s">
        <v>12779</v>
      </c>
      <c r="D995" s="382" t="s">
        <v>12780</v>
      </c>
      <c r="E995" s="382" t="s">
        <v>12781</v>
      </c>
      <c r="F995" s="355"/>
      <c r="G995" s="380" t="s">
        <v>13259</v>
      </c>
      <c r="H995" s="355"/>
      <c r="I995" s="355"/>
      <c r="J995" s="355"/>
      <c r="K995" s="382" t="s">
        <v>13779</v>
      </c>
      <c r="L995" s="355"/>
      <c r="M995" s="355"/>
      <c r="N995" s="355"/>
      <c r="O995" s="355"/>
      <c r="P995" s="355"/>
      <c r="Q995" s="355"/>
      <c r="R995" s="355"/>
      <c r="S995" s="355"/>
      <c r="T995" s="355"/>
      <c r="U995" s="355"/>
      <c r="V995" s="355"/>
      <c r="W995" s="355"/>
      <c r="X995" s="355"/>
      <c r="Y995" s="355"/>
      <c r="Z995" s="355"/>
      <c r="AA995" s="355"/>
      <c r="AB995" s="355"/>
      <c r="AC995" s="355"/>
      <c r="AD995" s="355"/>
      <c r="AE995" s="355"/>
      <c r="AF995" s="355"/>
      <c r="AG995" s="355"/>
      <c r="AH995" s="355"/>
      <c r="AI995" s="381">
        <v>410171000</v>
      </c>
      <c r="AJ995" s="381">
        <v>0</v>
      </c>
      <c r="AK995" s="381">
        <v>6240422.2350885784</v>
      </c>
      <c r="AL995" s="381">
        <v>0</v>
      </c>
      <c r="AM995" s="381"/>
      <c r="AN995" s="359"/>
      <c r="AO995" s="367"/>
    </row>
    <row r="996" spans="1:41" ht="15.75">
      <c r="A996" s="355" t="s">
        <v>13803</v>
      </c>
      <c r="B996" s="355">
        <v>190862</v>
      </c>
      <c r="C996" s="382" t="s">
        <v>12779</v>
      </c>
      <c r="D996" s="382" t="s">
        <v>12780</v>
      </c>
      <c r="E996" s="382" t="s">
        <v>12781</v>
      </c>
      <c r="F996" s="355"/>
      <c r="G996" s="380" t="s">
        <v>13038</v>
      </c>
      <c r="H996" s="355"/>
      <c r="I996" s="355"/>
      <c r="J996" s="355"/>
      <c r="K996" s="382" t="s">
        <v>12783</v>
      </c>
      <c r="L996" s="355"/>
      <c r="M996" s="355"/>
      <c r="N996" s="355"/>
      <c r="O996" s="355"/>
      <c r="P996" s="355"/>
      <c r="Q996" s="355"/>
      <c r="R996" s="355"/>
      <c r="S996" s="355"/>
      <c r="T996" s="355"/>
      <c r="U996" s="355"/>
      <c r="V996" s="355">
        <v>12545000</v>
      </c>
      <c r="W996" s="355"/>
      <c r="X996" s="355"/>
      <c r="Y996" s="355"/>
      <c r="Z996" s="355"/>
      <c r="AA996" s="355"/>
      <c r="AB996" s="355"/>
      <c r="AC996" s="355"/>
      <c r="AD996" s="355"/>
      <c r="AE996" s="355"/>
      <c r="AF996" s="355"/>
      <c r="AG996" s="355"/>
      <c r="AH996" s="355"/>
      <c r="AI996" s="381">
        <v>410171000</v>
      </c>
      <c r="AJ996" s="381">
        <v>361630000</v>
      </c>
      <c r="AK996" s="381">
        <v>6240422.2350885784</v>
      </c>
      <c r="AL996" s="381">
        <v>5501909.9177540168</v>
      </c>
      <c r="AM996" s="381">
        <v>190862</v>
      </c>
      <c r="AN996" s="359"/>
      <c r="AO996" s="367"/>
    </row>
    <row r="997" spans="1:41" ht="15.75">
      <c r="A997" s="355" t="s">
        <v>13804</v>
      </c>
      <c r="B997" s="355"/>
      <c r="C997" s="382" t="s">
        <v>12779</v>
      </c>
      <c r="D997" s="382" t="s">
        <v>12780</v>
      </c>
      <c r="E997" s="382" t="s">
        <v>12781</v>
      </c>
      <c r="F997" s="355"/>
      <c r="G997" s="380" t="s">
        <v>13043</v>
      </c>
      <c r="H997" s="355"/>
      <c r="I997" s="355"/>
      <c r="J997" s="355"/>
      <c r="K997" s="382" t="s">
        <v>13782</v>
      </c>
      <c r="L997" s="355"/>
      <c r="M997" s="355"/>
      <c r="N997" s="355"/>
      <c r="O997" s="355"/>
      <c r="P997" s="355"/>
      <c r="Q997" s="355"/>
      <c r="R997" s="355"/>
      <c r="S997" s="355"/>
      <c r="T997" s="355"/>
      <c r="U997" s="355"/>
      <c r="V997" s="355"/>
      <c r="W997" s="355"/>
      <c r="X997" s="355"/>
      <c r="Y997" s="355"/>
      <c r="Z997" s="355"/>
      <c r="AA997" s="355"/>
      <c r="AB997" s="355"/>
      <c r="AC997" s="355"/>
      <c r="AD997" s="355"/>
      <c r="AE997" s="355"/>
      <c r="AF997" s="355"/>
      <c r="AG997" s="355"/>
      <c r="AH997" s="355"/>
      <c r="AI997" s="381">
        <v>410171000</v>
      </c>
      <c r="AJ997" s="381">
        <v>0</v>
      </c>
      <c r="AK997" s="381">
        <v>6240422.2350885784</v>
      </c>
      <c r="AL997" s="381">
        <v>0</v>
      </c>
      <c r="AM997" s="381"/>
      <c r="AN997" s="359"/>
      <c r="AO997" s="367"/>
    </row>
    <row r="998" spans="1:41" ht="15.75">
      <c r="A998" s="355" t="s">
        <v>13805</v>
      </c>
      <c r="B998" s="355">
        <v>3514</v>
      </c>
      <c r="C998" s="382" t="s">
        <v>12779</v>
      </c>
      <c r="D998" s="382" t="s">
        <v>12780</v>
      </c>
      <c r="E998" s="382" t="s">
        <v>12781</v>
      </c>
      <c r="F998" s="355"/>
      <c r="G998" s="380" t="s">
        <v>13046</v>
      </c>
      <c r="H998" s="355"/>
      <c r="I998" s="355"/>
      <c r="J998" s="355"/>
      <c r="K998" s="382" t="s">
        <v>12783</v>
      </c>
      <c r="L998" s="355"/>
      <c r="M998" s="355"/>
      <c r="N998" s="355"/>
      <c r="O998" s="355"/>
      <c r="P998" s="355"/>
      <c r="Q998" s="355"/>
      <c r="R998" s="355"/>
      <c r="S998" s="355"/>
      <c r="T998" s="355"/>
      <c r="U998" s="355"/>
      <c r="V998" s="355">
        <v>231000</v>
      </c>
      <c r="W998" s="355"/>
      <c r="X998" s="355"/>
      <c r="Y998" s="355"/>
      <c r="Z998" s="355"/>
      <c r="AA998" s="355"/>
      <c r="AB998" s="355"/>
      <c r="AC998" s="355"/>
      <c r="AD998" s="355"/>
      <c r="AE998" s="355"/>
      <c r="AF998" s="355"/>
      <c r="AG998" s="355"/>
      <c r="AH998" s="355"/>
      <c r="AI998" s="381">
        <v>410171000</v>
      </c>
      <c r="AJ998" s="381">
        <v>361630000</v>
      </c>
      <c r="AK998" s="381">
        <v>6240422.2350885784</v>
      </c>
      <c r="AL998" s="381">
        <v>5501909.9177540168</v>
      </c>
      <c r="AM998" s="381">
        <v>3514</v>
      </c>
      <c r="AN998" s="359"/>
      <c r="AO998" s="367"/>
    </row>
    <row r="999" spans="1:41" ht="15.75">
      <c r="A999" s="355" t="s">
        <v>13806</v>
      </c>
      <c r="B999" s="355"/>
      <c r="C999" s="382" t="s">
        <v>12779</v>
      </c>
      <c r="D999" s="382" t="s">
        <v>12780</v>
      </c>
      <c r="E999" s="382" t="s">
        <v>12781</v>
      </c>
      <c r="F999" s="355"/>
      <c r="G999" s="380" t="s">
        <v>13049</v>
      </c>
      <c r="H999" s="355"/>
      <c r="I999" s="355"/>
      <c r="J999" s="355"/>
      <c r="K999" s="382" t="s">
        <v>13779</v>
      </c>
      <c r="L999" s="355"/>
      <c r="M999" s="355"/>
      <c r="N999" s="355"/>
      <c r="O999" s="355"/>
      <c r="P999" s="355"/>
      <c r="Q999" s="355"/>
      <c r="R999" s="355"/>
      <c r="S999" s="355"/>
      <c r="T999" s="355"/>
      <c r="U999" s="355"/>
      <c r="V999" s="355"/>
      <c r="W999" s="355"/>
      <c r="X999" s="355"/>
      <c r="Y999" s="355"/>
      <c r="Z999" s="355"/>
      <c r="AA999" s="355"/>
      <c r="AB999" s="355"/>
      <c r="AC999" s="355"/>
      <c r="AD999" s="355"/>
      <c r="AE999" s="355"/>
      <c r="AF999" s="355"/>
      <c r="AG999" s="355"/>
      <c r="AH999" s="355"/>
      <c r="AI999" s="381">
        <v>410171000</v>
      </c>
      <c r="AJ999" s="381">
        <v>0</v>
      </c>
      <c r="AK999" s="381">
        <v>6240422.2350885784</v>
      </c>
      <c r="AL999" s="381">
        <v>0</v>
      </c>
      <c r="AM999" s="381"/>
      <c r="AN999" s="359"/>
      <c r="AO999" s="367"/>
    </row>
    <row r="1000" spans="1:41" ht="15.75">
      <c r="A1000" s="355" t="s">
        <v>13807</v>
      </c>
      <c r="B1000" s="355">
        <v>187150</v>
      </c>
      <c r="C1000" s="382" t="s">
        <v>12779</v>
      </c>
      <c r="D1000" s="382" t="s">
        <v>12780</v>
      </c>
      <c r="E1000" s="382" t="s">
        <v>12781</v>
      </c>
      <c r="F1000" s="355"/>
      <c r="G1000" s="380" t="s">
        <v>13052</v>
      </c>
      <c r="H1000" s="355"/>
      <c r="I1000" s="355"/>
      <c r="J1000" s="355"/>
      <c r="K1000" s="382" t="s">
        <v>12783</v>
      </c>
      <c r="L1000" s="355"/>
      <c r="M1000" s="355"/>
      <c r="N1000" s="355"/>
      <c r="O1000" s="355"/>
      <c r="P1000" s="355"/>
      <c r="Q1000" s="355"/>
      <c r="R1000" s="355"/>
      <c r="S1000" s="355"/>
      <c r="T1000" s="355"/>
      <c r="U1000" s="355"/>
      <c r="V1000" s="355">
        <v>12301000</v>
      </c>
      <c r="W1000" s="355"/>
      <c r="X1000" s="355"/>
      <c r="Y1000" s="355"/>
      <c r="Z1000" s="355"/>
      <c r="AA1000" s="355"/>
      <c r="AB1000" s="355"/>
      <c r="AC1000" s="355"/>
      <c r="AD1000" s="355"/>
      <c r="AE1000" s="355"/>
      <c r="AF1000" s="355"/>
      <c r="AG1000" s="355"/>
      <c r="AH1000" s="355"/>
      <c r="AI1000" s="381">
        <v>410171000</v>
      </c>
      <c r="AJ1000" s="381">
        <v>361630000</v>
      </c>
      <c r="AK1000" s="381">
        <v>6240422.2350885784</v>
      </c>
      <c r="AL1000" s="381">
        <v>5501909.9177540168</v>
      </c>
      <c r="AM1000" s="381">
        <v>187150</v>
      </c>
      <c r="AN1000" s="359"/>
      <c r="AO1000" s="367"/>
    </row>
    <row r="1001" spans="1:41" ht="15.75">
      <c r="A1001" s="355" t="s">
        <v>13808</v>
      </c>
      <c r="B1001" s="355"/>
      <c r="C1001" s="382" t="s">
        <v>12779</v>
      </c>
      <c r="D1001" s="382" t="s">
        <v>12780</v>
      </c>
      <c r="E1001" s="382" t="s">
        <v>12781</v>
      </c>
      <c r="F1001" s="355"/>
      <c r="G1001" s="380" t="s">
        <v>13055</v>
      </c>
      <c r="H1001" s="355"/>
      <c r="I1001" s="355"/>
      <c r="J1001" s="355"/>
      <c r="K1001" s="382" t="s">
        <v>13782</v>
      </c>
      <c r="L1001" s="355"/>
      <c r="M1001" s="355"/>
      <c r="N1001" s="355"/>
      <c r="O1001" s="355"/>
      <c r="P1001" s="355"/>
      <c r="Q1001" s="355"/>
      <c r="R1001" s="355"/>
      <c r="S1001" s="355"/>
      <c r="T1001" s="355"/>
      <c r="U1001" s="355"/>
      <c r="V1001" s="355"/>
      <c r="W1001" s="355"/>
      <c r="X1001" s="355"/>
      <c r="Y1001" s="355"/>
      <c r="Z1001" s="355"/>
      <c r="AA1001" s="355"/>
      <c r="AB1001" s="355"/>
      <c r="AC1001" s="355"/>
      <c r="AD1001" s="355"/>
      <c r="AE1001" s="355"/>
      <c r="AF1001" s="355"/>
      <c r="AG1001" s="355"/>
      <c r="AH1001" s="355"/>
      <c r="AI1001" s="381">
        <v>410171000</v>
      </c>
      <c r="AJ1001" s="381">
        <v>0</v>
      </c>
      <c r="AK1001" s="381">
        <v>6240422.2350885784</v>
      </c>
      <c r="AL1001" s="381">
        <v>0</v>
      </c>
      <c r="AM1001" s="381"/>
      <c r="AN1001" s="359"/>
      <c r="AO1001" s="367"/>
    </row>
    <row r="1002" spans="1:41" ht="15.75">
      <c r="A1002" s="355" t="s">
        <v>13809</v>
      </c>
      <c r="B1002" s="355">
        <v>3499</v>
      </c>
      <c r="C1002" s="382" t="s">
        <v>12779</v>
      </c>
      <c r="D1002" s="382" t="s">
        <v>12780</v>
      </c>
      <c r="E1002" s="382" t="s">
        <v>12781</v>
      </c>
      <c r="F1002" s="355"/>
      <c r="G1002" s="380" t="s">
        <v>13269</v>
      </c>
      <c r="H1002" s="355"/>
      <c r="I1002" s="355"/>
      <c r="J1002" s="355"/>
      <c r="K1002" s="382" t="s">
        <v>12783</v>
      </c>
      <c r="L1002" s="355"/>
      <c r="M1002" s="355"/>
      <c r="N1002" s="355"/>
      <c r="O1002" s="355"/>
      <c r="P1002" s="355"/>
      <c r="Q1002" s="355"/>
      <c r="R1002" s="355"/>
      <c r="S1002" s="355"/>
      <c r="T1002" s="355"/>
      <c r="U1002" s="355"/>
      <c r="V1002" s="355">
        <v>230000</v>
      </c>
      <c r="W1002" s="355"/>
      <c r="X1002" s="355"/>
      <c r="Y1002" s="355"/>
      <c r="Z1002" s="355"/>
      <c r="AA1002" s="355"/>
      <c r="AB1002" s="355"/>
      <c r="AC1002" s="355"/>
      <c r="AD1002" s="355"/>
      <c r="AE1002" s="355"/>
      <c r="AF1002" s="355"/>
      <c r="AG1002" s="355"/>
      <c r="AH1002" s="355"/>
      <c r="AI1002" s="381">
        <v>410171000</v>
      </c>
      <c r="AJ1002" s="381">
        <v>361630000</v>
      </c>
      <c r="AK1002" s="381">
        <v>6240422.2350885784</v>
      </c>
      <c r="AL1002" s="381">
        <v>5501909.9177540168</v>
      </c>
      <c r="AM1002" s="381">
        <v>3499</v>
      </c>
      <c r="AN1002" s="359"/>
      <c r="AO1002" s="367"/>
    </row>
    <row r="1003" spans="1:41" ht="15.75">
      <c r="A1003" s="355" t="s">
        <v>13810</v>
      </c>
      <c r="B1003" s="355"/>
      <c r="C1003" s="382" t="s">
        <v>12779</v>
      </c>
      <c r="D1003" s="382" t="s">
        <v>12780</v>
      </c>
      <c r="E1003" s="382" t="s">
        <v>12781</v>
      </c>
      <c r="F1003" s="355"/>
      <c r="G1003" s="380" t="s">
        <v>13271</v>
      </c>
      <c r="H1003" s="355"/>
      <c r="I1003" s="355"/>
      <c r="J1003" s="355"/>
      <c r="K1003" s="382" t="s">
        <v>13779</v>
      </c>
      <c r="L1003" s="355"/>
      <c r="M1003" s="355"/>
      <c r="N1003" s="355"/>
      <c r="O1003" s="355"/>
      <c r="P1003" s="355"/>
      <c r="Q1003" s="355"/>
      <c r="R1003" s="355"/>
      <c r="S1003" s="355"/>
      <c r="T1003" s="355"/>
      <c r="U1003" s="355"/>
      <c r="V1003" s="355"/>
      <c r="W1003" s="355"/>
      <c r="X1003" s="355"/>
      <c r="Y1003" s="355"/>
      <c r="Z1003" s="355"/>
      <c r="AA1003" s="355"/>
      <c r="AB1003" s="355"/>
      <c r="AC1003" s="355"/>
      <c r="AD1003" s="355"/>
      <c r="AE1003" s="355"/>
      <c r="AF1003" s="355"/>
      <c r="AG1003" s="355"/>
      <c r="AH1003" s="355"/>
      <c r="AI1003" s="381">
        <v>410171000</v>
      </c>
      <c r="AJ1003" s="381">
        <v>0</v>
      </c>
      <c r="AK1003" s="381">
        <v>6240422.2350885784</v>
      </c>
      <c r="AL1003" s="381">
        <v>0</v>
      </c>
      <c r="AM1003" s="381"/>
      <c r="AN1003" s="359"/>
      <c r="AO1003" s="367"/>
    </row>
    <row r="1004" spans="1:41" ht="15.75">
      <c r="A1004" s="355" t="s">
        <v>13811</v>
      </c>
      <c r="B1004" s="355">
        <v>191014</v>
      </c>
      <c r="C1004" s="382" t="s">
        <v>12779</v>
      </c>
      <c r="D1004" s="382" t="s">
        <v>12780</v>
      </c>
      <c r="E1004" s="382" t="s">
        <v>12781</v>
      </c>
      <c r="F1004" s="355"/>
      <c r="G1004" s="380" t="s">
        <v>13162</v>
      </c>
      <c r="H1004" s="355"/>
      <c r="I1004" s="355"/>
      <c r="J1004" s="355"/>
      <c r="K1004" s="382" t="s">
        <v>12783</v>
      </c>
      <c r="L1004" s="355"/>
      <c r="M1004" s="355"/>
      <c r="N1004" s="355"/>
      <c r="O1004" s="355"/>
      <c r="P1004" s="355"/>
      <c r="Q1004" s="355"/>
      <c r="R1004" s="355"/>
      <c r="S1004" s="355"/>
      <c r="T1004" s="355"/>
      <c r="U1004" s="355"/>
      <c r="V1004" s="355">
        <v>12555000</v>
      </c>
      <c r="W1004" s="355"/>
      <c r="X1004" s="355"/>
      <c r="Y1004" s="355"/>
      <c r="Z1004" s="355"/>
      <c r="AA1004" s="355"/>
      <c r="AB1004" s="355"/>
      <c r="AC1004" s="355"/>
      <c r="AD1004" s="355"/>
      <c r="AE1004" s="355"/>
      <c r="AF1004" s="355"/>
      <c r="AG1004" s="355"/>
      <c r="AH1004" s="355"/>
      <c r="AI1004" s="381">
        <v>410171000</v>
      </c>
      <c r="AJ1004" s="381">
        <v>361630000</v>
      </c>
      <c r="AK1004" s="381">
        <v>6240422.2350885784</v>
      </c>
      <c r="AL1004" s="381">
        <v>5501909.9177540168</v>
      </c>
      <c r="AM1004" s="381">
        <v>191014</v>
      </c>
      <c r="AN1004" s="359"/>
      <c r="AO1004" s="367"/>
    </row>
    <row r="1005" spans="1:41" ht="15.75">
      <c r="A1005" s="355" t="s">
        <v>13812</v>
      </c>
      <c r="B1005" s="355"/>
      <c r="C1005" s="382" t="s">
        <v>12779</v>
      </c>
      <c r="D1005" s="382" t="s">
        <v>12780</v>
      </c>
      <c r="E1005" s="382" t="s">
        <v>12781</v>
      </c>
      <c r="F1005" s="355"/>
      <c r="G1005" s="380" t="s">
        <v>13164</v>
      </c>
      <c r="H1005" s="355"/>
      <c r="I1005" s="355"/>
      <c r="J1005" s="355"/>
      <c r="K1005" s="382" t="s">
        <v>13782</v>
      </c>
      <c r="L1005" s="355"/>
      <c r="M1005" s="355"/>
      <c r="N1005" s="355"/>
      <c r="O1005" s="355"/>
      <c r="P1005" s="355"/>
      <c r="Q1005" s="355"/>
      <c r="R1005" s="355"/>
      <c r="S1005" s="355"/>
      <c r="T1005" s="355"/>
      <c r="U1005" s="355"/>
      <c r="V1005" s="355"/>
      <c r="W1005" s="355"/>
      <c r="X1005" s="355"/>
      <c r="Y1005" s="355"/>
      <c r="Z1005" s="355"/>
      <c r="AA1005" s="355"/>
      <c r="AB1005" s="355"/>
      <c r="AC1005" s="355"/>
      <c r="AD1005" s="355"/>
      <c r="AE1005" s="355"/>
      <c r="AF1005" s="355"/>
      <c r="AG1005" s="355"/>
      <c r="AH1005" s="355"/>
      <c r="AI1005" s="381">
        <v>410171000</v>
      </c>
      <c r="AJ1005" s="381">
        <v>0</v>
      </c>
      <c r="AK1005" s="381">
        <v>6240422.2350885784</v>
      </c>
      <c r="AL1005" s="381">
        <v>0</v>
      </c>
      <c r="AM1005" s="381"/>
      <c r="AN1005" s="359"/>
      <c r="AO1005" s="367"/>
    </row>
    <row r="1006" spans="1:41" ht="15.75">
      <c r="A1006" s="355" t="s">
        <v>13813</v>
      </c>
      <c r="B1006" s="355">
        <v>3514</v>
      </c>
      <c r="C1006" s="382" t="s">
        <v>12779</v>
      </c>
      <c r="D1006" s="382" t="s">
        <v>12780</v>
      </c>
      <c r="E1006" s="382" t="s">
        <v>12781</v>
      </c>
      <c r="F1006" s="355"/>
      <c r="G1006" s="380" t="s">
        <v>13166</v>
      </c>
      <c r="H1006" s="355"/>
      <c r="I1006" s="355"/>
      <c r="J1006" s="355"/>
      <c r="K1006" s="382" t="s">
        <v>12783</v>
      </c>
      <c r="L1006" s="355"/>
      <c r="M1006" s="355"/>
      <c r="N1006" s="355"/>
      <c r="O1006" s="355"/>
      <c r="P1006" s="355"/>
      <c r="Q1006" s="355"/>
      <c r="R1006" s="355"/>
      <c r="S1006" s="355"/>
      <c r="T1006" s="355"/>
      <c r="U1006" s="355"/>
      <c r="V1006" s="355">
        <v>231000</v>
      </c>
      <c r="W1006" s="355"/>
      <c r="X1006" s="355"/>
      <c r="Y1006" s="355"/>
      <c r="Z1006" s="355"/>
      <c r="AA1006" s="355"/>
      <c r="AB1006" s="355"/>
      <c r="AC1006" s="355"/>
      <c r="AD1006" s="355"/>
      <c r="AE1006" s="355"/>
      <c r="AF1006" s="355"/>
      <c r="AG1006" s="355"/>
      <c r="AH1006" s="355"/>
      <c r="AI1006" s="381">
        <v>410171000</v>
      </c>
      <c r="AJ1006" s="381">
        <v>361630000</v>
      </c>
      <c r="AK1006" s="381">
        <v>6240422.2350885784</v>
      </c>
      <c r="AL1006" s="381">
        <v>5501909.9177540168</v>
      </c>
      <c r="AM1006" s="381">
        <v>3514</v>
      </c>
      <c r="AN1006" s="359"/>
      <c r="AO1006" s="367"/>
    </row>
    <row r="1007" spans="1:41" ht="15.75">
      <c r="A1007" s="355" t="s">
        <v>13814</v>
      </c>
      <c r="B1007" s="355"/>
      <c r="C1007" s="382" t="s">
        <v>12779</v>
      </c>
      <c r="D1007" s="382" t="s">
        <v>12780</v>
      </c>
      <c r="E1007" s="382" t="s">
        <v>12781</v>
      </c>
      <c r="F1007" s="355"/>
      <c r="G1007" s="380" t="s">
        <v>13168</v>
      </c>
      <c r="H1007" s="355"/>
      <c r="I1007" s="355"/>
      <c r="J1007" s="355"/>
      <c r="K1007" s="382" t="s">
        <v>13779</v>
      </c>
      <c r="L1007" s="355"/>
      <c r="M1007" s="355"/>
      <c r="N1007" s="355"/>
      <c r="O1007" s="355"/>
      <c r="P1007" s="355"/>
      <c r="Q1007" s="355"/>
      <c r="R1007" s="355"/>
      <c r="S1007" s="355"/>
      <c r="T1007" s="355"/>
      <c r="U1007" s="355"/>
      <c r="V1007" s="355"/>
      <c r="W1007" s="355"/>
      <c r="X1007" s="355"/>
      <c r="Y1007" s="355"/>
      <c r="Z1007" s="355"/>
      <c r="AA1007" s="355"/>
      <c r="AB1007" s="355"/>
      <c r="AC1007" s="355"/>
      <c r="AD1007" s="355"/>
      <c r="AE1007" s="355"/>
      <c r="AF1007" s="355"/>
      <c r="AG1007" s="355"/>
      <c r="AH1007" s="355"/>
      <c r="AI1007" s="381">
        <v>410171000</v>
      </c>
      <c r="AJ1007" s="381">
        <v>0</v>
      </c>
      <c r="AK1007" s="381">
        <v>6240422.2350885784</v>
      </c>
      <c r="AL1007" s="381">
        <v>0</v>
      </c>
      <c r="AM1007" s="381"/>
      <c r="AN1007" s="359"/>
      <c r="AO1007" s="367"/>
    </row>
    <row r="1008" spans="1:41" ht="15.75">
      <c r="A1008" s="355" t="s">
        <v>13815</v>
      </c>
      <c r="B1008" s="355">
        <v>198758</v>
      </c>
      <c r="C1008" s="382" t="s">
        <v>12779</v>
      </c>
      <c r="D1008" s="382" t="s">
        <v>12780</v>
      </c>
      <c r="E1008" s="382" t="s">
        <v>12781</v>
      </c>
      <c r="F1008" s="355"/>
      <c r="G1008" s="380" t="s">
        <v>13114</v>
      </c>
      <c r="H1008" s="355"/>
      <c r="I1008" s="355"/>
      <c r="J1008" s="355"/>
      <c r="K1008" s="382" t="s">
        <v>12783</v>
      </c>
      <c r="L1008" s="355"/>
      <c r="M1008" s="355"/>
      <c r="N1008" s="355"/>
      <c r="O1008" s="355"/>
      <c r="P1008" s="355"/>
      <c r="Q1008" s="355"/>
      <c r="R1008" s="355"/>
      <c r="S1008" s="355"/>
      <c r="T1008" s="355"/>
      <c r="U1008" s="355"/>
      <c r="V1008" s="355">
        <v>13064000</v>
      </c>
      <c r="W1008" s="355"/>
      <c r="X1008" s="355"/>
      <c r="Y1008" s="355"/>
      <c r="Z1008" s="355"/>
      <c r="AA1008" s="355"/>
      <c r="AB1008" s="355"/>
      <c r="AC1008" s="355"/>
      <c r="AD1008" s="355"/>
      <c r="AE1008" s="355"/>
      <c r="AF1008" s="355"/>
      <c r="AG1008" s="355"/>
      <c r="AH1008" s="355"/>
      <c r="AI1008" s="381">
        <v>410171000</v>
      </c>
      <c r="AJ1008" s="381">
        <v>361630000</v>
      </c>
      <c r="AK1008" s="381">
        <v>6240422.2350885784</v>
      </c>
      <c r="AL1008" s="381">
        <v>5501909.9177540168</v>
      </c>
      <c r="AM1008" s="381">
        <v>198758</v>
      </c>
      <c r="AN1008" s="359"/>
      <c r="AO1008" s="367"/>
    </row>
    <row r="1009" spans="1:41" ht="15.75">
      <c r="A1009" s="355" t="s">
        <v>13816</v>
      </c>
      <c r="B1009" s="355"/>
      <c r="C1009" s="382" t="s">
        <v>12779</v>
      </c>
      <c r="D1009" s="382" t="s">
        <v>12780</v>
      </c>
      <c r="E1009" s="382" t="s">
        <v>12781</v>
      </c>
      <c r="F1009" s="355"/>
      <c r="G1009" s="380" t="s">
        <v>13118</v>
      </c>
      <c r="H1009" s="355"/>
      <c r="I1009" s="355"/>
      <c r="J1009" s="355"/>
      <c r="K1009" s="382" t="s">
        <v>13782</v>
      </c>
      <c r="L1009" s="355"/>
      <c r="M1009" s="355"/>
      <c r="N1009" s="355"/>
      <c r="O1009" s="355"/>
      <c r="P1009" s="355"/>
      <c r="Q1009" s="355"/>
      <c r="R1009" s="355"/>
      <c r="S1009" s="355"/>
      <c r="T1009" s="355"/>
      <c r="U1009" s="355"/>
      <c r="V1009" s="355"/>
      <c r="W1009" s="355"/>
      <c r="X1009" s="355"/>
      <c r="Y1009" s="355"/>
      <c r="Z1009" s="355"/>
      <c r="AA1009" s="355"/>
      <c r="AB1009" s="355"/>
      <c r="AC1009" s="355"/>
      <c r="AD1009" s="355"/>
      <c r="AE1009" s="355"/>
      <c r="AF1009" s="355"/>
      <c r="AG1009" s="355"/>
      <c r="AH1009" s="355"/>
      <c r="AI1009" s="381">
        <v>410171000</v>
      </c>
      <c r="AJ1009" s="381">
        <v>0</v>
      </c>
      <c r="AK1009" s="381">
        <v>6240422.2350885784</v>
      </c>
      <c r="AL1009" s="381">
        <v>0</v>
      </c>
      <c r="AM1009" s="381"/>
      <c r="AN1009" s="359"/>
      <c r="AO1009" s="367"/>
    </row>
    <row r="1010" spans="1:41" ht="15.75">
      <c r="A1010" s="355" t="s">
        <v>13817</v>
      </c>
      <c r="B1010" s="355">
        <v>3530</v>
      </c>
      <c r="C1010" s="382" t="s">
        <v>12779</v>
      </c>
      <c r="D1010" s="382" t="s">
        <v>12780</v>
      </c>
      <c r="E1010" s="382" t="s">
        <v>12781</v>
      </c>
      <c r="F1010" s="355"/>
      <c r="G1010" s="380" t="s">
        <v>13172</v>
      </c>
      <c r="H1010" s="355"/>
      <c r="I1010" s="355"/>
      <c r="J1010" s="355"/>
      <c r="K1010" s="382" t="s">
        <v>12783</v>
      </c>
      <c r="L1010" s="355"/>
      <c r="M1010" s="355"/>
      <c r="N1010" s="355"/>
      <c r="O1010" s="355"/>
      <c r="P1010" s="355"/>
      <c r="Q1010" s="355"/>
      <c r="R1010" s="355"/>
      <c r="S1010" s="355"/>
      <c r="T1010" s="355"/>
      <c r="U1010" s="355"/>
      <c r="V1010" s="355">
        <v>232000</v>
      </c>
      <c r="W1010" s="355"/>
      <c r="X1010" s="355"/>
      <c r="Y1010" s="355"/>
      <c r="Z1010" s="355"/>
      <c r="AA1010" s="355"/>
      <c r="AB1010" s="355"/>
      <c r="AC1010" s="355"/>
      <c r="AD1010" s="355"/>
      <c r="AE1010" s="355"/>
      <c r="AF1010" s="355"/>
      <c r="AG1010" s="355"/>
      <c r="AH1010" s="355"/>
      <c r="AI1010" s="381">
        <v>410171000</v>
      </c>
      <c r="AJ1010" s="381">
        <v>361630000</v>
      </c>
      <c r="AK1010" s="381">
        <v>6240422.2350885784</v>
      </c>
      <c r="AL1010" s="381">
        <v>5501909.9177540168</v>
      </c>
      <c r="AM1010" s="381">
        <v>3530</v>
      </c>
      <c r="AN1010" s="359"/>
      <c r="AO1010" s="367"/>
    </row>
    <row r="1011" spans="1:41" ht="15.75">
      <c r="A1011" s="355" t="s">
        <v>13818</v>
      </c>
      <c r="B1011" s="355">
        <v>5021</v>
      </c>
      <c r="C1011" s="382" t="s">
        <v>12779</v>
      </c>
      <c r="D1011" s="382" t="s">
        <v>12780</v>
      </c>
      <c r="E1011" s="382" t="s">
        <v>12781</v>
      </c>
      <c r="F1011" s="355"/>
      <c r="G1011" s="380" t="s">
        <v>13174</v>
      </c>
      <c r="H1011" s="355"/>
      <c r="I1011" s="355"/>
      <c r="J1011" s="355"/>
      <c r="K1011" s="382" t="s">
        <v>12783</v>
      </c>
      <c r="L1011" s="355"/>
      <c r="M1011" s="355"/>
      <c r="N1011" s="355"/>
      <c r="O1011" s="355"/>
      <c r="P1011" s="355"/>
      <c r="Q1011" s="355"/>
      <c r="R1011" s="355"/>
      <c r="S1011" s="355"/>
      <c r="T1011" s="355"/>
      <c r="U1011" s="355"/>
      <c r="V1011" s="355">
        <v>330000</v>
      </c>
      <c r="W1011" s="355"/>
      <c r="X1011" s="355"/>
      <c r="Y1011" s="355"/>
      <c r="Z1011" s="355"/>
      <c r="AA1011" s="355"/>
      <c r="AB1011" s="355"/>
      <c r="AC1011" s="355"/>
      <c r="AD1011" s="355"/>
      <c r="AE1011" s="355"/>
      <c r="AF1011" s="355"/>
      <c r="AG1011" s="355"/>
      <c r="AH1011" s="355"/>
      <c r="AI1011" s="381">
        <v>410171000</v>
      </c>
      <c r="AJ1011" s="381">
        <v>361630000</v>
      </c>
      <c r="AK1011" s="381">
        <v>6240422.2350885784</v>
      </c>
      <c r="AL1011" s="381">
        <v>5501909.9177540168</v>
      </c>
      <c r="AM1011" s="381">
        <v>5021</v>
      </c>
      <c r="AN1011" s="359"/>
      <c r="AO1011" s="367"/>
    </row>
    <row r="1012" spans="1:41" ht="15.75">
      <c r="A1012" s="355" t="s">
        <v>13819</v>
      </c>
      <c r="B1012" s="355"/>
      <c r="C1012" s="382" t="s">
        <v>12779</v>
      </c>
      <c r="D1012" s="382" t="s">
        <v>12780</v>
      </c>
      <c r="E1012" s="382" t="s">
        <v>12781</v>
      </c>
      <c r="F1012" s="355"/>
      <c r="G1012" s="380" t="s">
        <v>13176</v>
      </c>
      <c r="H1012" s="355"/>
      <c r="I1012" s="355"/>
      <c r="J1012" s="355"/>
      <c r="K1012" s="382" t="s">
        <v>13779</v>
      </c>
      <c r="L1012" s="355"/>
      <c r="M1012" s="355"/>
      <c r="N1012" s="355"/>
      <c r="O1012" s="355"/>
      <c r="P1012" s="355"/>
      <c r="Q1012" s="355"/>
      <c r="R1012" s="355"/>
      <c r="S1012" s="355"/>
      <c r="T1012" s="355"/>
      <c r="U1012" s="355"/>
      <c r="V1012" s="355"/>
      <c r="W1012" s="355"/>
      <c r="X1012" s="355"/>
      <c r="Y1012" s="355"/>
      <c r="Z1012" s="355"/>
      <c r="AA1012" s="355"/>
      <c r="AB1012" s="355"/>
      <c r="AC1012" s="355"/>
      <c r="AD1012" s="355"/>
      <c r="AE1012" s="355"/>
      <c r="AF1012" s="355"/>
      <c r="AG1012" s="355"/>
      <c r="AH1012" s="355"/>
      <c r="AI1012" s="381">
        <v>410171000</v>
      </c>
      <c r="AJ1012" s="381">
        <v>0</v>
      </c>
      <c r="AK1012" s="381">
        <v>6240422.2350885784</v>
      </c>
      <c r="AL1012" s="381">
        <v>0</v>
      </c>
      <c r="AM1012" s="381"/>
      <c r="AN1012" s="359"/>
      <c r="AO1012" s="367"/>
    </row>
    <row r="1013" spans="1:41" ht="15.75">
      <c r="A1013" s="355" t="s">
        <v>13820</v>
      </c>
      <c r="B1013" s="355">
        <v>190725</v>
      </c>
      <c r="C1013" s="382" t="s">
        <v>12779</v>
      </c>
      <c r="D1013" s="382" t="s">
        <v>12780</v>
      </c>
      <c r="E1013" s="382" t="s">
        <v>12781</v>
      </c>
      <c r="F1013" s="355"/>
      <c r="G1013" s="380" t="s">
        <v>13178</v>
      </c>
      <c r="H1013" s="355"/>
      <c r="I1013" s="355"/>
      <c r="J1013" s="355"/>
      <c r="K1013" s="382" t="s">
        <v>12783</v>
      </c>
      <c r="L1013" s="355"/>
      <c r="M1013" s="355"/>
      <c r="N1013" s="355"/>
      <c r="O1013" s="355"/>
      <c r="P1013" s="355"/>
      <c r="Q1013" s="355"/>
      <c r="R1013" s="355"/>
      <c r="S1013" s="355"/>
      <c r="T1013" s="355"/>
      <c r="U1013" s="355"/>
      <c r="V1013" s="355">
        <v>12536000</v>
      </c>
      <c r="W1013" s="355"/>
      <c r="X1013" s="355"/>
      <c r="Y1013" s="355"/>
      <c r="Z1013" s="355"/>
      <c r="AA1013" s="355"/>
      <c r="AB1013" s="355"/>
      <c r="AC1013" s="355"/>
      <c r="AD1013" s="355"/>
      <c r="AE1013" s="355"/>
      <c r="AF1013" s="355"/>
      <c r="AG1013" s="355"/>
      <c r="AH1013" s="355"/>
      <c r="AI1013" s="381">
        <v>410171000</v>
      </c>
      <c r="AJ1013" s="381">
        <v>361630000</v>
      </c>
      <c r="AK1013" s="381">
        <v>6240422.2350885784</v>
      </c>
      <c r="AL1013" s="381">
        <v>5501909.9177540168</v>
      </c>
      <c r="AM1013" s="381">
        <v>190725</v>
      </c>
      <c r="AN1013" s="359"/>
      <c r="AO1013" s="367"/>
    </row>
    <row r="1014" spans="1:41" ht="15.75">
      <c r="A1014" s="355" t="s">
        <v>13821</v>
      </c>
      <c r="B1014" s="355"/>
      <c r="C1014" s="382" t="s">
        <v>12779</v>
      </c>
      <c r="D1014" s="382" t="s">
        <v>12780</v>
      </c>
      <c r="E1014" s="382" t="s">
        <v>12781</v>
      </c>
      <c r="F1014" s="355"/>
      <c r="G1014" s="380" t="s">
        <v>13180</v>
      </c>
      <c r="H1014" s="355"/>
      <c r="I1014" s="355"/>
      <c r="J1014" s="355"/>
      <c r="K1014" s="382" t="s">
        <v>13782</v>
      </c>
      <c r="L1014" s="355"/>
      <c r="M1014" s="355"/>
      <c r="N1014" s="355"/>
      <c r="O1014" s="355"/>
      <c r="P1014" s="355"/>
      <c r="Q1014" s="355"/>
      <c r="R1014" s="355"/>
      <c r="S1014" s="355"/>
      <c r="T1014" s="355"/>
      <c r="U1014" s="355"/>
      <c r="V1014" s="355"/>
      <c r="W1014" s="355"/>
      <c r="X1014" s="355"/>
      <c r="Y1014" s="355"/>
      <c r="Z1014" s="355"/>
      <c r="AA1014" s="355"/>
      <c r="AB1014" s="355"/>
      <c r="AC1014" s="355"/>
      <c r="AD1014" s="355"/>
      <c r="AE1014" s="355"/>
      <c r="AF1014" s="355"/>
      <c r="AG1014" s="355"/>
      <c r="AH1014" s="355"/>
      <c r="AI1014" s="381">
        <v>410171000</v>
      </c>
      <c r="AJ1014" s="381">
        <v>0</v>
      </c>
      <c r="AK1014" s="381">
        <v>6240422.2350885784</v>
      </c>
      <c r="AL1014" s="381">
        <v>0</v>
      </c>
      <c r="AM1014" s="381"/>
      <c r="AN1014" s="359"/>
      <c r="AO1014" s="367"/>
    </row>
    <row r="1015" spans="1:41" ht="15.75">
      <c r="A1015" s="355" t="s">
        <v>13822</v>
      </c>
      <c r="B1015" s="355">
        <v>3514</v>
      </c>
      <c r="C1015" s="382" t="s">
        <v>12779</v>
      </c>
      <c r="D1015" s="382" t="s">
        <v>12780</v>
      </c>
      <c r="E1015" s="382" t="s">
        <v>12781</v>
      </c>
      <c r="F1015" s="355"/>
      <c r="G1015" s="380" t="s">
        <v>13182</v>
      </c>
      <c r="H1015" s="355"/>
      <c r="I1015" s="355"/>
      <c r="J1015" s="355"/>
      <c r="K1015" s="382" t="s">
        <v>12783</v>
      </c>
      <c r="L1015" s="355"/>
      <c r="M1015" s="355"/>
      <c r="N1015" s="355"/>
      <c r="O1015" s="355"/>
      <c r="P1015" s="355"/>
      <c r="Q1015" s="355"/>
      <c r="R1015" s="355"/>
      <c r="S1015" s="355"/>
      <c r="T1015" s="355"/>
      <c r="U1015" s="355"/>
      <c r="V1015" s="355">
        <v>231000</v>
      </c>
      <c r="W1015" s="355"/>
      <c r="X1015" s="355"/>
      <c r="Y1015" s="355"/>
      <c r="Z1015" s="355"/>
      <c r="AA1015" s="355"/>
      <c r="AB1015" s="355"/>
      <c r="AC1015" s="355"/>
      <c r="AD1015" s="355"/>
      <c r="AE1015" s="355"/>
      <c r="AF1015" s="355"/>
      <c r="AG1015" s="355"/>
      <c r="AH1015" s="355"/>
      <c r="AI1015" s="381">
        <v>410171000</v>
      </c>
      <c r="AJ1015" s="381">
        <v>361630000</v>
      </c>
      <c r="AK1015" s="381">
        <v>6240422.2350885784</v>
      </c>
      <c r="AL1015" s="381">
        <v>5501909.9177540168</v>
      </c>
      <c r="AM1015" s="381">
        <v>3514</v>
      </c>
      <c r="AN1015" s="359"/>
      <c r="AO1015" s="367"/>
    </row>
    <row r="1016" spans="1:41" ht="15.75">
      <c r="A1016" s="355" t="s">
        <v>13823</v>
      </c>
      <c r="B1016" s="355"/>
      <c r="C1016" s="382" t="s">
        <v>12779</v>
      </c>
      <c r="D1016" s="382" t="s">
        <v>12780</v>
      </c>
      <c r="E1016" s="382" t="s">
        <v>12781</v>
      </c>
      <c r="F1016" s="355"/>
      <c r="G1016" s="380" t="s">
        <v>13184</v>
      </c>
      <c r="H1016" s="355"/>
      <c r="I1016" s="355"/>
      <c r="J1016" s="355"/>
      <c r="K1016" s="382" t="s">
        <v>13779</v>
      </c>
      <c r="L1016" s="355"/>
      <c r="M1016" s="355"/>
      <c r="N1016" s="355"/>
      <c r="O1016" s="355"/>
      <c r="P1016" s="355"/>
      <c r="Q1016" s="355"/>
      <c r="R1016" s="355"/>
      <c r="S1016" s="355"/>
      <c r="T1016" s="355"/>
      <c r="U1016" s="355"/>
      <c r="V1016" s="355"/>
      <c r="W1016" s="355"/>
      <c r="X1016" s="355"/>
      <c r="Y1016" s="355"/>
      <c r="Z1016" s="355"/>
      <c r="AA1016" s="355"/>
      <c r="AB1016" s="355"/>
      <c r="AC1016" s="355"/>
      <c r="AD1016" s="355"/>
      <c r="AE1016" s="355"/>
      <c r="AF1016" s="355"/>
      <c r="AG1016" s="355"/>
      <c r="AH1016" s="355"/>
      <c r="AI1016" s="381">
        <v>410171000</v>
      </c>
      <c r="AJ1016" s="381">
        <v>0</v>
      </c>
      <c r="AK1016" s="381">
        <v>6240422.2350885784</v>
      </c>
      <c r="AL1016" s="381">
        <v>0</v>
      </c>
      <c r="AM1016" s="381"/>
      <c r="AN1016" s="359"/>
      <c r="AO1016" s="367"/>
    </row>
    <row r="1017" spans="1:41" ht="15.75">
      <c r="A1017" s="355" t="s">
        <v>13824</v>
      </c>
      <c r="B1017" s="355">
        <v>187180</v>
      </c>
      <c r="C1017" s="382" t="s">
        <v>12779</v>
      </c>
      <c r="D1017" s="382" t="s">
        <v>12780</v>
      </c>
      <c r="E1017" s="382" t="s">
        <v>12781</v>
      </c>
      <c r="F1017" s="355"/>
      <c r="G1017" s="380" t="s">
        <v>13186</v>
      </c>
      <c r="H1017" s="355"/>
      <c r="I1017" s="355"/>
      <c r="J1017" s="355"/>
      <c r="K1017" s="382" t="s">
        <v>12783</v>
      </c>
      <c r="L1017" s="355"/>
      <c r="M1017" s="355"/>
      <c r="N1017" s="355"/>
      <c r="O1017" s="355"/>
      <c r="P1017" s="355"/>
      <c r="Q1017" s="355"/>
      <c r="R1017" s="355"/>
      <c r="S1017" s="355"/>
      <c r="T1017" s="355"/>
      <c r="U1017" s="355"/>
      <c r="V1017" s="355">
        <v>12303000</v>
      </c>
      <c r="W1017" s="355"/>
      <c r="X1017" s="355"/>
      <c r="Y1017" s="355"/>
      <c r="Z1017" s="355"/>
      <c r="AA1017" s="355"/>
      <c r="AB1017" s="355"/>
      <c r="AC1017" s="355"/>
      <c r="AD1017" s="355"/>
      <c r="AE1017" s="355"/>
      <c r="AF1017" s="355"/>
      <c r="AG1017" s="355"/>
      <c r="AH1017" s="355"/>
      <c r="AI1017" s="381">
        <v>410171000</v>
      </c>
      <c r="AJ1017" s="381">
        <v>361630000</v>
      </c>
      <c r="AK1017" s="381">
        <v>6240422.2350885784</v>
      </c>
      <c r="AL1017" s="381">
        <v>5501909.9177540168</v>
      </c>
      <c r="AM1017" s="381">
        <v>187180</v>
      </c>
      <c r="AN1017" s="359"/>
      <c r="AO1017" s="367"/>
    </row>
    <row r="1018" spans="1:41" ht="15.75">
      <c r="A1018" s="355" t="s">
        <v>13825</v>
      </c>
      <c r="B1018" s="355"/>
      <c r="C1018" s="382" t="s">
        <v>12779</v>
      </c>
      <c r="D1018" s="382" t="s">
        <v>12780</v>
      </c>
      <c r="E1018" s="382" t="s">
        <v>12781</v>
      </c>
      <c r="F1018" s="355"/>
      <c r="G1018" s="380" t="s">
        <v>13188</v>
      </c>
      <c r="H1018" s="355"/>
      <c r="I1018" s="355"/>
      <c r="J1018" s="355"/>
      <c r="K1018" s="382" t="s">
        <v>13782</v>
      </c>
      <c r="L1018" s="355"/>
      <c r="M1018" s="355"/>
      <c r="N1018" s="355"/>
      <c r="O1018" s="355"/>
      <c r="P1018" s="355"/>
      <c r="Q1018" s="355"/>
      <c r="R1018" s="355"/>
      <c r="S1018" s="355"/>
      <c r="T1018" s="355"/>
      <c r="U1018" s="355"/>
      <c r="V1018" s="355"/>
      <c r="W1018" s="355"/>
      <c r="X1018" s="355"/>
      <c r="Y1018" s="355"/>
      <c r="Z1018" s="355"/>
      <c r="AA1018" s="355"/>
      <c r="AB1018" s="355"/>
      <c r="AC1018" s="355"/>
      <c r="AD1018" s="355"/>
      <c r="AE1018" s="355"/>
      <c r="AF1018" s="355"/>
      <c r="AG1018" s="355"/>
      <c r="AH1018" s="355"/>
      <c r="AI1018" s="381">
        <v>410171000</v>
      </c>
      <c r="AJ1018" s="381">
        <v>0</v>
      </c>
      <c r="AK1018" s="381">
        <v>6240422.2350885784</v>
      </c>
      <c r="AL1018" s="381">
        <v>0</v>
      </c>
      <c r="AM1018" s="381"/>
      <c r="AN1018" s="359"/>
      <c r="AO1018" s="367"/>
    </row>
    <row r="1019" spans="1:41" ht="15.75">
      <c r="A1019" s="355" t="s">
        <v>13826</v>
      </c>
      <c r="B1019" s="355">
        <v>3499</v>
      </c>
      <c r="C1019" s="382" t="s">
        <v>12779</v>
      </c>
      <c r="D1019" s="382" t="s">
        <v>12780</v>
      </c>
      <c r="E1019" s="382" t="s">
        <v>12781</v>
      </c>
      <c r="F1019" s="355"/>
      <c r="G1019" s="380" t="s">
        <v>13190</v>
      </c>
      <c r="H1019" s="355"/>
      <c r="I1019" s="355"/>
      <c r="J1019" s="355"/>
      <c r="K1019" s="382" t="s">
        <v>12783</v>
      </c>
      <c r="L1019" s="355"/>
      <c r="M1019" s="355"/>
      <c r="N1019" s="355"/>
      <c r="O1019" s="355"/>
      <c r="P1019" s="355"/>
      <c r="Q1019" s="355"/>
      <c r="R1019" s="355"/>
      <c r="S1019" s="355"/>
      <c r="T1019" s="355"/>
      <c r="U1019" s="355"/>
      <c r="V1019" s="355">
        <v>230000</v>
      </c>
      <c r="W1019" s="355"/>
      <c r="X1019" s="355"/>
      <c r="Y1019" s="355"/>
      <c r="Z1019" s="355"/>
      <c r="AA1019" s="355"/>
      <c r="AB1019" s="355"/>
      <c r="AC1019" s="355"/>
      <c r="AD1019" s="355"/>
      <c r="AE1019" s="355"/>
      <c r="AF1019" s="355"/>
      <c r="AG1019" s="355"/>
      <c r="AH1019" s="355"/>
      <c r="AI1019" s="381">
        <v>410171000</v>
      </c>
      <c r="AJ1019" s="381">
        <v>361630000</v>
      </c>
      <c r="AK1019" s="381">
        <v>6240422.2350885784</v>
      </c>
      <c r="AL1019" s="381">
        <v>5501909.9177540168</v>
      </c>
      <c r="AM1019" s="381">
        <v>3499</v>
      </c>
      <c r="AN1019" s="359"/>
      <c r="AO1019" s="367"/>
    </row>
    <row r="1020" spans="1:41" ht="15.75">
      <c r="A1020" s="355" t="s">
        <v>13827</v>
      </c>
      <c r="B1020" s="355"/>
      <c r="C1020" s="382" t="s">
        <v>12779</v>
      </c>
      <c r="D1020" s="382" t="s">
        <v>12780</v>
      </c>
      <c r="E1020" s="382" t="s">
        <v>12781</v>
      </c>
      <c r="F1020" s="355"/>
      <c r="G1020" s="380" t="s">
        <v>13192</v>
      </c>
      <c r="H1020" s="355"/>
      <c r="I1020" s="355"/>
      <c r="J1020" s="355"/>
      <c r="K1020" s="382" t="s">
        <v>13779</v>
      </c>
      <c r="L1020" s="355"/>
      <c r="M1020" s="355"/>
      <c r="N1020" s="355"/>
      <c r="O1020" s="355"/>
      <c r="P1020" s="355"/>
      <c r="Q1020" s="355"/>
      <c r="R1020" s="355"/>
      <c r="S1020" s="355"/>
      <c r="T1020" s="355"/>
      <c r="U1020" s="355"/>
      <c r="V1020" s="355"/>
      <c r="W1020" s="355"/>
      <c r="X1020" s="355"/>
      <c r="Y1020" s="355"/>
      <c r="Z1020" s="355"/>
      <c r="AA1020" s="355"/>
      <c r="AB1020" s="355"/>
      <c r="AC1020" s="355"/>
      <c r="AD1020" s="355"/>
      <c r="AE1020" s="355"/>
      <c r="AF1020" s="355"/>
      <c r="AG1020" s="355"/>
      <c r="AH1020" s="355"/>
      <c r="AI1020" s="381">
        <v>410171000</v>
      </c>
      <c r="AJ1020" s="381">
        <v>0</v>
      </c>
      <c r="AK1020" s="381">
        <v>6240422.2350885784</v>
      </c>
      <c r="AL1020" s="381">
        <v>0</v>
      </c>
      <c r="AM1020" s="381"/>
      <c r="AN1020" s="359"/>
      <c r="AO1020" s="367"/>
    </row>
    <row r="1021" spans="1:41" ht="15.75">
      <c r="A1021" s="355" t="s">
        <v>13828</v>
      </c>
      <c r="B1021" s="355">
        <v>193859</v>
      </c>
      <c r="C1021" s="382" t="s">
        <v>12779</v>
      </c>
      <c r="D1021" s="382" t="s">
        <v>12780</v>
      </c>
      <c r="E1021" s="382" t="s">
        <v>12781</v>
      </c>
      <c r="F1021" s="355"/>
      <c r="G1021" s="380" t="s">
        <v>13194</v>
      </c>
      <c r="H1021" s="355"/>
      <c r="I1021" s="355"/>
      <c r="J1021" s="355"/>
      <c r="K1021" s="382" t="s">
        <v>12783</v>
      </c>
      <c r="L1021" s="355"/>
      <c r="M1021" s="355"/>
      <c r="N1021" s="355"/>
      <c r="O1021" s="355"/>
      <c r="P1021" s="355"/>
      <c r="Q1021" s="355"/>
      <c r="R1021" s="355"/>
      <c r="S1021" s="355"/>
      <c r="T1021" s="355"/>
      <c r="U1021" s="355"/>
      <c r="V1021" s="355">
        <v>12742000</v>
      </c>
      <c r="W1021" s="355"/>
      <c r="X1021" s="355"/>
      <c r="Y1021" s="355"/>
      <c r="Z1021" s="355"/>
      <c r="AA1021" s="355"/>
      <c r="AB1021" s="355"/>
      <c r="AC1021" s="355"/>
      <c r="AD1021" s="355"/>
      <c r="AE1021" s="355"/>
      <c r="AF1021" s="355"/>
      <c r="AG1021" s="355"/>
      <c r="AH1021" s="355"/>
      <c r="AI1021" s="381">
        <v>410171000</v>
      </c>
      <c r="AJ1021" s="381">
        <v>361630000</v>
      </c>
      <c r="AK1021" s="381">
        <v>6240422.2350885784</v>
      </c>
      <c r="AL1021" s="381">
        <v>5501909.9177540168</v>
      </c>
      <c r="AM1021" s="381">
        <v>193859</v>
      </c>
      <c r="AN1021" s="359"/>
      <c r="AO1021" s="367"/>
    </row>
    <row r="1022" spans="1:41" ht="15.75">
      <c r="A1022" s="355" t="s">
        <v>13829</v>
      </c>
      <c r="B1022" s="355"/>
      <c r="C1022" s="382" t="s">
        <v>12779</v>
      </c>
      <c r="D1022" s="382" t="s">
        <v>12780</v>
      </c>
      <c r="E1022" s="382" t="s">
        <v>12781</v>
      </c>
      <c r="F1022" s="355"/>
      <c r="G1022" s="380" t="s">
        <v>13196</v>
      </c>
      <c r="H1022" s="355"/>
      <c r="I1022" s="355"/>
      <c r="J1022" s="355"/>
      <c r="K1022" s="382" t="s">
        <v>13782</v>
      </c>
      <c r="L1022" s="355"/>
      <c r="M1022" s="355"/>
      <c r="N1022" s="355"/>
      <c r="O1022" s="355"/>
      <c r="P1022" s="355"/>
      <c r="Q1022" s="355"/>
      <c r="R1022" s="355"/>
      <c r="S1022" s="355"/>
      <c r="T1022" s="355"/>
      <c r="U1022" s="355"/>
      <c r="V1022" s="355"/>
      <c r="W1022" s="355"/>
      <c r="X1022" s="355"/>
      <c r="Y1022" s="355"/>
      <c r="Z1022" s="355"/>
      <c r="AA1022" s="355"/>
      <c r="AB1022" s="355"/>
      <c r="AC1022" s="355"/>
      <c r="AD1022" s="355"/>
      <c r="AE1022" s="355"/>
      <c r="AF1022" s="355"/>
      <c r="AG1022" s="355"/>
      <c r="AH1022" s="355"/>
      <c r="AI1022" s="381">
        <v>410171000</v>
      </c>
      <c r="AJ1022" s="381">
        <v>0</v>
      </c>
      <c r="AK1022" s="381">
        <v>6240422.2350885784</v>
      </c>
      <c r="AL1022" s="381">
        <v>0</v>
      </c>
      <c r="AM1022" s="381"/>
      <c r="AN1022" s="359"/>
      <c r="AO1022" s="367"/>
    </row>
    <row r="1023" spans="1:41" ht="15.75">
      <c r="A1023" s="355" t="s">
        <v>13830</v>
      </c>
      <c r="B1023" s="355">
        <v>3530</v>
      </c>
      <c r="C1023" s="382" t="s">
        <v>12779</v>
      </c>
      <c r="D1023" s="382" t="s">
        <v>12780</v>
      </c>
      <c r="E1023" s="382" t="s">
        <v>12781</v>
      </c>
      <c r="F1023" s="355"/>
      <c r="G1023" s="380" t="s">
        <v>13198</v>
      </c>
      <c r="H1023" s="355"/>
      <c r="I1023" s="355"/>
      <c r="J1023" s="355"/>
      <c r="K1023" s="382" t="s">
        <v>12783</v>
      </c>
      <c r="L1023" s="355"/>
      <c r="M1023" s="355"/>
      <c r="N1023" s="355"/>
      <c r="O1023" s="355"/>
      <c r="P1023" s="355"/>
      <c r="Q1023" s="355"/>
      <c r="R1023" s="355"/>
      <c r="S1023" s="355"/>
      <c r="T1023" s="355"/>
      <c r="U1023" s="355"/>
      <c r="V1023" s="355">
        <v>232000</v>
      </c>
      <c r="W1023" s="355"/>
      <c r="X1023" s="355"/>
      <c r="Y1023" s="355"/>
      <c r="Z1023" s="355"/>
      <c r="AA1023" s="355"/>
      <c r="AB1023" s="355"/>
      <c r="AC1023" s="355"/>
      <c r="AD1023" s="355"/>
      <c r="AE1023" s="355"/>
      <c r="AF1023" s="355"/>
      <c r="AG1023" s="355"/>
      <c r="AH1023" s="355"/>
      <c r="AI1023" s="381">
        <v>410171000</v>
      </c>
      <c r="AJ1023" s="381">
        <v>361630000</v>
      </c>
      <c r="AK1023" s="381">
        <v>6240422.2350885784</v>
      </c>
      <c r="AL1023" s="381">
        <v>5501909.9177540168</v>
      </c>
      <c r="AM1023" s="381">
        <v>3530</v>
      </c>
      <c r="AN1023" s="359"/>
      <c r="AO1023" s="367"/>
    </row>
    <row r="1024" spans="1:41" ht="15.75">
      <c r="A1024" s="355" t="s">
        <v>13831</v>
      </c>
      <c r="B1024" s="355">
        <v>8581</v>
      </c>
      <c r="C1024" s="382" t="s">
        <v>12779</v>
      </c>
      <c r="D1024" s="382" t="s">
        <v>12780</v>
      </c>
      <c r="E1024" s="382" t="s">
        <v>12781</v>
      </c>
      <c r="F1024" s="355"/>
      <c r="G1024" s="380" t="s">
        <v>13200</v>
      </c>
      <c r="H1024" s="355"/>
      <c r="I1024" s="355"/>
      <c r="J1024" s="355"/>
      <c r="K1024" s="382" t="s">
        <v>12783</v>
      </c>
      <c r="L1024" s="355"/>
      <c r="M1024" s="355"/>
      <c r="N1024" s="355"/>
      <c r="O1024" s="355"/>
      <c r="P1024" s="355"/>
      <c r="Q1024" s="355"/>
      <c r="R1024" s="355"/>
      <c r="S1024" s="355"/>
      <c r="T1024" s="355"/>
      <c r="U1024" s="355"/>
      <c r="V1024" s="355">
        <v>564000</v>
      </c>
      <c r="W1024" s="355"/>
      <c r="X1024" s="355"/>
      <c r="Y1024" s="355"/>
      <c r="Z1024" s="355"/>
      <c r="AA1024" s="355"/>
      <c r="AB1024" s="355"/>
      <c r="AC1024" s="355"/>
      <c r="AD1024" s="355"/>
      <c r="AE1024" s="355"/>
      <c r="AF1024" s="355"/>
      <c r="AG1024" s="355"/>
      <c r="AH1024" s="355"/>
      <c r="AI1024" s="381">
        <v>410171000</v>
      </c>
      <c r="AJ1024" s="381">
        <v>361630000</v>
      </c>
      <c r="AK1024" s="381">
        <v>6240422.2350885784</v>
      </c>
      <c r="AL1024" s="381">
        <v>5501909.9177540168</v>
      </c>
      <c r="AM1024" s="381">
        <v>8581</v>
      </c>
      <c r="AN1024" s="359"/>
      <c r="AO1024" s="367"/>
    </row>
    <row r="1025" spans="1:41" ht="15.75">
      <c r="A1025" s="355" t="s">
        <v>13832</v>
      </c>
      <c r="B1025" s="355"/>
      <c r="C1025" s="382" t="s">
        <v>12779</v>
      </c>
      <c r="D1025" s="382" t="s">
        <v>12780</v>
      </c>
      <c r="E1025" s="382" t="s">
        <v>12781</v>
      </c>
      <c r="F1025" s="355"/>
      <c r="G1025" s="380" t="s">
        <v>13202</v>
      </c>
      <c r="H1025" s="355"/>
      <c r="I1025" s="355"/>
      <c r="J1025" s="355"/>
      <c r="K1025" s="382" t="s">
        <v>13779</v>
      </c>
      <c r="L1025" s="355"/>
      <c r="M1025" s="355"/>
      <c r="N1025" s="355"/>
      <c r="O1025" s="355"/>
      <c r="P1025" s="355"/>
      <c r="Q1025" s="355"/>
      <c r="R1025" s="355"/>
      <c r="S1025" s="355"/>
      <c r="T1025" s="355"/>
      <c r="U1025" s="355"/>
      <c r="V1025" s="355"/>
      <c r="W1025" s="355"/>
      <c r="X1025" s="355"/>
      <c r="Y1025" s="355"/>
      <c r="Z1025" s="355"/>
      <c r="AA1025" s="355"/>
      <c r="AB1025" s="355"/>
      <c r="AC1025" s="355"/>
      <c r="AD1025" s="355"/>
      <c r="AE1025" s="355"/>
      <c r="AF1025" s="355"/>
      <c r="AG1025" s="355"/>
      <c r="AH1025" s="355"/>
      <c r="AI1025" s="381">
        <v>410171000</v>
      </c>
      <c r="AJ1025" s="381">
        <v>0</v>
      </c>
      <c r="AK1025" s="381">
        <v>6240422.2350885784</v>
      </c>
      <c r="AL1025" s="381">
        <v>0</v>
      </c>
      <c r="AM1025" s="381"/>
      <c r="AN1025" s="359"/>
      <c r="AO1025" s="367"/>
    </row>
    <row r="1026" spans="1:41" ht="15.75">
      <c r="A1026" s="355" t="s">
        <v>13833</v>
      </c>
      <c r="B1026" s="355">
        <v>188047</v>
      </c>
      <c r="C1026" s="382" t="s">
        <v>12779</v>
      </c>
      <c r="D1026" s="382" t="s">
        <v>12780</v>
      </c>
      <c r="E1026" s="382" t="s">
        <v>12781</v>
      </c>
      <c r="F1026" s="355"/>
      <c r="G1026" s="380" t="s">
        <v>13204</v>
      </c>
      <c r="H1026" s="355"/>
      <c r="I1026" s="355"/>
      <c r="J1026" s="355"/>
      <c r="K1026" s="382" t="s">
        <v>12783</v>
      </c>
      <c r="L1026" s="355"/>
      <c r="M1026" s="355"/>
      <c r="N1026" s="355"/>
      <c r="O1026" s="355"/>
      <c r="P1026" s="355"/>
      <c r="Q1026" s="355"/>
      <c r="R1026" s="355"/>
      <c r="S1026" s="355"/>
      <c r="T1026" s="355"/>
      <c r="U1026" s="355"/>
      <c r="V1026" s="355">
        <v>12360000</v>
      </c>
      <c r="W1026" s="355"/>
      <c r="X1026" s="355"/>
      <c r="Y1026" s="355"/>
      <c r="Z1026" s="355"/>
      <c r="AA1026" s="355"/>
      <c r="AB1026" s="355"/>
      <c r="AC1026" s="355"/>
      <c r="AD1026" s="355"/>
      <c r="AE1026" s="355"/>
      <c r="AF1026" s="355"/>
      <c r="AG1026" s="355"/>
      <c r="AH1026" s="355"/>
      <c r="AI1026" s="381">
        <v>410171000</v>
      </c>
      <c r="AJ1026" s="381">
        <v>361630000</v>
      </c>
      <c r="AK1026" s="381">
        <v>6240422.2350885784</v>
      </c>
      <c r="AL1026" s="381">
        <v>5501909.9177540168</v>
      </c>
      <c r="AM1026" s="381">
        <v>188047</v>
      </c>
      <c r="AN1026" s="359"/>
      <c r="AO1026" s="367"/>
    </row>
    <row r="1027" spans="1:41" ht="15.75">
      <c r="A1027" s="355" t="s">
        <v>13834</v>
      </c>
      <c r="B1027" s="355"/>
      <c r="C1027" s="382" t="s">
        <v>12779</v>
      </c>
      <c r="D1027" s="382" t="s">
        <v>12780</v>
      </c>
      <c r="E1027" s="382" t="s">
        <v>12781</v>
      </c>
      <c r="F1027" s="355"/>
      <c r="G1027" s="380" t="s">
        <v>13206</v>
      </c>
      <c r="H1027" s="355"/>
      <c r="I1027" s="355"/>
      <c r="J1027" s="355"/>
      <c r="K1027" s="382" t="s">
        <v>13782</v>
      </c>
      <c r="L1027" s="355"/>
      <c r="M1027" s="355"/>
      <c r="N1027" s="355"/>
      <c r="O1027" s="355"/>
      <c r="P1027" s="355"/>
      <c r="Q1027" s="355"/>
      <c r="R1027" s="355"/>
      <c r="S1027" s="355"/>
      <c r="T1027" s="355"/>
      <c r="U1027" s="355"/>
      <c r="V1027" s="355"/>
      <c r="W1027" s="355"/>
      <c r="X1027" s="355"/>
      <c r="Y1027" s="355"/>
      <c r="Z1027" s="355"/>
      <c r="AA1027" s="355"/>
      <c r="AB1027" s="355"/>
      <c r="AC1027" s="355"/>
      <c r="AD1027" s="355"/>
      <c r="AE1027" s="355"/>
      <c r="AF1027" s="355"/>
      <c r="AG1027" s="355"/>
      <c r="AH1027" s="355"/>
      <c r="AI1027" s="381">
        <v>410171000</v>
      </c>
      <c r="AJ1027" s="381">
        <v>0</v>
      </c>
      <c r="AK1027" s="381">
        <v>6240422.2350885784</v>
      </c>
      <c r="AL1027" s="381">
        <v>0</v>
      </c>
      <c r="AM1027" s="381"/>
      <c r="AN1027" s="359"/>
      <c r="AO1027" s="367"/>
    </row>
    <row r="1028" spans="1:41" ht="15.75">
      <c r="A1028" s="355" t="s">
        <v>13835</v>
      </c>
      <c r="B1028" s="355">
        <v>3514</v>
      </c>
      <c r="C1028" s="382" t="s">
        <v>12779</v>
      </c>
      <c r="D1028" s="382" t="s">
        <v>12780</v>
      </c>
      <c r="E1028" s="382" t="s">
        <v>12781</v>
      </c>
      <c r="F1028" s="355"/>
      <c r="G1028" s="380" t="s">
        <v>13520</v>
      </c>
      <c r="H1028" s="355"/>
      <c r="I1028" s="355"/>
      <c r="J1028" s="355"/>
      <c r="K1028" s="382" t="s">
        <v>12783</v>
      </c>
      <c r="L1028" s="355"/>
      <c r="M1028" s="355"/>
      <c r="N1028" s="355"/>
      <c r="O1028" s="355"/>
      <c r="P1028" s="355"/>
      <c r="Q1028" s="355"/>
      <c r="R1028" s="355"/>
      <c r="S1028" s="355"/>
      <c r="T1028" s="355"/>
      <c r="U1028" s="355"/>
      <c r="V1028" s="355">
        <v>231000</v>
      </c>
      <c r="W1028" s="355"/>
      <c r="X1028" s="355"/>
      <c r="Y1028" s="355"/>
      <c r="Z1028" s="355"/>
      <c r="AA1028" s="355"/>
      <c r="AB1028" s="355"/>
      <c r="AC1028" s="355"/>
      <c r="AD1028" s="355"/>
      <c r="AE1028" s="355"/>
      <c r="AF1028" s="355"/>
      <c r="AG1028" s="355"/>
      <c r="AH1028" s="355"/>
      <c r="AI1028" s="381">
        <v>410171000</v>
      </c>
      <c r="AJ1028" s="381">
        <v>361630000</v>
      </c>
      <c r="AK1028" s="381">
        <v>6240422.2350885784</v>
      </c>
      <c r="AL1028" s="381">
        <v>5501909.9177540168</v>
      </c>
      <c r="AM1028" s="381">
        <v>3514</v>
      </c>
      <c r="AN1028" s="359"/>
      <c r="AO1028" s="367"/>
    </row>
    <row r="1029" spans="1:41" ht="15.75">
      <c r="A1029" s="355" t="s">
        <v>13836</v>
      </c>
      <c r="B1029" s="355">
        <v>8429</v>
      </c>
      <c r="C1029" s="382" t="s">
        <v>12779</v>
      </c>
      <c r="D1029" s="382" t="s">
        <v>12780</v>
      </c>
      <c r="E1029" s="382" t="s">
        <v>12781</v>
      </c>
      <c r="F1029" s="355"/>
      <c r="G1029" s="380" t="s">
        <v>13522</v>
      </c>
      <c r="H1029" s="355"/>
      <c r="I1029" s="355"/>
      <c r="J1029" s="355"/>
      <c r="K1029" s="382" t="s">
        <v>12783</v>
      </c>
      <c r="L1029" s="355"/>
      <c r="M1029" s="355"/>
      <c r="N1029" s="355"/>
      <c r="O1029" s="355"/>
      <c r="P1029" s="355"/>
      <c r="Q1029" s="355"/>
      <c r="R1029" s="355"/>
      <c r="S1029" s="355"/>
      <c r="T1029" s="355"/>
      <c r="U1029" s="355"/>
      <c r="V1029" s="355">
        <v>554000</v>
      </c>
      <c r="W1029" s="355"/>
      <c r="X1029" s="355"/>
      <c r="Y1029" s="355"/>
      <c r="Z1029" s="355"/>
      <c r="AA1029" s="355"/>
      <c r="AB1029" s="355"/>
      <c r="AC1029" s="355"/>
      <c r="AD1029" s="355"/>
      <c r="AE1029" s="355"/>
      <c r="AF1029" s="355"/>
      <c r="AG1029" s="355"/>
      <c r="AH1029" s="355"/>
      <c r="AI1029" s="381">
        <v>410171000</v>
      </c>
      <c r="AJ1029" s="381">
        <v>361630000</v>
      </c>
      <c r="AK1029" s="381">
        <v>6240422.2350885784</v>
      </c>
      <c r="AL1029" s="381">
        <v>5501909.9177540168</v>
      </c>
      <c r="AM1029" s="381">
        <v>8429</v>
      </c>
      <c r="AN1029" s="359"/>
      <c r="AO1029" s="367"/>
    </row>
    <row r="1030" spans="1:41" ht="15.75">
      <c r="A1030" s="355" t="s">
        <v>13837</v>
      </c>
      <c r="B1030" s="355"/>
      <c r="C1030" s="382" t="s">
        <v>12779</v>
      </c>
      <c r="D1030" s="382" t="s">
        <v>12780</v>
      </c>
      <c r="E1030" s="382" t="s">
        <v>12781</v>
      </c>
      <c r="F1030" s="355"/>
      <c r="G1030" s="380" t="s">
        <v>13524</v>
      </c>
      <c r="H1030" s="355"/>
      <c r="I1030" s="355"/>
      <c r="J1030" s="355"/>
      <c r="K1030" s="382" t="s">
        <v>13779</v>
      </c>
      <c r="L1030" s="355"/>
      <c r="M1030" s="355"/>
      <c r="N1030" s="355"/>
      <c r="O1030" s="355"/>
      <c r="P1030" s="355"/>
      <c r="Q1030" s="355"/>
      <c r="R1030" s="355"/>
      <c r="S1030" s="355"/>
      <c r="T1030" s="355"/>
      <c r="U1030" s="355"/>
      <c r="V1030" s="355"/>
      <c r="W1030" s="355"/>
      <c r="X1030" s="355"/>
      <c r="Y1030" s="355"/>
      <c r="Z1030" s="355"/>
      <c r="AA1030" s="355"/>
      <c r="AB1030" s="355"/>
      <c r="AC1030" s="355"/>
      <c r="AD1030" s="355"/>
      <c r="AE1030" s="355"/>
      <c r="AF1030" s="355"/>
      <c r="AG1030" s="355"/>
      <c r="AH1030" s="355"/>
      <c r="AI1030" s="381">
        <v>410171000</v>
      </c>
      <c r="AJ1030" s="381">
        <v>0</v>
      </c>
      <c r="AK1030" s="381">
        <v>6240422.2350885784</v>
      </c>
      <c r="AL1030" s="381">
        <v>0</v>
      </c>
      <c r="AM1030" s="381"/>
      <c r="AN1030" s="359"/>
      <c r="AO1030" s="367"/>
    </row>
    <row r="1031" spans="1:41" ht="15.75">
      <c r="A1031" s="355" t="s">
        <v>13838</v>
      </c>
      <c r="B1031" s="355">
        <v>192840</v>
      </c>
      <c r="C1031" s="382" t="s">
        <v>12779</v>
      </c>
      <c r="D1031" s="382" t="s">
        <v>12780</v>
      </c>
      <c r="E1031" s="382" t="s">
        <v>12781</v>
      </c>
      <c r="F1031" s="355"/>
      <c r="G1031" s="380" t="s">
        <v>13526</v>
      </c>
      <c r="H1031" s="355"/>
      <c r="I1031" s="355"/>
      <c r="J1031" s="355"/>
      <c r="K1031" s="382" t="s">
        <v>12783</v>
      </c>
      <c r="L1031" s="355"/>
      <c r="M1031" s="355"/>
      <c r="N1031" s="355"/>
      <c r="O1031" s="355"/>
      <c r="P1031" s="355"/>
      <c r="Q1031" s="355"/>
      <c r="R1031" s="355"/>
      <c r="S1031" s="355"/>
      <c r="T1031" s="355"/>
      <c r="U1031" s="355"/>
      <c r="V1031" s="355">
        <v>12675000</v>
      </c>
      <c r="W1031" s="355"/>
      <c r="X1031" s="355"/>
      <c r="Y1031" s="355"/>
      <c r="Z1031" s="355"/>
      <c r="AA1031" s="355"/>
      <c r="AB1031" s="355"/>
      <c r="AC1031" s="355"/>
      <c r="AD1031" s="355"/>
      <c r="AE1031" s="355"/>
      <c r="AF1031" s="355"/>
      <c r="AG1031" s="355"/>
      <c r="AH1031" s="355"/>
      <c r="AI1031" s="381">
        <v>410171000</v>
      </c>
      <c r="AJ1031" s="381">
        <v>361630000</v>
      </c>
      <c r="AK1031" s="381">
        <v>6240422.2350885784</v>
      </c>
      <c r="AL1031" s="381">
        <v>5501909.9177540168</v>
      </c>
      <c r="AM1031" s="381">
        <v>192840</v>
      </c>
      <c r="AN1031" s="359"/>
      <c r="AO1031" s="367"/>
    </row>
    <row r="1032" spans="1:41" ht="15.75">
      <c r="A1032" s="355" t="s">
        <v>13839</v>
      </c>
      <c r="B1032" s="355"/>
      <c r="C1032" s="382" t="s">
        <v>12779</v>
      </c>
      <c r="D1032" s="382" t="s">
        <v>12780</v>
      </c>
      <c r="E1032" s="382" t="s">
        <v>12781</v>
      </c>
      <c r="F1032" s="355"/>
      <c r="G1032" s="380" t="s">
        <v>13528</v>
      </c>
      <c r="H1032" s="355"/>
      <c r="I1032" s="355"/>
      <c r="J1032" s="355"/>
      <c r="K1032" s="382" t="s">
        <v>13782</v>
      </c>
      <c r="L1032" s="355"/>
      <c r="M1032" s="355"/>
      <c r="N1032" s="355"/>
      <c r="O1032" s="355"/>
      <c r="P1032" s="355"/>
      <c r="Q1032" s="355"/>
      <c r="R1032" s="355"/>
      <c r="S1032" s="355"/>
      <c r="T1032" s="355"/>
      <c r="U1032" s="355"/>
      <c r="V1032" s="355"/>
      <c r="W1032" s="355"/>
      <c r="X1032" s="355"/>
      <c r="Y1032" s="355"/>
      <c r="Z1032" s="355"/>
      <c r="AA1032" s="355"/>
      <c r="AB1032" s="355"/>
      <c r="AC1032" s="355"/>
      <c r="AD1032" s="355"/>
      <c r="AE1032" s="355"/>
      <c r="AF1032" s="355"/>
      <c r="AG1032" s="355"/>
      <c r="AH1032" s="355"/>
      <c r="AI1032" s="381">
        <v>410171000</v>
      </c>
      <c r="AJ1032" s="381">
        <v>0</v>
      </c>
      <c r="AK1032" s="381">
        <v>6240422.2350885784</v>
      </c>
      <c r="AL1032" s="381">
        <v>0</v>
      </c>
      <c r="AM1032" s="381"/>
      <c r="AN1032" s="359"/>
      <c r="AO1032" s="367"/>
    </row>
    <row r="1033" spans="1:41" ht="15.75">
      <c r="A1033" s="355" t="s">
        <v>13840</v>
      </c>
      <c r="B1033" s="355">
        <v>3530</v>
      </c>
      <c r="C1033" s="382" t="s">
        <v>12779</v>
      </c>
      <c r="D1033" s="382" t="s">
        <v>12780</v>
      </c>
      <c r="E1033" s="382" t="s">
        <v>12781</v>
      </c>
      <c r="F1033" s="355"/>
      <c r="G1033" s="380" t="s">
        <v>13530</v>
      </c>
      <c r="H1033" s="355"/>
      <c r="I1033" s="355"/>
      <c r="J1033" s="355"/>
      <c r="K1033" s="382" t="s">
        <v>12783</v>
      </c>
      <c r="L1033" s="355"/>
      <c r="M1033" s="355"/>
      <c r="N1033" s="355"/>
      <c r="O1033" s="355"/>
      <c r="P1033" s="355"/>
      <c r="Q1033" s="355"/>
      <c r="R1033" s="355"/>
      <c r="S1033" s="355"/>
      <c r="T1033" s="355"/>
      <c r="U1033" s="355"/>
      <c r="V1033" s="355">
        <v>232000</v>
      </c>
      <c r="W1033" s="355"/>
      <c r="X1033" s="355"/>
      <c r="Y1033" s="355"/>
      <c r="Z1033" s="355"/>
      <c r="AA1033" s="355"/>
      <c r="AB1033" s="355"/>
      <c r="AC1033" s="355"/>
      <c r="AD1033" s="355"/>
      <c r="AE1033" s="355"/>
      <c r="AF1033" s="355"/>
      <c r="AG1033" s="355"/>
      <c r="AH1033" s="355"/>
      <c r="AI1033" s="381">
        <v>410171000</v>
      </c>
      <c r="AJ1033" s="381">
        <v>361630000</v>
      </c>
      <c r="AK1033" s="381">
        <v>6240422.2350885784</v>
      </c>
      <c r="AL1033" s="381">
        <v>5501909.9177540168</v>
      </c>
      <c r="AM1033" s="381">
        <v>3530</v>
      </c>
      <c r="AN1033" s="359"/>
      <c r="AO1033" s="367"/>
    </row>
    <row r="1034" spans="1:41" ht="15.75">
      <c r="A1034" s="355" t="s">
        <v>13841</v>
      </c>
      <c r="B1034" s="355">
        <v>8459</v>
      </c>
      <c r="C1034" s="382" t="s">
        <v>12779</v>
      </c>
      <c r="D1034" s="382" t="s">
        <v>12780</v>
      </c>
      <c r="E1034" s="382" t="s">
        <v>12781</v>
      </c>
      <c r="F1034" s="355"/>
      <c r="G1034" s="380" t="s">
        <v>13532</v>
      </c>
      <c r="H1034" s="355"/>
      <c r="I1034" s="355"/>
      <c r="J1034" s="355"/>
      <c r="K1034" s="382" t="s">
        <v>12783</v>
      </c>
      <c r="L1034" s="355"/>
      <c r="M1034" s="355"/>
      <c r="N1034" s="355"/>
      <c r="O1034" s="355"/>
      <c r="P1034" s="355"/>
      <c r="Q1034" s="355"/>
      <c r="R1034" s="355"/>
      <c r="S1034" s="355"/>
      <c r="T1034" s="355"/>
      <c r="U1034" s="355"/>
      <c r="V1034" s="355">
        <v>556000</v>
      </c>
      <c r="W1034" s="355"/>
      <c r="X1034" s="355"/>
      <c r="Y1034" s="355"/>
      <c r="Z1034" s="355"/>
      <c r="AA1034" s="355"/>
      <c r="AB1034" s="355"/>
      <c r="AC1034" s="355"/>
      <c r="AD1034" s="355"/>
      <c r="AE1034" s="355"/>
      <c r="AF1034" s="355"/>
      <c r="AG1034" s="355"/>
      <c r="AH1034" s="355"/>
      <c r="AI1034" s="381">
        <v>410171000</v>
      </c>
      <c r="AJ1034" s="381">
        <v>361630000</v>
      </c>
      <c r="AK1034" s="381">
        <v>6240422.2350885784</v>
      </c>
      <c r="AL1034" s="381">
        <v>5501909.9177540168</v>
      </c>
      <c r="AM1034" s="381">
        <v>8459</v>
      </c>
      <c r="AN1034" s="359"/>
      <c r="AO1034" s="367"/>
    </row>
    <row r="1035" spans="1:41" ht="15.75">
      <c r="A1035" s="355" t="s">
        <v>13842</v>
      </c>
      <c r="B1035" s="355"/>
      <c r="C1035" s="382" t="s">
        <v>12779</v>
      </c>
      <c r="D1035" s="382" t="s">
        <v>12780</v>
      </c>
      <c r="E1035" s="382" t="s">
        <v>12781</v>
      </c>
      <c r="F1035" s="355"/>
      <c r="G1035" s="380" t="s">
        <v>13534</v>
      </c>
      <c r="H1035" s="355"/>
      <c r="I1035" s="355"/>
      <c r="J1035" s="355"/>
      <c r="K1035" s="382" t="s">
        <v>13779</v>
      </c>
      <c r="L1035" s="355"/>
      <c r="M1035" s="355"/>
      <c r="N1035" s="355"/>
      <c r="O1035" s="355"/>
      <c r="P1035" s="355"/>
      <c r="Q1035" s="355"/>
      <c r="R1035" s="355"/>
      <c r="S1035" s="355"/>
      <c r="T1035" s="355"/>
      <c r="U1035" s="355"/>
      <c r="V1035" s="355"/>
      <c r="W1035" s="355"/>
      <c r="X1035" s="355"/>
      <c r="Y1035" s="355"/>
      <c r="Z1035" s="355"/>
      <c r="AA1035" s="355"/>
      <c r="AB1035" s="355"/>
      <c r="AC1035" s="355"/>
      <c r="AD1035" s="355"/>
      <c r="AE1035" s="355"/>
      <c r="AF1035" s="355"/>
      <c r="AG1035" s="355"/>
      <c r="AH1035" s="355"/>
      <c r="AI1035" s="381">
        <v>410171000</v>
      </c>
      <c r="AJ1035" s="381">
        <v>0</v>
      </c>
      <c r="AK1035" s="381">
        <v>6240422.2350885784</v>
      </c>
      <c r="AL1035" s="381">
        <v>0</v>
      </c>
      <c r="AM1035" s="381"/>
      <c r="AN1035" s="359"/>
      <c r="AO1035" s="367"/>
    </row>
    <row r="1036" spans="1:41" ht="15.75">
      <c r="A1036" s="355" t="s">
        <v>13843</v>
      </c>
      <c r="B1036" s="355">
        <v>201162</v>
      </c>
      <c r="C1036" s="382" t="s">
        <v>12779</v>
      </c>
      <c r="D1036" s="382" t="s">
        <v>12780</v>
      </c>
      <c r="E1036" s="382" t="s">
        <v>12781</v>
      </c>
      <c r="F1036" s="355"/>
      <c r="G1036" s="380" t="s">
        <v>13844</v>
      </c>
      <c r="H1036" s="355"/>
      <c r="I1036" s="355"/>
      <c r="J1036" s="355"/>
      <c r="K1036" s="382" t="s">
        <v>12783</v>
      </c>
      <c r="L1036" s="355"/>
      <c r="M1036" s="355"/>
      <c r="N1036" s="355"/>
      <c r="O1036" s="355"/>
      <c r="P1036" s="355"/>
      <c r="Q1036" s="355"/>
      <c r="R1036" s="355"/>
      <c r="S1036" s="355"/>
      <c r="T1036" s="355"/>
      <c r="U1036" s="355"/>
      <c r="V1036" s="355">
        <v>13222000</v>
      </c>
      <c r="W1036" s="355"/>
      <c r="X1036" s="355"/>
      <c r="Y1036" s="355"/>
      <c r="Z1036" s="355"/>
      <c r="AA1036" s="355"/>
      <c r="AB1036" s="355"/>
      <c r="AC1036" s="355"/>
      <c r="AD1036" s="355"/>
      <c r="AE1036" s="355"/>
      <c r="AF1036" s="355"/>
      <c r="AG1036" s="355"/>
      <c r="AH1036" s="355"/>
      <c r="AI1036" s="381">
        <v>410171000</v>
      </c>
      <c r="AJ1036" s="381">
        <v>361630000</v>
      </c>
      <c r="AK1036" s="381">
        <v>6240422.2350885784</v>
      </c>
      <c r="AL1036" s="381">
        <v>5501909.9177540168</v>
      </c>
      <c r="AM1036" s="381">
        <v>201162</v>
      </c>
      <c r="AN1036" s="359"/>
      <c r="AO1036" s="367"/>
    </row>
    <row r="1037" spans="1:41" ht="15.75">
      <c r="A1037" s="355" t="s">
        <v>13845</v>
      </c>
      <c r="B1037" s="355"/>
      <c r="C1037" s="382" t="s">
        <v>12779</v>
      </c>
      <c r="D1037" s="382" t="s">
        <v>12780</v>
      </c>
      <c r="E1037" s="382" t="s">
        <v>12781</v>
      </c>
      <c r="F1037" s="355"/>
      <c r="G1037" s="380" t="s">
        <v>13846</v>
      </c>
      <c r="H1037" s="355"/>
      <c r="I1037" s="355"/>
      <c r="J1037" s="355"/>
      <c r="K1037" s="382" t="s">
        <v>13782</v>
      </c>
      <c r="L1037" s="355"/>
      <c r="M1037" s="355"/>
      <c r="N1037" s="355"/>
      <c r="O1037" s="355"/>
      <c r="P1037" s="355"/>
      <c r="Q1037" s="355"/>
      <c r="R1037" s="355"/>
      <c r="S1037" s="355"/>
      <c r="T1037" s="355"/>
      <c r="U1037" s="355"/>
      <c r="V1037" s="355"/>
      <c r="W1037" s="355"/>
      <c r="X1037" s="355"/>
      <c r="Y1037" s="355"/>
      <c r="Z1037" s="355"/>
      <c r="AA1037" s="355"/>
      <c r="AB1037" s="355"/>
      <c r="AC1037" s="355"/>
      <c r="AD1037" s="355"/>
      <c r="AE1037" s="355"/>
      <c r="AF1037" s="355"/>
      <c r="AG1037" s="355"/>
      <c r="AH1037" s="355"/>
      <c r="AI1037" s="381">
        <v>410171000</v>
      </c>
      <c r="AJ1037" s="381">
        <v>0</v>
      </c>
      <c r="AK1037" s="381">
        <v>6240422.2350885784</v>
      </c>
      <c r="AL1037" s="381">
        <v>0</v>
      </c>
      <c r="AM1037" s="381"/>
      <c r="AN1037" s="359"/>
      <c r="AO1037" s="367"/>
    </row>
    <row r="1038" spans="1:41" ht="15.75">
      <c r="A1038" s="355" t="s">
        <v>13847</v>
      </c>
      <c r="B1038" s="355">
        <v>3545</v>
      </c>
      <c r="C1038" s="382" t="s">
        <v>12779</v>
      </c>
      <c r="D1038" s="382" t="s">
        <v>12780</v>
      </c>
      <c r="E1038" s="382" t="s">
        <v>12781</v>
      </c>
      <c r="F1038" s="355"/>
      <c r="G1038" s="380" t="s">
        <v>13848</v>
      </c>
      <c r="H1038" s="355"/>
      <c r="I1038" s="355"/>
      <c r="J1038" s="355"/>
      <c r="K1038" s="382" t="s">
        <v>12783</v>
      </c>
      <c r="L1038" s="355"/>
      <c r="M1038" s="355"/>
      <c r="N1038" s="355"/>
      <c r="O1038" s="355"/>
      <c r="P1038" s="355"/>
      <c r="Q1038" s="355"/>
      <c r="R1038" s="355"/>
      <c r="S1038" s="355"/>
      <c r="T1038" s="355"/>
      <c r="U1038" s="355"/>
      <c r="V1038" s="355">
        <v>233000</v>
      </c>
      <c r="W1038" s="355"/>
      <c r="X1038" s="355"/>
      <c r="Y1038" s="355"/>
      <c r="Z1038" s="355"/>
      <c r="AA1038" s="355"/>
      <c r="AB1038" s="355"/>
      <c r="AC1038" s="355"/>
      <c r="AD1038" s="355"/>
      <c r="AE1038" s="355"/>
      <c r="AF1038" s="355"/>
      <c r="AG1038" s="355"/>
      <c r="AH1038" s="355"/>
      <c r="AI1038" s="381">
        <v>410171000</v>
      </c>
      <c r="AJ1038" s="381">
        <v>361630000</v>
      </c>
      <c r="AK1038" s="381">
        <v>6240422.2350885784</v>
      </c>
      <c r="AL1038" s="381">
        <v>5501909.9177540168</v>
      </c>
      <c r="AM1038" s="381">
        <v>3545</v>
      </c>
      <c r="AN1038" s="359"/>
      <c r="AO1038" s="367"/>
    </row>
    <row r="1039" spans="1:41" ht="15.75">
      <c r="A1039" s="355" t="s">
        <v>13849</v>
      </c>
      <c r="B1039" s="355">
        <v>7774</v>
      </c>
      <c r="C1039" s="382" t="s">
        <v>12779</v>
      </c>
      <c r="D1039" s="382" t="s">
        <v>12780</v>
      </c>
      <c r="E1039" s="382" t="s">
        <v>12781</v>
      </c>
      <c r="F1039" s="355"/>
      <c r="G1039" s="380" t="s">
        <v>13850</v>
      </c>
      <c r="H1039" s="355"/>
      <c r="I1039" s="355"/>
      <c r="J1039" s="355"/>
      <c r="K1039" s="382" t="s">
        <v>12783</v>
      </c>
      <c r="L1039" s="355"/>
      <c r="M1039" s="355"/>
      <c r="N1039" s="355"/>
      <c r="O1039" s="355"/>
      <c r="P1039" s="355"/>
      <c r="Q1039" s="355"/>
      <c r="R1039" s="355"/>
      <c r="S1039" s="355"/>
      <c r="T1039" s="355"/>
      <c r="U1039" s="355"/>
      <c r="V1039" s="355">
        <v>511000</v>
      </c>
      <c r="W1039" s="355"/>
      <c r="X1039" s="355"/>
      <c r="Y1039" s="355"/>
      <c r="Z1039" s="355"/>
      <c r="AA1039" s="355"/>
      <c r="AB1039" s="355"/>
      <c r="AC1039" s="355"/>
      <c r="AD1039" s="355"/>
      <c r="AE1039" s="355"/>
      <c r="AF1039" s="355"/>
      <c r="AG1039" s="355"/>
      <c r="AH1039" s="355"/>
      <c r="AI1039" s="381">
        <v>410171000</v>
      </c>
      <c r="AJ1039" s="381">
        <v>361630000</v>
      </c>
      <c r="AK1039" s="381">
        <v>6240422.2350885784</v>
      </c>
      <c r="AL1039" s="381">
        <v>5501909.9177540168</v>
      </c>
      <c r="AM1039" s="381">
        <v>7774</v>
      </c>
      <c r="AN1039" s="359"/>
      <c r="AO1039" s="367"/>
    </row>
    <row r="1040" spans="1:41" ht="15.75">
      <c r="A1040" s="355" t="s">
        <v>13851</v>
      </c>
      <c r="B1040" s="355"/>
      <c r="C1040" s="382" t="s">
        <v>12779</v>
      </c>
      <c r="D1040" s="382" t="s">
        <v>12780</v>
      </c>
      <c r="E1040" s="382" t="s">
        <v>12781</v>
      </c>
      <c r="F1040" s="355"/>
      <c r="G1040" s="380" t="s">
        <v>13852</v>
      </c>
      <c r="H1040" s="355"/>
      <c r="I1040" s="355"/>
      <c r="J1040" s="355"/>
      <c r="K1040" s="382" t="s">
        <v>13779</v>
      </c>
      <c r="L1040" s="355"/>
      <c r="M1040" s="355"/>
      <c r="N1040" s="355"/>
      <c r="O1040" s="355"/>
      <c r="P1040" s="355"/>
      <c r="Q1040" s="355"/>
      <c r="R1040" s="355"/>
      <c r="S1040" s="355"/>
      <c r="T1040" s="355"/>
      <c r="U1040" s="355"/>
      <c r="V1040" s="355"/>
      <c r="W1040" s="355"/>
      <c r="X1040" s="355"/>
      <c r="Y1040" s="355"/>
      <c r="Z1040" s="355"/>
      <c r="AA1040" s="355"/>
      <c r="AB1040" s="355"/>
      <c r="AC1040" s="355"/>
      <c r="AD1040" s="355"/>
      <c r="AE1040" s="355"/>
      <c r="AF1040" s="355"/>
      <c r="AG1040" s="355"/>
      <c r="AH1040" s="355"/>
      <c r="AI1040" s="381">
        <v>410171000</v>
      </c>
      <c r="AJ1040" s="381">
        <v>0</v>
      </c>
      <c r="AK1040" s="381">
        <v>6240422.2350885784</v>
      </c>
      <c r="AL1040" s="381">
        <v>0</v>
      </c>
      <c r="AM1040" s="381"/>
      <c r="AN1040" s="359"/>
      <c r="AO1040" s="367"/>
    </row>
    <row r="1041" spans="1:41" ht="15.75">
      <c r="A1041" s="355" t="s">
        <v>13853</v>
      </c>
      <c r="B1041" s="355">
        <v>277994</v>
      </c>
      <c r="C1041" s="382" t="s">
        <v>12779</v>
      </c>
      <c r="D1041" s="382" t="s">
        <v>12780</v>
      </c>
      <c r="E1041" s="382" t="s">
        <v>12781</v>
      </c>
      <c r="F1041" s="355"/>
      <c r="G1041" s="380" t="s">
        <v>13854</v>
      </c>
      <c r="H1041" s="355"/>
      <c r="I1041" s="355"/>
      <c r="J1041" s="355"/>
      <c r="K1041" s="382" t="s">
        <v>12783</v>
      </c>
      <c r="L1041" s="355"/>
      <c r="M1041" s="355"/>
      <c r="N1041" s="355"/>
      <c r="O1041" s="355"/>
      <c r="P1041" s="355"/>
      <c r="Q1041" s="355"/>
      <c r="R1041" s="355"/>
      <c r="S1041" s="355"/>
      <c r="T1041" s="355"/>
      <c r="U1041" s="355"/>
      <c r="V1041" s="355">
        <v>18272000</v>
      </c>
      <c r="W1041" s="355"/>
      <c r="X1041" s="355"/>
      <c r="Y1041" s="355"/>
      <c r="Z1041" s="355"/>
      <c r="AA1041" s="355"/>
      <c r="AB1041" s="355"/>
      <c r="AC1041" s="355"/>
      <c r="AD1041" s="355"/>
      <c r="AE1041" s="355"/>
      <c r="AF1041" s="355"/>
      <c r="AG1041" s="355"/>
      <c r="AH1041" s="355"/>
      <c r="AI1041" s="381">
        <v>410171000</v>
      </c>
      <c r="AJ1041" s="381">
        <v>361630000</v>
      </c>
      <c r="AK1041" s="381">
        <v>6240422.2350885784</v>
      </c>
      <c r="AL1041" s="381">
        <v>5501909.9177540168</v>
      </c>
      <c r="AM1041" s="381">
        <v>277994</v>
      </c>
      <c r="AN1041" s="359"/>
      <c r="AO1041" s="367"/>
    </row>
    <row r="1042" spans="1:41" ht="15.75">
      <c r="A1042" s="355" t="s">
        <v>13855</v>
      </c>
      <c r="B1042" s="355"/>
      <c r="C1042" s="382" t="s">
        <v>12779</v>
      </c>
      <c r="D1042" s="382" t="s">
        <v>12780</v>
      </c>
      <c r="E1042" s="382" t="s">
        <v>12781</v>
      </c>
      <c r="F1042" s="355"/>
      <c r="G1042" s="380" t="s">
        <v>13856</v>
      </c>
      <c r="H1042" s="355"/>
      <c r="I1042" s="355"/>
      <c r="J1042" s="355"/>
      <c r="K1042" s="382" t="s">
        <v>13782</v>
      </c>
      <c r="L1042" s="355"/>
      <c r="M1042" s="355"/>
      <c r="N1042" s="355"/>
      <c r="O1042" s="355"/>
      <c r="P1042" s="355"/>
      <c r="Q1042" s="355"/>
      <c r="R1042" s="355"/>
      <c r="S1042" s="355"/>
      <c r="T1042" s="355"/>
      <c r="U1042" s="355"/>
      <c r="V1042" s="355"/>
      <c r="W1042" s="355"/>
      <c r="X1042" s="355"/>
      <c r="Y1042" s="355"/>
      <c r="Z1042" s="355"/>
      <c r="AA1042" s="355"/>
      <c r="AB1042" s="355"/>
      <c r="AC1042" s="355"/>
      <c r="AD1042" s="355"/>
      <c r="AE1042" s="355"/>
      <c r="AF1042" s="355"/>
      <c r="AG1042" s="355"/>
      <c r="AH1042" s="355"/>
      <c r="AI1042" s="381">
        <v>410171000</v>
      </c>
      <c r="AJ1042" s="381">
        <v>0</v>
      </c>
      <c r="AK1042" s="381">
        <v>6240422.2350885784</v>
      </c>
      <c r="AL1042" s="381">
        <v>0</v>
      </c>
      <c r="AM1042" s="381"/>
      <c r="AN1042" s="359"/>
      <c r="AO1042" s="367"/>
    </row>
    <row r="1043" spans="1:41" ht="15.75">
      <c r="A1043" s="355" t="s">
        <v>13857</v>
      </c>
      <c r="B1043" s="355">
        <v>3499</v>
      </c>
      <c r="C1043" s="382" t="s">
        <v>12779</v>
      </c>
      <c r="D1043" s="382" t="s">
        <v>12780</v>
      </c>
      <c r="E1043" s="382" t="s">
        <v>12781</v>
      </c>
      <c r="F1043" s="355"/>
      <c r="G1043" s="380" t="s">
        <v>13858</v>
      </c>
      <c r="H1043" s="355"/>
      <c r="I1043" s="355"/>
      <c r="J1043" s="355"/>
      <c r="K1043" s="382" t="s">
        <v>12783</v>
      </c>
      <c r="L1043" s="355"/>
      <c r="M1043" s="355"/>
      <c r="N1043" s="355"/>
      <c r="O1043" s="355"/>
      <c r="P1043" s="355"/>
      <c r="Q1043" s="355"/>
      <c r="R1043" s="355"/>
      <c r="S1043" s="355"/>
      <c r="T1043" s="355"/>
      <c r="U1043" s="355"/>
      <c r="V1043" s="355">
        <v>230000</v>
      </c>
      <c r="W1043" s="355"/>
      <c r="X1043" s="355"/>
      <c r="Y1043" s="355"/>
      <c r="Z1043" s="355"/>
      <c r="AA1043" s="355"/>
      <c r="AB1043" s="355"/>
      <c r="AC1043" s="355"/>
      <c r="AD1043" s="355"/>
      <c r="AE1043" s="355"/>
      <c r="AF1043" s="355"/>
      <c r="AG1043" s="355"/>
      <c r="AH1043" s="355"/>
      <c r="AI1043" s="381">
        <v>410171000</v>
      </c>
      <c r="AJ1043" s="381">
        <v>361630000</v>
      </c>
      <c r="AK1043" s="381">
        <v>6240422.2350885784</v>
      </c>
      <c r="AL1043" s="381">
        <v>5501909.9177540168</v>
      </c>
      <c r="AM1043" s="381">
        <v>3499</v>
      </c>
      <c r="AN1043" s="359"/>
      <c r="AO1043" s="367"/>
    </row>
    <row r="1044" spans="1:41" ht="15.75">
      <c r="A1044" s="355" t="s">
        <v>13859</v>
      </c>
      <c r="B1044" s="355"/>
      <c r="C1044" s="382" t="s">
        <v>12779</v>
      </c>
      <c r="D1044" s="382" t="s">
        <v>12780</v>
      </c>
      <c r="E1044" s="382" t="s">
        <v>12781</v>
      </c>
      <c r="F1044" s="355"/>
      <c r="G1044" s="380" t="s">
        <v>13860</v>
      </c>
      <c r="H1044" s="355"/>
      <c r="I1044" s="355"/>
      <c r="J1044" s="355"/>
      <c r="K1044" s="382" t="s">
        <v>13779</v>
      </c>
      <c r="L1044" s="355"/>
      <c r="M1044" s="355"/>
      <c r="N1044" s="355"/>
      <c r="O1044" s="355"/>
      <c r="P1044" s="355"/>
      <c r="Q1044" s="355"/>
      <c r="R1044" s="355"/>
      <c r="S1044" s="355"/>
      <c r="T1044" s="355"/>
      <c r="U1044" s="355"/>
      <c r="V1044" s="355"/>
      <c r="W1044" s="355"/>
      <c r="X1044" s="355"/>
      <c r="Y1044" s="355"/>
      <c r="Z1044" s="355"/>
      <c r="AA1044" s="355"/>
      <c r="AB1044" s="355"/>
      <c r="AC1044" s="355"/>
      <c r="AD1044" s="355"/>
      <c r="AE1044" s="355"/>
      <c r="AF1044" s="355"/>
      <c r="AG1044" s="355"/>
      <c r="AH1044" s="355"/>
      <c r="AI1044" s="381">
        <v>410171000</v>
      </c>
      <c r="AJ1044" s="381">
        <v>0</v>
      </c>
      <c r="AK1044" s="381">
        <v>6240422.2350885784</v>
      </c>
      <c r="AL1044" s="381">
        <v>0</v>
      </c>
      <c r="AM1044" s="381"/>
      <c r="AN1044" s="359"/>
      <c r="AO1044" s="367"/>
    </row>
    <row r="1045" spans="1:41" ht="15.75">
      <c r="A1045" s="355" t="s">
        <v>13861</v>
      </c>
      <c r="B1045" s="355">
        <v>191501</v>
      </c>
      <c r="C1045" s="382" t="s">
        <v>12779</v>
      </c>
      <c r="D1045" s="382" t="s">
        <v>12780</v>
      </c>
      <c r="E1045" s="382" t="s">
        <v>12781</v>
      </c>
      <c r="F1045" s="355"/>
      <c r="G1045" s="380" t="s">
        <v>13862</v>
      </c>
      <c r="H1045" s="355"/>
      <c r="I1045" s="355"/>
      <c r="J1045" s="355"/>
      <c r="K1045" s="382" t="s">
        <v>12783</v>
      </c>
      <c r="L1045" s="355"/>
      <c r="M1045" s="355"/>
      <c r="N1045" s="355"/>
      <c r="O1045" s="355"/>
      <c r="P1045" s="355"/>
      <c r="Q1045" s="355"/>
      <c r="R1045" s="355"/>
      <c r="S1045" s="355"/>
      <c r="T1045" s="355"/>
      <c r="U1045" s="355"/>
      <c r="V1045" s="355">
        <v>12587000</v>
      </c>
      <c r="W1045" s="355"/>
      <c r="X1045" s="355"/>
      <c r="Y1045" s="355"/>
      <c r="Z1045" s="355"/>
      <c r="AA1045" s="355"/>
      <c r="AB1045" s="355"/>
      <c r="AC1045" s="355"/>
      <c r="AD1045" s="355"/>
      <c r="AE1045" s="355"/>
      <c r="AF1045" s="355"/>
      <c r="AG1045" s="355"/>
      <c r="AH1045" s="355"/>
      <c r="AI1045" s="381">
        <v>410171000</v>
      </c>
      <c r="AJ1045" s="381">
        <v>361630000</v>
      </c>
      <c r="AK1045" s="381">
        <v>6240422.2350885784</v>
      </c>
      <c r="AL1045" s="381">
        <v>5501909.9177540168</v>
      </c>
      <c r="AM1045" s="381">
        <v>191501</v>
      </c>
      <c r="AN1045" s="359"/>
      <c r="AO1045" s="367"/>
    </row>
    <row r="1046" spans="1:41" ht="15.75">
      <c r="A1046" s="355" t="s">
        <v>13863</v>
      </c>
      <c r="B1046" s="355"/>
      <c r="C1046" s="382" t="s">
        <v>12779</v>
      </c>
      <c r="D1046" s="382" t="s">
        <v>12780</v>
      </c>
      <c r="E1046" s="382" t="s">
        <v>12781</v>
      </c>
      <c r="F1046" s="355"/>
      <c r="G1046" s="380" t="s">
        <v>13864</v>
      </c>
      <c r="H1046" s="355"/>
      <c r="I1046" s="355"/>
      <c r="J1046" s="355"/>
      <c r="K1046" s="382" t="s">
        <v>13782</v>
      </c>
      <c r="L1046" s="355"/>
      <c r="M1046" s="355"/>
      <c r="N1046" s="355"/>
      <c r="O1046" s="355"/>
      <c r="P1046" s="355"/>
      <c r="Q1046" s="355"/>
      <c r="R1046" s="355"/>
      <c r="S1046" s="355"/>
      <c r="T1046" s="355"/>
      <c r="U1046" s="355"/>
      <c r="V1046" s="355"/>
      <c r="W1046" s="355"/>
      <c r="X1046" s="355"/>
      <c r="Y1046" s="355"/>
      <c r="Z1046" s="355"/>
      <c r="AA1046" s="355"/>
      <c r="AB1046" s="355"/>
      <c r="AC1046" s="355"/>
      <c r="AD1046" s="355"/>
      <c r="AE1046" s="355"/>
      <c r="AF1046" s="355"/>
      <c r="AG1046" s="355"/>
      <c r="AH1046" s="355"/>
      <c r="AI1046" s="381">
        <v>410171000</v>
      </c>
      <c r="AJ1046" s="381">
        <v>0</v>
      </c>
      <c r="AK1046" s="381">
        <v>6240422.2350885784</v>
      </c>
      <c r="AL1046" s="381">
        <v>0</v>
      </c>
      <c r="AM1046" s="381"/>
      <c r="AN1046" s="359"/>
      <c r="AO1046" s="367"/>
    </row>
    <row r="1047" spans="1:41" ht="15.75">
      <c r="A1047" s="355" t="s">
        <v>13865</v>
      </c>
      <c r="B1047" s="355">
        <v>3514</v>
      </c>
      <c r="C1047" s="382" t="s">
        <v>12779</v>
      </c>
      <c r="D1047" s="382" t="s">
        <v>12780</v>
      </c>
      <c r="E1047" s="382" t="s">
        <v>12781</v>
      </c>
      <c r="F1047" s="355"/>
      <c r="G1047" s="380" t="s">
        <v>13866</v>
      </c>
      <c r="H1047" s="355"/>
      <c r="I1047" s="355"/>
      <c r="J1047" s="355"/>
      <c r="K1047" s="382" t="s">
        <v>12783</v>
      </c>
      <c r="L1047" s="355"/>
      <c r="M1047" s="355"/>
      <c r="N1047" s="355"/>
      <c r="O1047" s="355"/>
      <c r="P1047" s="355"/>
      <c r="Q1047" s="355"/>
      <c r="R1047" s="355"/>
      <c r="S1047" s="355"/>
      <c r="T1047" s="355"/>
      <c r="U1047" s="355"/>
      <c r="V1047" s="355">
        <v>231000</v>
      </c>
      <c r="W1047" s="355"/>
      <c r="X1047" s="355"/>
      <c r="Y1047" s="355"/>
      <c r="Z1047" s="355"/>
      <c r="AA1047" s="355"/>
      <c r="AB1047" s="355"/>
      <c r="AC1047" s="355"/>
      <c r="AD1047" s="355"/>
      <c r="AE1047" s="355"/>
      <c r="AF1047" s="355"/>
      <c r="AG1047" s="355"/>
      <c r="AH1047" s="355"/>
      <c r="AI1047" s="381">
        <v>410171000</v>
      </c>
      <c r="AJ1047" s="381">
        <v>361630000</v>
      </c>
      <c r="AK1047" s="381">
        <v>6240422.2350885784</v>
      </c>
      <c r="AL1047" s="381">
        <v>5501909.9177540168</v>
      </c>
      <c r="AM1047" s="381">
        <v>3514</v>
      </c>
      <c r="AN1047" s="359"/>
      <c r="AO1047" s="367"/>
    </row>
    <row r="1048" spans="1:41" ht="15.75">
      <c r="A1048" s="355" t="s">
        <v>13867</v>
      </c>
      <c r="B1048" s="355"/>
      <c r="C1048" s="382" t="s">
        <v>12779</v>
      </c>
      <c r="D1048" s="382" t="s">
        <v>12780</v>
      </c>
      <c r="E1048" s="382" t="s">
        <v>12781</v>
      </c>
      <c r="F1048" s="355"/>
      <c r="G1048" s="380" t="s">
        <v>13868</v>
      </c>
      <c r="H1048" s="355"/>
      <c r="I1048" s="355"/>
      <c r="J1048" s="355"/>
      <c r="K1048" s="380" t="s">
        <v>13869</v>
      </c>
      <c r="L1048" s="355"/>
      <c r="M1048" s="355"/>
      <c r="N1048" s="355"/>
      <c r="O1048" s="355"/>
      <c r="P1048" s="355"/>
      <c r="Q1048" s="355"/>
      <c r="R1048" s="355"/>
      <c r="S1048" s="355"/>
      <c r="T1048" s="355"/>
      <c r="U1048" s="355"/>
      <c r="V1048" s="355"/>
      <c r="W1048" s="355"/>
      <c r="X1048" s="355"/>
      <c r="Y1048" s="355"/>
      <c r="Z1048" s="355"/>
      <c r="AA1048" s="355"/>
      <c r="AB1048" s="355"/>
      <c r="AC1048" s="355"/>
      <c r="AD1048" s="355"/>
      <c r="AE1048" s="355"/>
      <c r="AF1048" s="355"/>
      <c r="AG1048" s="355"/>
      <c r="AH1048" s="355"/>
      <c r="AI1048" s="381">
        <v>410171000</v>
      </c>
      <c r="AJ1048" s="381">
        <v>0</v>
      </c>
      <c r="AK1048" s="381">
        <v>6240422.2350885784</v>
      </c>
      <c r="AL1048" s="381">
        <v>0</v>
      </c>
      <c r="AM1048" s="381"/>
      <c r="AN1048" s="359"/>
      <c r="AO1048" s="367"/>
    </row>
    <row r="1049" spans="1:41" ht="15.75">
      <c r="A1049" s="355" t="s">
        <v>13870</v>
      </c>
      <c r="B1049" s="355"/>
      <c r="C1049" s="382" t="s">
        <v>12779</v>
      </c>
      <c r="D1049" s="382" t="s">
        <v>12780</v>
      </c>
      <c r="E1049" s="382" t="s">
        <v>12781</v>
      </c>
      <c r="F1049" s="355"/>
      <c r="G1049" s="380" t="s">
        <v>13871</v>
      </c>
      <c r="H1049" s="355"/>
      <c r="I1049" s="355"/>
      <c r="J1049" s="355"/>
      <c r="K1049" s="382" t="s">
        <v>13869</v>
      </c>
      <c r="L1049" s="355"/>
      <c r="M1049" s="355"/>
      <c r="N1049" s="355"/>
      <c r="O1049" s="355"/>
      <c r="P1049" s="355"/>
      <c r="Q1049" s="355"/>
      <c r="R1049" s="355"/>
      <c r="S1049" s="355"/>
      <c r="T1049" s="355"/>
      <c r="U1049" s="355"/>
      <c r="V1049" s="355"/>
      <c r="W1049" s="355"/>
      <c r="X1049" s="355"/>
      <c r="Y1049" s="355"/>
      <c r="Z1049" s="355"/>
      <c r="AA1049" s="355"/>
      <c r="AB1049" s="355"/>
      <c r="AC1049" s="355"/>
      <c r="AD1049" s="355"/>
      <c r="AE1049" s="355"/>
      <c r="AF1049" s="355"/>
      <c r="AG1049" s="355"/>
      <c r="AH1049" s="355"/>
      <c r="AI1049" s="381">
        <v>410171000</v>
      </c>
      <c r="AJ1049" s="381">
        <v>0</v>
      </c>
      <c r="AK1049" s="381">
        <v>6240422.2350885784</v>
      </c>
      <c r="AL1049" s="381">
        <v>0</v>
      </c>
      <c r="AM1049" s="381"/>
      <c r="AN1049" s="359"/>
      <c r="AO1049" s="367"/>
    </row>
    <row r="1050" spans="1:41" ht="15.75">
      <c r="A1050" s="355" t="s">
        <v>13872</v>
      </c>
      <c r="B1050" s="355">
        <v>18317</v>
      </c>
      <c r="C1050" s="382" t="s">
        <v>12779</v>
      </c>
      <c r="D1050" s="382" t="s">
        <v>12780</v>
      </c>
      <c r="E1050" s="382" t="s">
        <v>12781</v>
      </c>
      <c r="F1050" s="355"/>
      <c r="G1050" s="380" t="s">
        <v>13873</v>
      </c>
      <c r="H1050" s="355"/>
      <c r="I1050" s="355"/>
      <c r="J1050" s="355"/>
      <c r="K1050" s="380" t="s">
        <v>13751</v>
      </c>
      <c r="L1050" s="355"/>
      <c r="M1050" s="355"/>
      <c r="N1050" s="355"/>
      <c r="O1050" s="355"/>
      <c r="P1050" s="355"/>
      <c r="Q1050" s="355"/>
      <c r="R1050" s="355"/>
      <c r="S1050" s="355"/>
      <c r="T1050" s="355"/>
      <c r="U1050" s="355"/>
      <c r="V1050" s="355">
        <v>1204000</v>
      </c>
      <c r="W1050" s="355"/>
      <c r="X1050" s="355"/>
      <c r="Y1050" s="355"/>
      <c r="Z1050" s="355"/>
      <c r="AA1050" s="355"/>
      <c r="AB1050" s="355"/>
      <c r="AC1050" s="355"/>
      <c r="AD1050" s="355"/>
      <c r="AE1050" s="355"/>
      <c r="AF1050" s="355"/>
      <c r="AG1050" s="355"/>
      <c r="AH1050" s="355"/>
      <c r="AI1050" s="381">
        <v>410171000</v>
      </c>
      <c r="AJ1050" s="381">
        <v>1204000</v>
      </c>
      <c r="AK1050" s="381">
        <v>6240422.2350885784</v>
      </c>
      <c r="AL1050" s="381">
        <v>18317.892710714917</v>
      </c>
      <c r="AM1050" s="381">
        <v>18317</v>
      </c>
      <c r="AN1050" s="359"/>
      <c r="AO1050" s="367"/>
    </row>
    <row r="1051" spans="1:41" ht="15.75">
      <c r="A1051" s="355" t="s">
        <v>13874</v>
      </c>
      <c r="B1051" s="355"/>
      <c r="C1051" s="382" t="s">
        <v>12779</v>
      </c>
      <c r="D1051" s="382" t="s">
        <v>12780</v>
      </c>
      <c r="E1051" s="382" t="s">
        <v>12781</v>
      </c>
      <c r="F1051" s="355"/>
      <c r="G1051" s="380" t="s">
        <v>13875</v>
      </c>
      <c r="H1051" s="355"/>
      <c r="I1051" s="355"/>
      <c r="J1051" s="355"/>
      <c r="K1051" s="382" t="s">
        <v>13869</v>
      </c>
      <c r="L1051" s="355"/>
      <c r="M1051" s="355"/>
      <c r="N1051" s="355"/>
      <c r="O1051" s="355"/>
      <c r="P1051" s="355"/>
      <c r="Q1051" s="355"/>
      <c r="R1051" s="355"/>
      <c r="S1051" s="355"/>
      <c r="T1051" s="355"/>
      <c r="U1051" s="355"/>
      <c r="V1051" s="355"/>
      <c r="W1051" s="355"/>
      <c r="X1051" s="355"/>
      <c r="Y1051" s="355"/>
      <c r="Z1051" s="355"/>
      <c r="AA1051" s="355"/>
      <c r="AB1051" s="355"/>
      <c r="AC1051" s="355"/>
      <c r="AD1051" s="355"/>
      <c r="AE1051" s="355"/>
      <c r="AF1051" s="355"/>
      <c r="AG1051" s="355"/>
      <c r="AH1051" s="355"/>
      <c r="AI1051" s="381">
        <v>410171000</v>
      </c>
      <c r="AJ1051" s="381">
        <v>0</v>
      </c>
      <c r="AK1051" s="381">
        <v>6240422.2350885784</v>
      </c>
      <c r="AL1051" s="381">
        <v>0</v>
      </c>
      <c r="AM1051" s="381"/>
      <c r="AN1051" s="359"/>
      <c r="AO1051" s="367"/>
    </row>
    <row r="1052" spans="1:41" ht="15.75">
      <c r="A1052" s="355" t="s">
        <v>12802</v>
      </c>
      <c r="B1052" s="355">
        <v>321415</v>
      </c>
      <c r="C1052" s="382" t="s">
        <v>12779</v>
      </c>
      <c r="D1052" s="382" t="s">
        <v>12780</v>
      </c>
      <c r="E1052" s="382" t="s">
        <v>12781</v>
      </c>
      <c r="F1052" s="355"/>
      <c r="G1052" s="380" t="s">
        <v>12803</v>
      </c>
      <c r="H1052" s="355"/>
      <c r="I1052" s="355"/>
      <c r="J1052" s="355"/>
      <c r="K1052" s="380" t="s">
        <v>12805</v>
      </c>
      <c r="L1052" s="355"/>
      <c r="M1052" s="355"/>
      <c r="N1052" s="355"/>
      <c r="O1052" s="355"/>
      <c r="P1052" s="355"/>
      <c r="Q1052" s="355"/>
      <c r="R1052" s="355"/>
      <c r="S1052" s="355"/>
      <c r="T1052" s="355"/>
      <c r="U1052" s="355"/>
      <c r="V1052" s="355">
        <v>21126000</v>
      </c>
      <c r="W1052" s="355"/>
      <c r="X1052" s="355"/>
      <c r="Y1052" s="355"/>
      <c r="Z1052" s="355"/>
      <c r="AA1052" s="355"/>
      <c r="AB1052" s="355"/>
      <c r="AC1052" s="355"/>
      <c r="AD1052" s="355"/>
      <c r="AE1052" s="355"/>
      <c r="AF1052" s="355"/>
      <c r="AG1052" s="355"/>
      <c r="AH1052" s="355"/>
      <c r="AI1052" s="381">
        <v>410171000</v>
      </c>
      <c r="AJ1052" s="381">
        <v>46430000</v>
      </c>
      <c r="AK1052" s="381">
        <v>6240422.2350885784</v>
      </c>
      <c r="AL1052" s="381">
        <v>706395.14830439677</v>
      </c>
      <c r="AM1052" s="381">
        <v>321415</v>
      </c>
      <c r="AN1052" s="359"/>
      <c r="AO1052" s="367"/>
    </row>
    <row r="1053" spans="1:41" ht="15.75">
      <c r="A1053" s="355" t="s">
        <v>13876</v>
      </c>
      <c r="B1053" s="355">
        <v>384980</v>
      </c>
      <c r="C1053" s="382" t="s">
        <v>12779</v>
      </c>
      <c r="D1053" s="382" t="s">
        <v>12780</v>
      </c>
      <c r="E1053" s="382" t="s">
        <v>12781</v>
      </c>
      <c r="F1053" s="355"/>
      <c r="G1053" s="380" t="s">
        <v>13877</v>
      </c>
      <c r="H1053" s="355"/>
      <c r="I1053" s="355"/>
      <c r="J1053" s="355"/>
      <c r="K1053" s="382" t="s">
        <v>12805</v>
      </c>
      <c r="L1053" s="355"/>
      <c r="M1053" s="355"/>
      <c r="N1053" s="355"/>
      <c r="O1053" s="355"/>
      <c r="P1053" s="355"/>
      <c r="Q1053" s="355"/>
      <c r="R1053" s="355"/>
      <c r="S1053" s="355"/>
      <c r="T1053" s="355"/>
      <c r="U1053" s="355"/>
      <c r="V1053" s="355">
        <v>25304000</v>
      </c>
      <c r="W1053" s="355"/>
      <c r="X1053" s="355"/>
      <c r="Y1053" s="355"/>
      <c r="Z1053" s="355"/>
      <c r="AA1053" s="355"/>
      <c r="AB1053" s="355"/>
      <c r="AC1053" s="355"/>
      <c r="AD1053" s="355"/>
      <c r="AE1053" s="355"/>
      <c r="AF1053" s="355"/>
      <c r="AG1053" s="355"/>
      <c r="AH1053" s="355"/>
      <c r="AI1053" s="381">
        <v>410171000</v>
      </c>
      <c r="AJ1053" s="381">
        <v>46430000</v>
      </c>
      <c r="AK1053" s="381">
        <v>6240422.2350885784</v>
      </c>
      <c r="AL1053" s="381">
        <v>706395.14830439677</v>
      </c>
      <c r="AM1053" s="381">
        <v>384980</v>
      </c>
      <c r="AN1053" s="359"/>
      <c r="AO1053" s="367"/>
    </row>
    <row r="1054" spans="1:41" ht="15.75">
      <c r="A1054" s="355" t="s">
        <v>13878</v>
      </c>
      <c r="B1054" s="355">
        <v>13799</v>
      </c>
      <c r="C1054" s="382" t="s">
        <v>12779</v>
      </c>
      <c r="D1054" s="382" t="s">
        <v>12780</v>
      </c>
      <c r="E1054" s="382" t="s">
        <v>12781</v>
      </c>
      <c r="F1054" s="355"/>
      <c r="G1054" s="380" t="s">
        <v>13879</v>
      </c>
      <c r="H1054" s="355"/>
      <c r="I1054" s="355"/>
      <c r="J1054" s="355"/>
      <c r="K1054" s="380" t="s">
        <v>13880</v>
      </c>
      <c r="L1054" s="355"/>
      <c r="M1054" s="355"/>
      <c r="N1054" s="355"/>
      <c r="O1054" s="355"/>
      <c r="P1054" s="355"/>
      <c r="Q1054" s="355"/>
      <c r="R1054" s="355"/>
      <c r="S1054" s="355"/>
      <c r="T1054" s="355"/>
      <c r="U1054" s="355"/>
      <c r="V1054" s="355">
        <v>907000</v>
      </c>
      <c r="W1054" s="355"/>
      <c r="X1054" s="355"/>
      <c r="Y1054" s="355"/>
      <c r="Z1054" s="355"/>
      <c r="AA1054" s="355"/>
      <c r="AB1054" s="355"/>
      <c r="AC1054" s="355"/>
      <c r="AD1054" s="355"/>
      <c r="AE1054" s="355"/>
      <c r="AF1054" s="355"/>
      <c r="AG1054" s="355"/>
      <c r="AH1054" s="355"/>
      <c r="AI1054" s="381">
        <v>410171000</v>
      </c>
      <c r="AJ1054" s="381">
        <v>907000</v>
      </c>
      <c r="AK1054" s="381">
        <v>6240422.2350885784</v>
      </c>
      <c r="AL1054" s="381">
        <v>13799.276319450522</v>
      </c>
      <c r="AM1054" s="381">
        <v>13799</v>
      </c>
      <c r="AN1054" s="359"/>
      <c r="AO1054" s="367"/>
    </row>
    <row r="1055" spans="1:41" ht="15.75">
      <c r="A1055" s="355" t="s">
        <v>13881</v>
      </c>
      <c r="B1055" s="355"/>
      <c r="C1055" s="382" t="s">
        <v>12779</v>
      </c>
      <c r="D1055" s="382" t="s">
        <v>12780</v>
      </c>
      <c r="E1055" s="382" t="s">
        <v>12781</v>
      </c>
      <c r="F1055" s="355"/>
      <c r="G1055" s="380" t="s">
        <v>8766</v>
      </c>
      <c r="H1055" s="355"/>
      <c r="I1055" s="355"/>
      <c r="J1055" s="355"/>
      <c r="K1055" s="380" t="s">
        <v>13882</v>
      </c>
      <c r="L1055" s="355"/>
      <c r="M1055" s="355"/>
      <c r="N1055" s="355"/>
      <c r="O1055" s="355"/>
      <c r="P1055" s="355"/>
      <c r="Q1055" s="355"/>
      <c r="R1055" s="355"/>
      <c r="S1055" s="355"/>
      <c r="T1055" s="355"/>
      <c r="U1055" s="355"/>
      <c r="V1055" s="355"/>
      <c r="W1055" s="355"/>
      <c r="X1055" s="355"/>
      <c r="Y1055" s="355"/>
      <c r="Z1055" s="355"/>
      <c r="AA1055" s="355"/>
      <c r="AB1055" s="355"/>
      <c r="AC1055" s="355"/>
      <c r="AD1055" s="355"/>
      <c r="AE1055" s="355"/>
      <c r="AF1055" s="355"/>
      <c r="AG1055" s="355"/>
      <c r="AH1055" s="355"/>
      <c r="AI1055" s="381">
        <v>410171000</v>
      </c>
      <c r="AJ1055" s="381">
        <v>0</v>
      </c>
      <c r="AK1055" s="381">
        <v>6240422.2350885784</v>
      </c>
      <c r="AL1055" s="381">
        <v>0</v>
      </c>
      <c r="AM1055" s="381"/>
      <c r="AN1055" s="359"/>
      <c r="AO1055" s="367"/>
    </row>
    <row r="1056" spans="1:41" ht="15.75">
      <c r="A1056" s="355" t="s">
        <v>13883</v>
      </c>
      <c r="B1056" s="355"/>
      <c r="C1056" s="382" t="s">
        <v>12779</v>
      </c>
      <c r="D1056" s="382" t="s">
        <v>12780</v>
      </c>
      <c r="E1056" s="382" t="s">
        <v>12781</v>
      </c>
      <c r="F1056" s="355"/>
      <c r="G1056" s="380" t="s">
        <v>13884</v>
      </c>
      <c r="H1056" s="355"/>
      <c r="I1056" s="355"/>
      <c r="J1056" s="355"/>
      <c r="K1056" s="382" t="s">
        <v>13882</v>
      </c>
      <c r="L1056" s="355"/>
      <c r="M1056" s="355"/>
      <c r="N1056" s="355"/>
      <c r="O1056" s="355"/>
      <c r="P1056" s="355"/>
      <c r="Q1056" s="355"/>
      <c r="R1056" s="355"/>
      <c r="S1056" s="355"/>
      <c r="T1056" s="355"/>
      <c r="U1056" s="355"/>
      <c r="V1056" s="355"/>
      <c r="W1056" s="355"/>
      <c r="X1056" s="355"/>
      <c r="Y1056" s="355"/>
      <c r="Z1056" s="355"/>
      <c r="AA1056" s="355"/>
      <c r="AB1056" s="355"/>
      <c r="AC1056" s="355"/>
      <c r="AD1056" s="355"/>
      <c r="AE1056" s="355"/>
      <c r="AF1056" s="355"/>
      <c r="AG1056" s="355"/>
      <c r="AH1056" s="355"/>
      <c r="AI1056" s="381">
        <v>410171000</v>
      </c>
      <c r="AJ1056" s="381">
        <v>0</v>
      </c>
      <c r="AK1056" s="381">
        <v>6240422.2350885784</v>
      </c>
      <c r="AL1056" s="381">
        <v>0</v>
      </c>
      <c r="AM1056" s="381"/>
      <c r="AN1056" s="359"/>
      <c r="AO1056" s="367"/>
    </row>
    <row r="1057" spans="1:41" ht="15.75">
      <c r="A1057" s="355" t="s">
        <v>13885</v>
      </c>
      <c r="B1057" s="355"/>
      <c r="C1057" s="380" t="s">
        <v>12808</v>
      </c>
      <c r="D1057" s="380" t="s">
        <v>12809</v>
      </c>
      <c r="E1057" s="380" t="s">
        <v>12810</v>
      </c>
      <c r="F1057" s="355"/>
      <c r="G1057" s="380" t="s">
        <v>11988</v>
      </c>
      <c r="H1057" s="355"/>
      <c r="I1057" s="355"/>
      <c r="J1057" s="355"/>
      <c r="K1057" s="380" t="s">
        <v>13886</v>
      </c>
      <c r="L1057" s="355"/>
      <c r="M1057" s="355"/>
      <c r="N1057" s="355"/>
      <c r="O1057" s="355"/>
      <c r="P1057" s="355"/>
      <c r="Q1057" s="355"/>
      <c r="R1057" s="355"/>
      <c r="S1057" s="355"/>
      <c r="T1057" s="355"/>
      <c r="U1057" s="355"/>
      <c r="V1057" s="355"/>
      <c r="W1057" s="355"/>
      <c r="X1057" s="355"/>
      <c r="Y1057" s="355"/>
      <c r="Z1057" s="355"/>
      <c r="AA1057" s="355"/>
      <c r="AB1057" s="355"/>
      <c r="AC1057" s="355"/>
      <c r="AD1057" s="355"/>
      <c r="AE1057" s="355"/>
      <c r="AF1057" s="355"/>
      <c r="AG1057" s="355"/>
      <c r="AH1057" s="355"/>
      <c r="AI1057" s="381">
        <v>287191000</v>
      </c>
      <c r="AJ1057" s="381">
        <v>0</v>
      </c>
      <c r="AK1057" s="381">
        <v>1610599.5806749132</v>
      </c>
      <c r="AL1057" s="381">
        <v>0</v>
      </c>
      <c r="AM1057" s="381"/>
      <c r="AN1057" s="359"/>
      <c r="AO1057" s="367"/>
    </row>
    <row r="1058" spans="1:41" ht="15.75">
      <c r="A1058" s="355" t="s">
        <v>13887</v>
      </c>
      <c r="B1058" s="355">
        <v>273255</v>
      </c>
      <c r="C1058" s="382" t="s">
        <v>12808</v>
      </c>
      <c r="D1058" s="382" t="s">
        <v>12809</v>
      </c>
      <c r="E1058" s="382" t="s">
        <v>12810</v>
      </c>
      <c r="F1058" s="355"/>
      <c r="G1058" s="380" t="s">
        <v>12008</v>
      </c>
      <c r="H1058" s="355"/>
      <c r="I1058" s="355"/>
      <c r="J1058" s="355"/>
      <c r="K1058" s="380" t="s">
        <v>12696</v>
      </c>
      <c r="L1058" s="355"/>
      <c r="M1058" s="355"/>
      <c r="N1058" s="355"/>
      <c r="O1058" s="355"/>
      <c r="P1058" s="355"/>
      <c r="Q1058" s="355"/>
      <c r="R1058" s="355"/>
      <c r="S1058" s="355"/>
      <c r="T1058" s="355"/>
      <c r="U1058" s="355"/>
      <c r="V1058" s="355">
        <v>48725054</v>
      </c>
      <c r="W1058" s="355"/>
      <c r="X1058" s="355"/>
      <c r="Y1058" s="355"/>
      <c r="Z1058" s="355"/>
      <c r="AA1058" s="355"/>
      <c r="AB1058" s="355"/>
      <c r="AC1058" s="355"/>
      <c r="AD1058" s="355"/>
      <c r="AE1058" s="355"/>
      <c r="AF1058" s="355"/>
      <c r="AG1058" s="355"/>
      <c r="AH1058" s="355"/>
      <c r="AI1058" s="381">
        <v>287191000</v>
      </c>
      <c r="AJ1058" s="381">
        <v>287191000</v>
      </c>
      <c r="AK1058" s="381">
        <v>1610599.5806749132</v>
      </c>
      <c r="AL1058" s="381">
        <v>1610599.5806749132</v>
      </c>
      <c r="AM1058" s="381">
        <v>273255</v>
      </c>
      <c r="AN1058" s="359"/>
      <c r="AO1058" s="367"/>
    </row>
    <row r="1059" spans="1:41" ht="15.75">
      <c r="A1059" s="355" t="s">
        <v>13888</v>
      </c>
      <c r="B1059" s="355">
        <v>877</v>
      </c>
      <c r="C1059" s="382" t="s">
        <v>12808</v>
      </c>
      <c r="D1059" s="382" t="s">
        <v>12809</v>
      </c>
      <c r="E1059" s="382" t="s">
        <v>12810</v>
      </c>
      <c r="F1059" s="355"/>
      <c r="G1059" s="380" t="s">
        <v>12010</v>
      </c>
      <c r="H1059" s="355"/>
      <c r="I1059" s="355"/>
      <c r="J1059" s="355"/>
      <c r="K1059" s="382" t="s">
        <v>12696</v>
      </c>
      <c r="L1059" s="355"/>
      <c r="M1059" s="355"/>
      <c r="N1059" s="355"/>
      <c r="O1059" s="355"/>
      <c r="P1059" s="355"/>
      <c r="Q1059" s="355"/>
      <c r="R1059" s="355"/>
      <c r="S1059" s="355"/>
      <c r="T1059" s="355"/>
      <c r="U1059" s="355"/>
      <c r="V1059" s="355">
        <v>156378</v>
      </c>
      <c r="W1059" s="355"/>
      <c r="X1059" s="355"/>
      <c r="Y1059" s="355"/>
      <c r="Z1059" s="355"/>
      <c r="AA1059" s="355"/>
      <c r="AB1059" s="355"/>
      <c r="AC1059" s="355"/>
      <c r="AD1059" s="355"/>
      <c r="AE1059" s="355"/>
      <c r="AF1059" s="355"/>
      <c r="AG1059" s="355"/>
      <c r="AH1059" s="355"/>
      <c r="AI1059" s="381">
        <v>287191000</v>
      </c>
      <c r="AJ1059" s="381">
        <v>287191000</v>
      </c>
      <c r="AK1059" s="381">
        <v>1610599.5806749132</v>
      </c>
      <c r="AL1059" s="381">
        <v>1610599.5806749132</v>
      </c>
      <c r="AM1059" s="381">
        <v>877</v>
      </c>
      <c r="AN1059" s="359"/>
      <c r="AO1059" s="367"/>
    </row>
    <row r="1060" spans="1:41" ht="15.75">
      <c r="A1060" s="355" t="s">
        <v>12807</v>
      </c>
      <c r="B1060" s="355">
        <v>1330390</v>
      </c>
      <c r="C1060" s="382" t="s">
        <v>12808</v>
      </c>
      <c r="D1060" s="382" t="s">
        <v>12809</v>
      </c>
      <c r="E1060" s="382" t="s">
        <v>12810</v>
      </c>
      <c r="F1060" s="355"/>
      <c r="G1060" s="380" t="s">
        <v>12012</v>
      </c>
      <c r="H1060" s="355"/>
      <c r="I1060" s="355"/>
      <c r="J1060" s="355"/>
      <c r="K1060" s="382" t="s">
        <v>12696</v>
      </c>
      <c r="L1060" s="355"/>
      <c r="M1060" s="355"/>
      <c r="N1060" s="355"/>
      <c r="O1060" s="355"/>
      <c r="P1060" s="355"/>
      <c r="Q1060" s="355"/>
      <c r="R1060" s="355"/>
      <c r="S1060" s="355"/>
      <c r="T1060" s="355"/>
      <c r="U1060" s="355"/>
      <c r="V1060" s="355">
        <v>237225946</v>
      </c>
      <c r="W1060" s="355"/>
      <c r="X1060" s="355"/>
      <c r="Y1060" s="355"/>
      <c r="Z1060" s="355"/>
      <c r="AA1060" s="355"/>
      <c r="AB1060" s="355"/>
      <c r="AC1060" s="355"/>
      <c r="AD1060" s="355"/>
      <c r="AE1060" s="355"/>
      <c r="AF1060" s="355"/>
      <c r="AG1060" s="355"/>
      <c r="AH1060" s="355"/>
      <c r="AI1060" s="381">
        <v>287191000</v>
      </c>
      <c r="AJ1060" s="381">
        <v>287191000</v>
      </c>
      <c r="AK1060" s="381">
        <v>1610599.5806749132</v>
      </c>
      <c r="AL1060" s="381">
        <v>1610599.5806749132</v>
      </c>
      <c r="AM1060" s="381">
        <v>1330390</v>
      </c>
      <c r="AN1060" s="359"/>
      <c r="AO1060" s="367"/>
    </row>
    <row r="1061" spans="1:41" ht="15.75">
      <c r="A1061" s="355" t="s">
        <v>12814</v>
      </c>
      <c r="B1061" s="355">
        <v>6077</v>
      </c>
      <c r="C1061" s="382" t="s">
        <v>12808</v>
      </c>
      <c r="D1061" s="382" t="s">
        <v>12809</v>
      </c>
      <c r="E1061" s="382" t="s">
        <v>12810</v>
      </c>
      <c r="F1061" s="355"/>
      <c r="G1061" s="380" t="s">
        <v>12014</v>
      </c>
      <c r="H1061" s="355"/>
      <c r="I1061" s="355"/>
      <c r="J1061" s="355"/>
      <c r="K1061" s="382" t="s">
        <v>12696</v>
      </c>
      <c r="L1061" s="355"/>
      <c r="M1061" s="355"/>
      <c r="N1061" s="355"/>
      <c r="O1061" s="355"/>
      <c r="P1061" s="355"/>
      <c r="Q1061" s="355"/>
      <c r="R1061" s="355"/>
      <c r="S1061" s="355"/>
      <c r="T1061" s="355"/>
      <c r="U1061" s="355"/>
      <c r="V1061" s="355">
        <v>1083622</v>
      </c>
      <c r="W1061" s="355"/>
      <c r="X1061" s="355"/>
      <c r="Y1061" s="355"/>
      <c r="Z1061" s="355"/>
      <c r="AA1061" s="355"/>
      <c r="AB1061" s="355"/>
      <c r="AC1061" s="355"/>
      <c r="AD1061" s="355"/>
      <c r="AE1061" s="355"/>
      <c r="AF1061" s="355"/>
      <c r="AG1061" s="355"/>
      <c r="AH1061" s="355"/>
      <c r="AI1061" s="381">
        <v>287191000</v>
      </c>
      <c r="AJ1061" s="381">
        <v>287191000</v>
      </c>
      <c r="AK1061" s="381">
        <v>1610599.5806749132</v>
      </c>
      <c r="AL1061" s="381">
        <v>1610599.5806749132</v>
      </c>
      <c r="AM1061" s="381">
        <v>6077</v>
      </c>
      <c r="AN1061" s="359"/>
      <c r="AO1061" s="367"/>
    </row>
    <row r="1062" spans="1:41" ht="15.75">
      <c r="A1062" s="355" t="s">
        <v>13889</v>
      </c>
      <c r="B1062" s="355"/>
      <c r="C1062" s="380" t="s">
        <v>13890</v>
      </c>
      <c r="D1062" s="380" t="s">
        <v>13891</v>
      </c>
      <c r="E1062" s="380" t="s">
        <v>13892</v>
      </c>
      <c r="F1062" s="355"/>
      <c r="G1062" s="380" t="s">
        <v>11988</v>
      </c>
      <c r="H1062" s="355"/>
      <c r="I1062" s="355"/>
      <c r="J1062" s="355"/>
      <c r="K1062" s="380" t="s">
        <v>13416</v>
      </c>
      <c r="L1062" s="355"/>
      <c r="M1062" s="355"/>
      <c r="N1062" s="355"/>
      <c r="O1062" s="355"/>
      <c r="P1062" s="355"/>
      <c r="Q1062" s="355"/>
      <c r="R1062" s="355"/>
      <c r="S1062" s="355"/>
      <c r="T1062" s="355"/>
      <c r="U1062" s="355"/>
      <c r="V1062" s="355"/>
      <c r="W1062" s="355"/>
      <c r="X1062" s="355"/>
      <c r="Y1062" s="355"/>
      <c r="Z1062" s="355"/>
      <c r="AA1062" s="355"/>
      <c r="AB1062" s="355"/>
      <c r="AC1062" s="355"/>
      <c r="AD1062" s="355"/>
      <c r="AE1062" s="355"/>
      <c r="AF1062" s="355"/>
      <c r="AG1062" s="355"/>
      <c r="AH1062" s="355"/>
      <c r="AI1062" s="381">
        <v>160639000</v>
      </c>
      <c r="AJ1062" s="381">
        <v>0</v>
      </c>
      <c r="AK1062" s="381">
        <v>5346120</v>
      </c>
      <c r="AL1062" s="381">
        <v>0</v>
      </c>
      <c r="AM1062" s="381"/>
      <c r="AN1062" s="359"/>
      <c r="AO1062" s="367"/>
    </row>
    <row r="1063" spans="1:41" ht="15.75">
      <c r="A1063" s="355" t="s">
        <v>13893</v>
      </c>
      <c r="B1063" s="355"/>
      <c r="C1063" s="382" t="s">
        <v>13890</v>
      </c>
      <c r="D1063" s="382" t="s">
        <v>13891</v>
      </c>
      <c r="E1063" s="382" t="s">
        <v>13892</v>
      </c>
      <c r="F1063" s="355"/>
      <c r="G1063" s="380" t="s">
        <v>12008</v>
      </c>
      <c r="H1063" s="355"/>
      <c r="I1063" s="355"/>
      <c r="J1063" s="355"/>
      <c r="K1063" s="382" t="s">
        <v>13894</v>
      </c>
      <c r="L1063" s="355"/>
      <c r="M1063" s="355"/>
      <c r="N1063" s="355"/>
      <c r="O1063" s="355"/>
      <c r="P1063" s="355"/>
      <c r="Q1063" s="355"/>
      <c r="R1063" s="355"/>
      <c r="S1063" s="355"/>
      <c r="T1063" s="355"/>
      <c r="U1063" s="355"/>
      <c r="V1063" s="355"/>
      <c r="W1063" s="355"/>
      <c r="X1063" s="355"/>
      <c r="Y1063" s="355"/>
      <c r="Z1063" s="355"/>
      <c r="AA1063" s="355"/>
      <c r="AB1063" s="355"/>
      <c r="AC1063" s="355"/>
      <c r="AD1063" s="355"/>
      <c r="AE1063" s="355"/>
      <c r="AF1063" s="355"/>
      <c r="AG1063" s="355"/>
      <c r="AH1063" s="355"/>
      <c r="AI1063" s="381">
        <v>160639000</v>
      </c>
      <c r="AJ1063" s="381">
        <v>0</v>
      </c>
      <c r="AK1063" s="381">
        <v>5346120</v>
      </c>
      <c r="AL1063" s="381">
        <v>0</v>
      </c>
      <c r="AM1063" s="381"/>
      <c r="AN1063" s="359"/>
      <c r="AO1063" s="367"/>
    </row>
    <row r="1064" spans="1:41" ht="15.75">
      <c r="A1064" s="355" t="s">
        <v>13895</v>
      </c>
      <c r="B1064" s="355"/>
      <c r="C1064" s="382" t="s">
        <v>13890</v>
      </c>
      <c r="D1064" s="382" t="s">
        <v>13891</v>
      </c>
      <c r="E1064" s="382" t="s">
        <v>13892</v>
      </c>
      <c r="F1064" s="355"/>
      <c r="G1064" s="380" t="s">
        <v>12010</v>
      </c>
      <c r="H1064" s="355"/>
      <c r="I1064" s="355"/>
      <c r="J1064" s="355"/>
      <c r="K1064" s="380" t="s">
        <v>13894</v>
      </c>
      <c r="L1064" s="355"/>
      <c r="M1064" s="355"/>
      <c r="N1064" s="355"/>
      <c r="O1064" s="355"/>
      <c r="P1064" s="355"/>
      <c r="Q1064" s="355"/>
      <c r="R1064" s="355"/>
      <c r="S1064" s="355"/>
      <c r="T1064" s="355"/>
      <c r="U1064" s="355"/>
      <c r="V1064" s="355"/>
      <c r="W1064" s="355"/>
      <c r="X1064" s="355"/>
      <c r="Y1064" s="355"/>
      <c r="Z1064" s="355"/>
      <c r="AA1064" s="355"/>
      <c r="AB1064" s="355"/>
      <c r="AC1064" s="355"/>
      <c r="AD1064" s="355"/>
      <c r="AE1064" s="355"/>
      <c r="AF1064" s="355"/>
      <c r="AG1064" s="355"/>
      <c r="AH1064" s="355"/>
      <c r="AI1064" s="381">
        <v>160639000</v>
      </c>
      <c r="AJ1064" s="381">
        <v>0</v>
      </c>
      <c r="AK1064" s="381">
        <v>5346120</v>
      </c>
      <c r="AL1064" s="381">
        <v>0</v>
      </c>
      <c r="AM1064" s="381"/>
      <c r="AN1064" s="359"/>
      <c r="AO1064" s="367"/>
    </row>
    <row r="1065" spans="1:41" ht="15.75">
      <c r="A1065" s="355" t="s">
        <v>13896</v>
      </c>
      <c r="B1065" s="355">
        <v>516578</v>
      </c>
      <c r="C1065" s="382" t="s">
        <v>13890</v>
      </c>
      <c r="D1065" s="382" t="s">
        <v>13891</v>
      </c>
      <c r="E1065" s="382" t="s">
        <v>13892</v>
      </c>
      <c r="F1065" s="355"/>
      <c r="G1065" s="380" t="s">
        <v>12012</v>
      </c>
      <c r="H1065" s="355"/>
      <c r="I1065" s="355"/>
      <c r="J1065" s="355"/>
      <c r="K1065" s="380" t="s">
        <v>13414</v>
      </c>
      <c r="L1065" s="355"/>
      <c r="M1065" s="355"/>
      <c r="N1065" s="355"/>
      <c r="O1065" s="355"/>
      <c r="P1065" s="355"/>
      <c r="Q1065" s="355"/>
      <c r="R1065" s="355"/>
      <c r="S1065" s="355"/>
      <c r="T1065" s="355"/>
      <c r="U1065" s="355"/>
      <c r="V1065" s="355">
        <v>15522000</v>
      </c>
      <c r="W1065" s="355"/>
      <c r="X1065" s="355"/>
      <c r="Y1065" s="355"/>
      <c r="Z1065" s="355"/>
      <c r="AA1065" s="355"/>
      <c r="AB1065" s="355"/>
      <c r="AC1065" s="355"/>
      <c r="AD1065" s="355"/>
      <c r="AE1065" s="355"/>
      <c r="AF1065" s="355"/>
      <c r="AG1065" s="355"/>
      <c r="AH1065" s="355"/>
      <c r="AI1065" s="381">
        <v>160639000</v>
      </c>
      <c r="AJ1065" s="381">
        <v>114808000</v>
      </c>
      <c r="AK1065" s="381">
        <v>5346120</v>
      </c>
      <c r="AL1065" s="381">
        <v>3820848.8907425967</v>
      </c>
      <c r="AM1065" s="381">
        <v>516578</v>
      </c>
      <c r="AN1065" s="359"/>
      <c r="AO1065" s="367"/>
    </row>
    <row r="1066" spans="1:41" ht="15.75">
      <c r="A1066" s="355" t="s">
        <v>13897</v>
      </c>
      <c r="B1066" s="355">
        <v>1227212</v>
      </c>
      <c r="C1066" s="382" t="s">
        <v>13890</v>
      </c>
      <c r="D1066" s="382" t="s">
        <v>13891</v>
      </c>
      <c r="E1066" s="382" t="s">
        <v>13892</v>
      </c>
      <c r="F1066" s="355"/>
      <c r="G1066" s="380" t="s">
        <v>12014</v>
      </c>
      <c r="H1066" s="355"/>
      <c r="I1066" s="355"/>
      <c r="J1066" s="355"/>
      <c r="K1066" s="382" t="s">
        <v>13414</v>
      </c>
      <c r="L1066" s="355"/>
      <c r="M1066" s="355"/>
      <c r="N1066" s="355"/>
      <c r="O1066" s="355"/>
      <c r="P1066" s="355"/>
      <c r="Q1066" s="355"/>
      <c r="R1066" s="355"/>
      <c r="S1066" s="355"/>
      <c r="T1066" s="355"/>
      <c r="U1066" s="355"/>
      <c r="V1066" s="355">
        <v>36875000</v>
      </c>
      <c r="W1066" s="355"/>
      <c r="X1066" s="355"/>
      <c r="Y1066" s="355"/>
      <c r="Z1066" s="355"/>
      <c r="AA1066" s="355"/>
      <c r="AB1066" s="355"/>
      <c r="AC1066" s="355"/>
      <c r="AD1066" s="355"/>
      <c r="AE1066" s="355"/>
      <c r="AF1066" s="355"/>
      <c r="AG1066" s="355"/>
      <c r="AH1066" s="355"/>
      <c r="AI1066" s="381">
        <v>160639000</v>
      </c>
      <c r="AJ1066" s="381">
        <v>114808000</v>
      </c>
      <c r="AK1066" s="381">
        <v>5346120</v>
      </c>
      <c r="AL1066" s="381">
        <v>3820848.8907425967</v>
      </c>
      <c r="AM1066" s="381">
        <v>1227212</v>
      </c>
      <c r="AN1066" s="359"/>
      <c r="AO1066" s="367"/>
    </row>
    <row r="1067" spans="1:41" ht="15.75">
      <c r="A1067" s="355" t="s">
        <v>13898</v>
      </c>
      <c r="B1067" s="355">
        <v>445224</v>
      </c>
      <c r="C1067" s="382" t="s">
        <v>13890</v>
      </c>
      <c r="D1067" s="382" t="s">
        <v>13891</v>
      </c>
      <c r="E1067" s="382" t="s">
        <v>13892</v>
      </c>
      <c r="F1067" s="355"/>
      <c r="G1067" s="380" t="s">
        <v>12016</v>
      </c>
      <c r="H1067" s="355"/>
      <c r="I1067" s="355"/>
      <c r="J1067" s="355"/>
      <c r="K1067" s="382" t="s">
        <v>13414</v>
      </c>
      <c r="L1067" s="355"/>
      <c r="M1067" s="355"/>
      <c r="N1067" s="355"/>
      <c r="O1067" s="355"/>
      <c r="P1067" s="355"/>
      <c r="Q1067" s="355"/>
      <c r="R1067" s="355"/>
      <c r="S1067" s="355"/>
      <c r="T1067" s="355"/>
      <c r="U1067" s="355"/>
      <c r="V1067" s="355">
        <v>13378000</v>
      </c>
      <c r="W1067" s="355"/>
      <c r="X1067" s="355"/>
      <c r="Y1067" s="355"/>
      <c r="Z1067" s="355"/>
      <c r="AA1067" s="355"/>
      <c r="AB1067" s="355"/>
      <c r="AC1067" s="355"/>
      <c r="AD1067" s="355"/>
      <c r="AE1067" s="355"/>
      <c r="AF1067" s="355"/>
      <c r="AG1067" s="355"/>
      <c r="AH1067" s="355"/>
      <c r="AI1067" s="381">
        <v>160639000</v>
      </c>
      <c r="AJ1067" s="381">
        <v>114808000</v>
      </c>
      <c r="AK1067" s="381">
        <v>5346120</v>
      </c>
      <c r="AL1067" s="381">
        <v>3820848.8907425967</v>
      </c>
      <c r="AM1067" s="381">
        <v>445224</v>
      </c>
      <c r="AN1067" s="359"/>
      <c r="AO1067" s="367"/>
    </row>
    <row r="1068" spans="1:41" ht="15.75">
      <c r="A1068" s="355" t="s">
        <v>13899</v>
      </c>
      <c r="B1068" s="355"/>
      <c r="C1068" s="382" t="s">
        <v>13890</v>
      </c>
      <c r="D1068" s="382" t="s">
        <v>13891</v>
      </c>
      <c r="E1068" s="382" t="s">
        <v>13892</v>
      </c>
      <c r="F1068" s="355"/>
      <c r="G1068" s="380" t="s">
        <v>12018</v>
      </c>
      <c r="H1068" s="355"/>
      <c r="I1068" s="355"/>
      <c r="J1068" s="355"/>
      <c r="K1068" s="382" t="s">
        <v>13416</v>
      </c>
      <c r="L1068" s="355"/>
      <c r="M1068" s="355"/>
      <c r="N1068" s="355"/>
      <c r="O1068" s="355"/>
      <c r="P1068" s="355"/>
      <c r="Q1068" s="355"/>
      <c r="R1068" s="355"/>
      <c r="S1068" s="355"/>
      <c r="T1068" s="355"/>
      <c r="U1068" s="355"/>
      <c r="V1068" s="355"/>
      <c r="W1068" s="355"/>
      <c r="X1068" s="355"/>
      <c r="Y1068" s="355"/>
      <c r="Z1068" s="355"/>
      <c r="AA1068" s="355"/>
      <c r="AB1068" s="355"/>
      <c r="AC1068" s="355"/>
      <c r="AD1068" s="355"/>
      <c r="AE1068" s="355"/>
      <c r="AF1068" s="355"/>
      <c r="AG1068" s="355"/>
      <c r="AH1068" s="355"/>
      <c r="AI1068" s="381">
        <v>160639000</v>
      </c>
      <c r="AJ1068" s="381">
        <v>0</v>
      </c>
      <c r="AK1068" s="381">
        <v>5346120</v>
      </c>
      <c r="AL1068" s="381">
        <v>0</v>
      </c>
      <c r="AM1068" s="381"/>
      <c r="AN1068" s="359"/>
      <c r="AO1068" s="367"/>
    </row>
    <row r="1069" spans="1:41" ht="15.75">
      <c r="A1069" s="355" t="s">
        <v>13900</v>
      </c>
      <c r="B1069" s="355">
        <v>453644</v>
      </c>
      <c r="C1069" s="382" t="s">
        <v>13890</v>
      </c>
      <c r="D1069" s="382" t="s">
        <v>13891</v>
      </c>
      <c r="E1069" s="382" t="s">
        <v>13892</v>
      </c>
      <c r="F1069" s="355"/>
      <c r="G1069" s="380" t="s">
        <v>12020</v>
      </c>
      <c r="H1069" s="355"/>
      <c r="I1069" s="355"/>
      <c r="J1069" s="355"/>
      <c r="K1069" s="382" t="s">
        <v>13414</v>
      </c>
      <c r="L1069" s="355"/>
      <c r="M1069" s="355"/>
      <c r="N1069" s="355"/>
      <c r="O1069" s="355"/>
      <c r="P1069" s="355"/>
      <c r="Q1069" s="355"/>
      <c r="R1069" s="355"/>
      <c r="S1069" s="355"/>
      <c r="T1069" s="355"/>
      <c r="U1069" s="355"/>
      <c r="V1069" s="355">
        <v>13631000</v>
      </c>
      <c r="W1069" s="355"/>
      <c r="X1069" s="355"/>
      <c r="Y1069" s="355"/>
      <c r="Z1069" s="355"/>
      <c r="AA1069" s="355"/>
      <c r="AB1069" s="355"/>
      <c r="AC1069" s="355"/>
      <c r="AD1069" s="355"/>
      <c r="AE1069" s="355"/>
      <c r="AF1069" s="355"/>
      <c r="AG1069" s="355"/>
      <c r="AH1069" s="355"/>
      <c r="AI1069" s="381">
        <v>160639000</v>
      </c>
      <c r="AJ1069" s="381">
        <v>114808000</v>
      </c>
      <c r="AK1069" s="381">
        <v>5346120</v>
      </c>
      <c r="AL1069" s="381">
        <v>3820848.8907425967</v>
      </c>
      <c r="AM1069" s="381">
        <v>453644</v>
      </c>
      <c r="AN1069" s="359"/>
      <c r="AO1069" s="367"/>
    </row>
    <row r="1070" spans="1:41" ht="15.75">
      <c r="A1070" s="355" t="s">
        <v>13901</v>
      </c>
      <c r="B1070" s="355">
        <v>1178190</v>
      </c>
      <c r="C1070" s="382" t="s">
        <v>13890</v>
      </c>
      <c r="D1070" s="382" t="s">
        <v>13891</v>
      </c>
      <c r="E1070" s="382" t="s">
        <v>13892</v>
      </c>
      <c r="F1070" s="355"/>
      <c r="G1070" s="380" t="s">
        <v>12022</v>
      </c>
      <c r="H1070" s="355"/>
      <c r="I1070" s="355"/>
      <c r="J1070" s="355"/>
      <c r="K1070" s="382" t="s">
        <v>13414</v>
      </c>
      <c r="L1070" s="355"/>
      <c r="M1070" s="355"/>
      <c r="N1070" s="355"/>
      <c r="O1070" s="355"/>
      <c r="P1070" s="355"/>
      <c r="Q1070" s="355"/>
      <c r="R1070" s="355"/>
      <c r="S1070" s="355"/>
      <c r="T1070" s="355"/>
      <c r="U1070" s="355"/>
      <c r="V1070" s="355">
        <v>35402000</v>
      </c>
      <c r="W1070" s="355"/>
      <c r="X1070" s="355"/>
      <c r="Y1070" s="355"/>
      <c r="Z1070" s="355"/>
      <c r="AA1070" s="355"/>
      <c r="AB1070" s="355"/>
      <c r="AC1070" s="355"/>
      <c r="AD1070" s="355"/>
      <c r="AE1070" s="355"/>
      <c r="AF1070" s="355"/>
      <c r="AG1070" s="355"/>
      <c r="AH1070" s="355"/>
      <c r="AI1070" s="381">
        <v>160639000</v>
      </c>
      <c r="AJ1070" s="381">
        <v>114808000</v>
      </c>
      <c r="AK1070" s="381">
        <v>5346120</v>
      </c>
      <c r="AL1070" s="381">
        <v>3820848.8907425967</v>
      </c>
      <c r="AM1070" s="381">
        <v>1178190</v>
      </c>
      <c r="AN1070" s="359"/>
      <c r="AO1070" s="367"/>
    </row>
    <row r="1071" spans="1:41" ht="15.75">
      <c r="A1071" s="355" t="s">
        <v>13902</v>
      </c>
      <c r="B1071" s="355"/>
      <c r="C1071" s="382" t="s">
        <v>13890</v>
      </c>
      <c r="D1071" s="382" t="s">
        <v>13891</v>
      </c>
      <c r="E1071" s="382" t="s">
        <v>13892</v>
      </c>
      <c r="F1071" s="355"/>
      <c r="G1071" s="380" t="s">
        <v>12024</v>
      </c>
      <c r="H1071" s="355"/>
      <c r="I1071" s="355"/>
      <c r="J1071" s="355"/>
      <c r="K1071" s="380" t="s">
        <v>13903</v>
      </c>
      <c r="L1071" s="355"/>
      <c r="M1071" s="355"/>
      <c r="N1071" s="355"/>
      <c r="O1071" s="355"/>
      <c r="P1071" s="355"/>
      <c r="Q1071" s="355"/>
      <c r="R1071" s="355"/>
      <c r="S1071" s="355"/>
      <c r="T1071" s="355"/>
      <c r="U1071" s="355"/>
      <c r="V1071" s="355"/>
      <c r="W1071" s="355"/>
      <c r="X1071" s="355"/>
      <c r="Y1071" s="355"/>
      <c r="Z1071" s="355"/>
      <c r="AA1071" s="355"/>
      <c r="AB1071" s="355"/>
      <c r="AC1071" s="355"/>
      <c r="AD1071" s="355"/>
      <c r="AE1071" s="355"/>
      <c r="AF1071" s="355"/>
      <c r="AG1071" s="355"/>
      <c r="AH1071" s="355"/>
      <c r="AI1071" s="381">
        <v>160639000</v>
      </c>
      <c r="AJ1071" s="381">
        <v>0</v>
      </c>
      <c r="AK1071" s="381">
        <v>5346120</v>
      </c>
      <c r="AL1071" s="381">
        <v>0</v>
      </c>
      <c r="AM1071" s="381"/>
      <c r="AN1071" s="359"/>
      <c r="AO1071" s="367"/>
    </row>
    <row r="1072" spans="1:41" ht="15.75">
      <c r="A1072" s="355" t="s">
        <v>13904</v>
      </c>
      <c r="B1072" s="355"/>
      <c r="C1072" s="382" t="s">
        <v>13890</v>
      </c>
      <c r="D1072" s="382" t="s">
        <v>13891</v>
      </c>
      <c r="E1072" s="382" t="s">
        <v>13892</v>
      </c>
      <c r="F1072" s="355"/>
      <c r="G1072" s="380" t="s">
        <v>12026</v>
      </c>
      <c r="H1072" s="355"/>
      <c r="I1072" s="355"/>
      <c r="J1072" s="355"/>
      <c r="K1072" s="380" t="s">
        <v>13905</v>
      </c>
      <c r="L1072" s="355"/>
      <c r="M1072" s="355"/>
      <c r="N1072" s="355"/>
      <c r="O1072" s="355"/>
      <c r="P1072" s="355"/>
      <c r="Q1072" s="355"/>
      <c r="R1072" s="355"/>
      <c r="S1072" s="355"/>
      <c r="T1072" s="355"/>
      <c r="U1072" s="355"/>
      <c r="V1072" s="355"/>
      <c r="W1072" s="355"/>
      <c r="X1072" s="355"/>
      <c r="Y1072" s="355"/>
      <c r="Z1072" s="355"/>
      <c r="AA1072" s="355"/>
      <c r="AB1072" s="355"/>
      <c r="AC1072" s="355"/>
      <c r="AD1072" s="355"/>
      <c r="AE1072" s="355"/>
      <c r="AF1072" s="355"/>
      <c r="AG1072" s="355"/>
      <c r="AH1072" s="355"/>
      <c r="AI1072" s="381">
        <v>160639000</v>
      </c>
      <c r="AJ1072" s="381">
        <v>0</v>
      </c>
      <c r="AK1072" s="381">
        <v>5346120</v>
      </c>
      <c r="AL1072" s="381">
        <v>0</v>
      </c>
      <c r="AM1072" s="381"/>
      <c r="AN1072" s="359"/>
      <c r="AO1072" s="367"/>
    </row>
    <row r="1073" spans="1:41" ht="15.75">
      <c r="A1073" s="355" t="s">
        <v>13906</v>
      </c>
      <c r="B1073" s="355">
        <v>16607</v>
      </c>
      <c r="C1073" s="382" t="s">
        <v>13890</v>
      </c>
      <c r="D1073" s="382" t="s">
        <v>13891</v>
      </c>
      <c r="E1073" s="382" t="s">
        <v>13892</v>
      </c>
      <c r="F1073" s="355"/>
      <c r="G1073" s="380" t="s">
        <v>12028</v>
      </c>
      <c r="H1073" s="355"/>
      <c r="I1073" s="355"/>
      <c r="J1073" s="355"/>
      <c r="K1073" s="380" t="s">
        <v>13907</v>
      </c>
      <c r="L1073" s="355"/>
      <c r="M1073" s="355"/>
      <c r="N1073" s="355"/>
      <c r="O1073" s="355"/>
      <c r="P1073" s="355"/>
      <c r="Q1073" s="355"/>
      <c r="R1073" s="355"/>
      <c r="S1073" s="355"/>
      <c r="T1073" s="355"/>
      <c r="U1073" s="355"/>
      <c r="V1073" s="355">
        <v>499000</v>
      </c>
      <c r="W1073" s="355"/>
      <c r="X1073" s="355"/>
      <c r="Y1073" s="355"/>
      <c r="Z1073" s="355"/>
      <c r="AA1073" s="355"/>
      <c r="AB1073" s="355"/>
      <c r="AC1073" s="355"/>
      <c r="AD1073" s="355"/>
      <c r="AE1073" s="355"/>
      <c r="AF1073" s="355"/>
      <c r="AG1073" s="355"/>
      <c r="AH1073" s="355"/>
      <c r="AI1073" s="381">
        <v>160639000</v>
      </c>
      <c r="AJ1073" s="381">
        <v>3334000</v>
      </c>
      <c r="AK1073" s="381">
        <v>5346120</v>
      </c>
      <c r="AL1073" s="381">
        <v>110956.64240937754</v>
      </c>
      <c r="AM1073" s="381">
        <v>16607</v>
      </c>
      <c r="AN1073" s="359"/>
      <c r="AO1073" s="367"/>
    </row>
    <row r="1074" spans="1:41" ht="15.75">
      <c r="A1074" s="355" t="s">
        <v>13908</v>
      </c>
      <c r="B1074" s="355">
        <v>66660</v>
      </c>
      <c r="C1074" s="382" t="s">
        <v>13890</v>
      </c>
      <c r="D1074" s="382" t="s">
        <v>13891</v>
      </c>
      <c r="E1074" s="382" t="s">
        <v>13892</v>
      </c>
      <c r="F1074" s="355"/>
      <c r="G1074" s="380" t="s">
        <v>12030</v>
      </c>
      <c r="H1074" s="355"/>
      <c r="I1074" s="355"/>
      <c r="J1074" s="355"/>
      <c r="K1074" s="382" t="s">
        <v>13907</v>
      </c>
      <c r="L1074" s="355"/>
      <c r="M1074" s="355"/>
      <c r="N1074" s="355"/>
      <c r="O1074" s="355"/>
      <c r="P1074" s="355"/>
      <c r="Q1074" s="355"/>
      <c r="R1074" s="355"/>
      <c r="S1074" s="355"/>
      <c r="T1074" s="355"/>
      <c r="U1074" s="355"/>
      <c r="V1074" s="355">
        <v>2003000</v>
      </c>
      <c r="W1074" s="355"/>
      <c r="X1074" s="355"/>
      <c r="Y1074" s="355"/>
      <c r="Z1074" s="355"/>
      <c r="AA1074" s="355"/>
      <c r="AB1074" s="355"/>
      <c r="AC1074" s="355"/>
      <c r="AD1074" s="355"/>
      <c r="AE1074" s="355"/>
      <c r="AF1074" s="355"/>
      <c r="AG1074" s="355"/>
      <c r="AH1074" s="355"/>
      <c r="AI1074" s="381">
        <v>160639000</v>
      </c>
      <c r="AJ1074" s="381">
        <v>3334000</v>
      </c>
      <c r="AK1074" s="381">
        <v>5346120</v>
      </c>
      <c r="AL1074" s="381">
        <v>110956.64240937754</v>
      </c>
      <c r="AM1074" s="381">
        <v>66660</v>
      </c>
      <c r="AN1074" s="359"/>
      <c r="AO1074" s="367"/>
    </row>
    <row r="1075" spans="1:41" ht="15.75">
      <c r="A1075" s="355" t="s">
        <v>13909</v>
      </c>
      <c r="B1075" s="355">
        <v>27689</v>
      </c>
      <c r="C1075" s="382" t="s">
        <v>13890</v>
      </c>
      <c r="D1075" s="382" t="s">
        <v>13891</v>
      </c>
      <c r="E1075" s="382" t="s">
        <v>13892</v>
      </c>
      <c r="F1075" s="355"/>
      <c r="G1075" s="380" t="s">
        <v>12032</v>
      </c>
      <c r="H1075" s="355"/>
      <c r="I1075" s="355"/>
      <c r="J1075" s="355"/>
      <c r="K1075" s="382" t="s">
        <v>13907</v>
      </c>
      <c r="L1075" s="355"/>
      <c r="M1075" s="355"/>
      <c r="N1075" s="355"/>
      <c r="O1075" s="355"/>
      <c r="P1075" s="355"/>
      <c r="Q1075" s="355"/>
      <c r="R1075" s="355"/>
      <c r="S1075" s="355"/>
      <c r="T1075" s="355"/>
      <c r="U1075" s="355"/>
      <c r="V1075" s="355">
        <v>832000</v>
      </c>
      <c r="W1075" s="355"/>
      <c r="X1075" s="355"/>
      <c r="Y1075" s="355"/>
      <c r="Z1075" s="355"/>
      <c r="AA1075" s="355"/>
      <c r="AB1075" s="355"/>
      <c r="AC1075" s="355"/>
      <c r="AD1075" s="355"/>
      <c r="AE1075" s="355"/>
      <c r="AF1075" s="355"/>
      <c r="AG1075" s="355"/>
      <c r="AH1075" s="355"/>
      <c r="AI1075" s="381">
        <v>160639000</v>
      </c>
      <c r="AJ1075" s="381">
        <v>3334000</v>
      </c>
      <c r="AK1075" s="381">
        <v>5346120</v>
      </c>
      <c r="AL1075" s="381">
        <v>110956.64240937754</v>
      </c>
      <c r="AM1075" s="381">
        <v>27689</v>
      </c>
      <c r="AN1075" s="359"/>
      <c r="AO1075" s="367"/>
    </row>
    <row r="1076" spans="1:41" ht="15.75">
      <c r="A1076" s="355" t="s">
        <v>13910</v>
      </c>
      <c r="B1076" s="355"/>
      <c r="C1076" s="382" t="s">
        <v>13890</v>
      </c>
      <c r="D1076" s="382" t="s">
        <v>13891</v>
      </c>
      <c r="E1076" s="382" t="s">
        <v>13892</v>
      </c>
      <c r="F1076" s="355"/>
      <c r="G1076" s="380" t="s">
        <v>12034</v>
      </c>
      <c r="H1076" s="355"/>
      <c r="I1076" s="355"/>
      <c r="J1076" s="355"/>
      <c r="K1076" s="380" t="s">
        <v>13911</v>
      </c>
      <c r="L1076" s="355"/>
      <c r="M1076" s="355"/>
      <c r="N1076" s="355"/>
      <c r="O1076" s="355"/>
      <c r="P1076" s="355"/>
      <c r="Q1076" s="355"/>
      <c r="R1076" s="355"/>
      <c r="S1076" s="355"/>
      <c r="T1076" s="355"/>
      <c r="U1076" s="355"/>
      <c r="V1076" s="355"/>
      <c r="W1076" s="355"/>
      <c r="X1076" s="355"/>
      <c r="Y1076" s="355"/>
      <c r="Z1076" s="355"/>
      <c r="AA1076" s="355"/>
      <c r="AB1076" s="355"/>
      <c r="AC1076" s="355"/>
      <c r="AD1076" s="355"/>
      <c r="AE1076" s="355"/>
      <c r="AF1076" s="355"/>
      <c r="AG1076" s="355"/>
      <c r="AH1076" s="355"/>
      <c r="AI1076" s="381">
        <v>160639000</v>
      </c>
      <c r="AJ1076" s="381">
        <v>0</v>
      </c>
      <c r="AK1076" s="381">
        <v>5346120</v>
      </c>
      <c r="AL1076" s="381">
        <v>0</v>
      </c>
      <c r="AM1076" s="381"/>
      <c r="AN1076" s="359"/>
      <c r="AO1076" s="367"/>
    </row>
    <row r="1077" spans="1:41" ht="15.75">
      <c r="A1077" s="355" t="s">
        <v>13912</v>
      </c>
      <c r="B1077" s="355">
        <v>184506</v>
      </c>
      <c r="C1077" s="382" t="s">
        <v>13890</v>
      </c>
      <c r="D1077" s="382" t="s">
        <v>13891</v>
      </c>
      <c r="E1077" s="382" t="s">
        <v>13892</v>
      </c>
      <c r="F1077" s="355"/>
      <c r="G1077" s="380" t="s">
        <v>12036</v>
      </c>
      <c r="H1077" s="355"/>
      <c r="I1077" s="355"/>
      <c r="J1077" s="355"/>
      <c r="K1077" s="380" t="s">
        <v>13913</v>
      </c>
      <c r="L1077" s="355"/>
      <c r="M1077" s="355"/>
      <c r="N1077" s="355"/>
      <c r="O1077" s="355"/>
      <c r="P1077" s="355"/>
      <c r="Q1077" s="355"/>
      <c r="R1077" s="355"/>
      <c r="S1077" s="355"/>
      <c r="T1077" s="355"/>
      <c r="U1077" s="355"/>
      <c r="V1077" s="355">
        <v>5544000</v>
      </c>
      <c r="W1077" s="355"/>
      <c r="X1077" s="355"/>
      <c r="Y1077" s="355"/>
      <c r="Z1077" s="355"/>
      <c r="AA1077" s="355"/>
      <c r="AB1077" s="355"/>
      <c r="AC1077" s="355"/>
      <c r="AD1077" s="355"/>
      <c r="AE1077" s="355"/>
      <c r="AF1077" s="355"/>
      <c r="AG1077" s="355"/>
      <c r="AH1077" s="355"/>
      <c r="AI1077" s="381">
        <v>160639000</v>
      </c>
      <c r="AJ1077" s="381">
        <v>5544000</v>
      </c>
      <c r="AK1077" s="381">
        <v>5346120</v>
      </c>
      <c r="AL1077" s="381">
        <v>184506.18641799316</v>
      </c>
      <c r="AM1077" s="381">
        <v>184506</v>
      </c>
      <c r="AN1077" s="359"/>
      <c r="AO1077" s="367"/>
    </row>
    <row r="1078" spans="1:41" ht="15.75">
      <c r="A1078" s="355" t="s">
        <v>13914</v>
      </c>
      <c r="B1078" s="355">
        <v>223444</v>
      </c>
      <c r="C1078" s="382" t="s">
        <v>13890</v>
      </c>
      <c r="D1078" s="382" t="s">
        <v>13891</v>
      </c>
      <c r="E1078" s="382" t="s">
        <v>13892</v>
      </c>
      <c r="F1078" s="355"/>
      <c r="G1078" s="380" t="s">
        <v>12038</v>
      </c>
      <c r="H1078" s="355"/>
      <c r="I1078" s="355"/>
      <c r="J1078" s="355"/>
      <c r="K1078" s="380" t="s">
        <v>13915</v>
      </c>
      <c r="L1078" s="355"/>
      <c r="M1078" s="355"/>
      <c r="N1078" s="355"/>
      <c r="O1078" s="355"/>
      <c r="P1078" s="355"/>
      <c r="Q1078" s="355"/>
      <c r="R1078" s="355"/>
      <c r="S1078" s="355"/>
      <c r="T1078" s="355"/>
      <c r="U1078" s="355"/>
      <c r="V1078" s="355">
        <v>6714000</v>
      </c>
      <c r="W1078" s="355"/>
      <c r="X1078" s="355"/>
      <c r="Y1078" s="355"/>
      <c r="Z1078" s="355"/>
      <c r="AA1078" s="355"/>
      <c r="AB1078" s="355"/>
      <c r="AC1078" s="355"/>
      <c r="AD1078" s="355"/>
      <c r="AE1078" s="355"/>
      <c r="AF1078" s="355"/>
      <c r="AG1078" s="355"/>
      <c r="AH1078" s="355"/>
      <c r="AI1078" s="381">
        <v>160639000</v>
      </c>
      <c r="AJ1078" s="381">
        <v>6714000</v>
      </c>
      <c r="AK1078" s="381">
        <v>5346120</v>
      </c>
      <c r="AL1078" s="381">
        <v>223444.18030490729</v>
      </c>
      <c r="AM1078" s="381">
        <v>223444</v>
      </c>
      <c r="AN1078" s="359"/>
      <c r="AO1078" s="367"/>
    </row>
    <row r="1079" spans="1:41" ht="15.75">
      <c r="A1079" s="355" t="s">
        <v>13916</v>
      </c>
      <c r="B1079" s="355"/>
      <c r="C1079" s="382" t="s">
        <v>13890</v>
      </c>
      <c r="D1079" s="382" t="s">
        <v>13891</v>
      </c>
      <c r="E1079" s="382" t="s">
        <v>13892</v>
      </c>
      <c r="F1079" s="355"/>
      <c r="G1079" s="380" t="s">
        <v>12040</v>
      </c>
      <c r="H1079" s="355"/>
      <c r="I1079" s="355"/>
      <c r="J1079" s="355"/>
      <c r="K1079" s="380" t="s">
        <v>13917</v>
      </c>
      <c r="L1079" s="355"/>
      <c r="M1079" s="355"/>
      <c r="N1079" s="355"/>
      <c r="O1079" s="355"/>
      <c r="P1079" s="355"/>
      <c r="Q1079" s="355"/>
      <c r="R1079" s="355"/>
      <c r="S1079" s="355"/>
      <c r="T1079" s="355"/>
      <c r="U1079" s="355"/>
      <c r="V1079" s="355"/>
      <c r="W1079" s="355"/>
      <c r="X1079" s="355"/>
      <c r="Y1079" s="355"/>
      <c r="Z1079" s="355"/>
      <c r="AA1079" s="355"/>
      <c r="AB1079" s="355"/>
      <c r="AC1079" s="355"/>
      <c r="AD1079" s="355"/>
      <c r="AE1079" s="355"/>
      <c r="AF1079" s="355"/>
      <c r="AG1079" s="355"/>
      <c r="AH1079" s="355"/>
      <c r="AI1079" s="381">
        <v>160639000</v>
      </c>
      <c r="AJ1079" s="381">
        <v>0</v>
      </c>
      <c r="AK1079" s="381">
        <v>5346120</v>
      </c>
      <c r="AL1079" s="381">
        <v>0</v>
      </c>
      <c r="AM1079" s="381"/>
      <c r="AN1079" s="359"/>
      <c r="AO1079" s="367"/>
    </row>
    <row r="1080" spans="1:41" ht="15.75">
      <c r="A1080" s="355" t="s">
        <v>13918</v>
      </c>
      <c r="B1080" s="355"/>
      <c r="C1080" s="382" t="s">
        <v>13890</v>
      </c>
      <c r="D1080" s="382" t="s">
        <v>13891</v>
      </c>
      <c r="E1080" s="382" t="s">
        <v>13892</v>
      </c>
      <c r="F1080" s="355"/>
      <c r="G1080" s="380" t="s">
        <v>12042</v>
      </c>
      <c r="H1080" s="355"/>
      <c r="I1080" s="355"/>
      <c r="J1080" s="355"/>
      <c r="K1080" s="380" t="s">
        <v>13919</v>
      </c>
      <c r="L1080" s="355"/>
      <c r="M1080" s="355"/>
      <c r="N1080" s="355"/>
      <c r="O1080" s="355"/>
      <c r="P1080" s="355"/>
      <c r="Q1080" s="355"/>
      <c r="R1080" s="355"/>
      <c r="S1080" s="355"/>
      <c r="T1080" s="355"/>
      <c r="U1080" s="355"/>
      <c r="V1080" s="355"/>
      <c r="W1080" s="355"/>
      <c r="X1080" s="355"/>
      <c r="Y1080" s="355"/>
      <c r="Z1080" s="355"/>
      <c r="AA1080" s="355"/>
      <c r="AB1080" s="355"/>
      <c r="AC1080" s="355"/>
      <c r="AD1080" s="355"/>
      <c r="AE1080" s="355"/>
      <c r="AF1080" s="355"/>
      <c r="AG1080" s="355"/>
      <c r="AH1080" s="355"/>
      <c r="AI1080" s="381">
        <v>160639000</v>
      </c>
      <c r="AJ1080" s="381">
        <v>0</v>
      </c>
      <c r="AK1080" s="381">
        <v>5346120</v>
      </c>
      <c r="AL1080" s="381">
        <v>0</v>
      </c>
      <c r="AM1080" s="381"/>
      <c r="AN1080" s="359"/>
      <c r="AO1080" s="367"/>
    </row>
    <row r="1081" spans="1:41" ht="15.75">
      <c r="A1081" s="355" t="s">
        <v>13920</v>
      </c>
      <c r="B1081" s="355"/>
      <c r="C1081" s="382" t="s">
        <v>13890</v>
      </c>
      <c r="D1081" s="382" t="s">
        <v>13891</v>
      </c>
      <c r="E1081" s="382" t="s">
        <v>13892</v>
      </c>
      <c r="F1081" s="355"/>
      <c r="G1081" s="380" t="s">
        <v>12044</v>
      </c>
      <c r="H1081" s="355"/>
      <c r="I1081" s="355"/>
      <c r="J1081" s="355"/>
      <c r="K1081" s="382" t="s">
        <v>13919</v>
      </c>
      <c r="L1081" s="355"/>
      <c r="M1081" s="355"/>
      <c r="N1081" s="355"/>
      <c r="O1081" s="355"/>
      <c r="P1081" s="355"/>
      <c r="Q1081" s="355"/>
      <c r="R1081" s="355"/>
      <c r="S1081" s="355"/>
      <c r="T1081" s="355"/>
      <c r="U1081" s="355"/>
      <c r="V1081" s="355"/>
      <c r="W1081" s="355"/>
      <c r="X1081" s="355"/>
      <c r="Y1081" s="355"/>
      <c r="Z1081" s="355"/>
      <c r="AA1081" s="355"/>
      <c r="AB1081" s="355"/>
      <c r="AC1081" s="355"/>
      <c r="AD1081" s="355"/>
      <c r="AE1081" s="355"/>
      <c r="AF1081" s="355"/>
      <c r="AG1081" s="355"/>
      <c r="AH1081" s="355"/>
      <c r="AI1081" s="381">
        <v>160639000</v>
      </c>
      <c r="AJ1081" s="381">
        <v>0</v>
      </c>
      <c r="AK1081" s="381">
        <v>5346120</v>
      </c>
      <c r="AL1081" s="381">
        <v>0</v>
      </c>
      <c r="AM1081" s="381"/>
      <c r="AN1081" s="359"/>
      <c r="AO1081" s="367"/>
    </row>
    <row r="1082" spans="1:41" ht="15.75">
      <c r="A1082" s="355" t="s">
        <v>13921</v>
      </c>
      <c r="B1082" s="355">
        <v>917206</v>
      </c>
      <c r="C1082" s="382" t="s">
        <v>13890</v>
      </c>
      <c r="D1082" s="382" t="s">
        <v>13891</v>
      </c>
      <c r="E1082" s="382" t="s">
        <v>13892</v>
      </c>
      <c r="F1082" s="355"/>
      <c r="G1082" s="380" t="s">
        <v>12046</v>
      </c>
      <c r="H1082" s="355"/>
      <c r="I1082" s="355"/>
      <c r="J1082" s="355"/>
      <c r="K1082" s="380" t="s">
        <v>13922</v>
      </c>
      <c r="L1082" s="355"/>
      <c r="M1082" s="355"/>
      <c r="N1082" s="355"/>
      <c r="O1082" s="355"/>
      <c r="P1082" s="355"/>
      <c r="Q1082" s="355"/>
      <c r="R1082" s="355"/>
      <c r="S1082" s="355"/>
      <c r="T1082" s="355"/>
      <c r="U1082" s="355"/>
      <c r="V1082" s="355">
        <v>27560000</v>
      </c>
      <c r="W1082" s="355"/>
      <c r="X1082" s="355"/>
      <c r="Y1082" s="355"/>
      <c r="Z1082" s="355"/>
      <c r="AA1082" s="355"/>
      <c r="AB1082" s="355"/>
      <c r="AC1082" s="355"/>
      <c r="AD1082" s="355"/>
      <c r="AE1082" s="355"/>
      <c r="AF1082" s="355"/>
      <c r="AG1082" s="355"/>
      <c r="AH1082" s="355"/>
      <c r="AI1082" s="381">
        <v>160639000</v>
      </c>
      <c r="AJ1082" s="381">
        <v>30239000</v>
      </c>
      <c r="AK1082" s="381">
        <v>5346120</v>
      </c>
      <c r="AL1082" s="381">
        <v>1006364.1001251253</v>
      </c>
      <c r="AM1082" s="381">
        <v>917206</v>
      </c>
      <c r="AN1082" s="359"/>
      <c r="AO1082" s="367"/>
    </row>
    <row r="1083" spans="1:41" ht="15.75">
      <c r="A1083" s="355" t="s">
        <v>13923</v>
      </c>
      <c r="B1083" s="355"/>
      <c r="C1083" s="382" t="s">
        <v>13890</v>
      </c>
      <c r="D1083" s="382" t="s">
        <v>13891</v>
      </c>
      <c r="E1083" s="382" t="s">
        <v>13892</v>
      </c>
      <c r="F1083" s="355"/>
      <c r="G1083" s="380" t="s">
        <v>12110</v>
      </c>
      <c r="H1083" s="355"/>
      <c r="I1083" s="355"/>
      <c r="J1083" s="355"/>
      <c r="K1083" s="382" t="s">
        <v>13917</v>
      </c>
      <c r="L1083" s="355"/>
      <c r="M1083" s="355"/>
      <c r="N1083" s="355"/>
      <c r="O1083" s="355"/>
      <c r="P1083" s="355"/>
      <c r="Q1083" s="355"/>
      <c r="R1083" s="355"/>
      <c r="S1083" s="355"/>
      <c r="T1083" s="355"/>
      <c r="U1083" s="355"/>
      <c r="V1083" s="355"/>
      <c r="W1083" s="355"/>
      <c r="X1083" s="355"/>
      <c r="Y1083" s="355"/>
      <c r="Z1083" s="355"/>
      <c r="AA1083" s="355"/>
      <c r="AB1083" s="355"/>
      <c r="AC1083" s="355"/>
      <c r="AD1083" s="355"/>
      <c r="AE1083" s="355"/>
      <c r="AF1083" s="355"/>
      <c r="AG1083" s="355"/>
      <c r="AH1083" s="355"/>
      <c r="AI1083" s="381">
        <v>160639000</v>
      </c>
      <c r="AJ1083" s="381">
        <v>0</v>
      </c>
      <c r="AK1083" s="381">
        <v>5346120</v>
      </c>
      <c r="AL1083" s="381">
        <v>0</v>
      </c>
      <c r="AM1083" s="381"/>
      <c r="AN1083" s="359"/>
      <c r="AO1083" s="367"/>
    </row>
    <row r="1084" spans="1:41" ht="15.75">
      <c r="A1084" s="355" t="s">
        <v>13924</v>
      </c>
      <c r="B1084" s="355"/>
      <c r="C1084" s="382" t="s">
        <v>13890</v>
      </c>
      <c r="D1084" s="382" t="s">
        <v>13891</v>
      </c>
      <c r="E1084" s="382" t="s">
        <v>13892</v>
      </c>
      <c r="F1084" s="355"/>
      <c r="G1084" s="380" t="s">
        <v>12182</v>
      </c>
      <c r="H1084" s="355"/>
      <c r="I1084" s="355"/>
      <c r="J1084" s="355"/>
      <c r="K1084" s="382" t="s">
        <v>13919</v>
      </c>
      <c r="L1084" s="355"/>
      <c r="M1084" s="355"/>
      <c r="N1084" s="355"/>
      <c r="O1084" s="355"/>
      <c r="P1084" s="355"/>
      <c r="Q1084" s="355"/>
      <c r="R1084" s="355"/>
      <c r="S1084" s="355"/>
      <c r="T1084" s="355"/>
      <c r="U1084" s="355"/>
      <c r="V1084" s="355"/>
      <c r="W1084" s="355"/>
      <c r="X1084" s="355"/>
      <c r="Y1084" s="355"/>
      <c r="Z1084" s="355"/>
      <c r="AA1084" s="355"/>
      <c r="AB1084" s="355"/>
      <c r="AC1084" s="355"/>
      <c r="AD1084" s="355"/>
      <c r="AE1084" s="355"/>
      <c r="AF1084" s="355"/>
      <c r="AG1084" s="355"/>
      <c r="AH1084" s="355"/>
      <c r="AI1084" s="381">
        <v>160639000</v>
      </c>
      <c r="AJ1084" s="381">
        <v>0</v>
      </c>
      <c r="AK1084" s="381">
        <v>5346120</v>
      </c>
      <c r="AL1084" s="381">
        <v>0</v>
      </c>
      <c r="AM1084" s="381"/>
      <c r="AN1084" s="359"/>
      <c r="AO1084" s="367"/>
    </row>
    <row r="1085" spans="1:41" ht="15.75">
      <c r="A1085" s="355" t="s">
        <v>13925</v>
      </c>
      <c r="B1085" s="355">
        <v>89158</v>
      </c>
      <c r="C1085" s="382" t="s">
        <v>13890</v>
      </c>
      <c r="D1085" s="382" t="s">
        <v>13891</v>
      </c>
      <c r="E1085" s="382" t="s">
        <v>13892</v>
      </c>
      <c r="F1085" s="355"/>
      <c r="G1085" s="380" t="s">
        <v>12113</v>
      </c>
      <c r="H1085" s="355"/>
      <c r="I1085" s="355"/>
      <c r="J1085" s="355"/>
      <c r="K1085" s="382" t="s">
        <v>13922</v>
      </c>
      <c r="L1085" s="355"/>
      <c r="M1085" s="355"/>
      <c r="N1085" s="355"/>
      <c r="O1085" s="355"/>
      <c r="P1085" s="355"/>
      <c r="Q1085" s="355"/>
      <c r="R1085" s="355"/>
      <c r="S1085" s="355"/>
      <c r="T1085" s="355"/>
      <c r="U1085" s="355"/>
      <c r="V1085" s="355">
        <v>2679000</v>
      </c>
      <c r="W1085" s="355"/>
      <c r="X1085" s="355"/>
      <c r="Y1085" s="355"/>
      <c r="Z1085" s="355"/>
      <c r="AA1085" s="355"/>
      <c r="AB1085" s="355"/>
      <c r="AC1085" s="355"/>
      <c r="AD1085" s="355"/>
      <c r="AE1085" s="355"/>
      <c r="AF1085" s="355"/>
      <c r="AG1085" s="355"/>
      <c r="AH1085" s="355"/>
      <c r="AI1085" s="381">
        <v>160639000</v>
      </c>
      <c r="AJ1085" s="381">
        <v>30239000</v>
      </c>
      <c r="AK1085" s="381">
        <v>5346120</v>
      </c>
      <c r="AL1085" s="381">
        <v>1006364.1001251253</v>
      </c>
      <c r="AM1085" s="381">
        <v>89158</v>
      </c>
      <c r="AN1085" s="359"/>
      <c r="AO1085" s="367"/>
    </row>
    <row r="1086" spans="1:41" ht="15.75">
      <c r="A1086" s="355" t="s">
        <v>13926</v>
      </c>
      <c r="B1086" s="355">
        <v>153930</v>
      </c>
      <c r="C1086" s="380" t="s">
        <v>12825</v>
      </c>
      <c r="D1086" s="380" t="s">
        <v>12826</v>
      </c>
      <c r="E1086" s="380" t="s">
        <v>12827</v>
      </c>
      <c r="F1086" s="355"/>
      <c r="G1086" s="380" t="s">
        <v>11988</v>
      </c>
      <c r="H1086" s="355"/>
      <c r="I1086" s="355"/>
      <c r="J1086" s="355"/>
      <c r="K1086" s="380" t="s">
        <v>12829</v>
      </c>
      <c r="L1086" s="355"/>
      <c r="M1086" s="355"/>
      <c r="N1086" s="355"/>
      <c r="O1086" s="355"/>
      <c r="P1086" s="355"/>
      <c r="Q1086" s="355"/>
      <c r="R1086" s="355"/>
      <c r="S1086" s="355"/>
      <c r="T1086" s="355"/>
      <c r="U1086" s="355"/>
      <c r="V1086" s="355">
        <v>7830000</v>
      </c>
      <c r="W1086" s="355"/>
      <c r="X1086" s="355"/>
      <c r="Y1086" s="355"/>
      <c r="Z1086" s="355"/>
      <c r="AA1086" s="355"/>
      <c r="AB1086" s="355"/>
      <c r="AC1086" s="355"/>
      <c r="AD1086" s="355"/>
      <c r="AE1086" s="355"/>
      <c r="AF1086" s="355"/>
      <c r="AG1086" s="355"/>
      <c r="AH1086" s="355"/>
      <c r="AI1086" s="381">
        <v>239611000</v>
      </c>
      <c r="AJ1086" s="381">
        <v>239611000</v>
      </c>
      <c r="AK1086" s="381">
        <v>4710509.5610877397</v>
      </c>
      <c r="AL1086" s="381">
        <v>4710509.5610877397</v>
      </c>
      <c r="AM1086" s="381">
        <v>153930</v>
      </c>
      <c r="AN1086" s="359"/>
      <c r="AO1086" s="367"/>
    </row>
    <row r="1087" spans="1:41" ht="15.75">
      <c r="A1087" s="355" t="s">
        <v>12824</v>
      </c>
      <c r="B1087" s="355">
        <v>273574</v>
      </c>
      <c r="C1087" s="382" t="s">
        <v>12825</v>
      </c>
      <c r="D1087" s="382" t="s">
        <v>12826</v>
      </c>
      <c r="E1087" s="382" t="s">
        <v>12827</v>
      </c>
      <c r="F1087" s="355"/>
      <c r="G1087" s="380" t="s">
        <v>12008</v>
      </c>
      <c r="H1087" s="355"/>
      <c r="I1087" s="355"/>
      <c r="J1087" s="355"/>
      <c r="K1087" s="382" t="s">
        <v>12829</v>
      </c>
      <c r="L1087" s="355"/>
      <c r="M1087" s="355"/>
      <c r="N1087" s="355"/>
      <c r="O1087" s="355"/>
      <c r="P1087" s="355"/>
      <c r="Q1087" s="355"/>
      <c r="R1087" s="355"/>
      <c r="S1087" s="355"/>
      <c r="T1087" s="355"/>
      <c r="U1087" s="355"/>
      <c r="V1087" s="355">
        <v>13916000</v>
      </c>
      <c r="W1087" s="355"/>
      <c r="X1087" s="355"/>
      <c r="Y1087" s="355"/>
      <c r="Z1087" s="355"/>
      <c r="AA1087" s="355"/>
      <c r="AB1087" s="355"/>
      <c r="AC1087" s="355"/>
      <c r="AD1087" s="355"/>
      <c r="AE1087" s="355"/>
      <c r="AF1087" s="355"/>
      <c r="AG1087" s="355"/>
      <c r="AH1087" s="355"/>
      <c r="AI1087" s="381">
        <v>239611000</v>
      </c>
      <c r="AJ1087" s="381">
        <v>239611000</v>
      </c>
      <c r="AK1087" s="381">
        <v>4710509.5610877397</v>
      </c>
      <c r="AL1087" s="381">
        <v>4710509.5610877397</v>
      </c>
      <c r="AM1087" s="381">
        <v>273574</v>
      </c>
      <c r="AN1087" s="359"/>
      <c r="AO1087" s="367"/>
    </row>
    <row r="1088" spans="1:41" ht="15.75">
      <c r="A1088" s="355" t="s">
        <v>13927</v>
      </c>
      <c r="B1088" s="355"/>
      <c r="C1088" s="382" t="s">
        <v>12825</v>
      </c>
      <c r="D1088" s="382" t="s">
        <v>12826</v>
      </c>
      <c r="E1088" s="382" t="s">
        <v>12827</v>
      </c>
      <c r="F1088" s="355"/>
      <c r="G1088" s="380" t="s">
        <v>12010</v>
      </c>
      <c r="H1088" s="355"/>
      <c r="I1088" s="355"/>
      <c r="J1088" s="355"/>
      <c r="K1088" s="380" t="s">
        <v>13928</v>
      </c>
      <c r="L1088" s="355"/>
      <c r="M1088" s="355"/>
      <c r="N1088" s="355"/>
      <c r="O1088" s="355"/>
      <c r="P1088" s="355"/>
      <c r="Q1088" s="355"/>
      <c r="R1088" s="355"/>
      <c r="S1088" s="355"/>
      <c r="T1088" s="355"/>
      <c r="U1088" s="355"/>
      <c r="V1088" s="355"/>
      <c r="W1088" s="355"/>
      <c r="X1088" s="355"/>
      <c r="Y1088" s="355"/>
      <c r="Z1088" s="355"/>
      <c r="AA1088" s="355"/>
      <c r="AB1088" s="355"/>
      <c r="AC1088" s="355"/>
      <c r="AD1088" s="355"/>
      <c r="AE1088" s="355"/>
      <c r="AF1088" s="355"/>
      <c r="AG1088" s="355"/>
      <c r="AH1088" s="355"/>
      <c r="AI1088" s="381">
        <v>239611000</v>
      </c>
      <c r="AJ1088" s="381">
        <v>0</v>
      </c>
      <c r="AK1088" s="381">
        <v>4710509.5610877397</v>
      </c>
      <c r="AL1088" s="381">
        <v>0</v>
      </c>
      <c r="AM1088" s="381"/>
      <c r="AN1088" s="359"/>
      <c r="AO1088" s="367"/>
    </row>
    <row r="1089" spans="1:41" ht="15.75">
      <c r="A1089" s="355" t="s">
        <v>13929</v>
      </c>
      <c r="B1089" s="355">
        <v>427839</v>
      </c>
      <c r="C1089" s="382" t="s">
        <v>12825</v>
      </c>
      <c r="D1089" s="382" t="s">
        <v>12826</v>
      </c>
      <c r="E1089" s="382" t="s">
        <v>12827</v>
      </c>
      <c r="F1089" s="355"/>
      <c r="G1089" s="380" t="s">
        <v>12012</v>
      </c>
      <c r="H1089" s="355"/>
      <c r="I1089" s="355"/>
      <c r="J1089" s="355"/>
      <c r="K1089" s="382" t="s">
        <v>12829</v>
      </c>
      <c r="L1089" s="355"/>
      <c r="M1089" s="355"/>
      <c r="N1089" s="355"/>
      <c r="O1089" s="355"/>
      <c r="P1089" s="355"/>
      <c r="Q1089" s="355"/>
      <c r="R1089" s="355"/>
      <c r="S1089" s="355"/>
      <c r="T1089" s="355"/>
      <c r="U1089" s="355"/>
      <c r="V1089" s="355">
        <v>21763000</v>
      </c>
      <c r="W1089" s="355"/>
      <c r="X1089" s="355"/>
      <c r="Y1089" s="355"/>
      <c r="Z1089" s="355"/>
      <c r="AA1089" s="355"/>
      <c r="AB1089" s="355"/>
      <c r="AC1089" s="355"/>
      <c r="AD1089" s="355"/>
      <c r="AE1089" s="355"/>
      <c r="AF1089" s="355"/>
      <c r="AG1089" s="355"/>
      <c r="AH1089" s="355"/>
      <c r="AI1089" s="381">
        <v>239611000</v>
      </c>
      <c r="AJ1089" s="381">
        <v>239611000</v>
      </c>
      <c r="AK1089" s="381">
        <v>4710509.5610877397</v>
      </c>
      <c r="AL1089" s="381">
        <v>4710509.5610877397</v>
      </c>
      <c r="AM1089" s="381">
        <v>427839</v>
      </c>
      <c r="AN1089" s="359"/>
      <c r="AO1089" s="367"/>
    </row>
    <row r="1090" spans="1:41" ht="15.75">
      <c r="A1090" s="355" t="s">
        <v>13930</v>
      </c>
      <c r="B1090" s="355"/>
      <c r="C1090" s="382" t="s">
        <v>12825</v>
      </c>
      <c r="D1090" s="382" t="s">
        <v>12826</v>
      </c>
      <c r="E1090" s="382" t="s">
        <v>12827</v>
      </c>
      <c r="F1090" s="355"/>
      <c r="G1090" s="380" t="s">
        <v>12014</v>
      </c>
      <c r="H1090" s="355"/>
      <c r="I1090" s="355"/>
      <c r="J1090" s="355"/>
      <c r="K1090" s="382" t="s">
        <v>13928</v>
      </c>
      <c r="L1090" s="355"/>
      <c r="M1090" s="355"/>
      <c r="N1090" s="355"/>
      <c r="O1090" s="355"/>
      <c r="P1090" s="355"/>
      <c r="Q1090" s="355"/>
      <c r="R1090" s="355"/>
      <c r="S1090" s="355"/>
      <c r="T1090" s="355"/>
      <c r="U1090" s="355"/>
      <c r="V1090" s="355"/>
      <c r="W1090" s="355"/>
      <c r="X1090" s="355"/>
      <c r="Y1090" s="355"/>
      <c r="Z1090" s="355"/>
      <c r="AA1090" s="355"/>
      <c r="AB1090" s="355"/>
      <c r="AC1090" s="355"/>
      <c r="AD1090" s="355"/>
      <c r="AE1090" s="355"/>
      <c r="AF1090" s="355"/>
      <c r="AG1090" s="355"/>
      <c r="AH1090" s="355"/>
      <c r="AI1090" s="381">
        <v>239611000</v>
      </c>
      <c r="AJ1090" s="381">
        <v>0</v>
      </c>
      <c r="AK1090" s="381">
        <v>4710509.5610877397</v>
      </c>
      <c r="AL1090" s="381">
        <v>0</v>
      </c>
      <c r="AM1090" s="381"/>
      <c r="AN1090" s="359"/>
      <c r="AO1090" s="367"/>
    </row>
    <row r="1091" spans="1:41" ht="15.75">
      <c r="A1091" s="355" t="s">
        <v>13931</v>
      </c>
      <c r="B1091" s="355">
        <v>436253</v>
      </c>
      <c r="C1091" s="382" t="s">
        <v>12825</v>
      </c>
      <c r="D1091" s="382" t="s">
        <v>12826</v>
      </c>
      <c r="E1091" s="382" t="s">
        <v>12827</v>
      </c>
      <c r="F1091" s="355"/>
      <c r="G1091" s="380" t="s">
        <v>12016</v>
      </c>
      <c r="H1091" s="355"/>
      <c r="I1091" s="355"/>
      <c r="J1091" s="355"/>
      <c r="K1091" s="382" t="s">
        <v>12829</v>
      </c>
      <c r="L1091" s="355"/>
      <c r="M1091" s="355"/>
      <c r="N1091" s="355"/>
      <c r="O1091" s="355"/>
      <c r="P1091" s="355"/>
      <c r="Q1091" s="355"/>
      <c r="R1091" s="355"/>
      <c r="S1091" s="355"/>
      <c r="T1091" s="355"/>
      <c r="U1091" s="355"/>
      <c r="V1091" s="355">
        <v>22191000</v>
      </c>
      <c r="W1091" s="355"/>
      <c r="X1091" s="355"/>
      <c r="Y1091" s="355"/>
      <c r="Z1091" s="355"/>
      <c r="AA1091" s="355"/>
      <c r="AB1091" s="355"/>
      <c r="AC1091" s="355"/>
      <c r="AD1091" s="355"/>
      <c r="AE1091" s="355"/>
      <c r="AF1091" s="355"/>
      <c r="AG1091" s="355"/>
      <c r="AH1091" s="355"/>
      <c r="AI1091" s="381">
        <v>239611000</v>
      </c>
      <c r="AJ1091" s="381">
        <v>239611000</v>
      </c>
      <c r="AK1091" s="381">
        <v>4710509.5610877397</v>
      </c>
      <c r="AL1091" s="381">
        <v>4710509.5610877397</v>
      </c>
      <c r="AM1091" s="381">
        <v>436253</v>
      </c>
      <c r="AN1091" s="359"/>
      <c r="AO1091" s="367"/>
    </row>
    <row r="1092" spans="1:41" ht="15.75">
      <c r="A1092" s="355" t="s">
        <v>13932</v>
      </c>
      <c r="B1092" s="355"/>
      <c r="C1092" s="382" t="s">
        <v>12825</v>
      </c>
      <c r="D1092" s="382" t="s">
        <v>12826</v>
      </c>
      <c r="E1092" s="382" t="s">
        <v>12827</v>
      </c>
      <c r="F1092" s="355"/>
      <c r="G1092" s="380" t="s">
        <v>12018</v>
      </c>
      <c r="H1092" s="355"/>
      <c r="I1092" s="355"/>
      <c r="J1092" s="355"/>
      <c r="K1092" s="382" t="s">
        <v>13928</v>
      </c>
      <c r="L1092" s="355"/>
      <c r="M1092" s="355"/>
      <c r="N1092" s="355"/>
      <c r="O1092" s="355"/>
      <c r="P1092" s="355"/>
      <c r="Q1092" s="355"/>
      <c r="R1092" s="355"/>
      <c r="S1092" s="355"/>
      <c r="T1092" s="355"/>
      <c r="U1092" s="355"/>
      <c r="V1092" s="355"/>
      <c r="W1092" s="355"/>
      <c r="X1092" s="355"/>
      <c r="Y1092" s="355"/>
      <c r="Z1092" s="355"/>
      <c r="AA1092" s="355"/>
      <c r="AB1092" s="355"/>
      <c r="AC1092" s="355"/>
      <c r="AD1092" s="355"/>
      <c r="AE1092" s="355"/>
      <c r="AF1092" s="355"/>
      <c r="AG1092" s="355"/>
      <c r="AH1092" s="355"/>
      <c r="AI1092" s="381">
        <v>239611000</v>
      </c>
      <c r="AJ1092" s="381">
        <v>0</v>
      </c>
      <c r="AK1092" s="381">
        <v>4710509.5610877397</v>
      </c>
      <c r="AL1092" s="381">
        <v>0</v>
      </c>
      <c r="AM1092" s="381"/>
      <c r="AN1092" s="359"/>
      <c r="AO1092" s="367"/>
    </row>
    <row r="1093" spans="1:41" ht="15.75">
      <c r="A1093" s="355" t="s">
        <v>13933</v>
      </c>
      <c r="B1093" s="355">
        <v>421862</v>
      </c>
      <c r="C1093" s="382" t="s">
        <v>12825</v>
      </c>
      <c r="D1093" s="382" t="s">
        <v>12826</v>
      </c>
      <c r="E1093" s="382" t="s">
        <v>12827</v>
      </c>
      <c r="F1093" s="355"/>
      <c r="G1093" s="380" t="s">
        <v>12020</v>
      </c>
      <c r="H1093" s="355"/>
      <c r="I1093" s="355"/>
      <c r="J1093" s="355"/>
      <c r="K1093" s="382" t="s">
        <v>12829</v>
      </c>
      <c r="L1093" s="355"/>
      <c r="M1093" s="355"/>
      <c r="N1093" s="355"/>
      <c r="O1093" s="355"/>
      <c r="P1093" s="355"/>
      <c r="Q1093" s="355"/>
      <c r="R1093" s="355"/>
      <c r="S1093" s="355"/>
      <c r="T1093" s="355"/>
      <c r="U1093" s="355"/>
      <c r="V1093" s="355">
        <v>21459000</v>
      </c>
      <c r="W1093" s="355"/>
      <c r="X1093" s="355"/>
      <c r="Y1093" s="355"/>
      <c r="Z1093" s="355"/>
      <c r="AA1093" s="355"/>
      <c r="AB1093" s="355"/>
      <c r="AC1093" s="355"/>
      <c r="AD1093" s="355"/>
      <c r="AE1093" s="355"/>
      <c r="AF1093" s="355"/>
      <c r="AG1093" s="355"/>
      <c r="AH1093" s="355"/>
      <c r="AI1093" s="381">
        <v>239611000</v>
      </c>
      <c r="AJ1093" s="381">
        <v>239611000</v>
      </c>
      <c r="AK1093" s="381">
        <v>4710509.5610877397</v>
      </c>
      <c r="AL1093" s="381">
        <v>4710509.5610877397</v>
      </c>
      <c r="AM1093" s="381">
        <v>421862</v>
      </c>
      <c r="AN1093" s="359"/>
      <c r="AO1093" s="367"/>
    </row>
    <row r="1094" spans="1:41" ht="15.75">
      <c r="A1094" s="355" t="s">
        <v>13934</v>
      </c>
      <c r="B1094" s="355"/>
      <c r="C1094" s="382" t="s">
        <v>12825</v>
      </c>
      <c r="D1094" s="382" t="s">
        <v>12826</v>
      </c>
      <c r="E1094" s="382" t="s">
        <v>12827</v>
      </c>
      <c r="F1094" s="355"/>
      <c r="G1094" s="380" t="s">
        <v>12022</v>
      </c>
      <c r="H1094" s="355"/>
      <c r="I1094" s="355"/>
      <c r="J1094" s="355"/>
      <c r="K1094" s="382" t="s">
        <v>13928</v>
      </c>
      <c r="L1094" s="355"/>
      <c r="M1094" s="355"/>
      <c r="N1094" s="355"/>
      <c r="O1094" s="355"/>
      <c r="P1094" s="355"/>
      <c r="Q1094" s="355"/>
      <c r="R1094" s="355"/>
      <c r="S1094" s="355"/>
      <c r="T1094" s="355"/>
      <c r="U1094" s="355"/>
      <c r="V1094" s="355"/>
      <c r="W1094" s="355"/>
      <c r="X1094" s="355"/>
      <c r="Y1094" s="355"/>
      <c r="Z1094" s="355"/>
      <c r="AA1094" s="355"/>
      <c r="AB1094" s="355"/>
      <c r="AC1094" s="355"/>
      <c r="AD1094" s="355"/>
      <c r="AE1094" s="355"/>
      <c r="AF1094" s="355"/>
      <c r="AG1094" s="355"/>
      <c r="AH1094" s="355"/>
      <c r="AI1094" s="381">
        <v>239611000</v>
      </c>
      <c r="AJ1094" s="381">
        <v>0</v>
      </c>
      <c r="AK1094" s="381">
        <v>4710509.5610877397</v>
      </c>
      <c r="AL1094" s="381">
        <v>0</v>
      </c>
      <c r="AM1094" s="381"/>
      <c r="AN1094" s="359"/>
      <c r="AO1094" s="367"/>
    </row>
    <row r="1095" spans="1:41" ht="15.75">
      <c r="A1095" s="355" t="s">
        <v>13935</v>
      </c>
      <c r="B1095" s="355">
        <v>157437</v>
      </c>
      <c r="C1095" s="382" t="s">
        <v>12825</v>
      </c>
      <c r="D1095" s="382" t="s">
        <v>12826</v>
      </c>
      <c r="E1095" s="382" t="s">
        <v>12827</v>
      </c>
      <c r="F1095" s="355"/>
      <c r="G1095" s="380" t="s">
        <v>12024</v>
      </c>
      <c r="H1095" s="355"/>
      <c r="I1095" s="355"/>
      <c r="J1095" s="355"/>
      <c r="K1095" s="382" t="s">
        <v>12829</v>
      </c>
      <c r="L1095" s="355"/>
      <c r="M1095" s="355"/>
      <c r="N1095" s="355"/>
      <c r="O1095" s="355"/>
      <c r="P1095" s="355"/>
      <c r="Q1095" s="355"/>
      <c r="R1095" s="355"/>
      <c r="S1095" s="355"/>
      <c r="T1095" s="355"/>
      <c r="U1095" s="355"/>
      <c r="V1095" s="355">
        <v>8008400</v>
      </c>
      <c r="W1095" s="355"/>
      <c r="X1095" s="355"/>
      <c r="Y1095" s="355"/>
      <c r="Z1095" s="355"/>
      <c r="AA1095" s="355"/>
      <c r="AB1095" s="355"/>
      <c r="AC1095" s="355"/>
      <c r="AD1095" s="355"/>
      <c r="AE1095" s="355"/>
      <c r="AF1095" s="355"/>
      <c r="AG1095" s="355"/>
      <c r="AH1095" s="355"/>
      <c r="AI1095" s="381">
        <v>239611000</v>
      </c>
      <c r="AJ1095" s="381">
        <v>239611000</v>
      </c>
      <c r="AK1095" s="381">
        <v>4710509.5610877397</v>
      </c>
      <c r="AL1095" s="381">
        <v>4710509.5610877397</v>
      </c>
      <c r="AM1095" s="381">
        <v>157437</v>
      </c>
      <c r="AN1095" s="359"/>
      <c r="AO1095" s="367"/>
    </row>
    <row r="1096" spans="1:41" ht="15.75">
      <c r="A1096" s="355" t="s">
        <v>12832</v>
      </c>
      <c r="B1096" s="355">
        <v>285873</v>
      </c>
      <c r="C1096" s="382" t="s">
        <v>12825</v>
      </c>
      <c r="D1096" s="382" t="s">
        <v>12826</v>
      </c>
      <c r="E1096" s="382" t="s">
        <v>12827</v>
      </c>
      <c r="F1096" s="355"/>
      <c r="G1096" s="380" t="s">
        <v>12026</v>
      </c>
      <c r="H1096" s="355"/>
      <c r="I1096" s="355"/>
      <c r="J1096" s="355"/>
      <c r="K1096" s="382" t="s">
        <v>12829</v>
      </c>
      <c r="L1096" s="355"/>
      <c r="M1096" s="355"/>
      <c r="N1096" s="355"/>
      <c r="O1096" s="355"/>
      <c r="P1096" s="355"/>
      <c r="Q1096" s="355"/>
      <c r="R1096" s="355"/>
      <c r="S1096" s="355"/>
      <c r="T1096" s="355"/>
      <c r="U1096" s="355"/>
      <c r="V1096" s="355">
        <v>14541600</v>
      </c>
      <c r="W1096" s="355"/>
      <c r="X1096" s="355"/>
      <c r="Y1096" s="355"/>
      <c r="Z1096" s="355"/>
      <c r="AA1096" s="355"/>
      <c r="AB1096" s="355"/>
      <c r="AC1096" s="355"/>
      <c r="AD1096" s="355"/>
      <c r="AE1096" s="355"/>
      <c r="AF1096" s="355"/>
      <c r="AG1096" s="355"/>
      <c r="AH1096" s="355"/>
      <c r="AI1096" s="381">
        <v>239611000</v>
      </c>
      <c r="AJ1096" s="381">
        <v>239611000</v>
      </c>
      <c r="AK1096" s="381">
        <v>4710509.5610877397</v>
      </c>
      <c r="AL1096" s="381">
        <v>4710509.5610877397</v>
      </c>
      <c r="AM1096" s="381">
        <v>285873</v>
      </c>
      <c r="AN1096" s="359"/>
      <c r="AO1096" s="367"/>
    </row>
    <row r="1097" spans="1:41" ht="15.75">
      <c r="A1097" s="355" t="s">
        <v>13936</v>
      </c>
      <c r="B1097" s="355"/>
      <c r="C1097" s="382" t="s">
        <v>12825</v>
      </c>
      <c r="D1097" s="382" t="s">
        <v>12826</v>
      </c>
      <c r="E1097" s="382" t="s">
        <v>12827</v>
      </c>
      <c r="F1097" s="355"/>
      <c r="G1097" s="380" t="s">
        <v>12028</v>
      </c>
      <c r="H1097" s="355"/>
      <c r="I1097" s="355"/>
      <c r="J1097" s="355"/>
      <c r="K1097" s="382" t="s">
        <v>13928</v>
      </c>
      <c r="L1097" s="355"/>
      <c r="M1097" s="355"/>
      <c r="N1097" s="355"/>
      <c r="O1097" s="355"/>
      <c r="P1097" s="355"/>
      <c r="Q1097" s="355"/>
      <c r="R1097" s="355"/>
      <c r="S1097" s="355"/>
      <c r="T1097" s="355"/>
      <c r="U1097" s="355"/>
      <c r="V1097" s="355"/>
      <c r="W1097" s="355"/>
      <c r="X1097" s="355"/>
      <c r="Y1097" s="355"/>
      <c r="Z1097" s="355"/>
      <c r="AA1097" s="355"/>
      <c r="AB1097" s="355"/>
      <c r="AC1097" s="355"/>
      <c r="AD1097" s="355"/>
      <c r="AE1097" s="355"/>
      <c r="AF1097" s="355"/>
      <c r="AG1097" s="355"/>
      <c r="AH1097" s="355"/>
      <c r="AI1097" s="381">
        <v>239611000</v>
      </c>
      <c r="AJ1097" s="381">
        <v>0</v>
      </c>
      <c r="AK1097" s="381">
        <v>4710509.5610877397</v>
      </c>
      <c r="AL1097" s="381">
        <v>0</v>
      </c>
      <c r="AM1097" s="381"/>
      <c r="AN1097" s="359"/>
      <c r="AO1097" s="367"/>
    </row>
    <row r="1098" spans="1:41" ht="15.75">
      <c r="A1098" s="355" t="s">
        <v>13937</v>
      </c>
      <c r="B1098" s="355">
        <v>423199</v>
      </c>
      <c r="C1098" s="382" t="s">
        <v>12825</v>
      </c>
      <c r="D1098" s="382" t="s">
        <v>12826</v>
      </c>
      <c r="E1098" s="382" t="s">
        <v>12827</v>
      </c>
      <c r="F1098" s="355"/>
      <c r="G1098" s="380" t="s">
        <v>12030</v>
      </c>
      <c r="H1098" s="355"/>
      <c r="I1098" s="355"/>
      <c r="J1098" s="355"/>
      <c r="K1098" s="382" t="s">
        <v>12829</v>
      </c>
      <c r="L1098" s="355"/>
      <c r="M1098" s="355"/>
      <c r="N1098" s="355"/>
      <c r="O1098" s="355"/>
      <c r="P1098" s="355"/>
      <c r="Q1098" s="355"/>
      <c r="R1098" s="355"/>
      <c r="S1098" s="355"/>
      <c r="T1098" s="355"/>
      <c r="U1098" s="355"/>
      <c r="V1098" s="355">
        <v>21527000</v>
      </c>
      <c r="W1098" s="355"/>
      <c r="X1098" s="355"/>
      <c r="Y1098" s="355"/>
      <c r="Z1098" s="355"/>
      <c r="AA1098" s="355"/>
      <c r="AB1098" s="355"/>
      <c r="AC1098" s="355"/>
      <c r="AD1098" s="355"/>
      <c r="AE1098" s="355"/>
      <c r="AF1098" s="355"/>
      <c r="AG1098" s="355"/>
      <c r="AH1098" s="355"/>
      <c r="AI1098" s="381">
        <v>239611000</v>
      </c>
      <c r="AJ1098" s="381">
        <v>239611000</v>
      </c>
      <c r="AK1098" s="381">
        <v>4710509.5610877397</v>
      </c>
      <c r="AL1098" s="381">
        <v>4710509.5610877397</v>
      </c>
      <c r="AM1098" s="381">
        <v>423199</v>
      </c>
      <c r="AN1098" s="359"/>
      <c r="AO1098" s="367"/>
    </row>
    <row r="1099" spans="1:41" ht="15.75">
      <c r="A1099" s="355" t="s">
        <v>13938</v>
      </c>
      <c r="B1099" s="355"/>
      <c r="C1099" s="382" t="s">
        <v>12825</v>
      </c>
      <c r="D1099" s="382" t="s">
        <v>12826</v>
      </c>
      <c r="E1099" s="382" t="s">
        <v>12827</v>
      </c>
      <c r="F1099" s="355"/>
      <c r="G1099" s="380" t="s">
        <v>12032</v>
      </c>
      <c r="H1099" s="355"/>
      <c r="I1099" s="355"/>
      <c r="J1099" s="355"/>
      <c r="K1099" s="382" t="s">
        <v>13928</v>
      </c>
      <c r="L1099" s="355"/>
      <c r="M1099" s="355"/>
      <c r="N1099" s="355"/>
      <c r="O1099" s="355"/>
      <c r="P1099" s="355"/>
      <c r="Q1099" s="355"/>
      <c r="R1099" s="355"/>
      <c r="S1099" s="355"/>
      <c r="T1099" s="355"/>
      <c r="U1099" s="355"/>
      <c r="V1099" s="355"/>
      <c r="W1099" s="355"/>
      <c r="X1099" s="355"/>
      <c r="Y1099" s="355"/>
      <c r="Z1099" s="355"/>
      <c r="AA1099" s="355"/>
      <c r="AB1099" s="355"/>
      <c r="AC1099" s="355"/>
      <c r="AD1099" s="355"/>
      <c r="AE1099" s="355"/>
      <c r="AF1099" s="355"/>
      <c r="AG1099" s="355"/>
      <c r="AH1099" s="355"/>
      <c r="AI1099" s="381">
        <v>239611000</v>
      </c>
      <c r="AJ1099" s="381">
        <v>0</v>
      </c>
      <c r="AK1099" s="381">
        <v>4710509.5610877397</v>
      </c>
      <c r="AL1099" s="381">
        <v>0</v>
      </c>
      <c r="AM1099" s="381"/>
      <c r="AN1099" s="359"/>
      <c r="AO1099" s="367"/>
    </row>
    <row r="1100" spans="1:41" ht="15.75">
      <c r="A1100" s="355" t="s">
        <v>13939</v>
      </c>
      <c r="B1100" s="355">
        <v>427819</v>
      </c>
      <c r="C1100" s="382" t="s">
        <v>12825</v>
      </c>
      <c r="D1100" s="382" t="s">
        <v>12826</v>
      </c>
      <c r="E1100" s="382" t="s">
        <v>12827</v>
      </c>
      <c r="F1100" s="355"/>
      <c r="G1100" s="380" t="s">
        <v>12034</v>
      </c>
      <c r="H1100" s="355"/>
      <c r="I1100" s="355"/>
      <c r="J1100" s="355"/>
      <c r="K1100" s="382" t="s">
        <v>12829</v>
      </c>
      <c r="L1100" s="355"/>
      <c r="M1100" s="355"/>
      <c r="N1100" s="355"/>
      <c r="O1100" s="355"/>
      <c r="P1100" s="355"/>
      <c r="Q1100" s="355"/>
      <c r="R1100" s="355"/>
      <c r="S1100" s="355"/>
      <c r="T1100" s="355"/>
      <c r="U1100" s="355"/>
      <c r="V1100" s="355">
        <v>21762000</v>
      </c>
      <c r="W1100" s="355"/>
      <c r="X1100" s="355"/>
      <c r="Y1100" s="355"/>
      <c r="Z1100" s="355"/>
      <c r="AA1100" s="355"/>
      <c r="AB1100" s="355"/>
      <c r="AC1100" s="355"/>
      <c r="AD1100" s="355"/>
      <c r="AE1100" s="355"/>
      <c r="AF1100" s="355"/>
      <c r="AG1100" s="355"/>
      <c r="AH1100" s="355"/>
      <c r="AI1100" s="381">
        <v>239611000</v>
      </c>
      <c r="AJ1100" s="381">
        <v>239611000</v>
      </c>
      <c r="AK1100" s="381">
        <v>4710509.5610877397</v>
      </c>
      <c r="AL1100" s="381">
        <v>4710509.5610877397</v>
      </c>
      <c r="AM1100" s="381">
        <v>427819</v>
      </c>
      <c r="AN1100" s="359"/>
      <c r="AO1100" s="367"/>
    </row>
    <row r="1101" spans="1:41" ht="15.75">
      <c r="A1101" s="355" t="s">
        <v>13940</v>
      </c>
      <c r="B1101" s="355"/>
      <c r="C1101" s="382" t="s">
        <v>12825</v>
      </c>
      <c r="D1101" s="382" t="s">
        <v>12826</v>
      </c>
      <c r="E1101" s="382" t="s">
        <v>12827</v>
      </c>
      <c r="F1101" s="355"/>
      <c r="G1101" s="380" t="s">
        <v>12036</v>
      </c>
      <c r="H1101" s="355"/>
      <c r="I1101" s="355"/>
      <c r="J1101" s="355"/>
      <c r="K1101" s="382" t="s">
        <v>13928</v>
      </c>
      <c r="L1101" s="355"/>
      <c r="M1101" s="355"/>
      <c r="N1101" s="355"/>
      <c r="O1101" s="355"/>
      <c r="P1101" s="355"/>
      <c r="Q1101" s="355"/>
      <c r="R1101" s="355"/>
      <c r="S1101" s="355"/>
      <c r="T1101" s="355"/>
      <c r="U1101" s="355"/>
      <c r="V1101" s="355"/>
      <c r="W1101" s="355"/>
      <c r="X1101" s="355"/>
      <c r="Y1101" s="355"/>
      <c r="Z1101" s="355"/>
      <c r="AA1101" s="355"/>
      <c r="AB1101" s="355"/>
      <c r="AC1101" s="355"/>
      <c r="AD1101" s="355"/>
      <c r="AE1101" s="355"/>
      <c r="AF1101" s="355"/>
      <c r="AG1101" s="355"/>
      <c r="AH1101" s="355"/>
      <c r="AI1101" s="381">
        <v>239611000</v>
      </c>
      <c r="AJ1101" s="381">
        <v>0</v>
      </c>
      <c r="AK1101" s="381">
        <v>4710509.5610877397</v>
      </c>
      <c r="AL1101" s="381">
        <v>0</v>
      </c>
      <c r="AM1101" s="381"/>
      <c r="AN1101" s="359"/>
      <c r="AO1101" s="367"/>
    </row>
    <row r="1102" spans="1:41" ht="15.75">
      <c r="A1102" s="355" t="s">
        <v>13941</v>
      </c>
      <c r="B1102" s="355">
        <v>424260</v>
      </c>
      <c r="C1102" s="382" t="s">
        <v>12825</v>
      </c>
      <c r="D1102" s="382" t="s">
        <v>12826</v>
      </c>
      <c r="E1102" s="382" t="s">
        <v>12827</v>
      </c>
      <c r="F1102" s="355"/>
      <c r="G1102" s="380" t="s">
        <v>12038</v>
      </c>
      <c r="H1102" s="355"/>
      <c r="I1102" s="355"/>
      <c r="J1102" s="355"/>
      <c r="K1102" s="382" t="s">
        <v>12829</v>
      </c>
      <c r="L1102" s="355"/>
      <c r="M1102" s="355"/>
      <c r="N1102" s="355"/>
      <c r="O1102" s="355"/>
      <c r="P1102" s="355"/>
      <c r="Q1102" s="355"/>
      <c r="R1102" s="355"/>
      <c r="S1102" s="355"/>
      <c r="T1102" s="355"/>
      <c r="U1102" s="355"/>
      <c r="V1102" s="355">
        <v>21581000</v>
      </c>
      <c r="W1102" s="355"/>
      <c r="X1102" s="355"/>
      <c r="Y1102" s="355"/>
      <c r="Z1102" s="355"/>
      <c r="AA1102" s="355"/>
      <c r="AB1102" s="355"/>
      <c r="AC1102" s="355"/>
      <c r="AD1102" s="355"/>
      <c r="AE1102" s="355"/>
      <c r="AF1102" s="355"/>
      <c r="AG1102" s="355"/>
      <c r="AH1102" s="355"/>
      <c r="AI1102" s="381">
        <v>239611000</v>
      </c>
      <c r="AJ1102" s="381">
        <v>239611000</v>
      </c>
      <c r="AK1102" s="381">
        <v>4710509.5610877397</v>
      </c>
      <c r="AL1102" s="381">
        <v>4710509.5610877397</v>
      </c>
      <c r="AM1102" s="381">
        <v>424260</v>
      </c>
      <c r="AN1102" s="359"/>
      <c r="AO1102" s="367"/>
    </row>
    <row r="1103" spans="1:41" ht="15.75">
      <c r="A1103" s="355" t="s">
        <v>13942</v>
      </c>
      <c r="B1103" s="355"/>
      <c r="C1103" s="382" t="s">
        <v>12825</v>
      </c>
      <c r="D1103" s="382" t="s">
        <v>12826</v>
      </c>
      <c r="E1103" s="382" t="s">
        <v>12827</v>
      </c>
      <c r="F1103" s="355"/>
      <c r="G1103" s="380" t="s">
        <v>12040</v>
      </c>
      <c r="H1103" s="355"/>
      <c r="I1103" s="355"/>
      <c r="J1103" s="355"/>
      <c r="K1103" s="382" t="s">
        <v>13928</v>
      </c>
      <c r="L1103" s="355"/>
      <c r="M1103" s="355"/>
      <c r="N1103" s="355"/>
      <c r="O1103" s="355"/>
      <c r="P1103" s="355"/>
      <c r="Q1103" s="355"/>
      <c r="R1103" s="355"/>
      <c r="S1103" s="355"/>
      <c r="T1103" s="355"/>
      <c r="U1103" s="355"/>
      <c r="V1103" s="355"/>
      <c r="W1103" s="355"/>
      <c r="X1103" s="355"/>
      <c r="Y1103" s="355"/>
      <c r="Z1103" s="355"/>
      <c r="AA1103" s="355"/>
      <c r="AB1103" s="355"/>
      <c r="AC1103" s="355"/>
      <c r="AD1103" s="355"/>
      <c r="AE1103" s="355"/>
      <c r="AF1103" s="355"/>
      <c r="AG1103" s="355"/>
      <c r="AH1103" s="355"/>
      <c r="AI1103" s="381">
        <v>239611000</v>
      </c>
      <c r="AJ1103" s="381">
        <v>0</v>
      </c>
      <c r="AK1103" s="381">
        <v>4710509.5610877397</v>
      </c>
      <c r="AL1103" s="381">
        <v>0</v>
      </c>
      <c r="AM1103" s="381"/>
      <c r="AN1103" s="359"/>
      <c r="AO1103" s="367"/>
    </row>
    <row r="1104" spans="1:41" ht="15.75">
      <c r="A1104" s="355" t="s">
        <v>13943</v>
      </c>
      <c r="B1104" s="355">
        <v>428998</v>
      </c>
      <c r="C1104" s="382" t="s">
        <v>12825</v>
      </c>
      <c r="D1104" s="382" t="s">
        <v>12826</v>
      </c>
      <c r="E1104" s="382" t="s">
        <v>12827</v>
      </c>
      <c r="F1104" s="355"/>
      <c r="G1104" s="380" t="s">
        <v>12042</v>
      </c>
      <c r="H1104" s="355"/>
      <c r="I1104" s="355"/>
      <c r="J1104" s="355"/>
      <c r="K1104" s="382" t="s">
        <v>12829</v>
      </c>
      <c r="L1104" s="355"/>
      <c r="M1104" s="355"/>
      <c r="N1104" s="355"/>
      <c r="O1104" s="355"/>
      <c r="P1104" s="355"/>
      <c r="Q1104" s="355"/>
      <c r="R1104" s="355"/>
      <c r="S1104" s="355"/>
      <c r="T1104" s="355"/>
      <c r="U1104" s="355"/>
      <c r="V1104" s="355">
        <v>21822000</v>
      </c>
      <c r="W1104" s="355"/>
      <c r="X1104" s="355"/>
      <c r="Y1104" s="355"/>
      <c r="Z1104" s="355"/>
      <c r="AA1104" s="355"/>
      <c r="AB1104" s="355"/>
      <c r="AC1104" s="355"/>
      <c r="AD1104" s="355"/>
      <c r="AE1104" s="355"/>
      <c r="AF1104" s="355"/>
      <c r="AG1104" s="355"/>
      <c r="AH1104" s="355"/>
      <c r="AI1104" s="381">
        <v>239611000</v>
      </c>
      <c r="AJ1104" s="381">
        <v>239611000</v>
      </c>
      <c r="AK1104" s="381">
        <v>4710509.5610877397</v>
      </c>
      <c r="AL1104" s="381">
        <v>4710509.5610877397</v>
      </c>
      <c r="AM1104" s="381">
        <v>428998</v>
      </c>
      <c r="AN1104" s="359"/>
      <c r="AO1104" s="367"/>
    </row>
    <row r="1105" spans="1:41" ht="15.75">
      <c r="A1105" s="355" t="s">
        <v>13944</v>
      </c>
      <c r="B1105" s="355"/>
      <c r="C1105" s="382" t="s">
        <v>12825</v>
      </c>
      <c r="D1105" s="382" t="s">
        <v>12826</v>
      </c>
      <c r="E1105" s="382" t="s">
        <v>12827</v>
      </c>
      <c r="F1105" s="355"/>
      <c r="G1105" s="380" t="s">
        <v>12044</v>
      </c>
      <c r="H1105" s="355"/>
      <c r="I1105" s="355"/>
      <c r="J1105" s="355"/>
      <c r="K1105" s="382" t="s">
        <v>13928</v>
      </c>
      <c r="L1105" s="355"/>
      <c r="M1105" s="355"/>
      <c r="N1105" s="355"/>
      <c r="O1105" s="355"/>
      <c r="P1105" s="355"/>
      <c r="Q1105" s="355"/>
      <c r="R1105" s="355"/>
      <c r="S1105" s="355"/>
      <c r="T1105" s="355"/>
      <c r="U1105" s="355"/>
      <c r="V1105" s="355"/>
      <c r="W1105" s="355"/>
      <c r="X1105" s="355"/>
      <c r="Y1105" s="355"/>
      <c r="Z1105" s="355"/>
      <c r="AA1105" s="355"/>
      <c r="AB1105" s="355"/>
      <c r="AC1105" s="355"/>
      <c r="AD1105" s="355"/>
      <c r="AE1105" s="355"/>
      <c r="AF1105" s="355"/>
      <c r="AG1105" s="355"/>
      <c r="AH1105" s="355"/>
      <c r="AI1105" s="381">
        <v>239611000</v>
      </c>
      <c r="AJ1105" s="381">
        <v>0</v>
      </c>
      <c r="AK1105" s="381">
        <v>4710509.5610877397</v>
      </c>
      <c r="AL1105" s="381">
        <v>0</v>
      </c>
      <c r="AM1105" s="381"/>
      <c r="AN1105" s="359"/>
      <c r="AO1105" s="367"/>
    </row>
    <row r="1106" spans="1:41" ht="15.75">
      <c r="A1106" s="355" t="s">
        <v>13945</v>
      </c>
      <c r="B1106" s="355">
        <v>425165</v>
      </c>
      <c r="C1106" s="382" t="s">
        <v>12825</v>
      </c>
      <c r="D1106" s="382" t="s">
        <v>12826</v>
      </c>
      <c r="E1106" s="382" t="s">
        <v>12827</v>
      </c>
      <c r="F1106" s="355"/>
      <c r="G1106" s="380" t="s">
        <v>12046</v>
      </c>
      <c r="H1106" s="355"/>
      <c r="I1106" s="355"/>
      <c r="J1106" s="355"/>
      <c r="K1106" s="382" t="s">
        <v>12829</v>
      </c>
      <c r="L1106" s="355"/>
      <c r="M1106" s="355"/>
      <c r="N1106" s="355"/>
      <c r="O1106" s="355"/>
      <c r="P1106" s="355"/>
      <c r="Q1106" s="355"/>
      <c r="R1106" s="355"/>
      <c r="S1106" s="355"/>
      <c r="T1106" s="355"/>
      <c r="U1106" s="355"/>
      <c r="V1106" s="355">
        <v>21627000</v>
      </c>
      <c r="W1106" s="355"/>
      <c r="X1106" s="355"/>
      <c r="Y1106" s="355"/>
      <c r="Z1106" s="355"/>
      <c r="AA1106" s="355"/>
      <c r="AB1106" s="355"/>
      <c r="AC1106" s="355"/>
      <c r="AD1106" s="355"/>
      <c r="AE1106" s="355"/>
      <c r="AF1106" s="355"/>
      <c r="AG1106" s="355"/>
      <c r="AH1106" s="355"/>
      <c r="AI1106" s="381">
        <v>239611000</v>
      </c>
      <c r="AJ1106" s="381">
        <v>239611000</v>
      </c>
      <c r="AK1106" s="381">
        <v>4710509.5610877397</v>
      </c>
      <c r="AL1106" s="381">
        <v>4710509.5610877397</v>
      </c>
      <c r="AM1106" s="381">
        <v>425165</v>
      </c>
      <c r="AN1106" s="359"/>
      <c r="AO1106" s="367"/>
    </row>
    <row r="1107" spans="1:41" ht="15.75">
      <c r="A1107" s="355" t="s">
        <v>13946</v>
      </c>
      <c r="B1107" s="355"/>
      <c r="C1107" s="382" t="s">
        <v>12825</v>
      </c>
      <c r="D1107" s="382" t="s">
        <v>12826</v>
      </c>
      <c r="E1107" s="382" t="s">
        <v>12827</v>
      </c>
      <c r="F1107" s="355"/>
      <c r="G1107" s="380" t="s">
        <v>12110</v>
      </c>
      <c r="H1107" s="355"/>
      <c r="I1107" s="355"/>
      <c r="J1107" s="355"/>
      <c r="K1107" s="382" t="s">
        <v>13928</v>
      </c>
      <c r="L1107" s="355"/>
      <c r="M1107" s="355"/>
      <c r="N1107" s="355"/>
      <c r="O1107" s="355"/>
      <c r="P1107" s="355"/>
      <c r="Q1107" s="355"/>
      <c r="R1107" s="355"/>
      <c r="S1107" s="355"/>
      <c r="T1107" s="355"/>
      <c r="U1107" s="355"/>
      <c r="V1107" s="355"/>
      <c r="W1107" s="355"/>
      <c r="X1107" s="355"/>
      <c r="Y1107" s="355"/>
      <c r="Z1107" s="355"/>
      <c r="AA1107" s="355"/>
      <c r="AB1107" s="355"/>
      <c r="AC1107" s="355"/>
      <c r="AD1107" s="355"/>
      <c r="AE1107" s="355"/>
      <c r="AF1107" s="355"/>
      <c r="AG1107" s="355"/>
      <c r="AH1107" s="355"/>
      <c r="AI1107" s="381">
        <v>239611000</v>
      </c>
      <c r="AJ1107" s="381">
        <v>0</v>
      </c>
      <c r="AK1107" s="381">
        <v>4710509.5610877397</v>
      </c>
      <c r="AL1107" s="381">
        <v>0</v>
      </c>
      <c r="AM1107" s="381"/>
      <c r="AN1107" s="359"/>
      <c r="AO1107" s="367"/>
    </row>
    <row r="1108" spans="1:41" ht="15.75">
      <c r="A1108" s="355" t="s">
        <v>13947</v>
      </c>
      <c r="B1108" s="355">
        <v>424300</v>
      </c>
      <c r="C1108" s="382" t="s">
        <v>12825</v>
      </c>
      <c r="D1108" s="382" t="s">
        <v>12826</v>
      </c>
      <c r="E1108" s="382" t="s">
        <v>12827</v>
      </c>
      <c r="F1108" s="355"/>
      <c r="G1108" s="380" t="s">
        <v>12182</v>
      </c>
      <c r="H1108" s="355"/>
      <c r="I1108" s="355"/>
      <c r="J1108" s="355"/>
      <c r="K1108" s="382" t="s">
        <v>12829</v>
      </c>
      <c r="L1108" s="355"/>
      <c r="M1108" s="355"/>
      <c r="N1108" s="355"/>
      <c r="O1108" s="355"/>
      <c r="P1108" s="355"/>
      <c r="Q1108" s="355"/>
      <c r="R1108" s="355"/>
      <c r="S1108" s="355"/>
      <c r="T1108" s="355"/>
      <c r="U1108" s="355"/>
      <c r="V1108" s="355">
        <v>21583000</v>
      </c>
      <c r="W1108" s="355"/>
      <c r="X1108" s="355"/>
      <c r="Y1108" s="355"/>
      <c r="Z1108" s="355"/>
      <c r="AA1108" s="355"/>
      <c r="AB1108" s="355"/>
      <c r="AC1108" s="355"/>
      <c r="AD1108" s="355"/>
      <c r="AE1108" s="355"/>
      <c r="AF1108" s="355"/>
      <c r="AG1108" s="355"/>
      <c r="AH1108" s="355"/>
      <c r="AI1108" s="381">
        <v>239611000</v>
      </c>
      <c r="AJ1108" s="381">
        <v>239611000</v>
      </c>
      <c r="AK1108" s="381">
        <v>4710509.5610877397</v>
      </c>
      <c r="AL1108" s="381">
        <v>4710509.5610877397</v>
      </c>
      <c r="AM1108" s="381">
        <v>424300</v>
      </c>
      <c r="AN1108" s="359"/>
      <c r="AO1108" s="367"/>
    </row>
    <row r="1109" spans="1:41" ht="15.75">
      <c r="A1109" s="355" t="s">
        <v>13948</v>
      </c>
      <c r="B1109" s="355"/>
      <c r="C1109" s="382" t="s">
        <v>12825</v>
      </c>
      <c r="D1109" s="382" t="s">
        <v>12826</v>
      </c>
      <c r="E1109" s="382" t="s">
        <v>12827</v>
      </c>
      <c r="F1109" s="355"/>
      <c r="G1109" s="380" t="s">
        <v>12113</v>
      </c>
      <c r="H1109" s="355"/>
      <c r="I1109" s="355"/>
      <c r="J1109" s="355"/>
      <c r="K1109" s="382" t="s">
        <v>13928</v>
      </c>
      <c r="L1109" s="355"/>
      <c r="M1109" s="355"/>
      <c r="N1109" s="355"/>
      <c r="O1109" s="355"/>
      <c r="P1109" s="355"/>
      <c r="Q1109" s="355"/>
      <c r="R1109" s="355"/>
      <c r="S1109" s="355"/>
      <c r="T1109" s="355"/>
      <c r="U1109" s="355"/>
      <c r="V1109" s="355"/>
      <c r="W1109" s="355"/>
      <c r="X1109" s="355"/>
      <c r="Y1109" s="355"/>
      <c r="Z1109" s="355"/>
      <c r="AA1109" s="355"/>
      <c r="AB1109" s="355"/>
      <c r="AC1109" s="355"/>
      <c r="AD1109" s="355"/>
      <c r="AE1109" s="355"/>
      <c r="AF1109" s="355"/>
      <c r="AG1109" s="355"/>
      <c r="AH1109" s="355"/>
      <c r="AI1109" s="381">
        <v>239611000</v>
      </c>
      <c r="AJ1109" s="381">
        <v>0</v>
      </c>
      <c r="AK1109" s="381">
        <v>4710509.5610877397</v>
      </c>
      <c r="AL1109" s="381">
        <v>0</v>
      </c>
      <c r="AM1109" s="381"/>
      <c r="AN1109" s="359"/>
      <c r="AO1109" s="367"/>
    </row>
    <row r="1110" spans="1:41" ht="15.75">
      <c r="A1110" s="355" t="s">
        <v>13949</v>
      </c>
      <c r="B1110" s="355">
        <v>1003203</v>
      </c>
      <c r="C1110" s="380" t="s">
        <v>13950</v>
      </c>
      <c r="D1110" s="380" t="s">
        <v>13951</v>
      </c>
      <c r="E1110" s="380" t="s">
        <v>13952</v>
      </c>
      <c r="F1110" s="355"/>
      <c r="G1110" s="380" t="s">
        <v>11988</v>
      </c>
      <c r="H1110" s="355"/>
      <c r="I1110" s="355"/>
      <c r="J1110" s="355"/>
      <c r="K1110" s="380" t="s">
        <v>12479</v>
      </c>
      <c r="L1110" s="355"/>
      <c r="M1110" s="355"/>
      <c r="N1110" s="355"/>
      <c r="O1110" s="355"/>
      <c r="P1110" s="355"/>
      <c r="Q1110" s="355"/>
      <c r="R1110" s="355"/>
      <c r="S1110" s="355"/>
      <c r="T1110" s="355"/>
      <c r="U1110" s="355"/>
      <c r="V1110" s="355">
        <v>25911000</v>
      </c>
      <c r="W1110" s="355"/>
      <c r="X1110" s="355"/>
      <c r="Y1110" s="355"/>
      <c r="Z1110" s="355"/>
      <c r="AA1110" s="355"/>
      <c r="AB1110" s="355"/>
      <c r="AC1110" s="355"/>
      <c r="AD1110" s="355"/>
      <c r="AE1110" s="355"/>
      <c r="AF1110" s="355"/>
      <c r="AG1110" s="355"/>
      <c r="AH1110" s="355"/>
      <c r="AI1110" s="381">
        <v>25911000</v>
      </c>
      <c r="AJ1110" s="381">
        <v>25911000</v>
      </c>
      <c r="AK1110" s="381">
        <v>1003203</v>
      </c>
      <c r="AL1110" s="381">
        <v>1003203</v>
      </c>
      <c r="AM1110" s="381">
        <v>1003203</v>
      </c>
      <c r="AN1110" s="359"/>
      <c r="AO1110" s="367"/>
    </row>
    <row r="1111" spans="1:41" ht="15.75">
      <c r="A1111" s="355" t="s">
        <v>13953</v>
      </c>
      <c r="B1111" s="355">
        <v>177030</v>
      </c>
      <c r="C1111" s="380" t="s">
        <v>12834</v>
      </c>
      <c r="D1111" s="380" t="s">
        <v>12835</v>
      </c>
      <c r="E1111" s="380" t="s">
        <v>12836</v>
      </c>
      <c r="F1111" s="355"/>
      <c r="G1111" s="380" t="s">
        <v>11988</v>
      </c>
      <c r="H1111" s="355"/>
      <c r="I1111" s="355"/>
      <c r="J1111" s="355"/>
      <c r="K1111" s="380" t="s">
        <v>12230</v>
      </c>
      <c r="L1111" s="355"/>
      <c r="M1111" s="355"/>
      <c r="N1111" s="355"/>
      <c r="O1111" s="355"/>
      <c r="P1111" s="355"/>
      <c r="Q1111" s="355"/>
      <c r="R1111" s="355"/>
      <c r="S1111" s="355"/>
      <c r="T1111" s="355"/>
      <c r="U1111" s="355"/>
      <c r="V1111" s="355">
        <v>68256739</v>
      </c>
      <c r="W1111" s="355"/>
      <c r="X1111" s="355"/>
      <c r="Y1111" s="355"/>
      <c r="Z1111" s="355"/>
      <c r="AA1111" s="355"/>
      <c r="AB1111" s="355"/>
      <c r="AC1111" s="355"/>
      <c r="AD1111" s="355"/>
      <c r="AE1111" s="355"/>
      <c r="AF1111" s="355"/>
      <c r="AG1111" s="355"/>
      <c r="AH1111" s="355"/>
      <c r="AI1111" s="381">
        <v>335962000</v>
      </c>
      <c r="AJ1111" s="381">
        <v>335962000</v>
      </c>
      <c r="AK1111" s="381">
        <v>871353.37974424101</v>
      </c>
      <c r="AL1111" s="381">
        <v>871353.37974424101</v>
      </c>
      <c r="AM1111" s="381">
        <v>177030</v>
      </c>
      <c r="AN1111" s="359"/>
      <c r="AO1111" s="367"/>
    </row>
    <row r="1112" spans="1:41" ht="15.75">
      <c r="A1112" s="355" t="s">
        <v>13954</v>
      </c>
      <c r="B1112" s="355">
        <v>52872</v>
      </c>
      <c r="C1112" s="382" t="s">
        <v>12834</v>
      </c>
      <c r="D1112" s="382" t="s">
        <v>12835</v>
      </c>
      <c r="E1112" s="382" t="s">
        <v>12836</v>
      </c>
      <c r="F1112" s="355"/>
      <c r="G1112" s="380" t="s">
        <v>12008</v>
      </c>
      <c r="H1112" s="355"/>
      <c r="I1112" s="355"/>
      <c r="J1112" s="355"/>
      <c r="K1112" s="382" t="s">
        <v>12230</v>
      </c>
      <c r="L1112" s="355"/>
      <c r="M1112" s="355"/>
      <c r="N1112" s="355"/>
      <c r="O1112" s="355"/>
      <c r="P1112" s="355"/>
      <c r="Q1112" s="355"/>
      <c r="R1112" s="355"/>
      <c r="S1112" s="355"/>
      <c r="T1112" s="355"/>
      <c r="U1112" s="355"/>
      <c r="V1112" s="355">
        <v>20385338</v>
      </c>
      <c r="W1112" s="355"/>
      <c r="X1112" s="355"/>
      <c r="Y1112" s="355"/>
      <c r="Z1112" s="355"/>
      <c r="AA1112" s="355"/>
      <c r="AB1112" s="355"/>
      <c r="AC1112" s="355"/>
      <c r="AD1112" s="355"/>
      <c r="AE1112" s="355"/>
      <c r="AF1112" s="355"/>
      <c r="AG1112" s="355"/>
      <c r="AH1112" s="355"/>
      <c r="AI1112" s="381">
        <v>335962000</v>
      </c>
      <c r="AJ1112" s="381">
        <v>335962000</v>
      </c>
      <c r="AK1112" s="381">
        <v>871353.37974424101</v>
      </c>
      <c r="AL1112" s="381">
        <v>871353.37974424101</v>
      </c>
      <c r="AM1112" s="381">
        <v>52872</v>
      </c>
      <c r="AN1112" s="359"/>
      <c r="AO1112" s="367"/>
    </row>
    <row r="1113" spans="1:41" ht="15.75">
      <c r="A1113" s="355" t="s">
        <v>12833</v>
      </c>
      <c r="B1113" s="355">
        <v>376260</v>
      </c>
      <c r="C1113" s="382" t="s">
        <v>12834</v>
      </c>
      <c r="D1113" s="382" t="s">
        <v>12835</v>
      </c>
      <c r="E1113" s="382" t="s">
        <v>12836</v>
      </c>
      <c r="F1113" s="355"/>
      <c r="G1113" s="380" t="s">
        <v>12010</v>
      </c>
      <c r="H1113" s="355"/>
      <c r="I1113" s="355"/>
      <c r="J1113" s="355"/>
      <c r="K1113" s="382" t="s">
        <v>12230</v>
      </c>
      <c r="L1113" s="355"/>
      <c r="M1113" s="355"/>
      <c r="N1113" s="355"/>
      <c r="O1113" s="355"/>
      <c r="P1113" s="355"/>
      <c r="Q1113" s="355"/>
      <c r="R1113" s="355"/>
      <c r="S1113" s="355"/>
      <c r="T1113" s="355"/>
      <c r="U1113" s="355"/>
      <c r="V1113" s="355">
        <v>145072000</v>
      </c>
      <c r="W1113" s="355"/>
      <c r="X1113" s="355"/>
      <c r="Y1113" s="355"/>
      <c r="Z1113" s="355"/>
      <c r="AA1113" s="355"/>
      <c r="AB1113" s="355"/>
      <c r="AC1113" s="355"/>
      <c r="AD1113" s="355"/>
      <c r="AE1113" s="355"/>
      <c r="AF1113" s="355"/>
      <c r="AG1113" s="355"/>
      <c r="AH1113" s="355"/>
      <c r="AI1113" s="381">
        <v>335962000</v>
      </c>
      <c r="AJ1113" s="381">
        <v>335962000</v>
      </c>
      <c r="AK1113" s="381">
        <v>871353.37974424101</v>
      </c>
      <c r="AL1113" s="381">
        <v>871353.37974424101</v>
      </c>
      <c r="AM1113" s="381">
        <v>376260</v>
      </c>
      <c r="AN1113" s="359"/>
      <c r="AO1113" s="367"/>
    </row>
    <row r="1114" spans="1:41" ht="15.75">
      <c r="A1114" s="355" t="s">
        <v>12840</v>
      </c>
      <c r="B1114" s="355">
        <v>192355</v>
      </c>
      <c r="C1114" s="382" t="s">
        <v>12834</v>
      </c>
      <c r="D1114" s="382" t="s">
        <v>12835</v>
      </c>
      <c r="E1114" s="382" t="s">
        <v>12836</v>
      </c>
      <c r="F1114" s="355"/>
      <c r="G1114" s="380" t="s">
        <v>12012</v>
      </c>
      <c r="H1114" s="355"/>
      <c r="I1114" s="355"/>
      <c r="J1114" s="355"/>
      <c r="K1114" s="382" t="s">
        <v>12230</v>
      </c>
      <c r="L1114" s="355"/>
      <c r="M1114" s="355"/>
      <c r="N1114" s="355"/>
      <c r="O1114" s="355"/>
      <c r="P1114" s="355"/>
      <c r="Q1114" s="355"/>
      <c r="R1114" s="355"/>
      <c r="S1114" s="355"/>
      <c r="T1114" s="355"/>
      <c r="U1114" s="355"/>
      <c r="V1114" s="355">
        <v>74165000</v>
      </c>
      <c r="W1114" s="355"/>
      <c r="X1114" s="355"/>
      <c r="Y1114" s="355"/>
      <c r="Z1114" s="355"/>
      <c r="AA1114" s="355"/>
      <c r="AB1114" s="355"/>
      <c r="AC1114" s="355"/>
      <c r="AD1114" s="355"/>
      <c r="AE1114" s="355"/>
      <c r="AF1114" s="355"/>
      <c r="AG1114" s="355"/>
      <c r="AH1114" s="355"/>
      <c r="AI1114" s="381">
        <v>335962000</v>
      </c>
      <c r="AJ1114" s="381">
        <v>335962000</v>
      </c>
      <c r="AK1114" s="381">
        <v>871353.37974424101</v>
      </c>
      <c r="AL1114" s="381">
        <v>871353.37974424101</v>
      </c>
      <c r="AM1114" s="381">
        <v>192355</v>
      </c>
      <c r="AN1114" s="359"/>
      <c r="AO1114" s="367"/>
    </row>
    <row r="1115" spans="1:41" ht="15.75">
      <c r="A1115" s="355" t="s">
        <v>12842</v>
      </c>
      <c r="B1115" s="355">
        <v>42673</v>
      </c>
      <c r="C1115" s="382" t="s">
        <v>12834</v>
      </c>
      <c r="D1115" s="382" t="s">
        <v>12835</v>
      </c>
      <c r="E1115" s="382" t="s">
        <v>12836</v>
      </c>
      <c r="F1115" s="355"/>
      <c r="G1115" s="380" t="s">
        <v>12014</v>
      </c>
      <c r="H1115" s="355"/>
      <c r="I1115" s="355"/>
      <c r="J1115" s="355"/>
      <c r="K1115" s="382" t="s">
        <v>12230</v>
      </c>
      <c r="L1115" s="355"/>
      <c r="M1115" s="355"/>
      <c r="N1115" s="355"/>
      <c r="O1115" s="355"/>
      <c r="P1115" s="355"/>
      <c r="Q1115" s="355"/>
      <c r="R1115" s="355"/>
      <c r="S1115" s="355"/>
      <c r="T1115" s="355"/>
      <c r="U1115" s="355"/>
      <c r="V1115" s="355">
        <v>16453000</v>
      </c>
      <c r="W1115" s="355"/>
      <c r="X1115" s="355"/>
      <c r="Y1115" s="355"/>
      <c r="Z1115" s="355"/>
      <c r="AA1115" s="355"/>
      <c r="AB1115" s="355"/>
      <c r="AC1115" s="355"/>
      <c r="AD1115" s="355"/>
      <c r="AE1115" s="355"/>
      <c r="AF1115" s="355"/>
      <c r="AG1115" s="355"/>
      <c r="AH1115" s="355"/>
      <c r="AI1115" s="381">
        <v>335962000</v>
      </c>
      <c r="AJ1115" s="381">
        <v>335962000</v>
      </c>
      <c r="AK1115" s="381">
        <v>871353.37974424101</v>
      </c>
      <c r="AL1115" s="381">
        <v>871353.37974424101</v>
      </c>
      <c r="AM1115" s="381">
        <v>42673</v>
      </c>
      <c r="AN1115" s="359"/>
      <c r="AO1115" s="367"/>
    </row>
    <row r="1116" spans="1:41" ht="15.75">
      <c r="A1116" s="355" t="s">
        <v>13955</v>
      </c>
      <c r="B1116" s="355">
        <v>23226</v>
      </c>
      <c r="C1116" s="382" t="s">
        <v>12834</v>
      </c>
      <c r="D1116" s="382" t="s">
        <v>12835</v>
      </c>
      <c r="E1116" s="382" t="s">
        <v>12836</v>
      </c>
      <c r="F1116" s="355"/>
      <c r="G1116" s="380" t="s">
        <v>12016</v>
      </c>
      <c r="H1116" s="355"/>
      <c r="I1116" s="355"/>
      <c r="J1116" s="355"/>
      <c r="K1116" s="382" t="s">
        <v>12230</v>
      </c>
      <c r="L1116" s="355"/>
      <c r="M1116" s="355"/>
      <c r="N1116" s="355"/>
      <c r="O1116" s="355"/>
      <c r="P1116" s="355"/>
      <c r="Q1116" s="355"/>
      <c r="R1116" s="355"/>
      <c r="S1116" s="355"/>
      <c r="T1116" s="355"/>
      <c r="U1116" s="355"/>
      <c r="V1116" s="355">
        <v>8955261</v>
      </c>
      <c r="W1116" s="355"/>
      <c r="X1116" s="355"/>
      <c r="Y1116" s="355"/>
      <c r="Z1116" s="355"/>
      <c r="AA1116" s="355"/>
      <c r="AB1116" s="355"/>
      <c r="AC1116" s="355"/>
      <c r="AD1116" s="355"/>
      <c r="AE1116" s="355"/>
      <c r="AF1116" s="355"/>
      <c r="AG1116" s="355"/>
      <c r="AH1116" s="355"/>
      <c r="AI1116" s="381">
        <v>335962000</v>
      </c>
      <c r="AJ1116" s="381">
        <v>335962000</v>
      </c>
      <c r="AK1116" s="381">
        <v>871353.37974424101</v>
      </c>
      <c r="AL1116" s="381">
        <v>871353.37974424101</v>
      </c>
      <c r="AM1116" s="381">
        <v>23226</v>
      </c>
      <c r="AN1116" s="359"/>
      <c r="AO1116" s="367"/>
    </row>
    <row r="1117" spans="1:41" ht="15.75">
      <c r="A1117" s="355" t="s">
        <v>13956</v>
      </c>
      <c r="B1117" s="355">
        <v>6937</v>
      </c>
      <c r="C1117" s="382" t="s">
        <v>12834</v>
      </c>
      <c r="D1117" s="382" t="s">
        <v>12835</v>
      </c>
      <c r="E1117" s="382" t="s">
        <v>12836</v>
      </c>
      <c r="F1117" s="355"/>
      <c r="G1117" s="380" t="s">
        <v>12018</v>
      </c>
      <c r="H1117" s="355"/>
      <c r="I1117" s="355"/>
      <c r="J1117" s="355"/>
      <c r="K1117" s="382" t="s">
        <v>12230</v>
      </c>
      <c r="L1117" s="355"/>
      <c r="M1117" s="355"/>
      <c r="N1117" s="355"/>
      <c r="O1117" s="355"/>
      <c r="P1117" s="355"/>
      <c r="Q1117" s="355"/>
      <c r="R1117" s="355"/>
      <c r="S1117" s="355"/>
      <c r="T1117" s="355"/>
      <c r="U1117" s="355"/>
      <c r="V1117" s="355">
        <v>2674662</v>
      </c>
      <c r="W1117" s="355"/>
      <c r="X1117" s="355"/>
      <c r="Y1117" s="355"/>
      <c r="Z1117" s="355"/>
      <c r="AA1117" s="355"/>
      <c r="AB1117" s="355"/>
      <c r="AC1117" s="355"/>
      <c r="AD1117" s="355"/>
      <c r="AE1117" s="355"/>
      <c r="AF1117" s="355"/>
      <c r="AG1117" s="355"/>
      <c r="AH1117" s="355"/>
      <c r="AI1117" s="381">
        <v>335962000</v>
      </c>
      <c r="AJ1117" s="381">
        <v>335962000</v>
      </c>
      <c r="AK1117" s="381">
        <v>871353.37974424101</v>
      </c>
      <c r="AL1117" s="381">
        <v>871353.37974424101</v>
      </c>
      <c r="AM1117" s="381">
        <v>6937</v>
      </c>
      <c r="AN1117" s="359"/>
      <c r="AO1117" s="367"/>
    </row>
    <row r="1118" spans="1:41" ht="15.75">
      <c r="A1118" s="355" t="s">
        <v>13957</v>
      </c>
      <c r="B1118" s="355"/>
      <c r="C1118" s="380" t="s">
        <v>13958</v>
      </c>
      <c r="D1118" s="380" t="s">
        <v>13959</v>
      </c>
      <c r="E1118" s="380" t="s">
        <v>13960</v>
      </c>
      <c r="F1118" s="355"/>
      <c r="G1118" s="380" t="s">
        <v>11988</v>
      </c>
      <c r="H1118" s="355"/>
      <c r="I1118" s="355"/>
      <c r="J1118" s="355"/>
      <c r="K1118" s="380" t="s">
        <v>13774</v>
      </c>
      <c r="L1118" s="355"/>
      <c r="M1118" s="355"/>
      <c r="N1118" s="355"/>
      <c r="O1118" s="355"/>
      <c r="P1118" s="355"/>
      <c r="Q1118" s="355"/>
      <c r="R1118" s="355"/>
      <c r="S1118" s="355"/>
      <c r="T1118" s="355"/>
      <c r="U1118" s="355"/>
      <c r="V1118" s="355"/>
      <c r="W1118" s="355"/>
      <c r="X1118" s="355"/>
      <c r="Y1118" s="355"/>
      <c r="Z1118" s="355"/>
      <c r="AA1118" s="355"/>
      <c r="AB1118" s="355"/>
      <c r="AC1118" s="355"/>
      <c r="AD1118" s="355"/>
      <c r="AE1118" s="355"/>
      <c r="AF1118" s="355"/>
      <c r="AG1118" s="355"/>
      <c r="AH1118" s="355"/>
      <c r="AI1118" s="381">
        <v>222248445</v>
      </c>
      <c r="AJ1118" s="381">
        <v>0</v>
      </c>
      <c r="AK1118" s="381">
        <v>4617963</v>
      </c>
      <c r="AL1118" s="381">
        <v>0</v>
      </c>
      <c r="AM1118" s="381"/>
      <c r="AN1118" s="359"/>
      <c r="AO1118" s="367"/>
    </row>
    <row r="1119" spans="1:41" ht="15.75">
      <c r="A1119" s="355" t="s">
        <v>13961</v>
      </c>
      <c r="B1119" s="355">
        <v>1458560</v>
      </c>
      <c r="C1119" s="382" t="s">
        <v>13958</v>
      </c>
      <c r="D1119" s="382" t="s">
        <v>13959</v>
      </c>
      <c r="E1119" s="382" t="s">
        <v>13960</v>
      </c>
      <c r="F1119" s="355"/>
      <c r="G1119" s="380" t="s">
        <v>12008</v>
      </c>
      <c r="H1119" s="355"/>
      <c r="I1119" s="355"/>
      <c r="J1119" s="355"/>
      <c r="K1119" s="380" t="s">
        <v>12230</v>
      </c>
      <c r="L1119" s="355"/>
      <c r="M1119" s="355"/>
      <c r="N1119" s="355"/>
      <c r="O1119" s="355"/>
      <c r="P1119" s="355"/>
      <c r="Q1119" s="355"/>
      <c r="R1119" s="355"/>
      <c r="S1119" s="355"/>
      <c r="T1119" s="355"/>
      <c r="U1119" s="355"/>
      <c r="V1119" s="355">
        <v>70196000</v>
      </c>
      <c r="W1119" s="355"/>
      <c r="X1119" s="355"/>
      <c r="Y1119" s="355"/>
      <c r="Z1119" s="355"/>
      <c r="AA1119" s="355"/>
      <c r="AB1119" s="355"/>
      <c r="AC1119" s="355"/>
      <c r="AD1119" s="355"/>
      <c r="AE1119" s="355"/>
      <c r="AF1119" s="355"/>
      <c r="AG1119" s="355"/>
      <c r="AH1119" s="355"/>
      <c r="AI1119" s="381">
        <v>222248445</v>
      </c>
      <c r="AJ1119" s="381">
        <v>209030445</v>
      </c>
      <c r="AK1119" s="381">
        <v>4617963</v>
      </c>
      <c r="AL1119" s="381">
        <v>4343314.352024083</v>
      </c>
      <c r="AM1119" s="381">
        <v>1458560</v>
      </c>
      <c r="AN1119" s="359"/>
      <c r="AO1119" s="367"/>
    </row>
    <row r="1120" spans="1:41" ht="15.75">
      <c r="A1120" s="355" t="s">
        <v>13962</v>
      </c>
      <c r="B1120" s="355">
        <v>1846596</v>
      </c>
      <c r="C1120" s="382" t="s">
        <v>13958</v>
      </c>
      <c r="D1120" s="382" t="s">
        <v>13959</v>
      </c>
      <c r="E1120" s="382" t="s">
        <v>13960</v>
      </c>
      <c r="F1120" s="355"/>
      <c r="G1120" s="380" t="s">
        <v>12010</v>
      </c>
      <c r="H1120" s="355"/>
      <c r="I1120" s="355"/>
      <c r="J1120" s="355"/>
      <c r="K1120" s="382" t="s">
        <v>12230</v>
      </c>
      <c r="L1120" s="355"/>
      <c r="M1120" s="355"/>
      <c r="N1120" s="355"/>
      <c r="O1120" s="355"/>
      <c r="P1120" s="355"/>
      <c r="Q1120" s="355"/>
      <c r="R1120" s="355"/>
      <c r="S1120" s="355"/>
      <c r="T1120" s="355"/>
      <c r="U1120" s="355"/>
      <c r="V1120" s="355">
        <v>88871000</v>
      </c>
      <c r="W1120" s="355"/>
      <c r="X1120" s="355"/>
      <c r="Y1120" s="355"/>
      <c r="Z1120" s="355"/>
      <c r="AA1120" s="355"/>
      <c r="AB1120" s="355"/>
      <c r="AC1120" s="355"/>
      <c r="AD1120" s="355"/>
      <c r="AE1120" s="355"/>
      <c r="AF1120" s="355"/>
      <c r="AG1120" s="355"/>
      <c r="AH1120" s="355"/>
      <c r="AI1120" s="381">
        <v>222248445</v>
      </c>
      <c r="AJ1120" s="381">
        <v>209030445</v>
      </c>
      <c r="AK1120" s="381">
        <v>4617963</v>
      </c>
      <c r="AL1120" s="381">
        <v>4343314.352024083</v>
      </c>
      <c r="AM1120" s="381">
        <v>1846596</v>
      </c>
      <c r="AN1120" s="359"/>
      <c r="AO1120" s="367"/>
    </row>
    <row r="1121" spans="1:41" ht="15.75">
      <c r="A1121" s="355" t="s">
        <v>13963</v>
      </c>
      <c r="B1121" s="355">
        <v>95830</v>
      </c>
      <c r="C1121" s="382" t="s">
        <v>13958</v>
      </c>
      <c r="D1121" s="382" t="s">
        <v>13959</v>
      </c>
      <c r="E1121" s="382" t="s">
        <v>13960</v>
      </c>
      <c r="F1121" s="355"/>
      <c r="G1121" s="380" t="s">
        <v>12012</v>
      </c>
      <c r="H1121" s="355"/>
      <c r="I1121" s="355"/>
      <c r="J1121" s="355"/>
      <c r="K1121" s="382" t="s">
        <v>12230</v>
      </c>
      <c r="L1121" s="355"/>
      <c r="M1121" s="355"/>
      <c r="N1121" s="355"/>
      <c r="O1121" s="355"/>
      <c r="P1121" s="355"/>
      <c r="Q1121" s="355"/>
      <c r="R1121" s="355"/>
      <c r="S1121" s="355"/>
      <c r="T1121" s="355"/>
      <c r="U1121" s="355"/>
      <c r="V1121" s="355">
        <v>4612000</v>
      </c>
      <c r="W1121" s="355"/>
      <c r="X1121" s="355"/>
      <c r="Y1121" s="355"/>
      <c r="Z1121" s="355"/>
      <c r="AA1121" s="355"/>
      <c r="AB1121" s="355"/>
      <c r="AC1121" s="355"/>
      <c r="AD1121" s="355"/>
      <c r="AE1121" s="355"/>
      <c r="AF1121" s="355"/>
      <c r="AG1121" s="355"/>
      <c r="AH1121" s="355"/>
      <c r="AI1121" s="381">
        <v>222248445</v>
      </c>
      <c r="AJ1121" s="381">
        <v>209030445</v>
      </c>
      <c r="AK1121" s="381">
        <v>4617963</v>
      </c>
      <c r="AL1121" s="381">
        <v>4343314.352024083</v>
      </c>
      <c r="AM1121" s="381">
        <v>95830</v>
      </c>
      <c r="AN1121" s="359"/>
      <c r="AO1121" s="367"/>
    </row>
    <row r="1122" spans="1:41" ht="15.75">
      <c r="A1122" s="355" t="s">
        <v>13964</v>
      </c>
      <c r="B1122" s="355">
        <v>83351</v>
      </c>
      <c r="C1122" s="382" t="s">
        <v>13958</v>
      </c>
      <c r="D1122" s="382" t="s">
        <v>13959</v>
      </c>
      <c r="E1122" s="382" t="s">
        <v>13960</v>
      </c>
      <c r="F1122" s="355"/>
      <c r="G1122" s="380" t="s">
        <v>12014</v>
      </c>
      <c r="H1122" s="355"/>
      <c r="I1122" s="355"/>
      <c r="J1122" s="355"/>
      <c r="K1122" s="382" t="s">
        <v>12230</v>
      </c>
      <c r="L1122" s="355"/>
      <c r="M1122" s="355"/>
      <c r="N1122" s="355"/>
      <c r="O1122" s="355"/>
      <c r="P1122" s="355"/>
      <c r="Q1122" s="355"/>
      <c r="R1122" s="355"/>
      <c r="S1122" s="355"/>
      <c r="T1122" s="355"/>
      <c r="U1122" s="355"/>
      <c r="V1122" s="355">
        <v>4011445</v>
      </c>
      <c r="W1122" s="355"/>
      <c r="X1122" s="355"/>
      <c r="Y1122" s="355"/>
      <c r="Z1122" s="355"/>
      <c r="AA1122" s="355"/>
      <c r="AB1122" s="355"/>
      <c r="AC1122" s="355"/>
      <c r="AD1122" s="355"/>
      <c r="AE1122" s="355"/>
      <c r="AF1122" s="355"/>
      <c r="AG1122" s="355"/>
      <c r="AH1122" s="355"/>
      <c r="AI1122" s="381">
        <v>222248445</v>
      </c>
      <c r="AJ1122" s="381">
        <v>209030445</v>
      </c>
      <c r="AK1122" s="381">
        <v>4617963</v>
      </c>
      <c r="AL1122" s="381">
        <v>4343314.352024083</v>
      </c>
      <c r="AM1122" s="381">
        <v>83351</v>
      </c>
      <c r="AN1122" s="359"/>
      <c r="AO1122" s="367"/>
    </row>
    <row r="1123" spans="1:41" ht="15.75">
      <c r="A1123" s="355" t="s">
        <v>13965</v>
      </c>
      <c r="B1123" s="355">
        <v>364598</v>
      </c>
      <c r="C1123" s="382" t="s">
        <v>13958</v>
      </c>
      <c r="D1123" s="382" t="s">
        <v>13959</v>
      </c>
      <c r="E1123" s="382" t="s">
        <v>13960</v>
      </c>
      <c r="F1123" s="355"/>
      <c r="G1123" s="380" t="s">
        <v>12016</v>
      </c>
      <c r="H1123" s="355"/>
      <c r="I1123" s="355"/>
      <c r="J1123" s="355"/>
      <c r="K1123" s="382" t="s">
        <v>12230</v>
      </c>
      <c r="L1123" s="355"/>
      <c r="M1123" s="355"/>
      <c r="N1123" s="355"/>
      <c r="O1123" s="355"/>
      <c r="P1123" s="355"/>
      <c r="Q1123" s="355"/>
      <c r="R1123" s="355"/>
      <c r="S1123" s="355"/>
      <c r="T1123" s="355"/>
      <c r="U1123" s="355"/>
      <c r="V1123" s="355">
        <v>17547000</v>
      </c>
      <c r="W1123" s="355"/>
      <c r="X1123" s="355"/>
      <c r="Y1123" s="355"/>
      <c r="Z1123" s="355"/>
      <c r="AA1123" s="355"/>
      <c r="AB1123" s="355"/>
      <c r="AC1123" s="355"/>
      <c r="AD1123" s="355"/>
      <c r="AE1123" s="355"/>
      <c r="AF1123" s="355"/>
      <c r="AG1123" s="355"/>
      <c r="AH1123" s="355"/>
      <c r="AI1123" s="381">
        <v>222248445</v>
      </c>
      <c r="AJ1123" s="381">
        <v>209030445</v>
      </c>
      <c r="AK1123" s="381">
        <v>4617963</v>
      </c>
      <c r="AL1123" s="381">
        <v>4343314.352024083</v>
      </c>
      <c r="AM1123" s="381">
        <v>364598</v>
      </c>
      <c r="AN1123" s="359"/>
      <c r="AO1123" s="367"/>
    </row>
    <row r="1124" spans="1:41" ht="15.75">
      <c r="A1124" s="355" t="s">
        <v>13966</v>
      </c>
      <c r="B1124" s="355">
        <v>461571</v>
      </c>
      <c r="C1124" s="382" t="s">
        <v>13958</v>
      </c>
      <c r="D1124" s="382" t="s">
        <v>13959</v>
      </c>
      <c r="E1124" s="382" t="s">
        <v>13960</v>
      </c>
      <c r="F1124" s="355"/>
      <c r="G1124" s="380" t="s">
        <v>12018</v>
      </c>
      <c r="H1124" s="355"/>
      <c r="I1124" s="355"/>
      <c r="J1124" s="355"/>
      <c r="K1124" s="382" t="s">
        <v>12230</v>
      </c>
      <c r="L1124" s="355"/>
      <c r="M1124" s="355"/>
      <c r="N1124" s="355"/>
      <c r="O1124" s="355"/>
      <c r="P1124" s="355"/>
      <c r="Q1124" s="355"/>
      <c r="R1124" s="355"/>
      <c r="S1124" s="355"/>
      <c r="T1124" s="355"/>
      <c r="U1124" s="355"/>
      <c r="V1124" s="355">
        <v>22214000</v>
      </c>
      <c r="W1124" s="355"/>
      <c r="X1124" s="355"/>
      <c r="Y1124" s="355"/>
      <c r="Z1124" s="355"/>
      <c r="AA1124" s="355"/>
      <c r="AB1124" s="355"/>
      <c r="AC1124" s="355"/>
      <c r="AD1124" s="355"/>
      <c r="AE1124" s="355"/>
      <c r="AF1124" s="355"/>
      <c r="AG1124" s="355"/>
      <c r="AH1124" s="355"/>
      <c r="AI1124" s="381">
        <v>222248445</v>
      </c>
      <c r="AJ1124" s="381">
        <v>209030445</v>
      </c>
      <c r="AK1124" s="381">
        <v>4617963</v>
      </c>
      <c r="AL1124" s="381">
        <v>4343314.352024083</v>
      </c>
      <c r="AM1124" s="381">
        <v>461571</v>
      </c>
      <c r="AN1124" s="359"/>
      <c r="AO1124" s="367"/>
    </row>
    <row r="1125" spans="1:41" ht="15.75">
      <c r="A1125" s="355" t="s">
        <v>13967</v>
      </c>
      <c r="B1125" s="355">
        <v>23957</v>
      </c>
      <c r="C1125" s="382" t="s">
        <v>13958</v>
      </c>
      <c r="D1125" s="382" t="s">
        <v>13959</v>
      </c>
      <c r="E1125" s="382" t="s">
        <v>13960</v>
      </c>
      <c r="F1125" s="355"/>
      <c r="G1125" s="380" t="s">
        <v>12020</v>
      </c>
      <c r="H1125" s="355"/>
      <c r="I1125" s="355"/>
      <c r="J1125" s="355"/>
      <c r="K1125" s="382" t="s">
        <v>12230</v>
      </c>
      <c r="L1125" s="355"/>
      <c r="M1125" s="355"/>
      <c r="N1125" s="355"/>
      <c r="O1125" s="355"/>
      <c r="P1125" s="355"/>
      <c r="Q1125" s="355"/>
      <c r="R1125" s="355"/>
      <c r="S1125" s="355"/>
      <c r="T1125" s="355"/>
      <c r="U1125" s="355"/>
      <c r="V1125" s="355">
        <v>1153000</v>
      </c>
      <c r="W1125" s="355"/>
      <c r="X1125" s="355"/>
      <c r="Y1125" s="355"/>
      <c r="Z1125" s="355"/>
      <c r="AA1125" s="355"/>
      <c r="AB1125" s="355"/>
      <c r="AC1125" s="355"/>
      <c r="AD1125" s="355"/>
      <c r="AE1125" s="355"/>
      <c r="AF1125" s="355"/>
      <c r="AG1125" s="355"/>
      <c r="AH1125" s="355"/>
      <c r="AI1125" s="381">
        <v>222248445</v>
      </c>
      <c r="AJ1125" s="381">
        <v>209030445</v>
      </c>
      <c r="AK1125" s="381">
        <v>4617963</v>
      </c>
      <c r="AL1125" s="381">
        <v>4343314.352024083</v>
      </c>
      <c r="AM1125" s="381">
        <v>23957</v>
      </c>
      <c r="AN1125" s="359"/>
      <c r="AO1125" s="367"/>
    </row>
    <row r="1126" spans="1:41" ht="15.75">
      <c r="A1126" s="355" t="s">
        <v>13968</v>
      </c>
      <c r="B1126" s="355">
        <v>7085</v>
      </c>
      <c r="C1126" s="382" t="s">
        <v>13958</v>
      </c>
      <c r="D1126" s="382" t="s">
        <v>13959</v>
      </c>
      <c r="E1126" s="382" t="s">
        <v>13960</v>
      </c>
      <c r="F1126" s="355"/>
      <c r="G1126" s="380" t="s">
        <v>12022</v>
      </c>
      <c r="H1126" s="355"/>
      <c r="I1126" s="355"/>
      <c r="J1126" s="355"/>
      <c r="K1126" s="382" t="s">
        <v>12230</v>
      </c>
      <c r="L1126" s="355"/>
      <c r="M1126" s="355"/>
      <c r="N1126" s="355"/>
      <c r="O1126" s="355"/>
      <c r="P1126" s="355"/>
      <c r="Q1126" s="355"/>
      <c r="R1126" s="355"/>
      <c r="S1126" s="355"/>
      <c r="T1126" s="355"/>
      <c r="U1126" s="355"/>
      <c r="V1126" s="355">
        <v>341000</v>
      </c>
      <c r="W1126" s="355"/>
      <c r="X1126" s="355"/>
      <c r="Y1126" s="355"/>
      <c r="Z1126" s="355"/>
      <c r="AA1126" s="355"/>
      <c r="AB1126" s="355"/>
      <c r="AC1126" s="355"/>
      <c r="AD1126" s="355"/>
      <c r="AE1126" s="355"/>
      <c r="AF1126" s="355"/>
      <c r="AG1126" s="355"/>
      <c r="AH1126" s="355"/>
      <c r="AI1126" s="381">
        <v>222248445</v>
      </c>
      <c r="AJ1126" s="381">
        <v>209030445</v>
      </c>
      <c r="AK1126" s="381">
        <v>4617963</v>
      </c>
      <c r="AL1126" s="381">
        <v>4343314.352024083</v>
      </c>
      <c r="AM1126" s="381">
        <v>7085</v>
      </c>
      <c r="AN1126" s="359"/>
      <c r="AO1126" s="367"/>
    </row>
    <row r="1127" spans="1:41" ht="15.75">
      <c r="A1127" s="355" t="s">
        <v>13969</v>
      </c>
      <c r="B1127" s="355">
        <v>1766</v>
      </c>
      <c r="C1127" s="382" t="s">
        <v>13958</v>
      </c>
      <c r="D1127" s="382" t="s">
        <v>13959</v>
      </c>
      <c r="E1127" s="382" t="s">
        <v>13960</v>
      </c>
      <c r="F1127" s="355"/>
      <c r="G1127" s="380" t="s">
        <v>12024</v>
      </c>
      <c r="H1127" s="355"/>
      <c r="I1127" s="355"/>
      <c r="J1127" s="355"/>
      <c r="K1127" s="382" t="s">
        <v>12230</v>
      </c>
      <c r="L1127" s="355"/>
      <c r="M1127" s="355"/>
      <c r="N1127" s="355"/>
      <c r="O1127" s="355"/>
      <c r="P1127" s="355"/>
      <c r="Q1127" s="355"/>
      <c r="R1127" s="355"/>
      <c r="S1127" s="355"/>
      <c r="T1127" s="355"/>
      <c r="U1127" s="355"/>
      <c r="V1127" s="355">
        <v>85000</v>
      </c>
      <c r="W1127" s="355"/>
      <c r="X1127" s="355"/>
      <c r="Y1127" s="355"/>
      <c r="Z1127" s="355"/>
      <c r="AA1127" s="355"/>
      <c r="AB1127" s="355"/>
      <c r="AC1127" s="355"/>
      <c r="AD1127" s="355"/>
      <c r="AE1127" s="355"/>
      <c r="AF1127" s="355"/>
      <c r="AG1127" s="355"/>
      <c r="AH1127" s="355"/>
      <c r="AI1127" s="381">
        <v>222248445</v>
      </c>
      <c r="AJ1127" s="381">
        <v>209030445</v>
      </c>
      <c r="AK1127" s="381">
        <v>4617963</v>
      </c>
      <c r="AL1127" s="381">
        <v>4343314.352024083</v>
      </c>
      <c r="AM1127" s="381">
        <v>1766</v>
      </c>
      <c r="AN1127" s="359"/>
      <c r="AO1127" s="367"/>
    </row>
    <row r="1128" spans="1:41" ht="15.75">
      <c r="A1128" s="355" t="s">
        <v>13970</v>
      </c>
      <c r="B1128" s="355"/>
      <c r="C1128" s="382" t="s">
        <v>13958</v>
      </c>
      <c r="D1128" s="382" t="s">
        <v>13959</v>
      </c>
      <c r="E1128" s="382" t="s">
        <v>13960</v>
      </c>
      <c r="F1128" s="355"/>
      <c r="G1128" s="380" t="s">
        <v>12026</v>
      </c>
      <c r="H1128" s="355"/>
      <c r="I1128" s="355"/>
      <c r="J1128" s="355"/>
      <c r="K1128" s="380" t="s">
        <v>13971</v>
      </c>
      <c r="L1128" s="355"/>
      <c r="M1128" s="355"/>
      <c r="N1128" s="355"/>
      <c r="O1128" s="355"/>
      <c r="P1128" s="355"/>
      <c r="Q1128" s="355"/>
      <c r="R1128" s="355"/>
      <c r="S1128" s="355"/>
      <c r="T1128" s="355"/>
      <c r="U1128" s="355"/>
      <c r="V1128" s="355"/>
      <c r="W1128" s="355"/>
      <c r="X1128" s="355"/>
      <c r="Y1128" s="355"/>
      <c r="Z1128" s="355"/>
      <c r="AA1128" s="355"/>
      <c r="AB1128" s="355"/>
      <c r="AC1128" s="355"/>
      <c r="AD1128" s="355"/>
      <c r="AE1128" s="355"/>
      <c r="AF1128" s="355"/>
      <c r="AG1128" s="355"/>
      <c r="AH1128" s="355"/>
      <c r="AI1128" s="381">
        <v>222248445</v>
      </c>
      <c r="AJ1128" s="381">
        <v>0</v>
      </c>
      <c r="AK1128" s="381">
        <v>4617963</v>
      </c>
      <c r="AL1128" s="381">
        <v>0</v>
      </c>
      <c r="AM1128" s="381"/>
      <c r="AN1128" s="359"/>
      <c r="AO1128" s="367"/>
    </row>
    <row r="1129" spans="1:41" ht="15.75">
      <c r="A1129" s="355" t="s">
        <v>13972</v>
      </c>
      <c r="B1129" s="355">
        <v>14773</v>
      </c>
      <c r="C1129" s="382" t="s">
        <v>13958</v>
      </c>
      <c r="D1129" s="382" t="s">
        <v>13959</v>
      </c>
      <c r="E1129" s="382" t="s">
        <v>13960</v>
      </c>
      <c r="F1129" s="355"/>
      <c r="G1129" s="380" t="s">
        <v>12028</v>
      </c>
      <c r="H1129" s="355"/>
      <c r="I1129" s="355"/>
      <c r="J1129" s="355"/>
      <c r="K1129" s="380" t="s">
        <v>13740</v>
      </c>
      <c r="L1129" s="355"/>
      <c r="M1129" s="355"/>
      <c r="N1129" s="355"/>
      <c r="O1129" s="355"/>
      <c r="P1129" s="355"/>
      <c r="Q1129" s="355"/>
      <c r="R1129" s="355"/>
      <c r="S1129" s="355"/>
      <c r="T1129" s="355"/>
      <c r="U1129" s="355"/>
      <c r="V1129" s="355">
        <v>711000</v>
      </c>
      <c r="W1129" s="355"/>
      <c r="X1129" s="355"/>
      <c r="Y1129" s="355"/>
      <c r="Z1129" s="355"/>
      <c r="AA1129" s="355"/>
      <c r="AB1129" s="355"/>
      <c r="AC1129" s="355"/>
      <c r="AD1129" s="355"/>
      <c r="AE1129" s="355"/>
      <c r="AF1129" s="355"/>
      <c r="AG1129" s="355"/>
      <c r="AH1129" s="355"/>
      <c r="AI1129" s="381">
        <v>222248445</v>
      </c>
      <c r="AJ1129" s="381">
        <v>13218000</v>
      </c>
      <c r="AK1129" s="381">
        <v>4617963</v>
      </c>
      <c r="AL1129" s="381">
        <v>274648.64797591721</v>
      </c>
      <c r="AM1129" s="381">
        <v>14773</v>
      </c>
      <c r="AN1129" s="359"/>
      <c r="AO1129" s="367"/>
    </row>
    <row r="1130" spans="1:41" ht="15.75">
      <c r="A1130" s="355" t="s">
        <v>13973</v>
      </c>
      <c r="B1130" s="355">
        <v>198621</v>
      </c>
      <c r="C1130" s="382" t="s">
        <v>13958</v>
      </c>
      <c r="D1130" s="382" t="s">
        <v>13959</v>
      </c>
      <c r="E1130" s="382" t="s">
        <v>13960</v>
      </c>
      <c r="F1130" s="355"/>
      <c r="G1130" s="380" t="s">
        <v>12030</v>
      </c>
      <c r="H1130" s="355"/>
      <c r="I1130" s="355"/>
      <c r="J1130" s="355"/>
      <c r="K1130" s="382" t="s">
        <v>13740</v>
      </c>
      <c r="L1130" s="355"/>
      <c r="M1130" s="355"/>
      <c r="N1130" s="355"/>
      <c r="O1130" s="355"/>
      <c r="P1130" s="355"/>
      <c r="Q1130" s="355"/>
      <c r="R1130" s="355"/>
      <c r="S1130" s="355"/>
      <c r="T1130" s="355"/>
      <c r="U1130" s="355"/>
      <c r="V1130" s="355">
        <v>9559000</v>
      </c>
      <c r="W1130" s="355"/>
      <c r="X1130" s="355"/>
      <c r="Y1130" s="355"/>
      <c r="Z1130" s="355"/>
      <c r="AA1130" s="355"/>
      <c r="AB1130" s="355"/>
      <c r="AC1130" s="355"/>
      <c r="AD1130" s="355"/>
      <c r="AE1130" s="355"/>
      <c r="AF1130" s="355"/>
      <c r="AG1130" s="355"/>
      <c r="AH1130" s="355"/>
      <c r="AI1130" s="381">
        <v>222248445</v>
      </c>
      <c r="AJ1130" s="381">
        <v>13218000</v>
      </c>
      <c r="AK1130" s="381">
        <v>4617963</v>
      </c>
      <c r="AL1130" s="381">
        <v>274648.64797591721</v>
      </c>
      <c r="AM1130" s="381">
        <v>198621</v>
      </c>
      <c r="AN1130" s="359"/>
      <c r="AO1130" s="367"/>
    </row>
    <row r="1131" spans="1:41" ht="15.75">
      <c r="A1131" s="355" t="s">
        <v>13974</v>
      </c>
      <c r="B1131" s="355">
        <v>5485</v>
      </c>
      <c r="C1131" s="382" t="s">
        <v>13958</v>
      </c>
      <c r="D1131" s="382" t="s">
        <v>13959</v>
      </c>
      <c r="E1131" s="382" t="s">
        <v>13960</v>
      </c>
      <c r="F1131" s="355"/>
      <c r="G1131" s="380" t="s">
        <v>12032</v>
      </c>
      <c r="H1131" s="355"/>
      <c r="I1131" s="355"/>
      <c r="J1131" s="355"/>
      <c r="K1131" s="382" t="s">
        <v>13740</v>
      </c>
      <c r="L1131" s="355"/>
      <c r="M1131" s="355"/>
      <c r="N1131" s="355"/>
      <c r="O1131" s="355"/>
      <c r="P1131" s="355"/>
      <c r="Q1131" s="355"/>
      <c r="R1131" s="355"/>
      <c r="S1131" s="355"/>
      <c r="T1131" s="355"/>
      <c r="U1131" s="355"/>
      <c r="V1131" s="355">
        <v>264000</v>
      </c>
      <c r="W1131" s="355"/>
      <c r="X1131" s="355"/>
      <c r="Y1131" s="355"/>
      <c r="Z1131" s="355"/>
      <c r="AA1131" s="355"/>
      <c r="AB1131" s="355"/>
      <c r="AC1131" s="355"/>
      <c r="AD1131" s="355"/>
      <c r="AE1131" s="355"/>
      <c r="AF1131" s="355"/>
      <c r="AG1131" s="355"/>
      <c r="AH1131" s="355"/>
      <c r="AI1131" s="381">
        <v>222248445</v>
      </c>
      <c r="AJ1131" s="381">
        <v>13218000</v>
      </c>
      <c r="AK1131" s="381">
        <v>4617963</v>
      </c>
      <c r="AL1131" s="381">
        <v>274648.64797591721</v>
      </c>
      <c r="AM1131" s="381">
        <v>5485</v>
      </c>
      <c r="AN1131" s="359"/>
      <c r="AO1131" s="367"/>
    </row>
    <row r="1132" spans="1:41" ht="15.75">
      <c r="A1132" s="355" t="s">
        <v>13975</v>
      </c>
      <c r="B1132" s="355">
        <v>1039</v>
      </c>
      <c r="C1132" s="382" t="s">
        <v>13958</v>
      </c>
      <c r="D1132" s="382" t="s">
        <v>13959</v>
      </c>
      <c r="E1132" s="382" t="s">
        <v>13960</v>
      </c>
      <c r="F1132" s="355"/>
      <c r="G1132" s="380" t="s">
        <v>12034</v>
      </c>
      <c r="H1132" s="355"/>
      <c r="I1132" s="355"/>
      <c r="J1132" s="355"/>
      <c r="K1132" s="382" t="s">
        <v>13740</v>
      </c>
      <c r="L1132" s="355"/>
      <c r="M1132" s="355"/>
      <c r="N1132" s="355"/>
      <c r="O1132" s="355"/>
      <c r="P1132" s="355"/>
      <c r="Q1132" s="355"/>
      <c r="R1132" s="355"/>
      <c r="S1132" s="355"/>
      <c r="T1132" s="355"/>
      <c r="U1132" s="355"/>
      <c r="V1132" s="355">
        <v>50000</v>
      </c>
      <c r="W1132" s="355"/>
      <c r="X1132" s="355"/>
      <c r="Y1132" s="355"/>
      <c r="Z1132" s="355"/>
      <c r="AA1132" s="355"/>
      <c r="AB1132" s="355"/>
      <c r="AC1132" s="355"/>
      <c r="AD1132" s="355"/>
      <c r="AE1132" s="355"/>
      <c r="AF1132" s="355"/>
      <c r="AG1132" s="355"/>
      <c r="AH1132" s="355"/>
      <c r="AI1132" s="381">
        <v>222248445</v>
      </c>
      <c r="AJ1132" s="381">
        <v>13218000</v>
      </c>
      <c r="AK1132" s="381">
        <v>4617963</v>
      </c>
      <c r="AL1132" s="381">
        <v>274648.64797591721</v>
      </c>
      <c r="AM1132" s="381">
        <v>1039</v>
      </c>
      <c r="AN1132" s="359"/>
      <c r="AO1132" s="367"/>
    </row>
    <row r="1133" spans="1:41" ht="15.75">
      <c r="A1133" s="355" t="s">
        <v>13976</v>
      </c>
      <c r="B1133" s="355">
        <v>3699</v>
      </c>
      <c r="C1133" s="382" t="s">
        <v>13958</v>
      </c>
      <c r="D1133" s="382" t="s">
        <v>13959</v>
      </c>
      <c r="E1133" s="382" t="s">
        <v>13960</v>
      </c>
      <c r="F1133" s="355"/>
      <c r="G1133" s="380" t="s">
        <v>12036</v>
      </c>
      <c r="H1133" s="355"/>
      <c r="I1133" s="355"/>
      <c r="J1133" s="355"/>
      <c r="K1133" s="382" t="s">
        <v>13740</v>
      </c>
      <c r="L1133" s="355"/>
      <c r="M1133" s="355"/>
      <c r="N1133" s="355"/>
      <c r="O1133" s="355"/>
      <c r="P1133" s="355"/>
      <c r="Q1133" s="355"/>
      <c r="R1133" s="355"/>
      <c r="S1133" s="355"/>
      <c r="T1133" s="355"/>
      <c r="U1133" s="355"/>
      <c r="V1133" s="355">
        <v>178000</v>
      </c>
      <c r="W1133" s="355"/>
      <c r="X1133" s="355"/>
      <c r="Y1133" s="355"/>
      <c r="Z1133" s="355"/>
      <c r="AA1133" s="355"/>
      <c r="AB1133" s="355"/>
      <c r="AC1133" s="355"/>
      <c r="AD1133" s="355"/>
      <c r="AE1133" s="355"/>
      <c r="AF1133" s="355"/>
      <c r="AG1133" s="355"/>
      <c r="AH1133" s="355"/>
      <c r="AI1133" s="381">
        <v>222248445</v>
      </c>
      <c r="AJ1133" s="381">
        <v>13218000</v>
      </c>
      <c r="AK1133" s="381">
        <v>4617963</v>
      </c>
      <c r="AL1133" s="381">
        <v>274648.64797591721</v>
      </c>
      <c r="AM1133" s="381">
        <v>3699</v>
      </c>
      <c r="AN1133" s="359"/>
      <c r="AO1133" s="367"/>
    </row>
    <row r="1134" spans="1:41" ht="15.75">
      <c r="A1134" s="355" t="s">
        <v>13977</v>
      </c>
      <c r="B1134" s="355">
        <v>49660</v>
      </c>
      <c r="C1134" s="382" t="s">
        <v>13958</v>
      </c>
      <c r="D1134" s="382" t="s">
        <v>13959</v>
      </c>
      <c r="E1134" s="382" t="s">
        <v>13960</v>
      </c>
      <c r="F1134" s="355"/>
      <c r="G1134" s="380" t="s">
        <v>12038</v>
      </c>
      <c r="H1134" s="355"/>
      <c r="I1134" s="355"/>
      <c r="J1134" s="355"/>
      <c r="K1134" s="382" t="s">
        <v>13740</v>
      </c>
      <c r="L1134" s="355"/>
      <c r="M1134" s="355"/>
      <c r="N1134" s="355"/>
      <c r="O1134" s="355"/>
      <c r="P1134" s="355"/>
      <c r="Q1134" s="355"/>
      <c r="R1134" s="355"/>
      <c r="S1134" s="355"/>
      <c r="T1134" s="355"/>
      <c r="U1134" s="355"/>
      <c r="V1134" s="355">
        <v>2390000</v>
      </c>
      <c r="W1134" s="355"/>
      <c r="X1134" s="355"/>
      <c r="Y1134" s="355"/>
      <c r="Z1134" s="355"/>
      <c r="AA1134" s="355"/>
      <c r="AB1134" s="355"/>
      <c r="AC1134" s="355"/>
      <c r="AD1134" s="355"/>
      <c r="AE1134" s="355"/>
      <c r="AF1134" s="355"/>
      <c r="AG1134" s="355"/>
      <c r="AH1134" s="355"/>
      <c r="AI1134" s="381">
        <v>222248445</v>
      </c>
      <c r="AJ1134" s="381">
        <v>13218000</v>
      </c>
      <c r="AK1134" s="381">
        <v>4617963</v>
      </c>
      <c r="AL1134" s="381">
        <v>274648.64797591721</v>
      </c>
      <c r="AM1134" s="381">
        <v>49660</v>
      </c>
      <c r="AN1134" s="359"/>
      <c r="AO1134" s="367"/>
    </row>
    <row r="1135" spans="1:41" ht="15.75">
      <c r="A1135" s="355" t="s">
        <v>13978</v>
      </c>
      <c r="B1135" s="355">
        <v>1371</v>
      </c>
      <c r="C1135" s="382" t="s">
        <v>13958</v>
      </c>
      <c r="D1135" s="382" t="s">
        <v>13959</v>
      </c>
      <c r="E1135" s="382" t="s">
        <v>13960</v>
      </c>
      <c r="F1135" s="355"/>
      <c r="G1135" s="380" t="s">
        <v>12040</v>
      </c>
      <c r="H1135" s="355"/>
      <c r="I1135" s="355"/>
      <c r="J1135" s="355"/>
      <c r="K1135" s="382" t="s">
        <v>13740</v>
      </c>
      <c r="L1135" s="355"/>
      <c r="M1135" s="355"/>
      <c r="N1135" s="355"/>
      <c r="O1135" s="355"/>
      <c r="P1135" s="355"/>
      <c r="Q1135" s="355"/>
      <c r="R1135" s="355"/>
      <c r="S1135" s="355"/>
      <c r="T1135" s="355"/>
      <c r="U1135" s="355"/>
      <c r="V1135" s="355">
        <v>66000</v>
      </c>
      <c r="W1135" s="355"/>
      <c r="X1135" s="355"/>
      <c r="Y1135" s="355"/>
      <c r="Z1135" s="355"/>
      <c r="AA1135" s="355"/>
      <c r="AB1135" s="355"/>
      <c r="AC1135" s="355"/>
      <c r="AD1135" s="355"/>
      <c r="AE1135" s="355"/>
      <c r="AF1135" s="355"/>
      <c r="AG1135" s="355"/>
      <c r="AH1135" s="355"/>
      <c r="AI1135" s="381">
        <v>222248445</v>
      </c>
      <c r="AJ1135" s="381">
        <v>13218000</v>
      </c>
      <c r="AK1135" s="381">
        <v>4617963</v>
      </c>
      <c r="AL1135" s="381">
        <v>274648.64797591721</v>
      </c>
      <c r="AM1135" s="381">
        <v>1371</v>
      </c>
      <c r="AN1135" s="359"/>
      <c r="AO1135" s="367"/>
    </row>
    <row r="1136" spans="1:41" ht="15.75">
      <c r="A1136" s="355" t="s">
        <v>13979</v>
      </c>
      <c r="B1136" s="355">
        <v>9398</v>
      </c>
      <c r="C1136" s="380" t="s">
        <v>13980</v>
      </c>
      <c r="D1136" s="380" t="s">
        <v>13981</v>
      </c>
      <c r="E1136" s="380" t="s">
        <v>13982</v>
      </c>
      <c r="F1136" s="355"/>
      <c r="G1136" s="380" t="s">
        <v>11988</v>
      </c>
      <c r="H1136" s="355"/>
      <c r="I1136" s="355"/>
      <c r="J1136" s="355"/>
      <c r="K1136" s="380" t="s">
        <v>13414</v>
      </c>
      <c r="L1136" s="355"/>
      <c r="M1136" s="355"/>
      <c r="N1136" s="355"/>
      <c r="O1136" s="355"/>
      <c r="P1136" s="355"/>
      <c r="Q1136" s="355"/>
      <c r="R1136" s="355"/>
      <c r="S1136" s="355"/>
      <c r="T1136" s="355"/>
      <c r="U1136" s="355"/>
      <c r="V1136" s="355">
        <v>969000</v>
      </c>
      <c r="W1136" s="355"/>
      <c r="X1136" s="355"/>
      <c r="Y1136" s="355"/>
      <c r="Z1136" s="355"/>
      <c r="AA1136" s="355"/>
      <c r="AB1136" s="355"/>
      <c r="AC1136" s="355"/>
      <c r="AD1136" s="355"/>
      <c r="AE1136" s="355"/>
      <c r="AF1136" s="355"/>
      <c r="AG1136" s="355"/>
      <c r="AH1136" s="355"/>
      <c r="AI1136" s="381">
        <v>87547000</v>
      </c>
      <c r="AJ1136" s="381">
        <v>70504000</v>
      </c>
      <c r="AK1136" s="381">
        <v>849112</v>
      </c>
      <c r="AL1136" s="381">
        <v>683813.17975487455</v>
      </c>
      <c r="AM1136" s="381">
        <v>9398</v>
      </c>
      <c r="AN1136" s="359"/>
      <c r="AO1136" s="367"/>
    </row>
    <row r="1137" spans="1:41" ht="15.75">
      <c r="A1137" s="355" t="s">
        <v>13983</v>
      </c>
      <c r="B1137" s="355"/>
      <c r="C1137" s="382" t="s">
        <v>13980</v>
      </c>
      <c r="D1137" s="382" t="s">
        <v>13981</v>
      </c>
      <c r="E1137" s="382" t="s">
        <v>13982</v>
      </c>
      <c r="F1137" s="355"/>
      <c r="G1137" s="380" t="s">
        <v>12008</v>
      </c>
      <c r="H1137" s="355"/>
      <c r="I1137" s="355"/>
      <c r="J1137" s="355"/>
      <c r="K1137" s="380" t="s">
        <v>13416</v>
      </c>
      <c r="L1137" s="355"/>
      <c r="M1137" s="355"/>
      <c r="N1137" s="355"/>
      <c r="O1137" s="355"/>
      <c r="P1137" s="355"/>
      <c r="Q1137" s="355"/>
      <c r="R1137" s="355"/>
      <c r="S1137" s="355"/>
      <c r="T1137" s="355"/>
      <c r="U1137" s="355"/>
      <c r="V1137" s="355"/>
      <c r="W1137" s="355"/>
      <c r="X1137" s="355"/>
      <c r="Y1137" s="355"/>
      <c r="Z1137" s="355"/>
      <c r="AA1137" s="355"/>
      <c r="AB1137" s="355"/>
      <c r="AC1137" s="355"/>
      <c r="AD1137" s="355"/>
      <c r="AE1137" s="355"/>
      <c r="AF1137" s="355"/>
      <c r="AG1137" s="355"/>
      <c r="AH1137" s="355"/>
      <c r="AI1137" s="381">
        <v>87547000</v>
      </c>
      <c r="AJ1137" s="381">
        <v>0</v>
      </c>
      <c r="AK1137" s="381">
        <v>849112</v>
      </c>
      <c r="AL1137" s="381">
        <v>0</v>
      </c>
      <c r="AM1137" s="381"/>
      <c r="AN1137" s="359"/>
      <c r="AO1137" s="367"/>
    </row>
    <row r="1138" spans="1:41" ht="15.75">
      <c r="A1138" s="355" t="s">
        <v>13984</v>
      </c>
      <c r="B1138" s="355">
        <v>18166</v>
      </c>
      <c r="C1138" s="382" t="s">
        <v>13980</v>
      </c>
      <c r="D1138" s="382" t="s">
        <v>13981</v>
      </c>
      <c r="E1138" s="382" t="s">
        <v>13982</v>
      </c>
      <c r="F1138" s="355"/>
      <c r="G1138" s="380" t="s">
        <v>12010</v>
      </c>
      <c r="H1138" s="355"/>
      <c r="I1138" s="355"/>
      <c r="J1138" s="355"/>
      <c r="K1138" s="382" t="s">
        <v>13414</v>
      </c>
      <c r="L1138" s="355"/>
      <c r="M1138" s="355"/>
      <c r="N1138" s="355"/>
      <c r="O1138" s="355"/>
      <c r="P1138" s="355"/>
      <c r="Q1138" s="355"/>
      <c r="R1138" s="355"/>
      <c r="S1138" s="355"/>
      <c r="T1138" s="355"/>
      <c r="U1138" s="355"/>
      <c r="V1138" s="355">
        <v>1873000</v>
      </c>
      <c r="W1138" s="355"/>
      <c r="X1138" s="355"/>
      <c r="Y1138" s="355"/>
      <c r="Z1138" s="355"/>
      <c r="AA1138" s="355"/>
      <c r="AB1138" s="355"/>
      <c r="AC1138" s="355"/>
      <c r="AD1138" s="355"/>
      <c r="AE1138" s="355"/>
      <c r="AF1138" s="355"/>
      <c r="AG1138" s="355"/>
      <c r="AH1138" s="355"/>
      <c r="AI1138" s="381">
        <v>87547000</v>
      </c>
      <c r="AJ1138" s="381">
        <v>70504000</v>
      </c>
      <c r="AK1138" s="381">
        <v>849112</v>
      </c>
      <c r="AL1138" s="381">
        <v>683813.17975487455</v>
      </c>
      <c r="AM1138" s="381">
        <v>18166</v>
      </c>
      <c r="AN1138" s="359"/>
      <c r="AO1138" s="367"/>
    </row>
    <row r="1139" spans="1:41" ht="15.75">
      <c r="A1139" s="355" t="s">
        <v>13985</v>
      </c>
      <c r="B1139" s="355"/>
      <c r="C1139" s="382" t="s">
        <v>13980</v>
      </c>
      <c r="D1139" s="382" t="s">
        <v>13981</v>
      </c>
      <c r="E1139" s="382" t="s">
        <v>13982</v>
      </c>
      <c r="F1139" s="355"/>
      <c r="G1139" s="380" t="s">
        <v>12012</v>
      </c>
      <c r="H1139" s="355"/>
      <c r="I1139" s="355"/>
      <c r="J1139" s="355"/>
      <c r="K1139" s="382" t="s">
        <v>13416</v>
      </c>
      <c r="L1139" s="355"/>
      <c r="M1139" s="355"/>
      <c r="N1139" s="355"/>
      <c r="O1139" s="355"/>
      <c r="P1139" s="355"/>
      <c r="Q1139" s="355"/>
      <c r="R1139" s="355"/>
      <c r="S1139" s="355"/>
      <c r="T1139" s="355"/>
      <c r="U1139" s="355"/>
      <c r="V1139" s="355"/>
      <c r="W1139" s="355"/>
      <c r="X1139" s="355"/>
      <c r="Y1139" s="355"/>
      <c r="Z1139" s="355"/>
      <c r="AA1139" s="355"/>
      <c r="AB1139" s="355"/>
      <c r="AC1139" s="355"/>
      <c r="AD1139" s="355"/>
      <c r="AE1139" s="355"/>
      <c r="AF1139" s="355"/>
      <c r="AG1139" s="355"/>
      <c r="AH1139" s="355"/>
      <c r="AI1139" s="381">
        <v>87547000</v>
      </c>
      <c r="AJ1139" s="381">
        <v>0</v>
      </c>
      <c r="AK1139" s="381">
        <v>849112</v>
      </c>
      <c r="AL1139" s="381">
        <v>0</v>
      </c>
      <c r="AM1139" s="381"/>
      <c r="AN1139" s="359"/>
      <c r="AO1139" s="367"/>
    </row>
    <row r="1140" spans="1:41" ht="15.75">
      <c r="A1140" s="355" t="s">
        <v>13986</v>
      </c>
      <c r="B1140" s="355">
        <v>892</v>
      </c>
      <c r="C1140" s="382" t="s">
        <v>13980</v>
      </c>
      <c r="D1140" s="382" t="s">
        <v>13981</v>
      </c>
      <c r="E1140" s="382" t="s">
        <v>13982</v>
      </c>
      <c r="F1140" s="355"/>
      <c r="G1140" s="380" t="s">
        <v>12014</v>
      </c>
      <c r="H1140" s="355"/>
      <c r="I1140" s="355"/>
      <c r="J1140" s="355"/>
      <c r="K1140" s="382" t="s">
        <v>13414</v>
      </c>
      <c r="L1140" s="355"/>
      <c r="M1140" s="355"/>
      <c r="N1140" s="355"/>
      <c r="O1140" s="355"/>
      <c r="P1140" s="355"/>
      <c r="Q1140" s="355"/>
      <c r="R1140" s="355"/>
      <c r="S1140" s="355"/>
      <c r="T1140" s="355"/>
      <c r="U1140" s="355"/>
      <c r="V1140" s="355">
        <v>92000</v>
      </c>
      <c r="W1140" s="355"/>
      <c r="X1140" s="355"/>
      <c r="Y1140" s="355"/>
      <c r="Z1140" s="355"/>
      <c r="AA1140" s="355"/>
      <c r="AB1140" s="355"/>
      <c r="AC1140" s="355"/>
      <c r="AD1140" s="355"/>
      <c r="AE1140" s="355"/>
      <c r="AF1140" s="355"/>
      <c r="AG1140" s="355"/>
      <c r="AH1140" s="355"/>
      <c r="AI1140" s="381">
        <v>87547000</v>
      </c>
      <c r="AJ1140" s="381">
        <v>70504000</v>
      </c>
      <c r="AK1140" s="381">
        <v>849112</v>
      </c>
      <c r="AL1140" s="381">
        <v>683813.17975487455</v>
      </c>
      <c r="AM1140" s="381">
        <v>892</v>
      </c>
      <c r="AN1140" s="359"/>
      <c r="AO1140" s="367"/>
    </row>
    <row r="1141" spans="1:41" ht="15.75">
      <c r="A1141" s="355" t="s">
        <v>13987</v>
      </c>
      <c r="B1141" s="355"/>
      <c r="C1141" s="382" t="s">
        <v>13980</v>
      </c>
      <c r="D1141" s="382" t="s">
        <v>13981</v>
      </c>
      <c r="E1141" s="382" t="s">
        <v>13982</v>
      </c>
      <c r="F1141" s="355"/>
      <c r="G1141" s="380" t="s">
        <v>13988</v>
      </c>
      <c r="H1141" s="355"/>
      <c r="I1141" s="355"/>
      <c r="J1141" s="355"/>
      <c r="K1141" s="382" t="s">
        <v>13416</v>
      </c>
      <c r="L1141" s="355"/>
      <c r="M1141" s="355"/>
      <c r="N1141" s="355"/>
      <c r="O1141" s="355"/>
      <c r="P1141" s="355"/>
      <c r="Q1141" s="355"/>
      <c r="R1141" s="355"/>
      <c r="S1141" s="355"/>
      <c r="T1141" s="355"/>
      <c r="U1141" s="355"/>
      <c r="V1141" s="355"/>
      <c r="W1141" s="355"/>
      <c r="X1141" s="355"/>
      <c r="Y1141" s="355"/>
      <c r="Z1141" s="355"/>
      <c r="AA1141" s="355"/>
      <c r="AB1141" s="355"/>
      <c r="AC1141" s="355"/>
      <c r="AD1141" s="355"/>
      <c r="AE1141" s="355"/>
      <c r="AF1141" s="355"/>
      <c r="AG1141" s="355"/>
      <c r="AH1141" s="355"/>
      <c r="AI1141" s="381">
        <v>87547000</v>
      </c>
      <c r="AJ1141" s="381">
        <v>0</v>
      </c>
      <c r="AK1141" s="381">
        <v>849112</v>
      </c>
      <c r="AL1141" s="381">
        <v>0</v>
      </c>
      <c r="AM1141" s="381"/>
      <c r="AN1141" s="359"/>
      <c r="AO1141" s="367"/>
    </row>
    <row r="1142" spans="1:41" ht="15.75">
      <c r="A1142" s="355" t="s">
        <v>13989</v>
      </c>
      <c r="B1142" s="355">
        <v>5470</v>
      </c>
      <c r="C1142" s="382" t="s">
        <v>13980</v>
      </c>
      <c r="D1142" s="382" t="s">
        <v>13981</v>
      </c>
      <c r="E1142" s="382" t="s">
        <v>13982</v>
      </c>
      <c r="F1142" s="355"/>
      <c r="G1142" s="380" t="s">
        <v>12016</v>
      </c>
      <c r="H1142" s="355"/>
      <c r="I1142" s="355"/>
      <c r="J1142" s="355"/>
      <c r="K1142" s="382" t="s">
        <v>13414</v>
      </c>
      <c r="L1142" s="355"/>
      <c r="M1142" s="355"/>
      <c r="N1142" s="355"/>
      <c r="O1142" s="355"/>
      <c r="P1142" s="355"/>
      <c r="Q1142" s="355"/>
      <c r="R1142" s="355"/>
      <c r="S1142" s="355"/>
      <c r="T1142" s="355"/>
      <c r="U1142" s="355"/>
      <c r="V1142" s="355">
        <v>564000</v>
      </c>
      <c r="W1142" s="355"/>
      <c r="X1142" s="355"/>
      <c r="Y1142" s="355"/>
      <c r="Z1142" s="355"/>
      <c r="AA1142" s="355"/>
      <c r="AB1142" s="355"/>
      <c r="AC1142" s="355"/>
      <c r="AD1142" s="355"/>
      <c r="AE1142" s="355"/>
      <c r="AF1142" s="355"/>
      <c r="AG1142" s="355"/>
      <c r="AH1142" s="355"/>
      <c r="AI1142" s="381">
        <v>87547000</v>
      </c>
      <c r="AJ1142" s="381">
        <v>70504000</v>
      </c>
      <c r="AK1142" s="381">
        <v>849112</v>
      </c>
      <c r="AL1142" s="381">
        <v>683813.17975487455</v>
      </c>
      <c r="AM1142" s="381">
        <v>5470</v>
      </c>
      <c r="AN1142" s="359"/>
      <c r="AO1142" s="367"/>
    </row>
    <row r="1143" spans="1:41" ht="15.75">
      <c r="A1143" s="355" t="s">
        <v>13990</v>
      </c>
      <c r="B1143" s="355"/>
      <c r="C1143" s="382" t="s">
        <v>13980</v>
      </c>
      <c r="D1143" s="382" t="s">
        <v>13981</v>
      </c>
      <c r="E1143" s="382" t="s">
        <v>13982</v>
      </c>
      <c r="F1143" s="355"/>
      <c r="G1143" s="380" t="s">
        <v>12018</v>
      </c>
      <c r="H1143" s="355"/>
      <c r="I1143" s="355"/>
      <c r="J1143" s="355"/>
      <c r="K1143" s="382" t="s">
        <v>13416</v>
      </c>
      <c r="L1143" s="355"/>
      <c r="M1143" s="355"/>
      <c r="N1143" s="355"/>
      <c r="O1143" s="355"/>
      <c r="P1143" s="355"/>
      <c r="Q1143" s="355"/>
      <c r="R1143" s="355"/>
      <c r="S1143" s="355"/>
      <c r="T1143" s="355"/>
      <c r="U1143" s="355"/>
      <c r="V1143" s="355"/>
      <c r="W1143" s="355"/>
      <c r="X1143" s="355"/>
      <c r="Y1143" s="355"/>
      <c r="Z1143" s="355"/>
      <c r="AA1143" s="355"/>
      <c r="AB1143" s="355"/>
      <c r="AC1143" s="355"/>
      <c r="AD1143" s="355"/>
      <c r="AE1143" s="355"/>
      <c r="AF1143" s="355"/>
      <c r="AG1143" s="355"/>
      <c r="AH1143" s="355"/>
      <c r="AI1143" s="381">
        <v>87547000</v>
      </c>
      <c r="AJ1143" s="381">
        <v>0</v>
      </c>
      <c r="AK1143" s="381">
        <v>849112</v>
      </c>
      <c r="AL1143" s="381">
        <v>0</v>
      </c>
      <c r="AM1143" s="381"/>
      <c r="AN1143" s="359"/>
      <c r="AO1143" s="367"/>
    </row>
    <row r="1144" spans="1:41" ht="15.75">
      <c r="A1144" s="355" t="s">
        <v>13991</v>
      </c>
      <c r="B1144" s="355">
        <v>5897</v>
      </c>
      <c r="C1144" s="382" t="s">
        <v>13980</v>
      </c>
      <c r="D1144" s="382" t="s">
        <v>13981</v>
      </c>
      <c r="E1144" s="382" t="s">
        <v>13982</v>
      </c>
      <c r="F1144" s="355"/>
      <c r="G1144" s="380" t="s">
        <v>12020</v>
      </c>
      <c r="H1144" s="355"/>
      <c r="I1144" s="355"/>
      <c r="J1144" s="355"/>
      <c r="K1144" s="382" t="s">
        <v>13414</v>
      </c>
      <c r="L1144" s="355"/>
      <c r="M1144" s="355"/>
      <c r="N1144" s="355"/>
      <c r="O1144" s="355"/>
      <c r="P1144" s="355"/>
      <c r="Q1144" s="355"/>
      <c r="R1144" s="355"/>
      <c r="S1144" s="355"/>
      <c r="T1144" s="355"/>
      <c r="U1144" s="355"/>
      <c r="V1144" s="355">
        <v>608000</v>
      </c>
      <c r="W1144" s="355"/>
      <c r="X1144" s="355"/>
      <c r="Y1144" s="355"/>
      <c r="Z1144" s="355"/>
      <c r="AA1144" s="355"/>
      <c r="AB1144" s="355"/>
      <c r="AC1144" s="355"/>
      <c r="AD1144" s="355"/>
      <c r="AE1144" s="355"/>
      <c r="AF1144" s="355"/>
      <c r="AG1144" s="355"/>
      <c r="AH1144" s="355"/>
      <c r="AI1144" s="381">
        <v>87547000</v>
      </c>
      <c r="AJ1144" s="381">
        <v>70504000</v>
      </c>
      <c r="AK1144" s="381">
        <v>849112</v>
      </c>
      <c r="AL1144" s="381">
        <v>683813.17975487455</v>
      </c>
      <c r="AM1144" s="381">
        <v>5897</v>
      </c>
      <c r="AN1144" s="359"/>
      <c r="AO1144" s="367"/>
    </row>
    <row r="1145" spans="1:41" ht="15.75">
      <c r="A1145" s="355" t="s">
        <v>13992</v>
      </c>
      <c r="B1145" s="355"/>
      <c r="C1145" s="382" t="s">
        <v>13980</v>
      </c>
      <c r="D1145" s="382" t="s">
        <v>13981</v>
      </c>
      <c r="E1145" s="382" t="s">
        <v>13982</v>
      </c>
      <c r="F1145" s="355"/>
      <c r="G1145" s="380" t="s">
        <v>12022</v>
      </c>
      <c r="H1145" s="355"/>
      <c r="I1145" s="355"/>
      <c r="J1145" s="355"/>
      <c r="K1145" s="382" t="s">
        <v>13416</v>
      </c>
      <c r="L1145" s="355"/>
      <c r="M1145" s="355"/>
      <c r="N1145" s="355"/>
      <c r="O1145" s="355"/>
      <c r="P1145" s="355"/>
      <c r="Q1145" s="355"/>
      <c r="R1145" s="355"/>
      <c r="S1145" s="355"/>
      <c r="T1145" s="355"/>
      <c r="U1145" s="355"/>
      <c r="V1145" s="355"/>
      <c r="W1145" s="355"/>
      <c r="X1145" s="355"/>
      <c r="Y1145" s="355"/>
      <c r="Z1145" s="355"/>
      <c r="AA1145" s="355"/>
      <c r="AB1145" s="355"/>
      <c r="AC1145" s="355"/>
      <c r="AD1145" s="355"/>
      <c r="AE1145" s="355"/>
      <c r="AF1145" s="355"/>
      <c r="AG1145" s="355"/>
      <c r="AH1145" s="355"/>
      <c r="AI1145" s="381">
        <v>87547000</v>
      </c>
      <c r="AJ1145" s="381">
        <v>0</v>
      </c>
      <c r="AK1145" s="381">
        <v>849112</v>
      </c>
      <c r="AL1145" s="381">
        <v>0</v>
      </c>
      <c r="AM1145" s="381"/>
      <c r="AN1145" s="359"/>
      <c r="AO1145" s="367"/>
    </row>
    <row r="1146" spans="1:41" ht="15.75">
      <c r="A1146" s="355" t="s">
        <v>13993</v>
      </c>
      <c r="B1146" s="355">
        <v>6295</v>
      </c>
      <c r="C1146" s="382" t="s">
        <v>13980</v>
      </c>
      <c r="D1146" s="382" t="s">
        <v>13981</v>
      </c>
      <c r="E1146" s="382" t="s">
        <v>13982</v>
      </c>
      <c r="F1146" s="355"/>
      <c r="G1146" s="380" t="s">
        <v>12024</v>
      </c>
      <c r="H1146" s="355"/>
      <c r="I1146" s="355"/>
      <c r="J1146" s="355"/>
      <c r="K1146" s="382" t="s">
        <v>13414</v>
      </c>
      <c r="L1146" s="355"/>
      <c r="M1146" s="355"/>
      <c r="N1146" s="355"/>
      <c r="O1146" s="355"/>
      <c r="P1146" s="355"/>
      <c r="Q1146" s="355"/>
      <c r="R1146" s="355"/>
      <c r="S1146" s="355"/>
      <c r="T1146" s="355"/>
      <c r="U1146" s="355"/>
      <c r="V1146" s="355">
        <v>649000</v>
      </c>
      <c r="W1146" s="355"/>
      <c r="X1146" s="355"/>
      <c r="Y1146" s="355"/>
      <c r="Z1146" s="355"/>
      <c r="AA1146" s="355"/>
      <c r="AB1146" s="355"/>
      <c r="AC1146" s="355"/>
      <c r="AD1146" s="355"/>
      <c r="AE1146" s="355"/>
      <c r="AF1146" s="355"/>
      <c r="AG1146" s="355"/>
      <c r="AH1146" s="355"/>
      <c r="AI1146" s="381">
        <v>87547000</v>
      </c>
      <c r="AJ1146" s="381">
        <v>70504000</v>
      </c>
      <c r="AK1146" s="381">
        <v>849112</v>
      </c>
      <c r="AL1146" s="381">
        <v>683813.17975487455</v>
      </c>
      <c r="AM1146" s="381">
        <v>6295</v>
      </c>
      <c r="AN1146" s="359"/>
      <c r="AO1146" s="367"/>
    </row>
    <row r="1147" spans="1:41" ht="15.75">
      <c r="A1147" s="355" t="s">
        <v>13994</v>
      </c>
      <c r="B1147" s="355">
        <v>495</v>
      </c>
      <c r="C1147" s="382" t="s">
        <v>13980</v>
      </c>
      <c r="D1147" s="382" t="s">
        <v>13981</v>
      </c>
      <c r="E1147" s="382" t="s">
        <v>13982</v>
      </c>
      <c r="F1147" s="355"/>
      <c r="G1147" s="380" t="s">
        <v>12026</v>
      </c>
      <c r="H1147" s="355"/>
      <c r="I1147" s="355"/>
      <c r="J1147" s="355"/>
      <c r="K1147" s="382" t="s">
        <v>13414</v>
      </c>
      <c r="L1147" s="355"/>
      <c r="M1147" s="355"/>
      <c r="N1147" s="355"/>
      <c r="O1147" s="355"/>
      <c r="P1147" s="355"/>
      <c r="Q1147" s="355"/>
      <c r="R1147" s="355"/>
      <c r="S1147" s="355"/>
      <c r="T1147" s="355"/>
      <c r="U1147" s="355"/>
      <c r="V1147" s="355">
        <v>51000</v>
      </c>
      <c r="W1147" s="355"/>
      <c r="X1147" s="355"/>
      <c r="Y1147" s="355"/>
      <c r="Z1147" s="355"/>
      <c r="AA1147" s="355"/>
      <c r="AB1147" s="355"/>
      <c r="AC1147" s="355"/>
      <c r="AD1147" s="355"/>
      <c r="AE1147" s="355"/>
      <c r="AF1147" s="355"/>
      <c r="AG1147" s="355"/>
      <c r="AH1147" s="355"/>
      <c r="AI1147" s="381">
        <v>87547000</v>
      </c>
      <c r="AJ1147" s="381">
        <v>70504000</v>
      </c>
      <c r="AK1147" s="381">
        <v>849112</v>
      </c>
      <c r="AL1147" s="381">
        <v>683813.17975487455</v>
      </c>
      <c r="AM1147" s="381">
        <v>495</v>
      </c>
      <c r="AN1147" s="359"/>
      <c r="AO1147" s="367"/>
    </row>
    <row r="1148" spans="1:41" ht="15.75">
      <c r="A1148" s="355" t="s">
        <v>13995</v>
      </c>
      <c r="B1148" s="355">
        <v>13482</v>
      </c>
      <c r="C1148" s="382" t="s">
        <v>13980</v>
      </c>
      <c r="D1148" s="382" t="s">
        <v>13981</v>
      </c>
      <c r="E1148" s="382" t="s">
        <v>13982</v>
      </c>
      <c r="F1148" s="355"/>
      <c r="G1148" s="380" t="s">
        <v>12028</v>
      </c>
      <c r="H1148" s="355"/>
      <c r="I1148" s="355"/>
      <c r="J1148" s="355"/>
      <c r="K1148" s="382" t="s">
        <v>13414</v>
      </c>
      <c r="L1148" s="355"/>
      <c r="M1148" s="355"/>
      <c r="N1148" s="355"/>
      <c r="O1148" s="355"/>
      <c r="P1148" s="355"/>
      <c r="Q1148" s="355"/>
      <c r="R1148" s="355"/>
      <c r="S1148" s="355"/>
      <c r="T1148" s="355"/>
      <c r="U1148" s="355"/>
      <c r="V1148" s="355">
        <v>1390000</v>
      </c>
      <c r="W1148" s="355"/>
      <c r="X1148" s="355"/>
      <c r="Y1148" s="355"/>
      <c r="Z1148" s="355"/>
      <c r="AA1148" s="355"/>
      <c r="AB1148" s="355"/>
      <c r="AC1148" s="355"/>
      <c r="AD1148" s="355"/>
      <c r="AE1148" s="355"/>
      <c r="AF1148" s="355"/>
      <c r="AG1148" s="355"/>
      <c r="AH1148" s="355"/>
      <c r="AI1148" s="381">
        <v>87547000</v>
      </c>
      <c r="AJ1148" s="381">
        <v>70504000</v>
      </c>
      <c r="AK1148" s="381">
        <v>849112</v>
      </c>
      <c r="AL1148" s="381">
        <v>683813.17975487455</v>
      </c>
      <c r="AM1148" s="381">
        <v>13482</v>
      </c>
      <c r="AN1148" s="359"/>
      <c r="AO1148" s="367"/>
    </row>
    <row r="1149" spans="1:41" ht="15.75">
      <c r="A1149" s="355" t="s">
        <v>13996</v>
      </c>
      <c r="B1149" s="355">
        <v>8409</v>
      </c>
      <c r="C1149" s="382" t="s">
        <v>13980</v>
      </c>
      <c r="D1149" s="382" t="s">
        <v>13981</v>
      </c>
      <c r="E1149" s="382" t="s">
        <v>13982</v>
      </c>
      <c r="F1149" s="355"/>
      <c r="G1149" s="380" t="s">
        <v>12030</v>
      </c>
      <c r="H1149" s="355"/>
      <c r="I1149" s="355"/>
      <c r="J1149" s="355"/>
      <c r="K1149" s="382" t="s">
        <v>13414</v>
      </c>
      <c r="L1149" s="355"/>
      <c r="M1149" s="355"/>
      <c r="N1149" s="355"/>
      <c r="O1149" s="355"/>
      <c r="P1149" s="355"/>
      <c r="Q1149" s="355"/>
      <c r="R1149" s="355"/>
      <c r="S1149" s="355"/>
      <c r="T1149" s="355"/>
      <c r="U1149" s="355"/>
      <c r="V1149" s="355">
        <v>867000</v>
      </c>
      <c r="W1149" s="355"/>
      <c r="X1149" s="355"/>
      <c r="Y1149" s="355"/>
      <c r="Z1149" s="355"/>
      <c r="AA1149" s="355"/>
      <c r="AB1149" s="355"/>
      <c r="AC1149" s="355"/>
      <c r="AD1149" s="355"/>
      <c r="AE1149" s="355"/>
      <c r="AF1149" s="355"/>
      <c r="AG1149" s="355"/>
      <c r="AH1149" s="355"/>
      <c r="AI1149" s="381">
        <v>87547000</v>
      </c>
      <c r="AJ1149" s="381">
        <v>70504000</v>
      </c>
      <c r="AK1149" s="381">
        <v>849112</v>
      </c>
      <c r="AL1149" s="381">
        <v>683813.17975487455</v>
      </c>
      <c r="AM1149" s="381">
        <v>8409</v>
      </c>
      <c r="AN1149" s="359"/>
      <c r="AO1149" s="367"/>
    </row>
    <row r="1150" spans="1:41" ht="15.75">
      <c r="A1150" s="355" t="s">
        <v>13997</v>
      </c>
      <c r="B1150" s="355">
        <v>58</v>
      </c>
      <c r="C1150" s="382" t="s">
        <v>13980</v>
      </c>
      <c r="D1150" s="382" t="s">
        <v>13981</v>
      </c>
      <c r="E1150" s="382" t="s">
        <v>13982</v>
      </c>
      <c r="F1150" s="355"/>
      <c r="G1150" s="380" t="s">
        <v>12032</v>
      </c>
      <c r="H1150" s="355"/>
      <c r="I1150" s="355"/>
      <c r="J1150" s="355"/>
      <c r="K1150" s="382" t="s">
        <v>13414</v>
      </c>
      <c r="L1150" s="355"/>
      <c r="M1150" s="355"/>
      <c r="N1150" s="355"/>
      <c r="O1150" s="355"/>
      <c r="P1150" s="355"/>
      <c r="Q1150" s="355"/>
      <c r="R1150" s="355"/>
      <c r="S1150" s="355"/>
      <c r="T1150" s="355"/>
      <c r="U1150" s="355"/>
      <c r="V1150" s="355">
        <v>6000</v>
      </c>
      <c r="W1150" s="355"/>
      <c r="X1150" s="355"/>
      <c r="Y1150" s="355"/>
      <c r="Z1150" s="355"/>
      <c r="AA1150" s="355"/>
      <c r="AB1150" s="355"/>
      <c r="AC1150" s="355"/>
      <c r="AD1150" s="355"/>
      <c r="AE1150" s="355"/>
      <c r="AF1150" s="355"/>
      <c r="AG1150" s="355"/>
      <c r="AH1150" s="355"/>
      <c r="AI1150" s="381">
        <v>87547000</v>
      </c>
      <c r="AJ1150" s="381">
        <v>70504000</v>
      </c>
      <c r="AK1150" s="381">
        <v>849112</v>
      </c>
      <c r="AL1150" s="381">
        <v>683813.17975487455</v>
      </c>
      <c r="AM1150" s="381">
        <v>58</v>
      </c>
      <c r="AN1150" s="359"/>
      <c r="AO1150" s="367"/>
    </row>
    <row r="1151" spans="1:41" ht="15.75">
      <c r="A1151" s="355" t="s">
        <v>13998</v>
      </c>
      <c r="B1151" s="355">
        <v>8263</v>
      </c>
      <c r="C1151" s="382" t="s">
        <v>13980</v>
      </c>
      <c r="D1151" s="382" t="s">
        <v>13981</v>
      </c>
      <c r="E1151" s="382" t="s">
        <v>13982</v>
      </c>
      <c r="F1151" s="355"/>
      <c r="G1151" s="380" t="s">
        <v>12034</v>
      </c>
      <c r="H1151" s="355"/>
      <c r="I1151" s="355"/>
      <c r="J1151" s="355"/>
      <c r="K1151" s="382" t="s">
        <v>13414</v>
      </c>
      <c r="L1151" s="355"/>
      <c r="M1151" s="355"/>
      <c r="N1151" s="355"/>
      <c r="O1151" s="355"/>
      <c r="P1151" s="355"/>
      <c r="Q1151" s="355"/>
      <c r="R1151" s="355"/>
      <c r="S1151" s="355"/>
      <c r="T1151" s="355"/>
      <c r="U1151" s="355"/>
      <c r="V1151" s="355">
        <v>852000</v>
      </c>
      <c r="W1151" s="355"/>
      <c r="X1151" s="355"/>
      <c r="Y1151" s="355"/>
      <c r="Z1151" s="355"/>
      <c r="AA1151" s="355"/>
      <c r="AB1151" s="355"/>
      <c r="AC1151" s="355"/>
      <c r="AD1151" s="355"/>
      <c r="AE1151" s="355"/>
      <c r="AF1151" s="355"/>
      <c r="AG1151" s="355"/>
      <c r="AH1151" s="355"/>
      <c r="AI1151" s="381">
        <v>87547000</v>
      </c>
      <c r="AJ1151" s="381">
        <v>70504000</v>
      </c>
      <c r="AK1151" s="381">
        <v>849112</v>
      </c>
      <c r="AL1151" s="381">
        <v>683813.17975487455</v>
      </c>
      <c r="AM1151" s="381">
        <v>8263</v>
      </c>
      <c r="AN1151" s="359"/>
      <c r="AO1151" s="367"/>
    </row>
    <row r="1152" spans="1:41" ht="15.75">
      <c r="A1152" s="355" t="s">
        <v>13999</v>
      </c>
      <c r="B1152" s="355">
        <v>2037</v>
      </c>
      <c r="C1152" s="382" t="s">
        <v>13980</v>
      </c>
      <c r="D1152" s="382" t="s">
        <v>13981</v>
      </c>
      <c r="E1152" s="382" t="s">
        <v>13982</v>
      </c>
      <c r="F1152" s="355"/>
      <c r="G1152" s="380" t="s">
        <v>12036</v>
      </c>
      <c r="H1152" s="355"/>
      <c r="I1152" s="355"/>
      <c r="J1152" s="355"/>
      <c r="K1152" s="382" t="s">
        <v>13414</v>
      </c>
      <c r="L1152" s="355"/>
      <c r="M1152" s="355"/>
      <c r="N1152" s="355"/>
      <c r="O1152" s="355"/>
      <c r="P1152" s="355"/>
      <c r="Q1152" s="355"/>
      <c r="R1152" s="355"/>
      <c r="S1152" s="355"/>
      <c r="T1152" s="355"/>
      <c r="U1152" s="355"/>
      <c r="V1152" s="355">
        <v>210000</v>
      </c>
      <c r="W1152" s="355"/>
      <c r="X1152" s="355"/>
      <c r="Y1152" s="355"/>
      <c r="Z1152" s="355"/>
      <c r="AA1152" s="355"/>
      <c r="AB1152" s="355"/>
      <c r="AC1152" s="355"/>
      <c r="AD1152" s="355"/>
      <c r="AE1152" s="355"/>
      <c r="AF1152" s="355"/>
      <c r="AG1152" s="355"/>
      <c r="AH1152" s="355"/>
      <c r="AI1152" s="381">
        <v>87547000</v>
      </c>
      <c r="AJ1152" s="381">
        <v>70504000</v>
      </c>
      <c r="AK1152" s="381">
        <v>849112</v>
      </c>
      <c r="AL1152" s="381">
        <v>683813.17975487455</v>
      </c>
      <c r="AM1152" s="381">
        <v>2037</v>
      </c>
      <c r="AN1152" s="359"/>
      <c r="AO1152" s="367"/>
    </row>
    <row r="1153" spans="1:41" ht="15.75">
      <c r="A1153" s="355" t="s">
        <v>14000</v>
      </c>
      <c r="B1153" s="355"/>
      <c r="C1153" s="382" t="s">
        <v>13980</v>
      </c>
      <c r="D1153" s="382" t="s">
        <v>13981</v>
      </c>
      <c r="E1153" s="382" t="s">
        <v>13982</v>
      </c>
      <c r="F1153" s="355"/>
      <c r="G1153" s="380" t="s">
        <v>12038</v>
      </c>
      <c r="H1153" s="355"/>
      <c r="I1153" s="355"/>
      <c r="J1153" s="355"/>
      <c r="K1153" s="382" t="s">
        <v>13416</v>
      </c>
      <c r="L1153" s="355"/>
      <c r="M1153" s="355"/>
      <c r="N1153" s="355"/>
      <c r="O1153" s="355"/>
      <c r="P1153" s="355"/>
      <c r="Q1153" s="355"/>
      <c r="R1153" s="355"/>
      <c r="S1153" s="355"/>
      <c r="T1153" s="355"/>
      <c r="U1153" s="355"/>
      <c r="V1153" s="355"/>
      <c r="W1153" s="355"/>
      <c r="X1153" s="355"/>
      <c r="Y1153" s="355"/>
      <c r="Z1153" s="355"/>
      <c r="AA1153" s="355"/>
      <c r="AB1153" s="355"/>
      <c r="AC1153" s="355"/>
      <c r="AD1153" s="355"/>
      <c r="AE1153" s="355"/>
      <c r="AF1153" s="355"/>
      <c r="AG1153" s="355"/>
      <c r="AH1153" s="355"/>
      <c r="AI1153" s="381">
        <v>87547000</v>
      </c>
      <c r="AJ1153" s="381">
        <v>0</v>
      </c>
      <c r="AK1153" s="381">
        <v>849112</v>
      </c>
      <c r="AL1153" s="381">
        <v>0</v>
      </c>
      <c r="AM1153" s="381"/>
      <c r="AN1153" s="359"/>
      <c r="AO1153" s="367"/>
    </row>
    <row r="1154" spans="1:41" ht="15.75">
      <c r="A1154" s="355" t="s">
        <v>14001</v>
      </c>
      <c r="B1154" s="355">
        <v>1843</v>
      </c>
      <c r="C1154" s="382" t="s">
        <v>13980</v>
      </c>
      <c r="D1154" s="382" t="s">
        <v>13981</v>
      </c>
      <c r="E1154" s="382" t="s">
        <v>13982</v>
      </c>
      <c r="F1154" s="355"/>
      <c r="G1154" s="380" t="s">
        <v>13433</v>
      </c>
      <c r="H1154" s="355"/>
      <c r="I1154" s="355"/>
      <c r="J1154" s="355"/>
      <c r="K1154" s="382" t="s">
        <v>13414</v>
      </c>
      <c r="L1154" s="355"/>
      <c r="M1154" s="355"/>
      <c r="N1154" s="355"/>
      <c r="O1154" s="355"/>
      <c r="P1154" s="355"/>
      <c r="Q1154" s="355"/>
      <c r="R1154" s="355"/>
      <c r="S1154" s="355"/>
      <c r="T1154" s="355"/>
      <c r="U1154" s="355"/>
      <c r="V1154" s="355">
        <v>190000</v>
      </c>
      <c r="W1154" s="355"/>
      <c r="X1154" s="355"/>
      <c r="Y1154" s="355"/>
      <c r="Z1154" s="355"/>
      <c r="AA1154" s="355"/>
      <c r="AB1154" s="355"/>
      <c r="AC1154" s="355"/>
      <c r="AD1154" s="355"/>
      <c r="AE1154" s="355"/>
      <c r="AF1154" s="355"/>
      <c r="AG1154" s="355"/>
      <c r="AH1154" s="355"/>
      <c r="AI1154" s="381">
        <v>87547000</v>
      </c>
      <c r="AJ1154" s="381">
        <v>70504000</v>
      </c>
      <c r="AK1154" s="381">
        <v>849112</v>
      </c>
      <c r="AL1154" s="381">
        <v>683813.17975487455</v>
      </c>
      <c r="AM1154" s="381">
        <v>1843</v>
      </c>
      <c r="AN1154" s="359"/>
      <c r="AO1154" s="367"/>
    </row>
    <row r="1155" spans="1:41" ht="15.75">
      <c r="A1155" s="355" t="s">
        <v>14002</v>
      </c>
      <c r="B1155" s="355">
        <v>48495</v>
      </c>
      <c r="C1155" s="382" t="s">
        <v>13980</v>
      </c>
      <c r="D1155" s="382" t="s">
        <v>13981</v>
      </c>
      <c r="E1155" s="382" t="s">
        <v>13982</v>
      </c>
      <c r="F1155" s="355"/>
      <c r="G1155" s="380" t="s">
        <v>12040</v>
      </c>
      <c r="H1155" s="355"/>
      <c r="I1155" s="355"/>
      <c r="J1155" s="355"/>
      <c r="K1155" s="382" t="s">
        <v>13414</v>
      </c>
      <c r="L1155" s="355"/>
      <c r="M1155" s="355"/>
      <c r="N1155" s="355"/>
      <c r="O1155" s="355"/>
      <c r="P1155" s="355"/>
      <c r="Q1155" s="355"/>
      <c r="R1155" s="355"/>
      <c r="S1155" s="355"/>
      <c r="T1155" s="355"/>
      <c r="U1155" s="355"/>
      <c r="V1155" s="355">
        <v>5000000</v>
      </c>
      <c r="W1155" s="355"/>
      <c r="X1155" s="355"/>
      <c r="Y1155" s="355"/>
      <c r="Z1155" s="355"/>
      <c r="AA1155" s="355"/>
      <c r="AB1155" s="355"/>
      <c r="AC1155" s="355"/>
      <c r="AD1155" s="355"/>
      <c r="AE1155" s="355"/>
      <c r="AF1155" s="355"/>
      <c r="AG1155" s="355"/>
      <c r="AH1155" s="355"/>
      <c r="AI1155" s="381">
        <v>87547000</v>
      </c>
      <c r="AJ1155" s="381">
        <v>70504000</v>
      </c>
      <c r="AK1155" s="381">
        <v>849112</v>
      </c>
      <c r="AL1155" s="381">
        <v>683813.17975487455</v>
      </c>
      <c r="AM1155" s="381">
        <v>48495</v>
      </c>
      <c r="AN1155" s="359"/>
      <c r="AO1155" s="367"/>
    </row>
    <row r="1156" spans="1:41" ht="15.75">
      <c r="A1156" s="355" t="s">
        <v>14003</v>
      </c>
      <c r="B1156" s="355"/>
      <c r="C1156" s="382" t="s">
        <v>13980</v>
      </c>
      <c r="D1156" s="382" t="s">
        <v>13981</v>
      </c>
      <c r="E1156" s="382" t="s">
        <v>13982</v>
      </c>
      <c r="F1156" s="355"/>
      <c r="G1156" s="380" t="s">
        <v>12042</v>
      </c>
      <c r="H1156" s="355"/>
      <c r="I1156" s="355"/>
      <c r="J1156" s="355"/>
      <c r="K1156" s="382" t="s">
        <v>13416</v>
      </c>
      <c r="L1156" s="355"/>
      <c r="M1156" s="355"/>
      <c r="N1156" s="355"/>
      <c r="O1156" s="355"/>
      <c r="P1156" s="355"/>
      <c r="Q1156" s="355"/>
      <c r="R1156" s="355"/>
      <c r="S1156" s="355"/>
      <c r="T1156" s="355"/>
      <c r="U1156" s="355"/>
      <c r="V1156" s="355"/>
      <c r="W1156" s="355"/>
      <c r="X1156" s="355"/>
      <c r="Y1156" s="355"/>
      <c r="Z1156" s="355"/>
      <c r="AA1156" s="355"/>
      <c r="AB1156" s="355"/>
      <c r="AC1156" s="355"/>
      <c r="AD1156" s="355"/>
      <c r="AE1156" s="355"/>
      <c r="AF1156" s="355"/>
      <c r="AG1156" s="355"/>
      <c r="AH1156" s="355"/>
      <c r="AI1156" s="381">
        <v>87547000</v>
      </c>
      <c r="AJ1156" s="381">
        <v>0</v>
      </c>
      <c r="AK1156" s="381">
        <v>849112</v>
      </c>
      <c r="AL1156" s="381">
        <v>0</v>
      </c>
      <c r="AM1156" s="381"/>
      <c r="AN1156" s="359"/>
      <c r="AO1156" s="367"/>
    </row>
    <row r="1157" spans="1:41" ht="15.75">
      <c r="A1157" s="355" t="s">
        <v>14004</v>
      </c>
      <c r="B1157" s="355">
        <v>26274</v>
      </c>
      <c r="C1157" s="382" t="s">
        <v>13980</v>
      </c>
      <c r="D1157" s="382" t="s">
        <v>13981</v>
      </c>
      <c r="E1157" s="382" t="s">
        <v>13982</v>
      </c>
      <c r="F1157" s="355"/>
      <c r="G1157" s="380" t="s">
        <v>12044</v>
      </c>
      <c r="H1157" s="355"/>
      <c r="I1157" s="355"/>
      <c r="J1157" s="355"/>
      <c r="K1157" s="382" t="s">
        <v>13414</v>
      </c>
      <c r="L1157" s="355"/>
      <c r="M1157" s="355"/>
      <c r="N1157" s="355"/>
      <c r="O1157" s="355"/>
      <c r="P1157" s="355"/>
      <c r="Q1157" s="355"/>
      <c r="R1157" s="355"/>
      <c r="S1157" s="355"/>
      <c r="T1157" s="355"/>
      <c r="U1157" s="355"/>
      <c r="V1157" s="355">
        <v>2709000</v>
      </c>
      <c r="W1157" s="355"/>
      <c r="X1157" s="355"/>
      <c r="Y1157" s="355"/>
      <c r="Z1157" s="355"/>
      <c r="AA1157" s="355"/>
      <c r="AB1157" s="355"/>
      <c r="AC1157" s="355"/>
      <c r="AD1157" s="355"/>
      <c r="AE1157" s="355"/>
      <c r="AF1157" s="355"/>
      <c r="AG1157" s="355"/>
      <c r="AH1157" s="355"/>
      <c r="AI1157" s="381">
        <v>87547000</v>
      </c>
      <c r="AJ1157" s="381">
        <v>70504000</v>
      </c>
      <c r="AK1157" s="381">
        <v>849112</v>
      </c>
      <c r="AL1157" s="381">
        <v>683813.17975487455</v>
      </c>
      <c r="AM1157" s="381">
        <v>26274</v>
      </c>
      <c r="AN1157" s="359"/>
      <c r="AO1157" s="367"/>
    </row>
    <row r="1158" spans="1:41" ht="15.75">
      <c r="A1158" s="355" t="s">
        <v>14005</v>
      </c>
      <c r="B1158" s="355"/>
      <c r="C1158" s="382" t="s">
        <v>13980</v>
      </c>
      <c r="D1158" s="382" t="s">
        <v>13981</v>
      </c>
      <c r="E1158" s="382" t="s">
        <v>13982</v>
      </c>
      <c r="F1158" s="355"/>
      <c r="G1158" s="380" t="s">
        <v>12046</v>
      </c>
      <c r="H1158" s="355"/>
      <c r="I1158" s="355"/>
      <c r="J1158" s="355"/>
      <c r="K1158" s="382" t="s">
        <v>13416</v>
      </c>
      <c r="L1158" s="355"/>
      <c r="M1158" s="355"/>
      <c r="N1158" s="355"/>
      <c r="O1158" s="355"/>
      <c r="P1158" s="355"/>
      <c r="Q1158" s="355"/>
      <c r="R1158" s="355"/>
      <c r="S1158" s="355"/>
      <c r="T1158" s="355"/>
      <c r="U1158" s="355"/>
      <c r="V1158" s="355"/>
      <c r="W1158" s="355"/>
      <c r="X1158" s="355"/>
      <c r="Y1158" s="355"/>
      <c r="Z1158" s="355"/>
      <c r="AA1158" s="355"/>
      <c r="AB1158" s="355"/>
      <c r="AC1158" s="355"/>
      <c r="AD1158" s="355"/>
      <c r="AE1158" s="355"/>
      <c r="AF1158" s="355"/>
      <c r="AG1158" s="355"/>
      <c r="AH1158" s="355"/>
      <c r="AI1158" s="381">
        <v>87547000</v>
      </c>
      <c r="AJ1158" s="381">
        <v>0</v>
      </c>
      <c r="AK1158" s="381">
        <v>849112</v>
      </c>
      <c r="AL1158" s="381">
        <v>0</v>
      </c>
      <c r="AM1158" s="381"/>
      <c r="AN1158" s="359"/>
      <c r="AO1158" s="367"/>
    </row>
    <row r="1159" spans="1:41" ht="15.75">
      <c r="A1159" s="355" t="s">
        <v>14006</v>
      </c>
      <c r="B1159" s="355">
        <v>41482</v>
      </c>
      <c r="C1159" s="382" t="s">
        <v>13980</v>
      </c>
      <c r="D1159" s="382" t="s">
        <v>13981</v>
      </c>
      <c r="E1159" s="382" t="s">
        <v>13982</v>
      </c>
      <c r="F1159" s="355"/>
      <c r="G1159" s="380" t="s">
        <v>12110</v>
      </c>
      <c r="H1159" s="355"/>
      <c r="I1159" s="355"/>
      <c r="J1159" s="355"/>
      <c r="K1159" s="382" t="s">
        <v>13414</v>
      </c>
      <c r="L1159" s="355"/>
      <c r="M1159" s="355"/>
      <c r="N1159" s="355"/>
      <c r="O1159" s="355"/>
      <c r="P1159" s="355"/>
      <c r="Q1159" s="355"/>
      <c r="R1159" s="355"/>
      <c r="S1159" s="355"/>
      <c r="T1159" s="355"/>
      <c r="U1159" s="355"/>
      <c r="V1159" s="355">
        <v>4277000</v>
      </c>
      <c r="W1159" s="355"/>
      <c r="X1159" s="355"/>
      <c r="Y1159" s="355"/>
      <c r="Z1159" s="355"/>
      <c r="AA1159" s="355"/>
      <c r="AB1159" s="355"/>
      <c r="AC1159" s="355"/>
      <c r="AD1159" s="355"/>
      <c r="AE1159" s="355"/>
      <c r="AF1159" s="355"/>
      <c r="AG1159" s="355"/>
      <c r="AH1159" s="355"/>
      <c r="AI1159" s="381">
        <v>87547000</v>
      </c>
      <c r="AJ1159" s="381">
        <v>70504000</v>
      </c>
      <c r="AK1159" s="381">
        <v>849112</v>
      </c>
      <c r="AL1159" s="381">
        <v>683813.17975487455</v>
      </c>
      <c r="AM1159" s="381">
        <v>41482</v>
      </c>
      <c r="AN1159" s="359"/>
      <c r="AO1159" s="367"/>
    </row>
    <row r="1160" spans="1:41" ht="15.75">
      <c r="A1160" s="355" t="s">
        <v>14007</v>
      </c>
      <c r="B1160" s="355"/>
      <c r="C1160" s="382" t="s">
        <v>13980</v>
      </c>
      <c r="D1160" s="382" t="s">
        <v>13981</v>
      </c>
      <c r="E1160" s="382" t="s">
        <v>13982</v>
      </c>
      <c r="F1160" s="355"/>
      <c r="G1160" s="380" t="s">
        <v>12182</v>
      </c>
      <c r="H1160" s="355"/>
      <c r="I1160" s="355"/>
      <c r="J1160" s="355"/>
      <c r="K1160" s="382" t="s">
        <v>13416</v>
      </c>
      <c r="L1160" s="355"/>
      <c r="M1160" s="355"/>
      <c r="N1160" s="355"/>
      <c r="O1160" s="355"/>
      <c r="P1160" s="355"/>
      <c r="Q1160" s="355"/>
      <c r="R1160" s="355"/>
      <c r="S1160" s="355"/>
      <c r="T1160" s="355"/>
      <c r="U1160" s="355"/>
      <c r="V1160" s="355"/>
      <c r="W1160" s="355"/>
      <c r="X1160" s="355"/>
      <c r="Y1160" s="355"/>
      <c r="Z1160" s="355"/>
      <c r="AA1160" s="355"/>
      <c r="AB1160" s="355"/>
      <c r="AC1160" s="355"/>
      <c r="AD1160" s="355"/>
      <c r="AE1160" s="355"/>
      <c r="AF1160" s="355"/>
      <c r="AG1160" s="355"/>
      <c r="AH1160" s="355"/>
      <c r="AI1160" s="381">
        <v>87547000</v>
      </c>
      <c r="AJ1160" s="381">
        <v>0</v>
      </c>
      <c r="AK1160" s="381">
        <v>849112</v>
      </c>
      <c r="AL1160" s="381">
        <v>0</v>
      </c>
      <c r="AM1160" s="381"/>
      <c r="AN1160" s="359"/>
      <c r="AO1160" s="367"/>
    </row>
    <row r="1161" spans="1:41" ht="15.75">
      <c r="A1161" s="355" t="s">
        <v>14008</v>
      </c>
      <c r="B1161" s="355">
        <v>30513</v>
      </c>
      <c r="C1161" s="382" t="s">
        <v>13980</v>
      </c>
      <c r="D1161" s="382" t="s">
        <v>13981</v>
      </c>
      <c r="E1161" s="382" t="s">
        <v>13982</v>
      </c>
      <c r="F1161" s="355"/>
      <c r="G1161" s="380" t="s">
        <v>12113</v>
      </c>
      <c r="H1161" s="355"/>
      <c r="I1161" s="355"/>
      <c r="J1161" s="355"/>
      <c r="K1161" s="382" t="s">
        <v>13414</v>
      </c>
      <c r="L1161" s="355"/>
      <c r="M1161" s="355"/>
      <c r="N1161" s="355"/>
      <c r="O1161" s="355"/>
      <c r="P1161" s="355"/>
      <c r="Q1161" s="355"/>
      <c r="R1161" s="355"/>
      <c r="S1161" s="355"/>
      <c r="T1161" s="355"/>
      <c r="U1161" s="355"/>
      <c r="V1161" s="355">
        <v>3146000</v>
      </c>
      <c r="W1161" s="355"/>
      <c r="X1161" s="355"/>
      <c r="Y1161" s="355"/>
      <c r="Z1161" s="355"/>
      <c r="AA1161" s="355"/>
      <c r="AB1161" s="355"/>
      <c r="AC1161" s="355"/>
      <c r="AD1161" s="355"/>
      <c r="AE1161" s="355"/>
      <c r="AF1161" s="355"/>
      <c r="AG1161" s="355"/>
      <c r="AH1161" s="355"/>
      <c r="AI1161" s="381">
        <v>87547000</v>
      </c>
      <c r="AJ1161" s="381">
        <v>70504000</v>
      </c>
      <c r="AK1161" s="381">
        <v>849112</v>
      </c>
      <c r="AL1161" s="381">
        <v>683813.17975487455</v>
      </c>
      <c r="AM1161" s="381">
        <v>30513</v>
      </c>
      <c r="AN1161" s="359"/>
      <c r="AO1161" s="367"/>
    </row>
    <row r="1162" spans="1:41" ht="15.75">
      <c r="A1162" s="355" t="s">
        <v>14009</v>
      </c>
      <c r="B1162" s="355"/>
      <c r="C1162" s="382" t="s">
        <v>13980</v>
      </c>
      <c r="D1162" s="382" t="s">
        <v>13981</v>
      </c>
      <c r="E1162" s="382" t="s">
        <v>13982</v>
      </c>
      <c r="F1162" s="355"/>
      <c r="G1162" s="380" t="s">
        <v>12447</v>
      </c>
      <c r="H1162" s="355"/>
      <c r="I1162" s="355"/>
      <c r="J1162" s="355"/>
      <c r="K1162" s="382" t="s">
        <v>13416</v>
      </c>
      <c r="L1162" s="355"/>
      <c r="M1162" s="355"/>
      <c r="N1162" s="355"/>
      <c r="O1162" s="355"/>
      <c r="P1162" s="355"/>
      <c r="Q1162" s="355"/>
      <c r="R1162" s="355"/>
      <c r="S1162" s="355"/>
      <c r="T1162" s="355"/>
      <c r="U1162" s="355"/>
      <c r="V1162" s="355"/>
      <c r="W1162" s="355"/>
      <c r="X1162" s="355"/>
      <c r="Y1162" s="355"/>
      <c r="Z1162" s="355"/>
      <c r="AA1162" s="355"/>
      <c r="AB1162" s="355"/>
      <c r="AC1162" s="355"/>
      <c r="AD1162" s="355"/>
      <c r="AE1162" s="355"/>
      <c r="AF1162" s="355"/>
      <c r="AG1162" s="355"/>
      <c r="AH1162" s="355"/>
      <c r="AI1162" s="381">
        <v>87547000</v>
      </c>
      <c r="AJ1162" s="381">
        <v>0</v>
      </c>
      <c r="AK1162" s="381">
        <v>849112</v>
      </c>
      <c r="AL1162" s="381">
        <v>0</v>
      </c>
      <c r="AM1162" s="381"/>
      <c r="AN1162" s="359"/>
      <c r="AO1162" s="367"/>
    </row>
    <row r="1163" spans="1:41" ht="15.75">
      <c r="A1163" s="355" t="s">
        <v>14010</v>
      </c>
      <c r="B1163" s="355">
        <v>50202</v>
      </c>
      <c r="C1163" s="382" t="s">
        <v>13980</v>
      </c>
      <c r="D1163" s="382" t="s">
        <v>13981</v>
      </c>
      <c r="E1163" s="382" t="s">
        <v>13982</v>
      </c>
      <c r="F1163" s="355"/>
      <c r="G1163" s="380" t="s">
        <v>12116</v>
      </c>
      <c r="H1163" s="355"/>
      <c r="I1163" s="355"/>
      <c r="J1163" s="355"/>
      <c r="K1163" s="382" t="s">
        <v>13414</v>
      </c>
      <c r="L1163" s="355"/>
      <c r="M1163" s="355"/>
      <c r="N1163" s="355"/>
      <c r="O1163" s="355"/>
      <c r="P1163" s="355"/>
      <c r="Q1163" s="355"/>
      <c r="R1163" s="355"/>
      <c r="S1163" s="355"/>
      <c r="T1163" s="355"/>
      <c r="U1163" s="355"/>
      <c r="V1163" s="355">
        <v>5176000</v>
      </c>
      <c r="W1163" s="355"/>
      <c r="X1163" s="355"/>
      <c r="Y1163" s="355"/>
      <c r="Z1163" s="355"/>
      <c r="AA1163" s="355"/>
      <c r="AB1163" s="355"/>
      <c r="AC1163" s="355"/>
      <c r="AD1163" s="355"/>
      <c r="AE1163" s="355"/>
      <c r="AF1163" s="355"/>
      <c r="AG1163" s="355"/>
      <c r="AH1163" s="355"/>
      <c r="AI1163" s="381">
        <v>87547000</v>
      </c>
      <c r="AJ1163" s="381">
        <v>70504000</v>
      </c>
      <c r="AK1163" s="381">
        <v>849112</v>
      </c>
      <c r="AL1163" s="381">
        <v>683813.17975487455</v>
      </c>
      <c r="AM1163" s="381">
        <v>50202</v>
      </c>
      <c r="AN1163" s="359"/>
      <c r="AO1163" s="367"/>
    </row>
    <row r="1164" spans="1:41" ht="15.75">
      <c r="A1164" s="355" t="s">
        <v>14011</v>
      </c>
      <c r="B1164" s="355"/>
      <c r="C1164" s="382" t="s">
        <v>13980</v>
      </c>
      <c r="D1164" s="382" t="s">
        <v>13981</v>
      </c>
      <c r="E1164" s="382" t="s">
        <v>13982</v>
      </c>
      <c r="F1164" s="355"/>
      <c r="G1164" s="380" t="s">
        <v>12634</v>
      </c>
      <c r="H1164" s="355"/>
      <c r="I1164" s="355"/>
      <c r="J1164" s="355"/>
      <c r="K1164" s="382" t="s">
        <v>13416</v>
      </c>
      <c r="L1164" s="355"/>
      <c r="M1164" s="355"/>
      <c r="N1164" s="355"/>
      <c r="O1164" s="355"/>
      <c r="P1164" s="355"/>
      <c r="Q1164" s="355"/>
      <c r="R1164" s="355"/>
      <c r="S1164" s="355"/>
      <c r="T1164" s="355"/>
      <c r="U1164" s="355"/>
      <c r="V1164" s="355"/>
      <c r="W1164" s="355"/>
      <c r="X1164" s="355"/>
      <c r="Y1164" s="355"/>
      <c r="Z1164" s="355"/>
      <c r="AA1164" s="355"/>
      <c r="AB1164" s="355"/>
      <c r="AC1164" s="355"/>
      <c r="AD1164" s="355"/>
      <c r="AE1164" s="355"/>
      <c r="AF1164" s="355"/>
      <c r="AG1164" s="355"/>
      <c r="AH1164" s="355"/>
      <c r="AI1164" s="381">
        <v>87547000</v>
      </c>
      <c r="AJ1164" s="381">
        <v>0</v>
      </c>
      <c r="AK1164" s="381">
        <v>849112</v>
      </c>
      <c r="AL1164" s="381">
        <v>0</v>
      </c>
      <c r="AM1164" s="381"/>
      <c r="AN1164" s="359"/>
      <c r="AO1164" s="367"/>
    </row>
    <row r="1165" spans="1:41" ht="15.75">
      <c r="A1165" s="355" t="s">
        <v>14012</v>
      </c>
      <c r="B1165" s="355">
        <v>34780</v>
      </c>
      <c r="C1165" s="382" t="s">
        <v>13980</v>
      </c>
      <c r="D1165" s="382" t="s">
        <v>13981</v>
      </c>
      <c r="E1165" s="382" t="s">
        <v>13982</v>
      </c>
      <c r="F1165" s="355"/>
      <c r="G1165" s="380" t="s">
        <v>12118</v>
      </c>
      <c r="H1165" s="355"/>
      <c r="I1165" s="355"/>
      <c r="J1165" s="355"/>
      <c r="K1165" s="382" t="s">
        <v>13414</v>
      </c>
      <c r="L1165" s="355"/>
      <c r="M1165" s="355"/>
      <c r="N1165" s="355"/>
      <c r="O1165" s="355"/>
      <c r="P1165" s="355"/>
      <c r="Q1165" s="355"/>
      <c r="R1165" s="355"/>
      <c r="S1165" s="355"/>
      <c r="T1165" s="355"/>
      <c r="U1165" s="355"/>
      <c r="V1165" s="355">
        <v>3586000</v>
      </c>
      <c r="W1165" s="355"/>
      <c r="X1165" s="355"/>
      <c r="Y1165" s="355"/>
      <c r="Z1165" s="355"/>
      <c r="AA1165" s="355"/>
      <c r="AB1165" s="355"/>
      <c r="AC1165" s="355"/>
      <c r="AD1165" s="355"/>
      <c r="AE1165" s="355"/>
      <c r="AF1165" s="355"/>
      <c r="AG1165" s="355"/>
      <c r="AH1165" s="355"/>
      <c r="AI1165" s="381">
        <v>87547000</v>
      </c>
      <c r="AJ1165" s="381">
        <v>70504000</v>
      </c>
      <c r="AK1165" s="381">
        <v>849112</v>
      </c>
      <c r="AL1165" s="381">
        <v>683813.17975487455</v>
      </c>
      <c r="AM1165" s="381">
        <v>34780</v>
      </c>
      <c r="AN1165" s="359"/>
      <c r="AO1165" s="367"/>
    </row>
    <row r="1166" spans="1:41" ht="15.75">
      <c r="A1166" s="355" t="s">
        <v>14013</v>
      </c>
      <c r="B1166" s="355"/>
      <c r="C1166" s="382" t="s">
        <v>13980</v>
      </c>
      <c r="D1166" s="382" t="s">
        <v>13981</v>
      </c>
      <c r="E1166" s="382" t="s">
        <v>13982</v>
      </c>
      <c r="F1166" s="355"/>
      <c r="G1166" s="380" t="s">
        <v>12450</v>
      </c>
      <c r="H1166" s="355"/>
      <c r="I1166" s="355"/>
      <c r="J1166" s="355"/>
      <c r="K1166" s="382" t="s">
        <v>13416</v>
      </c>
      <c r="L1166" s="355"/>
      <c r="M1166" s="355"/>
      <c r="N1166" s="355"/>
      <c r="O1166" s="355"/>
      <c r="P1166" s="355"/>
      <c r="Q1166" s="355"/>
      <c r="R1166" s="355"/>
      <c r="S1166" s="355"/>
      <c r="T1166" s="355"/>
      <c r="U1166" s="355"/>
      <c r="V1166" s="355"/>
      <c r="W1166" s="355"/>
      <c r="X1166" s="355"/>
      <c r="Y1166" s="355"/>
      <c r="Z1166" s="355"/>
      <c r="AA1166" s="355"/>
      <c r="AB1166" s="355"/>
      <c r="AC1166" s="355"/>
      <c r="AD1166" s="355"/>
      <c r="AE1166" s="355"/>
      <c r="AF1166" s="355"/>
      <c r="AG1166" s="355"/>
      <c r="AH1166" s="355"/>
      <c r="AI1166" s="381">
        <v>87547000</v>
      </c>
      <c r="AJ1166" s="381">
        <v>0</v>
      </c>
      <c r="AK1166" s="381">
        <v>849112</v>
      </c>
      <c r="AL1166" s="381">
        <v>0</v>
      </c>
      <c r="AM1166" s="381"/>
      <c r="AN1166" s="359"/>
      <c r="AO1166" s="367"/>
    </row>
    <row r="1167" spans="1:41" ht="15.75">
      <c r="A1167" s="355" t="s">
        <v>14014</v>
      </c>
      <c r="B1167" s="355">
        <v>23927</v>
      </c>
      <c r="C1167" s="382" t="s">
        <v>13980</v>
      </c>
      <c r="D1167" s="382" t="s">
        <v>13981</v>
      </c>
      <c r="E1167" s="382" t="s">
        <v>13982</v>
      </c>
      <c r="F1167" s="355"/>
      <c r="G1167" s="380" t="s">
        <v>12120</v>
      </c>
      <c r="H1167" s="355"/>
      <c r="I1167" s="355"/>
      <c r="J1167" s="355"/>
      <c r="K1167" s="382" t="s">
        <v>13414</v>
      </c>
      <c r="L1167" s="355"/>
      <c r="M1167" s="355"/>
      <c r="N1167" s="355"/>
      <c r="O1167" s="355"/>
      <c r="P1167" s="355"/>
      <c r="Q1167" s="355"/>
      <c r="R1167" s="355"/>
      <c r="S1167" s="355"/>
      <c r="T1167" s="355"/>
      <c r="U1167" s="355"/>
      <c r="V1167" s="355">
        <v>2467000</v>
      </c>
      <c r="W1167" s="355"/>
      <c r="X1167" s="355"/>
      <c r="Y1167" s="355"/>
      <c r="Z1167" s="355"/>
      <c r="AA1167" s="355"/>
      <c r="AB1167" s="355"/>
      <c r="AC1167" s="355"/>
      <c r="AD1167" s="355"/>
      <c r="AE1167" s="355"/>
      <c r="AF1167" s="355"/>
      <c r="AG1167" s="355"/>
      <c r="AH1167" s="355"/>
      <c r="AI1167" s="381">
        <v>87547000</v>
      </c>
      <c r="AJ1167" s="381">
        <v>70504000</v>
      </c>
      <c r="AK1167" s="381">
        <v>849112</v>
      </c>
      <c r="AL1167" s="381">
        <v>683813.17975487455</v>
      </c>
      <c r="AM1167" s="381">
        <v>23927</v>
      </c>
      <c r="AN1167" s="359"/>
      <c r="AO1167" s="367"/>
    </row>
    <row r="1168" spans="1:41" ht="15.75">
      <c r="A1168" s="355" t="s">
        <v>14015</v>
      </c>
      <c r="B1168" s="355"/>
      <c r="C1168" s="382" t="s">
        <v>13980</v>
      </c>
      <c r="D1168" s="382" t="s">
        <v>13981</v>
      </c>
      <c r="E1168" s="382" t="s">
        <v>13982</v>
      </c>
      <c r="F1168" s="355"/>
      <c r="G1168" s="380" t="s">
        <v>11198</v>
      </c>
      <c r="H1168" s="355"/>
      <c r="I1168" s="355"/>
      <c r="J1168" s="355"/>
      <c r="K1168" s="382" t="s">
        <v>13416</v>
      </c>
      <c r="L1168" s="355"/>
      <c r="M1168" s="355"/>
      <c r="N1168" s="355"/>
      <c r="O1168" s="355"/>
      <c r="P1168" s="355"/>
      <c r="Q1168" s="355"/>
      <c r="R1168" s="355"/>
      <c r="S1168" s="355"/>
      <c r="T1168" s="355"/>
      <c r="U1168" s="355"/>
      <c r="V1168" s="355"/>
      <c r="W1168" s="355"/>
      <c r="X1168" s="355"/>
      <c r="Y1168" s="355"/>
      <c r="Z1168" s="355"/>
      <c r="AA1168" s="355"/>
      <c r="AB1168" s="355"/>
      <c r="AC1168" s="355"/>
      <c r="AD1168" s="355"/>
      <c r="AE1168" s="355"/>
      <c r="AF1168" s="355"/>
      <c r="AG1168" s="355"/>
      <c r="AH1168" s="355"/>
      <c r="AI1168" s="381">
        <v>87547000</v>
      </c>
      <c r="AJ1168" s="381">
        <v>0</v>
      </c>
      <c r="AK1168" s="381">
        <v>849112</v>
      </c>
      <c r="AL1168" s="381">
        <v>0</v>
      </c>
      <c r="AM1168" s="381"/>
      <c r="AN1168" s="359"/>
      <c r="AO1168" s="367"/>
    </row>
    <row r="1169" spans="1:41" ht="15.75">
      <c r="A1169" s="355" t="s">
        <v>14016</v>
      </c>
      <c r="B1169" s="355">
        <v>22492</v>
      </c>
      <c r="C1169" s="382" t="s">
        <v>13980</v>
      </c>
      <c r="D1169" s="382" t="s">
        <v>13981</v>
      </c>
      <c r="E1169" s="382" t="s">
        <v>13982</v>
      </c>
      <c r="F1169" s="355"/>
      <c r="G1169" s="380" t="s">
        <v>12126</v>
      </c>
      <c r="H1169" s="355"/>
      <c r="I1169" s="355"/>
      <c r="J1169" s="355"/>
      <c r="K1169" s="382" t="s">
        <v>13414</v>
      </c>
      <c r="L1169" s="355"/>
      <c r="M1169" s="355"/>
      <c r="N1169" s="355"/>
      <c r="O1169" s="355"/>
      <c r="P1169" s="355"/>
      <c r="Q1169" s="355"/>
      <c r="R1169" s="355"/>
      <c r="S1169" s="355"/>
      <c r="T1169" s="355"/>
      <c r="U1169" s="355"/>
      <c r="V1169" s="355">
        <v>2319000</v>
      </c>
      <c r="W1169" s="355"/>
      <c r="X1169" s="355"/>
      <c r="Y1169" s="355"/>
      <c r="Z1169" s="355"/>
      <c r="AA1169" s="355"/>
      <c r="AB1169" s="355"/>
      <c r="AC1169" s="355"/>
      <c r="AD1169" s="355"/>
      <c r="AE1169" s="355"/>
      <c r="AF1169" s="355"/>
      <c r="AG1169" s="355"/>
      <c r="AH1169" s="355"/>
      <c r="AI1169" s="381">
        <v>87547000</v>
      </c>
      <c r="AJ1169" s="381">
        <v>70504000</v>
      </c>
      <c r="AK1169" s="381">
        <v>849112</v>
      </c>
      <c r="AL1169" s="381">
        <v>683813.17975487455</v>
      </c>
      <c r="AM1169" s="381">
        <v>22492</v>
      </c>
      <c r="AN1169" s="359"/>
      <c r="AO1169" s="367"/>
    </row>
    <row r="1170" spans="1:41" ht="15.75">
      <c r="A1170" s="355" t="s">
        <v>14017</v>
      </c>
      <c r="B1170" s="355"/>
      <c r="C1170" s="382" t="s">
        <v>13980</v>
      </c>
      <c r="D1170" s="382" t="s">
        <v>13981</v>
      </c>
      <c r="E1170" s="382" t="s">
        <v>13982</v>
      </c>
      <c r="F1170" s="355"/>
      <c r="G1170" s="380" t="s">
        <v>12129</v>
      </c>
      <c r="H1170" s="355"/>
      <c r="I1170" s="355"/>
      <c r="J1170" s="355"/>
      <c r="K1170" s="382" t="s">
        <v>13416</v>
      </c>
      <c r="L1170" s="355"/>
      <c r="M1170" s="355"/>
      <c r="N1170" s="355"/>
      <c r="O1170" s="355"/>
      <c r="P1170" s="355"/>
      <c r="Q1170" s="355"/>
      <c r="R1170" s="355"/>
      <c r="S1170" s="355"/>
      <c r="T1170" s="355"/>
      <c r="U1170" s="355"/>
      <c r="V1170" s="355"/>
      <c r="W1170" s="355"/>
      <c r="X1170" s="355"/>
      <c r="Y1170" s="355"/>
      <c r="Z1170" s="355"/>
      <c r="AA1170" s="355"/>
      <c r="AB1170" s="355"/>
      <c r="AC1170" s="355"/>
      <c r="AD1170" s="355"/>
      <c r="AE1170" s="355"/>
      <c r="AF1170" s="355"/>
      <c r="AG1170" s="355"/>
      <c r="AH1170" s="355"/>
      <c r="AI1170" s="381">
        <v>87547000</v>
      </c>
      <c r="AJ1170" s="381">
        <v>0</v>
      </c>
      <c r="AK1170" s="381">
        <v>849112</v>
      </c>
      <c r="AL1170" s="381">
        <v>0</v>
      </c>
      <c r="AM1170" s="381"/>
      <c r="AN1170" s="359"/>
      <c r="AO1170" s="367"/>
    </row>
    <row r="1171" spans="1:41" ht="15.75">
      <c r="A1171" s="355" t="s">
        <v>14018</v>
      </c>
      <c r="B1171" s="355">
        <v>60376</v>
      </c>
      <c r="C1171" s="382" t="s">
        <v>13980</v>
      </c>
      <c r="D1171" s="382" t="s">
        <v>13981</v>
      </c>
      <c r="E1171" s="382" t="s">
        <v>13982</v>
      </c>
      <c r="F1171" s="355"/>
      <c r="G1171" s="380" t="s">
        <v>11216</v>
      </c>
      <c r="H1171" s="355"/>
      <c r="I1171" s="355"/>
      <c r="J1171" s="355"/>
      <c r="K1171" s="382" t="s">
        <v>13414</v>
      </c>
      <c r="L1171" s="355"/>
      <c r="M1171" s="355"/>
      <c r="N1171" s="355"/>
      <c r="O1171" s="355"/>
      <c r="P1171" s="355"/>
      <c r="Q1171" s="355"/>
      <c r="R1171" s="355"/>
      <c r="S1171" s="355"/>
      <c r="T1171" s="355"/>
      <c r="U1171" s="355"/>
      <c r="V1171" s="355">
        <v>6225000</v>
      </c>
      <c r="W1171" s="355"/>
      <c r="X1171" s="355"/>
      <c r="Y1171" s="355"/>
      <c r="Z1171" s="355"/>
      <c r="AA1171" s="355"/>
      <c r="AB1171" s="355"/>
      <c r="AC1171" s="355"/>
      <c r="AD1171" s="355"/>
      <c r="AE1171" s="355"/>
      <c r="AF1171" s="355"/>
      <c r="AG1171" s="355"/>
      <c r="AH1171" s="355"/>
      <c r="AI1171" s="381">
        <v>87547000</v>
      </c>
      <c r="AJ1171" s="381">
        <v>70504000</v>
      </c>
      <c r="AK1171" s="381">
        <v>849112</v>
      </c>
      <c r="AL1171" s="381">
        <v>683813.17975487455</v>
      </c>
      <c r="AM1171" s="381">
        <v>60376</v>
      </c>
      <c r="AN1171" s="359"/>
      <c r="AO1171" s="367"/>
    </row>
    <row r="1172" spans="1:41" ht="15.75">
      <c r="A1172" s="355" t="s">
        <v>14019</v>
      </c>
      <c r="B1172" s="355">
        <v>26148</v>
      </c>
      <c r="C1172" s="382" t="s">
        <v>13980</v>
      </c>
      <c r="D1172" s="382" t="s">
        <v>13981</v>
      </c>
      <c r="E1172" s="382" t="s">
        <v>13982</v>
      </c>
      <c r="F1172" s="355"/>
      <c r="G1172" s="380" t="s">
        <v>12132</v>
      </c>
      <c r="H1172" s="355"/>
      <c r="I1172" s="355"/>
      <c r="J1172" s="355"/>
      <c r="K1172" s="382" t="s">
        <v>13414</v>
      </c>
      <c r="L1172" s="355"/>
      <c r="M1172" s="355"/>
      <c r="N1172" s="355"/>
      <c r="O1172" s="355"/>
      <c r="P1172" s="355"/>
      <c r="Q1172" s="355"/>
      <c r="R1172" s="355"/>
      <c r="S1172" s="355"/>
      <c r="T1172" s="355"/>
      <c r="U1172" s="355"/>
      <c r="V1172" s="355">
        <v>2696000</v>
      </c>
      <c r="W1172" s="355"/>
      <c r="X1172" s="355"/>
      <c r="Y1172" s="355"/>
      <c r="Z1172" s="355"/>
      <c r="AA1172" s="355"/>
      <c r="AB1172" s="355"/>
      <c r="AC1172" s="355"/>
      <c r="AD1172" s="355"/>
      <c r="AE1172" s="355"/>
      <c r="AF1172" s="355"/>
      <c r="AG1172" s="355"/>
      <c r="AH1172" s="355"/>
      <c r="AI1172" s="381">
        <v>87547000</v>
      </c>
      <c r="AJ1172" s="381">
        <v>70504000</v>
      </c>
      <c r="AK1172" s="381">
        <v>849112</v>
      </c>
      <c r="AL1172" s="381">
        <v>683813.17975487455</v>
      </c>
      <c r="AM1172" s="381">
        <v>26148</v>
      </c>
      <c r="AN1172" s="359"/>
      <c r="AO1172" s="367"/>
    </row>
    <row r="1173" spans="1:41" ht="15.75">
      <c r="A1173" s="355" t="s">
        <v>14020</v>
      </c>
      <c r="B1173" s="355">
        <v>46322</v>
      </c>
      <c r="C1173" s="382" t="s">
        <v>13980</v>
      </c>
      <c r="D1173" s="382" t="s">
        <v>13981</v>
      </c>
      <c r="E1173" s="382" t="s">
        <v>13982</v>
      </c>
      <c r="F1173" s="355"/>
      <c r="G1173" s="380" t="s">
        <v>12135</v>
      </c>
      <c r="H1173" s="355"/>
      <c r="I1173" s="355"/>
      <c r="J1173" s="355"/>
      <c r="K1173" s="382" t="s">
        <v>13414</v>
      </c>
      <c r="L1173" s="355"/>
      <c r="M1173" s="355"/>
      <c r="N1173" s="355"/>
      <c r="O1173" s="355"/>
      <c r="P1173" s="355"/>
      <c r="Q1173" s="355"/>
      <c r="R1173" s="355"/>
      <c r="S1173" s="355"/>
      <c r="T1173" s="355"/>
      <c r="U1173" s="355"/>
      <c r="V1173" s="355">
        <v>4776000</v>
      </c>
      <c r="W1173" s="355"/>
      <c r="X1173" s="355"/>
      <c r="Y1173" s="355"/>
      <c r="Z1173" s="355"/>
      <c r="AA1173" s="355"/>
      <c r="AB1173" s="355"/>
      <c r="AC1173" s="355"/>
      <c r="AD1173" s="355"/>
      <c r="AE1173" s="355"/>
      <c r="AF1173" s="355"/>
      <c r="AG1173" s="355"/>
      <c r="AH1173" s="355"/>
      <c r="AI1173" s="381">
        <v>87547000</v>
      </c>
      <c r="AJ1173" s="381">
        <v>70504000</v>
      </c>
      <c r="AK1173" s="381">
        <v>849112</v>
      </c>
      <c r="AL1173" s="381">
        <v>683813.17975487455</v>
      </c>
      <c r="AM1173" s="381">
        <v>46322</v>
      </c>
      <c r="AN1173" s="359"/>
      <c r="AO1173" s="367"/>
    </row>
    <row r="1174" spans="1:41" ht="15.75">
      <c r="A1174" s="355" t="s">
        <v>14021</v>
      </c>
      <c r="B1174" s="355">
        <v>10223</v>
      </c>
      <c r="C1174" s="382" t="s">
        <v>13980</v>
      </c>
      <c r="D1174" s="382" t="s">
        <v>13981</v>
      </c>
      <c r="E1174" s="382" t="s">
        <v>13982</v>
      </c>
      <c r="F1174" s="355"/>
      <c r="G1174" s="380" t="s">
        <v>13253</v>
      </c>
      <c r="H1174" s="355"/>
      <c r="I1174" s="355"/>
      <c r="J1174" s="355"/>
      <c r="K1174" s="382" t="s">
        <v>13414</v>
      </c>
      <c r="L1174" s="355"/>
      <c r="M1174" s="355"/>
      <c r="N1174" s="355"/>
      <c r="O1174" s="355"/>
      <c r="P1174" s="355"/>
      <c r="Q1174" s="355"/>
      <c r="R1174" s="355"/>
      <c r="S1174" s="355"/>
      <c r="T1174" s="355"/>
      <c r="U1174" s="355"/>
      <c r="V1174" s="355">
        <v>1054000</v>
      </c>
      <c r="W1174" s="355"/>
      <c r="X1174" s="355"/>
      <c r="Y1174" s="355"/>
      <c r="Z1174" s="355"/>
      <c r="AA1174" s="355"/>
      <c r="AB1174" s="355"/>
      <c r="AC1174" s="355"/>
      <c r="AD1174" s="355"/>
      <c r="AE1174" s="355"/>
      <c r="AF1174" s="355"/>
      <c r="AG1174" s="355"/>
      <c r="AH1174" s="355"/>
      <c r="AI1174" s="381">
        <v>87547000</v>
      </c>
      <c r="AJ1174" s="381">
        <v>70504000</v>
      </c>
      <c r="AK1174" s="381">
        <v>849112</v>
      </c>
      <c r="AL1174" s="381">
        <v>683813.17975487455</v>
      </c>
      <c r="AM1174" s="381">
        <v>10223</v>
      </c>
      <c r="AN1174" s="359"/>
      <c r="AO1174" s="367"/>
    </row>
    <row r="1175" spans="1:41" ht="15.75">
      <c r="A1175" s="355" t="s">
        <v>14022</v>
      </c>
      <c r="B1175" s="355"/>
      <c r="C1175" s="382" t="s">
        <v>13980</v>
      </c>
      <c r="D1175" s="382" t="s">
        <v>13981</v>
      </c>
      <c r="E1175" s="382" t="s">
        <v>13982</v>
      </c>
      <c r="F1175" s="355"/>
      <c r="G1175" s="380" t="s">
        <v>13255</v>
      </c>
      <c r="H1175" s="355"/>
      <c r="I1175" s="355"/>
      <c r="J1175" s="355"/>
      <c r="K1175" s="382" t="s">
        <v>13416</v>
      </c>
      <c r="L1175" s="355"/>
      <c r="M1175" s="355"/>
      <c r="N1175" s="355"/>
      <c r="O1175" s="355"/>
      <c r="P1175" s="355"/>
      <c r="Q1175" s="355"/>
      <c r="R1175" s="355"/>
      <c r="S1175" s="355"/>
      <c r="T1175" s="355"/>
      <c r="U1175" s="355"/>
      <c r="V1175" s="355"/>
      <c r="W1175" s="355"/>
      <c r="X1175" s="355"/>
      <c r="Y1175" s="355"/>
      <c r="Z1175" s="355"/>
      <c r="AA1175" s="355"/>
      <c r="AB1175" s="355"/>
      <c r="AC1175" s="355"/>
      <c r="AD1175" s="355"/>
      <c r="AE1175" s="355"/>
      <c r="AF1175" s="355"/>
      <c r="AG1175" s="355"/>
      <c r="AH1175" s="355"/>
      <c r="AI1175" s="381">
        <v>87547000</v>
      </c>
      <c r="AJ1175" s="381">
        <v>0</v>
      </c>
      <c r="AK1175" s="381">
        <v>849112</v>
      </c>
      <c r="AL1175" s="381">
        <v>0</v>
      </c>
      <c r="AM1175" s="381"/>
      <c r="AN1175" s="359"/>
      <c r="AO1175" s="367"/>
    </row>
    <row r="1176" spans="1:41" ht="15.75">
      <c r="A1176" s="355" t="s">
        <v>14023</v>
      </c>
      <c r="B1176" s="355">
        <v>9165</v>
      </c>
      <c r="C1176" s="382" t="s">
        <v>13980</v>
      </c>
      <c r="D1176" s="382" t="s">
        <v>13981</v>
      </c>
      <c r="E1176" s="382" t="s">
        <v>13982</v>
      </c>
      <c r="F1176" s="355"/>
      <c r="G1176" s="380" t="s">
        <v>13257</v>
      </c>
      <c r="H1176" s="355"/>
      <c r="I1176" s="355"/>
      <c r="J1176" s="355"/>
      <c r="K1176" s="382" t="s">
        <v>13414</v>
      </c>
      <c r="L1176" s="355"/>
      <c r="M1176" s="355"/>
      <c r="N1176" s="355"/>
      <c r="O1176" s="355"/>
      <c r="P1176" s="355"/>
      <c r="Q1176" s="355"/>
      <c r="R1176" s="355"/>
      <c r="S1176" s="355"/>
      <c r="T1176" s="355"/>
      <c r="U1176" s="355"/>
      <c r="V1176" s="355">
        <v>945000</v>
      </c>
      <c r="W1176" s="355"/>
      <c r="X1176" s="355"/>
      <c r="Y1176" s="355"/>
      <c r="Z1176" s="355"/>
      <c r="AA1176" s="355"/>
      <c r="AB1176" s="355"/>
      <c r="AC1176" s="355"/>
      <c r="AD1176" s="355"/>
      <c r="AE1176" s="355"/>
      <c r="AF1176" s="355"/>
      <c r="AG1176" s="355"/>
      <c r="AH1176" s="355"/>
      <c r="AI1176" s="381">
        <v>87547000</v>
      </c>
      <c r="AJ1176" s="381">
        <v>70504000</v>
      </c>
      <c r="AK1176" s="381">
        <v>849112</v>
      </c>
      <c r="AL1176" s="381">
        <v>683813.17975487455</v>
      </c>
      <c r="AM1176" s="381">
        <v>9165</v>
      </c>
      <c r="AN1176" s="359"/>
      <c r="AO1176" s="367"/>
    </row>
    <row r="1177" spans="1:41" ht="15.75">
      <c r="A1177" s="355" t="s">
        <v>14024</v>
      </c>
      <c r="B1177" s="355"/>
      <c r="C1177" s="382" t="s">
        <v>13980</v>
      </c>
      <c r="D1177" s="382" t="s">
        <v>13981</v>
      </c>
      <c r="E1177" s="382" t="s">
        <v>13982</v>
      </c>
      <c r="F1177" s="355"/>
      <c r="G1177" s="380" t="s">
        <v>13259</v>
      </c>
      <c r="H1177" s="355"/>
      <c r="I1177" s="355"/>
      <c r="J1177" s="355"/>
      <c r="K1177" s="382" t="s">
        <v>13416</v>
      </c>
      <c r="L1177" s="355"/>
      <c r="M1177" s="355"/>
      <c r="N1177" s="355"/>
      <c r="O1177" s="355"/>
      <c r="P1177" s="355"/>
      <c r="Q1177" s="355"/>
      <c r="R1177" s="355"/>
      <c r="S1177" s="355"/>
      <c r="T1177" s="355"/>
      <c r="U1177" s="355"/>
      <c r="V1177" s="355"/>
      <c r="W1177" s="355"/>
      <c r="X1177" s="355"/>
      <c r="Y1177" s="355"/>
      <c r="Z1177" s="355"/>
      <c r="AA1177" s="355"/>
      <c r="AB1177" s="355"/>
      <c r="AC1177" s="355"/>
      <c r="AD1177" s="355"/>
      <c r="AE1177" s="355"/>
      <c r="AF1177" s="355"/>
      <c r="AG1177" s="355"/>
      <c r="AH1177" s="355"/>
      <c r="AI1177" s="381">
        <v>87547000</v>
      </c>
      <c r="AJ1177" s="381">
        <v>0</v>
      </c>
      <c r="AK1177" s="381">
        <v>849112</v>
      </c>
      <c r="AL1177" s="381">
        <v>0</v>
      </c>
      <c r="AM1177" s="381"/>
      <c r="AN1177" s="359"/>
      <c r="AO1177" s="367"/>
    </row>
    <row r="1178" spans="1:41" ht="15.75">
      <c r="A1178" s="355" t="s">
        <v>14025</v>
      </c>
      <c r="B1178" s="355">
        <v>8254</v>
      </c>
      <c r="C1178" s="382" t="s">
        <v>13980</v>
      </c>
      <c r="D1178" s="382" t="s">
        <v>13981</v>
      </c>
      <c r="E1178" s="382" t="s">
        <v>13982</v>
      </c>
      <c r="F1178" s="355"/>
      <c r="G1178" s="380" t="s">
        <v>13038</v>
      </c>
      <c r="H1178" s="355"/>
      <c r="I1178" s="355"/>
      <c r="J1178" s="355"/>
      <c r="K1178" s="382" t="s">
        <v>13414</v>
      </c>
      <c r="L1178" s="355"/>
      <c r="M1178" s="355"/>
      <c r="N1178" s="355"/>
      <c r="O1178" s="355"/>
      <c r="P1178" s="355"/>
      <c r="Q1178" s="355"/>
      <c r="R1178" s="355"/>
      <c r="S1178" s="355"/>
      <c r="T1178" s="355"/>
      <c r="U1178" s="355"/>
      <c r="V1178" s="355">
        <v>851000</v>
      </c>
      <c r="W1178" s="355"/>
      <c r="X1178" s="355"/>
      <c r="Y1178" s="355"/>
      <c r="Z1178" s="355"/>
      <c r="AA1178" s="355"/>
      <c r="AB1178" s="355"/>
      <c r="AC1178" s="355"/>
      <c r="AD1178" s="355"/>
      <c r="AE1178" s="355"/>
      <c r="AF1178" s="355"/>
      <c r="AG1178" s="355"/>
      <c r="AH1178" s="355"/>
      <c r="AI1178" s="381">
        <v>87547000</v>
      </c>
      <c r="AJ1178" s="381">
        <v>70504000</v>
      </c>
      <c r="AK1178" s="381">
        <v>849112</v>
      </c>
      <c r="AL1178" s="381">
        <v>683813.17975487455</v>
      </c>
      <c r="AM1178" s="381">
        <v>8254</v>
      </c>
      <c r="AN1178" s="359"/>
      <c r="AO1178" s="367"/>
    </row>
    <row r="1179" spans="1:41" ht="15.75">
      <c r="A1179" s="355" t="s">
        <v>14026</v>
      </c>
      <c r="B1179" s="355"/>
      <c r="C1179" s="382" t="s">
        <v>13980</v>
      </c>
      <c r="D1179" s="382" t="s">
        <v>13981</v>
      </c>
      <c r="E1179" s="382" t="s">
        <v>13982</v>
      </c>
      <c r="F1179" s="355"/>
      <c r="G1179" s="380" t="s">
        <v>13043</v>
      </c>
      <c r="H1179" s="355"/>
      <c r="I1179" s="355"/>
      <c r="J1179" s="355"/>
      <c r="K1179" s="382" t="s">
        <v>13416</v>
      </c>
      <c r="L1179" s="355"/>
      <c r="M1179" s="355"/>
      <c r="N1179" s="355"/>
      <c r="O1179" s="355"/>
      <c r="P1179" s="355"/>
      <c r="Q1179" s="355"/>
      <c r="R1179" s="355"/>
      <c r="S1179" s="355"/>
      <c r="T1179" s="355"/>
      <c r="U1179" s="355"/>
      <c r="V1179" s="355"/>
      <c r="W1179" s="355"/>
      <c r="X1179" s="355"/>
      <c r="Y1179" s="355"/>
      <c r="Z1179" s="355"/>
      <c r="AA1179" s="355"/>
      <c r="AB1179" s="355"/>
      <c r="AC1179" s="355"/>
      <c r="AD1179" s="355"/>
      <c r="AE1179" s="355"/>
      <c r="AF1179" s="355"/>
      <c r="AG1179" s="355"/>
      <c r="AH1179" s="355"/>
      <c r="AI1179" s="381">
        <v>87547000</v>
      </c>
      <c r="AJ1179" s="381">
        <v>0</v>
      </c>
      <c r="AK1179" s="381">
        <v>849112</v>
      </c>
      <c r="AL1179" s="381">
        <v>0</v>
      </c>
      <c r="AM1179" s="381"/>
      <c r="AN1179" s="359"/>
      <c r="AO1179" s="367"/>
    </row>
    <row r="1180" spans="1:41" ht="15.75">
      <c r="A1180" s="355" t="s">
        <v>14027</v>
      </c>
      <c r="B1180" s="355">
        <v>2871</v>
      </c>
      <c r="C1180" s="382" t="s">
        <v>13980</v>
      </c>
      <c r="D1180" s="382" t="s">
        <v>13981</v>
      </c>
      <c r="E1180" s="382" t="s">
        <v>13982</v>
      </c>
      <c r="F1180" s="355"/>
      <c r="G1180" s="380" t="s">
        <v>13046</v>
      </c>
      <c r="H1180" s="355"/>
      <c r="I1180" s="355"/>
      <c r="J1180" s="355"/>
      <c r="K1180" s="382" t="s">
        <v>13414</v>
      </c>
      <c r="L1180" s="355"/>
      <c r="M1180" s="355"/>
      <c r="N1180" s="355"/>
      <c r="O1180" s="355"/>
      <c r="P1180" s="355"/>
      <c r="Q1180" s="355"/>
      <c r="R1180" s="355"/>
      <c r="S1180" s="355"/>
      <c r="T1180" s="355"/>
      <c r="U1180" s="355"/>
      <c r="V1180" s="355">
        <v>296000</v>
      </c>
      <c r="W1180" s="355"/>
      <c r="X1180" s="355"/>
      <c r="Y1180" s="355"/>
      <c r="Z1180" s="355"/>
      <c r="AA1180" s="355"/>
      <c r="AB1180" s="355"/>
      <c r="AC1180" s="355"/>
      <c r="AD1180" s="355"/>
      <c r="AE1180" s="355"/>
      <c r="AF1180" s="355"/>
      <c r="AG1180" s="355"/>
      <c r="AH1180" s="355"/>
      <c r="AI1180" s="381">
        <v>87547000</v>
      </c>
      <c r="AJ1180" s="381">
        <v>70504000</v>
      </c>
      <c r="AK1180" s="381">
        <v>849112</v>
      </c>
      <c r="AL1180" s="381">
        <v>683813.17975487455</v>
      </c>
      <c r="AM1180" s="381">
        <v>2871</v>
      </c>
      <c r="AN1180" s="359"/>
      <c r="AO1180" s="367"/>
    </row>
    <row r="1181" spans="1:41" ht="15.75">
      <c r="A1181" s="355" t="s">
        <v>14028</v>
      </c>
      <c r="B1181" s="355"/>
      <c r="C1181" s="382" t="s">
        <v>13980</v>
      </c>
      <c r="D1181" s="382" t="s">
        <v>13981</v>
      </c>
      <c r="E1181" s="382" t="s">
        <v>13982</v>
      </c>
      <c r="F1181" s="355"/>
      <c r="G1181" s="380" t="s">
        <v>13049</v>
      </c>
      <c r="H1181" s="355"/>
      <c r="I1181" s="355"/>
      <c r="J1181" s="355"/>
      <c r="K1181" s="382" t="s">
        <v>13416</v>
      </c>
      <c r="L1181" s="355"/>
      <c r="M1181" s="355"/>
      <c r="N1181" s="355"/>
      <c r="O1181" s="355"/>
      <c r="P1181" s="355"/>
      <c r="Q1181" s="355"/>
      <c r="R1181" s="355"/>
      <c r="S1181" s="355"/>
      <c r="T1181" s="355"/>
      <c r="U1181" s="355"/>
      <c r="V1181" s="355"/>
      <c r="W1181" s="355"/>
      <c r="X1181" s="355"/>
      <c r="Y1181" s="355"/>
      <c r="Z1181" s="355"/>
      <c r="AA1181" s="355"/>
      <c r="AB1181" s="355"/>
      <c r="AC1181" s="355"/>
      <c r="AD1181" s="355"/>
      <c r="AE1181" s="355"/>
      <c r="AF1181" s="355"/>
      <c r="AG1181" s="355"/>
      <c r="AH1181" s="355"/>
      <c r="AI1181" s="381">
        <v>87547000</v>
      </c>
      <c r="AJ1181" s="381">
        <v>0</v>
      </c>
      <c r="AK1181" s="381">
        <v>849112</v>
      </c>
      <c r="AL1181" s="381">
        <v>0</v>
      </c>
      <c r="AM1181" s="381"/>
      <c r="AN1181" s="359"/>
      <c r="AO1181" s="367"/>
    </row>
    <row r="1182" spans="1:41" ht="15.75">
      <c r="A1182" s="355" t="s">
        <v>14029</v>
      </c>
      <c r="B1182" s="355">
        <v>61452</v>
      </c>
      <c r="C1182" s="382" t="s">
        <v>13980</v>
      </c>
      <c r="D1182" s="382" t="s">
        <v>13981</v>
      </c>
      <c r="E1182" s="382" t="s">
        <v>13982</v>
      </c>
      <c r="F1182" s="355"/>
      <c r="G1182" s="380" t="s">
        <v>13052</v>
      </c>
      <c r="H1182" s="355"/>
      <c r="I1182" s="355"/>
      <c r="J1182" s="355"/>
      <c r="K1182" s="382" t="s">
        <v>13414</v>
      </c>
      <c r="L1182" s="355"/>
      <c r="M1182" s="355"/>
      <c r="N1182" s="355"/>
      <c r="O1182" s="355"/>
      <c r="P1182" s="355"/>
      <c r="Q1182" s="355"/>
      <c r="R1182" s="355"/>
      <c r="S1182" s="355"/>
      <c r="T1182" s="355"/>
      <c r="U1182" s="355"/>
      <c r="V1182" s="355">
        <v>6336000</v>
      </c>
      <c r="W1182" s="355"/>
      <c r="X1182" s="355"/>
      <c r="Y1182" s="355"/>
      <c r="Z1182" s="355"/>
      <c r="AA1182" s="355"/>
      <c r="AB1182" s="355"/>
      <c r="AC1182" s="355"/>
      <c r="AD1182" s="355"/>
      <c r="AE1182" s="355"/>
      <c r="AF1182" s="355"/>
      <c r="AG1182" s="355"/>
      <c r="AH1182" s="355"/>
      <c r="AI1182" s="381">
        <v>87547000</v>
      </c>
      <c r="AJ1182" s="381">
        <v>70504000</v>
      </c>
      <c r="AK1182" s="381">
        <v>849112</v>
      </c>
      <c r="AL1182" s="381">
        <v>683813.17975487455</v>
      </c>
      <c r="AM1182" s="381">
        <v>61452</v>
      </c>
      <c r="AN1182" s="359"/>
      <c r="AO1182" s="367"/>
    </row>
    <row r="1183" spans="1:41" ht="15.75">
      <c r="A1183" s="355" t="s">
        <v>14030</v>
      </c>
      <c r="B1183" s="355"/>
      <c r="C1183" s="382" t="s">
        <v>13980</v>
      </c>
      <c r="D1183" s="382" t="s">
        <v>13981</v>
      </c>
      <c r="E1183" s="382" t="s">
        <v>13982</v>
      </c>
      <c r="F1183" s="355"/>
      <c r="G1183" s="380" t="s">
        <v>13055</v>
      </c>
      <c r="H1183" s="355"/>
      <c r="I1183" s="355"/>
      <c r="J1183" s="355"/>
      <c r="K1183" s="382" t="s">
        <v>13416</v>
      </c>
      <c r="L1183" s="355"/>
      <c r="M1183" s="355"/>
      <c r="N1183" s="355"/>
      <c r="O1183" s="355"/>
      <c r="P1183" s="355"/>
      <c r="Q1183" s="355"/>
      <c r="R1183" s="355"/>
      <c r="S1183" s="355"/>
      <c r="T1183" s="355"/>
      <c r="U1183" s="355"/>
      <c r="V1183" s="355"/>
      <c r="W1183" s="355"/>
      <c r="X1183" s="355"/>
      <c r="Y1183" s="355"/>
      <c r="Z1183" s="355"/>
      <c r="AA1183" s="355"/>
      <c r="AB1183" s="355"/>
      <c r="AC1183" s="355"/>
      <c r="AD1183" s="355"/>
      <c r="AE1183" s="355"/>
      <c r="AF1183" s="355"/>
      <c r="AG1183" s="355"/>
      <c r="AH1183" s="355"/>
      <c r="AI1183" s="381">
        <v>87547000</v>
      </c>
      <c r="AJ1183" s="381">
        <v>0</v>
      </c>
      <c r="AK1183" s="381">
        <v>849112</v>
      </c>
      <c r="AL1183" s="381">
        <v>0</v>
      </c>
      <c r="AM1183" s="381"/>
      <c r="AN1183" s="359"/>
      <c r="AO1183" s="367"/>
    </row>
    <row r="1184" spans="1:41" ht="15.75">
      <c r="A1184" s="355" t="s">
        <v>14031</v>
      </c>
      <c r="B1184" s="355">
        <v>33956</v>
      </c>
      <c r="C1184" s="382" t="s">
        <v>13980</v>
      </c>
      <c r="D1184" s="382" t="s">
        <v>13981</v>
      </c>
      <c r="E1184" s="382" t="s">
        <v>13982</v>
      </c>
      <c r="F1184" s="355"/>
      <c r="G1184" s="380" t="s">
        <v>13269</v>
      </c>
      <c r="H1184" s="355"/>
      <c r="I1184" s="355"/>
      <c r="J1184" s="355"/>
      <c r="K1184" s="382" t="s">
        <v>13414</v>
      </c>
      <c r="L1184" s="355"/>
      <c r="M1184" s="355"/>
      <c r="N1184" s="355"/>
      <c r="O1184" s="355"/>
      <c r="P1184" s="355"/>
      <c r="Q1184" s="355"/>
      <c r="R1184" s="355"/>
      <c r="S1184" s="355"/>
      <c r="T1184" s="355"/>
      <c r="U1184" s="355"/>
      <c r="V1184" s="355">
        <v>3501000</v>
      </c>
      <c r="W1184" s="355"/>
      <c r="X1184" s="355"/>
      <c r="Y1184" s="355"/>
      <c r="Z1184" s="355"/>
      <c r="AA1184" s="355"/>
      <c r="AB1184" s="355"/>
      <c r="AC1184" s="355"/>
      <c r="AD1184" s="355"/>
      <c r="AE1184" s="355"/>
      <c r="AF1184" s="355"/>
      <c r="AG1184" s="355"/>
      <c r="AH1184" s="355"/>
      <c r="AI1184" s="381">
        <v>87547000</v>
      </c>
      <c r="AJ1184" s="381">
        <v>70504000</v>
      </c>
      <c r="AK1184" s="381">
        <v>849112</v>
      </c>
      <c r="AL1184" s="381">
        <v>683813.17975487455</v>
      </c>
      <c r="AM1184" s="381">
        <v>33956</v>
      </c>
      <c r="AN1184" s="359"/>
      <c r="AO1184" s="367"/>
    </row>
    <row r="1185" spans="1:41" ht="15.75">
      <c r="A1185" s="355" t="s">
        <v>14032</v>
      </c>
      <c r="B1185" s="355"/>
      <c r="C1185" s="382" t="s">
        <v>13980</v>
      </c>
      <c r="D1185" s="382" t="s">
        <v>13981</v>
      </c>
      <c r="E1185" s="382" t="s">
        <v>13982</v>
      </c>
      <c r="F1185" s="355"/>
      <c r="G1185" s="380" t="s">
        <v>13271</v>
      </c>
      <c r="H1185" s="355"/>
      <c r="I1185" s="355"/>
      <c r="J1185" s="355"/>
      <c r="K1185" s="382" t="s">
        <v>13416</v>
      </c>
      <c r="L1185" s="355"/>
      <c r="M1185" s="355"/>
      <c r="N1185" s="355"/>
      <c r="O1185" s="355"/>
      <c r="P1185" s="355"/>
      <c r="Q1185" s="355"/>
      <c r="R1185" s="355"/>
      <c r="S1185" s="355"/>
      <c r="T1185" s="355"/>
      <c r="U1185" s="355"/>
      <c r="V1185" s="355"/>
      <c r="W1185" s="355"/>
      <c r="X1185" s="355"/>
      <c r="Y1185" s="355"/>
      <c r="Z1185" s="355"/>
      <c r="AA1185" s="355"/>
      <c r="AB1185" s="355"/>
      <c r="AC1185" s="355"/>
      <c r="AD1185" s="355"/>
      <c r="AE1185" s="355"/>
      <c r="AF1185" s="355"/>
      <c r="AG1185" s="355"/>
      <c r="AH1185" s="355"/>
      <c r="AI1185" s="381">
        <v>87547000</v>
      </c>
      <c r="AJ1185" s="381">
        <v>0</v>
      </c>
      <c r="AK1185" s="381">
        <v>849112</v>
      </c>
      <c r="AL1185" s="381">
        <v>0</v>
      </c>
      <c r="AM1185" s="381"/>
      <c r="AN1185" s="359"/>
      <c r="AO1185" s="367"/>
    </row>
    <row r="1186" spans="1:41" ht="15.75">
      <c r="A1186" s="355" t="s">
        <v>14033</v>
      </c>
      <c r="B1186" s="355">
        <v>14636</v>
      </c>
      <c r="C1186" s="382" t="s">
        <v>13980</v>
      </c>
      <c r="D1186" s="382" t="s">
        <v>13981</v>
      </c>
      <c r="E1186" s="382" t="s">
        <v>13982</v>
      </c>
      <c r="F1186" s="355"/>
      <c r="G1186" s="380" t="s">
        <v>13162</v>
      </c>
      <c r="H1186" s="355"/>
      <c r="I1186" s="355"/>
      <c r="J1186" s="355"/>
      <c r="K1186" s="382" t="s">
        <v>13414</v>
      </c>
      <c r="L1186" s="355"/>
      <c r="M1186" s="355"/>
      <c r="N1186" s="355"/>
      <c r="O1186" s="355"/>
      <c r="P1186" s="355"/>
      <c r="Q1186" s="355"/>
      <c r="R1186" s="355"/>
      <c r="S1186" s="355"/>
      <c r="T1186" s="355"/>
      <c r="U1186" s="355"/>
      <c r="V1186" s="355">
        <v>1509000</v>
      </c>
      <c r="W1186" s="355"/>
      <c r="X1186" s="355"/>
      <c r="Y1186" s="355"/>
      <c r="Z1186" s="355"/>
      <c r="AA1186" s="355"/>
      <c r="AB1186" s="355"/>
      <c r="AC1186" s="355"/>
      <c r="AD1186" s="355"/>
      <c r="AE1186" s="355"/>
      <c r="AF1186" s="355"/>
      <c r="AG1186" s="355"/>
      <c r="AH1186" s="355"/>
      <c r="AI1186" s="381">
        <v>87547000</v>
      </c>
      <c r="AJ1186" s="381">
        <v>70504000</v>
      </c>
      <c r="AK1186" s="381">
        <v>849112</v>
      </c>
      <c r="AL1186" s="381">
        <v>683813.17975487455</v>
      </c>
      <c r="AM1186" s="381">
        <v>14636</v>
      </c>
      <c r="AN1186" s="359"/>
      <c r="AO1186" s="367"/>
    </row>
    <row r="1187" spans="1:41" ht="15.75">
      <c r="A1187" s="355" t="s">
        <v>14034</v>
      </c>
      <c r="B1187" s="355"/>
      <c r="C1187" s="382" t="s">
        <v>13980</v>
      </c>
      <c r="D1187" s="382" t="s">
        <v>13981</v>
      </c>
      <c r="E1187" s="382" t="s">
        <v>13982</v>
      </c>
      <c r="F1187" s="355"/>
      <c r="G1187" s="380" t="s">
        <v>13164</v>
      </c>
      <c r="H1187" s="355"/>
      <c r="I1187" s="355"/>
      <c r="J1187" s="355"/>
      <c r="K1187" s="382" t="s">
        <v>13416</v>
      </c>
      <c r="L1187" s="355"/>
      <c r="M1187" s="355"/>
      <c r="N1187" s="355"/>
      <c r="O1187" s="355"/>
      <c r="P1187" s="355"/>
      <c r="Q1187" s="355"/>
      <c r="R1187" s="355"/>
      <c r="S1187" s="355"/>
      <c r="T1187" s="355"/>
      <c r="U1187" s="355"/>
      <c r="V1187" s="355"/>
      <c r="W1187" s="355"/>
      <c r="X1187" s="355"/>
      <c r="Y1187" s="355"/>
      <c r="Z1187" s="355"/>
      <c r="AA1187" s="355"/>
      <c r="AB1187" s="355"/>
      <c r="AC1187" s="355"/>
      <c r="AD1187" s="355"/>
      <c r="AE1187" s="355"/>
      <c r="AF1187" s="355"/>
      <c r="AG1187" s="355"/>
      <c r="AH1187" s="355"/>
      <c r="AI1187" s="381">
        <v>87547000</v>
      </c>
      <c r="AJ1187" s="381">
        <v>0</v>
      </c>
      <c r="AK1187" s="381">
        <v>849112</v>
      </c>
      <c r="AL1187" s="381">
        <v>0</v>
      </c>
      <c r="AM1187" s="381"/>
      <c r="AN1187" s="359"/>
      <c r="AO1187" s="367"/>
    </row>
    <row r="1188" spans="1:41" ht="15.75">
      <c r="A1188" s="355" t="s">
        <v>14035</v>
      </c>
      <c r="B1188" s="355">
        <v>20251</v>
      </c>
      <c r="C1188" s="382" t="s">
        <v>13980</v>
      </c>
      <c r="D1188" s="382" t="s">
        <v>13981</v>
      </c>
      <c r="E1188" s="382" t="s">
        <v>13982</v>
      </c>
      <c r="F1188" s="355"/>
      <c r="G1188" s="380" t="s">
        <v>13166</v>
      </c>
      <c r="H1188" s="355"/>
      <c r="I1188" s="355"/>
      <c r="J1188" s="355"/>
      <c r="K1188" s="380" t="s">
        <v>13913</v>
      </c>
      <c r="L1188" s="355"/>
      <c r="M1188" s="355"/>
      <c r="N1188" s="355"/>
      <c r="O1188" s="355"/>
      <c r="P1188" s="355"/>
      <c r="Q1188" s="355"/>
      <c r="R1188" s="355"/>
      <c r="S1188" s="355"/>
      <c r="T1188" s="355"/>
      <c r="U1188" s="355"/>
      <c r="V1188" s="355">
        <v>2088000</v>
      </c>
      <c r="W1188" s="355"/>
      <c r="X1188" s="355"/>
      <c r="Y1188" s="355"/>
      <c r="Z1188" s="355"/>
      <c r="AA1188" s="355"/>
      <c r="AB1188" s="355"/>
      <c r="AC1188" s="355"/>
      <c r="AD1188" s="355"/>
      <c r="AE1188" s="355"/>
      <c r="AF1188" s="355"/>
      <c r="AG1188" s="355"/>
      <c r="AH1188" s="355"/>
      <c r="AI1188" s="381">
        <v>87547000</v>
      </c>
      <c r="AJ1188" s="381">
        <v>9187000</v>
      </c>
      <c r="AK1188" s="381">
        <v>849112</v>
      </c>
      <c r="AL1188" s="381">
        <v>89104.046329400197</v>
      </c>
      <c r="AM1188" s="381">
        <v>20251</v>
      </c>
      <c r="AN1188" s="359"/>
      <c r="AO1188" s="367"/>
    </row>
    <row r="1189" spans="1:41" ht="15.75">
      <c r="A1189" s="355" t="s">
        <v>14036</v>
      </c>
      <c r="B1189" s="355"/>
      <c r="C1189" s="382" t="s">
        <v>13980</v>
      </c>
      <c r="D1189" s="382" t="s">
        <v>13981</v>
      </c>
      <c r="E1189" s="382" t="s">
        <v>13982</v>
      </c>
      <c r="F1189" s="355"/>
      <c r="G1189" s="380" t="s">
        <v>13168</v>
      </c>
      <c r="H1189" s="355"/>
      <c r="I1189" s="355"/>
      <c r="J1189" s="355"/>
      <c r="K1189" s="380" t="s">
        <v>14037</v>
      </c>
      <c r="L1189" s="355"/>
      <c r="M1189" s="355"/>
      <c r="N1189" s="355"/>
      <c r="O1189" s="355"/>
      <c r="P1189" s="355"/>
      <c r="Q1189" s="355"/>
      <c r="R1189" s="355"/>
      <c r="S1189" s="355"/>
      <c r="T1189" s="355"/>
      <c r="U1189" s="355"/>
      <c r="V1189" s="355"/>
      <c r="W1189" s="355"/>
      <c r="X1189" s="355"/>
      <c r="Y1189" s="355"/>
      <c r="Z1189" s="355"/>
      <c r="AA1189" s="355"/>
      <c r="AB1189" s="355"/>
      <c r="AC1189" s="355"/>
      <c r="AD1189" s="355"/>
      <c r="AE1189" s="355"/>
      <c r="AF1189" s="355"/>
      <c r="AG1189" s="355"/>
      <c r="AH1189" s="355"/>
      <c r="AI1189" s="381">
        <v>87547000</v>
      </c>
      <c r="AJ1189" s="381">
        <v>0</v>
      </c>
      <c r="AK1189" s="381">
        <v>849112</v>
      </c>
      <c r="AL1189" s="381">
        <v>0</v>
      </c>
      <c r="AM1189" s="381"/>
      <c r="AN1189" s="359"/>
      <c r="AO1189" s="367"/>
    </row>
    <row r="1190" spans="1:41" ht="15.75">
      <c r="A1190" s="355" t="s">
        <v>14038</v>
      </c>
      <c r="B1190" s="355">
        <v>10582</v>
      </c>
      <c r="C1190" s="382" t="s">
        <v>13980</v>
      </c>
      <c r="D1190" s="382" t="s">
        <v>13981</v>
      </c>
      <c r="E1190" s="382" t="s">
        <v>13982</v>
      </c>
      <c r="F1190" s="355"/>
      <c r="G1190" s="380" t="s">
        <v>13114</v>
      </c>
      <c r="H1190" s="355"/>
      <c r="I1190" s="355"/>
      <c r="J1190" s="355"/>
      <c r="K1190" s="382" t="s">
        <v>13913</v>
      </c>
      <c r="L1190" s="355"/>
      <c r="M1190" s="355"/>
      <c r="N1190" s="355"/>
      <c r="O1190" s="355"/>
      <c r="P1190" s="355"/>
      <c r="Q1190" s="355"/>
      <c r="R1190" s="355"/>
      <c r="S1190" s="355"/>
      <c r="T1190" s="355"/>
      <c r="U1190" s="355"/>
      <c r="V1190" s="355">
        <v>1091000</v>
      </c>
      <c r="W1190" s="355"/>
      <c r="X1190" s="355"/>
      <c r="Y1190" s="355"/>
      <c r="Z1190" s="355"/>
      <c r="AA1190" s="355"/>
      <c r="AB1190" s="355"/>
      <c r="AC1190" s="355"/>
      <c r="AD1190" s="355"/>
      <c r="AE1190" s="355"/>
      <c r="AF1190" s="355"/>
      <c r="AG1190" s="355"/>
      <c r="AH1190" s="355"/>
      <c r="AI1190" s="381">
        <v>87547000</v>
      </c>
      <c r="AJ1190" s="381">
        <v>9187000</v>
      </c>
      <c r="AK1190" s="381">
        <v>849112</v>
      </c>
      <c r="AL1190" s="381">
        <v>89104.046329400197</v>
      </c>
      <c r="AM1190" s="381">
        <v>10582</v>
      </c>
      <c r="AN1190" s="359"/>
      <c r="AO1190" s="367"/>
    </row>
    <row r="1191" spans="1:41" ht="15.75">
      <c r="A1191" s="355" t="s">
        <v>14039</v>
      </c>
      <c r="B1191" s="355"/>
      <c r="C1191" s="382" t="s">
        <v>13980</v>
      </c>
      <c r="D1191" s="382" t="s">
        <v>13981</v>
      </c>
      <c r="E1191" s="382" t="s">
        <v>13982</v>
      </c>
      <c r="F1191" s="355"/>
      <c r="G1191" s="380" t="s">
        <v>13118</v>
      </c>
      <c r="H1191" s="355"/>
      <c r="I1191" s="355"/>
      <c r="J1191" s="355"/>
      <c r="K1191" s="382" t="s">
        <v>14037</v>
      </c>
      <c r="L1191" s="355"/>
      <c r="M1191" s="355"/>
      <c r="N1191" s="355"/>
      <c r="O1191" s="355"/>
      <c r="P1191" s="355"/>
      <c r="Q1191" s="355"/>
      <c r="R1191" s="355"/>
      <c r="S1191" s="355"/>
      <c r="T1191" s="355"/>
      <c r="U1191" s="355"/>
      <c r="V1191" s="355"/>
      <c r="W1191" s="355"/>
      <c r="X1191" s="355"/>
      <c r="Y1191" s="355"/>
      <c r="Z1191" s="355"/>
      <c r="AA1191" s="355"/>
      <c r="AB1191" s="355"/>
      <c r="AC1191" s="355"/>
      <c r="AD1191" s="355"/>
      <c r="AE1191" s="355"/>
      <c r="AF1191" s="355"/>
      <c r="AG1191" s="355"/>
      <c r="AH1191" s="355"/>
      <c r="AI1191" s="381">
        <v>87547000</v>
      </c>
      <c r="AJ1191" s="381">
        <v>0</v>
      </c>
      <c r="AK1191" s="381">
        <v>849112</v>
      </c>
      <c r="AL1191" s="381">
        <v>0</v>
      </c>
      <c r="AM1191" s="381"/>
      <c r="AN1191" s="359"/>
      <c r="AO1191" s="367"/>
    </row>
    <row r="1192" spans="1:41" ht="15.75">
      <c r="A1192" s="355" t="s">
        <v>14040</v>
      </c>
      <c r="B1192" s="355">
        <v>6207</v>
      </c>
      <c r="C1192" s="382" t="s">
        <v>13980</v>
      </c>
      <c r="D1192" s="382" t="s">
        <v>13981</v>
      </c>
      <c r="E1192" s="382" t="s">
        <v>13982</v>
      </c>
      <c r="F1192" s="355"/>
      <c r="G1192" s="380" t="s">
        <v>13172</v>
      </c>
      <c r="H1192" s="355"/>
      <c r="I1192" s="355"/>
      <c r="J1192" s="355"/>
      <c r="K1192" s="382" t="s">
        <v>13913</v>
      </c>
      <c r="L1192" s="355"/>
      <c r="M1192" s="355"/>
      <c r="N1192" s="355"/>
      <c r="O1192" s="355"/>
      <c r="P1192" s="355"/>
      <c r="Q1192" s="355"/>
      <c r="R1192" s="355"/>
      <c r="S1192" s="355"/>
      <c r="T1192" s="355"/>
      <c r="U1192" s="355"/>
      <c r="V1192" s="355">
        <v>640000</v>
      </c>
      <c r="W1192" s="355"/>
      <c r="X1192" s="355"/>
      <c r="Y1192" s="355"/>
      <c r="Z1192" s="355"/>
      <c r="AA1192" s="355"/>
      <c r="AB1192" s="355"/>
      <c r="AC1192" s="355"/>
      <c r="AD1192" s="355"/>
      <c r="AE1192" s="355"/>
      <c r="AF1192" s="355"/>
      <c r="AG1192" s="355"/>
      <c r="AH1192" s="355"/>
      <c r="AI1192" s="381">
        <v>87547000</v>
      </c>
      <c r="AJ1192" s="381">
        <v>9187000</v>
      </c>
      <c r="AK1192" s="381">
        <v>849112</v>
      </c>
      <c r="AL1192" s="381">
        <v>89104.046329400197</v>
      </c>
      <c r="AM1192" s="381">
        <v>6207</v>
      </c>
      <c r="AN1192" s="359"/>
      <c r="AO1192" s="367"/>
    </row>
    <row r="1193" spans="1:41" ht="15.75">
      <c r="A1193" s="355" t="s">
        <v>14041</v>
      </c>
      <c r="B1193" s="355">
        <v>10756</v>
      </c>
      <c r="C1193" s="382" t="s">
        <v>13980</v>
      </c>
      <c r="D1193" s="382" t="s">
        <v>13981</v>
      </c>
      <c r="E1193" s="382" t="s">
        <v>13982</v>
      </c>
      <c r="F1193" s="355"/>
      <c r="G1193" s="380" t="s">
        <v>14042</v>
      </c>
      <c r="H1193" s="355"/>
      <c r="I1193" s="355"/>
      <c r="J1193" s="355"/>
      <c r="K1193" s="382" t="s">
        <v>13913</v>
      </c>
      <c r="L1193" s="355"/>
      <c r="M1193" s="355"/>
      <c r="N1193" s="355"/>
      <c r="O1193" s="355"/>
      <c r="P1193" s="355"/>
      <c r="Q1193" s="355"/>
      <c r="R1193" s="355"/>
      <c r="S1193" s="355"/>
      <c r="T1193" s="355"/>
      <c r="U1193" s="355"/>
      <c r="V1193" s="355">
        <v>1109000</v>
      </c>
      <c r="W1193" s="355"/>
      <c r="X1193" s="355"/>
      <c r="Y1193" s="355"/>
      <c r="Z1193" s="355"/>
      <c r="AA1193" s="355"/>
      <c r="AB1193" s="355"/>
      <c r="AC1193" s="355"/>
      <c r="AD1193" s="355"/>
      <c r="AE1193" s="355"/>
      <c r="AF1193" s="355"/>
      <c r="AG1193" s="355"/>
      <c r="AH1193" s="355"/>
      <c r="AI1193" s="381">
        <v>87547000</v>
      </c>
      <c r="AJ1193" s="381">
        <v>9187000</v>
      </c>
      <c r="AK1193" s="381">
        <v>849112</v>
      </c>
      <c r="AL1193" s="381">
        <v>89104.046329400197</v>
      </c>
      <c r="AM1193" s="381">
        <v>10756</v>
      </c>
      <c r="AN1193" s="359"/>
      <c r="AO1193" s="367"/>
    </row>
    <row r="1194" spans="1:41" ht="15.75">
      <c r="A1194" s="355" t="s">
        <v>14043</v>
      </c>
      <c r="B1194" s="355"/>
      <c r="C1194" s="382" t="s">
        <v>13980</v>
      </c>
      <c r="D1194" s="382" t="s">
        <v>13981</v>
      </c>
      <c r="E1194" s="382" t="s">
        <v>13982</v>
      </c>
      <c r="F1194" s="355"/>
      <c r="G1194" s="380" t="s">
        <v>13174</v>
      </c>
      <c r="H1194" s="355"/>
      <c r="I1194" s="355"/>
      <c r="J1194" s="355"/>
      <c r="K1194" s="382" t="s">
        <v>14037</v>
      </c>
      <c r="L1194" s="355"/>
      <c r="M1194" s="355"/>
      <c r="N1194" s="355"/>
      <c r="O1194" s="355"/>
      <c r="P1194" s="355"/>
      <c r="Q1194" s="355"/>
      <c r="R1194" s="355"/>
      <c r="S1194" s="355"/>
      <c r="T1194" s="355"/>
      <c r="U1194" s="355"/>
      <c r="V1194" s="355"/>
      <c r="W1194" s="355"/>
      <c r="X1194" s="355"/>
      <c r="Y1194" s="355"/>
      <c r="Z1194" s="355"/>
      <c r="AA1194" s="355"/>
      <c r="AB1194" s="355"/>
      <c r="AC1194" s="355"/>
      <c r="AD1194" s="355"/>
      <c r="AE1194" s="355"/>
      <c r="AF1194" s="355"/>
      <c r="AG1194" s="355"/>
      <c r="AH1194" s="355"/>
      <c r="AI1194" s="381">
        <v>87547000</v>
      </c>
      <c r="AJ1194" s="381">
        <v>0</v>
      </c>
      <c r="AK1194" s="381">
        <v>849112</v>
      </c>
      <c r="AL1194" s="381">
        <v>0</v>
      </c>
      <c r="AM1194" s="381"/>
      <c r="AN1194" s="359"/>
      <c r="AO1194" s="367"/>
    </row>
    <row r="1195" spans="1:41" ht="15.75">
      <c r="A1195" s="355" t="s">
        <v>14044</v>
      </c>
      <c r="B1195" s="355">
        <v>10155</v>
      </c>
      <c r="C1195" s="382" t="s">
        <v>13980</v>
      </c>
      <c r="D1195" s="382" t="s">
        <v>13981</v>
      </c>
      <c r="E1195" s="382" t="s">
        <v>13982</v>
      </c>
      <c r="F1195" s="355"/>
      <c r="G1195" s="380" t="s">
        <v>13176</v>
      </c>
      <c r="H1195" s="355"/>
      <c r="I1195" s="355"/>
      <c r="J1195" s="355"/>
      <c r="K1195" s="382" t="s">
        <v>13913</v>
      </c>
      <c r="L1195" s="355"/>
      <c r="M1195" s="355"/>
      <c r="N1195" s="355"/>
      <c r="O1195" s="355"/>
      <c r="P1195" s="355"/>
      <c r="Q1195" s="355"/>
      <c r="R1195" s="355"/>
      <c r="S1195" s="355"/>
      <c r="T1195" s="355"/>
      <c r="U1195" s="355"/>
      <c r="V1195" s="355">
        <v>1047000</v>
      </c>
      <c r="W1195" s="355"/>
      <c r="X1195" s="355"/>
      <c r="Y1195" s="355"/>
      <c r="Z1195" s="355"/>
      <c r="AA1195" s="355"/>
      <c r="AB1195" s="355"/>
      <c r="AC1195" s="355"/>
      <c r="AD1195" s="355"/>
      <c r="AE1195" s="355"/>
      <c r="AF1195" s="355"/>
      <c r="AG1195" s="355"/>
      <c r="AH1195" s="355"/>
      <c r="AI1195" s="381">
        <v>87547000</v>
      </c>
      <c r="AJ1195" s="381">
        <v>9187000</v>
      </c>
      <c r="AK1195" s="381">
        <v>849112</v>
      </c>
      <c r="AL1195" s="381">
        <v>89104.046329400197</v>
      </c>
      <c r="AM1195" s="381">
        <v>10155</v>
      </c>
      <c r="AN1195" s="359"/>
      <c r="AO1195" s="367"/>
    </row>
    <row r="1196" spans="1:41" ht="15.75">
      <c r="A1196" s="355" t="s">
        <v>14045</v>
      </c>
      <c r="B1196" s="355">
        <v>6547</v>
      </c>
      <c r="C1196" s="382" t="s">
        <v>13980</v>
      </c>
      <c r="D1196" s="382" t="s">
        <v>13981</v>
      </c>
      <c r="E1196" s="382" t="s">
        <v>13982</v>
      </c>
      <c r="F1196" s="355"/>
      <c r="G1196" s="380" t="s">
        <v>13178</v>
      </c>
      <c r="H1196" s="355"/>
      <c r="I1196" s="355"/>
      <c r="J1196" s="355"/>
      <c r="K1196" s="382" t="s">
        <v>13913</v>
      </c>
      <c r="L1196" s="355"/>
      <c r="M1196" s="355"/>
      <c r="N1196" s="355"/>
      <c r="O1196" s="355"/>
      <c r="P1196" s="355"/>
      <c r="Q1196" s="355"/>
      <c r="R1196" s="355"/>
      <c r="S1196" s="355"/>
      <c r="T1196" s="355"/>
      <c r="U1196" s="355"/>
      <c r="V1196" s="355">
        <v>675000</v>
      </c>
      <c r="W1196" s="355"/>
      <c r="X1196" s="355"/>
      <c r="Y1196" s="355"/>
      <c r="Z1196" s="355"/>
      <c r="AA1196" s="355"/>
      <c r="AB1196" s="355"/>
      <c r="AC1196" s="355"/>
      <c r="AD1196" s="355"/>
      <c r="AE1196" s="355"/>
      <c r="AF1196" s="355"/>
      <c r="AG1196" s="355"/>
      <c r="AH1196" s="355"/>
      <c r="AI1196" s="381">
        <v>87547000</v>
      </c>
      <c r="AJ1196" s="381">
        <v>9187000</v>
      </c>
      <c r="AK1196" s="381">
        <v>849112</v>
      </c>
      <c r="AL1196" s="381">
        <v>89104.046329400197</v>
      </c>
      <c r="AM1196" s="381">
        <v>6547</v>
      </c>
      <c r="AN1196" s="359"/>
      <c r="AO1196" s="367"/>
    </row>
    <row r="1197" spans="1:41" ht="15.75">
      <c r="A1197" s="355" t="s">
        <v>14046</v>
      </c>
      <c r="B1197" s="355"/>
      <c r="C1197" s="382" t="s">
        <v>13980</v>
      </c>
      <c r="D1197" s="382" t="s">
        <v>13981</v>
      </c>
      <c r="E1197" s="382" t="s">
        <v>13982</v>
      </c>
      <c r="F1197" s="355"/>
      <c r="G1197" s="380" t="s">
        <v>13180</v>
      </c>
      <c r="H1197" s="355"/>
      <c r="I1197" s="355"/>
      <c r="J1197" s="355"/>
      <c r="K1197" s="382" t="s">
        <v>14037</v>
      </c>
      <c r="L1197" s="355"/>
      <c r="M1197" s="355"/>
      <c r="N1197" s="355"/>
      <c r="O1197" s="355"/>
      <c r="P1197" s="355"/>
      <c r="Q1197" s="355"/>
      <c r="R1197" s="355"/>
      <c r="S1197" s="355"/>
      <c r="T1197" s="355"/>
      <c r="U1197" s="355"/>
      <c r="V1197" s="355"/>
      <c r="W1197" s="355"/>
      <c r="X1197" s="355"/>
      <c r="Y1197" s="355"/>
      <c r="Z1197" s="355"/>
      <c r="AA1197" s="355"/>
      <c r="AB1197" s="355"/>
      <c r="AC1197" s="355"/>
      <c r="AD1197" s="355"/>
      <c r="AE1197" s="355"/>
      <c r="AF1197" s="355"/>
      <c r="AG1197" s="355"/>
      <c r="AH1197" s="355"/>
      <c r="AI1197" s="381">
        <v>87547000</v>
      </c>
      <c r="AJ1197" s="381">
        <v>0</v>
      </c>
      <c r="AK1197" s="381">
        <v>849112</v>
      </c>
      <c r="AL1197" s="381">
        <v>0</v>
      </c>
      <c r="AM1197" s="381"/>
      <c r="AN1197" s="359"/>
      <c r="AO1197" s="367"/>
    </row>
    <row r="1198" spans="1:41" ht="15.75">
      <c r="A1198" s="355" t="s">
        <v>14047</v>
      </c>
      <c r="B1198" s="355">
        <v>12987</v>
      </c>
      <c r="C1198" s="382" t="s">
        <v>13980</v>
      </c>
      <c r="D1198" s="382" t="s">
        <v>13981</v>
      </c>
      <c r="E1198" s="382" t="s">
        <v>13982</v>
      </c>
      <c r="F1198" s="355"/>
      <c r="G1198" s="380" t="s">
        <v>13182</v>
      </c>
      <c r="H1198" s="355"/>
      <c r="I1198" s="355"/>
      <c r="J1198" s="355"/>
      <c r="K1198" s="382" t="s">
        <v>13913</v>
      </c>
      <c r="L1198" s="355"/>
      <c r="M1198" s="355"/>
      <c r="N1198" s="355"/>
      <c r="O1198" s="355"/>
      <c r="P1198" s="355"/>
      <c r="Q1198" s="355"/>
      <c r="R1198" s="355"/>
      <c r="S1198" s="355"/>
      <c r="T1198" s="355"/>
      <c r="U1198" s="355"/>
      <c r="V1198" s="355">
        <v>1339000</v>
      </c>
      <c r="W1198" s="355"/>
      <c r="X1198" s="355"/>
      <c r="Y1198" s="355"/>
      <c r="Z1198" s="355"/>
      <c r="AA1198" s="355"/>
      <c r="AB1198" s="355"/>
      <c r="AC1198" s="355"/>
      <c r="AD1198" s="355"/>
      <c r="AE1198" s="355"/>
      <c r="AF1198" s="355"/>
      <c r="AG1198" s="355"/>
      <c r="AH1198" s="355"/>
      <c r="AI1198" s="381">
        <v>87547000</v>
      </c>
      <c r="AJ1198" s="381">
        <v>9187000</v>
      </c>
      <c r="AK1198" s="381">
        <v>849112</v>
      </c>
      <c r="AL1198" s="381">
        <v>89104.046329400197</v>
      </c>
      <c r="AM1198" s="381">
        <v>12987</v>
      </c>
      <c r="AN1198" s="359"/>
      <c r="AO1198" s="367"/>
    </row>
    <row r="1199" spans="1:41" ht="15.75">
      <c r="A1199" s="355" t="s">
        <v>14048</v>
      </c>
      <c r="B1199" s="355">
        <v>776</v>
      </c>
      <c r="C1199" s="382" t="s">
        <v>13980</v>
      </c>
      <c r="D1199" s="382" t="s">
        <v>13981</v>
      </c>
      <c r="E1199" s="382" t="s">
        <v>13982</v>
      </c>
      <c r="F1199" s="355"/>
      <c r="G1199" s="380" t="s">
        <v>13184</v>
      </c>
      <c r="H1199" s="355"/>
      <c r="I1199" s="355"/>
      <c r="J1199" s="355"/>
      <c r="K1199" s="382" t="s">
        <v>13913</v>
      </c>
      <c r="L1199" s="355"/>
      <c r="M1199" s="355"/>
      <c r="N1199" s="355"/>
      <c r="O1199" s="355"/>
      <c r="P1199" s="355"/>
      <c r="Q1199" s="355"/>
      <c r="R1199" s="355"/>
      <c r="S1199" s="355"/>
      <c r="T1199" s="355"/>
      <c r="U1199" s="355"/>
      <c r="V1199" s="355">
        <v>80000</v>
      </c>
      <c r="W1199" s="355"/>
      <c r="X1199" s="355"/>
      <c r="Y1199" s="355"/>
      <c r="Z1199" s="355"/>
      <c r="AA1199" s="355"/>
      <c r="AB1199" s="355"/>
      <c r="AC1199" s="355"/>
      <c r="AD1199" s="355"/>
      <c r="AE1199" s="355"/>
      <c r="AF1199" s="355"/>
      <c r="AG1199" s="355"/>
      <c r="AH1199" s="355"/>
      <c r="AI1199" s="381">
        <v>87547000</v>
      </c>
      <c r="AJ1199" s="381">
        <v>9187000</v>
      </c>
      <c r="AK1199" s="381">
        <v>849112</v>
      </c>
      <c r="AL1199" s="381">
        <v>89104.046329400197</v>
      </c>
      <c r="AM1199" s="381">
        <v>776</v>
      </c>
      <c r="AN1199" s="359"/>
      <c r="AO1199" s="367"/>
    </row>
    <row r="1200" spans="1:41" ht="15.75">
      <c r="A1200" s="355" t="s">
        <v>14049</v>
      </c>
      <c r="B1200" s="355">
        <v>1998</v>
      </c>
      <c r="C1200" s="382" t="s">
        <v>13980</v>
      </c>
      <c r="D1200" s="382" t="s">
        <v>13981</v>
      </c>
      <c r="E1200" s="382" t="s">
        <v>13982</v>
      </c>
      <c r="F1200" s="355"/>
      <c r="G1200" s="380" t="s">
        <v>13186</v>
      </c>
      <c r="H1200" s="355"/>
      <c r="I1200" s="355"/>
      <c r="J1200" s="355"/>
      <c r="K1200" s="382" t="s">
        <v>13913</v>
      </c>
      <c r="L1200" s="355"/>
      <c r="M1200" s="355"/>
      <c r="N1200" s="355"/>
      <c r="O1200" s="355"/>
      <c r="P1200" s="355"/>
      <c r="Q1200" s="355"/>
      <c r="R1200" s="355"/>
      <c r="S1200" s="355"/>
      <c r="T1200" s="355"/>
      <c r="U1200" s="355"/>
      <c r="V1200" s="355">
        <v>206000</v>
      </c>
      <c r="W1200" s="355"/>
      <c r="X1200" s="355"/>
      <c r="Y1200" s="355"/>
      <c r="Z1200" s="355"/>
      <c r="AA1200" s="355"/>
      <c r="AB1200" s="355"/>
      <c r="AC1200" s="355"/>
      <c r="AD1200" s="355"/>
      <c r="AE1200" s="355"/>
      <c r="AF1200" s="355"/>
      <c r="AG1200" s="355"/>
      <c r="AH1200" s="355"/>
      <c r="AI1200" s="381">
        <v>87547000</v>
      </c>
      <c r="AJ1200" s="381">
        <v>9187000</v>
      </c>
      <c r="AK1200" s="381">
        <v>849112</v>
      </c>
      <c r="AL1200" s="381">
        <v>89104.046329400197</v>
      </c>
      <c r="AM1200" s="381">
        <v>1998</v>
      </c>
      <c r="AN1200" s="359"/>
      <c r="AO1200" s="367"/>
    </row>
    <row r="1201" spans="1:41" ht="15.75">
      <c r="A1201" s="355" t="s">
        <v>14050</v>
      </c>
      <c r="B1201" s="355"/>
      <c r="C1201" s="382" t="s">
        <v>13980</v>
      </c>
      <c r="D1201" s="382" t="s">
        <v>13981</v>
      </c>
      <c r="E1201" s="382" t="s">
        <v>13982</v>
      </c>
      <c r="F1201" s="355"/>
      <c r="G1201" s="380" t="s">
        <v>13188</v>
      </c>
      <c r="H1201" s="355"/>
      <c r="I1201" s="355"/>
      <c r="J1201" s="355"/>
      <c r="K1201" s="382" t="s">
        <v>14037</v>
      </c>
      <c r="L1201" s="355"/>
      <c r="M1201" s="355"/>
      <c r="N1201" s="355"/>
      <c r="O1201" s="355"/>
      <c r="P1201" s="355"/>
      <c r="Q1201" s="355"/>
      <c r="R1201" s="355"/>
      <c r="S1201" s="355"/>
      <c r="T1201" s="355"/>
      <c r="U1201" s="355"/>
      <c r="V1201" s="355"/>
      <c r="W1201" s="355"/>
      <c r="X1201" s="355"/>
      <c r="Y1201" s="355"/>
      <c r="Z1201" s="355"/>
      <c r="AA1201" s="355"/>
      <c r="AB1201" s="355"/>
      <c r="AC1201" s="355"/>
      <c r="AD1201" s="355"/>
      <c r="AE1201" s="355"/>
      <c r="AF1201" s="355"/>
      <c r="AG1201" s="355"/>
      <c r="AH1201" s="355"/>
      <c r="AI1201" s="381">
        <v>87547000</v>
      </c>
      <c r="AJ1201" s="381">
        <v>0</v>
      </c>
      <c r="AK1201" s="381">
        <v>849112</v>
      </c>
      <c r="AL1201" s="381">
        <v>0</v>
      </c>
      <c r="AM1201" s="381"/>
      <c r="AN1201" s="359"/>
      <c r="AO1201" s="367"/>
    </row>
    <row r="1202" spans="1:41" ht="15.75">
      <c r="A1202" s="355" t="s">
        <v>14051</v>
      </c>
      <c r="B1202" s="355">
        <v>4859</v>
      </c>
      <c r="C1202" s="382" t="s">
        <v>13980</v>
      </c>
      <c r="D1202" s="382" t="s">
        <v>13981</v>
      </c>
      <c r="E1202" s="382" t="s">
        <v>13982</v>
      </c>
      <c r="F1202" s="355"/>
      <c r="G1202" s="380" t="s">
        <v>13190</v>
      </c>
      <c r="H1202" s="355"/>
      <c r="I1202" s="355"/>
      <c r="J1202" s="355"/>
      <c r="K1202" s="382" t="s">
        <v>13913</v>
      </c>
      <c r="L1202" s="355"/>
      <c r="M1202" s="355"/>
      <c r="N1202" s="355"/>
      <c r="O1202" s="355"/>
      <c r="P1202" s="355"/>
      <c r="Q1202" s="355"/>
      <c r="R1202" s="355"/>
      <c r="S1202" s="355"/>
      <c r="T1202" s="355"/>
      <c r="U1202" s="355"/>
      <c r="V1202" s="355">
        <v>501000</v>
      </c>
      <c r="W1202" s="355"/>
      <c r="X1202" s="355"/>
      <c r="Y1202" s="355"/>
      <c r="Z1202" s="355"/>
      <c r="AA1202" s="355"/>
      <c r="AB1202" s="355"/>
      <c r="AC1202" s="355"/>
      <c r="AD1202" s="355"/>
      <c r="AE1202" s="355"/>
      <c r="AF1202" s="355"/>
      <c r="AG1202" s="355"/>
      <c r="AH1202" s="355"/>
      <c r="AI1202" s="381">
        <v>87547000</v>
      </c>
      <c r="AJ1202" s="381">
        <v>9187000</v>
      </c>
      <c r="AK1202" s="381">
        <v>849112</v>
      </c>
      <c r="AL1202" s="381">
        <v>89104.046329400197</v>
      </c>
      <c r="AM1202" s="381">
        <v>4859</v>
      </c>
      <c r="AN1202" s="359"/>
      <c r="AO1202" s="367"/>
    </row>
    <row r="1203" spans="1:41" ht="15.75">
      <c r="A1203" s="355" t="s">
        <v>14052</v>
      </c>
      <c r="B1203" s="355">
        <v>3986</v>
      </c>
      <c r="C1203" s="382" t="s">
        <v>13980</v>
      </c>
      <c r="D1203" s="382" t="s">
        <v>13981</v>
      </c>
      <c r="E1203" s="382" t="s">
        <v>13982</v>
      </c>
      <c r="F1203" s="355"/>
      <c r="G1203" s="380" t="s">
        <v>13192</v>
      </c>
      <c r="H1203" s="355"/>
      <c r="I1203" s="355"/>
      <c r="J1203" s="355"/>
      <c r="K1203" s="382" t="s">
        <v>13913</v>
      </c>
      <c r="L1203" s="355"/>
      <c r="M1203" s="355"/>
      <c r="N1203" s="355"/>
      <c r="O1203" s="355"/>
      <c r="P1203" s="355"/>
      <c r="Q1203" s="355"/>
      <c r="R1203" s="355"/>
      <c r="S1203" s="355"/>
      <c r="T1203" s="355"/>
      <c r="U1203" s="355"/>
      <c r="V1203" s="355">
        <v>411000</v>
      </c>
      <c r="W1203" s="355"/>
      <c r="X1203" s="355"/>
      <c r="Y1203" s="355"/>
      <c r="Z1203" s="355"/>
      <c r="AA1203" s="355"/>
      <c r="AB1203" s="355"/>
      <c r="AC1203" s="355"/>
      <c r="AD1203" s="355"/>
      <c r="AE1203" s="355"/>
      <c r="AF1203" s="355"/>
      <c r="AG1203" s="355"/>
      <c r="AH1203" s="355"/>
      <c r="AI1203" s="381">
        <v>87547000</v>
      </c>
      <c r="AJ1203" s="381">
        <v>9187000</v>
      </c>
      <c r="AK1203" s="381">
        <v>849112</v>
      </c>
      <c r="AL1203" s="381">
        <v>89104.046329400197</v>
      </c>
      <c r="AM1203" s="381">
        <v>3986</v>
      </c>
      <c r="AN1203" s="359"/>
      <c r="AO1203" s="367"/>
    </row>
    <row r="1204" spans="1:41" ht="15.75">
      <c r="A1204" s="355" t="s">
        <v>14053</v>
      </c>
      <c r="B1204" s="355"/>
      <c r="C1204" s="382" t="s">
        <v>13980</v>
      </c>
      <c r="D1204" s="382" t="s">
        <v>13981</v>
      </c>
      <c r="E1204" s="382" t="s">
        <v>13982</v>
      </c>
      <c r="F1204" s="355"/>
      <c r="G1204" s="380" t="s">
        <v>13194</v>
      </c>
      <c r="H1204" s="355"/>
      <c r="I1204" s="355"/>
      <c r="J1204" s="355"/>
      <c r="K1204" s="382" t="s">
        <v>14037</v>
      </c>
      <c r="L1204" s="355"/>
      <c r="M1204" s="355"/>
      <c r="N1204" s="355"/>
      <c r="O1204" s="355"/>
      <c r="P1204" s="355"/>
      <c r="Q1204" s="355"/>
      <c r="R1204" s="355"/>
      <c r="S1204" s="355"/>
      <c r="T1204" s="355"/>
      <c r="U1204" s="355"/>
      <c r="V1204" s="355"/>
      <c r="W1204" s="355"/>
      <c r="X1204" s="355"/>
      <c r="Y1204" s="355"/>
      <c r="Z1204" s="355"/>
      <c r="AA1204" s="355"/>
      <c r="AB1204" s="355"/>
      <c r="AC1204" s="355"/>
      <c r="AD1204" s="355"/>
      <c r="AE1204" s="355"/>
      <c r="AF1204" s="355"/>
      <c r="AG1204" s="355"/>
      <c r="AH1204" s="355"/>
      <c r="AI1204" s="381">
        <v>87547000</v>
      </c>
      <c r="AJ1204" s="381">
        <v>0</v>
      </c>
      <c r="AK1204" s="381">
        <v>849112</v>
      </c>
      <c r="AL1204" s="381">
        <v>0</v>
      </c>
      <c r="AM1204" s="381"/>
      <c r="AN1204" s="359"/>
      <c r="AO1204" s="367"/>
    </row>
    <row r="1205" spans="1:41" ht="15.75">
      <c r="A1205" s="355" t="s">
        <v>14054</v>
      </c>
      <c r="B1205" s="355">
        <v>34488</v>
      </c>
      <c r="C1205" s="382" t="s">
        <v>13980</v>
      </c>
      <c r="D1205" s="382" t="s">
        <v>13981</v>
      </c>
      <c r="E1205" s="382" t="s">
        <v>13982</v>
      </c>
      <c r="F1205" s="355"/>
      <c r="G1205" s="380" t="s">
        <v>13196</v>
      </c>
      <c r="H1205" s="355"/>
      <c r="I1205" s="355"/>
      <c r="J1205" s="355"/>
      <c r="K1205" s="380" t="s">
        <v>13907</v>
      </c>
      <c r="L1205" s="355"/>
      <c r="M1205" s="355"/>
      <c r="N1205" s="355"/>
      <c r="O1205" s="355"/>
      <c r="P1205" s="355"/>
      <c r="Q1205" s="355"/>
      <c r="R1205" s="355"/>
      <c r="S1205" s="355"/>
      <c r="T1205" s="355"/>
      <c r="U1205" s="355"/>
      <c r="V1205" s="355">
        <v>3556000</v>
      </c>
      <c r="W1205" s="355"/>
      <c r="X1205" s="355"/>
      <c r="Y1205" s="355"/>
      <c r="Z1205" s="355"/>
      <c r="AA1205" s="355"/>
      <c r="AB1205" s="355"/>
      <c r="AC1205" s="355"/>
      <c r="AD1205" s="355"/>
      <c r="AE1205" s="355"/>
      <c r="AF1205" s="355"/>
      <c r="AG1205" s="355"/>
      <c r="AH1205" s="355"/>
      <c r="AI1205" s="381">
        <v>87547000</v>
      </c>
      <c r="AJ1205" s="381">
        <v>7856000</v>
      </c>
      <c r="AK1205" s="381">
        <v>849112</v>
      </c>
      <c r="AL1205" s="381">
        <v>76194.77391572528</v>
      </c>
      <c r="AM1205" s="381">
        <v>34488</v>
      </c>
      <c r="AN1205" s="359"/>
      <c r="AO1205" s="367"/>
    </row>
    <row r="1206" spans="1:41" ht="15.75">
      <c r="A1206" s="355" t="s">
        <v>14055</v>
      </c>
      <c r="B1206" s="355"/>
      <c r="C1206" s="382" t="s">
        <v>13980</v>
      </c>
      <c r="D1206" s="382" t="s">
        <v>13981</v>
      </c>
      <c r="E1206" s="382" t="s">
        <v>13982</v>
      </c>
      <c r="F1206" s="355"/>
      <c r="G1206" s="380" t="s">
        <v>13198</v>
      </c>
      <c r="H1206" s="355"/>
      <c r="I1206" s="355"/>
      <c r="J1206" s="355"/>
      <c r="K1206" s="380" t="s">
        <v>13903</v>
      </c>
      <c r="L1206" s="355"/>
      <c r="M1206" s="355"/>
      <c r="N1206" s="355"/>
      <c r="O1206" s="355"/>
      <c r="P1206" s="355"/>
      <c r="Q1206" s="355"/>
      <c r="R1206" s="355"/>
      <c r="S1206" s="355"/>
      <c r="T1206" s="355"/>
      <c r="U1206" s="355"/>
      <c r="V1206" s="355"/>
      <c r="W1206" s="355"/>
      <c r="X1206" s="355"/>
      <c r="Y1206" s="355"/>
      <c r="Z1206" s="355"/>
      <c r="AA1206" s="355"/>
      <c r="AB1206" s="355"/>
      <c r="AC1206" s="355"/>
      <c r="AD1206" s="355"/>
      <c r="AE1206" s="355"/>
      <c r="AF1206" s="355"/>
      <c r="AG1206" s="355"/>
      <c r="AH1206" s="355"/>
      <c r="AI1206" s="381">
        <v>87547000</v>
      </c>
      <c r="AJ1206" s="381">
        <v>0</v>
      </c>
      <c r="AK1206" s="381">
        <v>849112</v>
      </c>
      <c r="AL1206" s="381">
        <v>0</v>
      </c>
      <c r="AM1206" s="381"/>
      <c r="AN1206" s="359"/>
      <c r="AO1206" s="367"/>
    </row>
    <row r="1207" spans="1:41" ht="15.75">
      <c r="A1207" s="355" t="s">
        <v>14056</v>
      </c>
      <c r="B1207" s="355">
        <v>14054</v>
      </c>
      <c r="C1207" s="382" t="s">
        <v>13980</v>
      </c>
      <c r="D1207" s="382" t="s">
        <v>13981</v>
      </c>
      <c r="E1207" s="382" t="s">
        <v>13982</v>
      </c>
      <c r="F1207" s="355"/>
      <c r="G1207" s="380" t="s">
        <v>13200</v>
      </c>
      <c r="H1207" s="355"/>
      <c r="I1207" s="355"/>
      <c r="J1207" s="355"/>
      <c r="K1207" s="382" t="s">
        <v>13907</v>
      </c>
      <c r="L1207" s="355"/>
      <c r="M1207" s="355"/>
      <c r="N1207" s="355"/>
      <c r="O1207" s="355"/>
      <c r="P1207" s="355"/>
      <c r="Q1207" s="355"/>
      <c r="R1207" s="355"/>
      <c r="S1207" s="355"/>
      <c r="T1207" s="355"/>
      <c r="U1207" s="355"/>
      <c r="V1207" s="355">
        <v>1449000</v>
      </c>
      <c r="W1207" s="355"/>
      <c r="X1207" s="355"/>
      <c r="Y1207" s="355"/>
      <c r="Z1207" s="355"/>
      <c r="AA1207" s="355"/>
      <c r="AB1207" s="355"/>
      <c r="AC1207" s="355"/>
      <c r="AD1207" s="355"/>
      <c r="AE1207" s="355"/>
      <c r="AF1207" s="355"/>
      <c r="AG1207" s="355"/>
      <c r="AH1207" s="355"/>
      <c r="AI1207" s="381">
        <v>87547000</v>
      </c>
      <c r="AJ1207" s="381">
        <v>7856000</v>
      </c>
      <c r="AK1207" s="381">
        <v>849112</v>
      </c>
      <c r="AL1207" s="381">
        <v>76194.77391572528</v>
      </c>
      <c r="AM1207" s="381">
        <v>14054</v>
      </c>
      <c r="AN1207" s="359"/>
      <c r="AO1207" s="367"/>
    </row>
    <row r="1208" spans="1:41" ht="15.75">
      <c r="A1208" s="355" t="s">
        <v>14057</v>
      </c>
      <c r="B1208" s="355"/>
      <c r="C1208" s="382" t="s">
        <v>13980</v>
      </c>
      <c r="D1208" s="382" t="s">
        <v>13981</v>
      </c>
      <c r="E1208" s="382" t="s">
        <v>13982</v>
      </c>
      <c r="F1208" s="355"/>
      <c r="G1208" s="380" t="s">
        <v>13202</v>
      </c>
      <c r="H1208" s="355"/>
      <c r="I1208" s="355"/>
      <c r="J1208" s="355"/>
      <c r="K1208" s="382" t="s">
        <v>13903</v>
      </c>
      <c r="L1208" s="355"/>
      <c r="M1208" s="355"/>
      <c r="N1208" s="355"/>
      <c r="O1208" s="355"/>
      <c r="P1208" s="355"/>
      <c r="Q1208" s="355"/>
      <c r="R1208" s="355"/>
      <c r="S1208" s="355"/>
      <c r="T1208" s="355"/>
      <c r="U1208" s="355"/>
      <c r="V1208" s="355"/>
      <c r="W1208" s="355"/>
      <c r="X1208" s="355"/>
      <c r="Y1208" s="355"/>
      <c r="Z1208" s="355"/>
      <c r="AA1208" s="355"/>
      <c r="AB1208" s="355"/>
      <c r="AC1208" s="355"/>
      <c r="AD1208" s="355"/>
      <c r="AE1208" s="355"/>
      <c r="AF1208" s="355"/>
      <c r="AG1208" s="355"/>
      <c r="AH1208" s="355"/>
      <c r="AI1208" s="381">
        <v>87547000</v>
      </c>
      <c r="AJ1208" s="381">
        <v>0</v>
      </c>
      <c r="AK1208" s="381">
        <v>849112</v>
      </c>
      <c r="AL1208" s="381">
        <v>0</v>
      </c>
      <c r="AM1208" s="381"/>
      <c r="AN1208" s="359"/>
      <c r="AO1208" s="367"/>
    </row>
    <row r="1209" spans="1:41" ht="15.75">
      <c r="A1209" s="355" t="s">
        <v>14058</v>
      </c>
      <c r="B1209" s="355">
        <v>4685</v>
      </c>
      <c r="C1209" s="382" t="s">
        <v>13980</v>
      </c>
      <c r="D1209" s="382" t="s">
        <v>13981</v>
      </c>
      <c r="E1209" s="382" t="s">
        <v>13982</v>
      </c>
      <c r="F1209" s="355"/>
      <c r="G1209" s="380" t="s">
        <v>13204</v>
      </c>
      <c r="H1209" s="355"/>
      <c r="I1209" s="355"/>
      <c r="J1209" s="355"/>
      <c r="K1209" s="382" t="s">
        <v>13907</v>
      </c>
      <c r="L1209" s="355"/>
      <c r="M1209" s="355"/>
      <c r="N1209" s="355"/>
      <c r="O1209" s="355"/>
      <c r="P1209" s="355"/>
      <c r="Q1209" s="355"/>
      <c r="R1209" s="355"/>
      <c r="S1209" s="355"/>
      <c r="T1209" s="355"/>
      <c r="U1209" s="355"/>
      <c r="V1209" s="355">
        <v>483000</v>
      </c>
      <c r="W1209" s="355"/>
      <c r="X1209" s="355"/>
      <c r="Y1209" s="355"/>
      <c r="Z1209" s="355"/>
      <c r="AA1209" s="355"/>
      <c r="AB1209" s="355"/>
      <c r="AC1209" s="355"/>
      <c r="AD1209" s="355"/>
      <c r="AE1209" s="355"/>
      <c r="AF1209" s="355"/>
      <c r="AG1209" s="355"/>
      <c r="AH1209" s="355"/>
      <c r="AI1209" s="381">
        <v>87547000</v>
      </c>
      <c r="AJ1209" s="381">
        <v>7856000</v>
      </c>
      <c r="AK1209" s="381">
        <v>849112</v>
      </c>
      <c r="AL1209" s="381">
        <v>76194.77391572528</v>
      </c>
      <c r="AM1209" s="381">
        <v>4685</v>
      </c>
      <c r="AN1209" s="359"/>
      <c r="AO1209" s="367"/>
    </row>
    <row r="1210" spans="1:41" ht="15.75">
      <c r="A1210" s="355" t="s">
        <v>14059</v>
      </c>
      <c r="B1210" s="355">
        <v>16304</v>
      </c>
      <c r="C1210" s="382" t="s">
        <v>13980</v>
      </c>
      <c r="D1210" s="382" t="s">
        <v>13981</v>
      </c>
      <c r="E1210" s="382" t="s">
        <v>13982</v>
      </c>
      <c r="F1210" s="355"/>
      <c r="G1210" s="380" t="s">
        <v>13206</v>
      </c>
      <c r="H1210" s="355"/>
      <c r="I1210" s="355"/>
      <c r="J1210" s="355"/>
      <c r="K1210" s="382" t="s">
        <v>13907</v>
      </c>
      <c r="L1210" s="355"/>
      <c r="M1210" s="355"/>
      <c r="N1210" s="355"/>
      <c r="O1210" s="355"/>
      <c r="P1210" s="355"/>
      <c r="Q1210" s="355"/>
      <c r="R1210" s="355"/>
      <c r="S1210" s="355"/>
      <c r="T1210" s="355"/>
      <c r="U1210" s="355"/>
      <c r="V1210" s="355">
        <v>1681000</v>
      </c>
      <c r="W1210" s="355"/>
      <c r="X1210" s="355"/>
      <c r="Y1210" s="355"/>
      <c r="Z1210" s="355"/>
      <c r="AA1210" s="355"/>
      <c r="AB1210" s="355"/>
      <c r="AC1210" s="355"/>
      <c r="AD1210" s="355"/>
      <c r="AE1210" s="355"/>
      <c r="AF1210" s="355"/>
      <c r="AG1210" s="355"/>
      <c r="AH1210" s="355"/>
      <c r="AI1210" s="381">
        <v>87547000</v>
      </c>
      <c r="AJ1210" s="381">
        <v>7856000</v>
      </c>
      <c r="AK1210" s="381">
        <v>849112</v>
      </c>
      <c r="AL1210" s="381">
        <v>76194.77391572528</v>
      </c>
      <c r="AM1210" s="381">
        <v>16304</v>
      </c>
      <c r="AN1210" s="359"/>
      <c r="AO1210" s="367"/>
    </row>
    <row r="1211" spans="1:41" ht="15.75">
      <c r="A1211" s="355" t="s">
        <v>14060</v>
      </c>
      <c r="B1211" s="355"/>
      <c r="C1211" s="382" t="s">
        <v>13980</v>
      </c>
      <c r="D1211" s="382" t="s">
        <v>13981</v>
      </c>
      <c r="E1211" s="382" t="s">
        <v>13982</v>
      </c>
      <c r="F1211" s="355"/>
      <c r="G1211" s="380" t="s">
        <v>13520</v>
      </c>
      <c r="H1211" s="355"/>
      <c r="I1211" s="355"/>
      <c r="J1211" s="355"/>
      <c r="K1211" s="382" t="s">
        <v>13903</v>
      </c>
      <c r="L1211" s="355"/>
      <c r="M1211" s="355"/>
      <c r="N1211" s="355"/>
      <c r="O1211" s="355"/>
      <c r="P1211" s="355"/>
      <c r="Q1211" s="355"/>
      <c r="R1211" s="355"/>
      <c r="S1211" s="355"/>
      <c r="T1211" s="355"/>
      <c r="U1211" s="355"/>
      <c r="V1211" s="355"/>
      <c r="W1211" s="355"/>
      <c r="X1211" s="355"/>
      <c r="Y1211" s="355"/>
      <c r="Z1211" s="355"/>
      <c r="AA1211" s="355"/>
      <c r="AB1211" s="355"/>
      <c r="AC1211" s="355"/>
      <c r="AD1211" s="355"/>
      <c r="AE1211" s="355"/>
      <c r="AF1211" s="355"/>
      <c r="AG1211" s="355"/>
      <c r="AH1211" s="355"/>
      <c r="AI1211" s="381">
        <v>87547000</v>
      </c>
      <c r="AJ1211" s="381">
        <v>0</v>
      </c>
      <c r="AK1211" s="381">
        <v>849112</v>
      </c>
      <c r="AL1211" s="381">
        <v>0</v>
      </c>
      <c r="AM1211" s="381"/>
      <c r="AN1211" s="359"/>
      <c r="AO1211" s="367"/>
    </row>
    <row r="1212" spans="1:41" ht="15.75">
      <c r="A1212" s="355" t="s">
        <v>14061</v>
      </c>
      <c r="B1212" s="355">
        <v>6663</v>
      </c>
      <c r="C1212" s="382" t="s">
        <v>13980</v>
      </c>
      <c r="D1212" s="382" t="s">
        <v>13981</v>
      </c>
      <c r="E1212" s="382" t="s">
        <v>13982</v>
      </c>
      <c r="F1212" s="355"/>
      <c r="G1212" s="380" t="s">
        <v>13522</v>
      </c>
      <c r="H1212" s="355"/>
      <c r="I1212" s="355"/>
      <c r="J1212" s="355"/>
      <c r="K1212" s="382" t="s">
        <v>13907</v>
      </c>
      <c r="L1212" s="355"/>
      <c r="M1212" s="355"/>
      <c r="N1212" s="355"/>
      <c r="O1212" s="355"/>
      <c r="P1212" s="355"/>
      <c r="Q1212" s="355"/>
      <c r="R1212" s="355"/>
      <c r="S1212" s="355"/>
      <c r="T1212" s="355"/>
      <c r="U1212" s="355"/>
      <c r="V1212" s="355">
        <v>687000</v>
      </c>
      <c r="W1212" s="355"/>
      <c r="X1212" s="355"/>
      <c r="Y1212" s="355"/>
      <c r="Z1212" s="355"/>
      <c r="AA1212" s="355"/>
      <c r="AB1212" s="355"/>
      <c r="AC1212" s="355"/>
      <c r="AD1212" s="355"/>
      <c r="AE1212" s="355"/>
      <c r="AF1212" s="355"/>
      <c r="AG1212" s="355"/>
      <c r="AH1212" s="355"/>
      <c r="AI1212" s="381">
        <v>87547000</v>
      </c>
      <c r="AJ1212" s="381">
        <v>7856000</v>
      </c>
      <c r="AK1212" s="381">
        <v>849112</v>
      </c>
      <c r="AL1212" s="381">
        <v>76194.77391572528</v>
      </c>
      <c r="AM1212" s="381">
        <v>6663</v>
      </c>
      <c r="AN1212" s="359"/>
      <c r="AO1212" s="367"/>
    </row>
    <row r="1213" spans="1:41" ht="15.75">
      <c r="A1213" s="355" t="s">
        <v>14062</v>
      </c>
      <c r="B1213" s="355"/>
      <c r="C1213" s="382" t="s">
        <v>13980</v>
      </c>
      <c r="D1213" s="382" t="s">
        <v>13981</v>
      </c>
      <c r="E1213" s="382" t="s">
        <v>13982</v>
      </c>
      <c r="F1213" s="355"/>
      <c r="G1213" s="380" t="s">
        <v>13524</v>
      </c>
      <c r="H1213" s="355"/>
      <c r="I1213" s="355"/>
      <c r="J1213" s="355"/>
      <c r="K1213" s="382" t="s">
        <v>13903</v>
      </c>
      <c r="L1213" s="355"/>
      <c r="M1213" s="355"/>
      <c r="N1213" s="355"/>
      <c r="O1213" s="355"/>
      <c r="P1213" s="355"/>
      <c r="Q1213" s="355"/>
      <c r="R1213" s="355"/>
      <c r="S1213" s="355"/>
      <c r="T1213" s="355"/>
      <c r="U1213" s="355"/>
      <c r="V1213" s="355"/>
      <c r="W1213" s="355"/>
      <c r="X1213" s="355"/>
      <c r="Y1213" s="355"/>
      <c r="Z1213" s="355"/>
      <c r="AA1213" s="355"/>
      <c r="AB1213" s="355"/>
      <c r="AC1213" s="355"/>
      <c r="AD1213" s="355"/>
      <c r="AE1213" s="355"/>
      <c r="AF1213" s="355"/>
      <c r="AG1213" s="355"/>
      <c r="AH1213" s="355"/>
      <c r="AI1213" s="381">
        <v>87547000</v>
      </c>
      <c r="AJ1213" s="381">
        <v>0</v>
      </c>
      <c r="AK1213" s="381">
        <v>849112</v>
      </c>
      <c r="AL1213" s="381">
        <v>0</v>
      </c>
      <c r="AM1213" s="381"/>
      <c r="AN1213" s="359"/>
      <c r="AO1213" s="367"/>
    </row>
    <row r="1214" spans="1:41" ht="15.75">
      <c r="A1214" s="355" t="s">
        <v>14063</v>
      </c>
      <c r="B1214" s="355">
        <v>51540</v>
      </c>
      <c r="C1214" s="382" t="s">
        <v>13980</v>
      </c>
      <c r="D1214" s="382" t="s">
        <v>13981</v>
      </c>
      <c r="E1214" s="382" t="s">
        <v>13982</v>
      </c>
      <c r="F1214" s="355"/>
      <c r="G1214" s="380" t="s">
        <v>13526</v>
      </c>
      <c r="H1214" s="355"/>
      <c r="I1214" s="355"/>
      <c r="J1214" s="355"/>
      <c r="K1214" s="382" t="s">
        <v>13414</v>
      </c>
      <c r="L1214" s="355"/>
      <c r="M1214" s="355"/>
      <c r="N1214" s="355"/>
      <c r="O1214" s="355"/>
      <c r="P1214" s="355"/>
      <c r="Q1214" s="355"/>
      <c r="R1214" s="355"/>
      <c r="S1214" s="355"/>
      <c r="T1214" s="355"/>
      <c r="U1214" s="355"/>
      <c r="V1214" s="355">
        <v>5314000</v>
      </c>
      <c r="W1214" s="355"/>
      <c r="X1214" s="355"/>
      <c r="Y1214" s="355"/>
      <c r="Z1214" s="355"/>
      <c r="AA1214" s="355"/>
      <c r="AB1214" s="355"/>
      <c r="AC1214" s="355"/>
      <c r="AD1214" s="355"/>
      <c r="AE1214" s="355"/>
      <c r="AF1214" s="355"/>
      <c r="AG1214" s="355"/>
      <c r="AH1214" s="355"/>
      <c r="AI1214" s="381">
        <v>87547000</v>
      </c>
      <c r="AJ1214" s="381">
        <v>70504000</v>
      </c>
      <c r="AK1214" s="381">
        <v>849112</v>
      </c>
      <c r="AL1214" s="381">
        <v>683813.17975487455</v>
      </c>
      <c r="AM1214" s="381">
        <v>51540</v>
      </c>
      <c r="AN1214" s="359"/>
      <c r="AO1214" s="367"/>
    </row>
    <row r="1215" spans="1:41" ht="15.75">
      <c r="A1215" s="355" t="s">
        <v>14064</v>
      </c>
      <c r="B1215" s="355"/>
      <c r="C1215" s="382" t="s">
        <v>13980</v>
      </c>
      <c r="D1215" s="382" t="s">
        <v>13981</v>
      </c>
      <c r="E1215" s="382" t="s">
        <v>13982</v>
      </c>
      <c r="F1215" s="355"/>
      <c r="G1215" s="380" t="s">
        <v>13528</v>
      </c>
      <c r="H1215" s="355"/>
      <c r="I1215" s="355"/>
      <c r="J1215" s="355"/>
      <c r="K1215" s="382" t="s">
        <v>13416</v>
      </c>
      <c r="L1215" s="355"/>
      <c r="M1215" s="355"/>
      <c r="N1215" s="355"/>
      <c r="O1215" s="355"/>
      <c r="P1215" s="355"/>
      <c r="Q1215" s="355"/>
      <c r="R1215" s="355"/>
      <c r="S1215" s="355"/>
      <c r="T1215" s="355"/>
      <c r="U1215" s="355"/>
      <c r="V1215" s="355"/>
      <c r="W1215" s="355"/>
      <c r="X1215" s="355"/>
      <c r="Y1215" s="355"/>
      <c r="Z1215" s="355"/>
      <c r="AA1215" s="355"/>
      <c r="AB1215" s="355"/>
      <c r="AC1215" s="355"/>
      <c r="AD1215" s="355"/>
      <c r="AE1215" s="355"/>
      <c r="AF1215" s="355"/>
      <c r="AG1215" s="355"/>
      <c r="AH1215" s="355"/>
      <c r="AI1215" s="381">
        <v>87547000</v>
      </c>
      <c r="AJ1215" s="381">
        <v>0</v>
      </c>
      <c r="AK1215" s="381">
        <v>849112</v>
      </c>
      <c r="AL1215" s="381">
        <v>0</v>
      </c>
      <c r="AM1215" s="381"/>
      <c r="AN1215" s="359"/>
      <c r="AO1215" s="367"/>
    </row>
    <row r="1216" spans="1:41" ht="15.75">
      <c r="A1216" s="355" t="s">
        <v>14065</v>
      </c>
      <c r="B1216" s="355">
        <v>7956</v>
      </c>
      <c r="C1216" s="380" t="s">
        <v>14066</v>
      </c>
      <c r="D1216" s="380" t="s">
        <v>14067</v>
      </c>
      <c r="E1216" s="380" t="s">
        <v>14068</v>
      </c>
      <c r="F1216" s="355"/>
      <c r="G1216" s="380" t="s">
        <v>11988</v>
      </c>
      <c r="H1216" s="355"/>
      <c r="I1216" s="355"/>
      <c r="J1216" s="355"/>
      <c r="K1216" s="380" t="s">
        <v>12142</v>
      </c>
      <c r="L1216" s="355"/>
      <c r="M1216" s="355"/>
      <c r="N1216" s="355"/>
      <c r="O1216" s="355"/>
      <c r="P1216" s="355"/>
      <c r="Q1216" s="355"/>
      <c r="R1216" s="355"/>
      <c r="S1216" s="355"/>
      <c r="T1216" s="355"/>
      <c r="U1216" s="355"/>
      <c r="V1216" s="355">
        <v>7585404</v>
      </c>
      <c r="W1216" s="355"/>
      <c r="X1216" s="355"/>
      <c r="Y1216" s="355"/>
      <c r="Z1216" s="355"/>
      <c r="AA1216" s="355"/>
      <c r="AB1216" s="355"/>
      <c r="AC1216" s="355"/>
      <c r="AD1216" s="355"/>
      <c r="AE1216" s="355"/>
      <c r="AF1216" s="355"/>
      <c r="AG1216" s="355"/>
      <c r="AH1216" s="355"/>
      <c r="AI1216" s="381">
        <v>351701000</v>
      </c>
      <c r="AJ1216" s="381">
        <v>350531000</v>
      </c>
      <c r="AK1216" s="381">
        <v>368870</v>
      </c>
      <c r="AL1216" s="381">
        <v>367642.88406913826</v>
      </c>
      <c r="AM1216" s="381">
        <v>7956</v>
      </c>
      <c r="AN1216" s="359"/>
      <c r="AO1216" s="367"/>
    </row>
    <row r="1217" spans="1:41" ht="15.75">
      <c r="A1217" s="355" t="s">
        <v>14069</v>
      </c>
      <c r="B1217" s="355">
        <v>4018</v>
      </c>
      <c r="C1217" s="382" t="s">
        <v>14066</v>
      </c>
      <c r="D1217" s="382" t="s">
        <v>14067</v>
      </c>
      <c r="E1217" s="382" t="s">
        <v>14068</v>
      </c>
      <c r="F1217" s="355"/>
      <c r="G1217" s="380" t="s">
        <v>12008</v>
      </c>
      <c r="H1217" s="355"/>
      <c r="I1217" s="355"/>
      <c r="J1217" s="355"/>
      <c r="K1217" s="382" t="s">
        <v>12142</v>
      </c>
      <c r="L1217" s="355"/>
      <c r="M1217" s="355"/>
      <c r="N1217" s="355"/>
      <c r="O1217" s="355"/>
      <c r="P1217" s="355"/>
      <c r="Q1217" s="355"/>
      <c r="R1217" s="355"/>
      <c r="S1217" s="355"/>
      <c r="T1217" s="355"/>
      <c r="U1217" s="355"/>
      <c r="V1217" s="355">
        <v>3831398</v>
      </c>
      <c r="W1217" s="355"/>
      <c r="X1217" s="355"/>
      <c r="Y1217" s="355"/>
      <c r="Z1217" s="355"/>
      <c r="AA1217" s="355"/>
      <c r="AB1217" s="355"/>
      <c r="AC1217" s="355"/>
      <c r="AD1217" s="355"/>
      <c r="AE1217" s="355"/>
      <c r="AF1217" s="355"/>
      <c r="AG1217" s="355"/>
      <c r="AH1217" s="355"/>
      <c r="AI1217" s="381">
        <v>351701000</v>
      </c>
      <c r="AJ1217" s="381">
        <v>350531000</v>
      </c>
      <c r="AK1217" s="381">
        <v>368870</v>
      </c>
      <c r="AL1217" s="381">
        <v>367642.88406913826</v>
      </c>
      <c r="AM1217" s="381">
        <v>4018</v>
      </c>
      <c r="AN1217" s="359"/>
      <c r="AO1217" s="367"/>
    </row>
    <row r="1218" spans="1:41" ht="15.75">
      <c r="A1218" s="355" t="s">
        <v>14070</v>
      </c>
      <c r="B1218" s="355">
        <v>12511</v>
      </c>
      <c r="C1218" s="382" t="s">
        <v>14066</v>
      </c>
      <c r="D1218" s="382" t="s">
        <v>14067</v>
      </c>
      <c r="E1218" s="382" t="s">
        <v>14068</v>
      </c>
      <c r="F1218" s="355"/>
      <c r="G1218" s="380" t="s">
        <v>12010</v>
      </c>
      <c r="H1218" s="355"/>
      <c r="I1218" s="355"/>
      <c r="J1218" s="355"/>
      <c r="K1218" s="382" t="s">
        <v>12142</v>
      </c>
      <c r="L1218" s="355"/>
      <c r="M1218" s="355"/>
      <c r="N1218" s="355"/>
      <c r="O1218" s="355"/>
      <c r="P1218" s="355"/>
      <c r="Q1218" s="355"/>
      <c r="R1218" s="355"/>
      <c r="S1218" s="355"/>
      <c r="T1218" s="355"/>
      <c r="U1218" s="355"/>
      <c r="V1218" s="355">
        <v>11928579</v>
      </c>
      <c r="W1218" s="355"/>
      <c r="X1218" s="355"/>
      <c r="Y1218" s="355"/>
      <c r="Z1218" s="355"/>
      <c r="AA1218" s="355"/>
      <c r="AB1218" s="355"/>
      <c r="AC1218" s="355"/>
      <c r="AD1218" s="355"/>
      <c r="AE1218" s="355"/>
      <c r="AF1218" s="355"/>
      <c r="AG1218" s="355"/>
      <c r="AH1218" s="355"/>
      <c r="AI1218" s="381">
        <v>351701000</v>
      </c>
      <c r="AJ1218" s="381">
        <v>350531000</v>
      </c>
      <c r="AK1218" s="381">
        <v>368870</v>
      </c>
      <c r="AL1218" s="381">
        <v>367642.88406913826</v>
      </c>
      <c r="AM1218" s="381">
        <v>12511</v>
      </c>
      <c r="AN1218" s="359"/>
      <c r="AO1218" s="367"/>
    </row>
    <row r="1219" spans="1:41" ht="15.75">
      <c r="A1219" s="355" t="s">
        <v>14071</v>
      </c>
      <c r="B1219" s="355">
        <v>4855</v>
      </c>
      <c r="C1219" s="382" t="s">
        <v>14066</v>
      </c>
      <c r="D1219" s="382" t="s">
        <v>14067</v>
      </c>
      <c r="E1219" s="382" t="s">
        <v>14068</v>
      </c>
      <c r="F1219" s="355"/>
      <c r="G1219" s="380" t="s">
        <v>12012</v>
      </c>
      <c r="H1219" s="355"/>
      <c r="I1219" s="355"/>
      <c r="J1219" s="355"/>
      <c r="K1219" s="382" t="s">
        <v>12142</v>
      </c>
      <c r="L1219" s="355"/>
      <c r="M1219" s="355"/>
      <c r="N1219" s="355"/>
      <c r="O1219" s="355"/>
      <c r="P1219" s="355"/>
      <c r="Q1219" s="355"/>
      <c r="R1219" s="355"/>
      <c r="S1219" s="355"/>
      <c r="T1219" s="355"/>
      <c r="U1219" s="355"/>
      <c r="V1219" s="355">
        <v>4628803</v>
      </c>
      <c r="W1219" s="355"/>
      <c r="X1219" s="355"/>
      <c r="Y1219" s="355"/>
      <c r="Z1219" s="355"/>
      <c r="AA1219" s="355"/>
      <c r="AB1219" s="355"/>
      <c r="AC1219" s="355"/>
      <c r="AD1219" s="355"/>
      <c r="AE1219" s="355"/>
      <c r="AF1219" s="355"/>
      <c r="AG1219" s="355"/>
      <c r="AH1219" s="355"/>
      <c r="AI1219" s="381">
        <v>351701000</v>
      </c>
      <c r="AJ1219" s="381">
        <v>350531000</v>
      </c>
      <c r="AK1219" s="381">
        <v>368870</v>
      </c>
      <c r="AL1219" s="381">
        <v>367642.88406913826</v>
      </c>
      <c r="AM1219" s="381">
        <v>4855</v>
      </c>
      <c r="AN1219" s="359"/>
      <c r="AO1219" s="367"/>
    </row>
    <row r="1220" spans="1:41" ht="15.75">
      <c r="A1220" s="355" t="s">
        <v>14072</v>
      </c>
      <c r="B1220" s="355">
        <v>6824</v>
      </c>
      <c r="C1220" s="382" t="s">
        <v>14066</v>
      </c>
      <c r="D1220" s="382" t="s">
        <v>14067</v>
      </c>
      <c r="E1220" s="382" t="s">
        <v>14068</v>
      </c>
      <c r="F1220" s="355"/>
      <c r="G1220" s="380" t="s">
        <v>12014</v>
      </c>
      <c r="H1220" s="355"/>
      <c r="I1220" s="355"/>
      <c r="J1220" s="355"/>
      <c r="K1220" s="382" t="s">
        <v>12142</v>
      </c>
      <c r="L1220" s="355"/>
      <c r="M1220" s="355"/>
      <c r="N1220" s="355"/>
      <c r="O1220" s="355"/>
      <c r="P1220" s="355"/>
      <c r="Q1220" s="355"/>
      <c r="R1220" s="355"/>
      <c r="S1220" s="355"/>
      <c r="T1220" s="355"/>
      <c r="U1220" s="355"/>
      <c r="V1220" s="355">
        <v>6506123</v>
      </c>
      <c r="W1220" s="355"/>
      <c r="X1220" s="355"/>
      <c r="Y1220" s="355"/>
      <c r="Z1220" s="355"/>
      <c r="AA1220" s="355"/>
      <c r="AB1220" s="355"/>
      <c r="AC1220" s="355"/>
      <c r="AD1220" s="355"/>
      <c r="AE1220" s="355"/>
      <c r="AF1220" s="355"/>
      <c r="AG1220" s="355"/>
      <c r="AH1220" s="355"/>
      <c r="AI1220" s="381">
        <v>351701000</v>
      </c>
      <c r="AJ1220" s="381">
        <v>350531000</v>
      </c>
      <c r="AK1220" s="381">
        <v>368870</v>
      </c>
      <c r="AL1220" s="381">
        <v>367642.88406913826</v>
      </c>
      <c r="AM1220" s="381">
        <v>6824</v>
      </c>
      <c r="AN1220" s="359"/>
      <c r="AO1220" s="367"/>
    </row>
    <row r="1221" spans="1:41" ht="15.75">
      <c r="A1221" s="355" t="s">
        <v>14073</v>
      </c>
      <c r="B1221" s="355">
        <v>365</v>
      </c>
      <c r="C1221" s="382" t="s">
        <v>14066</v>
      </c>
      <c r="D1221" s="382" t="s">
        <v>14067</v>
      </c>
      <c r="E1221" s="382" t="s">
        <v>14068</v>
      </c>
      <c r="F1221" s="355"/>
      <c r="G1221" s="380" t="s">
        <v>12016</v>
      </c>
      <c r="H1221" s="355"/>
      <c r="I1221" s="355"/>
      <c r="J1221" s="355"/>
      <c r="K1221" s="382" t="s">
        <v>12142</v>
      </c>
      <c r="L1221" s="355"/>
      <c r="M1221" s="355"/>
      <c r="N1221" s="355"/>
      <c r="O1221" s="355"/>
      <c r="P1221" s="355"/>
      <c r="Q1221" s="355"/>
      <c r="R1221" s="355"/>
      <c r="S1221" s="355"/>
      <c r="T1221" s="355"/>
      <c r="U1221" s="355"/>
      <c r="V1221" s="355">
        <v>348001</v>
      </c>
      <c r="W1221" s="355"/>
      <c r="X1221" s="355"/>
      <c r="Y1221" s="355"/>
      <c r="Z1221" s="355"/>
      <c r="AA1221" s="355"/>
      <c r="AB1221" s="355"/>
      <c r="AC1221" s="355"/>
      <c r="AD1221" s="355"/>
      <c r="AE1221" s="355"/>
      <c r="AF1221" s="355"/>
      <c r="AG1221" s="355"/>
      <c r="AH1221" s="355"/>
      <c r="AI1221" s="381">
        <v>351701000</v>
      </c>
      <c r="AJ1221" s="381">
        <v>350531000</v>
      </c>
      <c r="AK1221" s="381">
        <v>368870</v>
      </c>
      <c r="AL1221" s="381">
        <v>367642.88406913826</v>
      </c>
      <c r="AM1221" s="381">
        <v>365</v>
      </c>
      <c r="AN1221" s="359"/>
      <c r="AO1221" s="367"/>
    </row>
    <row r="1222" spans="1:41" ht="15.75">
      <c r="A1222" s="355" t="s">
        <v>14074</v>
      </c>
      <c r="B1222" s="355">
        <v>1963</v>
      </c>
      <c r="C1222" s="382" t="s">
        <v>14066</v>
      </c>
      <c r="D1222" s="382" t="s">
        <v>14067</v>
      </c>
      <c r="E1222" s="382" t="s">
        <v>14068</v>
      </c>
      <c r="F1222" s="355"/>
      <c r="G1222" s="380" t="s">
        <v>12018</v>
      </c>
      <c r="H1222" s="355"/>
      <c r="I1222" s="355"/>
      <c r="J1222" s="355"/>
      <c r="K1222" s="382" t="s">
        <v>12142</v>
      </c>
      <c r="L1222" s="355"/>
      <c r="M1222" s="355"/>
      <c r="N1222" s="355"/>
      <c r="O1222" s="355"/>
      <c r="P1222" s="355"/>
      <c r="Q1222" s="355"/>
      <c r="R1222" s="355"/>
      <c r="S1222" s="355"/>
      <c r="T1222" s="355"/>
      <c r="U1222" s="355"/>
      <c r="V1222" s="355">
        <v>1871387</v>
      </c>
      <c r="W1222" s="355"/>
      <c r="X1222" s="355"/>
      <c r="Y1222" s="355"/>
      <c r="Z1222" s="355"/>
      <c r="AA1222" s="355"/>
      <c r="AB1222" s="355"/>
      <c r="AC1222" s="355"/>
      <c r="AD1222" s="355"/>
      <c r="AE1222" s="355"/>
      <c r="AF1222" s="355"/>
      <c r="AG1222" s="355"/>
      <c r="AH1222" s="355"/>
      <c r="AI1222" s="381">
        <v>351701000</v>
      </c>
      <c r="AJ1222" s="381">
        <v>350531000</v>
      </c>
      <c r="AK1222" s="381">
        <v>368870</v>
      </c>
      <c r="AL1222" s="381">
        <v>367642.88406913826</v>
      </c>
      <c r="AM1222" s="381">
        <v>1963</v>
      </c>
      <c r="AN1222" s="359"/>
      <c r="AO1222" s="367"/>
    </row>
    <row r="1223" spans="1:41" ht="15.75">
      <c r="A1223" s="355" t="s">
        <v>14075</v>
      </c>
      <c r="B1223" s="355">
        <v>3339</v>
      </c>
      <c r="C1223" s="382" t="s">
        <v>14066</v>
      </c>
      <c r="D1223" s="382" t="s">
        <v>14067</v>
      </c>
      <c r="E1223" s="382" t="s">
        <v>14068</v>
      </c>
      <c r="F1223" s="355"/>
      <c r="G1223" s="380" t="s">
        <v>12020</v>
      </c>
      <c r="H1223" s="355"/>
      <c r="I1223" s="355"/>
      <c r="J1223" s="355"/>
      <c r="K1223" s="382" t="s">
        <v>12142</v>
      </c>
      <c r="L1223" s="355"/>
      <c r="M1223" s="355"/>
      <c r="N1223" s="355"/>
      <c r="O1223" s="355"/>
      <c r="P1223" s="355"/>
      <c r="Q1223" s="355"/>
      <c r="R1223" s="355"/>
      <c r="S1223" s="355"/>
      <c r="T1223" s="355"/>
      <c r="U1223" s="355"/>
      <c r="V1223" s="355">
        <v>3183460</v>
      </c>
      <c r="W1223" s="355"/>
      <c r="X1223" s="355"/>
      <c r="Y1223" s="355"/>
      <c r="Z1223" s="355"/>
      <c r="AA1223" s="355"/>
      <c r="AB1223" s="355"/>
      <c r="AC1223" s="355"/>
      <c r="AD1223" s="355"/>
      <c r="AE1223" s="355"/>
      <c r="AF1223" s="355"/>
      <c r="AG1223" s="355"/>
      <c r="AH1223" s="355"/>
      <c r="AI1223" s="381">
        <v>351701000</v>
      </c>
      <c r="AJ1223" s="381">
        <v>350531000</v>
      </c>
      <c r="AK1223" s="381">
        <v>368870</v>
      </c>
      <c r="AL1223" s="381">
        <v>367642.88406913826</v>
      </c>
      <c r="AM1223" s="381">
        <v>3339</v>
      </c>
      <c r="AN1223" s="359"/>
      <c r="AO1223" s="367"/>
    </row>
    <row r="1224" spans="1:41" ht="15.75">
      <c r="A1224" s="355" t="s">
        <v>14076</v>
      </c>
      <c r="B1224" s="355">
        <v>1054</v>
      </c>
      <c r="C1224" s="382" t="s">
        <v>14066</v>
      </c>
      <c r="D1224" s="382" t="s">
        <v>14067</v>
      </c>
      <c r="E1224" s="382" t="s">
        <v>14068</v>
      </c>
      <c r="F1224" s="355"/>
      <c r="G1224" s="380" t="s">
        <v>12022</v>
      </c>
      <c r="H1224" s="355"/>
      <c r="I1224" s="355"/>
      <c r="J1224" s="355"/>
      <c r="K1224" s="382" t="s">
        <v>12142</v>
      </c>
      <c r="L1224" s="355"/>
      <c r="M1224" s="355"/>
      <c r="N1224" s="355"/>
      <c r="O1224" s="355"/>
      <c r="P1224" s="355"/>
      <c r="Q1224" s="355"/>
      <c r="R1224" s="355"/>
      <c r="S1224" s="355"/>
      <c r="T1224" s="355"/>
      <c r="U1224" s="355"/>
      <c r="V1224" s="355">
        <v>1005228</v>
      </c>
      <c r="W1224" s="355"/>
      <c r="X1224" s="355"/>
      <c r="Y1224" s="355"/>
      <c r="Z1224" s="355"/>
      <c r="AA1224" s="355"/>
      <c r="AB1224" s="355"/>
      <c r="AC1224" s="355"/>
      <c r="AD1224" s="355"/>
      <c r="AE1224" s="355"/>
      <c r="AF1224" s="355"/>
      <c r="AG1224" s="355"/>
      <c r="AH1224" s="355"/>
      <c r="AI1224" s="381">
        <v>351701000</v>
      </c>
      <c r="AJ1224" s="381">
        <v>350531000</v>
      </c>
      <c r="AK1224" s="381">
        <v>368870</v>
      </c>
      <c r="AL1224" s="381">
        <v>367642.88406913826</v>
      </c>
      <c r="AM1224" s="381">
        <v>1054</v>
      </c>
      <c r="AN1224" s="359"/>
      <c r="AO1224" s="367"/>
    </row>
    <row r="1225" spans="1:41" ht="15.75">
      <c r="A1225" s="355" t="s">
        <v>14077</v>
      </c>
      <c r="B1225" s="355">
        <v>2633</v>
      </c>
      <c r="C1225" s="382" t="s">
        <v>14066</v>
      </c>
      <c r="D1225" s="382" t="s">
        <v>14067</v>
      </c>
      <c r="E1225" s="382" t="s">
        <v>14068</v>
      </c>
      <c r="F1225" s="355"/>
      <c r="G1225" s="380" t="s">
        <v>12024</v>
      </c>
      <c r="H1225" s="355"/>
      <c r="I1225" s="355"/>
      <c r="J1225" s="355"/>
      <c r="K1225" s="382" t="s">
        <v>12142</v>
      </c>
      <c r="L1225" s="355"/>
      <c r="M1225" s="355"/>
      <c r="N1225" s="355"/>
      <c r="O1225" s="355"/>
      <c r="P1225" s="355"/>
      <c r="Q1225" s="355"/>
      <c r="R1225" s="355"/>
      <c r="S1225" s="355"/>
      <c r="T1225" s="355"/>
      <c r="U1225" s="355"/>
      <c r="V1225" s="355">
        <v>2510576</v>
      </c>
      <c r="W1225" s="355"/>
      <c r="X1225" s="355"/>
      <c r="Y1225" s="355"/>
      <c r="Z1225" s="355"/>
      <c r="AA1225" s="355"/>
      <c r="AB1225" s="355"/>
      <c r="AC1225" s="355"/>
      <c r="AD1225" s="355"/>
      <c r="AE1225" s="355"/>
      <c r="AF1225" s="355"/>
      <c r="AG1225" s="355"/>
      <c r="AH1225" s="355"/>
      <c r="AI1225" s="381">
        <v>351701000</v>
      </c>
      <c r="AJ1225" s="381">
        <v>350531000</v>
      </c>
      <c r="AK1225" s="381">
        <v>368870</v>
      </c>
      <c r="AL1225" s="381">
        <v>367642.88406913826</v>
      </c>
      <c r="AM1225" s="381">
        <v>2633</v>
      </c>
      <c r="AN1225" s="359"/>
      <c r="AO1225" s="367"/>
    </row>
    <row r="1226" spans="1:41" ht="15.75">
      <c r="A1226" s="355" t="s">
        <v>14078</v>
      </c>
      <c r="B1226" s="355">
        <v>8879</v>
      </c>
      <c r="C1226" s="382" t="s">
        <v>14066</v>
      </c>
      <c r="D1226" s="382" t="s">
        <v>14067</v>
      </c>
      <c r="E1226" s="382" t="s">
        <v>14068</v>
      </c>
      <c r="F1226" s="355"/>
      <c r="G1226" s="380" t="s">
        <v>12026</v>
      </c>
      <c r="H1226" s="355"/>
      <c r="I1226" s="355"/>
      <c r="J1226" s="355"/>
      <c r="K1226" s="382" t="s">
        <v>12142</v>
      </c>
      <c r="L1226" s="355"/>
      <c r="M1226" s="355"/>
      <c r="N1226" s="355"/>
      <c r="O1226" s="355"/>
      <c r="P1226" s="355"/>
      <c r="Q1226" s="355"/>
      <c r="R1226" s="355"/>
      <c r="S1226" s="355"/>
      <c r="T1226" s="355"/>
      <c r="U1226" s="355"/>
      <c r="V1226" s="355">
        <v>8465930</v>
      </c>
      <c r="W1226" s="355"/>
      <c r="X1226" s="355"/>
      <c r="Y1226" s="355"/>
      <c r="Z1226" s="355"/>
      <c r="AA1226" s="355"/>
      <c r="AB1226" s="355"/>
      <c r="AC1226" s="355"/>
      <c r="AD1226" s="355"/>
      <c r="AE1226" s="355"/>
      <c r="AF1226" s="355"/>
      <c r="AG1226" s="355"/>
      <c r="AH1226" s="355"/>
      <c r="AI1226" s="381">
        <v>351701000</v>
      </c>
      <c r="AJ1226" s="381">
        <v>350531000</v>
      </c>
      <c r="AK1226" s="381">
        <v>368870</v>
      </c>
      <c r="AL1226" s="381">
        <v>367642.88406913826</v>
      </c>
      <c r="AM1226" s="381">
        <v>8879</v>
      </c>
      <c r="AN1226" s="359"/>
      <c r="AO1226" s="367"/>
    </row>
    <row r="1227" spans="1:41" ht="15.75">
      <c r="A1227" s="355" t="s">
        <v>14079</v>
      </c>
      <c r="B1227" s="355">
        <v>225</v>
      </c>
      <c r="C1227" s="382" t="s">
        <v>14066</v>
      </c>
      <c r="D1227" s="382" t="s">
        <v>14067</v>
      </c>
      <c r="E1227" s="382" t="s">
        <v>14068</v>
      </c>
      <c r="F1227" s="355"/>
      <c r="G1227" s="380" t="s">
        <v>12028</v>
      </c>
      <c r="H1227" s="355"/>
      <c r="I1227" s="355"/>
      <c r="J1227" s="355"/>
      <c r="K1227" s="382" t="s">
        <v>12142</v>
      </c>
      <c r="L1227" s="355"/>
      <c r="M1227" s="355"/>
      <c r="N1227" s="355"/>
      <c r="O1227" s="355"/>
      <c r="P1227" s="355"/>
      <c r="Q1227" s="355"/>
      <c r="R1227" s="355"/>
      <c r="S1227" s="355"/>
      <c r="T1227" s="355"/>
      <c r="U1227" s="355"/>
      <c r="V1227" s="355">
        <v>214479</v>
      </c>
      <c r="W1227" s="355"/>
      <c r="X1227" s="355"/>
      <c r="Y1227" s="355"/>
      <c r="Z1227" s="355"/>
      <c r="AA1227" s="355"/>
      <c r="AB1227" s="355"/>
      <c r="AC1227" s="355"/>
      <c r="AD1227" s="355"/>
      <c r="AE1227" s="355"/>
      <c r="AF1227" s="355"/>
      <c r="AG1227" s="355"/>
      <c r="AH1227" s="355"/>
      <c r="AI1227" s="381">
        <v>351701000</v>
      </c>
      <c r="AJ1227" s="381">
        <v>350531000</v>
      </c>
      <c r="AK1227" s="381">
        <v>368870</v>
      </c>
      <c r="AL1227" s="381">
        <v>367642.88406913826</v>
      </c>
      <c r="AM1227" s="381">
        <v>225</v>
      </c>
      <c r="AN1227" s="359"/>
      <c r="AO1227" s="367"/>
    </row>
    <row r="1228" spans="1:41" ht="15.75">
      <c r="A1228" s="355" t="s">
        <v>14080</v>
      </c>
      <c r="B1228" s="355">
        <v>4689</v>
      </c>
      <c r="C1228" s="382" t="s">
        <v>14066</v>
      </c>
      <c r="D1228" s="382" t="s">
        <v>14067</v>
      </c>
      <c r="E1228" s="382" t="s">
        <v>14068</v>
      </c>
      <c r="F1228" s="355"/>
      <c r="G1228" s="380" t="s">
        <v>12030</v>
      </c>
      <c r="H1228" s="355"/>
      <c r="I1228" s="355"/>
      <c r="J1228" s="355"/>
      <c r="K1228" s="382" t="s">
        <v>12142</v>
      </c>
      <c r="L1228" s="355"/>
      <c r="M1228" s="355"/>
      <c r="N1228" s="355"/>
      <c r="O1228" s="355"/>
      <c r="P1228" s="355"/>
      <c r="Q1228" s="355"/>
      <c r="R1228" s="355"/>
      <c r="S1228" s="355"/>
      <c r="T1228" s="355"/>
      <c r="U1228" s="355"/>
      <c r="V1228" s="355">
        <v>4470481</v>
      </c>
      <c r="W1228" s="355"/>
      <c r="X1228" s="355"/>
      <c r="Y1228" s="355"/>
      <c r="Z1228" s="355"/>
      <c r="AA1228" s="355"/>
      <c r="AB1228" s="355"/>
      <c r="AC1228" s="355"/>
      <c r="AD1228" s="355"/>
      <c r="AE1228" s="355"/>
      <c r="AF1228" s="355"/>
      <c r="AG1228" s="355"/>
      <c r="AH1228" s="355"/>
      <c r="AI1228" s="381">
        <v>351701000</v>
      </c>
      <c r="AJ1228" s="381">
        <v>350531000</v>
      </c>
      <c r="AK1228" s="381">
        <v>368870</v>
      </c>
      <c r="AL1228" s="381">
        <v>367642.88406913826</v>
      </c>
      <c r="AM1228" s="381">
        <v>4689</v>
      </c>
      <c r="AN1228" s="359"/>
      <c r="AO1228" s="367"/>
    </row>
    <row r="1229" spans="1:41" ht="15.75">
      <c r="A1229" s="355" t="s">
        <v>14081</v>
      </c>
      <c r="B1229" s="355">
        <v>662</v>
      </c>
      <c r="C1229" s="382" t="s">
        <v>14066</v>
      </c>
      <c r="D1229" s="382" t="s">
        <v>14067</v>
      </c>
      <c r="E1229" s="382" t="s">
        <v>14068</v>
      </c>
      <c r="F1229" s="355"/>
      <c r="G1229" s="380" t="s">
        <v>12032</v>
      </c>
      <c r="H1229" s="355"/>
      <c r="I1229" s="355"/>
      <c r="J1229" s="355"/>
      <c r="K1229" s="382" t="s">
        <v>12142</v>
      </c>
      <c r="L1229" s="355"/>
      <c r="M1229" s="355"/>
      <c r="N1229" s="355"/>
      <c r="O1229" s="355"/>
      <c r="P1229" s="355"/>
      <c r="Q1229" s="355"/>
      <c r="R1229" s="355"/>
      <c r="S1229" s="355"/>
      <c r="T1229" s="355"/>
      <c r="U1229" s="355"/>
      <c r="V1229" s="355">
        <v>631344</v>
      </c>
      <c r="W1229" s="355"/>
      <c r="X1229" s="355"/>
      <c r="Y1229" s="355"/>
      <c r="Z1229" s="355"/>
      <c r="AA1229" s="355"/>
      <c r="AB1229" s="355"/>
      <c r="AC1229" s="355"/>
      <c r="AD1229" s="355"/>
      <c r="AE1229" s="355"/>
      <c r="AF1229" s="355"/>
      <c r="AG1229" s="355"/>
      <c r="AH1229" s="355"/>
      <c r="AI1229" s="381">
        <v>351701000</v>
      </c>
      <c r="AJ1229" s="381">
        <v>350531000</v>
      </c>
      <c r="AK1229" s="381">
        <v>368870</v>
      </c>
      <c r="AL1229" s="381">
        <v>367642.88406913826</v>
      </c>
      <c r="AM1229" s="381">
        <v>662</v>
      </c>
      <c r="AN1229" s="359"/>
      <c r="AO1229" s="367"/>
    </row>
    <row r="1230" spans="1:41" ht="15.75">
      <c r="A1230" s="355" t="s">
        <v>14082</v>
      </c>
      <c r="B1230" s="355">
        <v>48028</v>
      </c>
      <c r="C1230" s="382" t="s">
        <v>14066</v>
      </c>
      <c r="D1230" s="382" t="s">
        <v>14067</v>
      </c>
      <c r="E1230" s="382" t="s">
        <v>14068</v>
      </c>
      <c r="F1230" s="355"/>
      <c r="G1230" s="380" t="s">
        <v>12034</v>
      </c>
      <c r="H1230" s="355"/>
      <c r="I1230" s="355"/>
      <c r="J1230" s="355"/>
      <c r="K1230" s="382" t="s">
        <v>12142</v>
      </c>
      <c r="L1230" s="355"/>
      <c r="M1230" s="355"/>
      <c r="N1230" s="355"/>
      <c r="O1230" s="355"/>
      <c r="P1230" s="355"/>
      <c r="Q1230" s="355"/>
      <c r="R1230" s="355"/>
      <c r="S1230" s="355"/>
      <c r="T1230" s="355"/>
      <c r="U1230" s="355"/>
      <c r="V1230" s="355">
        <v>45792671</v>
      </c>
      <c r="W1230" s="355"/>
      <c r="X1230" s="355"/>
      <c r="Y1230" s="355"/>
      <c r="Z1230" s="355"/>
      <c r="AA1230" s="355"/>
      <c r="AB1230" s="355"/>
      <c r="AC1230" s="355"/>
      <c r="AD1230" s="355"/>
      <c r="AE1230" s="355"/>
      <c r="AF1230" s="355"/>
      <c r="AG1230" s="355"/>
      <c r="AH1230" s="355"/>
      <c r="AI1230" s="381">
        <v>351701000</v>
      </c>
      <c r="AJ1230" s="381">
        <v>350531000</v>
      </c>
      <c r="AK1230" s="381">
        <v>368870</v>
      </c>
      <c r="AL1230" s="381">
        <v>367642.88406913826</v>
      </c>
      <c r="AM1230" s="381">
        <v>48028</v>
      </c>
      <c r="AN1230" s="359"/>
      <c r="AO1230" s="367"/>
    </row>
    <row r="1231" spans="1:41" ht="15.75">
      <c r="A1231" s="355" t="s">
        <v>14083</v>
      </c>
      <c r="B1231" s="355">
        <v>1262</v>
      </c>
      <c r="C1231" s="382" t="s">
        <v>14066</v>
      </c>
      <c r="D1231" s="382" t="s">
        <v>14067</v>
      </c>
      <c r="E1231" s="382" t="s">
        <v>14068</v>
      </c>
      <c r="F1231" s="355"/>
      <c r="G1231" s="380" t="s">
        <v>12036</v>
      </c>
      <c r="H1231" s="355"/>
      <c r="I1231" s="355"/>
      <c r="J1231" s="355"/>
      <c r="K1231" s="382" t="s">
        <v>12142</v>
      </c>
      <c r="L1231" s="355"/>
      <c r="M1231" s="355"/>
      <c r="N1231" s="355"/>
      <c r="O1231" s="355"/>
      <c r="P1231" s="355"/>
      <c r="Q1231" s="355"/>
      <c r="R1231" s="355"/>
      <c r="S1231" s="355"/>
      <c r="T1231" s="355"/>
      <c r="U1231" s="355"/>
      <c r="V1231" s="355">
        <v>1203035</v>
      </c>
      <c r="W1231" s="355"/>
      <c r="X1231" s="355"/>
      <c r="Y1231" s="355"/>
      <c r="Z1231" s="355"/>
      <c r="AA1231" s="355"/>
      <c r="AB1231" s="355"/>
      <c r="AC1231" s="355"/>
      <c r="AD1231" s="355"/>
      <c r="AE1231" s="355"/>
      <c r="AF1231" s="355"/>
      <c r="AG1231" s="355"/>
      <c r="AH1231" s="355"/>
      <c r="AI1231" s="381">
        <v>351701000</v>
      </c>
      <c r="AJ1231" s="381">
        <v>350531000</v>
      </c>
      <c r="AK1231" s="381">
        <v>368870</v>
      </c>
      <c r="AL1231" s="381">
        <v>367642.88406913826</v>
      </c>
      <c r="AM1231" s="381">
        <v>1262</v>
      </c>
      <c r="AN1231" s="359"/>
      <c r="AO1231" s="367"/>
    </row>
    <row r="1232" spans="1:41" ht="15.75">
      <c r="A1232" s="355" t="s">
        <v>14084</v>
      </c>
      <c r="B1232" s="355">
        <v>1582</v>
      </c>
      <c r="C1232" s="382" t="s">
        <v>14066</v>
      </c>
      <c r="D1232" s="382" t="s">
        <v>14067</v>
      </c>
      <c r="E1232" s="382" t="s">
        <v>14068</v>
      </c>
      <c r="F1232" s="355"/>
      <c r="G1232" s="380" t="s">
        <v>12038</v>
      </c>
      <c r="H1232" s="355"/>
      <c r="I1232" s="355"/>
      <c r="J1232" s="355"/>
      <c r="K1232" s="382" t="s">
        <v>12142</v>
      </c>
      <c r="L1232" s="355"/>
      <c r="M1232" s="355"/>
      <c r="N1232" s="355"/>
      <c r="O1232" s="355"/>
      <c r="P1232" s="355"/>
      <c r="Q1232" s="355"/>
      <c r="R1232" s="355"/>
      <c r="S1232" s="355"/>
      <c r="T1232" s="355"/>
      <c r="U1232" s="355"/>
      <c r="V1232" s="355">
        <v>1508239</v>
      </c>
      <c r="W1232" s="355"/>
      <c r="X1232" s="355"/>
      <c r="Y1232" s="355"/>
      <c r="Z1232" s="355"/>
      <c r="AA1232" s="355"/>
      <c r="AB1232" s="355"/>
      <c r="AC1232" s="355"/>
      <c r="AD1232" s="355"/>
      <c r="AE1232" s="355"/>
      <c r="AF1232" s="355"/>
      <c r="AG1232" s="355"/>
      <c r="AH1232" s="355"/>
      <c r="AI1232" s="381">
        <v>351701000</v>
      </c>
      <c r="AJ1232" s="381">
        <v>350531000</v>
      </c>
      <c r="AK1232" s="381">
        <v>368870</v>
      </c>
      <c r="AL1232" s="381">
        <v>367642.88406913826</v>
      </c>
      <c r="AM1232" s="381">
        <v>1582</v>
      </c>
      <c r="AN1232" s="359"/>
      <c r="AO1232" s="367"/>
    </row>
    <row r="1233" spans="1:41" ht="15.75">
      <c r="A1233" s="355" t="s">
        <v>14085</v>
      </c>
      <c r="B1233" s="355">
        <v>10806</v>
      </c>
      <c r="C1233" s="382" t="s">
        <v>14066</v>
      </c>
      <c r="D1233" s="382" t="s">
        <v>14067</v>
      </c>
      <c r="E1233" s="382" t="s">
        <v>14068</v>
      </c>
      <c r="F1233" s="355"/>
      <c r="G1233" s="380" t="s">
        <v>12040</v>
      </c>
      <c r="H1233" s="355"/>
      <c r="I1233" s="355"/>
      <c r="J1233" s="355"/>
      <c r="K1233" s="382" t="s">
        <v>12142</v>
      </c>
      <c r="L1233" s="355"/>
      <c r="M1233" s="355"/>
      <c r="N1233" s="355"/>
      <c r="O1233" s="355"/>
      <c r="P1233" s="355"/>
      <c r="Q1233" s="355"/>
      <c r="R1233" s="355"/>
      <c r="S1233" s="355"/>
      <c r="T1233" s="355"/>
      <c r="U1233" s="355"/>
      <c r="V1233" s="355">
        <v>10303085</v>
      </c>
      <c r="W1233" s="355"/>
      <c r="X1233" s="355"/>
      <c r="Y1233" s="355"/>
      <c r="Z1233" s="355"/>
      <c r="AA1233" s="355"/>
      <c r="AB1233" s="355"/>
      <c r="AC1233" s="355"/>
      <c r="AD1233" s="355"/>
      <c r="AE1233" s="355"/>
      <c r="AF1233" s="355"/>
      <c r="AG1233" s="355"/>
      <c r="AH1233" s="355"/>
      <c r="AI1233" s="381">
        <v>351701000</v>
      </c>
      <c r="AJ1233" s="381">
        <v>350531000</v>
      </c>
      <c r="AK1233" s="381">
        <v>368870</v>
      </c>
      <c r="AL1233" s="381">
        <v>367642.88406913826</v>
      </c>
      <c r="AM1233" s="381">
        <v>10806</v>
      </c>
      <c r="AN1233" s="359"/>
      <c r="AO1233" s="367"/>
    </row>
    <row r="1234" spans="1:41" ht="15.75">
      <c r="A1234" s="355" t="s">
        <v>14086</v>
      </c>
      <c r="B1234" s="355">
        <v>6600</v>
      </c>
      <c r="C1234" s="382" t="s">
        <v>14066</v>
      </c>
      <c r="D1234" s="382" t="s">
        <v>14067</v>
      </c>
      <c r="E1234" s="382" t="s">
        <v>14068</v>
      </c>
      <c r="F1234" s="355"/>
      <c r="G1234" s="380" t="s">
        <v>12042</v>
      </c>
      <c r="H1234" s="355"/>
      <c r="I1234" s="355"/>
      <c r="J1234" s="355"/>
      <c r="K1234" s="382" t="s">
        <v>12142</v>
      </c>
      <c r="L1234" s="355"/>
      <c r="M1234" s="355"/>
      <c r="N1234" s="355"/>
      <c r="O1234" s="355"/>
      <c r="P1234" s="355"/>
      <c r="Q1234" s="355"/>
      <c r="R1234" s="355"/>
      <c r="S1234" s="355"/>
      <c r="T1234" s="355"/>
      <c r="U1234" s="355"/>
      <c r="V1234" s="355">
        <v>6293041</v>
      </c>
      <c r="W1234" s="355"/>
      <c r="X1234" s="355"/>
      <c r="Y1234" s="355"/>
      <c r="Z1234" s="355"/>
      <c r="AA1234" s="355"/>
      <c r="AB1234" s="355"/>
      <c r="AC1234" s="355"/>
      <c r="AD1234" s="355"/>
      <c r="AE1234" s="355"/>
      <c r="AF1234" s="355"/>
      <c r="AG1234" s="355"/>
      <c r="AH1234" s="355"/>
      <c r="AI1234" s="381">
        <v>351701000</v>
      </c>
      <c r="AJ1234" s="381">
        <v>350531000</v>
      </c>
      <c r="AK1234" s="381">
        <v>368870</v>
      </c>
      <c r="AL1234" s="381">
        <v>367642.88406913826</v>
      </c>
      <c r="AM1234" s="381">
        <v>6600</v>
      </c>
      <c r="AN1234" s="359"/>
      <c r="AO1234" s="367"/>
    </row>
    <row r="1235" spans="1:41" ht="15.75">
      <c r="A1235" s="355" t="s">
        <v>14087</v>
      </c>
      <c r="B1235" s="355">
        <v>3543</v>
      </c>
      <c r="C1235" s="382" t="s">
        <v>14066</v>
      </c>
      <c r="D1235" s="382" t="s">
        <v>14067</v>
      </c>
      <c r="E1235" s="382" t="s">
        <v>14068</v>
      </c>
      <c r="F1235" s="355"/>
      <c r="G1235" s="380" t="s">
        <v>12044</v>
      </c>
      <c r="H1235" s="355"/>
      <c r="I1235" s="355"/>
      <c r="J1235" s="355"/>
      <c r="K1235" s="382" t="s">
        <v>12142</v>
      </c>
      <c r="L1235" s="355"/>
      <c r="M1235" s="355"/>
      <c r="N1235" s="355"/>
      <c r="O1235" s="355"/>
      <c r="P1235" s="355"/>
      <c r="Q1235" s="355"/>
      <c r="R1235" s="355"/>
      <c r="S1235" s="355"/>
      <c r="T1235" s="355"/>
      <c r="U1235" s="355"/>
      <c r="V1235" s="355">
        <v>3378309</v>
      </c>
      <c r="W1235" s="355"/>
      <c r="X1235" s="355"/>
      <c r="Y1235" s="355"/>
      <c r="Z1235" s="355"/>
      <c r="AA1235" s="355"/>
      <c r="AB1235" s="355"/>
      <c r="AC1235" s="355"/>
      <c r="AD1235" s="355"/>
      <c r="AE1235" s="355"/>
      <c r="AF1235" s="355"/>
      <c r="AG1235" s="355"/>
      <c r="AH1235" s="355"/>
      <c r="AI1235" s="381">
        <v>351701000</v>
      </c>
      <c r="AJ1235" s="381">
        <v>350531000</v>
      </c>
      <c r="AK1235" s="381">
        <v>368870</v>
      </c>
      <c r="AL1235" s="381">
        <v>367642.88406913826</v>
      </c>
      <c r="AM1235" s="381">
        <v>3543</v>
      </c>
      <c r="AN1235" s="359"/>
      <c r="AO1235" s="367"/>
    </row>
    <row r="1236" spans="1:41" ht="15.75">
      <c r="A1236" s="355" t="s">
        <v>14088</v>
      </c>
      <c r="B1236" s="355">
        <v>361</v>
      </c>
      <c r="C1236" s="382" t="s">
        <v>14066</v>
      </c>
      <c r="D1236" s="382" t="s">
        <v>14067</v>
      </c>
      <c r="E1236" s="382" t="s">
        <v>14068</v>
      </c>
      <c r="F1236" s="355"/>
      <c r="G1236" s="380" t="s">
        <v>12046</v>
      </c>
      <c r="H1236" s="355"/>
      <c r="I1236" s="355"/>
      <c r="J1236" s="355"/>
      <c r="K1236" s="382" t="s">
        <v>12142</v>
      </c>
      <c r="L1236" s="355"/>
      <c r="M1236" s="355"/>
      <c r="N1236" s="355"/>
      <c r="O1236" s="355"/>
      <c r="P1236" s="355"/>
      <c r="Q1236" s="355"/>
      <c r="R1236" s="355"/>
      <c r="S1236" s="355"/>
      <c r="T1236" s="355"/>
      <c r="U1236" s="355"/>
      <c r="V1236" s="355">
        <v>344571</v>
      </c>
      <c r="W1236" s="355"/>
      <c r="X1236" s="355"/>
      <c r="Y1236" s="355"/>
      <c r="Z1236" s="355"/>
      <c r="AA1236" s="355"/>
      <c r="AB1236" s="355"/>
      <c r="AC1236" s="355"/>
      <c r="AD1236" s="355"/>
      <c r="AE1236" s="355"/>
      <c r="AF1236" s="355"/>
      <c r="AG1236" s="355"/>
      <c r="AH1236" s="355"/>
      <c r="AI1236" s="381">
        <v>351701000</v>
      </c>
      <c r="AJ1236" s="381">
        <v>350531000</v>
      </c>
      <c r="AK1236" s="381">
        <v>368870</v>
      </c>
      <c r="AL1236" s="381">
        <v>367642.88406913826</v>
      </c>
      <c r="AM1236" s="381">
        <v>361</v>
      </c>
      <c r="AN1236" s="359"/>
      <c r="AO1236" s="367"/>
    </row>
    <row r="1237" spans="1:41" ht="15.75">
      <c r="A1237" s="355" t="s">
        <v>14089</v>
      </c>
      <c r="B1237" s="355">
        <v>4482</v>
      </c>
      <c r="C1237" s="382" t="s">
        <v>14066</v>
      </c>
      <c r="D1237" s="382" t="s">
        <v>14067</v>
      </c>
      <c r="E1237" s="382" t="s">
        <v>14068</v>
      </c>
      <c r="F1237" s="355"/>
      <c r="G1237" s="380" t="s">
        <v>12110</v>
      </c>
      <c r="H1237" s="355"/>
      <c r="I1237" s="355"/>
      <c r="J1237" s="355"/>
      <c r="K1237" s="382" t="s">
        <v>12142</v>
      </c>
      <c r="L1237" s="355"/>
      <c r="M1237" s="355"/>
      <c r="N1237" s="355"/>
      <c r="O1237" s="355"/>
      <c r="P1237" s="355"/>
      <c r="Q1237" s="355"/>
      <c r="R1237" s="355"/>
      <c r="S1237" s="355"/>
      <c r="T1237" s="355"/>
      <c r="U1237" s="355"/>
      <c r="V1237" s="355">
        <v>4273483</v>
      </c>
      <c r="W1237" s="355"/>
      <c r="X1237" s="355"/>
      <c r="Y1237" s="355"/>
      <c r="Z1237" s="355"/>
      <c r="AA1237" s="355"/>
      <c r="AB1237" s="355"/>
      <c r="AC1237" s="355"/>
      <c r="AD1237" s="355"/>
      <c r="AE1237" s="355"/>
      <c r="AF1237" s="355"/>
      <c r="AG1237" s="355"/>
      <c r="AH1237" s="355"/>
      <c r="AI1237" s="381">
        <v>351701000</v>
      </c>
      <c r="AJ1237" s="381">
        <v>350531000</v>
      </c>
      <c r="AK1237" s="381">
        <v>368870</v>
      </c>
      <c r="AL1237" s="381">
        <v>367642.88406913826</v>
      </c>
      <c r="AM1237" s="381">
        <v>4482</v>
      </c>
      <c r="AN1237" s="359"/>
      <c r="AO1237" s="367"/>
    </row>
    <row r="1238" spans="1:41" ht="15.75">
      <c r="A1238" s="355" t="s">
        <v>14090</v>
      </c>
      <c r="B1238" s="355">
        <v>1000</v>
      </c>
      <c r="C1238" s="382" t="s">
        <v>14066</v>
      </c>
      <c r="D1238" s="382" t="s">
        <v>14067</v>
      </c>
      <c r="E1238" s="382" t="s">
        <v>14068</v>
      </c>
      <c r="F1238" s="355"/>
      <c r="G1238" s="380" t="s">
        <v>12182</v>
      </c>
      <c r="H1238" s="355"/>
      <c r="I1238" s="355"/>
      <c r="J1238" s="355"/>
      <c r="K1238" s="382" t="s">
        <v>12142</v>
      </c>
      <c r="L1238" s="355"/>
      <c r="M1238" s="355"/>
      <c r="N1238" s="355"/>
      <c r="O1238" s="355"/>
      <c r="P1238" s="355"/>
      <c r="Q1238" s="355"/>
      <c r="R1238" s="355"/>
      <c r="S1238" s="355"/>
      <c r="T1238" s="355"/>
      <c r="U1238" s="355"/>
      <c r="V1238" s="355">
        <v>953895</v>
      </c>
      <c r="W1238" s="355"/>
      <c r="X1238" s="355"/>
      <c r="Y1238" s="355"/>
      <c r="Z1238" s="355"/>
      <c r="AA1238" s="355"/>
      <c r="AB1238" s="355"/>
      <c r="AC1238" s="355"/>
      <c r="AD1238" s="355"/>
      <c r="AE1238" s="355"/>
      <c r="AF1238" s="355"/>
      <c r="AG1238" s="355"/>
      <c r="AH1238" s="355"/>
      <c r="AI1238" s="381">
        <v>351701000</v>
      </c>
      <c r="AJ1238" s="381">
        <v>350531000</v>
      </c>
      <c r="AK1238" s="381">
        <v>368870</v>
      </c>
      <c r="AL1238" s="381">
        <v>367642.88406913826</v>
      </c>
      <c r="AM1238" s="381">
        <v>1000</v>
      </c>
      <c r="AN1238" s="359"/>
      <c r="AO1238" s="367"/>
    </row>
    <row r="1239" spans="1:41" ht="15.75">
      <c r="A1239" s="355" t="s">
        <v>14091</v>
      </c>
      <c r="B1239" s="355">
        <v>7738</v>
      </c>
      <c r="C1239" s="382" t="s">
        <v>14066</v>
      </c>
      <c r="D1239" s="382" t="s">
        <v>14067</v>
      </c>
      <c r="E1239" s="382" t="s">
        <v>14068</v>
      </c>
      <c r="F1239" s="355"/>
      <c r="G1239" s="380" t="s">
        <v>12113</v>
      </c>
      <c r="H1239" s="355"/>
      <c r="I1239" s="355"/>
      <c r="J1239" s="355"/>
      <c r="K1239" s="382" t="s">
        <v>12142</v>
      </c>
      <c r="L1239" s="355"/>
      <c r="M1239" s="355"/>
      <c r="N1239" s="355"/>
      <c r="O1239" s="355"/>
      <c r="P1239" s="355"/>
      <c r="Q1239" s="355"/>
      <c r="R1239" s="355"/>
      <c r="S1239" s="355"/>
      <c r="T1239" s="355"/>
      <c r="U1239" s="355"/>
      <c r="V1239" s="355">
        <v>7377817</v>
      </c>
      <c r="W1239" s="355"/>
      <c r="X1239" s="355"/>
      <c r="Y1239" s="355"/>
      <c r="Z1239" s="355"/>
      <c r="AA1239" s="355"/>
      <c r="AB1239" s="355"/>
      <c r="AC1239" s="355"/>
      <c r="AD1239" s="355"/>
      <c r="AE1239" s="355"/>
      <c r="AF1239" s="355"/>
      <c r="AG1239" s="355"/>
      <c r="AH1239" s="355"/>
      <c r="AI1239" s="381">
        <v>351701000</v>
      </c>
      <c r="AJ1239" s="381">
        <v>350531000</v>
      </c>
      <c r="AK1239" s="381">
        <v>368870</v>
      </c>
      <c r="AL1239" s="381">
        <v>367642.88406913826</v>
      </c>
      <c r="AM1239" s="381">
        <v>7738</v>
      </c>
      <c r="AN1239" s="359"/>
      <c r="AO1239" s="367"/>
    </row>
    <row r="1240" spans="1:41" ht="15.75">
      <c r="A1240" s="355" t="s">
        <v>14092</v>
      </c>
      <c r="B1240" s="355">
        <v>29712</v>
      </c>
      <c r="C1240" s="382" t="s">
        <v>14066</v>
      </c>
      <c r="D1240" s="382" t="s">
        <v>14067</v>
      </c>
      <c r="E1240" s="382" t="s">
        <v>14068</v>
      </c>
      <c r="F1240" s="355"/>
      <c r="G1240" s="380" t="s">
        <v>12447</v>
      </c>
      <c r="H1240" s="355"/>
      <c r="I1240" s="355"/>
      <c r="J1240" s="355"/>
      <c r="K1240" s="382" t="s">
        <v>12142</v>
      </c>
      <c r="L1240" s="355"/>
      <c r="M1240" s="355"/>
      <c r="N1240" s="355"/>
      <c r="O1240" s="355"/>
      <c r="P1240" s="355"/>
      <c r="Q1240" s="355"/>
      <c r="R1240" s="355"/>
      <c r="S1240" s="355"/>
      <c r="T1240" s="355"/>
      <c r="U1240" s="355"/>
      <c r="V1240" s="355">
        <v>28328976</v>
      </c>
      <c r="W1240" s="355"/>
      <c r="X1240" s="355"/>
      <c r="Y1240" s="355"/>
      <c r="Z1240" s="355"/>
      <c r="AA1240" s="355"/>
      <c r="AB1240" s="355"/>
      <c r="AC1240" s="355"/>
      <c r="AD1240" s="355"/>
      <c r="AE1240" s="355"/>
      <c r="AF1240" s="355"/>
      <c r="AG1240" s="355"/>
      <c r="AH1240" s="355"/>
      <c r="AI1240" s="381">
        <v>351701000</v>
      </c>
      <c r="AJ1240" s="381">
        <v>350531000</v>
      </c>
      <c r="AK1240" s="381">
        <v>368870</v>
      </c>
      <c r="AL1240" s="381">
        <v>367642.88406913826</v>
      </c>
      <c r="AM1240" s="381">
        <v>29712</v>
      </c>
      <c r="AN1240" s="359"/>
      <c r="AO1240" s="367"/>
    </row>
    <row r="1241" spans="1:41" ht="15.75">
      <c r="A1241" s="355" t="s">
        <v>14093</v>
      </c>
      <c r="B1241" s="355">
        <v>130126</v>
      </c>
      <c r="C1241" s="382" t="s">
        <v>14066</v>
      </c>
      <c r="D1241" s="382" t="s">
        <v>14067</v>
      </c>
      <c r="E1241" s="382" t="s">
        <v>14068</v>
      </c>
      <c r="F1241" s="355"/>
      <c r="G1241" s="380" t="s">
        <v>12116</v>
      </c>
      <c r="H1241" s="355"/>
      <c r="I1241" s="355"/>
      <c r="J1241" s="355"/>
      <c r="K1241" s="382" t="s">
        <v>12142</v>
      </c>
      <c r="L1241" s="355"/>
      <c r="M1241" s="355"/>
      <c r="N1241" s="355"/>
      <c r="O1241" s="355"/>
      <c r="P1241" s="355"/>
      <c r="Q1241" s="355"/>
      <c r="R1241" s="355"/>
      <c r="S1241" s="355"/>
      <c r="T1241" s="355"/>
      <c r="U1241" s="355"/>
      <c r="V1241" s="355">
        <v>124069685</v>
      </c>
      <c r="W1241" s="355"/>
      <c r="X1241" s="355"/>
      <c r="Y1241" s="355"/>
      <c r="Z1241" s="355"/>
      <c r="AA1241" s="355"/>
      <c r="AB1241" s="355"/>
      <c r="AC1241" s="355"/>
      <c r="AD1241" s="355"/>
      <c r="AE1241" s="355"/>
      <c r="AF1241" s="355"/>
      <c r="AG1241" s="355"/>
      <c r="AH1241" s="355"/>
      <c r="AI1241" s="381">
        <v>351701000</v>
      </c>
      <c r="AJ1241" s="381">
        <v>350531000</v>
      </c>
      <c r="AK1241" s="381">
        <v>368870</v>
      </c>
      <c r="AL1241" s="381">
        <v>367642.88406913826</v>
      </c>
      <c r="AM1241" s="381">
        <v>130126</v>
      </c>
      <c r="AN1241" s="359"/>
      <c r="AO1241" s="367"/>
    </row>
    <row r="1242" spans="1:41" ht="15.75">
      <c r="A1242" s="355" t="s">
        <v>14094</v>
      </c>
      <c r="B1242" s="355">
        <v>47820</v>
      </c>
      <c r="C1242" s="382" t="s">
        <v>14066</v>
      </c>
      <c r="D1242" s="382" t="s">
        <v>14067</v>
      </c>
      <c r="E1242" s="382" t="s">
        <v>14068</v>
      </c>
      <c r="F1242" s="355"/>
      <c r="G1242" s="380" t="s">
        <v>12634</v>
      </c>
      <c r="H1242" s="355"/>
      <c r="I1242" s="355"/>
      <c r="J1242" s="355"/>
      <c r="K1242" s="382" t="s">
        <v>12142</v>
      </c>
      <c r="L1242" s="355"/>
      <c r="M1242" s="355"/>
      <c r="N1242" s="355"/>
      <c r="O1242" s="355"/>
      <c r="P1242" s="355"/>
      <c r="Q1242" s="355"/>
      <c r="R1242" s="355"/>
      <c r="S1242" s="355"/>
      <c r="T1242" s="355"/>
      <c r="U1242" s="355"/>
      <c r="V1242" s="355">
        <v>45594000</v>
      </c>
      <c r="W1242" s="355"/>
      <c r="X1242" s="355"/>
      <c r="Y1242" s="355"/>
      <c r="Z1242" s="355"/>
      <c r="AA1242" s="355"/>
      <c r="AB1242" s="355"/>
      <c r="AC1242" s="355"/>
      <c r="AD1242" s="355"/>
      <c r="AE1242" s="355"/>
      <c r="AF1242" s="355"/>
      <c r="AG1242" s="355"/>
      <c r="AH1242" s="355"/>
      <c r="AI1242" s="381">
        <v>351701000</v>
      </c>
      <c r="AJ1242" s="381">
        <v>350531000</v>
      </c>
      <c r="AK1242" s="381">
        <v>368870</v>
      </c>
      <c r="AL1242" s="381">
        <v>367642.88406913826</v>
      </c>
      <c r="AM1242" s="381">
        <v>47820</v>
      </c>
      <c r="AN1242" s="359"/>
      <c r="AO1242" s="367"/>
    </row>
    <row r="1243" spans="1:41" ht="15.75">
      <c r="A1243" s="355" t="s">
        <v>14095</v>
      </c>
      <c r="B1243" s="355">
        <v>6323</v>
      </c>
      <c r="C1243" s="382" t="s">
        <v>14066</v>
      </c>
      <c r="D1243" s="382" t="s">
        <v>14067</v>
      </c>
      <c r="E1243" s="382" t="s">
        <v>14068</v>
      </c>
      <c r="F1243" s="355"/>
      <c r="G1243" s="380" t="s">
        <v>12118</v>
      </c>
      <c r="H1243" s="355"/>
      <c r="I1243" s="355"/>
      <c r="J1243" s="355"/>
      <c r="K1243" s="382" t="s">
        <v>12142</v>
      </c>
      <c r="L1243" s="355"/>
      <c r="M1243" s="355"/>
      <c r="N1243" s="355"/>
      <c r="O1243" s="355"/>
      <c r="P1243" s="355"/>
      <c r="Q1243" s="355"/>
      <c r="R1243" s="355"/>
      <c r="S1243" s="355"/>
      <c r="T1243" s="355"/>
      <c r="U1243" s="355"/>
      <c r="V1243" s="355">
        <v>6029000</v>
      </c>
      <c r="W1243" s="355"/>
      <c r="X1243" s="355"/>
      <c r="Y1243" s="355"/>
      <c r="Z1243" s="355"/>
      <c r="AA1243" s="355"/>
      <c r="AB1243" s="355"/>
      <c r="AC1243" s="355"/>
      <c r="AD1243" s="355"/>
      <c r="AE1243" s="355"/>
      <c r="AF1243" s="355"/>
      <c r="AG1243" s="355"/>
      <c r="AH1243" s="355"/>
      <c r="AI1243" s="381">
        <v>351701000</v>
      </c>
      <c r="AJ1243" s="381">
        <v>350531000</v>
      </c>
      <c r="AK1243" s="381">
        <v>368870</v>
      </c>
      <c r="AL1243" s="381">
        <v>367642.88406913826</v>
      </c>
      <c r="AM1243" s="381">
        <v>6323</v>
      </c>
      <c r="AN1243" s="359"/>
      <c r="AO1243" s="367"/>
    </row>
    <row r="1244" spans="1:41" ht="15.75">
      <c r="A1244" s="355" t="s">
        <v>14096</v>
      </c>
      <c r="B1244" s="355">
        <v>4727</v>
      </c>
      <c r="C1244" s="382" t="s">
        <v>14066</v>
      </c>
      <c r="D1244" s="382" t="s">
        <v>14067</v>
      </c>
      <c r="E1244" s="382" t="s">
        <v>14068</v>
      </c>
      <c r="F1244" s="355"/>
      <c r="G1244" s="380" t="s">
        <v>12450</v>
      </c>
      <c r="H1244" s="355"/>
      <c r="I1244" s="355"/>
      <c r="J1244" s="355"/>
      <c r="K1244" s="382" t="s">
        <v>12142</v>
      </c>
      <c r="L1244" s="355"/>
      <c r="M1244" s="355"/>
      <c r="N1244" s="355"/>
      <c r="O1244" s="355"/>
      <c r="P1244" s="355"/>
      <c r="Q1244" s="355"/>
      <c r="R1244" s="355"/>
      <c r="S1244" s="355"/>
      <c r="T1244" s="355"/>
      <c r="U1244" s="355"/>
      <c r="V1244" s="355">
        <v>4507000</v>
      </c>
      <c r="W1244" s="355"/>
      <c r="X1244" s="355"/>
      <c r="Y1244" s="355"/>
      <c r="Z1244" s="355"/>
      <c r="AA1244" s="355"/>
      <c r="AB1244" s="355"/>
      <c r="AC1244" s="355"/>
      <c r="AD1244" s="355"/>
      <c r="AE1244" s="355"/>
      <c r="AF1244" s="355"/>
      <c r="AG1244" s="355"/>
      <c r="AH1244" s="355"/>
      <c r="AI1244" s="381">
        <v>351701000</v>
      </c>
      <c r="AJ1244" s="381">
        <v>350531000</v>
      </c>
      <c r="AK1244" s="381">
        <v>368870</v>
      </c>
      <c r="AL1244" s="381">
        <v>367642.88406913826</v>
      </c>
      <c r="AM1244" s="381">
        <v>4727</v>
      </c>
      <c r="AN1244" s="359"/>
      <c r="AO1244" s="367"/>
    </row>
    <row r="1245" spans="1:41" ht="15.75">
      <c r="A1245" s="355" t="s">
        <v>14097</v>
      </c>
      <c r="B1245" s="355">
        <v>3559</v>
      </c>
      <c r="C1245" s="382" t="s">
        <v>14066</v>
      </c>
      <c r="D1245" s="382" t="s">
        <v>14067</v>
      </c>
      <c r="E1245" s="382" t="s">
        <v>14068</v>
      </c>
      <c r="F1245" s="355"/>
      <c r="G1245" s="380" t="s">
        <v>12120</v>
      </c>
      <c r="H1245" s="355"/>
      <c r="I1245" s="355"/>
      <c r="J1245" s="355"/>
      <c r="K1245" s="382" t="s">
        <v>12142</v>
      </c>
      <c r="L1245" s="355"/>
      <c r="M1245" s="355"/>
      <c r="N1245" s="355"/>
      <c r="O1245" s="355"/>
      <c r="P1245" s="355"/>
      <c r="Q1245" s="355"/>
      <c r="R1245" s="355"/>
      <c r="S1245" s="355"/>
      <c r="T1245" s="355"/>
      <c r="U1245" s="355"/>
      <c r="V1245" s="355">
        <v>3393000</v>
      </c>
      <c r="W1245" s="355"/>
      <c r="X1245" s="355"/>
      <c r="Y1245" s="355"/>
      <c r="Z1245" s="355"/>
      <c r="AA1245" s="355"/>
      <c r="AB1245" s="355"/>
      <c r="AC1245" s="355"/>
      <c r="AD1245" s="355"/>
      <c r="AE1245" s="355"/>
      <c r="AF1245" s="355"/>
      <c r="AG1245" s="355"/>
      <c r="AH1245" s="355"/>
      <c r="AI1245" s="381">
        <v>351701000</v>
      </c>
      <c r="AJ1245" s="381">
        <v>350531000</v>
      </c>
      <c r="AK1245" s="381">
        <v>368870</v>
      </c>
      <c r="AL1245" s="381">
        <v>367642.88406913826</v>
      </c>
      <c r="AM1245" s="381">
        <v>3559</v>
      </c>
      <c r="AN1245" s="359"/>
      <c r="AO1245" s="367"/>
    </row>
    <row r="1246" spans="1:41" ht="15.75">
      <c r="A1246" s="355" t="s">
        <v>14098</v>
      </c>
      <c r="B1246" s="355">
        <v>1227</v>
      </c>
      <c r="C1246" s="382" t="s">
        <v>14066</v>
      </c>
      <c r="D1246" s="382" t="s">
        <v>14067</v>
      </c>
      <c r="E1246" s="382" t="s">
        <v>14068</v>
      </c>
      <c r="F1246" s="355"/>
      <c r="G1246" s="380" t="s">
        <v>11198</v>
      </c>
      <c r="H1246" s="355"/>
      <c r="I1246" s="355"/>
      <c r="J1246" s="355"/>
      <c r="K1246" s="380" t="s">
        <v>14099</v>
      </c>
      <c r="L1246" s="355"/>
      <c r="M1246" s="355"/>
      <c r="N1246" s="355"/>
      <c r="O1246" s="355"/>
      <c r="P1246" s="355"/>
      <c r="Q1246" s="355"/>
      <c r="R1246" s="355"/>
      <c r="S1246" s="355"/>
      <c r="T1246" s="355"/>
      <c r="U1246" s="355"/>
      <c r="V1246" s="355">
        <v>1170000</v>
      </c>
      <c r="W1246" s="355"/>
      <c r="X1246" s="355"/>
      <c r="Y1246" s="355"/>
      <c r="Z1246" s="355"/>
      <c r="AA1246" s="355"/>
      <c r="AB1246" s="355"/>
      <c r="AC1246" s="355"/>
      <c r="AD1246" s="355"/>
      <c r="AE1246" s="355"/>
      <c r="AF1246" s="355"/>
      <c r="AG1246" s="355"/>
      <c r="AH1246" s="355"/>
      <c r="AI1246" s="381">
        <v>351701000</v>
      </c>
      <c r="AJ1246" s="381">
        <v>1170000</v>
      </c>
      <c r="AK1246" s="381">
        <v>368870</v>
      </c>
      <c r="AL1246" s="381">
        <v>1227.1159308617262</v>
      </c>
      <c r="AM1246" s="381">
        <v>1227</v>
      </c>
      <c r="AN1246" s="359"/>
      <c r="AO1246" s="367"/>
    </row>
    <row r="1247" spans="1:41" ht="15.75">
      <c r="A1247" s="355" t="s">
        <v>14100</v>
      </c>
      <c r="B1247" s="355">
        <v>1210</v>
      </c>
      <c r="C1247" s="380" t="s">
        <v>14101</v>
      </c>
      <c r="D1247" s="380" t="s">
        <v>14102</v>
      </c>
      <c r="E1247" s="380" t="s">
        <v>14103</v>
      </c>
      <c r="F1247" s="355"/>
      <c r="G1247" s="380" t="s">
        <v>11988</v>
      </c>
      <c r="H1247" s="355"/>
      <c r="I1247" s="355"/>
      <c r="J1247" s="355"/>
      <c r="K1247" s="380" t="s">
        <v>12459</v>
      </c>
      <c r="L1247" s="355"/>
      <c r="M1247" s="355"/>
      <c r="N1247" s="355"/>
      <c r="O1247" s="355"/>
      <c r="P1247" s="355"/>
      <c r="Q1247" s="355"/>
      <c r="R1247" s="355"/>
      <c r="S1247" s="355"/>
      <c r="T1247" s="355"/>
      <c r="U1247" s="355"/>
      <c r="V1247" s="355">
        <v>458622</v>
      </c>
      <c r="W1247" s="355"/>
      <c r="X1247" s="355"/>
      <c r="Y1247" s="355"/>
      <c r="Z1247" s="355"/>
      <c r="AA1247" s="355"/>
      <c r="AB1247" s="355"/>
      <c r="AC1247" s="355"/>
      <c r="AD1247" s="355"/>
      <c r="AE1247" s="355"/>
      <c r="AF1247" s="355"/>
      <c r="AG1247" s="355"/>
      <c r="AH1247" s="355"/>
      <c r="AI1247" s="381">
        <v>250000000</v>
      </c>
      <c r="AJ1247" s="381">
        <v>250000000</v>
      </c>
      <c r="AK1247" s="381">
        <v>659620</v>
      </c>
      <c r="AL1247" s="381">
        <v>659620</v>
      </c>
      <c r="AM1247" s="381">
        <v>1210</v>
      </c>
      <c r="AN1247" s="359"/>
      <c r="AO1247" s="367"/>
    </row>
    <row r="1248" spans="1:41" ht="15.75">
      <c r="A1248" s="355" t="s">
        <v>14104</v>
      </c>
      <c r="B1248" s="355">
        <v>2803</v>
      </c>
      <c r="C1248" s="382" t="s">
        <v>14101</v>
      </c>
      <c r="D1248" s="382" t="s">
        <v>14102</v>
      </c>
      <c r="E1248" s="382" t="s">
        <v>14103</v>
      </c>
      <c r="F1248" s="355"/>
      <c r="G1248" s="380" t="s">
        <v>12008</v>
      </c>
      <c r="H1248" s="355"/>
      <c r="I1248" s="355"/>
      <c r="J1248" s="355"/>
      <c r="K1248" s="382" t="s">
        <v>12459</v>
      </c>
      <c r="L1248" s="355"/>
      <c r="M1248" s="355"/>
      <c r="N1248" s="355"/>
      <c r="O1248" s="355"/>
      <c r="P1248" s="355"/>
      <c r="Q1248" s="355"/>
      <c r="R1248" s="355"/>
      <c r="S1248" s="355"/>
      <c r="T1248" s="355"/>
      <c r="U1248" s="355"/>
      <c r="V1248" s="355">
        <v>1062463</v>
      </c>
      <c r="W1248" s="355"/>
      <c r="X1248" s="355"/>
      <c r="Y1248" s="355"/>
      <c r="Z1248" s="355"/>
      <c r="AA1248" s="355"/>
      <c r="AB1248" s="355"/>
      <c r="AC1248" s="355"/>
      <c r="AD1248" s="355"/>
      <c r="AE1248" s="355"/>
      <c r="AF1248" s="355"/>
      <c r="AG1248" s="355"/>
      <c r="AH1248" s="355"/>
      <c r="AI1248" s="381">
        <v>250000000</v>
      </c>
      <c r="AJ1248" s="381">
        <v>250000000</v>
      </c>
      <c r="AK1248" s="381">
        <v>659620</v>
      </c>
      <c r="AL1248" s="381">
        <v>659620</v>
      </c>
      <c r="AM1248" s="381">
        <v>2803</v>
      </c>
      <c r="AN1248" s="359"/>
      <c r="AO1248" s="367"/>
    </row>
    <row r="1249" spans="1:41" ht="15.75">
      <c r="A1249" s="355" t="s">
        <v>14105</v>
      </c>
      <c r="B1249" s="355">
        <v>8892</v>
      </c>
      <c r="C1249" s="382" t="s">
        <v>14101</v>
      </c>
      <c r="D1249" s="382" t="s">
        <v>14102</v>
      </c>
      <c r="E1249" s="382" t="s">
        <v>14103</v>
      </c>
      <c r="F1249" s="355"/>
      <c r="G1249" s="380" t="s">
        <v>12010</v>
      </c>
      <c r="H1249" s="355"/>
      <c r="I1249" s="355"/>
      <c r="J1249" s="355"/>
      <c r="K1249" s="382" t="s">
        <v>12459</v>
      </c>
      <c r="L1249" s="355"/>
      <c r="M1249" s="355"/>
      <c r="N1249" s="355"/>
      <c r="O1249" s="355"/>
      <c r="P1249" s="355"/>
      <c r="Q1249" s="355"/>
      <c r="R1249" s="355"/>
      <c r="S1249" s="355"/>
      <c r="T1249" s="355"/>
      <c r="U1249" s="355"/>
      <c r="V1249" s="355">
        <v>3370087</v>
      </c>
      <c r="W1249" s="355"/>
      <c r="X1249" s="355"/>
      <c r="Y1249" s="355"/>
      <c r="Z1249" s="355"/>
      <c r="AA1249" s="355"/>
      <c r="AB1249" s="355"/>
      <c r="AC1249" s="355"/>
      <c r="AD1249" s="355"/>
      <c r="AE1249" s="355"/>
      <c r="AF1249" s="355"/>
      <c r="AG1249" s="355"/>
      <c r="AH1249" s="355"/>
      <c r="AI1249" s="381">
        <v>250000000</v>
      </c>
      <c r="AJ1249" s="381">
        <v>250000000</v>
      </c>
      <c r="AK1249" s="381">
        <v>659620</v>
      </c>
      <c r="AL1249" s="381">
        <v>659620</v>
      </c>
      <c r="AM1249" s="381">
        <v>8892</v>
      </c>
      <c r="AN1249" s="359"/>
      <c r="AO1249" s="367"/>
    </row>
    <row r="1250" spans="1:41" ht="15.75">
      <c r="A1250" s="355" t="s">
        <v>14106</v>
      </c>
      <c r="B1250" s="355">
        <v>9769</v>
      </c>
      <c r="C1250" s="382" t="s">
        <v>14101</v>
      </c>
      <c r="D1250" s="382" t="s">
        <v>14102</v>
      </c>
      <c r="E1250" s="382" t="s">
        <v>14103</v>
      </c>
      <c r="F1250" s="355"/>
      <c r="G1250" s="380" t="s">
        <v>12012</v>
      </c>
      <c r="H1250" s="355"/>
      <c r="I1250" s="355"/>
      <c r="J1250" s="355"/>
      <c r="K1250" s="382" t="s">
        <v>12459</v>
      </c>
      <c r="L1250" s="355"/>
      <c r="M1250" s="355"/>
      <c r="N1250" s="355"/>
      <c r="O1250" s="355"/>
      <c r="P1250" s="355"/>
      <c r="Q1250" s="355"/>
      <c r="R1250" s="355"/>
      <c r="S1250" s="355"/>
      <c r="T1250" s="355"/>
      <c r="U1250" s="355"/>
      <c r="V1250" s="355">
        <v>3702505</v>
      </c>
      <c r="W1250" s="355"/>
      <c r="X1250" s="355"/>
      <c r="Y1250" s="355"/>
      <c r="Z1250" s="355"/>
      <c r="AA1250" s="355"/>
      <c r="AB1250" s="355"/>
      <c r="AC1250" s="355"/>
      <c r="AD1250" s="355"/>
      <c r="AE1250" s="355"/>
      <c r="AF1250" s="355"/>
      <c r="AG1250" s="355"/>
      <c r="AH1250" s="355"/>
      <c r="AI1250" s="381">
        <v>250000000</v>
      </c>
      <c r="AJ1250" s="381">
        <v>250000000</v>
      </c>
      <c r="AK1250" s="381">
        <v>659620</v>
      </c>
      <c r="AL1250" s="381">
        <v>659620</v>
      </c>
      <c r="AM1250" s="381">
        <v>9769</v>
      </c>
      <c r="AN1250" s="359"/>
      <c r="AO1250" s="367"/>
    </row>
    <row r="1251" spans="1:41" ht="15.75">
      <c r="A1251" s="355" t="s">
        <v>14107</v>
      </c>
      <c r="B1251" s="355">
        <v>11744</v>
      </c>
      <c r="C1251" s="382" t="s">
        <v>14101</v>
      </c>
      <c r="D1251" s="382" t="s">
        <v>14102</v>
      </c>
      <c r="E1251" s="382" t="s">
        <v>14103</v>
      </c>
      <c r="F1251" s="355"/>
      <c r="G1251" s="380" t="s">
        <v>12014</v>
      </c>
      <c r="H1251" s="355"/>
      <c r="I1251" s="355"/>
      <c r="J1251" s="355"/>
      <c r="K1251" s="382" t="s">
        <v>12459</v>
      </c>
      <c r="L1251" s="355"/>
      <c r="M1251" s="355"/>
      <c r="N1251" s="355"/>
      <c r="O1251" s="355"/>
      <c r="P1251" s="355"/>
      <c r="Q1251" s="355"/>
      <c r="R1251" s="355"/>
      <c r="S1251" s="355"/>
      <c r="T1251" s="355"/>
      <c r="U1251" s="355"/>
      <c r="V1251" s="355">
        <v>4451027</v>
      </c>
      <c r="W1251" s="355"/>
      <c r="X1251" s="355"/>
      <c r="Y1251" s="355"/>
      <c r="Z1251" s="355"/>
      <c r="AA1251" s="355"/>
      <c r="AB1251" s="355"/>
      <c r="AC1251" s="355"/>
      <c r="AD1251" s="355"/>
      <c r="AE1251" s="355"/>
      <c r="AF1251" s="355"/>
      <c r="AG1251" s="355"/>
      <c r="AH1251" s="355"/>
      <c r="AI1251" s="381">
        <v>250000000</v>
      </c>
      <c r="AJ1251" s="381">
        <v>250000000</v>
      </c>
      <c r="AK1251" s="381">
        <v>659620</v>
      </c>
      <c r="AL1251" s="381">
        <v>659620</v>
      </c>
      <c r="AM1251" s="381">
        <v>11744</v>
      </c>
      <c r="AN1251" s="359"/>
      <c r="AO1251" s="367"/>
    </row>
    <row r="1252" spans="1:41" ht="15.75">
      <c r="A1252" s="355" t="s">
        <v>14108</v>
      </c>
      <c r="B1252" s="355">
        <v>812</v>
      </c>
      <c r="C1252" s="382" t="s">
        <v>14101</v>
      </c>
      <c r="D1252" s="382" t="s">
        <v>14102</v>
      </c>
      <c r="E1252" s="382" t="s">
        <v>14103</v>
      </c>
      <c r="F1252" s="355"/>
      <c r="G1252" s="380" t="s">
        <v>12016</v>
      </c>
      <c r="H1252" s="355"/>
      <c r="I1252" s="355"/>
      <c r="J1252" s="355"/>
      <c r="K1252" s="382" t="s">
        <v>12459</v>
      </c>
      <c r="L1252" s="355"/>
      <c r="M1252" s="355"/>
      <c r="N1252" s="355"/>
      <c r="O1252" s="355"/>
      <c r="P1252" s="355"/>
      <c r="Q1252" s="355"/>
      <c r="R1252" s="355"/>
      <c r="S1252" s="355"/>
      <c r="T1252" s="355"/>
      <c r="U1252" s="355"/>
      <c r="V1252" s="355">
        <v>307691</v>
      </c>
      <c r="W1252" s="355"/>
      <c r="X1252" s="355"/>
      <c r="Y1252" s="355"/>
      <c r="Z1252" s="355"/>
      <c r="AA1252" s="355"/>
      <c r="AB1252" s="355"/>
      <c r="AC1252" s="355"/>
      <c r="AD1252" s="355"/>
      <c r="AE1252" s="355"/>
      <c r="AF1252" s="355"/>
      <c r="AG1252" s="355"/>
      <c r="AH1252" s="355"/>
      <c r="AI1252" s="381">
        <v>250000000</v>
      </c>
      <c r="AJ1252" s="381">
        <v>250000000</v>
      </c>
      <c r="AK1252" s="381">
        <v>659620</v>
      </c>
      <c r="AL1252" s="381">
        <v>659620</v>
      </c>
      <c r="AM1252" s="381">
        <v>812</v>
      </c>
      <c r="AN1252" s="359"/>
      <c r="AO1252" s="367"/>
    </row>
    <row r="1253" spans="1:41" ht="15.75">
      <c r="A1253" s="355" t="s">
        <v>14109</v>
      </c>
      <c r="B1253" s="355">
        <v>18630</v>
      </c>
      <c r="C1253" s="382" t="s">
        <v>14101</v>
      </c>
      <c r="D1253" s="382" t="s">
        <v>14102</v>
      </c>
      <c r="E1253" s="382" t="s">
        <v>14103</v>
      </c>
      <c r="F1253" s="355"/>
      <c r="G1253" s="380" t="s">
        <v>12018</v>
      </c>
      <c r="H1253" s="355"/>
      <c r="I1253" s="355"/>
      <c r="J1253" s="355"/>
      <c r="K1253" s="382" t="s">
        <v>12459</v>
      </c>
      <c r="L1253" s="355"/>
      <c r="M1253" s="355"/>
      <c r="N1253" s="355"/>
      <c r="O1253" s="355"/>
      <c r="P1253" s="355"/>
      <c r="Q1253" s="355"/>
      <c r="R1253" s="355"/>
      <c r="S1253" s="355"/>
      <c r="T1253" s="355"/>
      <c r="U1253" s="355"/>
      <c r="V1253" s="355">
        <v>7060880</v>
      </c>
      <c r="W1253" s="355"/>
      <c r="X1253" s="355"/>
      <c r="Y1253" s="355"/>
      <c r="Z1253" s="355"/>
      <c r="AA1253" s="355"/>
      <c r="AB1253" s="355"/>
      <c r="AC1253" s="355"/>
      <c r="AD1253" s="355"/>
      <c r="AE1253" s="355"/>
      <c r="AF1253" s="355"/>
      <c r="AG1253" s="355"/>
      <c r="AH1253" s="355"/>
      <c r="AI1253" s="381">
        <v>250000000</v>
      </c>
      <c r="AJ1253" s="381">
        <v>250000000</v>
      </c>
      <c r="AK1253" s="381">
        <v>659620</v>
      </c>
      <c r="AL1253" s="381">
        <v>659620</v>
      </c>
      <c r="AM1253" s="381">
        <v>18630</v>
      </c>
      <c r="AN1253" s="359"/>
      <c r="AO1253" s="367"/>
    </row>
    <row r="1254" spans="1:41" ht="15.75">
      <c r="A1254" s="355" t="s">
        <v>14110</v>
      </c>
      <c r="B1254" s="355">
        <v>7317</v>
      </c>
      <c r="C1254" s="382" t="s">
        <v>14101</v>
      </c>
      <c r="D1254" s="382" t="s">
        <v>14102</v>
      </c>
      <c r="E1254" s="382" t="s">
        <v>14103</v>
      </c>
      <c r="F1254" s="355"/>
      <c r="G1254" s="380" t="s">
        <v>12020</v>
      </c>
      <c r="H1254" s="355"/>
      <c r="I1254" s="355"/>
      <c r="J1254" s="355"/>
      <c r="K1254" s="382" t="s">
        <v>12459</v>
      </c>
      <c r="L1254" s="355"/>
      <c r="M1254" s="355"/>
      <c r="N1254" s="355"/>
      <c r="O1254" s="355"/>
      <c r="P1254" s="355"/>
      <c r="Q1254" s="355"/>
      <c r="R1254" s="355"/>
      <c r="S1254" s="355"/>
      <c r="T1254" s="355"/>
      <c r="U1254" s="355"/>
      <c r="V1254" s="355">
        <v>2773047</v>
      </c>
      <c r="W1254" s="355"/>
      <c r="X1254" s="355"/>
      <c r="Y1254" s="355"/>
      <c r="Z1254" s="355"/>
      <c r="AA1254" s="355"/>
      <c r="AB1254" s="355"/>
      <c r="AC1254" s="355"/>
      <c r="AD1254" s="355"/>
      <c r="AE1254" s="355"/>
      <c r="AF1254" s="355"/>
      <c r="AG1254" s="355"/>
      <c r="AH1254" s="355"/>
      <c r="AI1254" s="381">
        <v>250000000</v>
      </c>
      <c r="AJ1254" s="381">
        <v>250000000</v>
      </c>
      <c r="AK1254" s="381">
        <v>659620</v>
      </c>
      <c r="AL1254" s="381">
        <v>659620</v>
      </c>
      <c r="AM1254" s="381">
        <v>7317</v>
      </c>
      <c r="AN1254" s="359"/>
      <c r="AO1254" s="367"/>
    </row>
    <row r="1255" spans="1:41" ht="15.75">
      <c r="A1255" s="355" t="s">
        <v>14111</v>
      </c>
      <c r="B1255" s="355">
        <v>2140</v>
      </c>
      <c r="C1255" s="382" t="s">
        <v>14101</v>
      </c>
      <c r="D1255" s="382" t="s">
        <v>14102</v>
      </c>
      <c r="E1255" s="382" t="s">
        <v>14103</v>
      </c>
      <c r="F1255" s="355"/>
      <c r="G1255" s="380" t="s">
        <v>12022</v>
      </c>
      <c r="H1255" s="355"/>
      <c r="I1255" s="355"/>
      <c r="J1255" s="355"/>
      <c r="K1255" s="382" t="s">
        <v>12459</v>
      </c>
      <c r="L1255" s="355"/>
      <c r="M1255" s="355"/>
      <c r="N1255" s="355"/>
      <c r="O1255" s="355"/>
      <c r="P1255" s="355"/>
      <c r="Q1255" s="355"/>
      <c r="R1255" s="355"/>
      <c r="S1255" s="355"/>
      <c r="T1255" s="355"/>
      <c r="U1255" s="355"/>
      <c r="V1255" s="355">
        <v>810910</v>
      </c>
      <c r="W1255" s="355"/>
      <c r="X1255" s="355"/>
      <c r="Y1255" s="355"/>
      <c r="Z1255" s="355"/>
      <c r="AA1255" s="355"/>
      <c r="AB1255" s="355"/>
      <c r="AC1255" s="355"/>
      <c r="AD1255" s="355"/>
      <c r="AE1255" s="355"/>
      <c r="AF1255" s="355"/>
      <c r="AG1255" s="355"/>
      <c r="AH1255" s="355"/>
      <c r="AI1255" s="381">
        <v>250000000</v>
      </c>
      <c r="AJ1255" s="381">
        <v>250000000</v>
      </c>
      <c r="AK1255" s="381">
        <v>659620</v>
      </c>
      <c r="AL1255" s="381">
        <v>659620</v>
      </c>
      <c r="AM1255" s="381">
        <v>2140</v>
      </c>
      <c r="AN1255" s="359"/>
      <c r="AO1255" s="367"/>
    </row>
    <row r="1256" spans="1:41" ht="15.75">
      <c r="A1256" s="355" t="s">
        <v>14112</v>
      </c>
      <c r="B1256" s="355">
        <v>1846</v>
      </c>
      <c r="C1256" s="382" t="s">
        <v>14101</v>
      </c>
      <c r="D1256" s="382" t="s">
        <v>14102</v>
      </c>
      <c r="E1256" s="382" t="s">
        <v>14103</v>
      </c>
      <c r="F1256" s="355"/>
      <c r="G1256" s="380" t="s">
        <v>12024</v>
      </c>
      <c r="H1256" s="355"/>
      <c r="I1256" s="355"/>
      <c r="J1256" s="355"/>
      <c r="K1256" s="382" t="s">
        <v>12459</v>
      </c>
      <c r="L1256" s="355"/>
      <c r="M1256" s="355"/>
      <c r="N1256" s="355"/>
      <c r="O1256" s="355"/>
      <c r="P1256" s="355"/>
      <c r="Q1256" s="355"/>
      <c r="R1256" s="355"/>
      <c r="S1256" s="355"/>
      <c r="T1256" s="355"/>
      <c r="U1256" s="355"/>
      <c r="V1256" s="355">
        <v>699570</v>
      </c>
      <c r="W1256" s="355"/>
      <c r="X1256" s="355"/>
      <c r="Y1256" s="355"/>
      <c r="Z1256" s="355"/>
      <c r="AA1256" s="355"/>
      <c r="AB1256" s="355"/>
      <c r="AC1256" s="355"/>
      <c r="AD1256" s="355"/>
      <c r="AE1256" s="355"/>
      <c r="AF1256" s="355"/>
      <c r="AG1256" s="355"/>
      <c r="AH1256" s="355"/>
      <c r="AI1256" s="381">
        <v>250000000</v>
      </c>
      <c r="AJ1256" s="381">
        <v>250000000</v>
      </c>
      <c r="AK1256" s="381">
        <v>659620</v>
      </c>
      <c r="AL1256" s="381">
        <v>659620</v>
      </c>
      <c r="AM1256" s="381">
        <v>1846</v>
      </c>
      <c r="AN1256" s="359"/>
      <c r="AO1256" s="367"/>
    </row>
    <row r="1257" spans="1:41" ht="15.75">
      <c r="A1257" s="355" t="s">
        <v>14113</v>
      </c>
      <c r="B1257" s="355">
        <v>9020</v>
      </c>
      <c r="C1257" s="382" t="s">
        <v>14101</v>
      </c>
      <c r="D1257" s="382" t="s">
        <v>14102</v>
      </c>
      <c r="E1257" s="382" t="s">
        <v>14103</v>
      </c>
      <c r="F1257" s="355"/>
      <c r="G1257" s="380" t="s">
        <v>12026</v>
      </c>
      <c r="H1257" s="355"/>
      <c r="I1257" s="355"/>
      <c r="J1257" s="355"/>
      <c r="K1257" s="382" t="s">
        <v>12459</v>
      </c>
      <c r="L1257" s="355"/>
      <c r="M1257" s="355"/>
      <c r="N1257" s="355"/>
      <c r="O1257" s="355"/>
      <c r="P1257" s="355"/>
      <c r="Q1257" s="355"/>
      <c r="R1257" s="355"/>
      <c r="S1257" s="355"/>
      <c r="T1257" s="355"/>
      <c r="U1257" s="355"/>
      <c r="V1257" s="355">
        <v>3418545</v>
      </c>
      <c r="W1257" s="355"/>
      <c r="X1257" s="355"/>
      <c r="Y1257" s="355"/>
      <c r="Z1257" s="355"/>
      <c r="AA1257" s="355"/>
      <c r="AB1257" s="355"/>
      <c r="AC1257" s="355"/>
      <c r="AD1257" s="355"/>
      <c r="AE1257" s="355"/>
      <c r="AF1257" s="355"/>
      <c r="AG1257" s="355"/>
      <c r="AH1257" s="355"/>
      <c r="AI1257" s="381">
        <v>250000000</v>
      </c>
      <c r="AJ1257" s="381">
        <v>250000000</v>
      </c>
      <c r="AK1257" s="381">
        <v>659620</v>
      </c>
      <c r="AL1257" s="381">
        <v>659620</v>
      </c>
      <c r="AM1257" s="381">
        <v>9020</v>
      </c>
      <c r="AN1257" s="359"/>
      <c r="AO1257" s="367"/>
    </row>
    <row r="1258" spans="1:41" ht="15.75">
      <c r="A1258" s="355" t="s">
        <v>14114</v>
      </c>
      <c r="B1258" s="355">
        <v>2856</v>
      </c>
      <c r="C1258" s="382" t="s">
        <v>14101</v>
      </c>
      <c r="D1258" s="382" t="s">
        <v>14102</v>
      </c>
      <c r="E1258" s="382" t="s">
        <v>14103</v>
      </c>
      <c r="F1258" s="355"/>
      <c r="G1258" s="380" t="s">
        <v>12028</v>
      </c>
      <c r="H1258" s="355"/>
      <c r="I1258" s="355"/>
      <c r="J1258" s="355"/>
      <c r="K1258" s="382" t="s">
        <v>12459</v>
      </c>
      <c r="L1258" s="355"/>
      <c r="M1258" s="355"/>
      <c r="N1258" s="355"/>
      <c r="O1258" s="355"/>
      <c r="P1258" s="355"/>
      <c r="Q1258" s="355"/>
      <c r="R1258" s="355"/>
      <c r="S1258" s="355"/>
      <c r="T1258" s="355"/>
      <c r="U1258" s="355"/>
      <c r="V1258" s="355">
        <v>1082564</v>
      </c>
      <c r="W1258" s="355"/>
      <c r="X1258" s="355"/>
      <c r="Y1258" s="355"/>
      <c r="Z1258" s="355"/>
      <c r="AA1258" s="355"/>
      <c r="AB1258" s="355"/>
      <c r="AC1258" s="355"/>
      <c r="AD1258" s="355"/>
      <c r="AE1258" s="355"/>
      <c r="AF1258" s="355"/>
      <c r="AG1258" s="355"/>
      <c r="AH1258" s="355"/>
      <c r="AI1258" s="381">
        <v>250000000</v>
      </c>
      <c r="AJ1258" s="381">
        <v>250000000</v>
      </c>
      <c r="AK1258" s="381">
        <v>659620</v>
      </c>
      <c r="AL1258" s="381">
        <v>659620</v>
      </c>
      <c r="AM1258" s="381">
        <v>2856</v>
      </c>
      <c r="AN1258" s="359"/>
      <c r="AO1258" s="367"/>
    </row>
    <row r="1259" spans="1:41" ht="15.75">
      <c r="A1259" s="355" t="s">
        <v>14115</v>
      </c>
      <c r="B1259" s="355">
        <v>1405</v>
      </c>
      <c r="C1259" s="382" t="s">
        <v>14101</v>
      </c>
      <c r="D1259" s="382" t="s">
        <v>14102</v>
      </c>
      <c r="E1259" s="382" t="s">
        <v>14103</v>
      </c>
      <c r="F1259" s="355"/>
      <c r="G1259" s="380" t="s">
        <v>12030</v>
      </c>
      <c r="H1259" s="355"/>
      <c r="I1259" s="355"/>
      <c r="J1259" s="355"/>
      <c r="K1259" s="382" t="s">
        <v>12459</v>
      </c>
      <c r="L1259" s="355"/>
      <c r="M1259" s="355"/>
      <c r="N1259" s="355"/>
      <c r="O1259" s="355"/>
      <c r="P1259" s="355"/>
      <c r="Q1259" s="355"/>
      <c r="R1259" s="355"/>
      <c r="S1259" s="355"/>
      <c r="T1259" s="355"/>
      <c r="U1259" s="355"/>
      <c r="V1259" s="355">
        <v>532686</v>
      </c>
      <c r="W1259" s="355"/>
      <c r="X1259" s="355"/>
      <c r="Y1259" s="355"/>
      <c r="Z1259" s="355"/>
      <c r="AA1259" s="355"/>
      <c r="AB1259" s="355"/>
      <c r="AC1259" s="355"/>
      <c r="AD1259" s="355"/>
      <c r="AE1259" s="355"/>
      <c r="AF1259" s="355"/>
      <c r="AG1259" s="355"/>
      <c r="AH1259" s="355"/>
      <c r="AI1259" s="381">
        <v>250000000</v>
      </c>
      <c r="AJ1259" s="381">
        <v>250000000</v>
      </c>
      <c r="AK1259" s="381">
        <v>659620</v>
      </c>
      <c r="AL1259" s="381">
        <v>659620</v>
      </c>
      <c r="AM1259" s="381">
        <v>1405</v>
      </c>
      <c r="AN1259" s="359"/>
      <c r="AO1259" s="367"/>
    </row>
    <row r="1260" spans="1:41" ht="15.75">
      <c r="A1260" s="355" t="s">
        <v>14116</v>
      </c>
      <c r="B1260" s="355">
        <v>72869</v>
      </c>
      <c r="C1260" s="382" t="s">
        <v>14101</v>
      </c>
      <c r="D1260" s="382" t="s">
        <v>14102</v>
      </c>
      <c r="E1260" s="382" t="s">
        <v>14103</v>
      </c>
      <c r="F1260" s="355"/>
      <c r="G1260" s="380" t="s">
        <v>12032</v>
      </c>
      <c r="H1260" s="355"/>
      <c r="I1260" s="355"/>
      <c r="J1260" s="355"/>
      <c r="K1260" s="382" t="s">
        <v>12459</v>
      </c>
      <c r="L1260" s="355"/>
      <c r="M1260" s="355"/>
      <c r="N1260" s="355"/>
      <c r="O1260" s="355"/>
      <c r="P1260" s="355"/>
      <c r="Q1260" s="355"/>
      <c r="R1260" s="355"/>
      <c r="S1260" s="355"/>
      <c r="T1260" s="355"/>
      <c r="U1260" s="355"/>
      <c r="V1260" s="355">
        <v>27617866</v>
      </c>
      <c r="W1260" s="355"/>
      <c r="X1260" s="355"/>
      <c r="Y1260" s="355"/>
      <c r="Z1260" s="355"/>
      <c r="AA1260" s="355"/>
      <c r="AB1260" s="355"/>
      <c r="AC1260" s="355"/>
      <c r="AD1260" s="355"/>
      <c r="AE1260" s="355"/>
      <c r="AF1260" s="355"/>
      <c r="AG1260" s="355"/>
      <c r="AH1260" s="355"/>
      <c r="AI1260" s="381">
        <v>250000000</v>
      </c>
      <c r="AJ1260" s="381">
        <v>250000000</v>
      </c>
      <c r="AK1260" s="381">
        <v>659620</v>
      </c>
      <c r="AL1260" s="381">
        <v>659620</v>
      </c>
      <c r="AM1260" s="381">
        <v>72869</v>
      </c>
      <c r="AN1260" s="359"/>
      <c r="AO1260" s="367"/>
    </row>
    <row r="1261" spans="1:41" ht="15.75">
      <c r="A1261" s="355" t="s">
        <v>14117</v>
      </c>
      <c r="B1261" s="355">
        <v>2470</v>
      </c>
      <c r="C1261" s="382" t="s">
        <v>14101</v>
      </c>
      <c r="D1261" s="382" t="s">
        <v>14102</v>
      </c>
      <c r="E1261" s="382" t="s">
        <v>14103</v>
      </c>
      <c r="F1261" s="355"/>
      <c r="G1261" s="380" t="s">
        <v>12034</v>
      </c>
      <c r="H1261" s="355"/>
      <c r="I1261" s="355"/>
      <c r="J1261" s="355"/>
      <c r="K1261" s="382" t="s">
        <v>12459</v>
      </c>
      <c r="L1261" s="355"/>
      <c r="M1261" s="355"/>
      <c r="N1261" s="355"/>
      <c r="O1261" s="355"/>
      <c r="P1261" s="355"/>
      <c r="Q1261" s="355"/>
      <c r="R1261" s="355"/>
      <c r="S1261" s="355"/>
      <c r="T1261" s="355"/>
      <c r="U1261" s="355"/>
      <c r="V1261" s="355">
        <v>936634</v>
      </c>
      <c r="W1261" s="355"/>
      <c r="X1261" s="355"/>
      <c r="Y1261" s="355"/>
      <c r="Z1261" s="355"/>
      <c r="AA1261" s="355"/>
      <c r="AB1261" s="355"/>
      <c r="AC1261" s="355"/>
      <c r="AD1261" s="355"/>
      <c r="AE1261" s="355"/>
      <c r="AF1261" s="355"/>
      <c r="AG1261" s="355"/>
      <c r="AH1261" s="355"/>
      <c r="AI1261" s="381">
        <v>250000000</v>
      </c>
      <c r="AJ1261" s="381">
        <v>250000000</v>
      </c>
      <c r="AK1261" s="381">
        <v>659620</v>
      </c>
      <c r="AL1261" s="381">
        <v>659620</v>
      </c>
      <c r="AM1261" s="381">
        <v>2470</v>
      </c>
      <c r="AN1261" s="359"/>
      <c r="AO1261" s="367"/>
    </row>
    <row r="1262" spans="1:41" ht="15.75">
      <c r="A1262" s="355" t="s">
        <v>14118</v>
      </c>
      <c r="B1262" s="355">
        <v>4430</v>
      </c>
      <c r="C1262" s="382" t="s">
        <v>14101</v>
      </c>
      <c r="D1262" s="382" t="s">
        <v>14102</v>
      </c>
      <c r="E1262" s="382" t="s">
        <v>14103</v>
      </c>
      <c r="F1262" s="355"/>
      <c r="G1262" s="380" t="s">
        <v>12036</v>
      </c>
      <c r="H1262" s="355"/>
      <c r="I1262" s="355"/>
      <c r="J1262" s="355"/>
      <c r="K1262" s="382" t="s">
        <v>12459</v>
      </c>
      <c r="L1262" s="355"/>
      <c r="M1262" s="355"/>
      <c r="N1262" s="355"/>
      <c r="O1262" s="355"/>
      <c r="P1262" s="355"/>
      <c r="Q1262" s="355"/>
      <c r="R1262" s="355"/>
      <c r="S1262" s="355"/>
      <c r="T1262" s="355"/>
      <c r="U1262" s="355"/>
      <c r="V1262" s="355">
        <v>1679293</v>
      </c>
      <c r="W1262" s="355"/>
      <c r="X1262" s="355"/>
      <c r="Y1262" s="355"/>
      <c r="Z1262" s="355"/>
      <c r="AA1262" s="355"/>
      <c r="AB1262" s="355"/>
      <c r="AC1262" s="355"/>
      <c r="AD1262" s="355"/>
      <c r="AE1262" s="355"/>
      <c r="AF1262" s="355"/>
      <c r="AG1262" s="355"/>
      <c r="AH1262" s="355"/>
      <c r="AI1262" s="381">
        <v>250000000</v>
      </c>
      <c r="AJ1262" s="381">
        <v>250000000</v>
      </c>
      <c r="AK1262" s="381">
        <v>659620</v>
      </c>
      <c r="AL1262" s="381">
        <v>659620</v>
      </c>
      <c r="AM1262" s="381">
        <v>4430</v>
      </c>
      <c r="AN1262" s="359"/>
      <c r="AO1262" s="367"/>
    </row>
    <row r="1263" spans="1:41" ht="15.75">
      <c r="A1263" s="355" t="s">
        <v>14119</v>
      </c>
      <c r="B1263" s="355">
        <v>19071</v>
      </c>
      <c r="C1263" s="382" t="s">
        <v>14101</v>
      </c>
      <c r="D1263" s="382" t="s">
        <v>14102</v>
      </c>
      <c r="E1263" s="382" t="s">
        <v>14103</v>
      </c>
      <c r="F1263" s="355"/>
      <c r="G1263" s="380" t="s">
        <v>12038</v>
      </c>
      <c r="H1263" s="355"/>
      <c r="I1263" s="355"/>
      <c r="J1263" s="355"/>
      <c r="K1263" s="382" t="s">
        <v>12459</v>
      </c>
      <c r="L1263" s="355"/>
      <c r="M1263" s="355"/>
      <c r="N1263" s="355"/>
      <c r="O1263" s="355"/>
      <c r="P1263" s="355"/>
      <c r="Q1263" s="355"/>
      <c r="R1263" s="355"/>
      <c r="S1263" s="355"/>
      <c r="T1263" s="355"/>
      <c r="U1263" s="355"/>
      <c r="V1263" s="355">
        <v>7227861</v>
      </c>
      <c r="W1263" s="355"/>
      <c r="X1263" s="355"/>
      <c r="Y1263" s="355"/>
      <c r="Z1263" s="355"/>
      <c r="AA1263" s="355"/>
      <c r="AB1263" s="355"/>
      <c r="AC1263" s="355"/>
      <c r="AD1263" s="355"/>
      <c r="AE1263" s="355"/>
      <c r="AF1263" s="355"/>
      <c r="AG1263" s="355"/>
      <c r="AH1263" s="355"/>
      <c r="AI1263" s="381">
        <v>250000000</v>
      </c>
      <c r="AJ1263" s="381">
        <v>250000000</v>
      </c>
      <c r="AK1263" s="381">
        <v>659620</v>
      </c>
      <c r="AL1263" s="381">
        <v>659620</v>
      </c>
      <c r="AM1263" s="381">
        <v>19071</v>
      </c>
      <c r="AN1263" s="359"/>
      <c r="AO1263" s="367"/>
    </row>
    <row r="1264" spans="1:41" ht="15.75">
      <c r="A1264" s="355" t="s">
        <v>14120</v>
      </c>
      <c r="B1264" s="355">
        <v>7216</v>
      </c>
      <c r="C1264" s="382" t="s">
        <v>14101</v>
      </c>
      <c r="D1264" s="382" t="s">
        <v>14102</v>
      </c>
      <c r="E1264" s="382" t="s">
        <v>14103</v>
      </c>
      <c r="F1264" s="355"/>
      <c r="G1264" s="380" t="s">
        <v>12040</v>
      </c>
      <c r="H1264" s="355"/>
      <c r="I1264" s="355"/>
      <c r="J1264" s="355"/>
      <c r="K1264" s="382" t="s">
        <v>12459</v>
      </c>
      <c r="L1264" s="355"/>
      <c r="M1264" s="355"/>
      <c r="N1264" s="355"/>
      <c r="O1264" s="355"/>
      <c r="P1264" s="355"/>
      <c r="Q1264" s="355"/>
      <c r="R1264" s="355"/>
      <c r="S1264" s="355"/>
      <c r="T1264" s="355"/>
      <c r="U1264" s="355"/>
      <c r="V1264" s="355">
        <v>2734886</v>
      </c>
      <c r="W1264" s="355"/>
      <c r="X1264" s="355"/>
      <c r="Y1264" s="355"/>
      <c r="Z1264" s="355"/>
      <c r="AA1264" s="355"/>
      <c r="AB1264" s="355"/>
      <c r="AC1264" s="355"/>
      <c r="AD1264" s="355"/>
      <c r="AE1264" s="355"/>
      <c r="AF1264" s="355"/>
      <c r="AG1264" s="355"/>
      <c r="AH1264" s="355"/>
      <c r="AI1264" s="381">
        <v>250000000</v>
      </c>
      <c r="AJ1264" s="381">
        <v>250000000</v>
      </c>
      <c r="AK1264" s="381">
        <v>659620</v>
      </c>
      <c r="AL1264" s="381">
        <v>659620</v>
      </c>
      <c r="AM1264" s="381">
        <v>7216</v>
      </c>
      <c r="AN1264" s="359"/>
      <c r="AO1264" s="367"/>
    </row>
    <row r="1265" spans="1:41" ht="15.75">
      <c r="A1265" s="355" t="s">
        <v>14121</v>
      </c>
      <c r="B1265" s="355">
        <v>99098</v>
      </c>
      <c r="C1265" s="382" t="s">
        <v>14101</v>
      </c>
      <c r="D1265" s="382" t="s">
        <v>14102</v>
      </c>
      <c r="E1265" s="382" t="s">
        <v>14103</v>
      </c>
      <c r="F1265" s="355"/>
      <c r="G1265" s="380" t="s">
        <v>12042</v>
      </c>
      <c r="H1265" s="355"/>
      <c r="I1265" s="355"/>
      <c r="J1265" s="355"/>
      <c r="K1265" s="382" t="s">
        <v>12459</v>
      </c>
      <c r="L1265" s="355"/>
      <c r="M1265" s="355"/>
      <c r="N1265" s="355"/>
      <c r="O1265" s="355"/>
      <c r="P1265" s="355"/>
      <c r="Q1265" s="355"/>
      <c r="R1265" s="355"/>
      <c r="S1265" s="355"/>
      <c r="T1265" s="355"/>
      <c r="U1265" s="355"/>
      <c r="V1265" s="355">
        <v>37558632</v>
      </c>
      <c r="W1265" s="355"/>
      <c r="X1265" s="355"/>
      <c r="Y1265" s="355"/>
      <c r="Z1265" s="355"/>
      <c r="AA1265" s="355"/>
      <c r="AB1265" s="355"/>
      <c r="AC1265" s="355"/>
      <c r="AD1265" s="355"/>
      <c r="AE1265" s="355"/>
      <c r="AF1265" s="355"/>
      <c r="AG1265" s="355"/>
      <c r="AH1265" s="355"/>
      <c r="AI1265" s="381">
        <v>250000000</v>
      </c>
      <c r="AJ1265" s="381">
        <v>250000000</v>
      </c>
      <c r="AK1265" s="381">
        <v>659620</v>
      </c>
      <c r="AL1265" s="381">
        <v>659620</v>
      </c>
      <c r="AM1265" s="381">
        <v>99098</v>
      </c>
      <c r="AN1265" s="359"/>
      <c r="AO1265" s="367"/>
    </row>
    <row r="1266" spans="1:41" ht="15.75">
      <c r="A1266" s="355" t="s">
        <v>14122</v>
      </c>
      <c r="B1266" s="355">
        <v>4344</v>
      </c>
      <c r="C1266" s="382" t="s">
        <v>14101</v>
      </c>
      <c r="D1266" s="382" t="s">
        <v>14102</v>
      </c>
      <c r="E1266" s="382" t="s">
        <v>14103</v>
      </c>
      <c r="F1266" s="355"/>
      <c r="G1266" s="380" t="s">
        <v>12044</v>
      </c>
      <c r="H1266" s="355"/>
      <c r="I1266" s="355"/>
      <c r="J1266" s="355"/>
      <c r="K1266" s="382" t="s">
        <v>12459</v>
      </c>
      <c r="L1266" s="355"/>
      <c r="M1266" s="355"/>
      <c r="N1266" s="355"/>
      <c r="O1266" s="355"/>
      <c r="P1266" s="355"/>
      <c r="Q1266" s="355"/>
      <c r="R1266" s="355"/>
      <c r="S1266" s="355"/>
      <c r="T1266" s="355"/>
      <c r="U1266" s="355"/>
      <c r="V1266" s="355">
        <v>1646339</v>
      </c>
      <c r="W1266" s="355"/>
      <c r="X1266" s="355"/>
      <c r="Y1266" s="355"/>
      <c r="Z1266" s="355"/>
      <c r="AA1266" s="355"/>
      <c r="AB1266" s="355"/>
      <c r="AC1266" s="355"/>
      <c r="AD1266" s="355"/>
      <c r="AE1266" s="355"/>
      <c r="AF1266" s="355"/>
      <c r="AG1266" s="355"/>
      <c r="AH1266" s="355"/>
      <c r="AI1266" s="381">
        <v>250000000</v>
      </c>
      <c r="AJ1266" s="381">
        <v>250000000</v>
      </c>
      <c r="AK1266" s="381">
        <v>659620</v>
      </c>
      <c r="AL1266" s="381">
        <v>659620</v>
      </c>
      <c r="AM1266" s="381">
        <v>4344</v>
      </c>
      <c r="AN1266" s="359"/>
      <c r="AO1266" s="367"/>
    </row>
    <row r="1267" spans="1:41" ht="15.75">
      <c r="A1267" s="355" t="s">
        <v>14123</v>
      </c>
      <c r="B1267" s="355">
        <v>8282</v>
      </c>
      <c r="C1267" s="382" t="s">
        <v>14101</v>
      </c>
      <c r="D1267" s="382" t="s">
        <v>14102</v>
      </c>
      <c r="E1267" s="382" t="s">
        <v>14103</v>
      </c>
      <c r="F1267" s="355"/>
      <c r="G1267" s="380" t="s">
        <v>12046</v>
      </c>
      <c r="H1267" s="355"/>
      <c r="I1267" s="355"/>
      <c r="J1267" s="355"/>
      <c r="K1267" s="382" t="s">
        <v>12459</v>
      </c>
      <c r="L1267" s="355"/>
      <c r="M1267" s="355"/>
      <c r="N1267" s="355"/>
      <c r="O1267" s="355"/>
      <c r="P1267" s="355"/>
      <c r="Q1267" s="355"/>
      <c r="R1267" s="355"/>
      <c r="S1267" s="355"/>
      <c r="T1267" s="355"/>
      <c r="U1267" s="355"/>
      <c r="V1267" s="355">
        <v>3138761</v>
      </c>
      <c r="W1267" s="355"/>
      <c r="X1267" s="355"/>
      <c r="Y1267" s="355"/>
      <c r="Z1267" s="355"/>
      <c r="AA1267" s="355"/>
      <c r="AB1267" s="355"/>
      <c r="AC1267" s="355"/>
      <c r="AD1267" s="355"/>
      <c r="AE1267" s="355"/>
      <c r="AF1267" s="355"/>
      <c r="AG1267" s="355"/>
      <c r="AH1267" s="355"/>
      <c r="AI1267" s="381">
        <v>250000000</v>
      </c>
      <c r="AJ1267" s="381">
        <v>250000000</v>
      </c>
      <c r="AK1267" s="381">
        <v>659620</v>
      </c>
      <c r="AL1267" s="381">
        <v>659620</v>
      </c>
      <c r="AM1267" s="381">
        <v>8282</v>
      </c>
      <c r="AN1267" s="359"/>
      <c r="AO1267" s="367"/>
    </row>
    <row r="1268" spans="1:41" ht="15.75">
      <c r="A1268" s="355" t="s">
        <v>14124</v>
      </c>
      <c r="B1268" s="355">
        <v>2335</v>
      </c>
      <c r="C1268" s="382" t="s">
        <v>14101</v>
      </c>
      <c r="D1268" s="382" t="s">
        <v>14102</v>
      </c>
      <c r="E1268" s="382" t="s">
        <v>14103</v>
      </c>
      <c r="F1268" s="355"/>
      <c r="G1268" s="380" t="s">
        <v>12110</v>
      </c>
      <c r="H1268" s="355"/>
      <c r="I1268" s="355"/>
      <c r="J1268" s="355"/>
      <c r="K1268" s="382" t="s">
        <v>12459</v>
      </c>
      <c r="L1268" s="355"/>
      <c r="M1268" s="355"/>
      <c r="N1268" s="355"/>
      <c r="O1268" s="355"/>
      <c r="P1268" s="355"/>
      <c r="Q1268" s="355"/>
      <c r="R1268" s="355"/>
      <c r="S1268" s="355"/>
      <c r="T1268" s="355"/>
      <c r="U1268" s="355"/>
      <c r="V1268" s="355">
        <v>885008</v>
      </c>
      <c r="W1268" s="355"/>
      <c r="X1268" s="355"/>
      <c r="Y1268" s="355"/>
      <c r="Z1268" s="355"/>
      <c r="AA1268" s="355"/>
      <c r="AB1268" s="355"/>
      <c r="AC1268" s="355"/>
      <c r="AD1268" s="355"/>
      <c r="AE1268" s="355"/>
      <c r="AF1268" s="355"/>
      <c r="AG1268" s="355"/>
      <c r="AH1268" s="355"/>
      <c r="AI1268" s="381">
        <v>250000000</v>
      </c>
      <c r="AJ1268" s="381">
        <v>250000000</v>
      </c>
      <c r="AK1268" s="381">
        <v>659620</v>
      </c>
      <c r="AL1268" s="381">
        <v>659620</v>
      </c>
      <c r="AM1268" s="381">
        <v>2335</v>
      </c>
      <c r="AN1268" s="359"/>
      <c r="AO1268" s="367"/>
    </row>
    <row r="1269" spans="1:41" ht="15.75">
      <c r="A1269" s="355" t="s">
        <v>14125</v>
      </c>
      <c r="B1269" s="355">
        <v>80889</v>
      </c>
      <c r="C1269" s="382" t="s">
        <v>14101</v>
      </c>
      <c r="D1269" s="382" t="s">
        <v>14102</v>
      </c>
      <c r="E1269" s="382" t="s">
        <v>14103</v>
      </c>
      <c r="F1269" s="355"/>
      <c r="G1269" s="380" t="s">
        <v>12182</v>
      </c>
      <c r="H1269" s="355"/>
      <c r="I1269" s="355"/>
      <c r="J1269" s="355"/>
      <c r="K1269" s="382" t="s">
        <v>12459</v>
      </c>
      <c r="L1269" s="355"/>
      <c r="M1269" s="355"/>
      <c r="N1269" s="355"/>
      <c r="O1269" s="355"/>
      <c r="P1269" s="355"/>
      <c r="Q1269" s="355"/>
      <c r="R1269" s="355"/>
      <c r="S1269" s="355"/>
      <c r="T1269" s="355"/>
      <c r="U1269" s="355"/>
      <c r="V1269" s="355">
        <v>30657381</v>
      </c>
      <c r="W1269" s="355"/>
      <c r="X1269" s="355"/>
      <c r="Y1269" s="355"/>
      <c r="Z1269" s="355"/>
      <c r="AA1269" s="355"/>
      <c r="AB1269" s="355"/>
      <c r="AC1269" s="355"/>
      <c r="AD1269" s="355"/>
      <c r="AE1269" s="355"/>
      <c r="AF1269" s="355"/>
      <c r="AG1269" s="355"/>
      <c r="AH1269" s="355"/>
      <c r="AI1269" s="381">
        <v>250000000</v>
      </c>
      <c r="AJ1269" s="381">
        <v>250000000</v>
      </c>
      <c r="AK1269" s="381">
        <v>659620</v>
      </c>
      <c r="AL1269" s="381">
        <v>659620</v>
      </c>
      <c r="AM1269" s="381">
        <v>80889</v>
      </c>
      <c r="AN1269" s="359"/>
      <c r="AO1269" s="367"/>
    </row>
    <row r="1270" spans="1:41" ht="15.75">
      <c r="A1270" s="355" t="s">
        <v>14126</v>
      </c>
      <c r="B1270" s="355">
        <v>280172</v>
      </c>
      <c r="C1270" s="382" t="s">
        <v>14101</v>
      </c>
      <c r="D1270" s="382" t="s">
        <v>14102</v>
      </c>
      <c r="E1270" s="382" t="s">
        <v>14103</v>
      </c>
      <c r="F1270" s="355"/>
      <c r="G1270" s="380" t="s">
        <v>12113</v>
      </c>
      <c r="H1270" s="355"/>
      <c r="I1270" s="355"/>
      <c r="J1270" s="355"/>
      <c r="K1270" s="382" t="s">
        <v>12459</v>
      </c>
      <c r="L1270" s="355"/>
      <c r="M1270" s="355"/>
      <c r="N1270" s="355"/>
      <c r="O1270" s="355"/>
      <c r="P1270" s="355"/>
      <c r="Q1270" s="355"/>
      <c r="R1270" s="355"/>
      <c r="S1270" s="355"/>
      <c r="T1270" s="355"/>
      <c r="U1270" s="355"/>
      <c r="V1270" s="355">
        <v>106186742</v>
      </c>
      <c r="W1270" s="355"/>
      <c r="X1270" s="355"/>
      <c r="Y1270" s="355"/>
      <c r="Z1270" s="355"/>
      <c r="AA1270" s="355"/>
      <c r="AB1270" s="355"/>
      <c r="AC1270" s="355"/>
      <c r="AD1270" s="355"/>
      <c r="AE1270" s="355"/>
      <c r="AF1270" s="355"/>
      <c r="AG1270" s="355"/>
      <c r="AH1270" s="355"/>
      <c r="AI1270" s="381">
        <v>250000000</v>
      </c>
      <c r="AJ1270" s="381">
        <v>250000000</v>
      </c>
      <c r="AK1270" s="381">
        <v>659620</v>
      </c>
      <c r="AL1270" s="381">
        <v>659620</v>
      </c>
      <c r="AM1270" s="381">
        <v>280172</v>
      </c>
      <c r="AN1270" s="359"/>
      <c r="AO1270" s="367"/>
    </row>
    <row r="1271" spans="1:41" ht="15.75">
      <c r="A1271" s="355" t="s">
        <v>14127</v>
      </c>
      <c r="B1271" s="355">
        <v>39039</v>
      </c>
      <c r="C1271" s="380" t="s">
        <v>14128</v>
      </c>
      <c r="D1271" s="380" t="s">
        <v>14129</v>
      </c>
      <c r="E1271" s="380" t="s">
        <v>14130</v>
      </c>
      <c r="F1271" s="355"/>
      <c r="G1271" s="380" t="s">
        <v>11988</v>
      </c>
      <c r="H1271" s="355"/>
      <c r="I1271" s="355"/>
      <c r="J1271" s="355"/>
      <c r="K1271" s="380" t="s">
        <v>12292</v>
      </c>
      <c r="L1271" s="355"/>
      <c r="M1271" s="355"/>
      <c r="N1271" s="355"/>
      <c r="O1271" s="355"/>
      <c r="P1271" s="355"/>
      <c r="Q1271" s="355"/>
      <c r="R1271" s="355"/>
      <c r="S1271" s="355"/>
      <c r="T1271" s="355"/>
      <c r="U1271" s="355"/>
      <c r="V1271" s="355">
        <v>3094762</v>
      </c>
      <c r="W1271" s="355"/>
      <c r="X1271" s="355"/>
      <c r="Y1271" s="355"/>
      <c r="Z1271" s="355"/>
      <c r="AA1271" s="355"/>
      <c r="AB1271" s="355"/>
      <c r="AC1271" s="355"/>
      <c r="AD1271" s="355"/>
      <c r="AE1271" s="355"/>
      <c r="AF1271" s="355"/>
      <c r="AG1271" s="355"/>
      <c r="AH1271" s="355"/>
      <c r="AI1271" s="381">
        <v>109600000</v>
      </c>
      <c r="AJ1271" s="381">
        <v>109600000</v>
      </c>
      <c r="AK1271" s="381">
        <v>1382551</v>
      </c>
      <c r="AL1271" s="381">
        <v>1382551</v>
      </c>
      <c r="AM1271" s="381">
        <v>39039</v>
      </c>
      <c r="AN1271" s="359"/>
      <c r="AO1271" s="367"/>
    </row>
    <row r="1272" spans="1:41" ht="15.75">
      <c r="A1272" s="355" t="s">
        <v>14131</v>
      </c>
      <c r="B1272" s="355">
        <v>8730</v>
      </c>
      <c r="C1272" s="382" t="s">
        <v>14128</v>
      </c>
      <c r="D1272" s="382" t="s">
        <v>14129</v>
      </c>
      <c r="E1272" s="382" t="s">
        <v>14130</v>
      </c>
      <c r="F1272" s="355"/>
      <c r="G1272" s="380" t="s">
        <v>12008</v>
      </c>
      <c r="H1272" s="355"/>
      <c r="I1272" s="355"/>
      <c r="J1272" s="355"/>
      <c r="K1272" s="382" t="s">
        <v>12292</v>
      </c>
      <c r="L1272" s="355"/>
      <c r="M1272" s="355"/>
      <c r="N1272" s="355"/>
      <c r="O1272" s="355"/>
      <c r="P1272" s="355"/>
      <c r="Q1272" s="355"/>
      <c r="R1272" s="355"/>
      <c r="S1272" s="355"/>
      <c r="T1272" s="355"/>
      <c r="U1272" s="355"/>
      <c r="V1272" s="355">
        <v>692052</v>
      </c>
      <c r="W1272" s="355"/>
      <c r="X1272" s="355"/>
      <c r="Y1272" s="355"/>
      <c r="Z1272" s="355"/>
      <c r="AA1272" s="355"/>
      <c r="AB1272" s="355"/>
      <c r="AC1272" s="355"/>
      <c r="AD1272" s="355"/>
      <c r="AE1272" s="355"/>
      <c r="AF1272" s="355"/>
      <c r="AG1272" s="355"/>
      <c r="AH1272" s="355"/>
      <c r="AI1272" s="381">
        <v>109600000</v>
      </c>
      <c r="AJ1272" s="381">
        <v>109600000</v>
      </c>
      <c r="AK1272" s="381">
        <v>1382551</v>
      </c>
      <c r="AL1272" s="381">
        <v>1382551</v>
      </c>
      <c r="AM1272" s="381">
        <v>8730</v>
      </c>
      <c r="AN1272" s="359"/>
      <c r="AO1272" s="367"/>
    </row>
    <row r="1273" spans="1:41" ht="15.75">
      <c r="A1273" s="355" t="s">
        <v>14132</v>
      </c>
      <c r="B1273" s="355">
        <v>5519</v>
      </c>
      <c r="C1273" s="382" t="s">
        <v>14128</v>
      </c>
      <c r="D1273" s="382" t="s">
        <v>14129</v>
      </c>
      <c r="E1273" s="382" t="s">
        <v>14130</v>
      </c>
      <c r="F1273" s="355"/>
      <c r="G1273" s="380" t="s">
        <v>12010</v>
      </c>
      <c r="H1273" s="355"/>
      <c r="I1273" s="355"/>
      <c r="J1273" s="355"/>
      <c r="K1273" s="382" t="s">
        <v>12292</v>
      </c>
      <c r="L1273" s="355"/>
      <c r="M1273" s="355"/>
      <c r="N1273" s="355"/>
      <c r="O1273" s="355"/>
      <c r="P1273" s="355"/>
      <c r="Q1273" s="355"/>
      <c r="R1273" s="355"/>
      <c r="S1273" s="355"/>
      <c r="T1273" s="355"/>
      <c r="U1273" s="355"/>
      <c r="V1273" s="355">
        <v>437544</v>
      </c>
      <c r="W1273" s="355"/>
      <c r="X1273" s="355"/>
      <c r="Y1273" s="355"/>
      <c r="Z1273" s="355"/>
      <c r="AA1273" s="355"/>
      <c r="AB1273" s="355"/>
      <c r="AC1273" s="355"/>
      <c r="AD1273" s="355"/>
      <c r="AE1273" s="355"/>
      <c r="AF1273" s="355"/>
      <c r="AG1273" s="355"/>
      <c r="AH1273" s="355"/>
      <c r="AI1273" s="381">
        <v>109600000</v>
      </c>
      <c r="AJ1273" s="381">
        <v>109600000</v>
      </c>
      <c r="AK1273" s="381">
        <v>1382551</v>
      </c>
      <c r="AL1273" s="381">
        <v>1382551</v>
      </c>
      <c r="AM1273" s="381">
        <v>5519</v>
      </c>
      <c r="AN1273" s="359"/>
      <c r="AO1273" s="367"/>
    </row>
    <row r="1274" spans="1:41" ht="15.75">
      <c r="A1274" s="355" t="s">
        <v>14133</v>
      </c>
      <c r="B1274" s="355">
        <v>62100</v>
      </c>
      <c r="C1274" s="382" t="s">
        <v>14128</v>
      </c>
      <c r="D1274" s="382" t="s">
        <v>14129</v>
      </c>
      <c r="E1274" s="382" t="s">
        <v>14130</v>
      </c>
      <c r="F1274" s="355"/>
      <c r="G1274" s="380" t="s">
        <v>12012</v>
      </c>
      <c r="H1274" s="355"/>
      <c r="I1274" s="355"/>
      <c r="J1274" s="355"/>
      <c r="K1274" s="382" t="s">
        <v>12292</v>
      </c>
      <c r="L1274" s="355"/>
      <c r="M1274" s="355"/>
      <c r="N1274" s="355"/>
      <c r="O1274" s="355"/>
      <c r="P1274" s="355"/>
      <c r="Q1274" s="355"/>
      <c r="R1274" s="355"/>
      <c r="S1274" s="355"/>
      <c r="T1274" s="355"/>
      <c r="U1274" s="355"/>
      <c r="V1274" s="355">
        <v>4922868</v>
      </c>
      <c r="W1274" s="355"/>
      <c r="X1274" s="355"/>
      <c r="Y1274" s="355"/>
      <c r="Z1274" s="355"/>
      <c r="AA1274" s="355"/>
      <c r="AB1274" s="355"/>
      <c r="AC1274" s="355"/>
      <c r="AD1274" s="355"/>
      <c r="AE1274" s="355"/>
      <c r="AF1274" s="355"/>
      <c r="AG1274" s="355"/>
      <c r="AH1274" s="355"/>
      <c r="AI1274" s="381">
        <v>109600000</v>
      </c>
      <c r="AJ1274" s="381">
        <v>109600000</v>
      </c>
      <c r="AK1274" s="381">
        <v>1382551</v>
      </c>
      <c r="AL1274" s="381">
        <v>1382551</v>
      </c>
      <c r="AM1274" s="381">
        <v>62100</v>
      </c>
      <c r="AN1274" s="359"/>
      <c r="AO1274" s="367"/>
    </row>
    <row r="1275" spans="1:41" ht="15.75">
      <c r="A1275" s="355" t="s">
        <v>14134</v>
      </c>
      <c r="B1275" s="355">
        <v>480497</v>
      </c>
      <c r="C1275" s="382" t="s">
        <v>14128</v>
      </c>
      <c r="D1275" s="382" t="s">
        <v>14129</v>
      </c>
      <c r="E1275" s="382" t="s">
        <v>14130</v>
      </c>
      <c r="F1275" s="355"/>
      <c r="G1275" s="380" t="s">
        <v>12014</v>
      </c>
      <c r="H1275" s="355"/>
      <c r="I1275" s="355"/>
      <c r="J1275" s="355"/>
      <c r="K1275" s="382" t="s">
        <v>12292</v>
      </c>
      <c r="L1275" s="355"/>
      <c r="M1275" s="355"/>
      <c r="N1275" s="355"/>
      <c r="O1275" s="355"/>
      <c r="P1275" s="355"/>
      <c r="Q1275" s="355"/>
      <c r="R1275" s="355"/>
      <c r="S1275" s="355"/>
      <c r="T1275" s="355"/>
      <c r="U1275" s="355"/>
      <c r="V1275" s="355">
        <v>38090792</v>
      </c>
      <c r="W1275" s="355"/>
      <c r="X1275" s="355"/>
      <c r="Y1275" s="355"/>
      <c r="Z1275" s="355"/>
      <c r="AA1275" s="355"/>
      <c r="AB1275" s="355"/>
      <c r="AC1275" s="355"/>
      <c r="AD1275" s="355"/>
      <c r="AE1275" s="355"/>
      <c r="AF1275" s="355"/>
      <c r="AG1275" s="355"/>
      <c r="AH1275" s="355"/>
      <c r="AI1275" s="381">
        <v>109600000</v>
      </c>
      <c r="AJ1275" s="381">
        <v>109600000</v>
      </c>
      <c r="AK1275" s="381">
        <v>1382551</v>
      </c>
      <c r="AL1275" s="381">
        <v>1382551</v>
      </c>
      <c r="AM1275" s="381">
        <v>480497</v>
      </c>
      <c r="AN1275" s="359"/>
      <c r="AO1275" s="367"/>
    </row>
    <row r="1276" spans="1:41" ht="15.75">
      <c r="A1276" s="355" t="s">
        <v>14135</v>
      </c>
      <c r="B1276" s="355">
        <v>201924</v>
      </c>
      <c r="C1276" s="382" t="s">
        <v>14128</v>
      </c>
      <c r="D1276" s="382" t="s">
        <v>14129</v>
      </c>
      <c r="E1276" s="382" t="s">
        <v>14130</v>
      </c>
      <c r="F1276" s="355"/>
      <c r="G1276" s="380" t="s">
        <v>12016</v>
      </c>
      <c r="H1276" s="355"/>
      <c r="I1276" s="355"/>
      <c r="J1276" s="355"/>
      <c r="K1276" s="382" t="s">
        <v>12292</v>
      </c>
      <c r="L1276" s="355"/>
      <c r="M1276" s="355"/>
      <c r="N1276" s="355"/>
      <c r="O1276" s="355"/>
      <c r="P1276" s="355"/>
      <c r="Q1276" s="355"/>
      <c r="R1276" s="355"/>
      <c r="S1276" s="355"/>
      <c r="T1276" s="355"/>
      <c r="U1276" s="355"/>
      <c r="V1276" s="355">
        <v>16007259</v>
      </c>
      <c r="W1276" s="355"/>
      <c r="X1276" s="355"/>
      <c r="Y1276" s="355"/>
      <c r="Z1276" s="355"/>
      <c r="AA1276" s="355"/>
      <c r="AB1276" s="355"/>
      <c r="AC1276" s="355"/>
      <c r="AD1276" s="355"/>
      <c r="AE1276" s="355"/>
      <c r="AF1276" s="355"/>
      <c r="AG1276" s="355"/>
      <c r="AH1276" s="355"/>
      <c r="AI1276" s="381">
        <v>109600000</v>
      </c>
      <c r="AJ1276" s="381">
        <v>109600000</v>
      </c>
      <c r="AK1276" s="381">
        <v>1382551</v>
      </c>
      <c r="AL1276" s="381">
        <v>1382551</v>
      </c>
      <c r="AM1276" s="381">
        <v>201924</v>
      </c>
      <c r="AN1276" s="359"/>
      <c r="AO1276" s="367"/>
    </row>
    <row r="1277" spans="1:41" ht="15.75">
      <c r="A1277" s="355" t="s">
        <v>14136</v>
      </c>
      <c r="B1277" s="355">
        <v>584742</v>
      </c>
      <c r="C1277" s="382" t="s">
        <v>14128</v>
      </c>
      <c r="D1277" s="382" t="s">
        <v>14129</v>
      </c>
      <c r="E1277" s="382" t="s">
        <v>14130</v>
      </c>
      <c r="F1277" s="355"/>
      <c r="G1277" s="380" t="s">
        <v>12018</v>
      </c>
      <c r="H1277" s="355"/>
      <c r="I1277" s="355"/>
      <c r="J1277" s="355"/>
      <c r="K1277" s="382" t="s">
        <v>12292</v>
      </c>
      <c r="L1277" s="355"/>
      <c r="M1277" s="355"/>
      <c r="N1277" s="355"/>
      <c r="O1277" s="355"/>
      <c r="P1277" s="355"/>
      <c r="Q1277" s="355"/>
      <c r="R1277" s="355"/>
      <c r="S1277" s="355"/>
      <c r="T1277" s="355"/>
      <c r="U1277" s="355"/>
      <c r="V1277" s="355">
        <v>46354723</v>
      </c>
      <c r="W1277" s="355"/>
      <c r="X1277" s="355"/>
      <c r="Y1277" s="355"/>
      <c r="Z1277" s="355"/>
      <c r="AA1277" s="355"/>
      <c r="AB1277" s="355"/>
      <c r="AC1277" s="355"/>
      <c r="AD1277" s="355"/>
      <c r="AE1277" s="355"/>
      <c r="AF1277" s="355"/>
      <c r="AG1277" s="355"/>
      <c r="AH1277" s="355"/>
      <c r="AI1277" s="381">
        <v>109600000</v>
      </c>
      <c r="AJ1277" s="381">
        <v>109600000</v>
      </c>
      <c r="AK1277" s="381">
        <v>1382551</v>
      </c>
      <c r="AL1277" s="381">
        <v>1382551</v>
      </c>
      <c r="AM1277" s="381">
        <v>584742</v>
      </c>
      <c r="AN1277" s="359"/>
      <c r="AO1277" s="367"/>
    </row>
    <row r="1278" spans="1:41" ht="15.75">
      <c r="A1278" s="355" t="s">
        <v>14137</v>
      </c>
      <c r="B1278" s="355">
        <v>14755</v>
      </c>
      <c r="C1278" s="380" t="s">
        <v>14138</v>
      </c>
      <c r="D1278" s="380" t="s">
        <v>14139</v>
      </c>
      <c r="E1278" s="380" t="s">
        <v>14140</v>
      </c>
      <c r="F1278" s="355"/>
      <c r="G1278" s="380" t="s">
        <v>11988</v>
      </c>
      <c r="H1278" s="355"/>
      <c r="I1278" s="355"/>
      <c r="J1278" s="355"/>
      <c r="K1278" s="380" t="s">
        <v>12783</v>
      </c>
      <c r="L1278" s="355"/>
      <c r="M1278" s="355"/>
      <c r="N1278" s="355"/>
      <c r="O1278" s="355"/>
      <c r="P1278" s="355"/>
      <c r="Q1278" s="355"/>
      <c r="R1278" s="355"/>
      <c r="S1278" s="355"/>
      <c r="T1278" s="355"/>
      <c r="U1278" s="355"/>
      <c r="V1278" s="355">
        <v>679000</v>
      </c>
      <c r="W1278" s="355"/>
      <c r="X1278" s="355"/>
      <c r="Y1278" s="355"/>
      <c r="Z1278" s="355"/>
      <c r="AA1278" s="355"/>
      <c r="AB1278" s="355"/>
      <c r="AC1278" s="355"/>
      <c r="AD1278" s="355"/>
      <c r="AE1278" s="355"/>
      <c r="AF1278" s="355"/>
      <c r="AG1278" s="355"/>
      <c r="AH1278" s="355"/>
      <c r="AI1278" s="381">
        <v>30505000</v>
      </c>
      <c r="AJ1278" s="381">
        <v>30505000</v>
      </c>
      <c r="AK1278" s="381">
        <v>662902</v>
      </c>
      <c r="AL1278" s="381">
        <v>662902</v>
      </c>
      <c r="AM1278" s="381">
        <v>14755</v>
      </c>
      <c r="AN1278" s="359"/>
      <c r="AO1278" s="367"/>
    </row>
    <row r="1279" spans="1:41" ht="15.75">
      <c r="A1279" s="355" t="s">
        <v>14141</v>
      </c>
      <c r="B1279" s="355">
        <v>12078</v>
      </c>
      <c r="C1279" s="382" t="s">
        <v>14138</v>
      </c>
      <c r="D1279" s="382" t="s">
        <v>14139</v>
      </c>
      <c r="E1279" s="382" t="s">
        <v>14140</v>
      </c>
      <c r="F1279" s="355"/>
      <c r="G1279" s="380" t="s">
        <v>12008</v>
      </c>
      <c r="H1279" s="355"/>
      <c r="I1279" s="355"/>
      <c r="J1279" s="355"/>
      <c r="K1279" s="382" t="s">
        <v>12783</v>
      </c>
      <c r="L1279" s="355"/>
      <c r="M1279" s="355"/>
      <c r="N1279" s="355"/>
      <c r="O1279" s="355"/>
      <c r="P1279" s="355"/>
      <c r="Q1279" s="355"/>
      <c r="R1279" s="355"/>
      <c r="S1279" s="355"/>
      <c r="T1279" s="355"/>
      <c r="U1279" s="355"/>
      <c r="V1279" s="355">
        <v>555800</v>
      </c>
      <c r="W1279" s="355"/>
      <c r="X1279" s="355"/>
      <c r="Y1279" s="355"/>
      <c r="Z1279" s="355"/>
      <c r="AA1279" s="355"/>
      <c r="AB1279" s="355"/>
      <c r="AC1279" s="355"/>
      <c r="AD1279" s="355"/>
      <c r="AE1279" s="355"/>
      <c r="AF1279" s="355"/>
      <c r="AG1279" s="355"/>
      <c r="AH1279" s="355"/>
      <c r="AI1279" s="381">
        <v>30505000</v>
      </c>
      <c r="AJ1279" s="381">
        <v>30505000</v>
      </c>
      <c r="AK1279" s="381">
        <v>662902</v>
      </c>
      <c r="AL1279" s="381">
        <v>662902</v>
      </c>
      <c r="AM1279" s="381">
        <v>12078</v>
      </c>
      <c r="AN1279" s="359"/>
      <c r="AO1279" s="367"/>
    </row>
    <row r="1280" spans="1:41" ht="15.75">
      <c r="A1280" s="355" t="s">
        <v>14142</v>
      </c>
      <c r="B1280" s="355">
        <v>26742</v>
      </c>
      <c r="C1280" s="382" t="s">
        <v>14138</v>
      </c>
      <c r="D1280" s="382" t="s">
        <v>14139</v>
      </c>
      <c r="E1280" s="382" t="s">
        <v>14140</v>
      </c>
      <c r="F1280" s="355"/>
      <c r="G1280" s="380" t="s">
        <v>12010</v>
      </c>
      <c r="H1280" s="355"/>
      <c r="I1280" s="355"/>
      <c r="J1280" s="355"/>
      <c r="K1280" s="382" t="s">
        <v>12783</v>
      </c>
      <c r="L1280" s="355"/>
      <c r="M1280" s="355"/>
      <c r="N1280" s="355"/>
      <c r="O1280" s="355"/>
      <c r="P1280" s="355"/>
      <c r="Q1280" s="355"/>
      <c r="R1280" s="355"/>
      <c r="S1280" s="355"/>
      <c r="T1280" s="355"/>
      <c r="U1280" s="355"/>
      <c r="V1280" s="355">
        <v>1230600</v>
      </c>
      <c r="W1280" s="355"/>
      <c r="X1280" s="355"/>
      <c r="Y1280" s="355"/>
      <c r="Z1280" s="355"/>
      <c r="AA1280" s="355"/>
      <c r="AB1280" s="355"/>
      <c r="AC1280" s="355"/>
      <c r="AD1280" s="355"/>
      <c r="AE1280" s="355"/>
      <c r="AF1280" s="355"/>
      <c r="AG1280" s="355"/>
      <c r="AH1280" s="355"/>
      <c r="AI1280" s="381">
        <v>30505000</v>
      </c>
      <c r="AJ1280" s="381">
        <v>30505000</v>
      </c>
      <c r="AK1280" s="381">
        <v>662902</v>
      </c>
      <c r="AL1280" s="381">
        <v>662902</v>
      </c>
      <c r="AM1280" s="381">
        <v>26742</v>
      </c>
      <c r="AN1280" s="359"/>
      <c r="AO1280" s="367"/>
    </row>
    <row r="1281" spans="1:41" ht="15.75">
      <c r="A1281" s="355" t="s">
        <v>14143</v>
      </c>
      <c r="B1281" s="355">
        <v>8306</v>
      </c>
      <c r="C1281" s="382" t="s">
        <v>14138</v>
      </c>
      <c r="D1281" s="382" t="s">
        <v>14139</v>
      </c>
      <c r="E1281" s="382" t="s">
        <v>14140</v>
      </c>
      <c r="F1281" s="355"/>
      <c r="G1281" s="380" t="s">
        <v>12012</v>
      </c>
      <c r="H1281" s="355"/>
      <c r="I1281" s="355"/>
      <c r="J1281" s="355"/>
      <c r="K1281" s="382" t="s">
        <v>12783</v>
      </c>
      <c r="L1281" s="355"/>
      <c r="M1281" s="355"/>
      <c r="N1281" s="355"/>
      <c r="O1281" s="355"/>
      <c r="P1281" s="355"/>
      <c r="Q1281" s="355"/>
      <c r="R1281" s="355"/>
      <c r="S1281" s="355"/>
      <c r="T1281" s="355"/>
      <c r="U1281" s="355"/>
      <c r="V1281" s="355">
        <v>382200</v>
      </c>
      <c r="W1281" s="355"/>
      <c r="X1281" s="355"/>
      <c r="Y1281" s="355"/>
      <c r="Z1281" s="355"/>
      <c r="AA1281" s="355"/>
      <c r="AB1281" s="355"/>
      <c r="AC1281" s="355"/>
      <c r="AD1281" s="355"/>
      <c r="AE1281" s="355"/>
      <c r="AF1281" s="355"/>
      <c r="AG1281" s="355"/>
      <c r="AH1281" s="355"/>
      <c r="AI1281" s="381">
        <v>30505000</v>
      </c>
      <c r="AJ1281" s="381">
        <v>30505000</v>
      </c>
      <c r="AK1281" s="381">
        <v>662902</v>
      </c>
      <c r="AL1281" s="381">
        <v>662902</v>
      </c>
      <c r="AM1281" s="381">
        <v>8306</v>
      </c>
      <c r="AN1281" s="359"/>
      <c r="AO1281" s="367"/>
    </row>
    <row r="1282" spans="1:41" ht="15.75">
      <c r="A1282" s="355" t="s">
        <v>14144</v>
      </c>
      <c r="B1282" s="355">
        <v>19775</v>
      </c>
      <c r="C1282" s="382" t="s">
        <v>14138</v>
      </c>
      <c r="D1282" s="382" t="s">
        <v>14139</v>
      </c>
      <c r="E1282" s="382" t="s">
        <v>14140</v>
      </c>
      <c r="F1282" s="355"/>
      <c r="G1282" s="380" t="s">
        <v>12014</v>
      </c>
      <c r="H1282" s="355"/>
      <c r="I1282" s="355"/>
      <c r="J1282" s="355"/>
      <c r="K1282" s="382" t="s">
        <v>12783</v>
      </c>
      <c r="L1282" s="355"/>
      <c r="M1282" s="355"/>
      <c r="N1282" s="355"/>
      <c r="O1282" s="355"/>
      <c r="P1282" s="355"/>
      <c r="Q1282" s="355"/>
      <c r="R1282" s="355"/>
      <c r="S1282" s="355"/>
      <c r="T1282" s="355"/>
      <c r="U1282" s="355"/>
      <c r="V1282" s="355">
        <v>910000</v>
      </c>
      <c r="W1282" s="355"/>
      <c r="X1282" s="355"/>
      <c r="Y1282" s="355"/>
      <c r="Z1282" s="355"/>
      <c r="AA1282" s="355"/>
      <c r="AB1282" s="355"/>
      <c r="AC1282" s="355"/>
      <c r="AD1282" s="355"/>
      <c r="AE1282" s="355"/>
      <c r="AF1282" s="355"/>
      <c r="AG1282" s="355"/>
      <c r="AH1282" s="355"/>
      <c r="AI1282" s="381">
        <v>30505000</v>
      </c>
      <c r="AJ1282" s="381">
        <v>30505000</v>
      </c>
      <c r="AK1282" s="381">
        <v>662902</v>
      </c>
      <c r="AL1282" s="381">
        <v>662902</v>
      </c>
      <c r="AM1282" s="381">
        <v>19775</v>
      </c>
      <c r="AN1282" s="359"/>
      <c r="AO1282" s="367"/>
    </row>
    <row r="1283" spans="1:41" ht="15.75">
      <c r="A1283" s="355" t="s">
        <v>14145</v>
      </c>
      <c r="B1283" s="355">
        <v>52810</v>
      </c>
      <c r="C1283" s="382" t="s">
        <v>14138</v>
      </c>
      <c r="D1283" s="382" t="s">
        <v>14139</v>
      </c>
      <c r="E1283" s="382" t="s">
        <v>14140</v>
      </c>
      <c r="F1283" s="355"/>
      <c r="G1283" s="380" t="s">
        <v>12016</v>
      </c>
      <c r="H1283" s="355"/>
      <c r="I1283" s="355"/>
      <c r="J1283" s="355"/>
      <c r="K1283" s="382" t="s">
        <v>12783</v>
      </c>
      <c r="L1283" s="355"/>
      <c r="M1283" s="355"/>
      <c r="N1283" s="355"/>
      <c r="O1283" s="355"/>
      <c r="P1283" s="355"/>
      <c r="Q1283" s="355"/>
      <c r="R1283" s="355"/>
      <c r="S1283" s="355"/>
      <c r="T1283" s="355"/>
      <c r="U1283" s="355"/>
      <c r="V1283" s="355">
        <v>2430121</v>
      </c>
      <c r="W1283" s="355"/>
      <c r="X1283" s="355"/>
      <c r="Y1283" s="355"/>
      <c r="Z1283" s="355"/>
      <c r="AA1283" s="355"/>
      <c r="AB1283" s="355"/>
      <c r="AC1283" s="355"/>
      <c r="AD1283" s="355"/>
      <c r="AE1283" s="355"/>
      <c r="AF1283" s="355"/>
      <c r="AG1283" s="355"/>
      <c r="AH1283" s="355"/>
      <c r="AI1283" s="381">
        <v>30505000</v>
      </c>
      <c r="AJ1283" s="381">
        <v>30505000</v>
      </c>
      <c r="AK1283" s="381">
        <v>662902</v>
      </c>
      <c r="AL1283" s="381">
        <v>662902</v>
      </c>
      <c r="AM1283" s="381">
        <v>52810</v>
      </c>
      <c r="AN1283" s="359"/>
      <c r="AO1283" s="367"/>
    </row>
    <row r="1284" spans="1:41" ht="15.75">
      <c r="A1284" s="355" t="s">
        <v>14146</v>
      </c>
      <c r="B1284" s="355">
        <v>31030</v>
      </c>
      <c r="C1284" s="382" t="s">
        <v>14138</v>
      </c>
      <c r="D1284" s="382" t="s">
        <v>14139</v>
      </c>
      <c r="E1284" s="382" t="s">
        <v>14140</v>
      </c>
      <c r="F1284" s="355"/>
      <c r="G1284" s="380" t="s">
        <v>12018</v>
      </c>
      <c r="H1284" s="355"/>
      <c r="I1284" s="355"/>
      <c r="J1284" s="355"/>
      <c r="K1284" s="382" t="s">
        <v>12783</v>
      </c>
      <c r="L1284" s="355"/>
      <c r="M1284" s="355"/>
      <c r="N1284" s="355"/>
      <c r="O1284" s="355"/>
      <c r="P1284" s="355"/>
      <c r="Q1284" s="355"/>
      <c r="R1284" s="355"/>
      <c r="S1284" s="355"/>
      <c r="T1284" s="355"/>
      <c r="U1284" s="355"/>
      <c r="V1284" s="355">
        <v>1427918</v>
      </c>
      <c r="W1284" s="355"/>
      <c r="X1284" s="355"/>
      <c r="Y1284" s="355"/>
      <c r="Z1284" s="355"/>
      <c r="AA1284" s="355"/>
      <c r="AB1284" s="355"/>
      <c r="AC1284" s="355"/>
      <c r="AD1284" s="355"/>
      <c r="AE1284" s="355"/>
      <c r="AF1284" s="355"/>
      <c r="AG1284" s="355"/>
      <c r="AH1284" s="355"/>
      <c r="AI1284" s="381">
        <v>30505000</v>
      </c>
      <c r="AJ1284" s="381">
        <v>30505000</v>
      </c>
      <c r="AK1284" s="381">
        <v>662902</v>
      </c>
      <c r="AL1284" s="381">
        <v>662902</v>
      </c>
      <c r="AM1284" s="381">
        <v>31030</v>
      </c>
      <c r="AN1284" s="359"/>
      <c r="AO1284" s="367"/>
    </row>
    <row r="1285" spans="1:41" ht="15.75">
      <c r="A1285" s="355" t="s">
        <v>14147</v>
      </c>
      <c r="B1285" s="355">
        <v>56637</v>
      </c>
      <c r="C1285" s="382" t="s">
        <v>14138</v>
      </c>
      <c r="D1285" s="382" t="s">
        <v>14139</v>
      </c>
      <c r="E1285" s="382" t="s">
        <v>14140</v>
      </c>
      <c r="F1285" s="355"/>
      <c r="G1285" s="380" t="s">
        <v>12020</v>
      </c>
      <c r="H1285" s="355"/>
      <c r="I1285" s="355"/>
      <c r="J1285" s="355"/>
      <c r="K1285" s="382" t="s">
        <v>12783</v>
      </c>
      <c r="L1285" s="355"/>
      <c r="M1285" s="355"/>
      <c r="N1285" s="355"/>
      <c r="O1285" s="355"/>
      <c r="P1285" s="355"/>
      <c r="Q1285" s="355"/>
      <c r="R1285" s="355"/>
      <c r="S1285" s="355"/>
      <c r="T1285" s="355"/>
      <c r="U1285" s="355"/>
      <c r="V1285" s="355">
        <v>2606287</v>
      </c>
      <c r="W1285" s="355"/>
      <c r="X1285" s="355"/>
      <c r="Y1285" s="355"/>
      <c r="Z1285" s="355"/>
      <c r="AA1285" s="355"/>
      <c r="AB1285" s="355"/>
      <c r="AC1285" s="355"/>
      <c r="AD1285" s="355"/>
      <c r="AE1285" s="355"/>
      <c r="AF1285" s="355"/>
      <c r="AG1285" s="355"/>
      <c r="AH1285" s="355"/>
      <c r="AI1285" s="381">
        <v>30505000</v>
      </c>
      <c r="AJ1285" s="381">
        <v>30505000</v>
      </c>
      <c r="AK1285" s="381">
        <v>662902</v>
      </c>
      <c r="AL1285" s="381">
        <v>662902</v>
      </c>
      <c r="AM1285" s="381">
        <v>56637</v>
      </c>
      <c r="AN1285" s="359"/>
      <c r="AO1285" s="367"/>
    </row>
    <row r="1286" spans="1:41" ht="15.75">
      <c r="A1286" s="355" t="s">
        <v>14148</v>
      </c>
      <c r="B1286" s="355">
        <v>25394</v>
      </c>
      <c r="C1286" s="382" t="s">
        <v>14138</v>
      </c>
      <c r="D1286" s="382" t="s">
        <v>14139</v>
      </c>
      <c r="E1286" s="382" t="s">
        <v>14140</v>
      </c>
      <c r="F1286" s="355"/>
      <c r="G1286" s="380" t="s">
        <v>12022</v>
      </c>
      <c r="H1286" s="355"/>
      <c r="I1286" s="355"/>
      <c r="J1286" s="355"/>
      <c r="K1286" s="382" t="s">
        <v>12783</v>
      </c>
      <c r="L1286" s="355"/>
      <c r="M1286" s="355"/>
      <c r="N1286" s="355"/>
      <c r="O1286" s="355"/>
      <c r="P1286" s="355"/>
      <c r="Q1286" s="355"/>
      <c r="R1286" s="355"/>
      <c r="S1286" s="355"/>
      <c r="T1286" s="355"/>
      <c r="U1286" s="355"/>
      <c r="V1286" s="355">
        <v>1168570</v>
      </c>
      <c r="W1286" s="355"/>
      <c r="X1286" s="355"/>
      <c r="Y1286" s="355"/>
      <c r="Z1286" s="355"/>
      <c r="AA1286" s="355"/>
      <c r="AB1286" s="355"/>
      <c r="AC1286" s="355"/>
      <c r="AD1286" s="355"/>
      <c r="AE1286" s="355"/>
      <c r="AF1286" s="355"/>
      <c r="AG1286" s="355"/>
      <c r="AH1286" s="355"/>
      <c r="AI1286" s="381">
        <v>30505000</v>
      </c>
      <c r="AJ1286" s="381">
        <v>30505000</v>
      </c>
      <c r="AK1286" s="381">
        <v>662902</v>
      </c>
      <c r="AL1286" s="381">
        <v>662902</v>
      </c>
      <c r="AM1286" s="381">
        <v>25394</v>
      </c>
      <c r="AN1286" s="359"/>
      <c r="AO1286" s="367"/>
    </row>
    <row r="1287" spans="1:41" ht="15.75">
      <c r="A1287" s="355" t="s">
        <v>14149</v>
      </c>
      <c r="B1287" s="355">
        <v>59933</v>
      </c>
      <c r="C1287" s="382" t="s">
        <v>14138</v>
      </c>
      <c r="D1287" s="382" t="s">
        <v>14139</v>
      </c>
      <c r="E1287" s="382" t="s">
        <v>14140</v>
      </c>
      <c r="F1287" s="355"/>
      <c r="G1287" s="380" t="s">
        <v>12024</v>
      </c>
      <c r="H1287" s="355"/>
      <c r="I1287" s="355"/>
      <c r="J1287" s="355"/>
      <c r="K1287" s="382" t="s">
        <v>12783</v>
      </c>
      <c r="L1287" s="355"/>
      <c r="M1287" s="355"/>
      <c r="N1287" s="355"/>
      <c r="O1287" s="355"/>
      <c r="P1287" s="355"/>
      <c r="Q1287" s="355"/>
      <c r="R1287" s="355"/>
      <c r="S1287" s="355"/>
      <c r="T1287" s="355"/>
      <c r="U1287" s="355"/>
      <c r="V1287" s="355">
        <v>2757957</v>
      </c>
      <c r="W1287" s="355"/>
      <c r="X1287" s="355"/>
      <c r="Y1287" s="355"/>
      <c r="Z1287" s="355"/>
      <c r="AA1287" s="355"/>
      <c r="AB1287" s="355"/>
      <c r="AC1287" s="355"/>
      <c r="AD1287" s="355"/>
      <c r="AE1287" s="355"/>
      <c r="AF1287" s="355"/>
      <c r="AG1287" s="355"/>
      <c r="AH1287" s="355"/>
      <c r="AI1287" s="381">
        <v>30505000</v>
      </c>
      <c r="AJ1287" s="381">
        <v>30505000</v>
      </c>
      <c r="AK1287" s="381">
        <v>662902</v>
      </c>
      <c r="AL1287" s="381">
        <v>662902</v>
      </c>
      <c r="AM1287" s="381">
        <v>59933</v>
      </c>
      <c r="AN1287" s="359"/>
      <c r="AO1287" s="367"/>
    </row>
    <row r="1288" spans="1:41" ht="15.75">
      <c r="A1288" s="355" t="s">
        <v>14150</v>
      </c>
      <c r="B1288" s="355">
        <v>7550</v>
      </c>
      <c r="C1288" s="382" t="s">
        <v>14138</v>
      </c>
      <c r="D1288" s="382" t="s">
        <v>14139</v>
      </c>
      <c r="E1288" s="382" t="s">
        <v>14140</v>
      </c>
      <c r="F1288" s="355"/>
      <c r="G1288" s="380" t="s">
        <v>12026</v>
      </c>
      <c r="H1288" s="355"/>
      <c r="I1288" s="355"/>
      <c r="J1288" s="355"/>
      <c r="K1288" s="382" t="s">
        <v>12783</v>
      </c>
      <c r="L1288" s="355"/>
      <c r="M1288" s="355"/>
      <c r="N1288" s="355"/>
      <c r="O1288" s="355"/>
      <c r="P1288" s="355"/>
      <c r="Q1288" s="355"/>
      <c r="R1288" s="355"/>
      <c r="S1288" s="355"/>
      <c r="T1288" s="355"/>
      <c r="U1288" s="355"/>
      <c r="V1288" s="355">
        <v>347453</v>
      </c>
      <c r="W1288" s="355"/>
      <c r="X1288" s="355"/>
      <c r="Y1288" s="355"/>
      <c r="Z1288" s="355"/>
      <c r="AA1288" s="355"/>
      <c r="AB1288" s="355"/>
      <c r="AC1288" s="355"/>
      <c r="AD1288" s="355"/>
      <c r="AE1288" s="355"/>
      <c r="AF1288" s="355"/>
      <c r="AG1288" s="355"/>
      <c r="AH1288" s="355"/>
      <c r="AI1288" s="381">
        <v>30505000</v>
      </c>
      <c r="AJ1288" s="381">
        <v>30505000</v>
      </c>
      <c r="AK1288" s="381">
        <v>662902</v>
      </c>
      <c r="AL1288" s="381">
        <v>662902</v>
      </c>
      <c r="AM1288" s="381">
        <v>7550</v>
      </c>
      <c r="AN1288" s="359"/>
      <c r="AO1288" s="367"/>
    </row>
    <row r="1289" spans="1:41" ht="15.75">
      <c r="A1289" s="355" t="s">
        <v>14151</v>
      </c>
      <c r="B1289" s="355">
        <v>3405</v>
      </c>
      <c r="C1289" s="382" t="s">
        <v>14138</v>
      </c>
      <c r="D1289" s="382" t="s">
        <v>14139</v>
      </c>
      <c r="E1289" s="382" t="s">
        <v>14140</v>
      </c>
      <c r="F1289" s="355"/>
      <c r="G1289" s="380" t="s">
        <v>12028</v>
      </c>
      <c r="H1289" s="355"/>
      <c r="I1289" s="355"/>
      <c r="J1289" s="355"/>
      <c r="K1289" s="382" t="s">
        <v>12783</v>
      </c>
      <c r="L1289" s="355"/>
      <c r="M1289" s="355"/>
      <c r="N1289" s="355"/>
      <c r="O1289" s="355"/>
      <c r="P1289" s="355"/>
      <c r="Q1289" s="355"/>
      <c r="R1289" s="355"/>
      <c r="S1289" s="355"/>
      <c r="T1289" s="355"/>
      <c r="U1289" s="355"/>
      <c r="V1289" s="355">
        <v>156679</v>
      </c>
      <c r="W1289" s="355"/>
      <c r="X1289" s="355"/>
      <c r="Y1289" s="355"/>
      <c r="Z1289" s="355"/>
      <c r="AA1289" s="355"/>
      <c r="AB1289" s="355"/>
      <c r="AC1289" s="355"/>
      <c r="AD1289" s="355"/>
      <c r="AE1289" s="355"/>
      <c r="AF1289" s="355"/>
      <c r="AG1289" s="355"/>
      <c r="AH1289" s="355"/>
      <c r="AI1289" s="381">
        <v>30505000</v>
      </c>
      <c r="AJ1289" s="381">
        <v>30505000</v>
      </c>
      <c r="AK1289" s="381">
        <v>662902</v>
      </c>
      <c r="AL1289" s="381">
        <v>662902</v>
      </c>
      <c r="AM1289" s="381">
        <v>3405</v>
      </c>
      <c r="AN1289" s="359"/>
      <c r="AO1289" s="367"/>
    </row>
    <row r="1290" spans="1:41" ht="15.75">
      <c r="A1290" s="355" t="s">
        <v>14152</v>
      </c>
      <c r="B1290" s="355">
        <v>3051</v>
      </c>
      <c r="C1290" s="382" t="s">
        <v>14138</v>
      </c>
      <c r="D1290" s="382" t="s">
        <v>14139</v>
      </c>
      <c r="E1290" s="382" t="s">
        <v>14140</v>
      </c>
      <c r="F1290" s="355"/>
      <c r="G1290" s="380" t="s">
        <v>12030</v>
      </c>
      <c r="H1290" s="355"/>
      <c r="I1290" s="355"/>
      <c r="J1290" s="355"/>
      <c r="K1290" s="382" t="s">
        <v>12783</v>
      </c>
      <c r="L1290" s="355"/>
      <c r="M1290" s="355"/>
      <c r="N1290" s="355"/>
      <c r="O1290" s="355"/>
      <c r="P1290" s="355"/>
      <c r="Q1290" s="355"/>
      <c r="R1290" s="355"/>
      <c r="S1290" s="355"/>
      <c r="T1290" s="355"/>
      <c r="U1290" s="355"/>
      <c r="V1290" s="355">
        <v>140381</v>
      </c>
      <c r="W1290" s="355"/>
      <c r="X1290" s="355"/>
      <c r="Y1290" s="355"/>
      <c r="Z1290" s="355"/>
      <c r="AA1290" s="355"/>
      <c r="AB1290" s="355"/>
      <c r="AC1290" s="355"/>
      <c r="AD1290" s="355"/>
      <c r="AE1290" s="355"/>
      <c r="AF1290" s="355"/>
      <c r="AG1290" s="355"/>
      <c r="AH1290" s="355"/>
      <c r="AI1290" s="381">
        <v>30505000</v>
      </c>
      <c r="AJ1290" s="381">
        <v>30505000</v>
      </c>
      <c r="AK1290" s="381">
        <v>662902</v>
      </c>
      <c r="AL1290" s="381">
        <v>662902</v>
      </c>
      <c r="AM1290" s="381">
        <v>3051</v>
      </c>
      <c r="AN1290" s="359"/>
      <c r="AO1290" s="367"/>
    </row>
    <row r="1291" spans="1:41" ht="15.75">
      <c r="A1291" s="355" t="s">
        <v>14153</v>
      </c>
      <c r="B1291" s="355">
        <v>5827</v>
      </c>
      <c r="C1291" s="382" t="s">
        <v>14138</v>
      </c>
      <c r="D1291" s="382" t="s">
        <v>14139</v>
      </c>
      <c r="E1291" s="382" t="s">
        <v>14140</v>
      </c>
      <c r="F1291" s="355"/>
      <c r="G1291" s="380" t="s">
        <v>12032</v>
      </c>
      <c r="H1291" s="355"/>
      <c r="I1291" s="355"/>
      <c r="J1291" s="355"/>
      <c r="K1291" s="382" t="s">
        <v>12783</v>
      </c>
      <c r="L1291" s="355"/>
      <c r="M1291" s="355"/>
      <c r="N1291" s="355"/>
      <c r="O1291" s="355"/>
      <c r="P1291" s="355"/>
      <c r="Q1291" s="355"/>
      <c r="R1291" s="355"/>
      <c r="S1291" s="355"/>
      <c r="T1291" s="355"/>
      <c r="U1291" s="355"/>
      <c r="V1291" s="355">
        <v>268164</v>
      </c>
      <c r="W1291" s="355"/>
      <c r="X1291" s="355"/>
      <c r="Y1291" s="355"/>
      <c r="Z1291" s="355"/>
      <c r="AA1291" s="355"/>
      <c r="AB1291" s="355"/>
      <c r="AC1291" s="355"/>
      <c r="AD1291" s="355"/>
      <c r="AE1291" s="355"/>
      <c r="AF1291" s="355"/>
      <c r="AG1291" s="355"/>
      <c r="AH1291" s="355"/>
      <c r="AI1291" s="381">
        <v>30505000</v>
      </c>
      <c r="AJ1291" s="381">
        <v>30505000</v>
      </c>
      <c r="AK1291" s="381">
        <v>662902</v>
      </c>
      <c r="AL1291" s="381">
        <v>662902</v>
      </c>
      <c r="AM1291" s="381">
        <v>5827</v>
      </c>
      <c r="AN1291" s="359"/>
      <c r="AO1291" s="367"/>
    </row>
    <row r="1292" spans="1:41" ht="15.75">
      <c r="A1292" s="355" t="s">
        <v>14154</v>
      </c>
      <c r="B1292" s="355">
        <v>8020</v>
      </c>
      <c r="C1292" s="382" t="s">
        <v>14138</v>
      </c>
      <c r="D1292" s="382" t="s">
        <v>14139</v>
      </c>
      <c r="E1292" s="382" t="s">
        <v>14140</v>
      </c>
      <c r="F1292" s="355"/>
      <c r="G1292" s="380" t="s">
        <v>12034</v>
      </c>
      <c r="H1292" s="355"/>
      <c r="I1292" s="355"/>
      <c r="J1292" s="355"/>
      <c r="K1292" s="382" t="s">
        <v>12783</v>
      </c>
      <c r="L1292" s="355"/>
      <c r="M1292" s="355"/>
      <c r="N1292" s="355"/>
      <c r="O1292" s="355"/>
      <c r="P1292" s="355"/>
      <c r="Q1292" s="355"/>
      <c r="R1292" s="355"/>
      <c r="S1292" s="355"/>
      <c r="T1292" s="355"/>
      <c r="U1292" s="355"/>
      <c r="V1292" s="355">
        <v>369050</v>
      </c>
      <c r="W1292" s="355"/>
      <c r="X1292" s="355"/>
      <c r="Y1292" s="355"/>
      <c r="Z1292" s="355"/>
      <c r="AA1292" s="355"/>
      <c r="AB1292" s="355"/>
      <c r="AC1292" s="355"/>
      <c r="AD1292" s="355"/>
      <c r="AE1292" s="355"/>
      <c r="AF1292" s="355"/>
      <c r="AG1292" s="355"/>
      <c r="AH1292" s="355"/>
      <c r="AI1292" s="381">
        <v>30505000</v>
      </c>
      <c r="AJ1292" s="381">
        <v>30505000</v>
      </c>
      <c r="AK1292" s="381">
        <v>662902</v>
      </c>
      <c r="AL1292" s="381">
        <v>662902</v>
      </c>
      <c r="AM1292" s="381">
        <v>8020</v>
      </c>
      <c r="AN1292" s="359"/>
      <c r="AO1292" s="367"/>
    </row>
    <row r="1293" spans="1:41" ht="15.75">
      <c r="A1293" s="355" t="s">
        <v>14155</v>
      </c>
      <c r="B1293" s="355">
        <v>5087</v>
      </c>
      <c r="C1293" s="382" t="s">
        <v>14138</v>
      </c>
      <c r="D1293" s="382" t="s">
        <v>14139</v>
      </c>
      <c r="E1293" s="382" t="s">
        <v>14140</v>
      </c>
      <c r="F1293" s="355"/>
      <c r="G1293" s="380" t="s">
        <v>12036</v>
      </c>
      <c r="H1293" s="355"/>
      <c r="I1293" s="355"/>
      <c r="J1293" s="355"/>
      <c r="K1293" s="382" t="s">
        <v>12783</v>
      </c>
      <c r="L1293" s="355"/>
      <c r="M1293" s="355"/>
      <c r="N1293" s="355"/>
      <c r="O1293" s="355"/>
      <c r="P1293" s="355"/>
      <c r="Q1293" s="355"/>
      <c r="R1293" s="355"/>
      <c r="S1293" s="355"/>
      <c r="T1293" s="355"/>
      <c r="U1293" s="355"/>
      <c r="V1293" s="355">
        <v>234100</v>
      </c>
      <c r="W1293" s="355"/>
      <c r="X1293" s="355"/>
      <c r="Y1293" s="355"/>
      <c r="Z1293" s="355"/>
      <c r="AA1293" s="355"/>
      <c r="AB1293" s="355"/>
      <c r="AC1293" s="355"/>
      <c r="AD1293" s="355"/>
      <c r="AE1293" s="355"/>
      <c r="AF1293" s="355"/>
      <c r="AG1293" s="355"/>
      <c r="AH1293" s="355"/>
      <c r="AI1293" s="381">
        <v>30505000</v>
      </c>
      <c r="AJ1293" s="381">
        <v>30505000</v>
      </c>
      <c r="AK1293" s="381">
        <v>662902</v>
      </c>
      <c r="AL1293" s="381">
        <v>662902</v>
      </c>
      <c r="AM1293" s="381">
        <v>5087</v>
      </c>
      <c r="AN1293" s="359"/>
      <c r="AO1293" s="367"/>
    </row>
    <row r="1294" spans="1:41" ht="15.75">
      <c r="A1294" s="355" t="s">
        <v>14156</v>
      </c>
      <c r="B1294" s="355">
        <v>3781</v>
      </c>
      <c r="C1294" s="382" t="s">
        <v>14138</v>
      </c>
      <c r="D1294" s="382" t="s">
        <v>14139</v>
      </c>
      <c r="E1294" s="382" t="s">
        <v>14140</v>
      </c>
      <c r="F1294" s="355"/>
      <c r="G1294" s="380" t="s">
        <v>12038</v>
      </c>
      <c r="H1294" s="355"/>
      <c r="I1294" s="355"/>
      <c r="J1294" s="355"/>
      <c r="K1294" s="382" t="s">
        <v>12783</v>
      </c>
      <c r="L1294" s="355"/>
      <c r="M1294" s="355"/>
      <c r="N1294" s="355"/>
      <c r="O1294" s="355"/>
      <c r="P1294" s="355"/>
      <c r="Q1294" s="355"/>
      <c r="R1294" s="355"/>
      <c r="S1294" s="355"/>
      <c r="T1294" s="355"/>
      <c r="U1294" s="355"/>
      <c r="V1294" s="355">
        <v>174000</v>
      </c>
      <c r="W1294" s="355"/>
      <c r="X1294" s="355"/>
      <c r="Y1294" s="355"/>
      <c r="Z1294" s="355"/>
      <c r="AA1294" s="355"/>
      <c r="AB1294" s="355"/>
      <c r="AC1294" s="355"/>
      <c r="AD1294" s="355"/>
      <c r="AE1294" s="355"/>
      <c r="AF1294" s="355"/>
      <c r="AG1294" s="355"/>
      <c r="AH1294" s="355"/>
      <c r="AI1294" s="381">
        <v>30505000</v>
      </c>
      <c r="AJ1294" s="381">
        <v>30505000</v>
      </c>
      <c r="AK1294" s="381">
        <v>662902</v>
      </c>
      <c r="AL1294" s="381">
        <v>662902</v>
      </c>
      <c r="AM1294" s="381">
        <v>3781</v>
      </c>
      <c r="AN1294" s="359"/>
      <c r="AO1294" s="367"/>
    </row>
    <row r="1295" spans="1:41" ht="15.75">
      <c r="A1295" s="355" t="s">
        <v>14157</v>
      </c>
      <c r="B1295" s="355">
        <v>14247</v>
      </c>
      <c r="C1295" s="382" t="s">
        <v>14138</v>
      </c>
      <c r="D1295" s="382" t="s">
        <v>14139</v>
      </c>
      <c r="E1295" s="382" t="s">
        <v>14140</v>
      </c>
      <c r="F1295" s="355"/>
      <c r="G1295" s="380" t="s">
        <v>12040</v>
      </c>
      <c r="H1295" s="355"/>
      <c r="I1295" s="355"/>
      <c r="J1295" s="355"/>
      <c r="K1295" s="382" t="s">
        <v>12783</v>
      </c>
      <c r="L1295" s="355"/>
      <c r="M1295" s="355"/>
      <c r="N1295" s="355"/>
      <c r="O1295" s="355"/>
      <c r="P1295" s="355"/>
      <c r="Q1295" s="355"/>
      <c r="R1295" s="355"/>
      <c r="S1295" s="355"/>
      <c r="T1295" s="355"/>
      <c r="U1295" s="355"/>
      <c r="V1295" s="355">
        <v>655600</v>
      </c>
      <c r="W1295" s="355"/>
      <c r="X1295" s="355"/>
      <c r="Y1295" s="355"/>
      <c r="Z1295" s="355"/>
      <c r="AA1295" s="355"/>
      <c r="AB1295" s="355"/>
      <c r="AC1295" s="355"/>
      <c r="AD1295" s="355"/>
      <c r="AE1295" s="355"/>
      <c r="AF1295" s="355"/>
      <c r="AG1295" s="355"/>
      <c r="AH1295" s="355"/>
      <c r="AI1295" s="381">
        <v>30505000</v>
      </c>
      <c r="AJ1295" s="381">
        <v>30505000</v>
      </c>
      <c r="AK1295" s="381">
        <v>662902</v>
      </c>
      <c r="AL1295" s="381">
        <v>662902</v>
      </c>
      <c r="AM1295" s="381">
        <v>14247</v>
      </c>
      <c r="AN1295" s="359"/>
      <c r="AO1295" s="367"/>
    </row>
    <row r="1296" spans="1:41" ht="15.75">
      <c r="A1296" s="355" t="s">
        <v>14158</v>
      </c>
      <c r="B1296" s="355">
        <v>3605</v>
      </c>
      <c r="C1296" s="382" t="s">
        <v>14138</v>
      </c>
      <c r="D1296" s="382" t="s">
        <v>14139</v>
      </c>
      <c r="E1296" s="382" t="s">
        <v>14140</v>
      </c>
      <c r="F1296" s="355"/>
      <c r="G1296" s="380" t="s">
        <v>12042</v>
      </c>
      <c r="H1296" s="355"/>
      <c r="I1296" s="355"/>
      <c r="J1296" s="355"/>
      <c r="K1296" s="382" t="s">
        <v>12783</v>
      </c>
      <c r="L1296" s="355"/>
      <c r="M1296" s="355"/>
      <c r="N1296" s="355"/>
      <c r="O1296" s="355"/>
      <c r="P1296" s="355"/>
      <c r="Q1296" s="355"/>
      <c r="R1296" s="355"/>
      <c r="S1296" s="355"/>
      <c r="T1296" s="355"/>
      <c r="U1296" s="355"/>
      <c r="V1296" s="355">
        <v>165900</v>
      </c>
      <c r="W1296" s="355"/>
      <c r="X1296" s="355"/>
      <c r="Y1296" s="355"/>
      <c r="Z1296" s="355"/>
      <c r="AA1296" s="355"/>
      <c r="AB1296" s="355"/>
      <c r="AC1296" s="355"/>
      <c r="AD1296" s="355"/>
      <c r="AE1296" s="355"/>
      <c r="AF1296" s="355"/>
      <c r="AG1296" s="355"/>
      <c r="AH1296" s="355"/>
      <c r="AI1296" s="381">
        <v>30505000</v>
      </c>
      <c r="AJ1296" s="381">
        <v>30505000</v>
      </c>
      <c r="AK1296" s="381">
        <v>662902</v>
      </c>
      <c r="AL1296" s="381">
        <v>662902</v>
      </c>
      <c r="AM1296" s="381">
        <v>3605</v>
      </c>
      <c r="AN1296" s="359"/>
      <c r="AO1296" s="367"/>
    </row>
    <row r="1297" spans="1:41" ht="15.75">
      <c r="A1297" s="355" t="s">
        <v>14159</v>
      </c>
      <c r="B1297" s="355">
        <v>9731</v>
      </c>
      <c r="C1297" s="382" t="s">
        <v>14138</v>
      </c>
      <c r="D1297" s="382" t="s">
        <v>14139</v>
      </c>
      <c r="E1297" s="382" t="s">
        <v>14140</v>
      </c>
      <c r="F1297" s="355"/>
      <c r="G1297" s="380" t="s">
        <v>12044</v>
      </c>
      <c r="H1297" s="355"/>
      <c r="I1297" s="355"/>
      <c r="J1297" s="355"/>
      <c r="K1297" s="382" t="s">
        <v>12783</v>
      </c>
      <c r="L1297" s="355"/>
      <c r="M1297" s="355"/>
      <c r="N1297" s="355"/>
      <c r="O1297" s="355"/>
      <c r="P1297" s="355"/>
      <c r="Q1297" s="355"/>
      <c r="R1297" s="355"/>
      <c r="S1297" s="355"/>
      <c r="T1297" s="355"/>
      <c r="U1297" s="355"/>
      <c r="V1297" s="355">
        <v>447800</v>
      </c>
      <c r="W1297" s="355"/>
      <c r="X1297" s="355"/>
      <c r="Y1297" s="355"/>
      <c r="Z1297" s="355"/>
      <c r="AA1297" s="355"/>
      <c r="AB1297" s="355"/>
      <c r="AC1297" s="355"/>
      <c r="AD1297" s="355"/>
      <c r="AE1297" s="355"/>
      <c r="AF1297" s="355"/>
      <c r="AG1297" s="355"/>
      <c r="AH1297" s="355"/>
      <c r="AI1297" s="381">
        <v>30505000</v>
      </c>
      <c r="AJ1297" s="381">
        <v>30505000</v>
      </c>
      <c r="AK1297" s="381">
        <v>662902</v>
      </c>
      <c r="AL1297" s="381">
        <v>662902</v>
      </c>
      <c r="AM1297" s="381">
        <v>9731</v>
      </c>
      <c r="AN1297" s="359"/>
      <c r="AO1297" s="367"/>
    </row>
    <row r="1298" spans="1:41" ht="15.75">
      <c r="A1298" s="355" t="s">
        <v>14160</v>
      </c>
      <c r="B1298" s="355">
        <v>419</v>
      </c>
      <c r="C1298" s="382" t="s">
        <v>14138</v>
      </c>
      <c r="D1298" s="382" t="s">
        <v>14139</v>
      </c>
      <c r="E1298" s="382" t="s">
        <v>14140</v>
      </c>
      <c r="F1298" s="355"/>
      <c r="G1298" s="380" t="s">
        <v>12046</v>
      </c>
      <c r="H1298" s="355"/>
      <c r="I1298" s="355"/>
      <c r="J1298" s="355"/>
      <c r="K1298" s="382" t="s">
        <v>12783</v>
      </c>
      <c r="L1298" s="355"/>
      <c r="M1298" s="355"/>
      <c r="N1298" s="355"/>
      <c r="O1298" s="355"/>
      <c r="P1298" s="355"/>
      <c r="Q1298" s="355"/>
      <c r="R1298" s="355"/>
      <c r="S1298" s="355"/>
      <c r="T1298" s="355"/>
      <c r="U1298" s="355"/>
      <c r="V1298" s="355">
        <v>19297</v>
      </c>
      <c r="W1298" s="355"/>
      <c r="X1298" s="355"/>
      <c r="Y1298" s="355"/>
      <c r="Z1298" s="355"/>
      <c r="AA1298" s="355"/>
      <c r="AB1298" s="355"/>
      <c r="AC1298" s="355"/>
      <c r="AD1298" s="355"/>
      <c r="AE1298" s="355"/>
      <c r="AF1298" s="355"/>
      <c r="AG1298" s="355"/>
      <c r="AH1298" s="355"/>
      <c r="AI1298" s="381">
        <v>30505000</v>
      </c>
      <c r="AJ1298" s="381">
        <v>30505000</v>
      </c>
      <c r="AK1298" s="381">
        <v>662902</v>
      </c>
      <c r="AL1298" s="381">
        <v>662902</v>
      </c>
      <c r="AM1298" s="381">
        <v>419</v>
      </c>
      <c r="AN1298" s="359"/>
      <c r="AO1298" s="367"/>
    </row>
    <row r="1299" spans="1:41" ht="15.75">
      <c r="A1299" s="355" t="s">
        <v>14161</v>
      </c>
      <c r="B1299" s="355">
        <v>193</v>
      </c>
      <c r="C1299" s="382" t="s">
        <v>14138</v>
      </c>
      <c r="D1299" s="382" t="s">
        <v>14139</v>
      </c>
      <c r="E1299" s="382" t="s">
        <v>14140</v>
      </c>
      <c r="F1299" s="355"/>
      <c r="G1299" s="380" t="s">
        <v>12110</v>
      </c>
      <c r="H1299" s="355"/>
      <c r="I1299" s="355"/>
      <c r="J1299" s="355"/>
      <c r="K1299" s="382" t="s">
        <v>12783</v>
      </c>
      <c r="L1299" s="355"/>
      <c r="M1299" s="355"/>
      <c r="N1299" s="355"/>
      <c r="O1299" s="355"/>
      <c r="P1299" s="355"/>
      <c r="Q1299" s="355"/>
      <c r="R1299" s="355"/>
      <c r="S1299" s="355"/>
      <c r="T1299" s="355"/>
      <c r="U1299" s="355"/>
      <c r="V1299" s="355">
        <v>8898</v>
      </c>
      <c r="W1299" s="355"/>
      <c r="X1299" s="355"/>
      <c r="Y1299" s="355"/>
      <c r="Z1299" s="355"/>
      <c r="AA1299" s="355"/>
      <c r="AB1299" s="355"/>
      <c r="AC1299" s="355"/>
      <c r="AD1299" s="355"/>
      <c r="AE1299" s="355"/>
      <c r="AF1299" s="355"/>
      <c r="AG1299" s="355"/>
      <c r="AH1299" s="355"/>
      <c r="AI1299" s="381">
        <v>30505000</v>
      </c>
      <c r="AJ1299" s="381">
        <v>30505000</v>
      </c>
      <c r="AK1299" s="381">
        <v>662902</v>
      </c>
      <c r="AL1299" s="381">
        <v>662902</v>
      </c>
      <c r="AM1299" s="381">
        <v>193</v>
      </c>
      <c r="AN1299" s="359"/>
      <c r="AO1299" s="367"/>
    </row>
    <row r="1300" spans="1:41" ht="15.75">
      <c r="A1300" s="355" t="s">
        <v>14162</v>
      </c>
      <c r="B1300" s="355">
        <v>156</v>
      </c>
      <c r="C1300" s="382" t="s">
        <v>14138</v>
      </c>
      <c r="D1300" s="382" t="s">
        <v>14139</v>
      </c>
      <c r="E1300" s="382" t="s">
        <v>14140</v>
      </c>
      <c r="F1300" s="355"/>
      <c r="G1300" s="380" t="s">
        <v>12182</v>
      </c>
      <c r="H1300" s="355"/>
      <c r="I1300" s="355"/>
      <c r="J1300" s="355"/>
      <c r="K1300" s="382" t="s">
        <v>12783</v>
      </c>
      <c r="L1300" s="355"/>
      <c r="M1300" s="355"/>
      <c r="N1300" s="355"/>
      <c r="O1300" s="355"/>
      <c r="P1300" s="355"/>
      <c r="Q1300" s="355"/>
      <c r="R1300" s="355"/>
      <c r="S1300" s="355"/>
      <c r="T1300" s="355"/>
      <c r="U1300" s="355"/>
      <c r="V1300" s="355">
        <v>7198</v>
      </c>
      <c r="W1300" s="355"/>
      <c r="X1300" s="355"/>
      <c r="Y1300" s="355"/>
      <c r="Z1300" s="355"/>
      <c r="AA1300" s="355"/>
      <c r="AB1300" s="355"/>
      <c r="AC1300" s="355"/>
      <c r="AD1300" s="355"/>
      <c r="AE1300" s="355"/>
      <c r="AF1300" s="355"/>
      <c r="AG1300" s="355"/>
      <c r="AH1300" s="355"/>
      <c r="AI1300" s="381">
        <v>30505000</v>
      </c>
      <c r="AJ1300" s="381">
        <v>30505000</v>
      </c>
      <c r="AK1300" s="381">
        <v>662902</v>
      </c>
      <c r="AL1300" s="381">
        <v>662902</v>
      </c>
      <c r="AM1300" s="381">
        <v>156</v>
      </c>
      <c r="AN1300" s="359"/>
      <c r="AO1300" s="367"/>
    </row>
    <row r="1301" spans="1:41" ht="15.75">
      <c r="A1301" s="355" t="s">
        <v>14163</v>
      </c>
      <c r="B1301" s="355">
        <v>339</v>
      </c>
      <c r="C1301" s="382" t="s">
        <v>14138</v>
      </c>
      <c r="D1301" s="382" t="s">
        <v>14139</v>
      </c>
      <c r="E1301" s="382" t="s">
        <v>14140</v>
      </c>
      <c r="F1301" s="355"/>
      <c r="G1301" s="380" t="s">
        <v>12113</v>
      </c>
      <c r="H1301" s="355"/>
      <c r="I1301" s="355"/>
      <c r="J1301" s="355"/>
      <c r="K1301" s="382" t="s">
        <v>12783</v>
      </c>
      <c r="L1301" s="355"/>
      <c r="M1301" s="355"/>
      <c r="N1301" s="355"/>
      <c r="O1301" s="355"/>
      <c r="P1301" s="355"/>
      <c r="Q1301" s="355"/>
      <c r="R1301" s="355"/>
      <c r="S1301" s="355"/>
      <c r="T1301" s="355"/>
      <c r="U1301" s="355"/>
      <c r="V1301" s="355">
        <v>15597</v>
      </c>
      <c r="W1301" s="355"/>
      <c r="X1301" s="355"/>
      <c r="Y1301" s="355"/>
      <c r="Z1301" s="355"/>
      <c r="AA1301" s="355"/>
      <c r="AB1301" s="355"/>
      <c r="AC1301" s="355"/>
      <c r="AD1301" s="355"/>
      <c r="AE1301" s="355"/>
      <c r="AF1301" s="355"/>
      <c r="AG1301" s="355"/>
      <c r="AH1301" s="355"/>
      <c r="AI1301" s="381">
        <v>30505000</v>
      </c>
      <c r="AJ1301" s="381">
        <v>30505000</v>
      </c>
      <c r="AK1301" s="381">
        <v>662902</v>
      </c>
      <c r="AL1301" s="381">
        <v>662902</v>
      </c>
      <c r="AM1301" s="381">
        <v>339</v>
      </c>
      <c r="AN1301" s="359"/>
      <c r="AO1301" s="367"/>
    </row>
    <row r="1302" spans="1:41" ht="15.75">
      <c r="A1302" s="355" t="s">
        <v>14164</v>
      </c>
      <c r="B1302" s="355">
        <v>374</v>
      </c>
      <c r="C1302" s="382" t="s">
        <v>14138</v>
      </c>
      <c r="D1302" s="382" t="s">
        <v>14139</v>
      </c>
      <c r="E1302" s="382" t="s">
        <v>14140</v>
      </c>
      <c r="F1302" s="355"/>
      <c r="G1302" s="380" t="s">
        <v>12447</v>
      </c>
      <c r="H1302" s="355"/>
      <c r="I1302" s="355"/>
      <c r="J1302" s="355"/>
      <c r="K1302" s="382" t="s">
        <v>12783</v>
      </c>
      <c r="L1302" s="355"/>
      <c r="M1302" s="355"/>
      <c r="N1302" s="355"/>
      <c r="O1302" s="355"/>
      <c r="P1302" s="355"/>
      <c r="Q1302" s="355"/>
      <c r="R1302" s="355"/>
      <c r="S1302" s="355"/>
      <c r="T1302" s="355"/>
      <c r="U1302" s="355"/>
      <c r="V1302" s="355">
        <v>17197</v>
      </c>
      <c r="W1302" s="355"/>
      <c r="X1302" s="355"/>
      <c r="Y1302" s="355"/>
      <c r="Z1302" s="355"/>
      <c r="AA1302" s="355"/>
      <c r="AB1302" s="355"/>
      <c r="AC1302" s="355"/>
      <c r="AD1302" s="355"/>
      <c r="AE1302" s="355"/>
      <c r="AF1302" s="355"/>
      <c r="AG1302" s="355"/>
      <c r="AH1302" s="355"/>
      <c r="AI1302" s="381">
        <v>30505000</v>
      </c>
      <c r="AJ1302" s="381">
        <v>30505000</v>
      </c>
      <c r="AK1302" s="381">
        <v>662902</v>
      </c>
      <c r="AL1302" s="381">
        <v>662902</v>
      </c>
      <c r="AM1302" s="381">
        <v>374</v>
      </c>
      <c r="AN1302" s="359"/>
      <c r="AO1302" s="367"/>
    </row>
    <row r="1303" spans="1:41" ht="15.75">
      <c r="A1303" s="355" t="s">
        <v>14165</v>
      </c>
      <c r="B1303" s="355">
        <v>62533</v>
      </c>
      <c r="C1303" s="382" t="s">
        <v>14138</v>
      </c>
      <c r="D1303" s="382" t="s">
        <v>14139</v>
      </c>
      <c r="E1303" s="382" t="s">
        <v>14140</v>
      </c>
      <c r="F1303" s="355"/>
      <c r="G1303" s="380" t="s">
        <v>12116</v>
      </c>
      <c r="H1303" s="355"/>
      <c r="I1303" s="355"/>
      <c r="J1303" s="355"/>
      <c r="K1303" s="382" t="s">
        <v>12783</v>
      </c>
      <c r="L1303" s="355"/>
      <c r="M1303" s="355"/>
      <c r="N1303" s="355"/>
      <c r="O1303" s="355"/>
      <c r="P1303" s="355"/>
      <c r="Q1303" s="355"/>
      <c r="R1303" s="355"/>
      <c r="S1303" s="355"/>
      <c r="T1303" s="355"/>
      <c r="U1303" s="355"/>
      <c r="V1303" s="355">
        <v>2877611</v>
      </c>
      <c r="W1303" s="355"/>
      <c r="X1303" s="355"/>
      <c r="Y1303" s="355"/>
      <c r="Z1303" s="355"/>
      <c r="AA1303" s="355"/>
      <c r="AB1303" s="355"/>
      <c r="AC1303" s="355"/>
      <c r="AD1303" s="355"/>
      <c r="AE1303" s="355"/>
      <c r="AF1303" s="355"/>
      <c r="AG1303" s="355"/>
      <c r="AH1303" s="355"/>
      <c r="AI1303" s="381">
        <v>30505000</v>
      </c>
      <c r="AJ1303" s="381">
        <v>30505000</v>
      </c>
      <c r="AK1303" s="381">
        <v>662902</v>
      </c>
      <c r="AL1303" s="381">
        <v>662902</v>
      </c>
      <c r="AM1303" s="381">
        <v>62533</v>
      </c>
      <c r="AN1303" s="359"/>
      <c r="AO1303" s="367"/>
    </row>
    <row r="1304" spans="1:41" ht="15.75">
      <c r="A1304" s="355" t="s">
        <v>14166</v>
      </c>
      <c r="B1304" s="355">
        <v>39193</v>
      </c>
      <c r="C1304" s="382" t="s">
        <v>14138</v>
      </c>
      <c r="D1304" s="382" t="s">
        <v>14139</v>
      </c>
      <c r="E1304" s="382" t="s">
        <v>14140</v>
      </c>
      <c r="F1304" s="355"/>
      <c r="G1304" s="380" t="s">
        <v>12634</v>
      </c>
      <c r="H1304" s="355"/>
      <c r="I1304" s="355"/>
      <c r="J1304" s="355"/>
      <c r="K1304" s="382" t="s">
        <v>12783</v>
      </c>
      <c r="L1304" s="355"/>
      <c r="M1304" s="355"/>
      <c r="N1304" s="355"/>
      <c r="O1304" s="355"/>
      <c r="P1304" s="355"/>
      <c r="Q1304" s="355"/>
      <c r="R1304" s="355"/>
      <c r="S1304" s="355"/>
      <c r="T1304" s="355"/>
      <c r="U1304" s="355"/>
      <c r="V1304" s="355">
        <v>1803574</v>
      </c>
      <c r="W1304" s="355"/>
      <c r="X1304" s="355"/>
      <c r="Y1304" s="355"/>
      <c r="Z1304" s="355"/>
      <c r="AA1304" s="355"/>
      <c r="AB1304" s="355"/>
      <c r="AC1304" s="355"/>
      <c r="AD1304" s="355"/>
      <c r="AE1304" s="355"/>
      <c r="AF1304" s="355"/>
      <c r="AG1304" s="355"/>
      <c r="AH1304" s="355"/>
      <c r="AI1304" s="381">
        <v>30505000</v>
      </c>
      <c r="AJ1304" s="381">
        <v>30505000</v>
      </c>
      <c r="AK1304" s="381">
        <v>662902</v>
      </c>
      <c r="AL1304" s="381">
        <v>662902</v>
      </c>
      <c r="AM1304" s="381">
        <v>39193</v>
      </c>
      <c r="AN1304" s="359"/>
      <c r="AO1304" s="367"/>
    </row>
    <row r="1305" spans="1:41" ht="15.75">
      <c r="A1305" s="355" t="s">
        <v>14167</v>
      </c>
      <c r="B1305" s="355">
        <v>78377</v>
      </c>
      <c r="C1305" s="382" t="s">
        <v>14138</v>
      </c>
      <c r="D1305" s="382" t="s">
        <v>14139</v>
      </c>
      <c r="E1305" s="382" t="s">
        <v>14140</v>
      </c>
      <c r="F1305" s="355"/>
      <c r="G1305" s="380" t="s">
        <v>12118</v>
      </c>
      <c r="H1305" s="355"/>
      <c r="I1305" s="355"/>
      <c r="J1305" s="355"/>
      <c r="K1305" s="382" t="s">
        <v>12783</v>
      </c>
      <c r="L1305" s="355"/>
      <c r="M1305" s="355"/>
      <c r="N1305" s="355"/>
      <c r="O1305" s="355"/>
      <c r="P1305" s="355"/>
      <c r="Q1305" s="355"/>
      <c r="R1305" s="355"/>
      <c r="S1305" s="355"/>
      <c r="T1305" s="355"/>
      <c r="U1305" s="355"/>
      <c r="V1305" s="355">
        <v>3606700</v>
      </c>
      <c r="W1305" s="355"/>
      <c r="X1305" s="355"/>
      <c r="Y1305" s="355"/>
      <c r="Z1305" s="355"/>
      <c r="AA1305" s="355"/>
      <c r="AB1305" s="355"/>
      <c r="AC1305" s="355"/>
      <c r="AD1305" s="355"/>
      <c r="AE1305" s="355"/>
      <c r="AF1305" s="355"/>
      <c r="AG1305" s="355"/>
      <c r="AH1305" s="355"/>
      <c r="AI1305" s="381">
        <v>30505000</v>
      </c>
      <c r="AJ1305" s="381">
        <v>30505000</v>
      </c>
      <c r="AK1305" s="381">
        <v>662902</v>
      </c>
      <c r="AL1305" s="381">
        <v>662902</v>
      </c>
      <c r="AM1305" s="381">
        <v>78377</v>
      </c>
      <c r="AN1305" s="359"/>
      <c r="AO1305" s="367"/>
    </row>
    <row r="1306" spans="1:41" ht="15.75">
      <c r="A1306" s="355" t="s">
        <v>14168</v>
      </c>
      <c r="B1306" s="355">
        <v>33651</v>
      </c>
      <c r="C1306" s="382" t="s">
        <v>14138</v>
      </c>
      <c r="D1306" s="382" t="s">
        <v>14139</v>
      </c>
      <c r="E1306" s="382" t="s">
        <v>14140</v>
      </c>
      <c r="F1306" s="355"/>
      <c r="G1306" s="380" t="s">
        <v>12450</v>
      </c>
      <c r="H1306" s="355"/>
      <c r="I1306" s="355"/>
      <c r="J1306" s="355"/>
      <c r="K1306" s="382" t="s">
        <v>12783</v>
      </c>
      <c r="L1306" s="355"/>
      <c r="M1306" s="355"/>
      <c r="N1306" s="355"/>
      <c r="O1306" s="355"/>
      <c r="P1306" s="355"/>
      <c r="Q1306" s="355"/>
      <c r="R1306" s="355"/>
      <c r="S1306" s="355"/>
      <c r="T1306" s="355"/>
      <c r="U1306" s="355"/>
      <c r="V1306" s="355">
        <v>1548514</v>
      </c>
      <c r="W1306" s="355"/>
      <c r="X1306" s="355"/>
      <c r="Y1306" s="355"/>
      <c r="Z1306" s="355"/>
      <c r="AA1306" s="355"/>
      <c r="AB1306" s="355"/>
      <c r="AC1306" s="355"/>
      <c r="AD1306" s="355"/>
      <c r="AE1306" s="355"/>
      <c r="AF1306" s="355"/>
      <c r="AG1306" s="355"/>
      <c r="AH1306" s="355"/>
      <c r="AI1306" s="381">
        <v>30505000</v>
      </c>
      <c r="AJ1306" s="381">
        <v>30505000</v>
      </c>
      <c r="AK1306" s="381">
        <v>662902</v>
      </c>
      <c r="AL1306" s="381">
        <v>662902</v>
      </c>
      <c r="AM1306" s="381">
        <v>33651</v>
      </c>
      <c r="AN1306" s="359"/>
      <c r="AO1306" s="367"/>
    </row>
    <row r="1307" spans="1:41" ht="15.75">
      <c r="A1307" s="355" t="s">
        <v>14169</v>
      </c>
      <c r="B1307" s="355">
        <v>75903</v>
      </c>
      <c r="C1307" s="382" t="s">
        <v>14138</v>
      </c>
      <c r="D1307" s="382" t="s">
        <v>14139</v>
      </c>
      <c r="E1307" s="382" t="s">
        <v>14140</v>
      </c>
      <c r="F1307" s="355"/>
      <c r="G1307" s="380" t="s">
        <v>12120</v>
      </c>
      <c r="H1307" s="355"/>
      <c r="I1307" s="355"/>
      <c r="J1307" s="355"/>
      <c r="K1307" s="382" t="s">
        <v>12783</v>
      </c>
      <c r="L1307" s="355"/>
      <c r="M1307" s="355"/>
      <c r="N1307" s="355"/>
      <c r="O1307" s="355"/>
      <c r="P1307" s="355"/>
      <c r="Q1307" s="355"/>
      <c r="R1307" s="355"/>
      <c r="S1307" s="355"/>
      <c r="T1307" s="355"/>
      <c r="U1307" s="355"/>
      <c r="V1307" s="355">
        <v>3492834</v>
      </c>
      <c r="W1307" s="355"/>
      <c r="X1307" s="355"/>
      <c r="Y1307" s="355"/>
      <c r="Z1307" s="355"/>
      <c r="AA1307" s="355"/>
      <c r="AB1307" s="355"/>
      <c r="AC1307" s="355"/>
      <c r="AD1307" s="355"/>
      <c r="AE1307" s="355"/>
      <c r="AF1307" s="355"/>
      <c r="AG1307" s="355"/>
      <c r="AH1307" s="355"/>
      <c r="AI1307" s="381">
        <v>30505000</v>
      </c>
      <c r="AJ1307" s="381">
        <v>30505000</v>
      </c>
      <c r="AK1307" s="381">
        <v>662902</v>
      </c>
      <c r="AL1307" s="381">
        <v>662902</v>
      </c>
      <c r="AM1307" s="381">
        <v>75903</v>
      </c>
      <c r="AN1307" s="359"/>
      <c r="AO1307" s="367"/>
    </row>
    <row r="1308" spans="1:41" ht="15.75">
      <c r="A1308" s="355" t="s">
        <v>14170</v>
      </c>
      <c r="B1308" s="355">
        <v>607461</v>
      </c>
      <c r="C1308" s="380" t="s">
        <v>14171</v>
      </c>
      <c r="D1308" s="380" t="s">
        <v>14172</v>
      </c>
      <c r="E1308" s="380" t="s">
        <v>14173</v>
      </c>
      <c r="F1308" s="355"/>
      <c r="G1308" s="380" t="s">
        <v>11988</v>
      </c>
      <c r="H1308" s="355"/>
      <c r="I1308" s="355"/>
      <c r="J1308" s="355"/>
      <c r="K1308" s="380" t="s">
        <v>14174</v>
      </c>
      <c r="L1308" s="355"/>
      <c r="M1308" s="355"/>
      <c r="N1308" s="355"/>
      <c r="O1308" s="355"/>
      <c r="P1308" s="355"/>
      <c r="Q1308" s="355"/>
      <c r="R1308" s="355"/>
      <c r="S1308" s="355"/>
      <c r="T1308" s="355"/>
      <c r="U1308" s="355"/>
      <c r="V1308" s="355">
        <v>23943567</v>
      </c>
      <c r="W1308" s="355"/>
      <c r="X1308" s="355"/>
      <c r="Y1308" s="355"/>
      <c r="Z1308" s="355"/>
      <c r="AA1308" s="355"/>
      <c r="AB1308" s="355"/>
      <c r="AC1308" s="355"/>
      <c r="AD1308" s="355"/>
      <c r="AE1308" s="355"/>
      <c r="AF1308" s="355"/>
      <c r="AG1308" s="355"/>
      <c r="AH1308" s="355"/>
      <c r="AI1308" s="381">
        <v>83300000</v>
      </c>
      <c r="AJ1308" s="381">
        <v>83300000</v>
      </c>
      <c r="AK1308" s="381">
        <v>2113367</v>
      </c>
      <c r="AL1308" s="381">
        <v>2113367</v>
      </c>
      <c r="AM1308" s="381">
        <v>607461</v>
      </c>
      <c r="AN1308" s="359"/>
      <c r="AO1308" s="367"/>
    </row>
    <row r="1309" spans="1:41" ht="15.75">
      <c r="A1309" s="355" t="s">
        <v>14175</v>
      </c>
      <c r="B1309" s="355">
        <v>623116</v>
      </c>
      <c r="C1309" s="382" t="s">
        <v>14171</v>
      </c>
      <c r="D1309" s="382" t="s">
        <v>14172</v>
      </c>
      <c r="E1309" s="382" t="s">
        <v>14173</v>
      </c>
      <c r="F1309" s="355"/>
      <c r="G1309" s="380" t="s">
        <v>12008</v>
      </c>
      <c r="H1309" s="355"/>
      <c r="I1309" s="355"/>
      <c r="J1309" s="355"/>
      <c r="K1309" s="382" t="s">
        <v>14174</v>
      </c>
      <c r="L1309" s="355"/>
      <c r="M1309" s="355"/>
      <c r="N1309" s="355"/>
      <c r="O1309" s="355"/>
      <c r="P1309" s="355"/>
      <c r="Q1309" s="355"/>
      <c r="R1309" s="355"/>
      <c r="S1309" s="355"/>
      <c r="T1309" s="355"/>
      <c r="U1309" s="355"/>
      <c r="V1309" s="355">
        <v>24560612</v>
      </c>
      <c r="W1309" s="355"/>
      <c r="X1309" s="355"/>
      <c r="Y1309" s="355"/>
      <c r="Z1309" s="355"/>
      <c r="AA1309" s="355"/>
      <c r="AB1309" s="355"/>
      <c r="AC1309" s="355"/>
      <c r="AD1309" s="355"/>
      <c r="AE1309" s="355"/>
      <c r="AF1309" s="355"/>
      <c r="AG1309" s="355"/>
      <c r="AH1309" s="355"/>
      <c r="AI1309" s="381">
        <v>83300000</v>
      </c>
      <c r="AJ1309" s="381">
        <v>83300000</v>
      </c>
      <c r="AK1309" s="381">
        <v>2113367</v>
      </c>
      <c r="AL1309" s="381">
        <v>2113367</v>
      </c>
      <c r="AM1309" s="381">
        <v>623116</v>
      </c>
      <c r="AN1309" s="359"/>
      <c r="AO1309" s="367"/>
    </row>
    <row r="1310" spans="1:41" ht="15.75">
      <c r="A1310" s="355" t="s">
        <v>14176</v>
      </c>
      <c r="B1310" s="355">
        <v>24408</v>
      </c>
      <c r="C1310" s="382" t="s">
        <v>14171</v>
      </c>
      <c r="D1310" s="382" t="s">
        <v>14172</v>
      </c>
      <c r="E1310" s="382" t="s">
        <v>14173</v>
      </c>
      <c r="F1310" s="355"/>
      <c r="G1310" s="380" t="s">
        <v>12010</v>
      </c>
      <c r="H1310" s="355"/>
      <c r="I1310" s="355"/>
      <c r="J1310" s="355"/>
      <c r="K1310" s="382" t="s">
        <v>14174</v>
      </c>
      <c r="L1310" s="355"/>
      <c r="M1310" s="355"/>
      <c r="N1310" s="355"/>
      <c r="O1310" s="355"/>
      <c r="P1310" s="355"/>
      <c r="Q1310" s="355"/>
      <c r="R1310" s="355"/>
      <c r="S1310" s="355"/>
      <c r="T1310" s="355"/>
      <c r="U1310" s="355"/>
      <c r="V1310" s="355">
        <v>962059</v>
      </c>
      <c r="W1310" s="355"/>
      <c r="X1310" s="355"/>
      <c r="Y1310" s="355"/>
      <c r="Z1310" s="355"/>
      <c r="AA1310" s="355"/>
      <c r="AB1310" s="355"/>
      <c r="AC1310" s="355"/>
      <c r="AD1310" s="355"/>
      <c r="AE1310" s="355"/>
      <c r="AF1310" s="355"/>
      <c r="AG1310" s="355"/>
      <c r="AH1310" s="355"/>
      <c r="AI1310" s="381">
        <v>83300000</v>
      </c>
      <c r="AJ1310" s="381">
        <v>83300000</v>
      </c>
      <c r="AK1310" s="381">
        <v>2113367</v>
      </c>
      <c r="AL1310" s="381">
        <v>2113367</v>
      </c>
      <c r="AM1310" s="381">
        <v>24408</v>
      </c>
      <c r="AN1310" s="359"/>
      <c r="AO1310" s="367"/>
    </row>
    <row r="1311" spans="1:41" ht="15.75">
      <c r="A1311" s="355" t="s">
        <v>14177</v>
      </c>
      <c r="B1311" s="355">
        <v>26442</v>
      </c>
      <c r="C1311" s="382" t="s">
        <v>14171</v>
      </c>
      <c r="D1311" s="382" t="s">
        <v>14172</v>
      </c>
      <c r="E1311" s="382" t="s">
        <v>14173</v>
      </c>
      <c r="F1311" s="355"/>
      <c r="G1311" s="380" t="s">
        <v>12012</v>
      </c>
      <c r="H1311" s="355"/>
      <c r="I1311" s="355"/>
      <c r="J1311" s="355"/>
      <c r="K1311" s="382" t="s">
        <v>14174</v>
      </c>
      <c r="L1311" s="355"/>
      <c r="M1311" s="355"/>
      <c r="N1311" s="355"/>
      <c r="O1311" s="355"/>
      <c r="P1311" s="355"/>
      <c r="Q1311" s="355"/>
      <c r="R1311" s="355"/>
      <c r="S1311" s="355"/>
      <c r="T1311" s="355"/>
      <c r="U1311" s="355"/>
      <c r="V1311" s="355">
        <v>1042230</v>
      </c>
      <c r="W1311" s="355"/>
      <c r="X1311" s="355"/>
      <c r="Y1311" s="355"/>
      <c r="Z1311" s="355"/>
      <c r="AA1311" s="355"/>
      <c r="AB1311" s="355"/>
      <c r="AC1311" s="355"/>
      <c r="AD1311" s="355"/>
      <c r="AE1311" s="355"/>
      <c r="AF1311" s="355"/>
      <c r="AG1311" s="355"/>
      <c r="AH1311" s="355"/>
      <c r="AI1311" s="381">
        <v>83300000</v>
      </c>
      <c r="AJ1311" s="381">
        <v>83300000</v>
      </c>
      <c r="AK1311" s="381">
        <v>2113367</v>
      </c>
      <c r="AL1311" s="381">
        <v>2113367</v>
      </c>
      <c r="AM1311" s="381">
        <v>26442</v>
      </c>
      <c r="AN1311" s="359"/>
      <c r="AO1311" s="367"/>
    </row>
    <row r="1312" spans="1:41" ht="15.75">
      <c r="A1312" s="355" t="s">
        <v>14178</v>
      </c>
      <c r="B1312" s="355">
        <v>410228</v>
      </c>
      <c r="C1312" s="382" t="s">
        <v>14171</v>
      </c>
      <c r="D1312" s="382" t="s">
        <v>14172</v>
      </c>
      <c r="E1312" s="382" t="s">
        <v>14173</v>
      </c>
      <c r="F1312" s="355"/>
      <c r="G1312" s="380" t="s">
        <v>12014</v>
      </c>
      <c r="H1312" s="355"/>
      <c r="I1312" s="355"/>
      <c r="J1312" s="355"/>
      <c r="K1312" s="382" t="s">
        <v>14174</v>
      </c>
      <c r="L1312" s="355"/>
      <c r="M1312" s="355"/>
      <c r="N1312" s="355"/>
      <c r="O1312" s="355"/>
      <c r="P1312" s="355"/>
      <c r="Q1312" s="355"/>
      <c r="R1312" s="355"/>
      <c r="S1312" s="355"/>
      <c r="T1312" s="355"/>
      <c r="U1312" s="355"/>
      <c r="V1312" s="355">
        <v>16169440</v>
      </c>
      <c r="W1312" s="355"/>
      <c r="X1312" s="355"/>
      <c r="Y1312" s="355"/>
      <c r="Z1312" s="355"/>
      <c r="AA1312" s="355"/>
      <c r="AB1312" s="355"/>
      <c r="AC1312" s="355"/>
      <c r="AD1312" s="355"/>
      <c r="AE1312" s="355"/>
      <c r="AF1312" s="355"/>
      <c r="AG1312" s="355"/>
      <c r="AH1312" s="355"/>
      <c r="AI1312" s="381">
        <v>83300000</v>
      </c>
      <c r="AJ1312" s="381">
        <v>83300000</v>
      </c>
      <c r="AK1312" s="381">
        <v>2113367</v>
      </c>
      <c r="AL1312" s="381">
        <v>2113367</v>
      </c>
      <c r="AM1312" s="381">
        <v>410228</v>
      </c>
      <c r="AN1312" s="359"/>
      <c r="AO1312" s="367"/>
    </row>
    <row r="1313" spans="1:41" ht="15.75">
      <c r="A1313" s="355" t="s">
        <v>14179</v>
      </c>
      <c r="B1313" s="355">
        <v>421712</v>
      </c>
      <c r="C1313" s="382" t="s">
        <v>14171</v>
      </c>
      <c r="D1313" s="382" t="s">
        <v>14172</v>
      </c>
      <c r="E1313" s="382" t="s">
        <v>14173</v>
      </c>
      <c r="F1313" s="355"/>
      <c r="G1313" s="380" t="s">
        <v>12016</v>
      </c>
      <c r="H1313" s="355"/>
      <c r="I1313" s="355"/>
      <c r="J1313" s="355"/>
      <c r="K1313" s="382" t="s">
        <v>14174</v>
      </c>
      <c r="L1313" s="355"/>
      <c r="M1313" s="355"/>
      <c r="N1313" s="355"/>
      <c r="O1313" s="355"/>
      <c r="P1313" s="355"/>
      <c r="Q1313" s="355"/>
      <c r="R1313" s="355"/>
      <c r="S1313" s="355"/>
      <c r="T1313" s="355"/>
      <c r="U1313" s="355"/>
      <c r="V1313" s="355">
        <v>16622092</v>
      </c>
      <c r="W1313" s="355"/>
      <c r="X1313" s="355"/>
      <c r="Y1313" s="355"/>
      <c r="Z1313" s="355"/>
      <c r="AA1313" s="355"/>
      <c r="AB1313" s="355"/>
      <c r="AC1313" s="355"/>
      <c r="AD1313" s="355"/>
      <c r="AE1313" s="355"/>
      <c r="AF1313" s="355"/>
      <c r="AG1313" s="355"/>
      <c r="AH1313" s="355"/>
      <c r="AI1313" s="381">
        <v>83300000</v>
      </c>
      <c r="AJ1313" s="381">
        <v>83300000</v>
      </c>
      <c r="AK1313" s="381">
        <v>2113367</v>
      </c>
      <c r="AL1313" s="381">
        <v>2113367</v>
      </c>
      <c r="AM1313" s="381">
        <v>421712</v>
      </c>
      <c r="AN1313" s="359"/>
      <c r="AO1313" s="367"/>
    </row>
    <row r="1314" spans="1:41" ht="15.75">
      <c r="A1314" s="355" t="s">
        <v>14180</v>
      </c>
      <c r="B1314" s="355">
        <v>1005586</v>
      </c>
      <c r="C1314" s="380" t="s">
        <v>14181</v>
      </c>
      <c r="D1314" s="380" t="s">
        <v>14182</v>
      </c>
      <c r="E1314" s="380" t="s">
        <v>14183</v>
      </c>
      <c r="F1314" s="355"/>
      <c r="G1314" s="380" t="s">
        <v>11988</v>
      </c>
      <c r="H1314" s="355"/>
      <c r="I1314" s="355"/>
      <c r="J1314" s="355"/>
      <c r="K1314" s="380" t="s">
        <v>12518</v>
      </c>
      <c r="L1314" s="355"/>
      <c r="M1314" s="355"/>
      <c r="N1314" s="355"/>
      <c r="O1314" s="355"/>
      <c r="P1314" s="355"/>
      <c r="Q1314" s="355"/>
      <c r="R1314" s="355"/>
      <c r="S1314" s="355"/>
      <c r="T1314" s="355"/>
      <c r="U1314" s="355"/>
      <c r="V1314" s="355">
        <v>287290000</v>
      </c>
      <c r="W1314" s="355"/>
      <c r="X1314" s="355"/>
      <c r="Y1314" s="355"/>
      <c r="Z1314" s="355"/>
      <c r="AA1314" s="355"/>
      <c r="AB1314" s="355"/>
      <c r="AC1314" s="355"/>
      <c r="AD1314" s="355"/>
      <c r="AE1314" s="355"/>
      <c r="AF1314" s="355"/>
      <c r="AG1314" s="355"/>
      <c r="AH1314" s="355"/>
      <c r="AI1314" s="381">
        <v>397700000</v>
      </c>
      <c r="AJ1314" s="381">
        <v>397700000</v>
      </c>
      <c r="AK1314" s="381">
        <v>1392048</v>
      </c>
      <c r="AL1314" s="381">
        <v>1392048</v>
      </c>
      <c r="AM1314" s="381">
        <v>1005586</v>
      </c>
      <c r="AN1314" s="359"/>
      <c r="AO1314" s="367"/>
    </row>
    <row r="1315" spans="1:41" ht="15.75">
      <c r="A1315" s="355" t="s">
        <v>14184</v>
      </c>
      <c r="B1315" s="355">
        <v>4550</v>
      </c>
      <c r="C1315" s="382" t="s">
        <v>14181</v>
      </c>
      <c r="D1315" s="382" t="s">
        <v>14182</v>
      </c>
      <c r="E1315" s="382" t="s">
        <v>14183</v>
      </c>
      <c r="F1315" s="355"/>
      <c r="G1315" s="380" t="s">
        <v>12008</v>
      </c>
      <c r="H1315" s="355"/>
      <c r="I1315" s="355"/>
      <c r="J1315" s="355"/>
      <c r="K1315" s="382" t="s">
        <v>12518</v>
      </c>
      <c r="L1315" s="355"/>
      <c r="M1315" s="355"/>
      <c r="N1315" s="355"/>
      <c r="O1315" s="355"/>
      <c r="P1315" s="355"/>
      <c r="Q1315" s="355"/>
      <c r="R1315" s="355"/>
      <c r="S1315" s="355"/>
      <c r="T1315" s="355"/>
      <c r="U1315" s="355"/>
      <c r="V1315" s="355">
        <v>1300000</v>
      </c>
      <c r="W1315" s="355"/>
      <c r="X1315" s="355"/>
      <c r="Y1315" s="355"/>
      <c r="Z1315" s="355"/>
      <c r="AA1315" s="355"/>
      <c r="AB1315" s="355"/>
      <c r="AC1315" s="355"/>
      <c r="AD1315" s="355"/>
      <c r="AE1315" s="355"/>
      <c r="AF1315" s="355"/>
      <c r="AG1315" s="355"/>
      <c r="AH1315" s="355"/>
      <c r="AI1315" s="381">
        <v>397700000</v>
      </c>
      <c r="AJ1315" s="381">
        <v>397700000</v>
      </c>
      <c r="AK1315" s="381">
        <v>1392048</v>
      </c>
      <c r="AL1315" s="381">
        <v>1392048</v>
      </c>
      <c r="AM1315" s="381">
        <v>4550</v>
      </c>
      <c r="AN1315" s="359"/>
      <c r="AO1315" s="367"/>
    </row>
    <row r="1316" spans="1:41" ht="15.75">
      <c r="A1316" s="355" t="s">
        <v>14185</v>
      </c>
      <c r="B1316" s="355">
        <v>9030</v>
      </c>
      <c r="C1316" s="382" t="s">
        <v>14181</v>
      </c>
      <c r="D1316" s="382" t="s">
        <v>14182</v>
      </c>
      <c r="E1316" s="382" t="s">
        <v>14183</v>
      </c>
      <c r="F1316" s="355"/>
      <c r="G1316" s="380" t="s">
        <v>12010</v>
      </c>
      <c r="H1316" s="355"/>
      <c r="I1316" s="355"/>
      <c r="J1316" s="355"/>
      <c r="K1316" s="382" t="s">
        <v>12518</v>
      </c>
      <c r="L1316" s="355"/>
      <c r="M1316" s="355"/>
      <c r="N1316" s="355"/>
      <c r="O1316" s="355"/>
      <c r="P1316" s="355"/>
      <c r="Q1316" s="355"/>
      <c r="R1316" s="355"/>
      <c r="S1316" s="355"/>
      <c r="T1316" s="355"/>
      <c r="U1316" s="355"/>
      <c r="V1316" s="355">
        <v>2580000</v>
      </c>
      <c r="W1316" s="355"/>
      <c r="X1316" s="355"/>
      <c r="Y1316" s="355"/>
      <c r="Z1316" s="355"/>
      <c r="AA1316" s="355"/>
      <c r="AB1316" s="355"/>
      <c r="AC1316" s="355"/>
      <c r="AD1316" s="355"/>
      <c r="AE1316" s="355"/>
      <c r="AF1316" s="355"/>
      <c r="AG1316" s="355"/>
      <c r="AH1316" s="355"/>
      <c r="AI1316" s="381">
        <v>397700000</v>
      </c>
      <c r="AJ1316" s="381">
        <v>397700000</v>
      </c>
      <c r="AK1316" s="381">
        <v>1392048</v>
      </c>
      <c r="AL1316" s="381">
        <v>1392048</v>
      </c>
      <c r="AM1316" s="381">
        <v>9030</v>
      </c>
      <c r="AN1316" s="359"/>
      <c r="AO1316" s="367"/>
    </row>
    <row r="1317" spans="1:41" ht="15.75">
      <c r="A1317" s="355" t="s">
        <v>14186</v>
      </c>
      <c r="B1317" s="355">
        <v>224681</v>
      </c>
      <c r="C1317" s="382" t="s">
        <v>14181</v>
      </c>
      <c r="D1317" s="382" t="s">
        <v>14182</v>
      </c>
      <c r="E1317" s="382" t="s">
        <v>14183</v>
      </c>
      <c r="F1317" s="355"/>
      <c r="G1317" s="380" t="s">
        <v>12012</v>
      </c>
      <c r="H1317" s="355"/>
      <c r="I1317" s="355"/>
      <c r="J1317" s="355"/>
      <c r="K1317" s="382" t="s">
        <v>12518</v>
      </c>
      <c r="L1317" s="355"/>
      <c r="M1317" s="355"/>
      <c r="N1317" s="355"/>
      <c r="O1317" s="355"/>
      <c r="P1317" s="355"/>
      <c r="Q1317" s="355"/>
      <c r="R1317" s="355"/>
      <c r="S1317" s="355"/>
      <c r="T1317" s="355"/>
      <c r="U1317" s="355"/>
      <c r="V1317" s="355">
        <v>64190000</v>
      </c>
      <c r="W1317" s="355"/>
      <c r="X1317" s="355"/>
      <c r="Y1317" s="355"/>
      <c r="Z1317" s="355"/>
      <c r="AA1317" s="355"/>
      <c r="AB1317" s="355"/>
      <c r="AC1317" s="355"/>
      <c r="AD1317" s="355"/>
      <c r="AE1317" s="355"/>
      <c r="AF1317" s="355"/>
      <c r="AG1317" s="355"/>
      <c r="AH1317" s="355"/>
      <c r="AI1317" s="381">
        <v>397700000</v>
      </c>
      <c r="AJ1317" s="381">
        <v>397700000</v>
      </c>
      <c r="AK1317" s="381">
        <v>1392048</v>
      </c>
      <c r="AL1317" s="381">
        <v>1392048</v>
      </c>
      <c r="AM1317" s="381">
        <v>224681</v>
      </c>
      <c r="AN1317" s="359"/>
      <c r="AO1317" s="367"/>
    </row>
    <row r="1318" spans="1:41" ht="15.75">
      <c r="A1318" s="355" t="s">
        <v>14187</v>
      </c>
      <c r="B1318" s="355">
        <v>10221</v>
      </c>
      <c r="C1318" s="382" t="s">
        <v>14181</v>
      </c>
      <c r="D1318" s="382" t="s">
        <v>14182</v>
      </c>
      <c r="E1318" s="382" t="s">
        <v>14183</v>
      </c>
      <c r="F1318" s="355"/>
      <c r="G1318" s="380" t="s">
        <v>12014</v>
      </c>
      <c r="H1318" s="355"/>
      <c r="I1318" s="355"/>
      <c r="J1318" s="355"/>
      <c r="K1318" s="382" t="s">
        <v>12518</v>
      </c>
      <c r="L1318" s="355"/>
      <c r="M1318" s="355"/>
      <c r="N1318" s="355"/>
      <c r="O1318" s="355"/>
      <c r="P1318" s="355"/>
      <c r="Q1318" s="355"/>
      <c r="R1318" s="355"/>
      <c r="S1318" s="355"/>
      <c r="T1318" s="355"/>
      <c r="U1318" s="355"/>
      <c r="V1318" s="355">
        <v>2920000</v>
      </c>
      <c r="W1318" s="355"/>
      <c r="X1318" s="355"/>
      <c r="Y1318" s="355"/>
      <c r="Z1318" s="355"/>
      <c r="AA1318" s="355"/>
      <c r="AB1318" s="355"/>
      <c r="AC1318" s="355"/>
      <c r="AD1318" s="355"/>
      <c r="AE1318" s="355"/>
      <c r="AF1318" s="355"/>
      <c r="AG1318" s="355"/>
      <c r="AH1318" s="355"/>
      <c r="AI1318" s="381">
        <v>397700000</v>
      </c>
      <c r="AJ1318" s="381">
        <v>397700000</v>
      </c>
      <c r="AK1318" s="381">
        <v>1392048</v>
      </c>
      <c r="AL1318" s="381">
        <v>1392048</v>
      </c>
      <c r="AM1318" s="381">
        <v>10221</v>
      </c>
      <c r="AN1318" s="359"/>
      <c r="AO1318" s="367"/>
    </row>
    <row r="1319" spans="1:41" ht="15.75">
      <c r="A1319" s="355" t="s">
        <v>14188</v>
      </c>
      <c r="B1319" s="355">
        <v>34232</v>
      </c>
      <c r="C1319" s="382" t="s">
        <v>14181</v>
      </c>
      <c r="D1319" s="382" t="s">
        <v>14182</v>
      </c>
      <c r="E1319" s="382" t="s">
        <v>14183</v>
      </c>
      <c r="F1319" s="355"/>
      <c r="G1319" s="380" t="s">
        <v>12016</v>
      </c>
      <c r="H1319" s="355"/>
      <c r="I1319" s="355"/>
      <c r="J1319" s="355"/>
      <c r="K1319" s="382" t="s">
        <v>12518</v>
      </c>
      <c r="L1319" s="355"/>
      <c r="M1319" s="355"/>
      <c r="N1319" s="355"/>
      <c r="O1319" s="355"/>
      <c r="P1319" s="355"/>
      <c r="Q1319" s="355"/>
      <c r="R1319" s="355"/>
      <c r="S1319" s="355"/>
      <c r="T1319" s="355"/>
      <c r="U1319" s="355"/>
      <c r="V1319" s="355">
        <v>9780000</v>
      </c>
      <c r="W1319" s="355"/>
      <c r="X1319" s="355"/>
      <c r="Y1319" s="355"/>
      <c r="Z1319" s="355"/>
      <c r="AA1319" s="355"/>
      <c r="AB1319" s="355"/>
      <c r="AC1319" s="355"/>
      <c r="AD1319" s="355"/>
      <c r="AE1319" s="355"/>
      <c r="AF1319" s="355"/>
      <c r="AG1319" s="355"/>
      <c r="AH1319" s="355"/>
      <c r="AI1319" s="381">
        <v>397700000</v>
      </c>
      <c r="AJ1319" s="381">
        <v>397700000</v>
      </c>
      <c r="AK1319" s="381">
        <v>1392048</v>
      </c>
      <c r="AL1319" s="381">
        <v>1392048</v>
      </c>
      <c r="AM1319" s="381">
        <v>34232</v>
      </c>
      <c r="AN1319" s="359"/>
      <c r="AO1319" s="367"/>
    </row>
    <row r="1320" spans="1:41" ht="15.75">
      <c r="A1320" s="355" t="s">
        <v>14189</v>
      </c>
      <c r="B1320" s="355">
        <v>70460</v>
      </c>
      <c r="C1320" s="382" t="s">
        <v>14181</v>
      </c>
      <c r="D1320" s="382" t="s">
        <v>14182</v>
      </c>
      <c r="E1320" s="382" t="s">
        <v>14183</v>
      </c>
      <c r="F1320" s="355"/>
      <c r="G1320" s="380" t="s">
        <v>12018</v>
      </c>
      <c r="H1320" s="355"/>
      <c r="I1320" s="355"/>
      <c r="J1320" s="355"/>
      <c r="K1320" s="382" t="s">
        <v>12518</v>
      </c>
      <c r="L1320" s="355"/>
      <c r="M1320" s="355"/>
      <c r="N1320" s="355"/>
      <c r="O1320" s="355"/>
      <c r="P1320" s="355"/>
      <c r="Q1320" s="355"/>
      <c r="R1320" s="355"/>
      <c r="S1320" s="355"/>
      <c r="T1320" s="355"/>
      <c r="U1320" s="355"/>
      <c r="V1320" s="355">
        <v>20130000</v>
      </c>
      <c r="W1320" s="355"/>
      <c r="X1320" s="355"/>
      <c r="Y1320" s="355"/>
      <c r="Z1320" s="355"/>
      <c r="AA1320" s="355"/>
      <c r="AB1320" s="355"/>
      <c r="AC1320" s="355"/>
      <c r="AD1320" s="355"/>
      <c r="AE1320" s="355"/>
      <c r="AF1320" s="355"/>
      <c r="AG1320" s="355"/>
      <c r="AH1320" s="355"/>
      <c r="AI1320" s="381">
        <v>397700000</v>
      </c>
      <c r="AJ1320" s="381">
        <v>397700000</v>
      </c>
      <c r="AK1320" s="381">
        <v>1392048</v>
      </c>
      <c r="AL1320" s="381">
        <v>1392048</v>
      </c>
      <c r="AM1320" s="381">
        <v>70460</v>
      </c>
      <c r="AN1320" s="359"/>
      <c r="AO1320" s="367"/>
    </row>
    <row r="1321" spans="1:41" ht="15.75">
      <c r="A1321" s="355" t="s">
        <v>14190</v>
      </c>
      <c r="B1321" s="355">
        <v>1505</v>
      </c>
      <c r="C1321" s="382" t="s">
        <v>14181</v>
      </c>
      <c r="D1321" s="382" t="s">
        <v>14182</v>
      </c>
      <c r="E1321" s="382" t="s">
        <v>14183</v>
      </c>
      <c r="F1321" s="355"/>
      <c r="G1321" s="380" t="s">
        <v>12020</v>
      </c>
      <c r="H1321" s="355"/>
      <c r="I1321" s="355"/>
      <c r="J1321" s="355"/>
      <c r="K1321" s="382" t="s">
        <v>12518</v>
      </c>
      <c r="L1321" s="355"/>
      <c r="M1321" s="355"/>
      <c r="N1321" s="355"/>
      <c r="O1321" s="355"/>
      <c r="P1321" s="355"/>
      <c r="Q1321" s="355"/>
      <c r="R1321" s="355"/>
      <c r="S1321" s="355"/>
      <c r="T1321" s="355"/>
      <c r="U1321" s="355"/>
      <c r="V1321" s="355">
        <v>430000</v>
      </c>
      <c r="W1321" s="355"/>
      <c r="X1321" s="355"/>
      <c r="Y1321" s="355"/>
      <c r="Z1321" s="355"/>
      <c r="AA1321" s="355"/>
      <c r="AB1321" s="355"/>
      <c r="AC1321" s="355"/>
      <c r="AD1321" s="355"/>
      <c r="AE1321" s="355"/>
      <c r="AF1321" s="355"/>
      <c r="AG1321" s="355"/>
      <c r="AH1321" s="355"/>
      <c r="AI1321" s="381">
        <v>397700000</v>
      </c>
      <c r="AJ1321" s="381">
        <v>397700000</v>
      </c>
      <c r="AK1321" s="381">
        <v>1392048</v>
      </c>
      <c r="AL1321" s="381">
        <v>1392048</v>
      </c>
      <c r="AM1321" s="381">
        <v>1505</v>
      </c>
      <c r="AN1321" s="359"/>
      <c r="AO1321" s="367"/>
    </row>
    <row r="1322" spans="1:41" ht="15.75">
      <c r="A1322" s="355" t="s">
        <v>14191</v>
      </c>
      <c r="B1322" s="355">
        <v>11866</v>
      </c>
      <c r="C1322" s="382" t="s">
        <v>14181</v>
      </c>
      <c r="D1322" s="382" t="s">
        <v>14182</v>
      </c>
      <c r="E1322" s="382" t="s">
        <v>14183</v>
      </c>
      <c r="F1322" s="355"/>
      <c r="G1322" s="380" t="s">
        <v>12022</v>
      </c>
      <c r="H1322" s="355"/>
      <c r="I1322" s="355"/>
      <c r="J1322" s="355"/>
      <c r="K1322" s="382" t="s">
        <v>12518</v>
      </c>
      <c r="L1322" s="355"/>
      <c r="M1322" s="355"/>
      <c r="N1322" s="355"/>
      <c r="O1322" s="355"/>
      <c r="P1322" s="355"/>
      <c r="Q1322" s="355"/>
      <c r="R1322" s="355"/>
      <c r="S1322" s="355"/>
      <c r="T1322" s="355"/>
      <c r="U1322" s="355"/>
      <c r="V1322" s="355">
        <v>3390000</v>
      </c>
      <c r="W1322" s="355"/>
      <c r="X1322" s="355"/>
      <c r="Y1322" s="355"/>
      <c r="Z1322" s="355"/>
      <c r="AA1322" s="355"/>
      <c r="AB1322" s="355"/>
      <c r="AC1322" s="355"/>
      <c r="AD1322" s="355"/>
      <c r="AE1322" s="355"/>
      <c r="AF1322" s="355"/>
      <c r="AG1322" s="355"/>
      <c r="AH1322" s="355"/>
      <c r="AI1322" s="381">
        <v>397700000</v>
      </c>
      <c r="AJ1322" s="381">
        <v>397700000</v>
      </c>
      <c r="AK1322" s="381">
        <v>1392048</v>
      </c>
      <c r="AL1322" s="381">
        <v>1392048</v>
      </c>
      <c r="AM1322" s="381">
        <v>11866</v>
      </c>
      <c r="AN1322" s="359"/>
      <c r="AO1322" s="367"/>
    </row>
    <row r="1323" spans="1:41" ht="15.75">
      <c r="A1323" s="355" t="s">
        <v>14192</v>
      </c>
      <c r="B1323" s="355">
        <v>12006</v>
      </c>
      <c r="C1323" s="382" t="s">
        <v>14181</v>
      </c>
      <c r="D1323" s="382" t="s">
        <v>14182</v>
      </c>
      <c r="E1323" s="382" t="s">
        <v>14183</v>
      </c>
      <c r="F1323" s="355"/>
      <c r="G1323" s="380" t="s">
        <v>12024</v>
      </c>
      <c r="H1323" s="355"/>
      <c r="I1323" s="355"/>
      <c r="J1323" s="355"/>
      <c r="K1323" s="382" t="s">
        <v>12518</v>
      </c>
      <c r="L1323" s="355"/>
      <c r="M1323" s="355"/>
      <c r="N1323" s="355"/>
      <c r="O1323" s="355"/>
      <c r="P1323" s="355"/>
      <c r="Q1323" s="355"/>
      <c r="R1323" s="355"/>
      <c r="S1323" s="355"/>
      <c r="T1323" s="355"/>
      <c r="U1323" s="355"/>
      <c r="V1323" s="355">
        <v>3430000</v>
      </c>
      <c r="W1323" s="355"/>
      <c r="X1323" s="355"/>
      <c r="Y1323" s="355"/>
      <c r="Z1323" s="355"/>
      <c r="AA1323" s="355"/>
      <c r="AB1323" s="355"/>
      <c r="AC1323" s="355"/>
      <c r="AD1323" s="355"/>
      <c r="AE1323" s="355"/>
      <c r="AF1323" s="355"/>
      <c r="AG1323" s="355"/>
      <c r="AH1323" s="355"/>
      <c r="AI1323" s="381">
        <v>397700000</v>
      </c>
      <c r="AJ1323" s="381">
        <v>397700000</v>
      </c>
      <c r="AK1323" s="381">
        <v>1392048</v>
      </c>
      <c r="AL1323" s="381">
        <v>1392048</v>
      </c>
      <c r="AM1323" s="381">
        <v>12006</v>
      </c>
      <c r="AN1323" s="359"/>
      <c r="AO1323" s="367"/>
    </row>
    <row r="1324" spans="1:41" ht="15.75">
      <c r="A1324" s="355" t="s">
        <v>14193</v>
      </c>
      <c r="B1324" s="355">
        <v>7911</v>
      </c>
      <c r="C1324" s="382" t="s">
        <v>14181</v>
      </c>
      <c r="D1324" s="382" t="s">
        <v>14182</v>
      </c>
      <c r="E1324" s="382" t="s">
        <v>14183</v>
      </c>
      <c r="F1324" s="355"/>
      <c r="G1324" s="380" t="s">
        <v>12026</v>
      </c>
      <c r="H1324" s="355"/>
      <c r="I1324" s="355"/>
      <c r="J1324" s="355"/>
      <c r="K1324" s="382" t="s">
        <v>12518</v>
      </c>
      <c r="L1324" s="355"/>
      <c r="M1324" s="355"/>
      <c r="N1324" s="355"/>
      <c r="O1324" s="355"/>
      <c r="P1324" s="355"/>
      <c r="Q1324" s="355"/>
      <c r="R1324" s="355"/>
      <c r="S1324" s="355"/>
      <c r="T1324" s="355"/>
      <c r="U1324" s="355"/>
      <c r="V1324" s="355">
        <v>2260000</v>
      </c>
      <c r="W1324" s="355"/>
      <c r="X1324" s="355"/>
      <c r="Y1324" s="355"/>
      <c r="Z1324" s="355"/>
      <c r="AA1324" s="355"/>
      <c r="AB1324" s="355"/>
      <c r="AC1324" s="355"/>
      <c r="AD1324" s="355"/>
      <c r="AE1324" s="355"/>
      <c r="AF1324" s="355"/>
      <c r="AG1324" s="355"/>
      <c r="AH1324" s="355"/>
      <c r="AI1324" s="381">
        <v>397700000</v>
      </c>
      <c r="AJ1324" s="381">
        <v>397700000</v>
      </c>
      <c r="AK1324" s="381">
        <v>1392048</v>
      </c>
      <c r="AL1324" s="381">
        <v>1392048</v>
      </c>
      <c r="AM1324" s="381">
        <v>7911</v>
      </c>
      <c r="AN1324" s="359"/>
      <c r="AO1324" s="367"/>
    </row>
    <row r="1325" spans="1:41" ht="15.75">
      <c r="A1325" s="355" t="s">
        <v>14194</v>
      </c>
      <c r="B1325" s="355">
        <v>706714</v>
      </c>
      <c r="C1325" s="380" t="s">
        <v>13327</v>
      </c>
      <c r="D1325" s="380" t="s">
        <v>13328</v>
      </c>
      <c r="E1325" s="380" t="s">
        <v>13329</v>
      </c>
      <c r="F1325" s="355"/>
      <c r="G1325" s="380" t="s">
        <v>11988</v>
      </c>
      <c r="H1325" s="355"/>
      <c r="I1325" s="355"/>
      <c r="J1325" s="355"/>
      <c r="K1325" s="380" t="s">
        <v>12258</v>
      </c>
      <c r="L1325" s="355"/>
      <c r="M1325" s="355"/>
      <c r="N1325" s="355"/>
      <c r="O1325" s="355"/>
      <c r="P1325" s="355"/>
      <c r="Q1325" s="355"/>
      <c r="R1325" s="355"/>
      <c r="S1325" s="355"/>
      <c r="T1325" s="355"/>
      <c r="U1325" s="355"/>
      <c r="V1325" s="355">
        <v>109081000</v>
      </c>
      <c r="W1325" s="355"/>
      <c r="X1325" s="355"/>
      <c r="Y1325" s="355"/>
      <c r="Z1325" s="355"/>
      <c r="AA1325" s="355"/>
      <c r="AB1325" s="355"/>
      <c r="AC1325" s="355"/>
      <c r="AD1325" s="355"/>
      <c r="AE1325" s="355"/>
      <c r="AF1325" s="355"/>
      <c r="AG1325" s="355"/>
      <c r="AH1325" s="355"/>
      <c r="AI1325" s="381">
        <v>195717000</v>
      </c>
      <c r="AJ1325" s="381">
        <v>195717000</v>
      </c>
      <c r="AK1325" s="381">
        <v>1268011.5219398316</v>
      </c>
      <c r="AL1325" s="381">
        <v>1268011.5219398316</v>
      </c>
      <c r="AM1325" s="381">
        <v>706714</v>
      </c>
      <c r="AN1325" s="359"/>
      <c r="AO1325" s="367"/>
    </row>
    <row r="1326" spans="1:41" ht="15.75">
      <c r="A1326" s="355" t="s">
        <v>14195</v>
      </c>
      <c r="B1326" s="355">
        <v>62805</v>
      </c>
      <c r="C1326" s="382" t="s">
        <v>13327</v>
      </c>
      <c r="D1326" s="382" t="s">
        <v>13328</v>
      </c>
      <c r="E1326" s="382" t="s">
        <v>13329</v>
      </c>
      <c r="F1326" s="355"/>
      <c r="G1326" s="380" t="s">
        <v>12008</v>
      </c>
      <c r="H1326" s="355"/>
      <c r="I1326" s="355"/>
      <c r="J1326" s="355"/>
      <c r="K1326" s="382" t="s">
        <v>12258</v>
      </c>
      <c r="L1326" s="355"/>
      <c r="M1326" s="355"/>
      <c r="N1326" s="355"/>
      <c r="O1326" s="355"/>
      <c r="P1326" s="355"/>
      <c r="Q1326" s="355"/>
      <c r="R1326" s="355"/>
      <c r="S1326" s="355"/>
      <c r="T1326" s="355"/>
      <c r="U1326" s="355"/>
      <c r="V1326" s="355">
        <v>9694000</v>
      </c>
      <c r="W1326" s="355"/>
      <c r="X1326" s="355"/>
      <c r="Y1326" s="355"/>
      <c r="Z1326" s="355"/>
      <c r="AA1326" s="355"/>
      <c r="AB1326" s="355"/>
      <c r="AC1326" s="355"/>
      <c r="AD1326" s="355"/>
      <c r="AE1326" s="355"/>
      <c r="AF1326" s="355"/>
      <c r="AG1326" s="355"/>
      <c r="AH1326" s="355"/>
      <c r="AI1326" s="381">
        <v>195717000</v>
      </c>
      <c r="AJ1326" s="381">
        <v>195717000</v>
      </c>
      <c r="AK1326" s="381">
        <v>1268011.5219398316</v>
      </c>
      <c r="AL1326" s="381">
        <v>1268011.5219398316</v>
      </c>
      <c r="AM1326" s="381">
        <v>62805</v>
      </c>
      <c r="AN1326" s="359"/>
      <c r="AO1326" s="367"/>
    </row>
    <row r="1327" spans="1:41" ht="15.75">
      <c r="A1327" s="355" t="s">
        <v>14196</v>
      </c>
      <c r="B1327" s="355">
        <v>43460</v>
      </c>
      <c r="C1327" s="382" t="s">
        <v>13327</v>
      </c>
      <c r="D1327" s="382" t="s">
        <v>13328</v>
      </c>
      <c r="E1327" s="382" t="s">
        <v>13329</v>
      </c>
      <c r="F1327" s="355"/>
      <c r="G1327" s="380" t="s">
        <v>12010</v>
      </c>
      <c r="H1327" s="355"/>
      <c r="I1327" s="355"/>
      <c r="J1327" s="355"/>
      <c r="K1327" s="382" t="s">
        <v>12258</v>
      </c>
      <c r="L1327" s="355"/>
      <c r="M1327" s="355"/>
      <c r="N1327" s="355"/>
      <c r="O1327" s="355"/>
      <c r="P1327" s="355"/>
      <c r="Q1327" s="355"/>
      <c r="R1327" s="355"/>
      <c r="S1327" s="355"/>
      <c r="T1327" s="355"/>
      <c r="U1327" s="355"/>
      <c r="V1327" s="355">
        <v>6708000</v>
      </c>
      <c r="W1327" s="355"/>
      <c r="X1327" s="355"/>
      <c r="Y1327" s="355"/>
      <c r="Z1327" s="355"/>
      <c r="AA1327" s="355"/>
      <c r="AB1327" s="355"/>
      <c r="AC1327" s="355"/>
      <c r="AD1327" s="355"/>
      <c r="AE1327" s="355"/>
      <c r="AF1327" s="355"/>
      <c r="AG1327" s="355"/>
      <c r="AH1327" s="355"/>
      <c r="AI1327" s="381">
        <v>195717000</v>
      </c>
      <c r="AJ1327" s="381">
        <v>195717000</v>
      </c>
      <c r="AK1327" s="381">
        <v>1268011.5219398316</v>
      </c>
      <c r="AL1327" s="381">
        <v>1268011.5219398316</v>
      </c>
      <c r="AM1327" s="381">
        <v>43460</v>
      </c>
      <c r="AN1327" s="359"/>
      <c r="AO1327" s="367"/>
    </row>
    <row r="1328" spans="1:41" ht="15.75">
      <c r="A1328" s="355" t="s">
        <v>14197</v>
      </c>
      <c r="B1328" s="355">
        <v>9647</v>
      </c>
      <c r="C1328" s="382" t="s">
        <v>13327</v>
      </c>
      <c r="D1328" s="382" t="s">
        <v>13328</v>
      </c>
      <c r="E1328" s="382" t="s">
        <v>13329</v>
      </c>
      <c r="F1328" s="355"/>
      <c r="G1328" s="380" t="s">
        <v>12012</v>
      </c>
      <c r="H1328" s="355"/>
      <c r="I1328" s="355"/>
      <c r="J1328" s="355"/>
      <c r="K1328" s="382" t="s">
        <v>12258</v>
      </c>
      <c r="L1328" s="355"/>
      <c r="M1328" s="355"/>
      <c r="N1328" s="355"/>
      <c r="O1328" s="355"/>
      <c r="P1328" s="355"/>
      <c r="Q1328" s="355"/>
      <c r="R1328" s="355"/>
      <c r="S1328" s="355"/>
      <c r="T1328" s="355"/>
      <c r="U1328" s="355"/>
      <c r="V1328" s="355">
        <v>1489000</v>
      </c>
      <c r="W1328" s="355"/>
      <c r="X1328" s="355"/>
      <c r="Y1328" s="355"/>
      <c r="Z1328" s="355"/>
      <c r="AA1328" s="355"/>
      <c r="AB1328" s="355"/>
      <c r="AC1328" s="355"/>
      <c r="AD1328" s="355"/>
      <c r="AE1328" s="355"/>
      <c r="AF1328" s="355"/>
      <c r="AG1328" s="355"/>
      <c r="AH1328" s="355"/>
      <c r="AI1328" s="381">
        <v>195717000</v>
      </c>
      <c r="AJ1328" s="381">
        <v>195717000</v>
      </c>
      <c r="AK1328" s="381">
        <v>1268011.5219398316</v>
      </c>
      <c r="AL1328" s="381">
        <v>1268011.5219398316</v>
      </c>
      <c r="AM1328" s="381">
        <v>9647</v>
      </c>
      <c r="AN1328" s="359"/>
      <c r="AO1328" s="367"/>
    </row>
    <row r="1329" spans="1:41" ht="15.75">
      <c r="A1329" s="355" t="s">
        <v>13326</v>
      </c>
      <c r="B1329" s="355">
        <v>5306</v>
      </c>
      <c r="C1329" s="382" t="s">
        <v>13327</v>
      </c>
      <c r="D1329" s="382" t="s">
        <v>13328</v>
      </c>
      <c r="E1329" s="382" t="s">
        <v>13329</v>
      </c>
      <c r="F1329" s="355"/>
      <c r="G1329" s="380" t="s">
        <v>12014</v>
      </c>
      <c r="H1329" s="355"/>
      <c r="I1329" s="355"/>
      <c r="J1329" s="355"/>
      <c r="K1329" s="382" t="s">
        <v>12258</v>
      </c>
      <c r="L1329" s="355"/>
      <c r="M1329" s="355"/>
      <c r="N1329" s="355"/>
      <c r="O1329" s="355"/>
      <c r="P1329" s="355"/>
      <c r="Q1329" s="355"/>
      <c r="R1329" s="355"/>
      <c r="S1329" s="355"/>
      <c r="T1329" s="355"/>
      <c r="U1329" s="355"/>
      <c r="V1329" s="355">
        <v>819000</v>
      </c>
      <c r="W1329" s="355"/>
      <c r="X1329" s="355"/>
      <c r="Y1329" s="355"/>
      <c r="Z1329" s="355"/>
      <c r="AA1329" s="355"/>
      <c r="AB1329" s="355"/>
      <c r="AC1329" s="355"/>
      <c r="AD1329" s="355"/>
      <c r="AE1329" s="355"/>
      <c r="AF1329" s="355"/>
      <c r="AG1329" s="355"/>
      <c r="AH1329" s="355"/>
      <c r="AI1329" s="381">
        <v>195717000</v>
      </c>
      <c r="AJ1329" s="381">
        <v>195717000</v>
      </c>
      <c r="AK1329" s="381">
        <v>1268011.5219398316</v>
      </c>
      <c r="AL1329" s="381">
        <v>1268011.5219398316</v>
      </c>
      <c r="AM1329" s="381">
        <v>5306</v>
      </c>
      <c r="AN1329" s="359"/>
      <c r="AO1329" s="367"/>
    </row>
    <row r="1330" spans="1:41" ht="15.75">
      <c r="A1330" s="355" t="s">
        <v>14198</v>
      </c>
      <c r="B1330" s="355">
        <v>187079</v>
      </c>
      <c r="C1330" s="382" t="s">
        <v>13327</v>
      </c>
      <c r="D1330" s="382" t="s">
        <v>13328</v>
      </c>
      <c r="E1330" s="382" t="s">
        <v>13329</v>
      </c>
      <c r="F1330" s="355"/>
      <c r="G1330" s="380" t="s">
        <v>12016</v>
      </c>
      <c r="H1330" s="355"/>
      <c r="I1330" s="355"/>
      <c r="J1330" s="355"/>
      <c r="K1330" s="382" t="s">
        <v>12258</v>
      </c>
      <c r="L1330" s="355"/>
      <c r="M1330" s="355"/>
      <c r="N1330" s="355"/>
      <c r="O1330" s="355"/>
      <c r="P1330" s="355"/>
      <c r="Q1330" s="355"/>
      <c r="R1330" s="355"/>
      <c r="S1330" s="355"/>
      <c r="T1330" s="355"/>
      <c r="U1330" s="355"/>
      <c r="V1330" s="355">
        <v>28875557</v>
      </c>
      <c r="W1330" s="355"/>
      <c r="X1330" s="355"/>
      <c r="Y1330" s="355"/>
      <c r="Z1330" s="355"/>
      <c r="AA1330" s="355"/>
      <c r="AB1330" s="355"/>
      <c r="AC1330" s="355"/>
      <c r="AD1330" s="355"/>
      <c r="AE1330" s="355"/>
      <c r="AF1330" s="355"/>
      <c r="AG1330" s="355"/>
      <c r="AH1330" s="355"/>
      <c r="AI1330" s="381">
        <v>195717000</v>
      </c>
      <c r="AJ1330" s="381">
        <v>195717000</v>
      </c>
      <c r="AK1330" s="381">
        <v>1268011.5219398316</v>
      </c>
      <c r="AL1330" s="381">
        <v>1268011.5219398316</v>
      </c>
      <c r="AM1330" s="381">
        <v>187079</v>
      </c>
      <c r="AN1330" s="359"/>
      <c r="AO1330" s="367"/>
    </row>
    <row r="1331" spans="1:41" ht="15.75">
      <c r="A1331" s="355" t="s">
        <v>13333</v>
      </c>
      <c r="B1331" s="355">
        <v>253000</v>
      </c>
      <c r="C1331" s="382" t="s">
        <v>13327</v>
      </c>
      <c r="D1331" s="382" t="s">
        <v>13328</v>
      </c>
      <c r="E1331" s="382" t="s">
        <v>13329</v>
      </c>
      <c r="F1331" s="355"/>
      <c r="G1331" s="380" t="s">
        <v>12018</v>
      </c>
      <c r="H1331" s="355"/>
      <c r="I1331" s="355"/>
      <c r="J1331" s="355"/>
      <c r="K1331" s="382" t="s">
        <v>12258</v>
      </c>
      <c r="L1331" s="355"/>
      <c r="M1331" s="355"/>
      <c r="N1331" s="355"/>
      <c r="O1331" s="355"/>
      <c r="P1331" s="355"/>
      <c r="Q1331" s="355"/>
      <c r="R1331" s="355"/>
      <c r="S1331" s="355"/>
      <c r="T1331" s="355"/>
      <c r="U1331" s="355"/>
      <c r="V1331" s="355">
        <v>39050443</v>
      </c>
      <c r="W1331" s="355"/>
      <c r="X1331" s="355"/>
      <c r="Y1331" s="355"/>
      <c r="Z1331" s="355"/>
      <c r="AA1331" s="355"/>
      <c r="AB1331" s="355"/>
      <c r="AC1331" s="355"/>
      <c r="AD1331" s="355"/>
      <c r="AE1331" s="355"/>
      <c r="AF1331" s="355"/>
      <c r="AG1331" s="355"/>
      <c r="AH1331" s="355"/>
      <c r="AI1331" s="381">
        <v>195717000</v>
      </c>
      <c r="AJ1331" s="381">
        <v>195717000</v>
      </c>
      <c r="AK1331" s="381">
        <v>1268011.5219398316</v>
      </c>
      <c r="AL1331" s="381">
        <v>1268011.5219398316</v>
      </c>
      <c r="AM1331" s="381">
        <v>253000</v>
      </c>
      <c r="AN1331" s="359"/>
      <c r="AO1331" s="367"/>
    </row>
    <row r="1332" spans="1:41" ht="15.75">
      <c r="A1332" s="355" t="s">
        <v>14199</v>
      </c>
      <c r="B1332" s="355">
        <v>614140</v>
      </c>
      <c r="C1332" s="380" t="s">
        <v>14200</v>
      </c>
      <c r="D1332" s="380" t="s">
        <v>14201</v>
      </c>
      <c r="E1332" s="380" t="s">
        <v>14202</v>
      </c>
      <c r="F1332" s="355"/>
      <c r="G1332" s="380" t="s">
        <v>11988</v>
      </c>
      <c r="H1332" s="355"/>
      <c r="I1332" s="355"/>
      <c r="J1332" s="355"/>
      <c r="K1332" s="380" t="s">
        <v>12066</v>
      </c>
      <c r="L1332" s="355"/>
      <c r="M1332" s="355"/>
      <c r="N1332" s="355"/>
      <c r="O1332" s="355"/>
      <c r="P1332" s="355"/>
      <c r="Q1332" s="355"/>
      <c r="R1332" s="355"/>
      <c r="S1332" s="355"/>
      <c r="T1332" s="355"/>
      <c r="U1332" s="355"/>
      <c r="V1332" s="355">
        <v>45535000</v>
      </c>
      <c r="W1332" s="355"/>
      <c r="X1332" s="355"/>
      <c r="Y1332" s="355"/>
      <c r="Z1332" s="355"/>
      <c r="AA1332" s="355"/>
      <c r="AB1332" s="355"/>
      <c r="AC1332" s="355"/>
      <c r="AD1332" s="355"/>
      <c r="AE1332" s="355"/>
      <c r="AF1332" s="355"/>
      <c r="AG1332" s="355"/>
      <c r="AH1332" s="355"/>
      <c r="AI1332" s="381">
        <v>67086000</v>
      </c>
      <c r="AJ1332" s="381">
        <v>67086000</v>
      </c>
      <c r="AK1332" s="381">
        <v>904803</v>
      </c>
      <c r="AL1332" s="381">
        <v>904803</v>
      </c>
      <c r="AM1332" s="381">
        <v>614140</v>
      </c>
      <c r="AN1332" s="359"/>
      <c r="AO1332" s="367"/>
    </row>
    <row r="1333" spans="1:41" ht="15.75">
      <c r="A1333" s="355" t="s">
        <v>14203</v>
      </c>
      <c r="B1333" s="355">
        <v>290663</v>
      </c>
      <c r="C1333" s="382" t="s">
        <v>14200</v>
      </c>
      <c r="D1333" s="382" t="s">
        <v>14201</v>
      </c>
      <c r="E1333" s="382" t="s">
        <v>14202</v>
      </c>
      <c r="F1333" s="355"/>
      <c r="G1333" s="380" t="s">
        <v>12008</v>
      </c>
      <c r="H1333" s="355"/>
      <c r="I1333" s="355"/>
      <c r="J1333" s="355"/>
      <c r="K1333" s="382" t="s">
        <v>12066</v>
      </c>
      <c r="L1333" s="355"/>
      <c r="M1333" s="355"/>
      <c r="N1333" s="355"/>
      <c r="O1333" s="355"/>
      <c r="P1333" s="355"/>
      <c r="Q1333" s="355"/>
      <c r="R1333" s="355"/>
      <c r="S1333" s="355"/>
      <c r="T1333" s="355"/>
      <c r="U1333" s="355"/>
      <c r="V1333" s="355">
        <v>21551000</v>
      </c>
      <c r="W1333" s="355"/>
      <c r="X1333" s="355"/>
      <c r="Y1333" s="355"/>
      <c r="Z1333" s="355"/>
      <c r="AA1333" s="355"/>
      <c r="AB1333" s="355"/>
      <c r="AC1333" s="355"/>
      <c r="AD1333" s="355"/>
      <c r="AE1333" s="355"/>
      <c r="AF1333" s="355"/>
      <c r="AG1333" s="355"/>
      <c r="AH1333" s="355"/>
      <c r="AI1333" s="381">
        <v>67086000</v>
      </c>
      <c r="AJ1333" s="381">
        <v>67086000</v>
      </c>
      <c r="AK1333" s="381">
        <v>904803</v>
      </c>
      <c r="AL1333" s="381">
        <v>904803</v>
      </c>
      <c r="AM1333" s="381">
        <v>290663</v>
      </c>
      <c r="AN1333" s="359"/>
      <c r="AO1333" s="367"/>
    </row>
    <row r="1334" spans="1:41" ht="15.75">
      <c r="A1334" s="355" t="s">
        <v>14204</v>
      </c>
      <c r="B1334" s="355">
        <v>513090</v>
      </c>
      <c r="C1334" s="380" t="s">
        <v>14205</v>
      </c>
      <c r="D1334" s="380" t="s">
        <v>14206</v>
      </c>
      <c r="E1334" s="380" t="s">
        <v>14207</v>
      </c>
      <c r="F1334" s="355"/>
      <c r="G1334" s="380" t="s">
        <v>11988</v>
      </c>
      <c r="H1334" s="355"/>
      <c r="I1334" s="355"/>
      <c r="J1334" s="355"/>
      <c r="K1334" s="380" t="s">
        <v>12066</v>
      </c>
      <c r="L1334" s="355"/>
      <c r="M1334" s="355"/>
      <c r="N1334" s="355"/>
      <c r="O1334" s="355"/>
      <c r="P1334" s="355"/>
      <c r="Q1334" s="355"/>
      <c r="R1334" s="355"/>
      <c r="S1334" s="355"/>
      <c r="T1334" s="355"/>
      <c r="U1334" s="355"/>
      <c r="V1334" s="355">
        <v>53946000</v>
      </c>
      <c r="W1334" s="355"/>
      <c r="X1334" s="355"/>
      <c r="Y1334" s="355"/>
      <c r="Z1334" s="355"/>
      <c r="AA1334" s="355"/>
      <c r="AB1334" s="355"/>
      <c r="AC1334" s="355"/>
      <c r="AD1334" s="355"/>
      <c r="AE1334" s="355"/>
      <c r="AF1334" s="355"/>
      <c r="AG1334" s="355"/>
      <c r="AH1334" s="355"/>
      <c r="AI1334" s="381">
        <v>104800000</v>
      </c>
      <c r="AJ1334" s="381">
        <v>104800000</v>
      </c>
      <c r="AK1334" s="381">
        <v>996771</v>
      </c>
      <c r="AL1334" s="381">
        <v>996771</v>
      </c>
      <c r="AM1334" s="381">
        <v>513090</v>
      </c>
      <c r="AN1334" s="359"/>
      <c r="AO1334" s="367"/>
    </row>
    <row r="1335" spans="1:41" ht="15.75">
      <c r="A1335" s="355" t="s">
        <v>14208</v>
      </c>
      <c r="B1335" s="355">
        <v>105498</v>
      </c>
      <c r="C1335" s="382" t="s">
        <v>14205</v>
      </c>
      <c r="D1335" s="382" t="s">
        <v>14206</v>
      </c>
      <c r="E1335" s="382" t="s">
        <v>14207</v>
      </c>
      <c r="F1335" s="355"/>
      <c r="G1335" s="380" t="s">
        <v>12008</v>
      </c>
      <c r="H1335" s="355"/>
      <c r="I1335" s="355"/>
      <c r="J1335" s="355"/>
      <c r="K1335" s="382" t="s">
        <v>12066</v>
      </c>
      <c r="L1335" s="355"/>
      <c r="M1335" s="355"/>
      <c r="N1335" s="355"/>
      <c r="O1335" s="355"/>
      <c r="P1335" s="355"/>
      <c r="Q1335" s="355"/>
      <c r="R1335" s="355"/>
      <c r="S1335" s="355"/>
      <c r="T1335" s="355"/>
      <c r="U1335" s="355"/>
      <c r="V1335" s="355">
        <v>11092000</v>
      </c>
      <c r="W1335" s="355"/>
      <c r="X1335" s="355"/>
      <c r="Y1335" s="355"/>
      <c r="Z1335" s="355"/>
      <c r="AA1335" s="355"/>
      <c r="AB1335" s="355"/>
      <c r="AC1335" s="355"/>
      <c r="AD1335" s="355"/>
      <c r="AE1335" s="355"/>
      <c r="AF1335" s="355"/>
      <c r="AG1335" s="355"/>
      <c r="AH1335" s="355"/>
      <c r="AI1335" s="381">
        <v>104800000</v>
      </c>
      <c r="AJ1335" s="381">
        <v>104800000</v>
      </c>
      <c r="AK1335" s="381">
        <v>996771</v>
      </c>
      <c r="AL1335" s="381">
        <v>996771</v>
      </c>
      <c r="AM1335" s="381">
        <v>105498</v>
      </c>
      <c r="AN1335" s="359"/>
      <c r="AO1335" s="367"/>
    </row>
    <row r="1336" spans="1:41" ht="15.75">
      <c r="A1336" s="355" t="s">
        <v>14209</v>
      </c>
      <c r="B1336" s="355">
        <v>378183</v>
      </c>
      <c r="C1336" s="382" t="s">
        <v>14205</v>
      </c>
      <c r="D1336" s="382" t="s">
        <v>14206</v>
      </c>
      <c r="E1336" s="382" t="s">
        <v>14207</v>
      </c>
      <c r="F1336" s="355"/>
      <c r="G1336" s="380" t="s">
        <v>12010</v>
      </c>
      <c r="H1336" s="355"/>
      <c r="I1336" s="355"/>
      <c r="J1336" s="355"/>
      <c r="K1336" s="382" t="s">
        <v>12066</v>
      </c>
      <c r="L1336" s="355"/>
      <c r="M1336" s="355"/>
      <c r="N1336" s="355"/>
      <c r="O1336" s="355"/>
      <c r="P1336" s="355"/>
      <c r="Q1336" s="355"/>
      <c r="R1336" s="355"/>
      <c r="S1336" s="355"/>
      <c r="T1336" s="355"/>
      <c r="U1336" s="355"/>
      <c r="V1336" s="355">
        <v>39762000</v>
      </c>
      <c r="W1336" s="355"/>
      <c r="X1336" s="355"/>
      <c r="Y1336" s="355"/>
      <c r="Z1336" s="355"/>
      <c r="AA1336" s="355"/>
      <c r="AB1336" s="355"/>
      <c r="AC1336" s="355"/>
      <c r="AD1336" s="355"/>
      <c r="AE1336" s="355"/>
      <c r="AF1336" s="355"/>
      <c r="AG1336" s="355"/>
      <c r="AH1336" s="355"/>
      <c r="AI1336" s="381">
        <v>104800000</v>
      </c>
      <c r="AJ1336" s="381">
        <v>104800000</v>
      </c>
      <c r="AK1336" s="381">
        <v>996771</v>
      </c>
      <c r="AL1336" s="381">
        <v>996771</v>
      </c>
      <c r="AM1336" s="381">
        <v>378183</v>
      </c>
      <c r="AN1336" s="359"/>
      <c r="AO1336" s="367"/>
    </row>
    <row r="1337" spans="1:41" ht="15.75">
      <c r="A1337" s="355" t="s">
        <v>14210</v>
      </c>
      <c r="B1337" s="355">
        <v>378540</v>
      </c>
      <c r="C1337" s="380" t="s">
        <v>14211</v>
      </c>
      <c r="D1337" s="380" t="s">
        <v>14212</v>
      </c>
      <c r="E1337" s="380" t="s">
        <v>14213</v>
      </c>
      <c r="F1337" s="355"/>
      <c r="G1337" s="380" t="s">
        <v>11988</v>
      </c>
      <c r="H1337" s="355"/>
      <c r="I1337" s="355"/>
      <c r="J1337" s="355"/>
      <c r="K1337" s="380" t="s">
        <v>12066</v>
      </c>
      <c r="L1337" s="355"/>
      <c r="M1337" s="355"/>
      <c r="N1337" s="355"/>
      <c r="O1337" s="355"/>
      <c r="P1337" s="355"/>
      <c r="Q1337" s="355"/>
      <c r="R1337" s="355"/>
      <c r="S1337" s="355"/>
      <c r="T1337" s="355"/>
      <c r="U1337" s="355"/>
      <c r="V1337" s="355">
        <v>39829000</v>
      </c>
      <c r="W1337" s="355"/>
      <c r="X1337" s="355"/>
      <c r="Y1337" s="355"/>
      <c r="Z1337" s="355"/>
      <c r="AA1337" s="355"/>
      <c r="AB1337" s="355"/>
      <c r="AC1337" s="355"/>
      <c r="AD1337" s="355"/>
      <c r="AE1337" s="355"/>
      <c r="AF1337" s="355"/>
      <c r="AG1337" s="355"/>
      <c r="AH1337" s="355"/>
      <c r="AI1337" s="381">
        <v>41469000</v>
      </c>
      <c r="AJ1337" s="381">
        <v>41469000</v>
      </c>
      <c r="AK1337" s="381">
        <v>394127</v>
      </c>
      <c r="AL1337" s="381">
        <v>394127</v>
      </c>
      <c r="AM1337" s="381">
        <v>378540</v>
      </c>
      <c r="AN1337" s="359"/>
      <c r="AO1337" s="367"/>
    </row>
    <row r="1338" spans="1:41" ht="15.75">
      <c r="A1338" s="355" t="s">
        <v>14214</v>
      </c>
      <c r="B1338" s="355">
        <v>15587</v>
      </c>
      <c r="C1338" s="382" t="s">
        <v>14211</v>
      </c>
      <c r="D1338" s="382" t="s">
        <v>14212</v>
      </c>
      <c r="E1338" s="382" t="s">
        <v>14213</v>
      </c>
      <c r="F1338" s="355"/>
      <c r="G1338" s="380" t="s">
        <v>12008</v>
      </c>
      <c r="H1338" s="355"/>
      <c r="I1338" s="355"/>
      <c r="J1338" s="355"/>
      <c r="K1338" s="382" t="s">
        <v>12066</v>
      </c>
      <c r="L1338" s="355"/>
      <c r="M1338" s="355"/>
      <c r="N1338" s="355"/>
      <c r="O1338" s="355"/>
      <c r="P1338" s="355"/>
      <c r="Q1338" s="355"/>
      <c r="R1338" s="355"/>
      <c r="S1338" s="355"/>
      <c r="T1338" s="355"/>
      <c r="U1338" s="355"/>
      <c r="V1338" s="355">
        <v>1640000</v>
      </c>
      <c r="W1338" s="355"/>
      <c r="X1338" s="355"/>
      <c r="Y1338" s="355"/>
      <c r="Z1338" s="355"/>
      <c r="AA1338" s="355"/>
      <c r="AB1338" s="355"/>
      <c r="AC1338" s="355"/>
      <c r="AD1338" s="355"/>
      <c r="AE1338" s="355"/>
      <c r="AF1338" s="355"/>
      <c r="AG1338" s="355"/>
      <c r="AH1338" s="355"/>
      <c r="AI1338" s="381">
        <v>41469000</v>
      </c>
      <c r="AJ1338" s="381">
        <v>41469000</v>
      </c>
      <c r="AK1338" s="381">
        <v>394127</v>
      </c>
      <c r="AL1338" s="381">
        <v>394127</v>
      </c>
      <c r="AM1338" s="381">
        <v>15587</v>
      </c>
      <c r="AN1338" s="359"/>
      <c r="AO1338" s="367"/>
    </row>
    <row r="1339" spans="1:41" ht="15.75">
      <c r="A1339" s="355" t="s">
        <v>14215</v>
      </c>
      <c r="B1339" s="355">
        <v>6147602</v>
      </c>
      <c r="C1339" s="380" t="s">
        <v>14216</v>
      </c>
      <c r="D1339" s="380" t="s">
        <v>14217</v>
      </c>
      <c r="E1339" s="380" t="s">
        <v>14218</v>
      </c>
      <c r="F1339" s="355"/>
      <c r="G1339" s="380" t="s">
        <v>11988</v>
      </c>
      <c r="H1339" s="355"/>
      <c r="I1339" s="355"/>
      <c r="J1339" s="355"/>
      <c r="K1339" s="380" t="s">
        <v>14219</v>
      </c>
      <c r="L1339" s="355"/>
      <c r="M1339" s="355"/>
      <c r="N1339" s="355"/>
      <c r="O1339" s="355"/>
      <c r="P1339" s="355"/>
      <c r="Q1339" s="355"/>
      <c r="R1339" s="355"/>
      <c r="S1339" s="355"/>
      <c r="T1339" s="355"/>
      <c r="U1339" s="355"/>
      <c r="V1339" s="355">
        <v>586938000</v>
      </c>
      <c r="W1339" s="355"/>
      <c r="X1339" s="355"/>
      <c r="Y1339" s="355"/>
      <c r="Z1339" s="355"/>
      <c r="AA1339" s="355"/>
      <c r="AB1339" s="355"/>
      <c r="AC1339" s="355"/>
      <c r="AD1339" s="355"/>
      <c r="AE1339" s="355"/>
      <c r="AF1339" s="355"/>
      <c r="AG1339" s="355"/>
      <c r="AH1339" s="355"/>
      <c r="AI1339" s="381">
        <v>639500000</v>
      </c>
      <c r="AJ1339" s="381">
        <v>639500000</v>
      </c>
      <c r="AK1339" s="381">
        <v>6698138</v>
      </c>
      <c r="AL1339" s="381">
        <v>6698138</v>
      </c>
      <c r="AM1339" s="381">
        <v>6147602</v>
      </c>
      <c r="AN1339" s="359"/>
      <c r="AO1339" s="367"/>
    </row>
    <row r="1340" spans="1:41" ht="15.75">
      <c r="A1340" s="355" t="s">
        <v>14220</v>
      </c>
      <c r="B1340" s="355">
        <v>31570</v>
      </c>
      <c r="C1340" s="382" t="s">
        <v>14216</v>
      </c>
      <c r="D1340" s="382" t="s">
        <v>14217</v>
      </c>
      <c r="E1340" s="382" t="s">
        <v>14218</v>
      </c>
      <c r="F1340" s="355"/>
      <c r="G1340" s="380" t="s">
        <v>12008</v>
      </c>
      <c r="H1340" s="355"/>
      <c r="I1340" s="355"/>
      <c r="J1340" s="355"/>
      <c r="K1340" s="382" t="s">
        <v>14219</v>
      </c>
      <c r="L1340" s="355"/>
      <c r="M1340" s="355"/>
      <c r="N1340" s="355"/>
      <c r="O1340" s="355"/>
      <c r="P1340" s="355"/>
      <c r="Q1340" s="355"/>
      <c r="R1340" s="355"/>
      <c r="S1340" s="355"/>
      <c r="T1340" s="355"/>
      <c r="U1340" s="355"/>
      <c r="V1340" s="355">
        <v>3014000</v>
      </c>
      <c r="W1340" s="355"/>
      <c r="X1340" s="355"/>
      <c r="Y1340" s="355"/>
      <c r="Z1340" s="355"/>
      <c r="AA1340" s="355"/>
      <c r="AB1340" s="355"/>
      <c r="AC1340" s="355"/>
      <c r="AD1340" s="355"/>
      <c r="AE1340" s="355"/>
      <c r="AF1340" s="355"/>
      <c r="AG1340" s="355"/>
      <c r="AH1340" s="355"/>
      <c r="AI1340" s="381">
        <v>639500000</v>
      </c>
      <c r="AJ1340" s="381">
        <v>639500000</v>
      </c>
      <c r="AK1340" s="381">
        <v>6698138</v>
      </c>
      <c r="AL1340" s="381">
        <v>6698138</v>
      </c>
      <c r="AM1340" s="381">
        <v>31570</v>
      </c>
      <c r="AN1340" s="359"/>
      <c r="AO1340" s="367"/>
    </row>
    <row r="1341" spans="1:41" ht="15.75">
      <c r="A1341" s="355" t="s">
        <v>14221</v>
      </c>
      <c r="B1341" s="355">
        <v>15051</v>
      </c>
      <c r="C1341" s="382" t="s">
        <v>14216</v>
      </c>
      <c r="D1341" s="382" t="s">
        <v>14217</v>
      </c>
      <c r="E1341" s="382" t="s">
        <v>14218</v>
      </c>
      <c r="F1341" s="355"/>
      <c r="G1341" s="380" t="s">
        <v>12010</v>
      </c>
      <c r="H1341" s="355"/>
      <c r="I1341" s="355"/>
      <c r="J1341" s="355"/>
      <c r="K1341" s="382" t="s">
        <v>14219</v>
      </c>
      <c r="L1341" s="355"/>
      <c r="M1341" s="355"/>
      <c r="N1341" s="355"/>
      <c r="O1341" s="355"/>
      <c r="P1341" s="355"/>
      <c r="Q1341" s="355"/>
      <c r="R1341" s="355"/>
      <c r="S1341" s="355"/>
      <c r="T1341" s="355"/>
      <c r="U1341" s="355"/>
      <c r="V1341" s="355">
        <v>1437000</v>
      </c>
      <c r="W1341" s="355"/>
      <c r="X1341" s="355"/>
      <c r="Y1341" s="355"/>
      <c r="Z1341" s="355"/>
      <c r="AA1341" s="355"/>
      <c r="AB1341" s="355"/>
      <c r="AC1341" s="355"/>
      <c r="AD1341" s="355"/>
      <c r="AE1341" s="355"/>
      <c r="AF1341" s="355"/>
      <c r="AG1341" s="355"/>
      <c r="AH1341" s="355"/>
      <c r="AI1341" s="381">
        <v>639500000</v>
      </c>
      <c r="AJ1341" s="381">
        <v>639500000</v>
      </c>
      <c r="AK1341" s="381">
        <v>6698138</v>
      </c>
      <c r="AL1341" s="381">
        <v>6698138</v>
      </c>
      <c r="AM1341" s="381">
        <v>15051</v>
      </c>
      <c r="AN1341" s="359"/>
      <c r="AO1341" s="367"/>
    </row>
    <row r="1342" spans="1:41" ht="15.75">
      <c r="A1342" s="355" t="s">
        <v>14222</v>
      </c>
      <c r="B1342" s="355">
        <v>754</v>
      </c>
      <c r="C1342" s="382" t="s">
        <v>14216</v>
      </c>
      <c r="D1342" s="382" t="s">
        <v>14217</v>
      </c>
      <c r="E1342" s="382" t="s">
        <v>14218</v>
      </c>
      <c r="F1342" s="355"/>
      <c r="G1342" s="380" t="s">
        <v>12012</v>
      </c>
      <c r="H1342" s="355"/>
      <c r="I1342" s="355"/>
      <c r="J1342" s="355"/>
      <c r="K1342" s="382" t="s">
        <v>14219</v>
      </c>
      <c r="L1342" s="355"/>
      <c r="M1342" s="355"/>
      <c r="N1342" s="355"/>
      <c r="O1342" s="355"/>
      <c r="P1342" s="355"/>
      <c r="Q1342" s="355"/>
      <c r="R1342" s="355"/>
      <c r="S1342" s="355"/>
      <c r="T1342" s="355"/>
      <c r="U1342" s="355"/>
      <c r="V1342" s="355">
        <v>72000</v>
      </c>
      <c r="W1342" s="355"/>
      <c r="X1342" s="355"/>
      <c r="Y1342" s="355"/>
      <c r="Z1342" s="355"/>
      <c r="AA1342" s="355"/>
      <c r="AB1342" s="355"/>
      <c r="AC1342" s="355"/>
      <c r="AD1342" s="355"/>
      <c r="AE1342" s="355"/>
      <c r="AF1342" s="355"/>
      <c r="AG1342" s="355"/>
      <c r="AH1342" s="355"/>
      <c r="AI1342" s="381">
        <v>639500000</v>
      </c>
      <c r="AJ1342" s="381">
        <v>639500000</v>
      </c>
      <c r="AK1342" s="381">
        <v>6698138</v>
      </c>
      <c r="AL1342" s="381">
        <v>6698138</v>
      </c>
      <c r="AM1342" s="381">
        <v>754</v>
      </c>
      <c r="AN1342" s="359"/>
      <c r="AO1342" s="367"/>
    </row>
    <row r="1343" spans="1:41" ht="15.75">
      <c r="A1343" s="355" t="s">
        <v>14223</v>
      </c>
      <c r="B1343" s="355">
        <v>6965</v>
      </c>
      <c r="C1343" s="382" t="s">
        <v>14216</v>
      </c>
      <c r="D1343" s="382" t="s">
        <v>14217</v>
      </c>
      <c r="E1343" s="382" t="s">
        <v>14218</v>
      </c>
      <c r="F1343" s="355"/>
      <c r="G1343" s="380" t="s">
        <v>12014</v>
      </c>
      <c r="H1343" s="355"/>
      <c r="I1343" s="355"/>
      <c r="J1343" s="355"/>
      <c r="K1343" s="382" t="s">
        <v>14219</v>
      </c>
      <c r="L1343" s="355"/>
      <c r="M1343" s="355"/>
      <c r="N1343" s="355"/>
      <c r="O1343" s="355"/>
      <c r="P1343" s="355"/>
      <c r="Q1343" s="355"/>
      <c r="R1343" s="355"/>
      <c r="S1343" s="355"/>
      <c r="T1343" s="355"/>
      <c r="U1343" s="355"/>
      <c r="V1343" s="355">
        <v>665000</v>
      </c>
      <c r="W1343" s="355"/>
      <c r="X1343" s="355"/>
      <c r="Y1343" s="355"/>
      <c r="Z1343" s="355"/>
      <c r="AA1343" s="355"/>
      <c r="AB1343" s="355"/>
      <c r="AC1343" s="355"/>
      <c r="AD1343" s="355"/>
      <c r="AE1343" s="355"/>
      <c r="AF1343" s="355"/>
      <c r="AG1343" s="355"/>
      <c r="AH1343" s="355"/>
      <c r="AI1343" s="381">
        <v>639500000</v>
      </c>
      <c r="AJ1343" s="381">
        <v>639500000</v>
      </c>
      <c r="AK1343" s="381">
        <v>6698138</v>
      </c>
      <c r="AL1343" s="381">
        <v>6698138</v>
      </c>
      <c r="AM1343" s="381">
        <v>6965</v>
      </c>
      <c r="AN1343" s="359"/>
      <c r="AO1343" s="367"/>
    </row>
    <row r="1344" spans="1:41" ht="15.75">
      <c r="A1344" s="355" t="s">
        <v>14224</v>
      </c>
      <c r="B1344" s="355">
        <v>496196</v>
      </c>
      <c r="C1344" s="382" t="s">
        <v>14216</v>
      </c>
      <c r="D1344" s="382" t="s">
        <v>14217</v>
      </c>
      <c r="E1344" s="382" t="s">
        <v>14218</v>
      </c>
      <c r="F1344" s="355"/>
      <c r="G1344" s="380" t="s">
        <v>12016</v>
      </c>
      <c r="H1344" s="355"/>
      <c r="I1344" s="355"/>
      <c r="J1344" s="355"/>
      <c r="K1344" s="382" t="s">
        <v>14219</v>
      </c>
      <c r="L1344" s="355"/>
      <c r="M1344" s="355"/>
      <c r="N1344" s="355"/>
      <c r="O1344" s="355"/>
      <c r="P1344" s="355"/>
      <c r="Q1344" s="355"/>
      <c r="R1344" s="355"/>
      <c r="S1344" s="355"/>
      <c r="T1344" s="355"/>
      <c r="U1344" s="355"/>
      <c r="V1344" s="355">
        <v>47374000</v>
      </c>
      <c r="W1344" s="355"/>
      <c r="X1344" s="355"/>
      <c r="Y1344" s="355"/>
      <c r="Z1344" s="355"/>
      <c r="AA1344" s="355"/>
      <c r="AB1344" s="355"/>
      <c r="AC1344" s="355"/>
      <c r="AD1344" s="355"/>
      <c r="AE1344" s="355"/>
      <c r="AF1344" s="355"/>
      <c r="AG1344" s="355"/>
      <c r="AH1344" s="355"/>
      <c r="AI1344" s="381">
        <v>639500000</v>
      </c>
      <c r="AJ1344" s="381">
        <v>639500000</v>
      </c>
      <c r="AK1344" s="381">
        <v>6698138</v>
      </c>
      <c r="AL1344" s="381">
        <v>6698138</v>
      </c>
      <c r="AM1344" s="381">
        <v>496196</v>
      </c>
      <c r="AN1344" s="359"/>
      <c r="AO1344" s="367"/>
    </row>
    <row r="1345" spans="1:41" ht="15.75">
      <c r="A1345" s="355" t="s">
        <v>14225</v>
      </c>
      <c r="B1345" s="355">
        <v>2127092</v>
      </c>
      <c r="C1345" s="380" t="s">
        <v>14226</v>
      </c>
      <c r="D1345" s="380" t="s">
        <v>14227</v>
      </c>
      <c r="E1345" s="380" t="s">
        <v>14228</v>
      </c>
      <c r="F1345" s="355"/>
      <c r="G1345" s="380" t="s">
        <v>11988</v>
      </c>
      <c r="H1345" s="355"/>
      <c r="I1345" s="355"/>
      <c r="J1345" s="355"/>
      <c r="K1345" s="380" t="s">
        <v>14229</v>
      </c>
      <c r="L1345" s="355"/>
      <c r="M1345" s="355"/>
      <c r="N1345" s="355"/>
      <c r="O1345" s="355"/>
      <c r="P1345" s="355"/>
      <c r="Q1345" s="355"/>
      <c r="R1345" s="355"/>
      <c r="S1345" s="355"/>
      <c r="T1345" s="355"/>
      <c r="U1345" s="355"/>
      <c r="V1345" s="355">
        <v>419240000</v>
      </c>
      <c r="W1345" s="355"/>
      <c r="X1345" s="355"/>
      <c r="Y1345" s="355"/>
      <c r="Z1345" s="355"/>
      <c r="AA1345" s="355"/>
      <c r="AB1345" s="355"/>
      <c r="AC1345" s="355"/>
      <c r="AD1345" s="355"/>
      <c r="AE1345" s="355"/>
      <c r="AF1345" s="355"/>
      <c r="AG1345" s="355"/>
      <c r="AH1345" s="355"/>
      <c r="AI1345" s="381">
        <v>464000000</v>
      </c>
      <c r="AJ1345" s="381">
        <v>462180000</v>
      </c>
      <c r="AK1345" s="381">
        <v>2354191</v>
      </c>
      <c r="AL1345" s="381">
        <v>2344956.8887499999</v>
      </c>
      <c r="AM1345" s="381">
        <v>2127092</v>
      </c>
      <c r="AN1345" s="359"/>
      <c r="AO1345" s="367"/>
    </row>
    <row r="1346" spans="1:41" ht="15.75">
      <c r="A1346" s="355" t="s">
        <v>14230</v>
      </c>
      <c r="B1346" s="355">
        <v>9234</v>
      </c>
      <c r="C1346" s="382" t="s">
        <v>14226</v>
      </c>
      <c r="D1346" s="382" t="s">
        <v>14227</v>
      </c>
      <c r="E1346" s="382" t="s">
        <v>14228</v>
      </c>
      <c r="F1346" s="355"/>
      <c r="G1346" s="380" t="s">
        <v>12008</v>
      </c>
      <c r="H1346" s="355"/>
      <c r="I1346" s="355"/>
      <c r="J1346" s="355"/>
      <c r="K1346" s="380" t="s">
        <v>14231</v>
      </c>
      <c r="L1346" s="355"/>
      <c r="M1346" s="355"/>
      <c r="N1346" s="355"/>
      <c r="O1346" s="355"/>
      <c r="P1346" s="355"/>
      <c r="Q1346" s="355"/>
      <c r="R1346" s="355"/>
      <c r="S1346" s="355"/>
      <c r="T1346" s="355"/>
      <c r="U1346" s="355"/>
      <c r="V1346" s="355">
        <v>1820000</v>
      </c>
      <c r="W1346" s="355"/>
      <c r="X1346" s="355"/>
      <c r="Y1346" s="355"/>
      <c r="Z1346" s="355"/>
      <c r="AA1346" s="355"/>
      <c r="AB1346" s="355"/>
      <c r="AC1346" s="355"/>
      <c r="AD1346" s="355"/>
      <c r="AE1346" s="355"/>
      <c r="AF1346" s="355"/>
      <c r="AG1346" s="355"/>
      <c r="AH1346" s="355"/>
      <c r="AI1346" s="381">
        <v>464000000</v>
      </c>
      <c r="AJ1346" s="381">
        <v>1820000</v>
      </c>
      <c r="AK1346" s="381">
        <v>2354191</v>
      </c>
      <c r="AL1346" s="381">
        <v>9234.1112499999999</v>
      </c>
      <c r="AM1346" s="381">
        <v>9234</v>
      </c>
      <c r="AN1346" s="359"/>
      <c r="AO1346" s="367"/>
    </row>
    <row r="1347" spans="1:41" ht="15.75">
      <c r="A1347" s="355" t="s">
        <v>14232</v>
      </c>
      <c r="B1347" s="355">
        <v>217864</v>
      </c>
      <c r="C1347" s="382" t="s">
        <v>14226</v>
      </c>
      <c r="D1347" s="382" t="s">
        <v>14227</v>
      </c>
      <c r="E1347" s="382" t="s">
        <v>14228</v>
      </c>
      <c r="F1347" s="355"/>
      <c r="G1347" s="380" t="s">
        <v>12010</v>
      </c>
      <c r="H1347" s="355"/>
      <c r="I1347" s="355"/>
      <c r="J1347" s="355"/>
      <c r="K1347" s="382" t="s">
        <v>14229</v>
      </c>
      <c r="L1347" s="355"/>
      <c r="M1347" s="355"/>
      <c r="N1347" s="355"/>
      <c r="O1347" s="355"/>
      <c r="P1347" s="355"/>
      <c r="Q1347" s="355"/>
      <c r="R1347" s="355"/>
      <c r="S1347" s="355"/>
      <c r="T1347" s="355"/>
      <c r="U1347" s="355"/>
      <c r="V1347" s="355">
        <v>42940000</v>
      </c>
      <c r="W1347" s="355"/>
      <c r="X1347" s="355"/>
      <c r="Y1347" s="355"/>
      <c r="Z1347" s="355"/>
      <c r="AA1347" s="355"/>
      <c r="AB1347" s="355"/>
      <c r="AC1347" s="355"/>
      <c r="AD1347" s="355"/>
      <c r="AE1347" s="355"/>
      <c r="AF1347" s="355"/>
      <c r="AG1347" s="355"/>
      <c r="AH1347" s="355"/>
      <c r="AI1347" s="381">
        <v>464000000</v>
      </c>
      <c r="AJ1347" s="381">
        <v>462180000</v>
      </c>
      <c r="AK1347" s="381">
        <v>2354191</v>
      </c>
      <c r="AL1347" s="381">
        <v>2344956.8887499999</v>
      </c>
      <c r="AM1347" s="381">
        <v>217864</v>
      </c>
      <c r="AN1347" s="359"/>
      <c r="AO1347" s="367"/>
    </row>
    <row r="1348" spans="1:41" ht="15.75">
      <c r="A1348" s="355" t="s">
        <v>14233</v>
      </c>
      <c r="B1348" s="355">
        <v>81024</v>
      </c>
      <c r="C1348" s="380" t="s">
        <v>14234</v>
      </c>
      <c r="D1348" s="380" t="s">
        <v>14235</v>
      </c>
      <c r="E1348" s="380" t="s">
        <v>14236</v>
      </c>
      <c r="F1348" s="355"/>
      <c r="G1348" s="380" t="s">
        <v>11988</v>
      </c>
      <c r="H1348" s="355"/>
      <c r="I1348" s="355"/>
      <c r="J1348" s="355"/>
      <c r="K1348" s="380" t="s">
        <v>12066</v>
      </c>
      <c r="L1348" s="355"/>
      <c r="M1348" s="355"/>
      <c r="N1348" s="355"/>
      <c r="O1348" s="355"/>
      <c r="P1348" s="355"/>
      <c r="Q1348" s="355"/>
      <c r="R1348" s="355"/>
      <c r="S1348" s="355"/>
      <c r="T1348" s="355"/>
      <c r="U1348" s="355"/>
      <c r="V1348" s="355">
        <v>32027000</v>
      </c>
      <c r="W1348" s="355"/>
      <c r="X1348" s="355"/>
      <c r="Y1348" s="355"/>
      <c r="Z1348" s="355"/>
      <c r="AA1348" s="355"/>
      <c r="AB1348" s="355"/>
      <c r="AC1348" s="355"/>
      <c r="AD1348" s="355"/>
      <c r="AE1348" s="355"/>
      <c r="AF1348" s="355"/>
      <c r="AG1348" s="355"/>
      <c r="AH1348" s="355"/>
      <c r="AI1348" s="381">
        <v>75225000</v>
      </c>
      <c r="AJ1348" s="381">
        <v>75225000</v>
      </c>
      <c r="AK1348" s="381">
        <v>190308</v>
      </c>
      <c r="AL1348" s="381">
        <v>190308</v>
      </c>
      <c r="AM1348" s="381">
        <v>81024</v>
      </c>
      <c r="AN1348" s="359"/>
      <c r="AO1348" s="367"/>
    </row>
    <row r="1349" spans="1:41" ht="15.75">
      <c r="A1349" s="355" t="s">
        <v>14237</v>
      </c>
      <c r="B1349" s="355">
        <v>109284</v>
      </c>
      <c r="C1349" s="382" t="s">
        <v>14234</v>
      </c>
      <c r="D1349" s="382" t="s">
        <v>14235</v>
      </c>
      <c r="E1349" s="382" t="s">
        <v>14236</v>
      </c>
      <c r="F1349" s="355"/>
      <c r="G1349" s="380" t="s">
        <v>12008</v>
      </c>
      <c r="H1349" s="355"/>
      <c r="I1349" s="355"/>
      <c r="J1349" s="355"/>
      <c r="K1349" s="382" t="s">
        <v>12066</v>
      </c>
      <c r="L1349" s="355"/>
      <c r="M1349" s="355"/>
      <c r="N1349" s="355"/>
      <c r="O1349" s="355"/>
      <c r="P1349" s="355"/>
      <c r="Q1349" s="355"/>
      <c r="R1349" s="355"/>
      <c r="S1349" s="355"/>
      <c r="T1349" s="355"/>
      <c r="U1349" s="355"/>
      <c r="V1349" s="355">
        <v>43198000</v>
      </c>
      <c r="W1349" s="355"/>
      <c r="X1349" s="355"/>
      <c r="Y1349" s="355"/>
      <c r="Z1349" s="355"/>
      <c r="AA1349" s="355"/>
      <c r="AB1349" s="355"/>
      <c r="AC1349" s="355"/>
      <c r="AD1349" s="355"/>
      <c r="AE1349" s="355"/>
      <c r="AF1349" s="355"/>
      <c r="AG1349" s="355"/>
      <c r="AH1349" s="355"/>
      <c r="AI1349" s="381">
        <v>75225000</v>
      </c>
      <c r="AJ1349" s="381">
        <v>75225000</v>
      </c>
      <c r="AK1349" s="381">
        <v>190308</v>
      </c>
      <c r="AL1349" s="381">
        <v>190308</v>
      </c>
      <c r="AM1349" s="381">
        <v>109284</v>
      </c>
      <c r="AN1349" s="359"/>
      <c r="AO1349" s="367"/>
    </row>
    <row r="1350" spans="1:41" ht="15.75">
      <c r="A1350" s="355" t="s">
        <v>14238</v>
      </c>
      <c r="B1350" s="355">
        <v>394632</v>
      </c>
      <c r="C1350" s="380" t="s">
        <v>14239</v>
      </c>
      <c r="D1350" s="380" t="s">
        <v>14240</v>
      </c>
      <c r="E1350" s="380" t="s">
        <v>14241</v>
      </c>
      <c r="F1350" s="355"/>
      <c r="G1350" s="380" t="s">
        <v>11988</v>
      </c>
      <c r="H1350" s="355"/>
      <c r="I1350" s="355"/>
      <c r="J1350" s="355"/>
      <c r="K1350" s="380" t="s">
        <v>14229</v>
      </c>
      <c r="L1350" s="355"/>
      <c r="M1350" s="355"/>
      <c r="N1350" s="355"/>
      <c r="O1350" s="355"/>
      <c r="P1350" s="355"/>
      <c r="Q1350" s="355"/>
      <c r="R1350" s="355"/>
      <c r="S1350" s="355"/>
      <c r="T1350" s="355"/>
      <c r="U1350" s="355"/>
      <c r="V1350" s="355">
        <v>857806000</v>
      </c>
      <c r="W1350" s="355"/>
      <c r="X1350" s="355"/>
      <c r="Y1350" s="355"/>
      <c r="Z1350" s="355"/>
      <c r="AA1350" s="355"/>
      <c r="AB1350" s="355"/>
      <c r="AC1350" s="355"/>
      <c r="AD1350" s="355"/>
      <c r="AE1350" s="355"/>
      <c r="AF1350" s="355"/>
      <c r="AG1350" s="355"/>
      <c r="AH1350" s="355"/>
      <c r="AI1350" s="381">
        <v>2099000000</v>
      </c>
      <c r="AJ1350" s="381">
        <v>1115184000</v>
      </c>
      <c r="AK1350" s="381">
        <v>965641</v>
      </c>
      <c r="AL1350" s="381">
        <v>513038.30059266312</v>
      </c>
      <c r="AM1350" s="381">
        <v>394632</v>
      </c>
      <c r="AN1350" s="359"/>
      <c r="AO1350" s="367"/>
    </row>
    <row r="1351" spans="1:41" ht="15.75">
      <c r="A1351" s="355" t="s">
        <v>14242</v>
      </c>
      <c r="B1351" s="355">
        <v>118406</v>
      </c>
      <c r="C1351" s="382" t="s">
        <v>14239</v>
      </c>
      <c r="D1351" s="382" t="s">
        <v>14240</v>
      </c>
      <c r="E1351" s="382" t="s">
        <v>14241</v>
      </c>
      <c r="F1351" s="355"/>
      <c r="G1351" s="380" t="s">
        <v>12008</v>
      </c>
      <c r="H1351" s="355"/>
      <c r="I1351" s="355"/>
      <c r="J1351" s="355"/>
      <c r="K1351" s="382" t="s">
        <v>14229</v>
      </c>
      <c r="L1351" s="355"/>
      <c r="M1351" s="355"/>
      <c r="N1351" s="355"/>
      <c r="O1351" s="355"/>
      <c r="P1351" s="355"/>
      <c r="Q1351" s="355"/>
      <c r="R1351" s="355"/>
      <c r="S1351" s="355"/>
      <c r="T1351" s="355"/>
      <c r="U1351" s="355"/>
      <c r="V1351" s="355">
        <v>257378000</v>
      </c>
      <c r="W1351" s="355"/>
      <c r="X1351" s="355"/>
      <c r="Y1351" s="355"/>
      <c r="Z1351" s="355"/>
      <c r="AA1351" s="355"/>
      <c r="AB1351" s="355"/>
      <c r="AC1351" s="355"/>
      <c r="AD1351" s="355"/>
      <c r="AE1351" s="355"/>
      <c r="AF1351" s="355"/>
      <c r="AG1351" s="355"/>
      <c r="AH1351" s="355"/>
      <c r="AI1351" s="381">
        <v>2099000000</v>
      </c>
      <c r="AJ1351" s="381">
        <v>1115184000</v>
      </c>
      <c r="AK1351" s="381">
        <v>965641</v>
      </c>
      <c r="AL1351" s="381">
        <v>513038.30059266312</v>
      </c>
      <c r="AM1351" s="381">
        <v>118406</v>
      </c>
      <c r="AN1351" s="359"/>
      <c r="AO1351" s="367"/>
    </row>
    <row r="1352" spans="1:41" ht="15.75">
      <c r="A1352" s="355" t="s">
        <v>14243</v>
      </c>
      <c r="B1352" s="355">
        <v>139087</v>
      </c>
      <c r="C1352" s="382" t="s">
        <v>14239</v>
      </c>
      <c r="D1352" s="382" t="s">
        <v>14240</v>
      </c>
      <c r="E1352" s="382" t="s">
        <v>14241</v>
      </c>
      <c r="F1352" s="355"/>
      <c r="G1352" s="380" t="s">
        <v>12010</v>
      </c>
      <c r="H1352" s="355"/>
      <c r="I1352" s="355"/>
      <c r="J1352" s="355"/>
      <c r="K1352" s="380" t="s">
        <v>14244</v>
      </c>
      <c r="L1352" s="355"/>
      <c r="M1352" s="355"/>
      <c r="N1352" s="355"/>
      <c r="O1352" s="355"/>
      <c r="P1352" s="355"/>
      <c r="Q1352" s="355"/>
      <c r="R1352" s="355"/>
      <c r="S1352" s="355"/>
      <c r="T1352" s="355"/>
      <c r="U1352" s="355"/>
      <c r="V1352" s="355">
        <v>302330000</v>
      </c>
      <c r="W1352" s="355"/>
      <c r="X1352" s="355"/>
      <c r="Y1352" s="355"/>
      <c r="Z1352" s="355"/>
      <c r="AA1352" s="355"/>
      <c r="AB1352" s="355"/>
      <c r="AC1352" s="355"/>
      <c r="AD1352" s="355"/>
      <c r="AE1352" s="355"/>
      <c r="AF1352" s="355"/>
      <c r="AG1352" s="355"/>
      <c r="AH1352" s="355"/>
      <c r="AI1352" s="381">
        <v>2099000000</v>
      </c>
      <c r="AJ1352" s="381">
        <v>983816000</v>
      </c>
      <c r="AK1352" s="381">
        <v>965641</v>
      </c>
      <c r="AL1352" s="381">
        <v>452602.69940733683</v>
      </c>
      <c r="AM1352" s="381">
        <v>139087</v>
      </c>
      <c r="AN1352" s="359"/>
      <c r="AO1352" s="367"/>
    </row>
    <row r="1353" spans="1:41" ht="15.75">
      <c r="A1353" s="355" t="s">
        <v>14245</v>
      </c>
      <c r="B1353" s="355">
        <v>127963</v>
      </c>
      <c r="C1353" s="382" t="s">
        <v>14239</v>
      </c>
      <c r="D1353" s="382" t="s">
        <v>14240</v>
      </c>
      <c r="E1353" s="382" t="s">
        <v>14241</v>
      </c>
      <c r="F1353" s="355"/>
      <c r="G1353" s="380" t="s">
        <v>12012</v>
      </c>
      <c r="H1353" s="355"/>
      <c r="I1353" s="355"/>
      <c r="J1353" s="355"/>
      <c r="K1353" s="382" t="s">
        <v>14244</v>
      </c>
      <c r="L1353" s="355"/>
      <c r="M1353" s="355"/>
      <c r="N1353" s="355"/>
      <c r="O1353" s="355"/>
      <c r="P1353" s="355"/>
      <c r="Q1353" s="355"/>
      <c r="R1353" s="355"/>
      <c r="S1353" s="355"/>
      <c r="T1353" s="355"/>
      <c r="U1353" s="355"/>
      <c r="V1353" s="355">
        <v>278152000</v>
      </c>
      <c r="W1353" s="355"/>
      <c r="X1353" s="355"/>
      <c r="Y1353" s="355"/>
      <c r="Z1353" s="355"/>
      <c r="AA1353" s="355"/>
      <c r="AB1353" s="355"/>
      <c r="AC1353" s="355"/>
      <c r="AD1353" s="355"/>
      <c r="AE1353" s="355"/>
      <c r="AF1353" s="355"/>
      <c r="AG1353" s="355"/>
      <c r="AH1353" s="355"/>
      <c r="AI1353" s="381">
        <v>2099000000</v>
      </c>
      <c r="AJ1353" s="381">
        <v>983816000</v>
      </c>
      <c r="AK1353" s="381">
        <v>965641</v>
      </c>
      <c r="AL1353" s="381">
        <v>452602.69940733683</v>
      </c>
      <c r="AM1353" s="381">
        <v>127963</v>
      </c>
      <c r="AN1353" s="359"/>
      <c r="AO1353" s="367"/>
    </row>
    <row r="1354" spans="1:41" ht="15.75">
      <c r="A1354" s="355" t="s">
        <v>14246</v>
      </c>
      <c r="B1354" s="355">
        <v>4049</v>
      </c>
      <c r="C1354" s="382" t="s">
        <v>14239</v>
      </c>
      <c r="D1354" s="382" t="s">
        <v>14240</v>
      </c>
      <c r="E1354" s="382" t="s">
        <v>14241</v>
      </c>
      <c r="F1354" s="355"/>
      <c r="G1354" s="380" t="s">
        <v>12014</v>
      </c>
      <c r="H1354" s="355"/>
      <c r="I1354" s="355"/>
      <c r="J1354" s="355"/>
      <c r="K1354" s="382" t="s">
        <v>14244</v>
      </c>
      <c r="L1354" s="355"/>
      <c r="M1354" s="355"/>
      <c r="N1354" s="355"/>
      <c r="O1354" s="355"/>
      <c r="P1354" s="355"/>
      <c r="Q1354" s="355"/>
      <c r="R1354" s="355"/>
      <c r="S1354" s="355"/>
      <c r="T1354" s="355"/>
      <c r="U1354" s="355"/>
      <c r="V1354" s="355">
        <v>8802000</v>
      </c>
      <c r="W1354" s="355"/>
      <c r="X1354" s="355"/>
      <c r="Y1354" s="355"/>
      <c r="Z1354" s="355"/>
      <c r="AA1354" s="355"/>
      <c r="AB1354" s="355"/>
      <c r="AC1354" s="355"/>
      <c r="AD1354" s="355"/>
      <c r="AE1354" s="355"/>
      <c r="AF1354" s="355"/>
      <c r="AG1354" s="355"/>
      <c r="AH1354" s="355"/>
      <c r="AI1354" s="381">
        <v>2099000000</v>
      </c>
      <c r="AJ1354" s="381">
        <v>983816000</v>
      </c>
      <c r="AK1354" s="381">
        <v>965641</v>
      </c>
      <c r="AL1354" s="381">
        <v>452602.69940733683</v>
      </c>
      <c r="AM1354" s="381">
        <v>4049</v>
      </c>
      <c r="AN1354" s="359"/>
      <c r="AO1354" s="367"/>
    </row>
    <row r="1355" spans="1:41" ht="15.75">
      <c r="A1355" s="355" t="s">
        <v>14247</v>
      </c>
      <c r="B1355" s="355">
        <v>45232</v>
      </c>
      <c r="C1355" s="382" t="s">
        <v>14239</v>
      </c>
      <c r="D1355" s="382" t="s">
        <v>14240</v>
      </c>
      <c r="E1355" s="382" t="s">
        <v>14241</v>
      </c>
      <c r="F1355" s="355"/>
      <c r="G1355" s="380" t="s">
        <v>12016</v>
      </c>
      <c r="H1355" s="355"/>
      <c r="I1355" s="355"/>
      <c r="J1355" s="355"/>
      <c r="K1355" s="382" t="s">
        <v>14244</v>
      </c>
      <c r="L1355" s="355"/>
      <c r="M1355" s="355"/>
      <c r="N1355" s="355"/>
      <c r="O1355" s="355"/>
      <c r="P1355" s="355"/>
      <c r="Q1355" s="355"/>
      <c r="R1355" s="355"/>
      <c r="S1355" s="355"/>
      <c r="T1355" s="355"/>
      <c r="U1355" s="355"/>
      <c r="V1355" s="355">
        <v>98321000</v>
      </c>
      <c r="W1355" s="355"/>
      <c r="X1355" s="355"/>
      <c r="Y1355" s="355"/>
      <c r="Z1355" s="355"/>
      <c r="AA1355" s="355"/>
      <c r="AB1355" s="355"/>
      <c r="AC1355" s="355"/>
      <c r="AD1355" s="355"/>
      <c r="AE1355" s="355"/>
      <c r="AF1355" s="355"/>
      <c r="AG1355" s="355"/>
      <c r="AH1355" s="355"/>
      <c r="AI1355" s="381">
        <v>2099000000</v>
      </c>
      <c r="AJ1355" s="381">
        <v>983816000</v>
      </c>
      <c r="AK1355" s="381">
        <v>965641</v>
      </c>
      <c r="AL1355" s="381">
        <v>452602.69940733683</v>
      </c>
      <c r="AM1355" s="381">
        <v>45232</v>
      </c>
      <c r="AN1355" s="359"/>
      <c r="AO1355" s="367"/>
    </row>
    <row r="1356" spans="1:41" ht="15.75">
      <c r="A1356" s="355" t="s">
        <v>14248</v>
      </c>
      <c r="B1356" s="355">
        <v>46280</v>
      </c>
      <c r="C1356" s="382" t="s">
        <v>14239</v>
      </c>
      <c r="D1356" s="382" t="s">
        <v>14240</v>
      </c>
      <c r="E1356" s="382" t="s">
        <v>14241</v>
      </c>
      <c r="F1356" s="355"/>
      <c r="G1356" s="380" t="s">
        <v>12018</v>
      </c>
      <c r="H1356" s="355"/>
      <c r="I1356" s="355"/>
      <c r="J1356" s="355"/>
      <c r="K1356" s="382" t="s">
        <v>14244</v>
      </c>
      <c r="L1356" s="355"/>
      <c r="M1356" s="355"/>
      <c r="N1356" s="355"/>
      <c r="O1356" s="355"/>
      <c r="P1356" s="355"/>
      <c r="Q1356" s="355"/>
      <c r="R1356" s="355"/>
      <c r="S1356" s="355"/>
      <c r="T1356" s="355"/>
      <c r="U1356" s="355"/>
      <c r="V1356" s="355">
        <v>100598000</v>
      </c>
      <c r="W1356" s="355"/>
      <c r="X1356" s="355"/>
      <c r="Y1356" s="355"/>
      <c r="Z1356" s="355"/>
      <c r="AA1356" s="355"/>
      <c r="AB1356" s="355"/>
      <c r="AC1356" s="355"/>
      <c r="AD1356" s="355"/>
      <c r="AE1356" s="355"/>
      <c r="AF1356" s="355"/>
      <c r="AG1356" s="355"/>
      <c r="AH1356" s="355"/>
      <c r="AI1356" s="381">
        <v>2099000000</v>
      </c>
      <c r="AJ1356" s="381">
        <v>983816000</v>
      </c>
      <c r="AK1356" s="381">
        <v>965641</v>
      </c>
      <c r="AL1356" s="381">
        <v>452602.69940733683</v>
      </c>
      <c r="AM1356" s="381">
        <v>46280</v>
      </c>
      <c r="AN1356" s="359"/>
      <c r="AO1356" s="367"/>
    </row>
    <row r="1357" spans="1:41" ht="15.75">
      <c r="A1357" s="355" t="s">
        <v>14249</v>
      </c>
      <c r="B1357" s="355">
        <v>89991</v>
      </c>
      <c r="C1357" s="382" t="s">
        <v>14239</v>
      </c>
      <c r="D1357" s="382" t="s">
        <v>14240</v>
      </c>
      <c r="E1357" s="382" t="s">
        <v>14241</v>
      </c>
      <c r="F1357" s="355"/>
      <c r="G1357" s="380" t="s">
        <v>12020</v>
      </c>
      <c r="H1357" s="355"/>
      <c r="I1357" s="355"/>
      <c r="J1357" s="355"/>
      <c r="K1357" s="382" t="s">
        <v>14244</v>
      </c>
      <c r="L1357" s="355"/>
      <c r="M1357" s="355"/>
      <c r="N1357" s="355"/>
      <c r="O1357" s="355"/>
      <c r="P1357" s="355"/>
      <c r="Q1357" s="355"/>
      <c r="R1357" s="355"/>
      <c r="S1357" s="355"/>
      <c r="T1357" s="355"/>
      <c r="U1357" s="355"/>
      <c r="V1357" s="355">
        <v>195613000</v>
      </c>
      <c r="W1357" s="355"/>
      <c r="X1357" s="355"/>
      <c r="Y1357" s="355"/>
      <c r="Z1357" s="355"/>
      <c r="AA1357" s="355"/>
      <c r="AB1357" s="355"/>
      <c r="AC1357" s="355"/>
      <c r="AD1357" s="355"/>
      <c r="AE1357" s="355"/>
      <c r="AF1357" s="355"/>
      <c r="AG1357" s="355"/>
      <c r="AH1357" s="355"/>
      <c r="AI1357" s="381">
        <v>2099000000</v>
      </c>
      <c r="AJ1357" s="381">
        <v>983816000</v>
      </c>
      <c r="AK1357" s="381">
        <v>965641</v>
      </c>
      <c r="AL1357" s="381">
        <v>452602.69940733683</v>
      </c>
      <c r="AM1357" s="381">
        <v>89991</v>
      </c>
      <c r="AN1357" s="359"/>
      <c r="AO1357" s="367"/>
    </row>
    <row r="1358" spans="1:41" ht="15.75">
      <c r="A1358" s="355" t="s">
        <v>14250</v>
      </c>
      <c r="B1358" s="355">
        <v>6580</v>
      </c>
      <c r="C1358" s="380" t="s">
        <v>14251</v>
      </c>
      <c r="D1358" s="380" t="s">
        <v>14252</v>
      </c>
      <c r="E1358" s="380" t="s">
        <v>14253</v>
      </c>
      <c r="F1358" s="355"/>
      <c r="G1358" s="380" t="s">
        <v>11988</v>
      </c>
      <c r="H1358" s="355"/>
      <c r="I1358" s="355"/>
      <c r="J1358" s="355"/>
      <c r="K1358" s="380" t="s">
        <v>12066</v>
      </c>
      <c r="L1358" s="355"/>
      <c r="M1358" s="355"/>
      <c r="N1358" s="355"/>
      <c r="O1358" s="355"/>
      <c r="P1358" s="355"/>
      <c r="Q1358" s="355"/>
      <c r="R1358" s="355"/>
      <c r="S1358" s="355"/>
      <c r="T1358" s="355"/>
      <c r="U1358" s="355"/>
      <c r="V1358" s="355">
        <v>10620000</v>
      </c>
      <c r="W1358" s="355"/>
      <c r="X1358" s="355"/>
      <c r="Y1358" s="355"/>
      <c r="Z1358" s="355"/>
      <c r="AA1358" s="355"/>
      <c r="AB1358" s="355"/>
      <c r="AC1358" s="355"/>
      <c r="AD1358" s="355"/>
      <c r="AE1358" s="355"/>
      <c r="AF1358" s="355"/>
      <c r="AG1358" s="355"/>
      <c r="AH1358" s="355"/>
      <c r="AI1358" s="381">
        <v>28453000</v>
      </c>
      <c r="AJ1358" s="381">
        <v>28453000</v>
      </c>
      <c r="AK1358" s="381">
        <v>17630</v>
      </c>
      <c r="AL1358" s="381">
        <v>17630</v>
      </c>
      <c r="AM1358" s="381">
        <v>6580</v>
      </c>
      <c r="AN1358" s="359"/>
      <c r="AO1358" s="367"/>
    </row>
    <row r="1359" spans="1:41" ht="15.75">
      <c r="A1359" s="355" t="s">
        <v>14254</v>
      </c>
      <c r="B1359" s="355">
        <v>5402</v>
      </c>
      <c r="C1359" s="382" t="s">
        <v>14251</v>
      </c>
      <c r="D1359" s="382" t="s">
        <v>14252</v>
      </c>
      <c r="E1359" s="382" t="s">
        <v>14253</v>
      </c>
      <c r="F1359" s="355"/>
      <c r="G1359" s="380" t="s">
        <v>12008</v>
      </c>
      <c r="H1359" s="355"/>
      <c r="I1359" s="355"/>
      <c r="J1359" s="355"/>
      <c r="K1359" s="382" t="s">
        <v>12066</v>
      </c>
      <c r="L1359" s="355"/>
      <c r="M1359" s="355"/>
      <c r="N1359" s="355"/>
      <c r="O1359" s="355"/>
      <c r="P1359" s="355"/>
      <c r="Q1359" s="355"/>
      <c r="R1359" s="355"/>
      <c r="S1359" s="355"/>
      <c r="T1359" s="355"/>
      <c r="U1359" s="355"/>
      <c r="V1359" s="355">
        <v>8718000</v>
      </c>
      <c r="W1359" s="355"/>
      <c r="X1359" s="355"/>
      <c r="Y1359" s="355"/>
      <c r="Z1359" s="355"/>
      <c r="AA1359" s="355"/>
      <c r="AB1359" s="355"/>
      <c r="AC1359" s="355"/>
      <c r="AD1359" s="355"/>
      <c r="AE1359" s="355"/>
      <c r="AF1359" s="355"/>
      <c r="AG1359" s="355"/>
      <c r="AH1359" s="355"/>
      <c r="AI1359" s="381">
        <v>28453000</v>
      </c>
      <c r="AJ1359" s="381">
        <v>28453000</v>
      </c>
      <c r="AK1359" s="381">
        <v>17630</v>
      </c>
      <c r="AL1359" s="381">
        <v>17630</v>
      </c>
      <c r="AM1359" s="381">
        <v>5402</v>
      </c>
      <c r="AN1359" s="359"/>
      <c r="AO1359" s="367"/>
    </row>
    <row r="1360" spans="1:41" ht="15.75">
      <c r="A1360" s="355" t="s">
        <v>14255</v>
      </c>
      <c r="B1360" s="355">
        <v>5648</v>
      </c>
      <c r="C1360" s="382" t="s">
        <v>14251</v>
      </c>
      <c r="D1360" s="382" t="s">
        <v>14252</v>
      </c>
      <c r="E1360" s="382" t="s">
        <v>14253</v>
      </c>
      <c r="F1360" s="355"/>
      <c r="G1360" s="380" t="s">
        <v>12010</v>
      </c>
      <c r="H1360" s="355"/>
      <c r="I1360" s="355"/>
      <c r="J1360" s="355"/>
      <c r="K1360" s="382" t="s">
        <v>12066</v>
      </c>
      <c r="L1360" s="355"/>
      <c r="M1360" s="355"/>
      <c r="N1360" s="355"/>
      <c r="O1360" s="355"/>
      <c r="P1360" s="355"/>
      <c r="Q1360" s="355"/>
      <c r="R1360" s="355"/>
      <c r="S1360" s="355"/>
      <c r="T1360" s="355"/>
      <c r="U1360" s="355"/>
      <c r="V1360" s="355">
        <v>9115000</v>
      </c>
      <c r="W1360" s="355"/>
      <c r="X1360" s="355"/>
      <c r="Y1360" s="355"/>
      <c r="Z1360" s="355"/>
      <c r="AA1360" s="355"/>
      <c r="AB1360" s="355"/>
      <c r="AC1360" s="355"/>
      <c r="AD1360" s="355"/>
      <c r="AE1360" s="355"/>
      <c r="AF1360" s="355"/>
      <c r="AG1360" s="355"/>
      <c r="AH1360" s="355"/>
      <c r="AI1360" s="381">
        <v>28453000</v>
      </c>
      <c r="AJ1360" s="381">
        <v>28453000</v>
      </c>
      <c r="AK1360" s="381">
        <v>17630</v>
      </c>
      <c r="AL1360" s="381">
        <v>17630</v>
      </c>
      <c r="AM1360" s="381">
        <v>5648</v>
      </c>
      <c r="AN1360" s="359"/>
      <c r="AO1360" s="367"/>
    </row>
    <row r="1361" spans="1:41" ht="15.75">
      <c r="A1361" s="355" t="s">
        <v>14256</v>
      </c>
      <c r="B1361" s="355">
        <v>367122</v>
      </c>
      <c r="C1361" s="380" t="s">
        <v>14257</v>
      </c>
      <c r="D1361" s="380" t="s">
        <v>14258</v>
      </c>
      <c r="E1361" s="380" t="s">
        <v>14259</v>
      </c>
      <c r="F1361" s="355"/>
      <c r="G1361" s="380" t="s">
        <v>11988</v>
      </c>
      <c r="H1361" s="355"/>
      <c r="I1361" s="355"/>
      <c r="J1361" s="355"/>
      <c r="K1361" s="380" t="s">
        <v>14260</v>
      </c>
      <c r="L1361" s="355"/>
      <c r="M1361" s="355"/>
      <c r="N1361" s="355"/>
      <c r="O1361" s="355"/>
      <c r="P1361" s="355"/>
      <c r="Q1361" s="355"/>
      <c r="R1361" s="355"/>
      <c r="S1361" s="355"/>
      <c r="T1361" s="355"/>
      <c r="U1361" s="355"/>
      <c r="V1361" s="355">
        <v>22195000</v>
      </c>
      <c r="W1361" s="355"/>
      <c r="X1361" s="355"/>
      <c r="Y1361" s="355"/>
      <c r="Z1361" s="355"/>
      <c r="AA1361" s="355"/>
      <c r="AB1361" s="355"/>
      <c r="AC1361" s="355"/>
      <c r="AD1361" s="355"/>
      <c r="AE1361" s="355"/>
      <c r="AF1361" s="355"/>
      <c r="AG1361" s="355"/>
      <c r="AH1361" s="355"/>
      <c r="AI1361" s="381">
        <v>111500000</v>
      </c>
      <c r="AJ1361" s="381">
        <v>111500000</v>
      </c>
      <c r="AK1361" s="381">
        <v>1844290</v>
      </c>
      <c r="AL1361" s="381">
        <v>1844290</v>
      </c>
      <c r="AM1361" s="381">
        <v>367122</v>
      </c>
      <c r="AN1361" s="359"/>
      <c r="AO1361" s="367"/>
    </row>
    <row r="1362" spans="1:41" ht="15.75">
      <c r="A1362" s="355" t="s">
        <v>14261</v>
      </c>
      <c r="B1362" s="355">
        <v>85383</v>
      </c>
      <c r="C1362" s="382" t="s">
        <v>14257</v>
      </c>
      <c r="D1362" s="382" t="s">
        <v>14258</v>
      </c>
      <c r="E1362" s="382" t="s">
        <v>14259</v>
      </c>
      <c r="F1362" s="355"/>
      <c r="G1362" s="380" t="s">
        <v>12008</v>
      </c>
      <c r="H1362" s="355"/>
      <c r="I1362" s="355"/>
      <c r="J1362" s="355"/>
      <c r="K1362" s="382" t="s">
        <v>14260</v>
      </c>
      <c r="L1362" s="355"/>
      <c r="M1362" s="355"/>
      <c r="N1362" s="355"/>
      <c r="O1362" s="355"/>
      <c r="P1362" s="355"/>
      <c r="Q1362" s="355"/>
      <c r="R1362" s="355"/>
      <c r="S1362" s="355"/>
      <c r="T1362" s="355"/>
      <c r="U1362" s="355"/>
      <c r="V1362" s="355">
        <v>5162000</v>
      </c>
      <c r="W1362" s="355"/>
      <c r="X1362" s="355"/>
      <c r="Y1362" s="355"/>
      <c r="Z1362" s="355"/>
      <c r="AA1362" s="355"/>
      <c r="AB1362" s="355"/>
      <c r="AC1362" s="355"/>
      <c r="AD1362" s="355"/>
      <c r="AE1362" s="355"/>
      <c r="AF1362" s="355"/>
      <c r="AG1362" s="355"/>
      <c r="AH1362" s="355"/>
      <c r="AI1362" s="381">
        <v>111500000</v>
      </c>
      <c r="AJ1362" s="381">
        <v>111500000</v>
      </c>
      <c r="AK1362" s="381">
        <v>1844290</v>
      </c>
      <c r="AL1362" s="381">
        <v>1844290</v>
      </c>
      <c r="AM1362" s="381">
        <v>85383</v>
      </c>
      <c r="AN1362" s="359"/>
      <c r="AO1362" s="367"/>
    </row>
    <row r="1363" spans="1:41" ht="15.75">
      <c r="A1363" s="355" t="s">
        <v>14262</v>
      </c>
      <c r="B1363" s="355">
        <v>23091</v>
      </c>
      <c r="C1363" s="382" t="s">
        <v>14257</v>
      </c>
      <c r="D1363" s="382" t="s">
        <v>14258</v>
      </c>
      <c r="E1363" s="382" t="s">
        <v>14259</v>
      </c>
      <c r="F1363" s="355"/>
      <c r="G1363" s="380" t="s">
        <v>12010</v>
      </c>
      <c r="H1363" s="355"/>
      <c r="I1363" s="355"/>
      <c r="J1363" s="355"/>
      <c r="K1363" s="382" t="s">
        <v>14260</v>
      </c>
      <c r="L1363" s="355"/>
      <c r="M1363" s="355"/>
      <c r="N1363" s="355"/>
      <c r="O1363" s="355"/>
      <c r="P1363" s="355"/>
      <c r="Q1363" s="355"/>
      <c r="R1363" s="355"/>
      <c r="S1363" s="355"/>
      <c r="T1363" s="355"/>
      <c r="U1363" s="355"/>
      <c r="V1363" s="355">
        <v>1396000</v>
      </c>
      <c r="W1363" s="355"/>
      <c r="X1363" s="355"/>
      <c r="Y1363" s="355"/>
      <c r="Z1363" s="355"/>
      <c r="AA1363" s="355"/>
      <c r="AB1363" s="355"/>
      <c r="AC1363" s="355"/>
      <c r="AD1363" s="355"/>
      <c r="AE1363" s="355"/>
      <c r="AF1363" s="355"/>
      <c r="AG1363" s="355"/>
      <c r="AH1363" s="355"/>
      <c r="AI1363" s="381">
        <v>111500000</v>
      </c>
      <c r="AJ1363" s="381">
        <v>111500000</v>
      </c>
      <c r="AK1363" s="381">
        <v>1844290</v>
      </c>
      <c r="AL1363" s="381">
        <v>1844290</v>
      </c>
      <c r="AM1363" s="381">
        <v>23091</v>
      </c>
      <c r="AN1363" s="359"/>
      <c r="AO1363" s="367"/>
    </row>
    <row r="1364" spans="1:41" ht="15.75">
      <c r="A1364" s="355" t="s">
        <v>14263</v>
      </c>
      <c r="B1364" s="355">
        <v>337216</v>
      </c>
      <c r="C1364" s="382" t="s">
        <v>14257</v>
      </c>
      <c r="D1364" s="382" t="s">
        <v>14258</v>
      </c>
      <c r="E1364" s="382" t="s">
        <v>14259</v>
      </c>
      <c r="F1364" s="355"/>
      <c r="G1364" s="380" t="s">
        <v>12012</v>
      </c>
      <c r="H1364" s="355"/>
      <c r="I1364" s="355"/>
      <c r="J1364" s="355"/>
      <c r="K1364" s="382" t="s">
        <v>14260</v>
      </c>
      <c r="L1364" s="355"/>
      <c r="M1364" s="355"/>
      <c r="N1364" s="355"/>
      <c r="O1364" s="355"/>
      <c r="P1364" s="355"/>
      <c r="Q1364" s="355"/>
      <c r="R1364" s="355"/>
      <c r="S1364" s="355"/>
      <c r="T1364" s="355"/>
      <c r="U1364" s="355"/>
      <c r="V1364" s="355">
        <v>20387000</v>
      </c>
      <c r="W1364" s="355"/>
      <c r="X1364" s="355"/>
      <c r="Y1364" s="355"/>
      <c r="Z1364" s="355"/>
      <c r="AA1364" s="355"/>
      <c r="AB1364" s="355"/>
      <c r="AC1364" s="355"/>
      <c r="AD1364" s="355"/>
      <c r="AE1364" s="355"/>
      <c r="AF1364" s="355"/>
      <c r="AG1364" s="355"/>
      <c r="AH1364" s="355"/>
      <c r="AI1364" s="381">
        <v>111500000</v>
      </c>
      <c r="AJ1364" s="381">
        <v>111500000</v>
      </c>
      <c r="AK1364" s="381">
        <v>1844290</v>
      </c>
      <c r="AL1364" s="381">
        <v>1844290</v>
      </c>
      <c r="AM1364" s="381">
        <v>337216</v>
      </c>
      <c r="AN1364" s="359"/>
      <c r="AO1364" s="367"/>
    </row>
    <row r="1365" spans="1:41" ht="15.75">
      <c r="A1365" s="355" t="s">
        <v>14264</v>
      </c>
      <c r="B1365" s="355">
        <v>96184</v>
      </c>
      <c r="C1365" s="382" t="s">
        <v>14257</v>
      </c>
      <c r="D1365" s="382" t="s">
        <v>14258</v>
      </c>
      <c r="E1365" s="382" t="s">
        <v>14259</v>
      </c>
      <c r="F1365" s="355"/>
      <c r="G1365" s="380" t="s">
        <v>12014</v>
      </c>
      <c r="H1365" s="355"/>
      <c r="I1365" s="355"/>
      <c r="J1365" s="355"/>
      <c r="K1365" s="382" t="s">
        <v>14260</v>
      </c>
      <c r="L1365" s="355"/>
      <c r="M1365" s="355"/>
      <c r="N1365" s="355"/>
      <c r="O1365" s="355"/>
      <c r="P1365" s="355"/>
      <c r="Q1365" s="355"/>
      <c r="R1365" s="355"/>
      <c r="S1365" s="355"/>
      <c r="T1365" s="355"/>
      <c r="U1365" s="355"/>
      <c r="V1365" s="355">
        <v>5815000</v>
      </c>
      <c r="W1365" s="355"/>
      <c r="X1365" s="355"/>
      <c r="Y1365" s="355"/>
      <c r="Z1365" s="355"/>
      <c r="AA1365" s="355"/>
      <c r="AB1365" s="355"/>
      <c r="AC1365" s="355"/>
      <c r="AD1365" s="355"/>
      <c r="AE1365" s="355"/>
      <c r="AF1365" s="355"/>
      <c r="AG1365" s="355"/>
      <c r="AH1365" s="355"/>
      <c r="AI1365" s="381">
        <v>111500000</v>
      </c>
      <c r="AJ1365" s="381">
        <v>111500000</v>
      </c>
      <c r="AK1365" s="381">
        <v>1844290</v>
      </c>
      <c r="AL1365" s="381">
        <v>1844290</v>
      </c>
      <c r="AM1365" s="381">
        <v>96184</v>
      </c>
      <c r="AN1365" s="359"/>
      <c r="AO1365" s="367"/>
    </row>
    <row r="1366" spans="1:41" ht="15.75">
      <c r="A1366" s="355" t="s">
        <v>14265</v>
      </c>
      <c r="B1366" s="355">
        <v>8254</v>
      </c>
      <c r="C1366" s="382" t="s">
        <v>14257</v>
      </c>
      <c r="D1366" s="382" t="s">
        <v>14258</v>
      </c>
      <c r="E1366" s="382" t="s">
        <v>14259</v>
      </c>
      <c r="F1366" s="355"/>
      <c r="G1366" s="380" t="s">
        <v>12016</v>
      </c>
      <c r="H1366" s="355"/>
      <c r="I1366" s="355"/>
      <c r="J1366" s="355"/>
      <c r="K1366" s="382" t="s">
        <v>14260</v>
      </c>
      <c r="L1366" s="355"/>
      <c r="M1366" s="355"/>
      <c r="N1366" s="355"/>
      <c r="O1366" s="355"/>
      <c r="P1366" s="355"/>
      <c r="Q1366" s="355"/>
      <c r="R1366" s="355"/>
      <c r="S1366" s="355"/>
      <c r="T1366" s="355"/>
      <c r="U1366" s="355"/>
      <c r="V1366" s="355">
        <v>499000</v>
      </c>
      <c r="W1366" s="355"/>
      <c r="X1366" s="355"/>
      <c r="Y1366" s="355"/>
      <c r="Z1366" s="355"/>
      <c r="AA1366" s="355"/>
      <c r="AB1366" s="355"/>
      <c r="AC1366" s="355"/>
      <c r="AD1366" s="355"/>
      <c r="AE1366" s="355"/>
      <c r="AF1366" s="355"/>
      <c r="AG1366" s="355"/>
      <c r="AH1366" s="355"/>
      <c r="AI1366" s="381">
        <v>111500000</v>
      </c>
      <c r="AJ1366" s="381">
        <v>111500000</v>
      </c>
      <c r="AK1366" s="381">
        <v>1844290</v>
      </c>
      <c r="AL1366" s="381">
        <v>1844290</v>
      </c>
      <c r="AM1366" s="381">
        <v>8254</v>
      </c>
      <c r="AN1366" s="359"/>
      <c r="AO1366" s="367"/>
    </row>
    <row r="1367" spans="1:41" ht="15.75">
      <c r="A1367" s="355" t="s">
        <v>14266</v>
      </c>
      <c r="B1367" s="355">
        <v>238699</v>
      </c>
      <c r="C1367" s="382" t="s">
        <v>14257</v>
      </c>
      <c r="D1367" s="382" t="s">
        <v>14258</v>
      </c>
      <c r="E1367" s="382" t="s">
        <v>14259</v>
      </c>
      <c r="F1367" s="355"/>
      <c r="G1367" s="380" t="s">
        <v>12018</v>
      </c>
      <c r="H1367" s="355"/>
      <c r="I1367" s="355"/>
      <c r="J1367" s="355"/>
      <c r="K1367" s="382" t="s">
        <v>14260</v>
      </c>
      <c r="L1367" s="355"/>
      <c r="M1367" s="355"/>
      <c r="N1367" s="355"/>
      <c r="O1367" s="355"/>
      <c r="P1367" s="355"/>
      <c r="Q1367" s="355"/>
      <c r="R1367" s="355"/>
      <c r="S1367" s="355"/>
      <c r="T1367" s="355"/>
      <c r="U1367" s="355"/>
      <c r="V1367" s="355">
        <v>14431000</v>
      </c>
      <c r="W1367" s="355"/>
      <c r="X1367" s="355"/>
      <c r="Y1367" s="355"/>
      <c r="Z1367" s="355"/>
      <c r="AA1367" s="355"/>
      <c r="AB1367" s="355"/>
      <c r="AC1367" s="355"/>
      <c r="AD1367" s="355"/>
      <c r="AE1367" s="355"/>
      <c r="AF1367" s="355"/>
      <c r="AG1367" s="355"/>
      <c r="AH1367" s="355"/>
      <c r="AI1367" s="381">
        <v>111500000</v>
      </c>
      <c r="AJ1367" s="381">
        <v>111500000</v>
      </c>
      <c r="AK1367" s="381">
        <v>1844290</v>
      </c>
      <c r="AL1367" s="381">
        <v>1844290</v>
      </c>
      <c r="AM1367" s="381">
        <v>238699</v>
      </c>
      <c r="AN1367" s="359"/>
      <c r="AO1367" s="367"/>
    </row>
    <row r="1368" spans="1:41" ht="15.75">
      <c r="A1368" s="355" t="s">
        <v>14267</v>
      </c>
      <c r="B1368" s="355">
        <v>71902</v>
      </c>
      <c r="C1368" s="382" t="s">
        <v>14257</v>
      </c>
      <c r="D1368" s="382" t="s">
        <v>14258</v>
      </c>
      <c r="E1368" s="382" t="s">
        <v>14259</v>
      </c>
      <c r="F1368" s="355"/>
      <c r="G1368" s="380" t="s">
        <v>12020</v>
      </c>
      <c r="H1368" s="355"/>
      <c r="I1368" s="355"/>
      <c r="J1368" s="355"/>
      <c r="K1368" s="382" t="s">
        <v>14260</v>
      </c>
      <c r="L1368" s="355"/>
      <c r="M1368" s="355"/>
      <c r="N1368" s="355"/>
      <c r="O1368" s="355"/>
      <c r="P1368" s="355"/>
      <c r="Q1368" s="355"/>
      <c r="R1368" s="355"/>
      <c r="S1368" s="355"/>
      <c r="T1368" s="355"/>
      <c r="U1368" s="355"/>
      <c r="V1368" s="355">
        <v>4347000</v>
      </c>
      <c r="W1368" s="355"/>
      <c r="X1368" s="355"/>
      <c r="Y1368" s="355"/>
      <c r="Z1368" s="355"/>
      <c r="AA1368" s="355"/>
      <c r="AB1368" s="355"/>
      <c r="AC1368" s="355"/>
      <c r="AD1368" s="355"/>
      <c r="AE1368" s="355"/>
      <c r="AF1368" s="355"/>
      <c r="AG1368" s="355"/>
      <c r="AH1368" s="355"/>
      <c r="AI1368" s="381">
        <v>111500000</v>
      </c>
      <c r="AJ1368" s="381">
        <v>111500000</v>
      </c>
      <c r="AK1368" s="381">
        <v>1844290</v>
      </c>
      <c r="AL1368" s="381">
        <v>1844290</v>
      </c>
      <c r="AM1368" s="381">
        <v>71902</v>
      </c>
      <c r="AN1368" s="359"/>
      <c r="AO1368" s="367"/>
    </row>
    <row r="1369" spans="1:41" ht="15.75">
      <c r="A1369" s="355" t="s">
        <v>14268</v>
      </c>
      <c r="B1369" s="355">
        <v>8518</v>
      </c>
      <c r="C1369" s="382" t="s">
        <v>14257</v>
      </c>
      <c r="D1369" s="382" t="s">
        <v>14258</v>
      </c>
      <c r="E1369" s="382" t="s">
        <v>14259</v>
      </c>
      <c r="F1369" s="355"/>
      <c r="G1369" s="380" t="s">
        <v>12022</v>
      </c>
      <c r="H1369" s="355"/>
      <c r="I1369" s="355"/>
      <c r="J1369" s="355"/>
      <c r="K1369" s="382" t="s">
        <v>14260</v>
      </c>
      <c r="L1369" s="355"/>
      <c r="M1369" s="355"/>
      <c r="N1369" s="355"/>
      <c r="O1369" s="355"/>
      <c r="P1369" s="355"/>
      <c r="Q1369" s="355"/>
      <c r="R1369" s="355"/>
      <c r="S1369" s="355"/>
      <c r="T1369" s="355"/>
      <c r="U1369" s="355"/>
      <c r="V1369" s="355">
        <v>515000</v>
      </c>
      <c r="W1369" s="355"/>
      <c r="X1369" s="355"/>
      <c r="Y1369" s="355"/>
      <c r="Z1369" s="355"/>
      <c r="AA1369" s="355"/>
      <c r="AB1369" s="355"/>
      <c r="AC1369" s="355"/>
      <c r="AD1369" s="355"/>
      <c r="AE1369" s="355"/>
      <c r="AF1369" s="355"/>
      <c r="AG1369" s="355"/>
      <c r="AH1369" s="355"/>
      <c r="AI1369" s="381">
        <v>111500000</v>
      </c>
      <c r="AJ1369" s="381">
        <v>111500000</v>
      </c>
      <c r="AK1369" s="381">
        <v>1844290</v>
      </c>
      <c r="AL1369" s="381">
        <v>1844290</v>
      </c>
      <c r="AM1369" s="381">
        <v>8518</v>
      </c>
      <c r="AN1369" s="359"/>
      <c r="AO1369" s="367"/>
    </row>
    <row r="1370" spans="1:41" ht="15.75">
      <c r="A1370" s="355" t="s">
        <v>14269</v>
      </c>
      <c r="B1370" s="355">
        <v>39681</v>
      </c>
      <c r="C1370" s="382" t="s">
        <v>14257</v>
      </c>
      <c r="D1370" s="382" t="s">
        <v>14258</v>
      </c>
      <c r="E1370" s="382" t="s">
        <v>14259</v>
      </c>
      <c r="F1370" s="355"/>
      <c r="G1370" s="380" t="s">
        <v>12024</v>
      </c>
      <c r="H1370" s="355"/>
      <c r="I1370" s="355"/>
      <c r="J1370" s="355"/>
      <c r="K1370" s="382" t="s">
        <v>14260</v>
      </c>
      <c r="L1370" s="355"/>
      <c r="M1370" s="355"/>
      <c r="N1370" s="355"/>
      <c r="O1370" s="355"/>
      <c r="P1370" s="355"/>
      <c r="Q1370" s="355"/>
      <c r="R1370" s="355"/>
      <c r="S1370" s="355"/>
      <c r="T1370" s="355"/>
      <c r="U1370" s="355"/>
      <c r="V1370" s="355">
        <v>2399000</v>
      </c>
      <c r="W1370" s="355"/>
      <c r="X1370" s="355"/>
      <c r="Y1370" s="355"/>
      <c r="Z1370" s="355"/>
      <c r="AA1370" s="355"/>
      <c r="AB1370" s="355"/>
      <c r="AC1370" s="355"/>
      <c r="AD1370" s="355"/>
      <c r="AE1370" s="355"/>
      <c r="AF1370" s="355"/>
      <c r="AG1370" s="355"/>
      <c r="AH1370" s="355"/>
      <c r="AI1370" s="381">
        <v>111500000</v>
      </c>
      <c r="AJ1370" s="381">
        <v>111500000</v>
      </c>
      <c r="AK1370" s="381">
        <v>1844290</v>
      </c>
      <c r="AL1370" s="381">
        <v>1844290</v>
      </c>
      <c r="AM1370" s="381">
        <v>39681</v>
      </c>
      <c r="AN1370" s="359"/>
      <c r="AO1370" s="367"/>
    </row>
    <row r="1371" spans="1:41" ht="15.75">
      <c r="A1371" s="355" t="s">
        <v>14270</v>
      </c>
      <c r="B1371" s="355">
        <v>65733</v>
      </c>
      <c r="C1371" s="382" t="s">
        <v>14257</v>
      </c>
      <c r="D1371" s="382" t="s">
        <v>14258</v>
      </c>
      <c r="E1371" s="382" t="s">
        <v>14259</v>
      </c>
      <c r="F1371" s="355"/>
      <c r="G1371" s="380" t="s">
        <v>12026</v>
      </c>
      <c r="H1371" s="355"/>
      <c r="I1371" s="355"/>
      <c r="J1371" s="355"/>
      <c r="K1371" s="382" t="s">
        <v>14260</v>
      </c>
      <c r="L1371" s="355"/>
      <c r="M1371" s="355"/>
      <c r="N1371" s="355"/>
      <c r="O1371" s="355"/>
      <c r="P1371" s="355"/>
      <c r="Q1371" s="355"/>
      <c r="R1371" s="355"/>
      <c r="S1371" s="355"/>
      <c r="T1371" s="355"/>
      <c r="U1371" s="355"/>
      <c r="V1371" s="355">
        <v>3974000</v>
      </c>
      <c r="W1371" s="355"/>
      <c r="X1371" s="355"/>
      <c r="Y1371" s="355"/>
      <c r="Z1371" s="355"/>
      <c r="AA1371" s="355"/>
      <c r="AB1371" s="355"/>
      <c r="AC1371" s="355"/>
      <c r="AD1371" s="355"/>
      <c r="AE1371" s="355"/>
      <c r="AF1371" s="355"/>
      <c r="AG1371" s="355"/>
      <c r="AH1371" s="355"/>
      <c r="AI1371" s="381">
        <v>111500000</v>
      </c>
      <c r="AJ1371" s="381">
        <v>111500000</v>
      </c>
      <c r="AK1371" s="381">
        <v>1844290</v>
      </c>
      <c r="AL1371" s="381">
        <v>1844290</v>
      </c>
      <c r="AM1371" s="381">
        <v>65733</v>
      </c>
      <c r="AN1371" s="359"/>
      <c r="AO1371" s="367"/>
    </row>
    <row r="1372" spans="1:41" ht="15.75">
      <c r="A1372" s="355" t="s">
        <v>14271</v>
      </c>
      <c r="B1372" s="355">
        <v>44693</v>
      </c>
      <c r="C1372" s="382" t="s">
        <v>14257</v>
      </c>
      <c r="D1372" s="382" t="s">
        <v>14258</v>
      </c>
      <c r="E1372" s="382" t="s">
        <v>14259</v>
      </c>
      <c r="F1372" s="355"/>
      <c r="G1372" s="380" t="s">
        <v>12028</v>
      </c>
      <c r="H1372" s="355"/>
      <c r="I1372" s="355"/>
      <c r="J1372" s="355"/>
      <c r="K1372" s="382" t="s">
        <v>14260</v>
      </c>
      <c r="L1372" s="355"/>
      <c r="M1372" s="355"/>
      <c r="N1372" s="355"/>
      <c r="O1372" s="355"/>
      <c r="P1372" s="355"/>
      <c r="Q1372" s="355"/>
      <c r="R1372" s="355"/>
      <c r="S1372" s="355"/>
      <c r="T1372" s="355"/>
      <c r="U1372" s="355"/>
      <c r="V1372" s="355">
        <v>2702000</v>
      </c>
      <c r="W1372" s="355"/>
      <c r="X1372" s="355"/>
      <c r="Y1372" s="355"/>
      <c r="Z1372" s="355"/>
      <c r="AA1372" s="355"/>
      <c r="AB1372" s="355"/>
      <c r="AC1372" s="355"/>
      <c r="AD1372" s="355"/>
      <c r="AE1372" s="355"/>
      <c r="AF1372" s="355"/>
      <c r="AG1372" s="355"/>
      <c r="AH1372" s="355"/>
      <c r="AI1372" s="381">
        <v>111500000</v>
      </c>
      <c r="AJ1372" s="381">
        <v>111500000</v>
      </c>
      <c r="AK1372" s="381">
        <v>1844290</v>
      </c>
      <c r="AL1372" s="381">
        <v>1844290</v>
      </c>
      <c r="AM1372" s="381">
        <v>44693</v>
      </c>
      <c r="AN1372" s="359"/>
      <c r="AO1372" s="367"/>
    </row>
    <row r="1373" spans="1:41" ht="15.75">
      <c r="A1373" s="355" t="s">
        <v>14272</v>
      </c>
      <c r="B1373" s="355">
        <v>11413</v>
      </c>
      <c r="C1373" s="382" t="s">
        <v>14257</v>
      </c>
      <c r="D1373" s="382" t="s">
        <v>14258</v>
      </c>
      <c r="E1373" s="382" t="s">
        <v>14259</v>
      </c>
      <c r="F1373" s="355"/>
      <c r="G1373" s="380" t="s">
        <v>12030</v>
      </c>
      <c r="H1373" s="355"/>
      <c r="I1373" s="355"/>
      <c r="J1373" s="355"/>
      <c r="K1373" s="382" t="s">
        <v>14260</v>
      </c>
      <c r="L1373" s="355"/>
      <c r="M1373" s="355"/>
      <c r="N1373" s="355"/>
      <c r="O1373" s="355"/>
      <c r="P1373" s="355"/>
      <c r="Q1373" s="355"/>
      <c r="R1373" s="355"/>
      <c r="S1373" s="355"/>
      <c r="T1373" s="355"/>
      <c r="U1373" s="355"/>
      <c r="V1373" s="355">
        <v>690000</v>
      </c>
      <c r="W1373" s="355"/>
      <c r="X1373" s="355"/>
      <c r="Y1373" s="355"/>
      <c r="Z1373" s="355"/>
      <c r="AA1373" s="355"/>
      <c r="AB1373" s="355"/>
      <c r="AC1373" s="355"/>
      <c r="AD1373" s="355"/>
      <c r="AE1373" s="355"/>
      <c r="AF1373" s="355"/>
      <c r="AG1373" s="355"/>
      <c r="AH1373" s="355"/>
      <c r="AI1373" s="381">
        <v>111500000</v>
      </c>
      <c r="AJ1373" s="381">
        <v>111500000</v>
      </c>
      <c r="AK1373" s="381">
        <v>1844290</v>
      </c>
      <c r="AL1373" s="381">
        <v>1844290</v>
      </c>
      <c r="AM1373" s="381">
        <v>11413</v>
      </c>
      <c r="AN1373" s="359"/>
      <c r="AO1373" s="367"/>
    </row>
    <row r="1374" spans="1:41" ht="15.75">
      <c r="A1374" s="355" t="s">
        <v>14273</v>
      </c>
      <c r="B1374" s="355">
        <v>3440</v>
      </c>
      <c r="C1374" s="382" t="s">
        <v>14257</v>
      </c>
      <c r="D1374" s="382" t="s">
        <v>14258</v>
      </c>
      <c r="E1374" s="382" t="s">
        <v>14259</v>
      </c>
      <c r="F1374" s="355"/>
      <c r="G1374" s="380" t="s">
        <v>12032</v>
      </c>
      <c r="H1374" s="355"/>
      <c r="I1374" s="355"/>
      <c r="J1374" s="355"/>
      <c r="K1374" s="382" t="s">
        <v>14260</v>
      </c>
      <c r="L1374" s="355"/>
      <c r="M1374" s="355"/>
      <c r="N1374" s="355"/>
      <c r="O1374" s="355"/>
      <c r="P1374" s="355"/>
      <c r="Q1374" s="355"/>
      <c r="R1374" s="355"/>
      <c r="S1374" s="355"/>
      <c r="T1374" s="355"/>
      <c r="U1374" s="355"/>
      <c r="V1374" s="355">
        <v>208000</v>
      </c>
      <c r="W1374" s="355"/>
      <c r="X1374" s="355"/>
      <c r="Y1374" s="355"/>
      <c r="Z1374" s="355"/>
      <c r="AA1374" s="355"/>
      <c r="AB1374" s="355"/>
      <c r="AC1374" s="355"/>
      <c r="AD1374" s="355"/>
      <c r="AE1374" s="355"/>
      <c r="AF1374" s="355"/>
      <c r="AG1374" s="355"/>
      <c r="AH1374" s="355"/>
      <c r="AI1374" s="381">
        <v>111500000</v>
      </c>
      <c r="AJ1374" s="381">
        <v>111500000</v>
      </c>
      <c r="AK1374" s="381">
        <v>1844290</v>
      </c>
      <c r="AL1374" s="381">
        <v>1844290</v>
      </c>
      <c r="AM1374" s="381">
        <v>3440</v>
      </c>
      <c r="AN1374" s="359"/>
      <c r="AO1374" s="367"/>
    </row>
    <row r="1375" spans="1:41" ht="15.75">
      <c r="A1375" s="355" t="s">
        <v>14274</v>
      </c>
      <c r="B1375" s="355">
        <v>220107</v>
      </c>
      <c r="C1375" s="382" t="s">
        <v>14257</v>
      </c>
      <c r="D1375" s="382" t="s">
        <v>14258</v>
      </c>
      <c r="E1375" s="382" t="s">
        <v>14259</v>
      </c>
      <c r="F1375" s="355"/>
      <c r="G1375" s="380" t="s">
        <v>12034</v>
      </c>
      <c r="H1375" s="355"/>
      <c r="I1375" s="355"/>
      <c r="J1375" s="355"/>
      <c r="K1375" s="382" t="s">
        <v>14260</v>
      </c>
      <c r="L1375" s="355"/>
      <c r="M1375" s="355"/>
      <c r="N1375" s="355"/>
      <c r="O1375" s="355"/>
      <c r="P1375" s="355"/>
      <c r="Q1375" s="355"/>
      <c r="R1375" s="355"/>
      <c r="S1375" s="355"/>
      <c r="T1375" s="355"/>
      <c r="U1375" s="355"/>
      <c r="V1375" s="355">
        <v>13307000</v>
      </c>
      <c r="W1375" s="355"/>
      <c r="X1375" s="355"/>
      <c r="Y1375" s="355"/>
      <c r="Z1375" s="355"/>
      <c r="AA1375" s="355"/>
      <c r="AB1375" s="355"/>
      <c r="AC1375" s="355"/>
      <c r="AD1375" s="355"/>
      <c r="AE1375" s="355"/>
      <c r="AF1375" s="355"/>
      <c r="AG1375" s="355"/>
      <c r="AH1375" s="355"/>
      <c r="AI1375" s="381">
        <v>111500000</v>
      </c>
      <c r="AJ1375" s="381">
        <v>111500000</v>
      </c>
      <c r="AK1375" s="381">
        <v>1844290</v>
      </c>
      <c r="AL1375" s="381">
        <v>1844290</v>
      </c>
      <c r="AM1375" s="381">
        <v>220107</v>
      </c>
      <c r="AN1375" s="359"/>
      <c r="AO1375" s="367"/>
    </row>
    <row r="1376" spans="1:41" ht="15.75">
      <c r="A1376" s="355" t="s">
        <v>14275</v>
      </c>
      <c r="B1376" s="355">
        <v>61830</v>
      </c>
      <c r="C1376" s="382" t="s">
        <v>14257</v>
      </c>
      <c r="D1376" s="382" t="s">
        <v>14258</v>
      </c>
      <c r="E1376" s="382" t="s">
        <v>14259</v>
      </c>
      <c r="F1376" s="355"/>
      <c r="G1376" s="380" t="s">
        <v>12036</v>
      </c>
      <c r="H1376" s="355"/>
      <c r="I1376" s="355"/>
      <c r="J1376" s="355"/>
      <c r="K1376" s="382" t="s">
        <v>14260</v>
      </c>
      <c r="L1376" s="355"/>
      <c r="M1376" s="355"/>
      <c r="N1376" s="355"/>
      <c r="O1376" s="355"/>
      <c r="P1376" s="355"/>
      <c r="Q1376" s="355"/>
      <c r="R1376" s="355"/>
      <c r="S1376" s="355"/>
      <c r="T1376" s="355"/>
      <c r="U1376" s="355"/>
      <c r="V1376" s="355">
        <v>3738000</v>
      </c>
      <c r="W1376" s="355"/>
      <c r="X1376" s="355"/>
      <c r="Y1376" s="355"/>
      <c r="Z1376" s="355"/>
      <c r="AA1376" s="355"/>
      <c r="AB1376" s="355"/>
      <c r="AC1376" s="355"/>
      <c r="AD1376" s="355"/>
      <c r="AE1376" s="355"/>
      <c r="AF1376" s="355"/>
      <c r="AG1376" s="355"/>
      <c r="AH1376" s="355"/>
      <c r="AI1376" s="381">
        <v>111500000</v>
      </c>
      <c r="AJ1376" s="381">
        <v>111500000</v>
      </c>
      <c r="AK1376" s="381">
        <v>1844290</v>
      </c>
      <c r="AL1376" s="381">
        <v>1844290</v>
      </c>
      <c r="AM1376" s="381">
        <v>61830</v>
      </c>
      <c r="AN1376" s="359"/>
      <c r="AO1376" s="367"/>
    </row>
    <row r="1377" spans="1:41" ht="15.75">
      <c r="A1377" s="355" t="s">
        <v>14276</v>
      </c>
      <c r="B1377" s="355">
        <v>54187</v>
      </c>
      <c r="C1377" s="382" t="s">
        <v>14257</v>
      </c>
      <c r="D1377" s="382" t="s">
        <v>14258</v>
      </c>
      <c r="E1377" s="382" t="s">
        <v>14259</v>
      </c>
      <c r="F1377" s="355"/>
      <c r="G1377" s="380" t="s">
        <v>12038</v>
      </c>
      <c r="H1377" s="355"/>
      <c r="I1377" s="355"/>
      <c r="J1377" s="355"/>
      <c r="K1377" s="382" t="s">
        <v>14260</v>
      </c>
      <c r="L1377" s="355"/>
      <c r="M1377" s="355"/>
      <c r="N1377" s="355"/>
      <c r="O1377" s="355"/>
      <c r="P1377" s="355"/>
      <c r="Q1377" s="355"/>
      <c r="R1377" s="355"/>
      <c r="S1377" s="355"/>
      <c r="T1377" s="355"/>
      <c r="U1377" s="355"/>
      <c r="V1377" s="355">
        <v>3276000</v>
      </c>
      <c r="W1377" s="355"/>
      <c r="X1377" s="355"/>
      <c r="Y1377" s="355"/>
      <c r="Z1377" s="355"/>
      <c r="AA1377" s="355"/>
      <c r="AB1377" s="355"/>
      <c r="AC1377" s="355"/>
      <c r="AD1377" s="355"/>
      <c r="AE1377" s="355"/>
      <c r="AF1377" s="355"/>
      <c r="AG1377" s="355"/>
      <c r="AH1377" s="355"/>
      <c r="AI1377" s="381">
        <v>111500000</v>
      </c>
      <c r="AJ1377" s="381">
        <v>111500000</v>
      </c>
      <c r="AK1377" s="381">
        <v>1844290</v>
      </c>
      <c r="AL1377" s="381">
        <v>1844290</v>
      </c>
      <c r="AM1377" s="381">
        <v>54187</v>
      </c>
      <c r="AN1377" s="359"/>
      <c r="AO1377" s="367"/>
    </row>
    <row r="1378" spans="1:41" ht="15.75">
      <c r="A1378" s="355" t="s">
        <v>14277</v>
      </c>
      <c r="B1378" s="355">
        <v>6501</v>
      </c>
      <c r="C1378" s="382" t="s">
        <v>14257</v>
      </c>
      <c r="D1378" s="382" t="s">
        <v>14258</v>
      </c>
      <c r="E1378" s="382" t="s">
        <v>14259</v>
      </c>
      <c r="F1378" s="355"/>
      <c r="G1378" s="380" t="s">
        <v>12040</v>
      </c>
      <c r="H1378" s="355"/>
      <c r="I1378" s="355"/>
      <c r="J1378" s="355"/>
      <c r="K1378" s="382" t="s">
        <v>14260</v>
      </c>
      <c r="L1378" s="355"/>
      <c r="M1378" s="355"/>
      <c r="N1378" s="355"/>
      <c r="O1378" s="355"/>
      <c r="P1378" s="355"/>
      <c r="Q1378" s="355"/>
      <c r="R1378" s="355"/>
      <c r="S1378" s="355"/>
      <c r="T1378" s="355"/>
      <c r="U1378" s="355"/>
      <c r="V1378" s="355">
        <v>393000</v>
      </c>
      <c r="W1378" s="355"/>
      <c r="X1378" s="355"/>
      <c r="Y1378" s="355"/>
      <c r="Z1378" s="355"/>
      <c r="AA1378" s="355"/>
      <c r="AB1378" s="355"/>
      <c r="AC1378" s="355"/>
      <c r="AD1378" s="355"/>
      <c r="AE1378" s="355"/>
      <c r="AF1378" s="355"/>
      <c r="AG1378" s="355"/>
      <c r="AH1378" s="355"/>
      <c r="AI1378" s="381">
        <v>111500000</v>
      </c>
      <c r="AJ1378" s="381">
        <v>111500000</v>
      </c>
      <c r="AK1378" s="381">
        <v>1844290</v>
      </c>
      <c r="AL1378" s="381">
        <v>1844290</v>
      </c>
      <c r="AM1378" s="381">
        <v>6501</v>
      </c>
      <c r="AN1378" s="359"/>
      <c r="AO1378" s="367"/>
    </row>
    <row r="1379" spans="1:41" ht="15.75">
      <c r="A1379" s="355" t="s">
        <v>14278</v>
      </c>
      <c r="B1379" s="355">
        <v>31990</v>
      </c>
      <c r="C1379" s="382" t="s">
        <v>14257</v>
      </c>
      <c r="D1379" s="382" t="s">
        <v>14258</v>
      </c>
      <c r="E1379" s="382" t="s">
        <v>14259</v>
      </c>
      <c r="F1379" s="355"/>
      <c r="G1379" s="380" t="s">
        <v>12042</v>
      </c>
      <c r="H1379" s="355"/>
      <c r="I1379" s="355"/>
      <c r="J1379" s="355"/>
      <c r="K1379" s="382" t="s">
        <v>14260</v>
      </c>
      <c r="L1379" s="355"/>
      <c r="M1379" s="355"/>
      <c r="N1379" s="355"/>
      <c r="O1379" s="355"/>
      <c r="P1379" s="355"/>
      <c r="Q1379" s="355"/>
      <c r="R1379" s="355"/>
      <c r="S1379" s="355"/>
      <c r="T1379" s="355"/>
      <c r="U1379" s="355"/>
      <c r="V1379" s="355">
        <v>1934000</v>
      </c>
      <c r="W1379" s="355"/>
      <c r="X1379" s="355"/>
      <c r="Y1379" s="355"/>
      <c r="Z1379" s="355"/>
      <c r="AA1379" s="355"/>
      <c r="AB1379" s="355"/>
      <c r="AC1379" s="355"/>
      <c r="AD1379" s="355"/>
      <c r="AE1379" s="355"/>
      <c r="AF1379" s="355"/>
      <c r="AG1379" s="355"/>
      <c r="AH1379" s="355"/>
      <c r="AI1379" s="381">
        <v>111500000</v>
      </c>
      <c r="AJ1379" s="381">
        <v>111500000</v>
      </c>
      <c r="AK1379" s="381">
        <v>1844290</v>
      </c>
      <c r="AL1379" s="381">
        <v>1844290</v>
      </c>
      <c r="AM1379" s="381">
        <v>31990</v>
      </c>
      <c r="AN1379" s="359"/>
      <c r="AO1379" s="367"/>
    </row>
    <row r="1380" spans="1:41" ht="15.75">
      <c r="A1380" s="355" t="s">
        <v>14279</v>
      </c>
      <c r="B1380" s="355">
        <v>46480</v>
      </c>
      <c r="C1380" s="382" t="s">
        <v>14257</v>
      </c>
      <c r="D1380" s="382" t="s">
        <v>14258</v>
      </c>
      <c r="E1380" s="382" t="s">
        <v>14259</v>
      </c>
      <c r="F1380" s="355"/>
      <c r="G1380" s="380" t="s">
        <v>12044</v>
      </c>
      <c r="H1380" s="355"/>
      <c r="I1380" s="355"/>
      <c r="J1380" s="355"/>
      <c r="K1380" s="382" t="s">
        <v>14260</v>
      </c>
      <c r="L1380" s="355"/>
      <c r="M1380" s="355"/>
      <c r="N1380" s="355"/>
      <c r="O1380" s="355"/>
      <c r="P1380" s="355"/>
      <c r="Q1380" s="355"/>
      <c r="R1380" s="355"/>
      <c r="S1380" s="355"/>
      <c r="T1380" s="355"/>
      <c r="U1380" s="355"/>
      <c r="V1380" s="355">
        <v>2810000</v>
      </c>
      <c r="W1380" s="355"/>
      <c r="X1380" s="355"/>
      <c r="Y1380" s="355"/>
      <c r="Z1380" s="355"/>
      <c r="AA1380" s="355"/>
      <c r="AB1380" s="355"/>
      <c r="AC1380" s="355"/>
      <c r="AD1380" s="355"/>
      <c r="AE1380" s="355"/>
      <c r="AF1380" s="355"/>
      <c r="AG1380" s="355"/>
      <c r="AH1380" s="355"/>
      <c r="AI1380" s="381">
        <v>111500000</v>
      </c>
      <c r="AJ1380" s="381">
        <v>111500000</v>
      </c>
      <c r="AK1380" s="381">
        <v>1844290</v>
      </c>
      <c r="AL1380" s="381">
        <v>1844290</v>
      </c>
      <c r="AM1380" s="381">
        <v>46480</v>
      </c>
      <c r="AN1380" s="359"/>
      <c r="AO1380" s="367"/>
    </row>
    <row r="1381" spans="1:41" ht="15.75">
      <c r="A1381" s="355" t="s">
        <v>14280</v>
      </c>
      <c r="B1381" s="355">
        <v>11760</v>
      </c>
      <c r="C1381" s="382" t="s">
        <v>14257</v>
      </c>
      <c r="D1381" s="382" t="s">
        <v>14258</v>
      </c>
      <c r="E1381" s="382" t="s">
        <v>14259</v>
      </c>
      <c r="F1381" s="355"/>
      <c r="G1381" s="380" t="s">
        <v>12046</v>
      </c>
      <c r="H1381" s="355"/>
      <c r="I1381" s="355"/>
      <c r="J1381" s="355"/>
      <c r="K1381" s="382" t="s">
        <v>14260</v>
      </c>
      <c r="L1381" s="355"/>
      <c r="M1381" s="355"/>
      <c r="N1381" s="355"/>
      <c r="O1381" s="355"/>
      <c r="P1381" s="355"/>
      <c r="Q1381" s="355"/>
      <c r="R1381" s="355"/>
      <c r="S1381" s="355"/>
      <c r="T1381" s="355"/>
      <c r="U1381" s="355"/>
      <c r="V1381" s="355">
        <v>711000</v>
      </c>
      <c r="W1381" s="355"/>
      <c r="X1381" s="355"/>
      <c r="Y1381" s="355"/>
      <c r="Z1381" s="355"/>
      <c r="AA1381" s="355"/>
      <c r="AB1381" s="355"/>
      <c r="AC1381" s="355"/>
      <c r="AD1381" s="355"/>
      <c r="AE1381" s="355"/>
      <c r="AF1381" s="355"/>
      <c r="AG1381" s="355"/>
      <c r="AH1381" s="355"/>
      <c r="AI1381" s="381">
        <v>111500000</v>
      </c>
      <c r="AJ1381" s="381">
        <v>111500000</v>
      </c>
      <c r="AK1381" s="381">
        <v>1844290</v>
      </c>
      <c r="AL1381" s="381">
        <v>1844290</v>
      </c>
      <c r="AM1381" s="381">
        <v>11760</v>
      </c>
      <c r="AN1381" s="359"/>
      <c r="AO1381" s="367"/>
    </row>
    <row r="1382" spans="1:41" ht="15.75">
      <c r="A1382" s="355" t="s">
        <v>14281</v>
      </c>
      <c r="B1382" s="355">
        <v>10106</v>
      </c>
      <c r="C1382" s="382" t="s">
        <v>14257</v>
      </c>
      <c r="D1382" s="382" t="s">
        <v>14258</v>
      </c>
      <c r="E1382" s="382" t="s">
        <v>14259</v>
      </c>
      <c r="F1382" s="355"/>
      <c r="G1382" s="380" t="s">
        <v>12110</v>
      </c>
      <c r="H1382" s="355"/>
      <c r="I1382" s="355"/>
      <c r="J1382" s="355"/>
      <c r="K1382" s="382" t="s">
        <v>14260</v>
      </c>
      <c r="L1382" s="355"/>
      <c r="M1382" s="355"/>
      <c r="N1382" s="355"/>
      <c r="O1382" s="355"/>
      <c r="P1382" s="355"/>
      <c r="Q1382" s="355"/>
      <c r="R1382" s="355"/>
      <c r="S1382" s="355"/>
      <c r="T1382" s="355"/>
      <c r="U1382" s="355"/>
      <c r="V1382" s="355">
        <v>611000</v>
      </c>
      <c r="W1382" s="355"/>
      <c r="X1382" s="355"/>
      <c r="Y1382" s="355"/>
      <c r="Z1382" s="355"/>
      <c r="AA1382" s="355"/>
      <c r="AB1382" s="355"/>
      <c r="AC1382" s="355"/>
      <c r="AD1382" s="355"/>
      <c r="AE1382" s="355"/>
      <c r="AF1382" s="355"/>
      <c r="AG1382" s="355"/>
      <c r="AH1382" s="355"/>
      <c r="AI1382" s="381">
        <v>111500000</v>
      </c>
      <c r="AJ1382" s="381">
        <v>111500000</v>
      </c>
      <c r="AK1382" s="381">
        <v>1844290</v>
      </c>
      <c r="AL1382" s="381">
        <v>1844290</v>
      </c>
      <c r="AM1382" s="381">
        <v>10106</v>
      </c>
      <c r="AN1382" s="359"/>
      <c r="AO1382" s="367"/>
    </row>
    <row r="1383" spans="1:41" ht="15.75">
      <c r="A1383" s="355" t="s">
        <v>14282</v>
      </c>
      <c r="B1383" s="355">
        <v>413228</v>
      </c>
      <c r="C1383" s="380" t="s">
        <v>14283</v>
      </c>
      <c r="D1383" s="380" t="s">
        <v>14284</v>
      </c>
      <c r="E1383" s="380" t="s">
        <v>14285</v>
      </c>
      <c r="F1383" s="355"/>
      <c r="G1383" s="380" t="s">
        <v>11988</v>
      </c>
      <c r="H1383" s="355"/>
      <c r="I1383" s="355"/>
      <c r="J1383" s="355"/>
      <c r="K1383" s="380" t="s">
        <v>12528</v>
      </c>
      <c r="L1383" s="355"/>
      <c r="M1383" s="355"/>
      <c r="N1383" s="355"/>
      <c r="O1383" s="355"/>
      <c r="P1383" s="355"/>
      <c r="Q1383" s="355"/>
      <c r="R1383" s="355"/>
      <c r="S1383" s="355"/>
      <c r="T1383" s="355"/>
      <c r="U1383" s="355"/>
      <c r="V1383" s="355">
        <v>16290000</v>
      </c>
      <c r="W1383" s="355"/>
      <c r="X1383" s="355"/>
      <c r="Y1383" s="355"/>
      <c r="Z1383" s="355"/>
      <c r="AA1383" s="355"/>
      <c r="AB1383" s="355"/>
      <c r="AC1383" s="355"/>
      <c r="AD1383" s="355"/>
      <c r="AE1383" s="355"/>
      <c r="AF1383" s="355"/>
      <c r="AG1383" s="355"/>
      <c r="AH1383" s="355"/>
      <c r="AI1383" s="381">
        <v>29430000</v>
      </c>
      <c r="AJ1383" s="381">
        <v>29430000</v>
      </c>
      <c r="AK1383" s="381">
        <v>746551</v>
      </c>
      <c r="AL1383" s="381">
        <v>746551</v>
      </c>
      <c r="AM1383" s="381">
        <v>413228</v>
      </c>
      <c r="AN1383" s="359"/>
      <c r="AO1383" s="367"/>
    </row>
    <row r="1384" spans="1:41" ht="15.75">
      <c r="A1384" s="355" t="s">
        <v>14286</v>
      </c>
      <c r="B1384" s="355">
        <v>230840</v>
      </c>
      <c r="C1384" s="382" t="s">
        <v>14283</v>
      </c>
      <c r="D1384" s="382" t="s">
        <v>14284</v>
      </c>
      <c r="E1384" s="382" t="s">
        <v>14285</v>
      </c>
      <c r="F1384" s="355"/>
      <c r="G1384" s="380" t="s">
        <v>12008</v>
      </c>
      <c r="H1384" s="355"/>
      <c r="I1384" s="355"/>
      <c r="J1384" s="355"/>
      <c r="K1384" s="382" t="s">
        <v>12528</v>
      </c>
      <c r="L1384" s="355"/>
      <c r="M1384" s="355"/>
      <c r="N1384" s="355"/>
      <c r="O1384" s="355"/>
      <c r="P1384" s="355"/>
      <c r="Q1384" s="355"/>
      <c r="R1384" s="355"/>
      <c r="S1384" s="355"/>
      <c r="T1384" s="355"/>
      <c r="U1384" s="355"/>
      <c r="V1384" s="355">
        <v>9100000</v>
      </c>
      <c r="W1384" s="355"/>
      <c r="X1384" s="355"/>
      <c r="Y1384" s="355"/>
      <c r="Z1384" s="355"/>
      <c r="AA1384" s="355"/>
      <c r="AB1384" s="355"/>
      <c r="AC1384" s="355"/>
      <c r="AD1384" s="355"/>
      <c r="AE1384" s="355"/>
      <c r="AF1384" s="355"/>
      <c r="AG1384" s="355"/>
      <c r="AH1384" s="355"/>
      <c r="AI1384" s="381">
        <v>29430000</v>
      </c>
      <c r="AJ1384" s="381">
        <v>29430000</v>
      </c>
      <c r="AK1384" s="381">
        <v>746551</v>
      </c>
      <c r="AL1384" s="381">
        <v>746551</v>
      </c>
      <c r="AM1384" s="381">
        <v>230840</v>
      </c>
      <c r="AN1384" s="359"/>
      <c r="AO1384" s="367"/>
    </row>
    <row r="1385" spans="1:41" ht="15.75">
      <c r="A1385" s="355" t="s">
        <v>14287</v>
      </c>
      <c r="B1385" s="355">
        <v>102483</v>
      </c>
      <c r="C1385" s="382" t="s">
        <v>14283</v>
      </c>
      <c r="D1385" s="382" t="s">
        <v>14284</v>
      </c>
      <c r="E1385" s="382" t="s">
        <v>14285</v>
      </c>
      <c r="F1385" s="355"/>
      <c r="G1385" s="380" t="s">
        <v>12010</v>
      </c>
      <c r="H1385" s="355"/>
      <c r="I1385" s="355"/>
      <c r="J1385" s="355"/>
      <c r="K1385" s="382" t="s">
        <v>12528</v>
      </c>
      <c r="L1385" s="355"/>
      <c r="M1385" s="355"/>
      <c r="N1385" s="355"/>
      <c r="O1385" s="355"/>
      <c r="P1385" s="355"/>
      <c r="Q1385" s="355"/>
      <c r="R1385" s="355"/>
      <c r="S1385" s="355"/>
      <c r="T1385" s="355"/>
      <c r="U1385" s="355"/>
      <c r="V1385" s="355">
        <v>4040000</v>
      </c>
      <c r="W1385" s="355"/>
      <c r="X1385" s="355"/>
      <c r="Y1385" s="355"/>
      <c r="Z1385" s="355"/>
      <c r="AA1385" s="355"/>
      <c r="AB1385" s="355"/>
      <c r="AC1385" s="355"/>
      <c r="AD1385" s="355"/>
      <c r="AE1385" s="355"/>
      <c r="AF1385" s="355"/>
      <c r="AG1385" s="355"/>
      <c r="AH1385" s="355"/>
      <c r="AI1385" s="381">
        <v>29430000</v>
      </c>
      <c r="AJ1385" s="381">
        <v>29430000</v>
      </c>
      <c r="AK1385" s="381">
        <v>746551</v>
      </c>
      <c r="AL1385" s="381">
        <v>746551</v>
      </c>
      <c r="AM1385" s="381">
        <v>102483</v>
      </c>
      <c r="AN1385" s="359"/>
      <c r="AO1385" s="367"/>
    </row>
    <row r="1386" spans="1:41" ht="15.75">
      <c r="A1386" s="355" t="s">
        <v>14288</v>
      </c>
      <c r="B1386" s="355"/>
      <c r="C1386" s="380" t="s">
        <v>14289</v>
      </c>
      <c r="D1386" s="380" t="s">
        <v>14290</v>
      </c>
      <c r="E1386" s="380" t="s">
        <v>14291</v>
      </c>
      <c r="F1386" s="355"/>
      <c r="G1386" s="380" t="s">
        <v>11988</v>
      </c>
      <c r="H1386" s="355"/>
      <c r="I1386" s="355"/>
      <c r="J1386" s="355"/>
      <c r="K1386" s="380" t="s">
        <v>14292</v>
      </c>
      <c r="L1386" s="355"/>
      <c r="M1386" s="355"/>
      <c r="N1386" s="355"/>
      <c r="O1386" s="355"/>
      <c r="P1386" s="355"/>
      <c r="Q1386" s="355"/>
      <c r="R1386" s="355"/>
      <c r="S1386" s="355"/>
      <c r="T1386" s="355"/>
      <c r="U1386" s="355"/>
      <c r="V1386" s="355"/>
      <c r="W1386" s="355"/>
      <c r="X1386" s="355"/>
      <c r="Y1386" s="355"/>
      <c r="Z1386" s="355"/>
      <c r="AA1386" s="355"/>
      <c r="AB1386" s="355"/>
      <c r="AC1386" s="355"/>
      <c r="AD1386" s="355"/>
      <c r="AE1386" s="355"/>
      <c r="AF1386" s="355"/>
      <c r="AG1386" s="355"/>
      <c r="AH1386" s="355"/>
      <c r="AI1386" s="381">
        <v>52995000</v>
      </c>
      <c r="AJ1386" s="381">
        <v>0</v>
      </c>
      <c r="AK1386" s="381">
        <v>734214</v>
      </c>
      <c r="AL1386" s="381">
        <v>0</v>
      </c>
      <c r="AM1386" s="381"/>
      <c r="AN1386" s="359"/>
      <c r="AO1386" s="367"/>
    </row>
    <row r="1387" spans="1:41" ht="15.75">
      <c r="A1387" s="355" t="s">
        <v>14293</v>
      </c>
      <c r="B1387" s="355"/>
      <c r="C1387" s="382" t="s">
        <v>14289</v>
      </c>
      <c r="D1387" s="382" t="s">
        <v>14290</v>
      </c>
      <c r="E1387" s="382" t="s">
        <v>14291</v>
      </c>
      <c r="F1387" s="355"/>
      <c r="G1387" s="380" t="s">
        <v>12008</v>
      </c>
      <c r="H1387" s="355"/>
      <c r="I1387" s="355"/>
      <c r="J1387" s="355"/>
      <c r="K1387" s="380" t="s">
        <v>14294</v>
      </c>
      <c r="L1387" s="355"/>
      <c r="M1387" s="355"/>
      <c r="N1387" s="355"/>
      <c r="O1387" s="355"/>
      <c r="P1387" s="355"/>
      <c r="Q1387" s="355"/>
      <c r="R1387" s="355"/>
      <c r="S1387" s="355"/>
      <c r="T1387" s="355"/>
      <c r="U1387" s="355"/>
      <c r="V1387" s="355"/>
      <c r="W1387" s="355"/>
      <c r="X1387" s="355"/>
      <c r="Y1387" s="355"/>
      <c r="Z1387" s="355"/>
      <c r="AA1387" s="355"/>
      <c r="AB1387" s="355"/>
      <c r="AC1387" s="355"/>
      <c r="AD1387" s="355"/>
      <c r="AE1387" s="355"/>
      <c r="AF1387" s="355"/>
      <c r="AG1387" s="355"/>
      <c r="AH1387" s="355"/>
      <c r="AI1387" s="381">
        <v>52995000</v>
      </c>
      <c r="AJ1387" s="381">
        <v>0</v>
      </c>
      <c r="AK1387" s="381">
        <v>734214</v>
      </c>
      <c r="AL1387" s="381">
        <v>0</v>
      </c>
      <c r="AM1387" s="381"/>
      <c r="AN1387" s="359"/>
      <c r="AO1387" s="367"/>
    </row>
    <row r="1388" spans="1:41" ht="15.75">
      <c r="A1388" s="355" t="s">
        <v>14295</v>
      </c>
      <c r="B1388" s="355">
        <v>24494</v>
      </c>
      <c r="C1388" s="382" t="s">
        <v>14289</v>
      </c>
      <c r="D1388" s="382" t="s">
        <v>14290</v>
      </c>
      <c r="E1388" s="382" t="s">
        <v>14291</v>
      </c>
      <c r="F1388" s="355"/>
      <c r="G1388" s="380" t="s">
        <v>12010</v>
      </c>
      <c r="H1388" s="355"/>
      <c r="I1388" s="355"/>
      <c r="J1388" s="355"/>
      <c r="K1388" s="380" t="s">
        <v>14296</v>
      </c>
      <c r="L1388" s="355"/>
      <c r="M1388" s="355"/>
      <c r="N1388" s="355"/>
      <c r="O1388" s="355"/>
      <c r="P1388" s="355"/>
      <c r="Q1388" s="355"/>
      <c r="R1388" s="355"/>
      <c r="S1388" s="355"/>
      <c r="T1388" s="355"/>
      <c r="U1388" s="355"/>
      <c r="V1388" s="355">
        <v>1768000</v>
      </c>
      <c r="W1388" s="355"/>
      <c r="X1388" s="355"/>
      <c r="Y1388" s="355"/>
      <c r="Z1388" s="355"/>
      <c r="AA1388" s="355"/>
      <c r="AB1388" s="355"/>
      <c r="AC1388" s="355"/>
      <c r="AD1388" s="355"/>
      <c r="AE1388" s="355"/>
      <c r="AF1388" s="355"/>
      <c r="AG1388" s="355"/>
      <c r="AH1388" s="355"/>
      <c r="AI1388" s="381">
        <v>52995000</v>
      </c>
      <c r="AJ1388" s="381">
        <v>2490000</v>
      </c>
      <c r="AK1388" s="381">
        <v>734214</v>
      </c>
      <c r="AL1388" s="381">
        <v>34497.459382960653</v>
      </c>
      <c r="AM1388" s="381">
        <v>24494</v>
      </c>
      <c r="AN1388" s="359"/>
      <c r="AO1388" s="367"/>
    </row>
    <row r="1389" spans="1:41" ht="15.75">
      <c r="A1389" s="355" t="s">
        <v>14297</v>
      </c>
      <c r="B1389" s="355">
        <v>10003</v>
      </c>
      <c r="C1389" s="382" t="s">
        <v>14289</v>
      </c>
      <c r="D1389" s="382" t="s">
        <v>14290</v>
      </c>
      <c r="E1389" s="382" t="s">
        <v>14291</v>
      </c>
      <c r="F1389" s="355"/>
      <c r="G1389" s="380" t="s">
        <v>12012</v>
      </c>
      <c r="H1389" s="355"/>
      <c r="I1389" s="355"/>
      <c r="J1389" s="355"/>
      <c r="K1389" s="382" t="s">
        <v>14296</v>
      </c>
      <c r="L1389" s="355"/>
      <c r="M1389" s="355"/>
      <c r="N1389" s="355"/>
      <c r="O1389" s="355"/>
      <c r="P1389" s="355"/>
      <c r="Q1389" s="355"/>
      <c r="R1389" s="355"/>
      <c r="S1389" s="355"/>
      <c r="T1389" s="355"/>
      <c r="U1389" s="355"/>
      <c r="V1389" s="355">
        <v>722000</v>
      </c>
      <c r="W1389" s="355"/>
      <c r="X1389" s="355"/>
      <c r="Y1389" s="355"/>
      <c r="Z1389" s="355"/>
      <c r="AA1389" s="355"/>
      <c r="AB1389" s="355"/>
      <c r="AC1389" s="355"/>
      <c r="AD1389" s="355"/>
      <c r="AE1389" s="355"/>
      <c r="AF1389" s="355"/>
      <c r="AG1389" s="355"/>
      <c r="AH1389" s="355"/>
      <c r="AI1389" s="381">
        <v>52995000</v>
      </c>
      <c r="AJ1389" s="381">
        <v>2490000</v>
      </c>
      <c r="AK1389" s="381">
        <v>734214</v>
      </c>
      <c r="AL1389" s="381">
        <v>34497.459382960653</v>
      </c>
      <c r="AM1389" s="381">
        <v>10003</v>
      </c>
      <c r="AN1389" s="359"/>
      <c r="AO1389" s="367"/>
    </row>
    <row r="1390" spans="1:41" ht="15.75">
      <c r="A1390" s="355" t="s">
        <v>14298</v>
      </c>
      <c r="B1390" s="355"/>
      <c r="C1390" s="382" t="s">
        <v>14289</v>
      </c>
      <c r="D1390" s="382" t="s">
        <v>14290</v>
      </c>
      <c r="E1390" s="382" t="s">
        <v>14291</v>
      </c>
      <c r="F1390" s="355"/>
      <c r="G1390" s="380" t="s">
        <v>12014</v>
      </c>
      <c r="H1390" s="355"/>
      <c r="I1390" s="355"/>
      <c r="J1390" s="355"/>
      <c r="K1390" s="380" t="s">
        <v>13416</v>
      </c>
      <c r="L1390" s="355"/>
      <c r="M1390" s="355"/>
      <c r="N1390" s="355"/>
      <c r="O1390" s="355"/>
      <c r="P1390" s="355"/>
      <c r="Q1390" s="355"/>
      <c r="R1390" s="355"/>
      <c r="S1390" s="355"/>
      <c r="T1390" s="355"/>
      <c r="U1390" s="355"/>
      <c r="V1390" s="355"/>
      <c r="W1390" s="355"/>
      <c r="X1390" s="355"/>
      <c r="Y1390" s="355"/>
      <c r="Z1390" s="355"/>
      <c r="AA1390" s="355"/>
      <c r="AB1390" s="355"/>
      <c r="AC1390" s="355"/>
      <c r="AD1390" s="355"/>
      <c r="AE1390" s="355"/>
      <c r="AF1390" s="355"/>
      <c r="AG1390" s="355"/>
      <c r="AH1390" s="355"/>
      <c r="AI1390" s="381">
        <v>52995000</v>
      </c>
      <c r="AJ1390" s="381">
        <v>0</v>
      </c>
      <c r="AK1390" s="381">
        <v>734214</v>
      </c>
      <c r="AL1390" s="381">
        <v>0</v>
      </c>
      <c r="AM1390" s="381"/>
      <c r="AN1390" s="359"/>
      <c r="AO1390" s="367"/>
    </row>
    <row r="1391" spans="1:41" ht="15.75">
      <c r="A1391" s="355" t="s">
        <v>14299</v>
      </c>
      <c r="B1391" s="355"/>
      <c r="C1391" s="382" t="s">
        <v>14289</v>
      </c>
      <c r="D1391" s="382" t="s">
        <v>14290</v>
      </c>
      <c r="E1391" s="382" t="s">
        <v>14291</v>
      </c>
      <c r="F1391" s="355"/>
      <c r="G1391" s="380" t="s">
        <v>12016</v>
      </c>
      <c r="H1391" s="355"/>
      <c r="I1391" s="355"/>
      <c r="J1391" s="355"/>
      <c r="K1391" s="380" t="s">
        <v>13894</v>
      </c>
      <c r="L1391" s="355"/>
      <c r="M1391" s="355"/>
      <c r="N1391" s="355"/>
      <c r="O1391" s="355"/>
      <c r="P1391" s="355"/>
      <c r="Q1391" s="355"/>
      <c r="R1391" s="355"/>
      <c r="S1391" s="355"/>
      <c r="T1391" s="355"/>
      <c r="U1391" s="355"/>
      <c r="V1391" s="355"/>
      <c r="W1391" s="355"/>
      <c r="X1391" s="355"/>
      <c r="Y1391" s="355"/>
      <c r="Z1391" s="355"/>
      <c r="AA1391" s="355"/>
      <c r="AB1391" s="355"/>
      <c r="AC1391" s="355"/>
      <c r="AD1391" s="355"/>
      <c r="AE1391" s="355"/>
      <c r="AF1391" s="355"/>
      <c r="AG1391" s="355"/>
      <c r="AH1391" s="355"/>
      <c r="AI1391" s="381">
        <v>52995000</v>
      </c>
      <c r="AJ1391" s="381">
        <v>0</v>
      </c>
      <c r="AK1391" s="381">
        <v>734214</v>
      </c>
      <c r="AL1391" s="381">
        <v>0</v>
      </c>
      <c r="AM1391" s="381"/>
      <c r="AN1391" s="359"/>
      <c r="AO1391" s="367"/>
    </row>
    <row r="1392" spans="1:41" ht="15.75">
      <c r="A1392" s="355" t="s">
        <v>14300</v>
      </c>
      <c r="B1392" s="355">
        <v>382368</v>
      </c>
      <c r="C1392" s="382" t="s">
        <v>14289</v>
      </c>
      <c r="D1392" s="382" t="s">
        <v>14290</v>
      </c>
      <c r="E1392" s="382" t="s">
        <v>14291</v>
      </c>
      <c r="F1392" s="355"/>
      <c r="G1392" s="380" t="s">
        <v>12018</v>
      </c>
      <c r="H1392" s="355"/>
      <c r="I1392" s="355"/>
      <c r="J1392" s="355"/>
      <c r="K1392" s="380" t="s">
        <v>13414</v>
      </c>
      <c r="L1392" s="355"/>
      <c r="M1392" s="355"/>
      <c r="N1392" s="355"/>
      <c r="O1392" s="355"/>
      <c r="P1392" s="355"/>
      <c r="Q1392" s="355"/>
      <c r="R1392" s="355"/>
      <c r="S1392" s="355"/>
      <c r="T1392" s="355"/>
      <c r="U1392" s="355"/>
      <c r="V1392" s="355">
        <v>27599000</v>
      </c>
      <c r="W1392" s="355"/>
      <c r="X1392" s="355"/>
      <c r="Y1392" s="355"/>
      <c r="Z1392" s="355"/>
      <c r="AA1392" s="355"/>
      <c r="AB1392" s="355"/>
      <c r="AC1392" s="355"/>
      <c r="AD1392" s="355"/>
      <c r="AE1392" s="355"/>
      <c r="AF1392" s="355"/>
      <c r="AG1392" s="355"/>
      <c r="AH1392" s="355"/>
      <c r="AI1392" s="381">
        <v>52995000</v>
      </c>
      <c r="AJ1392" s="381">
        <v>29062000</v>
      </c>
      <c r="AK1392" s="381">
        <v>734214</v>
      </c>
      <c r="AL1392" s="381">
        <v>402636.61228417774</v>
      </c>
      <c r="AM1392" s="381">
        <v>382368</v>
      </c>
      <c r="AN1392" s="359"/>
      <c r="AO1392" s="367"/>
    </row>
    <row r="1393" spans="1:41" ht="15.75">
      <c r="A1393" s="355" t="s">
        <v>14301</v>
      </c>
      <c r="B1393" s="355">
        <v>20268</v>
      </c>
      <c r="C1393" s="382" t="s">
        <v>14289</v>
      </c>
      <c r="D1393" s="382" t="s">
        <v>14290</v>
      </c>
      <c r="E1393" s="382" t="s">
        <v>14291</v>
      </c>
      <c r="F1393" s="355"/>
      <c r="G1393" s="380" t="s">
        <v>12020</v>
      </c>
      <c r="H1393" s="355"/>
      <c r="I1393" s="355"/>
      <c r="J1393" s="355"/>
      <c r="K1393" s="382" t="s">
        <v>13414</v>
      </c>
      <c r="L1393" s="355"/>
      <c r="M1393" s="355"/>
      <c r="N1393" s="355"/>
      <c r="O1393" s="355"/>
      <c r="P1393" s="355"/>
      <c r="Q1393" s="355"/>
      <c r="R1393" s="355"/>
      <c r="S1393" s="355"/>
      <c r="T1393" s="355"/>
      <c r="U1393" s="355"/>
      <c r="V1393" s="355">
        <v>1463000</v>
      </c>
      <c r="W1393" s="355"/>
      <c r="X1393" s="355"/>
      <c r="Y1393" s="355"/>
      <c r="Z1393" s="355"/>
      <c r="AA1393" s="355"/>
      <c r="AB1393" s="355"/>
      <c r="AC1393" s="355"/>
      <c r="AD1393" s="355"/>
      <c r="AE1393" s="355"/>
      <c r="AF1393" s="355"/>
      <c r="AG1393" s="355"/>
      <c r="AH1393" s="355"/>
      <c r="AI1393" s="381">
        <v>52995000</v>
      </c>
      <c r="AJ1393" s="381">
        <v>29062000</v>
      </c>
      <c r="AK1393" s="381">
        <v>734214</v>
      </c>
      <c r="AL1393" s="381">
        <v>402636.61228417774</v>
      </c>
      <c r="AM1393" s="381">
        <v>20268</v>
      </c>
      <c r="AN1393" s="359"/>
      <c r="AO1393" s="367"/>
    </row>
    <row r="1394" spans="1:41" ht="15.75">
      <c r="A1394" s="355" t="s">
        <v>14302</v>
      </c>
      <c r="B1394" s="355"/>
      <c r="C1394" s="382" t="s">
        <v>14289</v>
      </c>
      <c r="D1394" s="382" t="s">
        <v>14290</v>
      </c>
      <c r="E1394" s="382" t="s">
        <v>14291</v>
      </c>
      <c r="F1394" s="355"/>
      <c r="G1394" s="380" t="s">
        <v>12022</v>
      </c>
      <c r="H1394" s="355"/>
      <c r="I1394" s="355"/>
      <c r="J1394" s="355"/>
      <c r="K1394" s="380" t="s">
        <v>14303</v>
      </c>
      <c r="L1394" s="355"/>
      <c r="M1394" s="355"/>
      <c r="N1394" s="355"/>
      <c r="O1394" s="355"/>
      <c r="P1394" s="355"/>
      <c r="Q1394" s="355"/>
      <c r="R1394" s="355"/>
      <c r="S1394" s="355"/>
      <c r="T1394" s="355"/>
      <c r="U1394" s="355"/>
      <c r="V1394" s="355"/>
      <c r="W1394" s="355"/>
      <c r="X1394" s="355"/>
      <c r="Y1394" s="355"/>
      <c r="Z1394" s="355"/>
      <c r="AA1394" s="355"/>
      <c r="AB1394" s="355"/>
      <c r="AC1394" s="355"/>
      <c r="AD1394" s="355"/>
      <c r="AE1394" s="355"/>
      <c r="AF1394" s="355"/>
      <c r="AG1394" s="355"/>
      <c r="AH1394" s="355"/>
      <c r="AI1394" s="381">
        <v>52995000</v>
      </c>
      <c r="AJ1394" s="381">
        <v>0</v>
      </c>
      <c r="AK1394" s="381">
        <v>734214</v>
      </c>
      <c r="AL1394" s="381">
        <v>0</v>
      </c>
      <c r="AM1394" s="381"/>
      <c r="AN1394" s="359"/>
      <c r="AO1394" s="367"/>
    </row>
    <row r="1395" spans="1:41" ht="15.75">
      <c r="A1395" s="355" t="s">
        <v>14304</v>
      </c>
      <c r="B1395" s="355"/>
      <c r="C1395" s="382" t="s">
        <v>14289</v>
      </c>
      <c r="D1395" s="382" t="s">
        <v>14290</v>
      </c>
      <c r="E1395" s="382" t="s">
        <v>14291</v>
      </c>
      <c r="F1395" s="355"/>
      <c r="G1395" s="380" t="s">
        <v>12024</v>
      </c>
      <c r="H1395" s="355"/>
      <c r="I1395" s="355"/>
      <c r="J1395" s="355"/>
      <c r="K1395" s="380" t="s">
        <v>14305</v>
      </c>
      <c r="L1395" s="355"/>
      <c r="M1395" s="355"/>
      <c r="N1395" s="355"/>
      <c r="O1395" s="355"/>
      <c r="P1395" s="355"/>
      <c r="Q1395" s="355"/>
      <c r="R1395" s="355"/>
      <c r="S1395" s="355"/>
      <c r="T1395" s="355"/>
      <c r="U1395" s="355"/>
      <c r="V1395" s="355"/>
      <c r="W1395" s="355"/>
      <c r="X1395" s="355"/>
      <c r="Y1395" s="355"/>
      <c r="Z1395" s="355"/>
      <c r="AA1395" s="355"/>
      <c r="AB1395" s="355"/>
      <c r="AC1395" s="355"/>
      <c r="AD1395" s="355"/>
      <c r="AE1395" s="355"/>
      <c r="AF1395" s="355"/>
      <c r="AG1395" s="355"/>
      <c r="AH1395" s="355"/>
      <c r="AI1395" s="381">
        <v>52995000</v>
      </c>
      <c r="AJ1395" s="381">
        <v>0</v>
      </c>
      <c r="AK1395" s="381">
        <v>734214</v>
      </c>
      <c r="AL1395" s="381">
        <v>0</v>
      </c>
      <c r="AM1395" s="381"/>
      <c r="AN1395" s="359"/>
      <c r="AO1395" s="367"/>
    </row>
    <row r="1396" spans="1:41" ht="15.75">
      <c r="A1396" s="355" t="s">
        <v>14306</v>
      </c>
      <c r="B1396" s="355">
        <v>77265</v>
      </c>
      <c r="C1396" s="382" t="s">
        <v>14289</v>
      </c>
      <c r="D1396" s="382" t="s">
        <v>14290</v>
      </c>
      <c r="E1396" s="382" t="s">
        <v>14291</v>
      </c>
      <c r="F1396" s="355"/>
      <c r="G1396" s="380" t="s">
        <v>12026</v>
      </c>
      <c r="H1396" s="355"/>
      <c r="I1396" s="355"/>
      <c r="J1396" s="355"/>
      <c r="K1396" s="380" t="s">
        <v>13915</v>
      </c>
      <c r="L1396" s="355"/>
      <c r="M1396" s="355"/>
      <c r="N1396" s="355"/>
      <c r="O1396" s="355"/>
      <c r="P1396" s="355"/>
      <c r="Q1396" s="355"/>
      <c r="R1396" s="355"/>
      <c r="S1396" s="355"/>
      <c r="T1396" s="355"/>
      <c r="U1396" s="355"/>
      <c r="V1396" s="355">
        <v>5577000</v>
      </c>
      <c r="W1396" s="355"/>
      <c r="X1396" s="355"/>
      <c r="Y1396" s="355"/>
      <c r="Z1396" s="355"/>
      <c r="AA1396" s="355"/>
      <c r="AB1396" s="355"/>
      <c r="AC1396" s="355"/>
      <c r="AD1396" s="355"/>
      <c r="AE1396" s="355"/>
      <c r="AF1396" s="355"/>
      <c r="AG1396" s="355"/>
      <c r="AH1396" s="355"/>
      <c r="AI1396" s="381">
        <v>52995000</v>
      </c>
      <c r="AJ1396" s="381">
        <v>5577000</v>
      </c>
      <c r="AK1396" s="381">
        <v>734214</v>
      </c>
      <c r="AL1396" s="381">
        <v>77265.996377016709</v>
      </c>
      <c r="AM1396" s="381">
        <v>77265</v>
      </c>
      <c r="AN1396" s="359"/>
      <c r="AO1396" s="367"/>
    </row>
    <row r="1397" spans="1:41" ht="15.75">
      <c r="A1397" s="355" t="s">
        <v>14307</v>
      </c>
      <c r="B1397" s="355">
        <v>51233</v>
      </c>
      <c r="C1397" s="382" t="s">
        <v>14289</v>
      </c>
      <c r="D1397" s="382" t="s">
        <v>14290</v>
      </c>
      <c r="E1397" s="382" t="s">
        <v>14291</v>
      </c>
      <c r="F1397" s="355"/>
      <c r="G1397" s="380" t="s">
        <v>12028</v>
      </c>
      <c r="H1397" s="355"/>
      <c r="I1397" s="355"/>
      <c r="J1397" s="355"/>
      <c r="K1397" s="380" t="s">
        <v>14308</v>
      </c>
      <c r="L1397" s="355"/>
      <c r="M1397" s="355"/>
      <c r="N1397" s="355"/>
      <c r="O1397" s="355"/>
      <c r="P1397" s="355"/>
      <c r="Q1397" s="355"/>
      <c r="R1397" s="355"/>
      <c r="S1397" s="355"/>
      <c r="T1397" s="355"/>
      <c r="U1397" s="355"/>
      <c r="V1397" s="355">
        <v>3698000</v>
      </c>
      <c r="W1397" s="355"/>
      <c r="X1397" s="355"/>
      <c r="Y1397" s="355"/>
      <c r="Z1397" s="355"/>
      <c r="AA1397" s="355"/>
      <c r="AB1397" s="355"/>
      <c r="AC1397" s="355"/>
      <c r="AD1397" s="355"/>
      <c r="AE1397" s="355"/>
      <c r="AF1397" s="355"/>
      <c r="AG1397" s="355"/>
      <c r="AH1397" s="355"/>
      <c r="AI1397" s="381">
        <v>52995000</v>
      </c>
      <c r="AJ1397" s="381">
        <v>15866000</v>
      </c>
      <c r="AK1397" s="381">
        <v>734214</v>
      </c>
      <c r="AL1397" s="381">
        <v>219813.93195584489</v>
      </c>
      <c r="AM1397" s="381">
        <v>51233</v>
      </c>
      <c r="AN1397" s="359"/>
      <c r="AO1397" s="367"/>
    </row>
    <row r="1398" spans="1:41" ht="15.75">
      <c r="A1398" s="355" t="s">
        <v>14309</v>
      </c>
      <c r="B1398" s="355">
        <v>168580</v>
      </c>
      <c r="C1398" s="382" t="s">
        <v>14289</v>
      </c>
      <c r="D1398" s="382" t="s">
        <v>14290</v>
      </c>
      <c r="E1398" s="382" t="s">
        <v>14291</v>
      </c>
      <c r="F1398" s="355"/>
      <c r="G1398" s="380" t="s">
        <v>12030</v>
      </c>
      <c r="H1398" s="355"/>
      <c r="I1398" s="355"/>
      <c r="J1398" s="355"/>
      <c r="K1398" s="382" t="s">
        <v>14308</v>
      </c>
      <c r="L1398" s="355"/>
      <c r="M1398" s="355"/>
      <c r="N1398" s="355"/>
      <c r="O1398" s="355"/>
      <c r="P1398" s="355"/>
      <c r="Q1398" s="355"/>
      <c r="R1398" s="355"/>
      <c r="S1398" s="355"/>
      <c r="T1398" s="355"/>
      <c r="U1398" s="355"/>
      <c r="V1398" s="355">
        <v>12168000</v>
      </c>
      <c r="W1398" s="355"/>
      <c r="X1398" s="355"/>
      <c r="Y1398" s="355"/>
      <c r="Z1398" s="355"/>
      <c r="AA1398" s="355"/>
      <c r="AB1398" s="355"/>
      <c r="AC1398" s="355"/>
      <c r="AD1398" s="355"/>
      <c r="AE1398" s="355"/>
      <c r="AF1398" s="355"/>
      <c r="AG1398" s="355"/>
      <c r="AH1398" s="355"/>
      <c r="AI1398" s="381">
        <v>52995000</v>
      </c>
      <c r="AJ1398" s="381">
        <v>15866000</v>
      </c>
      <c r="AK1398" s="381">
        <v>734214</v>
      </c>
      <c r="AL1398" s="381">
        <v>219813.93195584489</v>
      </c>
      <c r="AM1398" s="381">
        <v>168580</v>
      </c>
      <c r="AN1398" s="359"/>
      <c r="AO1398" s="367"/>
    </row>
    <row r="1399" spans="1:41" ht="15.75">
      <c r="A1399" s="355" t="s">
        <v>14310</v>
      </c>
      <c r="B1399" s="355"/>
      <c r="C1399" s="380" t="s">
        <v>14311</v>
      </c>
      <c r="D1399" s="380" t="s">
        <v>14312</v>
      </c>
      <c r="E1399" s="380" t="s">
        <v>14313</v>
      </c>
      <c r="F1399" s="355"/>
      <c r="G1399" s="380" t="s">
        <v>11988</v>
      </c>
      <c r="H1399" s="355"/>
      <c r="I1399" s="355"/>
      <c r="J1399" s="355"/>
      <c r="K1399" s="380" t="s">
        <v>14314</v>
      </c>
      <c r="L1399" s="355"/>
      <c r="M1399" s="355"/>
      <c r="N1399" s="355"/>
      <c r="O1399" s="355"/>
      <c r="P1399" s="355"/>
      <c r="Q1399" s="355"/>
      <c r="R1399" s="355"/>
      <c r="S1399" s="355"/>
      <c r="T1399" s="355"/>
      <c r="U1399" s="355"/>
      <c r="V1399" s="355"/>
      <c r="W1399" s="355"/>
      <c r="X1399" s="355"/>
      <c r="Y1399" s="355"/>
      <c r="Z1399" s="355"/>
      <c r="AA1399" s="355"/>
      <c r="AB1399" s="355"/>
      <c r="AC1399" s="355"/>
      <c r="AD1399" s="355"/>
      <c r="AE1399" s="355"/>
      <c r="AF1399" s="355"/>
      <c r="AG1399" s="355"/>
      <c r="AH1399" s="355"/>
      <c r="AI1399" s="381">
        <v>2373000</v>
      </c>
      <c r="AJ1399" s="381">
        <v>0</v>
      </c>
      <c r="AK1399" s="381">
        <v>987122</v>
      </c>
      <c r="AL1399" s="381">
        <v>0</v>
      </c>
      <c r="AM1399" s="381"/>
      <c r="AN1399" s="359"/>
      <c r="AO1399" s="367"/>
    </row>
    <row r="1400" spans="1:41" ht="15.75">
      <c r="A1400" s="355" t="s">
        <v>14315</v>
      </c>
      <c r="B1400" s="355"/>
      <c r="C1400" s="382" t="s">
        <v>14311</v>
      </c>
      <c r="D1400" s="382" t="s">
        <v>14312</v>
      </c>
      <c r="E1400" s="382" t="s">
        <v>14313</v>
      </c>
      <c r="F1400" s="355"/>
      <c r="G1400" s="380" t="s">
        <v>12008</v>
      </c>
      <c r="H1400" s="355"/>
      <c r="I1400" s="355"/>
      <c r="J1400" s="355"/>
      <c r="K1400" s="382" t="s">
        <v>14314</v>
      </c>
      <c r="L1400" s="355"/>
      <c r="M1400" s="355"/>
      <c r="N1400" s="355"/>
      <c r="O1400" s="355"/>
      <c r="P1400" s="355"/>
      <c r="Q1400" s="355"/>
      <c r="R1400" s="355"/>
      <c r="S1400" s="355"/>
      <c r="T1400" s="355"/>
      <c r="U1400" s="355"/>
      <c r="V1400" s="355"/>
      <c r="W1400" s="355"/>
      <c r="X1400" s="355"/>
      <c r="Y1400" s="355"/>
      <c r="Z1400" s="355"/>
      <c r="AA1400" s="355"/>
      <c r="AB1400" s="355"/>
      <c r="AC1400" s="355"/>
      <c r="AD1400" s="355"/>
      <c r="AE1400" s="355"/>
      <c r="AF1400" s="355"/>
      <c r="AG1400" s="355"/>
      <c r="AH1400" s="355"/>
      <c r="AI1400" s="381">
        <v>2373000</v>
      </c>
      <c r="AJ1400" s="381">
        <v>0</v>
      </c>
      <c r="AK1400" s="381">
        <v>987122</v>
      </c>
      <c r="AL1400" s="381">
        <v>0</v>
      </c>
      <c r="AM1400" s="381"/>
      <c r="AN1400" s="359"/>
      <c r="AO1400" s="367"/>
    </row>
    <row r="1401" spans="1:41" ht="15.75">
      <c r="A1401" s="355" t="s">
        <v>14316</v>
      </c>
      <c r="B1401" s="355"/>
      <c r="C1401" s="382" t="s">
        <v>14311</v>
      </c>
      <c r="D1401" s="382" t="s">
        <v>14312</v>
      </c>
      <c r="E1401" s="382" t="s">
        <v>14313</v>
      </c>
      <c r="F1401" s="355"/>
      <c r="G1401" s="380" t="s">
        <v>12010</v>
      </c>
      <c r="H1401" s="355"/>
      <c r="I1401" s="355"/>
      <c r="J1401" s="355"/>
      <c r="K1401" s="382" t="s">
        <v>14314</v>
      </c>
      <c r="L1401" s="355"/>
      <c r="M1401" s="355"/>
      <c r="N1401" s="355"/>
      <c r="O1401" s="355"/>
      <c r="P1401" s="355"/>
      <c r="Q1401" s="355"/>
      <c r="R1401" s="355"/>
      <c r="S1401" s="355"/>
      <c r="T1401" s="355"/>
      <c r="U1401" s="355"/>
      <c r="V1401" s="355"/>
      <c r="W1401" s="355"/>
      <c r="X1401" s="355"/>
      <c r="Y1401" s="355"/>
      <c r="Z1401" s="355"/>
      <c r="AA1401" s="355"/>
      <c r="AB1401" s="355"/>
      <c r="AC1401" s="355"/>
      <c r="AD1401" s="355"/>
      <c r="AE1401" s="355"/>
      <c r="AF1401" s="355"/>
      <c r="AG1401" s="355"/>
      <c r="AH1401" s="355"/>
      <c r="AI1401" s="381">
        <v>2373000</v>
      </c>
      <c r="AJ1401" s="381">
        <v>0</v>
      </c>
      <c r="AK1401" s="381">
        <v>987122</v>
      </c>
      <c r="AL1401" s="381">
        <v>0</v>
      </c>
      <c r="AM1401" s="381"/>
      <c r="AN1401" s="359"/>
      <c r="AO1401" s="367"/>
    </row>
    <row r="1402" spans="1:41" ht="15.75">
      <c r="A1402" s="355" t="s">
        <v>14317</v>
      </c>
      <c r="B1402" s="355"/>
      <c r="C1402" s="382" t="s">
        <v>14311</v>
      </c>
      <c r="D1402" s="382" t="s">
        <v>14312</v>
      </c>
      <c r="E1402" s="382" t="s">
        <v>14313</v>
      </c>
      <c r="F1402" s="355"/>
      <c r="G1402" s="380" t="s">
        <v>12012</v>
      </c>
      <c r="H1402" s="355"/>
      <c r="I1402" s="355"/>
      <c r="J1402" s="355"/>
      <c r="K1402" s="382" t="s">
        <v>14314</v>
      </c>
      <c r="L1402" s="355"/>
      <c r="M1402" s="355"/>
      <c r="N1402" s="355"/>
      <c r="O1402" s="355"/>
      <c r="P1402" s="355"/>
      <c r="Q1402" s="355"/>
      <c r="R1402" s="355"/>
      <c r="S1402" s="355"/>
      <c r="T1402" s="355"/>
      <c r="U1402" s="355"/>
      <c r="V1402" s="355"/>
      <c r="W1402" s="355"/>
      <c r="X1402" s="355"/>
      <c r="Y1402" s="355"/>
      <c r="Z1402" s="355"/>
      <c r="AA1402" s="355"/>
      <c r="AB1402" s="355"/>
      <c r="AC1402" s="355"/>
      <c r="AD1402" s="355"/>
      <c r="AE1402" s="355"/>
      <c r="AF1402" s="355"/>
      <c r="AG1402" s="355"/>
      <c r="AH1402" s="355"/>
      <c r="AI1402" s="381">
        <v>2373000</v>
      </c>
      <c r="AJ1402" s="381">
        <v>0</v>
      </c>
      <c r="AK1402" s="381">
        <v>987122</v>
      </c>
      <c r="AL1402" s="381">
        <v>0</v>
      </c>
      <c r="AM1402" s="381"/>
      <c r="AN1402" s="359"/>
      <c r="AO1402" s="367"/>
    </row>
    <row r="1403" spans="1:41" ht="15.75">
      <c r="A1403" s="355" t="s">
        <v>14318</v>
      </c>
      <c r="B1403" s="355"/>
      <c r="C1403" s="382" t="s">
        <v>14311</v>
      </c>
      <c r="D1403" s="382" t="s">
        <v>14312</v>
      </c>
      <c r="E1403" s="382" t="s">
        <v>14313</v>
      </c>
      <c r="F1403" s="355"/>
      <c r="G1403" s="380" t="s">
        <v>12014</v>
      </c>
      <c r="H1403" s="355"/>
      <c r="I1403" s="355"/>
      <c r="J1403" s="355"/>
      <c r="K1403" s="382" t="s">
        <v>14314</v>
      </c>
      <c r="L1403" s="355"/>
      <c r="M1403" s="355"/>
      <c r="N1403" s="355"/>
      <c r="O1403" s="355"/>
      <c r="P1403" s="355"/>
      <c r="Q1403" s="355"/>
      <c r="R1403" s="355"/>
      <c r="S1403" s="355"/>
      <c r="T1403" s="355"/>
      <c r="U1403" s="355"/>
      <c r="V1403" s="355"/>
      <c r="W1403" s="355"/>
      <c r="X1403" s="355"/>
      <c r="Y1403" s="355"/>
      <c r="Z1403" s="355"/>
      <c r="AA1403" s="355"/>
      <c r="AB1403" s="355"/>
      <c r="AC1403" s="355"/>
      <c r="AD1403" s="355"/>
      <c r="AE1403" s="355"/>
      <c r="AF1403" s="355"/>
      <c r="AG1403" s="355"/>
      <c r="AH1403" s="355"/>
      <c r="AI1403" s="381">
        <v>2373000</v>
      </c>
      <c r="AJ1403" s="381">
        <v>0</v>
      </c>
      <c r="AK1403" s="381">
        <v>987122</v>
      </c>
      <c r="AL1403" s="381">
        <v>0</v>
      </c>
      <c r="AM1403" s="381"/>
      <c r="AN1403" s="359"/>
      <c r="AO1403" s="367"/>
    </row>
    <row r="1404" spans="1:41" ht="15.75">
      <c r="A1404" s="355" t="s">
        <v>14319</v>
      </c>
      <c r="B1404" s="355"/>
      <c r="C1404" s="382" t="s">
        <v>14311</v>
      </c>
      <c r="D1404" s="382" t="s">
        <v>14312</v>
      </c>
      <c r="E1404" s="382" t="s">
        <v>14313</v>
      </c>
      <c r="F1404" s="355"/>
      <c r="G1404" s="380" t="s">
        <v>12016</v>
      </c>
      <c r="H1404" s="355"/>
      <c r="I1404" s="355"/>
      <c r="J1404" s="355"/>
      <c r="K1404" s="382" t="s">
        <v>14314</v>
      </c>
      <c r="L1404" s="355"/>
      <c r="M1404" s="355"/>
      <c r="N1404" s="355"/>
      <c r="O1404" s="355"/>
      <c r="P1404" s="355"/>
      <c r="Q1404" s="355"/>
      <c r="R1404" s="355"/>
      <c r="S1404" s="355"/>
      <c r="T1404" s="355"/>
      <c r="U1404" s="355"/>
      <c r="V1404" s="355"/>
      <c r="W1404" s="355"/>
      <c r="X1404" s="355"/>
      <c r="Y1404" s="355"/>
      <c r="Z1404" s="355"/>
      <c r="AA1404" s="355"/>
      <c r="AB1404" s="355"/>
      <c r="AC1404" s="355"/>
      <c r="AD1404" s="355"/>
      <c r="AE1404" s="355"/>
      <c r="AF1404" s="355"/>
      <c r="AG1404" s="355"/>
      <c r="AH1404" s="355"/>
      <c r="AI1404" s="381">
        <v>2373000</v>
      </c>
      <c r="AJ1404" s="381">
        <v>0</v>
      </c>
      <c r="AK1404" s="381">
        <v>987122</v>
      </c>
      <c r="AL1404" s="381">
        <v>0</v>
      </c>
      <c r="AM1404" s="381"/>
      <c r="AN1404" s="359"/>
      <c r="AO1404" s="367"/>
    </row>
    <row r="1405" spans="1:41" ht="15.75">
      <c r="A1405" s="355" t="s">
        <v>14320</v>
      </c>
      <c r="B1405" s="355"/>
      <c r="C1405" s="382" t="s">
        <v>14311</v>
      </c>
      <c r="D1405" s="382" t="s">
        <v>14312</v>
      </c>
      <c r="E1405" s="382" t="s">
        <v>14313</v>
      </c>
      <c r="F1405" s="355"/>
      <c r="G1405" s="380" t="s">
        <v>12018</v>
      </c>
      <c r="H1405" s="355"/>
      <c r="I1405" s="355"/>
      <c r="J1405" s="355"/>
      <c r="K1405" s="382" t="s">
        <v>14314</v>
      </c>
      <c r="L1405" s="355"/>
      <c r="M1405" s="355"/>
      <c r="N1405" s="355"/>
      <c r="O1405" s="355"/>
      <c r="P1405" s="355"/>
      <c r="Q1405" s="355"/>
      <c r="R1405" s="355"/>
      <c r="S1405" s="355"/>
      <c r="T1405" s="355"/>
      <c r="U1405" s="355"/>
      <c r="V1405" s="355"/>
      <c r="W1405" s="355"/>
      <c r="X1405" s="355"/>
      <c r="Y1405" s="355"/>
      <c r="Z1405" s="355"/>
      <c r="AA1405" s="355"/>
      <c r="AB1405" s="355"/>
      <c r="AC1405" s="355"/>
      <c r="AD1405" s="355"/>
      <c r="AE1405" s="355"/>
      <c r="AF1405" s="355"/>
      <c r="AG1405" s="355"/>
      <c r="AH1405" s="355"/>
      <c r="AI1405" s="381">
        <v>2373000</v>
      </c>
      <c r="AJ1405" s="381">
        <v>0</v>
      </c>
      <c r="AK1405" s="381">
        <v>987122</v>
      </c>
      <c r="AL1405" s="381">
        <v>0</v>
      </c>
      <c r="AM1405" s="381"/>
      <c r="AN1405" s="359"/>
      <c r="AO1405" s="367"/>
    </row>
    <row r="1406" spans="1:41" ht="15.75">
      <c r="A1406" s="355" t="s">
        <v>14321</v>
      </c>
      <c r="B1406" s="355"/>
      <c r="C1406" s="382" t="s">
        <v>14311</v>
      </c>
      <c r="D1406" s="382" t="s">
        <v>14312</v>
      </c>
      <c r="E1406" s="382" t="s">
        <v>14313</v>
      </c>
      <c r="F1406" s="355"/>
      <c r="G1406" s="380" t="s">
        <v>12020</v>
      </c>
      <c r="H1406" s="355"/>
      <c r="I1406" s="355"/>
      <c r="J1406" s="355"/>
      <c r="K1406" s="382" t="s">
        <v>14314</v>
      </c>
      <c r="L1406" s="355"/>
      <c r="M1406" s="355"/>
      <c r="N1406" s="355"/>
      <c r="O1406" s="355"/>
      <c r="P1406" s="355"/>
      <c r="Q1406" s="355"/>
      <c r="R1406" s="355"/>
      <c r="S1406" s="355"/>
      <c r="T1406" s="355"/>
      <c r="U1406" s="355"/>
      <c r="V1406" s="355"/>
      <c r="W1406" s="355"/>
      <c r="X1406" s="355"/>
      <c r="Y1406" s="355"/>
      <c r="Z1406" s="355"/>
      <c r="AA1406" s="355"/>
      <c r="AB1406" s="355"/>
      <c r="AC1406" s="355"/>
      <c r="AD1406" s="355"/>
      <c r="AE1406" s="355"/>
      <c r="AF1406" s="355"/>
      <c r="AG1406" s="355"/>
      <c r="AH1406" s="355"/>
      <c r="AI1406" s="381">
        <v>2373000</v>
      </c>
      <c r="AJ1406" s="381">
        <v>0</v>
      </c>
      <c r="AK1406" s="381">
        <v>987122</v>
      </c>
      <c r="AL1406" s="381">
        <v>0</v>
      </c>
      <c r="AM1406" s="381"/>
      <c r="AN1406" s="359"/>
      <c r="AO1406" s="367"/>
    </row>
    <row r="1407" spans="1:41" ht="15.75">
      <c r="A1407" s="355" t="s">
        <v>14322</v>
      </c>
      <c r="B1407" s="355"/>
      <c r="C1407" s="382" t="s">
        <v>14311</v>
      </c>
      <c r="D1407" s="382" t="s">
        <v>14312</v>
      </c>
      <c r="E1407" s="382" t="s">
        <v>14313</v>
      </c>
      <c r="F1407" s="355"/>
      <c r="G1407" s="380" t="s">
        <v>12022</v>
      </c>
      <c r="H1407" s="355"/>
      <c r="I1407" s="355"/>
      <c r="J1407" s="355"/>
      <c r="K1407" s="382" t="s">
        <v>14314</v>
      </c>
      <c r="L1407" s="355"/>
      <c r="M1407" s="355"/>
      <c r="N1407" s="355"/>
      <c r="O1407" s="355"/>
      <c r="P1407" s="355"/>
      <c r="Q1407" s="355"/>
      <c r="R1407" s="355"/>
      <c r="S1407" s="355"/>
      <c r="T1407" s="355"/>
      <c r="U1407" s="355"/>
      <c r="V1407" s="355"/>
      <c r="W1407" s="355"/>
      <c r="X1407" s="355"/>
      <c r="Y1407" s="355"/>
      <c r="Z1407" s="355"/>
      <c r="AA1407" s="355"/>
      <c r="AB1407" s="355"/>
      <c r="AC1407" s="355"/>
      <c r="AD1407" s="355"/>
      <c r="AE1407" s="355"/>
      <c r="AF1407" s="355"/>
      <c r="AG1407" s="355"/>
      <c r="AH1407" s="355"/>
      <c r="AI1407" s="381">
        <v>2373000</v>
      </c>
      <c r="AJ1407" s="381">
        <v>0</v>
      </c>
      <c r="AK1407" s="381">
        <v>987122</v>
      </c>
      <c r="AL1407" s="381">
        <v>0</v>
      </c>
      <c r="AM1407" s="381"/>
      <c r="AN1407" s="359"/>
      <c r="AO1407" s="367"/>
    </row>
    <row r="1408" spans="1:41" ht="15.75">
      <c r="A1408" s="355" t="s">
        <v>14323</v>
      </c>
      <c r="B1408" s="355"/>
      <c r="C1408" s="382" t="s">
        <v>14311</v>
      </c>
      <c r="D1408" s="382" t="s">
        <v>14312</v>
      </c>
      <c r="E1408" s="382" t="s">
        <v>14313</v>
      </c>
      <c r="F1408" s="355"/>
      <c r="G1408" s="380" t="s">
        <v>12024</v>
      </c>
      <c r="H1408" s="355"/>
      <c r="I1408" s="355"/>
      <c r="J1408" s="355"/>
      <c r="K1408" s="382" t="s">
        <v>14314</v>
      </c>
      <c r="L1408" s="355"/>
      <c r="M1408" s="355"/>
      <c r="N1408" s="355"/>
      <c r="O1408" s="355"/>
      <c r="P1408" s="355"/>
      <c r="Q1408" s="355"/>
      <c r="R1408" s="355"/>
      <c r="S1408" s="355"/>
      <c r="T1408" s="355"/>
      <c r="U1408" s="355"/>
      <c r="V1408" s="355"/>
      <c r="W1408" s="355"/>
      <c r="X1408" s="355"/>
      <c r="Y1408" s="355"/>
      <c r="Z1408" s="355"/>
      <c r="AA1408" s="355"/>
      <c r="AB1408" s="355"/>
      <c r="AC1408" s="355"/>
      <c r="AD1408" s="355"/>
      <c r="AE1408" s="355"/>
      <c r="AF1408" s="355"/>
      <c r="AG1408" s="355"/>
      <c r="AH1408" s="355"/>
      <c r="AI1408" s="381">
        <v>2373000</v>
      </c>
      <c r="AJ1408" s="381">
        <v>0</v>
      </c>
      <c r="AK1408" s="381">
        <v>987122</v>
      </c>
      <c r="AL1408" s="381">
        <v>0</v>
      </c>
      <c r="AM1408" s="381"/>
      <c r="AN1408" s="359"/>
      <c r="AO1408" s="367"/>
    </row>
    <row r="1409" spans="1:41" ht="15.75">
      <c r="A1409" s="355" t="s">
        <v>14324</v>
      </c>
      <c r="B1409" s="355"/>
      <c r="C1409" s="382" t="s">
        <v>14311</v>
      </c>
      <c r="D1409" s="382" t="s">
        <v>14312</v>
      </c>
      <c r="E1409" s="382" t="s">
        <v>14313</v>
      </c>
      <c r="F1409" s="355"/>
      <c r="G1409" s="380" t="s">
        <v>12026</v>
      </c>
      <c r="H1409" s="355"/>
      <c r="I1409" s="355"/>
      <c r="J1409" s="355"/>
      <c r="K1409" s="382" t="s">
        <v>14314</v>
      </c>
      <c r="L1409" s="355"/>
      <c r="M1409" s="355"/>
      <c r="N1409" s="355"/>
      <c r="O1409" s="355"/>
      <c r="P1409" s="355"/>
      <c r="Q1409" s="355"/>
      <c r="R1409" s="355"/>
      <c r="S1409" s="355"/>
      <c r="T1409" s="355"/>
      <c r="U1409" s="355"/>
      <c r="V1409" s="355"/>
      <c r="W1409" s="355"/>
      <c r="X1409" s="355"/>
      <c r="Y1409" s="355"/>
      <c r="Z1409" s="355"/>
      <c r="AA1409" s="355"/>
      <c r="AB1409" s="355"/>
      <c r="AC1409" s="355"/>
      <c r="AD1409" s="355"/>
      <c r="AE1409" s="355"/>
      <c r="AF1409" s="355"/>
      <c r="AG1409" s="355"/>
      <c r="AH1409" s="355"/>
      <c r="AI1409" s="381">
        <v>2373000</v>
      </c>
      <c r="AJ1409" s="381">
        <v>0</v>
      </c>
      <c r="AK1409" s="381">
        <v>987122</v>
      </c>
      <c r="AL1409" s="381">
        <v>0</v>
      </c>
      <c r="AM1409" s="381"/>
      <c r="AN1409" s="359"/>
      <c r="AO1409" s="367"/>
    </row>
    <row r="1410" spans="1:41" ht="15.75">
      <c r="A1410" s="355" t="s">
        <v>14325</v>
      </c>
      <c r="B1410" s="355"/>
      <c r="C1410" s="382" t="s">
        <v>14311</v>
      </c>
      <c r="D1410" s="382" t="s">
        <v>14312</v>
      </c>
      <c r="E1410" s="382" t="s">
        <v>14313</v>
      </c>
      <c r="F1410" s="355"/>
      <c r="G1410" s="380" t="s">
        <v>12028</v>
      </c>
      <c r="H1410" s="355"/>
      <c r="I1410" s="355"/>
      <c r="J1410" s="355"/>
      <c r="K1410" s="382" t="s">
        <v>14314</v>
      </c>
      <c r="L1410" s="355"/>
      <c r="M1410" s="355"/>
      <c r="N1410" s="355"/>
      <c r="O1410" s="355"/>
      <c r="P1410" s="355"/>
      <c r="Q1410" s="355"/>
      <c r="R1410" s="355"/>
      <c r="S1410" s="355"/>
      <c r="T1410" s="355"/>
      <c r="U1410" s="355"/>
      <c r="V1410" s="355"/>
      <c r="W1410" s="355"/>
      <c r="X1410" s="355"/>
      <c r="Y1410" s="355"/>
      <c r="Z1410" s="355"/>
      <c r="AA1410" s="355"/>
      <c r="AB1410" s="355"/>
      <c r="AC1410" s="355"/>
      <c r="AD1410" s="355"/>
      <c r="AE1410" s="355"/>
      <c r="AF1410" s="355"/>
      <c r="AG1410" s="355"/>
      <c r="AH1410" s="355"/>
      <c r="AI1410" s="381">
        <v>2373000</v>
      </c>
      <c r="AJ1410" s="381">
        <v>0</v>
      </c>
      <c r="AK1410" s="381">
        <v>987122</v>
      </c>
      <c r="AL1410" s="381">
        <v>0</v>
      </c>
      <c r="AM1410" s="381"/>
      <c r="AN1410" s="359"/>
      <c r="AO1410" s="367"/>
    </row>
    <row r="1411" spans="1:41" ht="15.75">
      <c r="A1411" s="355" t="s">
        <v>14326</v>
      </c>
      <c r="B1411" s="355"/>
      <c r="C1411" s="382" t="s">
        <v>14311</v>
      </c>
      <c r="D1411" s="382" t="s">
        <v>14312</v>
      </c>
      <c r="E1411" s="382" t="s">
        <v>14313</v>
      </c>
      <c r="F1411" s="355"/>
      <c r="G1411" s="380" t="s">
        <v>12030</v>
      </c>
      <c r="H1411" s="355"/>
      <c r="I1411" s="355"/>
      <c r="J1411" s="355"/>
      <c r="K1411" s="380" t="s">
        <v>13869</v>
      </c>
      <c r="L1411" s="355"/>
      <c r="M1411" s="355"/>
      <c r="N1411" s="355"/>
      <c r="O1411" s="355"/>
      <c r="P1411" s="355"/>
      <c r="Q1411" s="355"/>
      <c r="R1411" s="355"/>
      <c r="S1411" s="355"/>
      <c r="T1411" s="355"/>
      <c r="U1411" s="355"/>
      <c r="V1411" s="355"/>
      <c r="W1411" s="355"/>
      <c r="X1411" s="355"/>
      <c r="Y1411" s="355"/>
      <c r="Z1411" s="355"/>
      <c r="AA1411" s="355"/>
      <c r="AB1411" s="355"/>
      <c r="AC1411" s="355"/>
      <c r="AD1411" s="355"/>
      <c r="AE1411" s="355"/>
      <c r="AF1411" s="355"/>
      <c r="AG1411" s="355"/>
      <c r="AH1411" s="355"/>
      <c r="AI1411" s="381">
        <v>2373000</v>
      </c>
      <c r="AJ1411" s="381">
        <v>0</v>
      </c>
      <c r="AK1411" s="381">
        <v>987122</v>
      </c>
      <c r="AL1411" s="381">
        <v>0</v>
      </c>
      <c r="AM1411" s="381"/>
      <c r="AN1411" s="359"/>
      <c r="AO1411" s="367"/>
    </row>
    <row r="1412" spans="1:41" ht="15.75">
      <c r="A1412" s="355" t="s">
        <v>14327</v>
      </c>
      <c r="B1412" s="355"/>
      <c r="C1412" s="382" t="s">
        <v>14311</v>
      </c>
      <c r="D1412" s="382" t="s">
        <v>14312</v>
      </c>
      <c r="E1412" s="382" t="s">
        <v>14313</v>
      </c>
      <c r="F1412" s="355"/>
      <c r="G1412" s="380" t="s">
        <v>12032</v>
      </c>
      <c r="H1412" s="355"/>
      <c r="I1412" s="355"/>
      <c r="J1412" s="355"/>
      <c r="K1412" s="382" t="s">
        <v>13869</v>
      </c>
      <c r="L1412" s="355"/>
      <c r="M1412" s="355"/>
      <c r="N1412" s="355"/>
      <c r="O1412" s="355"/>
      <c r="P1412" s="355"/>
      <c r="Q1412" s="355"/>
      <c r="R1412" s="355"/>
      <c r="S1412" s="355"/>
      <c r="T1412" s="355"/>
      <c r="U1412" s="355"/>
      <c r="V1412" s="355"/>
      <c r="W1412" s="355"/>
      <c r="X1412" s="355"/>
      <c r="Y1412" s="355"/>
      <c r="Z1412" s="355"/>
      <c r="AA1412" s="355"/>
      <c r="AB1412" s="355"/>
      <c r="AC1412" s="355"/>
      <c r="AD1412" s="355"/>
      <c r="AE1412" s="355"/>
      <c r="AF1412" s="355"/>
      <c r="AG1412" s="355"/>
      <c r="AH1412" s="355"/>
      <c r="AI1412" s="381">
        <v>2373000</v>
      </c>
      <c r="AJ1412" s="381">
        <v>0</v>
      </c>
      <c r="AK1412" s="381">
        <v>987122</v>
      </c>
      <c r="AL1412" s="381">
        <v>0</v>
      </c>
      <c r="AM1412" s="381"/>
      <c r="AN1412" s="359"/>
      <c r="AO1412" s="367"/>
    </row>
    <row r="1413" spans="1:41" ht="15.75">
      <c r="A1413" s="355" t="s">
        <v>14328</v>
      </c>
      <c r="B1413" s="355"/>
      <c r="C1413" s="382" t="s">
        <v>14311</v>
      </c>
      <c r="D1413" s="382" t="s">
        <v>14312</v>
      </c>
      <c r="E1413" s="382" t="s">
        <v>14313</v>
      </c>
      <c r="F1413" s="355"/>
      <c r="G1413" s="380" t="s">
        <v>12034</v>
      </c>
      <c r="H1413" s="355"/>
      <c r="I1413" s="355"/>
      <c r="J1413" s="355"/>
      <c r="K1413" s="382" t="s">
        <v>13869</v>
      </c>
      <c r="L1413" s="355"/>
      <c r="M1413" s="355"/>
      <c r="N1413" s="355"/>
      <c r="O1413" s="355"/>
      <c r="P1413" s="355"/>
      <c r="Q1413" s="355"/>
      <c r="R1413" s="355"/>
      <c r="S1413" s="355"/>
      <c r="T1413" s="355"/>
      <c r="U1413" s="355"/>
      <c r="V1413" s="355"/>
      <c r="W1413" s="355"/>
      <c r="X1413" s="355"/>
      <c r="Y1413" s="355"/>
      <c r="Z1413" s="355"/>
      <c r="AA1413" s="355"/>
      <c r="AB1413" s="355"/>
      <c r="AC1413" s="355"/>
      <c r="AD1413" s="355"/>
      <c r="AE1413" s="355"/>
      <c r="AF1413" s="355"/>
      <c r="AG1413" s="355"/>
      <c r="AH1413" s="355"/>
      <c r="AI1413" s="381">
        <v>2373000</v>
      </c>
      <c r="AJ1413" s="381">
        <v>0</v>
      </c>
      <c r="AK1413" s="381">
        <v>987122</v>
      </c>
      <c r="AL1413" s="381">
        <v>0</v>
      </c>
      <c r="AM1413" s="381"/>
      <c r="AN1413" s="359"/>
      <c r="AO1413" s="367"/>
    </row>
    <row r="1414" spans="1:41" ht="15.75">
      <c r="A1414" s="355" t="s">
        <v>14329</v>
      </c>
      <c r="B1414" s="355"/>
      <c r="C1414" s="382" t="s">
        <v>14311</v>
      </c>
      <c r="D1414" s="382" t="s">
        <v>14312</v>
      </c>
      <c r="E1414" s="382" t="s">
        <v>14313</v>
      </c>
      <c r="F1414" s="355"/>
      <c r="G1414" s="380" t="s">
        <v>12036</v>
      </c>
      <c r="H1414" s="355"/>
      <c r="I1414" s="355"/>
      <c r="J1414" s="355"/>
      <c r="K1414" s="382" t="s">
        <v>13869</v>
      </c>
      <c r="L1414" s="355"/>
      <c r="M1414" s="355"/>
      <c r="N1414" s="355"/>
      <c r="O1414" s="355"/>
      <c r="P1414" s="355"/>
      <c r="Q1414" s="355"/>
      <c r="R1414" s="355"/>
      <c r="S1414" s="355"/>
      <c r="T1414" s="355"/>
      <c r="U1414" s="355"/>
      <c r="V1414" s="355"/>
      <c r="W1414" s="355"/>
      <c r="X1414" s="355"/>
      <c r="Y1414" s="355"/>
      <c r="Z1414" s="355"/>
      <c r="AA1414" s="355"/>
      <c r="AB1414" s="355"/>
      <c r="AC1414" s="355"/>
      <c r="AD1414" s="355"/>
      <c r="AE1414" s="355"/>
      <c r="AF1414" s="355"/>
      <c r="AG1414" s="355"/>
      <c r="AH1414" s="355"/>
      <c r="AI1414" s="381">
        <v>2373000</v>
      </c>
      <c r="AJ1414" s="381">
        <v>0</v>
      </c>
      <c r="AK1414" s="381">
        <v>987122</v>
      </c>
      <c r="AL1414" s="381">
        <v>0</v>
      </c>
      <c r="AM1414" s="381"/>
      <c r="AN1414" s="359"/>
      <c r="AO1414" s="367"/>
    </row>
    <row r="1415" spans="1:41" ht="15.75">
      <c r="A1415" s="355" t="s">
        <v>14330</v>
      </c>
      <c r="B1415" s="355"/>
      <c r="C1415" s="382" t="s">
        <v>14311</v>
      </c>
      <c r="D1415" s="382" t="s">
        <v>14312</v>
      </c>
      <c r="E1415" s="382" t="s">
        <v>14313</v>
      </c>
      <c r="F1415" s="355"/>
      <c r="G1415" s="380" t="s">
        <v>12038</v>
      </c>
      <c r="H1415" s="355"/>
      <c r="I1415" s="355"/>
      <c r="J1415" s="355"/>
      <c r="K1415" s="382" t="s">
        <v>13869</v>
      </c>
      <c r="L1415" s="355"/>
      <c r="M1415" s="355"/>
      <c r="N1415" s="355"/>
      <c r="O1415" s="355"/>
      <c r="P1415" s="355"/>
      <c r="Q1415" s="355"/>
      <c r="R1415" s="355"/>
      <c r="S1415" s="355"/>
      <c r="T1415" s="355"/>
      <c r="U1415" s="355"/>
      <c r="V1415" s="355"/>
      <c r="W1415" s="355"/>
      <c r="X1415" s="355"/>
      <c r="Y1415" s="355"/>
      <c r="Z1415" s="355"/>
      <c r="AA1415" s="355"/>
      <c r="AB1415" s="355"/>
      <c r="AC1415" s="355"/>
      <c r="AD1415" s="355"/>
      <c r="AE1415" s="355"/>
      <c r="AF1415" s="355"/>
      <c r="AG1415" s="355"/>
      <c r="AH1415" s="355"/>
      <c r="AI1415" s="381">
        <v>2373000</v>
      </c>
      <c r="AJ1415" s="381">
        <v>0</v>
      </c>
      <c r="AK1415" s="381">
        <v>987122</v>
      </c>
      <c r="AL1415" s="381">
        <v>0</v>
      </c>
      <c r="AM1415" s="381"/>
      <c r="AN1415" s="359"/>
      <c r="AO1415" s="367"/>
    </row>
    <row r="1416" spans="1:41" ht="15.75">
      <c r="A1416" s="355" t="s">
        <v>14331</v>
      </c>
      <c r="B1416" s="355"/>
      <c r="C1416" s="382" t="s">
        <v>14311</v>
      </c>
      <c r="D1416" s="382" t="s">
        <v>14312</v>
      </c>
      <c r="E1416" s="382" t="s">
        <v>14313</v>
      </c>
      <c r="F1416" s="355"/>
      <c r="G1416" s="380" t="s">
        <v>12040</v>
      </c>
      <c r="H1416" s="355"/>
      <c r="I1416" s="355"/>
      <c r="J1416" s="355"/>
      <c r="K1416" s="382" t="s">
        <v>13869</v>
      </c>
      <c r="L1416" s="355"/>
      <c r="M1416" s="355"/>
      <c r="N1416" s="355"/>
      <c r="O1416" s="355"/>
      <c r="P1416" s="355"/>
      <c r="Q1416" s="355"/>
      <c r="R1416" s="355"/>
      <c r="S1416" s="355"/>
      <c r="T1416" s="355"/>
      <c r="U1416" s="355"/>
      <c r="V1416" s="355"/>
      <c r="W1416" s="355"/>
      <c r="X1416" s="355"/>
      <c r="Y1416" s="355"/>
      <c r="Z1416" s="355"/>
      <c r="AA1416" s="355"/>
      <c r="AB1416" s="355"/>
      <c r="AC1416" s="355"/>
      <c r="AD1416" s="355"/>
      <c r="AE1416" s="355"/>
      <c r="AF1416" s="355"/>
      <c r="AG1416" s="355"/>
      <c r="AH1416" s="355"/>
      <c r="AI1416" s="381">
        <v>2373000</v>
      </c>
      <c r="AJ1416" s="381">
        <v>0</v>
      </c>
      <c r="AK1416" s="381">
        <v>987122</v>
      </c>
      <c r="AL1416" s="381">
        <v>0</v>
      </c>
      <c r="AM1416" s="381"/>
      <c r="AN1416" s="359"/>
      <c r="AO1416" s="367"/>
    </row>
    <row r="1417" spans="1:41" ht="15.75">
      <c r="A1417" s="355" t="s">
        <v>14332</v>
      </c>
      <c r="B1417" s="355">
        <v>53246</v>
      </c>
      <c r="C1417" s="382" t="s">
        <v>14311</v>
      </c>
      <c r="D1417" s="382" t="s">
        <v>14312</v>
      </c>
      <c r="E1417" s="382" t="s">
        <v>14313</v>
      </c>
      <c r="F1417" s="355"/>
      <c r="G1417" s="380" t="s">
        <v>12042</v>
      </c>
      <c r="H1417" s="355"/>
      <c r="I1417" s="355"/>
      <c r="J1417" s="355"/>
      <c r="K1417" s="380" t="s">
        <v>13751</v>
      </c>
      <c r="L1417" s="355"/>
      <c r="M1417" s="355"/>
      <c r="N1417" s="355"/>
      <c r="O1417" s="355"/>
      <c r="P1417" s="355"/>
      <c r="Q1417" s="355"/>
      <c r="R1417" s="355"/>
      <c r="S1417" s="355"/>
      <c r="T1417" s="355"/>
      <c r="U1417" s="355"/>
      <c r="V1417" s="355">
        <v>128000</v>
      </c>
      <c r="W1417" s="355"/>
      <c r="X1417" s="355"/>
      <c r="Y1417" s="355"/>
      <c r="Z1417" s="355"/>
      <c r="AA1417" s="355"/>
      <c r="AB1417" s="355"/>
      <c r="AC1417" s="355"/>
      <c r="AD1417" s="355"/>
      <c r="AE1417" s="355"/>
      <c r="AF1417" s="355"/>
      <c r="AG1417" s="355"/>
      <c r="AH1417" s="355"/>
      <c r="AI1417" s="381">
        <v>2373000</v>
      </c>
      <c r="AJ1417" s="381">
        <v>2373000</v>
      </c>
      <c r="AK1417" s="381">
        <v>987122</v>
      </c>
      <c r="AL1417" s="381">
        <v>987122</v>
      </c>
      <c r="AM1417" s="381">
        <v>53246</v>
      </c>
      <c r="AN1417" s="359"/>
      <c r="AO1417" s="367"/>
    </row>
    <row r="1418" spans="1:41" ht="15.75">
      <c r="A1418" s="355" t="s">
        <v>14333</v>
      </c>
      <c r="B1418" s="355">
        <v>265812</v>
      </c>
      <c r="C1418" s="382" t="s">
        <v>14311</v>
      </c>
      <c r="D1418" s="382" t="s">
        <v>14312</v>
      </c>
      <c r="E1418" s="382" t="s">
        <v>14313</v>
      </c>
      <c r="F1418" s="355"/>
      <c r="G1418" s="380" t="s">
        <v>12044</v>
      </c>
      <c r="H1418" s="355"/>
      <c r="I1418" s="355"/>
      <c r="J1418" s="355"/>
      <c r="K1418" s="382" t="s">
        <v>13751</v>
      </c>
      <c r="L1418" s="355"/>
      <c r="M1418" s="355"/>
      <c r="N1418" s="355"/>
      <c r="O1418" s="355"/>
      <c r="P1418" s="355"/>
      <c r="Q1418" s="355"/>
      <c r="R1418" s="355"/>
      <c r="S1418" s="355"/>
      <c r="T1418" s="355"/>
      <c r="U1418" s="355"/>
      <c r="V1418" s="355">
        <v>639000</v>
      </c>
      <c r="W1418" s="355"/>
      <c r="X1418" s="355"/>
      <c r="Y1418" s="355"/>
      <c r="Z1418" s="355"/>
      <c r="AA1418" s="355"/>
      <c r="AB1418" s="355"/>
      <c r="AC1418" s="355"/>
      <c r="AD1418" s="355"/>
      <c r="AE1418" s="355"/>
      <c r="AF1418" s="355"/>
      <c r="AG1418" s="355"/>
      <c r="AH1418" s="355"/>
      <c r="AI1418" s="381">
        <v>2373000</v>
      </c>
      <c r="AJ1418" s="381">
        <v>2373000</v>
      </c>
      <c r="AK1418" s="381">
        <v>987122</v>
      </c>
      <c r="AL1418" s="381">
        <v>987122</v>
      </c>
      <c r="AM1418" s="381">
        <v>265812</v>
      </c>
      <c r="AN1418" s="359"/>
      <c r="AO1418" s="367"/>
    </row>
    <row r="1419" spans="1:41" ht="15.75">
      <c r="A1419" s="355" t="s">
        <v>14334</v>
      </c>
      <c r="B1419" s="355">
        <v>96923</v>
      </c>
      <c r="C1419" s="382" t="s">
        <v>14311</v>
      </c>
      <c r="D1419" s="382" t="s">
        <v>14312</v>
      </c>
      <c r="E1419" s="382" t="s">
        <v>14313</v>
      </c>
      <c r="F1419" s="355"/>
      <c r="G1419" s="380" t="s">
        <v>12046</v>
      </c>
      <c r="H1419" s="355"/>
      <c r="I1419" s="355"/>
      <c r="J1419" s="355"/>
      <c r="K1419" s="382" t="s">
        <v>13751</v>
      </c>
      <c r="L1419" s="355"/>
      <c r="M1419" s="355"/>
      <c r="N1419" s="355"/>
      <c r="O1419" s="355"/>
      <c r="P1419" s="355"/>
      <c r="Q1419" s="355"/>
      <c r="R1419" s="355"/>
      <c r="S1419" s="355"/>
      <c r="T1419" s="355"/>
      <c r="U1419" s="355"/>
      <c r="V1419" s="355">
        <v>233000</v>
      </c>
      <c r="W1419" s="355"/>
      <c r="X1419" s="355"/>
      <c r="Y1419" s="355"/>
      <c r="Z1419" s="355"/>
      <c r="AA1419" s="355"/>
      <c r="AB1419" s="355"/>
      <c r="AC1419" s="355"/>
      <c r="AD1419" s="355"/>
      <c r="AE1419" s="355"/>
      <c r="AF1419" s="355"/>
      <c r="AG1419" s="355"/>
      <c r="AH1419" s="355"/>
      <c r="AI1419" s="381">
        <v>2373000</v>
      </c>
      <c r="AJ1419" s="381">
        <v>2373000</v>
      </c>
      <c r="AK1419" s="381">
        <v>987122</v>
      </c>
      <c r="AL1419" s="381">
        <v>987122</v>
      </c>
      <c r="AM1419" s="381">
        <v>96923</v>
      </c>
      <c r="AN1419" s="359"/>
      <c r="AO1419" s="367"/>
    </row>
    <row r="1420" spans="1:41" ht="15.75">
      <c r="A1420" s="355" t="s">
        <v>14335</v>
      </c>
      <c r="B1420" s="355"/>
      <c r="C1420" s="382" t="s">
        <v>14311</v>
      </c>
      <c r="D1420" s="382" t="s">
        <v>14312</v>
      </c>
      <c r="E1420" s="382" t="s">
        <v>14313</v>
      </c>
      <c r="F1420" s="355"/>
      <c r="G1420" s="380" t="s">
        <v>12110</v>
      </c>
      <c r="H1420" s="355"/>
      <c r="I1420" s="355"/>
      <c r="J1420" s="355"/>
      <c r="K1420" s="382" t="s">
        <v>13869</v>
      </c>
      <c r="L1420" s="355"/>
      <c r="M1420" s="355"/>
      <c r="N1420" s="355"/>
      <c r="O1420" s="355"/>
      <c r="P1420" s="355"/>
      <c r="Q1420" s="355"/>
      <c r="R1420" s="355"/>
      <c r="S1420" s="355"/>
      <c r="T1420" s="355"/>
      <c r="U1420" s="355"/>
      <c r="V1420" s="355"/>
      <c r="W1420" s="355"/>
      <c r="X1420" s="355"/>
      <c r="Y1420" s="355"/>
      <c r="Z1420" s="355"/>
      <c r="AA1420" s="355"/>
      <c r="AB1420" s="355"/>
      <c r="AC1420" s="355"/>
      <c r="AD1420" s="355"/>
      <c r="AE1420" s="355"/>
      <c r="AF1420" s="355"/>
      <c r="AG1420" s="355"/>
      <c r="AH1420" s="355"/>
      <c r="AI1420" s="381">
        <v>2373000</v>
      </c>
      <c r="AJ1420" s="381">
        <v>0</v>
      </c>
      <c r="AK1420" s="381">
        <v>987122</v>
      </c>
      <c r="AL1420" s="381">
        <v>0</v>
      </c>
      <c r="AM1420" s="381"/>
      <c r="AN1420" s="359"/>
      <c r="AO1420" s="367"/>
    </row>
    <row r="1421" spans="1:41" ht="15.75">
      <c r="A1421" s="355" t="s">
        <v>14336</v>
      </c>
      <c r="B1421" s="355"/>
      <c r="C1421" s="382" t="s">
        <v>14311</v>
      </c>
      <c r="D1421" s="382" t="s">
        <v>14312</v>
      </c>
      <c r="E1421" s="382" t="s">
        <v>14313</v>
      </c>
      <c r="F1421" s="355"/>
      <c r="G1421" s="380" t="s">
        <v>12182</v>
      </c>
      <c r="H1421" s="355"/>
      <c r="I1421" s="355"/>
      <c r="J1421" s="355"/>
      <c r="K1421" s="382" t="s">
        <v>13869</v>
      </c>
      <c r="L1421" s="355"/>
      <c r="M1421" s="355"/>
      <c r="N1421" s="355"/>
      <c r="O1421" s="355"/>
      <c r="P1421" s="355"/>
      <c r="Q1421" s="355"/>
      <c r="R1421" s="355"/>
      <c r="S1421" s="355"/>
      <c r="T1421" s="355"/>
      <c r="U1421" s="355"/>
      <c r="V1421" s="355"/>
      <c r="W1421" s="355"/>
      <c r="X1421" s="355"/>
      <c r="Y1421" s="355"/>
      <c r="Z1421" s="355"/>
      <c r="AA1421" s="355"/>
      <c r="AB1421" s="355"/>
      <c r="AC1421" s="355"/>
      <c r="AD1421" s="355"/>
      <c r="AE1421" s="355"/>
      <c r="AF1421" s="355"/>
      <c r="AG1421" s="355"/>
      <c r="AH1421" s="355"/>
      <c r="AI1421" s="381">
        <v>2373000</v>
      </c>
      <c r="AJ1421" s="381">
        <v>0</v>
      </c>
      <c r="AK1421" s="381">
        <v>987122</v>
      </c>
      <c r="AL1421" s="381">
        <v>0</v>
      </c>
      <c r="AM1421" s="381"/>
      <c r="AN1421" s="359"/>
      <c r="AO1421" s="367"/>
    </row>
    <row r="1422" spans="1:41" ht="15.75">
      <c r="A1422" s="355" t="s">
        <v>14337</v>
      </c>
      <c r="B1422" s="355">
        <v>571141</v>
      </c>
      <c r="C1422" s="382" t="s">
        <v>14311</v>
      </c>
      <c r="D1422" s="382" t="s">
        <v>14312</v>
      </c>
      <c r="E1422" s="382" t="s">
        <v>14313</v>
      </c>
      <c r="F1422" s="355"/>
      <c r="G1422" s="380" t="s">
        <v>12113</v>
      </c>
      <c r="H1422" s="355"/>
      <c r="I1422" s="355"/>
      <c r="J1422" s="355"/>
      <c r="K1422" s="382" t="s">
        <v>13751</v>
      </c>
      <c r="L1422" s="355"/>
      <c r="M1422" s="355"/>
      <c r="N1422" s="355"/>
      <c r="O1422" s="355"/>
      <c r="P1422" s="355"/>
      <c r="Q1422" s="355"/>
      <c r="R1422" s="355"/>
      <c r="S1422" s="355"/>
      <c r="T1422" s="355"/>
      <c r="U1422" s="355"/>
      <c r="V1422" s="355">
        <v>1373000</v>
      </c>
      <c r="W1422" s="355"/>
      <c r="X1422" s="355"/>
      <c r="Y1422" s="355"/>
      <c r="Z1422" s="355"/>
      <c r="AA1422" s="355"/>
      <c r="AB1422" s="355"/>
      <c r="AC1422" s="355"/>
      <c r="AD1422" s="355"/>
      <c r="AE1422" s="355"/>
      <c r="AF1422" s="355"/>
      <c r="AG1422" s="355"/>
      <c r="AH1422" s="355"/>
      <c r="AI1422" s="381">
        <v>2373000</v>
      </c>
      <c r="AJ1422" s="381">
        <v>2373000</v>
      </c>
      <c r="AK1422" s="381">
        <v>987122</v>
      </c>
      <c r="AL1422" s="381">
        <v>987122</v>
      </c>
      <c r="AM1422" s="381">
        <v>571141</v>
      </c>
      <c r="AN1422" s="359"/>
      <c r="AO1422" s="367"/>
    </row>
    <row r="1423" spans="1:41" ht="15.75">
      <c r="A1423" s="355" t="s">
        <v>14338</v>
      </c>
      <c r="B1423" s="355"/>
      <c r="C1423" s="382" t="s">
        <v>14311</v>
      </c>
      <c r="D1423" s="382" t="s">
        <v>14312</v>
      </c>
      <c r="E1423" s="382" t="s">
        <v>14313</v>
      </c>
      <c r="F1423" s="355"/>
      <c r="G1423" s="380" t="s">
        <v>12447</v>
      </c>
      <c r="H1423" s="355"/>
      <c r="I1423" s="355"/>
      <c r="J1423" s="355"/>
      <c r="K1423" s="380" t="s">
        <v>13734</v>
      </c>
      <c r="L1423" s="355"/>
      <c r="M1423" s="355"/>
      <c r="N1423" s="355"/>
      <c r="O1423" s="355"/>
      <c r="P1423" s="355"/>
      <c r="Q1423" s="355"/>
      <c r="R1423" s="355"/>
      <c r="S1423" s="355"/>
      <c r="T1423" s="355"/>
      <c r="U1423" s="355"/>
      <c r="V1423" s="355"/>
      <c r="W1423" s="355"/>
      <c r="X1423" s="355"/>
      <c r="Y1423" s="355"/>
      <c r="Z1423" s="355"/>
      <c r="AA1423" s="355"/>
      <c r="AB1423" s="355"/>
      <c r="AC1423" s="355"/>
      <c r="AD1423" s="355"/>
      <c r="AE1423" s="355"/>
      <c r="AF1423" s="355"/>
      <c r="AG1423" s="355"/>
      <c r="AH1423" s="355"/>
      <c r="AI1423" s="381">
        <v>2373000</v>
      </c>
      <c r="AJ1423" s="381">
        <v>0</v>
      </c>
      <c r="AK1423" s="381">
        <v>987122</v>
      </c>
      <c r="AL1423" s="381">
        <v>0</v>
      </c>
      <c r="AM1423" s="381"/>
      <c r="AN1423" s="359"/>
      <c r="AO1423" s="367"/>
    </row>
    <row r="1424" spans="1:41" ht="15.75">
      <c r="A1424" s="355" t="s">
        <v>14339</v>
      </c>
      <c r="B1424" s="355"/>
      <c r="C1424" s="380" t="s">
        <v>14340</v>
      </c>
      <c r="D1424" s="380" t="s">
        <v>14341</v>
      </c>
      <c r="E1424" s="380" t="s">
        <v>14342</v>
      </c>
      <c r="F1424" s="355"/>
      <c r="G1424" s="380" t="s">
        <v>11988</v>
      </c>
      <c r="H1424" s="355"/>
      <c r="I1424" s="355"/>
      <c r="J1424" s="355"/>
      <c r="K1424" s="380" t="s">
        <v>14343</v>
      </c>
      <c r="L1424" s="355"/>
      <c r="M1424" s="355"/>
      <c r="N1424" s="355"/>
      <c r="O1424" s="355"/>
      <c r="P1424" s="355"/>
      <c r="Q1424" s="355"/>
      <c r="R1424" s="355"/>
      <c r="S1424" s="355"/>
      <c r="T1424" s="355"/>
      <c r="U1424" s="355"/>
      <c r="V1424" s="355"/>
      <c r="W1424" s="355"/>
      <c r="X1424" s="355"/>
      <c r="Y1424" s="355"/>
      <c r="Z1424" s="355"/>
      <c r="AA1424" s="355"/>
      <c r="AB1424" s="355"/>
      <c r="AC1424" s="355"/>
      <c r="AD1424" s="355"/>
      <c r="AE1424" s="355"/>
      <c r="AF1424" s="355"/>
      <c r="AG1424" s="355"/>
      <c r="AH1424" s="355"/>
      <c r="AI1424" s="381">
        <v>827000</v>
      </c>
      <c r="AJ1424" s="381">
        <v>0</v>
      </c>
      <c r="AK1424" s="381">
        <v>2999730</v>
      </c>
      <c r="AL1424" s="381">
        <v>0</v>
      </c>
      <c r="AM1424" s="381"/>
      <c r="AN1424" s="359"/>
      <c r="AO1424" s="367"/>
    </row>
    <row r="1425" spans="1:41" ht="15.75">
      <c r="A1425" s="355" t="s">
        <v>14344</v>
      </c>
      <c r="B1425" s="355"/>
      <c r="C1425" s="382" t="s">
        <v>14340</v>
      </c>
      <c r="D1425" s="382" t="s">
        <v>14341</v>
      </c>
      <c r="E1425" s="382" t="s">
        <v>14342</v>
      </c>
      <c r="F1425" s="355"/>
      <c r="G1425" s="380" t="s">
        <v>12008</v>
      </c>
      <c r="H1425" s="355"/>
      <c r="I1425" s="355"/>
      <c r="J1425" s="355"/>
      <c r="K1425" s="382" t="s">
        <v>14343</v>
      </c>
      <c r="L1425" s="355"/>
      <c r="M1425" s="355"/>
      <c r="N1425" s="355"/>
      <c r="O1425" s="355"/>
      <c r="P1425" s="355"/>
      <c r="Q1425" s="355"/>
      <c r="R1425" s="355"/>
      <c r="S1425" s="355"/>
      <c r="T1425" s="355"/>
      <c r="U1425" s="355"/>
      <c r="V1425" s="355"/>
      <c r="W1425" s="355"/>
      <c r="X1425" s="355"/>
      <c r="Y1425" s="355"/>
      <c r="Z1425" s="355"/>
      <c r="AA1425" s="355"/>
      <c r="AB1425" s="355"/>
      <c r="AC1425" s="355"/>
      <c r="AD1425" s="355"/>
      <c r="AE1425" s="355"/>
      <c r="AF1425" s="355"/>
      <c r="AG1425" s="355"/>
      <c r="AH1425" s="355"/>
      <c r="AI1425" s="381">
        <v>827000</v>
      </c>
      <c r="AJ1425" s="381">
        <v>0</v>
      </c>
      <c r="AK1425" s="381">
        <v>2999730</v>
      </c>
      <c r="AL1425" s="381">
        <v>0</v>
      </c>
      <c r="AM1425" s="381"/>
      <c r="AN1425" s="359"/>
      <c r="AO1425" s="367"/>
    </row>
    <row r="1426" spans="1:41" ht="15.75">
      <c r="A1426" s="355" t="s">
        <v>14345</v>
      </c>
      <c r="B1426" s="355">
        <v>366351</v>
      </c>
      <c r="C1426" s="382" t="s">
        <v>14340</v>
      </c>
      <c r="D1426" s="382" t="s">
        <v>14341</v>
      </c>
      <c r="E1426" s="382" t="s">
        <v>14342</v>
      </c>
      <c r="F1426" s="355"/>
      <c r="G1426" s="380" t="s">
        <v>12010</v>
      </c>
      <c r="H1426" s="355"/>
      <c r="I1426" s="355"/>
      <c r="J1426" s="355"/>
      <c r="K1426" s="380" t="s">
        <v>14346</v>
      </c>
      <c r="L1426" s="355"/>
      <c r="M1426" s="355"/>
      <c r="N1426" s="355"/>
      <c r="O1426" s="355"/>
      <c r="P1426" s="355"/>
      <c r="Q1426" s="355"/>
      <c r="R1426" s="355"/>
      <c r="S1426" s="355"/>
      <c r="T1426" s="355"/>
      <c r="U1426" s="355"/>
      <c r="V1426" s="355">
        <v>101000</v>
      </c>
      <c r="W1426" s="355"/>
      <c r="X1426" s="355"/>
      <c r="Y1426" s="355"/>
      <c r="Z1426" s="355"/>
      <c r="AA1426" s="355"/>
      <c r="AB1426" s="355"/>
      <c r="AC1426" s="355"/>
      <c r="AD1426" s="355"/>
      <c r="AE1426" s="355"/>
      <c r="AF1426" s="355"/>
      <c r="AG1426" s="355"/>
      <c r="AH1426" s="355"/>
      <c r="AI1426" s="381">
        <v>827000</v>
      </c>
      <c r="AJ1426" s="381">
        <v>666000</v>
      </c>
      <c r="AK1426" s="381">
        <v>2999730</v>
      </c>
      <c r="AL1426" s="381">
        <v>2415743.8694074969</v>
      </c>
      <c r="AM1426" s="381">
        <v>366351</v>
      </c>
      <c r="AN1426" s="359"/>
      <c r="AO1426" s="367"/>
    </row>
    <row r="1427" spans="1:41" ht="15.75">
      <c r="A1427" s="355" t="s">
        <v>14347</v>
      </c>
      <c r="B1427" s="355">
        <v>2049392</v>
      </c>
      <c r="C1427" s="382" t="s">
        <v>14340</v>
      </c>
      <c r="D1427" s="382" t="s">
        <v>14341</v>
      </c>
      <c r="E1427" s="382" t="s">
        <v>14342</v>
      </c>
      <c r="F1427" s="355"/>
      <c r="G1427" s="380" t="s">
        <v>12012</v>
      </c>
      <c r="H1427" s="355"/>
      <c r="I1427" s="355"/>
      <c r="J1427" s="355"/>
      <c r="K1427" s="382" t="s">
        <v>14346</v>
      </c>
      <c r="L1427" s="355"/>
      <c r="M1427" s="355"/>
      <c r="N1427" s="355"/>
      <c r="O1427" s="355"/>
      <c r="P1427" s="355"/>
      <c r="Q1427" s="355"/>
      <c r="R1427" s="355"/>
      <c r="S1427" s="355"/>
      <c r="T1427" s="355"/>
      <c r="U1427" s="355"/>
      <c r="V1427" s="355">
        <v>565000</v>
      </c>
      <c r="W1427" s="355"/>
      <c r="X1427" s="355"/>
      <c r="Y1427" s="355"/>
      <c r="Z1427" s="355"/>
      <c r="AA1427" s="355"/>
      <c r="AB1427" s="355"/>
      <c r="AC1427" s="355"/>
      <c r="AD1427" s="355"/>
      <c r="AE1427" s="355"/>
      <c r="AF1427" s="355"/>
      <c r="AG1427" s="355"/>
      <c r="AH1427" s="355"/>
      <c r="AI1427" s="381">
        <v>827000</v>
      </c>
      <c r="AJ1427" s="381">
        <v>666000</v>
      </c>
      <c r="AK1427" s="381">
        <v>2999730</v>
      </c>
      <c r="AL1427" s="381">
        <v>2415743.8694074969</v>
      </c>
      <c r="AM1427" s="381">
        <v>2049392</v>
      </c>
      <c r="AN1427" s="359"/>
      <c r="AO1427" s="367"/>
    </row>
    <row r="1428" spans="1:41" ht="15.75">
      <c r="A1428" s="355" t="s">
        <v>14348</v>
      </c>
      <c r="B1428" s="355">
        <v>239398</v>
      </c>
      <c r="C1428" s="382" t="s">
        <v>14340</v>
      </c>
      <c r="D1428" s="382" t="s">
        <v>14341</v>
      </c>
      <c r="E1428" s="382" t="s">
        <v>14342</v>
      </c>
      <c r="F1428" s="355"/>
      <c r="G1428" s="380" t="s">
        <v>12014</v>
      </c>
      <c r="H1428" s="355"/>
      <c r="I1428" s="355"/>
      <c r="J1428" s="355"/>
      <c r="K1428" s="380" t="s">
        <v>14349</v>
      </c>
      <c r="L1428" s="355"/>
      <c r="M1428" s="355"/>
      <c r="N1428" s="355"/>
      <c r="O1428" s="355"/>
      <c r="P1428" s="355"/>
      <c r="Q1428" s="355"/>
      <c r="R1428" s="355"/>
      <c r="S1428" s="355"/>
      <c r="T1428" s="355"/>
      <c r="U1428" s="355"/>
      <c r="V1428" s="355">
        <v>66000</v>
      </c>
      <c r="W1428" s="355"/>
      <c r="X1428" s="355"/>
      <c r="Y1428" s="355"/>
      <c r="Z1428" s="355"/>
      <c r="AA1428" s="355"/>
      <c r="AB1428" s="355"/>
      <c r="AC1428" s="355"/>
      <c r="AD1428" s="355"/>
      <c r="AE1428" s="355"/>
      <c r="AF1428" s="355"/>
      <c r="AG1428" s="355"/>
      <c r="AH1428" s="355"/>
      <c r="AI1428" s="381">
        <v>827000</v>
      </c>
      <c r="AJ1428" s="381">
        <v>66000</v>
      </c>
      <c r="AK1428" s="381">
        <v>2999730</v>
      </c>
      <c r="AL1428" s="381">
        <v>239398.04111245467</v>
      </c>
      <c r="AM1428" s="381">
        <v>239398</v>
      </c>
      <c r="AN1428" s="359"/>
      <c r="AO1428" s="367"/>
    </row>
    <row r="1429" spans="1:41" ht="15.75">
      <c r="A1429" s="355" t="s">
        <v>14350</v>
      </c>
      <c r="B1429" s="355">
        <v>344588</v>
      </c>
      <c r="C1429" s="382" t="s">
        <v>14340</v>
      </c>
      <c r="D1429" s="382" t="s">
        <v>14341</v>
      </c>
      <c r="E1429" s="382" t="s">
        <v>14342</v>
      </c>
      <c r="F1429" s="355"/>
      <c r="G1429" s="380" t="s">
        <v>12016</v>
      </c>
      <c r="H1429" s="355"/>
      <c r="I1429" s="355"/>
      <c r="J1429" s="355"/>
      <c r="K1429" s="380" t="s">
        <v>14351</v>
      </c>
      <c r="L1429" s="355"/>
      <c r="M1429" s="355"/>
      <c r="N1429" s="355"/>
      <c r="O1429" s="355"/>
      <c r="P1429" s="355"/>
      <c r="Q1429" s="355"/>
      <c r="R1429" s="355"/>
      <c r="S1429" s="355"/>
      <c r="T1429" s="355"/>
      <c r="U1429" s="355"/>
      <c r="V1429" s="355">
        <v>95000</v>
      </c>
      <c r="W1429" s="355"/>
      <c r="X1429" s="355"/>
      <c r="Y1429" s="355"/>
      <c r="Z1429" s="355"/>
      <c r="AA1429" s="355"/>
      <c r="AB1429" s="355"/>
      <c r="AC1429" s="355"/>
      <c r="AD1429" s="355"/>
      <c r="AE1429" s="355"/>
      <c r="AF1429" s="355"/>
      <c r="AG1429" s="355"/>
      <c r="AH1429" s="355"/>
      <c r="AI1429" s="381">
        <v>827000</v>
      </c>
      <c r="AJ1429" s="381">
        <v>95000</v>
      </c>
      <c r="AK1429" s="381">
        <v>2999730</v>
      </c>
      <c r="AL1429" s="381">
        <v>344588.08948004834</v>
      </c>
      <c r="AM1429" s="381">
        <v>344588</v>
      </c>
      <c r="AN1429" s="359"/>
      <c r="AO1429" s="367"/>
    </row>
    <row r="1430" spans="1:41" ht="15.75">
      <c r="A1430" s="355" t="s">
        <v>14352</v>
      </c>
      <c r="B1430" s="355">
        <v>66825</v>
      </c>
      <c r="C1430" s="380" t="s">
        <v>14353</v>
      </c>
      <c r="D1430" s="380" t="s">
        <v>14354</v>
      </c>
      <c r="E1430" s="380" t="s">
        <v>14355</v>
      </c>
      <c r="F1430" s="355"/>
      <c r="G1430" s="380" t="s">
        <v>11988</v>
      </c>
      <c r="H1430" s="355"/>
      <c r="I1430" s="355"/>
      <c r="J1430" s="355"/>
      <c r="K1430" s="380" t="s">
        <v>14356</v>
      </c>
      <c r="L1430" s="355"/>
      <c r="M1430" s="355"/>
      <c r="N1430" s="355"/>
      <c r="O1430" s="355"/>
      <c r="P1430" s="355"/>
      <c r="Q1430" s="355"/>
      <c r="R1430" s="355"/>
      <c r="S1430" s="355"/>
      <c r="T1430" s="355"/>
      <c r="U1430" s="355"/>
      <c r="V1430" s="355">
        <v>158645000</v>
      </c>
      <c r="W1430" s="355"/>
      <c r="X1430" s="355"/>
      <c r="Y1430" s="355"/>
      <c r="Z1430" s="355"/>
      <c r="AA1430" s="355"/>
      <c r="AB1430" s="355"/>
      <c r="AC1430" s="355"/>
      <c r="AD1430" s="355"/>
      <c r="AE1430" s="355"/>
      <c r="AF1430" s="355"/>
      <c r="AG1430" s="355"/>
      <c r="AH1430" s="355"/>
      <c r="AI1430" s="381">
        <v>181263000</v>
      </c>
      <c r="AJ1430" s="381">
        <v>158645000</v>
      </c>
      <c r="AK1430" s="381">
        <v>76353</v>
      </c>
      <c r="AL1430" s="381">
        <v>66825.671455288728</v>
      </c>
      <c r="AM1430" s="381">
        <v>66825</v>
      </c>
      <c r="AN1430" s="359"/>
      <c r="AO1430" s="367"/>
    </row>
    <row r="1431" spans="1:41" ht="15.75">
      <c r="A1431" s="355" t="s">
        <v>14357</v>
      </c>
      <c r="B1431" s="355">
        <v>9216</v>
      </c>
      <c r="C1431" s="382" t="s">
        <v>14353</v>
      </c>
      <c r="D1431" s="382" t="s">
        <v>14354</v>
      </c>
      <c r="E1431" s="382" t="s">
        <v>14355</v>
      </c>
      <c r="F1431" s="355"/>
      <c r="G1431" s="380" t="s">
        <v>12008</v>
      </c>
      <c r="H1431" s="355"/>
      <c r="I1431" s="355"/>
      <c r="J1431" s="355"/>
      <c r="K1431" s="380" t="s">
        <v>12573</v>
      </c>
      <c r="L1431" s="355"/>
      <c r="M1431" s="355"/>
      <c r="N1431" s="355"/>
      <c r="O1431" s="355"/>
      <c r="P1431" s="355"/>
      <c r="Q1431" s="355"/>
      <c r="R1431" s="355"/>
      <c r="S1431" s="355"/>
      <c r="T1431" s="355"/>
      <c r="U1431" s="355"/>
      <c r="V1431" s="355">
        <v>21880000</v>
      </c>
      <c r="W1431" s="355"/>
      <c r="X1431" s="355"/>
      <c r="Y1431" s="355"/>
      <c r="Z1431" s="355"/>
      <c r="AA1431" s="355"/>
      <c r="AB1431" s="355"/>
      <c r="AC1431" s="355"/>
      <c r="AD1431" s="355"/>
      <c r="AE1431" s="355"/>
      <c r="AF1431" s="355"/>
      <c r="AG1431" s="355"/>
      <c r="AH1431" s="355"/>
      <c r="AI1431" s="381">
        <v>181263000</v>
      </c>
      <c r="AJ1431" s="381">
        <v>21880000</v>
      </c>
      <c r="AK1431" s="381">
        <v>76353</v>
      </c>
      <c r="AL1431" s="381">
        <v>9216.4624882077424</v>
      </c>
      <c r="AM1431" s="381">
        <v>9216</v>
      </c>
      <c r="AN1431" s="359"/>
      <c r="AO1431" s="367"/>
    </row>
    <row r="1432" spans="1:41" ht="15.75">
      <c r="A1432" s="355" t="s">
        <v>14358</v>
      </c>
      <c r="B1432" s="355"/>
      <c r="C1432" s="382" t="s">
        <v>14353</v>
      </c>
      <c r="D1432" s="382" t="s">
        <v>14354</v>
      </c>
      <c r="E1432" s="382" t="s">
        <v>14355</v>
      </c>
      <c r="F1432" s="355"/>
      <c r="G1432" s="380" t="s">
        <v>12010</v>
      </c>
      <c r="H1432" s="355"/>
      <c r="I1432" s="355"/>
      <c r="J1432" s="355"/>
      <c r="K1432" s="380" t="s">
        <v>14359</v>
      </c>
      <c r="L1432" s="355"/>
      <c r="M1432" s="355"/>
      <c r="N1432" s="355"/>
      <c r="O1432" s="355"/>
      <c r="P1432" s="355"/>
      <c r="Q1432" s="355"/>
      <c r="R1432" s="355"/>
      <c r="S1432" s="355"/>
      <c r="T1432" s="355"/>
      <c r="U1432" s="355"/>
      <c r="V1432" s="355"/>
      <c r="W1432" s="355"/>
      <c r="X1432" s="355"/>
      <c r="Y1432" s="355"/>
      <c r="Z1432" s="355"/>
      <c r="AA1432" s="355"/>
      <c r="AB1432" s="355"/>
      <c r="AC1432" s="355"/>
      <c r="AD1432" s="355"/>
      <c r="AE1432" s="355"/>
      <c r="AF1432" s="355"/>
      <c r="AG1432" s="355"/>
      <c r="AH1432" s="355"/>
      <c r="AI1432" s="381">
        <v>181263000</v>
      </c>
      <c r="AJ1432" s="381">
        <v>0</v>
      </c>
      <c r="AK1432" s="381">
        <v>76353</v>
      </c>
      <c r="AL1432" s="381">
        <v>0</v>
      </c>
      <c r="AM1432" s="381"/>
      <c r="AN1432" s="359"/>
      <c r="AO1432" s="367"/>
    </row>
    <row r="1433" spans="1:41" ht="15.75">
      <c r="A1433" s="355" t="s">
        <v>14360</v>
      </c>
      <c r="B1433" s="355">
        <v>267</v>
      </c>
      <c r="C1433" s="382" t="s">
        <v>14353</v>
      </c>
      <c r="D1433" s="382" t="s">
        <v>14354</v>
      </c>
      <c r="E1433" s="382" t="s">
        <v>14355</v>
      </c>
      <c r="F1433" s="355"/>
      <c r="G1433" s="380" t="s">
        <v>12012</v>
      </c>
      <c r="H1433" s="355"/>
      <c r="I1433" s="355"/>
      <c r="J1433" s="355"/>
      <c r="K1433" s="380" t="s">
        <v>14361</v>
      </c>
      <c r="L1433" s="355"/>
      <c r="M1433" s="355"/>
      <c r="N1433" s="355"/>
      <c r="O1433" s="355"/>
      <c r="P1433" s="355"/>
      <c r="Q1433" s="355"/>
      <c r="R1433" s="355"/>
      <c r="S1433" s="355"/>
      <c r="T1433" s="355"/>
      <c r="U1433" s="355"/>
      <c r="V1433" s="355">
        <v>636000</v>
      </c>
      <c r="W1433" s="355"/>
      <c r="X1433" s="355"/>
      <c r="Y1433" s="355"/>
      <c r="Z1433" s="355"/>
      <c r="AA1433" s="355"/>
      <c r="AB1433" s="355"/>
      <c r="AC1433" s="355"/>
      <c r="AD1433" s="355"/>
      <c r="AE1433" s="355"/>
      <c r="AF1433" s="355"/>
      <c r="AG1433" s="355"/>
      <c r="AH1433" s="355"/>
      <c r="AI1433" s="381">
        <v>181263000</v>
      </c>
      <c r="AJ1433" s="381">
        <v>636000</v>
      </c>
      <c r="AK1433" s="381">
        <v>76353</v>
      </c>
      <c r="AL1433" s="381">
        <v>267.90082918190694</v>
      </c>
      <c r="AM1433" s="381">
        <v>267</v>
      </c>
      <c r="AN1433" s="359"/>
      <c r="AO1433" s="367"/>
    </row>
    <row r="1434" spans="1:41" ht="15.75">
      <c r="A1434" s="355" t="s">
        <v>14362</v>
      </c>
      <c r="B1434" s="355"/>
      <c r="C1434" s="382" t="s">
        <v>14353</v>
      </c>
      <c r="D1434" s="382" t="s">
        <v>14354</v>
      </c>
      <c r="E1434" s="382" t="s">
        <v>14355</v>
      </c>
      <c r="F1434" s="355"/>
      <c r="G1434" s="380" t="s">
        <v>12014</v>
      </c>
      <c r="H1434" s="355"/>
      <c r="I1434" s="355"/>
      <c r="J1434" s="355"/>
      <c r="K1434" s="382" t="s">
        <v>14359</v>
      </c>
      <c r="L1434" s="355"/>
      <c r="M1434" s="355"/>
      <c r="N1434" s="355"/>
      <c r="O1434" s="355"/>
      <c r="P1434" s="355"/>
      <c r="Q1434" s="355"/>
      <c r="R1434" s="355"/>
      <c r="S1434" s="355"/>
      <c r="T1434" s="355"/>
      <c r="U1434" s="355"/>
      <c r="V1434" s="355"/>
      <c r="W1434" s="355"/>
      <c r="X1434" s="355"/>
      <c r="Y1434" s="355"/>
      <c r="Z1434" s="355"/>
      <c r="AA1434" s="355"/>
      <c r="AB1434" s="355"/>
      <c r="AC1434" s="355"/>
      <c r="AD1434" s="355"/>
      <c r="AE1434" s="355"/>
      <c r="AF1434" s="355"/>
      <c r="AG1434" s="355"/>
      <c r="AH1434" s="355"/>
      <c r="AI1434" s="381">
        <v>181263000</v>
      </c>
      <c r="AJ1434" s="381">
        <v>0</v>
      </c>
      <c r="AK1434" s="381">
        <v>76353</v>
      </c>
      <c r="AL1434" s="381">
        <v>0</v>
      </c>
      <c r="AM1434" s="381"/>
      <c r="AN1434" s="359"/>
      <c r="AO1434" s="367"/>
    </row>
    <row r="1435" spans="1:41" ht="15.75">
      <c r="A1435" s="355" t="s">
        <v>14363</v>
      </c>
      <c r="B1435" s="355">
        <v>42</v>
      </c>
      <c r="C1435" s="382" t="s">
        <v>14353</v>
      </c>
      <c r="D1435" s="382" t="s">
        <v>14354</v>
      </c>
      <c r="E1435" s="382" t="s">
        <v>14355</v>
      </c>
      <c r="F1435" s="355"/>
      <c r="G1435" s="380" t="s">
        <v>12016</v>
      </c>
      <c r="H1435" s="355"/>
      <c r="I1435" s="355"/>
      <c r="J1435" s="355"/>
      <c r="K1435" s="380" t="s">
        <v>14364</v>
      </c>
      <c r="L1435" s="355"/>
      <c r="M1435" s="355"/>
      <c r="N1435" s="355"/>
      <c r="O1435" s="355"/>
      <c r="P1435" s="355"/>
      <c r="Q1435" s="355"/>
      <c r="R1435" s="355"/>
      <c r="S1435" s="355"/>
      <c r="T1435" s="355"/>
      <c r="U1435" s="355"/>
      <c r="V1435" s="355">
        <v>102000</v>
      </c>
      <c r="W1435" s="355"/>
      <c r="X1435" s="355"/>
      <c r="Y1435" s="355"/>
      <c r="Z1435" s="355"/>
      <c r="AA1435" s="355"/>
      <c r="AB1435" s="355"/>
      <c r="AC1435" s="355"/>
      <c r="AD1435" s="355"/>
      <c r="AE1435" s="355"/>
      <c r="AF1435" s="355"/>
      <c r="AG1435" s="355"/>
      <c r="AH1435" s="355"/>
      <c r="AI1435" s="381">
        <v>181263000</v>
      </c>
      <c r="AJ1435" s="381">
        <v>102000</v>
      </c>
      <c r="AK1435" s="381">
        <v>76353</v>
      </c>
      <c r="AL1435" s="381">
        <v>42.965227321626585</v>
      </c>
      <c r="AM1435" s="381">
        <v>42</v>
      </c>
      <c r="AN1435" s="359"/>
      <c r="AO1435" s="367"/>
    </row>
    <row r="1436" spans="1:41" ht="15.75">
      <c r="A1436" s="355" t="s">
        <v>14365</v>
      </c>
      <c r="B1436" s="355">
        <v>2411</v>
      </c>
      <c r="C1436" s="380" t="s">
        <v>14366</v>
      </c>
      <c r="D1436" s="380" t="s">
        <v>14367</v>
      </c>
      <c r="E1436" s="380" t="s">
        <v>14368</v>
      </c>
      <c r="F1436" s="355"/>
      <c r="G1436" s="380" t="s">
        <v>11988</v>
      </c>
      <c r="H1436" s="355"/>
      <c r="I1436" s="355"/>
      <c r="J1436" s="355"/>
      <c r="K1436" s="380" t="s">
        <v>13414</v>
      </c>
      <c r="L1436" s="355"/>
      <c r="M1436" s="355"/>
      <c r="N1436" s="355"/>
      <c r="O1436" s="355"/>
      <c r="P1436" s="355"/>
      <c r="Q1436" s="355"/>
      <c r="R1436" s="355"/>
      <c r="S1436" s="355"/>
      <c r="T1436" s="355"/>
      <c r="U1436" s="355"/>
      <c r="V1436" s="355">
        <v>2994000</v>
      </c>
      <c r="W1436" s="355"/>
      <c r="X1436" s="355"/>
      <c r="Y1436" s="355"/>
      <c r="Z1436" s="355"/>
      <c r="AA1436" s="355"/>
      <c r="AB1436" s="355"/>
      <c r="AC1436" s="355"/>
      <c r="AD1436" s="355"/>
      <c r="AE1436" s="355"/>
      <c r="AF1436" s="355"/>
      <c r="AG1436" s="355"/>
      <c r="AH1436" s="355"/>
      <c r="AI1436" s="381">
        <v>51047000</v>
      </c>
      <c r="AJ1436" s="381">
        <v>50257000</v>
      </c>
      <c r="AK1436" s="381">
        <v>41116</v>
      </c>
      <c r="AL1436" s="381">
        <v>40479.691499990207</v>
      </c>
      <c r="AM1436" s="381">
        <v>2411</v>
      </c>
      <c r="AN1436" s="359"/>
      <c r="AO1436" s="367"/>
    </row>
    <row r="1437" spans="1:41" ht="15.75">
      <c r="A1437" s="355" t="s">
        <v>14369</v>
      </c>
      <c r="B1437" s="355">
        <v>506</v>
      </c>
      <c r="C1437" s="382" t="s">
        <v>14366</v>
      </c>
      <c r="D1437" s="382" t="s">
        <v>14367</v>
      </c>
      <c r="E1437" s="382" t="s">
        <v>14368</v>
      </c>
      <c r="F1437" s="355"/>
      <c r="G1437" s="380" t="s">
        <v>12008</v>
      </c>
      <c r="H1437" s="355"/>
      <c r="I1437" s="355"/>
      <c r="J1437" s="355"/>
      <c r="K1437" s="382" t="s">
        <v>13414</v>
      </c>
      <c r="L1437" s="355"/>
      <c r="M1437" s="355"/>
      <c r="N1437" s="355"/>
      <c r="O1437" s="355"/>
      <c r="P1437" s="355"/>
      <c r="Q1437" s="355"/>
      <c r="R1437" s="355"/>
      <c r="S1437" s="355"/>
      <c r="T1437" s="355"/>
      <c r="U1437" s="355"/>
      <c r="V1437" s="355">
        <v>629000</v>
      </c>
      <c r="W1437" s="355"/>
      <c r="X1437" s="355"/>
      <c r="Y1437" s="355"/>
      <c r="Z1437" s="355"/>
      <c r="AA1437" s="355"/>
      <c r="AB1437" s="355"/>
      <c r="AC1437" s="355"/>
      <c r="AD1437" s="355"/>
      <c r="AE1437" s="355"/>
      <c r="AF1437" s="355"/>
      <c r="AG1437" s="355"/>
      <c r="AH1437" s="355"/>
      <c r="AI1437" s="381">
        <v>51047000</v>
      </c>
      <c r="AJ1437" s="381">
        <v>50257000</v>
      </c>
      <c r="AK1437" s="381">
        <v>41116</v>
      </c>
      <c r="AL1437" s="381">
        <v>40479.691499990207</v>
      </c>
      <c r="AM1437" s="381">
        <v>506</v>
      </c>
      <c r="AN1437" s="359"/>
      <c r="AO1437" s="367"/>
    </row>
    <row r="1438" spans="1:41" ht="15.75">
      <c r="A1438" s="355" t="s">
        <v>14370</v>
      </c>
      <c r="B1438" s="355"/>
      <c r="C1438" s="382" t="s">
        <v>14366</v>
      </c>
      <c r="D1438" s="382" t="s">
        <v>14367</v>
      </c>
      <c r="E1438" s="382" t="s">
        <v>14368</v>
      </c>
      <c r="F1438" s="355"/>
      <c r="G1438" s="380" t="s">
        <v>12010</v>
      </c>
      <c r="H1438" s="355"/>
      <c r="I1438" s="355"/>
      <c r="J1438" s="355"/>
      <c r="K1438" s="380" t="s">
        <v>13416</v>
      </c>
      <c r="L1438" s="355"/>
      <c r="M1438" s="355"/>
      <c r="N1438" s="355"/>
      <c r="O1438" s="355"/>
      <c r="P1438" s="355"/>
      <c r="Q1438" s="355"/>
      <c r="R1438" s="355"/>
      <c r="S1438" s="355"/>
      <c r="T1438" s="355"/>
      <c r="U1438" s="355"/>
      <c r="V1438" s="355"/>
      <c r="W1438" s="355"/>
      <c r="X1438" s="355"/>
      <c r="Y1438" s="355"/>
      <c r="Z1438" s="355"/>
      <c r="AA1438" s="355"/>
      <c r="AB1438" s="355"/>
      <c r="AC1438" s="355"/>
      <c r="AD1438" s="355"/>
      <c r="AE1438" s="355"/>
      <c r="AF1438" s="355"/>
      <c r="AG1438" s="355"/>
      <c r="AH1438" s="355"/>
      <c r="AI1438" s="381">
        <v>51047000</v>
      </c>
      <c r="AJ1438" s="381">
        <v>0</v>
      </c>
      <c r="AK1438" s="381">
        <v>41116</v>
      </c>
      <c r="AL1438" s="381">
        <v>0</v>
      </c>
      <c r="AM1438" s="381"/>
      <c r="AN1438" s="359"/>
      <c r="AO1438" s="367"/>
    </row>
    <row r="1439" spans="1:41" ht="15.75">
      <c r="A1439" s="355" t="s">
        <v>14371</v>
      </c>
      <c r="B1439" s="355"/>
      <c r="C1439" s="382" t="s">
        <v>14366</v>
      </c>
      <c r="D1439" s="382" t="s">
        <v>14367</v>
      </c>
      <c r="E1439" s="382" t="s">
        <v>14368</v>
      </c>
      <c r="F1439" s="355"/>
      <c r="G1439" s="380" t="s">
        <v>12012</v>
      </c>
      <c r="H1439" s="355"/>
      <c r="I1439" s="355"/>
      <c r="J1439" s="355"/>
      <c r="K1439" s="382" t="s">
        <v>13416</v>
      </c>
      <c r="L1439" s="355"/>
      <c r="M1439" s="355"/>
      <c r="N1439" s="355"/>
      <c r="O1439" s="355"/>
      <c r="P1439" s="355"/>
      <c r="Q1439" s="355"/>
      <c r="R1439" s="355"/>
      <c r="S1439" s="355"/>
      <c r="T1439" s="355"/>
      <c r="U1439" s="355"/>
      <c r="V1439" s="355"/>
      <c r="W1439" s="355"/>
      <c r="X1439" s="355"/>
      <c r="Y1439" s="355"/>
      <c r="Z1439" s="355"/>
      <c r="AA1439" s="355"/>
      <c r="AB1439" s="355"/>
      <c r="AC1439" s="355"/>
      <c r="AD1439" s="355"/>
      <c r="AE1439" s="355"/>
      <c r="AF1439" s="355"/>
      <c r="AG1439" s="355"/>
      <c r="AH1439" s="355"/>
      <c r="AI1439" s="381">
        <v>51047000</v>
      </c>
      <c r="AJ1439" s="381">
        <v>0</v>
      </c>
      <c r="AK1439" s="381">
        <v>41116</v>
      </c>
      <c r="AL1439" s="381">
        <v>0</v>
      </c>
      <c r="AM1439" s="381"/>
      <c r="AN1439" s="359"/>
      <c r="AO1439" s="367"/>
    </row>
    <row r="1440" spans="1:41" ht="15.75">
      <c r="A1440" s="355" t="s">
        <v>14372</v>
      </c>
      <c r="B1440" s="355">
        <v>22856</v>
      </c>
      <c r="C1440" s="382" t="s">
        <v>14366</v>
      </c>
      <c r="D1440" s="382" t="s">
        <v>14367</v>
      </c>
      <c r="E1440" s="382" t="s">
        <v>14368</v>
      </c>
      <c r="F1440" s="355"/>
      <c r="G1440" s="380" t="s">
        <v>12014</v>
      </c>
      <c r="H1440" s="355"/>
      <c r="I1440" s="355"/>
      <c r="J1440" s="355"/>
      <c r="K1440" s="382" t="s">
        <v>13414</v>
      </c>
      <c r="L1440" s="355"/>
      <c r="M1440" s="355"/>
      <c r="N1440" s="355"/>
      <c r="O1440" s="355"/>
      <c r="P1440" s="355"/>
      <c r="Q1440" s="355"/>
      <c r="R1440" s="355"/>
      <c r="S1440" s="355"/>
      <c r="T1440" s="355"/>
      <c r="U1440" s="355"/>
      <c r="V1440" s="355">
        <v>28376000</v>
      </c>
      <c r="W1440" s="355"/>
      <c r="X1440" s="355"/>
      <c r="Y1440" s="355"/>
      <c r="Z1440" s="355"/>
      <c r="AA1440" s="355"/>
      <c r="AB1440" s="355"/>
      <c r="AC1440" s="355"/>
      <c r="AD1440" s="355"/>
      <c r="AE1440" s="355"/>
      <c r="AF1440" s="355"/>
      <c r="AG1440" s="355"/>
      <c r="AH1440" s="355"/>
      <c r="AI1440" s="381">
        <v>51047000</v>
      </c>
      <c r="AJ1440" s="381">
        <v>50257000</v>
      </c>
      <c r="AK1440" s="381">
        <v>41116</v>
      </c>
      <c r="AL1440" s="381">
        <v>40479.691499990207</v>
      </c>
      <c r="AM1440" s="381">
        <v>22856</v>
      </c>
      <c r="AN1440" s="359"/>
      <c r="AO1440" s="367"/>
    </row>
    <row r="1441" spans="1:41" ht="15.75">
      <c r="A1441" s="355" t="s">
        <v>14373</v>
      </c>
      <c r="B1441" s="355">
        <v>520</v>
      </c>
      <c r="C1441" s="382" t="s">
        <v>14366</v>
      </c>
      <c r="D1441" s="382" t="s">
        <v>14367</v>
      </c>
      <c r="E1441" s="382" t="s">
        <v>14368</v>
      </c>
      <c r="F1441" s="355"/>
      <c r="G1441" s="380" t="s">
        <v>12016</v>
      </c>
      <c r="H1441" s="355"/>
      <c r="I1441" s="355"/>
      <c r="J1441" s="355"/>
      <c r="K1441" s="382" t="s">
        <v>13414</v>
      </c>
      <c r="L1441" s="355"/>
      <c r="M1441" s="355"/>
      <c r="N1441" s="355"/>
      <c r="O1441" s="355"/>
      <c r="P1441" s="355"/>
      <c r="Q1441" s="355"/>
      <c r="R1441" s="355"/>
      <c r="S1441" s="355"/>
      <c r="T1441" s="355"/>
      <c r="U1441" s="355"/>
      <c r="V1441" s="355">
        <v>646000</v>
      </c>
      <c r="W1441" s="355"/>
      <c r="X1441" s="355"/>
      <c r="Y1441" s="355"/>
      <c r="Z1441" s="355"/>
      <c r="AA1441" s="355"/>
      <c r="AB1441" s="355"/>
      <c r="AC1441" s="355"/>
      <c r="AD1441" s="355"/>
      <c r="AE1441" s="355"/>
      <c r="AF1441" s="355"/>
      <c r="AG1441" s="355"/>
      <c r="AH1441" s="355"/>
      <c r="AI1441" s="381">
        <v>51047000</v>
      </c>
      <c r="AJ1441" s="381">
        <v>50257000</v>
      </c>
      <c r="AK1441" s="381">
        <v>41116</v>
      </c>
      <c r="AL1441" s="381">
        <v>40479.691499990207</v>
      </c>
      <c r="AM1441" s="381">
        <v>520</v>
      </c>
      <c r="AN1441" s="359"/>
      <c r="AO1441" s="367"/>
    </row>
    <row r="1442" spans="1:41" ht="15.75">
      <c r="A1442" s="355" t="s">
        <v>14374</v>
      </c>
      <c r="B1442" s="355">
        <v>6280</v>
      </c>
      <c r="C1442" s="382" t="s">
        <v>14366</v>
      </c>
      <c r="D1442" s="382" t="s">
        <v>14367</v>
      </c>
      <c r="E1442" s="382" t="s">
        <v>14368</v>
      </c>
      <c r="F1442" s="355"/>
      <c r="G1442" s="380" t="s">
        <v>12018</v>
      </c>
      <c r="H1442" s="355"/>
      <c r="I1442" s="355"/>
      <c r="J1442" s="355"/>
      <c r="K1442" s="382" t="s">
        <v>13414</v>
      </c>
      <c r="L1442" s="355"/>
      <c r="M1442" s="355"/>
      <c r="N1442" s="355"/>
      <c r="O1442" s="355"/>
      <c r="P1442" s="355"/>
      <c r="Q1442" s="355"/>
      <c r="R1442" s="355"/>
      <c r="S1442" s="355"/>
      <c r="T1442" s="355"/>
      <c r="U1442" s="355"/>
      <c r="V1442" s="355">
        <v>7797000</v>
      </c>
      <c r="W1442" s="355"/>
      <c r="X1442" s="355"/>
      <c r="Y1442" s="355"/>
      <c r="Z1442" s="355"/>
      <c r="AA1442" s="355"/>
      <c r="AB1442" s="355"/>
      <c r="AC1442" s="355"/>
      <c r="AD1442" s="355"/>
      <c r="AE1442" s="355"/>
      <c r="AF1442" s="355"/>
      <c r="AG1442" s="355"/>
      <c r="AH1442" s="355"/>
      <c r="AI1442" s="381">
        <v>51047000</v>
      </c>
      <c r="AJ1442" s="381">
        <v>50257000</v>
      </c>
      <c r="AK1442" s="381">
        <v>41116</v>
      </c>
      <c r="AL1442" s="381">
        <v>40479.691499990207</v>
      </c>
      <c r="AM1442" s="381">
        <v>6280</v>
      </c>
      <c r="AN1442" s="359"/>
      <c r="AO1442" s="367"/>
    </row>
    <row r="1443" spans="1:41" ht="15.75">
      <c r="A1443" s="355" t="s">
        <v>14375</v>
      </c>
      <c r="B1443" s="355">
        <v>7906</v>
      </c>
      <c r="C1443" s="382" t="s">
        <v>14366</v>
      </c>
      <c r="D1443" s="382" t="s">
        <v>14367</v>
      </c>
      <c r="E1443" s="382" t="s">
        <v>14368</v>
      </c>
      <c r="F1443" s="355"/>
      <c r="G1443" s="380" t="s">
        <v>12020</v>
      </c>
      <c r="H1443" s="355"/>
      <c r="I1443" s="355"/>
      <c r="J1443" s="355"/>
      <c r="K1443" s="382" t="s">
        <v>13414</v>
      </c>
      <c r="L1443" s="355"/>
      <c r="M1443" s="355"/>
      <c r="N1443" s="355"/>
      <c r="O1443" s="355"/>
      <c r="P1443" s="355"/>
      <c r="Q1443" s="355"/>
      <c r="R1443" s="355"/>
      <c r="S1443" s="355"/>
      <c r="T1443" s="355"/>
      <c r="U1443" s="355"/>
      <c r="V1443" s="355">
        <v>9815000</v>
      </c>
      <c r="W1443" s="355"/>
      <c r="X1443" s="355"/>
      <c r="Y1443" s="355"/>
      <c r="Z1443" s="355"/>
      <c r="AA1443" s="355"/>
      <c r="AB1443" s="355"/>
      <c r="AC1443" s="355"/>
      <c r="AD1443" s="355"/>
      <c r="AE1443" s="355"/>
      <c r="AF1443" s="355"/>
      <c r="AG1443" s="355"/>
      <c r="AH1443" s="355"/>
      <c r="AI1443" s="381">
        <v>51047000</v>
      </c>
      <c r="AJ1443" s="381">
        <v>50257000</v>
      </c>
      <c r="AK1443" s="381">
        <v>41116</v>
      </c>
      <c r="AL1443" s="381">
        <v>40479.691499990207</v>
      </c>
      <c r="AM1443" s="381">
        <v>7906</v>
      </c>
      <c r="AN1443" s="359"/>
      <c r="AO1443" s="367"/>
    </row>
    <row r="1444" spans="1:41" ht="15.75">
      <c r="A1444" s="355" t="s">
        <v>14376</v>
      </c>
      <c r="B1444" s="355"/>
      <c r="C1444" s="382" t="s">
        <v>14366</v>
      </c>
      <c r="D1444" s="382" t="s">
        <v>14367</v>
      </c>
      <c r="E1444" s="382" t="s">
        <v>14368</v>
      </c>
      <c r="F1444" s="355"/>
      <c r="G1444" s="380" t="s">
        <v>12022</v>
      </c>
      <c r="H1444" s="355"/>
      <c r="I1444" s="355"/>
      <c r="J1444" s="355"/>
      <c r="K1444" s="382" t="s">
        <v>13416</v>
      </c>
      <c r="L1444" s="355"/>
      <c r="M1444" s="355"/>
      <c r="N1444" s="355"/>
      <c r="O1444" s="355"/>
      <c r="P1444" s="355"/>
      <c r="Q1444" s="355"/>
      <c r="R1444" s="355"/>
      <c r="S1444" s="355"/>
      <c r="T1444" s="355"/>
      <c r="U1444" s="355"/>
      <c r="V1444" s="355"/>
      <c r="W1444" s="355"/>
      <c r="X1444" s="355"/>
      <c r="Y1444" s="355"/>
      <c r="Z1444" s="355"/>
      <c r="AA1444" s="355"/>
      <c r="AB1444" s="355"/>
      <c r="AC1444" s="355"/>
      <c r="AD1444" s="355"/>
      <c r="AE1444" s="355"/>
      <c r="AF1444" s="355"/>
      <c r="AG1444" s="355"/>
      <c r="AH1444" s="355"/>
      <c r="AI1444" s="381">
        <v>51047000</v>
      </c>
      <c r="AJ1444" s="381">
        <v>0</v>
      </c>
      <c r="AK1444" s="381">
        <v>41116</v>
      </c>
      <c r="AL1444" s="381">
        <v>0</v>
      </c>
      <c r="AM1444" s="381"/>
      <c r="AN1444" s="359"/>
      <c r="AO1444" s="367"/>
    </row>
    <row r="1445" spans="1:41" ht="15.75">
      <c r="A1445" s="355" t="s">
        <v>14377</v>
      </c>
      <c r="B1445" s="355"/>
      <c r="C1445" s="382" t="s">
        <v>14366</v>
      </c>
      <c r="D1445" s="382" t="s">
        <v>14367</v>
      </c>
      <c r="E1445" s="382" t="s">
        <v>14368</v>
      </c>
      <c r="F1445" s="355"/>
      <c r="G1445" s="380" t="s">
        <v>12024</v>
      </c>
      <c r="H1445" s="355"/>
      <c r="I1445" s="355"/>
      <c r="J1445" s="355"/>
      <c r="K1445" s="382" t="s">
        <v>13416</v>
      </c>
      <c r="L1445" s="355"/>
      <c r="M1445" s="355"/>
      <c r="N1445" s="355"/>
      <c r="O1445" s="355"/>
      <c r="P1445" s="355"/>
      <c r="Q1445" s="355"/>
      <c r="R1445" s="355"/>
      <c r="S1445" s="355"/>
      <c r="T1445" s="355"/>
      <c r="U1445" s="355"/>
      <c r="V1445" s="355"/>
      <c r="W1445" s="355"/>
      <c r="X1445" s="355"/>
      <c r="Y1445" s="355"/>
      <c r="Z1445" s="355"/>
      <c r="AA1445" s="355"/>
      <c r="AB1445" s="355"/>
      <c r="AC1445" s="355"/>
      <c r="AD1445" s="355"/>
      <c r="AE1445" s="355"/>
      <c r="AF1445" s="355"/>
      <c r="AG1445" s="355"/>
      <c r="AH1445" s="355"/>
      <c r="AI1445" s="381">
        <v>51047000</v>
      </c>
      <c r="AJ1445" s="381">
        <v>0</v>
      </c>
      <c r="AK1445" s="381">
        <v>41116</v>
      </c>
      <c r="AL1445" s="381">
        <v>0</v>
      </c>
      <c r="AM1445" s="381"/>
      <c r="AN1445" s="359"/>
      <c r="AO1445" s="367"/>
    </row>
    <row r="1446" spans="1:41" ht="15.75">
      <c r="A1446" s="355" t="s">
        <v>14378</v>
      </c>
      <c r="B1446" s="355"/>
      <c r="C1446" s="382" t="s">
        <v>14366</v>
      </c>
      <c r="D1446" s="382" t="s">
        <v>14367</v>
      </c>
      <c r="E1446" s="382" t="s">
        <v>14368</v>
      </c>
      <c r="F1446" s="355"/>
      <c r="G1446" s="380" t="s">
        <v>12026</v>
      </c>
      <c r="H1446" s="355"/>
      <c r="I1446" s="355"/>
      <c r="J1446" s="355"/>
      <c r="K1446" s="382" t="s">
        <v>13416</v>
      </c>
      <c r="L1446" s="355"/>
      <c r="M1446" s="355"/>
      <c r="N1446" s="355"/>
      <c r="O1446" s="355"/>
      <c r="P1446" s="355"/>
      <c r="Q1446" s="355"/>
      <c r="R1446" s="355"/>
      <c r="S1446" s="355"/>
      <c r="T1446" s="355"/>
      <c r="U1446" s="355"/>
      <c r="V1446" s="355"/>
      <c r="W1446" s="355"/>
      <c r="X1446" s="355"/>
      <c r="Y1446" s="355"/>
      <c r="Z1446" s="355"/>
      <c r="AA1446" s="355"/>
      <c r="AB1446" s="355"/>
      <c r="AC1446" s="355"/>
      <c r="AD1446" s="355"/>
      <c r="AE1446" s="355"/>
      <c r="AF1446" s="355"/>
      <c r="AG1446" s="355"/>
      <c r="AH1446" s="355"/>
      <c r="AI1446" s="381">
        <v>51047000</v>
      </c>
      <c r="AJ1446" s="381">
        <v>0</v>
      </c>
      <c r="AK1446" s="381">
        <v>41116</v>
      </c>
      <c r="AL1446" s="381">
        <v>0</v>
      </c>
      <c r="AM1446" s="381"/>
      <c r="AN1446" s="359"/>
      <c r="AO1446" s="367"/>
    </row>
    <row r="1447" spans="1:41" ht="15.75">
      <c r="A1447" s="355" t="s">
        <v>14379</v>
      </c>
      <c r="B1447" s="355"/>
      <c r="C1447" s="382" t="s">
        <v>14366</v>
      </c>
      <c r="D1447" s="382" t="s">
        <v>14367</v>
      </c>
      <c r="E1447" s="382" t="s">
        <v>14368</v>
      </c>
      <c r="F1447" s="355"/>
      <c r="G1447" s="380" t="s">
        <v>12028</v>
      </c>
      <c r="H1447" s="355"/>
      <c r="I1447" s="355"/>
      <c r="J1447" s="355"/>
      <c r="K1447" s="382" t="s">
        <v>13416</v>
      </c>
      <c r="L1447" s="355"/>
      <c r="M1447" s="355"/>
      <c r="N1447" s="355"/>
      <c r="O1447" s="355"/>
      <c r="P1447" s="355"/>
      <c r="Q1447" s="355"/>
      <c r="R1447" s="355"/>
      <c r="S1447" s="355"/>
      <c r="T1447" s="355"/>
      <c r="U1447" s="355"/>
      <c r="V1447" s="355"/>
      <c r="W1447" s="355"/>
      <c r="X1447" s="355"/>
      <c r="Y1447" s="355"/>
      <c r="Z1447" s="355"/>
      <c r="AA1447" s="355"/>
      <c r="AB1447" s="355"/>
      <c r="AC1447" s="355"/>
      <c r="AD1447" s="355"/>
      <c r="AE1447" s="355"/>
      <c r="AF1447" s="355"/>
      <c r="AG1447" s="355"/>
      <c r="AH1447" s="355"/>
      <c r="AI1447" s="381">
        <v>51047000</v>
      </c>
      <c r="AJ1447" s="381">
        <v>0</v>
      </c>
      <c r="AK1447" s="381">
        <v>41116</v>
      </c>
      <c r="AL1447" s="381">
        <v>0</v>
      </c>
      <c r="AM1447" s="381"/>
      <c r="AN1447" s="359"/>
      <c r="AO1447" s="367"/>
    </row>
    <row r="1448" spans="1:41" ht="15.75">
      <c r="A1448" s="355" t="s">
        <v>14380</v>
      </c>
      <c r="B1448" s="355">
        <v>557</v>
      </c>
      <c r="C1448" s="382" t="s">
        <v>14366</v>
      </c>
      <c r="D1448" s="382" t="s">
        <v>14367</v>
      </c>
      <c r="E1448" s="382" t="s">
        <v>14368</v>
      </c>
      <c r="F1448" s="355"/>
      <c r="G1448" s="380" t="s">
        <v>12030</v>
      </c>
      <c r="H1448" s="355"/>
      <c r="I1448" s="355"/>
      <c r="J1448" s="355"/>
      <c r="K1448" s="380" t="s">
        <v>14381</v>
      </c>
      <c r="L1448" s="355"/>
      <c r="M1448" s="355"/>
      <c r="N1448" s="355"/>
      <c r="O1448" s="355"/>
      <c r="P1448" s="355"/>
      <c r="Q1448" s="355"/>
      <c r="R1448" s="355"/>
      <c r="S1448" s="355"/>
      <c r="T1448" s="355"/>
      <c r="U1448" s="355"/>
      <c r="V1448" s="355">
        <v>692000</v>
      </c>
      <c r="W1448" s="355"/>
      <c r="X1448" s="355"/>
      <c r="Y1448" s="355"/>
      <c r="Z1448" s="355"/>
      <c r="AA1448" s="355"/>
      <c r="AB1448" s="355"/>
      <c r="AC1448" s="355"/>
      <c r="AD1448" s="355"/>
      <c r="AE1448" s="355"/>
      <c r="AF1448" s="355"/>
      <c r="AG1448" s="355"/>
      <c r="AH1448" s="355"/>
      <c r="AI1448" s="381">
        <v>51047000</v>
      </c>
      <c r="AJ1448" s="381">
        <v>790000</v>
      </c>
      <c r="AK1448" s="381">
        <v>41116</v>
      </c>
      <c r="AL1448" s="381">
        <v>636.3085000097949</v>
      </c>
      <c r="AM1448" s="381">
        <v>557</v>
      </c>
      <c r="AN1448" s="359"/>
      <c r="AO1448" s="367"/>
    </row>
    <row r="1449" spans="1:41" ht="15.75">
      <c r="A1449" s="355" t="s">
        <v>14382</v>
      </c>
      <c r="B1449" s="355">
        <v>79</v>
      </c>
      <c r="C1449" s="382" t="s">
        <v>14366</v>
      </c>
      <c r="D1449" s="382" t="s">
        <v>14367</v>
      </c>
      <c r="E1449" s="382" t="s">
        <v>14368</v>
      </c>
      <c r="F1449" s="355"/>
      <c r="G1449" s="380" t="s">
        <v>12032</v>
      </c>
      <c r="H1449" s="355"/>
      <c r="I1449" s="355"/>
      <c r="J1449" s="355"/>
      <c r="K1449" s="382" t="s">
        <v>14381</v>
      </c>
      <c r="L1449" s="355"/>
      <c r="M1449" s="355"/>
      <c r="N1449" s="355"/>
      <c r="O1449" s="355"/>
      <c r="P1449" s="355"/>
      <c r="Q1449" s="355"/>
      <c r="R1449" s="355"/>
      <c r="S1449" s="355"/>
      <c r="T1449" s="355"/>
      <c r="U1449" s="355"/>
      <c r="V1449" s="355">
        <v>98000</v>
      </c>
      <c r="W1449" s="355"/>
      <c r="X1449" s="355"/>
      <c r="Y1449" s="355"/>
      <c r="Z1449" s="355"/>
      <c r="AA1449" s="355"/>
      <c r="AB1449" s="355"/>
      <c r="AC1449" s="355"/>
      <c r="AD1449" s="355"/>
      <c r="AE1449" s="355"/>
      <c r="AF1449" s="355"/>
      <c r="AG1449" s="355"/>
      <c r="AH1449" s="355"/>
      <c r="AI1449" s="381">
        <v>51047000</v>
      </c>
      <c r="AJ1449" s="381">
        <v>790000</v>
      </c>
      <c r="AK1449" s="381">
        <v>41116</v>
      </c>
      <c r="AL1449" s="381">
        <v>636.3085000097949</v>
      </c>
      <c r="AM1449" s="381">
        <v>79</v>
      </c>
      <c r="AN1449" s="359"/>
      <c r="AO1449" s="367"/>
    </row>
    <row r="1450" spans="1:41" ht="15.75">
      <c r="A1450" s="355" t="s">
        <v>14383</v>
      </c>
      <c r="B1450" s="355"/>
      <c r="C1450" s="380" t="s">
        <v>14384</v>
      </c>
      <c r="D1450" s="380" t="s">
        <v>14385</v>
      </c>
      <c r="E1450" s="380" t="s">
        <v>14386</v>
      </c>
      <c r="F1450" s="355"/>
      <c r="G1450" s="380" t="s">
        <v>11988</v>
      </c>
      <c r="H1450" s="355"/>
      <c r="I1450" s="355"/>
      <c r="J1450" s="355"/>
      <c r="K1450" s="380" t="s">
        <v>13886</v>
      </c>
      <c r="L1450" s="355"/>
      <c r="M1450" s="355"/>
      <c r="N1450" s="355"/>
      <c r="O1450" s="355"/>
      <c r="P1450" s="355"/>
      <c r="Q1450" s="355"/>
      <c r="R1450" s="355"/>
      <c r="S1450" s="355"/>
      <c r="T1450" s="355"/>
      <c r="U1450" s="355"/>
      <c r="V1450" s="355"/>
      <c r="W1450" s="355"/>
      <c r="X1450" s="355"/>
      <c r="Y1450" s="355"/>
      <c r="Z1450" s="355"/>
      <c r="AA1450" s="355"/>
      <c r="AB1450" s="355"/>
      <c r="AC1450" s="355"/>
      <c r="AD1450" s="355"/>
      <c r="AE1450" s="355"/>
      <c r="AF1450" s="355"/>
      <c r="AG1450" s="355"/>
      <c r="AH1450" s="355"/>
      <c r="AI1450" s="381">
        <v>237733000</v>
      </c>
      <c r="AJ1450" s="381">
        <v>0</v>
      </c>
      <c r="AK1450" s="381">
        <v>6127473</v>
      </c>
      <c r="AL1450" s="381">
        <v>0</v>
      </c>
      <c r="AM1450" s="381"/>
      <c r="AN1450" s="359"/>
      <c r="AO1450" s="367"/>
    </row>
    <row r="1451" spans="1:41" ht="15.75">
      <c r="A1451" s="355" t="s">
        <v>14387</v>
      </c>
      <c r="B1451" s="355">
        <v>5277194</v>
      </c>
      <c r="C1451" s="382" t="s">
        <v>14384</v>
      </c>
      <c r="D1451" s="382" t="s">
        <v>14385</v>
      </c>
      <c r="E1451" s="382" t="s">
        <v>14386</v>
      </c>
      <c r="F1451" s="355"/>
      <c r="G1451" s="380" t="s">
        <v>12008</v>
      </c>
      <c r="H1451" s="355"/>
      <c r="I1451" s="355"/>
      <c r="J1451" s="355"/>
      <c r="K1451" s="380" t="s">
        <v>12696</v>
      </c>
      <c r="L1451" s="355"/>
      <c r="M1451" s="355"/>
      <c r="N1451" s="355"/>
      <c r="O1451" s="355"/>
      <c r="P1451" s="355"/>
      <c r="Q1451" s="355"/>
      <c r="R1451" s="355"/>
      <c r="S1451" s="355"/>
      <c r="T1451" s="355"/>
      <c r="U1451" s="355"/>
      <c r="V1451" s="355">
        <v>204744000</v>
      </c>
      <c r="W1451" s="355"/>
      <c r="X1451" s="355"/>
      <c r="Y1451" s="355"/>
      <c r="Z1451" s="355"/>
      <c r="AA1451" s="355"/>
      <c r="AB1451" s="355"/>
      <c r="AC1451" s="355"/>
      <c r="AD1451" s="355"/>
      <c r="AE1451" s="355"/>
      <c r="AF1451" s="355"/>
      <c r="AG1451" s="355"/>
      <c r="AH1451" s="355"/>
      <c r="AI1451" s="381">
        <v>237733000</v>
      </c>
      <c r="AJ1451" s="381">
        <v>214187000</v>
      </c>
      <c r="AK1451" s="381">
        <v>6127473</v>
      </c>
      <c r="AL1451" s="381">
        <v>5520584.2665974014</v>
      </c>
      <c r="AM1451" s="381">
        <v>5277194</v>
      </c>
      <c r="AN1451" s="359"/>
      <c r="AO1451" s="367"/>
    </row>
    <row r="1452" spans="1:41" ht="15.75">
      <c r="A1452" s="355" t="s">
        <v>14388</v>
      </c>
      <c r="B1452" s="355">
        <v>243390</v>
      </c>
      <c r="C1452" s="382" t="s">
        <v>14384</v>
      </c>
      <c r="D1452" s="382" t="s">
        <v>14385</v>
      </c>
      <c r="E1452" s="382" t="s">
        <v>14386</v>
      </c>
      <c r="F1452" s="355"/>
      <c r="G1452" s="380" t="s">
        <v>12010</v>
      </c>
      <c r="H1452" s="355"/>
      <c r="I1452" s="355"/>
      <c r="J1452" s="355"/>
      <c r="K1452" s="382" t="s">
        <v>12696</v>
      </c>
      <c r="L1452" s="355"/>
      <c r="M1452" s="355"/>
      <c r="N1452" s="355"/>
      <c r="O1452" s="355"/>
      <c r="P1452" s="355"/>
      <c r="Q1452" s="355"/>
      <c r="R1452" s="355"/>
      <c r="S1452" s="355"/>
      <c r="T1452" s="355"/>
      <c r="U1452" s="355"/>
      <c r="V1452" s="355">
        <v>9443000</v>
      </c>
      <c r="W1452" s="355"/>
      <c r="X1452" s="355"/>
      <c r="Y1452" s="355"/>
      <c r="Z1452" s="355"/>
      <c r="AA1452" s="355"/>
      <c r="AB1452" s="355"/>
      <c r="AC1452" s="355"/>
      <c r="AD1452" s="355"/>
      <c r="AE1452" s="355"/>
      <c r="AF1452" s="355"/>
      <c r="AG1452" s="355"/>
      <c r="AH1452" s="355"/>
      <c r="AI1452" s="381">
        <v>237733000</v>
      </c>
      <c r="AJ1452" s="381">
        <v>214187000</v>
      </c>
      <c r="AK1452" s="381">
        <v>6127473</v>
      </c>
      <c r="AL1452" s="381">
        <v>5520584.2665974014</v>
      </c>
      <c r="AM1452" s="381">
        <v>243390</v>
      </c>
      <c r="AN1452" s="359"/>
      <c r="AO1452" s="367"/>
    </row>
    <row r="1453" spans="1:41" ht="15.75">
      <c r="A1453" s="355" t="s">
        <v>14389</v>
      </c>
      <c r="B1453" s="355"/>
      <c r="C1453" s="382" t="s">
        <v>14384</v>
      </c>
      <c r="D1453" s="382" t="s">
        <v>14385</v>
      </c>
      <c r="E1453" s="382" t="s">
        <v>14386</v>
      </c>
      <c r="F1453" s="355"/>
      <c r="G1453" s="380" t="s">
        <v>12012</v>
      </c>
      <c r="H1453" s="355"/>
      <c r="I1453" s="355"/>
      <c r="J1453" s="355"/>
      <c r="K1453" s="380" t="s">
        <v>13769</v>
      </c>
      <c r="L1453" s="355"/>
      <c r="M1453" s="355"/>
      <c r="N1453" s="355"/>
      <c r="O1453" s="355"/>
      <c r="P1453" s="355"/>
      <c r="Q1453" s="355"/>
      <c r="R1453" s="355"/>
      <c r="S1453" s="355"/>
      <c r="T1453" s="355"/>
      <c r="U1453" s="355"/>
      <c r="V1453" s="355"/>
      <c r="W1453" s="355"/>
      <c r="X1453" s="355"/>
      <c r="Y1453" s="355"/>
      <c r="Z1453" s="355"/>
      <c r="AA1453" s="355"/>
      <c r="AB1453" s="355"/>
      <c r="AC1453" s="355"/>
      <c r="AD1453" s="355"/>
      <c r="AE1453" s="355"/>
      <c r="AF1453" s="355"/>
      <c r="AG1453" s="355"/>
      <c r="AH1453" s="355"/>
      <c r="AI1453" s="381">
        <v>237733000</v>
      </c>
      <c r="AJ1453" s="381">
        <v>0</v>
      </c>
      <c r="AK1453" s="381">
        <v>6127473</v>
      </c>
      <c r="AL1453" s="381">
        <v>0</v>
      </c>
      <c r="AM1453" s="381"/>
      <c r="AN1453" s="359"/>
      <c r="AO1453" s="367"/>
    </row>
    <row r="1454" spans="1:41" ht="15.75">
      <c r="A1454" s="355" t="s">
        <v>14390</v>
      </c>
      <c r="B1454" s="355">
        <v>606888</v>
      </c>
      <c r="C1454" s="382" t="s">
        <v>14384</v>
      </c>
      <c r="D1454" s="382" t="s">
        <v>14385</v>
      </c>
      <c r="E1454" s="382" t="s">
        <v>14386</v>
      </c>
      <c r="F1454" s="355"/>
      <c r="G1454" s="380" t="s">
        <v>12014</v>
      </c>
      <c r="H1454" s="355"/>
      <c r="I1454" s="355"/>
      <c r="J1454" s="355"/>
      <c r="K1454" s="380" t="s">
        <v>11991</v>
      </c>
      <c r="L1454" s="355"/>
      <c r="M1454" s="355"/>
      <c r="N1454" s="355"/>
      <c r="O1454" s="355"/>
      <c r="P1454" s="355"/>
      <c r="Q1454" s="355"/>
      <c r="R1454" s="355"/>
      <c r="S1454" s="355"/>
      <c r="T1454" s="355"/>
      <c r="U1454" s="355"/>
      <c r="V1454" s="355">
        <v>23546000</v>
      </c>
      <c r="W1454" s="355"/>
      <c r="X1454" s="355"/>
      <c r="Y1454" s="355"/>
      <c r="Z1454" s="355"/>
      <c r="AA1454" s="355"/>
      <c r="AB1454" s="355"/>
      <c r="AC1454" s="355"/>
      <c r="AD1454" s="355"/>
      <c r="AE1454" s="355"/>
      <c r="AF1454" s="355"/>
      <c r="AG1454" s="355"/>
      <c r="AH1454" s="355"/>
      <c r="AI1454" s="381">
        <v>237733000</v>
      </c>
      <c r="AJ1454" s="381">
        <v>23546000</v>
      </c>
      <c r="AK1454" s="381">
        <v>6127473</v>
      </c>
      <c r="AL1454" s="381">
        <v>606888.73340259877</v>
      </c>
      <c r="AM1454" s="381">
        <v>606888</v>
      </c>
      <c r="AN1454" s="359"/>
      <c r="AO1454" s="367"/>
    </row>
    <row r="1455" spans="1:41" ht="15.75">
      <c r="A1455" s="355" t="s">
        <v>14391</v>
      </c>
      <c r="B1455" s="355"/>
      <c r="C1455" s="380" t="s">
        <v>14392</v>
      </c>
      <c r="D1455" s="380" t="s">
        <v>14393</v>
      </c>
      <c r="E1455" s="380" t="s">
        <v>14394</v>
      </c>
      <c r="F1455" s="355"/>
      <c r="G1455" s="380" t="s">
        <v>11988</v>
      </c>
      <c r="H1455" s="355"/>
      <c r="I1455" s="355"/>
      <c r="J1455" s="355"/>
      <c r="K1455" s="380" t="s">
        <v>13886</v>
      </c>
      <c r="L1455" s="355"/>
      <c r="M1455" s="355"/>
      <c r="N1455" s="355"/>
      <c r="O1455" s="355"/>
      <c r="P1455" s="355"/>
      <c r="Q1455" s="355"/>
      <c r="R1455" s="355"/>
      <c r="S1455" s="355"/>
      <c r="T1455" s="355"/>
      <c r="U1455" s="355"/>
      <c r="V1455" s="355"/>
      <c r="W1455" s="355"/>
      <c r="X1455" s="355"/>
      <c r="Y1455" s="355"/>
      <c r="Z1455" s="355"/>
      <c r="AA1455" s="355"/>
      <c r="AB1455" s="355"/>
      <c r="AC1455" s="355"/>
      <c r="AD1455" s="355"/>
      <c r="AE1455" s="355"/>
      <c r="AF1455" s="355"/>
      <c r="AG1455" s="355"/>
      <c r="AH1455" s="355"/>
      <c r="AI1455" s="381">
        <v>205341000</v>
      </c>
      <c r="AJ1455" s="381">
        <v>0</v>
      </c>
      <c r="AK1455" s="381">
        <v>5269910</v>
      </c>
      <c r="AL1455" s="381">
        <v>0</v>
      </c>
      <c r="AM1455" s="381"/>
      <c r="AN1455" s="359"/>
      <c r="AO1455" s="367"/>
    </row>
    <row r="1456" spans="1:41" ht="15.75">
      <c r="A1456" s="355" t="s">
        <v>14395</v>
      </c>
      <c r="B1456" s="355">
        <v>5254281</v>
      </c>
      <c r="C1456" s="382" t="s">
        <v>14392</v>
      </c>
      <c r="D1456" s="382" t="s">
        <v>14393</v>
      </c>
      <c r="E1456" s="382" t="s">
        <v>14394</v>
      </c>
      <c r="F1456" s="355"/>
      <c r="G1456" s="380" t="s">
        <v>12008</v>
      </c>
      <c r="H1456" s="355"/>
      <c r="I1456" s="355"/>
      <c r="J1456" s="355"/>
      <c r="K1456" s="380" t="s">
        <v>12696</v>
      </c>
      <c r="L1456" s="355"/>
      <c r="M1456" s="355"/>
      <c r="N1456" s="355"/>
      <c r="O1456" s="355"/>
      <c r="P1456" s="355"/>
      <c r="Q1456" s="355"/>
      <c r="R1456" s="355"/>
      <c r="S1456" s="355"/>
      <c r="T1456" s="355"/>
      <c r="U1456" s="355"/>
      <c r="V1456" s="355">
        <v>204732000</v>
      </c>
      <c r="W1456" s="355"/>
      <c r="X1456" s="355"/>
      <c r="Y1456" s="355"/>
      <c r="Z1456" s="355"/>
      <c r="AA1456" s="355"/>
      <c r="AB1456" s="355"/>
      <c r="AC1456" s="355"/>
      <c r="AD1456" s="355"/>
      <c r="AE1456" s="355"/>
      <c r="AF1456" s="355"/>
      <c r="AG1456" s="355"/>
      <c r="AH1456" s="355"/>
      <c r="AI1456" s="381">
        <v>205341000</v>
      </c>
      <c r="AJ1456" s="381">
        <v>205341000</v>
      </c>
      <c r="AK1456" s="381">
        <v>5269910</v>
      </c>
      <c r="AL1456" s="381">
        <v>5269910</v>
      </c>
      <c r="AM1456" s="381">
        <v>5254281</v>
      </c>
      <c r="AN1456" s="359"/>
      <c r="AO1456" s="367"/>
    </row>
    <row r="1457" spans="1:41" ht="15.75">
      <c r="A1457" s="355" t="s">
        <v>14396</v>
      </c>
      <c r="B1457" s="355">
        <v>15629</v>
      </c>
      <c r="C1457" s="382" t="s">
        <v>14392</v>
      </c>
      <c r="D1457" s="382" t="s">
        <v>14393</v>
      </c>
      <c r="E1457" s="382" t="s">
        <v>14394</v>
      </c>
      <c r="F1457" s="355"/>
      <c r="G1457" s="380" t="s">
        <v>12010</v>
      </c>
      <c r="H1457" s="355"/>
      <c r="I1457" s="355"/>
      <c r="J1457" s="355"/>
      <c r="K1457" s="382" t="s">
        <v>12696</v>
      </c>
      <c r="L1457" s="355"/>
      <c r="M1457" s="355"/>
      <c r="N1457" s="355"/>
      <c r="O1457" s="355"/>
      <c r="P1457" s="355"/>
      <c r="Q1457" s="355"/>
      <c r="R1457" s="355"/>
      <c r="S1457" s="355"/>
      <c r="T1457" s="355"/>
      <c r="U1457" s="355"/>
      <c r="V1457" s="355">
        <v>609000</v>
      </c>
      <c r="W1457" s="355"/>
      <c r="X1457" s="355"/>
      <c r="Y1457" s="355"/>
      <c r="Z1457" s="355"/>
      <c r="AA1457" s="355"/>
      <c r="AB1457" s="355"/>
      <c r="AC1457" s="355"/>
      <c r="AD1457" s="355"/>
      <c r="AE1457" s="355"/>
      <c r="AF1457" s="355"/>
      <c r="AG1457" s="355"/>
      <c r="AH1457" s="355"/>
      <c r="AI1457" s="381">
        <v>205341000</v>
      </c>
      <c r="AJ1457" s="381">
        <v>205341000</v>
      </c>
      <c r="AK1457" s="381">
        <v>5269910</v>
      </c>
      <c r="AL1457" s="381">
        <v>5269910</v>
      </c>
      <c r="AM1457" s="381">
        <v>15629</v>
      </c>
      <c r="AN1457" s="359"/>
      <c r="AO1457" s="367"/>
    </row>
    <row r="1458" spans="1:41" ht="15.75">
      <c r="A1458" s="355" t="s">
        <v>14397</v>
      </c>
      <c r="B1458" s="355"/>
      <c r="C1458" s="380" t="s">
        <v>14398</v>
      </c>
      <c r="D1458" s="380" t="s">
        <v>14399</v>
      </c>
      <c r="E1458" s="380" t="s">
        <v>14400</v>
      </c>
      <c r="F1458" s="355"/>
      <c r="G1458" s="380" t="s">
        <v>11988</v>
      </c>
      <c r="H1458" s="355"/>
      <c r="I1458" s="355"/>
      <c r="J1458" s="355"/>
      <c r="K1458" s="380" t="s">
        <v>13730</v>
      </c>
      <c r="L1458" s="355"/>
      <c r="M1458" s="355"/>
      <c r="N1458" s="355"/>
      <c r="O1458" s="355"/>
      <c r="P1458" s="355"/>
      <c r="Q1458" s="355"/>
      <c r="R1458" s="355"/>
      <c r="S1458" s="355"/>
      <c r="T1458" s="355"/>
      <c r="U1458" s="355"/>
      <c r="V1458" s="355"/>
      <c r="W1458" s="355"/>
      <c r="X1458" s="355"/>
      <c r="Y1458" s="355"/>
      <c r="Z1458" s="355"/>
      <c r="AA1458" s="355"/>
      <c r="AB1458" s="355"/>
      <c r="AC1458" s="355"/>
      <c r="AD1458" s="355"/>
      <c r="AE1458" s="355"/>
      <c r="AF1458" s="355"/>
      <c r="AG1458" s="355"/>
      <c r="AH1458" s="355"/>
      <c r="AI1458" s="381">
        <v>874608000</v>
      </c>
      <c r="AJ1458" s="381">
        <v>0</v>
      </c>
      <c r="AK1458" s="381">
        <v>15950111</v>
      </c>
      <c r="AL1458" s="381">
        <v>0</v>
      </c>
      <c r="AM1458" s="381"/>
      <c r="AN1458" s="359"/>
      <c r="AO1458" s="367"/>
    </row>
    <row r="1459" spans="1:41" ht="15.75">
      <c r="A1459" s="355" t="s">
        <v>14401</v>
      </c>
      <c r="B1459" s="355"/>
      <c r="C1459" s="382" t="s">
        <v>14398</v>
      </c>
      <c r="D1459" s="382" t="s">
        <v>14399</v>
      </c>
      <c r="E1459" s="382" t="s">
        <v>14400</v>
      </c>
      <c r="F1459" s="355"/>
      <c r="G1459" s="380" t="s">
        <v>12008</v>
      </c>
      <c r="H1459" s="355"/>
      <c r="I1459" s="355"/>
      <c r="J1459" s="355"/>
      <c r="K1459" s="382" t="s">
        <v>13730</v>
      </c>
      <c r="L1459" s="355"/>
      <c r="M1459" s="355"/>
      <c r="N1459" s="355"/>
      <c r="O1459" s="355"/>
      <c r="P1459" s="355"/>
      <c r="Q1459" s="355"/>
      <c r="R1459" s="355"/>
      <c r="S1459" s="355"/>
      <c r="T1459" s="355"/>
      <c r="U1459" s="355"/>
      <c r="V1459" s="355"/>
      <c r="W1459" s="355"/>
      <c r="X1459" s="355"/>
      <c r="Y1459" s="355"/>
      <c r="Z1459" s="355"/>
      <c r="AA1459" s="355"/>
      <c r="AB1459" s="355"/>
      <c r="AC1459" s="355"/>
      <c r="AD1459" s="355"/>
      <c r="AE1459" s="355"/>
      <c r="AF1459" s="355"/>
      <c r="AG1459" s="355"/>
      <c r="AH1459" s="355"/>
      <c r="AI1459" s="381">
        <v>874608000</v>
      </c>
      <c r="AJ1459" s="381">
        <v>0</v>
      </c>
      <c r="AK1459" s="381">
        <v>15950111</v>
      </c>
      <c r="AL1459" s="381">
        <v>0</v>
      </c>
      <c r="AM1459" s="381"/>
      <c r="AN1459" s="359"/>
      <c r="AO1459" s="367"/>
    </row>
    <row r="1460" spans="1:41" ht="15.75">
      <c r="A1460" s="355" t="s">
        <v>14402</v>
      </c>
      <c r="B1460" s="355">
        <v>12310</v>
      </c>
      <c r="C1460" s="382" t="s">
        <v>14398</v>
      </c>
      <c r="D1460" s="382" t="s">
        <v>14399</v>
      </c>
      <c r="E1460" s="382" t="s">
        <v>14400</v>
      </c>
      <c r="F1460" s="355"/>
      <c r="G1460" s="380" t="s">
        <v>12010</v>
      </c>
      <c r="H1460" s="355"/>
      <c r="I1460" s="355"/>
      <c r="J1460" s="355"/>
      <c r="K1460" s="380" t="s">
        <v>12703</v>
      </c>
      <c r="L1460" s="355"/>
      <c r="M1460" s="355"/>
      <c r="N1460" s="355"/>
      <c r="O1460" s="355"/>
      <c r="P1460" s="355"/>
      <c r="Q1460" s="355"/>
      <c r="R1460" s="355"/>
      <c r="S1460" s="355"/>
      <c r="T1460" s="355"/>
      <c r="U1460" s="355"/>
      <c r="V1460" s="355">
        <v>675000</v>
      </c>
      <c r="W1460" s="355"/>
      <c r="X1460" s="355"/>
      <c r="Y1460" s="355"/>
      <c r="Z1460" s="355"/>
      <c r="AA1460" s="355"/>
      <c r="AB1460" s="355"/>
      <c r="AC1460" s="355"/>
      <c r="AD1460" s="355"/>
      <c r="AE1460" s="355"/>
      <c r="AF1460" s="355"/>
      <c r="AG1460" s="355"/>
      <c r="AH1460" s="355"/>
      <c r="AI1460" s="381">
        <v>874608000</v>
      </c>
      <c r="AJ1460" s="381">
        <v>874608000</v>
      </c>
      <c r="AK1460" s="381">
        <v>15950111</v>
      </c>
      <c r="AL1460" s="381">
        <v>15950111</v>
      </c>
      <c r="AM1460" s="381">
        <v>12310</v>
      </c>
      <c r="AN1460" s="359"/>
      <c r="AO1460" s="367"/>
    </row>
    <row r="1461" spans="1:41" ht="15.75">
      <c r="A1461" s="355" t="s">
        <v>14403</v>
      </c>
      <c r="B1461" s="355"/>
      <c r="C1461" s="382" t="s">
        <v>14398</v>
      </c>
      <c r="D1461" s="382" t="s">
        <v>14399</v>
      </c>
      <c r="E1461" s="382" t="s">
        <v>14400</v>
      </c>
      <c r="F1461" s="355"/>
      <c r="G1461" s="380" t="s">
        <v>12012</v>
      </c>
      <c r="H1461" s="355"/>
      <c r="I1461" s="355"/>
      <c r="J1461" s="355"/>
      <c r="K1461" s="380" t="s">
        <v>14404</v>
      </c>
      <c r="L1461" s="355"/>
      <c r="M1461" s="355"/>
      <c r="N1461" s="355"/>
      <c r="O1461" s="355"/>
      <c r="P1461" s="355"/>
      <c r="Q1461" s="355"/>
      <c r="R1461" s="355"/>
      <c r="S1461" s="355"/>
      <c r="T1461" s="355"/>
      <c r="U1461" s="355"/>
      <c r="V1461" s="355"/>
      <c r="W1461" s="355"/>
      <c r="X1461" s="355"/>
      <c r="Y1461" s="355"/>
      <c r="Z1461" s="355"/>
      <c r="AA1461" s="355"/>
      <c r="AB1461" s="355"/>
      <c r="AC1461" s="355"/>
      <c r="AD1461" s="355"/>
      <c r="AE1461" s="355"/>
      <c r="AF1461" s="355"/>
      <c r="AG1461" s="355"/>
      <c r="AH1461" s="355"/>
      <c r="AI1461" s="381">
        <v>874608000</v>
      </c>
      <c r="AJ1461" s="381">
        <v>0</v>
      </c>
      <c r="AK1461" s="381">
        <v>15950111</v>
      </c>
      <c r="AL1461" s="381">
        <v>0</v>
      </c>
      <c r="AM1461" s="381"/>
      <c r="AN1461" s="359"/>
      <c r="AO1461" s="367"/>
    </row>
    <row r="1462" spans="1:41" ht="15.75">
      <c r="A1462" s="355" t="s">
        <v>14405</v>
      </c>
      <c r="B1462" s="355">
        <v>6383</v>
      </c>
      <c r="C1462" s="382" t="s">
        <v>14398</v>
      </c>
      <c r="D1462" s="382" t="s">
        <v>14399</v>
      </c>
      <c r="E1462" s="382" t="s">
        <v>14400</v>
      </c>
      <c r="F1462" s="355"/>
      <c r="G1462" s="380" t="s">
        <v>12014</v>
      </c>
      <c r="H1462" s="355"/>
      <c r="I1462" s="355"/>
      <c r="J1462" s="355"/>
      <c r="K1462" s="382" t="s">
        <v>12703</v>
      </c>
      <c r="L1462" s="355"/>
      <c r="M1462" s="355"/>
      <c r="N1462" s="355"/>
      <c r="O1462" s="355"/>
      <c r="P1462" s="355"/>
      <c r="Q1462" s="355"/>
      <c r="R1462" s="355"/>
      <c r="S1462" s="355"/>
      <c r="T1462" s="355"/>
      <c r="U1462" s="355"/>
      <c r="V1462" s="355">
        <v>350000</v>
      </c>
      <c r="W1462" s="355"/>
      <c r="X1462" s="355"/>
      <c r="Y1462" s="355"/>
      <c r="Z1462" s="355"/>
      <c r="AA1462" s="355"/>
      <c r="AB1462" s="355"/>
      <c r="AC1462" s="355"/>
      <c r="AD1462" s="355"/>
      <c r="AE1462" s="355"/>
      <c r="AF1462" s="355"/>
      <c r="AG1462" s="355"/>
      <c r="AH1462" s="355"/>
      <c r="AI1462" s="381">
        <v>874608000</v>
      </c>
      <c r="AJ1462" s="381">
        <v>874608000</v>
      </c>
      <c r="AK1462" s="381">
        <v>15950111</v>
      </c>
      <c r="AL1462" s="381">
        <v>15950111</v>
      </c>
      <c r="AM1462" s="381">
        <v>6383</v>
      </c>
      <c r="AN1462" s="359"/>
      <c r="AO1462" s="367"/>
    </row>
    <row r="1463" spans="1:41" ht="15.75">
      <c r="A1463" s="355" t="s">
        <v>14406</v>
      </c>
      <c r="B1463" s="355">
        <v>6383</v>
      </c>
      <c r="C1463" s="382" t="s">
        <v>14398</v>
      </c>
      <c r="D1463" s="382" t="s">
        <v>14399</v>
      </c>
      <c r="E1463" s="382" t="s">
        <v>14400</v>
      </c>
      <c r="F1463" s="355"/>
      <c r="G1463" s="380" t="s">
        <v>12016</v>
      </c>
      <c r="H1463" s="355"/>
      <c r="I1463" s="355"/>
      <c r="J1463" s="355"/>
      <c r="K1463" s="382" t="s">
        <v>12703</v>
      </c>
      <c r="L1463" s="355"/>
      <c r="M1463" s="355"/>
      <c r="N1463" s="355"/>
      <c r="O1463" s="355"/>
      <c r="P1463" s="355"/>
      <c r="Q1463" s="355"/>
      <c r="R1463" s="355"/>
      <c r="S1463" s="355"/>
      <c r="T1463" s="355"/>
      <c r="U1463" s="355"/>
      <c r="V1463" s="355">
        <v>350000</v>
      </c>
      <c r="W1463" s="355"/>
      <c r="X1463" s="355"/>
      <c r="Y1463" s="355"/>
      <c r="Z1463" s="355"/>
      <c r="AA1463" s="355"/>
      <c r="AB1463" s="355"/>
      <c r="AC1463" s="355"/>
      <c r="AD1463" s="355"/>
      <c r="AE1463" s="355"/>
      <c r="AF1463" s="355"/>
      <c r="AG1463" s="355"/>
      <c r="AH1463" s="355"/>
      <c r="AI1463" s="381">
        <v>874608000</v>
      </c>
      <c r="AJ1463" s="381">
        <v>874608000</v>
      </c>
      <c r="AK1463" s="381">
        <v>15950111</v>
      </c>
      <c r="AL1463" s="381">
        <v>15950111</v>
      </c>
      <c r="AM1463" s="381">
        <v>6383</v>
      </c>
      <c r="AN1463" s="359"/>
      <c r="AO1463" s="367"/>
    </row>
    <row r="1464" spans="1:41" ht="15.75">
      <c r="A1464" s="355" t="s">
        <v>14407</v>
      </c>
      <c r="B1464" s="355"/>
      <c r="C1464" s="382" t="s">
        <v>14398</v>
      </c>
      <c r="D1464" s="382" t="s">
        <v>14399</v>
      </c>
      <c r="E1464" s="382" t="s">
        <v>14400</v>
      </c>
      <c r="F1464" s="355"/>
      <c r="G1464" s="380" t="s">
        <v>12018</v>
      </c>
      <c r="H1464" s="355"/>
      <c r="I1464" s="355"/>
      <c r="J1464" s="355"/>
      <c r="K1464" s="382" t="s">
        <v>13730</v>
      </c>
      <c r="L1464" s="355"/>
      <c r="M1464" s="355"/>
      <c r="N1464" s="355"/>
      <c r="O1464" s="355"/>
      <c r="P1464" s="355"/>
      <c r="Q1464" s="355"/>
      <c r="R1464" s="355"/>
      <c r="S1464" s="355"/>
      <c r="T1464" s="355"/>
      <c r="U1464" s="355"/>
      <c r="V1464" s="355"/>
      <c r="W1464" s="355"/>
      <c r="X1464" s="355"/>
      <c r="Y1464" s="355"/>
      <c r="Z1464" s="355"/>
      <c r="AA1464" s="355"/>
      <c r="AB1464" s="355"/>
      <c r="AC1464" s="355"/>
      <c r="AD1464" s="355"/>
      <c r="AE1464" s="355"/>
      <c r="AF1464" s="355"/>
      <c r="AG1464" s="355"/>
      <c r="AH1464" s="355"/>
      <c r="AI1464" s="381">
        <v>874608000</v>
      </c>
      <c r="AJ1464" s="381">
        <v>0</v>
      </c>
      <c r="AK1464" s="381">
        <v>15950111</v>
      </c>
      <c r="AL1464" s="381">
        <v>0</v>
      </c>
      <c r="AM1464" s="381"/>
      <c r="AN1464" s="359"/>
      <c r="AO1464" s="367"/>
    </row>
    <row r="1465" spans="1:41" ht="15.75">
      <c r="A1465" s="355" t="s">
        <v>14408</v>
      </c>
      <c r="B1465" s="355"/>
      <c r="C1465" s="382" t="s">
        <v>14398</v>
      </c>
      <c r="D1465" s="382" t="s">
        <v>14399</v>
      </c>
      <c r="E1465" s="382" t="s">
        <v>14400</v>
      </c>
      <c r="F1465" s="355"/>
      <c r="G1465" s="380" t="s">
        <v>12020</v>
      </c>
      <c r="H1465" s="355"/>
      <c r="I1465" s="355"/>
      <c r="J1465" s="355"/>
      <c r="K1465" s="382" t="s">
        <v>13730</v>
      </c>
      <c r="L1465" s="355"/>
      <c r="M1465" s="355"/>
      <c r="N1465" s="355"/>
      <c r="O1465" s="355"/>
      <c r="P1465" s="355"/>
      <c r="Q1465" s="355"/>
      <c r="R1465" s="355"/>
      <c r="S1465" s="355"/>
      <c r="T1465" s="355"/>
      <c r="U1465" s="355"/>
      <c r="V1465" s="355"/>
      <c r="W1465" s="355"/>
      <c r="X1465" s="355"/>
      <c r="Y1465" s="355"/>
      <c r="Z1465" s="355"/>
      <c r="AA1465" s="355"/>
      <c r="AB1465" s="355"/>
      <c r="AC1465" s="355"/>
      <c r="AD1465" s="355"/>
      <c r="AE1465" s="355"/>
      <c r="AF1465" s="355"/>
      <c r="AG1465" s="355"/>
      <c r="AH1465" s="355"/>
      <c r="AI1465" s="381">
        <v>874608000</v>
      </c>
      <c r="AJ1465" s="381">
        <v>0</v>
      </c>
      <c r="AK1465" s="381">
        <v>15950111</v>
      </c>
      <c r="AL1465" s="381">
        <v>0</v>
      </c>
      <c r="AM1465" s="381"/>
      <c r="AN1465" s="359"/>
      <c r="AO1465" s="367"/>
    </row>
    <row r="1466" spans="1:41" ht="15.75">
      <c r="A1466" s="355" t="s">
        <v>14409</v>
      </c>
      <c r="B1466" s="355">
        <v>8238669</v>
      </c>
      <c r="C1466" s="382" t="s">
        <v>14398</v>
      </c>
      <c r="D1466" s="382" t="s">
        <v>14399</v>
      </c>
      <c r="E1466" s="382" t="s">
        <v>14400</v>
      </c>
      <c r="F1466" s="355"/>
      <c r="G1466" s="380" t="s">
        <v>12022</v>
      </c>
      <c r="H1466" s="355"/>
      <c r="I1466" s="355"/>
      <c r="J1466" s="355"/>
      <c r="K1466" s="382" t="s">
        <v>12703</v>
      </c>
      <c r="L1466" s="355"/>
      <c r="M1466" s="355"/>
      <c r="N1466" s="355"/>
      <c r="O1466" s="355"/>
      <c r="P1466" s="355"/>
      <c r="Q1466" s="355"/>
      <c r="R1466" s="355"/>
      <c r="S1466" s="355"/>
      <c r="T1466" s="355"/>
      <c r="U1466" s="355"/>
      <c r="V1466" s="355">
        <v>451759000</v>
      </c>
      <c r="W1466" s="355"/>
      <c r="X1466" s="355"/>
      <c r="Y1466" s="355"/>
      <c r="Z1466" s="355"/>
      <c r="AA1466" s="355"/>
      <c r="AB1466" s="355"/>
      <c r="AC1466" s="355"/>
      <c r="AD1466" s="355"/>
      <c r="AE1466" s="355"/>
      <c r="AF1466" s="355"/>
      <c r="AG1466" s="355"/>
      <c r="AH1466" s="355"/>
      <c r="AI1466" s="381">
        <v>874608000</v>
      </c>
      <c r="AJ1466" s="381">
        <v>874608000</v>
      </c>
      <c r="AK1466" s="381">
        <v>15950111</v>
      </c>
      <c r="AL1466" s="381">
        <v>15950111</v>
      </c>
      <c r="AM1466" s="381">
        <v>8238669</v>
      </c>
      <c r="AN1466" s="359"/>
      <c r="AO1466" s="367"/>
    </row>
    <row r="1467" spans="1:41" ht="15.75">
      <c r="A1467" s="355" t="s">
        <v>14410</v>
      </c>
      <c r="B1467" s="355"/>
      <c r="C1467" s="382" t="s">
        <v>14398</v>
      </c>
      <c r="D1467" s="382" t="s">
        <v>14399</v>
      </c>
      <c r="E1467" s="382" t="s">
        <v>14400</v>
      </c>
      <c r="F1467" s="355"/>
      <c r="G1467" s="380" t="s">
        <v>12024</v>
      </c>
      <c r="H1467" s="355"/>
      <c r="I1467" s="355"/>
      <c r="J1467" s="355"/>
      <c r="K1467" s="382" t="s">
        <v>14404</v>
      </c>
      <c r="L1467" s="355"/>
      <c r="M1467" s="355"/>
      <c r="N1467" s="355"/>
      <c r="O1467" s="355"/>
      <c r="P1467" s="355"/>
      <c r="Q1467" s="355"/>
      <c r="R1467" s="355"/>
      <c r="S1467" s="355"/>
      <c r="T1467" s="355"/>
      <c r="U1467" s="355"/>
      <c r="V1467" s="355"/>
      <c r="W1467" s="355"/>
      <c r="X1467" s="355"/>
      <c r="Y1467" s="355"/>
      <c r="Z1467" s="355"/>
      <c r="AA1467" s="355"/>
      <c r="AB1467" s="355"/>
      <c r="AC1467" s="355"/>
      <c r="AD1467" s="355"/>
      <c r="AE1467" s="355"/>
      <c r="AF1467" s="355"/>
      <c r="AG1467" s="355"/>
      <c r="AH1467" s="355"/>
      <c r="AI1467" s="381">
        <v>874608000</v>
      </c>
      <c r="AJ1467" s="381">
        <v>0</v>
      </c>
      <c r="AK1467" s="381">
        <v>15950111</v>
      </c>
      <c r="AL1467" s="381">
        <v>0</v>
      </c>
      <c r="AM1467" s="381"/>
      <c r="AN1467" s="359"/>
      <c r="AO1467" s="367"/>
    </row>
    <row r="1468" spans="1:41" ht="15.75">
      <c r="A1468" s="355" t="s">
        <v>14411</v>
      </c>
      <c r="B1468" s="355">
        <v>6821</v>
      </c>
      <c r="C1468" s="382" t="s">
        <v>14398</v>
      </c>
      <c r="D1468" s="382" t="s">
        <v>14399</v>
      </c>
      <c r="E1468" s="382" t="s">
        <v>14400</v>
      </c>
      <c r="F1468" s="355"/>
      <c r="G1468" s="380" t="s">
        <v>12026</v>
      </c>
      <c r="H1468" s="355"/>
      <c r="I1468" s="355"/>
      <c r="J1468" s="355"/>
      <c r="K1468" s="382" t="s">
        <v>12703</v>
      </c>
      <c r="L1468" s="355"/>
      <c r="M1468" s="355"/>
      <c r="N1468" s="355"/>
      <c r="O1468" s="355"/>
      <c r="P1468" s="355"/>
      <c r="Q1468" s="355"/>
      <c r="R1468" s="355"/>
      <c r="S1468" s="355"/>
      <c r="T1468" s="355"/>
      <c r="U1468" s="355"/>
      <c r="V1468" s="355">
        <v>374000</v>
      </c>
      <c r="W1468" s="355"/>
      <c r="X1468" s="355"/>
      <c r="Y1468" s="355"/>
      <c r="Z1468" s="355"/>
      <c r="AA1468" s="355"/>
      <c r="AB1468" s="355"/>
      <c r="AC1468" s="355"/>
      <c r="AD1468" s="355"/>
      <c r="AE1468" s="355"/>
      <c r="AF1468" s="355"/>
      <c r="AG1468" s="355"/>
      <c r="AH1468" s="355"/>
      <c r="AI1468" s="381">
        <v>874608000</v>
      </c>
      <c r="AJ1468" s="381">
        <v>874608000</v>
      </c>
      <c r="AK1468" s="381">
        <v>15950111</v>
      </c>
      <c r="AL1468" s="381">
        <v>15950111</v>
      </c>
      <c r="AM1468" s="381">
        <v>6821</v>
      </c>
      <c r="AN1468" s="359"/>
      <c r="AO1468" s="367"/>
    </row>
    <row r="1469" spans="1:41" ht="15.75">
      <c r="A1469" s="355" t="s">
        <v>14412</v>
      </c>
      <c r="B1469" s="355">
        <v>6383</v>
      </c>
      <c r="C1469" s="382" t="s">
        <v>14398</v>
      </c>
      <c r="D1469" s="382" t="s">
        <v>14399</v>
      </c>
      <c r="E1469" s="382" t="s">
        <v>14400</v>
      </c>
      <c r="F1469" s="355"/>
      <c r="G1469" s="380" t="s">
        <v>12028</v>
      </c>
      <c r="H1469" s="355"/>
      <c r="I1469" s="355"/>
      <c r="J1469" s="355"/>
      <c r="K1469" s="382" t="s">
        <v>12703</v>
      </c>
      <c r="L1469" s="355"/>
      <c r="M1469" s="355"/>
      <c r="N1469" s="355"/>
      <c r="O1469" s="355"/>
      <c r="P1469" s="355"/>
      <c r="Q1469" s="355"/>
      <c r="R1469" s="355"/>
      <c r="S1469" s="355"/>
      <c r="T1469" s="355"/>
      <c r="U1469" s="355"/>
      <c r="V1469" s="355">
        <v>350000</v>
      </c>
      <c r="W1469" s="355"/>
      <c r="X1469" s="355"/>
      <c r="Y1469" s="355"/>
      <c r="Z1469" s="355"/>
      <c r="AA1469" s="355"/>
      <c r="AB1469" s="355"/>
      <c r="AC1469" s="355"/>
      <c r="AD1469" s="355"/>
      <c r="AE1469" s="355"/>
      <c r="AF1469" s="355"/>
      <c r="AG1469" s="355"/>
      <c r="AH1469" s="355"/>
      <c r="AI1469" s="381">
        <v>874608000</v>
      </c>
      <c r="AJ1469" s="381">
        <v>874608000</v>
      </c>
      <c r="AK1469" s="381">
        <v>15950111</v>
      </c>
      <c r="AL1469" s="381">
        <v>15950111</v>
      </c>
      <c r="AM1469" s="381">
        <v>6383</v>
      </c>
      <c r="AN1469" s="359"/>
      <c r="AO1469" s="367"/>
    </row>
    <row r="1470" spans="1:41" ht="15.75">
      <c r="A1470" s="355" t="s">
        <v>14413</v>
      </c>
      <c r="B1470" s="355">
        <v>10577</v>
      </c>
      <c r="C1470" s="382" t="s">
        <v>14398</v>
      </c>
      <c r="D1470" s="382" t="s">
        <v>14399</v>
      </c>
      <c r="E1470" s="382" t="s">
        <v>14400</v>
      </c>
      <c r="F1470" s="355"/>
      <c r="G1470" s="380" t="s">
        <v>12030</v>
      </c>
      <c r="H1470" s="355"/>
      <c r="I1470" s="355"/>
      <c r="J1470" s="355"/>
      <c r="K1470" s="382" t="s">
        <v>12703</v>
      </c>
      <c r="L1470" s="355"/>
      <c r="M1470" s="355"/>
      <c r="N1470" s="355"/>
      <c r="O1470" s="355"/>
      <c r="P1470" s="355"/>
      <c r="Q1470" s="355"/>
      <c r="R1470" s="355"/>
      <c r="S1470" s="355"/>
      <c r="T1470" s="355"/>
      <c r="U1470" s="355"/>
      <c r="V1470" s="355">
        <v>580000</v>
      </c>
      <c r="W1470" s="355"/>
      <c r="X1470" s="355"/>
      <c r="Y1470" s="355"/>
      <c r="Z1470" s="355"/>
      <c r="AA1470" s="355"/>
      <c r="AB1470" s="355"/>
      <c r="AC1470" s="355"/>
      <c r="AD1470" s="355"/>
      <c r="AE1470" s="355"/>
      <c r="AF1470" s="355"/>
      <c r="AG1470" s="355"/>
      <c r="AH1470" s="355"/>
      <c r="AI1470" s="381">
        <v>874608000</v>
      </c>
      <c r="AJ1470" s="381">
        <v>874608000</v>
      </c>
      <c r="AK1470" s="381">
        <v>15950111</v>
      </c>
      <c r="AL1470" s="381">
        <v>15950111</v>
      </c>
      <c r="AM1470" s="381">
        <v>10577</v>
      </c>
      <c r="AN1470" s="359"/>
      <c r="AO1470" s="367"/>
    </row>
    <row r="1471" spans="1:41" ht="15.75">
      <c r="A1471" s="355" t="s">
        <v>14414</v>
      </c>
      <c r="B1471" s="355">
        <v>10577</v>
      </c>
      <c r="C1471" s="382" t="s">
        <v>14398</v>
      </c>
      <c r="D1471" s="382" t="s">
        <v>14399</v>
      </c>
      <c r="E1471" s="382" t="s">
        <v>14400</v>
      </c>
      <c r="F1471" s="355"/>
      <c r="G1471" s="380" t="s">
        <v>12032</v>
      </c>
      <c r="H1471" s="355"/>
      <c r="I1471" s="355"/>
      <c r="J1471" s="355"/>
      <c r="K1471" s="382" t="s">
        <v>12703</v>
      </c>
      <c r="L1471" s="355"/>
      <c r="M1471" s="355"/>
      <c r="N1471" s="355"/>
      <c r="O1471" s="355"/>
      <c r="P1471" s="355"/>
      <c r="Q1471" s="355"/>
      <c r="R1471" s="355"/>
      <c r="S1471" s="355"/>
      <c r="T1471" s="355"/>
      <c r="U1471" s="355"/>
      <c r="V1471" s="355">
        <v>580000</v>
      </c>
      <c r="W1471" s="355"/>
      <c r="X1471" s="355"/>
      <c r="Y1471" s="355"/>
      <c r="Z1471" s="355"/>
      <c r="AA1471" s="355"/>
      <c r="AB1471" s="355"/>
      <c r="AC1471" s="355"/>
      <c r="AD1471" s="355"/>
      <c r="AE1471" s="355"/>
      <c r="AF1471" s="355"/>
      <c r="AG1471" s="355"/>
      <c r="AH1471" s="355"/>
      <c r="AI1471" s="381">
        <v>874608000</v>
      </c>
      <c r="AJ1471" s="381">
        <v>874608000</v>
      </c>
      <c r="AK1471" s="381">
        <v>15950111</v>
      </c>
      <c r="AL1471" s="381">
        <v>15950111</v>
      </c>
      <c r="AM1471" s="381">
        <v>10577</v>
      </c>
      <c r="AN1471" s="359"/>
      <c r="AO1471" s="367"/>
    </row>
    <row r="1472" spans="1:41" ht="15.75">
      <c r="A1472" s="355" t="s">
        <v>14415</v>
      </c>
      <c r="B1472" s="355">
        <v>10577</v>
      </c>
      <c r="C1472" s="382" t="s">
        <v>14398</v>
      </c>
      <c r="D1472" s="382" t="s">
        <v>14399</v>
      </c>
      <c r="E1472" s="382" t="s">
        <v>14400</v>
      </c>
      <c r="F1472" s="355"/>
      <c r="G1472" s="380" t="s">
        <v>12034</v>
      </c>
      <c r="H1472" s="355"/>
      <c r="I1472" s="355"/>
      <c r="J1472" s="355"/>
      <c r="K1472" s="382" t="s">
        <v>12703</v>
      </c>
      <c r="L1472" s="355"/>
      <c r="M1472" s="355"/>
      <c r="N1472" s="355"/>
      <c r="O1472" s="355"/>
      <c r="P1472" s="355"/>
      <c r="Q1472" s="355"/>
      <c r="R1472" s="355"/>
      <c r="S1472" s="355"/>
      <c r="T1472" s="355"/>
      <c r="U1472" s="355"/>
      <c r="V1472" s="355">
        <v>580000</v>
      </c>
      <c r="W1472" s="355"/>
      <c r="X1472" s="355"/>
      <c r="Y1472" s="355"/>
      <c r="Z1472" s="355"/>
      <c r="AA1472" s="355"/>
      <c r="AB1472" s="355"/>
      <c r="AC1472" s="355"/>
      <c r="AD1472" s="355"/>
      <c r="AE1472" s="355"/>
      <c r="AF1472" s="355"/>
      <c r="AG1472" s="355"/>
      <c r="AH1472" s="355"/>
      <c r="AI1472" s="381">
        <v>874608000</v>
      </c>
      <c r="AJ1472" s="381">
        <v>874608000</v>
      </c>
      <c r="AK1472" s="381">
        <v>15950111</v>
      </c>
      <c r="AL1472" s="381">
        <v>15950111</v>
      </c>
      <c r="AM1472" s="381">
        <v>10577</v>
      </c>
      <c r="AN1472" s="359"/>
      <c r="AO1472" s="367"/>
    </row>
    <row r="1473" spans="1:41" ht="15.75">
      <c r="A1473" s="355" t="s">
        <v>14416</v>
      </c>
      <c r="B1473" s="355">
        <v>7951</v>
      </c>
      <c r="C1473" s="382" t="s">
        <v>14398</v>
      </c>
      <c r="D1473" s="382" t="s">
        <v>14399</v>
      </c>
      <c r="E1473" s="382" t="s">
        <v>14400</v>
      </c>
      <c r="F1473" s="355"/>
      <c r="G1473" s="380" t="s">
        <v>12036</v>
      </c>
      <c r="H1473" s="355"/>
      <c r="I1473" s="355"/>
      <c r="J1473" s="355"/>
      <c r="K1473" s="382" t="s">
        <v>12703</v>
      </c>
      <c r="L1473" s="355"/>
      <c r="M1473" s="355"/>
      <c r="N1473" s="355"/>
      <c r="O1473" s="355"/>
      <c r="P1473" s="355"/>
      <c r="Q1473" s="355"/>
      <c r="R1473" s="355"/>
      <c r="S1473" s="355"/>
      <c r="T1473" s="355"/>
      <c r="U1473" s="355"/>
      <c r="V1473" s="355">
        <v>436000</v>
      </c>
      <c r="W1473" s="355"/>
      <c r="X1473" s="355"/>
      <c r="Y1473" s="355"/>
      <c r="Z1473" s="355"/>
      <c r="AA1473" s="355"/>
      <c r="AB1473" s="355"/>
      <c r="AC1473" s="355"/>
      <c r="AD1473" s="355"/>
      <c r="AE1473" s="355"/>
      <c r="AF1473" s="355"/>
      <c r="AG1473" s="355"/>
      <c r="AH1473" s="355"/>
      <c r="AI1473" s="381">
        <v>874608000</v>
      </c>
      <c r="AJ1473" s="381">
        <v>874608000</v>
      </c>
      <c r="AK1473" s="381">
        <v>15950111</v>
      </c>
      <c r="AL1473" s="381">
        <v>15950111</v>
      </c>
      <c r="AM1473" s="381">
        <v>7951</v>
      </c>
      <c r="AN1473" s="359"/>
      <c r="AO1473" s="367"/>
    </row>
    <row r="1474" spans="1:41" ht="15.75">
      <c r="A1474" s="355" t="s">
        <v>14417</v>
      </c>
      <c r="B1474" s="355"/>
      <c r="C1474" s="382" t="s">
        <v>14398</v>
      </c>
      <c r="D1474" s="382" t="s">
        <v>14399</v>
      </c>
      <c r="E1474" s="382" t="s">
        <v>14400</v>
      </c>
      <c r="F1474" s="355"/>
      <c r="G1474" s="380" t="s">
        <v>12038</v>
      </c>
      <c r="H1474" s="355"/>
      <c r="I1474" s="355"/>
      <c r="J1474" s="355"/>
      <c r="K1474" s="382" t="s">
        <v>13730</v>
      </c>
      <c r="L1474" s="355"/>
      <c r="M1474" s="355"/>
      <c r="N1474" s="355"/>
      <c r="O1474" s="355"/>
      <c r="P1474" s="355"/>
      <c r="Q1474" s="355"/>
      <c r="R1474" s="355"/>
      <c r="S1474" s="355"/>
      <c r="T1474" s="355"/>
      <c r="U1474" s="355"/>
      <c r="V1474" s="355"/>
      <c r="W1474" s="355"/>
      <c r="X1474" s="355"/>
      <c r="Y1474" s="355"/>
      <c r="Z1474" s="355"/>
      <c r="AA1474" s="355"/>
      <c r="AB1474" s="355"/>
      <c r="AC1474" s="355"/>
      <c r="AD1474" s="355"/>
      <c r="AE1474" s="355"/>
      <c r="AF1474" s="355"/>
      <c r="AG1474" s="355"/>
      <c r="AH1474" s="355"/>
      <c r="AI1474" s="381">
        <v>874608000</v>
      </c>
      <c r="AJ1474" s="381">
        <v>0</v>
      </c>
      <c r="AK1474" s="381">
        <v>15950111</v>
      </c>
      <c r="AL1474" s="381">
        <v>0</v>
      </c>
      <c r="AM1474" s="381"/>
      <c r="AN1474" s="359"/>
      <c r="AO1474" s="367"/>
    </row>
    <row r="1475" spans="1:41" ht="15.75">
      <c r="A1475" s="355" t="s">
        <v>14418</v>
      </c>
      <c r="B1475" s="355">
        <v>10322</v>
      </c>
      <c r="C1475" s="382" t="s">
        <v>14398</v>
      </c>
      <c r="D1475" s="382" t="s">
        <v>14399</v>
      </c>
      <c r="E1475" s="382" t="s">
        <v>14400</v>
      </c>
      <c r="F1475" s="355"/>
      <c r="G1475" s="380" t="s">
        <v>12040</v>
      </c>
      <c r="H1475" s="355"/>
      <c r="I1475" s="355"/>
      <c r="J1475" s="355"/>
      <c r="K1475" s="382" t="s">
        <v>12703</v>
      </c>
      <c r="L1475" s="355"/>
      <c r="M1475" s="355"/>
      <c r="N1475" s="355"/>
      <c r="O1475" s="355"/>
      <c r="P1475" s="355"/>
      <c r="Q1475" s="355"/>
      <c r="R1475" s="355"/>
      <c r="S1475" s="355"/>
      <c r="T1475" s="355"/>
      <c r="U1475" s="355"/>
      <c r="V1475" s="355">
        <v>566000</v>
      </c>
      <c r="W1475" s="355"/>
      <c r="X1475" s="355"/>
      <c r="Y1475" s="355"/>
      <c r="Z1475" s="355"/>
      <c r="AA1475" s="355"/>
      <c r="AB1475" s="355"/>
      <c r="AC1475" s="355"/>
      <c r="AD1475" s="355"/>
      <c r="AE1475" s="355"/>
      <c r="AF1475" s="355"/>
      <c r="AG1475" s="355"/>
      <c r="AH1475" s="355"/>
      <c r="AI1475" s="381">
        <v>874608000</v>
      </c>
      <c r="AJ1475" s="381">
        <v>874608000</v>
      </c>
      <c r="AK1475" s="381">
        <v>15950111</v>
      </c>
      <c r="AL1475" s="381">
        <v>15950111</v>
      </c>
      <c r="AM1475" s="381">
        <v>10322</v>
      </c>
      <c r="AN1475" s="359"/>
      <c r="AO1475" s="367"/>
    </row>
    <row r="1476" spans="1:41" ht="15.75">
      <c r="A1476" s="355" t="s">
        <v>14419</v>
      </c>
      <c r="B1476" s="355"/>
      <c r="C1476" s="382" t="s">
        <v>14398</v>
      </c>
      <c r="D1476" s="382" t="s">
        <v>14399</v>
      </c>
      <c r="E1476" s="382" t="s">
        <v>14400</v>
      </c>
      <c r="F1476" s="355"/>
      <c r="G1476" s="380" t="s">
        <v>12042</v>
      </c>
      <c r="H1476" s="355"/>
      <c r="I1476" s="355"/>
      <c r="J1476" s="355"/>
      <c r="K1476" s="382" t="s">
        <v>14404</v>
      </c>
      <c r="L1476" s="355"/>
      <c r="M1476" s="355"/>
      <c r="N1476" s="355"/>
      <c r="O1476" s="355"/>
      <c r="P1476" s="355"/>
      <c r="Q1476" s="355"/>
      <c r="R1476" s="355"/>
      <c r="S1476" s="355"/>
      <c r="T1476" s="355"/>
      <c r="U1476" s="355"/>
      <c r="V1476" s="355"/>
      <c r="W1476" s="355"/>
      <c r="X1476" s="355"/>
      <c r="Y1476" s="355"/>
      <c r="Z1476" s="355"/>
      <c r="AA1476" s="355"/>
      <c r="AB1476" s="355"/>
      <c r="AC1476" s="355"/>
      <c r="AD1476" s="355"/>
      <c r="AE1476" s="355"/>
      <c r="AF1476" s="355"/>
      <c r="AG1476" s="355"/>
      <c r="AH1476" s="355"/>
      <c r="AI1476" s="381">
        <v>874608000</v>
      </c>
      <c r="AJ1476" s="381">
        <v>0</v>
      </c>
      <c r="AK1476" s="381">
        <v>15950111</v>
      </c>
      <c r="AL1476" s="381">
        <v>0</v>
      </c>
      <c r="AM1476" s="381"/>
      <c r="AN1476" s="359"/>
      <c r="AO1476" s="367"/>
    </row>
    <row r="1477" spans="1:41" ht="15.75">
      <c r="A1477" s="355" t="s">
        <v>14420</v>
      </c>
      <c r="B1477" s="355">
        <v>10924</v>
      </c>
      <c r="C1477" s="382" t="s">
        <v>14398</v>
      </c>
      <c r="D1477" s="382" t="s">
        <v>14399</v>
      </c>
      <c r="E1477" s="382" t="s">
        <v>14400</v>
      </c>
      <c r="F1477" s="355"/>
      <c r="G1477" s="380" t="s">
        <v>12044</v>
      </c>
      <c r="H1477" s="355"/>
      <c r="I1477" s="355"/>
      <c r="J1477" s="355"/>
      <c r="K1477" s="382" t="s">
        <v>12703</v>
      </c>
      <c r="L1477" s="355"/>
      <c r="M1477" s="355"/>
      <c r="N1477" s="355"/>
      <c r="O1477" s="355"/>
      <c r="P1477" s="355"/>
      <c r="Q1477" s="355"/>
      <c r="R1477" s="355"/>
      <c r="S1477" s="355"/>
      <c r="T1477" s="355"/>
      <c r="U1477" s="355"/>
      <c r="V1477" s="355">
        <v>599000</v>
      </c>
      <c r="W1477" s="355"/>
      <c r="X1477" s="355"/>
      <c r="Y1477" s="355"/>
      <c r="Z1477" s="355"/>
      <c r="AA1477" s="355"/>
      <c r="AB1477" s="355"/>
      <c r="AC1477" s="355"/>
      <c r="AD1477" s="355"/>
      <c r="AE1477" s="355"/>
      <c r="AF1477" s="355"/>
      <c r="AG1477" s="355"/>
      <c r="AH1477" s="355"/>
      <c r="AI1477" s="381">
        <v>874608000</v>
      </c>
      <c r="AJ1477" s="381">
        <v>874608000</v>
      </c>
      <c r="AK1477" s="381">
        <v>15950111</v>
      </c>
      <c r="AL1477" s="381">
        <v>15950111</v>
      </c>
      <c r="AM1477" s="381">
        <v>10924</v>
      </c>
      <c r="AN1477" s="359"/>
      <c r="AO1477" s="367"/>
    </row>
    <row r="1478" spans="1:41" ht="15.75">
      <c r="A1478" s="355" t="s">
        <v>14421</v>
      </c>
      <c r="B1478" s="355">
        <v>10924</v>
      </c>
      <c r="C1478" s="382" t="s">
        <v>14398</v>
      </c>
      <c r="D1478" s="382" t="s">
        <v>14399</v>
      </c>
      <c r="E1478" s="382" t="s">
        <v>14400</v>
      </c>
      <c r="F1478" s="355"/>
      <c r="G1478" s="380" t="s">
        <v>12046</v>
      </c>
      <c r="H1478" s="355"/>
      <c r="I1478" s="355"/>
      <c r="J1478" s="355"/>
      <c r="K1478" s="382" t="s">
        <v>12703</v>
      </c>
      <c r="L1478" s="355"/>
      <c r="M1478" s="355"/>
      <c r="N1478" s="355"/>
      <c r="O1478" s="355"/>
      <c r="P1478" s="355"/>
      <c r="Q1478" s="355"/>
      <c r="R1478" s="355"/>
      <c r="S1478" s="355"/>
      <c r="T1478" s="355"/>
      <c r="U1478" s="355"/>
      <c r="V1478" s="355">
        <v>599000</v>
      </c>
      <c r="W1478" s="355"/>
      <c r="X1478" s="355"/>
      <c r="Y1478" s="355"/>
      <c r="Z1478" s="355"/>
      <c r="AA1478" s="355"/>
      <c r="AB1478" s="355"/>
      <c r="AC1478" s="355"/>
      <c r="AD1478" s="355"/>
      <c r="AE1478" s="355"/>
      <c r="AF1478" s="355"/>
      <c r="AG1478" s="355"/>
      <c r="AH1478" s="355"/>
      <c r="AI1478" s="381">
        <v>874608000</v>
      </c>
      <c r="AJ1478" s="381">
        <v>874608000</v>
      </c>
      <c r="AK1478" s="381">
        <v>15950111</v>
      </c>
      <c r="AL1478" s="381">
        <v>15950111</v>
      </c>
      <c r="AM1478" s="381">
        <v>10924</v>
      </c>
      <c r="AN1478" s="359"/>
      <c r="AO1478" s="367"/>
    </row>
    <row r="1479" spans="1:41" ht="15.75">
      <c r="A1479" s="355" t="s">
        <v>14422</v>
      </c>
      <c r="B1479" s="355"/>
      <c r="C1479" s="382" t="s">
        <v>14398</v>
      </c>
      <c r="D1479" s="382" t="s">
        <v>14399</v>
      </c>
      <c r="E1479" s="382" t="s">
        <v>14400</v>
      </c>
      <c r="F1479" s="355"/>
      <c r="G1479" s="380" t="s">
        <v>12110</v>
      </c>
      <c r="H1479" s="355"/>
      <c r="I1479" s="355"/>
      <c r="J1479" s="355"/>
      <c r="K1479" s="382" t="s">
        <v>13730</v>
      </c>
      <c r="L1479" s="355"/>
      <c r="M1479" s="355"/>
      <c r="N1479" s="355"/>
      <c r="O1479" s="355"/>
      <c r="P1479" s="355"/>
      <c r="Q1479" s="355"/>
      <c r="R1479" s="355"/>
      <c r="S1479" s="355"/>
      <c r="T1479" s="355"/>
      <c r="U1479" s="355"/>
      <c r="V1479" s="355"/>
      <c r="W1479" s="355"/>
      <c r="X1479" s="355"/>
      <c r="Y1479" s="355"/>
      <c r="Z1479" s="355"/>
      <c r="AA1479" s="355"/>
      <c r="AB1479" s="355"/>
      <c r="AC1479" s="355"/>
      <c r="AD1479" s="355"/>
      <c r="AE1479" s="355"/>
      <c r="AF1479" s="355"/>
      <c r="AG1479" s="355"/>
      <c r="AH1479" s="355"/>
      <c r="AI1479" s="381">
        <v>874608000</v>
      </c>
      <c r="AJ1479" s="381">
        <v>0</v>
      </c>
      <c r="AK1479" s="381">
        <v>15950111</v>
      </c>
      <c r="AL1479" s="381">
        <v>0</v>
      </c>
      <c r="AM1479" s="381"/>
      <c r="AN1479" s="359"/>
      <c r="AO1479" s="367"/>
    </row>
    <row r="1480" spans="1:41" ht="15.75">
      <c r="A1480" s="355" t="s">
        <v>14423</v>
      </c>
      <c r="B1480" s="355"/>
      <c r="C1480" s="382" t="s">
        <v>14398</v>
      </c>
      <c r="D1480" s="382" t="s">
        <v>14399</v>
      </c>
      <c r="E1480" s="382" t="s">
        <v>14400</v>
      </c>
      <c r="F1480" s="355"/>
      <c r="G1480" s="380" t="s">
        <v>12182</v>
      </c>
      <c r="H1480" s="355"/>
      <c r="I1480" s="355"/>
      <c r="J1480" s="355"/>
      <c r="K1480" s="382" t="s">
        <v>13730</v>
      </c>
      <c r="L1480" s="355"/>
      <c r="M1480" s="355"/>
      <c r="N1480" s="355"/>
      <c r="O1480" s="355"/>
      <c r="P1480" s="355"/>
      <c r="Q1480" s="355"/>
      <c r="R1480" s="355"/>
      <c r="S1480" s="355"/>
      <c r="T1480" s="355"/>
      <c r="U1480" s="355"/>
      <c r="V1480" s="355"/>
      <c r="W1480" s="355"/>
      <c r="X1480" s="355"/>
      <c r="Y1480" s="355"/>
      <c r="Z1480" s="355"/>
      <c r="AA1480" s="355"/>
      <c r="AB1480" s="355"/>
      <c r="AC1480" s="355"/>
      <c r="AD1480" s="355"/>
      <c r="AE1480" s="355"/>
      <c r="AF1480" s="355"/>
      <c r="AG1480" s="355"/>
      <c r="AH1480" s="355"/>
      <c r="AI1480" s="381">
        <v>874608000</v>
      </c>
      <c r="AJ1480" s="381">
        <v>0</v>
      </c>
      <c r="AK1480" s="381">
        <v>15950111</v>
      </c>
      <c r="AL1480" s="381">
        <v>0</v>
      </c>
      <c r="AM1480" s="381"/>
      <c r="AN1480" s="359"/>
      <c r="AO1480" s="367"/>
    </row>
    <row r="1481" spans="1:41" ht="15.75">
      <c r="A1481" s="355" t="s">
        <v>14424</v>
      </c>
      <c r="B1481" s="355">
        <v>7588252</v>
      </c>
      <c r="C1481" s="382" t="s">
        <v>14398</v>
      </c>
      <c r="D1481" s="382" t="s">
        <v>14399</v>
      </c>
      <c r="E1481" s="382" t="s">
        <v>14400</v>
      </c>
      <c r="F1481" s="355"/>
      <c r="G1481" s="380" t="s">
        <v>12113</v>
      </c>
      <c r="H1481" s="355"/>
      <c r="I1481" s="355"/>
      <c r="J1481" s="355"/>
      <c r="K1481" s="382" t="s">
        <v>12703</v>
      </c>
      <c r="L1481" s="355"/>
      <c r="M1481" s="355"/>
      <c r="N1481" s="355"/>
      <c r="O1481" s="355"/>
      <c r="P1481" s="355"/>
      <c r="Q1481" s="355"/>
      <c r="R1481" s="355"/>
      <c r="S1481" s="355"/>
      <c r="T1481" s="355"/>
      <c r="U1481" s="355"/>
      <c r="V1481" s="355">
        <v>416094000</v>
      </c>
      <c r="W1481" s="355"/>
      <c r="X1481" s="355"/>
      <c r="Y1481" s="355"/>
      <c r="Z1481" s="355"/>
      <c r="AA1481" s="355"/>
      <c r="AB1481" s="355"/>
      <c r="AC1481" s="355"/>
      <c r="AD1481" s="355"/>
      <c r="AE1481" s="355"/>
      <c r="AF1481" s="355"/>
      <c r="AG1481" s="355"/>
      <c r="AH1481" s="355"/>
      <c r="AI1481" s="381">
        <v>874608000</v>
      </c>
      <c r="AJ1481" s="381">
        <v>874608000</v>
      </c>
      <c r="AK1481" s="381">
        <v>15950111</v>
      </c>
      <c r="AL1481" s="381">
        <v>15950111</v>
      </c>
      <c r="AM1481" s="381">
        <v>7588252</v>
      </c>
      <c r="AN1481" s="359"/>
      <c r="AO1481" s="367"/>
    </row>
    <row r="1482" spans="1:41" ht="15.75">
      <c r="A1482" s="355" t="s">
        <v>14425</v>
      </c>
      <c r="B1482" s="355"/>
      <c r="C1482" s="382" t="s">
        <v>14398</v>
      </c>
      <c r="D1482" s="382" t="s">
        <v>14399</v>
      </c>
      <c r="E1482" s="382" t="s">
        <v>14400</v>
      </c>
      <c r="F1482" s="355"/>
      <c r="G1482" s="380" t="s">
        <v>12447</v>
      </c>
      <c r="H1482" s="355"/>
      <c r="I1482" s="355"/>
      <c r="J1482" s="355"/>
      <c r="K1482" s="382" t="s">
        <v>14404</v>
      </c>
      <c r="L1482" s="355"/>
      <c r="M1482" s="355"/>
      <c r="N1482" s="355"/>
      <c r="O1482" s="355"/>
      <c r="P1482" s="355"/>
      <c r="Q1482" s="355"/>
      <c r="R1482" s="355"/>
      <c r="S1482" s="355"/>
      <c r="T1482" s="355"/>
      <c r="U1482" s="355"/>
      <c r="V1482" s="355"/>
      <c r="W1482" s="355"/>
      <c r="X1482" s="355"/>
      <c r="Y1482" s="355"/>
      <c r="Z1482" s="355"/>
      <c r="AA1482" s="355"/>
      <c r="AB1482" s="355"/>
      <c r="AC1482" s="355"/>
      <c r="AD1482" s="355"/>
      <c r="AE1482" s="355"/>
      <c r="AF1482" s="355"/>
      <c r="AG1482" s="355"/>
      <c r="AH1482" s="355"/>
      <c r="AI1482" s="381">
        <v>874608000</v>
      </c>
      <c r="AJ1482" s="381">
        <v>0</v>
      </c>
      <c r="AK1482" s="381">
        <v>15950111</v>
      </c>
      <c r="AL1482" s="381">
        <v>0</v>
      </c>
      <c r="AM1482" s="381"/>
      <c r="AN1482" s="359"/>
      <c r="AO1482" s="367"/>
    </row>
    <row r="1483" spans="1:41" ht="15.75">
      <c r="A1483" s="355" t="s">
        <v>14426</v>
      </c>
      <c r="B1483" s="355">
        <v>8717</v>
      </c>
      <c r="C1483" s="382" t="s">
        <v>14398</v>
      </c>
      <c r="D1483" s="382" t="s">
        <v>14399</v>
      </c>
      <c r="E1483" s="382" t="s">
        <v>14400</v>
      </c>
      <c r="F1483" s="355"/>
      <c r="G1483" s="380" t="s">
        <v>12116</v>
      </c>
      <c r="H1483" s="355"/>
      <c r="I1483" s="355"/>
      <c r="J1483" s="355"/>
      <c r="K1483" s="382" t="s">
        <v>12703</v>
      </c>
      <c r="L1483" s="355"/>
      <c r="M1483" s="355"/>
      <c r="N1483" s="355"/>
      <c r="O1483" s="355"/>
      <c r="P1483" s="355"/>
      <c r="Q1483" s="355"/>
      <c r="R1483" s="355"/>
      <c r="S1483" s="355"/>
      <c r="T1483" s="355"/>
      <c r="U1483" s="355"/>
      <c r="V1483" s="355">
        <v>478000</v>
      </c>
      <c r="W1483" s="355"/>
      <c r="X1483" s="355"/>
      <c r="Y1483" s="355"/>
      <c r="Z1483" s="355"/>
      <c r="AA1483" s="355"/>
      <c r="AB1483" s="355"/>
      <c r="AC1483" s="355"/>
      <c r="AD1483" s="355"/>
      <c r="AE1483" s="355"/>
      <c r="AF1483" s="355"/>
      <c r="AG1483" s="355"/>
      <c r="AH1483" s="355"/>
      <c r="AI1483" s="381">
        <v>874608000</v>
      </c>
      <c r="AJ1483" s="381">
        <v>874608000</v>
      </c>
      <c r="AK1483" s="381">
        <v>15950111</v>
      </c>
      <c r="AL1483" s="381">
        <v>15950111</v>
      </c>
      <c r="AM1483" s="381">
        <v>8717</v>
      </c>
      <c r="AN1483" s="359"/>
      <c r="AO1483" s="367"/>
    </row>
    <row r="1484" spans="1:41" ht="15.75">
      <c r="A1484" s="355" t="s">
        <v>14427</v>
      </c>
      <c r="B1484" s="355">
        <v>2207</v>
      </c>
      <c r="C1484" s="382" t="s">
        <v>14398</v>
      </c>
      <c r="D1484" s="382" t="s">
        <v>14399</v>
      </c>
      <c r="E1484" s="382" t="s">
        <v>14400</v>
      </c>
      <c r="F1484" s="355"/>
      <c r="G1484" s="380" t="s">
        <v>12634</v>
      </c>
      <c r="H1484" s="355"/>
      <c r="I1484" s="355"/>
      <c r="J1484" s="355"/>
      <c r="K1484" s="382" t="s">
        <v>12703</v>
      </c>
      <c r="L1484" s="355"/>
      <c r="M1484" s="355"/>
      <c r="N1484" s="355"/>
      <c r="O1484" s="355"/>
      <c r="P1484" s="355"/>
      <c r="Q1484" s="355"/>
      <c r="R1484" s="355"/>
      <c r="S1484" s="355"/>
      <c r="T1484" s="355"/>
      <c r="U1484" s="355"/>
      <c r="V1484" s="355">
        <v>121000</v>
      </c>
      <c r="W1484" s="355"/>
      <c r="X1484" s="355"/>
      <c r="Y1484" s="355"/>
      <c r="Z1484" s="355"/>
      <c r="AA1484" s="355"/>
      <c r="AB1484" s="355"/>
      <c r="AC1484" s="355"/>
      <c r="AD1484" s="355"/>
      <c r="AE1484" s="355"/>
      <c r="AF1484" s="355"/>
      <c r="AG1484" s="355"/>
      <c r="AH1484" s="355"/>
      <c r="AI1484" s="381">
        <v>874608000</v>
      </c>
      <c r="AJ1484" s="381">
        <v>874608000</v>
      </c>
      <c r="AK1484" s="381">
        <v>15950111</v>
      </c>
      <c r="AL1484" s="381">
        <v>15950111</v>
      </c>
      <c r="AM1484" s="381">
        <v>2207</v>
      </c>
      <c r="AN1484" s="359"/>
      <c r="AO1484" s="367"/>
    </row>
    <row r="1485" spans="1:41" ht="15.75">
      <c r="A1485" s="355" t="s">
        <v>14428</v>
      </c>
      <c r="B1485" s="355">
        <v>2134</v>
      </c>
      <c r="C1485" s="382" t="s">
        <v>14398</v>
      </c>
      <c r="D1485" s="382" t="s">
        <v>14399</v>
      </c>
      <c r="E1485" s="382" t="s">
        <v>14400</v>
      </c>
      <c r="F1485" s="355"/>
      <c r="G1485" s="380" t="s">
        <v>12118</v>
      </c>
      <c r="H1485" s="355"/>
      <c r="I1485" s="355"/>
      <c r="J1485" s="355"/>
      <c r="K1485" s="382" t="s">
        <v>12703</v>
      </c>
      <c r="L1485" s="355"/>
      <c r="M1485" s="355"/>
      <c r="N1485" s="355"/>
      <c r="O1485" s="355"/>
      <c r="P1485" s="355"/>
      <c r="Q1485" s="355"/>
      <c r="R1485" s="355"/>
      <c r="S1485" s="355"/>
      <c r="T1485" s="355"/>
      <c r="U1485" s="355"/>
      <c r="V1485" s="355">
        <v>117000</v>
      </c>
      <c r="W1485" s="355"/>
      <c r="X1485" s="355"/>
      <c r="Y1485" s="355"/>
      <c r="Z1485" s="355"/>
      <c r="AA1485" s="355"/>
      <c r="AB1485" s="355"/>
      <c r="AC1485" s="355"/>
      <c r="AD1485" s="355"/>
      <c r="AE1485" s="355"/>
      <c r="AF1485" s="355"/>
      <c r="AG1485" s="355"/>
      <c r="AH1485" s="355"/>
      <c r="AI1485" s="381">
        <v>874608000</v>
      </c>
      <c r="AJ1485" s="381">
        <v>874608000</v>
      </c>
      <c r="AK1485" s="381">
        <v>15950111</v>
      </c>
      <c r="AL1485" s="381">
        <v>15950111</v>
      </c>
      <c r="AM1485" s="381">
        <v>2134</v>
      </c>
      <c r="AN1485" s="359"/>
      <c r="AO1485" s="367"/>
    </row>
    <row r="1486" spans="1:41" ht="15.75">
      <c r="A1486" s="355" t="s">
        <v>14429</v>
      </c>
      <c r="B1486" s="355"/>
      <c r="C1486" s="380" t="s">
        <v>14430</v>
      </c>
      <c r="D1486" s="380" t="s">
        <v>14431</v>
      </c>
      <c r="E1486" s="380" t="s">
        <v>14432</v>
      </c>
      <c r="F1486" s="355"/>
      <c r="G1486" s="380" t="s">
        <v>11988</v>
      </c>
      <c r="H1486" s="355"/>
      <c r="I1486" s="355"/>
      <c r="J1486" s="355"/>
      <c r="K1486" s="380" t="s">
        <v>13730</v>
      </c>
      <c r="L1486" s="355"/>
      <c r="M1486" s="355"/>
      <c r="N1486" s="355"/>
      <c r="O1486" s="355"/>
      <c r="P1486" s="355"/>
      <c r="Q1486" s="355"/>
      <c r="R1486" s="355"/>
      <c r="S1486" s="355"/>
      <c r="T1486" s="355"/>
      <c r="U1486" s="355"/>
      <c r="V1486" s="355"/>
      <c r="W1486" s="355"/>
      <c r="X1486" s="355"/>
      <c r="Y1486" s="355"/>
      <c r="Z1486" s="355"/>
      <c r="AA1486" s="355"/>
      <c r="AB1486" s="355"/>
      <c r="AC1486" s="355"/>
      <c r="AD1486" s="355"/>
      <c r="AE1486" s="355"/>
      <c r="AF1486" s="355"/>
      <c r="AG1486" s="355"/>
      <c r="AH1486" s="355"/>
      <c r="AI1486" s="381">
        <v>2636000</v>
      </c>
      <c r="AJ1486" s="381">
        <v>0</v>
      </c>
      <c r="AK1486" s="381">
        <v>1933002</v>
      </c>
      <c r="AL1486" s="381">
        <v>0</v>
      </c>
      <c r="AM1486" s="381"/>
      <c r="AN1486" s="359"/>
      <c r="AO1486" s="367"/>
    </row>
    <row r="1487" spans="1:41" ht="15.75">
      <c r="A1487" s="355" t="s">
        <v>14433</v>
      </c>
      <c r="B1487" s="355"/>
      <c r="C1487" s="382" t="s">
        <v>14430</v>
      </c>
      <c r="D1487" s="382" t="s">
        <v>14431</v>
      </c>
      <c r="E1487" s="382" t="s">
        <v>14432</v>
      </c>
      <c r="F1487" s="355"/>
      <c r="G1487" s="380" t="s">
        <v>12008</v>
      </c>
      <c r="H1487" s="355"/>
      <c r="I1487" s="355"/>
      <c r="J1487" s="355"/>
      <c r="K1487" s="382" t="s">
        <v>13730</v>
      </c>
      <c r="L1487" s="355"/>
      <c r="M1487" s="355"/>
      <c r="N1487" s="355"/>
      <c r="O1487" s="355"/>
      <c r="P1487" s="355"/>
      <c r="Q1487" s="355"/>
      <c r="R1487" s="355"/>
      <c r="S1487" s="355"/>
      <c r="T1487" s="355"/>
      <c r="U1487" s="355"/>
      <c r="V1487" s="355"/>
      <c r="W1487" s="355"/>
      <c r="X1487" s="355"/>
      <c r="Y1487" s="355"/>
      <c r="Z1487" s="355"/>
      <c r="AA1487" s="355"/>
      <c r="AB1487" s="355"/>
      <c r="AC1487" s="355"/>
      <c r="AD1487" s="355"/>
      <c r="AE1487" s="355"/>
      <c r="AF1487" s="355"/>
      <c r="AG1487" s="355"/>
      <c r="AH1487" s="355"/>
      <c r="AI1487" s="381">
        <v>2636000</v>
      </c>
      <c r="AJ1487" s="381">
        <v>0</v>
      </c>
      <c r="AK1487" s="381">
        <v>1933002</v>
      </c>
      <c r="AL1487" s="381">
        <v>0</v>
      </c>
      <c r="AM1487" s="381"/>
      <c r="AN1487" s="359"/>
      <c r="AO1487" s="367"/>
    </row>
    <row r="1488" spans="1:41" ht="15.75">
      <c r="A1488" s="355" t="s">
        <v>14434</v>
      </c>
      <c r="B1488" s="355"/>
      <c r="C1488" s="382" t="s">
        <v>14430</v>
      </c>
      <c r="D1488" s="382" t="s">
        <v>14431</v>
      </c>
      <c r="E1488" s="382" t="s">
        <v>14432</v>
      </c>
      <c r="F1488" s="355"/>
      <c r="G1488" s="380" t="s">
        <v>12010</v>
      </c>
      <c r="H1488" s="355"/>
      <c r="I1488" s="355"/>
      <c r="J1488" s="355"/>
      <c r="K1488" s="380" t="s">
        <v>14435</v>
      </c>
      <c r="L1488" s="355"/>
      <c r="M1488" s="355"/>
      <c r="N1488" s="355"/>
      <c r="O1488" s="355"/>
      <c r="P1488" s="355"/>
      <c r="Q1488" s="355"/>
      <c r="R1488" s="355"/>
      <c r="S1488" s="355"/>
      <c r="T1488" s="355"/>
      <c r="U1488" s="355"/>
      <c r="V1488" s="355"/>
      <c r="W1488" s="355"/>
      <c r="X1488" s="355"/>
      <c r="Y1488" s="355"/>
      <c r="Z1488" s="355"/>
      <c r="AA1488" s="355"/>
      <c r="AB1488" s="355"/>
      <c r="AC1488" s="355"/>
      <c r="AD1488" s="355"/>
      <c r="AE1488" s="355"/>
      <c r="AF1488" s="355"/>
      <c r="AG1488" s="355"/>
      <c r="AH1488" s="355"/>
      <c r="AI1488" s="381">
        <v>2636000</v>
      </c>
      <c r="AJ1488" s="381">
        <v>0</v>
      </c>
      <c r="AK1488" s="381">
        <v>1933002</v>
      </c>
      <c r="AL1488" s="381">
        <v>0</v>
      </c>
      <c r="AM1488" s="381"/>
      <c r="AN1488" s="359"/>
      <c r="AO1488" s="367"/>
    </row>
    <row r="1489" spans="1:41" ht="15.75">
      <c r="A1489" s="355" t="s">
        <v>14436</v>
      </c>
      <c r="B1489" s="355"/>
      <c r="C1489" s="382" t="s">
        <v>14430</v>
      </c>
      <c r="D1489" s="382" t="s">
        <v>14431</v>
      </c>
      <c r="E1489" s="382" t="s">
        <v>14432</v>
      </c>
      <c r="F1489" s="355"/>
      <c r="G1489" s="380" t="s">
        <v>12012</v>
      </c>
      <c r="H1489" s="355"/>
      <c r="I1489" s="355"/>
      <c r="J1489" s="355"/>
      <c r="K1489" s="382" t="s">
        <v>14435</v>
      </c>
      <c r="L1489" s="355"/>
      <c r="M1489" s="355"/>
      <c r="N1489" s="355"/>
      <c r="O1489" s="355"/>
      <c r="P1489" s="355"/>
      <c r="Q1489" s="355"/>
      <c r="R1489" s="355"/>
      <c r="S1489" s="355"/>
      <c r="T1489" s="355"/>
      <c r="U1489" s="355"/>
      <c r="V1489" s="355"/>
      <c r="W1489" s="355"/>
      <c r="X1489" s="355"/>
      <c r="Y1489" s="355"/>
      <c r="Z1489" s="355"/>
      <c r="AA1489" s="355"/>
      <c r="AB1489" s="355"/>
      <c r="AC1489" s="355"/>
      <c r="AD1489" s="355"/>
      <c r="AE1489" s="355"/>
      <c r="AF1489" s="355"/>
      <c r="AG1489" s="355"/>
      <c r="AH1489" s="355"/>
      <c r="AI1489" s="381">
        <v>2636000</v>
      </c>
      <c r="AJ1489" s="381">
        <v>0</v>
      </c>
      <c r="AK1489" s="381">
        <v>1933002</v>
      </c>
      <c r="AL1489" s="381">
        <v>0</v>
      </c>
      <c r="AM1489" s="381"/>
      <c r="AN1489" s="359"/>
      <c r="AO1489" s="367"/>
    </row>
    <row r="1490" spans="1:41" ht="15.75">
      <c r="A1490" s="355" t="s">
        <v>14437</v>
      </c>
      <c r="B1490" s="355"/>
      <c r="C1490" s="382" t="s">
        <v>14430</v>
      </c>
      <c r="D1490" s="382" t="s">
        <v>14431</v>
      </c>
      <c r="E1490" s="382" t="s">
        <v>14432</v>
      </c>
      <c r="F1490" s="355"/>
      <c r="G1490" s="380" t="s">
        <v>12014</v>
      </c>
      <c r="H1490" s="355"/>
      <c r="I1490" s="355"/>
      <c r="J1490" s="355"/>
      <c r="K1490" s="382" t="s">
        <v>14435</v>
      </c>
      <c r="L1490" s="355"/>
      <c r="M1490" s="355"/>
      <c r="N1490" s="355"/>
      <c r="O1490" s="355"/>
      <c r="P1490" s="355"/>
      <c r="Q1490" s="355"/>
      <c r="R1490" s="355"/>
      <c r="S1490" s="355"/>
      <c r="T1490" s="355"/>
      <c r="U1490" s="355"/>
      <c r="V1490" s="355"/>
      <c r="W1490" s="355"/>
      <c r="X1490" s="355"/>
      <c r="Y1490" s="355"/>
      <c r="Z1490" s="355"/>
      <c r="AA1490" s="355"/>
      <c r="AB1490" s="355"/>
      <c r="AC1490" s="355"/>
      <c r="AD1490" s="355"/>
      <c r="AE1490" s="355"/>
      <c r="AF1490" s="355"/>
      <c r="AG1490" s="355"/>
      <c r="AH1490" s="355"/>
      <c r="AI1490" s="381">
        <v>2636000</v>
      </c>
      <c r="AJ1490" s="381">
        <v>0</v>
      </c>
      <c r="AK1490" s="381">
        <v>1933002</v>
      </c>
      <c r="AL1490" s="381">
        <v>0</v>
      </c>
      <c r="AM1490" s="381"/>
      <c r="AN1490" s="359"/>
      <c r="AO1490" s="367"/>
    </row>
    <row r="1491" spans="1:41" ht="15.75">
      <c r="A1491" s="355" t="s">
        <v>14438</v>
      </c>
      <c r="B1491" s="355">
        <v>179660</v>
      </c>
      <c r="C1491" s="382" t="s">
        <v>14430</v>
      </c>
      <c r="D1491" s="382" t="s">
        <v>14431</v>
      </c>
      <c r="E1491" s="382" t="s">
        <v>14432</v>
      </c>
      <c r="F1491" s="355"/>
      <c r="G1491" s="380" t="s">
        <v>12016</v>
      </c>
      <c r="H1491" s="355"/>
      <c r="I1491" s="355"/>
      <c r="J1491" s="355"/>
      <c r="K1491" s="380" t="s">
        <v>14439</v>
      </c>
      <c r="L1491" s="355"/>
      <c r="M1491" s="355"/>
      <c r="N1491" s="355"/>
      <c r="O1491" s="355"/>
      <c r="P1491" s="355"/>
      <c r="Q1491" s="355"/>
      <c r="R1491" s="355"/>
      <c r="S1491" s="355"/>
      <c r="T1491" s="355"/>
      <c r="U1491" s="355"/>
      <c r="V1491" s="355">
        <v>245000</v>
      </c>
      <c r="W1491" s="355"/>
      <c r="X1491" s="355"/>
      <c r="Y1491" s="355"/>
      <c r="Z1491" s="355"/>
      <c r="AA1491" s="355"/>
      <c r="AB1491" s="355"/>
      <c r="AC1491" s="355"/>
      <c r="AD1491" s="355"/>
      <c r="AE1491" s="355"/>
      <c r="AF1491" s="355"/>
      <c r="AG1491" s="355"/>
      <c r="AH1491" s="355"/>
      <c r="AI1491" s="381">
        <v>2636000</v>
      </c>
      <c r="AJ1491" s="381">
        <v>245000</v>
      </c>
      <c r="AK1491" s="381">
        <v>1933002</v>
      </c>
      <c r="AL1491" s="381">
        <v>179660.65629742033</v>
      </c>
      <c r="AM1491" s="381">
        <v>179660</v>
      </c>
      <c r="AN1491" s="359"/>
      <c r="AO1491" s="367"/>
    </row>
    <row r="1492" spans="1:41" ht="15.75">
      <c r="A1492" s="355" t="s">
        <v>14440</v>
      </c>
      <c r="B1492" s="355"/>
      <c r="C1492" s="382" t="s">
        <v>14430</v>
      </c>
      <c r="D1492" s="382" t="s">
        <v>14431</v>
      </c>
      <c r="E1492" s="382" t="s">
        <v>14432</v>
      </c>
      <c r="F1492" s="355"/>
      <c r="G1492" s="380" t="s">
        <v>12018</v>
      </c>
      <c r="H1492" s="355"/>
      <c r="I1492" s="355"/>
      <c r="J1492" s="355"/>
      <c r="K1492" s="382" t="s">
        <v>14435</v>
      </c>
      <c r="L1492" s="355"/>
      <c r="M1492" s="355"/>
      <c r="N1492" s="355"/>
      <c r="O1492" s="355"/>
      <c r="P1492" s="355"/>
      <c r="Q1492" s="355"/>
      <c r="R1492" s="355"/>
      <c r="S1492" s="355"/>
      <c r="T1492" s="355"/>
      <c r="U1492" s="355"/>
      <c r="V1492" s="355"/>
      <c r="W1492" s="355"/>
      <c r="X1492" s="355"/>
      <c r="Y1492" s="355"/>
      <c r="Z1492" s="355"/>
      <c r="AA1492" s="355"/>
      <c r="AB1492" s="355"/>
      <c r="AC1492" s="355"/>
      <c r="AD1492" s="355"/>
      <c r="AE1492" s="355"/>
      <c r="AF1492" s="355"/>
      <c r="AG1492" s="355"/>
      <c r="AH1492" s="355"/>
      <c r="AI1492" s="381">
        <v>2636000</v>
      </c>
      <c r="AJ1492" s="381">
        <v>0</v>
      </c>
      <c r="AK1492" s="381">
        <v>1933002</v>
      </c>
      <c r="AL1492" s="381">
        <v>0</v>
      </c>
      <c r="AM1492" s="381"/>
      <c r="AN1492" s="359"/>
      <c r="AO1492" s="367"/>
    </row>
    <row r="1493" spans="1:41" ht="15.75">
      <c r="A1493" s="355" t="s">
        <v>14441</v>
      </c>
      <c r="B1493" s="355"/>
      <c r="C1493" s="382" t="s">
        <v>14430</v>
      </c>
      <c r="D1493" s="382" t="s">
        <v>14431</v>
      </c>
      <c r="E1493" s="382" t="s">
        <v>14432</v>
      </c>
      <c r="F1493" s="355"/>
      <c r="G1493" s="380" t="s">
        <v>12020</v>
      </c>
      <c r="H1493" s="355"/>
      <c r="I1493" s="355"/>
      <c r="J1493" s="355"/>
      <c r="K1493" s="380" t="s">
        <v>13734</v>
      </c>
      <c r="L1493" s="355"/>
      <c r="M1493" s="355"/>
      <c r="N1493" s="355"/>
      <c r="O1493" s="355"/>
      <c r="P1493" s="355"/>
      <c r="Q1493" s="355"/>
      <c r="R1493" s="355"/>
      <c r="S1493" s="355"/>
      <c r="T1493" s="355"/>
      <c r="U1493" s="355"/>
      <c r="V1493" s="355"/>
      <c r="W1493" s="355"/>
      <c r="X1493" s="355"/>
      <c r="Y1493" s="355"/>
      <c r="Z1493" s="355"/>
      <c r="AA1493" s="355"/>
      <c r="AB1493" s="355"/>
      <c r="AC1493" s="355"/>
      <c r="AD1493" s="355"/>
      <c r="AE1493" s="355"/>
      <c r="AF1493" s="355"/>
      <c r="AG1493" s="355"/>
      <c r="AH1493" s="355"/>
      <c r="AI1493" s="381">
        <v>2636000</v>
      </c>
      <c r="AJ1493" s="381">
        <v>0</v>
      </c>
      <c r="AK1493" s="381">
        <v>1933002</v>
      </c>
      <c r="AL1493" s="381">
        <v>0</v>
      </c>
      <c r="AM1493" s="381"/>
      <c r="AN1493" s="359"/>
      <c r="AO1493" s="367"/>
    </row>
    <row r="1494" spans="1:41" ht="15.75">
      <c r="A1494" s="355" t="s">
        <v>14442</v>
      </c>
      <c r="B1494" s="355"/>
      <c r="C1494" s="382" t="s">
        <v>14430</v>
      </c>
      <c r="D1494" s="382" t="s">
        <v>14431</v>
      </c>
      <c r="E1494" s="382" t="s">
        <v>14432</v>
      </c>
      <c r="F1494" s="355"/>
      <c r="G1494" s="380" t="s">
        <v>12022</v>
      </c>
      <c r="H1494" s="355"/>
      <c r="I1494" s="355"/>
      <c r="J1494" s="355"/>
      <c r="K1494" s="382" t="s">
        <v>13734</v>
      </c>
      <c r="L1494" s="355"/>
      <c r="M1494" s="355"/>
      <c r="N1494" s="355"/>
      <c r="O1494" s="355"/>
      <c r="P1494" s="355"/>
      <c r="Q1494" s="355"/>
      <c r="R1494" s="355"/>
      <c r="S1494" s="355"/>
      <c r="T1494" s="355"/>
      <c r="U1494" s="355"/>
      <c r="V1494" s="355"/>
      <c r="W1494" s="355"/>
      <c r="X1494" s="355"/>
      <c r="Y1494" s="355"/>
      <c r="Z1494" s="355"/>
      <c r="AA1494" s="355"/>
      <c r="AB1494" s="355"/>
      <c r="AC1494" s="355"/>
      <c r="AD1494" s="355"/>
      <c r="AE1494" s="355"/>
      <c r="AF1494" s="355"/>
      <c r="AG1494" s="355"/>
      <c r="AH1494" s="355"/>
      <c r="AI1494" s="381">
        <v>2636000</v>
      </c>
      <c r="AJ1494" s="381">
        <v>0</v>
      </c>
      <c r="AK1494" s="381">
        <v>1933002</v>
      </c>
      <c r="AL1494" s="381">
        <v>0</v>
      </c>
      <c r="AM1494" s="381"/>
      <c r="AN1494" s="359"/>
      <c r="AO1494" s="367"/>
    </row>
    <row r="1495" spans="1:41" ht="15.75">
      <c r="A1495" s="355" t="s">
        <v>14443</v>
      </c>
      <c r="B1495" s="355"/>
      <c r="C1495" s="382" t="s">
        <v>14430</v>
      </c>
      <c r="D1495" s="382" t="s">
        <v>14431</v>
      </c>
      <c r="E1495" s="382" t="s">
        <v>14432</v>
      </c>
      <c r="F1495" s="355"/>
      <c r="G1495" s="380" t="s">
        <v>12024</v>
      </c>
      <c r="H1495" s="355"/>
      <c r="I1495" s="355"/>
      <c r="J1495" s="355"/>
      <c r="K1495" s="382" t="s">
        <v>13734</v>
      </c>
      <c r="L1495" s="355"/>
      <c r="M1495" s="355"/>
      <c r="N1495" s="355"/>
      <c r="O1495" s="355"/>
      <c r="P1495" s="355"/>
      <c r="Q1495" s="355"/>
      <c r="R1495" s="355"/>
      <c r="S1495" s="355"/>
      <c r="T1495" s="355"/>
      <c r="U1495" s="355"/>
      <c r="V1495" s="355"/>
      <c r="W1495" s="355"/>
      <c r="X1495" s="355"/>
      <c r="Y1495" s="355"/>
      <c r="Z1495" s="355"/>
      <c r="AA1495" s="355"/>
      <c r="AB1495" s="355"/>
      <c r="AC1495" s="355"/>
      <c r="AD1495" s="355"/>
      <c r="AE1495" s="355"/>
      <c r="AF1495" s="355"/>
      <c r="AG1495" s="355"/>
      <c r="AH1495" s="355"/>
      <c r="AI1495" s="381">
        <v>2636000</v>
      </c>
      <c r="AJ1495" s="381">
        <v>0</v>
      </c>
      <c r="AK1495" s="381">
        <v>1933002</v>
      </c>
      <c r="AL1495" s="381">
        <v>0</v>
      </c>
      <c r="AM1495" s="381"/>
      <c r="AN1495" s="359"/>
      <c r="AO1495" s="367"/>
    </row>
    <row r="1496" spans="1:41" ht="15.75">
      <c r="A1496" s="355" t="s">
        <v>14444</v>
      </c>
      <c r="B1496" s="355"/>
      <c r="C1496" s="382" t="s">
        <v>14430</v>
      </c>
      <c r="D1496" s="382" t="s">
        <v>14431</v>
      </c>
      <c r="E1496" s="382" t="s">
        <v>14432</v>
      </c>
      <c r="F1496" s="355"/>
      <c r="G1496" s="380" t="s">
        <v>12026</v>
      </c>
      <c r="H1496" s="355"/>
      <c r="I1496" s="355"/>
      <c r="J1496" s="355"/>
      <c r="K1496" s="382" t="s">
        <v>13734</v>
      </c>
      <c r="L1496" s="355"/>
      <c r="M1496" s="355"/>
      <c r="N1496" s="355"/>
      <c r="O1496" s="355"/>
      <c r="P1496" s="355"/>
      <c r="Q1496" s="355"/>
      <c r="R1496" s="355"/>
      <c r="S1496" s="355"/>
      <c r="T1496" s="355"/>
      <c r="U1496" s="355"/>
      <c r="V1496" s="355"/>
      <c r="W1496" s="355"/>
      <c r="X1496" s="355"/>
      <c r="Y1496" s="355"/>
      <c r="Z1496" s="355"/>
      <c r="AA1496" s="355"/>
      <c r="AB1496" s="355"/>
      <c r="AC1496" s="355"/>
      <c r="AD1496" s="355"/>
      <c r="AE1496" s="355"/>
      <c r="AF1496" s="355"/>
      <c r="AG1496" s="355"/>
      <c r="AH1496" s="355"/>
      <c r="AI1496" s="381">
        <v>2636000</v>
      </c>
      <c r="AJ1496" s="381">
        <v>0</v>
      </c>
      <c r="AK1496" s="381">
        <v>1933002</v>
      </c>
      <c r="AL1496" s="381">
        <v>0</v>
      </c>
      <c r="AM1496" s="381"/>
      <c r="AN1496" s="359"/>
      <c r="AO1496" s="367"/>
    </row>
    <row r="1497" spans="1:41" ht="15.75">
      <c r="A1497" s="355" t="s">
        <v>14445</v>
      </c>
      <c r="B1497" s="355"/>
      <c r="C1497" s="382" t="s">
        <v>14430</v>
      </c>
      <c r="D1497" s="382" t="s">
        <v>14431</v>
      </c>
      <c r="E1497" s="382" t="s">
        <v>14432</v>
      </c>
      <c r="F1497" s="355"/>
      <c r="G1497" s="380" t="s">
        <v>12028</v>
      </c>
      <c r="H1497" s="355"/>
      <c r="I1497" s="355"/>
      <c r="J1497" s="355"/>
      <c r="K1497" s="382" t="s">
        <v>13734</v>
      </c>
      <c r="L1497" s="355"/>
      <c r="M1497" s="355"/>
      <c r="N1497" s="355"/>
      <c r="O1497" s="355"/>
      <c r="P1497" s="355"/>
      <c r="Q1497" s="355"/>
      <c r="R1497" s="355"/>
      <c r="S1497" s="355"/>
      <c r="T1497" s="355"/>
      <c r="U1497" s="355"/>
      <c r="V1497" s="355"/>
      <c r="W1497" s="355"/>
      <c r="X1497" s="355"/>
      <c r="Y1497" s="355"/>
      <c r="Z1497" s="355"/>
      <c r="AA1497" s="355"/>
      <c r="AB1497" s="355"/>
      <c r="AC1497" s="355"/>
      <c r="AD1497" s="355"/>
      <c r="AE1497" s="355"/>
      <c r="AF1497" s="355"/>
      <c r="AG1497" s="355"/>
      <c r="AH1497" s="355"/>
      <c r="AI1497" s="381">
        <v>2636000</v>
      </c>
      <c r="AJ1497" s="381">
        <v>0</v>
      </c>
      <c r="AK1497" s="381">
        <v>1933002</v>
      </c>
      <c r="AL1497" s="381">
        <v>0</v>
      </c>
      <c r="AM1497" s="381"/>
      <c r="AN1497" s="359"/>
      <c r="AO1497" s="367"/>
    </row>
    <row r="1498" spans="1:41" ht="15.75">
      <c r="A1498" s="355" t="s">
        <v>14446</v>
      </c>
      <c r="B1498" s="355">
        <v>788307</v>
      </c>
      <c r="C1498" s="382" t="s">
        <v>14430</v>
      </c>
      <c r="D1498" s="382" t="s">
        <v>14431</v>
      </c>
      <c r="E1498" s="382" t="s">
        <v>14432</v>
      </c>
      <c r="F1498" s="355"/>
      <c r="G1498" s="380" t="s">
        <v>12030</v>
      </c>
      <c r="H1498" s="355"/>
      <c r="I1498" s="355"/>
      <c r="J1498" s="355"/>
      <c r="K1498" s="380" t="s">
        <v>13740</v>
      </c>
      <c r="L1498" s="355"/>
      <c r="M1498" s="355"/>
      <c r="N1498" s="355"/>
      <c r="O1498" s="355"/>
      <c r="P1498" s="355"/>
      <c r="Q1498" s="355"/>
      <c r="R1498" s="355"/>
      <c r="S1498" s="355"/>
      <c r="T1498" s="355"/>
      <c r="U1498" s="355"/>
      <c r="V1498" s="355">
        <v>1075000</v>
      </c>
      <c r="W1498" s="355"/>
      <c r="X1498" s="355"/>
      <c r="Y1498" s="355"/>
      <c r="Z1498" s="355"/>
      <c r="AA1498" s="355"/>
      <c r="AB1498" s="355"/>
      <c r="AC1498" s="355"/>
      <c r="AD1498" s="355"/>
      <c r="AE1498" s="355"/>
      <c r="AF1498" s="355"/>
      <c r="AG1498" s="355"/>
      <c r="AH1498" s="355"/>
      <c r="AI1498" s="381">
        <v>2636000</v>
      </c>
      <c r="AJ1498" s="381">
        <v>2391000</v>
      </c>
      <c r="AK1498" s="381">
        <v>1933002</v>
      </c>
      <c r="AL1498" s="381">
        <v>1753341.3437025798</v>
      </c>
      <c r="AM1498" s="381">
        <v>788307</v>
      </c>
      <c r="AN1498" s="359"/>
      <c r="AO1498" s="367"/>
    </row>
    <row r="1499" spans="1:41" ht="15.75">
      <c r="A1499" s="355" t="s">
        <v>14447</v>
      </c>
      <c r="B1499" s="355">
        <v>701043</v>
      </c>
      <c r="C1499" s="382" t="s">
        <v>14430</v>
      </c>
      <c r="D1499" s="382" t="s">
        <v>14431</v>
      </c>
      <c r="E1499" s="382" t="s">
        <v>14432</v>
      </c>
      <c r="F1499" s="355"/>
      <c r="G1499" s="380" t="s">
        <v>12032</v>
      </c>
      <c r="H1499" s="355"/>
      <c r="I1499" s="355"/>
      <c r="J1499" s="355"/>
      <c r="K1499" s="382" t="s">
        <v>13740</v>
      </c>
      <c r="L1499" s="355"/>
      <c r="M1499" s="355"/>
      <c r="N1499" s="355"/>
      <c r="O1499" s="355"/>
      <c r="P1499" s="355"/>
      <c r="Q1499" s="355"/>
      <c r="R1499" s="355"/>
      <c r="S1499" s="355"/>
      <c r="T1499" s="355"/>
      <c r="U1499" s="355"/>
      <c r="V1499" s="355">
        <v>956000</v>
      </c>
      <c r="W1499" s="355"/>
      <c r="X1499" s="355"/>
      <c r="Y1499" s="355"/>
      <c r="Z1499" s="355"/>
      <c r="AA1499" s="355"/>
      <c r="AB1499" s="355"/>
      <c r="AC1499" s="355"/>
      <c r="AD1499" s="355"/>
      <c r="AE1499" s="355"/>
      <c r="AF1499" s="355"/>
      <c r="AG1499" s="355"/>
      <c r="AH1499" s="355"/>
      <c r="AI1499" s="381">
        <v>2636000</v>
      </c>
      <c r="AJ1499" s="381">
        <v>2391000</v>
      </c>
      <c r="AK1499" s="381">
        <v>1933002</v>
      </c>
      <c r="AL1499" s="381">
        <v>1753341.3437025798</v>
      </c>
      <c r="AM1499" s="381">
        <v>701043</v>
      </c>
      <c r="AN1499" s="359"/>
      <c r="AO1499" s="367"/>
    </row>
    <row r="1500" spans="1:41" ht="15.75">
      <c r="A1500" s="355" t="s">
        <v>14448</v>
      </c>
      <c r="B1500" s="355"/>
      <c r="C1500" s="382" t="s">
        <v>14430</v>
      </c>
      <c r="D1500" s="382" t="s">
        <v>14431</v>
      </c>
      <c r="E1500" s="382" t="s">
        <v>14432</v>
      </c>
      <c r="F1500" s="355"/>
      <c r="G1500" s="380" t="s">
        <v>12034</v>
      </c>
      <c r="H1500" s="355"/>
      <c r="I1500" s="355"/>
      <c r="J1500" s="355"/>
      <c r="K1500" s="380" t="s">
        <v>13971</v>
      </c>
      <c r="L1500" s="355"/>
      <c r="M1500" s="355"/>
      <c r="N1500" s="355"/>
      <c r="O1500" s="355"/>
      <c r="P1500" s="355"/>
      <c r="Q1500" s="355"/>
      <c r="R1500" s="355"/>
      <c r="S1500" s="355"/>
      <c r="T1500" s="355"/>
      <c r="U1500" s="355"/>
      <c r="V1500" s="355"/>
      <c r="W1500" s="355"/>
      <c r="X1500" s="355"/>
      <c r="Y1500" s="355"/>
      <c r="Z1500" s="355"/>
      <c r="AA1500" s="355"/>
      <c r="AB1500" s="355"/>
      <c r="AC1500" s="355"/>
      <c r="AD1500" s="355"/>
      <c r="AE1500" s="355"/>
      <c r="AF1500" s="355"/>
      <c r="AG1500" s="355"/>
      <c r="AH1500" s="355"/>
      <c r="AI1500" s="381">
        <v>2636000</v>
      </c>
      <c r="AJ1500" s="381">
        <v>0</v>
      </c>
      <c r="AK1500" s="381">
        <v>1933002</v>
      </c>
      <c r="AL1500" s="381">
        <v>0</v>
      </c>
      <c r="AM1500" s="381"/>
      <c r="AN1500" s="359"/>
      <c r="AO1500" s="367"/>
    </row>
    <row r="1501" spans="1:41" ht="15.75">
      <c r="A1501" s="355" t="s">
        <v>14449</v>
      </c>
      <c r="B1501" s="355"/>
      <c r="C1501" s="382" t="s">
        <v>14430</v>
      </c>
      <c r="D1501" s="382" t="s">
        <v>14431</v>
      </c>
      <c r="E1501" s="382" t="s">
        <v>14432</v>
      </c>
      <c r="F1501" s="355"/>
      <c r="G1501" s="380" t="s">
        <v>12036</v>
      </c>
      <c r="H1501" s="355"/>
      <c r="I1501" s="355"/>
      <c r="J1501" s="355"/>
      <c r="K1501" s="382" t="s">
        <v>13734</v>
      </c>
      <c r="L1501" s="355"/>
      <c r="M1501" s="355"/>
      <c r="N1501" s="355"/>
      <c r="O1501" s="355"/>
      <c r="P1501" s="355"/>
      <c r="Q1501" s="355"/>
      <c r="R1501" s="355"/>
      <c r="S1501" s="355"/>
      <c r="T1501" s="355"/>
      <c r="U1501" s="355"/>
      <c r="V1501" s="355"/>
      <c r="W1501" s="355"/>
      <c r="X1501" s="355"/>
      <c r="Y1501" s="355"/>
      <c r="Z1501" s="355"/>
      <c r="AA1501" s="355"/>
      <c r="AB1501" s="355"/>
      <c r="AC1501" s="355"/>
      <c r="AD1501" s="355"/>
      <c r="AE1501" s="355"/>
      <c r="AF1501" s="355"/>
      <c r="AG1501" s="355"/>
      <c r="AH1501" s="355"/>
      <c r="AI1501" s="381">
        <v>2636000</v>
      </c>
      <c r="AJ1501" s="381">
        <v>0</v>
      </c>
      <c r="AK1501" s="381">
        <v>1933002</v>
      </c>
      <c r="AL1501" s="381">
        <v>0</v>
      </c>
      <c r="AM1501" s="381"/>
      <c r="AN1501" s="359"/>
      <c r="AO1501" s="367"/>
    </row>
    <row r="1502" spans="1:41" ht="15.75">
      <c r="A1502" s="355" t="s">
        <v>14450</v>
      </c>
      <c r="B1502" s="355"/>
      <c r="C1502" s="382" t="s">
        <v>14430</v>
      </c>
      <c r="D1502" s="382" t="s">
        <v>14431</v>
      </c>
      <c r="E1502" s="382" t="s">
        <v>14432</v>
      </c>
      <c r="F1502" s="355"/>
      <c r="G1502" s="380" t="s">
        <v>12038</v>
      </c>
      <c r="H1502" s="355"/>
      <c r="I1502" s="355"/>
      <c r="J1502" s="355"/>
      <c r="K1502" s="382" t="s">
        <v>13734</v>
      </c>
      <c r="L1502" s="355"/>
      <c r="M1502" s="355"/>
      <c r="N1502" s="355"/>
      <c r="O1502" s="355"/>
      <c r="P1502" s="355"/>
      <c r="Q1502" s="355"/>
      <c r="R1502" s="355"/>
      <c r="S1502" s="355"/>
      <c r="T1502" s="355"/>
      <c r="U1502" s="355"/>
      <c r="V1502" s="355"/>
      <c r="W1502" s="355"/>
      <c r="X1502" s="355"/>
      <c r="Y1502" s="355"/>
      <c r="Z1502" s="355"/>
      <c r="AA1502" s="355"/>
      <c r="AB1502" s="355"/>
      <c r="AC1502" s="355"/>
      <c r="AD1502" s="355"/>
      <c r="AE1502" s="355"/>
      <c r="AF1502" s="355"/>
      <c r="AG1502" s="355"/>
      <c r="AH1502" s="355"/>
      <c r="AI1502" s="381">
        <v>2636000</v>
      </c>
      <c r="AJ1502" s="381">
        <v>0</v>
      </c>
      <c r="AK1502" s="381">
        <v>1933002</v>
      </c>
      <c r="AL1502" s="381">
        <v>0</v>
      </c>
      <c r="AM1502" s="381"/>
      <c r="AN1502" s="359"/>
      <c r="AO1502" s="367"/>
    </row>
    <row r="1503" spans="1:41" ht="15.75">
      <c r="A1503" s="355" t="s">
        <v>14451</v>
      </c>
      <c r="B1503" s="355">
        <v>263991</v>
      </c>
      <c r="C1503" s="382" t="s">
        <v>14430</v>
      </c>
      <c r="D1503" s="382" t="s">
        <v>14431</v>
      </c>
      <c r="E1503" s="382" t="s">
        <v>14432</v>
      </c>
      <c r="F1503" s="355"/>
      <c r="G1503" s="380" t="s">
        <v>12040</v>
      </c>
      <c r="H1503" s="355"/>
      <c r="I1503" s="355"/>
      <c r="J1503" s="355"/>
      <c r="K1503" s="382" t="s">
        <v>13740</v>
      </c>
      <c r="L1503" s="355"/>
      <c r="M1503" s="355"/>
      <c r="N1503" s="355"/>
      <c r="O1503" s="355"/>
      <c r="P1503" s="355"/>
      <c r="Q1503" s="355"/>
      <c r="R1503" s="355"/>
      <c r="S1503" s="355"/>
      <c r="T1503" s="355"/>
      <c r="U1503" s="355"/>
      <c r="V1503" s="355">
        <v>360000</v>
      </c>
      <c r="W1503" s="355"/>
      <c r="X1503" s="355"/>
      <c r="Y1503" s="355"/>
      <c r="Z1503" s="355"/>
      <c r="AA1503" s="355"/>
      <c r="AB1503" s="355"/>
      <c r="AC1503" s="355"/>
      <c r="AD1503" s="355"/>
      <c r="AE1503" s="355"/>
      <c r="AF1503" s="355"/>
      <c r="AG1503" s="355"/>
      <c r="AH1503" s="355"/>
      <c r="AI1503" s="381">
        <v>2636000</v>
      </c>
      <c r="AJ1503" s="381">
        <v>2391000</v>
      </c>
      <c r="AK1503" s="381">
        <v>1933002</v>
      </c>
      <c r="AL1503" s="381">
        <v>1753341.3437025798</v>
      </c>
      <c r="AM1503" s="381">
        <v>263991</v>
      </c>
      <c r="AN1503" s="359"/>
      <c r="AO1503" s="367"/>
    </row>
    <row r="1504" spans="1:41" ht="15.75">
      <c r="A1504" s="355" t="s">
        <v>14452</v>
      </c>
      <c r="B1504" s="355"/>
      <c r="C1504" s="380" t="s">
        <v>14453</v>
      </c>
      <c r="D1504" s="380" t="s">
        <v>14454</v>
      </c>
      <c r="E1504" s="380" t="s">
        <v>14455</v>
      </c>
      <c r="F1504" s="355"/>
      <c r="G1504" s="380" t="s">
        <v>11988</v>
      </c>
      <c r="H1504" s="355"/>
      <c r="I1504" s="355"/>
      <c r="J1504" s="355"/>
      <c r="K1504" s="380" t="s">
        <v>13886</v>
      </c>
      <c r="L1504" s="355"/>
      <c r="M1504" s="355"/>
      <c r="N1504" s="355"/>
      <c r="O1504" s="355"/>
      <c r="P1504" s="355"/>
      <c r="Q1504" s="355"/>
      <c r="R1504" s="355"/>
      <c r="S1504" s="355"/>
      <c r="T1504" s="355"/>
      <c r="U1504" s="355"/>
      <c r="V1504" s="355"/>
      <c r="W1504" s="355"/>
      <c r="X1504" s="355"/>
      <c r="Y1504" s="355"/>
      <c r="Z1504" s="355"/>
      <c r="AA1504" s="355"/>
      <c r="AB1504" s="355"/>
      <c r="AC1504" s="355"/>
      <c r="AD1504" s="355"/>
      <c r="AE1504" s="355"/>
      <c r="AF1504" s="355"/>
      <c r="AG1504" s="355"/>
      <c r="AH1504" s="355"/>
      <c r="AI1504" s="381">
        <v>100576000</v>
      </c>
      <c r="AJ1504" s="381">
        <v>0</v>
      </c>
      <c r="AK1504" s="381">
        <v>2590314</v>
      </c>
      <c r="AL1504" s="381">
        <v>0</v>
      </c>
      <c r="AM1504" s="381"/>
      <c r="AN1504" s="359"/>
      <c r="AO1504" s="367"/>
    </row>
    <row r="1505" spans="1:41" ht="15.75">
      <c r="A1505" s="355" t="s">
        <v>14456</v>
      </c>
      <c r="B1505" s="355">
        <v>2163377</v>
      </c>
      <c r="C1505" s="382" t="s">
        <v>14453</v>
      </c>
      <c r="D1505" s="382" t="s">
        <v>14454</v>
      </c>
      <c r="E1505" s="382" t="s">
        <v>14455</v>
      </c>
      <c r="F1505" s="355"/>
      <c r="G1505" s="380" t="s">
        <v>12008</v>
      </c>
      <c r="H1505" s="355"/>
      <c r="I1505" s="355"/>
      <c r="J1505" s="355"/>
      <c r="K1505" s="380" t="s">
        <v>12696</v>
      </c>
      <c r="L1505" s="355"/>
      <c r="M1505" s="355"/>
      <c r="N1505" s="355"/>
      <c r="O1505" s="355"/>
      <c r="P1505" s="355"/>
      <c r="Q1505" s="355"/>
      <c r="R1505" s="355"/>
      <c r="S1505" s="355"/>
      <c r="T1505" s="355"/>
      <c r="U1505" s="355"/>
      <c r="V1505" s="355">
        <v>83999000</v>
      </c>
      <c r="W1505" s="355"/>
      <c r="X1505" s="355"/>
      <c r="Y1505" s="355"/>
      <c r="Z1505" s="355"/>
      <c r="AA1505" s="355"/>
      <c r="AB1505" s="355"/>
      <c r="AC1505" s="355"/>
      <c r="AD1505" s="355"/>
      <c r="AE1505" s="355"/>
      <c r="AF1505" s="355"/>
      <c r="AG1505" s="355"/>
      <c r="AH1505" s="355"/>
      <c r="AI1505" s="381">
        <v>100576000</v>
      </c>
      <c r="AJ1505" s="381">
        <v>100576000</v>
      </c>
      <c r="AK1505" s="381">
        <v>2590314</v>
      </c>
      <c r="AL1505" s="381">
        <v>2590314</v>
      </c>
      <c r="AM1505" s="381">
        <v>2163377</v>
      </c>
      <c r="AN1505" s="359"/>
      <c r="AO1505" s="367"/>
    </row>
    <row r="1506" spans="1:41" ht="15.75">
      <c r="A1506" s="355" t="s">
        <v>14457</v>
      </c>
      <c r="B1506" s="355"/>
      <c r="C1506" s="382" t="s">
        <v>14453</v>
      </c>
      <c r="D1506" s="382" t="s">
        <v>14454</v>
      </c>
      <c r="E1506" s="382" t="s">
        <v>14455</v>
      </c>
      <c r="F1506" s="355"/>
      <c r="G1506" s="380" t="s">
        <v>12010</v>
      </c>
      <c r="H1506" s="355"/>
      <c r="I1506" s="355"/>
      <c r="J1506" s="355"/>
      <c r="K1506" s="382" t="s">
        <v>13886</v>
      </c>
      <c r="L1506" s="355"/>
      <c r="M1506" s="355"/>
      <c r="N1506" s="355"/>
      <c r="O1506" s="355"/>
      <c r="P1506" s="355"/>
      <c r="Q1506" s="355"/>
      <c r="R1506" s="355"/>
      <c r="S1506" s="355"/>
      <c r="T1506" s="355"/>
      <c r="U1506" s="355"/>
      <c r="V1506" s="355"/>
      <c r="W1506" s="355"/>
      <c r="X1506" s="355"/>
      <c r="Y1506" s="355"/>
      <c r="Z1506" s="355"/>
      <c r="AA1506" s="355"/>
      <c r="AB1506" s="355"/>
      <c r="AC1506" s="355"/>
      <c r="AD1506" s="355"/>
      <c r="AE1506" s="355"/>
      <c r="AF1506" s="355"/>
      <c r="AG1506" s="355"/>
      <c r="AH1506" s="355"/>
      <c r="AI1506" s="381">
        <v>100576000</v>
      </c>
      <c r="AJ1506" s="381">
        <v>0</v>
      </c>
      <c r="AK1506" s="381">
        <v>2590314</v>
      </c>
      <c r="AL1506" s="381">
        <v>0</v>
      </c>
      <c r="AM1506" s="381"/>
      <c r="AN1506" s="359"/>
      <c r="AO1506" s="367"/>
    </row>
    <row r="1507" spans="1:41" ht="15.75">
      <c r="A1507" s="355" t="s">
        <v>14458</v>
      </c>
      <c r="B1507" s="355">
        <v>426937</v>
      </c>
      <c r="C1507" s="382" t="s">
        <v>14453</v>
      </c>
      <c r="D1507" s="382" t="s">
        <v>14454</v>
      </c>
      <c r="E1507" s="382" t="s">
        <v>14455</v>
      </c>
      <c r="F1507" s="355"/>
      <c r="G1507" s="380" t="s">
        <v>12012</v>
      </c>
      <c r="H1507" s="355"/>
      <c r="I1507" s="355"/>
      <c r="J1507" s="355"/>
      <c r="K1507" s="382" t="s">
        <v>12696</v>
      </c>
      <c r="L1507" s="355"/>
      <c r="M1507" s="355"/>
      <c r="N1507" s="355"/>
      <c r="O1507" s="355"/>
      <c r="P1507" s="355"/>
      <c r="Q1507" s="355"/>
      <c r="R1507" s="355"/>
      <c r="S1507" s="355"/>
      <c r="T1507" s="355"/>
      <c r="U1507" s="355"/>
      <c r="V1507" s="355">
        <v>16577000</v>
      </c>
      <c r="W1507" s="355"/>
      <c r="X1507" s="355"/>
      <c r="Y1507" s="355"/>
      <c r="Z1507" s="355"/>
      <c r="AA1507" s="355"/>
      <c r="AB1507" s="355"/>
      <c r="AC1507" s="355"/>
      <c r="AD1507" s="355"/>
      <c r="AE1507" s="355"/>
      <c r="AF1507" s="355"/>
      <c r="AG1507" s="355"/>
      <c r="AH1507" s="355"/>
      <c r="AI1507" s="381">
        <v>100576000</v>
      </c>
      <c r="AJ1507" s="381">
        <v>100576000</v>
      </c>
      <c r="AK1507" s="381">
        <v>2590314</v>
      </c>
      <c r="AL1507" s="381">
        <v>2590314</v>
      </c>
      <c r="AM1507" s="381">
        <v>426937</v>
      </c>
      <c r="AN1507" s="359"/>
      <c r="AO1507" s="367"/>
    </row>
    <row r="1508" spans="1:41" ht="15.75">
      <c r="A1508" s="355" t="s">
        <v>14459</v>
      </c>
      <c r="B1508" s="355"/>
      <c r="C1508" s="380" t="s">
        <v>14460</v>
      </c>
      <c r="D1508" s="380" t="s">
        <v>14461</v>
      </c>
      <c r="E1508" s="380" t="s">
        <v>14462</v>
      </c>
      <c r="F1508" s="355"/>
      <c r="G1508" s="380" t="s">
        <v>11988</v>
      </c>
      <c r="H1508" s="355"/>
      <c r="I1508" s="355"/>
      <c r="J1508" s="355"/>
      <c r="K1508" s="380" t="s">
        <v>13416</v>
      </c>
      <c r="L1508" s="355"/>
      <c r="M1508" s="355"/>
      <c r="N1508" s="355"/>
      <c r="O1508" s="355"/>
      <c r="P1508" s="355"/>
      <c r="Q1508" s="355"/>
      <c r="R1508" s="355"/>
      <c r="S1508" s="355"/>
      <c r="T1508" s="355"/>
      <c r="U1508" s="355"/>
      <c r="V1508" s="355"/>
      <c r="W1508" s="355"/>
      <c r="X1508" s="355"/>
      <c r="Y1508" s="355"/>
      <c r="Z1508" s="355"/>
      <c r="AA1508" s="355"/>
      <c r="AB1508" s="355"/>
      <c r="AC1508" s="355"/>
      <c r="AD1508" s="355"/>
      <c r="AE1508" s="355"/>
      <c r="AF1508" s="355"/>
      <c r="AG1508" s="355"/>
      <c r="AH1508" s="355"/>
      <c r="AI1508" s="381">
        <v>314636000</v>
      </c>
      <c r="AJ1508" s="381">
        <v>0</v>
      </c>
      <c r="AK1508" s="381">
        <v>8666098</v>
      </c>
      <c r="AL1508" s="381">
        <v>0</v>
      </c>
      <c r="AM1508" s="381"/>
      <c r="AN1508" s="359"/>
      <c r="AO1508" s="367"/>
    </row>
    <row r="1509" spans="1:41" ht="15.75">
      <c r="A1509" s="355" t="s">
        <v>14463</v>
      </c>
      <c r="B1509" s="355"/>
      <c r="C1509" s="382" t="s">
        <v>14460</v>
      </c>
      <c r="D1509" s="382" t="s">
        <v>14461</v>
      </c>
      <c r="E1509" s="382" t="s">
        <v>14462</v>
      </c>
      <c r="F1509" s="355"/>
      <c r="G1509" s="380" t="s">
        <v>12008</v>
      </c>
      <c r="H1509" s="355"/>
      <c r="I1509" s="355"/>
      <c r="J1509" s="355"/>
      <c r="K1509" s="380" t="s">
        <v>13894</v>
      </c>
      <c r="L1509" s="355"/>
      <c r="M1509" s="355"/>
      <c r="N1509" s="355"/>
      <c r="O1509" s="355"/>
      <c r="P1509" s="355"/>
      <c r="Q1509" s="355"/>
      <c r="R1509" s="355"/>
      <c r="S1509" s="355"/>
      <c r="T1509" s="355"/>
      <c r="U1509" s="355"/>
      <c r="V1509" s="355"/>
      <c r="W1509" s="355"/>
      <c r="X1509" s="355"/>
      <c r="Y1509" s="355"/>
      <c r="Z1509" s="355"/>
      <c r="AA1509" s="355"/>
      <c r="AB1509" s="355"/>
      <c r="AC1509" s="355"/>
      <c r="AD1509" s="355"/>
      <c r="AE1509" s="355"/>
      <c r="AF1509" s="355"/>
      <c r="AG1509" s="355"/>
      <c r="AH1509" s="355"/>
      <c r="AI1509" s="381">
        <v>314636000</v>
      </c>
      <c r="AJ1509" s="381">
        <v>0</v>
      </c>
      <c r="AK1509" s="381">
        <v>8666098</v>
      </c>
      <c r="AL1509" s="381">
        <v>0</v>
      </c>
      <c r="AM1509" s="381"/>
      <c r="AN1509" s="359"/>
      <c r="AO1509" s="367"/>
    </row>
    <row r="1510" spans="1:41" ht="15.75">
      <c r="A1510" s="355" t="s">
        <v>14464</v>
      </c>
      <c r="B1510" s="355"/>
      <c r="C1510" s="382" t="s">
        <v>14460</v>
      </c>
      <c r="D1510" s="382" t="s">
        <v>14461</v>
      </c>
      <c r="E1510" s="382" t="s">
        <v>14462</v>
      </c>
      <c r="F1510" s="355"/>
      <c r="G1510" s="380" t="s">
        <v>12010</v>
      </c>
      <c r="H1510" s="355"/>
      <c r="I1510" s="355"/>
      <c r="J1510" s="355"/>
      <c r="K1510" s="382" t="s">
        <v>13894</v>
      </c>
      <c r="L1510" s="355"/>
      <c r="M1510" s="355"/>
      <c r="N1510" s="355"/>
      <c r="O1510" s="355"/>
      <c r="P1510" s="355"/>
      <c r="Q1510" s="355"/>
      <c r="R1510" s="355"/>
      <c r="S1510" s="355"/>
      <c r="T1510" s="355"/>
      <c r="U1510" s="355"/>
      <c r="V1510" s="355"/>
      <c r="W1510" s="355"/>
      <c r="X1510" s="355"/>
      <c r="Y1510" s="355"/>
      <c r="Z1510" s="355"/>
      <c r="AA1510" s="355"/>
      <c r="AB1510" s="355"/>
      <c r="AC1510" s="355"/>
      <c r="AD1510" s="355"/>
      <c r="AE1510" s="355"/>
      <c r="AF1510" s="355"/>
      <c r="AG1510" s="355"/>
      <c r="AH1510" s="355"/>
      <c r="AI1510" s="381">
        <v>314636000</v>
      </c>
      <c r="AJ1510" s="381">
        <v>0</v>
      </c>
      <c r="AK1510" s="381">
        <v>8666098</v>
      </c>
      <c r="AL1510" s="381">
        <v>0</v>
      </c>
      <c r="AM1510" s="381"/>
      <c r="AN1510" s="359"/>
      <c r="AO1510" s="367"/>
    </row>
    <row r="1511" spans="1:41" ht="15.75">
      <c r="A1511" s="355" t="s">
        <v>14465</v>
      </c>
      <c r="B1511" s="355"/>
      <c r="C1511" s="382" t="s">
        <v>14460</v>
      </c>
      <c r="D1511" s="382" t="s">
        <v>14461</v>
      </c>
      <c r="E1511" s="382" t="s">
        <v>14462</v>
      </c>
      <c r="F1511" s="355"/>
      <c r="G1511" s="380" t="s">
        <v>12012</v>
      </c>
      <c r="H1511" s="355"/>
      <c r="I1511" s="355"/>
      <c r="J1511" s="355"/>
      <c r="K1511" s="382" t="s">
        <v>13894</v>
      </c>
      <c r="L1511" s="355"/>
      <c r="M1511" s="355"/>
      <c r="N1511" s="355"/>
      <c r="O1511" s="355"/>
      <c r="P1511" s="355"/>
      <c r="Q1511" s="355"/>
      <c r="R1511" s="355"/>
      <c r="S1511" s="355"/>
      <c r="T1511" s="355"/>
      <c r="U1511" s="355"/>
      <c r="V1511" s="355"/>
      <c r="W1511" s="355"/>
      <c r="X1511" s="355"/>
      <c r="Y1511" s="355"/>
      <c r="Z1511" s="355"/>
      <c r="AA1511" s="355"/>
      <c r="AB1511" s="355"/>
      <c r="AC1511" s="355"/>
      <c r="AD1511" s="355"/>
      <c r="AE1511" s="355"/>
      <c r="AF1511" s="355"/>
      <c r="AG1511" s="355"/>
      <c r="AH1511" s="355"/>
      <c r="AI1511" s="381">
        <v>314636000</v>
      </c>
      <c r="AJ1511" s="381">
        <v>0</v>
      </c>
      <c r="AK1511" s="381">
        <v>8666098</v>
      </c>
      <c r="AL1511" s="381">
        <v>0</v>
      </c>
      <c r="AM1511" s="381"/>
      <c r="AN1511" s="359"/>
      <c r="AO1511" s="367"/>
    </row>
    <row r="1512" spans="1:41" ht="15.75">
      <c r="A1512" s="355" t="s">
        <v>14466</v>
      </c>
      <c r="B1512" s="355">
        <v>183823</v>
      </c>
      <c r="C1512" s="382" t="s">
        <v>14460</v>
      </c>
      <c r="D1512" s="382" t="s">
        <v>14461</v>
      </c>
      <c r="E1512" s="382" t="s">
        <v>14462</v>
      </c>
      <c r="F1512" s="355"/>
      <c r="G1512" s="380" t="s">
        <v>12014</v>
      </c>
      <c r="H1512" s="355"/>
      <c r="I1512" s="355"/>
      <c r="J1512" s="355"/>
      <c r="K1512" s="380" t="s">
        <v>13414</v>
      </c>
      <c r="L1512" s="355"/>
      <c r="M1512" s="355"/>
      <c r="N1512" s="355"/>
      <c r="O1512" s="355"/>
      <c r="P1512" s="355"/>
      <c r="Q1512" s="355"/>
      <c r="R1512" s="355"/>
      <c r="S1512" s="355"/>
      <c r="T1512" s="355"/>
      <c r="U1512" s="355"/>
      <c r="V1512" s="355">
        <v>6674000</v>
      </c>
      <c r="W1512" s="355"/>
      <c r="X1512" s="355"/>
      <c r="Y1512" s="355"/>
      <c r="Z1512" s="355"/>
      <c r="AA1512" s="355"/>
      <c r="AB1512" s="355"/>
      <c r="AC1512" s="355"/>
      <c r="AD1512" s="355"/>
      <c r="AE1512" s="355"/>
      <c r="AF1512" s="355"/>
      <c r="AG1512" s="355"/>
      <c r="AH1512" s="355"/>
      <c r="AI1512" s="381">
        <v>314636000</v>
      </c>
      <c r="AJ1512" s="381">
        <v>264080000</v>
      </c>
      <c r="AK1512" s="381">
        <v>8666098</v>
      </c>
      <c r="AL1512" s="381">
        <v>7273621.4541247664</v>
      </c>
      <c r="AM1512" s="381">
        <v>183823</v>
      </c>
      <c r="AN1512" s="359"/>
      <c r="AO1512" s="367"/>
    </row>
    <row r="1513" spans="1:41" ht="15.75">
      <c r="A1513" s="355" t="s">
        <v>14467</v>
      </c>
      <c r="B1513" s="355">
        <v>1310260</v>
      </c>
      <c r="C1513" s="382" t="s">
        <v>14460</v>
      </c>
      <c r="D1513" s="382" t="s">
        <v>14461</v>
      </c>
      <c r="E1513" s="382" t="s">
        <v>14462</v>
      </c>
      <c r="F1513" s="355"/>
      <c r="G1513" s="380" t="s">
        <v>12016</v>
      </c>
      <c r="H1513" s="355"/>
      <c r="I1513" s="355"/>
      <c r="J1513" s="355"/>
      <c r="K1513" s="382" t="s">
        <v>13414</v>
      </c>
      <c r="L1513" s="355"/>
      <c r="M1513" s="355"/>
      <c r="N1513" s="355"/>
      <c r="O1513" s="355"/>
      <c r="P1513" s="355"/>
      <c r="Q1513" s="355"/>
      <c r="R1513" s="355"/>
      <c r="S1513" s="355"/>
      <c r="T1513" s="355"/>
      <c r="U1513" s="355"/>
      <c r="V1513" s="355">
        <v>47571000</v>
      </c>
      <c r="W1513" s="355"/>
      <c r="X1513" s="355"/>
      <c r="Y1513" s="355"/>
      <c r="Z1513" s="355"/>
      <c r="AA1513" s="355"/>
      <c r="AB1513" s="355"/>
      <c r="AC1513" s="355"/>
      <c r="AD1513" s="355"/>
      <c r="AE1513" s="355"/>
      <c r="AF1513" s="355"/>
      <c r="AG1513" s="355"/>
      <c r="AH1513" s="355"/>
      <c r="AI1513" s="381">
        <v>314636000</v>
      </c>
      <c r="AJ1513" s="381">
        <v>264080000</v>
      </c>
      <c r="AK1513" s="381">
        <v>8666098</v>
      </c>
      <c r="AL1513" s="381">
        <v>7273621.4541247664</v>
      </c>
      <c r="AM1513" s="381">
        <v>1310260</v>
      </c>
      <c r="AN1513" s="359"/>
      <c r="AO1513" s="367"/>
    </row>
    <row r="1514" spans="1:41" ht="15.75">
      <c r="A1514" s="355" t="s">
        <v>14468</v>
      </c>
      <c r="B1514" s="355">
        <v>796523</v>
      </c>
      <c r="C1514" s="382" t="s">
        <v>14460</v>
      </c>
      <c r="D1514" s="382" t="s">
        <v>14461</v>
      </c>
      <c r="E1514" s="382" t="s">
        <v>14462</v>
      </c>
      <c r="F1514" s="355"/>
      <c r="G1514" s="380" t="s">
        <v>12018</v>
      </c>
      <c r="H1514" s="355"/>
      <c r="I1514" s="355"/>
      <c r="J1514" s="355"/>
      <c r="K1514" s="382" t="s">
        <v>13414</v>
      </c>
      <c r="L1514" s="355"/>
      <c r="M1514" s="355"/>
      <c r="N1514" s="355"/>
      <c r="O1514" s="355"/>
      <c r="P1514" s="355"/>
      <c r="Q1514" s="355"/>
      <c r="R1514" s="355"/>
      <c r="S1514" s="355"/>
      <c r="T1514" s="355"/>
      <c r="U1514" s="355"/>
      <c r="V1514" s="355">
        <v>28919000</v>
      </c>
      <c r="W1514" s="355"/>
      <c r="X1514" s="355"/>
      <c r="Y1514" s="355"/>
      <c r="Z1514" s="355"/>
      <c r="AA1514" s="355"/>
      <c r="AB1514" s="355"/>
      <c r="AC1514" s="355"/>
      <c r="AD1514" s="355"/>
      <c r="AE1514" s="355"/>
      <c r="AF1514" s="355"/>
      <c r="AG1514" s="355"/>
      <c r="AH1514" s="355"/>
      <c r="AI1514" s="381">
        <v>314636000</v>
      </c>
      <c r="AJ1514" s="381">
        <v>264080000</v>
      </c>
      <c r="AK1514" s="381">
        <v>8666098</v>
      </c>
      <c r="AL1514" s="381">
        <v>7273621.4541247664</v>
      </c>
      <c r="AM1514" s="381">
        <v>796523</v>
      </c>
      <c r="AN1514" s="359"/>
      <c r="AO1514" s="367"/>
    </row>
    <row r="1515" spans="1:41" ht="15.75">
      <c r="A1515" s="355" t="s">
        <v>14469</v>
      </c>
      <c r="B1515" s="355"/>
      <c r="C1515" s="382" t="s">
        <v>14460</v>
      </c>
      <c r="D1515" s="382" t="s">
        <v>14461</v>
      </c>
      <c r="E1515" s="382" t="s">
        <v>14462</v>
      </c>
      <c r="F1515" s="355"/>
      <c r="G1515" s="380" t="s">
        <v>12020</v>
      </c>
      <c r="H1515" s="355"/>
      <c r="I1515" s="355"/>
      <c r="J1515" s="355"/>
      <c r="K1515" s="380" t="s">
        <v>13441</v>
      </c>
      <c r="L1515" s="355"/>
      <c r="M1515" s="355"/>
      <c r="N1515" s="355"/>
      <c r="O1515" s="355"/>
      <c r="P1515" s="355"/>
      <c r="Q1515" s="355"/>
      <c r="R1515" s="355"/>
      <c r="S1515" s="355"/>
      <c r="T1515" s="355"/>
      <c r="U1515" s="355"/>
      <c r="V1515" s="355"/>
      <c r="W1515" s="355"/>
      <c r="X1515" s="355"/>
      <c r="Y1515" s="355"/>
      <c r="Z1515" s="355"/>
      <c r="AA1515" s="355"/>
      <c r="AB1515" s="355"/>
      <c r="AC1515" s="355"/>
      <c r="AD1515" s="355"/>
      <c r="AE1515" s="355"/>
      <c r="AF1515" s="355"/>
      <c r="AG1515" s="355"/>
      <c r="AH1515" s="355"/>
      <c r="AI1515" s="381">
        <v>314636000</v>
      </c>
      <c r="AJ1515" s="381">
        <v>0</v>
      </c>
      <c r="AK1515" s="381">
        <v>8666098</v>
      </c>
      <c r="AL1515" s="381">
        <v>0</v>
      </c>
      <c r="AM1515" s="381"/>
      <c r="AN1515" s="359"/>
      <c r="AO1515" s="367"/>
    </row>
    <row r="1516" spans="1:41" ht="15.75">
      <c r="A1516" s="355" t="s">
        <v>14470</v>
      </c>
      <c r="B1516" s="355"/>
      <c r="C1516" s="382" t="s">
        <v>14460</v>
      </c>
      <c r="D1516" s="382" t="s">
        <v>14461</v>
      </c>
      <c r="E1516" s="382" t="s">
        <v>14462</v>
      </c>
      <c r="F1516" s="355"/>
      <c r="G1516" s="380" t="s">
        <v>12022</v>
      </c>
      <c r="H1516" s="355"/>
      <c r="I1516" s="355"/>
      <c r="J1516" s="355"/>
      <c r="K1516" s="380" t="s">
        <v>14471</v>
      </c>
      <c r="L1516" s="355"/>
      <c r="M1516" s="355"/>
      <c r="N1516" s="355"/>
      <c r="O1516" s="355"/>
      <c r="P1516" s="355"/>
      <c r="Q1516" s="355"/>
      <c r="R1516" s="355"/>
      <c r="S1516" s="355"/>
      <c r="T1516" s="355"/>
      <c r="U1516" s="355"/>
      <c r="V1516" s="355"/>
      <c r="W1516" s="355"/>
      <c r="X1516" s="355"/>
      <c r="Y1516" s="355"/>
      <c r="Z1516" s="355"/>
      <c r="AA1516" s="355"/>
      <c r="AB1516" s="355"/>
      <c r="AC1516" s="355"/>
      <c r="AD1516" s="355"/>
      <c r="AE1516" s="355"/>
      <c r="AF1516" s="355"/>
      <c r="AG1516" s="355"/>
      <c r="AH1516" s="355"/>
      <c r="AI1516" s="381">
        <v>314636000</v>
      </c>
      <c r="AJ1516" s="381">
        <v>0</v>
      </c>
      <c r="AK1516" s="381">
        <v>8666098</v>
      </c>
      <c r="AL1516" s="381">
        <v>0</v>
      </c>
      <c r="AM1516" s="381"/>
      <c r="AN1516" s="359"/>
      <c r="AO1516" s="367"/>
    </row>
    <row r="1517" spans="1:41" ht="15.75">
      <c r="A1517" s="355" t="s">
        <v>14472</v>
      </c>
      <c r="B1517" s="355">
        <v>518583</v>
      </c>
      <c r="C1517" s="382" t="s">
        <v>14460</v>
      </c>
      <c r="D1517" s="382" t="s">
        <v>14461</v>
      </c>
      <c r="E1517" s="382" t="s">
        <v>14462</v>
      </c>
      <c r="F1517" s="355"/>
      <c r="G1517" s="380" t="s">
        <v>12024</v>
      </c>
      <c r="H1517" s="355"/>
      <c r="I1517" s="355"/>
      <c r="J1517" s="355"/>
      <c r="K1517" s="380" t="s">
        <v>13439</v>
      </c>
      <c r="L1517" s="355"/>
      <c r="M1517" s="355"/>
      <c r="N1517" s="355"/>
      <c r="O1517" s="355"/>
      <c r="P1517" s="355"/>
      <c r="Q1517" s="355"/>
      <c r="R1517" s="355"/>
      <c r="S1517" s="355"/>
      <c r="T1517" s="355"/>
      <c r="U1517" s="355"/>
      <c r="V1517" s="355">
        <v>18828000</v>
      </c>
      <c r="W1517" s="355"/>
      <c r="X1517" s="355"/>
      <c r="Y1517" s="355"/>
      <c r="Z1517" s="355"/>
      <c r="AA1517" s="355"/>
      <c r="AB1517" s="355"/>
      <c r="AC1517" s="355"/>
      <c r="AD1517" s="355"/>
      <c r="AE1517" s="355"/>
      <c r="AF1517" s="355"/>
      <c r="AG1517" s="355"/>
      <c r="AH1517" s="355"/>
      <c r="AI1517" s="381">
        <v>314636000</v>
      </c>
      <c r="AJ1517" s="381">
        <v>44272000</v>
      </c>
      <c r="AK1517" s="381">
        <v>8666098</v>
      </c>
      <c r="AL1517" s="381">
        <v>1219394.7630150395</v>
      </c>
      <c r="AM1517" s="381">
        <v>518583</v>
      </c>
      <c r="AN1517" s="359"/>
      <c r="AO1517" s="367"/>
    </row>
    <row r="1518" spans="1:41" ht="15.75">
      <c r="A1518" s="355" t="s">
        <v>14473</v>
      </c>
      <c r="B1518" s="355"/>
      <c r="C1518" s="382" t="s">
        <v>14460</v>
      </c>
      <c r="D1518" s="382" t="s">
        <v>14461</v>
      </c>
      <c r="E1518" s="382" t="s">
        <v>14462</v>
      </c>
      <c r="F1518" s="355"/>
      <c r="G1518" s="380" t="s">
        <v>12026</v>
      </c>
      <c r="H1518" s="355"/>
      <c r="I1518" s="355"/>
      <c r="J1518" s="355"/>
      <c r="K1518" s="382" t="s">
        <v>13894</v>
      </c>
      <c r="L1518" s="355"/>
      <c r="M1518" s="355"/>
      <c r="N1518" s="355"/>
      <c r="O1518" s="355"/>
      <c r="P1518" s="355"/>
      <c r="Q1518" s="355"/>
      <c r="R1518" s="355"/>
      <c r="S1518" s="355"/>
      <c r="T1518" s="355"/>
      <c r="U1518" s="355"/>
      <c r="V1518" s="355"/>
      <c r="W1518" s="355"/>
      <c r="X1518" s="355"/>
      <c r="Y1518" s="355"/>
      <c r="Z1518" s="355"/>
      <c r="AA1518" s="355"/>
      <c r="AB1518" s="355"/>
      <c r="AC1518" s="355"/>
      <c r="AD1518" s="355"/>
      <c r="AE1518" s="355"/>
      <c r="AF1518" s="355"/>
      <c r="AG1518" s="355"/>
      <c r="AH1518" s="355"/>
      <c r="AI1518" s="381">
        <v>314636000</v>
      </c>
      <c r="AJ1518" s="381">
        <v>0</v>
      </c>
      <c r="AK1518" s="381">
        <v>8666098</v>
      </c>
      <c r="AL1518" s="381">
        <v>0</v>
      </c>
      <c r="AM1518" s="381"/>
      <c r="AN1518" s="359"/>
      <c r="AO1518" s="367"/>
    </row>
    <row r="1519" spans="1:41" ht="15.75">
      <c r="A1519" s="355" t="s">
        <v>14474</v>
      </c>
      <c r="B1519" s="355">
        <v>816905</v>
      </c>
      <c r="C1519" s="382" t="s">
        <v>14460</v>
      </c>
      <c r="D1519" s="382" t="s">
        <v>14461</v>
      </c>
      <c r="E1519" s="382" t="s">
        <v>14462</v>
      </c>
      <c r="F1519" s="355"/>
      <c r="G1519" s="380" t="s">
        <v>12028</v>
      </c>
      <c r="H1519" s="355"/>
      <c r="I1519" s="355"/>
      <c r="J1519" s="355"/>
      <c r="K1519" s="382" t="s">
        <v>13414</v>
      </c>
      <c r="L1519" s="355"/>
      <c r="M1519" s="355"/>
      <c r="N1519" s="355"/>
      <c r="O1519" s="355"/>
      <c r="P1519" s="355"/>
      <c r="Q1519" s="355"/>
      <c r="R1519" s="355"/>
      <c r="S1519" s="355"/>
      <c r="T1519" s="355"/>
      <c r="U1519" s="355"/>
      <c r="V1519" s="355">
        <v>29659000</v>
      </c>
      <c r="W1519" s="355"/>
      <c r="X1519" s="355"/>
      <c r="Y1519" s="355"/>
      <c r="Z1519" s="355"/>
      <c r="AA1519" s="355"/>
      <c r="AB1519" s="355"/>
      <c r="AC1519" s="355"/>
      <c r="AD1519" s="355"/>
      <c r="AE1519" s="355"/>
      <c r="AF1519" s="355"/>
      <c r="AG1519" s="355"/>
      <c r="AH1519" s="355"/>
      <c r="AI1519" s="381">
        <v>314636000</v>
      </c>
      <c r="AJ1519" s="381">
        <v>264080000</v>
      </c>
      <c r="AK1519" s="381">
        <v>8666098</v>
      </c>
      <c r="AL1519" s="381">
        <v>7273621.4541247664</v>
      </c>
      <c r="AM1519" s="381">
        <v>816905</v>
      </c>
      <c r="AN1519" s="359"/>
      <c r="AO1519" s="367"/>
    </row>
    <row r="1520" spans="1:41" ht="15.75">
      <c r="A1520" s="355" t="s">
        <v>14475</v>
      </c>
      <c r="B1520" s="355">
        <v>502251</v>
      </c>
      <c r="C1520" s="382" t="s">
        <v>14460</v>
      </c>
      <c r="D1520" s="382" t="s">
        <v>14461</v>
      </c>
      <c r="E1520" s="382" t="s">
        <v>14462</v>
      </c>
      <c r="F1520" s="355"/>
      <c r="G1520" s="380" t="s">
        <v>12030</v>
      </c>
      <c r="H1520" s="355"/>
      <c r="I1520" s="355"/>
      <c r="J1520" s="355"/>
      <c r="K1520" s="382" t="s">
        <v>13414</v>
      </c>
      <c r="L1520" s="355"/>
      <c r="M1520" s="355"/>
      <c r="N1520" s="355"/>
      <c r="O1520" s="355"/>
      <c r="P1520" s="355"/>
      <c r="Q1520" s="355"/>
      <c r="R1520" s="355"/>
      <c r="S1520" s="355"/>
      <c r="T1520" s="355"/>
      <c r="U1520" s="355"/>
      <c r="V1520" s="355">
        <v>18235000</v>
      </c>
      <c r="W1520" s="355"/>
      <c r="X1520" s="355"/>
      <c r="Y1520" s="355"/>
      <c r="Z1520" s="355"/>
      <c r="AA1520" s="355"/>
      <c r="AB1520" s="355"/>
      <c r="AC1520" s="355"/>
      <c r="AD1520" s="355"/>
      <c r="AE1520" s="355"/>
      <c r="AF1520" s="355"/>
      <c r="AG1520" s="355"/>
      <c r="AH1520" s="355"/>
      <c r="AI1520" s="381">
        <v>314636000</v>
      </c>
      <c r="AJ1520" s="381">
        <v>264080000</v>
      </c>
      <c r="AK1520" s="381">
        <v>8666098</v>
      </c>
      <c r="AL1520" s="381">
        <v>7273621.4541247664</v>
      </c>
      <c r="AM1520" s="381">
        <v>502251</v>
      </c>
      <c r="AN1520" s="359"/>
      <c r="AO1520" s="367"/>
    </row>
    <row r="1521" spans="1:41" ht="15.75">
      <c r="A1521" s="355" t="s">
        <v>14476</v>
      </c>
      <c r="B1521" s="355"/>
      <c r="C1521" s="382" t="s">
        <v>14460</v>
      </c>
      <c r="D1521" s="382" t="s">
        <v>14461</v>
      </c>
      <c r="E1521" s="382" t="s">
        <v>14462</v>
      </c>
      <c r="F1521" s="355"/>
      <c r="G1521" s="380" t="s">
        <v>12032</v>
      </c>
      <c r="H1521" s="355"/>
      <c r="I1521" s="355"/>
      <c r="J1521" s="355"/>
      <c r="K1521" s="380" t="s">
        <v>14477</v>
      </c>
      <c r="L1521" s="355"/>
      <c r="M1521" s="355"/>
      <c r="N1521" s="355"/>
      <c r="O1521" s="355"/>
      <c r="P1521" s="355"/>
      <c r="Q1521" s="355"/>
      <c r="R1521" s="355"/>
      <c r="S1521" s="355"/>
      <c r="T1521" s="355"/>
      <c r="U1521" s="355"/>
      <c r="V1521" s="355"/>
      <c r="W1521" s="355"/>
      <c r="X1521" s="355"/>
      <c r="Y1521" s="355"/>
      <c r="Z1521" s="355"/>
      <c r="AA1521" s="355"/>
      <c r="AB1521" s="355"/>
      <c r="AC1521" s="355"/>
      <c r="AD1521" s="355"/>
      <c r="AE1521" s="355"/>
      <c r="AF1521" s="355"/>
      <c r="AG1521" s="355"/>
      <c r="AH1521" s="355"/>
      <c r="AI1521" s="381">
        <v>314636000</v>
      </c>
      <c r="AJ1521" s="381">
        <v>0</v>
      </c>
      <c r="AK1521" s="381">
        <v>8666098</v>
      </c>
      <c r="AL1521" s="381">
        <v>0</v>
      </c>
      <c r="AM1521" s="381"/>
      <c r="AN1521" s="359"/>
      <c r="AO1521" s="367"/>
    </row>
    <row r="1522" spans="1:41" ht="15.75">
      <c r="A1522" s="355" t="s">
        <v>14478</v>
      </c>
      <c r="B1522" s="355"/>
      <c r="C1522" s="382" t="s">
        <v>14460</v>
      </c>
      <c r="D1522" s="382" t="s">
        <v>14461</v>
      </c>
      <c r="E1522" s="382" t="s">
        <v>14462</v>
      </c>
      <c r="F1522" s="355"/>
      <c r="G1522" s="380" t="s">
        <v>12034</v>
      </c>
      <c r="H1522" s="355"/>
      <c r="I1522" s="355"/>
      <c r="J1522" s="355"/>
      <c r="K1522" s="380" t="s">
        <v>14479</v>
      </c>
      <c r="L1522" s="355"/>
      <c r="M1522" s="355"/>
      <c r="N1522" s="355"/>
      <c r="O1522" s="355"/>
      <c r="P1522" s="355"/>
      <c r="Q1522" s="355"/>
      <c r="R1522" s="355"/>
      <c r="S1522" s="355"/>
      <c r="T1522" s="355"/>
      <c r="U1522" s="355"/>
      <c r="V1522" s="355"/>
      <c r="W1522" s="355"/>
      <c r="X1522" s="355"/>
      <c r="Y1522" s="355"/>
      <c r="Z1522" s="355"/>
      <c r="AA1522" s="355"/>
      <c r="AB1522" s="355"/>
      <c r="AC1522" s="355"/>
      <c r="AD1522" s="355"/>
      <c r="AE1522" s="355"/>
      <c r="AF1522" s="355"/>
      <c r="AG1522" s="355"/>
      <c r="AH1522" s="355"/>
      <c r="AI1522" s="381">
        <v>314636000</v>
      </c>
      <c r="AJ1522" s="381">
        <v>0</v>
      </c>
      <c r="AK1522" s="381">
        <v>8666098</v>
      </c>
      <c r="AL1522" s="381">
        <v>0</v>
      </c>
      <c r="AM1522" s="381"/>
      <c r="AN1522" s="359"/>
      <c r="AO1522" s="367"/>
    </row>
    <row r="1523" spans="1:41" ht="15.75">
      <c r="A1523" s="355" t="s">
        <v>14480</v>
      </c>
      <c r="B1523" s="355"/>
      <c r="C1523" s="382" t="s">
        <v>14460</v>
      </c>
      <c r="D1523" s="382" t="s">
        <v>14461</v>
      </c>
      <c r="E1523" s="382" t="s">
        <v>14462</v>
      </c>
      <c r="F1523" s="355"/>
      <c r="G1523" s="380" t="s">
        <v>12036</v>
      </c>
      <c r="H1523" s="355"/>
      <c r="I1523" s="355"/>
      <c r="J1523" s="355"/>
      <c r="K1523" s="382" t="s">
        <v>13441</v>
      </c>
      <c r="L1523" s="355"/>
      <c r="M1523" s="355"/>
      <c r="N1523" s="355"/>
      <c r="O1523" s="355"/>
      <c r="P1523" s="355"/>
      <c r="Q1523" s="355"/>
      <c r="R1523" s="355"/>
      <c r="S1523" s="355"/>
      <c r="T1523" s="355"/>
      <c r="U1523" s="355"/>
      <c r="V1523" s="355"/>
      <c r="W1523" s="355"/>
      <c r="X1523" s="355"/>
      <c r="Y1523" s="355"/>
      <c r="Z1523" s="355"/>
      <c r="AA1523" s="355"/>
      <c r="AB1523" s="355"/>
      <c r="AC1523" s="355"/>
      <c r="AD1523" s="355"/>
      <c r="AE1523" s="355"/>
      <c r="AF1523" s="355"/>
      <c r="AG1523" s="355"/>
      <c r="AH1523" s="355"/>
      <c r="AI1523" s="381">
        <v>314636000</v>
      </c>
      <c r="AJ1523" s="381">
        <v>0</v>
      </c>
      <c r="AK1523" s="381">
        <v>8666098</v>
      </c>
      <c r="AL1523" s="381">
        <v>0</v>
      </c>
      <c r="AM1523" s="381"/>
      <c r="AN1523" s="359"/>
      <c r="AO1523" s="367"/>
    </row>
    <row r="1524" spans="1:41" ht="15.75">
      <c r="A1524" s="355" t="s">
        <v>14481</v>
      </c>
      <c r="B1524" s="355"/>
      <c r="C1524" s="382" t="s">
        <v>14460</v>
      </c>
      <c r="D1524" s="382" t="s">
        <v>14461</v>
      </c>
      <c r="E1524" s="382" t="s">
        <v>14462</v>
      </c>
      <c r="F1524" s="355"/>
      <c r="G1524" s="380" t="s">
        <v>12038</v>
      </c>
      <c r="H1524" s="355"/>
      <c r="I1524" s="355"/>
      <c r="J1524" s="355"/>
      <c r="K1524" s="380" t="s">
        <v>14482</v>
      </c>
      <c r="L1524" s="355"/>
      <c r="M1524" s="355"/>
      <c r="N1524" s="355"/>
      <c r="O1524" s="355"/>
      <c r="P1524" s="355"/>
      <c r="Q1524" s="355"/>
      <c r="R1524" s="355"/>
      <c r="S1524" s="355"/>
      <c r="T1524" s="355"/>
      <c r="U1524" s="355"/>
      <c r="V1524" s="355"/>
      <c r="W1524" s="355"/>
      <c r="X1524" s="355"/>
      <c r="Y1524" s="355"/>
      <c r="Z1524" s="355"/>
      <c r="AA1524" s="355"/>
      <c r="AB1524" s="355"/>
      <c r="AC1524" s="355"/>
      <c r="AD1524" s="355"/>
      <c r="AE1524" s="355"/>
      <c r="AF1524" s="355"/>
      <c r="AG1524" s="355"/>
      <c r="AH1524" s="355"/>
      <c r="AI1524" s="381">
        <v>314636000</v>
      </c>
      <c r="AJ1524" s="381">
        <v>0</v>
      </c>
      <c r="AK1524" s="381">
        <v>8666098</v>
      </c>
      <c r="AL1524" s="381">
        <v>0</v>
      </c>
      <c r="AM1524" s="381"/>
      <c r="AN1524" s="359"/>
      <c r="AO1524" s="367"/>
    </row>
    <row r="1525" spans="1:41" ht="15.75">
      <c r="A1525" s="355" t="s">
        <v>14483</v>
      </c>
      <c r="B1525" s="355">
        <v>29334</v>
      </c>
      <c r="C1525" s="382" t="s">
        <v>14460</v>
      </c>
      <c r="D1525" s="382" t="s">
        <v>14461</v>
      </c>
      <c r="E1525" s="382" t="s">
        <v>14462</v>
      </c>
      <c r="F1525" s="355"/>
      <c r="G1525" s="380" t="s">
        <v>12040</v>
      </c>
      <c r="H1525" s="355"/>
      <c r="I1525" s="355"/>
      <c r="J1525" s="355"/>
      <c r="K1525" s="382" t="s">
        <v>13439</v>
      </c>
      <c r="L1525" s="355"/>
      <c r="M1525" s="355"/>
      <c r="N1525" s="355"/>
      <c r="O1525" s="355"/>
      <c r="P1525" s="355"/>
      <c r="Q1525" s="355"/>
      <c r="R1525" s="355"/>
      <c r="S1525" s="355"/>
      <c r="T1525" s="355"/>
      <c r="U1525" s="355"/>
      <c r="V1525" s="355">
        <v>1065000</v>
      </c>
      <c r="W1525" s="355"/>
      <c r="X1525" s="355"/>
      <c r="Y1525" s="355"/>
      <c r="Z1525" s="355"/>
      <c r="AA1525" s="355"/>
      <c r="AB1525" s="355"/>
      <c r="AC1525" s="355"/>
      <c r="AD1525" s="355"/>
      <c r="AE1525" s="355"/>
      <c r="AF1525" s="355"/>
      <c r="AG1525" s="355"/>
      <c r="AH1525" s="355"/>
      <c r="AI1525" s="381">
        <v>314636000</v>
      </c>
      <c r="AJ1525" s="381">
        <v>44272000</v>
      </c>
      <c r="AK1525" s="381">
        <v>8666098</v>
      </c>
      <c r="AL1525" s="381">
        <v>1219394.7630150395</v>
      </c>
      <c r="AM1525" s="381">
        <v>29334</v>
      </c>
      <c r="AN1525" s="359"/>
      <c r="AO1525" s="367"/>
    </row>
    <row r="1526" spans="1:41" ht="15.75">
      <c r="A1526" s="355" t="s">
        <v>14484</v>
      </c>
      <c r="B1526" s="355">
        <v>288901</v>
      </c>
      <c r="C1526" s="382" t="s">
        <v>14460</v>
      </c>
      <c r="D1526" s="382" t="s">
        <v>14461</v>
      </c>
      <c r="E1526" s="382" t="s">
        <v>14462</v>
      </c>
      <c r="F1526" s="355"/>
      <c r="G1526" s="380" t="s">
        <v>12042</v>
      </c>
      <c r="H1526" s="355"/>
      <c r="I1526" s="355"/>
      <c r="J1526" s="355"/>
      <c r="K1526" s="382" t="s">
        <v>13439</v>
      </c>
      <c r="L1526" s="355"/>
      <c r="M1526" s="355"/>
      <c r="N1526" s="355"/>
      <c r="O1526" s="355"/>
      <c r="P1526" s="355"/>
      <c r="Q1526" s="355"/>
      <c r="R1526" s="355"/>
      <c r="S1526" s="355"/>
      <c r="T1526" s="355"/>
      <c r="U1526" s="355"/>
      <c r="V1526" s="355">
        <v>10489000</v>
      </c>
      <c r="W1526" s="355"/>
      <c r="X1526" s="355"/>
      <c r="Y1526" s="355"/>
      <c r="Z1526" s="355"/>
      <c r="AA1526" s="355"/>
      <c r="AB1526" s="355"/>
      <c r="AC1526" s="355"/>
      <c r="AD1526" s="355"/>
      <c r="AE1526" s="355"/>
      <c r="AF1526" s="355"/>
      <c r="AG1526" s="355"/>
      <c r="AH1526" s="355"/>
      <c r="AI1526" s="381">
        <v>314636000</v>
      </c>
      <c r="AJ1526" s="381">
        <v>44272000</v>
      </c>
      <c r="AK1526" s="381">
        <v>8666098</v>
      </c>
      <c r="AL1526" s="381">
        <v>1219394.7630150395</v>
      </c>
      <c r="AM1526" s="381">
        <v>288901</v>
      </c>
      <c r="AN1526" s="359"/>
      <c r="AO1526" s="367"/>
    </row>
    <row r="1527" spans="1:41" ht="15.75">
      <c r="A1527" s="355" t="s">
        <v>14485</v>
      </c>
      <c r="B1527" s="355">
        <v>7437</v>
      </c>
      <c r="C1527" s="382" t="s">
        <v>14460</v>
      </c>
      <c r="D1527" s="382" t="s">
        <v>14461</v>
      </c>
      <c r="E1527" s="382" t="s">
        <v>14462</v>
      </c>
      <c r="F1527" s="355"/>
      <c r="G1527" s="380" t="s">
        <v>12044</v>
      </c>
      <c r="H1527" s="355"/>
      <c r="I1527" s="355"/>
      <c r="J1527" s="355"/>
      <c r="K1527" s="382" t="s">
        <v>13439</v>
      </c>
      <c r="L1527" s="355"/>
      <c r="M1527" s="355"/>
      <c r="N1527" s="355"/>
      <c r="O1527" s="355"/>
      <c r="P1527" s="355"/>
      <c r="Q1527" s="355"/>
      <c r="R1527" s="355"/>
      <c r="S1527" s="355"/>
      <c r="T1527" s="355"/>
      <c r="U1527" s="355"/>
      <c r="V1527" s="355">
        <v>270000</v>
      </c>
      <c r="W1527" s="355"/>
      <c r="X1527" s="355"/>
      <c r="Y1527" s="355"/>
      <c r="Z1527" s="355"/>
      <c r="AA1527" s="355"/>
      <c r="AB1527" s="355"/>
      <c r="AC1527" s="355"/>
      <c r="AD1527" s="355"/>
      <c r="AE1527" s="355"/>
      <c r="AF1527" s="355"/>
      <c r="AG1527" s="355"/>
      <c r="AH1527" s="355"/>
      <c r="AI1527" s="381">
        <v>314636000</v>
      </c>
      <c r="AJ1527" s="381">
        <v>44272000</v>
      </c>
      <c r="AK1527" s="381">
        <v>8666098</v>
      </c>
      <c r="AL1527" s="381">
        <v>1219394.7630150395</v>
      </c>
      <c r="AM1527" s="381">
        <v>7437</v>
      </c>
      <c r="AN1527" s="359"/>
      <c r="AO1527" s="367"/>
    </row>
    <row r="1528" spans="1:41" ht="15.75">
      <c r="A1528" s="355" t="s">
        <v>14486</v>
      </c>
      <c r="B1528" s="355">
        <v>18784</v>
      </c>
      <c r="C1528" s="382" t="s">
        <v>14460</v>
      </c>
      <c r="D1528" s="382" t="s">
        <v>14461</v>
      </c>
      <c r="E1528" s="382" t="s">
        <v>14462</v>
      </c>
      <c r="F1528" s="355"/>
      <c r="G1528" s="380" t="s">
        <v>12046</v>
      </c>
      <c r="H1528" s="355"/>
      <c r="I1528" s="355"/>
      <c r="J1528" s="355"/>
      <c r="K1528" s="382" t="s">
        <v>13439</v>
      </c>
      <c r="L1528" s="355"/>
      <c r="M1528" s="355"/>
      <c r="N1528" s="355"/>
      <c r="O1528" s="355"/>
      <c r="P1528" s="355"/>
      <c r="Q1528" s="355"/>
      <c r="R1528" s="355"/>
      <c r="S1528" s="355"/>
      <c r="T1528" s="355"/>
      <c r="U1528" s="355"/>
      <c r="V1528" s="355">
        <v>682000</v>
      </c>
      <c r="W1528" s="355"/>
      <c r="X1528" s="355"/>
      <c r="Y1528" s="355"/>
      <c r="Z1528" s="355"/>
      <c r="AA1528" s="355"/>
      <c r="AB1528" s="355"/>
      <c r="AC1528" s="355"/>
      <c r="AD1528" s="355"/>
      <c r="AE1528" s="355"/>
      <c r="AF1528" s="355"/>
      <c r="AG1528" s="355"/>
      <c r="AH1528" s="355"/>
      <c r="AI1528" s="381">
        <v>314636000</v>
      </c>
      <c r="AJ1528" s="381">
        <v>44272000</v>
      </c>
      <c r="AK1528" s="381">
        <v>8666098</v>
      </c>
      <c r="AL1528" s="381">
        <v>1219394.7630150395</v>
      </c>
      <c r="AM1528" s="381">
        <v>18784</v>
      </c>
      <c r="AN1528" s="359"/>
      <c r="AO1528" s="367"/>
    </row>
    <row r="1529" spans="1:41" ht="15.75">
      <c r="A1529" s="355" t="s">
        <v>14487</v>
      </c>
      <c r="B1529" s="355">
        <v>8043</v>
      </c>
      <c r="C1529" s="382" t="s">
        <v>14460</v>
      </c>
      <c r="D1529" s="382" t="s">
        <v>14461</v>
      </c>
      <c r="E1529" s="382" t="s">
        <v>14462</v>
      </c>
      <c r="F1529" s="355"/>
      <c r="G1529" s="380" t="s">
        <v>12110</v>
      </c>
      <c r="H1529" s="355"/>
      <c r="I1529" s="355"/>
      <c r="J1529" s="355"/>
      <c r="K1529" s="382" t="s">
        <v>13439</v>
      </c>
      <c r="L1529" s="355"/>
      <c r="M1529" s="355"/>
      <c r="N1529" s="355"/>
      <c r="O1529" s="355"/>
      <c r="P1529" s="355"/>
      <c r="Q1529" s="355"/>
      <c r="R1529" s="355"/>
      <c r="S1529" s="355"/>
      <c r="T1529" s="355"/>
      <c r="U1529" s="355"/>
      <c r="V1529" s="355">
        <v>292000</v>
      </c>
      <c r="W1529" s="355"/>
      <c r="X1529" s="355"/>
      <c r="Y1529" s="355"/>
      <c r="Z1529" s="355"/>
      <c r="AA1529" s="355"/>
      <c r="AB1529" s="355"/>
      <c r="AC1529" s="355"/>
      <c r="AD1529" s="355"/>
      <c r="AE1529" s="355"/>
      <c r="AF1529" s="355"/>
      <c r="AG1529" s="355"/>
      <c r="AH1529" s="355"/>
      <c r="AI1529" s="381">
        <v>314636000</v>
      </c>
      <c r="AJ1529" s="381">
        <v>44272000</v>
      </c>
      <c r="AK1529" s="381">
        <v>8666098</v>
      </c>
      <c r="AL1529" s="381">
        <v>1219394.7630150395</v>
      </c>
      <c r="AM1529" s="381">
        <v>8043</v>
      </c>
      <c r="AN1529" s="359"/>
      <c r="AO1529" s="367"/>
    </row>
    <row r="1530" spans="1:41" ht="15.75">
      <c r="A1530" s="355" t="s">
        <v>14488</v>
      </c>
      <c r="B1530" s="355"/>
      <c r="C1530" s="382" t="s">
        <v>14460</v>
      </c>
      <c r="D1530" s="382" t="s">
        <v>14461</v>
      </c>
      <c r="E1530" s="382" t="s">
        <v>14462</v>
      </c>
      <c r="F1530" s="355"/>
      <c r="G1530" s="380" t="s">
        <v>12182</v>
      </c>
      <c r="H1530" s="355"/>
      <c r="I1530" s="355"/>
      <c r="J1530" s="355"/>
      <c r="K1530" s="382" t="s">
        <v>13441</v>
      </c>
      <c r="L1530" s="355"/>
      <c r="M1530" s="355"/>
      <c r="N1530" s="355"/>
      <c r="O1530" s="355"/>
      <c r="P1530" s="355"/>
      <c r="Q1530" s="355"/>
      <c r="R1530" s="355"/>
      <c r="S1530" s="355"/>
      <c r="T1530" s="355"/>
      <c r="U1530" s="355"/>
      <c r="V1530" s="355"/>
      <c r="W1530" s="355"/>
      <c r="X1530" s="355"/>
      <c r="Y1530" s="355"/>
      <c r="Z1530" s="355"/>
      <c r="AA1530" s="355"/>
      <c r="AB1530" s="355"/>
      <c r="AC1530" s="355"/>
      <c r="AD1530" s="355"/>
      <c r="AE1530" s="355"/>
      <c r="AF1530" s="355"/>
      <c r="AG1530" s="355"/>
      <c r="AH1530" s="355"/>
      <c r="AI1530" s="381">
        <v>314636000</v>
      </c>
      <c r="AJ1530" s="381">
        <v>0</v>
      </c>
      <c r="AK1530" s="381">
        <v>8666098</v>
      </c>
      <c r="AL1530" s="381">
        <v>0</v>
      </c>
      <c r="AM1530" s="381"/>
      <c r="AN1530" s="359"/>
      <c r="AO1530" s="367"/>
    </row>
    <row r="1531" spans="1:41" ht="15.75">
      <c r="A1531" s="355" t="s">
        <v>14489</v>
      </c>
      <c r="B1531" s="355"/>
      <c r="C1531" s="382" t="s">
        <v>14460</v>
      </c>
      <c r="D1531" s="382" t="s">
        <v>14461</v>
      </c>
      <c r="E1531" s="382" t="s">
        <v>14462</v>
      </c>
      <c r="F1531" s="355"/>
      <c r="G1531" s="380" t="s">
        <v>12113</v>
      </c>
      <c r="H1531" s="355"/>
      <c r="I1531" s="355"/>
      <c r="J1531" s="355"/>
      <c r="K1531" s="382" t="s">
        <v>13441</v>
      </c>
      <c r="L1531" s="355"/>
      <c r="M1531" s="355"/>
      <c r="N1531" s="355"/>
      <c r="O1531" s="355"/>
      <c r="P1531" s="355"/>
      <c r="Q1531" s="355"/>
      <c r="R1531" s="355"/>
      <c r="S1531" s="355"/>
      <c r="T1531" s="355"/>
      <c r="U1531" s="355"/>
      <c r="V1531" s="355"/>
      <c r="W1531" s="355"/>
      <c r="X1531" s="355"/>
      <c r="Y1531" s="355"/>
      <c r="Z1531" s="355"/>
      <c r="AA1531" s="355"/>
      <c r="AB1531" s="355"/>
      <c r="AC1531" s="355"/>
      <c r="AD1531" s="355"/>
      <c r="AE1531" s="355"/>
      <c r="AF1531" s="355"/>
      <c r="AG1531" s="355"/>
      <c r="AH1531" s="355"/>
      <c r="AI1531" s="381">
        <v>314636000</v>
      </c>
      <c r="AJ1531" s="381">
        <v>0</v>
      </c>
      <c r="AK1531" s="381">
        <v>8666098</v>
      </c>
      <c r="AL1531" s="381">
        <v>0</v>
      </c>
      <c r="AM1531" s="381"/>
      <c r="AN1531" s="359"/>
      <c r="AO1531" s="367"/>
    </row>
    <row r="1532" spans="1:41" ht="15.75">
      <c r="A1532" s="355" t="s">
        <v>14490</v>
      </c>
      <c r="B1532" s="355"/>
      <c r="C1532" s="382" t="s">
        <v>14460</v>
      </c>
      <c r="D1532" s="382" t="s">
        <v>14461</v>
      </c>
      <c r="E1532" s="382" t="s">
        <v>14462</v>
      </c>
      <c r="F1532" s="355"/>
      <c r="G1532" s="380" t="s">
        <v>12447</v>
      </c>
      <c r="H1532" s="355"/>
      <c r="I1532" s="355"/>
      <c r="J1532" s="355"/>
      <c r="K1532" s="382" t="s">
        <v>13441</v>
      </c>
      <c r="L1532" s="355"/>
      <c r="M1532" s="355"/>
      <c r="N1532" s="355"/>
      <c r="O1532" s="355"/>
      <c r="P1532" s="355"/>
      <c r="Q1532" s="355"/>
      <c r="R1532" s="355"/>
      <c r="S1532" s="355"/>
      <c r="T1532" s="355"/>
      <c r="U1532" s="355"/>
      <c r="V1532" s="355"/>
      <c r="W1532" s="355"/>
      <c r="X1532" s="355"/>
      <c r="Y1532" s="355"/>
      <c r="Z1532" s="355"/>
      <c r="AA1532" s="355"/>
      <c r="AB1532" s="355"/>
      <c r="AC1532" s="355"/>
      <c r="AD1532" s="355"/>
      <c r="AE1532" s="355"/>
      <c r="AF1532" s="355"/>
      <c r="AG1532" s="355"/>
      <c r="AH1532" s="355"/>
      <c r="AI1532" s="381">
        <v>314636000</v>
      </c>
      <c r="AJ1532" s="381">
        <v>0</v>
      </c>
      <c r="AK1532" s="381">
        <v>8666098</v>
      </c>
      <c r="AL1532" s="381">
        <v>0</v>
      </c>
      <c r="AM1532" s="381"/>
      <c r="AN1532" s="359"/>
      <c r="AO1532" s="367"/>
    </row>
    <row r="1533" spans="1:41" ht="15.75">
      <c r="A1533" s="355" t="s">
        <v>14491</v>
      </c>
      <c r="B1533" s="355">
        <v>323413</v>
      </c>
      <c r="C1533" s="382" t="s">
        <v>14460</v>
      </c>
      <c r="D1533" s="382" t="s">
        <v>14461</v>
      </c>
      <c r="E1533" s="382" t="s">
        <v>14462</v>
      </c>
      <c r="F1533" s="355"/>
      <c r="G1533" s="380" t="s">
        <v>12116</v>
      </c>
      <c r="H1533" s="355"/>
      <c r="I1533" s="355"/>
      <c r="J1533" s="355"/>
      <c r="K1533" s="382" t="s">
        <v>13439</v>
      </c>
      <c r="L1533" s="355"/>
      <c r="M1533" s="355"/>
      <c r="N1533" s="355"/>
      <c r="O1533" s="355"/>
      <c r="P1533" s="355"/>
      <c r="Q1533" s="355"/>
      <c r="R1533" s="355"/>
      <c r="S1533" s="355"/>
      <c r="T1533" s="355"/>
      <c r="U1533" s="355"/>
      <c r="V1533" s="355">
        <v>11742000</v>
      </c>
      <c r="W1533" s="355"/>
      <c r="X1533" s="355"/>
      <c r="Y1533" s="355"/>
      <c r="Z1533" s="355"/>
      <c r="AA1533" s="355"/>
      <c r="AB1533" s="355"/>
      <c r="AC1533" s="355"/>
      <c r="AD1533" s="355"/>
      <c r="AE1533" s="355"/>
      <c r="AF1533" s="355"/>
      <c r="AG1533" s="355"/>
      <c r="AH1533" s="355"/>
      <c r="AI1533" s="381">
        <v>314636000</v>
      </c>
      <c r="AJ1533" s="381">
        <v>44272000</v>
      </c>
      <c r="AK1533" s="381">
        <v>8666098</v>
      </c>
      <c r="AL1533" s="381">
        <v>1219394.7630150395</v>
      </c>
      <c r="AM1533" s="381">
        <v>323413</v>
      </c>
      <c r="AN1533" s="359"/>
      <c r="AO1533" s="367"/>
    </row>
    <row r="1534" spans="1:41" ht="15.75">
      <c r="A1534" s="355" t="s">
        <v>14492</v>
      </c>
      <c r="B1534" s="355">
        <v>24899</v>
      </c>
      <c r="C1534" s="382" t="s">
        <v>14460</v>
      </c>
      <c r="D1534" s="382" t="s">
        <v>14461</v>
      </c>
      <c r="E1534" s="382" t="s">
        <v>14462</v>
      </c>
      <c r="F1534" s="355"/>
      <c r="G1534" s="380" t="s">
        <v>12634</v>
      </c>
      <c r="H1534" s="355"/>
      <c r="I1534" s="355"/>
      <c r="J1534" s="355"/>
      <c r="K1534" s="382" t="s">
        <v>13439</v>
      </c>
      <c r="L1534" s="355"/>
      <c r="M1534" s="355"/>
      <c r="N1534" s="355"/>
      <c r="O1534" s="355"/>
      <c r="P1534" s="355"/>
      <c r="Q1534" s="355"/>
      <c r="R1534" s="355"/>
      <c r="S1534" s="355"/>
      <c r="T1534" s="355"/>
      <c r="U1534" s="355"/>
      <c r="V1534" s="355">
        <v>904000</v>
      </c>
      <c r="W1534" s="355"/>
      <c r="X1534" s="355"/>
      <c r="Y1534" s="355"/>
      <c r="Z1534" s="355"/>
      <c r="AA1534" s="355"/>
      <c r="AB1534" s="355"/>
      <c r="AC1534" s="355"/>
      <c r="AD1534" s="355"/>
      <c r="AE1534" s="355"/>
      <c r="AF1534" s="355"/>
      <c r="AG1534" s="355"/>
      <c r="AH1534" s="355"/>
      <c r="AI1534" s="381">
        <v>314636000</v>
      </c>
      <c r="AJ1534" s="381">
        <v>44272000</v>
      </c>
      <c r="AK1534" s="381">
        <v>8666098</v>
      </c>
      <c r="AL1534" s="381">
        <v>1219394.7630150395</v>
      </c>
      <c r="AM1534" s="381">
        <v>24899</v>
      </c>
      <c r="AN1534" s="359"/>
      <c r="AO1534" s="367"/>
    </row>
    <row r="1535" spans="1:41" ht="15.75">
      <c r="A1535" s="355" t="s">
        <v>14493</v>
      </c>
      <c r="B1535" s="355"/>
      <c r="C1535" s="382" t="s">
        <v>14460</v>
      </c>
      <c r="D1535" s="382" t="s">
        <v>14461</v>
      </c>
      <c r="E1535" s="382" t="s">
        <v>14462</v>
      </c>
      <c r="F1535" s="355"/>
      <c r="G1535" s="380" t="s">
        <v>12118</v>
      </c>
      <c r="H1535" s="355"/>
      <c r="I1535" s="355"/>
      <c r="J1535" s="355"/>
      <c r="K1535" s="382" t="s">
        <v>13441</v>
      </c>
      <c r="L1535" s="355"/>
      <c r="M1535" s="355"/>
      <c r="N1535" s="355"/>
      <c r="O1535" s="355"/>
      <c r="P1535" s="355"/>
      <c r="Q1535" s="355"/>
      <c r="R1535" s="355"/>
      <c r="S1535" s="355"/>
      <c r="T1535" s="355"/>
      <c r="U1535" s="355"/>
      <c r="V1535" s="355"/>
      <c r="W1535" s="355"/>
      <c r="X1535" s="355"/>
      <c r="Y1535" s="355"/>
      <c r="Z1535" s="355"/>
      <c r="AA1535" s="355"/>
      <c r="AB1535" s="355"/>
      <c r="AC1535" s="355"/>
      <c r="AD1535" s="355"/>
      <c r="AE1535" s="355"/>
      <c r="AF1535" s="355"/>
      <c r="AG1535" s="355"/>
      <c r="AH1535" s="355"/>
      <c r="AI1535" s="381">
        <v>314636000</v>
      </c>
      <c r="AJ1535" s="381">
        <v>0</v>
      </c>
      <c r="AK1535" s="381">
        <v>8666098</v>
      </c>
      <c r="AL1535" s="381">
        <v>0</v>
      </c>
      <c r="AM1535" s="381"/>
      <c r="AN1535" s="359"/>
      <c r="AO1535" s="367"/>
    </row>
    <row r="1536" spans="1:41" ht="15.75">
      <c r="A1536" s="355" t="s">
        <v>14494</v>
      </c>
      <c r="B1536" s="355">
        <v>2995742</v>
      </c>
      <c r="C1536" s="382" t="s">
        <v>14460</v>
      </c>
      <c r="D1536" s="382" t="s">
        <v>14461</v>
      </c>
      <c r="E1536" s="382" t="s">
        <v>14462</v>
      </c>
      <c r="F1536" s="355"/>
      <c r="G1536" s="380" t="s">
        <v>12450</v>
      </c>
      <c r="H1536" s="355"/>
      <c r="I1536" s="355"/>
      <c r="J1536" s="355"/>
      <c r="K1536" s="382" t="s">
        <v>13414</v>
      </c>
      <c r="L1536" s="355"/>
      <c r="M1536" s="355"/>
      <c r="N1536" s="355"/>
      <c r="O1536" s="355"/>
      <c r="P1536" s="355"/>
      <c r="Q1536" s="355"/>
      <c r="R1536" s="355"/>
      <c r="S1536" s="355"/>
      <c r="T1536" s="355"/>
      <c r="U1536" s="355"/>
      <c r="V1536" s="355">
        <v>108765000</v>
      </c>
      <c r="W1536" s="355"/>
      <c r="X1536" s="355"/>
      <c r="Y1536" s="355"/>
      <c r="Z1536" s="355"/>
      <c r="AA1536" s="355"/>
      <c r="AB1536" s="355"/>
      <c r="AC1536" s="355"/>
      <c r="AD1536" s="355"/>
      <c r="AE1536" s="355"/>
      <c r="AF1536" s="355"/>
      <c r="AG1536" s="355"/>
      <c r="AH1536" s="355"/>
      <c r="AI1536" s="381">
        <v>314636000</v>
      </c>
      <c r="AJ1536" s="381">
        <v>264080000</v>
      </c>
      <c r="AK1536" s="381">
        <v>8666098</v>
      </c>
      <c r="AL1536" s="381">
        <v>7273621.4541247664</v>
      </c>
      <c r="AM1536" s="381">
        <v>2995742</v>
      </c>
      <c r="AN1536" s="359"/>
      <c r="AO1536" s="367"/>
    </row>
    <row r="1537" spans="1:41" ht="15.75">
      <c r="A1537" s="355" t="s">
        <v>14495</v>
      </c>
      <c r="B1537" s="355">
        <v>11238</v>
      </c>
      <c r="C1537" s="382" t="s">
        <v>14460</v>
      </c>
      <c r="D1537" s="382" t="s">
        <v>14461</v>
      </c>
      <c r="E1537" s="382" t="s">
        <v>14462</v>
      </c>
      <c r="F1537" s="355"/>
      <c r="G1537" s="380" t="s">
        <v>12120</v>
      </c>
      <c r="H1537" s="355"/>
      <c r="I1537" s="355"/>
      <c r="J1537" s="355"/>
      <c r="K1537" s="382" t="s">
        <v>13414</v>
      </c>
      <c r="L1537" s="355"/>
      <c r="M1537" s="355"/>
      <c r="N1537" s="355"/>
      <c r="O1537" s="355"/>
      <c r="P1537" s="355"/>
      <c r="Q1537" s="355"/>
      <c r="R1537" s="355"/>
      <c r="S1537" s="355"/>
      <c r="T1537" s="355"/>
      <c r="U1537" s="355"/>
      <c r="V1537" s="355">
        <v>408000</v>
      </c>
      <c r="W1537" s="355"/>
      <c r="X1537" s="355"/>
      <c r="Y1537" s="355"/>
      <c r="Z1537" s="355"/>
      <c r="AA1537" s="355"/>
      <c r="AB1537" s="355"/>
      <c r="AC1537" s="355"/>
      <c r="AD1537" s="355"/>
      <c r="AE1537" s="355"/>
      <c r="AF1537" s="355"/>
      <c r="AG1537" s="355"/>
      <c r="AH1537" s="355"/>
      <c r="AI1537" s="381">
        <v>314636000</v>
      </c>
      <c r="AJ1537" s="381">
        <v>264080000</v>
      </c>
      <c r="AK1537" s="381">
        <v>8666098</v>
      </c>
      <c r="AL1537" s="381">
        <v>7273621.4541247664</v>
      </c>
      <c r="AM1537" s="381">
        <v>11238</v>
      </c>
      <c r="AN1537" s="359"/>
      <c r="AO1537" s="367"/>
    </row>
    <row r="1538" spans="1:41" ht="15.75">
      <c r="A1538" s="355" t="s">
        <v>14496</v>
      </c>
      <c r="B1538" s="355">
        <v>18316</v>
      </c>
      <c r="C1538" s="382" t="s">
        <v>14460</v>
      </c>
      <c r="D1538" s="382" t="s">
        <v>14461</v>
      </c>
      <c r="E1538" s="382" t="s">
        <v>14462</v>
      </c>
      <c r="F1538" s="355"/>
      <c r="G1538" s="380" t="s">
        <v>11198</v>
      </c>
      <c r="H1538" s="355"/>
      <c r="I1538" s="355"/>
      <c r="J1538" s="355"/>
      <c r="K1538" s="382" t="s">
        <v>13414</v>
      </c>
      <c r="L1538" s="355"/>
      <c r="M1538" s="355"/>
      <c r="N1538" s="355"/>
      <c r="O1538" s="355"/>
      <c r="P1538" s="355"/>
      <c r="Q1538" s="355"/>
      <c r="R1538" s="355"/>
      <c r="S1538" s="355"/>
      <c r="T1538" s="355"/>
      <c r="U1538" s="355"/>
      <c r="V1538" s="355">
        <v>665000</v>
      </c>
      <c r="W1538" s="355"/>
      <c r="X1538" s="355"/>
      <c r="Y1538" s="355"/>
      <c r="Z1538" s="355"/>
      <c r="AA1538" s="355"/>
      <c r="AB1538" s="355"/>
      <c r="AC1538" s="355"/>
      <c r="AD1538" s="355"/>
      <c r="AE1538" s="355"/>
      <c r="AF1538" s="355"/>
      <c r="AG1538" s="355"/>
      <c r="AH1538" s="355"/>
      <c r="AI1538" s="381">
        <v>314636000</v>
      </c>
      <c r="AJ1538" s="381">
        <v>264080000</v>
      </c>
      <c r="AK1538" s="381">
        <v>8666098</v>
      </c>
      <c r="AL1538" s="381">
        <v>7273621.4541247664</v>
      </c>
      <c r="AM1538" s="381">
        <v>18316</v>
      </c>
      <c r="AN1538" s="359"/>
      <c r="AO1538" s="367"/>
    </row>
    <row r="1539" spans="1:41" ht="15.75">
      <c r="A1539" s="355" t="s">
        <v>14497</v>
      </c>
      <c r="B1539" s="355">
        <v>80344</v>
      </c>
      <c r="C1539" s="382" t="s">
        <v>14460</v>
      </c>
      <c r="D1539" s="382" t="s">
        <v>14461</v>
      </c>
      <c r="E1539" s="382" t="s">
        <v>14462</v>
      </c>
      <c r="F1539" s="355"/>
      <c r="G1539" s="380" t="s">
        <v>12126</v>
      </c>
      <c r="H1539" s="355"/>
      <c r="I1539" s="355"/>
      <c r="J1539" s="355"/>
      <c r="K1539" s="382" t="s">
        <v>13414</v>
      </c>
      <c r="L1539" s="355"/>
      <c r="M1539" s="355"/>
      <c r="N1539" s="355"/>
      <c r="O1539" s="355"/>
      <c r="P1539" s="355"/>
      <c r="Q1539" s="355"/>
      <c r="R1539" s="355"/>
      <c r="S1539" s="355"/>
      <c r="T1539" s="355"/>
      <c r="U1539" s="355"/>
      <c r="V1539" s="355">
        <v>2917000</v>
      </c>
      <c r="W1539" s="355"/>
      <c r="X1539" s="355"/>
      <c r="Y1539" s="355"/>
      <c r="Z1539" s="355"/>
      <c r="AA1539" s="355"/>
      <c r="AB1539" s="355"/>
      <c r="AC1539" s="355"/>
      <c r="AD1539" s="355"/>
      <c r="AE1539" s="355"/>
      <c r="AF1539" s="355"/>
      <c r="AG1539" s="355"/>
      <c r="AH1539" s="355"/>
      <c r="AI1539" s="381">
        <v>314636000</v>
      </c>
      <c r="AJ1539" s="381">
        <v>264080000</v>
      </c>
      <c r="AK1539" s="381">
        <v>8666098</v>
      </c>
      <c r="AL1539" s="381">
        <v>7273621.4541247664</v>
      </c>
      <c r="AM1539" s="381">
        <v>80344</v>
      </c>
      <c r="AN1539" s="359"/>
      <c r="AO1539" s="367"/>
    </row>
    <row r="1540" spans="1:41" ht="15.75">
      <c r="A1540" s="355" t="s">
        <v>14498</v>
      </c>
      <c r="B1540" s="355">
        <v>546293</v>
      </c>
      <c r="C1540" s="382" t="s">
        <v>14460</v>
      </c>
      <c r="D1540" s="382" t="s">
        <v>14461</v>
      </c>
      <c r="E1540" s="382" t="s">
        <v>14462</v>
      </c>
      <c r="F1540" s="355"/>
      <c r="G1540" s="380" t="s">
        <v>12129</v>
      </c>
      <c r="H1540" s="355"/>
      <c r="I1540" s="355"/>
      <c r="J1540" s="355"/>
      <c r="K1540" s="382" t="s">
        <v>13414</v>
      </c>
      <c r="L1540" s="355"/>
      <c r="M1540" s="355"/>
      <c r="N1540" s="355"/>
      <c r="O1540" s="355"/>
      <c r="P1540" s="355"/>
      <c r="Q1540" s="355"/>
      <c r="R1540" s="355"/>
      <c r="S1540" s="355"/>
      <c r="T1540" s="355"/>
      <c r="U1540" s="355"/>
      <c r="V1540" s="355">
        <v>19834000</v>
      </c>
      <c r="W1540" s="355"/>
      <c r="X1540" s="355"/>
      <c r="Y1540" s="355"/>
      <c r="Z1540" s="355"/>
      <c r="AA1540" s="355"/>
      <c r="AB1540" s="355"/>
      <c r="AC1540" s="355"/>
      <c r="AD1540" s="355"/>
      <c r="AE1540" s="355"/>
      <c r="AF1540" s="355"/>
      <c r="AG1540" s="355"/>
      <c r="AH1540" s="355"/>
      <c r="AI1540" s="381">
        <v>314636000</v>
      </c>
      <c r="AJ1540" s="381">
        <v>264080000</v>
      </c>
      <c r="AK1540" s="381">
        <v>8666098</v>
      </c>
      <c r="AL1540" s="381">
        <v>7273621.4541247664</v>
      </c>
      <c r="AM1540" s="381">
        <v>546293</v>
      </c>
      <c r="AN1540" s="359"/>
      <c r="AO1540" s="367"/>
    </row>
    <row r="1541" spans="1:41" ht="15.75">
      <c r="A1541" s="355" t="s">
        <v>14499</v>
      </c>
      <c r="B1541" s="355"/>
      <c r="C1541" s="382" t="s">
        <v>14460</v>
      </c>
      <c r="D1541" s="382" t="s">
        <v>14461</v>
      </c>
      <c r="E1541" s="382" t="s">
        <v>14462</v>
      </c>
      <c r="F1541" s="355"/>
      <c r="G1541" s="380" t="s">
        <v>11216</v>
      </c>
      <c r="H1541" s="355"/>
      <c r="I1541" s="355"/>
      <c r="J1541" s="355"/>
      <c r="K1541" s="382" t="s">
        <v>13416</v>
      </c>
      <c r="L1541" s="355"/>
      <c r="M1541" s="355"/>
      <c r="N1541" s="355"/>
      <c r="O1541" s="355"/>
      <c r="P1541" s="355"/>
      <c r="Q1541" s="355"/>
      <c r="R1541" s="355"/>
      <c r="S1541" s="355"/>
      <c r="T1541" s="355"/>
      <c r="U1541" s="355"/>
      <c r="V1541" s="355"/>
      <c r="W1541" s="355"/>
      <c r="X1541" s="355"/>
      <c r="Y1541" s="355"/>
      <c r="Z1541" s="355"/>
      <c r="AA1541" s="355"/>
      <c r="AB1541" s="355"/>
      <c r="AC1541" s="355"/>
      <c r="AD1541" s="355"/>
      <c r="AE1541" s="355"/>
      <c r="AF1541" s="355"/>
      <c r="AG1541" s="355"/>
      <c r="AH1541" s="355"/>
      <c r="AI1541" s="381">
        <v>314636000</v>
      </c>
      <c r="AJ1541" s="381">
        <v>0</v>
      </c>
      <c r="AK1541" s="381">
        <v>8666098</v>
      </c>
      <c r="AL1541" s="381">
        <v>0</v>
      </c>
      <c r="AM1541" s="381"/>
      <c r="AN1541" s="359"/>
      <c r="AO1541" s="367"/>
    </row>
    <row r="1542" spans="1:41" ht="15.75">
      <c r="A1542" s="355" t="s">
        <v>14500</v>
      </c>
      <c r="B1542" s="355"/>
      <c r="C1542" s="382" t="s">
        <v>14460</v>
      </c>
      <c r="D1542" s="382" t="s">
        <v>14461</v>
      </c>
      <c r="E1542" s="382" t="s">
        <v>14462</v>
      </c>
      <c r="F1542" s="355"/>
      <c r="G1542" s="380" t="s">
        <v>12132</v>
      </c>
      <c r="H1542" s="355"/>
      <c r="I1542" s="355"/>
      <c r="J1542" s="355"/>
      <c r="K1542" s="382" t="s">
        <v>13416</v>
      </c>
      <c r="L1542" s="355"/>
      <c r="M1542" s="355"/>
      <c r="N1542" s="355"/>
      <c r="O1542" s="355"/>
      <c r="P1542" s="355"/>
      <c r="Q1542" s="355"/>
      <c r="R1542" s="355"/>
      <c r="S1542" s="355"/>
      <c r="T1542" s="355"/>
      <c r="U1542" s="355"/>
      <c r="V1542" s="355"/>
      <c r="W1542" s="355"/>
      <c r="X1542" s="355"/>
      <c r="Y1542" s="355"/>
      <c r="Z1542" s="355"/>
      <c r="AA1542" s="355"/>
      <c r="AB1542" s="355"/>
      <c r="AC1542" s="355"/>
      <c r="AD1542" s="355"/>
      <c r="AE1542" s="355"/>
      <c r="AF1542" s="355"/>
      <c r="AG1542" s="355"/>
      <c r="AH1542" s="355"/>
      <c r="AI1542" s="381">
        <v>314636000</v>
      </c>
      <c r="AJ1542" s="381">
        <v>0</v>
      </c>
      <c r="AK1542" s="381">
        <v>8666098</v>
      </c>
      <c r="AL1542" s="381">
        <v>0</v>
      </c>
      <c r="AM1542" s="381"/>
      <c r="AN1542" s="359"/>
      <c r="AO1542" s="367"/>
    </row>
    <row r="1543" spans="1:41" ht="15.75">
      <c r="A1543" s="355" t="s">
        <v>14501</v>
      </c>
      <c r="B1543" s="355"/>
      <c r="C1543" s="382" t="s">
        <v>14460</v>
      </c>
      <c r="D1543" s="382" t="s">
        <v>14461</v>
      </c>
      <c r="E1543" s="382" t="s">
        <v>14462</v>
      </c>
      <c r="F1543" s="355"/>
      <c r="G1543" s="380" t="s">
        <v>12135</v>
      </c>
      <c r="H1543" s="355"/>
      <c r="I1543" s="355"/>
      <c r="J1543" s="355"/>
      <c r="K1543" s="382" t="s">
        <v>13416</v>
      </c>
      <c r="L1543" s="355"/>
      <c r="M1543" s="355"/>
      <c r="N1543" s="355"/>
      <c r="O1543" s="355"/>
      <c r="P1543" s="355"/>
      <c r="Q1543" s="355"/>
      <c r="R1543" s="355"/>
      <c r="S1543" s="355"/>
      <c r="T1543" s="355"/>
      <c r="U1543" s="355"/>
      <c r="V1543" s="355"/>
      <c r="W1543" s="355"/>
      <c r="X1543" s="355"/>
      <c r="Y1543" s="355"/>
      <c r="Z1543" s="355"/>
      <c r="AA1543" s="355"/>
      <c r="AB1543" s="355"/>
      <c r="AC1543" s="355"/>
      <c r="AD1543" s="355"/>
      <c r="AE1543" s="355"/>
      <c r="AF1543" s="355"/>
      <c r="AG1543" s="355"/>
      <c r="AH1543" s="355"/>
      <c r="AI1543" s="381">
        <v>314636000</v>
      </c>
      <c r="AJ1543" s="381">
        <v>0</v>
      </c>
      <c r="AK1543" s="381">
        <v>8666098</v>
      </c>
      <c r="AL1543" s="381">
        <v>0</v>
      </c>
      <c r="AM1543" s="381"/>
      <c r="AN1543" s="359"/>
      <c r="AO1543" s="367"/>
    </row>
    <row r="1544" spans="1:41" ht="15.75">
      <c r="A1544" s="355" t="s">
        <v>14502</v>
      </c>
      <c r="B1544" s="355"/>
      <c r="C1544" s="382" t="s">
        <v>14460</v>
      </c>
      <c r="D1544" s="382" t="s">
        <v>14461</v>
      </c>
      <c r="E1544" s="382" t="s">
        <v>14462</v>
      </c>
      <c r="F1544" s="355"/>
      <c r="G1544" s="380" t="s">
        <v>13253</v>
      </c>
      <c r="H1544" s="355"/>
      <c r="I1544" s="355"/>
      <c r="J1544" s="355"/>
      <c r="K1544" s="382" t="s">
        <v>13416</v>
      </c>
      <c r="L1544" s="355"/>
      <c r="M1544" s="355"/>
      <c r="N1544" s="355"/>
      <c r="O1544" s="355"/>
      <c r="P1544" s="355"/>
      <c r="Q1544" s="355"/>
      <c r="R1544" s="355"/>
      <c r="S1544" s="355"/>
      <c r="T1544" s="355"/>
      <c r="U1544" s="355"/>
      <c r="V1544" s="355"/>
      <c r="W1544" s="355"/>
      <c r="X1544" s="355"/>
      <c r="Y1544" s="355"/>
      <c r="Z1544" s="355"/>
      <c r="AA1544" s="355"/>
      <c r="AB1544" s="355"/>
      <c r="AC1544" s="355"/>
      <c r="AD1544" s="355"/>
      <c r="AE1544" s="355"/>
      <c r="AF1544" s="355"/>
      <c r="AG1544" s="355"/>
      <c r="AH1544" s="355"/>
      <c r="AI1544" s="381">
        <v>314636000</v>
      </c>
      <c r="AJ1544" s="381">
        <v>0</v>
      </c>
      <c r="AK1544" s="381">
        <v>8666098</v>
      </c>
      <c r="AL1544" s="381">
        <v>0</v>
      </c>
      <c r="AM1544" s="381"/>
      <c r="AN1544" s="359"/>
      <c r="AO1544" s="367"/>
    </row>
    <row r="1545" spans="1:41" ht="15.75">
      <c r="A1545" s="355" t="s">
        <v>14503</v>
      </c>
      <c r="B1545" s="355">
        <v>64975</v>
      </c>
      <c r="C1545" s="382" t="s">
        <v>14460</v>
      </c>
      <c r="D1545" s="382" t="s">
        <v>14461</v>
      </c>
      <c r="E1545" s="382" t="s">
        <v>14462</v>
      </c>
      <c r="F1545" s="355"/>
      <c r="G1545" s="380" t="s">
        <v>13255</v>
      </c>
      <c r="H1545" s="355"/>
      <c r="I1545" s="355"/>
      <c r="J1545" s="355"/>
      <c r="K1545" s="380" t="s">
        <v>14381</v>
      </c>
      <c r="L1545" s="355"/>
      <c r="M1545" s="355"/>
      <c r="N1545" s="355"/>
      <c r="O1545" s="355"/>
      <c r="P1545" s="355"/>
      <c r="Q1545" s="355"/>
      <c r="R1545" s="355"/>
      <c r="S1545" s="355"/>
      <c r="T1545" s="355"/>
      <c r="U1545" s="355"/>
      <c r="V1545" s="355">
        <v>2359000</v>
      </c>
      <c r="W1545" s="355"/>
      <c r="X1545" s="355"/>
      <c r="Y1545" s="355"/>
      <c r="Z1545" s="355"/>
      <c r="AA1545" s="355"/>
      <c r="AB1545" s="355"/>
      <c r="AC1545" s="355"/>
      <c r="AD1545" s="355"/>
      <c r="AE1545" s="355"/>
      <c r="AF1545" s="355"/>
      <c r="AG1545" s="355"/>
      <c r="AH1545" s="355"/>
      <c r="AI1545" s="381">
        <v>314636000</v>
      </c>
      <c r="AJ1545" s="381">
        <v>3716000</v>
      </c>
      <c r="AK1545" s="381">
        <v>8666098</v>
      </c>
      <c r="AL1545" s="381">
        <v>102350.71691732669</v>
      </c>
      <c r="AM1545" s="381">
        <v>64975</v>
      </c>
      <c r="AN1545" s="359"/>
      <c r="AO1545" s="367"/>
    </row>
    <row r="1546" spans="1:41" ht="15.75">
      <c r="A1546" s="355" t="s">
        <v>14504</v>
      </c>
      <c r="B1546" s="355">
        <v>37375</v>
      </c>
      <c r="C1546" s="382" t="s">
        <v>14460</v>
      </c>
      <c r="D1546" s="382" t="s">
        <v>14461</v>
      </c>
      <c r="E1546" s="382" t="s">
        <v>14462</v>
      </c>
      <c r="F1546" s="355"/>
      <c r="G1546" s="380" t="s">
        <v>13257</v>
      </c>
      <c r="H1546" s="355"/>
      <c r="I1546" s="355"/>
      <c r="J1546" s="355"/>
      <c r="K1546" s="382" t="s">
        <v>14381</v>
      </c>
      <c r="L1546" s="355"/>
      <c r="M1546" s="355"/>
      <c r="N1546" s="355"/>
      <c r="O1546" s="355"/>
      <c r="P1546" s="355"/>
      <c r="Q1546" s="355"/>
      <c r="R1546" s="355"/>
      <c r="S1546" s="355"/>
      <c r="T1546" s="355"/>
      <c r="U1546" s="355"/>
      <c r="V1546" s="355">
        <v>1357000</v>
      </c>
      <c r="W1546" s="355"/>
      <c r="X1546" s="355"/>
      <c r="Y1546" s="355"/>
      <c r="Z1546" s="355"/>
      <c r="AA1546" s="355"/>
      <c r="AB1546" s="355"/>
      <c r="AC1546" s="355"/>
      <c r="AD1546" s="355"/>
      <c r="AE1546" s="355"/>
      <c r="AF1546" s="355"/>
      <c r="AG1546" s="355"/>
      <c r="AH1546" s="355"/>
      <c r="AI1546" s="381">
        <v>314636000</v>
      </c>
      <c r="AJ1546" s="381">
        <v>3716000</v>
      </c>
      <c r="AK1546" s="381">
        <v>8666098</v>
      </c>
      <c r="AL1546" s="381">
        <v>102350.71691732669</v>
      </c>
      <c r="AM1546" s="381">
        <v>37375</v>
      </c>
      <c r="AN1546" s="359"/>
      <c r="AO1546" s="367"/>
    </row>
    <row r="1547" spans="1:41" ht="15.75">
      <c r="A1547" s="355" t="s">
        <v>14505</v>
      </c>
      <c r="B1547" s="355">
        <v>18289</v>
      </c>
      <c r="C1547" s="382" t="s">
        <v>14460</v>
      </c>
      <c r="D1547" s="382" t="s">
        <v>14461</v>
      </c>
      <c r="E1547" s="382" t="s">
        <v>14462</v>
      </c>
      <c r="F1547" s="355"/>
      <c r="G1547" s="380" t="s">
        <v>13259</v>
      </c>
      <c r="H1547" s="355"/>
      <c r="I1547" s="355"/>
      <c r="J1547" s="355"/>
      <c r="K1547" s="380" t="s">
        <v>14506</v>
      </c>
      <c r="L1547" s="355"/>
      <c r="M1547" s="355"/>
      <c r="N1547" s="355"/>
      <c r="O1547" s="355"/>
      <c r="P1547" s="355"/>
      <c r="Q1547" s="355"/>
      <c r="R1547" s="355"/>
      <c r="S1547" s="355"/>
      <c r="T1547" s="355"/>
      <c r="U1547" s="355"/>
      <c r="V1547" s="355">
        <v>664000</v>
      </c>
      <c r="W1547" s="355"/>
      <c r="X1547" s="355"/>
      <c r="Y1547" s="355"/>
      <c r="Z1547" s="355"/>
      <c r="AA1547" s="355"/>
      <c r="AB1547" s="355"/>
      <c r="AC1547" s="355"/>
      <c r="AD1547" s="355"/>
      <c r="AE1547" s="355"/>
      <c r="AF1547" s="355"/>
      <c r="AG1547" s="355"/>
      <c r="AH1547" s="355"/>
      <c r="AI1547" s="381">
        <v>314636000</v>
      </c>
      <c r="AJ1547" s="381">
        <v>2568000</v>
      </c>
      <c r="AK1547" s="381">
        <v>8666098</v>
      </c>
      <c r="AL1547" s="381">
        <v>70731.065942867324</v>
      </c>
      <c r="AM1547" s="381">
        <v>18289</v>
      </c>
      <c r="AN1547" s="359"/>
      <c r="AO1547" s="367"/>
    </row>
    <row r="1548" spans="1:41" ht="15.75">
      <c r="A1548" s="355" t="s">
        <v>14507</v>
      </c>
      <c r="B1548" s="355">
        <v>52442</v>
      </c>
      <c r="C1548" s="382" t="s">
        <v>14460</v>
      </c>
      <c r="D1548" s="382" t="s">
        <v>14461</v>
      </c>
      <c r="E1548" s="382" t="s">
        <v>14462</v>
      </c>
      <c r="F1548" s="355"/>
      <c r="G1548" s="380" t="s">
        <v>13038</v>
      </c>
      <c r="H1548" s="355"/>
      <c r="I1548" s="355"/>
      <c r="J1548" s="355"/>
      <c r="K1548" s="382" t="s">
        <v>14506</v>
      </c>
      <c r="L1548" s="355"/>
      <c r="M1548" s="355"/>
      <c r="N1548" s="355"/>
      <c r="O1548" s="355"/>
      <c r="P1548" s="355"/>
      <c r="Q1548" s="355"/>
      <c r="R1548" s="355"/>
      <c r="S1548" s="355"/>
      <c r="T1548" s="355"/>
      <c r="U1548" s="355"/>
      <c r="V1548" s="355">
        <v>1904000</v>
      </c>
      <c r="W1548" s="355"/>
      <c r="X1548" s="355"/>
      <c r="Y1548" s="355"/>
      <c r="Z1548" s="355"/>
      <c r="AA1548" s="355"/>
      <c r="AB1548" s="355"/>
      <c r="AC1548" s="355"/>
      <c r="AD1548" s="355"/>
      <c r="AE1548" s="355"/>
      <c r="AF1548" s="355"/>
      <c r="AG1548" s="355"/>
      <c r="AH1548" s="355"/>
      <c r="AI1548" s="381">
        <v>314636000</v>
      </c>
      <c r="AJ1548" s="381">
        <v>2568000</v>
      </c>
      <c r="AK1548" s="381">
        <v>8666098</v>
      </c>
      <c r="AL1548" s="381">
        <v>70731.065942867324</v>
      </c>
      <c r="AM1548" s="381">
        <v>52442</v>
      </c>
      <c r="AN1548" s="359"/>
      <c r="AO1548" s="367"/>
    </row>
    <row r="1549" spans="1:41" ht="15.75">
      <c r="A1549" s="355" t="s">
        <v>14508</v>
      </c>
      <c r="B1549" s="355"/>
      <c r="C1549" s="382" t="s">
        <v>14460</v>
      </c>
      <c r="D1549" s="382" t="s">
        <v>14461</v>
      </c>
      <c r="E1549" s="382" t="s">
        <v>14462</v>
      </c>
      <c r="F1549" s="355"/>
      <c r="G1549" s="380" t="s">
        <v>13043</v>
      </c>
      <c r="H1549" s="355"/>
      <c r="I1549" s="355"/>
      <c r="J1549" s="355"/>
      <c r="K1549" s="380" t="s">
        <v>13911</v>
      </c>
      <c r="L1549" s="355"/>
      <c r="M1549" s="355"/>
      <c r="N1549" s="355"/>
      <c r="O1549" s="355"/>
      <c r="P1549" s="355"/>
      <c r="Q1549" s="355"/>
      <c r="R1549" s="355"/>
      <c r="S1549" s="355"/>
      <c r="T1549" s="355"/>
      <c r="U1549" s="355"/>
      <c r="V1549" s="355"/>
      <c r="W1549" s="355"/>
      <c r="X1549" s="355"/>
      <c r="Y1549" s="355"/>
      <c r="Z1549" s="355"/>
      <c r="AA1549" s="355"/>
      <c r="AB1549" s="355"/>
      <c r="AC1549" s="355"/>
      <c r="AD1549" s="355"/>
      <c r="AE1549" s="355"/>
      <c r="AF1549" s="355"/>
      <c r="AG1549" s="355"/>
      <c r="AH1549" s="355"/>
      <c r="AI1549" s="381">
        <v>314636000</v>
      </c>
      <c r="AJ1549" s="381">
        <v>0</v>
      </c>
      <c r="AK1549" s="381">
        <v>8666098</v>
      </c>
      <c r="AL1549" s="381">
        <v>0</v>
      </c>
      <c r="AM1549" s="381"/>
      <c r="AN1549" s="359"/>
      <c r="AO1549" s="367"/>
    </row>
    <row r="1550" spans="1:41" ht="15.75">
      <c r="A1550" s="355" t="s">
        <v>14509</v>
      </c>
      <c r="B1550" s="355"/>
      <c r="C1550" s="382" t="s">
        <v>14460</v>
      </c>
      <c r="D1550" s="382" t="s">
        <v>14461</v>
      </c>
      <c r="E1550" s="382" t="s">
        <v>14462</v>
      </c>
      <c r="F1550" s="355"/>
      <c r="G1550" s="380" t="s">
        <v>13046</v>
      </c>
      <c r="H1550" s="355"/>
      <c r="I1550" s="355"/>
      <c r="J1550" s="355"/>
      <c r="K1550" s="380" t="s">
        <v>14510</v>
      </c>
      <c r="L1550" s="355"/>
      <c r="M1550" s="355"/>
      <c r="N1550" s="355"/>
      <c r="O1550" s="355"/>
      <c r="P1550" s="355"/>
      <c r="Q1550" s="355"/>
      <c r="R1550" s="355"/>
      <c r="S1550" s="355"/>
      <c r="T1550" s="355"/>
      <c r="U1550" s="355"/>
      <c r="V1550" s="355"/>
      <c r="W1550" s="355"/>
      <c r="X1550" s="355"/>
      <c r="Y1550" s="355"/>
      <c r="Z1550" s="355"/>
      <c r="AA1550" s="355"/>
      <c r="AB1550" s="355"/>
      <c r="AC1550" s="355"/>
      <c r="AD1550" s="355"/>
      <c r="AE1550" s="355"/>
      <c r="AF1550" s="355"/>
      <c r="AG1550" s="355"/>
      <c r="AH1550" s="355"/>
      <c r="AI1550" s="381">
        <v>314636000</v>
      </c>
      <c r="AJ1550" s="381">
        <v>0</v>
      </c>
      <c r="AK1550" s="381">
        <v>8666098</v>
      </c>
      <c r="AL1550" s="381">
        <v>0</v>
      </c>
      <c r="AM1550" s="381"/>
      <c r="AN1550" s="359"/>
      <c r="AO1550" s="367"/>
    </row>
    <row r="1551" spans="1:41" ht="15.75">
      <c r="A1551" s="355" t="s">
        <v>14511</v>
      </c>
      <c r="B1551" s="355">
        <v>11926</v>
      </c>
      <c r="C1551" s="382" t="s">
        <v>14460</v>
      </c>
      <c r="D1551" s="382" t="s">
        <v>14461</v>
      </c>
      <c r="E1551" s="382" t="s">
        <v>14462</v>
      </c>
      <c r="F1551" s="355"/>
      <c r="G1551" s="380" t="s">
        <v>13049</v>
      </c>
      <c r="H1551" s="355"/>
      <c r="I1551" s="355"/>
      <c r="J1551" s="355"/>
      <c r="K1551" s="382" t="s">
        <v>13414</v>
      </c>
      <c r="L1551" s="355"/>
      <c r="M1551" s="355"/>
      <c r="N1551" s="355"/>
      <c r="O1551" s="355"/>
      <c r="P1551" s="355"/>
      <c r="Q1551" s="355"/>
      <c r="R1551" s="355"/>
      <c r="S1551" s="355"/>
      <c r="T1551" s="355"/>
      <c r="U1551" s="355"/>
      <c r="V1551" s="355">
        <v>433000</v>
      </c>
      <c r="W1551" s="355"/>
      <c r="X1551" s="355"/>
      <c r="Y1551" s="355"/>
      <c r="Z1551" s="355"/>
      <c r="AA1551" s="355"/>
      <c r="AB1551" s="355"/>
      <c r="AC1551" s="355"/>
      <c r="AD1551" s="355"/>
      <c r="AE1551" s="355"/>
      <c r="AF1551" s="355"/>
      <c r="AG1551" s="355"/>
      <c r="AH1551" s="355"/>
      <c r="AI1551" s="381">
        <v>314636000</v>
      </c>
      <c r="AJ1551" s="381">
        <v>264080000</v>
      </c>
      <c r="AK1551" s="381">
        <v>8666098</v>
      </c>
      <c r="AL1551" s="381">
        <v>7273621.4541247664</v>
      </c>
      <c r="AM1551" s="381">
        <v>11926</v>
      </c>
      <c r="AN1551" s="359"/>
      <c r="AO1551" s="367"/>
    </row>
    <row r="1552" spans="1:41" ht="15.75">
      <c r="A1552" s="355" t="s">
        <v>14512</v>
      </c>
      <c r="B1552" s="355"/>
      <c r="C1552" s="380" t="s">
        <v>14513</v>
      </c>
      <c r="D1552" s="380" t="s">
        <v>14514</v>
      </c>
      <c r="E1552" s="380" t="s">
        <v>14515</v>
      </c>
      <c r="F1552" s="355"/>
      <c r="G1552" s="380" t="s">
        <v>11988</v>
      </c>
      <c r="H1552" s="355"/>
      <c r="I1552" s="355"/>
      <c r="J1552" s="355"/>
      <c r="K1552" s="380" t="s">
        <v>13886</v>
      </c>
      <c r="L1552" s="355"/>
      <c r="M1552" s="355"/>
      <c r="N1552" s="355"/>
      <c r="O1552" s="355"/>
      <c r="P1552" s="355"/>
      <c r="Q1552" s="355"/>
      <c r="R1552" s="355"/>
      <c r="S1552" s="355"/>
      <c r="T1552" s="355"/>
      <c r="U1552" s="355"/>
      <c r="V1552" s="355"/>
      <c r="W1552" s="355"/>
      <c r="X1552" s="355"/>
      <c r="Y1552" s="355"/>
      <c r="Z1552" s="355"/>
      <c r="AA1552" s="355"/>
      <c r="AB1552" s="355"/>
      <c r="AC1552" s="355"/>
      <c r="AD1552" s="355"/>
      <c r="AE1552" s="355"/>
      <c r="AF1552" s="355"/>
      <c r="AG1552" s="355"/>
      <c r="AH1552" s="355"/>
      <c r="AI1552" s="381">
        <v>127583000</v>
      </c>
      <c r="AJ1552" s="381">
        <v>0</v>
      </c>
      <c r="AK1552" s="381">
        <v>3257570</v>
      </c>
      <c r="AL1552" s="381">
        <v>0</v>
      </c>
      <c r="AM1552" s="381"/>
      <c r="AN1552" s="359"/>
      <c r="AO1552" s="367"/>
    </row>
    <row r="1553" spans="1:41" ht="15.75">
      <c r="A1553" s="355" t="s">
        <v>14516</v>
      </c>
      <c r="B1553" s="355">
        <v>498070</v>
      </c>
      <c r="C1553" s="382" t="s">
        <v>14513</v>
      </c>
      <c r="D1553" s="382" t="s">
        <v>14514</v>
      </c>
      <c r="E1553" s="382" t="s">
        <v>14515</v>
      </c>
      <c r="F1553" s="355"/>
      <c r="G1553" s="380" t="s">
        <v>12008</v>
      </c>
      <c r="H1553" s="355"/>
      <c r="I1553" s="355"/>
      <c r="J1553" s="355"/>
      <c r="K1553" s="380" t="s">
        <v>12696</v>
      </c>
      <c r="L1553" s="355"/>
      <c r="M1553" s="355"/>
      <c r="N1553" s="355"/>
      <c r="O1553" s="355"/>
      <c r="P1553" s="355"/>
      <c r="Q1553" s="355"/>
      <c r="R1553" s="355"/>
      <c r="S1553" s="355"/>
      <c r="T1553" s="355"/>
      <c r="U1553" s="355"/>
      <c r="V1553" s="355">
        <v>19507000</v>
      </c>
      <c r="W1553" s="355"/>
      <c r="X1553" s="355"/>
      <c r="Y1553" s="355"/>
      <c r="Z1553" s="355"/>
      <c r="AA1553" s="355"/>
      <c r="AB1553" s="355"/>
      <c r="AC1553" s="355"/>
      <c r="AD1553" s="355"/>
      <c r="AE1553" s="355"/>
      <c r="AF1553" s="355"/>
      <c r="AG1553" s="355"/>
      <c r="AH1553" s="355"/>
      <c r="AI1553" s="381">
        <v>127583000</v>
      </c>
      <c r="AJ1553" s="381">
        <v>127583000</v>
      </c>
      <c r="AK1553" s="381">
        <v>3257570</v>
      </c>
      <c r="AL1553" s="381">
        <v>3257570</v>
      </c>
      <c r="AM1553" s="381">
        <v>498070</v>
      </c>
      <c r="AN1553" s="359"/>
      <c r="AO1553" s="367"/>
    </row>
    <row r="1554" spans="1:41" ht="15.75">
      <c r="A1554" s="355" t="s">
        <v>14517</v>
      </c>
      <c r="B1554" s="355">
        <v>56096</v>
      </c>
      <c r="C1554" s="382" t="s">
        <v>14513</v>
      </c>
      <c r="D1554" s="382" t="s">
        <v>14514</v>
      </c>
      <c r="E1554" s="382" t="s">
        <v>14515</v>
      </c>
      <c r="F1554" s="355"/>
      <c r="G1554" s="380" t="s">
        <v>12010</v>
      </c>
      <c r="H1554" s="355"/>
      <c r="I1554" s="355"/>
      <c r="J1554" s="355"/>
      <c r="K1554" s="382" t="s">
        <v>12696</v>
      </c>
      <c r="L1554" s="355"/>
      <c r="M1554" s="355"/>
      <c r="N1554" s="355"/>
      <c r="O1554" s="355"/>
      <c r="P1554" s="355"/>
      <c r="Q1554" s="355"/>
      <c r="R1554" s="355"/>
      <c r="S1554" s="355"/>
      <c r="T1554" s="355"/>
      <c r="U1554" s="355"/>
      <c r="V1554" s="355">
        <v>2197000</v>
      </c>
      <c r="W1554" s="355"/>
      <c r="X1554" s="355"/>
      <c r="Y1554" s="355"/>
      <c r="Z1554" s="355"/>
      <c r="AA1554" s="355"/>
      <c r="AB1554" s="355"/>
      <c r="AC1554" s="355"/>
      <c r="AD1554" s="355"/>
      <c r="AE1554" s="355"/>
      <c r="AF1554" s="355"/>
      <c r="AG1554" s="355"/>
      <c r="AH1554" s="355"/>
      <c r="AI1554" s="381">
        <v>127583000</v>
      </c>
      <c r="AJ1554" s="381">
        <v>127583000</v>
      </c>
      <c r="AK1554" s="381">
        <v>3257570</v>
      </c>
      <c r="AL1554" s="381">
        <v>3257570</v>
      </c>
      <c r="AM1554" s="381">
        <v>56096</v>
      </c>
      <c r="AN1554" s="359"/>
      <c r="AO1554" s="367"/>
    </row>
    <row r="1555" spans="1:41" ht="15.75">
      <c r="A1555" s="355" t="s">
        <v>14518</v>
      </c>
      <c r="B1555" s="355">
        <v>129912</v>
      </c>
      <c r="C1555" s="382" t="s">
        <v>14513</v>
      </c>
      <c r="D1555" s="382" t="s">
        <v>14514</v>
      </c>
      <c r="E1555" s="382" t="s">
        <v>14515</v>
      </c>
      <c r="F1555" s="355"/>
      <c r="G1555" s="380" t="s">
        <v>12012</v>
      </c>
      <c r="H1555" s="355"/>
      <c r="I1555" s="355"/>
      <c r="J1555" s="355"/>
      <c r="K1555" s="382" t="s">
        <v>12696</v>
      </c>
      <c r="L1555" s="355"/>
      <c r="M1555" s="355"/>
      <c r="N1555" s="355"/>
      <c r="O1555" s="355"/>
      <c r="P1555" s="355"/>
      <c r="Q1555" s="355"/>
      <c r="R1555" s="355"/>
      <c r="S1555" s="355"/>
      <c r="T1555" s="355"/>
      <c r="U1555" s="355"/>
      <c r="V1555" s="355">
        <v>5088000</v>
      </c>
      <c r="W1555" s="355"/>
      <c r="X1555" s="355"/>
      <c r="Y1555" s="355"/>
      <c r="Z1555" s="355"/>
      <c r="AA1555" s="355"/>
      <c r="AB1555" s="355"/>
      <c r="AC1555" s="355"/>
      <c r="AD1555" s="355"/>
      <c r="AE1555" s="355"/>
      <c r="AF1555" s="355"/>
      <c r="AG1555" s="355"/>
      <c r="AH1555" s="355"/>
      <c r="AI1555" s="381">
        <v>127583000</v>
      </c>
      <c r="AJ1555" s="381">
        <v>127583000</v>
      </c>
      <c r="AK1555" s="381">
        <v>3257570</v>
      </c>
      <c r="AL1555" s="381">
        <v>3257570</v>
      </c>
      <c r="AM1555" s="381">
        <v>129912</v>
      </c>
      <c r="AN1555" s="359"/>
      <c r="AO1555" s="367"/>
    </row>
    <row r="1556" spans="1:41" ht="15.75">
      <c r="A1556" s="355" t="s">
        <v>14519</v>
      </c>
      <c r="B1556" s="355"/>
      <c r="C1556" s="382" t="s">
        <v>14513</v>
      </c>
      <c r="D1556" s="382" t="s">
        <v>14514</v>
      </c>
      <c r="E1556" s="382" t="s">
        <v>14515</v>
      </c>
      <c r="F1556" s="355"/>
      <c r="G1556" s="380" t="s">
        <v>12014</v>
      </c>
      <c r="H1556" s="355"/>
      <c r="I1556" s="355"/>
      <c r="J1556" s="355"/>
      <c r="K1556" s="382" t="s">
        <v>13886</v>
      </c>
      <c r="L1556" s="355"/>
      <c r="M1556" s="355"/>
      <c r="N1556" s="355"/>
      <c r="O1556" s="355"/>
      <c r="P1556" s="355"/>
      <c r="Q1556" s="355"/>
      <c r="R1556" s="355"/>
      <c r="S1556" s="355"/>
      <c r="T1556" s="355"/>
      <c r="U1556" s="355"/>
      <c r="V1556" s="355"/>
      <c r="W1556" s="355"/>
      <c r="X1556" s="355"/>
      <c r="Y1556" s="355"/>
      <c r="Z1556" s="355"/>
      <c r="AA1556" s="355"/>
      <c r="AB1556" s="355"/>
      <c r="AC1556" s="355"/>
      <c r="AD1556" s="355"/>
      <c r="AE1556" s="355"/>
      <c r="AF1556" s="355"/>
      <c r="AG1556" s="355"/>
      <c r="AH1556" s="355"/>
      <c r="AI1556" s="381">
        <v>127583000</v>
      </c>
      <c r="AJ1556" s="381">
        <v>0</v>
      </c>
      <c r="AK1556" s="381">
        <v>3257570</v>
      </c>
      <c r="AL1556" s="381">
        <v>0</v>
      </c>
      <c r="AM1556" s="381"/>
      <c r="AN1556" s="359"/>
      <c r="AO1556" s="367"/>
    </row>
    <row r="1557" spans="1:41" ht="15.75">
      <c r="A1557" s="355" t="s">
        <v>14520</v>
      </c>
      <c r="B1557" s="355">
        <v>499654</v>
      </c>
      <c r="C1557" s="382" t="s">
        <v>14513</v>
      </c>
      <c r="D1557" s="382" t="s">
        <v>14514</v>
      </c>
      <c r="E1557" s="382" t="s">
        <v>14515</v>
      </c>
      <c r="F1557" s="355"/>
      <c r="G1557" s="380" t="s">
        <v>12016</v>
      </c>
      <c r="H1557" s="355"/>
      <c r="I1557" s="355"/>
      <c r="J1557" s="355"/>
      <c r="K1557" s="382" t="s">
        <v>12696</v>
      </c>
      <c r="L1557" s="355"/>
      <c r="M1557" s="355"/>
      <c r="N1557" s="355"/>
      <c r="O1557" s="355"/>
      <c r="P1557" s="355"/>
      <c r="Q1557" s="355"/>
      <c r="R1557" s="355"/>
      <c r="S1557" s="355"/>
      <c r="T1557" s="355"/>
      <c r="U1557" s="355"/>
      <c r="V1557" s="355">
        <v>19569000</v>
      </c>
      <c r="W1557" s="355"/>
      <c r="X1557" s="355"/>
      <c r="Y1557" s="355"/>
      <c r="Z1557" s="355"/>
      <c r="AA1557" s="355"/>
      <c r="AB1557" s="355"/>
      <c r="AC1557" s="355"/>
      <c r="AD1557" s="355"/>
      <c r="AE1557" s="355"/>
      <c r="AF1557" s="355"/>
      <c r="AG1557" s="355"/>
      <c r="AH1557" s="355"/>
      <c r="AI1557" s="381">
        <v>127583000</v>
      </c>
      <c r="AJ1557" s="381">
        <v>127583000</v>
      </c>
      <c r="AK1557" s="381">
        <v>3257570</v>
      </c>
      <c r="AL1557" s="381">
        <v>3257570</v>
      </c>
      <c r="AM1557" s="381">
        <v>499654</v>
      </c>
      <c r="AN1557" s="359"/>
      <c r="AO1557" s="367"/>
    </row>
    <row r="1558" spans="1:41" ht="15.75">
      <c r="A1558" s="355" t="s">
        <v>14521</v>
      </c>
      <c r="B1558" s="355">
        <v>7915</v>
      </c>
      <c r="C1558" s="382" t="s">
        <v>14513</v>
      </c>
      <c r="D1558" s="382" t="s">
        <v>14514</v>
      </c>
      <c r="E1558" s="382" t="s">
        <v>14515</v>
      </c>
      <c r="F1558" s="355"/>
      <c r="G1558" s="380" t="s">
        <v>12018</v>
      </c>
      <c r="H1558" s="355"/>
      <c r="I1558" s="355"/>
      <c r="J1558" s="355"/>
      <c r="K1558" s="382" t="s">
        <v>12696</v>
      </c>
      <c r="L1558" s="355"/>
      <c r="M1558" s="355"/>
      <c r="N1558" s="355"/>
      <c r="O1558" s="355"/>
      <c r="P1558" s="355"/>
      <c r="Q1558" s="355"/>
      <c r="R1558" s="355"/>
      <c r="S1558" s="355"/>
      <c r="T1558" s="355"/>
      <c r="U1558" s="355"/>
      <c r="V1558" s="355">
        <v>310000</v>
      </c>
      <c r="W1558" s="355"/>
      <c r="X1558" s="355"/>
      <c r="Y1558" s="355"/>
      <c r="Z1558" s="355"/>
      <c r="AA1558" s="355"/>
      <c r="AB1558" s="355"/>
      <c r="AC1558" s="355"/>
      <c r="AD1558" s="355"/>
      <c r="AE1558" s="355"/>
      <c r="AF1558" s="355"/>
      <c r="AG1558" s="355"/>
      <c r="AH1558" s="355"/>
      <c r="AI1558" s="381">
        <v>127583000</v>
      </c>
      <c r="AJ1558" s="381">
        <v>127583000</v>
      </c>
      <c r="AK1558" s="381">
        <v>3257570</v>
      </c>
      <c r="AL1558" s="381">
        <v>3257570</v>
      </c>
      <c r="AM1558" s="381">
        <v>7915</v>
      </c>
      <c r="AN1558" s="359"/>
      <c r="AO1558" s="367"/>
    </row>
    <row r="1559" spans="1:41" ht="15.75">
      <c r="A1559" s="355" t="s">
        <v>14522</v>
      </c>
      <c r="B1559" s="355"/>
      <c r="C1559" s="382" t="s">
        <v>14513</v>
      </c>
      <c r="D1559" s="382" t="s">
        <v>14514</v>
      </c>
      <c r="E1559" s="382" t="s">
        <v>14515</v>
      </c>
      <c r="F1559" s="355"/>
      <c r="G1559" s="380" t="s">
        <v>12020</v>
      </c>
      <c r="H1559" s="355"/>
      <c r="I1559" s="355"/>
      <c r="J1559" s="355"/>
      <c r="K1559" s="382" t="s">
        <v>13886</v>
      </c>
      <c r="L1559" s="355"/>
      <c r="M1559" s="355"/>
      <c r="N1559" s="355"/>
      <c r="O1559" s="355"/>
      <c r="P1559" s="355"/>
      <c r="Q1559" s="355"/>
      <c r="R1559" s="355"/>
      <c r="S1559" s="355"/>
      <c r="T1559" s="355"/>
      <c r="U1559" s="355"/>
      <c r="V1559" s="355"/>
      <c r="W1559" s="355"/>
      <c r="X1559" s="355"/>
      <c r="Y1559" s="355"/>
      <c r="Z1559" s="355"/>
      <c r="AA1559" s="355"/>
      <c r="AB1559" s="355"/>
      <c r="AC1559" s="355"/>
      <c r="AD1559" s="355"/>
      <c r="AE1559" s="355"/>
      <c r="AF1559" s="355"/>
      <c r="AG1559" s="355"/>
      <c r="AH1559" s="355"/>
      <c r="AI1559" s="381">
        <v>127583000</v>
      </c>
      <c r="AJ1559" s="381">
        <v>0</v>
      </c>
      <c r="AK1559" s="381">
        <v>3257570</v>
      </c>
      <c r="AL1559" s="381">
        <v>0</v>
      </c>
      <c r="AM1559" s="381"/>
      <c r="AN1559" s="359"/>
      <c r="AO1559" s="367"/>
    </row>
    <row r="1560" spans="1:41" ht="15.75">
      <c r="A1560" s="355" t="s">
        <v>14523</v>
      </c>
      <c r="B1560" s="355">
        <v>544133</v>
      </c>
      <c r="C1560" s="382" t="s">
        <v>14513</v>
      </c>
      <c r="D1560" s="382" t="s">
        <v>14514</v>
      </c>
      <c r="E1560" s="382" t="s">
        <v>14515</v>
      </c>
      <c r="F1560" s="355"/>
      <c r="G1560" s="380" t="s">
        <v>12022</v>
      </c>
      <c r="H1560" s="355"/>
      <c r="I1560" s="355"/>
      <c r="J1560" s="355"/>
      <c r="K1560" s="382" t="s">
        <v>12696</v>
      </c>
      <c r="L1560" s="355"/>
      <c r="M1560" s="355"/>
      <c r="N1560" s="355"/>
      <c r="O1560" s="355"/>
      <c r="P1560" s="355"/>
      <c r="Q1560" s="355"/>
      <c r="R1560" s="355"/>
      <c r="S1560" s="355"/>
      <c r="T1560" s="355"/>
      <c r="U1560" s="355"/>
      <c r="V1560" s="355">
        <v>21311000</v>
      </c>
      <c r="W1560" s="355"/>
      <c r="X1560" s="355"/>
      <c r="Y1560" s="355"/>
      <c r="Z1560" s="355"/>
      <c r="AA1560" s="355"/>
      <c r="AB1560" s="355"/>
      <c r="AC1560" s="355"/>
      <c r="AD1560" s="355"/>
      <c r="AE1560" s="355"/>
      <c r="AF1560" s="355"/>
      <c r="AG1560" s="355"/>
      <c r="AH1560" s="355"/>
      <c r="AI1560" s="381">
        <v>127583000</v>
      </c>
      <c r="AJ1560" s="381">
        <v>127583000</v>
      </c>
      <c r="AK1560" s="381">
        <v>3257570</v>
      </c>
      <c r="AL1560" s="381">
        <v>3257570</v>
      </c>
      <c r="AM1560" s="381">
        <v>544133</v>
      </c>
      <c r="AN1560" s="359"/>
      <c r="AO1560" s="367"/>
    </row>
    <row r="1561" spans="1:41" ht="15.75">
      <c r="A1561" s="355" t="s">
        <v>14524</v>
      </c>
      <c r="B1561" s="355">
        <v>55892</v>
      </c>
      <c r="C1561" s="382" t="s">
        <v>14513</v>
      </c>
      <c r="D1561" s="382" t="s">
        <v>14514</v>
      </c>
      <c r="E1561" s="382" t="s">
        <v>14515</v>
      </c>
      <c r="F1561" s="355"/>
      <c r="G1561" s="380" t="s">
        <v>12024</v>
      </c>
      <c r="H1561" s="355"/>
      <c r="I1561" s="355"/>
      <c r="J1561" s="355"/>
      <c r="K1561" s="382" t="s">
        <v>12696</v>
      </c>
      <c r="L1561" s="355"/>
      <c r="M1561" s="355"/>
      <c r="N1561" s="355"/>
      <c r="O1561" s="355"/>
      <c r="P1561" s="355"/>
      <c r="Q1561" s="355"/>
      <c r="R1561" s="355"/>
      <c r="S1561" s="355"/>
      <c r="T1561" s="355"/>
      <c r="U1561" s="355"/>
      <c r="V1561" s="355">
        <v>2189000</v>
      </c>
      <c r="W1561" s="355"/>
      <c r="X1561" s="355"/>
      <c r="Y1561" s="355"/>
      <c r="Z1561" s="355"/>
      <c r="AA1561" s="355"/>
      <c r="AB1561" s="355"/>
      <c r="AC1561" s="355"/>
      <c r="AD1561" s="355"/>
      <c r="AE1561" s="355"/>
      <c r="AF1561" s="355"/>
      <c r="AG1561" s="355"/>
      <c r="AH1561" s="355"/>
      <c r="AI1561" s="381">
        <v>127583000</v>
      </c>
      <c r="AJ1561" s="381">
        <v>127583000</v>
      </c>
      <c r="AK1561" s="381">
        <v>3257570</v>
      </c>
      <c r="AL1561" s="381">
        <v>3257570</v>
      </c>
      <c r="AM1561" s="381">
        <v>55892</v>
      </c>
      <c r="AN1561" s="359"/>
      <c r="AO1561" s="367"/>
    </row>
    <row r="1562" spans="1:41" ht="15.75">
      <c r="A1562" s="355" t="s">
        <v>14525</v>
      </c>
      <c r="B1562" s="355">
        <v>129912</v>
      </c>
      <c r="C1562" s="382" t="s">
        <v>14513</v>
      </c>
      <c r="D1562" s="382" t="s">
        <v>14514</v>
      </c>
      <c r="E1562" s="382" t="s">
        <v>14515</v>
      </c>
      <c r="F1562" s="355"/>
      <c r="G1562" s="380" t="s">
        <v>12026</v>
      </c>
      <c r="H1562" s="355"/>
      <c r="I1562" s="355"/>
      <c r="J1562" s="355"/>
      <c r="K1562" s="382" t="s">
        <v>12696</v>
      </c>
      <c r="L1562" s="355"/>
      <c r="M1562" s="355"/>
      <c r="N1562" s="355"/>
      <c r="O1562" s="355"/>
      <c r="P1562" s="355"/>
      <c r="Q1562" s="355"/>
      <c r="R1562" s="355"/>
      <c r="S1562" s="355"/>
      <c r="T1562" s="355"/>
      <c r="U1562" s="355"/>
      <c r="V1562" s="355">
        <v>5088000</v>
      </c>
      <c r="W1562" s="355"/>
      <c r="X1562" s="355"/>
      <c r="Y1562" s="355"/>
      <c r="Z1562" s="355"/>
      <c r="AA1562" s="355"/>
      <c r="AB1562" s="355"/>
      <c r="AC1562" s="355"/>
      <c r="AD1562" s="355"/>
      <c r="AE1562" s="355"/>
      <c r="AF1562" s="355"/>
      <c r="AG1562" s="355"/>
      <c r="AH1562" s="355"/>
      <c r="AI1562" s="381">
        <v>127583000</v>
      </c>
      <c r="AJ1562" s="381">
        <v>127583000</v>
      </c>
      <c r="AK1562" s="381">
        <v>3257570</v>
      </c>
      <c r="AL1562" s="381">
        <v>3257570</v>
      </c>
      <c r="AM1562" s="381">
        <v>129912</v>
      </c>
      <c r="AN1562" s="359"/>
      <c r="AO1562" s="367"/>
    </row>
    <row r="1563" spans="1:41" ht="15.75">
      <c r="A1563" s="355" t="s">
        <v>14526</v>
      </c>
      <c r="B1563" s="355"/>
      <c r="C1563" s="382" t="s">
        <v>14513</v>
      </c>
      <c r="D1563" s="382" t="s">
        <v>14514</v>
      </c>
      <c r="E1563" s="382" t="s">
        <v>14515</v>
      </c>
      <c r="F1563" s="355"/>
      <c r="G1563" s="380" t="s">
        <v>12028</v>
      </c>
      <c r="H1563" s="355"/>
      <c r="I1563" s="355"/>
      <c r="J1563" s="355"/>
      <c r="K1563" s="382" t="s">
        <v>13886</v>
      </c>
      <c r="L1563" s="355"/>
      <c r="M1563" s="355"/>
      <c r="N1563" s="355"/>
      <c r="O1563" s="355"/>
      <c r="P1563" s="355"/>
      <c r="Q1563" s="355"/>
      <c r="R1563" s="355"/>
      <c r="S1563" s="355"/>
      <c r="T1563" s="355"/>
      <c r="U1563" s="355"/>
      <c r="V1563" s="355"/>
      <c r="W1563" s="355"/>
      <c r="X1563" s="355"/>
      <c r="Y1563" s="355"/>
      <c r="Z1563" s="355"/>
      <c r="AA1563" s="355"/>
      <c r="AB1563" s="355"/>
      <c r="AC1563" s="355"/>
      <c r="AD1563" s="355"/>
      <c r="AE1563" s="355"/>
      <c r="AF1563" s="355"/>
      <c r="AG1563" s="355"/>
      <c r="AH1563" s="355"/>
      <c r="AI1563" s="381">
        <v>127583000</v>
      </c>
      <c r="AJ1563" s="381">
        <v>0</v>
      </c>
      <c r="AK1563" s="381">
        <v>3257570</v>
      </c>
      <c r="AL1563" s="381">
        <v>0</v>
      </c>
      <c r="AM1563" s="381"/>
      <c r="AN1563" s="359"/>
      <c r="AO1563" s="367"/>
    </row>
    <row r="1564" spans="1:41" ht="15.75">
      <c r="A1564" s="355" t="s">
        <v>14527</v>
      </c>
      <c r="B1564" s="355">
        <v>485841</v>
      </c>
      <c r="C1564" s="382" t="s">
        <v>14513</v>
      </c>
      <c r="D1564" s="382" t="s">
        <v>14514</v>
      </c>
      <c r="E1564" s="382" t="s">
        <v>14515</v>
      </c>
      <c r="F1564" s="355"/>
      <c r="G1564" s="380" t="s">
        <v>12030</v>
      </c>
      <c r="H1564" s="355"/>
      <c r="I1564" s="355"/>
      <c r="J1564" s="355"/>
      <c r="K1564" s="382" t="s">
        <v>12696</v>
      </c>
      <c r="L1564" s="355"/>
      <c r="M1564" s="355"/>
      <c r="N1564" s="355"/>
      <c r="O1564" s="355"/>
      <c r="P1564" s="355"/>
      <c r="Q1564" s="355"/>
      <c r="R1564" s="355"/>
      <c r="S1564" s="355"/>
      <c r="T1564" s="355"/>
      <c r="U1564" s="355"/>
      <c r="V1564" s="355">
        <v>19028000</v>
      </c>
      <c r="W1564" s="355"/>
      <c r="X1564" s="355"/>
      <c r="Y1564" s="355"/>
      <c r="Z1564" s="355"/>
      <c r="AA1564" s="355"/>
      <c r="AB1564" s="355"/>
      <c r="AC1564" s="355"/>
      <c r="AD1564" s="355"/>
      <c r="AE1564" s="355"/>
      <c r="AF1564" s="355"/>
      <c r="AG1564" s="355"/>
      <c r="AH1564" s="355"/>
      <c r="AI1564" s="381">
        <v>127583000</v>
      </c>
      <c r="AJ1564" s="381">
        <v>127583000</v>
      </c>
      <c r="AK1564" s="381">
        <v>3257570</v>
      </c>
      <c r="AL1564" s="381">
        <v>3257570</v>
      </c>
      <c r="AM1564" s="381">
        <v>485841</v>
      </c>
      <c r="AN1564" s="359"/>
      <c r="AO1564" s="367"/>
    </row>
    <row r="1565" spans="1:41" ht="15.75">
      <c r="A1565" s="355" t="s">
        <v>14528</v>
      </c>
      <c r="B1565" s="355">
        <v>29874</v>
      </c>
      <c r="C1565" s="382" t="s">
        <v>14513</v>
      </c>
      <c r="D1565" s="382" t="s">
        <v>14514</v>
      </c>
      <c r="E1565" s="382" t="s">
        <v>14515</v>
      </c>
      <c r="F1565" s="355"/>
      <c r="G1565" s="380" t="s">
        <v>12032</v>
      </c>
      <c r="H1565" s="355"/>
      <c r="I1565" s="355"/>
      <c r="J1565" s="355"/>
      <c r="K1565" s="382" t="s">
        <v>12696</v>
      </c>
      <c r="L1565" s="355"/>
      <c r="M1565" s="355"/>
      <c r="N1565" s="355"/>
      <c r="O1565" s="355"/>
      <c r="P1565" s="355"/>
      <c r="Q1565" s="355"/>
      <c r="R1565" s="355"/>
      <c r="S1565" s="355"/>
      <c r="T1565" s="355"/>
      <c r="U1565" s="355"/>
      <c r="V1565" s="355">
        <v>1170000</v>
      </c>
      <c r="W1565" s="355"/>
      <c r="X1565" s="355"/>
      <c r="Y1565" s="355"/>
      <c r="Z1565" s="355"/>
      <c r="AA1565" s="355"/>
      <c r="AB1565" s="355"/>
      <c r="AC1565" s="355"/>
      <c r="AD1565" s="355"/>
      <c r="AE1565" s="355"/>
      <c r="AF1565" s="355"/>
      <c r="AG1565" s="355"/>
      <c r="AH1565" s="355"/>
      <c r="AI1565" s="381">
        <v>127583000</v>
      </c>
      <c r="AJ1565" s="381">
        <v>127583000</v>
      </c>
      <c r="AK1565" s="381">
        <v>3257570</v>
      </c>
      <c r="AL1565" s="381">
        <v>3257570</v>
      </c>
      <c r="AM1565" s="381">
        <v>29874</v>
      </c>
      <c r="AN1565" s="359"/>
      <c r="AO1565" s="367"/>
    </row>
    <row r="1566" spans="1:41" ht="15.75">
      <c r="A1566" s="355" t="s">
        <v>14529</v>
      </c>
      <c r="B1566" s="355">
        <v>129912</v>
      </c>
      <c r="C1566" s="382" t="s">
        <v>14513</v>
      </c>
      <c r="D1566" s="382" t="s">
        <v>14514</v>
      </c>
      <c r="E1566" s="382" t="s">
        <v>14515</v>
      </c>
      <c r="F1566" s="355"/>
      <c r="G1566" s="380" t="s">
        <v>12034</v>
      </c>
      <c r="H1566" s="355"/>
      <c r="I1566" s="355"/>
      <c r="J1566" s="355"/>
      <c r="K1566" s="382" t="s">
        <v>12696</v>
      </c>
      <c r="L1566" s="355"/>
      <c r="M1566" s="355"/>
      <c r="N1566" s="355"/>
      <c r="O1566" s="355"/>
      <c r="P1566" s="355"/>
      <c r="Q1566" s="355"/>
      <c r="R1566" s="355"/>
      <c r="S1566" s="355"/>
      <c r="T1566" s="355"/>
      <c r="U1566" s="355"/>
      <c r="V1566" s="355">
        <v>5088000</v>
      </c>
      <c r="W1566" s="355"/>
      <c r="X1566" s="355"/>
      <c r="Y1566" s="355"/>
      <c r="Z1566" s="355"/>
      <c r="AA1566" s="355"/>
      <c r="AB1566" s="355"/>
      <c r="AC1566" s="355"/>
      <c r="AD1566" s="355"/>
      <c r="AE1566" s="355"/>
      <c r="AF1566" s="355"/>
      <c r="AG1566" s="355"/>
      <c r="AH1566" s="355"/>
      <c r="AI1566" s="381">
        <v>127583000</v>
      </c>
      <c r="AJ1566" s="381">
        <v>127583000</v>
      </c>
      <c r="AK1566" s="381">
        <v>3257570</v>
      </c>
      <c r="AL1566" s="381">
        <v>3257570</v>
      </c>
      <c r="AM1566" s="381">
        <v>129912</v>
      </c>
      <c r="AN1566" s="359"/>
      <c r="AO1566" s="367"/>
    </row>
    <row r="1567" spans="1:41" ht="15.75">
      <c r="A1567" s="355" t="s">
        <v>14530</v>
      </c>
      <c r="B1567" s="355"/>
      <c r="C1567" s="382" t="s">
        <v>14513</v>
      </c>
      <c r="D1567" s="382" t="s">
        <v>14514</v>
      </c>
      <c r="E1567" s="382" t="s">
        <v>14515</v>
      </c>
      <c r="F1567" s="355"/>
      <c r="G1567" s="380" t="s">
        <v>12036</v>
      </c>
      <c r="H1567" s="355"/>
      <c r="I1567" s="355"/>
      <c r="J1567" s="355"/>
      <c r="K1567" s="382" t="s">
        <v>13886</v>
      </c>
      <c r="L1567" s="355"/>
      <c r="M1567" s="355"/>
      <c r="N1567" s="355"/>
      <c r="O1567" s="355"/>
      <c r="P1567" s="355"/>
      <c r="Q1567" s="355"/>
      <c r="R1567" s="355"/>
      <c r="S1567" s="355"/>
      <c r="T1567" s="355"/>
      <c r="U1567" s="355"/>
      <c r="V1567" s="355"/>
      <c r="W1567" s="355"/>
      <c r="X1567" s="355"/>
      <c r="Y1567" s="355"/>
      <c r="Z1567" s="355"/>
      <c r="AA1567" s="355"/>
      <c r="AB1567" s="355"/>
      <c r="AC1567" s="355"/>
      <c r="AD1567" s="355"/>
      <c r="AE1567" s="355"/>
      <c r="AF1567" s="355"/>
      <c r="AG1567" s="355"/>
      <c r="AH1567" s="355"/>
      <c r="AI1567" s="381">
        <v>127583000</v>
      </c>
      <c r="AJ1567" s="381">
        <v>0</v>
      </c>
      <c r="AK1567" s="381">
        <v>3257570</v>
      </c>
      <c r="AL1567" s="381">
        <v>0</v>
      </c>
      <c r="AM1567" s="381"/>
      <c r="AN1567" s="359"/>
      <c r="AO1567" s="367"/>
    </row>
    <row r="1568" spans="1:41" ht="15.75">
      <c r="A1568" s="355" t="s">
        <v>14531</v>
      </c>
      <c r="B1568" s="355">
        <v>505986</v>
      </c>
      <c r="C1568" s="382" t="s">
        <v>14513</v>
      </c>
      <c r="D1568" s="382" t="s">
        <v>14514</v>
      </c>
      <c r="E1568" s="382" t="s">
        <v>14515</v>
      </c>
      <c r="F1568" s="355"/>
      <c r="G1568" s="380" t="s">
        <v>12038</v>
      </c>
      <c r="H1568" s="355"/>
      <c r="I1568" s="355"/>
      <c r="J1568" s="355"/>
      <c r="K1568" s="382" t="s">
        <v>12696</v>
      </c>
      <c r="L1568" s="355"/>
      <c r="M1568" s="355"/>
      <c r="N1568" s="355"/>
      <c r="O1568" s="355"/>
      <c r="P1568" s="355"/>
      <c r="Q1568" s="355"/>
      <c r="R1568" s="355"/>
      <c r="S1568" s="355"/>
      <c r="T1568" s="355"/>
      <c r="U1568" s="355"/>
      <c r="V1568" s="355">
        <v>19817000</v>
      </c>
      <c r="W1568" s="355"/>
      <c r="X1568" s="355"/>
      <c r="Y1568" s="355"/>
      <c r="Z1568" s="355"/>
      <c r="AA1568" s="355"/>
      <c r="AB1568" s="355"/>
      <c r="AC1568" s="355"/>
      <c r="AD1568" s="355"/>
      <c r="AE1568" s="355"/>
      <c r="AF1568" s="355"/>
      <c r="AG1568" s="355"/>
      <c r="AH1568" s="355"/>
      <c r="AI1568" s="381">
        <v>127583000</v>
      </c>
      <c r="AJ1568" s="381">
        <v>127583000</v>
      </c>
      <c r="AK1568" s="381">
        <v>3257570</v>
      </c>
      <c r="AL1568" s="381">
        <v>3257570</v>
      </c>
      <c r="AM1568" s="381">
        <v>505986</v>
      </c>
      <c r="AN1568" s="359"/>
      <c r="AO1568" s="367"/>
    </row>
    <row r="1569" spans="1:41" ht="15.75">
      <c r="A1569" s="355" t="s">
        <v>14532</v>
      </c>
      <c r="B1569" s="355">
        <v>54487</v>
      </c>
      <c r="C1569" s="382" t="s">
        <v>14513</v>
      </c>
      <c r="D1569" s="382" t="s">
        <v>14514</v>
      </c>
      <c r="E1569" s="382" t="s">
        <v>14515</v>
      </c>
      <c r="F1569" s="355"/>
      <c r="G1569" s="380" t="s">
        <v>12040</v>
      </c>
      <c r="H1569" s="355"/>
      <c r="I1569" s="355"/>
      <c r="J1569" s="355"/>
      <c r="K1569" s="382" t="s">
        <v>12696</v>
      </c>
      <c r="L1569" s="355"/>
      <c r="M1569" s="355"/>
      <c r="N1569" s="355"/>
      <c r="O1569" s="355"/>
      <c r="P1569" s="355"/>
      <c r="Q1569" s="355"/>
      <c r="R1569" s="355"/>
      <c r="S1569" s="355"/>
      <c r="T1569" s="355"/>
      <c r="U1569" s="355"/>
      <c r="V1569" s="355">
        <v>2134000</v>
      </c>
      <c r="W1569" s="355"/>
      <c r="X1569" s="355"/>
      <c r="Y1569" s="355"/>
      <c r="Z1569" s="355"/>
      <c r="AA1569" s="355"/>
      <c r="AB1569" s="355"/>
      <c r="AC1569" s="355"/>
      <c r="AD1569" s="355"/>
      <c r="AE1569" s="355"/>
      <c r="AF1569" s="355"/>
      <c r="AG1569" s="355"/>
      <c r="AH1569" s="355"/>
      <c r="AI1569" s="381">
        <v>127583000</v>
      </c>
      <c r="AJ1569" s="381">
        <v>127583000</v>
      </c>
      <c r="AK1569" s="381">
        <v>3257570</v>
      </c>
      <c r="AL1569" s="381">
        <v>3257570</v>
      </c>
      <c r="AM1569" s="381">
        <v>54487</v>
      </c>
      <c r="AN1569" s="359"/>
      <c r="AO1569" s="367"/>
    </row>
    <row r="1570" spans="1:41" ht="15.75">
      <c r="A1570" s="355" t="s">
        <v>14533</v>
      </c>
      <c r="B1570" s="355">
        <v>129886</v>
      </c>
      <c r="C1570" s="382" t="s">
        <v>14513</v>
      </c>
      <c r="D1570" s="382" t="s">
        <v>14514</v>
      </c>
      <c r="E1570" s="382" t="s">
        <v>14515</v>
      </c>
      <c r="F1570" s="355"/>
      <c r="G1570" s="380" t="s">
        <v>12042</v>
      </c>
      <c r="H1570" s="355"/>
      <c r="I1570" s="355"/>
      <c r="J1570" s="355"/>
      <c r="K1570" s="382" t="s">
        <v>12696</v>
      </c>
      <c r="L1570" s="355"/>
      <c r="M1570" s="355"/>
      <c r="N1570" s="355"/>
      <c r="O1570" s="355"/>
      <c r="P1570" s="355"/>
      <c r="Q1570" s="355"/>
      <c r="R1570" s="355"/>
      <c r="S1570" s="355"/>
      <c r="T1570" s="355"/>
      <c r="U1570" s="355"/>
      <c r="V1570" s="355">
        <v>5087000</v>
      </c>
      <c r="W1570" s="355"/>
      <c r="X1570" s="355"/>
      <c r="Y1570" s="355"/>
      <c r="Z1570" s="355"/>
      <c r="AA1570" s="355"/>
      <c r="AB1570" s="355"/>
      <c r="AC1570" s="355"/>
      <c r="AD1570" s="355"/>
      <c r="AE1570" s="355"/>
      <c r="AF1570" s="355"/>
      <c r="AG1570" s="355"/>
      <c r="AH1570" s="355"/>
      <c r="AI1570" s="381">
        <v>127583000</v>
      </c>
      <c r="AJ1570" s="381">
        <v>127583000</v>
      </c>
      <c r="AK1570" s="381">
        <v>3257570</v>
      </c>
      <c r="AL1570" s="381">
        <v>3257570</v>
      </c>
      <c r="AM1570" s="381">
        <v>129886</v>
      </c>
      <c r="AN1570" s="359"/>
      <c r="AO1570" s="367"/>
    </row>
    <row r="1571" spans="1:41" ht="15.75">
      <c r="A1571" s="355" t="s">
        <v>14534</v>
      </c>
      <c r="B1571" s="355">
        <v>160554</v>
      </c>
      <c r="C1571" s="380" t="s">
        <v>14535</v>
      </c>
      <c r="D1571" s="380" t="s">
        <v>14536</v>
      </c>
      <c r="E1571" s="380" t="s">
        <v>14537</v>
      </c>
      <c r="F1571" s="355"/>
      <c r="G1571" s="380" t="s">
        <v>11988</v>
      </c>
      <c r="H1571" s="355"/>
      <c r="I1571" s="355"/>
      <c r="J1571" s="355"/>
      <c r="K1571" s="380" t="s">
        <v>14538</v>
      </c>
      <c r="L1571" s="355"/>
      <c r="M1571" s="355"/>
      <c r="N1571" s="355"/>
      <c r="O1571" s="355"/>
      <c r="P1571" s="355"/>
      <c r="Q1571" s="355"/>
      <c r="R1571" s="355"/>
      <c r="S1571" s="355"/>
      <c r="T1571" s="355"/>
      <c r="U1571" s="355"/>
      <c r="V1571" s="355">
        <v>9653000</v>
      </c>
      <c r="W1571" s="355"/>
      <c r="X1571" s="355"/>
      <c r="Y1571" s="355"/>
      <c r="Z1571" s="355"/>
      <c r="AA1571" s="355"/>
      <c r="AB1571" s="355"/>
      <c r="AC1571" s="355"/>
      <c r="AD1571" s="355"/>
      <c r="AE1571" s="355"/>
      <c r="AF1571" s="355"/>
      <c r="AG1571" s="355"/>
      <c r="AH1571" s="355"/>
      <c r="AI1571" s="381">
        <v>11626000</v>
      </c>
      <c r="AJ1571" s="381">
        <v>9653000</v>
      </c>
      <c r="AK1571" s="381">
        <v>193371</v>
      </c>
      <c r="AL1571" s="381">
        <v>160554.81360743163</v>
      </c>
      <c r="AM1571" s="381">
        <v>160554</v>
      </c>
      <c r="AN1571" s="359"/>
      <c r="AO1571" s="367"/>
    </row>
    <row r="1572" spans="1:41" ht="15.75">
      <c r="A1572" s="355" t="s">
        <v>14539</v>
      </c>
      <c r="B1572" s="355"/>
      <c r="C1572" s="382" t="s">
        <v>14535</v>
      </c>
      <c r="D1572" s="382" t="s">
        <v>14536</v>
      </c>
      <c r="E1572" s="382" t="s">
        <v>14537</v>
      </c>
      <c r="F1572" s="355"/>
      <c r="G1572" s="380" t="s">
        <v>12008</v>
      </c>
      <c r="H1572" s="355"/>
      <c r="I1572" s="355"/>
      <c r="J1572" s="355"/>
      <c r="K1572" s="380" t="s">
        <v>14540</v>
      </c>
      <c r="L1572" s="355"/>
      <c r="M1572" s="355"/>
      <c r="N1572" s="355"/>
      <c r="O1572" s="355"/>
      <c r="P1572" s="355"/>
      <c r="Q1572" s="355"/>
      <c r="R1572" s="355"/>
      <c r="S1572" s="355"/>
      <c r="T1572" s="355"/>
      <c r="U1572" s="355"/>
      <c r="V1572" s="355"/>
      <c r="W1572" s="355"/>
      <c r="X1572" s="355"/>
      <c r="Y1572" s="355"/>
      <c r="Z1572" s="355"/>
      <c r="AA1572" s="355"/>
      <c r="AB1572" s="355"/>
      <c r="AC1572" s="355"/>
      <c r="AD1572" s="355"/>
      <c r="AE1572" s="355"/>
      <c r="AF1572" s="355"/>
      <c r="AG1572" s="355"/>
      <c r="AH1572" s="355"/>
      <c r="AI1572" s="381">
        <v>11626000</v>
      </c>
      <c r="AJ1572" s="381">
        <v>0</v>
      </c>
      <c r="AK1572" s="381">
        <v>193371</v>
      </c>
      <c r="AL1572" s="381">
        <v>0</v>
      </c>
      <c r="AM1572" s="381"/>
      <c r="AN1572" s="359"/>
      <c r="AO1572" s="367"/>
    </row>
    <row r="1573" spans="1:41" ht="15.75">
      <c r="A1573" s="355" t="s">
        <v>14541</v>
      </c>
      <c r="B1573" s="355"/>
      <c r="C1573" s="382" t="s">
        <v>14535</v>
      </c>
      <c r="D1573" s="382" t="s">
        <v>14536</v>
      </c>
      <c r="E1573" s="382" t="s">
        <v>14537</v>
      </c>
      <c r="F1573" s="355"/>
      <c r="G1573" s="380" t="s">
        <v>12010</v>
      </c>
      <c r="H1573" s="355"/>
      <c r="I1573" s="355"/>
      <c r="J1573" s="355"/>
      <c r="K1573" s="382" t="s">
        <v>14540</v>
      </c>
      <c r="L1573" s="355"/>
      <c r="M1573" s="355"/>
      <c r="N1573" s="355"/>
      <c r="O1573" s="355"/>
      <c r="P1573" s="355"/>
      <c r="Q1573" s="355"/>
      <c r="R1573" s="355"/>
      <c r="S1573" s="355"/>
      <c r="T1573" s="355"/>
      <c r="U1573" s="355"/>
      <c r="V1573" s="355"/>
      <c r="W1573" s="355"/>
      <c r="X1573" s="355"/>
      <c r="Y1573" s="355"/>
      <c r="Z1573" s="355"/>
      <c r="AA1573" s="355"/>
      <c r="AB1573" s="355"/>
      <c r="AC1573" s="355"/>
      <c r="AD1573" s="355"/>
      <c r="AE1573" s="355"/>
      <c r="AF1573" s="355"/>
      <c r="AG1573" s="355"/>
      <c r="AH1573" s="355"/>
      <c r="AI1573" s="381">
        <v>11626000</v>
      </c>
      <c r="AJ1573" s="381">
        <v>0</v>
      </c>
      <c r="AK1573" s="381">
        <v>193371</v>
      </c>
      <c r="AL1573" s="381">
        <v>0</v>
      </c>
      <c r="AM1573" s="381"/>
      <c r="AN1573" s="359"/>
      <c r="AO1573" s="367"/>
    </row>
    <row r="1574" spans="1:41" ht="15.75">
      <c r="A1574" s="355" t="s">
        <v>14542</v>
      </c>
      <c r="B1574" s="355"/>
      <c r="C1574" s="382" t="s">
        <v>14535</v>
      </c>
      <c r="D1574" s="382" t="s">
        <v>14536</v>
      </c>
      <c r="E1574" s="382" t="s">
        <v>14537</v>
      </c>
      <c r="F1574" s="355"/>
      <c r="G1574" s="380" t="s">
        <v>12012</v>
      </c>
      <c r="H1574" s="355"/>
      <c r="I1574" s="355"/>
      <c r="J1574" s="355"/>
      <c r="K1574" s="382" t="s">
        <v>14540</v>
      </c>
      <c r="L1574" s="355"/>
      <c r="M1574" s="355"/>
      <c r="N1574" s="355"/>
      <c r="O1574" s="355"/>
      <c r="P1574" s="355"/>
      <c r="Q1574" s="355"/>
      <c r="R1574" s="355"/>
      <c r="S1574" s="355"/>
      <c r="T1574" s="355"/>
      <c r="U1574" s="355"/>
      <c r="V1574" s="355"/>
      <c r="W1574" s="355"/>
      <c r="X1574" s="355"/>
      <c r="Y1574" s="355"/>
      <c r="Z1574" s="355"/>
      <c r="AA1574" s="355"/>
      <c r="AB1574" s="355"/>
      <c r="AC1574" s="355"/>
      <c r="AD1574" s="355"/>
      <c r="AE1574" s="355"/>
      <c r="AF1574" s="355"/>
      <c r="AG1574" s="355"/>
      <c r="AH1574" s="355"/>
      <c r="AI1574" s="381">
        <v>11626000</v>
      </c>
      <c r="AJ1574" s="381">
        <v>0</v>
      </c>
      <c r="AK1574" s="381">
        <v>193371</v>
      </c>
      <c r="AL1574" s="381">
        <v>0</v>
      </c>
      <c r="AM1574" s="381"/>
      <c r="AN1574" s="359"/>
      <c r="AO1574" s="367"/>
    </row>
    <row r="1575" spans="1:41" ht="15.75">
      <c r="A1575" s="355" t="s">
        <v>14543</v>
      </c>
      <c r="B1575" s="355"/>
      <c r="C1575" s="382" t="s">
        <v>14535</v>
      </c>
      <c r="D1575" s="382" t="s">
        <v>14536</v>
      </c>
      <c r="E1575" s="382" t="s">
        <v>14537</v>
      </c>
      <c r="F1575" s="355"/>
      <c r="G1575" s="380" t="s">
        <v>12014</v>
      </c>
      <c r="H1575" s="355"/>
      <c r="I1575" s="355"/>
      <c r="J1575" s="355"/>
      <c r="K1575" s="382" t="s">
        <v>14540</v>
      </c>
      <c r="L1575" s="355"/>
      <c r="M1575" s="355"/>
      <c r="N1575" s="355"/>
      <c r="O1575" s="355"/>
      <c r="P1575" s="355"/>
      <c r="Q1575" s="355"/>
      <c r="R1575" s="355"/>
      <c r="S1575" s="355"/>
      <c r="T1575" s="355"/>
      <c r="U1575" s="355"/>
      <c r="V1575" s="355"/>
      <c r="W1575" s="355"/>
      <c r="X1575" s="355"/>
      <c r="Y1575" s="355"/>
      <c r="Z1575" s="355"/>
      <c r="AA1575" s="355"/>
      <c r="AB1575" s="355"/>
      <c r="AC1575" s="355"/>
      <c r="AD1575" s="355"/>
      <c r="AE1575" s="355"/>
      <c r="AF1575" s="355"/>
      <c r="AG1575" s="355"/>
      <c r="AH1575" s="355"/>
      <c r="AI1575" s="381">
        <v>11626000</v>
      </c>
      <c r="AJ1575" s="381">
        <v>0</v>
      </c>
      <c r="AK1575" s="381">
        <v>193371</v>
      </c>
      <c r="AL1575" s="381">
        <v>0</v>
      </c>
      <c r="AM1575" s="381"/>
      <c r="AN1575" s="359"/>
      <c r="AO1575" s="367"/>
    </row>
    <row r="1576" spans="1:41" ht="15.75">
      <c r="A1576" s="355" t="s">
        <v>14544</v>
      </c>
      <c r="B1576" s="355">
        <v>32816</v>
      </c>
      <c r="C1576" s="382" t="s">
        <v>14535</v>
      </c>
      <c r="D1576" s="382" t="s">
        <v>14536</v>
      </c>
      <c r="E1576" s="382" t="s">
        <v>14537</v>
      </c>
      <c r="F1576" s="355"/>
      <c r="G1576" s="380" t="s">
        <v>12016</v>
      </c>
      <c r="H1576" s="355"/>
      <c r="I1576" s="355"/>
      <c r="J1576" s="355"/>
      <c r="K1576" s="380" t="s">
        <v>13414</v>
      </c>
      <c r="L1576" s="355"/>
      <c r="M1576" s="355"/>
      <c r="N1576" s="355"/>
      <c r="O1576" s="355"/>
      <c r="P1576" s="355"/>
      <c r="Q1576" s="355"/>
      <c r="R1576" s="355"/>
      <c r="S1576" s="355"/>
      <c r="T1576" s="355"/>
      <c r="U1576" s="355"/>
      <c r="V1576" s="355">
        <v>1973000</v>
      </c>
      <c r="W1576" s="355"/>
      <c r="X1576" s="355"/>
      <c r="Y1576" s="355"/>
      <c r="Z1576" s="355"/>
      <c r="AA1576" s="355"/>
      <c r="AB1576" s="355"/>
      <c r="AC1576" s="355"/>
      <c r="AD1576" s="355"/>
      <c r="AE1576" s="355"/>
      <c r="AF1576" s="355"/>
      <c r="AG1576" s="355"/>
      <c r="AH1576" s="355"/>
      <c r="AI1576" s="381">
        <v>11626000</v>
      </c>
      <c r="AJ1576" s="381">
        <v>1973000</v>
      </c>
      <c r="AK1576" s="381">
        <v>193371</v>
      </c>
      <c r="AL1576" s="381">
        <v>32816.186392568379</v>
      </c>
      <c r="AM1576" s="381">
        <v>32816</v>
      </c>
      <c r="AN1576" s="359"/>
      <c r="AO1576" s="367"/>
    </row>
    <row r="1577" spans="1:41" ht="15.75">
      <c r="A1577" s="355" t="s">
        <v>14545</v>
      </c>
      <c r="B1577" s="355"/>
      <c r="C1577" s="382" t="s">
        <v>14535</v>
      </c>
      <c r="D1577" s="382" t="s">
        <v>14536</v>
      </c>
      <c r="E1577" s="382" t="s">
        <v>14537</v>
      </c>
      <c r="F1577" s="355"/>
      <c r="G1577" s="380" t="s">
        <v>12018</v>
      </c>
      <c r="H1577" s="355"/>
      <c r="I1577" s="355"/>
      <c r="J1577" s="355"/>
      <c r="K1577" s="380" t="s">
        <v>13416</v>
      </c>
      <c r="L1577" s="355"/>
      <c r="M1577" s="355"/>
      <c r="N1577" s="355"/>
      <c r="O1577" s="355"/>
      <c r="P1577" s="355"/>
      <c r="Q1577" s="355"/>
      <c r="R1577" s="355"/>
      <c r="S1577" s="355"/>
      <c r="T1577" s="355"/>
      <c r="U1577" s="355"/>
      <c r="V1577" s="355"/>
      <c r="W1577" s="355"/>
      <c r="X1577" s="355"/>
      <c r="Y1577" s="355"/>
      <c r="Z1577" s="355"/>
      <c r="AA1577" s="355"/>
      <c r="AB1577" s="355"/>
      <c r="AC1577" s="355"/>
      <c r="AD1577" s="355"/>
      <c r="AE1577" s="355"/>
      <c r="AF1577" s="355"/>
      <c r="AG1577" s="355"/>
      <c r="AH1577" s="355"/>
      <c r="AI1577" s="381">
        <v>11626000</v>
      </c>
      <c r="AJ1577" s="381">
        <v>0</v>
      </c>
      <c r="AK1577" s="381">
        <v>193371</v>
      </c>
      <c r="AL1577" s="381">
        <v>0</v>
      </c>
      <c r="AM1577" s="381"/>
      <c r="AN1577" s="359"/>
      <c r="AO1577" s="367"/>
    </row>
    <row r="1578" spans="1:41" ht="15.75">
      <c r="A1578" s="355" t="s">
        <v>14546</v>
      </c>
      <c r="B1578" s="355"/>
      <c r="C1578" s="382" t="s">
        <v>14535</v>
      </c>
      <c r="D1578" s="382" t="s">
        <v>14536</v>
      </c>
      <c r="E1578" s="382" t="s">
        <v>14537</v>
      </c>
      <c r="F1578" s="355"/>
      <c r="G1578" s="380" t="s">
        <v>12020</v>
      </c>
      <c r="H1578" s="355"/>
      <c r="I1578" s="355"/>
      <c r="J1578" s="355"/>
      <c r="K1578" s="382" t="s">
        <v>13416</v>
      </c>
      <c r="L1578" s="355"/>
      <c r="M1578" s="355"/>
      <c r="N1578" s="355"/>
      <c r="O1578" s="355"/>
      <c r="P1578" s="355"/>
      <c r="Q1578" s="355"/>
      <c r="R1578" s="355"/>
      <c r="S1578" s="355"/>
      <c r="T1578" s="355"/>
      <c r="U1578" s="355"/>
      <c r="V1578" s="355"/>
      <c r="W1578" s="355"/>
      <c r="X1578" s="355"/>
      <c r="Y1578" s="355"/>
      <c r="Z1578" s="355"/>
      <c r="AA1578" s="355"/>
      <c r="AB1578" s="355"/>
      <c r="AC1578" s="355"/>
      <c r="AD1578" s="355"/>
      <c r="AE1578" s="355"/>
      <c r="AF1578" s="355"/>
      <c r="AG1578" s="355"/>
      <c r="AH1578" s="355"/>
      <c r="AI1578" s="381">
        <v>11626000</v>
      </c>
      <c r="AJ1578" s="381">
        <v>0</v>
      </c>
      <c r="AK1578" s="381">
        <v>193371</v>
      </c>
      <c r="AL1578" s="381">
        <v>0</v>
      </c>
      <c r="AM1578" s="381"/>
      <c r="AN1578" s="359"/>
      <c r="AO1578" s="367"/>
    </row>
    <row r="1579" spans="1:41" ht="15.75">
      <c r="A1579" s="355" t="s">
        <v>14547</v>
      </c>
      <c r="B1579" s="355">
        <v>338285</v>
      </c>
      <c r="C1579" s="380" t="s">
        <v>14548</v>
      </c>
      <c r="D1579" s="380" t="s">
        <v>14549</v>
      </c>
      <c r="E1579" s="380" t="s">
        <v>14550</v>
      </c>
      <c r="F1579" s="355"/>
      <c r="G1579" s="380" t="s">
        <v>11988</v>
      </c>
      <c r="H1579" s="355"/>
      <c r="I1579" s="355"/>
      <c r="J1579" s="355"/>
      <c r="K1579" s="380" t="s">
        <v>12829</v>
      </c>
      <c r="L1579" s="355"/>
      <c r="M1579" s="355"/>
      <c r="N1579" s="355"/>
      <c r="O1579" s="355"/>
      <c r="P1579" s="355"/>
      <c r="Q1579" s="355"/>
      <c r="R1579" s="355"/>
      <c r="S1579" s="355"/>
      <c r="T1579" s="355"/>
      <c r="U1579" s="355"/>
      <c r="V1579" s="355">
        <v>12442000</v>
      </c>
      <c r="W1579" s="355"/>
      <c r="X1579" s="355"/>
      <c r="Y1579" s="355"/>
      <c r="Z1579" s="355"/>
      <c r="AA1579" s="355"/>
      <c r="AB1579" s="355"/>
      <c r="AC1579" s="355"/>
      <c r="AD1579" s="355"/>
      <c r="AE1579" s="355"/>
      <c r="AF1579" s="355"/>
      <c r="AG1579" s="355"/>
      <c r="AH1579" s="355"/>
      <c r="AI1579" s="381">
        <v>149322000</v>
      </c>
      <c r="AJ1579" s="381">
        <v>149322000</v>
      </c>
      <c r="AK1579" s="381">
        <v>4059922</v>
      </c>
      <c r="AL1579" s="381">
        <v>4059922</v>
      </c>
      <c r="AM1579" s="381">
        <v>338285</v>
      </c>
      <c r="AN1579" s="359"/>
      <c r="AO1579" s="367"/>
    </row>
    <row r="1580" spans="1:41" ht="15.75">
      <c r="A1580" s="355" t="s">
        <v>14551</v>
      </c>
      <c r="B1580" s="355"/>
      <c r="C1580" s="382" t="s">
        <v>14548</v>
      </c>
      <c r="D1580" s="382" t="s">
        <v>14549</v>
      </c>
      <c r="E1580" s="382" t="s">
        <v>14550</v>
      </c>
      <c r="F1580" s="355"/>
      <c r="G1580" s="380" t="s">
        <v>12008</v>
      </c>
      <c r="H1580" s="355"/>
      <c r="I1580" s="355"/>
      <c r="J1580" s="355"/>
      <c r="K1580" s="380" t="s">
        <v>13928</v>
      </c>
      <c r="L1580" s="355"/>
      <c r="M1580" s="355"/>
      <c r="N1580" s="355"/>
      <c r="O1580" s="355"/>
      <c r="P1580" s="355"/>
      <c r="Q1580" s="355"/>
      <c r="R1580" s="355"/>
      <c r="S1580" s="355"/>
      <c r="T1580" s="355"/>
      <c r="U1580" s="355"/>
      <c r="V1580" s="355"/>
      <c r="W1580" s="355"/>
      <c r="X1580" s="355"/>
      <c r="Y1580" s="355"/>
      <c r="Z1580" s="355"/>
      <c r="AA1580" s="355"/>
      <c r="AB1580" s="355"/>
      <c r="AC1580" s="355"/>
      <c r="AD1580" s="355"/>
      <c r="AE1580" s="355"/>
      <c r="AF1580" s="355"/>
      <c r="AG1580" s="355"/>
      <c r="AH1580" s="355"/>
      <c r="AI1580" s="381">
        <v>149322000</v>
      </c>
      <c r="AJ1580" s="381">
        <v>0</v>
      </c>
      <c r="AK1580" s="381">
        <v>4059922</v>
      </c>
      <c r="AL1580" s="381">
        <v>0</v>
      </c>
      <c r="AM1580" s="381"/>
      <c r="AN1580" s="359"/>
      <c r="AO1580" s="367"/>
    </row>
    <row r="1581" spans="1:41" ht="15.75">
      <c r="A1581" s="355" t="s">
        <v>14552</v>
      </c>
      <c r="B1581" s="355"/>
      <c r="C1581" s="382" t="s">
        <v>14548</v>
      </c>
      <c r="D1581" s="382" t="s">
        <v>14549</v>
      </c>
      <c r="E1581" s="382" t="s">
        <v>14550</v>
      </c>
      <c r="F1581" s="355"/>
      <c r="G1581" s="380" t="s">
        <v>12010</v>
      </c>
      <c r="H1581" s="355"/>
      <c r="I1581" s="355"/>
      <c r="J1581" s="355"/>
      <c r="K1581" s="382" t="s">
        <v>13928</v>
      </c>
      <c r="L1581" s="355"/>
      <c r="M1581" s="355"/>
      <c r="N1581" s="355"/>
      <c r="O1581" s="355"/>
      <c r="P1581" s="355"/>
      <c r="Q1581" s="355"/>
      <c r="R1581" s="355"/>
      <c r="S1581" s="355"/>
      <c r="T1581" s="355"/>
      <c r="U1581" s="355"/>
      <c r="V1581" s="355"/>
      <c r="W1581" s="355"/>
      <c r="X1581" s="355"/>
      <c r="Y1581" s="355"/>
      <c r="Z1581" s="355"/>
      <c r="AA1581" s="355"/>
      <c r="AB1581" s="355"/>
      <c r="AC1581" s="355"/>
      <c r="AD1581" s="355"/>
      <c r="AE1581" s="355"/>
      <c r="AF1581" s="355"/>
      <c r="AG1581" s="355"/>
      <c r="AH1581" s="355"/>
      <c r="AI1581" s="381">
        <v>149322000</v>
      </c>
      <c r="AJ1581" s="381">
        <v>0</v>
      </c>
      <c r="AK1581" s="381">
        <v>4059922</v>
      </c>
      <c r="AL1581" s="381">
        <v>0</v>
      </c>
      <c r="AM1581" s="381"/>
      <c r="AN1581" s="359"/>
      <c r="AO1581" s="367"/>
    </row>
    <row r="1582" spans="1:41" ht="15.75">
      <c r="A1582" s="355" t="s">
        <v>14553</v>
      </c>
      <c r="B1582" s="355"/>
      <c r="C1582" s="382" t="s">
        <v>14548</v>
      </c>
      <c r="D1582" s="382" t="s">
        <v>14549</v>
      </c>
      <c r="E1582" s="382" t="s">
        <v>14550</v>
      </c>
      <c r="F1582" s="355"/>
      <c r="G1582" s="380" t="s">
        <v>12012</v>
      </c>
      <c r="H1582" s="355"/>
      <c r="I1582" s="355"/>
      <c r="J1582" s="355"/>
      <c r="K1582" s="382" t="s">
        <v>13928</v>
      </c>
      <c r="L1582" s="355"/>
      <c r="M1582" s="355"/>
      <c r="N1582" s="355"/>
      <c r="O1582" s="355"/>
      <c r="P1582" s="355"/>
      <c r="Q1582" s="355"/>
      <c r="R1582" s="355"/>
      <c r="S1582" s="355"/>
      <c r="T1582" s="355"/>
      <c r="U1582" s="355"/>
      <c r="V1582" s="355"/>
      <c r="W1582" s="355"/>
      <c r="X1582" s="355"/>
      <c r="Y1582" s="355"/>
      <c r="Z1582" s="355"/>
      <c r="AA1582" s="355"/>
      <c r="AB1582" s="355"/>
      <c r="AC1582" s="355"/>
      <c r="AD1582" s="355"/>
      <c r="AE1582" s="355"/>
      <c r="AF1582" s="355"/>
      <c r="AG1582" s="355"/>
      <c r="AH1582" s="355"/>
      <c r="AI1582" s="381">
        <v>149322000</v>
      </c>
      <c r="AJ1582" s="381">
        <v>0</v>
      </c>
      <c r="AK1582" s="381">
        <v>4059922</v>
      </c>
      <c r="AL1582" s="381">
        <v>0</v>
      </c>
      <c r="AM1582" s="381"/>
      <c r="AN1582" s="359"/>
      <c r="AO1582" s="367"/>
    </row>
    <row r="1583" spans="1:41" ht="15.75">
      <c r="A1583" s="355" t="s">
        <v>14554</v>
      </c>
      <c r="B1583" s="355">
        <v>312700</v>
      </c>
      <c r="C1583" s="382" t="s">
        <v>14548</v>
      </c>
      <c r="D1583" s="382" t="s">
        <v>14549</v>
      </c>
      <c r="E1583" s="382" t="s">
        <v>14550</v>
      </c>
      <c r="F1583" s="355"/>
      <c r="G1583" s="380" t="s">
        <v>12014</v>
      </c>
      <c r="H1583" s="355"/>
      <c r="I1583" s="355"/>
      <c r="J1583" s="355"/>
      <c r="K1583" s="382" t="s">
        <v>12829</v>
      </c>
      <c r="L1583" s="355"/>
      <c r="M1583" s="355"/>
      <c r="N1583" s="355"/>
      <c r="O1583" s="355"/>
      <c r="P1583" s="355"/>
      <c r="Q1583" s="355"/>
      <c r="R1583" s="355"/>
      <c r="S1583" s="355"/>
      <c r="T1583" s="355"/>
      <c r="U1583" s="355"/>
      <c r="V1583" s="355">
        <v>11501000</v>
      </c>
      <c r="W1583" s="355"/>
      <c r="X1583" s="355"/>
      <c r="Y1583" s="355"/>
      <c r="Z1583" s="355"/>
      <c r="AA1583" s="355"/>
      <c r="AB1583" s="355"/>
      <c r="AC1583" s="355"/>
      <c r="AD1583" s="355"/>
      <c r="AE1583" s="355"/>
      <c r="AF1583" s="355"/>
      <c r="AG1583" s="355"/>
      <c r="AH1583" s="355"/>
      <c r="AI1583" s="381">
        <v>149322000</v>
      </c>
      <c r="AJ1583" s="381">
        <v>149322000</v>
      </c>
      <c r="AK1583" s="381">
        <v>4059922</v>
      </c>
      <c r="AL1583" s="381">
        <v>4059922</v>
      </c>
      <c r="AM1583" s="381">
        <v>312700</v>
      </c>
      <c r="AN1583" s="359"/>
      <c r="AO1583" s="367"/>
    </row>
    <row r="1584" spans="1:41" ht="15.75">
      <c r="A1584" s="355" t="s">
        <v>14555</v>
      </c>
      <c r="B1584" s="355"/>
      <c r="C1584" s="382" t="s">
        <v>14548</v>
      </c>
      <c r="D1584" s="382" t="s">
        <v>14549</v>
      </c>
      <c r="E1584" s="382" t="s">
        <v>14550</v>
      </c>
      <c r="F1584" s="355"/>
      <c r="G1584" s="380" t="s">
        <v>12016</v>
      </c>
      <c r="H1584" s="355"/>
      <c r="I1584" s="355"/>
      <c r="J1584" s="355"/>
      <c r="K1584" s="382" t="s">
        <v>13928</v>
      </c>
      <c r="L1584" s="355"/>
      <c r="M1584" s="355"/>
      <c r="N1584" s="355"/>
      <c r="O1584" s="355"/>
      <c r="P1584" s="355"/>
      <c r="Q1584" s="355"/>
      <c r="R1584" s="355"/>
      <c r="S1584" s="355"/>
      <c r="T1584" s="355"/>
      <c r="U1584" s="355"/>
      <c r="V1584" s="355"/>
      <c r="W1584" s="355"/>
      <c r="X1584" s="355"/>
      <c r="Y1584" s="355"/>
      <c r="Z1584" s="355"/>
      <c r="AA1584" s="355"/>
      <c r="AB1584" s="355"/>
      <c r="AC1584" s="355"/>
      <c r="AD1584" s="355"/>
      <c r="AE1584" s="355"/>
      <c r="AF1584" s="355"/>
      <c r="AG1584" s="355"/>
      <c r="AH1584" s="355"/>
      <c r="AI1584" s="381">
        <v>149322000</v>
      </c>
      <c r="AJ1584" s="381">
        <v>0</v>
      </c>
      <c r="AK1584" s="381">
        <v>4059922</v>
      </c>
      <c r="AL1584" s="381">
        <v>0</v>
      </c>
      <c r="AM1584" s="381"/>
      <c r="AN1584" s="359"/>
      <c r="AO1584" s="367"/>
    </row>
    <row r="1585" spans="1:41" ht="15.75">
      <c r="A1585" s="355" t="s">
        <v>14556</v>
      </c>
      <c r="B1585" s="355"/>
      <c r="C1585" s="382" t="s">
        <v>14548</v>
      </c>
      <c r="D1585" s="382" t="s">
        <v>14549</v>
      </c>
      <c r="E1585" s="382" t="s">
        <v>14550</v>
      </c>
      <c r="F1585" s="355"/>
      <c r="G1585" s="380" t="s">
        <v>12018</v>
      </c>
      <c r="H1585" s="355"/>
      <c r="I1585" s="355"/>
      <c r="J1585" s="355"/>
      <c r="K1585" s="382" t="s">
        <v>13928</v>
      </c>
      <c r="L1585" s="355"/>
      <c r="M1585" s="355"/>
      <c r="N1585" s="355"/>
      <c r="O1585" s="355"/>
      <c r="P1585" s="355"/>
      <c r="Q1585" s="355"/>
      <c r="R1585" s="355"/>
      <c r="S1585" s="355"/>
      <c r="T1585" s="355"/>
      <c r="U1585" s="355"/>
      <c r="V1585" s="355"/>
      <c r="W1585" s="355"/>
      <c r="X1585" s="355"/>
      <c r="Y1585" s="355"/>
      <c r="Z1585" s="355"/>
      <c r="AA1585" s="355"/>
      <c r="AB1585" s="355"/>
      <c r="AC1585" s="355"/>
      <c r="AD1585" s="355"/>
      <c r="AE1585" s="355"/>
      <c r="AF1585" s="355"/>
      <c r="AG1585" s="355"/>
      <c r="AH1585" s="355"/>
      <c r="AI1585" s="381">
        <v>149322000</v>
      </c>
      <c r="AJ1585" s="381">
        <v>0</v>
      </c>
      <c r="AK1585" s="381">
        <v>4059922</v>
      </c>
      <c r="AL1585" s="381">
        <v>0</v>
      </c>
      <c r="AM1585" s="381"/>
      <c r="AN1585" s="359"/>
      <c r="AO1585" s="367"/>
    </row>
    <row r="1586" spans="1:41" ht="15.75">
      <c r="A1586" s="355" t="s">
        <v>14557</v>
      </c>
      <c r="B1586" s="355"/>
      <c r="C1586" s="382" t="s">
        <v>14548</v>
      </c>
      <c r="D1586" s="382" t="s">
        <v>14549</v>
      </c>
      <c r="E1586" s="382" t="s">
        <v>14550</v>
      </c>
      <c r="F1586" s="355"/>
      <c r="G1586" s="380" t="s">
        <v>12020</v>
      </c>
      <c r="H1586" s="355"/>
      <c r="I1586" s="355"/>
      <c r="J1586" s="355"/>
      <c r="K1586" s="382" t="s">
        <v>13928</v>
      </c>
      <c r="L1586" s="355"/>
      <c r="M1586" s="355"/>
      <c r="N1586" s="355"/>
      <c r="O1586" s="355"/>
      <c r="P1586" s="355"/>
      <c r="Q1586" s="355"/>
      <c r="R1586" s="355"/>
      <c r="S1586" s="355"/>
      <c r="T1586" s="355"/>
      <c r="U1586" s="355"/>
      <c r="V1586" s="355"/>
      <c r="W1586" s="355"/>
      <c r="X1586" s="355"/>
      <c r="Y1586" s="355"/>
      <c r="Z1586" s="355"/>
      <c r="AA1586" s="355"/>
      <c r="AB1586" s="355"/>
      <c r="AC1586" s="355"/>
      <c r="AD1586" s="355"/>
      <c r="AE1586" s="355"/>
      <c r="AF1586" s="355"/>
      <c r="AG1586" s="355"/>
      <c r="AH1586" s="355"/>
      <c r="AI1586" s="381">
        <v>149322000</v>
      </c>
      <c r="AJ1586" s="381">
        <v>0</v>
      </c>
      <c r="AK1586" s="381">
        <v>4059922</v>
      </c>
      <c r="AL1586" s="381">
        <v>0</v>
      </c>
      <c r="AM1586" s="381"/>
      <c r="AN1586" s="359"/>
      <c r="AO1586" s="367"/>
    </row>
    <row r="1587" spans="1:41" ht="15.75">
      <c r="A1587" s="355" t="s">
        <v>14558</v>
      </c>
      <c r="B1587" s="355">
        <v>335512</v>
      </c>
      <c r="C1587" s="382" t="s">
        <v>14548</v>
      </c>
      <c r="D1587" s="382" t="s">
        <v>14549</v>
      </c>
      <c r="E1587" s="382" t="s">
        <v>14550</v>
      </c>
      <c r="F1587" s="355"/>
      <c r="G1587" s="380" t="s">
        <v>12022</v>
      </c>
      <c r="H1587" s="355"/>
      <c r="I1587" s="355"/>
      <c r="J1587" s="355"/>
      <c r="K1587" s="382" t="s">
        <v>12829</v>
      </c>
      <c r="L1587" s="355"/>
      <c r="M1587" s="355"/>
      <c r="N1587" s="355"/>
      <c r="O1587" s="355"/>
      <c r="P1587" s="355"/>
      <c r="Q1587" s="355"/>
      <c r="R1587" s="355"/>
      <c r="S1587" s="355"/>
      <c r="T1587" s="355"/>
      <c r="U1587" s="355"/>
      <c r="V1587" s="355">
        <v>12340000</v>
      </c>
      <c r="W1587" s="355"/>
      <c r="X1587" s="355"/>
      <c r="Y1587" s="355"/>
      <c r="Z1587" s="355"/>
      <c r="AA1587" s="355"/>
      <c r="AB1587" s="355"/>
      <c r="AC1587" s="355"/>
      <c r="AD1587" s="355"/>
      <c r="AE1587" s="355"/>
      <c r="AF1587" s="355"/>
      <c r="AG1587" s="355"/>
      <c r="AH1587" s="355"/>
      <c r="AI1587" s="381">
        <v>149322000</v>
      </c>
      <c r="AJ1587" s="381">
        <v>149322000</v>
      </c>
      <c r="AK1587" s="381">
        <v>4059922</v>
      </c>
      <c r="AL1587" s="381">
        <v>4059922</v>
      </c>
      <c r="AM1587" s="381">
        <v>335512</v>
      </c>
      <c r="AN1587" s="359"/>
      <c r="AO1587" s="367"/>
    </row>
    <row r="1588" spans="1:41" ht="15.75">
      <c r="A1588" s="355" t="s">
        <v>14559</v>
      </c>
      <c r="B1588" s="355"/>
      <c r="C1588" s="382" t="s">
        <v>14548</v>
      </c>
      <c r="D1588" s="382" t="s">
        <v>14549</v>
      </c>
      <c r="E1588" s="382" t="s">
        <v>14550</v>
      </c>
      <c r="F1588" s="355"/>
      <c r="G1588" s="380" t="s">
        <v>12024</v>
      </c>
      <c r="H1588" s="355"/>
      <c r="I1588" s="355"/>
      <c r="J1588" s="355"/>
      <c r="K1588" s="382" t="s">
        <v>13928</v>
      </c>
      <c r="L1588" s="355"/>
      <c r="M1588" s="355"/>
      <c r="N1588" s="355"/>
      <c r="O1588" s="355"/>
      <c r="P1588" s="355"/>
      <c r="Q1588" s="355"/>
      <c r="R1588" s="355"/>
      <c r="S1588" s="355"/>
      <c r="T1588" s="355"/>
      <c r="U1588" s="355"/>
      <c r="V1588" s="355"/>
      <c r="W1588" s="355"/>
      <c r="X1588" s="355"/>
      <c r="Y1588" s="355"/>
      <c r="Z1588" s="355"/>
      <c r="AA1588" s="355"/>
      <c r="AB1588" s="355"/>
      <c r="AC1588" s="355"/>
      <c r="AD1588" s="355"/>
      <c r="AE1588" s="355"/>
      <c r="AF1588" s="355"/>
      <c r="AG1588" s="355"/>
      <c r="AH1588" s="355"/>
      <c r="AI1588" s="381">
        <v>149322000</v>
      </c>
      <c r="AJ1588" s="381">
        <v>0</v>
      </c>
      <c r="AK1588" s="381">
        <v>4059922</v>
      </c>
      <c r="AL1588" s="381">
        <v>0</v>
      </c>
      <c r="AM1588" s="381"/>
      <c r="AN1588" s="359"/>
      <c r="AO1588" s="367"/>
    </row>
    <row r="1589" spans="1:41" ht="15.75">
      <c r="A1589" s="355" t="s">
        <v>14560</v>
      </c>
      <c r="B1589" s="355"/>
      <c r="C1589" s="382" t="s">
        <v>14548</v>
      </c>
      <c r="D1589" s="382" t="s">
        <v>14549</v>
      </c>
      <c r="E1589" s="382" t="s">
        <v>14550</v>
      </c>
      <c r="F1589" s="355"/>
      <c r="G1589" s="380" t="s">
        <v>12026</v>
      </c>
      <c r="H1589" s="355"/>
      <c r="I1589" s="355"/>
      <c r="J1589" s="355"/>
      <c r="K1589" s="382" t="s">
        <v>13928</v>
      </c>
      <c r="L1589" s="355"/>
      <c r="M1589" s="355"/>
      <c r="N1589" s="355"/>
      <c r="O1589" s="355"/>
      <c r="P1589" s="355"/>
      <c r="Q1589" s="355"/>
      <c r="R1589" s="355"/>
      <c r="S1589" s="355"/>
      <c r="T1589" s="355"/>
      <c r="U1589" s="355"/>
      <c r="V1589" s="355"/>
      <c r="W1589" s="355"/>
      <c r="X1589" s="355"/>
      <c r="Y1589" s="355"/>
      <c r="Z1589" s="355"/>
      <c r="AA1589" s="355"/>
      <c r="AB1589" s="355"/>
      <c r="AC1589" s="355"/>
      <c r="AD1589" s="355"/>
      <c r="AE1589" s="355"/>
      <c r="AF1589" s="355"/>
      <c r="AG1589" s="355"/>
      <c r="AH1589" s="355"/>
      <c r="AI1589" s="381">
        <v>149322000</v>
      </c>
      <c r="AJ1589" s="381">
        <v>0</v>
      </c>
      <c r="AK1589" s="381">
        <v>4059922</v>
      </c>
      <c r="AL1589" s="381">
        <v>0</v>
      </c>
      <c r="AM1589" s="381"/>
      <c r="AN1589" s="359"/>
      <c r="AO1589" s="367"/>
    </row>
    <row r="1590" spans="1:41" ht="15.75">
      <c r="A1590" s="355" t="s">
        <v>14561</v>
      </c>
      <c r="B1590" s="355"/>
      <c r="C1590" s="382" t="s">
        <v>14548</v>
      </c>
      <c r="D1590" s="382" t="s">
        <v>14549</v>
      </c>
      <c r="E1590" s="382" t="s">
        <v>14550</v>
      </c>
      <c r="F1590" s="355"/>
      <c r="G1590" s="380" t="s">
        <v>12028</v>
      </c>
      <c r="H1590" s="355"/>
      <c r="I1590" s="355"/>
      <c r="J1590" s="355"/>
      <c r="K1590" s="382" t="s">
        <v>13928</v>
      </c>
      <c r="L1590" s="355"/>
      <c r="M1590" s="355"/>
      <c r="N1590" s="355"/>
      <c r="O1590" s="355"/>
      <c r="P1590" s="355"/>
      <c r="Q1590" s="355"/>
      <c r="R1590" s="355"/>
      <c r="S1590" s="355"/>
      <c r="T1590" s="355"/>
      <c r="U1590" s="355"/>
      <c r="V1590" s="355"/>
      <c r="W1590" s="355"/>
      <c r="X1590" s="355"/>
      <c r="Y1590" s="355"/>
      <c r="Z1590" s="355"/>
      <c r="AA1590" s="355"/>
      <c r="AB1590" s="355"/>
      <c r="AC1590" s="355"/>
      <c r="AD1590" s="355"/>
      <c r="AE1590" s="355"/>
      <c r="AF1590" s="355"/>
      <c r="AG1590" s="355"/>
      <c r="AH1590" s="355"/>
      <c r="AI1590" s="381">
        <v>149322000</v>
      </c>
      <c r="AJ1590" s="381">
        <v>0</v>
      </c>
      <c r="AK1590" s="381">
        <v>4059922</v>
      </c>
      <c r="AL1590" s="381">
        <v>0</v>
      </c>
      <c r="AM1590" s="381"/>
      <c r="AN1590" s="359"/>
      <c r="AO1590" s="367"/>
    </row>
    <row r="1591" spans="1:41" ht="15.75">
      <c r="A1591" s="355" t="s">
        <v>14562</v>
      </c>
      <c r="B1591" s="355">
        <v>350955</v>
      </c>
      <c r="C1591" s="382" t="s">
        <v>14548</v>
      </c>
      <c r="D1591" s="382" t="s">
        <v>14549</v>
      </c>
      <c r="E1591" s="382" t="s">
        <v>14550</v>
      </c>
      <c r="F1591" s="355"/>
      <c r="G1591" s="380" t="s">
        <v>12030</v>
      </c>
      <c r="H1591" s="355"/>
      <c r="I1591" s="355"/>
      <c r="J1591" s="355"/>
      <c r="K1591" s="382" t="s">
        <v>12829</v>
      </c>
      <c r="L1591" s="355"/>
      <c r="M1591" s="355"/>
      <c r="N1591" s="355"/>
      <c r="O1591" s="355"/>
      <c r="P1591" s="355"/>
      <c r="Q1591" s="355"/>
      <c r="R1591" s="355"/>
      <c r="S1591" s="355"/>
      <c r="T1591" s="355"/>
      <c r="U1591" s="355"/>
      <c r="V1591" s="355">
        <v>12908000</v>
      </c>
      <c r="W1591" s="355"/>
      <c r="X1591" s="355"/>
      <c r="Y1591" s="355"/>
      <c r="Z1591" s="355"/>
      <c r="AA1591" s="355"/>
      <c r="AB1591" s="355"/>
      <c r="AC1591" s="355"/>
      <c r="AD1591" s="355"/>
      <c r="AE1591" s="355"/>
      <c r="AF1591" s="355"/>
      <c r="AG1591" s="355"/>
      <c r="AH1591" s="355"/>
      <c r="AI1591" s="381">
        <v>149322000</v>
      </c>
      <c r="AJ1591" s="381">
        <v>149322000</v>
      </c>
      <c r="AK1591" s="381">
        <v>4059922</v>
      </c>
      <c r="AL1591" s="381">
        <v>4059922</v>
      </c>
      <c r="AM1591" s="381">
        <v>350955</v>
      </c>
      <c r="AN1591" s="359"/>
      <c r="AO1591" s="367"/>
    </row>
    <row r="1592" spans="1:41" ht="15.75">
      <c r="A1592" s="355" t="s">
        <v>14563</v>
      </c>
      <c r="B1592" s="355"/>
      <c r="C1592" s="382" t="s">
        <v>14548</v>
      </c>
      <c r="D1592" s="382" t="s">
        <v>14549</v>
      </c>
      <c r="E1592" s="382" t="s">
        <v>14550</v>
      </c>
      <c r="F1592" s="355"/>
      <c r="G1592" s="380" t="s">
        <v>12032</v>
      </c>
      <c r="H1592" s="355"/>
      <c r="I1592" s="355"/>
      <c r="J1592" s="355"/>
      <c r="K1592" s="382" t="s">
        <v>13928</v>
      </c>
      <c r="L1592" s="355"/>
      <c r="M1592" s="355"/>
      <c r="N1592" s="355"/>
      <c r="O1592" s="355"/>
      <c r="P1592" s="355"/>
      <c r="Q1592" s="355"/>
      <c r="R1592" s="355"/>
      <c r="S1592" s="355"/>
      <c r="T1592" s="355"/>
      <c r="U1592" s="355"/>
      <c r="V1592" s="355"/>
      <c r="W1592" s="355"/>
      <c r="X1592" s="355"/>
      <c r="Y1592" s="355"/>
      <c r="Z1592" s="355"/>
      <c r="AA1592" s="355"/>
      <c r="AB1592" s="355"/>
      <c r="AC1592" s="355"/>
      <c r="AD1592" s="355"/>
      <c r="AE1592" s="355"/>
      <c r="AF1592" s="355"/>
      <c r="AG1592" s="355"/>
      <c r="AH1592" s="355"/>
      <c r="AI1592" s="381">
        <v>149322000</v>
      </c>
      <c r="AJ1592" s="381">
        <v>0</v>
      </c>
      <c r="AK1592" s="381">
        <v>4059922</v>
      </c>
      <c r="AL1592" s="381">
        <v>0</v>
      </c>
      <c r="AM1592" s="381"/>
      <c r="AN1592" s="359"/>
      <c r="AO1592" s="367"/>
    </row>
    <row r="1593" spans="1:41" ht="15.75">
      <c r="A1593" s="355" t="s">
        <v>14564</v>
      </c>
      <c r="B1593" s="355"/>
      <c r="C1593" s="382" t="s">
        <v>14548</v>
      </c>
      <c r="D1593" s="382" t="s">
        <v>14549</v>
      </c>
      <c r="E1593" s="382" t="s">
        <v>14550</v>
      </c>
      <c r="F1593" s="355"/>
      <c r="G1593" s="380" t="s">
        <v>12034</v>
      </c>
      <c r="H1593" s="355"/>
      <c r="I1593" s="355"/>
      <c r="J1593" s="355"/>
      <c r="K1593" s="382" t="s">
        <v>13928</v>
      </c>
      <c r="L1593" s="355"/>
      <c r="M1593" s="355"/>
      <c r="N1593" s="355"/>
      <c r="O1593" s="355"/>
      <c r="P1593" s="355"/>
      <c r="Q1593" s="355"/>
      <c r="R1593" s="355"/>
      <c r="S1593" s="355"/>
      <c r="T1593" s="355"/>
      <c r="U1593" s="355"/>
      <c r="V1593" s="355"/>
      <c r="W1593" s="355"/>
      <c r="X1593" s="355"/>
      <c r="Y1593" s="355"/>
      <c r="Z1593" s="355"/>
      <c r="AA1593" s="355"/>
      <c r="AB1593" s="355"/>
      <c r="AC1593" s="355"/>
      <c r="AD1593" s="355"/>
      <c r="AE1593" s="355"/>
      <c r="AF1593" s="355"/>
      <c r="AG1593" s="355"/>
      <c r="AH1593" s="355"/>
      <c r="AI1593" s="381">
        <v>149322000</v>
      </c>
      <c r="AJ1593" s="381">
        <v>0</v>
      </c>
      <c r="AK1593" s="381">
        <v>4059922</v>
      </c>
      <c r="AL1593" s="381">
        <v>0</v>
      </c>
      <c r="AM1593" s="381"/>
      <c r="AN1593" s="359"/>
      <c r="AO1593" s="367"/>
    </row>
    <row r="1594" spans="1:41" ht="15.75">
      <c r="A1594" s="355" t="s">
        <v>14565</v>
      </c>
      <c r="B1594" s="355"/>
      <c r="C1594" s="382" t="s">
        <v>14548</v>
      </c>
      <c r="D1594" s="382" t="s">
        <v>14549</v>
      </c>
      <c r="E1594" s="382" t="s">
        <v>14550</v>
      </c>
      <c r="F1594" s="355"/>
      <c r="G1594" s="380" t="s">
        <v>12036</v>
      </c>
      <c r="H1594" s="355"/>
      <c r="I1594" s="355"/>
      <c r="J1594" s="355"/>
      <c r="K1594" s="382" t="s">
        <v>13928</v>
      </c>
      <c r="L1594" s="355"/>
      <c r="M1594" s="355"/>
      <c r="N1594" s="355"/>
      <c r="O1594" s="355"/>
      <c r="P1594" s="355"/>
      <c r="Q1594" s="355"/>
      <c r="R1594" s="355"/>
      <c r="S1594" s="355"/>
      <c r="T1594" s="355"/>
      <c r="U1594" s="355"/>
      <c r="V1594" s="355"/>
      <c r="W1594" s="355"/>
      <c r="X1594" s="355"/>
      <c r="Y1594" s="355"/>
      <c r="Z1594" s="355"/>
      <c r="AA1594" s="355"/>
      <c r="AB1594" s="355"/>
      <c r="AC1594" s="355"/>
      <c r="AD1594" s="355"/>
      <c r="AE1594" s="355"/>
      <c r="AF1594" s="355"/>
      <c r="AG1594" s="355"/>
      <c r="AH1594" s="355"/>
      <c r="AI1594" s="381">
        <v>149322000</v>
      </c>
      <c r="AJ1594" s="381">
        <v>0</v>
      </c>
      <c r="AK1594" s="381">
        <v>4059922</v>
      </c>
      <c r="AL1594" s="381">
        <v>0</v>
      </c>
      <c r="AM1594" s="381"/>
      <c r="AN1594" s="359"/>
      <c r="AO1594" s="367"/>
    </row>
    <row r="1595" spans="1:41" ht="15.75">
      <c r="A1595" s="355" t="s">
        <v>14566</v>
      </c>
      <c r="B1595" s="355">
        <v>396714</v>
      </c>
      <c r="C1595" s="382" t="s">
        <v>14548</v>
      </c>
      <c r="D1595" s="382" t="s">
        <v>14549</v>
      </c>
      <c r="E1595" s="382" t="s">
        <v>14550</v>
      </c>
      <c r="F1595" s="355"/>
      <c r="G1595" s="380" t="s">
        <v>12038</v>
      </c>
      <c r="H1595" s="355"/>
      <c r="I1595" s="355"/>
      <c r="J1595" s="355"/>
      <c r="K1595" s="382" t="s">
        <v>12829</v>
      </c>
      <c r="L1595" s="355"/>
      <c r="M1595" s="355"/>
      <c r="N1595" s="355"/>
      <c r="O1595" s="355"/>
      <c r="P1595" s="355"/>
      <c r="Q1595" s="355"/>
      <c r="R1595" s="355"/>
      <c r="S1595" s="355"/>
      <c r="T1595" s="355"/>
      <c r="U1595" s="355"/>
      <c r="V1595" s="355">
        <v>14591000</v>
      </c>
      <c r="W1595" s="355"/>
      <c r="X1595" s="355"/>
      <c r="Y1595" s="355"/>
      <c r="Z1595" s="355"/>
      <c r="AA1595" s="355"/>
      <c r="AB1595" s="355"/>
      <c r="AC1595" s="355"/>
      <c r="AD1595" s="355"/>
      <c r="AE1595" s="355"/>
      <c r="AF1595" s="355"/>
      <c r="AG1595" s="355"/>
      <c r="AH1595" s="355"/>
      <c r="AI1595" s="381">
        <v>149322000</v>
      </c>
      <c r="AJ1595" s="381">
        <v>149322000</v>
      </c>
      <c r="AK1595" s="381">
        <v>4059922</v>
      </c>
      <c r="AL1595" s="381">
        <v>4059922</v>
      </c>
      <c r="AM1595" s="381">
        <v>396714</v>
      </c>
      <c r="AN1595" s="359"/>
      <c r="AO1595" s="367"/>
    </row>
    <row r="1596" spans="1:41" ht="15.75">
      <c r="A1596" s="355" t="s">
        <v>14567</v>
      </c>
      <c r="B1596" s="355"/>
      <c r="C1596" s="382" t="s">
        <v>14548</v>
      </c>
      <c r="D1596" s="382" t="s">
        <v>14549</v>
      </c>
      <c r="E1596" s="382" t="s">
        <v>14550</v>
      </c>
      <c r="F1596" s="355"/>
      <c r="G1596" s="380" t="s">
        <v>12040</v>
      </c>
      <c r="H1596" s="355"/>
      <c r="I1596" s="355"/>
      <c r="J1596" s="355"/>
      <c r="K1596" s="382" t="s">
        <v>13928</v>
      </c>
      <c r="L1596" s="355"/>
      <c r="M1596" s="355"/>
      <c r="N1596" s="355"/>
      <c r="O1596" s="355"/>
      <c r="P1596" s="355"/>
      <c r="Q1596" s="355"/>
      <c r="R1596" s="355"/>
      <c r="S1596" s="355"/>
      <c r="T1596" s="355"/>
      <c r="U1596" s="355"/>
      <c r="V1596" s="355"/>
      <c r="W1596" s="355"/>
      <c r="X1596" s="355"/>
      <c r="Y1596" s="355"/>
      <c r="Z1596" s="355"/>
      <c r="AA1596" s="355"/>
      <c r="AB1596" s="355"/>
      <c r="AC1596" s="355"/>
      <c r="AD1596" s="355"/>
      <c r="AE1596" s="355"/>
      <c r="AF1596" s="355"/>
      <c r="AG1596" s="355"/>
      <c r="AH1596" s="355"/>
      <c r="AI1596" s="381">
        <v>149322000</v>
      </c>
      <c r="AJ1596" s="381">
        <v>0</v>
      </c>
      <c r="AK1596" s="381">
        <v>4059922</v>
      </c>
      <c r="AL1596" s="381">
        <v>0</v>
      </c>
      <c r="AM1596" s="381"/>
      <c r="AN1596" s="359"/>
      <c r="AO1596" s="367"/>
    </row>
    <row r="1597" spans="1:41" ht="15.75">
      <c r="A1597" s="355" t="s">
        <v>14568</v>
      </c>
      <c r="B1597" s="355"/>
      <c r="C1597" s="382" t="s">
        <v>14548</v>
      </c>
      <c r="D1597" s="382" t="s">
        <v>14549</v>
      </c>
      <c r="E1597" s="382" t="s">
        <v>14550</v>
      </c>
      <c r="F1597" s="355"/>
      <c r="G1597" s="380" t="s">
        <v>12042</v>
      </c>
      <c r="H1597" s="355"/>
      <c r="I1597" s="355"/>
      <c r="J1597" s="355"/>
      <c r="K1597" s="382" t="s">
        <v>13928</v>
      </c>
      <c r="L1597" s="355"/>
      <c r="M1597" s="355"/>
      <c r="N1597" s="355"/>
      <c r="O1597" s="355"/>
      <c r="P1597" s="355"/>
      <c r="Q1597" s="355"/>
      <c r="R1597" s="355"/>
      <c r="S1597" s="355"/>
      <c r="T1597" s="355"/>
      <c r="U1597" s="355"/>
      <c r="V1597" s="355"/>
      <c r="W1597" s="355"/>
      <c r="X1597" s="355"/>
      <c r="Y1597" s="355"/>
      <c r="Z1597" s="355"/>
      <c r="AA1597" s="355"/>
      <c r="AB1597" s="355"/>
      <c r="AC1597" s="355"/>
      <c r="AD1597" s="355"/>
      <c r="AE1597" s="355"/>
      <c r="AF1597" s="355"/>
      <c r="AG1597" s="355"/>
      <c r="AH1597" s="355"/>
      <c r="AI1597" s="381">
        <v>149322000</v>
      </c>
      <c r="AJ1597" s="381">
        <v>0</v>
      </c>
      <c r="AK1597" s="381">
        <v>4059922</v>
      </c>
      <c r="AL1597" s="381">
        <v>0</v>
      </c>
      <c r="AM1597" s="381"/>
      <c r="AN1597" s="359"/>
      <c r="AO1597" s="367"/>
    </row>
    <row r="1598" spans="1:41" ht="15.75">
      <c r="A1598" s="355" t="s">
        <v>14569</v>
      </c>
      <c r="B1598" s="355">
        <v>653190</v>
      </c>
      <c r="C1598" s="382" t="s">
        <v>14548</v>
      </c>
      <c r="D1598" s="382" t="s">
        <v>14549</v>
      </c>
      <c r="E1598" s="382" t="s">
        <v>14550</v>
      </c>
      <c r="F1598" s="355"/>
      <c r="G1598" s="380" t="s">
        <v>12044</v>
      </c>
      <c r="H1598" s="355"/>
      <c r="I1598" s="355"/>
      <c r="J1598" s="355"/>
      <c r="K1598" s="382" t="s">
        <v>12829</v>
      </c>
      <c r="L1598" s="355"/>
      <c r="M1598" s="355"/>
      <c r="N1598" s="355"/>
      <c r="O1598" s="355"/>
      <c r="P1598" s="355"/>
      <c r="Q1598" s="355"/>
      <c r="R1598" s="355"/>
      <c r="S1598" s="355"/>
      <c r="T1598" s="355"/>
      <c r="U1598" s="355"/>
      <c r="V1598" s="355">
        <v>24024000</v>
      </c>
      <c r="W1598" s="355"/>
      <c r="X1598" s="355"/>
      <c r="Y1598" s="355"/>
      <c r="Z1598" s="355"/>
      <c r="AA1598" s="355"/>
      <c r="AB1598" s="355"/>
      <c r="AC1598" s="355"/>
      <c r="AD1598" s="355"/>
      <c r="AE1598" s="355"/>
      <c r="AF1598" s="355"/>
      <c r="AG1598" s="355"/>
      <c r="AH1598" s="355"/>
      <c r="AI1598" s="381">
        <v>149322000</v>
      </c>
      <c r="AJ1598" s="381">
        <v>149322000</v>
      </c>
      <c r="AK1598" s="381">
        <v>4059922</v>
      </c>
      <c r="AL1598" s="381">
        <v>4059922</v>
      </c>
      <c r="AM1598" s="381">
        <v>653190</v>
      </c>
      <c r="AN1598" s="359"/>
      <c r="AO1598" s="367"/>
    </row>
    <row r="1599" spans="1:41" ht="15.75">
      <c r="A1599" s="355" t="s">
        <v>14570</v>
      </c>
      <c r="B1599" s="355"/>
      <c r="C1599" s="382" t="s">
        <v>14548</v>
      </c>
      <c r="D1599" s="382" t="s">
        <v>14549</v>
      </c>
      <c r="E1599" s="382" t="s">
        <v>14550</v>
      </c>
      <c r="F1599" s="355"/>
      <c r="G1599" s="380" t="s">
        <v>12046</v>
      </c>
      <c r="H1599" s="355"/>
      <c r="I1599" s="355"/>
      <c r="J1599" s="355"/>
      <c r="K1599" s="382" t="s">
        <v>13928</v>
      </c>
      <c r="L1599" s="355"/>
      <c r="M1599" s="355"/>
      <c r="N1599" s="355"/>
      <c r="O1599" s="355"/>
      <c r="P1599" s="355"/>
      <c r="Q1599" s="355"/>
      <c r="R1599" s="355"/>
      <c r="S1599" s="355"/>
      <c r="T1599" s="355"/>
      <c r="U1599" s="355"/>
      <c r="V1599" s="355"/>
      <c r="W1599" s="355"/>
      <c r="X1599" s="355"/>
      <c r="Y1599" s="355"/>
      <c r="Z1599" s="355"/>
      <c r="AA1599" s="355"/>
      <c r="AB1599" s="355"/>
      <c r="AC1599" s="355"/>
      <c r="AD1599" s="355"/>
      <c r="AE1599" s="355"/>
      <c r="AF1599" s="355"/>
      <c r="AG1599" s="355"/>
      <c r="AH1599" s="355"/>
      <c r="AI1599" s="381">
        <v>149322000</v>
      </c>
      <c r="AJ1599" s="381">
        <v>0</v>
      </c>
      <c r="AK1599" s="381">
        <v>4059922</v>
      </c>
      <c r="AL1599" s="381">
        <v>0</v>
      </c>
      <c r="AM1599" s="381"/>
      <c r="AN1599" s="359"/>
      <c r="AO1599" s="367"/>
    </row>
    <row r="1600" spans="1:41" ht="15.75">
      <c r="A1600" s="355" t="s">
        <v>14571</v>
      </c>
      <c r="B1600" s="355"/>
      <c r="C1600" s="382" t="s">
        <v>14548</v>
      </c>
      <c r="D1600" s="382" t="s">
        <v>14549</v>
      </c>
      <c r="E1600" s="382" t="s">
        <v>14550</v>
      </c>
      <c r="F1600" s="355"/>
      <c r="G1600" s="380" t="s">
        <v>12110</v>
      </c>
      <c r="H1600" s="355"/>
      <c r="I1600" s="355"/>
      <c r="J1600" s="355"/>
      <c r="K1600" s="382" t="s">
        <v>13928</v>
      </c>
      <c r="L1600" s="355"/>
      <c r="M1600" s="355"/>
      <c r="N1600" s="355"/>
      <c r="O1600" s="355"/>
      <c r="P1600" s="355"/>
      <c r="Q1600" s="355"/>
      <c r="R1600" s="355"/>
      <c r="S1600" s="355"/>
      <c r="T1600" s="355"/>
      <c r="U1600" s="355"/>
      <c r="V1600" s="355"/>
      <c r="W1600" s="355"/>
      <c r="X1600" s="355"/>
      <c r="Y1600" s="355"/>
      <c r="Z1600" s="355"/>
      <c r="AA1600" s="355"/>
      <c r="AB1600" s="355"/>
      <c r="AC1600" s="355"/>
      <c r="AD1600" s="355"/>
      <c r="AE1600" s="355"/>
      <c r="AF1600" s="355"/>
      <c r="AG1600" s="355"/>
      <c r="AH1600" s="355"/>
      <c r="AI1600" s="381">
        <v>149322000</v>
      </c>
      <c r="AJ1600" s="381">
        <v>0</v>
      </c>
      <c r="AK1600" s="381">
        <v>4059922</v>
      </c>
      <c r="AL1600" s="381">
        <v>0</v>
      </c>
      <c r="AM1600" s="381"/>
      <c r="AN1600" s="359"/>
      <c r="AO1600" s="367"/>
    </row>
    <row r="1601" spans="1:41" ht="15.75">
      <c r="A1601" s="355" t="s">
        <v>14572</v>
      </c>
      <c r="B1601" s="355"/>
      <c r="C1601" s="382" t="s">
        <v>14548</v>
      </c>
      <c r="D1601" s="382" t="s">
        <v>14549</v>
      </c>
      <c r="E1601" s="382" t="s">
        <v>14550</v>
      </c>
      <c r="F1601" s="355"/>
      <c r="G1601" s="380" t="s">
        <v>12182</v>
      </c>
      <c r="H1601" s="355"/>
      <c r="I1601" s="355"/>
      <c r="J1601" s="355"/>
      <c r="K1601" s="382" t="s">
        <v>13928</v>
      </c>
      <c r="L1601" s="355"/>
      <c r="M1601" s="355"/>
      <c r="N1601" s="355"/>
      <c r="O1601" s="355"/>
      <c r="P1601" s="355"/>
      <c r="Q1601" s="355"/>
      <c r="R1601" s="355"/>
      <c r="S1601" s="355"/>
      <c r="T1601" s="355"/>
      <c r="U1601" s="355"/>
      <c r="V1601" s="355"/>
      <c r="W1601" s="355"/>
      <c r="X1601" s="355"/>
      <c r="Y1601" s="355"/>
      <c r="Z1601" s="355"/>
      <c r="AA1601" s="355"/>
      <c r="AB1601" s="355"/>
      <c r="AC1601" s="355"/>
      <c r="AD1601" s="355"/>
      <c r="AE1601" s="355"/>
      <c r="AF1601" s="355"/>
      <c r="AG1601" s="355"/>
      <c r="AH1601" s="355"/>
      <c r="AI1601" s="381">
        <v>149322000</v>
      </c>
      <c r="AJ1601" s="381">
        <v>0</v>
      </c>
      <c r="AK1601" s="381">
        <v>4059922</v>
      </c>
      <c r="AL1601" s="381">
        <v>0</v>
      </c>
      <c r="AM1601" s="381"/>
      <c r="AN1601" s="359"/>
      <c r="AO1601" s="367"/>
    </row>
    <row r="1602" spans="1:41" ht="15.75">
      <c r="A1602" s="355" t="s">
        <v>14573</v>
      </c>
      <c r="B1602" s="355">
        <v>319090</v>
      </c>
      <c r="C1602" s="382" t="s">
        <v>14548</v>
      </c>
      <c r="D1602" s="382" t="s">
        <v>14549</v>
      </c>
      <c r="E1602" s="382" t="s">
        <v>14550</v>
      </c>
      <c r="F1602" s="355"/>
      <c r="G1602" s="380" t="s">
        <v>12113</v>
      </c>
      <c r="H1602" s="355"/>
      <c r="I1602" s="355"/>
      <c r="J1602" s="355"/>
      <c r="K1602" s="382" t="s">
        <v>12829</v>
      </c>
      <c r="L1602" s="355"/>
      <c r="M1602" s="355"/>
      <c r="N1602" s="355"/>
      <c r="O1602" s="355"/>
      <c r="P1602" s="355"/>
      <c r="Q1602" s="355"/>
      <c r="R1602" s="355"/>
      <c r="S1602" s="355"/>
      <c r="T1602" s="355"/>
      <c r="U1602" s="355"/>
      <c r="V1602" s="355">
        <v>11736000</v>
      </c>
      <c r="W1602" s="355"/>
      <c r="X1602" s="355"/>
      <c r="Y1602" s="355"/>
      <c r="Z1602" s="355"/>
      <c r="AA1602" s="355"/>
      <c r="AB1602" s="355"/>
      <c r="AC1602" s="355"/>
      <c r="AD1602" s="355"/>
      <c r="AE1602" s="355"/>
      <c r="AF1602" s="355"/>
      <c r="AG1602" s="355"/>
      <c r="AH1602" s="355"/>
      <c r="AI1602" s="381">
        <v>149322000</v>
      </c>
      <c r="AJ1602" s="381">
        <v>149322000</v>
      </c>
      <c r="AK1602" s="381">
        <v>4059922</v>
      </c>
      <c r="AL1602" s="381">
        <v>4059922</v>
      </c>
      <c r="AM1602" s="381">
        <v>319090</v>
      </c>
      <c r="AN1602" s="359"/>
      <c r="AO1602" s="367"/>
    </row>
    <row r="1603" spans="1:41" ht="15.75">
      <c r="A1603" s="355" t="s">
        <v>14574</v>
      </c>
      <c r="B1603" s="355"/>
      <c r="C1603" s="382" t="s">
        <v>14548</v>
      </c>
      <c r="D1603" s="382" t="s">
        <v>14549</v>
      </c>
      <c r="E1603" s="382" t="s">
        <v>14550</v>
      </c>
      <c r="F1603" s="355"/>
      <c r="G1603" s="380" t="s">
        <v>12447</v>
      </c>
      <c r="H1603" s="355"/>
      <c r="I1603" s="355"/>
      <c r="J1603" s="355"/>
      <c r="K1603" s="382" t="s">
        <v>13928</v>
      </c>
      <c r="L1603" s="355"/>
      <c r="M1603" s="355"/>
      <c r="N1603" s="355"/>
      <c r="O1603" s="355"/>
      <c r="P1603" s="355"/>
      <c r="Q1603" s="355"/>
      <c r="R1603" s="355"/>
      <c r="S1603" s="355"/>
      <c r="T1603" s="355"/>
      <c r="U1603" s="355"/>
      <c r="V1603" s="355"/>
      <c r="W1603" s="355"/>
      <c r="X1603" s="355"/>
      <c r="Y1603" s="355"/>
      <c r="Z1603" s="355"/>
      <c r="AA1603" s="355"/>
      <c r="AB1603" s="355"/>
      <c r="AC1603" s="355"/>
      <c r="AD1603" s="355"/>
      <c r="AE1603" s="355"/>
      <c r="AF1603" s="355"/>
      <c r="AG1603" s="355"/>
      <c r="AH1603" s="355"/>
      <c r="AI1603" s="381">
        <v>149322000</v>
      </c>
      <c r="AJ1603" s="381">
        <v>0</v>
      </c>
      <c r="AK1603" s="381">
        <v>4059922</v>
      </c>
      <c r="AL1603" s="381">
        <v>0</v>
      </c>
      <c r="AM1603" s="381"/>
      <c r="AN1603" s="359"/>
      <c r="AO1603" s="367"/>
    </row>
    <row r="1604" spans="1:41" ht="15.75">
      <c r="A1604" s="355" t="s">
        <v>14575</v>
      </c>
      <c r="B1604" s="355"/>
      <c r="C1604" s="382" t="s">
        <v>14548</v>
      </c>
      <c r="D1604" s="382" t="s">
        <v>14549</v>
      </c>
      <c r="E1604" s="382" t="s">
        <v>14550</v>
      </c>
      <c r="F1604" s="355"/>
      <c r="G1604" s="380" t="s">
        <v>12116</v>
      </c>
      <c r="H1604" s="355"/>
      <c r="I1604" s="355"/>
      <c r="J1604" s="355"/>
      <c r="K1604" s="382" t="s">
        <v>13928</v>
      </c>
      <c r="L1604" s="355"/>
      <c r="M1604" s="355"/>
      <c r="N1604" s="355"/>
      <c r="O1604" s="355"/>
      <c r="P1604" s="355"/>
      <c r="Q1604" s="355"/>
      <c r="R1604" s="355"/>
      <c r="S1604" s="355"/>
      <c r="T1604" s="355"/>
      <c r="U1604" s="355"/>
      <c r="V1604" s="355"/>
      <c r="W1604" s="355"/>
      <c r="X1604" s="355"/>
      <c r="Y1604" s="355"/>
      <c r="Z1604" s="355"/>
      <c r="AA1604" s="355"/>
      <c r="AB1604" s="355"/>
      <c r="AC1604" s="355"/>
      <c r="AD1604" s="355"/>
      <c r="AE1604" s="355"/>
      <c r="AF1604" s="355"/>
      <c r="AG1604" s="355"/>
      <c r="AH1604" s="355"/>
      <c r="AI1604" s="381">
        <v>149322000</v>
      </c>
      <c r="AJ1604" s="381">
        <v>0</v>
      </c>
      <c r="AK1604" s="381">
        <v>4059922</v>
      </c>
      <c r="AL1604" s="381">
        <v>0</v>
      </c>
      <c r="AM1604" s="381"/>
      <c r="AN1604" s="359"/>
      <c r="AO1604" s="367"/>
    </row>
    <row r="1605" spans="1:41" ht="15.75">
      <c r="A1605" s="355" t="s">
        <v>14576</v>
      </c>
      <c r="B1605" s="355"/>
      <c r="C1605" s="382" t="s">
        <v>14548</v>
      </c>
      <c r="D1605" s="382" t="s">
        <v>14549</v>
      </c>
      <c r="E1605" s="382" t="s">
        <v>14550</v>
      </c>
      <c r="F1605" s="355"/>
      <c r="G1605" s="380" t="s">
        <v>12634</v>
      </c>
      <c r="H1605" s="355"/>
      <c r="I1605" s="355"/>
      <c r="J1605" s="355"/>
      <c r="K1605" s="382" t="s">
        <v>13928</v>
      </c>
      <c r="L1605" s="355"/>
      <c r="M1605" s="355"/>
      <c r="N1605" s="355"/>
      <c r="O1605" s="355"/>
      <c r="P1605" s="355"/>
      <c r="Q1605" s="355"/>
      <c r="R1605" s="355"/>
      <c r="S1605" s="355"/>
      <c r="T1605" s="355"/>
      <c r="U1605" s="355"/>
      <c r="V1605" s="355"/>
      <c r="W1605" s="355"/>
      <c r="X1605" s="355"/>
      <c r="Y1605" s="355"/>
      <c r="Z1605" s="355"/>
      <c r="AA1605" s="355"/>
      <c r="AB1605" s="355"/>
      <c r="AC1605" s="355"/>
      <c r="AD1605" s="355"/>
      <c r="AE1605" s="355"/>
      <c r="AF1605" s="355"/>
      <c r="AG1605" s="355"/>
      <c r="AH1605" s="355"/>
      <c r="AI1605" s="381">
        <v>149322000</v>
      </c>
      <c r="AJ1605" s="381">
        <v>0</v>
      </c>
      <c r="AK1605" s="381">
        <v>4059922</v>
      </c>
      <c r="AL1605" s="381">
        <v>0</v>
      </c>
      <c r="AM1605" s="381"/>
      <c r="AN1605" s="359"/>
      <c r="AO1605" s="367"/>
    </row>
    <row r="1606" spans="1:41" ht="15.75">
      <c r="A1606" s="355" t="s">
        <v>14577</v>
      </c>
      <c r="B1606" s="355">
        <v>318819</v>
      </c>
      <c r="C1606" s="382" t="s">
        <v>14548</v>
      </c>
      <c r="D1606" s="382" t="s">
        <v>14549</v>
      </c>
      <c r="E1606" s="382" t="s">
        <v>14550</v>
      </c>
      <c r="F1606" s="355"/>
      <c r="G1606" s="380" t="s">
        <v>12118</v>
      </c>
      <c r="H1606" s="355"/>
      <c r="I1606" s="355"/>
      <c r="J1606" s="355"/>
      <c r="K1606" s="382" t="s">
        <v>12829</v>
      </c>
      <c r="L1606" s="355"/>
      <c r="M1606" s="355"/>
      <c r="N1606" s="355"/>
      <c r="O1606" s="355"/>
      <c r="P1606" s="355"/>
      <c r="Q1606" s="355"/>
      <c r="R1606" s="355"/>
      <c r="S1606" s="355"/>
      <c r="T1606" s="355"/>
      <c r="U1606" s="355"/>
      <c r="V1606" s="355">
        <v>11726000</v>
      </c>
      <c r="W1606" s="355"/>
      <c r="X1606" s="355"/>
      <c r="Y1606" s="355"/>
      <c r="Z1606" s="355"/>
      <c r="AA1606" s="355"/>
      <c r="AB1606" s="355"/>
      <c r="AC1606" s="355"/>
      <c r="AD1606" s="355"/>
      <c r="AE1606" s="355"/>
      <c r="AF1606" s="355"/>
      <c r="AG1606" s="355"/>
      <c r="AH1606" s="355"/>
      <c r="AI1606" s="381">
        <v>149322000</v>
      </c>
      <c r="AJ1606" s="381">
        <v>149322000</v>
      </c>
      <c r="AK1606" s="381">
        <v>4059922</v>
      </c>
      <c r="AL1606" s="381">
        <v>4059922</v>
      </c>
      <c r="AM1606" s="381">
        <v>318819</v>
      </c>
      <c r="AN1606" s="359"/>
      <c r="AO1606" s="367"/>
    </row>
    <row r="1607" spans="1:41" ht="15.75">
      <c r="A1607" s="355" t="s">
        <v>14578</v>
      </c>
      <c r="B1607" s="355"/>
      <c r="C1607" s="382" t="s">
        <v>14548</v>
      </c>
      <c r="D1607" s="382" t="s">
        <v>14549</v>
      </c>
      <c r="E1607" s="382" t="s">
        <v>14550</v>
      </c>
      <c r="F1607" s="355"/>
      <c r="G1607" s="380" t="s">
        <v>12450</v>
      </c>
      <c r="H1607" s="355"/>
      <c r="I1607" s="355"/>
      <c r="J1607" s="355"/>
      <c r="K1607" s="382" t="s">
        <v>13928</v>
      </c>
      <c r="L1607" s="355"/>
      <c r="M1607" s="355"/>
      <c r="N1607" s="355"/>
      <c r="O1607" s="355"/>
      <c r="P1607" s="355"/>
      <c r="Q1607" s="355"/>
      <c r="R1607" s="355"/>
      <c r="S1607" s="355"/>
      <c r="T1607" s="355"/>
      <c r="U1607" s="355"/>
      <c r="V1607" s="355"/>
      <c r="W1607" s="355"/>
      <c r="X1607" s="355"/>
      <c r="Y1607" s="355"/>
      <c r="Z1607" s="355"/>
      <c r="AA1607" s="355"/>
      <c r="AB1607" s="355"/>
      <c r="AC1607" s="355"/>
      <c r="AD1607" s="355"/>
      <c r="AE1607" s="355"/>
      <c r="AF1607" s="355"/>
      <c r="AG1607" s="355"/>
      <c r="AH1607" s="355"/>
      <c r="AI1607" s="381">
        <v>149322000</v>
      </c>
      <c r="AJ1607" s="381">
        <v>0</v>
      </c>
      <c r="AK1607" s="381">
        <v>4059922</v>
      </c>
      <c r="AL1607" s="381">
        <v>0</v>
      </c>
      <c r="AM1607" s="381"/>
      <c r="AN1607" s="359"/>
      <c r="AO1607" s="367"/>
    </row>
    <row r="1608" spans="1:41" ht="15.75">
      <c r="A1608" s="355" t="s">
        <v>14579</v>
      </c>
      <c r="B1608" s="355"/>
      <c r="C1608" s="382" t="s">
        <v>14548</v>
      </c>
      <c r="D1608" s="382" t="s">
        <v>14549</v>
      </c>
      <c r="E1608" s="382" t="s">
        <v>14550</v>
      </c>
      <c r="F1608" s="355"/>
      <c r="G1608" s="380" t="s">
        <v>12120</v>
      </c>
      <c r="H1608" s="355"/>
      <c r="I1608" s="355"/>
      <c r="J1608" s="355"/>
      <c r="K1608" s="382" t="s">
        <v>13928</v>
      </c>
      <c r="L1608" s="355"/>
      <c r="M1608" s="355"/>
      <c r="N1608" s="355"/>
      <c r="O1608" s="355"/>
      <c r="P1608" s="355"/>
      <c r="Q1608" s="355"/>
      <c r="R1608" s="355"/>
      <c r="S1608" s="355"/>
      <c r="T1608" s="355"/>
      <c r="U1608" s="355"/>
      <c r="V1608" s="355"/>
      <c r="W1608" s="355"/>
      <c r="X1608" s="355"/>
      <c r="Y1608" s="355"/>
      <c r="Z1608" s="355"/>
      <c r="AA1608" s="355"/>
      <c r="AB1608" s="355"/>
      <c r="AC1608" s="355"/>
      <c r="AD1608" s="355"/>
      <c r="AE1608" s="355"/>
      <c r="AF1608" s="355"/>
      <c r="AG1608" s="355"/>
      <c r="AH1608" s="355"/>
      <c r="AI1608" s="381">
        <v>149322000</v>
      </c>
      <c r="AJ1608" s="381">
        <v>0</v>
      </c>
      <c r="AK1608" s="381">
        <v>4059922</v>
      </c>
      <c r="AL1608" s="381">
        <v>0</v>
      </c>
      <c r="AM1608" s="381"/>
      <c r="AN1608" s="359"/>
      <c r="AO1608" s="367"/>
    </row>
    <row r="1609" spans="1:41" ht="15.75">
      <c r="A1609" s="355" t="s">
        <v>14580</v>
      </c>
      <c r="B1609" s="355"/>
      <c r="C1609" s="382" t="s">
        <v>14548</v>
      </c>
      <c r="D1609" s="382" t="s">
        <v>14549</v>
      </c>
      <c r="E1609" s="382" t="s">
        <v>14550</v>
      </c>
      <c r="F1609" s="355"/>
      <c r="G1609" s="380" t="s">
        <v>11198</v>
      </c>
      <c r="H1609" s="355"/>
      <c r="I1609" s="355"/>
      <c r="J1609" s="355"/>
      <c r="K1609" s="382" t="s">
        <v>13928</v>
      </c>
      <c r="L1609" s="355"/>
      <c r="M1609" s="355"/>
      <c r="N1609" s="355"/>
      <c r="O1609" s="355"/>
      <c r="P1609" s="355"/>
      <c r="Q1609" s="355"/>
      <c r="R1609" s="355"/>
      <c r="S1609" s="355"/>
      <c r="T1609" s="355"/>
      <c r="U1609" s="355"/>
      <c r="V1609" s="355"/>
      <c r="W1609" s="355"/>
      <c r="X1609" s="355"/>
      <c r="Y1609" s="355"/>
      <c r="Z1609" s="355"/>
      <c r="AA1609" s="355"/>
      <c r="AB1609" s="355"/>
      <c r="AC1609" s="355"/>
      <c r="AD1609" s="355"/>
      <c r="AE1609" s="355"/>
      <c r="AF1609" s="355"/>
      <c r="AG1609" s="355"/>
      <c r="AH1609" s="355"/>
      <c r="AI1609" s="381">
        <v>149322000</v>
      </c>
      <c r="AJ1609" s="381">
        <v>0</v>
      </c>
      <c r="AK1609" s="381">
        <v>4059922</v>
      </c>
      <c r="AL1609" s="381">
        <v>0</v>
      </c>
      <c r="AM1609" s="381"/>
      <c r="AN1609" s="359"/>
      <c r="AO1609" s="367"/>
    </row>
    <row r="1610" spans="1:41" ht="15.75">
      <c r="A1610" s="355" t="s">
        <v>14581</v>
      </c>
      <c r="B1610" s="355">
        <v>230590</v>
      </c>
      <c r="C1610" s="382" t="s">
        <v>14548</v>
      </c>
      <c r="D1610" s="382" t="s">
        <v>14549</v>
      </c>
      <c r="E1610" s="382" t="s">
        <v>14550</v>
      </c>
      <c r="F1610" s="355"/>
      <c r="G1610" s="380" t="s">
        <v>12126</v>
      </c>
      <c r="H1610" s="355"/>
      <c r="I1610" s="355"/>
      <c r="J1610" s="355"/>
      <c r="K1610" s="382" t="s">
        <v>12829</v>
      </c>
      <c r="L1610" s="355"/>
      <c r="M1610" s="355"/>
      <c r="N1610" s="355"/>
      <c r="O1610" s="355"/>
      <c r="P1610" s="355"/>
      <c r="Q1610" s="355"/>
      <c r="R1610" s="355"/>
      <c r="S1610" s="355"/>
      <c r="T1610" s="355"/>
      <c r="U1610" s="355"/>
      <c r="V1610" s="355">
        <v>8481000</v>
      </c>
      <c r="W1610" s="355"/>
      <c r="X1610" s="355"/>
      <c r="Y1610" s="355"/>
      <c r="Z1610" s="355"/>
      <c r="AA1610" s="355"/>
      <c r="AB1610" s="355"/>
      <c r="AC1610" s="355"/>
      <c r="AD1610" s="355"/>
      <c r="AE1610" s="355"/>
      <c r="AF1610" s="355"/>
      <c r="AG1610" s="355"/>
      <c r="AH1610" s="355"/>
      <c r="AI1610" s="381">
        <v>149322000</v>
      </c>
      <c r="AJ1610" s="381">
        <v>149322000</v>
      </c>
      <c r="AK1610" s="381">
        <v>4059922</v>
      </c>
      <c r="AL1610" s="381">
        <v>4059922</v>
      </c>
      <c r="AM1610" s="381">
        <v>230590</v>
      </c>
      <c r="AN1610" s="359"/>
      <c r="AO1610" s="367"/>
    </row>
    <row r="1611" spans="1:41" ht="15.75">
      <c r="A1611" s="355" t="s">
        <v>14582</v>
      </c>
      <c r="B1611" s="355"/>
      <c r="C1611" s="382" t="s">
        <v>14548</v>
      </c>
      <c r="D1611" s="382" t="s">
        <v>14549</v>
      </c>
      <c r="E1611" s="382" t="s">
        <v>14550</v>
      </c>
      <c r="F1611" s="355"/>
      <c r="G1611" s="380" t="s">
        <v>12129</v>
      </c>
      <c r="H1611" s="355"/>
      <c r="I1611" s="355"/>
      <c r="J1611" s="355"/>
      <c r="K1611" s="382" t="s">
        <v>13928</v>
      </c>
      <c r="L1611" s="355"/>
      <c r="M1611" s="355"/>
      <c r="N1611" s="355"/>
      <c r="O1611" s="355"/>
      <c r="P1611" s="355"/>
      <c r="Q1611" s="355"/>
      <c r="R1611" s="355"/>
      <c r="S1611" s="355"/>
      <c r="T1611" s="355"/>
      <c r="U1611" s="355"/>
      <c r="V1611" s="355"/>
      <c r="W1611" s="355"/>
      <c r="X1611" s="355"/>
      <c r="Y1611" s="355"/>
      <c r="Z1611" s="355"/>
      <c r="AA1611" s="355"/>
      <c r="AB1611" s="355"/>
      <c r="AC1611" s="355"/>
      <c r="AD1611" s="355"/>
      <c r="AE1611" s="355"/>
      <c r="AF1611" s="355"/>
      <c r="AG1611" s="355"/>
      <c r="AH1611" s="355"/>
      <c r="AI1611" s="381">
        <v>149322000</v>
      </c>
      <c r="AJ1611" s="381">
        <v>0</v>
      </c>
      <c r="AK1611" s="381">
        <v>4059922</v>
      </c>
      <c r="AL1611" s="381">
        <v>0</v>
      </c>
      <c r="AM1611" s="381"/>
      <c r="AN1611" s="359"/>
      <c r="AO1611" s="367"/>
    </row>
    <row r="1612" spans="1:41" ht="15.75">
      <c r="A1612" s="355" t="s">
        <v>14583</v>
      </c>
      <c r="B1612" s="355"/>
      <c r="C1612" s="382" t="s">
        <v>14548</v>
      </c>
      <c r="D1612" s="382" t="s">
        <v>14549</v>
      </c>
      <c r="E1612" s="382" t="s">
        <v>14550</v>
      </c>
      <c r="F1612" s="355"/>
      <c r="G1612" s="380" t="s">
        <v>11216</v>
      </c>
      <c r="H1612" s="355"/>
      <c r="I1612" s="355"/>
      <c r="J1612" s="355"/>
      <c r="K1612" s="382" t="s">
        <v>13928</v>
      </c>
      <c r="L1612" s="355"/>
      <c r="M1612" s="355"/>
      <c r="N1612" s="355"/>
      <c r="O1612" s="355"/>
      <c r="P1612" s="355"/>
      <c r="Q1612" s="355"/>
      <c r="R1612" s="355"/>
      <c r="S1612" s="355"/>
      <c r="T1612" s="355"/>
      <c r="U1612" s="355"/>
      <c r="V1612" s="355"/>
      <c r="W1612" s="355"/>
      <c r="X1612" s="355"/>
      <c r="Y1612" s="355"/>
      <c r="Z1612" s="355"/>
      <c r="AA1612" s="355"/>
      <c r="AB1612" s="355"/>
      <c r="AC1612" s="355"/>
      <c r="AD1612" s="355"/>
      <c r="AE1612" s="355"/>
      <c r="AF1612" s="355"/>
      <c r="AG1612" s="355"/>
      <c r="AH1612" s="355"/>
      <c r="AI1612" s="381">
        <v>149322000</v>
      </c>
      <c r="AJ1612" s="381">
        <v>0</v>
      </c>
      <c r="AK1612" s="381">
        <v>4059922</v>
      </c>
      <c r="AL1612" s="381">
        <v>0</v>
      </c>
      <c r="AM1612" s="381"/>
      <c r="AN1612" s="359"/>
      <c r="AO1612" s="367"/>
    </row>
    <row r="1613" spans="1:41" ht="15.75">
      <c r="A1613" s="355" t="s">
        <v>14584</v>
      </c>
      <c r="B1613" s="355"/>
      <c r="C1613" s="382" t="s">
        <v>14548</v>
      </c>
      <c r="D1613" s="382" t="s">
        <v>14549</v>
      </c>
      <c r="E1613" s="382" t="s">
        <v>14550</v>
      </c>
      <c r="F1613" s="355"/>
      <c r="G1613" s="380" t="s">
        <v>12132</v>
      </c>
      <c r="H1613" s="355"/>
      <c r="I1613" s="355"/>
      <c r="J1613" s="355"/>
      <c r="K1613" s="382" t="s">
        <v>13928</v>
      </c>
      <c r="L1613" s="355"/>
      <c r="M1613" s="355"/>
      <c r="N1613" s="355"/>
      <c r="O1613" s="355"/>
      <c r="P1613" s="355"/>
      <c r="Q1613" s="355"/>
      <c r="R1613" s="355"/>
      <c r="S1613" s="355"/>
      <c r="T1613" s="355"/>
      <c r="U1613" s="355"/>
      <c r="V1613" s="355"/>
      <c r="W1613" s="355"/>
      <c r="X1613" s="355"/>
      <c r="Y1613" s="355"/>
      <c r="Z1613" s="355"/>
      <c r="AA1613" s="355"/>
      <c r="AB1613" s="355"/>
      <c r="AC1613" s="355"/>
      <c r="AD1613" s="355"/>
      <c r="AE1613" s="355"/>
      <c r="AF1613" s="355"/>
      <c r="AG1613" s="355"/>
      <c r="AH1613" s="355"/>
      <c r="AI1613" s="381">
        <v>149322000</v>
      </c>
      <c r="AJ1613" s="381">
        <v>0</v>
      </c>
      <c r="AK1613" s="381">
        <v>4059922</v>
      </c>
      <c r="AL1613" s="381">
        <v>0</v>
      </c>
      <c r="AM1613" s="381"/>
      <c r="AN1613" s="359"/>
      <c r="AO1613" s="367"/>
    </row>
    <row r="1614" spans="1:41" ht="15.75">
      <c r="A1614" s="355" t="s">
        <v>14585</v>
      </c>
      <c r="B1614" s="355">
        <v>335676</v>
      </c>
      <c r="C1614" s="382" t="s">
        <v>14548</v>
      </c>
      <c r="D1614" s="382" t="s">
        <v>14549</v>
      </c>
      <c r="E1614" s="382" t="s">
        <v>14550</v>
      </c>
      <c r="F1614" s="355"/>
      <c r="G1614" s="380" t="s">
        <v>12135</v>
      </c>
      <c r="H1614" s="355"/>
      <c r="I1614" s="355"/>
      <c r="J1614" s="355"/>
      <c r="K1614" s="382" t="s">
        <v>12829</v>
      </c>
      <c r="L1614" s="355"/>
      <c r="M1614" s="355"/>
      <c r="N1614" s="355"/>
      <c r="O1614" s="355"/>
      <c r="P1614" s="355"/>
      <c r="Q1614" s="355"/>
      <c r="R1614" s="355"/>
      <c r="S1614" s="355"/>
      <c r="T1614" s="355"/>
      <c r="U1614" s="355"/>
      <c r="V1614" s="355">
        <v>12346000</v>
      </c>
      <c r="W1614" s="355"/>
      <c r="X1614" s="355"/>
      <c r="Y1614" s="355"/>
      <c r="Z1614" s="355"/>
      <c r="AA1614" s="355"/>
      <c r="AB1614" s="355"/>
      <c r="AC1614" s="355"/>
      <c r="AD1614" s="355"/>
      <c r="AE1614" s="355"/>
      <c r="AF1614" s="355"/>
      <c r="AG1614" s="355"/>
      <c r="AH1614" s="355"/>
      <c r="AI1614" s="381">
        <v>149322000</v>
      </c>
      <c r="AJ1614" s="381">
        <v>149322000</v>
      </c>
      <c r="AK1614" s="381">
        <v>4059922</v>
      </c>
      <c r="AL1614" s="381">
        <v>4059922</v>
      </c>
      <c r="AM1614" s="381">
        <v>335676</v>
      </c>
      <c r="AN1614" s="359"/>
      <c r="AO1614" s="367"/>
    </row>
    <row r="1615" spans="1:41" ht="15.75">
      <c r="A1615" s="355" t="s">
        <v>14586</v>
      </c>
      <c r="B1615" s="355"/>
      <c r="C1615" s="382" t="s">
        <v>14548</v>
      </c>
      <c r="D1615" s="382" t="s">
        <v>14549</v>
      </c>
      <c r="E1615" s="382" t="s">
        <v>14550</v>
      </c>
      <c r="F1615" s="355"/>
      <c r="G1615" s="380" t="s">
        <v>13253</v>
      </c>
      <c r="H1615" s="355"/>
      <c r="I1615" s="355"/>
      <c r="J1615" s="355"/>
      <c r="K1615" s="382" t="s">
        <v>13928</v>
      </c>
      <c r="L1615" s="355"/>
      <c r="M1615" s="355"/>
      <c r="N1615" s="355"/>
      <c r="O1615" s="355"/>
      <c r="P1615" s="355"/>
      <c r="Q1615" s="355"/>
      <c r="R1615" s="355"/>
      <c r="S1615" s="355"/>
      <c r="T1615" s="355"/>
      <c r="U1615" s="355"/>
      <c r="V1615" s="355"/>
      <c r="W1615" s="355"/>
      <c r="X1615" s="355"/>
      <c r="Y1615" s="355"/>
      <c r="Z1615" s="355"/>
      <c r="AA1615" s="355"/>
      <c r="AB1615" s="355"/>
      <c r="AC1615" s="355"/>
      <c r="AD1615" s="355"/>
      <c r="AE1615" s="355"/>
      <c r="AF1615" s="355"/>
      <c r="AG1615" s="355"/>
      <c r="AH1615" s="355"/>
      <c r="AI1615" s="381">
        <v>149322000</v>
      </c>
      <c r="AJ1615" s="381">
        <v>0</v>
      </c>
      <c r="AK1615" s="381">
        <v>4059922</v>
      </c>
      <c r="AL1615" s="381">
        <v>0</v>
      </c>
      <c r="AM1615" s="381"/>
      <c r="AN1615" s="359"/>
      <c r="AO1615" s="367"/>
    </row>
    <row r="1616" spans="1:41" ht="15.75">
      <c r="A1616" s="355" t="s">
        <v>14587</v>
      </c>
      <c r="B1616" s="355"/>
      <c r="C1616" s="382" t="s">
        <v>14548</v>
      </c>
      <c r="D1616" s="382" t="s">
        <v>14549</v>
      </c>
      <c r="E1616" s="382" t="s">
        <v>14550</v>
      </c>
      <c r="F1616" s="355"/>
      <c r="G1616" s="380" t="s">
        <v>13255</v>
      </c>
      <c r="H1616" s="355"/>
      <c r="I1616" s="355"/>
      <c r="J1616" s="355"/>
      <c r="K1616" s="382" t="s">
        <v>13928</v>
      </c>
      <c r="L1616" s="355"/>
      <c r="M1616" s="355"/>
      <c r="N1616" s="355"/>
      <c r="O1616" s="355"/>
      <c r="P1616" s="355"/>
      <c r="Q1616" s="355"/>
      <c r="R1616" s="355"/>
      <c r="S1616" s="355"/>
      <c r="T1616" s="355"/>
      <c r="U1616" s="355"/>
      <c r="V1616" s="355"/>
      <c r="W1616" s="355"/>
      <c r="X1616" s="355"/>
      <c r="Y1616" s="355"/>
      <c r="Z1616" s="355"/>
      <c r="AA1616" s="355"/>
      <c r="AB1616" s="355"/>
      <c r="AC1616" s="355"/>
      <c r="AD1616" s="355"/>
      <c r="AE1616" s="355"/>
      <c r="AF1616" s="355"/>
      <c r="AG1616" s="355"/>
      <c r="AH1616" s="355"/>
      <c r="AI1616" s="381">
        <v>149322000</v>
      </c>
      <c r="AJ1616" s="381">
        <v>0</v>
      </c>
      <c r="AK1616" s="381">
        <v>4059922</v>
      </c>
      <c r="AL1616" s="381">
        <v>0</v>
      </c>
      <c r="AM1616" s="381"/>
      <c r="AN1616" s="359"/>
      <c r="AO1616" s="367"/>
    </row>
    <row r="1617" spans="1:41" ht="15.75">
      <c r="A1617" s="355" t="s">
        <v>14588</v>
      </c>
      <c r="B1617" s="355"/>
      <c r="C1617" s="382" t="s">
        <v>14548</v>
      </c>
      <c r="D1617" s="382" t="s">
        <v>14549</v>
      </c>
      <c r="E1617" s="382" t="s">
        <v>14550</v>
      </c>
      <c r="F1617" s="355"/>
      <c r="G1617" s="380" t="s">
        <v>13257</v>
      </c>
      <c r="H1617" s="355"/>
      <c r="I1617" s="355"/>
      <c r="J1617" s="355"/>
      <c r="K1617" s="382" t="s">
        <v>13928</v>
      </c>
      <c r="L1617" s="355"/>
      <c r="M1617" s="355"/>
      <c r="N1617" s="355"/>
      <c r="O1617" s="355"/>
      <c r="P1617" s="355"/>
      <c r="Q1617" s="355"/>
      <c r="R1617" s="355"/>
      <c r="S1617" s="355"/>
      <c r="T1617" s="355"/>
      <c r="U1617" s="355"/>
      <c r="V1617" s="355"/>
      <c r="W1617" s="355"/>
      <c r="X1617" s="355"/>
      <c r="Y1617" s="355"/>
      <c r="Z1617" s="355"/>
      <c r="AA1617" s="355"/>
      <c r="AB1617" s="355"/>
      <c r="AC1617" s="355"/>
      <c r="AD1617" s="355"/>
      <c r="AE1617" s="355"/>
      <c r="AF1617" s="355"/>
      <c r="AG1617" s="355"/>
      <c r="AH1617" s="355"/>
      <c r="AI1617" s="381">
        <v>149322000</v>
      </c>
      <c r="AJ1617" s="381">
        <v>0</v>
      </c>
      <c r="AK1617" s="381">
        <v>4059922</v>
      </c>
      <c r="AL1617" s="381">
        <v>0</v>
      </c>
      <c r="AM1617" s="381"/>
      <c r="AN1617" s="359"/>
      <c r="AO1617" s="367"/>
    </row>
    <row r="1618" spans="1:41" ht="15.75">
      <c r="A1618" s="355" t="s">
        <v>14589</v>
      </c>
      <c r="B1618" s="355">
        <v>42986</v>
      </c>
      <c r="C1618" s="382" t="s">
        <v>14548</v>
      </c>
      <c r="D1618" s="382" t="s">
        <v>14549</v>
      </c>
      <c r="E1618" s="382" t="s">
        <v>14550</v>
      </c>
      <c r="F1618" s="355"/>
      <c r="G1618" s="380" t="s">
        <v>13259</v>
      </c>
      <c r="H1618" s="355"/>
      <c r="I1618" s="355"/>
      <c r="J1618" s="355"/>
      <c r="K1618" s="382" t="s">
        <v>12829</v>
      </c>
      <c r="L1618" s="355"/>
      <c r="M1618" s="355"/>
      <c r="N1618" s="355"/>
      <c r="O1618" s="355"/>
      <c r="P1618" s="355"/>
      <c r="Q1618" s="355"/>
      <c r="R1618" s="355"/>
      <c r="S1618" s="355"/>
      <c r="T1618" s="355"/>
      <c r="U1618" s="355"/>
      <c r="V1618" s="355">
        <v>1581000</v>
      </c>
      <c r="W1618" s="355"/>
      <c r="X1618" s="355"/>
      <c r="Y1618" s="355"/>
      <c r="Z1618" s="355"/>
      <c r="AA1618" s="355"/>
      <c r="AB1618" s="355"/>
      <c r="AC1618" s="355"/>
      <c r="AD1618" s="355"/>
      <c r="AE1618" s="355"/>
      <c r="AF1618" s="355"/>
      <c r="AG1618" s="355"/>
      <c r="AH1618" s="355"/>
      <c r="AI1618" s="381">
        <v>149322000</v>
      </c>
      <c r="AJ1618" s="381">
        <v>149322000</v>
      </c>
      <c r="AK1618" s="381">
        <v>4059922</v>
      </c>
      <c r="AL1618" s="381">
        <v>4059922</v>
      </c>
      <c r="AM1618" s="381">
        <v>42986</v>
      </c>
      <c r="AN1618" s="359"/>
      <c r="AO1618" s="367"/>
    </row>
    <row r="1619" spans="1:41" ht="15.75">
      <c r="A1619" s="355" t="s">
        <v>14590</v>
      </c>
      <c r="B1619" s="355"/>
      <c r="C1619" s="382" t="s">
        <v>14548</v>
      </c>
      <c r="D1619" s="382" t="s">
        <v>14549</v>
      </c>
      <c r="E1619" s="382" t="s">
        <v>14550</v>
      </c>
      <c r="F1619" s="355"/>
      <c r="G1619" s="380" t="s">
        <v>13038</v>
      </c>
      <c r="H1619" s="355"/>
      <c r="I1619" s="355"/>
      <c r="J1619" s="355"/>
      <c r="K1619" s="382" t="s">
        <v>13928</v>
      </c>
      <c r="L1619" s="355"/>
      <c r="M1619" s="355"/>
      <c r="N1619" s="355"/>
      <c r="O1619" s="355"/>
      <c r="P1619" s="355"/>
      <c r="Q1619" s="355"/>
      <c r="R1619" s="355"/>
      <c r="S1619" s="355"/>
      <c r="T1619" s="355"/>
      <c r="U1619" s="355"/>
      <c r="V1619" s="355"/>
      <c r="W1619" s="355"/>
      <c r="X1619" s="355"/>
      <c r="Y1619" s="355"/>
      <c r="Z1619" s="355"/>
      <c r="AA1619" s="355"/>
      <c r="AB1619" s="355"/>
      <c r="AC1619" s="355"/>
      <c r="AD1619" s="355"/>
      <c r="AE1619" s="355"/>
      <c r="AF1619" s="355"/>
      <c r="AG1619" s="355"/>
      <c r="AH1619" s="355"/>
      <c r="AI1619" s="381">
        <v>149322000</v>
      </c>
      <c r="AJ1619" s="381">
        <v>0</v>
      </c>
      <c r="AK1619" s="381">
        <v>4059922</v>
      </c>
      <c r="AL1619" s="381">
        <v>0</v>
      </c>
      <c r="AM1619" s="381"/>
      <c r="AN1619" s="359"/>
      <c r="AO1619" s="367"/>
    </row>
    <row r="1620" spans="1:41" ht="15.75">
      <c r="A1620" s="355" t="s">
        <v>14591</v>
      </c>
      <c r="B1620" s="355">
        <v>2855</v>
      </c>
      <c r="C1620" s="382" t="s">
        <v>14548</v>
      </c>
      <c r="D1620" s="382" t="s">
        <v>14549</v>
      </c>
      <c r="E1620" s="382" t="s">
        <v>14550</v>
      </c>
      <c r="F1620" s="355"/>
      <c r="G1620" s="380" t="s">
        <v>13043</v>
      </c>
      <c r="H1620" s="355"/>
      <c r="I1620" s="355"/>
      <c r="J1620" s="355"/>
      <c r="K1620" s="382" t="s">
        <v>12829</v>
      </c>
      <c r="L1620" s="355"/>
      <c r="M1620" s="355"/>
      <c r="N1620" s="355"/>
      <c r="O1620" s="355"/>
      <c r="P1620" s="355"/>
      <c r="Q1620" s="355"/>
      <c r="R1620" s="355"/>
      <c r="S1620" s="355"/>
      <c r="T1620" s="355"/>
      <c r="U1620" s="355"/>
      <c r="V1620" s="355">
        <v>105000</v>
      </c>
      <c r="W1620" s="355"/>
      <c r="X1620" s="355"/>
      <c r="Y1620" s="355"/>
      <c r="Z1620" s="355"/>
      <c r="AA1620" s="355"/>
      <c r="AB1620" s="355"/>
      <c r="AC1620" s="355"/>
      <c r="AD1620" s="355"/>
      <c r="AE1620" s="355"/>
      <c r="AF1620" s="355"/>
      <c r="AG1620" s="355"/>
      <c r="AH1620" s="355"/>
      <c r="AI1620" s="381">
        <v>149322000</v>
      </c>
      <c r="AJ1620" s="381">
        <v>149322000</v>
      </c>
      <c r="AK1620" s="381">
        <v>4059922</v>
      </c>
      <c r="AL1620" s="381">
        <v>4059922</v>
      </c>
      <c r="AM1620" s="381">
        <v>2855</v>
      </c>
      <c r="AN1620" s="359"/>
      <c r="AO1620" s="367"/>
    </row>
    <row r="1621" spans="1:41" ht="15.75">
      <c r="A1621" s="355" t="s">
        <v>14592</v>
      </c>
      <c r="B1621" s="355"/>
      <c r="C1621" s="382" t="s">
        <v>14548</v>
      </c>
      <c r="D1621" s="382" t="s">
        <v>14549</v>
      </c>
      <c r="E1621" s="382" t="s">
        <v>14550</v>
      </c>
      <c r="F1621" s="355"/>
      <c r="G1621" s="380" t="s">
        <v>13046</v>
      </c>
      <c r="H1621" s="355"/>
      <c r="I1621" s="355"/>
      <c r="J1621" s="355"/>
      <c r="K1621" s="382" t="s">
        <v>13928</v>
      </c>
      <c r="L1621" s="355"/>
      <c r="M1621" s="355"/>
      <c r="N1621" s="355"/>
      <c r="O1621" s="355"/>
      <c r="P1621" s="355"/>
      <c r="Q1621" s="355"/>
      <c r="R1621" s="355"/>
      <c r="S1621" s="355"/>
      <c r="T1621" s="355"/>
      <c r="U1621" s="355"/>
      <c r="V1621" s="355"/>
      <c r="W1621" s="355"/>
      <c r="X1621" s="355"/>
      <c r="Y1621" s="355"/>
      <c r="Z1621" s="355"/>
      <c r="AA1621" s="355"/>
      <c r="AB1621" s="355"/>
      <c r="AC1621" s="355"/>
      <c r="AD1621" s="355"/>
      <c r="AE1621" s="355"/>
      <c r="AF1621" s="355"/>
      <c r="AG1621" s="355"/>
      <c r="AH1621" s="355"/>
      <c r="AI1621" s="381">
        <v>149322000</v>
      </c>
      <c r="AJ1621" s="381">
        <v>0</v>
      </c>
      <c r="AK1621" s="381">
        <v>4059922</v>
      </c>
      <c r="AL1621" s="381">
        <v>0</v>
      </c>
      <c r="AM1621" s="381"/>
      <c r="AN1621" s="359"/>
      <c r="AO1621" s="367"/>
    </row>
    <row r="1622" spans="1:41" ht="15.75">
      <c r="A1622" s="355" t="s">
        <v>14593</v>
      </c>
      <c r="B1622" s="355">
        <v>2855</v>
      </c>
      <c r="C1622" s="382" t="s">
        <v>14548</v>
      </c>
      <c r="D1622" s="382" t="s">
        <v>14549</v>
      </c>
      <c r="E1622" s="382" t="s">
        <v>14550</v>
      </c>
      <c r="F1622" s="355"/>
      <c r="G1622" s="380" t="s">
        <v>13049</v>
      </c>
      <c r="H1622" s="355"/>
      <c r="I1622" s="355"/>
      <c r="J1622" s="355"/>
      <c r="K1622" s="382" t="s">
        <v>12829</v>
      </c>
      <c r="L1622" s="355"/>
      <c r="M1622" s="355"/>
      <c r="N1622" s="355"/>
      <c r="O1622" s="355"/>
      <c r="P1622" s="355"/>
      <c r="Q1622" s="355"/>
      <c r="R1622" s="355"/>
      <c r="S1622" s="355"/>
      <c r="T1622" s="355"/>
      <c r="U1622" s="355"/>
      <c r="V1622" s="355">
        <v>105000</v>
      </c>
      <c r="W1622" s="355"/>
      <c r="X1622" s="355"/>
      <c r="Y1622" s="355"/>
      <c r="Z1622" s="355"/>
      <c r="AA1622" s="355"/>
      <c r="AB1622" s="355"/>
      <c r="AC1622" s="355"/>
      <c r="AD1622" s="355"/>
      <c r="AE1622" s="355"/>
      <c r="AF1622" s="355"/>
      <c r="AG1622" s="355"/>
      <c r="AH1622" s="355"/>
      <c r="AI1622" s="381">
        <v>149322000</v>
      </c>
      <c r="AJ1622" s="381">
        <v>149322000</v>
      </c>
      <c r="AK1622" s="381">
        <v>4059922</v>
      </c>
      <c r="AL1622" s="381">
        <v>4059922</v>
      </c>
      <c r="AM1622" s="381">
        <v>2855</v>
      </c>
      <c r="AN1622" s="359"/>
      <c r="AO1622" s="367"/>
    </row>
    <row r="1623" spans="1:41" ht="15.75">
      <c r="A1623" s="355" t="s">
        <v>14594</v>
      </c>
      <c r="B1623" s="355"/>
      <c r="C1623" s="382" t="s">
        <v>14548</v>
      </c>
      <c r="D1623" s="382" t="s">
        <v>14549</v>
      </c>
      <c r="E1623" s="382" t="s">
        <v>14550</v>
      </c>
      <c r="F1623" s="355"/>
      <c r="G1623" s="380" t="s">
        <v>13052</v>
      </c>
      <c r="H1623" s="355"/>
      <c r="I1623" s="355"/>
      <c r="J1623" s="355"/>
      <c r="K1623" s="382" t="s">
        <v>13928</v>
      </c>
      <c r="L1623" s="355"/>
      <c r="M1623" s="355"/>
      <c r="N1623" s="355"/>
      <c r="O1623" s="355"/>
      <c r="P1623" s="355"/>
      <c r="Q1623" s="355"/>
      <c r="R1623" s="355"/>
      <c r="S1623" s="355"/>
      <c r="T1623" s="355"/>
      <c r="U1623" s="355"/>
      <c r="V1623" s="355"/>
      <c r="W1623" s="355"/>
      <c r="X1623" s="355"/>
      <c r="Y1623" s="355"/>
      <c r="Z1623" s="355"/>
      <c r="AA1623" s="355"/>
      <c r="AB1623" s="355"/>
      <c r="AC1623" s="355"/>
      <c r="AD1623" s="355"/>
      <c r="AE1623" s="355"/>
      <c r="AF1623" s="355"/>
      <c r="AG1623" s="355"/>
      <c r="AH1623" s="355"/>
      <c r="AI1623" s="381">
        <v>149322000</v>
      </c>
      <c r="AJ1623" s="381">
        <v>0</v>
      </c>
      <c r="AK1623" s="381">
        <v>4059922</v>
      </c>
      <c r="AL1623" s="381">
        <v>0</v>
      </c>
      <c r="AM1623" s="381"/>
      <c r="AN1623" s="359"/>
      <c r="AO1623" s="367"/>
    </row>
    <row r="1624" spans="1:41" ht="15.75">
      <c r="A1624" s="355" t="s">
        <v>14595</v>
      </c>
      <c r="B1624" s="355">
        <v>2855</v>
      </c>
      <c r="C1624" s="382" t="s">
        <v>14548</v>
      </c>
      <c r="D1624" s="382" t="s">
        <v>14549</v>
      </c>
      <c r="E1624" s="382" t="s">
        <v>14550</v>
      </c>
      <c r="F1624" s="355"/>
      <c r="G1624" s="380" t="s">
        <v>13055</v>
      </c>
      <c r="H1624" s="355"/>
      <c r="I1624" s="355"/>
      <c r="J1624" s="355"/>
      <c r="K1624" s="382" t="s">
        <v>12829</v>
      </c>
      <c r="L1624" s="355"/>
      <c r="M1624" s="355"/>
      <c r="N1624" s="355"/>
      <c r="O1624" s="355"/>
      <c r="P1624" s="355"/>
      <c r="Q1624" s="355"/>
      <c r="R1624" s="355"/>
      <c r="S1624" s="355"/>
      <c r="T1624" s="355"/>
      <c r="U1624" s="355"/>
      <c r="V1624" s="355">
        <v>105000</v>
      </c>
      <c r="W1624" s="355"/>
      <c r="X1624" s="355"/>
      <c r="Y1624" s="355"/>
      <c r="Z1624" s="355"/>
      <c r="AA1624" s="355"/>
      <c r="AB1624" s="355"/>
      <c r="AC1624" s="355"/>
      <c r="AD1624" s="355"/>
      <c r="AE1624" s="355"/>
      <c r="AF1624" s="355"/>
      <c r="AG1624" s="355"/>
      <c r="AH1624" s="355"/>
      <c r="AI1624" s="381">
        <v>149322000</v>
      </c>
      <c r="AJ1624" s="381">
        <v>149322000</v>
      </c>
      <c r="AK1624" s="381">
        <v>4059922</v>
      </c>
      <c r="AL1624" s="381">
        <v>4059922</v>
      </c>
      <c r="AM1624" s="381">
        <v>2855</v>
      </c>
      <c r="AN1624" s="359"/>
      <c r="AO1624" s="367"/>
    </row>
    <row r="1625" spans="1:41" ht="15.75">
      <c r="A1625" s="355" t="s">
        <v>14596</v>
      </c>
      <c r="B1625" s="355"/>
      <c r="C1625" s="382" t="s">
        <v>14548</v>
      </c>
      <c r="D1625" s="382" t="s">
        <v>14549</v>
      </c>
      <c r="E1625" s="382" t="s">
        <v>14550</v>
      </c>
      <c r="F1625" s="355"/>
      <c r="G1625" s="380" t="s">
        <v>13269</v>
      </c>
      <c r="H1625" s="355"/>
      <c r="I1625" s="355"/>
      <c r="J1625" s="355"/>
      <c r="K1625" s="382" t="s">
        <v>13928</v>
      </c>
      <c r="L1625" s="355"/>
      <c r="M1625" s="355"/>
      <c r="N1625" s="355"/>
      <c r="O1625" s="355"/>
      <c r="P1625" s="355"/>
      <c r="Q1625" s="355"/>
      <c r="R1625" s="355"/>
      <c r="S1625" s="355"/>
      <c r="T1625" s="355"/>
      <c r="U1625" s="355"/>
      <c r="V1625" s="355"/>
      <c r="W1625" s="355"/>
      <c r="X1625" s="355"/>
      <c r="Y1625" s="355"/>
      <c r="Z1625" s="355"/>
      <c r="AA1625" s="355"/>
      <c r="AB1625" s="355"/>
      <c r="AC1625" s="355"/>
      <c r="AD1625" s="355"/>
      <c r="AE1625" s="355"/>
      <c r="AF1625" s="355"/>
      <c r="AG1625" s="355"/>
      <c r="AH1625" s="355"/>
      <c r="AI1625" s="381">
        <v>149322000</v>
      </c>
      <c r="AJ1625" s="381">
        <v>0</v>
      </c>
      <c r="AK1625" s="381">
        <v>4059922</v>
      </c>
      <c r="AL1625" s="381">
        <v>0</v>
      </c>
      <c r="AM1625" s="381"/>
      <c r="AN1625" s="359"/>
      <c r="AO1625" s="367"/>
    </row>
    <row r="1626" spans="1:41" ht="15.75">
      <c r="A1626" s="355" t="s">
        <v>14597</v>
      </c>
      <c r="B1626" s="355">
        <v>2855</v>
      </c>
      <c r="C1626" s="382" t="s">
        <v>14548</v>
      </c>
      <c r="D1626" s="382" t="s">
        <v>14549</v>
      </c>
      <c r="E1626" s="382" t="s">
        <v>14550</v>
      </c>
      <c r="F1626" s="355"/>
      <c r="G1626" s="380" t="s">
        <v>13271</v>
      </c>
      <c r="H1626" s="355"/>
      <c r="I1626" s="355"/>
      <c r="J1626" s="355"/>
      <c r="K1626" s="382" t="s">
        <v>12829</v>
      </c>
      <c r="L1626" s="355"/>
      <c r="M1626" s="355"/>
      <c r="N1626" s="355"/>
      <c r="O1626" s="355"/>
      <c r="P1626" s="355"/>
      <c r="Q1626" s="355"/>
      <c r="R1626" s="355"/>
      <c r="S1626" s="355"/>
      <c r="T1626" s="355"/>
      <c r="U1626" s="355"/>
      <c r="V1626" s="355">
        <v>105000</v>
      </c>
      <c r="W1626" s="355"/>
      <c r="X1626" s="355"/>
      <c r="Y1626" s="355"/>
      <c r="Z1626" s="355"/>
      <c r="AA1626" s="355"/>
      <c r="AB1626" s="355"/>
      <c r="AC1626" s="355"/>
      <c r="AD1626" s="355"/>
      <c r="AE1626" s="355"/>
      <c r="AF1626" s="355"/>
      <c r="AG1626" s="355"/>
      <c r="AH1626" s="355"/>
      <c r="AI1626" s="381">
        <v>149322000</v>
      </c>
      <c r="AJ1626" s="381">
        <v>149322000</v>
      </c>
      <c r="AK1626" s="381">
        <v>4059922</v>
      </c>
      <c r="AL1626" s="381">
        <v>4059922</v>
      </c>
      <c r="AM1626" s="381">
        <v>2855</v>
      </c>
      <c r="AN1626" s="359"/>
      <c r="AO1626" s="367"/>
    </row>
    <row r="1627" spans="1:41" ht="15.75">
      <c r="A1627" s="355" t="s">
        <v>14598</v>
      </c>
      <c r="B1627" s="355"/>
      <c r="C1627" s="382" t="s">
        <v>14548</v>
      </c>
      <c r="D1627" s="382" t="s">
        <v>14549</v>
      </c>
      <c r="E1627" s="382" t="s">
        <v>14550</v>
      </c>
      <c r="F1627" s="355"/>
      <c r="G1627" s="380" t="s">
        <v>13162</v>
      </c>
      <c r="H1627" s="355"/>
      <c r="I1627" s="355"/>
      <c r="J1627" s="355"/>
      <c r="K1627" s="382" t="s">
        <v>13928</v>
      </c>
      <c r="L1627" s="355"/>
      <c r="M1627" s="355"/>
      <c r="N1627" s="355"/>
      <c r="O1627" s="355"/>
      <c r="P1627" s="355"/>
      <c r="Q1627" s="355"/>
      <c r="R1627" s="355"/>
      <c r="S1627" s="355"/>
      <c r="T1627" s="355"/>
      <c r="U1627" s="355"/>
      <c r="V1627" s="355"/>
      <c r="W1627" s="355"/>
      <c r="X1627" s="355"/>
      <c r="Y1627" s="355"/>
      <c r="Z1627" s="355"/>
      <c r="AA1627" s="355"/>
      <c r="AB1627" s="355"/>
      <c r="AC1627" s="355"/>
      <c r="AD1627" s="355"/>
      <c r="AE1627" s="355"/>
      <c r="AF1627" s="355"/>
      <c r="AG1627" s="355"/>
      <c r="AH1627" s="355"/>
      <c r="AI1627" s="381">
        <v>149322000</v>
      </c>
      <c r="AJ1627" s="381">
        <v>0</v>
      </c>
      <c r="AK1627" s="381">
        <v>4059922</v>
      </c>
      <c r="AL1627" s="381">
        <v>0</v>
      </c>
      <c r="AM1627" s="381"/>
      <c r="AN1627" s="359"/>
      <c r="AO1627" s="367"/>
    </row>
    <row r="1628" spans="1:41" ht="15.75">
      <c r="A1628" s="355" t="s">
        <v>14599</v>
      </c>
      <c r="B1628" s="355">
        <v>2855</v>
      </c>
      <c r="C1628" s="382" t="s">
        <v>14548</v>
      </c>
      <c r="D1628" s="382" t="s">
        <v>14549</v>
      </c>
      <c r="E1628" s="382" t="s">
        <v>14550</v>
      </c>
      <c r="F1628" s="355"/>
      <c r="G1628" s="380" t="s">
        <v>13164</v>
      </c>
      <c r="H1628" s="355"/>
      <c r="I1628" s="355"/>
      <c r="J1628" s="355"/>
      <c r="K1628" s="382" t="s">
        <v>12829</v>
      </c>
      <c r="L1628" s="355"/>
      <c r="M1628" s="355"/>
      <c r="N1628" s="355"/>
      <c r="O1628" s="355"/>
      <c r="P1628" s="355"/>
      <c r="Q1628" s="355"/>
      <c r="R1628" s="355"/>
      <c r="S1628" s="355"/>
      <c r="T1628" s="355"/>
      <c r="U1628" s="355"/>
      <c r="V1628" s="355">
        <v>105000</v>
      </c>
      <c r="W1628" s="355"/>
      <c r="X1628" s="355"/>
      <c r="Y1628" s="355"/>
      <c r="Z1628" s="355"/>
      <c r="AA1628" s="355"/>
      <c r="AB1628" s="355"/>
      <c r="AC1628" s="355"/>
      <c r="AD1628" s="355"/>
      <c r="AE1628" s="355"/>
      <c r="AF1628" s="355"/>
      <c r="AG1628" s="355"/>
      <c r="AH1628" s="355"/>
      <c r="AI1628" s="381">
        <v>149322000</v>
      </c>
      <c r="AJ1628" s="381">
        <v>149322000</v>
      </c>
      <c r="AK1628" s="381">
        <v>4059922</v>
      </c>
      <c r="AL1628" s="381">
        <v>4059922</v>
      </c>
      <c r="AM1628" s="381">
        <v>2855</v>
      </c>
      <c r="AN1628" s="359"/>
      <c r="AO1628" s="367"/>
    </row>
    <row r="1629" spans="1:41" ht="15.75">
      <c r="A1629" s="355" t="s">
        <v>14600</v>
      </c>
      <c r="B1629" s="355"/>
      <c r="C1629" s="382" t="s">
        <v>14548</v>
      </c>
      <c r="D1629" s="382" t="s">
        <v>14549</v>
      </c>
      <c r="E1629" s="382" t="s">
        <v>14550</v>
      </c>
      <c r="F1629" s="355"/>
      <c r="G1629" s="380" t="s">
        <v>13166</v>
      </c>
      <c r="H1629" s="355"/>
      <c r="I1629" s="355"/>
      <c r="J1629" s="355"/>
      <c r="K1629" s="382" t="s">
        <v>13928</v>
      </c>
      <c r="L1629" s="355"/>
      <c r="M1629" s="355"/>
      <c r="N1629" s="355"/>
      <c r="O1629" s="355"/>
      <c r="P1629" s="355"/>
      <c r="Q1629" s="355"/>
      <c r="R1629" s="355"/>
      <c r="S1629" s="355"/>
      <c r="T1629" s="355"/>
      <c r="U1629" s="355"/>
      <c r="V1629" s="355"/>
      <c r="W1629" s="355"/>
      <c r="X1629" s="355"/>
      <c r="Y1629" s="355"/>
      <c r="Z1629" s="355"/>
      <c r="AA1629" s="355"/>
      <c r="AB1629" s="355"/>
      <c r="AC1629" s="355"/>
      <c r="AD1629" s="355"/>
      <c r="AE1629" s="355"/>
      <c r="AF1629" s="355"/>
      <c r="AG1629" s="355"/>
      <c r="AH1629" s="355"/>
      <c r="AI1629" s="381">
        <v>149322000</v>
      </c>
      <c r="AJ1629" s="381">
        <v>0</v>
      </c>
      <c r="AK1629" s="381">
        <v>4059922</v>
      </c>
      <c r="AL1629" s="381">
        <v>0</v>
      </c>
      <c r="AM1629" s="381"/>
      <c r="AN1629" s="359"/>
      <c r="AO1629" s="367"/>
    </row>
    <row r="1630" spans="1:41" ht="15.75">
      <c r="A1630" s="355" t="s">
        <v>14601</v>
      </c>
      <c r="B1630" s="355">
        <v>2855</v>
      </c>
      <c r="C1630" s="382" t="s">
        <v>14548</v>
      </c>
      <c r="D1630" s="382" t="s">
        <v>14549</v>
      </c>
      <c r="E1630" s="382" t="s">
        <v>14550</v>
      </c>
      <c r="F1630" s="355"/>
      <c r="G1630" s="380" t="s">
        <v>13168</v>
      </c>
      <c r="H1630" s="355"/>
      <c r="I1630" s="355"/>
      <c r="J1630" s="355"/>
      <c r="K1630" s="382" t="s">
        <v>12829</v>
      </c>
      <c r="L1630" s="355"/>
      <c r="M1630" s="355"/>
      <c r="N1630" s="355"/>
      <c r="O1630" s="355"/>
      <c r="P1630" s="355"/>
      <c r="Q1630" s="355"/>
      <c r="R1630" s="355"/>
      <c r="S1630" s="355"/>
      <c r="T1630" s="355"/>
      <c r="U1630" s="355"/>
      <c r="V1630" s="355">
        <v>105000</v>
      </c>
      <c r="W1630" s="355"/>
      <c r="X1630" s="355"/>
      <c r="Y1630" s="355"/>
      <c r="Z1630" s="355"/>
      <c r="AA1630" s="355"/>
      <c r="AB1630" s="355"/>
      <c r="AC1630" s="355"/>
      <c r="AD1630" s="355"/>
      <c r="AE1630" s="355"/>
      <c r="AF1630" s="355"/>
      <c r="AG1630" s="355"/>
      <c r="AH1630" s="355"/>
      <c r="AI1630" s="381">
        <v>149322000</v>
      </c>
      <c r="AJ1630" s="381">
        <v>149322000</v>
      </c>
      <c r="AK1630" s="381">
        <v>4059922</v>
      </c>
      <c r="AL1630" s="381">
        <v>4059922</v>
      </c>
      <c r="AM1630" s="381">
        <v>2855</v>
      </c>
      <c r="AN1630" s="359"/>
      <c r="AO1630" s="367"/>
    </row>
    <row r="1631" spans="1:41" ht="15.75">
      <c r="A1631" s="355" t="s">
        <v>14602</v>
      </c>
      <c r="B1631" s="355"/>
      <c r="C1631" s="382" t="s">
        <v>14548</v>
      </c>
      <c r="D1631" s="382" t="s">
        <v>14549</v>
      </c>
      <c r="E1631" s="382" t="s">
        <v>14550</v>
      </c>
      <c r="F1631" s="355"/>
      <c r="G1631" s="380" t="s">
        <v>13114</v>
      </c>
      <c r="H1631" s="355"/>
      <c r="I1631" s="355"/>
      <c r="J1631" s="355"/>
      <c r="K1631" s="382" t="s">
        <v>13928</v>
      </c>
      <c r="L1631" s="355"/>
      <c r="M1631" s="355"/>
      <c r="N1631" s="355"/>
      <c r="O1631" s="355"/>
      <c r="P1631" s="355"/>
      <c r="Q1631" s="355"/>
      <c r="R1631" s="355"/>
      <c r="S1631" s="355"/>
      <c r="T1631" s="355"/>
      <c r="U1631" s="355"/>
      <c r="V1631" s="355"/>
      <c r="W1631" s="355"/>
      <c r="X1631" s="355"/>
      <c r="Y1631" s="355"/>
      <c r="Z1631" s="355"/>
      <c r="AA1631" s="355"/>
      <c r="AB1631" s="355"/>
      <c r="AC1631" s="355"/>
      <c r="AD1631" s="355"/>
      <c r="AE1631" s="355"/>
      <c r="AF1631" s="355"/>
      <c r="AG1631" s="355"/>
      <c r="AH1631" s="355"/>
      <c r="AI1631" s="381">
        <v>149322000</v>
      </c>
      <c r="AJ1631" s="381">
        <v>0</v>
      </c>
      <c r="AK1631" s="381">
        <v>4059922</v>
      </c>
      <c r="AL1631" s="381">
        <v>0</v>
      </c>
      <c r="AM1631" s="381"/>
      <c r="AN1631" s="359"/>
      <c r="AO1631" s="367"/>
    </row>
    <row r="1632" spans="1:41" ht="15.75">
      <c r="A1632" s="355" t="s">
        <v>14603</v>
      </c>
      <c r="B1632" s="355">
        <v>2855</v>
      </c>
      <c r="C1632" s="382" t="s">
        <v>14548</v>
      </c>
      <c r="D1632" s="382" t="s">
        <v>14549</v>
      </c>
      <c r="E1632" s="382" t="s">
        <v>14550</v>
      </c>
      <c r="F1632" s="355"/>
      <c r="G1632" s="380" t="s">
        <v>13118</v>
      </c>
      <c r="H1632" s="355"/>
      <c r="I1632" s="355"/>
      <c r="J1632" s="355"/>
      <c r="K1632" s="382" t="s">
        <v>12829</v>
      </c>
      <c r="L1632" s="355"/>
      <c r="M1632" s="355"/>
      <c r="N1632" s="355"/>
      <c r="O1632" s="355"/>
      <c r="P1632" s="355"/>
      <c r="Q1632" s="355"/>
      <c r="R1632" s="355"/>
      <c r="S1632" s="355"/>
      <c r="T1632" s="355"/>
      <c r="U1632" s="355"/>
      <c r="V1632" s="355">
        <v>105000</v>
      </c>
      <c r="W1632" s="355"/>
      <c r="X1632" s="355"/>
      <c r="Y1632" s="355"/>
      <c r="Z1632" s="355"/>
      <c r="AA1632" s="355"/>
      <c r="AB1632" s="355"/>
      <c r="AC1632" s="355"/>
      <c r="AD1632" s="355"/>
      <c r="AE1632" s="355"/>
      <c r="AF1632" s="355"/>
      <c r="AG1632" s="355"/>
      <c r="AH1632" s="355"/>
      <c r="AI1632" s="381">
        <v>149322000</v>
      </c>
      <c r="AJ1632" s="381">
        <v>149322000</v>
      </c>
      <c r="AK1632" s="381">
        <v>4059922</v>
      </c>
      <c r="AL1632" s="381">
        <v>4059922</v>
      </c>
      <c r="AM1632" s="381">
        <v>2855</v>
      </c>
      <c r="AN1632" s="359"/>
      <c r="AO1632" s="367"/>
    </row>
    <row r="1633" spans="1:41" ht="15.75">
      <c r="A1633" s="355" t="s">
        <v>14604</v>
      </c>
      <c r="B1633" s="355"/>
      <c r="C1633" s="382" t="s">
        <v>14548</v>
      </c>
      <c r="D1633" s="382" t="s">
        <v>14549</v>
      </c>
      <c r="E1633" s="382" t="s">
        <v>14550</v>
      </c>
      <c r="F1633" s="355"/>
      <c r="G1633" s="380" t="s">
        <v>13172</v>
      </c>
      <c r="H1633" s="355"/>
      <c r="I1633" s="355"/>
      <c r="J1633" s="355"/>
      <c r="K1633" s="382" t="s">
        <v>13928</v>
      </c>
      <c r="L1633" s="355"/>
      <c r="M1633" s="355"/>
      <c r="N1633" s="355"/>
      <c r="O1633" s="355"/>
      <c r="P1633" s="355"/>
      <c r="Q1633" s="355"/>
      <c r="R1633" s="355"/>
      <c r="S1633" s="355"/>
      <c r="T1633" s="355"/>
      <c r="U1633" s="355"/>
      <c r="V1633" s="355"/>
      <c r="W1633" s="355"/>
      <c r="X1633" s="355"/>
      <c r="Y1633" s="355"/>
      <c r="Z1633" s="355"/>
      <c r="AA1633" s="355"/>
      <c r="AB1633" s="355"/>
      <c r="AC1633" s="355"/>
      <c r="AD1633" s="355"/>
      <c r="AE1633" s="355"/>
      <c r="AF1633" s="355"/>
      <c r="AG1633" s="355"/>
      <c r="AH1633" s="355"/>
      <c r="AI1633" s="381">
        <v>149322000</v>
      </c>
      <c r="AJ1633" s="381">
        <v>0</v>
      </c>
      <c r="AK1633" s="381">
        <v>4059922</v>
      </c>
      <c r="AL1633" s="381">
        <v>0</v>
      </c>
      <c r="AM1633" s="381"/>
      <c r="AN1633" s="359"/>
      <c r="AO1633" s="367"/>
    </row>
    <row r="1634" spans="1:41" ht="15.75">
      <c r="A1634" s="355" t="s">
        <v>14605</v>
      </c>
      <c r="B1634" s="355">
        <v>2855</v>
      </c>
      <c r="C1634" s="382" t="s">
        <v>14548</v>
      </c>
      <c r="D1634" s="382" t="s">
        <v>14549</v>
      </c>
      <c r="E1634" s="382" t="s">
        <v>14550</v>
      </c>
      <c r="F1634" s="355"/>
      <c r="G1634" s="380" t="s">
        <v>13174</v>
      </c>
      <c r="H1634" s="355"/>
      <c r="I1634" s="355"/>
      <c r="J1634" s="355"/>
      <c r="K1634" s="382" t="s">
        <v>12829</v>
      </c>
      <c r="L1634" s="355"/>
      <c r="M1634" s="355"/>
      <c r="N1634" s="355"/>
      <c r="O1634" s="355"/>
      <c r="P1634" s="355"/>
      <c r="Q1634" s="355"/>
      <c r="R1634" s="355"/>
      <c r="S1634" s="355"/>
      <c r="T1634" s="355"/>
      <c r="U1634" s="355"/>
      <c r="V1634" s="355">
        <v>105000</v>
      </c>
      <c r="W1634" s="355"/>
      <c r="X1634" s="355"/>
      <c r="Y1634" s="355"/>
      <c r="Z1634" s="355"/>
      <c r="AA1634" s="355"/>
      <c r="AB1634" s="355"/>
      <c r="AC1634" s="355"/>
      <c r="AD1634" s="355"/>
      <c r="AE1634" s="355"/>
      <c r="AF1634" s="355"/>
      <c r="AG1634" s="355"/>
      <c r="AH1634" s="355"/>
      <c r="AI1634" s="381">
        <v>149322000</v>
      </c>
      <c r="AJ1634" s="381">
        <v>149322000</v>
      </c>
      <c r="AK1634" s="381">
        <v>4059922</v>
      </c>
      <c r="AL1634" s="381">
        <v>4059922</v>
      </c>
      <c r="AM1634" s="381">
        <v>2855</v>
      </c>
      <c r="AN1634" s="359"/>
      <c r="AO1634" s="367"/>
    </row>
    <row r="1635" spans="1:41" ht="15.75">
      <c r="A1635" s="355" t="s">
        <v>14606</v>
      </c>
      <c r="B1635" s="355"/>
      <c r="C1635" s="382" t="s">
        <v>14548</v>
      </c>
      <c r="D1635" s="382" t="s">
        <v>14549</v>
      </c>
      <c r="E1635" s="382" t="s">
        <v>14550</v>
      </c>
      <c r="F1635" s="355"/>
      <c r="G1635" s="380" t="s">
        <v>13176</v>
      </c>
      <c r="H1635" s="355"/>
      <c r="I1635" s="355"/>
      <c r="J1635" s="355"/>
      <c r="K1635" s="382" t="s">
        <v>13928</v>
      </c>
      <c r="L1635" s="355"/>
      <c r="M1635" s="355"/>
      <c r="N1635" s="355"/>
      <c r="O1635" s="355"/>
      <c r="P1635" s="355"/>
      <c r="Q1635" s="355"/>
      <c r="R1635" s="355"/>
      <c r="S1635" s="355"/>
      <c r="T1635" s="355"/>
      <c r="U1635" s="355"/>
      <c r="V1635" s="355"/>
      <c r="W1635" s="355"/>
      <c r="X1635" s="355"/>
      <c r="Y1635" s="355"/>
      <c r="Z1635" s="355"/>
      <c r="AA1635" s="355"/>
      <c r="AB1635" s="355"/>
      <c r="AC1635" s="355"/>
      <c r="AD1635" s="355"/>
      <c r="AE1635" s="355"/>
      <c r="AF1635" s="355"/>
      <c r="AG1635" s="355"/>
      <c r="AH1635" s="355"/>
      <c r="AI1635" s="381">
        <v>149322000</v>
      </c>
      <c r="AJ1635" s="381">
        <v>0</v>
      </c>
      <c r="AK1635" s="381">
        <v>4059922</v>
      </c>
      <c r="AL1635" s="381">
        <v>0</v>
      </c>
      <c r="AM1635" s="381"/>
      <c r="AN1635" s="359"/>
      <c r="AO1635" s="367"/>
    </row>
    <row r="1636" spans="1:41" ht="15.75">
      <c r="A1636" s="355" t="s">
        <v>14607</v>
      </c>
      <c r="B1636" s="355">
        <v>2855</v>
      </c>
      <c r="C1636" s="382" t="s">
        <v>14548</v>
      </c>
      <c r="D1636" s="382" t="s">
        <v>14549</v>
      </c>
      <c r="E1636" s="382" t="s">
        <v>14550</v>
      </c>
      <c r="F1636" s="355"/>
      <c r="G1636" s="380" t="s">
        <v>13178</v>
      </c>
      <c r="H1636" s="355"/>
      <c r="I1636" s="355"/>
      <c r="J1636" s="355"/>
      <c r="K1636" s="382" t="s">
        <v>12829</v>
      </c>
      <c r="L1636" s="355"/>
      <c r="M1636" s="355"/>
      <c r="N1636" s="355"/>
      <c r="O1636" s="355"/>
      <c r="P1636" s="355"/>
      <c r="Q1636" s="355"/>
      <c r="R1636" s="355"/>
      <c r="S1636" s="355"/>
      <c r="T1636" s="355"/>
      <c r="U1636" s="355"/>
      <c r="V1636" s="355">
        <v>105000</v>
      </c>
      <c r="W1636" s="355"/>
      <c r="X1636" s="355"/>
      <c r="Y1636" s="355"/>
      <c r="Z1636" s="355"/>
      <c r="AA1636" s="355"/>
      <c r="AB1636" s="355"/>
      <c r="AC1636" s="355"/>
      <c r="AD1636" s="355"/>
      <c r="AE1636" s="355"/>
      <c r="AF1636" s="355"/>
      <c r="AG1636" s="355"/>
      <c r="AH1636" s="355"/>
      <c r="AI1636" s="381">
        <v>149322000</v>
      </c>
      <c r="AJ1636" s="381">
        <v>149322000</v>
      </c>
      <c r="AK1636" s="381">
        <v>4059922</v>
      </c>
      <c r="AL1636" s="381">
        <v>4059922</v>
      </c>
      <c r="AM1636" s="381">
        <v>2855</v>
      </c>
      <c r="AN1636" s="359"/>
      <c r="AO1636" s="367"/>
    </row>
    <row r="1637" spans="1:41" ht="15.75">
      <c r="A1637" s="355" t="s">
        <v>14608</v>
      </c>
      <c r="B1637" s="355"/>
      <c r="C1637" s="382" t="s">
        <v>14548</v>
      </c>
      <c r="D1637" s="382" t="s">
        <v>14549</v>
      </c>
      <c r="E1637" s="382" t="s">
        <v>14550</v>
      </c>
      <c r="F1637" s="355"/>
      <c r="G1637" s="380" t="s">
        <v>13180</v>
      </c>
      <c r="H1637" s="355"/>
      <c r="I1637" s="355"/>
      <c r="J1637" s="355"/>
      <c r="K1637" s="382" t="s">
        <v>13928</v>
      </c>
      <c r="L1637" s="355"/>
      <c r="M1637" s="355"/>
      <c r="N1637" s="355"/>
      <c r="O1637" s="355"/>
      <c r="P1637" s="355"/>
      <c r="Q1637" s="355"/>
      <c r="R1637" s="355"/>
      <c r="S1637" s="355"/>
      <c r="T1637" s="355"/>
      <c r="U1637" s="355"/>
      <c r="V1637" s="355"/>
      <c r="W1637" s="355"/>
      <c r="X1637" s="355"/>
      <c r="Y1637" s="355"/>
      <c r="Z1637" s="355"/>
      <c r="AA1637" s="355"/>
      <c r="AB1637" s="355"/>
      <c r="AC1637" s="355"/>
      <c r="AD1637" s="355"/>
      <c r="AE1637" s="355"/>
      <c r="AF1637" s="355"/>
      <c r="AG1637" s="355"/>
      <c r="AH1637" s="355"/>
      <c r="AI1637" s="381">
        <v>149322000</v>
      </c>
      <c r="AJ1637" s="381">
        <v>0</v>
      </c>
      <c r="AK1637" s="381">
        <v>4059922</v>
      </c>
      <c r="AL1637" s="381">
        <v>0</v>
      </c>
      <c r="AM1637" s="381"/>
      <c r="AN1637" s="359"/>
      <c r="AO1637" s="367"/>
    </row>
    <row r="1638" spans="1:41" ht="15.75">
      <c r="A1638" s="355" t="s">
        <v>14609</v>
      </c>
      <c r="B1638" s="355">
        <v>55629</v>
      </c>
      <c r="C1638" s="382" t="s">
        <v>14548</v>
      </c>
      <c r="D1638" s="382" t="s">
        <v>14549</v>
      </c>
      <c r="E1638" s="382" t="s">
        <v>14550</v>
      </c>
      <c r="F1638" s="355"/>
      <c r="G1638" s="380" t="s">
        <v>13182</v>
      </c>
      <c r="H1638" s="355"/>
      <c r="I1638" s="355"/>
      <c r="J1638" s="355"/>
      <c r="K1638" s="382" t="s">
        <v>12829</v>
      </c>
      <c r="L1638" s="355"/>
      <c r="M1638" s="355"/>
      <c r="N1638" s="355"/>
      <c r="O1638" s="355"/>
      <c r="P1638" s="355"/>
      <c r="Q1638" s="355"/>
      <c r="R1638" s="355"/>
      <c r="S1638" s="355"/>
      <c r="T1638" s="355"/>
      <c r="U1638" s="355"/>
      <c r="V1638" s="355">
        <v>2046000</v>
      </c>
      <c r="W1638" s="355"/>
      <c r="X1638" s="355"/>
      <c r="Y1638" s="355"/>
      <c r="Z1638" s="355"/>
      <c r="AA1638" s="355"/>
      <c r="AB1638" s="355"/>
      <c r="AC1638" s="355"/>
      <c r="AD1638" s="355"/>
      <c r="AE1638" s="355"/>
      <c r="AF1638" s="355"/>
      <c r="AG1638" s="355"/>
      <c r="AH1638" s="355"/>
      <c r="AI1638" s="381">
        <v>149322000</v>
      </c>
      <c r="AJ1638" s="381">
        <v>149322000</v>
      </c>
      <c r="AK1638" s="381">
        <v>4059922</v>
      </c>
      <c r="AL1638" s="381">
        <v>4059922</v>
      </c>
      <c r="AM1638" s="381">
        <v>55629</v>
      </c>
      <c r="AN1638" s="359"/>
      <c r="AO1638" s="367"/>
    </row>
    <row r="1639" spans="1:41" ht="15.75">
      <c r="A1639" s="355" t="s">
        <v>14610</v>
      </c>
      <c r="B1639" s="355"/>
      <c r="C1639" s="382" t="s">
        <v>14548</v>
      </c>
      <c r="D1639" s="382" t="s">
        <v>14549</v>
      </c>
      <c r="E1639" s="382" t="s">
        <v>14550</v>
      </c>
      <c r="F1639" s="355"/>
      <c r="G1639" s="380" t="s">
        <v>13184</v>
      </c>
      <c r="H1639" s="355"/>
      <c r="I1639" s="355"/>
      <c r="J1639" s="355"/>
      <c r="K1639" s="382" t="s">
        <v>13928</v>
      </c>
      <c r="L1639" s="355"/>
      <c r="M1639" s="355"/>
      <c r="N1639" s="355"/>
      <c r="O1639" s="355"/>
      <c r="P1639" s="355"/>
      <c r="Q1639" s="355"/>
      <c r="R1639" s="355"/>
      <c r="S1639" s="355"/>
      <c r="T1639" s="355"/>
      <c r="U1639" s="355"/>
      <c r="V1639" s="355"/>
      <c r="W1639" s="355"/>
      <c r="X1639" s="355"/>
      <c r="Y1639" s="355"/>
      <c r="Z1639" s="355"/>
      <c r="AA1639" s="355"/>
      <c r="AB1639" s="355"/>
      <c r="AC1639" s="355"/>
      <c r="AD1639" s="355"/>
      <c r="AE1639" s="355"/>
      <c r="AF1639" s="355"/>
      <c r="AG1639" s="355"/>
      <c r="AH1639" s="355"/>
      <c r="AI1639" s="381">
        <v>149322000</v>
      </c>
      <c r="AJ1639" s="381">
        <v>0</v>
      </c>
      <c r="AK1639" s="381">
        <v>4059922</v>
      </c>
      <c r="AL1639" s="381">
        <v>0</v>
      </c>
      <c r="AM1639" s="381"/>
      <c r="AN1639" s="359"/>
      <c r="AO1639" s="367"/>
    </row>
    <row r="1640" spans="1:41" ht="15.75">
      <c r="A1640" s="355" t="s">
        <v>14611</v>
      </c>
      <c r="B1640" s="355">
        <v>2855</v>
      </c>
      <c r="C1640" s="382" t="s">
        <v>14548</v>
      </c>
      <c r="D1640" s="382" t="s">
        <v>14549</v>
      </c>
      <c r="E1640" s="382" t="s">
        <v>14550</v>
      </c>
      <c r="F1640" s="355"/>
      <c r="G1640" s="380" t="s">
        <v>13186</v>
      </c>
      <c r="H1640" s="355"/>
      <c r="I1640" s="355"/>
      <c r="J1640" s="355"/>
      <c r="K1640" s="382" t="s">
        <v>12829</v>
      </c>
      <c r="L1640" s="355"/>
      <c r="M1640" s="355"/>
      <c r="N1640" s="355"/>
      <c r="O1640" s="355"/>
      <c r="P1640" s="355"/>
      <c r="Q1640" s="355"/>
      <c r="R1640" s="355"/>
      <c r="S1640" s="355"/>
      <c r="T1640" s="355"/>
      <c r="U1640" s="355"/>
      <c r="V1640" s="355">
        <v>105000</v>
      </c>
      <c r="W1640" s="355"/>
      <c r="X1640" s="355"/>
      <c r="Y1640" s="355"/>
      <c r="Z1640" s="355"/>
      <c r="AA1640" s="355"/>
      <c r="AB1640" s="355"/>
      <c r="AC1640" s="355"/>
      <c r="AD1640" s="355"/>
      <c r="AE1640" s="355"/>
      <c r="AF1640" s="355"/>
      <c r="AG1640" s="355"/>
      <c r="AH1640" s="355"/>
      <c r="AI1640" s="381">
        <v>149322000</v>
      </c>
      <c r="AJ1640" s="381">
        <v>149322000</v>
      </c>
      <c r="AK1640" s="381">
        <v>4059922</v>
      </c>
      <c r="AL1640" s="381">
        <v>4059922</v>
      </c>
      <c r="AM1640" s="381">
        <v>2855</v>
      </c>
      <c r="AN1640" s="359"/>
      <c r="AO1640" s="367"/>
    </row>
    <row r="1641" spans="1:41" ht="15.75">
      <c r="A1641" s="355" t="s">
        <v>14612</v>
      </c>
      <c r="B1641" s="355"/>
      <c r="C1641" s="382" t="s">
        <v>14548</v>
      </c>
      <c r="D1641" s="382" t="s">
        <v>14549</v>
      </c>
      <c r="E1641" s="382" t="s">
        <v>14550</v>
      </c>
      <c r="F1641" s="355"/>
      <c r="G1641" s="380" t="s">
        <v>13188</v>
      </c>
      <c r="H1641" s="355"/>
      <c r="I1641" s="355"/>
      <c r="J1641" s="355"/>
      <c r="K1641" s="382" t="s">
        <v>13928</v>
      </c>
      <c r="L1641" s="355"/>
      <c r="M1641" s="355"/>
      <c r="N1641" s="355"/>
      <c r="O1641" s="355"/>
      <c r="P1641" s="355"/>
      <c r="Q1641" s="355"/>
      <c r="R1641" s="355"/>
      <c r="S1641" s="355"/>
      <c r="T1641" s="355"/>
      <c r="U1641" s="355"/>
      <c r="V1641" s="355"/>
      <c r="W1641" s="355"/>
      <c r="X1641" s="355"/>
      <c r="Y1641" s="355"/>
      <c r="Z1641" s="355"/>
      <c r="AA1641" s="355"/>
      <c r="AB1641" s="355"/>
      <c r="AC1641" s="355"/>
      <c r="AD1641" s="355"/>
      <c r="AE1641" s="355"/>
      <c r="AF1641" s="355"/>
      <c r="AG1641" s="355"/>
      <c r="AH1641" s="355"/>
      <c r="AI1641" s="381">
        <v>149322000</v>
      </c>
      <c r="AJ1641" s="381">
        <v>0</v>
      </c>
      <c r="AK1641" s="381">
        <v>4059922</v>
      </c>
      <c r="AL1641" s="381">
        <v>0</v>
      </c>
      <c r="AM1641" s="381"/>
      <c r="AN1641" s="359"/>
      <c r="AO1641" s="367"/>
    </row>
    <row r="1642" spans="1:41" ht="15.75">
      <c r="A1642" s="355" t="s">
        <v>14613</v>
      </c>
      <c r="B1642" s="355">
        <v>3072</v>
      </c>
      <c r="C1642" s="382" t="s">
        <v>14548</v>
      </c>
      <c r="D1642" s="382" t="s">
        <v>14549</v>
      </c>
      <c r="E1642" s="382" t="s">
        <v>14550</v>
      </c>
      <c r="F1642" s="355"/>
      <c r="G1642" s="380" t="s">
        <v>13190</v>
      </c>
      <c r="H1642" s="355"/>
      <c r="I1642" s="355"/>
      <c r="J1642" s="355"/>
      <c r="K1642" s="382" t="s">
        <v>12829</v>
      </c>
      <c r="L1642" s="355"/>
      <c r="M1642" s="355"/>
      <c r="N1642" s="355"/>
      <c r="O1642" s="355"/>
      <c r="P1642" s="355"/>
      <c r="Q1642" s="355"/>
      <c r="R1642" s="355"/>
      <c r="S1642" s="355"/>
      <c r="T1642" s="355"/>
      <c r="U1642" s="355"/>
      <c r="V1642" s="355">
        <v>113000</v>
      </c>
      <c r="W1642" s="355"/>
      <c r="X1642" s="355"/>
      <c r="Y1642" s="355"/>
      <c r="Z1642" s="355"/>
      <c r="AA1642" s="355"/>
      <c r="AB1642" s="355"/>
      <c r="AC1642" s="355"/>
      <c r="AD1642" s="355"/>
      <c r="AE1642" s="355"/>
      <c r="AF1642" s="355"/>
      <c r="AG1642" s="355"/>
      <c r="AH1642" s="355"/>
      <c r="AI1642" s="381">
        <v>149322000</v>
      </c>
      <c r="AJ1642" s="381">
        <v>149322000</v>
      </c>
      <c r="AK1642" s="381">
        <v>4059922</v>
      </c>
      <c r="AL1642" s="381">
        <v>4059922</v>
      </c>
      <c r="AM1642" s="381">
        <v>3072</v>
      </c>
      <c r="AN1642" s="359"/>
      <c r="AO1642" s="367"/>
    </row>
    <row r="1643" spans="1:41" ht="15.75">
      <c r="A1643" s="355" t="s">
        <v>14614</v>
      </c>
      <c r="B1643" s="355"/>
      <c r="C1643" s="382" t="s">
        <v>14548</v>
      </c>
      <c r="D1643" s="382" t="s">
        <v>14549</v>
      </c>
      <c r="E1643" s="382" t="s">
        <v>14550</v>
      </c>
      <c r="F1643" s="355"/>
      <c r="G1643" s="380" t="s">
        <v>13192</v>
      </c>
      <c r="H1643" s="355"/>
      <c r="I1643" s="355"/>
      <c r="J1643" s="355"/>
      <c r="K1643" s="382" t="s">
        <v>13928</v>
      </c>
      <c r="L1643" s="355"/>
      <c r="M1643" s="355"/>
      <c r="N1643" s="355"/>
      <c r="O1643" s="355"/>
      <c r="P1643" s="355"/>
      <c r="Q1643" s="355"/>
      <c r="R1643" s="355"/>
      <c r="S1643" s="355"/>
      <c r="T1643" s="355"/>
      <c r="U1643" s="355"/>
      <c r="V1643" s="355"/>
      <c r="W1643" s="355"/>
      <c r="X1643" s="355"/>
      <c r="Y1643" s="355"/>
      <c r="Z1643" s="355"/>
      <c r="AA1643" s="355"/>
      <c r="AB1643" s="355"/>
      <c r="AC1643" s="355"/>
      <c r="AD1643" s="355"/>
      <c r="AE1643" s="355"/>
      <c r="AF1643" s="355"/>
      <c r="AG1643" s="355"/>
      <c r="AH1643" s="355"/>
      <c r="AI1643" s="381">
        <v>149322000</v>
      </c>
      <c r="AJ1643" s="381">
        <v>0</v>
      </c>
      <c r="AK1643" s="381">
        <v>4059922</v>
      </c>
      <c r="AL1643" s="381">
        <v>0</v>
      </c>
      <c r="AM1643" s="381"/>
      <c r="AN1643" s="359"/>
      <c r="AO1643" s="367"/>
    </row>
    <row r="1644" spans="1:41" ht="15.75">
      <c r="A1644" s="355" t="s">
        <v>14615</v>
      </c>
      <c r="B1644" s="355">
        <v>51469</v>
      </c>
      <c r="C1644" s="382" t="s">
        <v>14548</v>
      </c>
      <c r="D1644" s="382" t="s">
        <v>14549</v>
      </c>
      <c r="E1644" s="382" t="s">
        <v>14550</v>
      </c>
      <c r="F1644" s="355"/>
      <c r="G1644" s="380" t="s">
        <v>13194</v>
      </c>
      <c r="H1644" s="355"/>
      <c r="I1644" s="355"/>
      <c r="J1644" s="355"/>
      <c r="K1644" s="382" t="s">
        <v>12829</v>
      </c>
      <c r="L1644" s="355"/>
      <c r="M1644" s="355"/>
      <c r="N1644" s="355"/>
      <c r="O1644" s="355"/>
      <c r="P1644" s="355"/>
      <c r="Q1644" s="355"/>
      <c r="R1644" s="355"/>
      <c r="S1644" s="355"/>
      <c r="T1644" s="355"/>
      <c r="U1644" s="355"/>
      <c r="V1644" s="355">
        <v>1893000</v>
      </c>
      <c r="W1644" s="355"/>
      <c r="X1644" s="355"/>
      <c r="Y1644" s="355"/>
      <c r="Z1644" s="355"/>
      <c r="AA1644" s="355"/>
      <c r="AB1644" s="355"/>
      <c r="AC1644" s="355"/>
      <c r="AD1644" s="355"/>
      <c r="AE1644" s="355"/>
      <c r="AF1644" s="355"/>
      <c r="AG1644" s="355"/>
      <c r="AH1644" s="355"/>
      <c r="AI1644" s="381">
        <v>149322000</v>
      </c>
      <c r="AJ1644" s="381">
        <v>149322000</v>
      </c>
      <c r="AK1644" s="381">
        <v>4059922</v>
      </c>
      <c r="AL1644" s="381">
        <v>4059922</v>
      </c>
      <c r="AM1644" s="381">
        <v>51469</v>
      </c>
      <c r="AN1644" s="359"/>
      <c r="AO1644" s="367"/>
    </row>
    <row r="1645" spans="1:41" ht="15.75">
      <c r="A1645" s="355" t="s">
        <v>14616</v>
      </c>
      <c r="B1645" s="355"/>
      <c r="C1645" s="382" t="s">
        <v>14548</v>
      </c>
      <c r="D1645" s="382" t="s">
        <v>14549</v>
      </c>
      <c r="E1645" s="382" t="s">
        <v>14550</v>
      </c>
      <c r="F1645" s="355"/>
      <c r="G1645" s="380" t="s">
        <v>13196</v>
      </c>
      <c r="H1645" s="355"/>
      <c r="I1645" s="355"/>
      <c r="J1645" s="355"/>
      <c r="K1645" s="382" t="s">
        <v>13928</v>
      </c>
      <c r="L1645" s="355"/>
      <c r="M1645" s="355"/>
      <c r="N1645" s="355"/>
      <c r="O1645" s="355"/>
      <c r="P1645" s="355"/>
      <c r="Q1645" s="355"/>
      <c r="R1645" s="355"/>
      <c r="S1645" s="355"/>
      <c r="T1645" s="355"/>
      <c r="U1645" s="355"/>
      <c r="V1645" s="355"/>
      <c r="W1645" s="355"/>
      <c r="X1645" s="355"/>
      <c r="Y1645" s="355"/>
      <c r="Z1645" s="355"/>
      <c r="AA1645" s="355"/>
      <c r="AB1645" s="355"/>
      <c r="AC1645" s="355"/>
      <c r="AD1645" s="355"/>
      <c r="AE1645" s="355"/>
      <c r="AF1645" s="355"/>
      <c r="AG1645" s="355"/>
      <c r="AH1645" s="355"/>
      <c r="AI1645" s="381">
        <v>149322000</v>
      </c>
      <c r="AJ1645" s="381">
        <v>0</v>
      </c>
      <c r="AK1645" s="381">
        <v>4059922</v>
      </c>
      <c r="AL1645" s="381">
        <v>0</v>
      </c>
      <c r="AM1645" s="381"/>
      <c r="AN1645" s="359"/>
      <c r="AO1645" s="367"/>
    </row>
    <row r="1646" spans="1:41" ht="15.75">
      <c r="A1646" s="355" t="s">
        <v>14617</v>
      </c>
      <c r="B1646" s="355">
        <v>2855</v>
      </c>
      <c r="C1646" s="382" t="s">
        <v>14548</v>
      </c>
      <c r="D1646" s="382" t="s">
        <v>14549</v>
      </c>
      <c r="E1646" s="382" t="s">
        <v>14550</v>
      </c>
      <c r="F1646" s="355"/>
      <c r="G1646" s="380" t="s">
        <v>13198</v>
      </c>
      <c r="H1646" s="355"/>
      <c r="I1646" s="355"/>
      <c r="J1646" s="355"/>
      <c r="K1646" s="382" t="s">
        <v>12829</v>
      </c>
      <c r="L1646" s="355"/>
      <c r="M1646" s="355"/>
      <c r="N1646" s="355"/>
      <c r="O1646" s="355"/>
      <c r="P1646" s="355"/>
      <c r="Q1646" s="355"/>
      <c r="R1646" s="355"/>
      <c r="S1646" s="355"/>
      <c r="T1646" s="355"/>
      <c r="U1646" s="355"/>
      <c r="V1646" s="355">
        <v>105000</v>
      </c>
      <c r="W1646" s="355"/>
      <c r="X1646" s="355"/>
      <c r="Y1646" s="355"/>
      <c r="Z1646" s="355"/>
      <c r="AA1646" s="355"/>
      <c r="AB1646" s="355"/>
      <c r="AC1646" s="355"/>
      <c r="AD1646" s="355"/>
      <c r="AE1646" s="355"/>
      <c r="AF1646" s="355"/>
      <c r="AG1646" s="355"/>
      <c r="AH1646" s="355"/>
      <c r="AI1646" s="381">
        <v>149322000</v>
      </c>
      <c r="AJ1646" s="381">
        <v>149322000</v>
      </c>
      <c r="AK1646" s="381">
        <v>4059922</v>
      </c>
      <c r="AL1646" s="381">
        <v>4059922</v>
      </c>
      <c r="AM1646" s="381">
        <v>2855</v>
      </c>
      <c r="AN1646" s="359"/>
      <c r="AO1646" s="367"/>
    </row>
    <row r="1647" spans="1:41" ht="15.75">
      <c r="A1647" s="355" t="s">
        <v>14618</v>
      </c>
      <c r="B1647" s="355"/>
      <c r="C1647" s="382" t="s">
        <v>14548</v>
      </c>
      <c r="D1647" s="382" t="s">
        <v>14549</v>
      </c>
      <c r="E1647" s="382" t="s">
        <v>14550</v>
      </c>
      <c r="F1647" s="355"/>
      <c r="G1647" s="380" t="s">
        <v>13200</v>
      </c>
      <c r="H1647" s="355"/>
      <c r="I1647" s="355"/>
      <c r="J1647" s="355"/>
      <c r="K1647" s="382" t="s">
        <v>13928</v>
      </c>
      <c r="L1647" s="355"/>
      <c r="M1647" s="355"/>
      <c r="N1647" s="355"/>
      <c r="O1647" s="355"/>
      <c r="P1647" s="355"/>
      <c r="Q1647" s="355"/>
      <c r="R1647" s="355"/>
      <c r="S1647" s="355"/>
      <c r="T1647" s="355"/>
      <c r="U1647" s="355"/>
      <c r="V1647" s="355"/>
      <c r="W1647" s="355"/>
      <c r="X1647" s="355"/>
      <c r="Y1647" s="355"/>
      <c r="Z1647" s="355"/>
      <c r="AA1647" s="355"/>
      <c r="AB1647" s="355"/>
      <c r="AC1647" s="355"/>
      <c r="AD1647" s="355"/>
      <c r="AE1647" s="355"/>
      <c r="AF1647" s="355"/>
      <c r="AG1647" s="355"/>
      <c r="AH1647" s="355"/>
      <c r="AI1647" s="381">
        <v>149322000</v>
      </c>
      <c r="AJ1647" s="381">
        <v>0</v>
      </c>
      <c r="AK1647" s="381">
        <v>4059922</v>
      </c>
      <c r="AL1647" s="381">
        <v>0</v>
      </c>
      <c r="AM1647" s="381"/>
      <c r="AN1647" s="359"/>
      <c r="AO1647" s="367"/>
    </row>
    <row r="1648" spans="1:41" ht="15.75">
      <c r="A1648" s="355" t="s">
        <v>14619</v>
      </c>
      <c r="B1648" s="355">
        <v>2855</v>
      </c>
      <c r="C1648" s="382" t="s">
        <v>14548</v>
      </c>
      <c r="D1648" s="382" t="s">
        <v>14549</v>
      </c>
      <c r="E1648" s="382" t="s">
        <v>14550</v>
      </c>
      <c r="F1648" s="355"/>
      <c r="G1648" s="380" t="s">
        <v>13202</v>
      </c>
      <c r="H1648" s="355"/>
      <c r="I1648" s="355"/>
      <c r="J1648" s="355"/>
      <c r="K1648" s="382" t="s">
        <v>12829</v>
      </c>
      <c r="L1648" s="355"/>
      <c r="M1648" s="355"/>
      <c r="N1648" s="355"/>
      <c r="O1648" s="355"/>
      <c r="P1648" s="355"/>
      <c r="Q1648" s="355"/>
      <c r="R1648" s="355"/>
      <c r="S1648" s="355"/>
      <c r="T1648" s="355"/>
      <c r="U1648" s="355"/>
      <c r="V1648" s="355">
        <v>105000</v>
      </c>
      <c r="W1648" s="355"/>
      <c r="X1648" s="355"/>
      <c r="Y1648" s="355"/>
      <c r="Z1648" s="355"/>
      <c r="AA1648" s="355"/>
      <c r="AB1648" s="355"/>
      <c r="AC1648" s="355"/>
      <c r="AD1648" s="355"/>
      <c r="AE1648" s="355"/>
      <c r="AF1648" s="355"/>
      <c r="AG1648" s="355"/>
      <c r="AH1648" s="355"/>
      <c r="AI1648" s="381">
        <v>149322000</v>
      </c>
      <c r="AJ1648" s="381">
        <v>149322000</v>
      </c>
      <c r="AK1648" s="381">
        <v>4059922</v>
      </c>
      <c r="AL1648" s="381">
        <v>4059922</v>
      </c>
      <c r="AM1648" s="381">
        <v>2855</v>
      </c>
      <c r="AN1648" s="359"/>
      <c r="AO1648" s="367"/>
    </row>
    <row r="1649" spans="1:41" ht="15.75">
      <c r="A1649" s="355" t="s">
        <v>14620</v>
      </c>
      <c r="B1649" s="355"/>
      <c r="C1649" s="382" t="s">
        <v>14548</v>
      </c>
      <c r="D1649" s="382" t="s">
        <v>14549</v>
      </c>
      <c r="E1649" s="382" t="s">
        <v>14550</v>
      </c>
      <c r="F1649" s="355"/>
      <c r="G1649" s="380" t="s">
        <v>13204</v>
      </c>
      <c r="H1649" s="355"/>
      <c r="I1649" s="355"/>
      <c r="J1649" s="355"/>
      <c r="K1649" s="382" t="s">
        <v>13928</v>
      </c>
      <c r="L1649" s="355"/>
      <c r="M1649" s="355"/>
      <c r="N1649" s="355"/>
      <c r="O1649" s="355"/>
      <c r="P1649" s="355"/>
      <c r="Q1649" s="355"/>
      <c r="R1649" s="355"/>
      <c r="S1649" s="355"/>
      <c r="T1649" s="355"/>
      <c r="U1649" s="355"/>
      <c r="V1649" s="355"/>
      <c r="W1649" s="355"/>
      <c r="X1649" s="355"/>
      <c r="Y1649" s="355"/>
      <c r="Z1649" s="355"/>
      <c r="AA1649" s="355"/>
      <c r="AB1649" s="355"/>
      <c r="AC1649" s="355"/>
      <c r="AD1649" s="355"/>
      <c r="AE1649" s="355"/>
      <c r="AF1649" s="355"/>
      <c r="AG1649" s="355"/>
      <c r="AH1649" s="355"/>
      <c r="AI1649" s="381">
        <v>149322000</v>
      </c>
      <c r="AJ1649" s="381">
        <v>0</v>
      </c>
      <c r="AK1649" s="381">
        <v>4059922</v>
      </c>
      <c r="AL1649" s="381">
        <v>0</v>
      </c>
      <c r="AM1649" s="381"/>
      <c r="AN1649" s="359"/>
      <c r="AO1649" s="367"/>
    </row>
    <row r="1650" spans="1:41" ht="15.75">
      <c r="A1650" s="355" t="s">
        <v>14621</v>
      </c>
      <c r="B1650" s="355">
        <v>2855</v>
      </c>
      <c r="C1650" s="382" t="s">
        <v>14548</v>
      </c>
      <c r="D1650" s="382" t="s">
        <v>14549</v>
      </c>
      <c r="E1650" s="382" t="s">
        <v>14550</v>
      </c>
      <c r="F1650" s="355"/>
      <c r="G1650" s="380" t="s">
        <v>13206</v>
      </c>
      <c r="H1650" s="355"/>
      <c r="I1650" s="355"/>
      <c r="J1650" s="355"/>
      <c r="K1650" s="382" t="s">
        <v>12829</v>
      </c>
      <c r="L1650" s="355"/>
      <c r="M1650" s="355"/>
      <c r="N1650" s="355"/>
      <c r="O1650" s="355"/>
      <c r="P1650" s="355"/>
      <c r="Q1650" s="355"/>
      <c r="R1650" s="355"/>
      <c r="S1650" s="355"/>
      <c r="T1650" s="355"/>
      <c r="U1650" s="355"/>
      <c r="V1650" s="355">
        <v>105000</v>
      </c>
      <c r="W1650" s="355"/>
      <c r="X1650" s="355"/>
      <c r="Y1650" s="355"/>
      <c r="Z1650" s="355"/>
      <c r="AA1650" s="355"/>
      <c r="AB1650" s="355"/>
      <c r="AC1650" s="355"/>
      <c r="AD1650" s="355"/>
      <c r="AE1650" s="355"/>
      <c r="AF1650" s="355"/>
      <c r="AG1650" s="355"/>
      <c r="AH1650" s="355"/>
      <c r="AI1650" s="381">
        <v>149322000</v>
      </c>
      <c r="AJ1650" s="381">
        <v>149322000</v>
      </c>
      <c r="AK1650" s="381">
        <v>4059922</v>
      </c>
      <c r="AL1650" s="381">
        <v>4059922</v>
      </c>
      <c r="AM1650" s="381">
        <v>2855</v>
      </c>
      <c r="AN1650" s="359"/>
      <c r="AO1650" s="367"/>
    </row>
    <row r="1651" spans="1:41" ht="15.75">
      <c r="A1651" s="355" t="s">
        <v>14622</v>
      </c>
      <c r="B1651" s="355"/>
      <c r="C1651" s="382" t="s">
        <v>14548</v>
      </c>
      <c r="D1651" s="382" t="s">
        <v>14549</v>
      </c>
      <c r="E1651" s="382" t="s">
        <v>14550</v>
      </c>
      <c r="F1651" s="355"/>
      <c r="G1651" s="380" t="s">
        <v>13520</v>
      </c>
      <c r="H1651" s="355"/>
      <c r="I1651" s="355"/>
      <c r="J1651" s="355"/>
      <c r="K1651" s="382" t="s">
        <v>13928</v>
      </c>
      <c r="L1651" s="355"/>
      <c r="M1651" s="355"/>
      <c r="N1651" s="355"/>
      <c r="O1651" s="355"/>
      <c r="P1651" s="355"/>
      <c r="Q1651" s="355"/>
      <c r="R1651" s="355"/>
      <c r="S1651" s="355"/>
      <c r="T1651" s="355"/>
      <c r="U1651" s="355"/>
      <c r="V1651" s="355"/>
      <c r="W1651" s="355"/>
      <c r="X1651" s="355"/>
      <c r="Y1651" s="355"/>
      <c r="Z1651" s="355"/>
      <c r="AA1651" s="355"/>
      <c r="AB1651" s="355"/>
      <c r="AC1651" s="355"/>
      <c r="AD1651" s="355"/>
      <c r="AE1651" s="355"/>
      <c r="AF1651" s="355"/>
      <c r="AG1651" s="355"/>
      <c r="AH1651" s="355"/>
      <c r="AI1651" s="381">
        <v>149322000</v>
      </c>
      <c r="AJ1651" s="381">
        <v>0</v>
      </c>
      <c r="AK1651" s="381">
        <v>4059922</v>
      </c>
      <c r="AL1651" s="381">
        <v>0</v>
      </c>
      <c r="AM1651" s="381"/>
      <c r="AN1651" s="359"/>
      <c r="AO1651" s="367"/>
    </row>
    <row r="1652" spans="1:41" ht="15.75">
      <c r="A1652" s="355" t="s">
        <v>14623</v>
      </c>
      <c r="B1652" s="355">
        <v>50137</v>
      </c>
      <c r="C1652" s="382" t="s">
        <v>14548</v>
      </c>
      <c r="D1652" s="382" t="s">
        <v>14549</v>
      </c>
      <c r="E1652" s="382" t="s">
        <v>14550</v>
      </c>
      <c r="F1652" s="355"/>
      <c r="G1652" s="380" t="s">
        <v>13522</v>
      </c>
      <c r="H1652" s="355"/>
      <c r="I1652" s="355"/>
      <c r="J1652" s="355"/>
      <c r="K1652" s="382" t="s">
        <v>12829</v>
      </c>
      <c r="L1652" s="355"/>
      <c r="M1652" s="355"/>
      <c r="N1652" s="355"/>
      <c r="O1652" s="355"/>
      <c r="P1652" s="355"/>
      <c r="Q1652" s="355"/>
      <c r="R1652" s="355"/>
      <c r="S1652" s="355"/>
      <c r="T1652" s="355"/>
      <c r="U1652" s="355"/>
      <c r="V1652" s="355">
        <v>1844000</v>
      </c>
      <c r="W1652" s="355"/>
      <c r="X1652" s="355"/>
      <c r="Y1652" s="355"/>
      <c r="Z1652" s="355"/>
      <c r="AA1652" s="355"/>
      <c r="AB1652" s="355"/>
      <c r="AC1652" s="355"/>
      <c r="AD1652" s="355"/>
      <c r="AE1652" s="355"/>
      <c r="AF1652" s="355"/>
      <c r="AG1652" s="355"/>
      <c r="AH1652" s="355"/>
      <c r="AI1652" s="381">
        <v>149322000</v>
      </c>
      <c r="AJ1652" s="381">
        <v>149322000</v>
      </c>
      <c r="AK1652" s="381">
        <v>4059922</v>
      </c>
      <c r="AL1652" s="381">
        <v>4059922</v>
      </c>
      <c r="AM1652" s="381">
        <v>50137</v>
      </c>
      <c r="AN1652" s="359"/>
      <c r="AO1652" s="367"/>
    </row>
    <row r="1653" spans="1:41" ht="15.75">
      <c r="A1653" s="355" t="s">
        <v>14624</v>
      </c>
      <c r="B1653" s="355"/>
      <c r="C1653" s="382" t="s">
        <v>14548</v>
      </c>
      <c r="D1653" s="382" t="s">
        <v>14549</v>
      </c>
      <c r="E1653" s="382" t="s">
        <v>14550</v>
      </c>
      <c r="F1653" s="355"/>
      <c r="G1653" s="380" t="s">
        <v>13524</v>
      </c>
      <c r="H1653" s="355"/>
      <c r="I1653" s="355"/>
      <c r="J1653" s="355"/>
      <c r="K1653" s="382" t="s">
        <v>13928</v>
      </c>
      <c r="L1653" s="355"/>
      <c r="M1653" s="355"/>
      <c r="N1653" s="355"/>
      <c r="O1653" s="355"/>
      <c r="P1653" s="355"/>
      <c r="Q1653" s="355"/>
      <c r="R1653" s="355"/>
      <c r="S1653" s="355"/>
      <c r="T1653" s="355"/>
      <c r="U1653" s="355"/>
      <c r="V1653" s="355"/>
      <c r="W1653" s="355"/>
      <c r="X1653" s="355"/>
      <c r="Y1653" s="355"/>
      <c r="Z1653" s="355"/>
      <c r="AA1653" s="355"/>
      <c r="AB1653" s="355"/>
      <c r="AC1653" s="355"/>
      <c r="AD1653" s="355"/>
      <c r="AE1653" s="355"/>
      <c r="AF1653" s="355"/>
      <c r="AG1653" s="355"/>
      <c r="AH1653" s="355"/>
      <c r="AI1653" s="381">
        <v>149322000</v>
      </c>
      <c r="AJ1653" s="381">
        <v>0</v>
      </c>
      <c r="AK1653" s="381">
        <v>4059922</v>
      </c>
      <c r="AL1653" s="381">
        <v>0</v>
      </c>
      <c r="AM1653" s="381"/>
      <c r="AN1653" s="359"/>
      <c r="AO1653" s="367"/>
    </row>
    <row r="1654" spans="1:41" ht="15.75">
      <c r="A1654" s="355" t="s">
        <v>14625</v>
      </c>
      <c r="B1654" s="355">
        <v>2855</v>
      </c>
      <c r="C1654" s="382" t="s">
        <v>14548</v>
      </c>
      <c r="D1654" s="382" t="s">
        <v>14549</v>
      </c>
      <c r="E1654" s="382" t="s">
        <v>14550</v>
      </c>
      <c r="F1654" s="355"/>
      <c r="G1654" s="380" t="s">
        <v>13526</v>
      </c>
      <c r="H1654" s="355"/>
      <c r="I1654" s="355"/>
      <c r="J1654" s="355"/>
      <c r="K1654" s="382" t="s">
        <v>12829</v>
      </c>
      <c r="L1654" s="355"/>
      <c r="M1654" s="355"/>
      <c r="N1654" s="355"/>
      <c r="O1654" s="355"/>
      <c r="P1654" s="355"/>
      <c r="Q1654" s="355"/>
      <c r="R1654" s="355"/>
      <c r="S1654" s="355"/>
      <c r="T1654" s="355"/>
      <c r="U1654" s="355"/>
      <c r="V1654" s="355">
        <v>105000</v>
      </c>
      <c r="W1654" s="355"/>
      <c r="X1654" s="355"/>
      <c r="Y1654" s="355"/>
      <c r="Z1654" s="355"/>
      <c r="AA1654" s="355"/>
      <c r="AB1654" s="355"/>
      <c r="AC1654" s="355"/>
      <c r="AD1654" s="355"/>
      <c r="AE1654" s="355"/>
      <c r="AF1654" s="355"/>
      <c r="AG1654" s="355"/>
      <c r="AH1654" s="355"/>
      <c r="AI1654" s="381">
        <v>149322000</v>
      </c>
      <c r="AJ1654" s="381">
        <v>149322000</v>
      </c>
      <c r="AK1654" s="381">
        <v>4059922</v>
      </c>
      <c r="AL1654" s="381">
        <v>4059922</v>
      </c>
      <c r="AM1654" s="381">
        <v>2855</v>
      </c>
      <c r="AN1654" s="359"/>
      <c r="AO1654" s="367"/>
    </row>
    <row r="1655" spans="1:41" ht="15.75">
      <c r="A1655" s="355" t="s">
        <v>14626</v>
      </c>
      <c r="B1655" s="355"/>
      <c r="C1655" s="382" t="s">
        <v>14548</v>
      </c>
      <c r="D1655" s="382" t="s">
        <v>14549</v>
      </c>
      <c r="E1655" s="382" t="s">
        <v>14550</v>
      </c>
      <c r="F1655" s="355"/>
      <c r="G1655" s="380" t="s">
        <v>13528</v>
      </c>
      <c r="H1655" s="355"/>
      <c r="I1655" s="355"/>
      <c r="J1655" s="355"/>
      <c r="K1655" s="382" t="s">
        <v>13928</v>
      </c>
      <c r="L1655" s="355"/>
      <c r="M1655" s="355"/>
      <c r="N1655" s="355"/>
      <c r="O1655" s="355"/>
      <c r="P1655" s="355"/>
      <c r="Q1655" s="355"/>
      <c r="R1655" s="355"/>
      <c r="S1655" s="355"/>
      <c r="T1655" s="355"/>
      <c r="U1655" s="355"/>
      <c r="V1655" s="355"/>
      <c r="W1655" s="355"/>
      <c r="X1655" s="355"/>
      <c r="Y1655" s="355"/>
      <c r="Z1655" s="355"/>
      <c r="AA1655" s="355"/>
      <c r="AB1655" s="355"/>
      <c r="AC1655" s="355"/>
      <c r="AD1655" s="355"/>
      <c r="AE1655" s="355"/>
      <c r="AF1655" s="355"/>
      <c r="AG1655" s="355"/>
      <c r="AH1655" s="355"/>
      <c r="AI1655" s="381">
        <v>149322000</v>
      </c>
      <c r="AJ1655" s="381">
        <v>0</v>
      </c>
      <c r="AK1655" s="381">
        <v>4059922</v>
      </c>
      <c r="AL1655" s="381">
        <v>0</v>
      </c>
      <c r="AM1655" s="381"/>
      <c r="AN1655" s="359"/>
      <c r="AO1655" s="367"/>
    </row>
    <row r="1656" spans="1:41" ht="15.75">
      <c r="A1656" s="355" t="s">
        <v>14627</v>
      </c>
      <c r="B1656" s="355">
        <v>2855</v>
      </c>
      <c r="C1656" s="382" t="s">
        <v>14548</v>
      </c>
      <c r="D1656" s="382" t="s">
        <v>14549</v>
      </c>
      <c r="E1656" s="382" t="s">
        <v>14550</v>
      </c>
      <c r="F1656" s="355"/>
      <c r="G1656" s="380" t="s">
        <v>13530</v>
      </c>
      <c r="H1656" s="355"/>
      <c r="I1656" s="355"/>
      <c r="J1656" s="355"/>
      <c r="K1656" s="382" t="s">
        <v>12829</v>
      </c>
      <c r="L1656" s="355"/>
      <c r="M1656" s="355"/>
      <c r="N1656" s="355"/>
      <c r="O1656" s="355"/>
      <c r="P1656" s="355"/>
      <c r="Q1656" s="355"/>
      <c r="R1656" s="355"/>
      <c r="S1656" s="355"/>
      <c r="T1656" s="355"/>
      <c r="U1656" s="355"/>
      <c r="V1656" s="355">
        <v>105000</v>
      </c>
      <c r="W1656" s="355"/>
      <c r="X1656" s="355"/>
      <c r="Y1656" s="355"/>
      <c r="Z1656" s="355"/>
      <c r="AA1656" s="355"/>
      <c r="AB1656" s="355"/>
      <c r="AC1656" s="355"/>
      <c r="AD1656" s="355"/>
      <c r="AE1656" s="355"/>
      <c r="AF1656" s="355"/>
      <c r="AG1656" s="355"/>
      <c r="AH1656" s="355"/>
      <c r="AI1656" s="381">
        <v>149322000</v>
      </c>
      <c r="AJ1656" s="381">
        <v>149322000</v>
      </c>
      <c r="AK1656" s="381">
        <v>4059922</v>
      </c>
      <c r="AL1656" s="381">
        <v>4059922</v>
      </c>
      <c r="AM1656" s="381">
        <v>2855</v>
      </c>
      <c r="AN1656" s="359"/>
      <c r="AO1656" s="367"/>
    </row>
    <row r="1657" spans="1:41" ht="15.75">
      <c r="A1657" s="355" t="s">
        <v>14628</v>
      </c>
      <c r="B1657" s="355"/>
      <c r="C1657" s="382" t="s">
        <v>14548</v>
      </c>
      <c r="D1657" s="382" t="s">
        <v>14549</v>
      </c>
      <c r="E1657" s="382" t="s">
        <v>14550</v>
      </c>
      <c r="F1657" s="355"/>
      <c r="G1657" s="380" t="s">
        <v>13532</v>
      </c>
      <c r="H1657" s="355"/>
      <c r="I1657" s="355"/>
      <c r="J1657" s="355"/>
      <c r="K1657" s="382" t="s">
        <v>13928</v>
      </c>
      <c r="L1657" s="355"/>
      <c r="M1657" s="355"/>
      <c r="N1657" s="355"/>
      <c r="O1657" s="355"/>
      <c r="P1657" s="355"/>
      <c r="Q1657" s="355"/>
      <c r="R1657" s="355"/>
      <c r="S1657" s="355"/>
      <c r="T1657" s="355"/>
      <c r="U1657" s="355"/>
      <c r="V1657" s="355"/>
      <c r="W1657" s="355"/>
      <c r="X1657" s="355"/>
      <c r="Y1657" s="355"/>
      <c r="Z1657" s="355"/>
      <c r="AA1657" s="355"/>
      <c r="AB1657" s="355"/>
      <c r="AC1657" s="355"/>
      <c r="AD1657" s="355"/>
      <c r="AE1657" s="355"/>
      <c r="AF1657" s="355"/>
      <c r="AG1657" s="355"/>
      <c r="AH1657" s="355"/>
      <c r="AI1657" s="381">
        <v>149322000</v>
      </c>
      <c r="AJ1657" s="381">
        <v>0</v>
      </c>
      <c r="AK1657" s="381">
        <v>4059922</v>
      </c>
      <c r="AL1657" s="381">
        <v>0</v>
      </c>
      <c r="AM1657" s="381"/>
      <c r="AN1657" s="359"/>
      <c r="AO1657" s="367"/>
    </row>
    <row r="1658" spans="1:41" ht="15.75">
      <c r="A1658" s="355" t="s">
        <v>14629</v>
      </c>
      <c r="B1658" s="355">
        <v>2855</v>
      </c>
      <c r="C1658" s="382" t="s">
        <v>14548</v>
      </c>
      <c r="D1658" s="382" t="s">
        <v>14549</v>
      </c>
      <c r="E1658" s="382" t="s">
        <v>14550</v>
      </c>
      <c r="F1658" s="355"/>
      <c r="G1658" s="380" t="s">
        <v>13534</v>
      </c>
      <c r="H1658" s="355"/>
      <c r="I1658" s="355"/>
      <c r="J1658" s="355"/>
      <c r="K1658" s="382" t="s">
        <v>12829</v>
      </c>
      <c r="L1658" s="355"/>
      <c r="M1658" s="355"/>
      <c r="N1658" s="355"/>
      <c r="O1658" s="355"/>
      <c r="P1658" s="355"/>
      <c r="Q1658" s="355"/>
      <c r="R1658" s="355"/>
      <c r="S1658" s="355"/>
      <c r="T1658" s="355"/>
      <c r="U1658" s="355"/>
      <c r="V1658" s="355">
        <v>105000</v>
      </c>
      <c r="W1658" s="355"/>
      <c r="X1658" s="355"/>
      <c r="Y1658" s="355"/>
      <c r="Z1658" s="355"/>
      <c r="AA1658" s="355"/>
      <c r="AB1658" s="355"/>
      <c r="AC1658" s="355"/>
      <c r="AD1658" s="355"/>
      <c r="AE1658" s="355"/>
      <c r="AF1658" s="355"/>
      <c r="AG1658" s="355"/>
      <c r="AH1658" s="355"/>
      <c r="AI1658" s="381">
        <v>149322000</v>
      </c>
      <c r="AJ1658" s="381">
        <v>149322000</v>
      </c>
      <c r="AK1658" s="381">
        <v>4059922</v>
      </c>
      <c r="AL1658" s="381">
        <v>4059922</v>
      </c>
      <c r="AM1658" s="381">
        <v>2855</v>
      </c>
      <c r="AN1658" s="359"/>
      <c r="AO1658" s="367"/>
    </row>
    <row r="1659" spans="1:41" ht="15.75">
      <c r="A1659" s="355" t="s">
        <v>14630</v>
      </c>
      <c r="B1659" s="355"/>
      <c r="C1659" s="382" t="s">
        <v>14548</v>
      </c>
      <c r="D1659" s="382" t="s">
        <v>14549</v>
      </c>
      <c r="E1659" s="382" t="s">
        <v>14550</v>
      </c>
      <c r="F1659" s="355"/>
      <c r="G1659" s="380" t="s">
        <v>13844</v>
      </c>
      <c r="H1659" s="355"/>
      <c r="I1659" s="355"/>
      <c r="J1659" s="355"/>
      <c r="K1659" s="382" t="s">
        <v>13928</v>
      </c>
      <c r="L1659" s="355"/>
      <c r="M1659" s="355"/>
      <c r="N1659" s="355"/>
      <c r="O1659" s="355"/>
      <c r="P1659" s="355"/>
      <c r="Q1659" s="355"/>
      <c r="R1659" s="355"/>
      <c r="S1659" s="355"/>
      <c r="T1659" s="355"/>
      <c r="U1659" s="355"/>
      <c r="V1659" s="355"/>
      <c r="W1659" s="355"/>
      <c r="X1659" s="355"/>
      <c r="Y1659" s="355"/>
      <c r="Z1659" s="355"/>
      <c r="AA1659" s="355"/>
      <c r="AB1659" s="355"/>
      <c r="AC1659" s="355"/>
      <c r="AD1659" s="355"/>
      <c r="AE1659" s="355"/>
      <c r="AF1659" s="355"/>
      <c r="AG1659" s="355"/>
      <c r="AH1659" s="355"/>
      <c r="AI1659" s="381">
        <v>149322000</v>
      </c>
      <c r="AJ1659" s="381">
        <v>0</v>
      </c>
      <c r="AK1659" s="381">
        <v>4059922</v>
      </c>
      <c r="AL1659" s="381">
        <v>0</v>
      </c>
      <c r="AM1659" s="381"/>
      <c r="AN1659" s="359"/>
      <c r="AO1659" s="367"/>
    </row>
    <row r="1660" spans="1:41" ht="15.75">
      <c r="A1660" s="355" t="s">
        <v>14631</v>
      </c>
      <c r="B1660" s="355">
        <v>2855</v>
      </c>
      <c r="C1660" s="382" t="s">
        <v>14548</v>
      </c>
      <c r="D1660" s="382" t="s">
        <v>14549</v>
      </c>
      <c r="E1660" s="382" t="s">
        <v>14550</v>
      </c>
      <c r="F1660" s="355"/>
      <c r="G1660" s="380" t="s">
        <v>13846</v>
      </c>
      <c r="H1660" s="355"/>
      <c r="I1660" s="355"/>
      <c r="J1660" s="355"/>
      <c r="K1660" s="382" t="s">
        <v>12829</v>
      </c>
      <c r="L1660" s="355"/>
      <c r="M1660" s="355"/>
      <c r="N1660" s="355"/>
      <c r="O1660" s="355"/>
      <c r="P1660" s="355"/>
      <c r="Q1660" s="355"/>
      <c r="R1660" s="355"/>
      <c r="S1660" s="355"/>
      <c r="T1660" s="355"/>
      <c r="U1660" s="355"/>
      <c r="V1660" s="355">
        <v>105000</v>
      </c>
      <c r="W1660" s="355"/>
      <c r="X1660" s="355"/>
      <c r="Y1660" s="355"/>
      <c r="Z1660" s="355"/>
      <c r="AA1660" s="355"/>
      <c r="AB1660" s="355"/>
      <c r="AC1660" s="355"/>
      <c r="AD1660" s="355"/>
      <c r="AE1660" s="355"/>
      <c r="AF1660" s="355"/>
      <c r="AG1660" s="355"/>
      <c r="AH1660" s="355"/>
      <c r="AI1660" s="381">
        <v>149322000</v>
      </c>
      <c r="AJ1660" s="381">
        <v>149322000</v>
      </c>
      <c r="AK1660" s="381">
        <v>4059922</v>
      </c>
      <c r="AL1660" s="381">
        <v>4059922</v>
      </c>
      <c r="AM1660" s="381">
        <v>2855</v>
      </c>
      <c r="AN1660" s="359"/>
      <c r="AO1660" s="367"/>
    </row>
    <row r="1661" spans="1:41" ht="15.75">
      <c r="A1661" s="355" t="s">
        <v>14632</v>
      </c>
      <c r="B1661" s="355"/>
      <c r="C1661" s="382" t="s">
        <v>14548</v>
      </c>
      <c r="D1661" s="382" t="s">
        <v>14549</v>
      </c>
      <c r="E1661" s="382" t="s">
        <v>14550</v>
      </c>
      <c r="F1661" s="355"/>
      <c r="G1661" s="380" t="s">
        <v>13848</v>
      </c>
      <c r="H1661" s="355"/>
      <c r="I1661" s="355"/>
      <c r="J1661" s="355"/>
      <c r="K1661" s="382" t="s">
        <v>13928</v>
      </c>
      <c r="L1661" s="355"/>
      <c r="M1661" s="355"/>
      <c r="N1661" s="355"/>
      <c r="O1661" s="355"/>
      <c r="P1661" s="355"/>
      <c r="Q1661" s="355"/>
      <c r="R1661" s="355"/>
      <c r="S1661" s="355"/>
      <c r="T1661" s="355"/>
      <c r="U1661" s="355"/>
      <c r="V1661" s="355"/>
      <c r="W1661" s="355"/>
      <c r="X1661" s="355"/>
      <c r="Y1661" s="355"/>
      <c r="Z1661" s="355"/>
      <c r="AA1661" s="355"/>
      <c r="AB1661" s="355"/>
      <c r="AC1661" s="355"/>
      <c r="AD1661" s="355"/>
      <c r="AE1661" s="355"/>
      <c r="AF1661" s="355"/>
      <c r="AG1661" s="355"/>
      <c r="AH1661" s="355"/>
      <c r="AI1661" s="381">
        <v>149322000</v>
      </c>
      <c r="AJ1661" s="381">
        <v>0</v>
      </c>
      <c r="AK1661" s="381">
        <v>4059922</v>
      </c>
      <c r="AL1661" s="381">
        <v>0</v>
      </c>
      <c r="AM1661" s="381"/>
      <c r="AN1661" s="359"/>
      <c r="AO1661" s="367"/>
    </row>
    <row r="1662" spans="1:41" ht="15.75">
      <c r="A1662" s="355" t="s">
        <v>14633</v>
      </c>
      <c r="B1662" s="355">
        <v>2855</v>
      </c>
      <c r="C1662" s="382" t="s">
        <v>14548</v>
      </c>
      <c r="D1662" s="382" t="s">
        <v>14549</v>
      </c>
      <c r="E1662" s="382" t="s">
        <v>14550</v>
      </c>
      <c r="F1662" s="355"/>
      <c r="G1662" s="380" t="s">
        <v>13850</v>
      </c>
      <c r="H1662" s="355"/>
      <c r="I1662" s="355"/>
      <c r="J1662" s="355"/>
      <c r="K1662" s="382" t="s">
        <v>12829</v>
      </c>
      <c r="L1662" s="355"/>
      <c r="M1662" s="355"/>
      <c r="N1662" s="355"/>
      <c r="O1662" s="355"/>
      <c r="P1662" s="355"/>
      <c r="Q1662" s="355"/>
      <c r="R1662" s="355"/>
      <c r="S1662" s="355"/>
      <c r="T1662" s="355"/>
      <c r="U1662" s="355"/>
      <c r="V1662" s="355">
        <v>105000</v>
      </c>
      <c r="W1662" s="355"/>
      <c r="X1662" s="355"/>
      <c r="Y1662" s="355"/>
      <c r="Z1662" s="355"/>
      <c r="AA1662" s="355"/>
      <c r="AB1662" s="355"/>
      <c r="AC1662" s="355"/>
      <c r="AD1662" s="355"/>
      <c r="AE1662" s="355"/>
      <c r="AF1662" s="355"/>
      <c r="AG1662" s="355"/>
      <c r="AH1662" s="355"/>
      <c r="AI1662" s="381">
        <v>149322000</v>
      </c>
      <c r="AJ1662" s="381">
        <v>149322000</v>
      </c>
      <c r="AK1662" s="381">
        <v>4059922</v>
      </c>
      <c r="AL1662" s="381">
        <v>4059922</v>
      </c>
      <c r="AM1662" s="381">
        <v>2855</v>
      </c>
      <c r="AN1662" s="359"/>
      <c r="AO1662" s="367"/>
    </row>
    <row r="1663" spans="1:41" ht="15.75">
      <c r="A1663" s="355" t="s">
        <v>14634</v>
      </c>
      <c r="B1663" s="355"/>
      <c r="C1663" s="382" t="s">
        <v>14548</v>
      </c>
      <c r="D1663" s="382" t="s">
        <v>14549</v>
      </c>
      <c r="E1663" s="382" t="s">
        <v>14550</v>
      </c>
      <c r="F1663" s="355"/>
      <c r="G1663" s="380" t="s">
        <v>13852</v>
      </c>
      <c r="H1663" s="355"/>
      <c r="I1663" s="355"/>
      <c r="J1663" s="355"/>
      <c r="K1663" s="382" t="s">
        <v>13928</v>
      </c>
      <c r="L1663" s="355"/>
      <c r="M1663" s="355"/>
      <c r="N1663" s="355"/>
      <c r="O1663" s="355"/>
      <c r="P1663" s="355"/>
      <c r="Q1663" s="355"/>
      <c r="R1663" s="355"/>
      <c r="S1663" s="355"/>
      <c r="T1663" s="355"/>
      <c r="U1663" s="355"/>
      <c r="V1663" s="355"/>
      <c r="W1663" s="355"/>
      <c r="X1663" s="355"/>
      <c r="Y1663" s="355"/>
      <c r="Z1663" s="355"/>
      <c r="AA1663" s="355"/>
      <c r="AB1663" s="355"/>
      <c r="AC1663" s="355"/>
      <c r="AD1663" s="355"/>
      <c r="AE1663" s="355"/>
      <c r="AF1663" s="355"/>
      <c r="AG1663" s="355"/>
      <c r="AH1663" s="355"/>
      <c r="AI1663" s="381">
        <v>149322000</v>
      </c>
      <c r="AJ1663" s="381">
        <v>0</v>
      </c>
      <c r="AK1663" s="381">
        <v>4059922</v>
      </c>
      <c r="AL1663" s="381">
        <v>0</v>
      </c>
      <c r="AM1663" s="381"/>
      <c r="AN1663" s="359"/>
      <c r="AO1663" s="367"/>
    </row>
    <row r="1664" spans="1:41" ht="15.75">
      <c r="A1664" s="355" t="s">
        <v>14635</v>
      </c>
      <c r="B1664" s="355">
        <v>2855</v>
      </c>
      <c r="C1664" s="382" t="s">
        <v>14548</v>
      </c>
      <c r="D1664" s="382" t="s">
        <v>14549</v>
      </c>
      <c r="E1664" s="382" t="s">
        <v>14550</v>
      </c>
      <c r="F1664" s="355"/>
      <c r="G1664" s="380" t="s">
        <v>13854</v>
      </c>
      <c r="H1664" s="355"/>
      <c r="I1664" s="355"/>
      <c r="J1664" s="355"/>
      <c r="K1664" s="382" t="s">
        <v>12829</v>
      </c>
      <c r="L1664" s="355"/>
      <c r="M1664" s="355"/>
      <c r="N1664" s="355"/>
      <c r="O1664" s="355"/>
      <c r="P1664" s="355"/>
      <c r="Q1664" s="355"/>
      <c r="R1664" s="355"/>
      <c r="S1664" s="355"/>
      <c r="T1664" s="355"/>
      <c r="U1664" s="355"/>
      <c r="V1664" s="355">
        <v>105000</v>
      </c>
      <c r="W1664" s="355"/>
      <c r="X1664" s="355"/>
      <c r="Y1664" s="355"/>
      <c r="Z1664" s="355"/>
      <c r="AA1664" s="355"/>
      <c r="AB1664" s="355"/>
      <c r="AC1664" s="355"/>
      <c r="AD1664" s="355"/>
      <c r="AE1664" s="355"/>
      <c r="AF1664" s="355"/>
      <c r="AG1664" s="355"/>
      <c r="AH1664" s="355"/>
      <c r="AI1664" s="381">
        <v>149322000</v>
      </c>
      <c r="AJ1664" s="381">
        <v>149322000</v>
      </c>
      <c r="AK1664" s="381">
        <v>4059922</v>
      </c>
      <c r="AL1664" s="381">
        <v>4059922</v>
      </c>
      <c r="AM1664" s="381">
        <v>2855</v>
      </c>
      <c r="AN1664" s="359"/>
      <c r="AO1664" s="367"/>
    </row>
    <row r="1665" spans="1:41" ht="15.75">
      <c r="A1665" s="355" t="s">
        <v>14636</v>
      </c>
      <c r="B1665" s="355"/>
      <c r="C1665" s="382" t="s">
        <v>14548</v>
      </c>
      <c r="D1665" s="382" t="s">
        <v>14549</v>
      </c>
      <c r="E1665" s="382" t="s">
        <v>14550</v>
      </c>
      <c r="F1665" s="355"/>
      <c r="G1665" s="380" t="s">
        <v>13856</v>
      </c>
      <c r="H1665" s="355"/>
      <c r="I1665" s="355"/>
      <c r="J1665" s="355"/>
      <c r="K1665" s="382" t="s">
        <v>13928</v>
      </c>
      <c r="L1665" s="355"/>
      <c r="M1665" s="355"/>
      <c r="N1665" s="355"/>
      <c r="O1665" s="355"/>
      <c r="P1665" s="355"/>
      <c r="Q1665" s="355"/>
      <c r="R1665" s="355"/>
      <c r="S1665" s="355"/>
      <c r="T1665" s="355"/>
      <c r="U1665" s="355"/>
      <c r="V1665" s="355"/>
      <c r="W1665" s="355"/>
      <c r="X1665" s="355"/>
      <c r="Y1665" s="355"/>
      <c r="Z1665" s="355"/>
      <c r="AA1665" s="355"/>
      <c r="AB1665" s="355"/>
      <c r="AC1665" s="355"/>
      <c r="AD1665" s="355"/>
      <c r="AE1665" s="355"/>
      <c r="AF1665" s="355"/>
      <c r="AG1665" s="355"/>
      <c r="AH1665" s="355"/>
      <c r="AI1665" s="381">
        <v>149322000</v>
      </c>
      <c r="AJ1665" s="381">
        <v>0</v>
      </c>
      <c r="AK1665" s="381">
        <v>4059922</v>
      </c>
      <c r="AL1665" s="381">
        <v>0</v>
      </c>
      <c r="AM1665" s="381"/>
      <c r="AN1665" s="359"/>
      <c r="AO1665" s="367"/>
    </row>
    <row r="1666" spans="1:41" ht="15.75">
      <c r="A1666" s="355" t="s">
        <v>14637</v>
      </c>
      <c r="B1666" s="355">
        <v>45379</v>
      </c>
      <c r="C1666" s="382" t="s">
        <v>14548</v>
      </c>
      <c r="D1666" s="382" t="s">
        <v>14549</v>
      </c>
      <c r="E1666" s="382" t="s">
        <v>14550</v>
      </c>
      <c r="F1666" s="355"/>
      <c r="G1666" s="380" t="s">
        <v>13858</v>
      </c>
      <c r="H1666" s="355"/>
      <c r="I1666" s="355"/>
      <c r="J1666" s="355"/>
      <c r="K1666" s="382" t="s">
        <v>12829</v>
      </c>
      <c r="L1666" s="355"/>
      <c r="M1666" s="355"/>
      <c r="N1666" s="355"/>
      <c r="O1666" s="355"/>
      <c r="P1666" s="355"/>
      <c r="Q1666" s="355"/>
      <c r="R1666" s="355"/>
      <c r="S1666" s="355"/>
      <c r="T1666" s="355"/>
      <c r="U1666" s="355"/>
      <c r="V1666" s="355">
        <v>1669000</v>
      </c>
      <c r="W1666" s="355"/>
      <c r="X1666" s="355"/>
      <c r="Y1666" s="355"/>
      <c r="Z1666" s="355"/>
      <c r="AA1666" s="355"/>
      <c r="AB1666" s="355"/>
      <c r="AC1666" s="355"/>
      <c r="AD1666" s="355"/>
      <c r="AE1666" s="355"/>
      <c r="AF1666" s="355"/>
      <c r="AG1666" s="355"/>
      <c r="AH1666" s="355"/>
      <c r="AI1666" s="381">
        <v>149322000</v>
      </c>
      <c r="AJ1666" s="381">
        <v>149322000</v>
      </c>
      <c r="AK1666" s="381">
        <v>4059922</v>
      </c>
      <c r="AL1666" s="381">
        <v>4059922</v>
      </c>
      <c r="AM1666" s="381">
        <v>45379</v>
      </c>
      <c r="AN1666" s="359"/>
      <c r="AO1666" s="367"/>
    </row>
    <row r="1667" spans="1:41" ht="15.75">
      <c r="A1667" s="355" t="s">
        <v>14638</v>
      </c>
      <c r="B1667" s="355"/>
      <c r="C1667" s="382" t="s">
        <v>14548</v>
      </c>
      <c r="D1667" s="382" t="s">
        <v>14549</v>
      </c>
      <c r="E1667" s="382" t="s">
        <v>14550</v>
      </c>
      <c r="F1667" s="355"/>
      <c r="G1667" s="380" t="s">
        <v>13860</v>
      </c>
      <c r="H1667" s="355"/>
      <c r="I1667" s="355"/>
      <c r="J1667" s="355"/>
      <c r="K1667" s="382" t="s">
        <v>13928</v>
      </c>
      <c r="L1667" s="355"/>
      <c r="M1667" s="355"/>
      <c r="N1667" s="355"/>
      <c r="O1667" s="355"/>
      <c r="P1667" s="355"/>
      <c r="Q1667" s="355"/>
      <c r="R1667" s="355"/>
      <c r="S1667" s="355"/>
      <c r="T1667" s="355"/>
      <c r="U1667" s="355"/>
      <c r="V1667" s="355"/>
      <c r="W1667" s="355"/>
      <c r="X1667" s="355"/>
      <c r="Y1667" s="355"/>
      <c r="Z1667" s="355"/>
      <c r="AA1667" s="355"/>
      <c r="AB1667" s="355"/>
      <c r="AC1667" s="355"/>
      <c r="AD1667" s="355"/>
      <c r="AE1667" s="355"/>
      <c r="AF1667" s="355"/>
      <c r="AG1667" s="355"/>
      <c r="AH1667" s="355"/>
      <c r="AI1667" s="381">
        <v>149322000</v>
      </c>
      <c r="AJ1667" s="381">
        <v>0</v>
      </c>
      <c r="AK1667" s="381">
        <v>4059922</v>
      </c>
      <c r="AL1667" s="381">
        <v>0</v>
      </c>
      <c r="AM1667" s="381"/>
      <c r="AN1667" s="359"/>
      <c r="AO1667" s="367"/>
    </row>
    <row r="1668" spans="1:41" ht="15.75">
      <c r="A1668" s="355" t="s">
        <v>14639</v>
      </c>
      <c r="B1668" s="355">
        <v>2855</v>
      </c>
      <c r="C1668" s="382" t="s">
        <v>14548</v>
      </c>
      <c r="D1668" s="382" t="s">
        <v>14549</v>
      </c>
      <c r="E1668" s="382" t="s">
        <v>14550</v>
      </c>
      <c r="F1668" s="355"/>
      <c r="G1668" s="380" t="s">
        <v>13862</v>
      </c>
      <c r="H1668" s="355"/>
      <c r="I1668" s="355"/>
      <c r="J1668" s="355"/>
      <c r="K1668" s="382" t="s">
        <v>12829</v>
      </c>
      <c r="L1668" s="355"/>
      <c r="M1668" s="355"/>
      <c r="N1668" s="355"/>
      <c r="O1668" s="355"/>
      <c r="P1668" s="355"/>
      <c r="Q1668" s="355"/>
      <c r="R1668" s="355"/>
      <c r="S1668" s="355"/>
      <c r="T1668" s="355"/>
      <c r="U1668" s="355"/>
      <c r="V1668" s="355">
        <v>105000</v>
      </c>
      <c r="W1668" s="355"/>
      <c r="X1668" s="355"/>
      <c r="Y1668" s="355"/>
      <c r="Z1668" s="355"/>
      <c r="AA1668" s="355"/>
      <c r="AB1668" s="355"/>
      <c r="AC1668" s="355"/>
      <c r="AD1668" s="355"/>
      <c r="AE1668" s="355"/>
      <c r="AF1668" s="355"/>
      <c r="AG1668" s="355"/>
      <c r="AH1668" s="355"/>
      <c r="AI1668" s="381">
        <v>149322000</v>
      </c>
      <c r="AJ1668" s="381">
        <v>149322000</v>
      </c>
      <c r="AK1668" s="381">
        <v>4059922</v>
      </c>
      <c r="AL1668" s="381">
        <v>4059922</v>
      </c>
      <c r="AM1668" s="381">
        <v>2855</v>
      </c>
      <c r="AN1668" s="359"/>
      <c r="AO1668" s="367"/>
    </row>
    <row r="1669" spans="1:41" ht="15.75">
      <c r="A1669" s="355" t="s">
        <v>14640</v>
      </c>
      <c r="B1669" s="355"/>
      <c r="C1669" s="382" t="s">
        <v>14548</v>
      </c>
      <c r="D1669" s="382" t="s">
        <v>14549</v>
      </c>
      <c r="E1669" s="382" t="s">
        <v>14550</v>
      </c>
      <c r="F1669" s="355"/>
      <c r="G1669" s="380" t="s">
        <v>13864</v>
      </c>
      <c r="H1669" s="355"/>
      <c r="I1669" s="355"/>
      <c r="J1669" s="355"/>
      <c r="K1669" s="382" t="s">
        <v>13928</v>
      </c>
      <c r="L1669" s="355"/>
      <c r="M1669" s="355"/>
      <c r="N1669" s="355"/>
      <c r="O1669" s="355"/>
      <c r="P1669" s="355"/>
      <c r="Q1669" s="355"/>
      <c r="R1669" s="355"/>
      <c r="S1669" s="355"/>
      <c r="T1669" s="355"/>
      <c r="U1669" s="355"/>
      <c r="V1669" s="355"/>
      <c r="W1669" s="355"/>
      <c r="X1669" s="355"/>
      <c r="Y1669" s="355"/>
      <c r="Z1669" s="355"/>
      <c r="AA1669" s="355"/>
      <c r="AB1669" s="355"/>
      <c r="AC1669" s="355"/>
      <c r="AD1669" s="355"/>
      <c r="AE1669" s="355"/>
      <c r="AF1669" s="355"/>
      <c r="AG1669" s="355"/>
      <c r="AH1669" s="355"/>
      <c r="AI1669" s="381">
        <v>149322000</v>
      </c>
      <c r="AJ1669" s="381">
        <v>0</v>
      </c>
      <c r="AK1669" s="381">
        <v>4059922</v>
      </c>
      <c r="AL1669" s="381">
        <v>0</v>
      </c>
      <c r="AM1669" s="381"/>
      <c r="AN1669" s="359"/>
      <c r="AO1669" s="367"/>
    </row>
    <row r="1670" spans="1:41" ht="15.75">
      <c r="A1670" s="355" t="s">
        <v>14641</v>
      </c>
      <c r="B1670" s="355">
        <v>41926</v>
      </c>
      <c r="C1670" s="382" t="s">
        <v>14548</v>
      </c>
      <c r="D1670" s="382" t="s">
        <v>14549</v>
      </c>
      <c r="E1670" s="382" t="s">
        <v>14550</v>
      </c>
      <c r="F1670" s="355"/>
      <c r="G1670" s="380" t="s">
        <v>13866</v>
      </c>
      <c r="H1670" s="355"/>
      <c r="I1670" s="355"/>
      <c r="J1670" s="355"/>
      <c r="K1670" s="382" t="s">
        <v>12829</v>
      </c>
      <c r="L1670" s="355"/>
      <c r="M1670" s="355"/>
      <c r="N1670" s="355"/>
      <c r="O1670" s="355"/>
      <c r="P1670" s="355"/>
      <c r="Q1670" s="355"/>
      <c r="R1670" s="355"/>
      <c r="S1670" s="355"/>
      <c r="T1670" s="355"/>
      <c r="U1670" s="355"/>
      <c r="V1670" s="355">
        <v>1542000</v>
      </c>
      <c r="W1670" s="355"/>
      <c r="X1670" s="355"/>
      <c r="Y1670" s="355"/>
      <c r="Z1670" s="355"/>
      <c r="AA1670" s="355"/>
      <c r="AB1670" s="355"/>
      <c r="AC1670" s="355"/>
      <c r="AD1670" s="355"/>
      <c r="AE1670" s="355"/>
      <c r="AF1670" s="355"/>
      <c r="AG1670" s="355"/>
      <c r="AH1670" s="355"/>
      <c r="AI1670" s="381">
        <v>149322000</v>
      </c>
      <c r="AJ1670" s="381">
        <v>149322000</v>
      </c>
      <c r="AK1670" s="381">
        <v>4059922</v>
      </c>
      <c r="AL1670" s="381">
        <v>4059922</v>
      </c>
      <c r="AM1670" s="381">
        <v>41926</v>
      </c>
      <c r="AN1670" s="359"/>
      <c r="AO1670" s="367"/>
    </row>
    <row r="1671" spans="1:41" ht="15.75">
      <c r="A1671" s="355" t="s">
        <v>14642</v>
      </c>
      <c r="B1671" s="355"/>
      <c r="C1671" s="382" t="s">
        <v>14548</v>
      </c>
      <c r="D1671" s="382" t="s">
        <v>14549</v>
      </c>
      <c r="E1671" s="382" t="s">
        <v>14550</v>
      </c>
      <c r="F1671" s="355"/>
      <c r="G1671" s="380" t="s">
        <v>13868</v>
      </c>
      <c r="H1671" s="355"/>
      <c r="I1671" s="355"/>
      <c r="J1671" s="355"/>
      <c r="K1671" s="382" t="s">
        <v>13928</v>
      </c>
      <c r="L1671" s="355"/>
      <c r="M1671" s="355"/>
      <c r="N1671" s="355"/>
      <c r="O1671" s="355"/>
      <c r="P1671" s="355"/>
      <c r="Q1671" s="355"/>
      <c r="R1671" s="355"/>
      <c r="S1671" s="355"/>
      <c r="T1671" s="355"/>
      <c r="U1671" s="355"/>
      <c r="V1671" s="355"/>
      <c r="W1671" s="355"/>
      <c r="X1671" s="355"/>
      <c r="Y1671" s="355"/>
      <c r="Z1671" s="355"/>
      <c r="AA1671" s="355"/>
      <c r="AB1671" s="355"/>
      <c r="AC1671" s="355"/>
      <c r="AD1671" s="355"/>
      <c r="AE1671" s="355"/>
      <c r="AF1671" s="355"/>
      <c r="AG1671" s="355"/>
      <c r="AH1671" s="355"/>
      <c r="AI1671" s="381">
        <v>149322000</v>
      </c>
      <c r="AJ1671" s="381">
        <v>0</v>
      </c>
      <c r="AK1671" s="381">
        <v>4059922</v>
      </c>
      <c r="AL1671" s="381">
        <v>0</v>
      </c>
      <c r="AM1671" s="381"/>
      <c r="AN1671" s="359"/>
      <c r="AO1671" s="367"/>
    </row>
    <row r="1672" spans="1:41" ht="15.75">
      <c r="A1672" s="355" t="s">
        <v>14643</v>
      </c>
      <c r="B1672" s="355">
        <v>52094</v>
      </c>
      <c r="C1672" s="382" t="s">
        <v>14548</v>
      </c>
      <c r="D1672" s="382" t="s">
        <v>14549</v>
      </c>
      <c r="E1672" s="382" t="s">
        <v>14550</v>
      </c>
      <c r="F1672" s="355"/>
      <c r="G1672" s="380" t="s">
        <v>13871</v>
      </c>
      <c r="H1672" s="355"/>
      <c r="I1672" s="355"/>
      <c r="J1672" s="355"/>
      <c r="K1672" s="382" t="s">
        <v>12829</v>
      </c>
      <c r="L1672" s="355"/>
      <c r="M1672" s="355"/>
      <c r="N1672" s="355"/>
      <c r="O1672" s="355"/>
      <c r="P1672" s="355"/>
      <c r="Q1672" s="355"/>
      <c r="R1672" s="355"/>
      <c r="S1672" s="355"/>
      <c r="T1672" s="355"/>
      <c r="U1672" s="355"/>
      <c r="V1672" s="355">
        <v>1916000</v>
      </c>
      <c r="W1672" s="355"/>
      <c r="X1672" s="355"/>
      <c r="Y1672" s="355"/>
      <c r="Z1672" s="355"/>
      <c r="AA1672" s="355"/>
      <c r="AB1672" s="355"/>
      <c r="AC1672" s="355"/>
      <c r="AD1672" s="355"/>
      <c r="AE1672" s="355"/>
      <c r="AF1672" s="355"/>
      <c r="AG1672" s="355"/>
      <c r="AH1672" s="355"/>
      <c r="AI1672" s="381">
        <v>149322000</v>
      </c>
      <c r="AJ1672" s="381">
        <v>149322000</v>
      </c>
      <c r="AK1672" s="381">
        <v>4059922</v>
      </c>
      <c r="AL1672" s="381">
        <v>4059922</v>
      </c>
      <c r="AM1672" s="381">
        <v>52094</v>
      </c>
      <c r="AN1672" s="359"/>
      <c r="AO1672" s="367"/>
    </row>
    <row r="1673" spans="1:41" ht="15.75">
      <c r="A1673" s="355" t="s">
        <v>14644</v>
      </c>
      <c r="B1673" s="355"/>
      <c r="C1673" s="382" t="s">
        <v>14548</v>
      </c>
      <c r="D1673" s="382" t="s">
        <v>14549</v>
      </c>
      <c r="E1673" s="382" t="s">
        <v>14550</v>
      </c>
      <c r="F1673" s="355"/>
      <c r="G1673" s="380" t="s">
        <v>13873</v>
      </c>
      <c r="H1673" s="355"/>
      <c r="I1673" s="355"/>
      <c r="J1673" s="355"/>
      <c r="K1673" s="382" t="s">
        <v>13928</v>
      </c>
      <c r="L1673" s="355"/>
      <c r="M1673" s="355"/>
      <c r="N1673" s="355"/>
      <c r="O1673" s="355"/>
      <c r="P1673" s="355"/>
      <c r="Q1673" s="355"/>
      <c r="R1673" s="355"/>
      <c r="S1673" s="355"/>
      <c r="T1673" s="355"/>
      <c r="U1673" s="355"/>
      <c r="V1673" s="355"/>
      <c r="W1673" s="355"/>
      <c r="X1673" s="355"/>
      <c r="Y1673" s="355"/>
      <c r="Z1673" s="355"/>
      <c r="AA1673" s="355"/>
      <c r="AB1673" s="355"/>
      <c r="AC1673" s="355"/>
      <c r="AD1673" s="355"/>
      <c r="AE1673" s="355"/>
      <c r="AF1673" s="355"/>
      <c r="AG1673" s="355"/>
      <c r="AH1673" s="355"/>
      <c r="AI1673" s="381">
        <v>149322000</v>
      </c>
      <c r="AJ1673" s="381">
        <v>0</v>
      </c>
      <c r="AK1673" s="381">
        <v>4059922</v>
      </c>
      <c r="AL1673" s="381">
        <v>0</v>
      </c>
      <c r="AM1673" s="381"/>
      <c r="AN1673" s="359"/>
      <c r="AO1673" s="367"/>
    </row>
    <row r="1674" spans="1:41" ht="15.75">
      <c r="A1674" s="355" t="s">
        <v>14645</v>
      </c>
      <c r="B1674" s="355">
        <v>2855</v>
      </c>
      <c r="C1674" s="382" t="s">
        <v>14548</v>
      </c>
      <c r="D1674" s="382" t="s">
        <v>14549</v>
      </c>
      <c r="E1674" s="382" t="s">
        <v>14550</v>
      </c>
      <c r="F1674" s="355"/>
      <c r="G1674" s="380" t="s">
        <v>13875</v>
      </c>
      <c r="H1674" s="355"/>
      <c r="I1674" s="355"/>
      <c r="J1674" s="355"/>
      <c r="K1674" s="382" t="s">
        <v>12829</v>
      </c>
      <c r="L1674" s="355"/>
      <c r="M1674" s="355"/>
      <c r="N1674" s="355"/>
      <c r="O1674" s="355"/>
      <c r="P1674" s="355"/>
      <c r="Q1674" s="355"/>
      <c r="R1674" s="355"/>
      <c r="S1674" s="355"/>
      <c r="T1674" s="355"/>
      <c r="U1674" s="355"/>
      <c r="V1674" s="355">
        <v>105000</v>
      </c>
      <c r="W1674" s="355"/>
      <c r="X1674" s="355"/>
      <c r="Y1674" s="355"/>
      <c r="Z1674" s="355"/>
      <c r="AA1674" s="355"/>
      <c r="AB1674" s="355"/>
      <c r="AC1674" s="355"/>
      <c r="AD1674" s="355"/>
      <c r="AE1674" s="355"/>
      <c r="AF1674" s="355"/>
      <c r="AG1674" s="355"/>
      <c r="AH1674" s="355"/>
      <c r="AI1674" s="381">
        <v>149322000</v>
      </c>
      <c r="AJ1674" s="381">
        <v>149322000</v>
      </c>
      <c r="AK1674" s="381">
        <v>4059922</v>
      </c>
      <c r="AL1674" s="381">
        <v>4059922</v>
      </c>
      <c r="AM1674" s="381">
        <v>2855</v>
      </c>
      <c r="AN1674" s="359"/>
      <c r="AO1674" s="367"/>
    </row>
    <row r="1675" spans="1:41" ht="15.75">
      <c r="A1675" s="355" t="s">
        <v>14646</v>
      </c>
      <c r="B1675" s="355"/>
      <c r="C1675" s="382" t="s">
        <v>14548</v>
      </c>
      <c r="D1675" s="382" t="s">
        <v>14549</v>
      </c>
      <c r="E1675" s="382" t="s">
        <v>14550</v>
      </c>
      <c r="F1675" s="355"/>
      <c r="G1675" s="380" t="s">
        <v>12803</v>
      </c>
      <c r="H1675" s="355"/>
      <c r="I1675" s="355"/>
      <c r="J1675" s="355"/>
      <c r="K1675" s="382" t="s">
        <v>13928</v>
      </c>
      <c r="L1675" s="355"/>
      <c r="M1675" s="355"/>
      <c r="N1675" s="355"/>
      <c r="O1675" s="355"/>
      <c r="P1675" s="355"/>
      <c r="Q1675" s="355"/>
      <c r="R1675" s="355"/>
      <c r="S1675" s="355"/>
      <c r="T1675" s="355"/>
      <c r="U1675" s="355"/>
      <c r="V1675" s="355"/>
      <c r="W1675" s="355"/>
      <c r="X1675" s="355"/>
      <c r="Y1675" s="355"/>
      <c r="Z1675" s="355"/>
      <c r="AA1675" s="355"/>
      <c r="AB1675" s="355"/>
      <c r="AC1675" s="355"/>
      <c r="AD1675" s="355"/>
      <c r="AE1675" s="355"/>
      <c r="AF1675" s="355"/>
      <c r="AG1675" s="355"/>
      <c r="AH1675" s="355"/>
      <c r="AI1675" s="381">
        <v>149322000</v>
      </c>
      <c r="AJ1675" s="381">
        <v>0</v>
      </c>
      <c r="AK1675" s="381">
        <v>4059922</v>
      </c>
      <c r="AL1675" s="381">
        <v>0</v>
      </c>
      <c r="AM1675" s="381"/>
      <c r="AN1675" s="359"/>
      <c r="AO1675" s="367"/>
    </row>
    <row r="1676" spans="1:41" ht="15.75">
      <c r="A1676" s="355" t="s">
        <v>14647</v>
      </c>
      <c r="B1676" s="355">
        <v>54324</v>
      </c>
      <c r="C1676" s="382" t="s">
        <v>14548</v>
      </c>
      <c r="D1676" s="382" t="s">
        <v>14549</v>
      </c>
      <c r="E1676" s="382" t="s">
        <v>14550</v>
      </c>
      <c r="F1676" s="355"/>
      <c r="G1676" s="380" t="s">
        <v>13877</v>
      </c>
      <c r="H1676" s="355"/>
      <c r="I1676" s="355"/>
      <c r="J1676" s="355"/>
      <c r="K1676" s="382" t="s">
        <v>12829</v>
      </c>
      <c r="L1676" s="355"/>
      <c r="M1676" s="355"/>
      <c r="N1676" s="355"/>
      <c r="O1676" s="355"/>
      <c r="P1676" s="355"/>
      <c r="Q1676" s="355"/>
      <c r="R1676" s="355"/>
      <c r="S1676" s="355"/>
      <c r="T1676" s="355"/>
      <c r="U1676" s="355"/>
      <c r="V1676" s="355">
        <v>1998000</v>
      </c>
      <c r="W1676" s="355"/>
      <c r="X1676" s="355"/>
      <c r="Y1676" s="355"/>
      <c r="Z1676" s="355"/>
      <c r="AA1676" s="355"/>
      <c r="AB1676" s="355"/>
      <c r="AC1676" s="355"/>
      <c r="AD1676" s="355"/>
      <c r="AE1676" s="355"/>
      <c r="AF1676" s="355"/>
      <c r="AG1676" s="355"/>
      <c r="AH1676" s="355"/>
      <c r="AI1676" s="381">
        <v>149322000</v>
      </c>
      <c r="AJ1676" s="381">
        <v>149322000</v>
      </c>
      <c r="AK1676" s="381">
        <v>4059922</v>
      </c>
      <c r="AL1676" s="381">
        <v>4059922</v>
      </c>
      <c r="AM1676" s="381">
        <v>54324</v>
      </c>
      <c r="AN1676" s="359"/>
      <c r="AO1676" s="367"/>
    </row>
    <row r="1677" spans="1:41" ht="15.75">
      <c r="A1677" s="355" t="s">
        <v>14648</v>
      </c>
      <c r="B1677" s="355"/>
      <c r="C1677" s="382" t="s">
        <v>14548</v>
      </c>
      <c r="D1677" s="382" t="s">
        <v>14549</v>
      </c>
      <c r="E1677" s="382" t="s">
        <v>14550</v>
      </c>
      <c r="F1677" s="355"/>
      <c r="G1677" s="380" t="s">
        <v>13879</v>
      </c>
      <c r="H1677" s="355"/>
      <c r="I1677" s="355"/>
      <c r="J1677" s="355"/>
      <c r="K1677" s="382" t="s">
        <v>13928</v>
      </c>
      <c r="L1677" s="355"/>
      <c r="M1677" s="355"/>
      <c r="N1677" s="355"/>
      <c r="O1677" s="355"/>
      <c r="P1677" s="355"/>
      <c r="Q1677" s="355"/>
      <c r="R1677" s="355"/>
      <c r="S1677" s="355"/>
      <c r="T1677" s="355"/>
      <c r="U1677" s="355"/>
      <c r="V1677" s="355"/>
      <c r="W1677" s="355"/>
      <c r="X1677" s="355"/>
      <c r="Y1677" s="355"/>
      <c r="Z1677" s="355"/>
      <c r="AA1677" s="355"/>
      <c r="AB1677" s="355"/>
      <c r="AC1677" s="355"/>
      <c r="AD1677" s="355"/>
      <c r="AE1677" s="355"/>
      <c r="AF1677" s="355"/>
      <c r="AG1677" s="355"/>
      <c r="AH1677" s="355"/>
      <c r="AI1677" s="381">
        <v>149322000</v>
      </c>
      <c r="AJ1677" s="381">
        <v>0</v>
      </c>
      <c r="AK1677" s="381">
        <v>4059922</v>
      </c>
      <c r="AL1677" s="381">
        <v>0</v>
      </c>
      <c r="AM1677" s="381"/>
      <c r="AN1677" s="359"/>
      <c r="AO1677" s="367"/>
    </row>
    <row r="1678" spans="1:41" ht="15.75">
      <c r="A1678" s="355" t="s">
        <v>14649</v>
      </c>
      <c r="B1678" s="355">
        <v>2855</v>
      </c>
      <c r="C1678" s="382" t="s">
        <v>14548</v>
      </c>
      <c r="D1678" s="382" t="s">
        <v>14549</v>
      </c>
      <c r="E1678" s="382" t="s">
        <v>14550</v>
      </c>
      <c r="F1678" s="355"/>
      <c r="G1678" s="380" t="s">
        <v>8766</v>
      </c>
      <c r="H1678" s="355"/>
      <c r="I1678" s="355"/>
      <c r="J1678" s="355"/>
      <c r="K1678" s="382" t="s">
        <v>12829</v>
      </c>
      <c r="L1678" s="355"/>
      <c r="M1678" s="355"/>
      <c r="N1678" s="355"/>
      <c r="O1678" s="355"/>
      <c r="P1678" s="355"/>
      <c r="Q1678" s="355"/>
      <c r="R1678" s="355"/>
      <c r="S1678" s="355"/>
      <c r="T1678" s="355"/>
      <c r="U1678" s="355"/>
      <c r="V1678" s="355">
        <v>105000</v>
      </c>
      <c r="W1678" s="355"/>
      <c r="X1678" s="355"/>
      <c r="Y1678" s="355"/>
      <c r="Z1678" s="355"/>
      <c r="AA1678" s="355"/>
      <c r="AB1678" s="355"/>
      <c r="AC1678" s="355"/>
      <c r="AD1678" s="355"/>
      <c r="AE1678" s="355"/>
      <c r="AF1678" s="355"/>
      <c r="AG1678" s="355"/>
      <c r="AH1678" s="355"/>
      <c r="AI1678" s="381">
        <v>149322000</v>
      </c>
      <c r="AJ1678" s="381">
        <v>149322000</v>
      </c>
      <c r="AK1678" s="381">
        <v>4059922</v>
      </c>
      <c r="AL1678" s="381">
        <v>4059922</v>
      </c>
      <c r="AM1678" s="381">
        <v>2855</v>
      </c>
      <c r="AN1678" s="359"/>
      <c r="AO1678" s="367"/>
    </row>
    <row r="1679" spans="1:41" ht="15.75">
      <c r="A1679" s="355" t="s">
        <v>14650</v>
      </c>
      <c r="B1679" s="355"/>
      <c r="C1679" s="382" t="s">
        <v>14548</v>
      </c>
      <c r="D1679" s="382" t="s">
        <v>14549</v>
      </c>
      <c r="E1679" s="382" t="s">
        <v>14550</v>
      </c>
      <c r="F1679" s="355"/>
      <c r="G1679" s="380" t="s">
        <v>13884</v>
      </c>
      <c r="H1679" s="355"/>
      <c r="I1679" s="355"/>
      <c r="J1679" s="355"/>
      <c r="K1679" s="382" t="s">
        <v>13928</v>
      </c>
      <c r="L1679" s="355"/>
      <c r="M1679" s="355"/>
      <c r="N1679" s="355"/>
      <c r="O1679" s="355"/>
      <c r="P1679" s="355"/>
      <c r="Q1679" s="355"/>
      <c r="R1679" s="355"/>
      <c r="S1679" s="355"/>
      <c r="T1679" s="355"/>
      <c r="U1679" s="355"/>
      <c r="V1679" s="355"/>
      <c r="W1679" s="355"/>
      <c r="X1679" s="355"/>
      <c r="Y1679" s="355"/>
      <c r="Z1679" s="355"/>
      <c r="AA1679" s="355"/>
      <c r="AB1679" s="355"/>
      <c r="AC1679" s="355"/>
      <c r="AD1679" s="355"/>
      <c r="AE1679" s="355"/>
      <c r="AF1679" s="355"/>
      <c r="AG1679" s="355"/>
      <c r="AH1679" s="355"/>
      <c r="AI1679" s="381">
        <v>149322000</v>
      </c>
      <c r="AJ1679" s="381">
        <v>0</v>
      </c>
      <c r="AK1679" s="381">
        <v>4059922</v>
      </c>
      <c r="AL1679" s="381">
        <v>0</v>
      </c>
      <c r="AM1679" s="381"/>
      <c r="AN1679" s="359"/>
      <c r="AO1679" s="367"/>
    </row>
    <row r="1680" spans="1:41" ht="15.75">
      <c r="A1680" s="355" t="s">
        <v>14651</v>
      </c>
      <c r="B1680" s="355">
        <v>2855</v>
      </c>
      <c r="C1680" s="382" t="s">
        <v>14548</v>
      </c>
      <c r="D1680" s="382" t="s">
        <v>14549</v>
      </c>
      <c r="E1680" s="382" t="s">
        <v>14550</v>
      </c>
      <c r="F1680" s="355"/>
      <c r="G1680" s="380" t="s">
        <v>14652</v>
      </c>
      <c r="H1680" s="355"/>
      <c r="I1680" s="355"/>
      <c r="J1680" s="355"/>
      <c r="K1680" s="382" t="s">
        <v>12829</v>
      </c>
      <c r="L1680" s="355"/>
      <c r="M1680" s="355"/>
      <c r="N1680" s="355"/>
      <c r="O1680" s="355"/>
      <c r="P1680" s="355"/>
      <c r="Q1680" s="355"/>
      <c r="R1680" s="355"/>
      <c r="S1680" s="355"/>
      <c r="T1680" s="355"/>
      <c r="U1680" s="355"/>
      <c r="V1680" s="355">
        <v>105000</v>
      </c>
      <c r="W1680" s="355"/>
      <c r="X1680" s="355"/>
      <c r="Y1680" s="355"/>
      <c r="Z1680" s="355"/>
      <c r="AA1680" s="355"/>
      <c r="AB1680" s="355"/>
      <c r="AC1680" s="355"/>
      <c r="AD1680" s="355"/>
      <c r="AE1680" s="355"/>
      <c r="AF1680" s="355"/>
      <c r="AG1680" s="355"/>
      <c r="AH1680" s="355"/>
      <c r="AI1680" s="381">
        <v>149322000</v>
      </c>
      <c r="AJ1680" s="381">
        <v>149322000</v>
      </c>
      <c r="AK1680" s="381">
        <v>4059922</v>
      </c>
      <c r="AL1680" s="381">
        <v>4059922</v>
      </c>
      <c r="AM1680" s="381">
        <v>2855</v>
      </c>
      <c r="AN1680" s="359"/>
      <c r="AO1680" s="367"/>
    </row>
    <row r="1681" spans="1:41" ht="15.75">
      <c r="A1681" s="355" t="s">
        <v>14653</v>
      </c>
      <c r="B1681" s="355"/>
      <c r="C1681" s="382" t="s">
        <v>14548</v>
      </c>
      <c r="D1681" s="382" t="s">
        <v>14549</v>
      </c>
      <c r="E1681" s="382" t="s">
        <v>14550</v>
      </c>
      <c r="F1681" s="355"/>
      <c r="G1681" s="380" t="s">
        <v>14654</v>
      </c>
      <c r="H1681" s="355"/>
      <c r="I1681" s="355"/>
      <c r="J1681" s="355"/>
      <c r="K1681" s="382" t="s">
        <v>13928</v>
      </c>
      <c r="L1681" s="355"/>
      <c r="M1681" s="355"/>
      <c r="N1681" s="355"/>
      <c r="O1681" s="355"/>
      <c r="P1681" s="355"/>
      <c r="Q1681" s="355"/>
      <c r="R1681" s="355"/>
      <c r="S1681" s="355"/>
      <c r="T1681" s="355"/>
      <c r="U1681" s="355"/>
      <c r="V1681" s="355"/>
      <c r="W1681" s="355"/>
      <c r="X1681" s="355"/>
      <c r="Y1681" s="355"/>
      <c r="Z1681" s="355"/>
      <c r="AA1681" s="355"/>
      <c r="AB1681" s="355"/>
      <c r="AC1681" s="355"/>
      <c r="AD1681" s="355"/>
      <c r="AE1681" s="355"/>
      <c r="AF1681" s="355"/>
      <c r="AG1681" s="355"/>
      <c r="AH1681" s="355"/>
      <c r="AI1681" s="381">
        <v>149322000</v>
      </c>
      <c r="AJ1681" s="381">
        <v>0</v>
      </c>
      <c r="AK1681" s="381">
        <v>4059922</v>
      </c>
      <c r="AL1681" s="381">
        <v>0</v>
      </c>
      <c r="AM1681" s="381"/>
      <c r="AN1681" s="359"/>
      <c r="AO1681" s="367"/>
    </row>
    <row r="1682" spans="1:41" ht="15.75">
      <c r="A1682" s="355" t="s">
        <v>14655</v>
      </c>
      <c r="B1682" s="355">
        <v>2855</v>
      </c>
      <c r="C1682" s="382" t="s">
        <v>14548</v>
      </c>
      <c r="D1682" s="382" t="s">
        <v>14549</v>
      </c>
      <c r="E1682" s="382" t="s">
        <v>14550</v>
      </c>
      <c r="F1682" s="355"/>
      <c r="G1682" s="380" t="s">
        <v>14656</v>
      </c>
      <c r="H1682" s="355"/>
      <c r="I1682" s="355"/>
      <c r="J1682" s="355"/>
      <c r="K1682" s="382" t="s">
        <v>12829</v>
      </c>
      <c r="L1682" s="355"/>
      <c r="M1682" s="355"/>
      <c r="N1682" s="355"/>
      <c r="O1682" s="355"/>
      <c r="P1682" s="355"/>
      <c r="Q1682" s="355"/>
      <c r="R1682" s="355"/>
      <c r="S1682" s="355"/>
      <c r="T1682" s="355"/>
      <c r="U1682" s="355"/>
      <c r="V1682" s="355">
        <v>105000</v>
      </c>
      <c r="W1682" s="355"/>
      <c r="X1682" s="355"/>
      <c r="Y1682" s="355"/>
      <c r="Z1682" s="355"/>
      <c r="AA1682" s="355"/>
      <c r="AB1682" s="355"/>
      <c r="AC1682" s="355"/>
      <c r="AD1682" s="355"/>
      <c r="AE1682" s="355"/>
      <c r="AF1682" s="355"/>
      <c r="AG1682" s="355"/>
      <c r="AH1682" s="355"/>
      <c r="AI1682" s="381">
        <v>149322000</v>
      </c>
      <c r="AJ1682" s="381">
        <v>149322000</v>
      </c>
      <c r="AK1682" s="381">
        <v>4059922</v>
      </c>
      <c r="AL1682" s="381">
        <v>4059922</v>
      </c>
      <c r="AM1682" s="381">
        <v>2855</v>
      </c>
      <c r="AN1682" s="359"/>
      <c r="AO1682" s="367"/>
    </row>
    <row r="1683" spans="1:41" ht="15.75">
      <c r="A1683" s="355" t="s">
        <v>14657</v>
      </c>
      <c r="B1683" s="355"/>
      <c r="C1683" s="382" t="s">
        <v>14548</v>
      </c>
      <c r="D1683" s="382" t="s">
        <v>14549</v>
      </c>
      <c r="E1683" s="382" t="s">
        <v>14550</v>
      </c>
      <c r="F1683" s="355"/>
      <c r="G1683" s="380" t="s">
        <v>14658</v>
      </c>
      <c r="H1683" s="355"/>
      <c r="I1683" s="355"/>
      <c r="J1683" s="355"/>
      <c r="K1683" s="382" t="s">
        <v>13928</v>
      </c>
      <c r="L1683" s="355"/>
      <c r="M1683" s="355"/>
      <c r="N1683" s="355"/>
      <c r="O1683" s="355"/>
      <c r="P1683" s="355"/>
      <c r="Q1683" s="355"/>
      <c r="R1683" s="355"/>
      <c r="S1683" s="355"/>
      <c r="T1683" s="355"/>
      <c r="U1683" s="355"/>
      <c r="V1683" s="355"/>
      <c r="W1683" s="355"/>
      <c r="X1683" s="355"/>
      <c r="Y1683" s="355"/>
      <c r="Z1683" s="355"/>
      <c r="AA1683" s="355"/>
      <c r="AB1683" s="355"/>
      <c r="AC1683" s="355"/>
      <c r="AD1683" s="355"/>
      <c r="AE1683" s="355"/>
      <c r="AF1683" s="355"/>
      <c r="AG1683" s="355"/>
      <c r="AH1683" s="355"/>
      <c r="AI1683" s="381">
        <v>149322000</v>
      </c>
      <c r="AJ1683" s="381">
        <v>0</v>
      </c>
      <c r="AK1683" s="381">
        <v>4059922</v>
      </c>
      <c r="AL1683" s="381">
        <v>0</v>
      </c>
      <c r="AM1683" s="381"/>
      <c r="AN1683" s="359"/>
      <c r="AO1683" s="367"/>
    </row>
    <row r="1684" spans="1:41" ht="15.75">
      <c r="A1684" s="355" t="s">
        <v>14659</v>
      </c>
      <c r="B1684" s="355">
        <v>2855</v>
      </c>
      <c r="C1684" s="382" t="s">
        <v>14548</v>
      </c>
      <c r="D1684" s="382" t="s">
        <v>14549</v>
      </c>
      <c r="E1684" s="382" t="s">
        <v>14550</v>
      </c>
      <c r="F1684" s="355"/>
      <c r="G1684" s="380" t="s">
        <v>14660</v>
      </c>
      <c r="H1684" s="355"/>
      <c r="I1684" s="355"/>
      <c r="J1684" s="355"/>
      <c r="K1684" s="382" t="s">
        <v>12829</v>
      </c>
      <c r="L1684" s="355"/>
      <c r="M1684" s="355"/>
      <c r="N1684" s="355"/>
      <c r="O1684" s="355"/>
      <c r="P1684" s="355"/>
      <c r="Q1684" s="355"/>
      <c r="R1684" s="355"/>
      <c r="S1684" s="355"/>
      <c r="T1684" s="355"/>
      <c r="U1684" s="355"/>
      <c r="V1684" s="355">
        <v>105000</v>
      </c>
      <c r="W1684" s="355"/>
      <c r="X1684" s="355"/>
      <c r="Y1684" s="355"/>
      <c r="Z1684" s="355"/>
      <c r="AA1684" s="355"/>
      <c r="AB1684" s="355"/>
      <c r="AC1684" s="355"/>
      <c r="AD1684" s="355"/>
      <c r="AE1684" s="355"/>
      <c r="AF1684" s="355"/>
      <c r="AG1684" s="355"/>
      <c r="AH1684" s="355"/>
      <c r="AI1684" s="381">
        <v>149322000</v>
      </c>
      <c r="AJ1684" s="381">
        <v>149322000</v>
      </c>
      <c r="AK1684" s="381">
        <v>4059922</v>
      </c>
      <c r="AL1684" s="381">
        <v>4059922</v>
      </c>
      <c r="AM1684" s="381">
        <v>2855</v>
      </c>
      <c r="AN1684" s="359"/>
      <c r="AO1684" s="367"/>
    </row>
    <row r="1685" spans="1:41" ht="15.75">
      <c r="A1685" s="355" t="s">
        <v>14661</v>
      </c>
      <c r="B1685" s="355"/>
      <c r="C1685" s="382" t="s">
        <v>14548</v>
      </c>
      <c r="D1685" s="382" t="s">
        <v>14549</v>
      </c>
      <c r="E1685" s="382" t="s">
        <v>14550</v>
      </c>
      <c r="F1685" s="355"/>
      <c r="G1685" s="380" t="s">
        <v>14662</v>
      </c>
      <c r="H1685" s="355"/>
      <c r="I1685" s="355"/>
      <c r="J1685" s="355"/>
      <c r="K1685" s="382" t="s">
        <v>13928</v>
      </c>
      <c r="L1685" s="355"/>
      <c r="M1685" s="355"/>
      <c r="N1685" s="355"/>
      <c r="O1685" s="355"/>
      <c r="P1685" s="355"/>
      <c r="Q1685" s="355"/>
      <c r="R1685" s="355"/>
      <c r="S1685" s="355"/>
      <c r="T1685" s="355"/>
      <c r="U1685" s="355"/>
      <c r="V1685" s="355"/>
      <c r="W1685" s="355"/>
      <c r="X1685" s="355"/>
      <c r="Y1685" s="355"/>
      <c r="Z1685" s="355"/>
      <c r="AA1685" s="355"/>
      <c r="AB1685" s="355"/>
      <c r="AC1685" s="355"/>
      <c r="AD1685" s="355"/>
      <c r="AE1685" s="355"/>
      <c r="AF1685" s="355"/>
      <c r="AG1685" s="355"/>
      <c r="AH1685" s="355"/>
      <c r="AI1685" s="381">
        <v>149322000</v>
      </c>
      <c r="AJ1685" s="381">
        <v>0</v>
      </c>
      <c r="AK1685" s="381">
        <v>4059922</v>
      </c>
      <c r="AL1685" s="381">
        <v>0</v>
      </c>
      <c r="AM1685" s="381"/>
      <c r="AN1685" s="359"/>
      <c r="AO1685" s="367"/>
    </row>
    <row r="1686" spans="1:41" ht="15.75">
      <c r="A1686" s="355" t="s">
        <v>14663</v>
      </c>
      <c r="B1686" s="355">
        <v>685834</v>
      </c>
      <c r="C1686" s="380" t="s">
        <v>13336</v>
      </c>
      <c r="D1686" s="380" t="s">
        <v>13337</v>
      </c>
      <c r="E1686" s="380" t="s">
        <v>13345</v>
      </c>
      <c r="F1686" s="355"/>
      <c r="G1686" s="380" t="s">
        <v>11988</v>
      </c>
      <c r="H1686" s="355"/>
      <c r="I1686" s="355"/>
      <c r="J1686" s="355"/>
      <c r="K1686" s="380" t="s">
        <v>14664</v>
      </c>
      <c r="L1686" s="355"/>
      <c r="M1686" s="355"/>
      <c r="N1686" s="355"/>
      <c r="O1686" s="355"/>
      <c r="P1686" s="355"/>
      <c r="Q1686" s="355"/>
      <c r="R1686" s="355"/>
      <c r="S1686" s="355"/>
      <c r="T1686" s="355"/>
      <c r="U1686" s="355"/>
      <c r="V1686" s="355">
        <v>59020914</v>
      </c>
      <c r="W1686" s="355"/>
      <c r="X1686" s="355"/>
      <c r="Y1686" s="355"/>
      <c r="Z1686" s="355"/>
      <c r="AA1686" s="355"/>
      <c r="AB1686" s="355"/>
      <c r="AC1686" s="355"/>
      <c r="AD1686" s="355"/>
      <c r="AE1686" s="355"/>
      <c r="AF1686" s="355"/>
      <c r="AG1686" s="355"/>
      <c r="AH1686" s="355"/>
      <c r="AI1686" s="381">
        <v>557000000</v>
      </c>
      <c r="AJ1686" s="381">
        <v>480972258</v>
      </c>
      <c r="AK1686" s="381">
        <v>6472449.0467423294</v>
      </c>
      <c r="AL1686" s="381">
        <v>5588991.800361949</v>
      </c>
      <c r="AM1686" s="381">
        <v>685834</v>
      </c>
      <c r="AN1686" s="359"/>
      <c r="AO1686" s="367"/>
    </row>
    <row r="1687" spans="1:41" ht="15.75">
      <c r="A1687" s="355" t="s">
        <v>14665</v>
      </c>
      <c r="B1687" s="355">
        <v>72388</v>
      </c>
      <c r="C1687" s="382" t="s">
        <v>13336</v>
      </c>
      <c r="D1687" s="382" t="s">
        <v>13337</v>
      </c>
      <c r="E1687" s="382" t="s">
        <v>13345</v>
      </c>
      <c r="F1687" s="355"/>
      <c r="G1687" s="380" t="s">
        <v>12008</v>
      </c>
      <c r="H1687" s="355"/>
      <c r="I1687" s="355"/>
      <c r="J1687" s="355"/>
      <c r="K1687" s="382" t="s">
        <v>14664</v>
      </c>
      <c r="L1687" s="355"/>
      <c r="M1687" s="355"/>
      <c r="N1687" s="355"/>
      <c r="O1687" s="355"/>
      <c r="P1687" s="355"/>
      <c r="Q1687" s="355"/>
      <c r="R1687" s="355"/>
      <c r="S1687" s="355"/>
      <c r="T1687" s="355"/>
      <c r="U1687" s="355"/>
      <c r="V1687" s="355">
        <v>6229557</v>
      </c>
      <c r="W1687" s="355"/>
      <c r="X1687" s="355"/>
      <c r="Y1687" s="355"/>
      <c r="Z1687" s="355"/>
      <c r="AA1687" s="355"/>
      <c r="AB1687" s="355"/>
      <c r="AC1687" s="355"/>
      <c r="AD1687" s="355"/>
      <c r="AE1687" s="355"/>
      <c r="AF1687" s="355"/>
      <c r="AG1687" s="355"/>
      <c r="AH1687" s="355"/>
      <c r="AI1687" s="381">
        <v>557000000</v>
      </c>
      <c r="AJ1687" s="381">
        <v>480972258</v>
      </c>
      <c r="AK1687" s="381">
        <v>6472449.0467423294</v>
      </c>
      <c r="AL1687" s="381">
        <v>5588991.800361949</v>
      </c>
      <c r="AM1687" s="381">
        <v>72388</v>
      </c>
      <c r="AN1687" s="359"/>
      <c r="AO1687" s="367"/>
    </row>
    <row r="1688" spans="1:41" ht="15.75">
      <c r="A1688" s="355" t="s">
        <v>14666</v>
      </c>
      <c r="B1688" s="355">
        <v>445861</v>
      </c>
      <c r="C1688" s="382" t="s">
        <v>13336</v>
      </c>
      <c r="D1688" s="382" t="s">
        <v>13337</v>
      </c>
      <c r="E1688" s="382" t="s">
        <v>13345</v>
      </c>
      <c r="F1688" s="355"/>
      <c r="G1688" s="380" t="s">
        <v>12010</v>
      </c>
      <c r="H1688" s="355"/>
      <c r="I1688" s="355"/>
      <c r="J1688" s="355"/>
      <c r="K1688" s="382" t="s">
        <v>14664</v>
      </c>
      <c r="L1688" s="355"/>
      <c r="M1688" s="355"/>
      <c r="N1688" s="355"/>
      <c r="O1688" s="355"/>
      <c r="P1688" s="355"/>
      <c r="Q1688" s="355"/>
      <c r="R1688" s="355"/>
      <c r="S1688" s="355"/>
      <c r="T1688" s="355"/>
      <c r="U1688" s="355"/>
      <c r="V1688" s="355">
        <v>38369562</v>
      </c>
      <c r="W1688" s="355"/>
      <c r="X1688" s="355"/>
      <c r="Y1688" s="355"/>
      <c r="Z1688" s="355"/>
      <c r="AA1688" s="355"/>
      <c r="AB1688" s="355"/>
      <c r="AC1688" s="355"/>
      <c r="AD1688" s="355"/>
      <c r="AE1688" s="355"/>
      <c r="AF1688" s="355"/>
      <c r="AG1688" s="355"/>
      <c r="AH1688" s="355"/>
      <c r="AI1688" s="381">
        <v>557000000</v>
      </c>
      <c r="AJ1688" s="381">
        <v>480972258</v>
      </c>
      <c r="AK1688" s="381">
        <v>6472449.0467423294</v>
      </c>
      <c r="AL1688" s="381">
        <v>5588991.800361949</v>
      </c>
      <c r="AM1688" s="381">
        <v>445861</v>
      </c>
      <c r="AN1688" s="359"/>
      <c r="AO1688" s="367"/>
    </row>
    <row r="1689" spans="1:41" ht="15.75">
      <c r="A1689" s="355" t="s">
        <v>14667</v>
      </c>
      <c r="B1689" s="355">
        <v>109047</v>
      </c>
      <c r="C1689" s="382" t="s">
        <v>13336</v>
      </c>
      <c r="D1689" s="382" t="s">
        <v>13337</v>
      </c>
      <c r="E1689" s="382" t="s">
        <v>13345</v>
      </c>
      <c r="F1689" s="355"/>
      <c r="G1689" s="380" t="s">
        <v>12012</v>
      </c>
      <c r="H1689" s="355"/>
      <c r="I1689" s="355"/>
      <c r="J1689" s="355"/>
      <c r="K1689" s="382" t="s">
        <v>14664</v>
      </c>
      <c r="L1689" s="355"/>
      <c r="M1689" s="355"/>
      <c r="N1689" s="355"/>
      <c r="O1689" s="355"/>
      <c r="P1689" s="355"/>
      <c r="Q1689" s="355"/>
      <c r="R1689" s="355"/>
      <c r="S1689" s="355"/>
      <c r="T1689" s="355"/>
      <c r="U1689" s="355"/>
      <c r="V1689" s="355">
        <v>9384368</v>
      </c>
      <c r="W1689" s="355"/>
      <c r="X1689" s="355"/>
      <c r="Y1689" s="355"/>
      <c r="Z1689" s="355"/>
      <c r="AA1689" s="355"/>
      <c r="AB1689" s="355"/>
      <c r="AC1689" s="355"/>
      <c r="AD1689" s="355"/>
      <c r="AE1689" s="355"/>
      <c r="AF1689" s="355"/>
      <c r="AG1689" s="355"/>
      <c r="AH1689" s="355"/>
      <c r="AI1689" s="381">
        <v>557000000</v>
      </c>
      <c r="AJ1689" s="381">
        <v>480972258</v>
      </c>
      <c r="AK1689" s="381">
        <v>6472449.0467423294</v>
      </c>
      <c r="AL1689" s="381">
        <v>5588991.800361949</v>
      </c>
      <c r="AM1689" s="381">
        <v>109047</v>
      </c>
      <c r="AN1689" s="359"/>
      <c r="AO1689" s="367"/>
    </row>
    <row r="1690" spans="1:41" ht="15.75">
      <c r="A1690" s="355" t="s">
        <v>14668</v>
      </c>
      <c r="B1690" s="355">
        <v>721098</v>
      </c>
      <c r="C1690" s="382" t="s">
        <v>13336</v>
      </c>
      <c r="D1690" s="382" t="s">
        <v>13337</v>
      </c>
      <c r="E1690" s="382" t="s">
        <v>13345</v>
      </c>
      <c r="F1690" s="355"/>
      <c r="G1690" s="380" t="s">
        <v>12014</v>
      </c>
      <c r="H1690" s="355"/>
      <c r="I1690" s="355"/>
      <c r="J1690" s="355"/>
      <c r="K1690" s="382" t="s">
        <v>14664</v>
      </c>
      <c r="L1690" s="355"/>
      <c r="M1690" s="355"/>
      <c r="N1690" s="355"/>
      <c r="O1690" s="355"/>
      <c r="P1690" s="355"/>
      <c r="Q1690" s="355"/>
      <c r="R1690" s="355"/>
      <c r="S1690" s="355"/>
      <c r="T1690" s="355"/>
      <c r="U1690" s="355"/>
      <c r="V1690" s="355">
        <v>62055595</v>
      </c>
      <c r="W1690" s="355"/>
      <c r="X1690" s="355"/>
      <c r="Y1690" s="355"/>
      <c r="Z1690" s="355"/>
      <c r="AA1690" s="355"/>
      <c r="AB1690" s="355"/>
      <c r="AC1690" s="355"/>
      <c r="AD1690" s="355"/>
      <c r="AE1690" s="355"/>
      <c r="AF1690" s="355"/>
      <c r="AG1690" s="355"/>
      <c r="AH1690" s="355"/>
      <c r="AI1690" s="381">
        <v>557000000</v>
      </c>
      <c r="AJ1690" s="381">
        <v>480972258</v>
      </c>
      <c r="AK1690" s="381">
        <v>6472449.0467423294</v>
      </c>
      <c r="AL1690" s="381">
        <v>5588991.800361949</v>
      </c>
      <c r="AM1690" s="381">
        <v>721098</v>
      </c>
      <c r="AN1690" s="359"/>
      <c r="AO1690" s="367"/>
    </row>
    <row r="1691" spans="1:41" ht="15.75">
      <c r="A1691" s="355" t="s">
        <v>14669</v>
      </c>
      <c r="B1691" s="355">
        <v>9444</v>
      </c>
      <c r="C1691" s="382" t="s">
        <v>13336</v>
      </c>
      <c r="D1691" s="382" t="s">
        <v>13337</v>
      </c>
      <c r="E1691" s="382" t="s">
        <v>13345</v>
      </c>
      <c r="F1691" s="355"/>
      <c r="G1691" s="380" t="s">
        <v>12016</v>
      </c>
      <c r="H1691" s="355"/>
      <c r="I1691" s="355"/>
      <c r="J1691" s="355"/>
      <c r="K1691" s="382" t="s">
        <v>14664</v>
      </c>
      <c r="L1691" s="355"/>
      <c r="M1691" s="355"/>
      <c r="N1691" s="355"/>
      <c r="O1691" s="355"/>
      <c r="P1691" s="355"/>
      <c r="Q1691" s="355"/>
      <c r="R1691" s="355"/>
      <c r="S1691" s="355"/>
      <c r="T1691" s="355"/>
      <c r="U1691" s="355"/>
      <c r="V1691" s="355">
        <v>812683</v>
      </c>
      <c r="W1691" s="355"/>
      <c r="X1691" s="355"/>
      <c r="Y1691" s="355"/>
      <c r="Z1691" s="355"/>
      <c r="AA1691" s="355"/>
      <c r="AB1691" s="355"/>
      <c r="AC1691" s="355"/>
      <c r="AD1691" s="355"/>
      <c r="AE1691" s="355"/>
      <c r="AF1691" s="355"/>
      <c r="AG1691" s="355"/>
      <c r="AH1691" s="355"/>
      <c r="AI1691" s="381">
        <v>557000000</v>
      </c>
      <c r="AJ1691" s="381">
        <v>480972258</v>
      </c>
      <c r="AK1691" s="381">
        <v>6472449.0467423294</v>
      </c>
      <c r="AL1691" s="381">
        <v>5588991.800361949</v>
      </c>
      <c r="AM1691" s="381">
        <v>9444</v>
      </c>
      <c r="AN1691" s="359"/>
      <c r="AO1691" s="367"/>
    </row>
    <row r="1692" spans="1:41" ht="15.75">
      <c r="A1692" s="355" t="s">
        <v>14670</v>
      </c>
      <c r="B1692" s="355">
        <v>3816</v>
      </c>
      <c r="C1692" s="382" t="s">
        <v>13336</v>
      </c>
      <c r="D1692" s="382" t="s">
        <v>13337</v>
      </c>
      <c r="E1692" s="382" t="s">
        <v>13345</v>
      </c>
      <c r="F1692" s="355"/>
      <c r="G1692" s="380" t="s">
        <v>12018</v>
      </c>
      <c r="H1692" s="355"/>
      <c r="I1692" s="355"/>
      <c r="J1692" s="355"/>
      <c r="K1692" s="382" t="s">
        <v>14664</v>
      </c>
      <c r="L1692" s="355"/>
      <c r="M1692" s="355"/>
      <c r="N1692" s="355"/>
      <c r="O1692" s="355"/>
      <c r="P1692" s="355"/>
      <c r="Q1692" s="355"/>
      <c r="R1692" s="355"/>
      <c r="S1692" s="355"/>
      <c r="T1692" s="355"/>
      <c r="U1692" s="355"/>
      <c r="V1692" s="355">
        <v>328423</v>
      </c>
      <c r="W1692" s="355"/>
      <c r="X1692" s="355"/>
      <c r="Y1692" s="355"/>
      <c r="Z1692" s="355"/>
      <c r="AA1692" s="355"/>
      <c r="AB1692" s="355"/>
      <c r="AC1692" s="355"/>
      <c r="AD1692" s="355"/>
      <c r="AE1692" s="355"/>
      <c r="AF1692" s="355"/>
      <c r="AG1692" s="355"/>
      <c r="AH1692" s="355"/>
      <c r="AI1692" s="381">
        <v>557000000</v>
      </c>
      <c r="AJ1692" s="381">
        <v>480972258</v>
      </c>
      <c r="AK1692" s="381">
        <v>6472449.0467423294</v>
      </c>
      <c r="AL1692" s="381">
        <v>5588991.800361949</v>
      </c>
      <c r="AM1692" s="381">
        <v>3816</v>
      </c>
      <c r="AN1692" s="359"/>
      <c r="AO1692" s="367"/>
    </row>
    <row r="1693" spans="1:41" ht="15.75">
      <c r="A1693" s="355" t="s">
        <v>14671</v>
      </c>
      <c r="B1693" s="355">
        <v>216586</v>
      </c>
      <c r="C1693" s="382" t="s">
        <v>13336</v>
      </c>
      <c r="D1693" s="382" t="s">
        <v>13337</v>
      </c>
      <c r="E1693" s="382" t="s">
        <v>13345</v>
      </c>
      <c r="F1693" s="355"/>
      <c r="G1693" s="380" t="s">
        <v>12020</v>
      </c>
      <c r="H1693" s="355"/>
      <c r="I1693" s="355"/>
      <c r="J1693" s="355"/>
      <c r="K1693" s="382" t="s">
        <v>14664</v>
      </c>
      <c r="L1693" s="355"/>
      <c r="M1693" s="355"/>
      <c r="N1693" s="355"/>
      <c r="O1693" s="355"/>
      <c r="P1693" s="355"/>
      <c r="Q1693" s="355"/>
      <c r="R1693" s="355"/>
      <c r="S1693" s="355"/>
      <c r="T1693" s="355"/>
      <c r="U1693" s="355"/>
      <c r="V1693" s="355">
        <v>18638716</v>
      </c>
      <c r="W1693" s="355"/>
      <c r="X1693" s="355"/>
      <c r="Y1693" s="355"/>
      <c r="Z1693" s="355"/>
      <c r="AA1693" s="355"/>
      <c r="AB1693" s="355"/>
      <c r="AC1693" s="355"/>
      <c r="AD1693" s="355"/>
      <c r="AE1693" s="355"/>
      <c r="AF1693" s="355"/>
      <c r="AG1693" s="355"/>
      <c r="AH1693" s="355"/>
      <c r="AI1693" s="381">
        <v>557000000</v>
      </c>
      <c r="AJ1693" s="381">
        <v>480972258</v>
      </c>
      <c r="AK1693" s="381">
        <v>6472449.0467423294</v>
      </c>
      <c r="AL1693" s="381">
        <v>5588991.800361949</v>
      </c>
      <c r="AM1693" s="381">
        <v>216586</v>
      </c>
      <c r="AN1693" s="359"/>
      <c r="AO1693" s="367"/>
    </row>
    <row r="1694" spans="1:41" ht="15.75">
      <c r="A1694" s="355" t="s">
        <v>14672</v>
      </c>
      <c r="B1694" s="355">
        <v>1045</v>
      </c>
      <c r="C1694" s="382" t="s">
        <v>13336</v>
      </c>
      <c r="D1694" s="382" t="s">
        <v>13337</v>
      </c>
      <c r="E1694" s="382" t="s">
        <v>13345</v>
      </c>
      <c r="F1694" s="355"/>
      <c r="G1694" s="380" t="s">
        <v>12022</v>
      </c>
      <c r="H1694" s="355"/>
      <c r="I1694" s="355"/>
      <c r="J1694" s="355"/>
      <c r="K1694" s="382" t="s">
        <v>14664</v>
      </c>
      <c r="L1694" s="355"/>
      <c r="M1694" s="355"/>
      <c r="N1694" s="355"/>
      <c r="O1694" s="355"/>
      <c r="P1694" s="355"/>
      <c r="Q1694" s="355"/>
      <c r="R1694" s="355"/>
      <c r="S1694" s="355"/>
      <c r="T1694" s="355"/>
      <c r="U1694" s="355"/>
      <c r="V1694" s="355">
        <v>89918</v>
      </c>
      <c r="W1694" s="355"/>
      <c r="X1694" s="355"/>
      <c r="Y1694" s="355"/>
      <c r="Z1694" s="355"/>
      <c r="AA1694" s="355"/>
      <c r="AB1694" s="355"/>
      <c r="AC1694" s="355"/>
      <c r="AD1694" s="355"/>
      <c r="AE1694" s="355"/>
      <c r="AF1694" s="355"/>
      <c r="AG1694" s="355"/>
      <c r="AH1694" s="355"/>
      <c r="AI1694" s="381">
        <v>557000000</v>
      </c>
      <c r="AJ1694" s="381">
        <v>480972258</v>
      </c>
      <c r="AK1694" s="381">
        <v>6472449.0467423294</v>
      </c>
      <c r="AL1694" s="381">
        <v>5588991.800361949</v>
      </c>
      <c r="AM1694" s="381">
        <v>1045</v>
      </c>
      <c r="AN1694" s="359"/>
      <c r="AO1694" s="367"/>
    </row>
    <row r="1695" spans="1:41" ht="15.75">
      <c r="A1695" s="355" t="s">
        <v>14673</v>
      </c>
      <c r="B1695" s="355">
        <v>116180</v>
      </c>
      <c r="C1695" s="382" t="s">
        <v>13336</v>
      </c>
      <c r="D1695" s="382" t="s">
        <v>13337</v>
      </c>
      <c r="E1695" s="382" t="s">
        <v>13345</v>
      </c>
      <c r="F1695" s="355"/>
      <c r="G1695" s="380" t="s">
        <v>12024</v>
      </c>
      <c r="H1695" s="355"/>
      <c r="I1695" s="355"/>
      <c r="J1695" s="355"/>
      <c r="K1695" s="382" t="s">
        <v>14664</v>
      </c>
      <c r="L1695" s="355"/>
      <c r="M1695" s="355"/>
      <c r="N1695" s="355"/>
      <c r="O1695" s="355"/>
      <c r="P1695" s="355"/>
      <c r="Q1695" s="355"/>
      <c r="R1695" s="355"/>
      <c r="S1695" s="355"/>
      <c r="T1695" s="355"/>
      <c r="U1695" s="355"/>
      <c r="V1695" s="355">
        <v>9998128</v>
      </c>
      <c r="W1695" s="355"/>
      <c r="X1695" s="355"/>
      <c r="Y1695" s="355"/>
      <c r="Z1695" s="355"/>
      <c r="AA1695" s="355"/>
      <c r="AB1695" s="355"/>
      <c r="AC1695" s="355"/>
      <c r="AD1695" s="355"/>
      <c r="AE1695" s="355"/>
      <c r="AF1695" s="355"/>
      <c r="AG1695" s="355"/>
      <c r="AH1695" s="355"/>
      <c r="AI1695" s="381">
        <v>557000000</v>
      </c>
      <c r="AJ1695" s="381">
        <v>480972258</v>
      </c>
      <c r="AK1695" s="381">
        <v>6472449.0467423294</v>
      </c>
      <c r="AL1695" s="381">
        <v>5588991.800361949</v>
      </c>
      <c r="AM1695" s="381">
        <v>116180</v>
      </c>
      <c r="AN1695" s="359"/>
      <c r="AO1695" s="367"/>
    </row>
    <row r="1696" spans="1:41" ht="15.75">
      <c r="A1696" s="355" t="s">
        <v>14674</v>
      </c>
      <c r="B1696" s="355">
        <v>34476</v>
      </c>
      <c r="C1696" s="382" t="s">
        <v>13336</v>
      </c>
      <c r="D1696" s="382" t="s">
        <v>13337</v>
      </c>
      <c r="E1696" s="382" t="s">
        <v>13345</v>
      </c>
      <c r="F1696" s="355"/>
      <c r="G1696" s="380" t="s">
        <v>12026</v>
      </c>
      <c r="H1696" s="355"/>
      <c r="I1696" s="355"/>
      <c r="J1696" s="355"/>
      <c r="K1696" s="382" t="s">
        <v>14664</v>
      </c>
      <c r="L1696" s="355"/>
      <c r="M1696" s="355"/>
      <c r="N1696" s="355"/>
      <c r="O1696" s="355"/>
      <c r="P1696" s="355"/>
      <c r="Q1696" s="355"/>
      <c r="R1696" s="355"/>
      <c r="S1696" s="355"/>
      <c r="T1696" s="355"/>
      <c r="U1696" s="355"/>
      <c r="V1696" s="355">
        <v>2966876</v>
      </c>
      <c r="W1696" s="355"/>
      <c r="X1696" s="355"/>
      <c r="Y1696" s="355"/>
      <c r="Z1696" s="355"/>
      <c r="AA1696" s="355"/>
      <c r="AB1696" s="355"/>
      <c r="AC1696" s="355"/>
      <c r="AD1696" s="355"/>
      <c r="AE1696" s="355"/>
      <c r="AF1696" s="355"/>
      <c r="AG1696" s="355"/>
      <c r="AH1696" s="355"/>
      <c r="AI1696" s="381">
        <v>557000000</v>
      </c>
      <c r="AJ1696" s="381">
        <v>480972258</v>
      </c>
      <c r="AK1696" s="381">
        <v>6472449.0467423294</v>
      </c>
      <c r="AL1696" s="381">
        <v>5588991.800361949</v>
      </c>
      <c r="AM1696" s="381">
        <v>34476</v>
      </c>
      <c r="AN1696" s="359"/>
      <c r="AO1696" s="367"/>
    </row>
    <row r="1697" spans="1:41" ht="15.75">
      <c r="A1697" s="355" t="s">
        <v>14675</v>
      </c>
      <c r="B1697" s="355">
        <v>73001</v>
      </c>
      <c r="C1697" s="382" t="s">
        <v>13336</v>
      </c>
      <c r="D1697" s="382" t="s">
        <v>13337</v>
      </c>
      <c r="E1697" s="382" t="s">
        <v>13345</v>
      </c>
      <c r="F1697" s="355"/>
      <c r="G1697" s="380" t="s">
        <v>12028</v>
      </c>
      <c r="H1697" s="355"/>
      <c r="I1697" s="355"/>
      <c r="J1697" s="355"/>
      <c r="K1697" s="382" t="s">
        <v>14664</v>
      </c>
      <c r="L1697" s="355"/>
      <c r="M1697" s="355"/>
      <c r="N1697" s="355"/>
      <c r="O1697" s="355"/>
      <c r="P1697" s="355"/>
      <c r="Q1697" s="355"/>
      <c r="R1697" s="355"/>
      <c r="S1697" s="355"/>
      <c r="T1697" s="355"/>
      <c r="U1697" s="355"/>
      <c r="V1697" s="355">
        <v>6282214</v>
      </c>
      <c r="W1697" s="355"/>
      <c r="X1697" s="355"/>
      <c r="Y1697" s="355"/>
      <c r="Z1697" s="355"/>
      <c r="AA1697" s="355"/>
      <c r="AB1697" s="355"/>
      <c r="AC1697" s="355"/>
      <c r="AD1697" s="355"/>
      <c r="AE1697" s="355"/>
      <c r="AF1697" s="355"/>
      <c r="AG1697" s="355"/>
      <c r="AH1697" s="355"/>
      <c r="AI1697" s="381">
        <v>557000000</v>
      </c>
      <c r="AJ1697" s="381">
        <v>480972258</v>
      </c>
      <c r="AK1697" s="381">
        <v>6472449.0467423294</v>
      </c>
      <c r="AL1697" s="381">
        <v>5588991.800361949</v>
      </c>
      <c r="AM1697" s="381">
        <v>73001</v>
      </c>
      <c r="AN1697" s="359"/>
      <c r="AO1697" s="367"/>
    </row>
    <row r="1698" spans="1:41" ht="15.75">
      <c r="A1698" s="355" t="s">
        <v>14676</v>
      </c>
      <c r="B1698" s="355">
        <v>1356491</v>
      </c>
      <c r="C1698" s="382" t="s">
        <v>13336</v>
      </c>
      <c r="D1698" s="382" t="s">
        <v>13337</v>
      </c>
      <c r="E1698" s="382" t="s">
        <v>13345</v>
      </c>
      <c r="F1698" s="355"/>
      <c r="G1698" s="380" t="s">
        <v>12030</v>
      </c>
      <c r="H1698" s="355"/>
      <c r="I1698" s="355"/>
      <c r="J1698" s="355"/>
      <c r="K1698" s="382" t="s">
        <v>14664</v>
      </c>
      <c r="L1698" s="355"/>
      <c r="M1698" s="355"/>
      <c r="N1698" s="355"/>
      <c r="O1698" s="355"/>
      <c r="P1698" s="355"/>
      <c r="Q1698" s="355"/>
      <c r="R1698" s="355"/>
      <c r="S1698" s="355"/>
      <c r="T1698" s="355"/>
      <c r="U1698" s="355"/>
      <c r="V1698" s="355">
        <v>116735619</v>
      </c>
      <c r="W1698" s="355"/>
      <c r="X1698" s="355"/>
      <c r="Y1698" s="355"/>
      <c r="Z1698" s="355"/>
      <c r="AA1698" s="355"/>
      <c r="AB1698" s="355"/>
      <c r="AC1698" s="355"/>
      <c r="AD1698" s="355"/>
      <c r="AE1698" s="355"/>
      <c r="AF1698" s="355"/>
      <c r="AG1698" s="355"/>
      <c r="AH1698" s="355"/>
      <c r="AI1698" s="381">
        <v>557000000</v>
      </c>
      <c r="AJ1698" s="381">
        <v>480972258</v>
      </c>
      <c r="AK1698" s="381">
        <v>6472449.0467423294</v>
      </c>
      <c r="AL1698" s="381">
        <v>5588991.800361949</v>
      </c>
      <c r="AM1698" s="381">
        <v>1356491</v>
      </c>
      <c r="AN1698" s="359"/>
      <c r="AO1698" s="367"/>
    </row>
    <row r="1699" spans="1:41" ht="15.75">
      <c r="A1699" s="355" t="s">
        <v>14677</v>
      </c>
      <c r="B1699" s="355">
        <v>775299</v>
      </c>
      <c r="C1699" s="382" t="s">
        <v>13336</v>
      </c>
      <c r="D1699" s="382" t="s">
        <v>13337</v>
      </c>
      <c r="E1699" s="382" t="s">
        <v>13345</v>
      </c>
      <c r="F1699" s="355"/>
      <c r="G1699" s="380" t="s">
        <v>12032</v>
      </c>
      <c r="H1699" s="355"/>
      <c r="I1699" s="355"/>
      <c r="J1699" s="355"/>
      <c r="K1699" s="382" t="s">
        <v>14664</v>
      </c>
      <c r="L1699" s="355"/>
      <c r="M1699" s="355"/>
      <c r="N1699" s="355"/>
      <c r="O1699" s="355"/>
      <c r="P1699" s="355"/>
      <c r="Q1699" s="355"/>
      <c r="R1699" s="355"/>
      <c r="S1699" s="355"/>
      <c r="T1699" s="355"/>
      <c r="U1699" s="355"/>
      <c r="V1699" s="355">
        <v>66719983</v>
      </c>
      <c r="W1699" s="355"/>
      <c r="X1699" s="355"/>
      <c r="Y1699" s="355"/>
      <c r="Z1699" s="355"/>
      <c r="AA1699" s="355"/>
      <c r="AB1699" s="355"/>
      <c r="AC1699" s="355"/>
      <c r="AD1699" s="355"/>
      <c r="AE1699" s="355"/>
      <c r="AF1699" s="355"/>
      <c r="AG1699" s="355"/>
      <c r="AH1699" s="355"/>
      <c r="AI1699" s="381">
        <v>557000000</v>
      </c>
      <c r="AJ1699" s="381">
        <v>480972258</v>
      </c>
      <c r="AK1699" s="381">
        <v>6472449.0467423294</v>
      </c>
      <c r="AL1699" s="381">
        <v>5588991.800361949</v>
      </c>
      <c r="AM1699" s="381">
        <v>775299</v>
      </c>
      <c r="AN1699" s="359"/>
      <c r="AO1699" s="367"/>
    </row>
    <row r="1700" spans="1:41" ht="15.75">
      <c r="A1700" s="355" t="s">
        <v>14678</v>
      </c>
      <c r="B1700" s="355">
        <v>144664</v>
      </c>
      <c r="C1700" s="382" t="s">
        <v>13336</v>
      </c>
      <c r="D1700" s="382" t="s">
        <v>13337</v>
      </c>
      <c r="E1700" s="382" t="s">
        <v>13345</v>
      </c>
      <c r="F1700" s="355"/>
      <c r="G1700" s="380" t="s">
        <v>12034</v>
      </c>
      <c r="H1700" s="355"/>
      <c r="I1700" s="355"/>
      <c r="J1700" s="355"/>
      <c r="K1700" s="382" t="s">
        <v>14664</v>
      </c>
      <c r="L1700" s="355"/>
      <c r="M1700" s="355"/>
      <c r="N1700" s="355"/>
      <c r="O1700" s="355"/>
      <c r="P1700" s="355"/>
      <c r="Q1700" s="355"/>
      <c r="R1700" s="355"/>
      <c r="S1700" s="355"/>
      <c r="T1700" s="355"/>
      <c r="U1700" s="355"/>
      <c r="V1700" s="355">
        <v>12449318</v>
      </c>
      <c r="W1700" s="355"/>
      <c r="X1700" s="355"/>
      <c r="Y1700" s="355"/>
      <c r="Z1700" s="355"/>
      <c r="AA1700" s="355"/>
      <c r="AB1700" s="355"/>
      <c r="AC1700" s="355"/>
      <c r="AD1700" s="355"/>
      <c r="AE1700" s="355"/>
      <c r="AF1700" s="355"/>
      <c r="AG1700" s="355"/>
      <c r="AH1700" s="355"/>
      <c r="AI1700" s="381">
        <v>557000000</v>
      </c>
      <c r="AJ1700" s="381">
        <v>480972258</v>
      </c>
      <c r="AK1700" s="381">
        <v>6472449.0467423294</v>
      </c>
      <c r="AL1700" s="381">
        <v>5588991.800361949</v>
      </c>
      <c r="AM1700" s="381">
        <v>144664</v>
      </c>
      <c r="AN1700" s="359"/>
      <c r="AO1700" s="367"/>
    </row>
    <row r="1701" spans="1:41" ht="15.75">
      <c r="A1701" s="355" t="s">
        <v>14679</v>
      </c>
      <c r="B1701" s="355">
        <v>37087</v>
      </c>
      <c r="C1701" s="382" t="s">
        <v>13336</v>
      </c>
      <c r="D1701" s="382" t="s">
        <v>13337</v>
      </c>
      <c r="E1701" s="382" t="s">
        <v>13345</v>
      </c>
      <c r="F1701" s="355"/>
      <c r="G1701" s="380" t="s">
        <v>12036</v>
      </c>
      <c r="H1701" s="355"/>
      <c r="I1701" s="355"/>
      <c r="J1701" s="355"/>
      <c r="K1701" s="382" t="s">
        <v>14664</v>
      </c>
      <c r="L1701" s="355"/>
      <c r="M1701" s="355"/>
      <c r="N1701" s="355"/>
      <c r="O1701" s="355"/>
      <c r="P1701" s="355"/>
      <c r="Q1701" s="355"/>
      <c r="R1701" s="355"/>
      <c r="S1701" s="355"/>
      <c r="T1701" s="355"/>
      <c r="U1701" s="355"/>
      <c r="V1701" s="355">
        <v>3191590</v>
      </c>
      <c r="W1701" s="355"/>
      <c r="X1701" s="355"/>
      <c r="Y1701" s="355"/>
      <c r="Z1701" s="355"/>
      <c r="AA1701" s="355"/>
      <c r="AB1701" s="355"/>
      <c r="AC1701" s="355"/>
      <c r="AD1701" s="355"/>
      <c r="AE1701" s="355"/>
      <c r="AF1701" s="355"/>
      <c r="AG1701" s="355"/>
      <c r="AH1701" s="355"/>
      <c r="AI1701" s="381">
        <v>557000000</v>
      </c>
      <c r="AJ1701" s="381">
        <v>480972258</v>
      </c>
      <c r="AK1701" s="381">
        <v>6472449.0467423294</v>
      </c>
      <c r="AL1701" s="381">
        <v>5588991.800361949</v>
      </c>
      <c r="AM1701" s="381">
        <v>37087</v>
      </c>
      <c r="AN1701" s="359"/>
      <c r="AO1701" s="367"/>
    </row>
    <row r="1702" spans="1:41" ht="15.75">
      <c r="A1702" s="355" t="s">
        <v>14680</v>
      </c>
      <c r="B1702" s="355">
        <v>441002</v>
      </c>
      <c r="C1702" s="382" t="s">
        <v>13336</v>
      </c>
      <c r="D1702" s="382" t="s">
        <v>13337</v>
      </c>
      <c r="E1702" s="382" t="s">
        <v>13345</v>
      </c>
      <c r="F1702" s="355"/>
      <c r="G1702" s="380" t="s">
        <v>12038</v>
      </c>
      <c r="H1702" s="355"/>
      <c r="I1702" s="355"/>
      <c r="J1702" s="355"/>
      <c r="K1702" s="382" t="s">
        <v>14664</v>
      </c>
      <c r="L1702" s="355"/>
      <c r="M1702" s="355"/>
      <c r="N1702" s="355"/>
      <c r="O1702" s="355"/>
      <c r="P1702" s="355"/>
      <c r="Q1702" s="355"/>
      <c r="R1702" s="355"/>
      <c r="S1702" s="355"/>
      <c r="T1702" s="355"/>
      <c r="U1702" s="355"/>
      <c r="V1702" s="355">
        <v>37951320</v>
      </c>
      <c r="W1702" s="355"/>
      <c r="X1702" s="355"/>
      <c r="Y1702" s="355"/>
      <c r="Z1702" s="355"/>
      <c r="AA1702" s="355"/>
      <c r="AB1702" s="355"/>
      <c r="AC1702" s="355"/>
      <c r="AD1702" s="355"/>
      <c r="AE1702" s="355"/>
      <c r="AF1702" s="355"/>
      <c r="AG1702" s="355"/>
      <c r="AH1702" s="355"/>
      <c r="AI1702" s="381">
        <v>557000000</v>
      </c>
      <c r="AJ1702" s="381">
        <v>480972258</v>
      </c>
      <c r="AK1702" s="381">
        <v>6472449.0467423294</v>
      </c>
      <c r="AL1702" s="381">
        <v>5588991.800361949</v>
      </c>
      <c r="AM1702" s="381">
        <v>441002</v>
      </c>
      <c r="AN1702" s="359"/>
      <c r="AO1702" s="367"/>
    </row>
    <row r="1703" spans="1:41" ht="15.75">
      <c r="A1703" s="355" t="s">
        <v>14681</v>
      </c>
      <c r="B1703" s="355">
        <v>4818</v>
      </c>
      <c r="C1703" s="382" t="s">
        <v>13336</v>
      </c>
      <c r="D1703" s="382" t="s">
        <v>13337</v>
      </c>
      <c r="E1703" s="382" t="s">
        <v>13345</v>
      </c>
      <c r="F1703" s="355"/>
      <c r="G1703" s="380" t="s">
        <v>12040</v>
      </c>
      <c r="H1703" s="355"/>
      <c r="I1703" s="355"/>
      <c r="J1703" s="355"/>
      <c r="K1703" s="382" t="s">
        <v>14664</v>
      </c>
      <c r="L1703" s="355"/>
      <c r="M1703" s="355"/>
      <c r="N1703" s="355"/>
      <c r="O1703" s="355"/>
      <c r="P1703" s="355"/>
      <c r="Q1703" s="355"/>
      <c r="R1703" s="355"/>
      <c r="S1703" s="355"/>
      <c r="T1703" s="355"/>
      <c r="U1703" s="355"/>
      <c r="V1703" s="355">
        <v>414619</v>
      </c>
      <c r="W1703" s="355"/>
      <c r="X1703" s="355"/>
      <c r="Y1703" s="355"/>
      <c r="Z1703" s="355"/>
      <c r="AA1703" s="355"/>
      <c r="AB1703" s="355"/>
      <c r="AC1703" s="355"/>
      <c r="AD1703" s="355"/>
      <c r="AE1703" s="355"/>
      <c r="AF1703" s="355"/>
      <c r="AG1703" s="355"/>
      <c r="AH1703" s="355"/>
      <c r="AI1703" s="381">
        <v>557000000</v>
      </c>
      <c r="AJ1703" s="381">
        <v>480972258</v>
      </c>
      <c r="AK1703" s="381">
        <v>6472449.0467423294</v>
      </c>
      <c r="AL1703" s="381">
        <v>5588991.800361949</v>
      </c>
      <c r="AM1703" s="381">
        <v>4818</v>
      </c>
      <c r="AN1703" s="359"/>
      <c r="AO1703" s="367"/>
    </row>
    <row r="1704" spans="1:41" ht="15.75">
      <c r="A1704" s="355" t="s">
        <v>14682</v>
      </c>
      <c r="B1704" s="355">
        <v>340854</v>
      </c>
      <c r="C1704" s="382" t="s">
        <v>13336</v>
      </c>
      <c r="D1704" s="382" t="s">
        <v>13337</v>
      </c>
      <c r="E1704" s="382" t="s">
        <v>13345</v>
      </c>
      <c r="F1704" s="355"/>
      <c r="G1704" s="380" t="s">
        <v>12042</v>
      </c>
      <c r="H1704" s="355"/>
      <c r="I1704" s="355"/>
      <c r="J1704" s="355"/>
      <c r="K1704" s="382" t="s">
        <v>14664</v>
      </c>
      <c r="L1704" s="355"/>
      <c r="M1704" s="355"/>
      <c r="N1704" s="355"/>
      <c r="O1704" s="355"/>
      <c r="P1704" s="355"/>
      <c r="Q1704" s="355"/>
      <c r="R1704" s="355"/>
      <c r="S1704" s="355"/>
      <c r="T1704" s="355"/>
      <c r="U1704" s="355"/>
      <c r="V1704" s="355">
        <v>29332855</v>
      </c>
      <c r="W1704" s="355"/>
      <c r="X1704" s="355"/>
      <c r="Y1704" s="355"/>
      <c r="Z1704" s="355"/>
      <c r="AA1704" s="355"/>
      <c r="AB1704" s="355"/>
      <c r="AC1704" s="355"/>
      <c r="AD1704" s="355"/>
      <c r="AE1704" s="355"/>
      <c r="AF1704" s="355"/>
      <c r="AG1704" s="355"/>
      <c r="AH1704" s="355"/>
      <c r="AI1704" s="381">
        <v>557000000</v>
      </c>
      <c r="AJ1704" s="381">
        <v>480972258</v>
      </c>
      <c r="AK1704" s="381">
        <v>6472449.0467423294</v>
      </c>
      <c r="AL1704" s="381">
        <v>5588991.800361949</v>
      </c>
      <c r="AM1704" s="381">
        <v>340854</v>
      </c>
      <c r="AN1704" s="359"/>
      <c r="AO1704" s="367"/>
    </row>
    <row r="1705" spans="1:41" ht="15.75">
      <c r="A1705" s="355" t="s">
        <v>14683</v>
      </c>
      <c r="B1705" s="355">
        <v>360407</v>
      </c>
      <c r="C1705" s="382" t="s">
        <v>13336</v>
      </c>
      <c r="D1705" s="382" t="s">
        <v>13337</v>
      </c>
      <c r="E1705" s="382" t="s">
        <v>13345</v>
      </c>
      <c r="F1705" s="355"/>
      <c r="G1705" s="380" t="s">
        <v>12044</v>
      </c>
      <c r="H1705" s="355"/>
      <c r="I1705" s="355"/>
      <c r="J1705" s="355"/>
      <c r="K1705" s="380" t="s">
        <v>13341</v>
      </c>
      <c r="L1705" s="355"/>
      <c r="M1705" s="355"/>
      <c r="N1705" s="355"/>
      <c r="O1705" s="355"/>
      <c r="P1705" s="355"/>
      <c r="Q1705" s="355"/>
      <c r="R1705" s="355"/>
      <c r="S1705" s="355"/>
      <c r="T1705" s="355"/>
      <c r="U1705" s="355"/>
      <c r="V1705" s="355">
        <v>31015551</v>
      </c>
      <c r="W1705" s="355"/>
      <c r="X1705" s="355"/>
      <c r="Y1705" s="355"/>
      <c r="Z1705" s="355"/>
      <c r="AA1705" s="355"/>
      <c r="AB1705" s="355"/>
      <c r="AC1705" s="355"/>
      <c r="AD1705" s="355"/>
      <c r="AE1705" s="355"/>
      <c r="AF1705" s="355"/>
      <c r="AG1705" s="355"/>
      <c r="AH1705" s="355"/>
      <c r="AI1705" s="381">
        <v>557000000</v>
      </c>
      <c r="AJ1705" s="381">
        <v>76027742</v>
      </c>
      <c r="AK1705" s="381">
        <v>6472449.0467423294</v>
      </c>
      <c r="AL1705" s="381">
        <v>883457.24638038012</v>
      </c>
      <c r="AM1705" s="381">
        <v>360407</v>
      </c>
      <c r="AN1705" s="359"/>
      <c r="AO1705" s="367"/>
    </row>
    <row r="1706" spans="1:41" ht="15.75">
      <c r="A1706" s="355" t="s">
        <v>14684</v>
      </c>
      <c r="B1706" s="355">
        <v>870</v>
      </c>
      <c r="C1706" s="382" t="s">
        <v>13336</v>
      </c>
      <c r="D1706" s="382" t="s">
        <v>13337</v>
      </c>
      <c r="E1706" s="382" t="s">
        <v>13345</v>
      </c>
      <c r="F1706" s="355"/>
      <c r="G1706" s="380" t="s">
        <v>12046</v>
      </c>
      <c r="H1706" s="355"/>
      <c r="I1706" s="355"/>
      <c r="J1706" s="355"/>
      <c r="K1706" s="382" t="s">
        <v>13341</v>
      </c>
      <c r="L1706" s="355"/>
      <c r="M1706" s="355"/>
      <c r="N1706" s="355"/>
      <c r="O1706" s="355"/>
      <c r="P1706" s="355"/>
      <c r="Q1706" s="355"/>
      <c r="R1706" s="355"/>
      <c r="S1706" s="355"/>
      <c r="T1706" s="355"/>
      <c r="U1706" s="355"/>
      <c r="V1706" s="355">
        <v>74931</v>
      </c>
      <c r="W1706" s="355"/>
      <c r="X1706" s="355"/>
      <c r="Y1706" s="355"/>
      <c r="Z1706" s="355"/>
      <c r="AA1706" s="355"/>
      <c r="AB1706" s="355"/>
      <c r="AC1706" s="355"/>
      <c r="AD1706" s="355"/>
      <c r="AE1706" s="355"/>
      <c r="AF1706" s="355"/>
      <c r="AG1706" s="355"/>
      <c r="AH1706" s="355"/>
      <c r="AI1706" s="381">
        <v>557000000</v>
      </c>
      <c r="AJ1706" s="381">
        <v>76027742</v>
      </c>
      <c r="AK1706" s="381">
        <v>6472449.0467423294</v>
      </c>
      <c r="AL1706" s="381">
        <v>883457.24638038012</v>
      </c>
      <c r="AM1706" s="381">
        <v>870</v>
      </c>
      <c r="AN1706" s="359"/>
      <c r="AO1706" s="367"/>
    </row>
    <row r="1707" spans="1:41" ht="15.75">
      <c r="A1707" s="355" t="s">
        <v>14685</v>
      </c>
      <c r="B1707" s="355">
        <v>170920</v>
      </c>
      <c r="C1707" s="382" t="s">
        <v>13336</v>
      </c>
      <c r="D1707" s="382" t="s">
        <v>13337</v>
      </c>
      <c r="E1707" s="382" t="s">
        <v>13345</v>
      </c>
      <c r="F1707" s="355"/>
      <c r="G1707" s="380" t="s">
        <v>12110</v>
      </c>
      <c r="H1707" s="355"/>
      <c r="I1707" s="355"/>
      <c r="J1707" s="355"/>
      <c r="K1707" s="382" t="s">
        <v>13341</v>
      </c>
      <c r="L1707" s="355"/>
      <c r="M1707" s="355"/>
      <c r="N1707" s="355"/>
      <c r="O1707" s="355"/>
      <c r="P1707" s="355"/>
      <c r="Q1707" s="355"/>
      <c r="R1707" s="355"/>
      <c r="S1707" s="355"/>
      <c r="T1707" s="355"/>
      <c r="U1707" s="355"/>
      <c r="V1707" s="355">
        <v>14708937</v>
      </c>
      <c r="W1707" s="355"/>
      <c r="X1707" s="355"/>
      <c r="Y1707" s="355"/>
      <c r="Z1707" s="355"/>
      <c r="AA1707" s="355"/>
      <c r="AB1707" s="355"/>
      <c r="AC1707" s="355"/>
      <c r="AD1707" s="355"/>
      <c r="AE1707" s="355"/>
      <c r="AF1707" s="355"/>
      <c r="AG1707" s="355"/>
      <c r="AH1707" s="355"/>
      <c r="AI1707" s="381">
        <v>557000000</v>
      </c>
      <c r="AJ1707" s="381">
        <v>76027742</v>
      </c>
      <c r="AK1707" s="381">
        <v>6472449.0467423294</v>
      </c>
      <c r="AL1707" s="381">
        <v>883457.24638038012</v>
      </c>
      <c r="AM1707" s="381">
        <v>170920</v>
      </c>
      <c r="AN1707" s="359"/>
      <c r="AO1707" s="367"/>
    </row>
    <row r="1708" spans="1:41" ht="15.75">
      <c r="A1708" s="355" t="s">
        <v>14686</v>
      </c>
      <c r="B1708" s="355">
        <v>8963</v>
      </c>
      <c r="C1708" s="382" t="s">
        <v>13336</v>
      </c>
      <c r="D1708" s="382" t="s">
        <v>13337</v>
      </c>
      <c r="E1708" s="382" t="s">
        <v>13345</v>
      </c>
      <c r="F1708" s="355"/>
      <c r="G1708" s="380" t="s">
        <v>12182</v>
      </c>
      <c r="H1708" s="355"/>
      <c r="I1708" s="355"/>
      <c r="J1708" s="355"/>
      <c r="K1708" s="382" t="s">
        <v>13341</v>
      </c>
      <c r="L1708" s="355"/>
      <c r="M1708" s="355"/>
      <c r="N1708" s="355"/>
      <c r="O1708" s="355"/>
      <c r="P1708" s="355"/>
      <c r="Q1708" s="355"/>
      <c r="R1708" s="355"/>
      <c r="S1708" s="355"/>
      <c r="T1708" s="355"/>
      <c r="U1708" s="355"/>
      <c r="V1708" s="355">
        <v>771349</v>
      </c>
      <c r="W1708" s="355"/>
      <c r="X1708" s="355"/>
      <c r="Y1708" s="355"/>
      <c r="Z1708" s="355"/>
      <c r="AA1708" s="355"/>
      <c r="AB1708" s="355"/>
      <c r="AC1708" s="355"/>
      <c r="AD1708" s="355"/>
      <c r="AE1708" s="355"/>
      <c r="AF1708" s="355"/>
      <c r="AG1708" s="355"/>
      <c r="AH1708" s="355"/>
      <c r="AI1708" s="381">
        <v>557000000</v>
      </c>
      <c r="AJ1708" s="381">
        <v>76027742</v>
      </c>
      <c r="AK1708" s="381">
        <v>6472449.0467423294</v>
      </c>
      <c r="AL1708" s="381">
        <v>883457.24638038012</v>
      </c>
      <c r="AM1708" s="381">
        <v>8963</v>
      </c>
      <c r="AN1708" s="359"/>
      <c r="AO1708" s="367"/>
    </row>
    <row r="1709" spans="1:41" ht="15.75">
      <c r="A1709" s="355" t="s">
        <v>13335</v>
      </c>
      <c r="B1709" s="355">
        <v>101754</v>
      </c>
      <c r="C1709" s="382" t="s">
        <v>13336</v>
      </c>
      <c r="D1709" s="382" t="s">
        <v>13337</v>
      </c>
      <c r="E1709" s="382" t="s">
        <v>13345</v>
      </c>
      <c r="F1709" s="355"/>
      <c r="G1709" s="380" t="s">
        <v>12113</v>
      </c>
      <c r="H1709" s="355"/>
      <c r="I1709" s="355"/>
      <c r="J1709" s="355"/>
      <c r="K1709" s="382" t="s">
        <v>13341</v>
      </c>
      <c r="L1709" s="355"/>
      <c r="M1709" s="355"/>
      <c r="N1709" s="355"/>
      <c r="O1709" s="355"/>
      <c r="P1709" s="355"/>
      <c r="Q1709" s="355"/>
      <c r="R1709" s="355"/>
      <c r="S1709" s="355"/>
      <c r="T1709" s="355"/>
      <c r="U1709" s="355"/>
      <c r="V1709" s="355">
        <v>8756640</v>
      </c>
      <c r="W1709" s="355"/>
      <c r="X1709" s="355"/>
      <c r="Y1709" s="355"/>
      <c r="Z1709" s="355"/>
      <c r="AA1709" s="355"/>
      <c r="AB1709" s="355"/>
      <c r="AC1709" s="355"/>
      <c r="AD1709" s="355"/>
      <c r="AE1709" s="355"/>
      <c r="AF1709" s="355"/>
      <c r="AG1709" s="355"/>
      <c r="AH1709" s="355"/>
      <c r="AI1709" s="381">
        <v>557000000</v>
      </c>
      <c r="AJ1709" s="381">
        <v>76027742</v>
      </c>
      <c r="AK1709" s="381">
        <v>6472449.0467423294</v>
      </c>
      <c r="AL1709" s="381">
        <v>883457.24638038012</v>
      </c>
      <c r="AM1709" s="381">
        <v>101754</v>
      </c>
      <c r="AN1709" s="359"/>
      <c r="AO1709" s="367"/>
    </row>
    <row r="1710" spans="1:41" ht="15.75">
      <c r="A1710" s="355" t="s">
        <v>14687</v>
      </c>
      <c r="B1710" s="355">
        <v>122549</v>
      </c>
      <c r="C1710" s="382" t="s">
        <v>13336</v>
      </c>
      <c r="D1710" s="382" t="s">
        <v>13337</v>
      </c>
      <c r="E1710" s="382" t="s">
        <v>13345</v>
      </c>
      <c r="F1710" s="355"/>
      <c r="G1710" s="380" t="s">
        <v>12447</v>
      </c>
      <c r="H1710" s="355"/>
      <c r="I1710" s="355"/>
      <c r="J1710" s="355"/>
      <c r="K1710" s="382" t="s">
        <v>13341</v>
      </c>
      <c r="L1710" s="355"/>
      <c r="M1710" s="355"/>
      <c r="N1710" s="355"/>
      <c r="O1710" s="355"/>
      <c r="P1710" s="355"/>
      <c r="Q1710" s="355"/>
      <c r="R1710" s="355"/>
      <c r="S1710" s="355"/>
      <c r="T1710" s="355"/>
      <c r="U1710" s="355"/>
      <c r="V1710" s="355">
        <v>10546170</v>
      </c>
      <c r="W1710" s="355"/>
      <c r="X1710" s="355"/>
      <c r="Y1710" s="355"/>
      <c r="Z1710" s="355"/>
      <c r="AA1710" s="355"/>
      <c r="AB1710" s="355"/>
      <c r="AC1710" s="355"/>
      <c r="AD1710" s="355"/>
      <c r="AE1710" s="355"/>
      <c r="AF1710" s="355"/>
      <c r="AG1710" s="355"/>
      <c r="AH1710" s="355"/>
      <c r="AI1710" s="381">
        <v>557000000</v>
      </c>
      <c r="AJ1710" s="381">
        <v>76027742</v>
      </c>
      <c r="AK1710" s="381">
        <v>6472449.0467423294</v>
      </c>
      <c r="AL1710" s="381">
        <v>883457.24638038012</v>
      </c>
      <c r="AM1710" s="381">
        <v>122549</v>
      </c>
      <c r="AN1710" s="359"/>
      <c r="AO1710" s="367"/>
    </row>
    <row r="1711" spans="1:41" ht="15.75">
      <c r="A1711" s="355" t="s">
        <v>14688</v>
      </c>
      <c r="B1711" s="355">
        <v>1818</v>
      </c>
      <c r="C1711" s="382" t="s">
        <v>13336</v>
      </c>
      <c r="D1711" s="382" t="s">
        <v>13337</v>
      </c>
      <c r="E1711" s="382" t="s">
        <v>13345</v>
      </c>
      <c r="F1711" s="355"/>
      <c r="G1711" s="380" t="s">
        <v>12116</v>
      </c>
      <c r="H1711" s="355"/>
      <c r="I1711" s="355"/>
      <c r="J1711" s="355"/>
      <c r="K1711" s="382" t="s">
        <v>13341</v>
      </c>
      <c r="L1711" s="355"/>
      <c r="M1711" s="355"/>
      <c r="N1711" s="355"/>
      <c r="O1711" s="355"/>
      <c r="P1711" s="355"/>
      <c r="Q1711" s="355"/>
      <c r="R1711" s="355"/>
      <c r="S1711" s="355"/>
      <c r="T1711" s="355"/>
      <c r="U1711" s="355"/>
      <c r="V1711" s="355">
        <v>156425</v>
      </c>
      <c r="W1711" s="355"/>
      <c r="X1711" s="355"/>
      <c r="Y1711" s="355"/>
      <c r="Z1711" s="355"/>
      <c r="AA1711" s="355"/>
      <c r="AB1711" s="355"/>
      <c r="AC1711" s="355"/>
      <c r="AD1711" s="355"/>
      <c r="AE1711" s="355"/>
      <c r="AF1711" s="355"/>
      <c r="AG1711" s="355"/>
      <c r="AH1711" s="355"/>
      <c r="AI1711" s="381">
        <v>557000000</v>
      </c>
      <c r="AJ1711" s="381">
        <v>76027742</v>
      </c>
      <c r="AK1711" s="381">
        <v>6472449.0467423294</v>
      </c>
      <c r="AL1711" s="381">
        <v>883457.24638038012</v>
      </c>
      <c r="AM1711" s="381">
        <v>1818</v>
      </c>
      <c r="AN1711" s="359"/>
      <c r="AO1711" s="367"/>
    </row>
    <row r="1712" spans="1:41" ht="15.75">
      <c r="A1712" s="355" t="s">
        <v>13344</v>
      </c>
      <c r="B1712" s="355">
        <v>49954</v>
      </c>
      <c r="C1712" s="382" t="s">
        <v>13336</v>
      </c>
      <c r="D1712" s="382" t="s">
        <v>13337</v>
      </c>
      <c r="E1712" s="382" t="s">
        <v>13345</v>
      </c>
      <c r="F1712" s="355"/>
      <c r="G1712" s="380" t="s">
        <v>12634</v>
      </c>
      <c r="H1712" s="355"/>
      <c r="I1712" s="355"/>
      <c r="J1712" s="355"/>
      <c r="K1712" s="382" t="s">
        <v>13341</v>
      </c>
      <c r="L1712" s="355"/>
      <c r="M1712" s="355"/>
      <c r="N1712" s="355"/>
      <c r="O1712" s="355"/>
      <c r="P1712" s="355"/>
      <c r="Q1712" s="355"/>
      <c r="R1712" s="355"/>
      <c r="S1712" s="355"/>
      <c r="T1712" s="355"/>
      <c r="U1712" s="355"/>
      <c r="V1712" s="355">
        <v>4298907</v>
      </c>
      <c r="W1712" s="355"/>
      <c r="X1712" s="355"/>
      <c r="Y1712" s="355"/>
      <c r="Z1712" s="355"/>
      <c r="AA1712" s="355"/>
      <c r="AB1712" s="355"/>
      <c r="AC1712" s="355"/>
      <c r="AD1712" s="355"/>
      <c r="AE1712" s="355"/>
      <c r="AF1712" s="355"/>
      <c r="AG1712" s="355"/>
      <c r="AH1712" s="355"/>
      <c r="AI1712" s="381">
        <v>557000000</v>
      </c>
      <c r="AJ1712" s="381">
        <v>76027742</v>
      </c>
      <c r="AK1712" s="381">
        <v>6472449.0467423294</v>
      </c>
      <c r="AL1712" s="381">
        <v>883457.24638038012</v>
      </c>
      <c r="AM1712" s="381">
        <v>49954</v>
      </c>
      <c r="AN1712" s="359"/>
      <c r="AO1712" s="367"/>
    </row>
    <row r="1713" spans="1:41" ht="15.75">
      <c r="A1713" s="355" t="s">
        <v>14689</v>
      </c>
      <c r="B1713" s="355">
        <v>66222</v>
      </c>
      <c r="C1713" s="382" t="s">
        <v>13336</v>
      </c>
      <c r="D1713" s="382" t="s">
        <v>13337</v>
      </c>
      <c r="E1713" s="382" t="s">
        <v>13345</v>
      </c>
      <c r="F1713" s="355"/>
      <c r="G1713" s="380" t="s">
        <v>12118</v>
      </c>
      <c r="H1713" s="355"/>
      <c r="I1713" s="355"/>
      <c r="J1713" s="355"/>
      <c r="K1713" s="382" t="s">
        <v>13341</v>
      </c>
      <c r="L1713" s="355"/>
      <c r="M1713" s="355"/>
      <c r="N1713" s="355"/>
      <c r="O1713" s="355"/>
      <c r="P1713" s="355"/>
      <c r="Q1713" s="355"/>
      <c r="R1713" s="355"/>
      <c r="S1713" s="355"/>
      <c r="T1713" s="355"/>
      <c r="U1713" s="355"/>
      <c r="V1713" s="355">
        <v>5698832</v>
      </c>
      <c r="W1713" s="355"/>
      <c r="X1713" s="355"/>
      <c r="Y1713" s="355"/>
      <c r="Z1713" s="355"/>
      <c r="AA1713" s="355"/>
      <c r="AB1713" s="355"/>
      <c r="AC1713" s="355"/>
      <c r="AD1713" s="355"/>
      <c r="AE1713" s="355"/>
      <c r="AF1713" s="355"/>
      <c r="AG1713" s="355"/>
      <c r="AH1713" s="355"/>
      <c r="AI1713" s="381">
        <v>557000000</v>
      </c>
      <c r="AJ1713" s="381">
        <v>76027742</v>
      </c>
      <c r="AK1713" s="381">
        <v>6472449.0467423294</v>
      </c>
      <c r="AL1713" s="381">
        <v>883457.24638038012</v>
      </c>
      <c r="AM1713" s="381">
        <v>66222</v>
      </c>
      <c r="AN1713" s="359"/>
      <c r="AO1713" s="367"/>
    </row>
    <row r="1714" spans="1:41" ht="15.75">
      <c r="A1714" s="355" t="s">
        <v>14690</v>
      </c>
      <c r="B1714" s="355">
        <v>242014</v>
      </c>
      <c r="C1714" s="380" t="s">
        <v>14691</v>
      </c>
      <c r="D1714" s="380" t="s">
        <v>14692</v>
      </c>
      <c r="E1714" s="380" t="s">
        <v>14693</v>
      </c>
      <c r="F1714" s="355"/>
      <c r="G1714" s="380" t="s">
        <v>11988</v>
      </c>
      <c r="H1714" s="355"/>
      <c r="I1714" s="355"/>
      <c r="J1714" s="355"/>
      <c r="K1714" s="380" t="s">
        <v>14694</v>
      </c>
      <c r="L1714" s="355"/>
      <c r="M1714" s="355"/>
      <c r="N1714" s="355"/>
      <c r="O1714" s="355"/>
      <c r="P1714" s="355"/>
      <c r="Q1714" s="355"/>
      <c r="R1714" s="355"/>
      <c r="S1714" s="355"/>
      <c r="T1714" s="355"/>
      <c r="U1714" s="355"/>
      <c r="V1714" s="355">
        <v>29126339</v>
      </c>
      <c r="W1714" s="355"/>
      <c r="X1714" s="355"/>
      <c r="Y1714" s="355"/>
      <c r="Z1714" s="355"/>
      <c r="AA1714" s="355"/>
      <c r="AB1714" s="355"/>
      <c r="AC1714" s="355"/>
      <c r="AD1714" s="355"/>
      <c r="AE1714" s="355"/>
      <c r="AF1714" s="355"/>
      <c r="AG1714" s="355"/>
      <c r="AH1714" s="355"/>
      <c r="AI1714" s="381">
        <v>73028000</v>
      </c>
      <c r="AJ1714" s="381">
        <v>73028000</v>
      </c>
      <c r="AK1714" s="381">
        <v>606801</v>
      </c>
      <c r="AL1714" s="381">
        <v>606801</v>
      </c>
      <c r="AM1714" s="381">
        <v>242014</v>
      </c>
      <c r="AN1714" s="359"/>
      <c r="AO1714" s="367"/>
    </row>
    <row r="1715" spans="1:41" ht="15.75">
      <c r="A1715" s="355" t="s">
        <v>14695</v>
      </c>
      <c r="B1715" s="355">
        <v>57612</v>
      </c>
      <c r="C1715" s="382" t="s">
        <v>14691</v>
      </c>
      <c r="D1715" s="382" t="s">
        <v>14696</v>
      </c>
      <c r="E1715" s="382" t="s">
        <v>14693</v>
      </c>
      <c r="F1715" s="355"/>
      <c r="G1715" s="380" t="s">
        <v>12008</v>
      </c>
      <c r="H1715" s="355"/>
      <c r="I1715" s="355"/>
      <c r="J1715" s="355"/>
      <c r="K1715" s="382" t="s">
        <v>14694</v>
      </c>
      <c r="L1715" s="355"/>
      <c r="M1715" s="355"/>
      <c r="N1715" s="355"/>
      <c r="O1715" s="355"/>
      <c r="P1715" s="355"/>
      <c r="Q1715" s="355"/>
      <c r="R1715" s="355"/>
      <c r="S1715" s="355"/>
      <c r="T1715" s="355"/>
      <c r="U1715" s="355"/>
      <c r="V1715" s="355">
        <v>6933696</v>
      </c>
      <c r="W1715" s="355"/>
      <c r="X1715" s="355"/>
      <c r="Y1715" s="355"/>
      <c r="Z1715" s="355"/>
      <c r="AA1715" s="355"/>
      <c r="AB1715" s="355"/>
      <c r="AC1715" s="355"/>
      <c r="AD1715" s="355"/>
      <c r="AE1715" s="355"/>
      <c r="AF1715" s="355"/>
      <c r="AG1715" s="355"/>
      <c r="AH1715" s="355"/>
      <c r="AI1715" s="381">
        <v>73028000</v>
      </c>
      <c r="AJ1715" s="381">
        <v>73028000</v>
      </c>
      <c r="AK1715" s="381">
        <v>606801</v>
      </c>
      <c r="AL1715" s="381">
        <v>606801</v>
      </c>
      <c r="AM1715" s="381">
        <v>57612</v>
      </c>
      <c r="AN1715" s="359"/>
      <c r="AO1715" s="367"/>
    </row>
    <row r="1716" spans="1:41" ht="15.75">
      <c r="A1716" s="355" t="s">
        <v>14697</v>
      </c>
      <c r="B1716" s="355">
        <v>8577</v>
      </c>
      <c r="C1716" s="382" t="s">
        <v>14691</v>
      </c>
      <c r="D1716" s="382" t="s">
        <v>14696</v>
      </c>
      <c r="E1716" s="382" t="s">
        <v>14693</v>
      </c>
      <c r="F1716" s="355"/>
      <c r="G1716" s="380" t="s">
        <v>12010</v>
      </c>
      <c r="H1716" s="355"/>
      <c r="I1716" s="355"/>
      <c r="J1716" s="355"/>
      <c r="K1716" s="382" t="s">
        <v>14694</v>
      </c>
      <c r="L1716" s="355"/>
      <c r="M1716" s="355"/>
      <c r="N1716" s="355"/>
      <c r="O1716" s="355"/>
      <c r="P1716" s="355"/>
      <c r="Q1716" s="355"/>
      <c r="R1716" s="355"/>
      <c r="S1716" s="355"/>
      <c r="T1716" s="355"/>
      <c r="U1716" s="355"/>
      <c r="V1716" s="355">
        <v>1032200</v>
      </c>
      <c r="W1716" s="355"/>
      <c r="X1716" s="355"/>
      <c r="Y1716" s="355"/>
      <c r="Z1716" s="355"/>
      <c r="AA1716" s="355"/>
      <c r="AB1716" s="355"/>
      <c r="AC1716" s="355"/>
      <c r="AD1716" s="355"/>
      <c r="AE1716" s="355"/>
      <c r="AF1716" s="355"/>
      <c r="AG1716" s="355"/>
      <c r="AH1716" s="355"/>
      <c r="AI1716" s="381">
        <v>73028000</v>
      </c>
      <c r="AJ1716" s="381">
        <v>73028000</v>
      </c>
      <c r="AK1716" s="381">
        <v>606801</v>
      </c>
      <c r="AL1716" s="381">
        <v>606801</v>
      </c>
      <c r="AM1716" s="381">
        <v>8577</v>
      </c>
      <c r="AN1716" s="359"/>
      <c r="AO1716" s="367"/>
    </row>
    <row r="1717" spans="1:41" ht="15.75">
      <c r="A1717" s="355" t="s">
        <v>14698</v>
      </c>
      <c r="B1717" s="355">
        <v>7589</v>
      </c>
      <c r="C1717" s="382" t="s">
        <v>14691</v>
      </c>
      <c r="D1717" s="382" t="s">
        <v>14696</v>
      </c>
      <c r="E1717" s="382" t="s">
        <v>14693</v>
      </c>
      <c r="F1717" s="355"/>
      <c r="G1717" s="380" t="s">
        <v>12012</v>
      </c>
      <c r="H1717" s="355"/>
      <c r="I1717" s="355"/>
      <c r="J1717" s="355"/>
      <c r="K1717" s="382" t="s">
        <v>14694</v>
      </c>
      <c r="L1717" s="355"/>
      <c r="M1717" s="355"/>
      <c r="N1717" s="355"/>
      <c r="O1717" s="355"/>
      <c r="P1717" s="355"/>
      <c r="Q1717" s="355"/>
      <c r="R1717" s="355"/>
      <c r="S1717" s="355"/>
      <c r="T1717" s="355"/>
      <c r="U1717" s="355"/>
      <c r="V1717" s="355">
        <v>913362</v>
      </c>
      <c r="W1717" s="355"/>
      <c r="X1717" s="355"/>
      <c r="Y1717" s="355"/>
      <c r="Z1717" s="355"/>
      <c r="AA1717" s="355"/>
      <c r="AB1717" s="355"/>
      <c r="AC1717" s="355"/>
      <c r="AD1717" s="355"/>
      <c r="AE1717" s="355"/>
      <c r="AF1717" s="355"/>
      <c r="AG1717" s="355"/>
      <c r="AH1717" s="355"/>
      <c r="AI1717" s="381">
        <v>73028000</v>
      </c>
      <c r="AJ1717" s="381">
        <v>73028000</v>
      </c>
      <c r="AK1717" s="381">
        <v>606801</v>
      </c>
      <c r="AL1717" s="381">
        <v>606801</v>
      </c>
      <c r="AM1717" s="381">
        <v>7589</v>
      </c>
      <c r="AN1717" s="359"/>
      <c r="AO1717" s="367"/>
    </row>
    <row r="1718" spans="1:41" ht="15.75">
      <c r="A1718" s="355" t="s">
        <v>14699</v>
      </c>
      <c r="B1718" s="355">
        <v>347</v>
      </c>
      <c r="C1718" s="382" t="s">
        <v>14691</v>
      </c>
      <c r="D1718" s="382" t="s">
        <v>14696</v>
      </c>
      <c r="E1718" s="382" t="s">
        <v>14693</v>
      </c>
      <c r="F1718" s="355"/>
      <c r="G1718" s="380" t="s">
        <v>12014</v>
      </c>
      <c r="H1718" s="355"/>
      <c r="I1718" s="355"/>
      <c r="J1718" s="355"/>
      <c r="K1718" s="382" t="s">
        <v>14694</v>
      </c>
      <c r="L1718" s="355"/>
      <c r="M1718" s="355"/>
      <c r="N1718" s="355"/>
      <c r="O1718" s="355"/>
      <c r="P1718" s="355"/>
      <c r="Q1718" s="355"/>
      <c r="R1718" s="355"/>
      <c r="S1718" s="355"/>
      <c r="T1718" s="355"/>
      <c r="U1718" s="355"/>
      <c r="V1718" s="355">
        <v>41751</v>
      </c>
      <c r="W1718" s="355"/>
      <c r="X1718" s="355"/>
      <c r="Y1718" s="355"/>
      <c r="Z1718" s="355"/>
      <c r="AA1718" s="355"/>
      <c r="AB1718" s="355"/>
      <c r="AC1718" s="355"/>
      <c r="AD1718" s="355"/>
      <c r="AE1718" s="355"/>
      <c r="AF1718" s="355"/>
      <c r="AG1718" s="355"/>
      <c r="AH1718" s="355"/>
      <c r="AI1718" s="381">
        <v>73028000</v>
      </c>
      <c r="AJ1718" s="381">
        <v>73028000</v>
      </c>
      <c r="AK1718" s="381">
        <v>606801</v>
      </c>
      <c r="AL1718" s="381">
        <v>606801</v>
      </c>
      <c r="AM1718" s="381">
        <v>347</v>
      </c>
      <c r="AN1718" s="359"/>
      <c r="AO1718" s="367"/>
    </row>
    <row r="1719" spans="1:41" ht="15.75">
      <c r="A1719" s="355" t="s">
        <v>14700</v>
      </c>
      <c r="B1719" s="355">
        <v>11851</v>
      </c>
      <c r="C1719" s="382" t="s">
        <v>14691</v>
      </c>
      <c r="D1719" s="382" t="s">
        <v>14696</v>
      </c>
      <c r="E1719" s="382" t="s">
        <v>14693</v>
      </c>
      <c r="F1719" s="355"/>
      <c r="G1719" s="380" t="s">
        <v>12016</v>
      </c>
      <c r="H1719" s="355"/>
      <c r="I1719" s="355"/>
      <c r="J1719" s="355"/>
      <c r="K1719" s="382" t="s">
        <v>14694</v>
      </c>
      <c r="L1719" s="355"/>
      <c r="M1719" s="355"/>
      <c r="N1719" s="355"/>
      <c r="O1719" s="355"/>
      <c r="P1719" s="355"/>
      <c r="Q1719" s="355"/>
      <c r="R1719" s="355"/>
      <c r="S1719" s="355"/>
      <c r="T1719" s="355"/>
      <c r="U1719" s="355"/>
      <c r="V1719" s="355">
        <v>1426243</v>
      </c>
      <c r="W1719" s="355"/>
      <c r="X1719" s="355"/>
      <c r="Y1719" s="355"/>
      <c r="Z1719" s="355"/>
      <c r="AA1719" s="355"/>
      <c r="AB1719" s="355"/>
      <c r="AC1719" s="355"/>
      <c r="AD1719" s="355"/>
      <c r="AE1719" s="355"/>
      <c r="AF1719" s="355"/>
      <c r="AG1719" s="355"/>
      <c r="AH1719" s="355"/>
      <c r="AI1719" s="381">
        <v>73028000</v>
      </c>
      <c r="AJ1719" s="381">
        <v>73028000</v>
      </c>
      <c r="AK1719" s="381">
        <v>606801</v>
      </c>
      <c r="AL1719" s="381">
        <v>606801</v>
      </c>
      <c r="AM1719" s="381">
        <v>11851</v>
      </c>
      <c r="AN1719" s="359"/>
      <c r="AO1719" s="367"/>
    </row>
    <row r="1720" spans="1:41" ht="15.75">
      <c r="A1720" s="355" t="s">
        <v>14701</v>
      </c>
      <c r="B1720" s="355">
        <v>217196</v>
      </c>
      <c r="C1720" s="382" t="s">
        <v>14691</v>
      </c>
      <c r="D1720" s="382" t="s">
        <v>14696</v>
      </c>
      <c r="E1720" s="382" t="s">
        <v>14693</v>
      </c>
      <c r="F1720" s="355"/>
      <c r="G1720" s="380" t="s">
        <v>12018</v>
      </c>
      <c r="H1720" s="355"/>
      <c r="I1720" s="355"/>
      <c r="J1720" s="355"/>
      <c r="K1720" s="382" t="s">
        <v>14694</v>
      </c>
      <c r="L1720" s="355"/>
      <c r="M1720" s="355"/>
      <c r="N1720" s="355"/>
      <c r="O1720" s="355"/>
      <c r="P1720" s="355"/>
      <c r="Q1720" s="355"/>
      <c r="R1720" s="355"/>
      <c r="S1720" s="355"/>
      <c r="T1720" s="355"/>
      <c r="U1720" s="355"/>
      <c r="V1720" s="355">
        <v>26139409</v>
      </c>
      <c r="W1720" s="355"/>
      <c r="X1720" s="355"/>
      <c r="Y1720" s="355"/>
      <c r="Z1720" s="355"/>
      <c r="AA1720" s="355"/>
      <c r="AB1720" s="355"/>
      <c r="AC1720" s="355"/>
      <c r="AD1720" s="355"/>
      <c r="AE1720" s="355"/>
      <c r="AF1720" s="355"/>
      <c r="AG1720" s="355"/>
      <c r="AH1720" s="355"/>
      <c r="AI1720" s="381">
        <v>73028000</v>
      </c>
      <c r="AJ1720" s="381">
        <v>73028000</v>
      </c>
      <c r="AK1720" s="381">
        <v>606801</v>
      </c>
      <c r="AL1720" s="381">
        <v>606801</v>
      </c>
      <c r="AM1720" s="381">
        <v>217196</v>
      </c>
      <c r="AN1720" s="359"/>
      <c r="AO1720" s="367"/>
    </row>
    <row r="1721" spans="1:41" ht="15.75">
      <c r="A1721" s="355" t="s">
        <v>14702</v>
      </c>
      <c r="B1721" s="355">
        <v>4009</v>
      </c>
      <c r="C1721" s="382" t="s">
        <v>14691</v>
      </c>
      <c r="D1721" s="382" t="s">
        <v>14696</v>
      </c>
      <c r="E1721" s="382" t="s">
        <v>14693</v>
      </c>
      <c r="F1721" s="355"/>
      <c r="G1721" s="380" t="s">
        <v>14703</v>
      </c>
      <c r="H1721" s="355"/>
      <c r="I1721" s="355"/>
      <c r="J1721" s="355"/>
      <c r="K1721" s="382" t="s">
        <v>14694</v>
      </c>
      <c r="L1721" s="355"/>
      <c r="M1721" s="355"/>
      <c r="N1721" s="355"/>
      <c r="O1721" s="355"/>
      <c r="P1721" s="355"/>
      <c r="Q1721" s="355"/>
      <c r="R1721" s="355"/>
      <c r="S1721" s="355"/>
      <c r="T1721" s="355"/>
      <c r="U1721" s="355"/>
      <c r="V1721" s="355">
        <v>482429</v>
      </c>
      <c r="W1721" s="355"/>
      <c r="X1721" s="355"/>
      <c r="Y1721" s="355"/>
      <c r="Z1721" s="355"/>
      <c r="AA1721" s="355"/>
      <c r="AB1721" s="355"/>
      <c r="AC1721" s="355"/>
      <c r="AD1721" s="355"/>
      <c r="AE1721" s="355"/>
      <c r="AF1721" s="355"/>
      <c r="AG1721" s="355"/>
      <c r="AH1721" s="355"/>
      <c r="AI1721" s="381">
        <v>73028000</v>
      </c>
      <c r="AJ1721" s="381">
        <v>73028000</v>
      </c>
      <c r="AK1721" s="381">
        <v>606801</v>
      </c>
      <c r="AL1721" s="381">
        <v>606801</v>
      </c>
      <c r="AM1721" s="381">
        <v>4009</v>
      </c>
      <c r="AN1721" s="359"/>
      <c r="AO1721" s="367"/>
    </row>
    <row r="1722" spans="1:41" ht="15.75">
      <c r="A1722" s="355" t="s">
        <v>14704</v>
      </c>
      <c r="B1722" s="355">
        <v>4673</v>
      </c>
      <c r="C1722" s="382" t="s">
        <v>14691</v>
      </c>
      <c r="D1722" s="382" t="s">
        <v>14696</v>
      </c>
      <c r="E1722" s="382" t="s">
        <v>14693</v>
      </c>
      <c r="F1722" s="355"/>
      <c r="G1722" s="380" t="s">
        <v>14705</v>
      </c>
      <c r="H1722" s="355"/>
      <c r="I1722" s="355"/>
      <c r="J1722" s="355"/>
      <c r="K1722" s="382" t="s">
        <v>14694</v>
      </c>
      <c r="L1722" s="355"/>
      <c r="M1722" s="355"/>
      <c r="N1722" s="355"/>
      <c r="O1722" s="355"/>
      <c r="P1722" s="355"/>
      <c r="Q1722" s="355"/>
      <c r="R1722" s="355"/>
      <c r="S1722" s="355"/>
      <c r="T1722" s="355"/>
      <c r="U1722" s="355"/>
      <c r="V1722" s="355">
        <v>562391</v>
      </c>
      <c r="W1722" s="355"/>
      <c r="X1722" s="355"/>
      <c r="Y1722" s="355"/>
      <c r="Z1722" s="355"/>
      <c r="AA1722" s="355"/>
      <c r="AB1722" s="355"/>
      <c r="AC1722" s="355"/>
      <c r="AD1722" s="355"/>
      <c r="AE1722" s="355"/>
      <c r="AF1722" s="355"/>
      <c r="AG1722" s="355"/>
      <c r="AH1722" s="355"/>
      <c r="AI1722" s="381">
        <v>73028000</v>
      </c>
      <c r="AJ1722" s="381">
        <v>73028000</v>
      </c>
      <c r="AK1722" s="381">
        <v>606801</v>
      </c>
      <c r="AL1722" s="381">
        <v>606801</v>
      </c>
      <c r="AM1722" s="381">
        <v>4673</v>
      </c>
      <c r="AN1722" s="359"/>
      <c r="AO1722" s="367"/>
    </row>
    <row r="1723" spans="1:41" ht="15.75">
      <c r="A1723" s="355" t="s">
        <v>14706</v>
      </c>
      <c r="B1723" s="355">
        <v>4673</v>
      </c>
      <c r="C1723" s="382" t="s">
        <v>14691</v>
      </c>
      <c r="D1723" s="382" t="s">
        <v>14696</v>
      </c>
      <c r="E1723" s="382" t="s">
        <v>14693</v>
      </c>
      <c r="F1723" s="355"/>
      <c r="G1723" s="380" t="s">
        <v>12026</v>
      </c>
      <c r="H1723" s="355"/>
      <c r="I1723" s="355"/>
      <c r="J1723" s="355"/>
      <c r="K1723" s="382" t="s">
        <v>14694</v>
      </c>
      <c r="L1723" s="355"/>
      <c r="M1723" s="355"/>
      <c r="N1723" s="355"/>
      <c r="O1723" s="355"/>
      <c r="P1723" s="355"/>
      <c r="Q1723" s="355"/>
      <c r="R1723" s="355"/>
      <c r="S1723" s="355"/>
      <c r="T1723" s="355"/>
      <c r="U1723" s="355"/>
      <c r="V1723" s="355">
        <v>562395</v>
      </c>
      <c r="W1723" s="355"/>
      <c r="X1723" s="355"/>
      <c r="Y1723" s="355"/>
      <c r="Z1723" s="355"/>
      <c r="AA1723" s="355"/>
      <c r="AB1723" s="355"/>
      <c r="AC1723" s="355"/>
      <c r="AD1723" s="355"/>
      <c r="AE1723" s="355"/>
      <c r="AF1723" s="355"/>
      <c r="AG1723" s="355"/>
      <c r="AH1723" s="355"/>
      <c r="AI1723" s="381">
        <v>73028000</v>
      </c>
      <c r="AJ1723" s="381">
        <v>73028000</v>
      </c>
      <c r="AK1723" s="381">
        <v>606801</v>
      </c>
      <c r="AL1723" s="381">
        <v>606801</v>
      </c>
      <c r="AM1723" s="381">
        <v>4673</v>
      </c>
      <c r="AN1723" s="359"/>
      <c r="AO1723" s="367"/>
    </row>
    <row r="1724" spans="1:41" ht="15.75">
      <c r="A1724" s="355" t="s">
        <v>14707</v>
      </c>
      <c r="B1724" s="355">
        <v>9346</v>
      </c>
      <c r="C1724" s="382" t="s">
        <v>14691</v>
      </c>
      <c r="D1724" s="382" t="s">
        <v>14696</v>
      </c>
      <c r="E1724" s="382" t="s">
        <v>14693</v>
      </c>
      <c r="F1724" s="355"/>
      <c r="G1724" s="380" t="s">
        <v>12028</v>
      </c>
      <c r="H1724" s="355"/>
      <c r="I1724" s="355"/>
      <c r="J1724" s="355"/>
      <c r="K1724" s="382" t="s">
        <v>14694</v>
      </c>
      <c r="L1724" s="355"/>
      <c r="M1724" s="355"/>
      <c r="N1724" s="355"/>
      <c r="O1724" s="355"/>
      <c r="P1724" s="355"/>
      <c r="Q1724" s="355"/>
      <c r="R1724" s="355"/>
      <c r="S1724" s="355"/>
      <c r="T1724" s="355"/>
      <c r="U1724" s="355"/>
      <c r="V1724" s="355">
        <v>1124782</v>
      </c>
      <c r="W1724" s="355"/>
      <c r="X1724" s="355"/>
      <c r="Y1724" s="355"/>
      <c r="Z1724" s="355"/>
      <c r="AA1724" s="355"/>
      <c r="AB1724" s="355"/>
      <c r="AC1724" s="355"/>
      <c r="AD1724" s="355"/>
      <c r="AE1724" s="355"/>
      <c r="AF1724" s="355"/>
      <c r="AG1724" s="355"/>
      <c r="AH1724" s="355"/>
      <c r="AI1724" s="381">
        <v>73028000</v>
      </c>
      <c r="AJ1724" s="381">
        <v>73028000</v>
      </c>
      <c r="AK1724" s="381">
        <v>606801</v>
      </c>
      <c r="AL1724" s="381">
        <v>606801</v>
      </c>
      <c r="AM1724" s="381">
        <v>9346</v>
      </c>
      <c r="AN1724" s="359"/>
      <c r="AO1724" s="367"/>
    </row>
    <row r="1725" spans="1:41" ht="15.75">
      <c r="A1725" s="355" t="s">
        <v>14708</v>
      </c>
      <c r="B1725" s="355">
        <v>5691</v>
      </c>
      <c r="C1725" s="382" t="s">
        <v>14691</v>
      </c>
      <c r="D1725" s="382" t="s">
        <v>14696</v>
      </c>
      <c r="E1725" s="382" t="s">
        <v>14693</v>
      </c>
      <c r="F1725" s="355"/>
      <c r="G1725" s="380" t="s">
        <v>12032</v>
      </c>
      <c r="H1725" s="355"/>
      <c r="I1725" s="355"/>
      <c r="J1725" s="355"/>
      <c r="K1725" s="382" t="s">
        <v>14694</v>
      </c>
      <c r="L1725" s="355"/>
      <c r="M1725" s="355"/>
      <c r="N1725" s="355"/>
      <c r="O1725" s="355"/>
      <c r="P1725" s="355"/>
      <c r="Q1725" s="355"/>
      <c r="R1725" s="355"/>
      <c r="S1725" s="355"/>
      <c r="T1725" s="355"/>
      <c r="U1725" s="355"/>
      <c r="V1725" s="355">
        <v>684869</v>
      </c>
      <c r="W1725" s="355"/>
      <c r="X1725" s="355"/>
      <c r="Y1725" s="355"/>
      <c r="Z1725" s="355"/>
      <c r="AA1725" s="355"/>
      <c r="AB1725" s="355"/>
      <c r="AC1725" s="355"/>
      <c r="AD1725" s="355"/>
      <c r="AE1725" s="355"/>
      <c r="AF1725" s="355"/>
      <c r="AG1725" s="355"/>
      <c r="AH1725" s="355"/>
      <c r="AI1725" s="381">
        <v>73028000</v>
      </c>
      <c r="AJ1725" s="381">
        <v>73028000</v>
      </c>
      <c r="AK1725" s="381">
        <v>606801</v>
      </c>
      <c r="AL1725" s="381">
        <v>606801</v>
      </c>
      <c r="AM1725" s="381">
        <v>5691</v>
      </c>
      <c r="AN1725" s="359"/>
      <c r="AO1725" s="367"/>
    </row>
    <row r="1726" spans="1:41" ht="15.75">
      <c r="A1726" s="355" t="s">
        <v>14709</v>
      </c>
      <c r="B1726" s="355">
        <v>2155</v>
      </c>
      <c r="C1726" s="382" t="s">
        <v>14691</v>
      </c>
      <c r="D1726" s="382" t="s">
        <v>14696</v>
      </c>
      <c r="E1726" s="382" t="s">
        <v>14693</v>
      </c>
      <c r="F1726" s="355"/>
      <c r="G1726" s="380" t="s">
        <v>12034</v>
      </c>
      <c r="H1726" s="355"/>
      <c r="I1726" s="355"/>
      <c r="J1726" s="355"/>
      <c r="K1726" s="382" t="s">
        <v>14694</v>
      </c>
      <c r="L1726" s="355"/>
      <c r="M1726" s="355"/>
      <c r="N1726" s="355"/>
      <c r="O1726" s="355"/>
      <c r="P1726" s="355"/>
      <c r="Q1726" s="355"/>
      <c r="R1726" s="355"/>
      <c r="S1726" s="355"/>
      <c r="T1726" s="355"/>
      <c r="U1726" s="355"/>
      <c r="V1726" s="355">
        <v>259395</v>
      </c>
      <c r="W1726" s="355"/>
      <c r="X1726" s="355"/>
      <c r="Y1726" s="355"/>
      <c r="Z1726" s="355"/>
      <c r="AA1726" s="355"/>
      <c r="AB1726" s="355"/>
      <c r="AC1726" s="355"/>
      <c r="AD1726" s="355"/>
      <c r="AE1726" s="355"/>
      <c r="AF1726" s="355"/>
      <c r="AG1726" s="355"/>
      <c r="AH1726" s="355"/>
      <c r="AI1726" s="381">
        <v>73028000</v>
      </c>
      <c r="AJ1726" s="381">
        <v>73028000</v>
      </c>
      <c r="AK1726" s="381">
        <v>606801</v>
      </c>
      <c r="AL1726" s="381">
        <v>606801</v>
      </c>
      <c r="AM1726" s="381">
        <v>2155</v>
      </c>
      <c r="AN1726" s="359"/>
      <c r="AO1726" s="367"/>
    </row>
    <row r="1727" spans="1:41" ht="15.75">
      <c r="A1727" s="355" t="s">
        <v>14710</v>
      </c>
      <c r="B1727" s="355">
        <v>776</v>
      </c>
      <c r="C1727" s="382" t="s">
        <v>14691</v>
      </c>
      <c r="D1727" s="382" t="s">
        <v>14696</v>
      </c>
      <c r="E1727" s="382" t="s">
        <v>14693</v>
      </c>
      <c r="F1727" s="355"/>
      <c r="G1727" s="380" t="s">
        <v>12036</v>
      </c>
      <c r="H1727" s="355"/>
      <c r="I1727" s="355"/>
      <c r="J1727" s="355"/>
      <c r="K1727" s="382" t="s">
        <v>14694</v>
      </c>
      <c r="L1727" s="355"/>
      <c r="M1727" s="355"/>
      <c r="N1727" s="355"/>
      <c r="O1727" s="355"/>
      <c r="P1727" s="355"/>
      <c r="Q1727" s="355"/>
      <c r="R1727" s="355"/>
      <c r="S1727" s="355"/>
      <c r="T1727" s="355"/>
      <c r="U1727" s="355"/>
      <c r="V1727" s="355">
        <v>93340</v>
      </c>
      <c r="W1727" s="355"/>
      <c r="X1727" s="355"/>
      <c r="Y1727" s="355"/>
      <c r="Z1727" s="355"/>
      <c r="AA1727" s="355"/>
      <c r="AB1727" s="355"/>
      <c r="AC1727" s="355"/>
      <c r="AD1727" s="355"/>
      <c r="AE1727" s="355"/>
      <c r="AF1727" s="355"/>
      <c r="AG1727" s="355"/>
      <c r="AH1727" s="355"/>
      <c r="AI1727" s="381">
        <v>73028000</v>
      </c>
      <c r="AJ1727" s="381">
        <v>73028000</v>
      </c>
      <c r="AK1727" s="381">
        <v>606801</v>
      </c>
      <c r="AL1727" s="381">
        <v>606801</v>
      </c>
      <c r="AM1727" s="381">
        <v>776</v>
      </c>
      <c r="AN1727" s="359"/>
      <c r="AO1727" s="367"/>
    </row>
    <row r="1728" spans="1:41" ht="15.75">
      <c r="A1728" s="355" t="s">
        <v>14711</v>
      </c>
      <c r="B1728" s="355">
        <v>4766</v>
      </c>
      <c r="C1728" s="382" t="s">
        <v>14691</v>
      </c>
      <c r="D1728" s="382" t="s">
        <v>14696</v>
      </c>
      <c r="E1728" s="382" t="s">
        <v>14693</v>
      </c>
      <c r="F1728" s="355"/>
      <c r="G1728" s="380" t="s">
        <v>12038</v>
      </c>
      <c r="H1728" s="355"/>
      <c r="I1728" s="355"/>
      <c r="J1728" s="355"/>
      <c r="K1728" s="382" t="s">
        <v>14694</v>
      </c>
      <c r="L1728" s="355"/>
      <c r="M1728" s="355"/>
      <c r="N1728" s="355"/>
      <c r="O1728" s="355"/>
      <c r="P1728" s="355"/>
      <c r="Q1728" s="355"/>
      <c r="R1728" s="355"/>
      <c r="S1728" s="355"/>
      <c r="T1728" s="355"/>
      <c r="U1728" s="355"/>
      <c r="V1728" s="355">
        <v>573539</v>
      </c>
      <c r="W1728" s="355"/>
      <c r="X1728" s="355"/>
      <c r="Y1728" s="355"/>
      <c r="Z1728" s="355"/>
      <c r="AA1728" s="355"/>
      <c r="AB1728" s="355"/>
      <c r="AC1728" s="355"/>
      <c r="AD1728" s="355"/>
      <c r="AE1728" s="355"/>
      <c r="AF1728" s="355"/>
      <c r="AG1728" s="355"/>
      <c r="AH1728" s="355"/>
      <c r="AI1728" s="381">
        <v>73028000</v>
      </c>
      <c r="AJ1728" s="381">
        <v>73028000</v>
      </c>
      <c r="AK1728" s="381">
        <v>606801</v>
      </c>
      <c r="AL1728" s="381">
        <v>606801</v>
      </c>
      <c r="AM1728" s="381">
        <v>4766</v>
      </c>
      <c r="AN1728" s="359"/>
      <c r="AO1728" s="367"/>
    </row>
    <row r="1729" spans="1:41" ht="15.75">
      <c r="A1729" s="355" t="s">
        <v>14712</v>
      </c>
      <c r="B1729" s="355">
        <v>4</v>
      </c>
      <c r="C1729" s="382" t="s">
        <v>14691</v>
      </c>
      <c r="D1729" s="382" t="s">
        <v>14696</v>
      </c>
      <c r="E1729" s="382" t="s">
        <v>14693</v>
      </c>
      <c r="F1729" s="355"/>
      <c r="G1729" s="380" t="s">
        <v>14713</v>
      </c>
      <c r="H1729" s="355"/>
      <c r="I1729" s="355"/>
      <c r="J1729" s="355"/>
      <c r="K1729" s="382" t="s">
        <v>14694</v>
      </c>
      <c r="L1729" s="355"/>
      <c r="M1729" s="355"/>
      <c r="N1729" s="355"/>
      <c r="O1729" s="355"/>
      <c r="P1729" s="355"/>
      <c r="Q1729" s="355"/>
      <c r="R1729" s="355"/>
      <c r="S1729" s="355"/>
      <c r="T1729" s="355"/>
      <c r="U1729" s="355"/>
      <c r="V1729" s="355">
        <v>439</v>
      </c>
      <c r="W1729" s="355"/>
      <c r="X1729" s="355"/>
      <c r="Y1729" s="355"/>
      <c r="Z1729" s="355"/>
      <c r="AA1729" s="355"/>
      <c r="AB1729" s="355"/>
      <c r="AC1729" s="355"/>
      <c r="AD1729" s="355"/>
      <c r="AE1729" s="355"/>
      <c r="AF1729" s="355"/>
      <c r="AG1729" s="355"/>
      <c r="AH1729" s="355"/>
      <c r="AI1729" s="381">
        <v>73028000</v>
      </c>
      <c r="AJ1729" s="381">
        <v>73028000</v>
      </c>
      <c r="AK1729" s="381">
        <v>606801</v>
      </c>
      <c r="AL1729" s="381">
        <v>606801</v>
      </c>
      <c r="AM1729" s="381">
        <v>4</v>
      </c>
      <c r="AN1729" s="359"/>
      <c r="AO1729" s="367"/>
    </row>
    <row r="1730" spans="1:41" ht="15.75">
      <c r="A1730" s="355" t="s">
        <v>14714</v>
      </c>
      <c r="B1730" s="355">
        <v>4</v>
      </c>
      <c r="C1730" s="382" t="s">
        <v>14691</v>
      </c>
      <c r="D1730" s="382" t="s">
        <v>14696</v>
      </c>
      <c r="E1730" s="382" t="s">
        <v>14693</v>
      </c>
      <c r="F1730" s="355"/>
      <c r="G1730" s="380" t="s">
        <v>12046</v>
      </c>
      <c r="H1730" s="355"/>
      <c r="I1730" s="355"/>
      <c r="J1730" s="355"/>
      <c r="K1730" s="382" t="s">
        <v>14694</v>
      </c>
      <c r="L1730" s="355"/>
      <c r="M1730" s="355"/>
      <c r="N1730" s="355"/>
      <c r="O1730" s="355"/>
      <c r="P1730" s="355"/>
      <c r="Q1730" s="355"/>
      <c r="R1730" s="355"/>
      <c r="S1730" s="355"/>
      <c r="T1730" s="355"/>
      <c r="U1730" s="355"/>
      <c r="V1730" s="355">
        <v>438</v>
      </c>
      <c r="W1730" s="355"/>
      <c r="X1730" s="355"/>
      <c r="Y1730" s="355"/>
      <c r="Z1730" s="355"/>
      <c r="AA1730" s="355"/>
      <c r="AB1730" s="355"/>
      <c r="AC1730" s="355"/>
      <c r="AD1730" s="355"/>
      <c r="AE1730" s="355"/>
      <c r="AF1730" s="355"/>
      <c r="AG1730" s="355"/>
      <c r="AH1730" s="355"/>
      <c r="AI1730" s="381">
        <v>73028000</v>
      </c>
      <c r="AJ1730" s="381">
        <v>73028000</v>
      </c>
      <c r="AK1730" s="381">
        <v>606801</v>
      </c>
      <c r="AL1730" s="381">
        <v>606801</v>
      </c>
      <c r="AM1730" s="381">
        <v>4</v>
      </c>
      <c r="AN1730" s="359"/>
      <c r="AO1730" s="367"/>
    </row>
    <row r="1731" spans="1:41" ht="15.75">
      <c r="A1731" s="355" t="s">
        <v>14715</v>
      </c>
      <c r="B1731" s="355">
        <v>7</v>
      </c>
      <c r="C1731" s="382" t="s">
        <v>14691</v>
      </c>
      <c r="D1731" s="382" t="s">
        <v>14696</v>
      </c>
      <c r="E1731" s="382" t="s">
        <v>14693</v>
      </c>
      <c r="F1731" s="355"/>
      <c r="G1731" s="380" t="s">
        <v>12110</v>
      </c>
      <c r="H1731" s="355"/>
      <c r="I1731" s="355"/>
      <c r="J1731" s="355"/>
      <c r="K1731" s="382" t="s">
        <v>14694</v>
      </c>
      <c r="L1731" s="355"/>
      <c r="M1731" s="355"/>
      <c r="N1731" s="355"/>
      <c r="O1731" s="355"/>
      <c r="P1731" s="355"/>
      <c r="Q1731" s="355"/>
      <c r="R1731" s="355"/>
      <c r="S1731" s="355"/>
      <c r="T1731" s="355"/>
      <c r="U1731" s="355"/>
      <c r="V1731" s="355">
        <v>879</v>
      </c>
      <c r="W1731" s="355"/>
      <c r="X1731" s="355"/>
      <c r="Y1731" s="355"/>
      <c r="Z1731" s="355"/>
      <c r="AA1731" s="355"/>
      <c r="AB1731" s="355"/>
      <c r="AC1731" s="355"/>
      <c r="AD1731" s="355"/>
      <c r="AE1731" s="355"/>
      <c r="AF1731" s="355"/>
      <c r="AG1731" s="355"/>
      <c r="AH1731" s="355"/>
      <c r="AI1731" s="381">
        <v>73028000</v>
      </c>
      <c r="AJ1731" s="381">
        <v>73028000</v>
      </c>
      <c r="AK1731" s="381">
        <v>606801</v>
      </c>
      <c r="AL1731" s="381">
        <v>606801</v>
      </c>
      <c r="AM1731" s="381">
        <v>7</v>
      </c>
      <c r="AN1731" s="359"/>
      <c r="AO1731" s="367"/>
    </row>
    <row r="1732" spans="1:41" ht="15.75">
      <c r="A1732" s="355" t="s">
        <v>14716</v>
      </c>
      <c r="B1732" s="355">
        <v>4</v>
      </c>
      <c r="C1732" s="382" t="s">
        <v>14691</v>
      </c>
      <c r="D1732" s="382" t="s">
        <v>14696</v>
      </c>
      <c r="E1732" s="382" t="s">
        <v>14693</v>
      </c>
      <c r="F1732" s="355"/>
      <c r="G1732" s="380" t="s">
        <v>12447</v>
      </c>
      <c r="H1732" s="355"/>
      <c r="I1732" s="355"/>
      <c r="J1732" s="355"/>
      <c r="K1732" s="382" t="s">
        <v>14694</v>
      </c>
      <c r="L1732" s="355"/>
      <c r="M1732" s="355"/>
      <c r="N1732" s="355"/>
      <c r="O1732" s="355"/>
      <c r="P1732" s="355"/>
      <c r="Q1732" s="355"/>
      <c r="R1732" s="355"/>
      <c r="S1732" s="355"/>
      <c r="T1732" s="355"/>
      <c r="U1732" s="355"/>
      <c r="V1732" s="355">
        <v>438</v>
      </c>
      <c r="W1732" s="355"/>
      <c r="X1732" s="355"/>
      <c r="Y1732" s="355"/>
      <c r="Z1732" s="355"/>
      <c r="AA1732" s="355"/>
      <c r="AB1732" s="355"/>
      <c r="AC1732" s="355"/>
      <c r="AD1732" s="355"/>
      <c r="AE1732" s="355"/>
      <c r="AF1732" s="355"/>
      <c r="AG1732" s="355"/>
      <c r="AH1732" s="355"/>
      <c r="AI1732" s="381">
        <v>73028000</v>
      </c>
      <c r="AJ1732" s="381">
        <v>73028000</v>
      </c>
      <c r="AK1732" s="381">
        <v>606801</v>
      </c>
      <c r="AL1732" s="381">
        <v>606801</v>
      </c>
      <c r="AM1732" s="381">
        <v>4</v>
      </c>
      <c r="AN1732" s="359"/>
      <c r="AO1732" s="367"/>
    </row>
    <row r="1733" spans="1:41" ht="15.75">
      <c r="A1733" s="355" t="s">
        <v>14717</v>
      </c>
      <c r="B1733" s="355">
        <v>122</v>
      </c>
      <c r="C1733" s="382" t="s">
        <v>14691</v>
      </c>
      <c r="D1733" s="382" t="s">
        <v>14696</v>
      </c>
      <c r="E1733" s="382" t="s">
        <v>14693</v>
      </c>
      <c r="F1733" s="355"/>
      <c r="G1733" s="380" t="s">
        <v>14718</v>
      </c>
      <c r="H1733" s="355"/>
      <c r="I1733" s="355"/>
      <c r="J1733" s="355"/>
      <c r="K1733" s="382" t="s">
        <v>14694</v>
      </c>
      <c r="L1733" s="355"/>
      <c r="M1733" s="355"/>
      <c r="N1733" s="355"/>
      <c r="O1733" s="355"/>
      <c r="P1733" s="355"/>
      <c r="Q1733" s="355"/>
      <c r="R1733" s="355"/>
      <c r="S1733" s="355"/>
      <c r="T1733" s="355"/>
      <c r="U1733" s="355"/>
      <c r="V1733" s="355">
        <v>14704</v>
      </c>
      <c r="W1733" s="355"/>
      <c r="X1733" s="355"/>
      <c r="Y1733" s="355"/>
      <c r="Z1733" s="355"/>
      <c r="AA1733" s="355"/>
      <c r="AB1733" s="355"/>
      <c r="AC1733" s="355"/>
      <c r="AD1733" s="355"/>
      <c r="AE1733" s="355"/>
      <c r="AF1733" s="355"/>
      <c r="AG1733" s="355"/>
      <c r="AH1733" s="355"/>
      <c r="AI1733" s="381">
        <v>73028000</v>
      </c>
      <c r="AJ1733" s="381">
        <v>73028000</v>
      </c>
      <c r="AK1733" s="381">
        <v>606801</v>
      </c>
      <c r="AL1733" s="381">
        <v>606801</v>
      </c>
      <c r="AM1733" s="381">
        <v>122</v>
      </c>
      <c r="AN1733" s="359"/>
      <c r="AO1733" s="367"/>
    </row>
    <row r="1734" spans="1:41" ht="15.75">
      <c r="A1734" s="355" t="s">
        <v>14719</v>
      </c>
      <c r="B1734" s="355">
        <v>122</v>
      </c>
      <c r="C1734" s="382" t="s">
        <v>14691</v>
      </c>
      <c r="D1734" s="382" t="s">
        <v>14696</v>
      </c>
      <c r="E1734" s="382" t="s">
        <v>14693</v>
      </c>
      <c r="F1734" s="355"/>
      <c r="G1734" s="380" t="s">
        <v>8104</v>
      </c>
      <c r="H1734" s="355"/>
      <c r="I1734" s="355"/>
      <c r="J1734" s="355"/>
      <c r="K1734" s="382" t="s">
        <v>14694</v>
      </c>
      <c r="L1734" s="355"/>
      <c r="M1734" s="355"/>
      <c r="N1734" s="355"/>
      <c r="O1734" s="355"/>
      <c r="P1734" s="355"/>
      <c r="Q1734" s="355"/>
      <c r="R1734" s="355"/>
      <c r="S1734" s="355"/>
      <c r="T1734" s="355"/>
      <c r="U1734" s="355"/>
      <c r="V1734" s="355">
        <v>14704</v>
      </c>
      <c r="W1734" s="355"/>
      <c r="X1734" s="355"/>
      <c r="Y1734" s="355"/>
      <c r="Z1734" s="355"/>
      <c r="AA1734" s="355"/>
      <c r="AB1734" s="355"/>
      <c r="AC1734" s="355"/>
      <c r="AD1734" s="355"/>
      <c r="AE1734" s="355"/>
      <c r="AF1734" s="355"/>
      <c r="AG1734" s="355"/>
      <c r="AH1734" s="355"/>
      <c r="AI1734" s="381">
        <v>73028000</v>
      </c>
      <c r="AJ1734" s="381">
        <v>73028000</v>
      </c>
      <c r="AK1734" s="381">
        <v>606801</v>
      </c>
      <c r="AL1734" s="381">
        <v>606801</v>
      </c>
      <c r="AM1734" s="381">
        <v>122</v>
      </c>
      <c r="AN1734" s="359"/>
      <c r="AO1734" s="367"/>
    </row>
    <row r="1735" spans="1:41" ht="15.75">
      <c r="A1735" s="355" t="s">
        <v>14720</v>
      </c>
      <c r="B1735" s="355">
        <v>122</v>
      </c>
      <c r="C1735" s="382" t="s">
        <v>14691</v>
      </c>
      <c r="D1735" s="382" t="s">
        <v>14696</v>
      </c>
      <c r="E1735" s="382" t="s">
        <v>14693</v>
      </c>
      <c r="F1735" s="355"/>
      <c r="G1735" s="380" t="s">
        <v>12450</v>
      </c>
      <c r="H1735" s="355"/>
      <c r="I1735" s="355"/>
      <c r="J1735" s="355"/>
      <c r="K1735" s="382" t="s">
        <v>14694</v>
      </c>
      <c r="L1735" s="355"/>
      <c r="M1735" s="355"/>
      <c r="N1735" s="355"/>
      <c r="O1735" s="355"/>
      <c r="P1735" s="355"/>
      <c r="Q1735" s="355"/>
      <c r="R1735" s="355"/>
      <c r="S1735" s="355"/>
      <c r="T1735" s="355"/>
      <c r="U1735" s="355"/>
      <c r="V1735" s="355">
        <v>14704</v>
      </c>
      <c r="W1735" s="355"/>
      <c r="X1735" s="355"/>
      <c r="Y1735" s="355"/>
      <c r="Z1735" s="355"/>
      <c r="AA1735" s="355"/>
      <c r="AB1735" s="355"/>
      <c r="AC1735" s="355"/>
      <c r="AD1735" s="355"/>
      <c r="AE1735" s="355"/>
      <c r="AF1735" s="355"/>
      <c r="AG1735" s="355"/>
      <c r="AH1735" s="355"/>
      <c r="AI1735" s="381">
        <v>73028000</v>
      </c>
      <c r="AJ1735" s="381">
        <v>73028000</v>
      </c>
      <c r="AK1735" s="381">
        <v>606801</v>
      </c>
      <c r="AL1735" s="381">
        <v>606801</v>
      </c>
      <c r="AM1735" s="381">
        <v>122</v>
      </c>
      <c r="AN1735" s="359"/>
      <c r="AO1735" s="367"/>
    </row>
    <row r="1736" spans="1:41" ht="15.75">
      <c r="A1736" s="355" t="s">
        <v>14721</v>
      </c>
      <c r="B1736" s="355">
        <v>122</v>
      </c>
      <c r="C1736" s="382" t="s">
        <v>14691</v>
      </c>
      <c r="D1736" s="382" t="s">
        <v>14696</v>
      </c>
      <c r="E1736" s="382" t="s">
        <v>14693</v>
      </c>
      <c r="F1736" s="355"/>
      <c r="G1736" s="380" t="s">
        <v>12120</v>
      </c>
      <c r="H1736" s="355"/>
      <c r="I1736" s="355"/>
      <c r="J1736" s="355"/>
      <c r="K1736" s="382" t="s">
        <v>14694</v>
      </c>
      <c r="L1736" s="355"/>
      <c r="M1736" s="355"/>
      <c r="N1736" s="355"/>
      <c r="O1736" s="355"/>
      <c r="P1736" s="355"/>
      <c r="Q1736" s="355"/>
      <c r="R1736" s="355"/>
      <c r="S1736" s="355"/>
      <c r="T1736" s="355"/>
      <c r="U1736" s="355"/>
      <c r="V1736" s="355">
        <v>14708</v>
      </c>
      <c r="W1736" s="355"/>
      <c r="X1736" s="355"/>
      <c r="Y1736" s="355"/>
      <c r="Z1736" s="355"/>
      <c r="AA1736" s="355"/>
      <c r="AB1736" s="355"/>
      <c r="AC1736" s="355"/>
      <c r="AD1736" s="355"/>
      <c r="AE1736" s="355"/>
      <c r="AF1736" s="355"/>
      <c r="AG1736" s="355"/>
      <c r="AH1736" s="355"/>
      <c r="AI1736" s="381">
        <v>73028000</v>
      </c>
      <c r="AJ1736" s="381">
        <v>73028000</v>
      </c>
      <c r="AK1736" s="381">
        <v>606801</v>
      </c>
      <c r="AL1736" s="381">
        <v>606801</v>
      </c>
      <c r="AM1736" s="381">
        <v>122</v>
      </c>
      <c r="AN1736" s="359"/>
      <c r="AO1736" s="367"/>
    </row>
    <row r="1737" spans="1:41" ht="15.75">
      <c r="A1737" s="355" t="s">
        <v>14722</v>
      </c>
      <c r="B1737" s="355">
        <v>122</v>
      </c>
      <c r="C1737" s="382" t="s">
        <v>14691</v>
      </c>
      <c r="D1737" s="382" t="s">
        <v>14696</v>
      </c>
      <c r="E1737" s="382" t="s">
        <v>14693</v>
      </c>
      <c r="F1737" s="355"/>
      <c r="G1737" s="380" t="s">
        <v>12126</v>
      </c>
      <c r="H1737" s="355"/>
      <c r="I1737" s="355"/>
      <c r="J1737" s="355"/>
      <c r="K1737" s="382" t="s">
        <v>14694</v>
      </c>
      <c r="L1737" s="355"/>
      <c r="M1737" s="355"/>
      <c r="N1737" s="355"/>
      <c r="O1737" s="355"/>
      <c r="P1737" s="355"/>
      <c r="Q1737" s="355"/>
      <c r="R1737" s="355"/>
      <c r="S1737" s="355"/>
      <c r="T1737" s="355"/>
      <c r="U1737" s="355"/>
      <c r="V1737" s="355">
        <v>14704</v>
      </c>
      <c r="W1737" s="355"/>
      <c r="X1737" s="355"/>
      <c r="Y1737" s="355"/>
      <c r="Z1737" s="355"/>
      <c r="AA1737" s="355"/>
      <c r="AB1737" s="355"/>
      <c r="AC1737" s="355"/>
      <c r="AD1737" s="355"/>
      <c r="AE1737" s="355"/>
      <c r="AF1737" s="355"/>
      <c r="AG1737" s="355"/>
      <c r="AH1737" s="355"/>
      <c r="AI1737" s="381">
        <v>73028000</v>
      </c>
      <c r="AJ1737" s="381">
        <v>73028000</v>
      </c>
      <c r="AK1737" s="381">
        <v>606801</v>
      </c>
      <c r="AL1737" s="381">
        <v>606801</v>
      </c>
      <c r="AM1737" s="381">
        <v>122</v>
      </c>
      <c r="AN1737" s="359"/>
      <c r="AO1737" s="367"/>
    </row>
    <row r="1738" spans="1:41" ht="15.75">
      <c r="A1738" s="355" t="s">
        <v>14723</v>
      </c>
      <c r="B1738" s="355">
        <v>122</v>
      </c>
      <c r="C1738" s="382" t="s">
        <v>14691</v>
      </c>
      <c r="D1738" s="382" t="s">
        <v>14696</v>
      </c>
      <c r="E1738" s="382" t="s">
        <v>14693</v>
      </c>
      <c r="F1738" s="355"/>
      <c r="G1738" s="380" t="s">
        <v>12129</v>
      </c>
      <c r="H1738" s="355"/>
      <c r="I1738" s="355"/>
      <c r="J1738" s="355"/>
      <c r="K1738" s="382" t="s">
        <v>14694</v>
      </c>
      <c r="L1738" s="355"/>
      <c r="M1738" s="355"/>
      <c r="N1738" s="355"/>
      <c r="O1738" s="355"/>
      <c r="P1738" s="355"/>
      <c r="Q1738" s="355"/>
      <c r="R1738" s="355"/>
      <c r="S1738" s="355"/>
      <c r="T1738" s="355"/>
      <c r="U1738" s="355"/>
      <c r="V1738" s="355">
        <v>14704</v>
      </c>
      <c r="W1738" s="355"/>
      <c r="X1738" s="355"/>
      <c r="Y1738" s="355"/>
      <c r="Z1738" s="355"/>
      <c r="AA1738" s="355"/>
      <c r="AB1738" s="355"/>
      <c r="AC1738" s="355"/>
      <c r="AD1738" s="355"/>
      <c r="AE1738" s="355"/>
      <c r="AF1738" s="355"/>
      <c r="AG1738" s="355"/>
      <c r="AH1738" s="355"/>
      <c r="AI1738" s="381">
        <v>73028000</v>
      </c>
      <c r="AJ1738" s="381">
        <v>73028000</v>
      </c>
      <c r="AK1738" s="381">
        <v>606801</v>
      </c>
      <c r="AL1738" s="381">
        <v>606801</v>
      </c>
      <c r="AM1738" s="381">
        <v>122</v>
      </c>
      <c r="AN1738" s="359"/>
      <c r="AO1738" s="367"/>
    </row>
    <row r="1739" spans="1:41" ht="15.75">
      <c r="A1739" s="355" t="s">
        <v>14724</v>
      </c>
      <c r="B1739" s="355">
        <v>122</v>
      </c>
      <c r="C1739" s="382" t="s">
        <v>14691</v>
      </c>
      <c r="D1739" s="382" t="s">
        <v>14696</v>
      </c>
      <c r="E1739" s="382" t="s">
        <v>14693</v>
      </c>
      <c r="F1739" s="355"/>
      <c r="G1739" s="380" t="s">
        <v>11216</v>
      </c>
      <c r="H1739" s="355"/>
      <c r="I1739" s="355"/>
      <c r="J1739" s="355"/>
      <c r="K1739" s="382" t="s">
        <v>14694</v>
      </c>
      <c r="L1739" s="355"/>
      <c r="M1739" s="355"/>
      <c r="N1739" s="355"/>
      <c r="O1739" s="355"/>
      <c r="P1739" s="355"/>
      <c r="Q1739" s="355"/>
      <c r="R1739" s="355"/>
      <c r="S1739" s="355"/>
      <c r="T1739" s="355"/>
      <c r="U1739" s="355"/>
      <c r="V1739" s="355">
        <v>14704</v>
      </c>
      <c r="W1739" s="355"/>
      <c r="X1739" s="355"/>
      <c r="Y1739" s="355"/>
      <c r="Z1739" s="355"/>
      <c r="AA1739" s="355"/>
      <c r="AB1739" s="355"/>
      <c r="AC1739" s="355"/>
      <c r="AD1739" s="355"/>
      <c r="AE1739" s="355"/>
      <c r="AF1739" s="355"/>
      <c r="AG1739" s="355"/>
      <c r="AH1739" s="355"/>
      <c r="AI1739" s="381">
        <v>73028000</v>
      </c>
      <c r="AJ1739" s="381">
        <v>73028000</v>
      </c>
      <c r="AK1739" s="381">
        <v>606801</v>
      </c>
      <c r="AL1739" s="381">
        <v>606801</v>
      </c>
      <c r="AM1739" s="381">
        <v>122</v>
      </c>
      <c r="AN1739" s="359"/>
      <c r="AO1739" s="367"/>
    </row>
    <row r="1740" spans="1:41" ht="15.75">
      <c r="A1740" s="355" t="s">
        <v>14725</v>
      </c>
      <c r="B1740" s="355">
        <v>122</v>
      </c>
      <c r="C1740" s="382" t="s">
        <v>14691</v>
      </c>
      <c r="D1740" s="382" t="s">
        <v>14696</v>
      </c>
      <c r="E1740" s="382" t="s">
        <v>14693</v>
      </c>
      <c r="F1740" s="355"/>
      <c r="G1740" s="380" t="s">
        <v>12132</v>
      </c>
      <c r="H1740" s="355"/>
      <c r="I1740" s="355"/>
      <c r="J1740" s="355"/>
      <c r="K1740" s="382" t="s">
        <v>14694</v>
      </c>
      <c r="L1740" s="355"/>
      <c r="M1740" s="355"/>
      <c r="N1740" s="355"/>
      <c r="O1740" s="355"/>
      <c r="P1740" s="355"/>
      <c r="Q1740" s="355"/>
      <c r="R1740" s="355"/>
      <c r="S1740" s="355"/>
      <c r="T1740" s="355"/>
      <c r="U1740" s="355"/>
      <c r="V1740" s="355">
        <v>14704</v>
      </c>
      <c r="W1740" s="355"/>
      <c r="X1740" s="355"/>
      <c r="Y1740" s="355"/>
      <c r="Z1740" s="355"/>
      <c r="AA1740" s="355"/>
      <c r="AB1740" s="355"/>
      <c r="AC1740" s="355"/>
      <c r="AD1740" s="355"/>
      <c r="AE1740" s="355"/>
      <c r="AF1740" s="355"/>
      <c r="AG1740" s="355"/>
      <c r="AH1740" s="355"/>
      <c r="AI1740" s="381">
        <v>73028000</v>
      </c>
      <c r="AJ1740" s="381">
        <v>73028000</v>
      </c>
      <c r="AK1740" s="381">
        <v>606801</v>
      </c>
      <c r="AL1740" s="381">
        <v>606801</v>
      </c>
      <c r="AM1740" s="381">
        <v>122</v>
      </c>
      <c r="AN1740" s="359"/>
      <c r="AO1740" s="367"/>
    </row>
    <row r="1741" spans="1:41" ht="15.75">
      <c r="A1741" s="355" t="s">
        <v>14726</v>
      </c>
      <c r="B1741" s="355">
        <v>2698</v>
      </c>
      <c r="C1741" s="382" t="s">
        <v>14691</v>
      </c>
      <c r="D1741" s="382" t="s">
        <v>14696</v>
      </c>
      <c r="E1741" s="382" t="s">
        <v>14693</v>
      </c>
      <c r="F1741" s="355"/>
      <c r="G1741" s="380" t="s">
        <v>14727</v>
      </c>
      <c r="H1741" s="355"/>
      <c r="I1741" s="355"/>
      <c r="J1741" s="355"/>
      <c r="K1741" s="382" t="s">
        <v>14694</v>
      </c>
      <c r="L1741" s="355"/>
      <c r="M1741" s="355"/>
      <c r="N1741" s="355"/>
      <c r="O1741" s="355"/>
      <c r="P1741" s="355"/>
      <c r="Q1741" s="355"/>
      <c r="R1741" s="355"/>
      <c r="S1741" s="355"/>
      <c r="T1741" s="355"/>
      <c r="U1741" s="355"/>
      <c r="V1741" s="355">
        <v>324723</v>
      </c>
      <c r="W1741" s="355"/>
      <c r="X1741" s="355"/>
      <c r="Y1741" s="355"/>
      <c r="Z1741" s="355"/>
      <c r="AA1741" s="355"/>
      <c r="AB1741" s="355"/>
      <c r="AC1741" s="355"/>
      <c r="AD1741" s="355"/>
      <c r="AE1741" s="355"/>
      <c r="AF1741" s="355"/>
      <c r="AG1741" s="355"/>
      <c r="AH1741" s="355"/>
      <c r="AI1741" s="381">
        <v>73028000</v>
      </c>
      <c r="AJ1741" s="381">
        <v>73028000</v>
      </c>
      <c r="AK1741" s="381">
        <v>606801</v>
      </c>
      <c r="AL1741" s="381">
        <v>606801</v>
      </c>
      <c r="AM1741" s="381">
        <v>2698</v>
      </c>
      <c r="AN1741" s="359"/>
      <c r="AO1741" s="367"/>
    </row>
    <row r="1742" spans="1:41" ht="15.75">
      <c r="A1742" s="355" t="s">
        <v>14728</v>
      </c>
      <c r="B1742" s="355">
        <v>3189</v>
      </c>
      <c r="C1742" s="382" t="s">
        <v>14691</v>
      </c>
      <c r="D1742" s="382" t="s">
        <v>14696</v>
      </c>
      <c r="E1742" s="382" t="s">
        <v>14693</v>
      </c>
      <c r="F1742" s="355"/>
      <c r="G1742" s="380" t="s">
        <v>14729</v>
      </c>
      <c r="H1742" s="355"/>
      <c r="I1742" s="355"/>
      <c r="J1742" s="355"/>
      <c r="K1742" s="382" t="s">
        <v>14694</v>
      </c>
      <c r="L1742" s="355"/>
      <c r="M1742" s="355"/>
      <c r="N1742" s="355"/>
      <c r="O1742" s="355"/>
      <c r="P1742" s="355"/>
      <c r="Q1742" s="355"/>
      <c r="R1742" s="355"/>
      <c r="S1742" s="355"/>
      <c r="T1742" s="355"/>
      <c r="U1742" s="355"/>
      <c r="V1742" s="355">
        <v>383764</v>
      </c>
      <c r="W1742" s="355"/>
      <c r="X1742" s="355"/>
      <c r="Y1742" s="355"/>
      <c r="Z1742" s="355"/>
      <c r="AA1742" s="355"/>
      <c r="AB1742" s="355"/>
      <c r="AC1742" s="355"/>
      <c r="AD1742" s="355"/>
      <c r="AE1742" s="355"/>
      <c r="AF1742" s="355"/>
      <c r="AG1742" s="355"/>
      <c r="AH1742" s="355"/>
      <c r="AI1742" s="381">
        <v>73028000</v>
      </c>
      <c r="AJ1742" s="381">
        <v>73028000</v>
      </c>
      <c r="AK1742" s="381">
        <v>606801</v>
      </c>
      <c r="AL1742" s="381">
        <v>606801</v>
      </c>
      <c r="AM1742" s="381">
        <v>3189</v>
      </c>
      <c r="AN1742" s="359"/>
      <c r="AO1742" s="367"/>
    </row>
    <row r="1743" spans="1:41" ht="15.75">
      <c r="A1743" s="355" t="s">
        <v>14730</v>
      </c>
      <c r="B1743" s="355">
        <v>3189</v>
      </c>
      <c r="C1743" s="382" t="s">
        <v>14691</v>
      </c>
      <c r="D1743" s="382" t="s">
        <v>14696</v>
      </c>
      <c r="E1743" s="382" t="s">
        <v>14693</v>
      </c>
      <c r="F1743" s="355"/>
      <c r="G1743" s="380" t="s">
        <v>13257</v>
      </c>
      <c r="H1743" s="355"/>
      <c r="I1743" s="355"/>
      <c r="J1743" s="355"/>
      <c r="K1743" s="382" t="s">
        <v>14694</v>
      </c>
      <c r="L1743" s="355"/>
      <c r="M1743" s="355"/>
      <c r="N1743" s="355"/>
      <c r="O1743" s="355"/>
      <c r="P1743" s="355"/>
      <c r="Q1743" s="355"/>
      <c r="R1743" s="355"/>
      <c r="S1743" s="355"/>
      <c r="T1743" s="355"/>
      <c r="U1743" s="355"/>
      <c r="V1743" s="355">
        <v>383764</v>
      </c>
      <c r="W1743" s="355"/>
      <c r="X1743" s="355"/>
      <c r="Y1743" s="355"/>
      <c r="Z1743" s="355"/>
      <c r="AA1743" s="355"/>
      <c r="AB1743" s="355"/>
      <c r="AC1743" s="355"/>
      <c r="AD1743" s="355"/>
      <c r="AE1743" s="355"/>
      <c r="AF1743" s="355"/>
      <c r="AG1743" s="355"/>
      <c r="AH1743" s="355"/>
      <c r="AI1743" s="381">
        <v>73028000</v>
      </c>
      <c r="AJ1743" s="381">
        <v>73028000</v>
      </c>
      <c r="AK1743" s="381">
        <v>606801</v>
      </c>
      <c r="AL1743" s="381">
        <v>606801</v>
      </c>
      <c r="AM1743" s="381">
        <v>3189</v>
      </c>
      <c r="AN1743" s="359"/>
      <c r="AO1743" s="367"/>
    </row>
    <row r="1744" spans="1:41" ht="15.75">
      <c r="A1744" s="355" t="s">
        <v>14731</v>
      </c>
      <c r="B1744" s="355">
        <v>6378</v>
      </c>
      <c r="C1744" s="382" t="s">
        <v>14691</v>
      </c>
      <c r="D1744" s="382" t="s">
        <v>14696</v>
      </c>
      <c r="E1744" s="382" t="s">
        <v>14693</v>
      </c>
      <c r="F1744" s="355"/>
      <c r="G1744" s="380" t="s">
        <v>13259</v>
      </c>
      <c r="H1744" s="355"/>
      <c r="I1744" s="355"/>
      <c r="J1744" s="355"/>
      <c r="K1744" s="382" t="s">
        <v>14694</v>
      </c>
      <c r="L1744" s="355"/>
      <c r="M1744" s="355"/>
      <c r="N1744" s="355"/>
      <c r="O1744" s="355"/>
      <c r="P1744" s="355"/>
      <c r="Q1744" s="355"/>
      <c r="R1744" s="355"/>
      <c r="S1744" s="355"/>
      <c r="T1744" s="355"/>
      <c r="U1744" s="355"/>
      <c r="V1744" s="355">
        <v>767527</v>
      </c>
      <c r="W1744" s="355"/>
      <c r="X1744" s="355"/>
      <c r="Y1744" s="355"/>
      <c r="Z1744" s="355"/>
      <c r="AA1744" s="355"/>
      <c r="AB1744" s="355"/>
      <c r="AC1744" s="355"/>
      <c r="AD1744" s="355"/>
      <c r="AE1744" s="355"/>
      <c r="AF1744" s="355"/>
      <c r="AG1744" s="355"/>
      <c r="AH1744" s="355"/>
      <c r="AI1744" s="381">
        <v>73028000</v>
      </c>
      <c r="AJ1744" s="381">
        <v>73028000</v>
      </c>
      <c r="AK1744" s="381">
        <v>606801</v>
      </c>
      <c r="AL1744" s="381">
        <v>606801</v>
      </c>
      <c r="AM1744" s="381">
        <v>6378</v>
      </c>
      <c r="AN1744" s="359"/>
      <c r="AO1744" s="367"/>
    </row>
    <row r="1745" spans="1:41" ht="15.75">
      <c r="A1745" s="355" t="s">
        <v>14732</v>
      </c>
      <c r="B1745" s="355">
        <v>3925</v>
      </c>
      <c r="C1745" s="382" t="s">
        <v>14691</v>
      </c>
      <c r="D1745" s="382" t="s">
        <v>14696</v>
      </c>
      <c r="E1745" s="382" t="s">
        <v>14693</v>
      </c>
      <c r="F1745" s="355"/>
      <c r="G1745" s="380" t="s">
        <v>13043</v>
      </c>
      <c r="H1745" s="355"/>
      <c r="I1745" s="355"/>
      <c r="J1745" s="355"/>
      <c r="K1745" s="382" t="s">
        <v>14694</v>
      </c>
      <c r="L1745" s="355"/>
      <c r="M1745" s="355"/>
      <c r="N1745" s="355"/>
      <c r="O1745" s="355"/>
      <c r="P1745" s="355"/>
      <c r="Q1745" s="355"/>
      <c r="R1745" s="355"/>
      <c r="S1745" s="355"/>
      <c r="T1745" s="355"/>
      <c r="U1745" s="355"/>
      <c r="V1745" s="355">
        <v>472325</v>
      </c>
      <c r="W1745" s="355"/>
      <c r="X1745" s="355"/>
      <c r="Y1745" s="355"/>
      <c r="Z1745" s="355"/>
      <c r="AA1745" s="355"/>
      <c r="AB1745" s="355"/>
      <c r="AC1745" s="355"/>
      <c r="AD1745" s="355"/>
      <c r="AE1745" s="355"/>
      <c r="AF1745" s="355"/>
      <c r="AG1745" s="355"/>
      <c r="AH1745" s="355"/>
      <c r="AI1745" s="381">
        <v>73028000</v>
      </c>
      <c r="AJ1745" s="381">
        <v>73028000</v>
      </c>
      <c r="AK1745" s="381">
        <v>606801</v>
      </c>
      <c r="AL1745" s="381">
        <v>606801</v>
      </c>
      <c r="AM1745" s="381">
        <v>3925</v>
      </c>
      <c r="AN1745" s="359"/>
      <c r="AO1745" s="367"/>
    </row>
    <row r="1746" spans="1:41" ht="15.75">
      <c r="A1746" s="355" t="s">
        <v>14733</v>
      </c>
      <c r="B1746" s="355">
        <v>1472</v>
      </c>
      <c r="C1746" s="382" t="s">
        <v>14691</v>
      </c>
      <c r="D1746" s="382" t="s">
        <v>14696</v>
      </c>
      <c r="E1746" s="382" t="s">
        <v>14693</v>
      </c>
      <c r="F1746" s="355"/>
      <c r="G1746" s="380" t="s">
        <v>13046</v>
      </c>
      <c r="H1746" s="355"/>
      <c r="I1746" s="355"/>
      <c r="J1746" s="355"/>
      <c r="K1746" s="382" t="s">
        <v>14694</v>
      </c>
      <c r="L1746" s="355"/>
      <c r="M1746" s="355"/>
      <c r="N1746" s="355"/>
      <c r="O1746" s="355"/>
      <c r="P1746" s="355"/>
      <c r="Q1746" s="355"/>
      <c r="R1746" s="355"/>
      <c r="S1746" s="355"/>
      <c r="T1746" s="355"/>
      <c r="U1746" s="355"/>
      <c r="V1746" s="355">
        <v>177122</v>
      </c>
      <c r="W1746" s="355"/>
      <c r="X1746" s="355"/>
      <c r="Y1746" s="355"/>
      <c r="Z1746" s="355"/>
      <c r="AA1746" s="355"/>
      <c r="AB1746" s="355"/>
      <c r="AC1746" s="355"/>
      <c r="AD1746" s="355"/>
      <c r="AE1746" s="355"/>
      <c r="AF1746" s="355"/>
      <c r="AG1746" s="355"/>
      <c r="AH1746" s="355"/>
      <c r="AI1746" s="381">
        <v>73028000</v>
      </c>
      <c r="AJ1746" s="381">
        <v>73028000</v>
      </c>
      <c r="AK1746" s="381">
        <v>606801</v>
      </c>
      <c r="AL1746" s="381">
        <v>606801</v>
      </c>
      <c r="AM1746" s="381">
        <v>1472</v>
      </c>
      <c r="AN1746" s="359"/>
      <c r="AO1746" s="367"/>
    </row>
    <row r="1747" spans="1:41" ht="15.75">
      <c r="A1747" s="355" t="s">
        <v>14734</v>
      </c>
      <c r="B1747" s="355">
        <v>491</v>
      </c>
      <c r="C1747" s="382" t="s">
        <v>14691</v>
      </c>
      <c r="D1747" s="382" t="s">
        <v>14696</v>
      </c>
      <c r="E1747" s="382" t="s">
        <v>14693</v>
      </c>
      <c r="F1747" s="355"/>
      <c r="G1747" s="380" t="s">
        <v>13049</v>
      </c>
      <c r="H1747" s="355"/>
      <c r="I1747" s="355"/>
      <c r="J1747" s="355"/>
      <c r="K1747" s="382" t="s">
        <v>14694</v>
      </c>
      <c r="L1747" s="355"/>
      <c r="M1747" s="355"/>
      <c r="N1747" s="355"/>
      <c r="O1747" s="355"/>
      <c r="P1747" s="355"/>
      <c r="Q1747" s="355"/>
      <c r="R1747" s="355"/>
      <c r="S1747" s="355"/>
      <c r="T1747" s="355"/>
      <c r="U1747" s="355"/>
      <c r="V1747" s="355">
        <v>59041</v>
      </c>
      <c r="W1747" s="355"/>
      <c r="X1747" s="355"/>
      <c r="Y1747" s="355"/>
      <c r="Z1747" s="355"/>
      <c r="AA1747" s="355"/>
      <c r="AB1747" s="355"/>
      <c r="AC1747" s="355"/>
      <c r="AD1747" s="355"/>
      <c r="AE1747" s="355"/>
      <c r="AF1747" s="355"/>
      <c r="AG1747" s="355"/>
      <c r="AH1747" s="355"/>
      <c r="AI1747" s="381">
        <v>73028000</v>
      </c>
      <c r="AJ1747" s="381">
        <v>73028000</v>
      </c>
      <c r="AK1747" s="381">
        <v>606801</v>
      </c>
      <c r="AL1747" s="381">
        <v>606801</v>
      </c>
      <c r="AM1747" s="381">
        <v>491</v>
      </c>
      <c r="AN1747" s="359"/>
      <c r="AO1747" s="367"/>
    </row>
    <row r="1748" spans="1:41" ht="15.75">
      <c r="A1748" s="355" t="s">
        <v>14735</v>
      </c>
      <c r="B1748" s="355">
        <v>3189</v>
      </c>
      <c r="C1748" s="382" t="s">
        <v>14691</v>
      </c>
      <c r="D1748" s="382" t="s">
        <v>14696</v>
      </c>
      <c r="E1748" s="382" t="s">
        <v>14693</v>
      </c>
      <c r="F1748" s="355"/>
      <c r="G1748" s="380" t="s">
        <v>13052</v>
      </c>
      <c r="H1748" s="355"/>
      <c r="I1748" s="355"/>
      <c r="J1748" s="355"/>
      <c r="K1748" s="382" t="s">
        <v>14694</v>
      </c>
      <c r="L1748" s="355"/>
      <c r="M1748" s="355"/>
      <c r="N1748" s="355"/>
      <c r="O1748" s="355"/>
      <c r="P1748" s="355"/>
      <c r="Q1748" s="355"/>
      <c r="R1748" s="355"/>
      <c r="S1748" s="355"/>
      <c r="T1748" s="355"/>
      <c r="U1748" s="355"/>
      <c r="V1748" s="355">
        <v>383764</v>
      </c>
      <c r="W1748" s="355"/>
      <c r="X1748" s="355"/>
      <c r="Y1748" s="355"/>
      <c r="Z1748" s="355"/>
      <c r="AA1748" s="355"/>
      <c r="AB1748" s="355"/>
      <c r="AC1748" s="355"/>
      <c r="AD1748" s="355"/>
      <c r="AE1748" s="355"/>
      <c r="AF1748" s="355"/>
      <c r="AG1748" s="355"/>
      <c r="AH1748" s="355"/>
      <c r="AI1748" s="381">
        <v>73028000</v>
      </c>
      <c r="AJ1748" s="381">
        <v>73028000</v>
      </c>
      <c r="AK1748" s="381">
        <v>606801</v>
      </c>
      <c r="AL1748" s="381">
        <v>606801</v>
      </c>
      <c r="AM1748" s="381">
        <v>3189</v>
      </c>
      <c r="AN1748" s="359"/>
      <c r="AO1748" s="367"/>
    </row>
    <row r="1749" spans="1:41" ht="15.75">
      <c r="A1749" s="355" t="s">
        <v>14736</v>
      </c>
      <c r="B1749" s="355">
        <v>157444</v>
      </c>
      <c r="C1749" s="380" t="s">
        <v>14737</v>
      </c>
      <c r="D1749" s="380" t="s">
        <v>14738</v>
      </c>
      <c r="E1749" s="380" t="s">
        <v>14739</v>
      </c>
      <c r="F1749" s="355"/>
      <c r="G1749" s="380" t="s">
        <v>11988</v>
      </c>
      <c r="H1749" s="355"/>
      <c r="I1749" s="355"/>
      <c r="J1749" s="355"/>
      <c r="K1749" s="380" t="s">
        <v>12066</v>
      </c>
      <c r="L1749" s="355"/>
      <c r="M1749" s="355"/>
      <c r="N1749" s="355"/>
      <c r="O1749" s="355"/>
      <c r="P1749" s="355"/>
      <c r="Q1749" s="355"/>
      <c r="R1749" s="355"/>
      <c r="S1749" s="355"/>
      <c r="T1749" s="355"/>
      <c r="U1749" s="355"/>
      <c r="V1749" s="355">
        <v>50150000</v>
      </c>
      <c r="W1749" s="355"/>
      <c r="X1749" s="355"/>
      <c r="Y1749" s="355"/>
      <c r="Z1749" s="355"/>
      <c r="AA1749" s="355"/>
      <c r="AB1749" s="355"/>
      <c r="AC1749" s="355"/>
      <c r="AD1749" s="355"/>
      <c r="AE1749" s="355"/>
      <c r="AF1749" s="355"/>
      <c r="AG1749" s="355"/>
      <c r="AH1749" s="355"/>
      <c r="AI1749" s="381">
        <v>74650000</v>
      </c>
      <c r="AJ1749" s="381">
        <v>74650000</v>
      </c>
      <c r="AK1749" s="381">
        <v>234361</v>
      </c>
      <c r="AL1749" s="381">
        <v>234361</v>
      </c>
      <c r="AM1749" s="381">
        <v>157444</v>
      </c>
      <c r="AN1749" s="359"/>
      <c r="AO1749" s="367"/>
    </row>
    <row r="1750" spans="1:41" ht="15.75">
      <c r="A1750" s="355" t="s">
        <v>14740</v>
      </c>
      <c r="B1750" s="355">
        <v>76917</v>
      </c>
      <c r="C1750" s="382" t="s">
        <v>14737</v>
      </c>
      <c r="D1750" s="382" t="s">
        <v>14738</v>
      </c>
      <c r="E1750" s="382" t="s">
        <v>14739</v>
      </c>
      <c r="F1750" s="355"/>
      <c r="G1750" s="380" t="s">
        <v>12008</v>
      </c>
      <c r="H1750" s="355"/>
      <c r="I1750" s="355"/>
      <c r="J1750" s="355"/>
      <c r="K1750" s="382" t="s">
        <v>12066</v>
      </c>
      <c r="L1750" s="355"/>
      <c r="M1750" s="355"/>
      <c r="N1750" s="355"/>
      <c r="O1750" s="355"/>
      <c r="P1750" s="355"/>
      <c r="Q1750" s="355"/>
      <c r="R1750" s="355"/>
      <c r="S1750" s="355"/>
      <c r="T1750" s="355"/>
      <c r="U1750" s="355"/>
      <c r="V1750" s="355">
        <v>24500000</v>
      </c>
      <c r="W1750" s="355"/>
      <c r="X1750" s="355"/>
      <c r="Y1750" s="355"/>
      <c r="Z1750" s="355"/>
      <c r="AA1750" s="355"/>
      <c r="AB1750" s="355"/>
      <c r="AC1750" s="355"/>
      <c r="AD1750" s="355"/>
      <c r="AE1750" s="355"/>
      <c r="AF1750" s="355"/>
      <c r="AG1750" s="355"/>
      <c r="AH1750" s="355"/>
      <c r="AI1750" s="381">
        <v>74650000</v>
      </c>
      <c r="AJ1750" s="381">
        <v>74650000</v>
      </c>
      <c r="AK1750" s="381">
        <v>234361</v>
      </c>
      <c r="AL1750" s="381">
        <v>234361</v>
      </c>
      <c r="AM1750" s="381">
        <v>76917</v>
      </c>
      <c r="AN1750" s="359"/>
      <c r="AO1750" s="367"/>
    </row>
    <row r="1751" spans="1:41" ht="15.75">
      <c r="A1751" s="355" t="s">
        <v>14741</v>
      </c>
      <c r="B1751" s="355">
        <v>25952</v>
      </c>
      <c r="C1751" s="380" t="s">
        <v>14742</v>
      </c>
      <c r="D1751" s="380" t="s">
        <v>14743</v>
      </c>
      <c r="E1751" s="380" t="s">
        <v>14744</v>
      </c>
      <c r="F1751" s="355"/>
      <c r="G1751" s="380" t="s">
        <v>11988</v>
      </c>
      <c r="H1751" s="355"/>
      <c r="I1751" s="355"/>
      <c r="J1751" s="355"/>
      <c r="K1751" s="380" t="s">
        <v>14664</v>
      </c>
      <c r="L1751" s="355"/>
      <c r="M1751" s="355"/>
      <c r="N1751" s="355"/>
      <c r="O1751" s="355"/>
      <c r="P1751" s="355"/>
      <c r="Q1751" s="355"/>
      <c r="R1751" s="355"/>
      <c r="S1751" s="355"/>
      <c r="T1751" s="355"/>
      <c r="U1751" s="355"/>
      <c r="V1751" s="355">
        <v>2046111</v>
      </c>
      <c r="W1751" s="355"/>
      <c r="X1751" s="355"/>
      <c r="Y1751" s="355"/>
      <c r="Z1751" s="355"/>
      <c r="AA1751" s="355"/>
      <c r="AB1751" s="355"/>
      <c r="AC1751" s="355"/>
      <c r="AD1751" s="355"/>
      <c r="AE1751" s="355"/>
      <c r="AF1751" s="355"/>
      <c r="AG1751" s="355"/>
      <c r="AH1751" s="355"/>
      <c r="AI1751" s="381">
        <v>101000000</v>
      </c>
      <c r="AJ1751" s="381">
        <v>101000000</v>
      </c>
      <c r="AK1751" s="381">
        <v>1281061</v>
      </c>
      <c r="AL1751" s="381">
        <v>1281061</v>
      </c>
      <c r="AM1751" s="381">
        <v>25952</v>
      </c>
      <c r="AN1751" s="359"/>
      <c r="AO1751" s="367"/>
    </row>
    <row r="1752" spans="1:41" ht="15.75">
      <c r="A1752" s="355" t="s">
        <v>14745</v>
      </c>
      <c r="B1752" s="355">
        <v>51174</v>
      </c>
      <c r="C1752" s="382" t="s">
        <v>14742</v>
      </c>
      <c r="D1752" s="382" t="s">
        <v>14743</v>
      </c>
      <c r="E1752" s="382" t="s">
        <v>14744</v>
      </c>
      <c r="F1752" s="355"/>
      <c r="G1752" s="380" t="s">
        <v>12008</v>
      </c>
      <c r="H1752" s="355"/>
      <c r="I1752" s="355"/>
      <c r="J1752" s="355"/>
      <c r="K1752" s="382" t="s">
        <v>14664</v>
      </c>
      <c r="L1752" s="355"/>
      <c r="M1752" s="355"/>
      <c r="N1752" s="355"/>
      <c r="O1752" s="355"/>
      <c r="P1752" s="355"/>
      <c r="Q1752" s="355"/>
      <c r="R1752" s="355"/>
      <c r="S1752" s="355"/>
      <c r="T1752" s="355"/>
      <c r="U1752" s="355"/>
      <c r="V1752" s="355">
        <v>4034601</v>
      </c>
      <c r="W1752" s="355"/>
      <c r="X1752" s="355"/>
      <c r="Y1752" s="355"/>
      <c r="Z1752" s="355"/>
      <c r="AA1752" s="355"/>
      <c r="AB1752" s="355"/>
      <c r="AC1752" s="355"/>
      <c r="AD1752" s="355"/>
      <c r="AE1752" s="355"/>
      <c r="AF1752" s="355"/>
      <c r="AG1752" s="355"/>
      <c r="AH1752" s="355"/>
      <c r="AI1752" s="381">
        <v>101000000</v>
      </c>
      <c r="AJ1752" s="381">
        <v>101000000</v>
      </c>
      <c r="AK1752" s="381">
        <v>1281061</v>
      </c>
      <c r="AL1752" s="381">
        <v>1281061</v>
      </c>
      <c r="AM1752" s="381">
        <v>51174</v>
      </c>
      <c r="AN1752" s="359"/>
      <c r="AO1752" s="367"/>
    </row>
    <row r="1753" spans="1:41" ht="15.75">
      <c r="A1753" s="355" t="s">
        <v>14746</v>
      </c>
      <c r="B1753" s="355">
        <v>196550</v>
      </c>
      <c r="C1753" s="382" t="s">
        <v>14742</v>
      </c>
      <c r="D1753" s="382" t="s">
        <v>14743</v>
      </c>
      <c r="E1753" s="382" t="s">
        <v>14744</v>
      </c>
      <c r="F1753" s="355"/>
      <c r="G1753" s="380" t="s">
        <v>12010</v>
      </c>
      <c r="H1753" s="355"/>
      <c r="I1753" s="355"/>
      <c r="J1753" s="355"/>
      <c r="K1753" s="382" t="s">
        <v>14664</v>
      </c>
      <c r="L1753" s="355"/>
      <c r="M1753" s="355"/>
      <c r="N1753" s="355"/>
      <c r="O1753" s="355"/>
      <c r="P1753" s="355"/>
      <c r="Q1753" s="355"/>
      <c r="R1753" s="355"/>
      <c r="S1753" s="355"/>
      <c r="T1753" s="355"/>
      <c r="U1753" s="355"/>
      <c r="V1753" s="355">
        <v>15496133</v>
      </c>
      <c r="W1753" s="355"/>
      <c r="X1753" s="355"/>
      <c r="Y1753" s="355"/>
      <c r="Z1753" s="355"/>
      <c r="AA1753" s="355"/>
      <c r="AB1753" s="355"/>
      <c r="AC1753" s="355"/>
      <c r="AD1753" s="355"/>
      <c r="AE1753" s="355"/>
      <c r="AF1753" s="355"/>
      <c r="AG1753" s="355"/>
      <c r="AH1753" s="355"/>
      <c r="AI1753" s="381">
        <v>101000000</v>
      </c>
      <c r="AJ1753" s="381">
        <v>101000000</v>
      </c>
      <c r="AK1753" s="381">
        <v>1281061</v>
      </c>
      <c r="AL1753" s="381">
        <v>1281061</v>
      </c>
      <c r="AM1753" s="381">
        <v>196550</v>
      </c>
      <c r="AN1753" s="359"/>
      <c r="AO1753" s="367"/>
    </row>
    <row r="1754" spans="1:41" ht="15.75">
      <c r="A1754" s="355" t="s">
        <v>14747</v>
      </c>
      <c r="B1754" s="355">
        <v>366836</v>
      </c>
      <c r="C1754" s="382" t="s">
        <v>14742</v>
      </c>
      <c r="D1754" s="382" t="s">
        <v>14743</v>
      </c>
      <c r="E1754" s="382" t="s">
        <v>14744</v>
      </c>
      <c r="F1754" s="355"/>
      <c r="G1754" s="380" t="s">
        <v>12012</v>
      </c>
      <c r="H1754" s="355"/>
      <c r="I1754" s="355"/>
      <c r="J1754" s="355"/>
      <c r="K1754" s="382" t="s">
        <v>14664</v>
      </c>
      <c r="L1754" s="355"/>
      <c r="M1754" s="355"/>
      <c r="N1754" s="355"/>
      <c r="O1754" s="355"/>
      <c r="P1754" s="355"/>
      <c r="Q1754" s="355"/>
      <c r="R1754" s="355"/>
      <c r="S1754" s="355"/>
      <c r="T1754" s="355"/>
      <c r="U1754" s="355"/>
      <c r="V1754" s="355">
        <v>28921688</v>
      </c>
      <c r="W1754" s="355"/>
      <c r="X1754" s="355"/>
      <c r="Y1754" s="355"/>
      <c r="Z1754" s="355"/>
      <c r="AA1754" s="355"/>
      <c r="AB1754" s="355"/>
      <c r="AC1754" s="355"/>
      <c r="AD1754" s="355"/>
      <c r="AE1754" s="355"/>
      <c r="AF1754" s="355"/>
      <c r="AG1754" s="355"/>
      <c r="AH1754" s="355"/>
      <c r="AI1754" s="381">
        <v>101000000</v>
      </c>
      <c r="AJ1754" s="381">
        <v>101000000</v>
      </c>
      <c r="AK1754" s="381">
        <v>1281061</v>
      </c>
      <c r="AL1754" s="381">
        <v>1281061</v>
      </c>
      <c r="AM1754" s="381">
        <v>366836</v>
      </c>
      <c r="AN1754" s="359"/>
      <c r="AO1754" s="367"/>
    </row>
    <row r="1755" spans="1:41" ht="15.75">
      <c r="A1755" s="355" t="s">
        <v>14748</v>
      </c>
      <c r="B1755" s="355">
        <v>22082</v>
      </c>
      <c r="C1755" s="382" t="s">
        <v>14742</v>
      </c>
      <c r="D1755" s="382" t="s">
        <v>14743</v>
      </c>
      <c r="E1755" s="382" t="s">
        <v>14744</v>
      </c>
      <c r="F1755" s="355"/>
      <c r="G1755" s="380" t="s">
        <v>12014</v>
      </c>
      <c r="H1755" s="355"/>
      <c r="I1755" s="355"/>
      <c r="J1755" s="355"/>
      <c r="K1755" s="382" t="s">
        <v>14664</v>
      </c>
      <c r="L1755" s="355"/>
      <c r="M1755" s="355"/>
      <c r="N1755" s="355"/>
      <c r="O1755" s="355"/>
      <c r="P1755" s="355"/>
      <c r="Q1755" s="355"/>
      <c r="R1755" s="355"/>
      <c r="S1755" s="355"/>
      <c r="T1755" s="355"/>
      <c r="U1755" s="355"/>
      <c r="V1755" s="355">
        <v>1740990</v>
      </c>
      <c r="W1755" s="355"/>
      <c r="X1755" s="355"/>
      <c r="Y1755" s="355"/>
      <c r="Z1755" s="355"/>
      <c r="AA1755" s="355"/>
      <c r="AB1755" s="355"/>
      <c r="AC1755" s="355"/>
      <c r="AD1755" s="355"/>
      <c r="AE1755" s="355"/>
      <c r="AF1755" s="355"/>
      <c r="AG1755" s="355"/>
      <c r="AH1755" s="355"/>
      <c r="AI1755" s="381">
        <v>101000000</v>
      </c>
      <c r="AJ1755" s="381">
        <v>101000000</v>
      </c>
      <c r="AK1755" s="381">
        <v>1281061</v>
      </c>
      <c r="AL1755" s="381">
        <v>1281061</v>
      </c>
      <c r="AM1755" s="381">
        <v>22082</v>
      </c>
      <c r="AN1755" s="359"/>
      <c r="AO1755" s="367"/>
    </row>
    <row r="1756" spans="1:41" ht="15.75">
      <c r="A1756" s="355" t="s">
        <v>14749</v>
      </c>
      <c r="B1756" s="355">
        <v>29331</v>
      </c>
      <c r="C1756" s="382" t="s">
        <v>14742</v>
      </c>
      <c r="D1756" s="382" t="s">
        <v>14743</v>
      </c>
      <c r="E1756" s="382" t="s">
        <v>14744</v>
      </c>
      <c r="F1756" s="355"/>
      <c r="G1756" s="380" t="s">
        <v>12016</v>
      </c>
      <c r="H1756" s="355"/>
      <c r="I1756" s="355"/>
      <c r="J1756" s="355"/>
      <c r="K1756" s="382" t="s">
        <v>14664</v>
      </c>
      <c r="L1756" s="355"/>
      <c r="M1756" s="355"/>
      <c r="N1756" s="355"/>
      <c r="O1756" s="355"/>
      <c r="P1756" s="355"/>
      <c r="Q1756" s="355"/>
      <c r="R1756" s="355"/>
      <c r="S1756" s="355"/>
      <c r="T1756" s="355"/>
      <c r="U1756" s="355"/>
      <c r="V1756" s="355">
        <v>2312503</v>
      </c>
      <c r="W1756" s="355"/>
      <c r="X1756" s="355"/>
      <c r="Y1756" s="355"/>
      <c r="Z1756" s="355"/>
      <c r="AA1756" s="355"/>
      <c r="AB1756" s="355"/>
      <c r="AC1756" s="355"/>
      <c r="AD1756" s="355"/>
      <c r="AE1756" s="355"/>
      <c r="AF1756" s="355"/>
      <c r="AG1756" s="355"/>
      <c r="AH1756" s="355"/>
      <c r="AI1756" s="381">
        <v>101000000</v>
      </c>
      <c r="AJ1756" s="381">
        <v>101000000</v>
      </c>
      <c r="AK1756" s="381">
        <v>1281061</v>
      </c>
      <c r="AL1756" s="381">
        <v>1281061</v>
      </c>
      <c r="AM1756" s="381">
        <v>29331</v>
      </c>
      <c r="AN1756" s="359"/>
      <c r="AO1756" s="367"/>
    </row>
    <row r="1757" spans="1:41" ht="15.75">
      <c r="A1757" s="355" t="s">
        <v>14750</v>
      </c>
      <c r="B1757" s="355">
        <v>10</v>
      </c>
      <c r="C1757" s="382" t="s">
        <v>14742</v>
      </c>
      <c r="D1757" s="382" t="s">
        <v>14743</v>
      </c>
      <c r="E1757" s="382" t="s">
        <v>14744</v>
      </c>
      <c r="F1757" s="355"/>
      <c r="G1757" s="380" t="s">
        <v>12018</v>
      </c>
      <c r="H1757" s="355"/>
      <c r="I1757" s="355"/>
      <c r="J1757" s="355"/>
      <c r="K1757" s="382" t="s">
        <v>14664</v>
      </c>
      <c r="L1757" s="355"/>
      <c r="M1757" s="355"/>
      <c r="N1757" s="355"/>
      <c r="O1757" s="355"/>
      <c r="P1757" s="355"/>
      <c r="Q1757" s="355"/>
      <c r="R1757" s="355"/>
      <c r="S1757" s="355"/>
      <c r="T1757" s="355"/>
      <c r="U1757" s="355"/>
      <c r="V1757" s="355">
        <v>801</v>
      </c>
      <c r="W1757" s="355"/>
      <c r="X1757" s="355"/>
      <c r="Y1757" s="355"/>
      <c r="Z1757" s="355"/>
      <c r="AA1757" s="355"/>
      <c r="AB1757" s="355"/>
      <c r="AC1757" s="355"/>
      <c r="AD1757" s="355"/>
      <c r="AE1757" s="355"/>
      <c r="AF1757" s="355"/>
      <c r="AG1757" s="355"/>
      <c r="AH1757" s="355"/>
      <c r="AI1757" s="381">
        <v>101000000</v>
      </c>
      <c r="AJ1757" s="381">
        <v>101000000</v>
      </c>
      <c r="AK1757" s="381">
        <v>1281061</v>
      </c>
      <c r="AL1757" s="381">
        <v>1281061</v>
      </c>
      <c r="AM1757" s="381">
        <v>10</v>
      </c>
      <c r="AN1757" s="359"/>
      <c r="AO1757" s="367"/>
    </row>
    <row r="1758" spans="1:41" ht="15.75">
      <c r="A1758" s="355" t="s">
        <v>14751</v>
      </c>
      <c r="B1758" s="355">
        <v>28</v>
      </c>
      <c r="C1758" s="382" t="s">
        <v>14742</v>
      </c>
      <c r="D1758" s="382" t="s">
        <v>14743</v>
      </c>
      <c r="E1758" s="382" t="s">
        <v>14744</v>
      </c>
      <c r="F1758" s="355"/>
      <c r="G1758" s="380" t="s">
        <v>12020</v>
      </c>
      <c r="H1758" s="355"/>
      <c r="I1758" s="355"/>
      <c r="J1758" s="355"/>
      <c r="K1758" s="382" t="s">
        <v>14664</v>
      </c>
      <c r="L1758" s="355"/>
      <c r="M1758" s="355"/>
      <c r="N1758" s="355"/>
      <c r="O1758" s="355"/>
      <c r="P1758" s="355"/>
      <c r="Q1758" s="355"/>
      <c r="R1758" s="355"/>
      <c r="S1758" s="355"/>
      <c r="T1758" s="355"/>
      <c r="U1758" s="355"/>
      <c r="V1758" s="355">
        <v>2169</v>
      </c>
      <c r="W1758" s="355"/>
      <c r="X1758" s="355"/>
      <c r="Y1758" s="355"/>
      <c r="Z1758" s="355"/>
      <c r="AA1758" s="355"/>
      <c r="AB1758" s="355"/>
      <c r="AC1758" s="355"/>
      <c r="AD1758" s="355"/>
      <c r="AE1758" s="355"/>
      <c r="AF1758" s="355"/>
      <c r="AG1758" s="355"/>
      <c r="AH1758" s="355"/>
      <c r="AI1758" s="381">
        <v>101000000</v>
      </c>
      <c r="AJ1758" s="381">
        <v>101000000</v>
      </c>
      <c r="AK1758" s="381">
        <v>1281061</v>
      </c>
      <c r="AL1758" s="381">
        <v>1281061</v>
      </c>
      <c r="AM1758" s="381">
        <v>28</v>
      </c>
      <c r="AN1758" s="359"/>
      <c r="AO1758" s="367"/>
    </row>
    <row r="1759" spans="1:41" ht="15.75">
      <c r="A1759" s="355" t="s">
        <v>14752</v>
      </c>
      <c r="B1759" s="355">
        <v>208234</v>
      </c>
      <c r="C1759" s="382" t="s">
        <v>14742</v>
      </c>
      <c r="D1759" s="382" t="s">
        <v>14743</v>
      </c>
      <c r="E1759" s="382" t="s">
        <v>14744</v>
      </c>
      <c r="F1759" s="355"/>
      <c r="G1759" s="380" t="s">
        <v>12022</v>
      </c>
      <c r="H1759" s="355"/>
      <c r="I1759" s="355"/>
      <c r="J1759" s="355"/>
      <c r="K1759" s="382" t="s">
        <v>14664</v>
      </c>
      <c r="L1759" s="355"/>
      <c r="M1759" s="355"/>
      <c r="N1759" s="355"/>
      <c r="O1759" s="355"/>
      <c r="P1759" s="355"/>
      <c r="Q1759" s="355"/>
      <c r="R1759" s="355"/>
      <c r="S1759" s="355"/>
      <c r="T1759" s="355"/>
      <c r="U1759" s="355"/>
      <c r="V1759" s="355">
        <v>16417326</v>
      </c>
      <c r="W1759" s="355"/>
      <c r="X1759" s="355"/>
      <c r="Y1759" s="355"/>
      <c r="Z1759" s="355"/>
      <c r="AA1759" s="355"/>
      <c r="AB1759" s="355"/>
      <c r="AC1759" s="355"/>
      <c r="AD1759" s="355"/>
      <c r="AE1759" s="355"/>
      <c r="AF1759" s="355"/>
      <c r="AG1759" s="355"/>
      <c r="AH1759" s="355"/>
      <c r="AI1759" s="381">
        <v>101000000</v>
      </c>
      <c r="AJ1759" s="381">
        <v>101000000</v>
      </c>
      <c r="AK1759" s="381">
        <v>1281061</v>
      </c>
      <c r="AL1759" s="381">
        <v>1281061</v>
      </c>
      <c r="AM1759" s="381">
        <v>208234</v>
      </c>
      <c r="AN1759" s="359"/>
      <c r="AO1759" s="367"/>
    </row>
    <row r="1760" spans="1:41" ht="15.75">
      <c r="A1760" s="355" t="s">
        <v>14753</v>
      </c>
      <c r="B1760" s="355">
        <v>380864</v>
      </c>
      <c r="C1760" s="382" t="s">
        <v>14742</v>
      </c>
      <c r="D1760" s="382" t="s">
        <v>14743</v>
      </c>
      <c r="E1760" s="382" t="s">
        <v>14744</v>
      </c>
      <c r="F1760" s="355"/>
      <c r="G1760" s="380" t="s">
        <v>12024</v>
      </c>
      <c r="H1760" s="355"/>
      <c r="I1760" s="355"/>
      <c r="J1760" s="355"/>
      <c r="K1760" s="382" t="s">
        <v>14664</v>
      </c>
      <c r="L1760" s="355"/>
      <c r="M1760" s="355"/>
      <c r="N1760" s="355"/>
      <c r="O1760" s="355"/>
      <c r="P1760" s="355"/>
      <c r="Q1760" s="355"/>
      <c r="R1760" s="355"/>
      <c r="S1760" s="355"/>
      <c r="T1760" s="355"/>
      <c r="U1760" s="355"/>
      <c r="V1760" s="355">
        <v>30027678</v>
      </c>
      <c r="W1760" s="355"/>
      <c r="X1760" s="355"/>
      <c r="Y1760" s="355"/>
      <c r="Z1760" s="355"/>
      <c r="AA1760" s="355"/>
      <c r="AB1760" s="355"/>
      <c r="AC1760" s="355"/>
      <c r="AD1760" s="355"/>
      <c r="AE1760" s="355"/>
      <c r="AF1760" s="355"/>
      <c r="AG1760" s="355"/>
      <c r="AH1760" s="355"/>
      <c r="AI1760" s="381">
        <v>101000000</v>
      </c>
      <c r="AJ1760" s="381">
        <v>101000000</v>
      </c>
      <c r="AK1760" s="381">
        <v>1281061</v>
      </c>
      <c r="AL1760" s="381">
        <v>1281061</v>
      </c>
      <c r="AM1760" s="381">
        <v>380864</v>
      </c>
      <c r="AN1760" s="359"/>
      <c r="AO1760" s="367"/>
    </row>
    <row r="1761" spans="1:41" ht="15.75">
      <c r="A1761" s="355" t="s">
        <v>14754</v>
      </c>
      <c r="B1761" s="355">
        <v>49644</v>
      </c>
      <c r="C1761" s="380" t="s">
        <v>14755</v>
      </c>
      <c r="D1761" s="380" t="s">
        <v>14756</v>
      </c>
      <c r="E1761" s="380" t="s">
        <v>14757</v>
      </c>
      <c r="F1761" s="355"/>
      <c r="G1761" s="380" t="s">
        <v>11988</v>
      </c>
      <c r="H1761" s="355"/>
      <c r="I1761" s="355"/>
      <c r="J1761" s="355"/>
      <c r="K1761" s="380" t="s">
        <v>12066</v>
      </c>
      <c r="L1761" s="355"/>
      <c r="M1761" s="355"/>
      <c r="N1761" s="355"/>
      <c r="O1761" s="355"/>
      <c r="P1761" s="355"/>
      <c r="Q1761" s="355"/>
      <c r="R1761" s="355"/>
      <c r="S1761" s="355"/>
      <c r="T1761" s="355"/>
      <c r="U1761" s="355"/>
      <c r="V1761" s="355">
        <v>18800000</v>
      </c>
      <c r="W1761" s="355"/>
      <c r="X1761" s="355"/>
      <c r="Y1761" s="355"/>
      <c r="Z1761" s="355"/>
      <c r="AA1761" s="355"/>
      <c r="AB1761" s="355"/>
      <c r="AC1761" s="355"/>
      <c r="AD1761" s="355"/>
      <c r="AE1761" s="355"/>
      <c r="AF1761" s="355"/>
      <c r="AG1761" s="355"/>
      <c r="AH1761" s="355"/>
      <c r="AI1761" s="381">
        <v>155810000</v>
      </c>
      <c r="AJ1761" s="381">
        <v>155810000</v>
      </c>
      <c r="AK1761" s="381">
        <v>411441</v>
      </c>
      <c r="AL1761" s="381">
        <v>411441</v>
      </c>
      <c r="AM1761" s="381">
        <v>49644</v>
      </c>
      <c r="AN1761" s="359"/>
      <c r="AO1761" s="367"/>
    </row>
    <row r="1762" spans="1:41" ht="15.75">
      <c r="A1762" s="355" t="s">
        <v>14758</v>
      </c>
      <c r="B1762" s="355">
        <v>34857</v>
      </c>
      <c r="C1762" s="382" t="s">
        <v>14755</v>
      </c>
      <c r="D1762" s="382" t="s">
        <v>14756</v>
      </c>
      <c r="E1762" s="382" t="s">
        <v>14757</v>
      </c>
      <c r="F1762" s="355"/>
      <c r="G1762" s="380" t="s">
        <v>12008</v>
      </c>
      <c r="H1762" s="355"/>
      <c r="I1762" s="355"/>
      <c r="J1762" s="355"/>
      <c r="K1762" s="382" t="s">
        <v>12066</v>
      </c>
      <c r="L1762" s="355"/>
      <c r="M1762" s="355"/>
      <c r="N1762" s="355"/>
      <c r="O1762" s="355"/>
      <c r="P1762" s="355"/>
      <c r="Q1762" s="355"/>
      <c r="R1762" s="355"/>
      <c r="S1762" s="355"/>
      <c r="T1762" s="355"/>
      <c r="U1762" s="355"/>
      <c r="V1762" s="355">
        <v>13200000</v>
      </c>
      <c r="W1762" s="355"/>
      <c r="X1762" s="355"/>
      <c r="Y1762" s="355"/>
      <c r="Z1762" s="355"/>
      <c r="AA1762" s="355"/>
      <c r="AB1762" s="355"/>
      <c r="AC1762" s="355"/>
      <c r="AD1762" s="355"/>
      <c r="AE1762" s="355"/>
      <c r="AF1762" s="355"/>
      <c r="AG1762" s="355"/>
      <c r="AH1762" s="355"/>
      <c r="AI1762" s="381">
        <v>155810000</v>
      </c>
      <c r="AJ1762" s="381">
        <v>155810000</v>
      </c>
      <c r="AK1762" s="381">
        <v>411441</v>
      </c>
      <c r="AL1762" s="381">
        <v>411441</v>
      </c>
      <c r="AM1762" s="381">
        <v>34857</v>
      </c>
      <c r="AN1762" s="359"/>
      <c r="AO1762" s="367"/>
    </row>
    <row r="1763" spans="1:41" ht="15.75">
      <c r="A1763" s="355" t="s">
        <v>14759</v>
      </c>
      <c r="B1763" s="355">
        <v>132640</v>
      </c>
      <c r="C1763" s="382" t="s">
        <v>14755</v>
      </c>
      <c r="D1763" s="382" t="s">
        <v>14756</v>
      </c>
      <c r="E1763" s="382" t="s">
        <v>14757</v>
      </c>
      <c r="F1763" s="355"/>
      <c r="G1763" s="380" t="s">
        <v>12010</v>
      </c>
      <c r="H1763" s="355"/>
      <c r="I1763" s="355"/>
      <c r="J1763" s="355"/>
      <c r="K1763" s="382" t="s">
        <v>12066</v>
      </c>
      <c r="L1763" s="355"/>
      <c r="M1763" s="355"/>
      <c r="N1763" s="355"/>
      <c r="O1763" s="355"/>
      <c r="P1763" s="355"/>
      <c r="Q1763" s="355"/>
      <c r="R1763" s="355"/>
      <c r="S1763" s="355"/>
      <c r="T1763" s="355"/>
      <c r="U1763" s="355"/>
      <c r="V1763" s="355">
        <v>50230000</v>
      </c>
      <c r="W1763" s="355"/>
      <c r="X1763" s="355"/>
      <c r="Y1763" s="355"/>
      <c r="Z1763" s="355"/>
      <c r="AA1763" s="355"/>
      <c r="AB1763" s="355"/>
      <c r="AC1763" s="355"/>
      <c r="AD1763" s="355"/>
      <c r="AE1763" s="355"/>
      <c r="AF1763" s="355"/>
      <c r="AG1763" s="355"/>
      <c r="AH1763" s="355"/>
      <c r="AI1763" s="381">
        <v>155810000</v>
      </c>
      <c r="AJ1763" s="381">
        <v>155810000</v>
      </c>
      <c r="AK1763" s="381">
        <v>411441</v>
      </c>
      <c r="AL1763" s="381">
        <v>411441</v>
      </c>
      <c r="AM1763" s="381">
        <v>132640</v>
      </c>
      <c r="AN1763" s="359"/>
      <c r="AO1763" s="367"/>
    </row>
    <row r="1764" spans="1:41" ht="15.75">
      <c r="A1764" s="355" t="s">
        <v>14760</v>
      </c>
      <c r="B1764" s="355">
        <v>68763</v>
      </c>
      <c r="C1764" s="382" t="s">
        <v>14755</v>
      </c>
      <c r="D1764" s="382" t="s">
        <v>14756</v>
      </c>
      <c r="E1764" s="382" t="s">
        <v>14757</v>
      </c>
      <c r="F1764" s="355"/>
      <c r="G1764" s="380" t="s">
        <v>12012</v>
      </c>
      <c r="H1764" s="355"/>
      <c r="I1764" s="355"/>
      <c r="J1764" s="355"/>
      <c r="K1764" s="382" t="s">
        <v>12066</v>
      </c>
      <c r="L1764" s="355"/>
      <c r="M1764" s="355"/>
      <c r="N1764" s="355"/>
      <c r="O1764" s="355"/>
      <c r="P1764" s="355"/>
      <c r="Q1764" s="355"/>
      <c r="R1764" s="355"/>
      <c r="S1764" s="355"/>
      <c r="T1764" s="355"/>
      <c r="U1764" s="355"/>
      <c r="V1764" s="355">
        <v>26040000</v>
      </c>
      <c r="W1764" s="355"/>
      <c r="X1764" s="355"/>
      <c r="Y1764" s="355"/>
      <c r="Z1764" s="355"/>
      <c r="AA1764" s="355"/>
      <c r="AB1764" s="355"/>
      <c r="AC1764" s="355"/>
      <c r="AD1764" s="355"/>
      <c r="AE1764" s="355"/>
      <c r="AF1764" s="355"/>
      <c r="AG1764" s="355"/>
      <c r="AH1764" s="355"/>
      <c r="AI1764" s="381">
        <v>155810000</v>
      </c>
      <c r="AJ1764" s="381">
        <v>155810000</v>
      </c>
      <c r="AK1764" s="381">
        <v>411441</v>
      </c>
      <c r="AL1764" s="381">
        <v>411441</v>
      </c>
      <c r="AM1764" s="381">
        <v>68763</v>
      </c>
      <c r="AN1764" s="359"/>
      <c r="AO1764" s="367"/>
    </row>
    <row r="1765" spans="1:41" ht="15.75">
      <c r="A1765" s="355" t="s">
        <v>14761</v>
      </c>
      <c r="B1765" s="355">
        <v>125537</v>
      </c>
      <c r="C1765" s="382" t="s">
        <v>14755</v>
      </c>
      <c r="D1765" s="382" t="s">
        <v>14756</v>
      </c>
      <c r="E1765" s="382" t="s">
        <v>14757</v>
      </c>
      <c r="F1765" s="355"/>
      <c r="G1765" s="380" t="s">
        <v>12014</v>
      </c>
      <c r="H1765" s="355"/>
      <c r="I1765" s="355"/>
      <c r="J1765" s="355"/>
      <c r="K1765" s="382" t="s">
        <v>12066</v>
      </c>
      <c r="L1765" s="355"/>
      <c r="M1765" s="355"/>
      <c r="N1765" s="355"/>
      <c r="O1765" s="355"/>
      <c r="P1765" s="355"/>
      <c r="Q1765" s="355"/>
      <c r="R1765" s="355"/>
      <c r="S1765" s="355"/>
      <c r="T1765" s="355"/>
      <c r="U1765" s="355"/>
      <c r="V1765" s="355">
        <v>47540000</v>
      </c>
      <c r="W1765" s="355"/>
      <c r="X1765" s="355"/>
      <c r="Y1765" s="355"/>
      <c r="Z1765" s="355"/>
      <c r="AA1765" s="355"/>
      <c r="AB1765" s="355"/>
      <c r="AC1765" s="355"/>
      <c r="AD1765" s="355"/>
      <c r="AE1765" s="355"/>
      <c r="AF1765" s="355"/>
      <c r="AG1765" s="355"/>
      <c r="AH1765" s="355"/>
      <c r="AI1765" s="381">
        <v>155810000</v>
      </c>
      <c r="AJ1765" s="381">
        <v>155810000</v>
      </c>
      <c r="AK1765" s="381">
        <v>411441</v>
      </c>
      <c r="AL1765" s="381">
        <v>411441</v>
      </c>
      <c r="AM1765" s="381">
        <v>125537</v>
      </c>
      <c r="AN1765" s="359"/>
      <c r="AO1765" s="367"/>
    </row>
    <row r="1766" spans="1:41" ht="15.75">
      <c r="A1766" s="355" t="s">
        <v>14762</v>
      </c>
      <c r="B1766" s="355">
        <v>0</v>
      </c>
      <c r="C1766" s="380" t="s">
        <v>14763</v>
      </c>
      <c r="D1766" s="380" t="s">
        <v>14764</v>
      </c>
      <c r="E1766" s="380" t="s">
        <v>14765</v>
      </c>
      <c r="F1766" s="355"/>
      <c r="G1766" s="380" t="s">
        <v>11988</v>
      </c>
      <c r="H1766" s="355"/>
      <c r="I1766" s="355"/>
      <c r="J1766" s="355"/>
      <c r="K1766" s="380" t="s">
        <v>14766</v>
      </c>
      <c r="L1766" s="355"/>
      <c r="M1766" s="355"/>
      <c r="N1766" s="355"/>
      <c r="O1766" s="355"/>
      <c r="P1766" s="355"/>
      <c r="Q1766" s="355"/>
      <c r="R1766" s="355"/>
      <c r="S1766" s="355"/>
      <c r="T1766" s="355"/>
      <c r="U1766" s="355"/>
      <c r="V1766" s="355">
        <v>16757000</v>
      </c>
      <c r="W1766" s="355"/>
      <c r="X1766" s="355"/>
      <c r="Y1766" s="355"/>
      <c r="Z1766" s="355"/>
      <c r="AA1766" s="355"/>
      <c r="AB1766" s="355"/>
      <c r="AC1766" s="355"/>
      <c r="AD1766" s="355"/>
      <c r="AE1766" s="355"/>
      <c r="AF1766" s="355"/>
      <c r="AG1766" s="355"/>
      <c r="AH1766" s="355"/>
      <c r="AI1766" s="381">
        <v>33000000</v>
      </c>
      <c r="AJ1766" s="381">
        <v>33000000</v>
      </c>
      <c r="AK1766" s="381">
        <v>0</v>
      </c>
      <c r="AL1766" s="381">
        <v>0</v>
      </c>
      <c r="AM1766" s="381">
        <v>0</v>
      </c>
      <c r="AN1766" s="359"/>
      <c r="AO1766" s="367"/>
    </row>
    <row r="1767" spans="1:41" ht="15.75">
      <c r="A1767" s="355" t="s">
        <v>14767</v>
      </c>
      <c r="B1767" s="355">
        <v>0</v>
      </c>
      <c r="C1767" s="382" t="s">
        <v>14763</v>
      </c>
      <c r="D1767" s="382" t="s">
        <v>14764</v>
      </c>
      <c r="E1767" s="382" t="s">
        <v>14765</v>
      </c>
      <c r="F1767" s="355"/>
      <c r="G1767" s="380" t="s">
        <v>12008</v>
      </c>
      <c r="H1767" s="355"/>
      <c r="I1767" s="355"/>
      <c r="J1767" s="355"/>
      <c r="K1767" s="382" t="s">
        <v>14766</v>
      </c>
      <c r="L1767" s="355"/>
      <c r="M1767" s="355"/>
      <c r="N1767" s="355"/>
      <c r="O1767" s="355"/>
      <c r="P1767" s="355"/>
      <c r="Q1767" s="355"/>
      <c r="R1767" s="355"/>
      <c r="S1767" s="355"/>
      <c r="T1767" s="355"/>
      <c r="U1767" s="355"/>
      <c r="V1767" s="355">
        <v>16243000</v>
      </c>
      <c r="W1767" s="355"/>
      <c r="X1767" s="355"/>
      <c r="Y1767" s="355"/>
      <c r="Z1767" s="355"/>
      <c r="AA1767" s="355"/>
      <c r="AB1767" s="355"/>
      <c r="AC1767" s="355"/>
      <c r="AD1767" s="355"/>
      <c r="AE1767" s="355"/>
      <c r="AF1767" s="355"/>
      <c r="AG1767" s="355"/>
      <c r="AH1767" s="355"/>
      <c r="AI1767" s="381">
        <v>33000000</v>
      </c>
      <c r="AJ1767" s="381">
        <v>33000000</v>
      </c>
      <c r="AK1767" s="381">
        <v>0</v>
      </c>
      <c r="AL1767" s="381">
        <v>0</v>
      </c>
      <c r="AM1767" s="381">
        <v>0</v>
      </c>
      <c r="AN1767" s="359"/>
      <c r="AO1767" s="367"/>
    </row>
    <row r="1768" spans="1:41" ht="15.75">
      <c r="A1768" s="355" t="s">
        <v>14768</v>
      </c>
      <c r="B1768" s="355">
        <v>19526</v>
      </c>
      <c r="C1768" s="380" t="s">
        <v>14769</v>
      </c>
      <c r="D1768" s="380" t="s">
        <v>14770</v>
      </c>
      <c r="E1768" s="380" t="s">
        <v>14771</v>
      </c>
      <c r="F1768" s="355"/>
      <c r="G1768" s="380" t="s">
        <v>11988</v>
      </c>
      <c r="H1768" s="355"/>
      <c r="I1768" s="355"/>
      <c r="J1768" s="355"/>
      <c r="K1768" s="380" t="s">
        <v>14664</v>
      </c>
      <c r="L1768" s="355"/>
      <c r="M1768" s="355"/>
      <c r="N1768" s="355"/>
      <c r="O1768" s="355"/>
      <c r="P1768" s="355"/>
      <c r="Q1768" s="355"/>
      <c r="R1768" s="355"/>
      <c r="S1768" s="355"/>
      <c r="T1768" s="355"/>
      <c r="U1768" s="355"/>
      <c r="V1768" s="355">
        <v>769821</v>
      </c>
      <c r="W1768" s="355"/>
      <c r="X1768" s="355"/>
      <c r="Y1768" s="355"/>
      <c r="Z1768" s="355"/>
      <c r="AA1768" s="355"/>
      <c r="AB1768" s="355"/>
      <c r="AC1768" s="355"/>
      <c r="AD1768" s="355"/>
      <c r="AE1768" s="355"/>
      <c r="AF1768" s="355"/>
      <c r="AG1768" s="355"/>
      <c r="AH1768" s="355"/>
      <c r="AI1768" s="381">
        <v>45900000</v>
      </c>
      <c r="AJ1768" s="381">
        <v>45900000</v>
      </c>
      <c r="AK1768" s="381">
        <v>1164173</v>
      </c>
      <c r="AL1768" s="381">
        <v>1164173</v>
      </c>
      <c r="AM1768" s="381">
        <v>19526</v>
      </c>
      <c r="AN1768" s="359"/>
      <c r="AO1768" s="367"/>
    </row>
    <row r="1769" spans="1:41" ht="15.75">
      <c r="A1769" s="355" t="s">
        <v>14772</v>
      </c>
      <c r="B1769" s="355">
        <v>52083</v>
      </c>
      <c r="C1769" s="382" t="s">
        <v>14769</v>
      </c>
      <c r="D1769" s="382" t="s">
        <v>14770</v>
      </c>
      <c r="E1769" s="382" t="s">
        <v>14771</v>
      </c>
      <c r="F1769" s="355"/>
      <c r="G1769" s="380" t="s">
        <v>12008</v>
      </c>
      <c r="H1769" s="355"/>
      <c r="I1769" s="355"/>
      <c r="J1769" s="355"/>
      <c r="K1769" s="382" t="s">
        <v>14664</v>
      </c>
      <c r="L1769" s="355"/>
      <c r="M1769" s="355"/>
      <c r="N1769" s="355"/>
      <c r="O1769" s="355"/>
      <c r="P1769" s="355"/>
      <c r="Q1769" s="355"/>
      <c r="R1769" s="355"/>
      <c r="S1769" s="355"/>
      <c r="T1769" s="355"/>
      <c r="U1769" s="355"/>
      <c r="V1769" s="355">
        <v>2053458</v>
      </c>
      <c r="W1769" s="355"/>
      <c r="X1769" s="355"/>
      <c r="Y1769" s="355"/>
      <c r="Z1769" s="355"/>
      <c r="AA1769" s="355"/>
      <c r="AB1769" s="355"/>
      <c r="AC1769" s="355"/>
      <c r="AD1769" s="355"/>
      <c r="AE1769" s="355"/>
      <c r="AF1769" s="355"/>
      <c r="AG1769" s="355"/>
      <c r="AH1769" s="355"/>
      <c r="AI1769" s="381">
        <v>45900000</v>
      </c>
      <c r="AJ1769" s="381">
        <v>45900000</v>
      </c>
      <c r="AK1769" s="381">
        <v>1164173</v>
      </c>
      <c r="AL1769" s="381">
        <v>1164173</v>
      </c>
      <c r="AM1769" s="381">
        <v>52083</v>
      </c>
      <c r="AN1769" s="359"/>
      <c r="AO1769" s="367"/>
    </row>
    <row r="1770" spans="1:41" ht="15.75">
      <c r="A1770" s="355" t="s">
        <v>14773</v>
      </c>
      <c r="B1770" s="355">
        <v>131061</v>
      </c>
      <c r="C1770" s="382" t="s">
        <v>14769</v>
      </c>
      <c r="D1770" s="382" t="s">
        <v>14770</v>
      </c>
      <c r="E1770" s="382" t="s">
        <v>14771</v>
      </c>
      <c r="F1770" s="355"/>
      <c r="G1770" s="380" t="s">
        <v>12010</v>
      </c>
      <c r="H1770" s="355"/>
      <c r="I1770" s="355"/>
      <c r="J1770" s="355"/>
      <c r="K1770" s="382" t="s">
        <v>14664</v>
      </c>
      <c r="L1770" s="355"/>
      <c r="M1770" s="355"/>
      <c r="N1770" s="355"/>
      <c r="O1770" s="355"/>
      <c r="P1770" s="355"/>
      <c r="Q1770" s="355"/>
      <c r="R1770" s="355"/>
      <c r="S1770" s="355"/>
      <c r="T1770" s="355"/>
      <c r="U1770" s="355"/>
      <c r="V1770" s="355">
        <v>5167357</v>
      </c>
      <c r="W1770" s="355"/>
      <c r="X1770" s="355"/>
      <c r="Y1770" s="355"/>
      <c r="Z1770" s="355"/>
      <c r="AA1770" s="355"/>
      <c r="AB1770" s="355"/>
      <c r="AC1770" s="355"/>
      <c r="AD1770" s="355"/>
      <c r="AE1770" s="355"/>
      <c r="AF1770" s="355"/>
      <c r="AG1770" s="355"/>
      <c r="AH1770" s="355"/>
      <c r="AI1770" s="381">
        <v>45900000</v>
      </c>
      <c r="AJ1770" s="381">
        <v>45900000</v>
      </c>
      <c r="AK1770" s="381">
        <v>1164173</v>
      </c>
      <c r="AL1770" s="381">
        <v>1164173</v>
      </c>
      <c r="AM1770" s="381">
        <v>131061</v>
      </c>
      <c r="AN1770" s="359"/>
      <c r="AO1770" s="367"/>
    </row>
    <row r="1771" spans="1:41" ht="15.75">
      <c r="A1771" s="355" t="s">
        <v>14774</v>
      </c>
      <c r="B1771" s="355">
        <v>326223</v>
      </c>
      <c r="C1771" s="382" t="s">
        <v>14769</v>
      </c>
      <c r="D1771" s="382" t="s">
        <v>14770</v>
      </c>
      <c r="E1771" s="382" t="s">
        <v>14771</v>
      </c>
      <c r="F1771" s="355"/>
      <c r="G1771" s="380" t="s">
        <v>12012</v>
      </c>
      <c r="H1771" s="355"/>
      <c r="I1771" s="355"/>
      <c r="J1771" s="355"/>
      <c r="K1771" s="382" t="s">
        <v>14664</v>
      </c>
      <c r="L1771" s="355"/>
      <c r="M1771" s="355"/>
      <c r="N1771" s="355"/>
      <c r="O1771" s="355"/>
      <c r="P1771" s="355"/>
      <c r="Q1771" s="355"/>
      <c r="R1771" s="355"/>
      <c r="S1771" s="355"/>
      <c r="T1771" s="355"/>
      <c r="U1771" s="355"/>
      <c r="V1771" s="355">
        <v>12862054</v>
      </c>
      <c r="W1771" s="355"/>
      <c r="X1771" s="355"/>
      <c r="Y1771" s="355"/>
      <c r="Z1771" s="355"/>
      <c r="AA1771" s="355"/>
      <c r="AB1771" s="355"/>
      <c r="AC1771" s="355"/>
      <c r="AD1771" s="355"/>
      <c r="AE1771" s="355"/>
      <c r="AF1771" s="355"/>
      <c r="AG1771" s="355"/>
      <c r="AH1771" s="355"/>
      <c r="AI1771" s="381">
        <v>45900000</v>
      </c>
      <c r="AJ1771" s="381">
        <v>45900000</v>
      </c>
      <c r="AK1771" s="381">
        <v>1164173</v>
      </c>
      <c r="AL1771" s="381">
        <v>1164173</v>
      </c>
      <c r="AM1771" s="381">
        <v>326223</v>
      </c>
      <c r="AN1771" s="359"/>
      <c r="AO1771" s="367"/>
    </row>
    <row r="1772" spans="1:41" ht="15.75">
      <c r="A1772" s="355" t="s">
        <v>14775</v>
      </c>
      <c r="B1772" s="355">
        <v>11189</v>
      </c>
      <c r="C1772" s="382" t="s">
        <v>14769</v>
      </c>
      <c r="D1772" s="382" t="s">
        <v>14770</v>
      </c>
      <c r="E1772" s="382" t="s">
        <v>14771</v>
      </c>
      <c r="F1772" s="355"/>
      <c r="G1772" s="380" t="s">
        <v>12014</v>
      </c>
      <c r="H1772" s="355"/>
      <c r="I1772" s="355"/>
      <c r="J1772" s="355"/>
      <c r="K1772" s="382" t="s">
        <v>14664</v>
      </c>
      <c r="L1772" s="355"/>
      <c r="M1772" s="355"/>
      <c r="N1772" s="355"/>
      <c r="O1772" s="355"/>
      <c r="P1772" s="355"/>
      <c r="Q1772" s="355"/>
      <c r="R1772" s="355"/>
      <c r="S1772" s="355"/>
      <c r="T1772" s="355"/>
      <c r="U1772" s="355"/>
      <c r="V1772" s="355">
        <v>441160</v>
      </c>
      <c r="W1772" s="355"/>
      <c r="X1772" s="355"/>
      <c r="Y1772" s="355"/>
      <c r="Z1772" s="355"/>
      <c r="AA1772" s="355"/>
      <c r="AB1772" s="355"/>
      <c r="AC1772" s="355"/>
      <c r="AD1772" s="355"/>
      <c r="AE1772" s="355"/>
      <c r="AF1772" s="355"/>
      <c r="AG1772" s="355"/>
      <c r="AH1772" s="355"/>
      <c r="AI1772" s="381">
        <v>45900000</v>
      </c>
      <c r="AJ1772" s="381">
        <v>45900000</v>
      </c>
      <c r="AK1772" s="381">
        <v>1164173</v>
      </c>
      <c r="AL1772" s="381">
        <v>1164173</v>
      </c>
      <c r="AM1772" s="381">
        <v>11189</v>
      </c>
      <c r="AN1772" s="359"/>
      <c r="AO1772" s="367"/>
    </row>
    <row r="1773" spans="1:41" ht="15.75">
      <c r="A1773" s="355" t="s">
        <v>14776</v>
      </c>
      <c r="B1773" s="355">
        <v>29850</v>
      </c>
      <c r="C1773" s="382" t="s">
        <v>14769</v>
      </c>
      <c r="D1773" s="382" t="s">
        <v>14770</v>
      </c>
      <c r="E1773" s="382" t="s">
        <v>14771</v>
      </c>
      <c r="F1773" s="355"/>
      <c r="G1773" s="380" t="s">
        <v>12016</v>
      </c>
      <c r="H1773" s="355"/>
      <c r="I1773" s="355"/>
      <c r="J1773" s="355"/>
      <c r="K1773" s="382" t="s">
        <v>14664</v>
      </c>
      <c r="L1773" s="355"/>
      <c r="M1773" s="355"/>
      <c r="N1773" s="355"/>
      <c r="O1773" s="355"/>
      <c r="P1773" s="355"/>
      <c r="Q1773" s="355"/>
      <c r="R1773" s="355"/>
      <c r="S1773" s="355"/>
      <c r="T1773" s="355"/>
      <c r="U1773" s="355"/>
      <c r="V1773" s="355">
        <v>1176907</v>
      </c>
      <c r="W1773" s="355"/>
      <c r="X1773" s="355"/>
      <c r="Y1773" s="355"/>
      <c r="Z1773" s="355"/>
      <c r="AA1773" s="355"/>
      <c r="AB1773" s="355"/>
      <c r="AC1773" s="355"/>
      <c r="AD1773" s="355"/>
      <c r="AE1773" s="355"/>
      <c r="AF1773" s="355"/>
      <c r="AG1773" s="355"/>
      <c r="AH1773" s="355"/>
      <c r="AI1773" s="381">
        <v>45900000</v>
      </c>
      <c r="AJ1773" s="381">
        <v>45900000</v>
      </c>
      <c r="AK1773" s="381">
        <v>1164173</v>
      </c>
      <c r="AL1773" s="381">
        <v>1164173</v>
      </c>
      <c r="AM1773" s="381">
        <v>29850</v>
      </c>
      <c r="AN1773" s="359"/>
      <c r="AO1773" s="367"/>
    </row>
    <row r="1774" spans="1:41" ht="15.75">
      <c r="A1774" s="355" t="s">
        <v>14777</v>
      </c>
      <c r="B1774" s="355">
        <v>168645</v>
      </c>
      <c r="C1774" s="382" t="s">
        <v>14769</v>
      </c>
      <c r="D1774" s="382" t="s">
        <v>14770</v>
      </c>
      <c r="E1774" s="382" t="s">
        <v>14771</v>
      </c>
      <c r="F1774" s="355"/>
      <c r="G1774" s="380" t="s">
        <v>12018</v>
      </c>
      <c r="H1774" s="355"/>
      <c r="I1774" s="355"/>
      <c r="J1774" s="355"/>
      <c r="K1774" s="382" t="s">
        <v>14664</v>
      </c>
      <c r="L1774" s="355"/>
      <c r="M1774" s="355"/>
      <c r="N1774" s="355"/>
      <c r="O1774" s="355"/>
      <c r="P1774" s="355"/>
      <c r="Q1774" s="355"/>
      <c r="R1774" s="355"/>
      <c r="S1774" s="355"/>
      <c r="T1774" s="355"/>
      <c r="U1774" s="355"/>
      <c r="V1774" s="355">
        <v>6649195</v>
      </c>
      <c r="W1774" s="355"/>
      <c r="X1774" s="355"/>
      <c r="Y1774" s="355"/>
      <c r="Z1774" s="355"/>
      <c r="AA1774" s="355"/>
      <c r="AB1774" s="355"/>
      <c r="AC1774" s="355"/>
      <c r="AD1774" s="355"/>
      <c r="AE1774" s="355"/>
      <c r="AF1774" s="355"/>
      <c r="AG1774" s="355"/>
      <c r="AH1774" s="355"/>
      <c r="AI1774" s="381">
        <v>45900000</v>
      </c>
      <c r="AJ1774" s="381">
        <v>45900000</v>
      </c>
      <c r="AK1774" s="381">
        <v>1164173</v>
      </c>
      <c r="AL1774" s="381">
        <v>1164173</v>
      </c>
      <c r="AM1774" s="381">
        <v>168645</v>
      </c>
      <c r="AN1774" s="359"/>
      <c r="AO1774" s="367"/>
    </row>
    <row r="1775" spans="1:41" ht="15.75">
      <c r="A1775" s="355" t="s">
        <v>14778</v>
      </c>
      <c r="B1775" s="355">
        <v>425596</v>
      </c>
      <c r="C1775" s="382" t="s">
        <v>14769</v>
      </c>
      <c r="D1775" s="382" t="s">
        <v>14770</v>
      </c>
      <c r="E1775" s="382" t="s">
        <v>14771</v>
      </c>
      <c r="F1775" s="355"/>
      <c r="G1775" s="380" t="s">
        <v>12020</v>
      </c>
      <c r="H1775" s="355"/>
      <c r="I1775" s="355"/>
      <c r="J1775" s="355"/>
      <c r="K1775" s="382" t="s">
        <v>14664</v>
      </c>
      <c r="L1775" s="355"/>
      <c r="M1775" s="355"/>
      <c r="N1775" s="355"/>
      <c r="O1775" s="355"/>
      <c r="P1775" s="355"/>
      <c r="Q1775" s="355"/>
      <c r="R1775" s="355"/>
      <c r="S1775" s="355"/>
      <c r="T1775" s="355"/>
      <c r="U1775" s="355"/>
      <c r="V1775" s="355">
        <v>16780048</v>
      </c>
      <c r="W1775" s="355"/>
      <c r="X1775" s="355"/>
      <c r="Y1775" s="355"/>
      <c r="Z1775" s="355"/>
      <c r="AA1775" s="355"/>
      <c r="AB1775" s="355"/>
      <c r="AC1775" s="355"/>
      <c r="AD1775" s="355"/>
      <c r="AE1775" s="355"/>
      <c r="AF1775" s="355"/>
      <c r="AG1775" s="355"/>
      <c r="AH1775" s="355"/>
      <c r="AI1775" s="381">
        <v>45900000</v>
      </c>
      <c r="AJ1775" s="381">
        <v>45900000</v>
      </c>
      <c r="AK1775" s="381">
        <v>1164173</v>
      </c>
      <c r="AL1775" s="381">
        <v>1164173</v>
      </c>
      <c r="AM1775" s="381">
        <v>425596</v>
      </c>
      <c r="AN1775" s="359"/>
      <c r="AO1775" s="367"/>
    </row>
    <row r="1776" spans="1:41" ht="15.75">
      <c r="A1776" s="355" t="s">
        <v>14779</v>
      </c>
      <c r="B1776" s="355">
        <v>0</v>
      </c>
      <c r="C1776" s="380" t="s">
        <v>14780</v>
      </c>
      <c r="D1776" s="380" t="s">
        <v>14781</v>
      </c>
      <c r="E1776" s="380" t="s">
        <v>14782</v>
      </c>
      <c r="F1776" s="355"/>
      <c r="G1776" s="380" t="s">
        <v>11988</v>
      </c>
      <c r="H1776" s="355"/>
      <c r="I1776" s="355"/>
      <c r="J1776" s="355"/>
      <c r="K1776" s="380" t="s">
        <v>14783</v>
      </c>
      <c r="L1776" s="355"/>
      <c r="M1776" s="355"/>
      <c r="N1776" s="355"/>
      <c r="O1776" s="355"/>
      <c r="P1776" s="355"/>
      <c r="Q1776" s="355"/>
      <c r="R1776" s="355"/>
      <c r="S1776" s="355"/>
      <c r="T1776" s="355"/>
      <c r="U1776" s="355"/>
      <c r="V1776" s="355">
        <v>9486488</v>
      </c>
      <c r="W1776" s="355"/>
      <c r="X1776" s="355"/>
      <c r="Y1776" s="355"/>
      <c r="Z1776" s="355"/>
      <c r="AA1776" s="355"/>
      <c r="AB1776" s="355"/>
      <c r="AC1776" s="355"/>
      <c r="AD1776" s="355"/>
      <c r="AE1776" s="355"/>
      <c r="AF1776" s="355"/>
      <c r="AG1776" s="355"/>
      <c r="AH1776" s="355"/>
      <c r="AI1776" s="381">
        <v>198000000</v>
      </c>
      <c r="AJ1776" s="381">
        <v>185123832</v>
      </c>
      <c r="AK1776" s="381">
        <v>0</v>
      </c>
      <c r="AL1776" s="381">
        <v>0</v>
      </c>
      <c r="AM1776" s="381">
        <v>0</v>
      </c>
      <c r="AN1776" s="359"/>
      <c r="AO1776" s="367"/>
    </row>
    <row r="1777" spans="1:41" ht="15.75">
      <c r="A1777" s="355" t="s">
        <v>14784</v>
      </c>
      <c r="B1777" s="355">
        <v>0</v>
      </c>
      <c r="C1777" s="382" t="s">
        <v>14780</v>
      </c>
      <c r="D1777" s="382" t="s">
        <v>14781</v>
      </c>
      <c r="E1777" s="382" t="s">
        <v>14782</v>
      </c>
      <c r="F1777" s="355"/>
      <c r="G1777" s="380" t="s">
        <v>12008</v>
      </c>
      <c r="H1777" s="355"/>
      <c r="I1777" s="355"/>
      <c r="J1777" s="355"/>
      <c r="K1777" s="382" t="s">
        <v>14783</v>
      </c>
      <c r="L1777" s="355"/>
      <c r="M1777" s="355"/>
      <c r="N1777" s="355"/>
      <c r="O1777" s="355"/>
      <c r="P1777" s="355"/>
      <c r="Q1777" s="355"/>
      <c r="R1777" s="355"/>
      <c r="S1777" s="355"/>
      <c r="T1777" s="355"/>
      <c r="U1777" s="355"/>
      <c r="V1777" s="355">
        <v>3894352</v>
      </c>
      <c r="W1777" s="355"/>
      <c r="X1777" s="355"/>
      <c r="Y1777" s="355"/>
      <c r="Z1777" s="355"/>
      <c r="AA1777" s="355"/>
      <c r="AB1777" s="355"/>
      <c r="AC1777" s="355"/>
      <c r="AD1777" s="355"/>
      <c r="AE1777" s="355"/>
      <c r="AF1777" s="355"/>
      <c r="AG1777" s="355"/>
      <c r="AH1777" s="355"/>
      <c r="AI1777" s="381">
        <v>198000000</v>
      </c>
      <c r="AJ1777" s="381">
        <v>185123832</v>
      </c>
      <c r="AK1777" s="381">
        <v>0</v>
      </c>
      <c r="AL1777" s="381">
        <v>0</v>
      </c>
      <c r="AM1777" s="381">
        <v>0</v>
      </c>
      <c r="AN1777" s="359"/>
      <c r="AO1777" s="367"/>
    </row>
    <row r="1778" spans="1:41" ht="15.75">
      <c r="A1778" s="355" t="s">
        <v>14785</v>
      </c>
      <c r="B1778" s="355">
        <v>0</v>
      </c>
      <c r="C1778" s="382" t="s">
        <v>14780</v>
      </c>
      <c r="D1778" s="382" t="s">
        <v>14781</v>
      </c>
      <c r="E1778" s="382" t="s">
        <v>14782</v>
      </c>
      <c r="F1778" s="355"/>
      <c r="G1778" s="380" t="s">
        <v>12010</v>
      </c>
      <c r="H1778" s="355"/>
      <c r="I1778" s="355"/>
      <c r="J1778" s="355"/>
      <c r="K1778" s="382" t="s">
        <v>14783</v>
      </c>
      <c r="L1778" s="355"/>
      <c r="M1778" s="355"/>
      <c r="N1778" s="355"/>
      <c r="O1778" s="355"/>
      <c r="P1778" s="355"/>
      <c r="Q1778" s="355"/>
      <c r="R1778" s="355"/>
      <c r="S1778" s="355"/>
      <c r="T1778" s="355"/>
      <c r="U1778" s="355"/>
      <c r="V1778" s="355">
        <v>3251688</v>
      </c>
      <c r="W1778" s="355"/>
      <c r="X1778" s="355"/>
      <c r="Y1778" s="355"/>
      <c r="Z1778" s="355"/>
      <c r="AA1778" s="355"/>
      <c r="AB1778" s="355"/>
      <c r="AC1778" s="355"/>
      <c r="AD1778" s="355"/>
      <c r="AE1778" s="355"/>
      <c r="AF1778" s="355"/>
      <c r="AG1778" s="355"/>
      <c r="AH1778" s="355"/>
      <c r="AI1778" s="381">
        <v>198000000</v>
      </c>
      <c r="AJ1778" s="381">
        <v>185123832</v>
      </c>
      <c r="AK1778" s="381">
        <v>0</v>
      </c>
      <c r="AL1778" s="381">
        <v>0</v>
      </c>
      <c r="AM1778" s="381">
        <v>0</v>
      </c>
      <c r="AN1778" s="359"/>
      <c r="AO1778" s="367"/>
    </row>
    <row r="1779" spans="1:41" ht="15.75">
      <c r="A1779" s="355" t="s">
        <v>14786</v>
      </c>
      <c r="B1779" s="355">
        <v>0</v>
      </c>
      <c r="C1779" s="382" t="s">
        <v>14780</v>
      </c>
      <c r="D1779" s="382" t="s">
        <v>14781</v>
      </c>
      <c r="E1779" s="382" t="s">
        <v>14782</v>
      </c>
      <c r="F1779" s="355"/>
      <c r="G1779" s="380" t="s">
        <v>12012</v>
      </c>
      <c r="H1779" s="355"/>
      <c r="I1779" s="355"/>
      <c r="J1779" s="355"/>
      <c r="K1779" s="382" t="s">
        <v>14783</v>
      </c>
      <c r="L1779" s="355"/>
      <c r="M1779" s="355"/>
      <c r="N1779" s="355"/>
      <c r="O1779" s="355"/>
      <c r="P1779" s="355"/>
      <c r="Q1779" s="355"/>
      <c r="R1779" s="355"/>
      <c r="S1779" s="355"/>
      <c r="T1779" s="355"/>
      <c r="U1779" s="355"/>
      <c r="V1779" s="355">
        <v>9365000</v>
      </c>
      <c r="W1779" s="355"/>
      <c r="X1779" s="355"/>
      <c r="Y1779" s="355"/>
      <c r="Z1779" s="355"/>
      <c r="AA1779" s="355"/>
      <c r="AB1779" s="355"/>
      <c r="AC1779" s="355"/>
      <c r="AD1779" s="355"/>
      <c r="AE1779" s="355"/>
      <c r="AF1779" s="355"/>
      <c r="AG1779" s="355"/>
      <c r="AH1779" s="355"/>
      <c r="AI1779" s="381">
        <v>198000000</v>
      </c>
      <c r="AJ1779" s="381">
        <v>185123832</v>
      </c>
      <c r="AK1779" s="381">
        <v>0</v>
      </c>
      <c r="AL1779" s="381">
        <v>0</v>
      </c>
      <c r="AM1779" s="381">
        <v>0</v>
      </c>
      <c r="AN1779" s="359"/>
      <c r="AO1779" s="367"/>
    </row>
    <row r="1780" spans="1:41" ht="15.75">
      <c r="A1780" s="355" t="s">
        <v>14787</v>
      </c>
      <c r="B1780" s="355">
        <v>0</v>
      </c>
      <c r="C1780" s="382" t="s">
        <v>14780</v>
      </c>
      <c r="D1780" s="382" t="s">
        <v>14781</v>
      </c>
      <c r="E1780" s="382" t="s">
        <v>14782</v>
      </c>
      <c r="F1780" s="355"/>
      <c r="G1780" s="380" t="s">
        <v>12014</v>
      </c>
      <c r="H1780" s="355"/>
      <c r="I1780" s="355"/>
      <c r="J1780" s="355"/>
      <c r="K1780" s="382" t="s">
        <v>14783</v>
      </c>
      <c r="L1780" s="355"/>
      <c r="M1780" s="355"/>
      <c r="N1780" s="355"/>
      <c r="O1780" s="355"/>
      <c r="P1780" s="355"/>
      <c r="Q1780" s="355"/>
      <c r="R1780" s="355"/>
      <c r="S1780" s="355"/>
      <c r="T1780" s="355"/>
      <c r="U1780" s="355"/>
      <c r="V1780" s="355">
        <v>3972000</v>
      </c>
      <c r="W1780" s="355"/>
      <c r="X1780" s="355"/>
      <c r="Y1780" s="355"/>
      <c r="Z1780" s="355"/>
      <c r="AA1780" s="355"/>
      <c r="AB1780" s="355"/>
      <c r="AC1780" s="355"/>
      <c r="AD1780" s="355"/>
      <c r="AE1780" s="355"/>
      <c r="AF1780" s="355"/>
      <c r="AG1780" s="355"/>
      <c r="AH1780" s="355"/>
      <c r="AI1780" s="381">
        <v>198000000</v>
      </c>
      <c r="AJ1780" s="381">
        <v>185123832</v>
      </c>
      <c r="AK1780" s="381">
        <v>0</v>
      </c>
      <c r="AL1780" s="381">
        <v>0</v>
      </c>
      <c r="AM1780" s="381">
        <v>0</v>
      </c>
      <c r="AN1780" s="359"/>
      <c r="AO1780" s="367"/>
    </row>
    <row r="1781" spans="1:41" ht="15.75">
      <c r="A1781" s="355" t="s">
        <v>14788</v>
      </c>
      <c r="B1781" s="355">
        <v>0</v>
      </c>
      <c r="C1781" s="382" t="s">
        <v>14780</v>
      </c>
      <c r="D1781" s="382" t="s">
        <v>14781</v>
      </c>
      <c r="E1781" s="382" t="s">
        <v>14782</v>
      </c>
      <c r="F1781" s="355"/>
      <c r="G1781" s="380" t="s">
        <v>12016</v>
      </c>
      <c r="H1781" s="355"/>
      <c r="I1781" s="355"/>
      <c r="J1781" s="355"/>
      <c r="K1781" s="382" t="s">
        <v>14783</v>
      </c>
      <c r="L1781" s="355"/>
      <c r="M1781" s="355"/>
      <c r="N1781" s="355"/>
      <c r="O1781" s="355"/>
      <c r="P1781" s="355"/>
      <c r="Q1781" s="355"/>
      <c r="R1781" s="355"/>
      <c r="S1781" s="355"/>
      <c r="T1781" s="355"/>
      <c r="U1781" s="355"/>
      <c r="V1781" s="355">
        <v>3493000</v>
      </c>
      <c r="W1781" s="355"/>
      <c r="X1781" s="355"/>
      <c r="Y1781" s="355"/>
      <c r="Z1781" s="355"/>
      <c r="AA1781" s="355"/>
      <c r="AB1781" s="355"/>
      <c r="AC1781" s="355"/>
      <c r="AD1781" s="355"/>
      <c r="AE1781" s="355"/>
      <c r="AF1781" s="355"/>
      <c r="AG1781" s="355"/>
      <c r="AH1781" s="355"/>
      <c r="AI1781" s="381">
        <v>198000000</v>
      </c>
      <c r="AJ1781" s="381">
        <v>185123832</v>
      </c>
      <c r="AK1781" s="381">
        <v>0</v>
      </c>
      <c r="AL1781" s="381">
        <v>0</v>
      </c>
      <c r="AM1781" s="381">
        <v>0</v>
      </c>
      <c r="AN1781" s="359"/>
      <c r="AO1781" s="367"/>
    </row>
    <row r="1782" spans="1:41" ht="15.75">
      <c r="A1782" s="355" t="s">
        <v>14789</v>
      </c>
      <c r="B1782" s="355">
        <v>0</v>
      </c>
      <c r="C1782" s="382" t="s">
        <v>14780</v>
      </c>
      <c r="D1782" s="382" t="s">
        <v>14781</v>
      </c>
      <c r="E1782" s="382" t="s">
        <v>14782</v>
      </c>
      <c r="F1782" s="355"/>
      <c r="G1782" s="380" t="s">
        <v>12018</v>
      </c>
      <c r="H1782" s="355"/>
      <c r="I1782" s="355"/>
      <c r="J1782" s="355"/>
      <c r="K1782" s="382" t="s">
        <v>14783</v>
      </c>
      <c r="L1782" s="355"/>
      <c r="M1782" s="355"/>
      <c r="N1782" s="355"/>
      <c r="O1782" s="355"/>
      <c r="P1782" s="355"/>
      <c r="Q1782" s="355"/>
      <c r="R1782" s="355"/>
      <c r="S1782" s="355"/>
      <c r="T1782" s="355"/>
      <c r="U1782" s="355"/>
      <c r="V1782" s="355">
        <v>48814260</v>
      </c>
      <c r="W1782" s="355"/>
      <c r="X1782" s="355"/>
      <c r="Y1782" s="355"/>
      <c r="Z1782" s="355"/>
      <c r="AA1782" s="355"/>
      <c r="AB1782" s="355"/>
      <c r="AC1782" s="355"/>
      <c r="AD1782" s="355"/>
      <c r="AE1782" s="355"/>
      <c r="AF1782" s="355"/>
      <c r="AG1782" s="355"/>
      <c r="AH1782" s="355"/>
      <c r="AI1782" s="381">
        <v>198000000</v>
      </c>
      <c r="AJ1782" s="381">
        <v>185123832</v>
      </c>
      <c r="AK1782" s="381">
        <v>0</v>
      </c>
      <c r="AL1782" s="381">
        <v>0</v>
      </c>
      <c r="AM1782" s="381">
        <v>0</v>
      </c>
      <c r="AN1782" s="359"/>
      <c r="AO1782" s="367"/>
    </row>
    <row r="1783" spans="1:41" ht="15.75">
      <c r="A1783" s="355" t="s">
        <v>14790</v>
      </c>
      <c r="B1783" s="355">
        <v>0</v>
      </c>
      <c r="C1783" s="382" t="s">
        <v>14780</v>
      </c>
      <c r="D1783" s="382" t="s">
        <v>14781</v>
      </c>
      <c r="E1783" s="382" t="s">
        <v>14782</v>
      </c>
      <c r="F1783" s="355"/>
      <c r="G1783" s="380" t="s">
        <v>12020</v>
      </c>
      <c r="H1783" s="355"/>
      <c r="I1783" s="355"/>
      <c r="J1783" s="355"/>
      <c r="K1783" s="382" t="s">
        <v>14783</v>
      </c>
      <c r="L1783" s="355"/>
      <c r="M1783" s="355"/>
      <c r="N1783" s="355"/>
      <c r="O1783" s="355"/>
      <c r="P1783" s="355"/>
      <c r="Q1783" s="355"/>
      <c r="R1783" s="355"/>
      <c r="S1783" s="355"/>
      <c r="T1783" s="355"/>
      <c r="U1783" s="355"/>
      <c r="V1783" s="355">
        <v>21150000</v>
      </c>
      <c r="W1783" s="355"/>
      <c r="X1783" s="355"/>
      <c r="Y1783" s="355"/>
      <c r="Z1783" s="355"/>
      <c r="AA1783" s="355"/>
      <c r="AB1783" s="355"/>
      <c r="AC1783" s="355"/>
      <c r="AD1783" s="355"/>
      <c r="AE1783" s="355"/>
      <c r="AF1783" s="355"/>
      <c r="AG1783" s="355"/>
      <c r="AH1783" s="355"/>
      <c r="AI1783" s="381">
        <v>198000000</v>
      </c>
      <c r="AJ1783" s="381">
        <v>185123832</v>
      </c>
      <c r="AK1783" s="381">
        <v>0</v>
      </c>
      <c r="AL1783" s="381">
        <v>0</v>
      </c>
      <c r="AM1783" s="381">
        <v>0</v>
      </c>
      <c r="AN1783" s="359"/>
      <c r="AO1783" s="367"/>
    </row>
    <row r="1784" spans="1:41" ht="15.75">
      <c r="A1784" s="355" t="s">
        <v>14791</v>
      </c>
      <c r="B1784" s="355">
        <v>0</v>
      </c>
      <c r="C1784" s="382" t="s">
        <v>14780</v>
      </c>
      <c r="D1784" s="382" t="s">
        <v>14781</v>
      </c>
      <c r="E1784" s="382" t="s">
        <v>14782</v>
      </c>
      <c r="F1784" s="355"/>
      <c r="G1784" s="380" t="s">
        <v>12022</v>
      </c>
      <c r="H1784" s="355"/>
      <c r="I1784" s="355"/>
      <c r="J1784" s="355"/>
      <c r="K1784" s="382" t="s">
        <v>14783</v>
      </c>
      <c r="L1784" s="355"/>
      <c r="M1784" s="355"/>
      <c r="N1784" s="355"/>
      <c r="O1784" s="355"/>
      <c r="P1784" s="355"/>
      <c r="Q1784" s="355"/>
      <c r="R1784" s="355"/>
      <c r="S1784" s="355"/>
      <c r="T1784" s="355"/>
      <c r="U1784" s="355"/>
      <c r="V1784" s="355">
        <v>18139820</v>
      </c>
      <c r="W1784" s="355"/>
      <c r="X1784" s="355"/>
      <c r="Y1784" s="355"/>
      <c r="Z1784" s="355"/>
      <c r="AA1784" s="355"/>
      <c r="AB1784" s="355"/>
      <c r="AC1784" s="355"/>
      <c r="AD1784" s="355"/>
      <c r="AE1784" s="355"/>
      <c r="AF1784" s="355"/>
      <c r="AG1784" s="355"/>
      <c r="AH1784" s="355"/>
      <c r="AI1784" s="381">
        <v>198000000</v>
      </c>
      <c r="AJ1784" s="381">
        <v>185123832</v>
      </c>
      <c r="AK1784" s="381">
        <v>0</v>
      </c>
      <c r="AL1784" s="381">
        <v>0</v>
      </c>
      <c r="AM1784" s="381">
        <v>0</v>
      </c>
      <c r="AN1784" s="359"/>
      <c r="AO1784" s="367"/>
    </row>
    <row r="1785" spans="1:41" ht="15.75">
      <c r="A1785" s="355" t="s">
        <v>14792</v>
      </c>
      <c r="B1785" s="355">
        <v>0</v>
      </c>
      <c r="C1785" s="382" t="s">
        <v>14780</v>
      </c>
      <c r="D1785" s="382" t="s">
        <v>14781</v>
      </c>
      <c r="E1785" s="382" t="s">
        <v>14782</v>
      </c>
      <c r="F1785" s="355"/>
      <c r="G1785" s="380" t="s">
        <v>12024</v>
      </c>
      <c r="H1785" s="355"/>
      <c r="I1785" s="355"/>
      <c r="J1785" s="355"/>
      <c r="K1785" s="382" t="s">
        <v>14783</v>
      </c>
      <c r="L1785" s="355"/>
      <c r="M1785" s="355"/>
      <c r="N1785" s="355"/>
      <c r="O1785" s="355"/>
      <c r="P1785" s="355"/>
      <c r="Q1785" s="355"/>
      <c r="R1785" s="355"/>
      <c r="S1785" s="355"/>
      <c r="T1785" s="355"/>
      <c r="U1785" s="355"/>
      <c r="V1785" s="355">
        <v>219362</v>
      </c>
      <c r="W1785" s="355"/>
      <c r="X1785" s="355"/>
      <c r="Y1785" s="355"/>
      <c r="Z1785" s="355"/>
      <c r="AA1785" s="355"/>
      <c r="AB1785" s="355"/>
      <c r="AC1785" s="355"/>
      <c r="AD1785" s="355"/>
      <c r="AE1785" s="355"/>
      <c r="AF1785" s="355"/>
      <c r="AG1785" s="355"/>
      <c r="AH1785" s="355"/>
      <c r="AI1785" s="381">
        <v>198000000</v>
      </c>
      <c r="AJ1785" s="381">
        <v>185123832</v>
      </c>
      <c r="AK1785" s="381">
        <v>0</v>
      </c>
      <c r="AL1785" s="381">
        <v>0</v>
      </c>
      <c r="AM1785" s="381">
        <v>0</v>
      </c>
      <c r="AN1785" s="359"/>
      <c r="AO1785" s="367"/>
    </row>
    <row r="1786" spans="1:41" ht="15.75">
      <c r="A1786" s="355" t="s">
        <v>14793</v>
      </c>
      <c r="B1786" s="355">
        <v>0</v>
      </c>
      <c r="C1786" s="382" t="s">
        <v>14780</v>
      </c>
      <c r="D1786" s="382" t="s">
        <v>14781</v>
      </c>
      <c r="E1786" s="382" t="s">
        <v>14782</v>
      </c>
      <c r="F1786" s="355"/>
      <c r="G1786" s="380" t="s">
        <v>12026</v>
      </c>
      <c r="H1786" s="355"/>
      <c r="I1786" s="355"/>
      <c r="J1786" s="355"/>
      <c r="K1786" s="382" t="s">
        <v>14783</v>
      </c>
      <c r="L1786" s="355"/>
      <c r="M1786" s="355"/>
      <c r="N1786" s="355"/>
      <c r="O1786" s="355"/>
      <c r="P1786" s="355"/>
      <c r="Q1786" s="355"/>
      <c r="R1786" s="355"/>
      <c r="S1786" s="355"/>
      <c r="T1786" s="355"/>
      <c r="U1786" s="355"/>
      <c r="V1786" s="355">
        <v>95555</v>
      </c>
      <c r="W1786" s="355"/>
      <c r="X1786" s="355"/>
      <c r="Y1786" s="355"/>
      <c r="Z1786" s="355"/>
      <c r="AA1786" s="355"/>
      <c r="AB1786" s="355"/>
      <c r="AC1786" s="355"/>
      <c r="AD1786" s="355"/>
      <c r="AE1786" s="355"/>
      <c r="AF1786" s="355"/>
      <c r="AG1786" s="355"/>
      <c r="AH1786" s="355"/>
      <c r="AI1786" s="381">
        <v>198000000</v>
      </c>
      <c r="AJ1786" s="381">
        <v>185123832</v>
      </c>
      <c r="AK1786" s="381">
        <v>0</v>
      </c>
      <c r="AL1786" s="381">
        <v>0</v>
      </c>
      <c r="AM1786" s="381">
        <v>0</v>
      </c>
      <c r="AN1786" s="359"/>
      <c r="AO1786" s="367"/>
    </row>
    <row r="1787" spans="1:41" ht="15.75">
      <c r="A1787" s="355" t="s">
        <v>14794</v>
      </c>
      <c r="B1787" s="355">
        <v>0</v>
      </c>
      <c r="C1787" s="382" t="s">
        <v>14780</v>
      </c>
      <c r="D1787" s="382" t="s">
        <v>14781</v>
      </c>
      <c r="E1787" s="382" t="s">
        <v>14782</v>
      </c>
      <c r="F1787" s="355"/>
      <c r="G1787" s="380" t="s">
        <v>12028</v>
      </c>
      <c r="H1787" s="355"/>
      <c r="I1787" s="355"/>
      <c r="J1787" s="355"/>
      <c r="K1787" s="382" t="s">
        <v>14783</v>
      </c>
      <c r="L1787" s="355"/>
      <c r="M1787" s="355"/>
      <c r="N1787" s="355"/>
      <c r="O1787" s="355"/>
      <c r="P1787" s="355"/>
      <c r="Q1787" s="355"/>
      <c r="R1787" s="355"/>
      <c r="S1787" s="355"/>
      <c r="T1787" s="355"/>
      <c r="U1787" s="355"/>
      <c r="V1787" s="355">
        <v>80505</v>
      </c>
      <c r="W1787" s="355"/>
      <c r="X1787" s="355"/>
      <c r="Y1787" s="355"/>
      <c r="Z1787" s="355"/>
      <c r="AA1787" s="355"/>
      <c r="AB1787" s="355"/>
      <c r="AC1787" s="355"/>
      <c r="AD1787" s="355"/>
      <c r="AE1787" s="355"/>
      <c r="AF1787" s="355"/>
      <c r="AG1787" s="355"/>
      <c r="AH1787" s="355"/>
      <c r="AI1787" s="381">
        <v>198000000</v>
      </c>
      <c r="AJ1787" s="381">
        <v>185123832</v>
      </c>
      <c r="AK1787" s="381">
        <v>0</v>
      </c>
      <c r="AL1787" s="381">
        <v>0</v>
      </c>
      <c r="AM1787" s="381">
        <v>0</v>
      </c>
      <c r="AN1787" s="359"/>
      <c r="AO1787" s="367"/>
    </row>
    <row r="1788" spans="1:41" ht="15.75">
      <c r="A1788" s="355" t="s">
        <v>14795</v>
      </c>
      <c r="B1788" s="355">
        <v>0</v>
      </c>
      <c r="C1788" s="382" t="s">
        <v>14780</v>
      </c>
      <c r="D1788" s="382" t="s">
        <v>14781</v>
      </c>
      <c r="E1788" s="382" t="s">
        <v>14782</v>
      </c>
      <c r="F1788" s="355"/>
      <c r="G1788" s="380" t="s">
        <v>12030</v>
      </c>
      <c r="H1788" s="355"/>
      <c r="I1788" s="355"/>
      <c r="J1788" s="355"/>
      <c r="K1788" s="382" t="s">
        <v>14783</v>
      </c>
      <c r="L1788" s="355"/>
      <c r="M1788" s="355"/>
      <c r="N1788" s="355"/>
      <c r="O1788" s="355"/>
      <c r="P1788" s="355"/>
      <c r="Q1788" s="355"/>
      <c r="R1788" s="355"/>
      <c r="S1788" s="355"/>
      <c r="T1788" s="355"/>
      <c r="U1788" s="355"/>
      <c r="V1788" s="355">
        <v>2970</v>
      </c>
      <c r="W1788" s="355"/>
      <c r="X1788" s="355"/>
      <c r="Y1788" s="355"/>
      <c r="Z1788" s="355"/>
      <c r="AA1788" s="355"/>
      <c r="AB1788" s="355"/>
      <c r="AC1788" s="355"/>
      <c r="AD1788" s="355"/>
      <c r="AE1788" s="355"/>
      <c r="AF1788" s="355"/>
      <c r="AG1788" s="355"/>
      <c r="AH1788" s="355"/>
      <c r="AI1788" s="381">
        <v>198000000</v>
      </c>
      <c r="AJ1788" s="381">
        <v>185123832</v>
      </c>
      <c r="AK1788" s="381">
        <v>0</v>
      </c>
      <c r="AL1788" s="381">
        <v>0</v>
      </c>
      <c r="AM1788" s="381">
        <v>0</v>
      </c>
      <c r="AN1788" s="359"/>
      <c r="AO1788" s="367"/>
    </row>
    <row r="1789" spans="1:41" ht="15.75">
      <c r="A1789" s="355" t="s">
        <v>14796</v>
      </c>
      <c r="B1789" s="355">
        <v>0</v>
      </c>
      <c r="C1789" s="382" t="s">
        <v>14780</v>
      </c>
      <c r="D1789" s="382" t="s">
        <v>14781</v>
      </c>
      <c r="E1789" s="382" t="s">
        <v>14782</v>
      </c>
      <c r="F1789" s="355"/>
      <c r="G1789" s="380" t="s">
        <v>12032</v>
      </c>
      <c r="H1789" s="355"/>
      <c r="I1789" s="355"/>
      <c r="J1789" s="355"/>
      <c r="K1789" s="382" t="s">
        <v>14783</v>
      </c>
      <c r="L1789" s="355"/>
      <c r="M1789" s="355"/>
      <c r="N1789" s="355"/>
      <c r="O1789" s="355"/>
      <c r="P1789" s="355"/>
      <c r="Q1789" s="355"/>
      <c r="R1789" s="355"/>
      <c r="S1789" s="355"/>
      <c r="T1789" s="355"/>
      <c r="U1789" s="355"/>
      <c r="V1789" s="355">
        <v>1485</v>
      </c>
      <c r="W1789" s="355"/>
      <c r="X1789" s="355"/>
      <c r="Y1789" s="355"/>
      <c r="Z1789" s="355"/>
      <c r="AA1789" s="355"/>
      <c r="AB1789" s="355"/>
      <c r="AC1789" s="355"/>
      <c r="AD1789" s="355"/>
      <c r="AE1789" s="355"/>
      <c r="AF1789" s="355"/>
      <c r="AG1789" s="355"/>
      <c r="AH1789" s="355"/>
      <c r="AI1789" s="381">
        <v>198000000</v>
      </c>
      <c r="AJ1789" s="381">
        <v>185123832</v>
      </c>
      <c r="AK1789" s="381">
        <v>0</v>
      </c>
      <c r="AL1789" s="381">
        <v>0</v>
      </c>
      <c r="AM1789" s="381">
        <v>0</v>
      </c>
      <c r="AN1789" s="359"/>
      <c r="AO1789" s="367"/>
    </row>
    <row r="1790" spans="1:41" ht="15.75">
      <c r="A1790" s="355" t="s">
        <v>14797</v>
      </c>
      <c r="B1790" s="355">
        <v>0</v>
      </c>
      <c r="C1790" s="382" t="s">
        <v>14780</v>
      </c>
      <c r="D1790" s="382" t="s">
        <v>14781</v>
      </c>
      <c r="E1790" s="382" t="s">
        <v>14782</v>
      </c>
      <c r="F1790" s="355"/>
      <c r="G1790" s="380" t="s">
        <v>12034</v>
      </c>
      <c r="H1790" s="355"/>
      <c r="I1790" s="355"/>
      <c r="J1790" s="355"/>
      <c r="K1790" s="382" t="s">
        <v>14783</v>
      </c>
      <c r="L1790" s="355"/>
      <c r="M1790" s="355"/>
      <c r="N1790" s="355"/>
      <c r="O1790" s="355"/>
      <c r="P1790" s="355"/>
      <c r="Q1790" s="355"/>
      <c r="R1790" s="355"/>
      <c r="S1790" s="355"/>
      <c r="T1790" s="355"/>
      <c r="U1790" s="355"/>
      <c r="V1790" s="355">
        <v>1485</v>
      </c>
      <c r="W1790" s="355"/>
      <c r="X1790" s="355"/>
      <c r="Y1790" s="355"/>
      <c r="Z1790" s="355"/>
      <c r="AA1790" s="355"/>
      <c r="AB1790" s="355"/>
      <c r="AC1790" s="355"/>
      <c r="AD1790" s="355"/>
      <c r="AE1790" s="355"/>
      <c r="AF1790" s="355"/>
      <c r="AG1790" s="355"/>
      <c r="AH1790" s="355"/>
      <c r="AI1790" s="381">
        <v>198000000</v>
      </c>
      <c r="AJ1790" s="381">
        <v>185123832</v>
      </c>
      <c r="AK1790" s="381">
        <v>0</v>
      </c>
      <c r="AL1790" s="381">
        <v>0</v>
      </c>
      <c r="AM1790" s="381">
        <v>0</v>
      </c>
      <c r="AN1790" s="359"/>
      <c r="AO1790" s="367"/>
    </row>
    <row r="1791" spans="1:41" ht="15.75">
      <c r="A1791" s="355" t="s">
        <v>14798</v>
      </c>
      <c r="B1791" s="355">
        <v>0</v>
      </c>
      <c r="C1791" s="382" t="s">
        <v>14780</v>
      </c>
      <c r="D1791" s="382" t="s">
        <v>14781</v>
      </c>
      <c r="E1791" s="382" t="s">
        <v>14782</v>
      </c>
      <c r="F1791" s="355"/>
      <c r="G1791" s="380" t="s">
        <v>12036</v>
      </c>
      <c r="H1791" s="355"/>
      <c r="I1791" s="355"/>
      <c r="J1791" s="355"/>
      <c r="K1791" s="380" t="s">
        <v>14799</v>
      </c>
      <c r="L1791" s="355"/>
      <c r="M1791" s="355"/>
      <c r="N1791" s="355"/>
      <c r="O1791" s="355"/>
      <c r="P1791" s="355"/>
      <c r="Q1791" s="355"/>
      <c r="R1791" s="355"/>
      <c r="S1791" s="355"/>
      <c r="T1791" s="355"/>
      <c r="U1791" s="355"/>
      <c r="V1791" s="355">
        <v>6219250</v>
      </c>
      <c r="W1791" s="355"/>
      <c r="X1791" s="355"/>
      <c r="Y1791" s="355"/>
      <c r="Z1791" s="355"/>
      <c r="AA1791" s="355"/>
      <c r="AB1791" s="355"/>
      <c r="AC1791" s="355"/>
      <c r="AD1791" s="355"/>
      <c r="AE1791" s="355"/>
      <c r="AF1791" s="355"/>
      <c r="AG1791" s="355"/>
      <c r="AH1791" s="355"/>
      <c r="AI1791" s="381">
        <v>198000000</v>
      </c>
      <c r="AJ1791" s="381">
        <v>12876168</v>
      </c>
      <c r="AK1791" s="381">
        <v>0</v>
      </c>
      <c r="AL1791" s="381">
        <v>0</v>
      </c>
      <c r="AM1791" s="381">
        <v>0</v>
      </c>
      <c r="AN1791" s="359"/>
      <c r="AO1791" s="367"/>
    </row>
    <row r="1792" spans="1:41" ht="15.75">
      <c r="A1792" s="355" t="s">
        <v>14800</v>
      </c>
      <c r="B1792" s="355">
        <v>0</v>
      </c>
      <c r="C1792" s="382" t="s">
        <v>14780</v>
      </c>
      <c r="D1792" s="382" t="s">
        <v>14781</v>
      </c>
      <c r="E1792" s="382" t="s">
        <v>14782</v>
      </c>
      <c r="F1792" s="355"/>
      <c r="G1792" s="380" t="s">
        <v>12038</v>
      </c>
      <c r="H1792" s="355"/>
      <c r="I1792" s="355"/>
      <c r="J1792" s="355"/>
      <c r="K1792" s="382" t="s">
        <v>14799</v>
      </c>
      <c r="L1792" s="355"/>
      <c r="M1792" s="355"/>
      <c r="N1792" s="355"/>
      <c r="O1792" s="355"/>
      <c r="P1792" s="355"/>
      <c r="Q1792" s="355"/>
      <c r="R1792" s="355"/>
      <c r="S1792" s="355"/>
      <c r="T1792" s="355"/>
      <c r="U1792" s="355"/>
      <c r="V1792" s="355">
        <v>3482780</v>
      </c>
      <c r="W1792" s="355"/>
      <c r="X1792" s="355"/>
      <c r="Y1792" s="355"/>
      <c r="Z1792" s="355"/>
      <c r="AA1792" s="355"/>
      <c r="AB1792" s="355"/>
      <c r="AC1792" s="355"/>
      <c r="AD1792" s="355"/>
      <c r="AE1792" s="355"/>
      <c r="AF1792" s="355"/>
      <c r="AG1792" s="355"/>
      <c r="AH1792" s="355"/>
      <c r="AI1792" s="381">
        <v>198000000</v>
      </c>
      <c r="AJ1792" s="381">
        <v>12876168</v>
      </c>
      <c r="AK1792" s="381">
        <v>0</v>
      </c>
      <c r="AL1792" s="381">
        <v>0</v>
      </c>
      <c r="AM1792" s="381">
        <v>0</v>
      </c>
      <c r="AN1792" s="359"/>
      <c r="AO1792" s="367"/>
    </row>
    <row r="1793" spans="1:41" ht="15.75">
      <c r="A1793" s="355" t="s">
        <v>14801</v>
      </c>
      <c r="B1793" s="355">
        <v>0</v>
      </c>
      <c r="C1793" s="382" t="s">
        <v>14780</v>
      </c>
      <c r="D1793" s="382" t="s">
        <v>14781</v>
      </c>
      <c r="E1793" s="382" t="s">
        <v>14782</v>
      </c>
      <c r="F1793" s="355"/>
      <c r="G1793" s="380" t="s">
        <v>12040</v>
      </c>
      <c r="H1793" s="355"/>
      <c r="I1793" s="355"/>
      <c r="J1793" s="355"/>
      <c r="K1793" s="382" t="s">
        <v>14799</v>
      </c>
      <c r="L1793" s="355"/>
      <c r="M1793" s="355"/>
      <c r="N1793" s="355"/>
      <c r="O1793" s="355"/>
      <c r="P1793" s="355"/>
      <c r="Q1793" s="355"/>
      <c r="R1793" s="355"/>
      <c r="S1793" s="355"/>
      <c r="T1793" s="355"/>
      <c r="U1793" s="355"/>
      <c r="V1793" s="355">
        <v>130680</v>
      </c>
      <c r="W1793" s="355"/>
      <c r="X1793" s="355"/>
      <c r="Y1793" s="355"/>
      <c r="Z1793" s="355"/>
      <c r="AA1793" s="355"/>
      <c r="AB1793" s="355"/>
      <c r="AC1793" s="355"/>
      <c r="AD1793" s="355"/>
      <c r="AE1793" s="355"/>
      <c r="AF1793" s="355"/>
      <c r="AG1793" s="355"/>
      <c r="AH1793" s="355"/>
      <c r="AI1793" s="381">
        <v>198000000</v>
      </c>
      <c r="AJ1793" s="381">
        <v>12876168</v>
      </c>
      <c r="AK1793" s="381">
        <v>0</v>
      </c>
      <c r="AL1793" s="381">
        <v>0</v>
      </c>
      <c r="AM1793" s="381">
        <v>0</v>
      </c>
      <c r="AN1793" s="359"/>
      <c r="AO1793" s="367"/>
    </row>
    <row r="1794" spans="1:41" ht="15.75">
      <c r="A1794" s="355" t="s">
        <v>14802</v>
      </c>
      <c r="B1794" s="355">
        <v>0</v>
      </c>
      <c r="C1794" s="382" t="s">
        <v>14780</v>
      </c>
      <c r="D1794" s="382" t="s">
        <v>14781</v>
      </c>
      <c r="E1794" s="382" t="s">
        <v>14782</v>
      </c>
      <c r="F1794" s="355"/>
      <c r="G1794" s="380" t="s">
        <v>12042</v>
      </c>
      <c r="H1794" s="355"/>
      <c r="I1794" s="355"/>
      <c r="J1794" s="355"/>
      <c r="K1794" s="382" t="s">
        <v>14783</v>
      </c>
      <c r="L1794" s="355"/>
      <c r="M1794" s="355"/>
      <c r="N1794" s="355"/>
      <c r="O1794" s="355"/>
      <c r="P1794" s="355"/>
      <c r="Q1794" s="355"/>
      <c r="R1794" s="355"/>
      <c r="S1794" s="355"/>
      <c r="T1794" s="355"/>
      <c r="U1794" s="355"/>
      <c r="V1794" s="355">
        <v>1089000</v>
      </c>
      <c r="W1794" s="355"/>
      <c r="X1794" s="355"/>
      <c r="Y1794" s="355"/>
      <c r="Z1794" s="355"/>
      <c r="AA1794" s="355"/>
      <c r="AB1794" s="355"/>
      <c r="AC1794" s="355"/>
      <c r="AD1794" s="355"/>
      <c r="AE1794" s="355"/>
      <c r="AF1794" s="355"/>
      <c r="AG1794" s="355"/>
      <c r="AH1794" s="355"/>
      <c r="AI1794" s="381">
        <v>198000000</v>
      </c>
      <c r="AJ1794" s="381">
        <v>185123832</v>
      </c>
      <c r="AK1794" s="381">
        <v>0</v>
      </c>
      <c r="AL1794" s="381">
        <v>0</v>
      </c>
      <c r="AM1794" s="381">
        <v>0</v>
      </c>
      <c r="AN1794" s="359"/>
      <c r="AO1794" s="367"/>
    </row>
    <row r="1795" spans="1:41" ht="15.75">
      <c r="A1795" s="355" t="s">
        <v>14803</v>
      </c>
      <c r="B1795" s="355">
        <v>0</v>
      </c>
      <c r="C1795" s="382" t="s">
        <v>14780</v>
      </c>
      <c r="D1795" s="382" t="s">
        <v>14781</v>
      </c>
      <c r="E1795" s="382" t="s">
        <v>14782</v>
      </c>
      <c r="F1795" s="355"/>
      <c r="G1795" s="380" t="s">
        <v>12044</v>
      </c>
      <c r="H1795" s="355"/>
      <c r="I1795" s="355"/>
      <c r="J1795" s="355"/>
      <c r="K1795" s="382" t="s">
        <v>14783</v>
      </c>
      <c r="L1795" s="355"/>
      <c r="M1795" s="355"/>
      <c r="N1795" s="355"/>
      <c r="O1795" s="355"/>
      <c r="P1795" s="355"/>
      <c r="Q1795" s="355"/>
      <c r="R1795" s="355"/>
      <c r="S1795" s="355"/>
      <c r="T1795" s="355"/>
      <c r="U1795" s="355"/>
      <c r="V1795" s="355">
        <v>457380</v>
      </c>
      <c r="W1795" s="355"/>
      <c r="X1795" s="355"/>
      <c r="Y1795" s="355"/>
      <c r="Z1795" s="355"/>
      <c r="AA1795" s="355"/>
      <c r="AB1795" s="355"/>
      <c r="AC1795" s="355"/>
      <c r="AD1795" s="355"/>
      <c r="AE1795" s="355"/>
      <c r="AF1795" s="355"/>
      <c r="AG1795" s="355"/>
      <c r="AH1795" s="355"/>
      <c r="AI1795" s="381">
        <v>198000000</v>
      </c>
      <c r="AJ1795" s="381">
        <v>185123832</v>
      </c>
      <c r="AK1795" s="381">
        <v>0</v>
      </c>
      <c r="AL1795" s="381">
        <v>0</v>
      </c>
      <c r="AM1795" s="381">
        <v>0</v>
      </c>
      <c r="AN1795" s="359"/>
      <c r="AO1795" s="367"/>
    </row>
    <row r="1796" spans="1:41" ht="15.75">
      <c r="A1796" s="355" t="s">
        <v>14804</v>
      </c>
      <c r="B1796" s="355">
        <v>0</v>
      </c>
      <c r="C1796" s="382" t="s">
        <v>14780</v>
      </c>
      <c r="D1796" s="382" t="s">
        <v>14781</v>
      </c>
      <c r="E1796" s="382" t="s">
        <v>14782</v>
      </c>
      <c r="F1796" s="355"/>
      <c r="G1796" s="380" t="s">
        <v>12046</v>
      </c>
      <c r="H1796" s="355"/>
      <c r="I1796" s="355"/>
      <c r="J1796" s="355"/>
      <c r="K1796" s="382" t="s">
        <v>14783</v>
      </c>
      <c r="L1796" s="355"/>
      <c r="M1796" s="355"/>
      <c r="N1796" s="355"/>
      <c r="O1796" s="355"/>
      <c r="P1796" s="355"/>
      <c r="Q1796" s="355"/>
      <c r="R1796" s="355"/>
      <c r="S1796" s="355"/>
      <c r="T1796" s="355"/>
      <c r="U1796" s="355"/>
      <c r="V1796" s="355">
        <v>500940</v>
      </c>
      <c r="W1796" s="355"/>
      <c r="X1796" s="355"/>
      <c r="Y1796" s="355"/>
      <c r="Z1796" s="355"/>
      <c r="AA1796" s="355"/>
      <c r="AB1796" s="355"/>
      <c r="AC1796" s="355"/>
      <c r="AD1796" s="355"/>
      <c r="AE1796" s="355"/>
      <c r="AF1796" s="355"/>
      <c r="AG1796" s="355"/>
      <c r="AH1796" s="355"/>
      <c r="AI1796" s="381">
        <v>198000000</v>
      </c>
      <c r="AJ1796" s="381">
        <v>185123832</v>
      </c>
      <c r="AK1796" s="381">
        <v>0</v>
      </c>
      <c r="AL1796" s="381">
        <v>0</v>
      </c>
      <c r="AM1796" s="381">
        <v>0</v>
      </c>
      <c r="AN1796" s="359"/>
      <c r="AO1796" s="367"/>
    </row>
    <row r="1797" spans="1:41" ht="15.75">
      <c r="A1797" s="355" t="s">
        <v>14805</v>
      </c>
      <c r="B1797" s="355">
        <v>0</v>
      </c>
      <c r="C1797" s="382" t="s">
        <v>14780</v>
      </c>
      <c r="D1797" s="382" t="s">
        <v>14781</v>
      </c>
      <c r="E1797" s="382" t="s">
        <v>14782</v>
      </c>
      <c r="F1797" s="355"/>
      <c r="G1797" s="380" t="s">
        <v>12110</v>
      </c>
      <c r="H1797" s="355"/>
      <c r="I1797" s="355"/>
      <c r="J1797" s="355"/>
      <c r="K1797" s="382" t="s">
        <v>14799</v>
      </c>
      <c r="L1797" s="355"/>
      <c r="M1797" s="355"/>
      <c r="N1797" s="355"/>
      <c r="O1797" s="355"/>
      <c r="P1797" s="355"/>
      <c r="Q1797" s="355"/>
      <c r="R1797" s="355"/>
      <c r="S1797" s="355"/>
      <c r="T1797" s="355"/>
      <c r="U1797" s="355"/>
      <c r="V1797" s="355">
        <v>3043458</v>
      </c>
      <c r="W1797" s="355"/>
      <c r="X1797" s="355"/>
      <c r="Y1797" s="355"/>
      <c r="Z1797" s="355"/>
      <c r="AA1797" s="355"/>
      <c r="AB1797" s="355"/>
      <c r="AC1797" s="355"/>
      <c r="AD1797" s="355"/>
      <c r="AE1797" s="355"/>
      <c r="AF1797" s="355"/>
      <c r="AG1797" s="355"/>
      <c r="AH1797" s="355"/>
      <c r="AI1797" s="381">
        <v>198000000</v>
      </c>
      <c r="AJ1797" s="381">
        <v>12876168</v>
      </c>
      <c r="AK1797" s="381">
        <v>0</v>
      </c>
      <c r="AL1797" s="381">
        <v>0</v>
      </c>
      <c r="AM1797" s="381">
        <v>0</v>
      </c>
      <c r="AN1797" s="359"/>
      <c r="AO1797" s="367"/>
    </row>
    <row r="1798" spans="1:41" ht="15.75">
      <c r="A1798" s="355" t="s">
        <v>14806</v>
      </c>
      <c r="B1798" s="355">
        <v>0</v>
      </c>
      <c r="C1798" s="382" t="s">
        <v>14780</v>
      </c>
      <c r="D1798" s="382" t="s">
        <v>14781</v>
      </c>
      <c r="E1798" s="382" t="s">
        <v>14782</v>
      </c>
      <c r="F1798" s="355"/>
      <c r="G1798" s="380" t="s">
        <v>12182</v>
      </c>
      <c r="H1798" s="355"/>
      <c r="I1798" s="355"/>
      <c r="J1798" s="355"/>
      <c r="K1798" s="382" t="s">
        <v>14783</v>
      </c>
      <c r="L1798" s="355"/>
      <c r="M1798" s="355"/>
      <c r="N1798" s="355"/>
      <c r="O1798" s="355"/>
      <c r="P1798" s="355"/>
      <c r="Q1798" s="355"/>
      <c r="R1798" s="355"/>
      <c r="S1798" s="355"/>
      <c r="T1798" s="355"/>
      <c r="U1798" s="355"/>
      <c r="V1798" s="355">
        <v>33060020</v>
      </c>
      <c r="W1798" s="355"/>
      <c r="X1798" s="355"/>
      <c r="Y1798" s="355"/>
      <c r="Z1798" s="355"/>
      <c r="AA1798" s="355"/>
      <c r="AB1798" s="355"/>
      <c r="AC1798" s="355"/>
      <c r="AD1798" s="355"/>
      <c r="AE1798" s="355"/>
      <c r="AF1798" s="355"/>
      <c r="AG1798" s="355"/>
      <c r="AH1798" s="355"/>
      <c r="AI1798" s="381">
        <v>198000000</v>
      </c>
      <c r="AJ1798" s="381">
        <v>185123832</v>
      </c>
      <c r="AK1798" s="381">
        <v>0</v>
      </c>
      <c r="AL1798" s="381">
        <v>0</v>
      </c>
      <c r="AM1798" s="381">
        <v>0</v>
      </c>
      <c r="AN1798" s="359"/>
      <c r="AO1798" s="367"/>
    </row>
    <row r="1799" spans="1:41" ht="15.75">
      <c r="A1799" s="355" t="s">
        <v>14807</v>
      </c>
      <c r="B1799" s="355">
        <v>0</v>
      </c>
      <c r="C1799" s="382" t="s">
        <v>14780</v>
      </c>
      <c r="D1799" s="382" t="s">
        <v>14781</v>
      </c>
      <c r="E1799" s="382" t="s">
        <v>14782</v>
      </c>
      <c r="F1799" s="355"/>
      <c r="G1799" s="380" t="s">
        <v>12113</v>
      </c>
      <c r="H1799" s="355"/>
      <c r="I1799" s="355"/>
      <c r="J1799" s="355"/>
      <c r="K1799" s="382" t="s">
        <v>14783</v>
      </c>
      <c r="L1799" s="355"/>
      <c r="M1799" s="355"/>
      <c r="N1799" s="355"/>
      <c r="O1799" s="355"/>
      <c r="P1799" s="355"/>
      <c r="Q1799" s="355"/>
      <c r="R1799" s="355"/>
      <c r="S1799" s="355"/>
      <c r="T1799" s="355"/>
      <c r="U1799" s="355"/>
      <c r="V1799" s="355">
        <v>14172974</v>
      </c>
      <c r="W1799" s="355"/>
      <c r="X1799" s="355"/>
      <c r="Y1799" s="355"/>
      <c r="Z1799" s="355"/>
      <c r="AA1799" s="355"/>
      <c r="AB1799" s="355"/>
      <c r="AC1799" s="355"/>
      <c r="AD1799" s="355"/>
      <c r="AE1799" s="355"/>
      <c r="AF1799" s="355"/>
      <c r="AG1799" s="355"/>
      <c r="AH1799" s="355"/>
      <c r="AI1799" s="381">
        <v>198000000</v>
      </c>
      <c r="AJ1799" s="381">
        <v>185123832</v>
      </c>
      <c r="AK1799" s="381">
        <v>0</v>
      </c>
      <c r="AL1799" s="381">
        <v>0</v>
      </c>
      <c r="AM1799" s="381">
        <v>0</v>
      </c>
      <c r="AN1799" s="359"/>
      <c r="AO1799" s="367"/>
    </row>
    <row r="1800" spans="1:41" ht="15.75">
      <c r="A1800" s="355" t="s">
        <v>14808</v>
      </c>
      <c r="B1800" s="355">
        <v>0</v>
      </c>
      <c r="C1800" s="382" t="s">
        <v>14780</v>
      </c>
      <c r="D1800" s="382" t="s">
        <v>14781</v>
      </c>
      <c r="E1800" s="382" t="s">
        <v>14782</v>
      </c>
      <c r="F1800" s="355"/>
      <c r="G1800" s="380" t="s">
        <v>12447</v>
      </c>
      <c r="H1800" s="355"/>
      <c r="I1800" s="355"/>
      <c r="J1800" s="355"/>
      <c r="K1800" s="382" t="s">
        <v>14783</v>
      </c>
      <c r="L1800" s="355"/>
      <c r="M1800" s="355"/>
      <c r="N1800" s="355"/>
      <c r="O1800" s="355"/>
      <c r="P1800" s="355"/>
      <c r="Q1800" s="355"/>
      <c r="R1800" s="355"/>
      <c r="S1800" s="355"/>
      <c r="T1800" s="355"/>
      <c r="U1800" s="355"/>
      <c r="V1800" s="355">
        <v>13875548</v>
      </c>
      <c r="W1800" s="355"/>
      <c r="X1800" s="355"/>
      <c r="Y1800" s="355"/>
      <c r="Z1800" s="355"/>
      <c r="AA1800" s="355"/>
      <c r="AB1800" s="355"/>
      <c r="AC1800" s="355"/>
      <c r="AD1800" s="355"/>
      <c r="AE1800" s="355"/>
      <c r="AF1800" s="355"/>
      <c r="AG1800" s="355"/>
      <c r="AH1800" s="355"/>
      <c r="AI1800" s="381">
        <v>198000000</v>
      </c>
      <c r="AJ1800" s="381">
        <v>185123832</v>
      </c>
      <c r="AK1800" s="381">
        <v>0</v>
      </c>
      <c r="AL1800" s="381">
        <v>0</v>
      </c>
      <c r="AM1800" s="381">
        <v>0</v>
      </c>
      <c r="AN1800" s="359"/>
      <c r="AO1800" s="367"/>
    </row>
    <row r="1801" spans="1:41" ht="15.75">
      <c r="A1801" s="355" t="s">
        <v>14809</v>
      </c>
      <c r="B1801" s="355"/>
      <c r="C1801" s="380" t="s">
        <v>14810</v>
      </c>
      <c r="D1801" s="380" t="s">
        <v>14811</v>
      </c>
      <c r="E1801" s="380" t="s">
        <v>14812</v>
      </c>
      <c r="F1801" s="355"/>
      <c r="G1801" s="380" t="s">
        <v>11988</v>
      </c>
      <c r="H1801" s="355"/>
      <c r="I1801" s="355"/>
      <c r="J1801" s="355"/>
      <c r="K1801" s="380" t="s">
        <v>14813</v>
      </c>
      <c r="L1801" s="355"/>
      <c r="M1801" s="355"/>
      <c r="N1801" s="355"/>
      <c r="O1801" s="355"/>
      <c r="P1801" s="355"/>
      <c r="Q1801" s="355"/>
      <c r="R1801" s="355"/>
      <c r="S1801" s="355"/>
      <c r="T1801" s="355"/>
      <c r="U1801" s="355"/>
      <c r="V1801" s="355"/>
      <c r="W1801" s="355"/>
      <c r="X1801" s="355"/>
      <c r="Y1801" s="355"/>
      <c r="Z1801" s="355"/>
      <c r="AA1801" s="355"/>
      <c r="AB1801" s="355"/>
      <c r="AC1801" s="355"/>
      <c r="AD1801" s="355"/>
      <c r="AE1801" s="355"/>
      <c r="AF1801" s="355"/>
      <c r="AG1801" s="355"/>
      <c r="AH1801" s="355"/>
      <c r="AI1801" s="381">
        <v>195491200</v>
      </c>
      <c r="AJ1801" s="381">
        <v>0</v>
      </c>
      <c r="AK1801" s="381">
        <v>4452874</v>
      </c>
      <c r="AL1801" s="381">
        <v>0</v>
      </c>
      <c r="AM1801" s="381"/>
      <c r="AN1801" s="359"/>
      <c r="AO1801" s="367"/>
    </row>
    <row r="1802" spans="1:41" ht="15.75">
      <c r="A1802" s="355" t="s">
        <v>14814</v>
      </c>
      <c r="B1802" s="355">
        <v>805608</v>
      </c>
      <c r="C1802" s="382" t="s">
        <v>14810</v>
      </c>
      <c r="D1802" s="382" t="s">
        <v>14811</v>
      </c>
      <c r="E1802" s="382" t="s">
        <v>14812</v>
      </c>
      <c r="F1802" s="355"/>
      <c r="G1802" s="380" t="s">
        <v>12008</v>
      </c>
      <c r="H1802" s="355"/>
      <c r="I1802" s="355"/>
      <c r="J1802" s="355"/>
      <c r="K1802" s="380" t="s">
        <v>14815</v>
      </c>
      <c r="L1802" s="355"/>
      <c r="M1802" s="355"/>
      <c r="N1802" s="355"/>
      <c r="O1802" s="355"/>
      <c r="P1802" s="355"/>
      <c r="Q1802" s="355"/>
      <c r="R1802" s="355"/>
      <c r="S1802" s="355"/>
      <c r="T1802" s="355"/>
      <c r="U1802" s="355"/>
      <c r="V1802" s="355">
        <v>35368000</v>
      </c>
      <c r="W1802" s="355"/>
      <c r="X1802" s="355"/>
      <c r="Y1802" s="355"/>
      <c r="Z1802" s="355"/>
      <c r="AA1802" s="355"/>
      <c r="AB1802" s="355"/>
      <c r="AC1802" s="355"/>
      <c r="AD1802" s="355"/>
      <c r="AE1802" s="355"/>
      <c r="AF1802" s="355"/>
      <c r="AG1802" s="355"/>
      <c r="AH1802" s="355"/>
      <c r="AI1802" s="381">
        <v>195491200</v>
      </c>
      <c r="AJ1802" s="381">
        <v>195491200</v>
      </c>
      <c r="AK1802" s="381">
        <v>4452874</v>
      </c>
      <c r="AL1802" s="381">
        <v>4452874</v>
      </c>
      <c r="AM1802" s="381">
        <v>805608</v>
      </c>
      <c r="AN1802" s="359"/>
      <c r="AO1802" s="367"/>
    </row>
    <row r="1803" spans="1:41" ht="15.75">
      <c r="A1803" s="355" t="s">
        <v>14816</v>
      </c>
      <c r="B1803" s="355">
        <v>804378</v>
      </c>
      <c r="C1803" s="382" t="s">
        <v>14810</v>
      </c>
      <c r="D1803" s="382" t="s">
        <v>14811</v>
      </c>
      <c r="E1803" s="382" t="s">
        <v>14812</v>
      </c>
      <c r="F1803" s="355"/>
      <c r="G1803" s="380" t="s">
        <v>12010</v>
      </c>
      <c r="H1803" s="355"/>
      <c r="I1803" s="355"/>
      <c r="J1803" s="355"/>
      <c r="K1803" s="382" t="s">
        <v>14815</v>
      </c>
      <c r="L1803" s="355"/>
      <c r="M1803" s="355"/>
      <c r="N1803" s="355"/>
      <c r="O1803" s="355"/>
      <c r="P1803" s="355"/>
      <c r="Q1803" s="355"/>
      <c r="R1803" s="355"/>
      <c r="S1803" s="355"/>
      <c r="T1803" s="355"/>
      <c r="U1803" s="355"/>
      <c r="V1803" s="355">
        <v>35314000</v>
      </c>
      <c r="W1803" s="355"/>
      <c r="X1803" s="355"/>
      <c r="Y1803" s="355"/>
      <c r="Z1803" s="355"/>
      <c r="AA1803" s="355"/>
      <c r="AB1803" s="355"/>
      <c r="AC1803" s="355"/>
      <c r="AD1803" s="355"/>
      <c r="AE1803" s="355"/>
      <c r="AF1803" s="355"/>
      <c r="AG1803" s="355"/>
      <c r="AH1803" s="355"/>
      <c r="AI1803" s="381">
        <v>195491200</v>
      </c>
      <c r="AJ1803" s="381">
        <v>195491200</v>
      </c>
      <c r="AK1803" s="381">
        <v>4452874</v>
      </c>
      <c r="AL1803" s="381">
        <v>4452874</v>
      </c>
      <c r="AM1803" s="381">
        <v>804378</v>
      </c>
      <c r="AN1803" s="359"/>
      <c r="AO1803" s="367"/>
    </row>
    <row r="1804" spans="1:41" ht="15.75">
      <c r="A1804" s="355" t="s">
        <v>14817</v>
      </c>
      <c r="B1804" s="355">
        <v>133980</v>
      </c>
      <c r="C1804" s="382" t="s">
        <v>14810</v>
      </c>
      <c r="D1804" s="382" t="s">
        <v>14811</v>
      </c>
      <c r="E1804" s="382" t="s">
        <v>14812</v>
      </c>
      <c r="F1804" s="355"/>
      <c r="G1804" s="380" t="s">
        <v>12012</v>
      </c>
      <c r="H1804" s="355"/>
      <c r="I1804" s="355"/>
      <c r="J1804" s="355"/>
      <c r="K1804" s="382" t="s">
        <v>14815</v>
      </c>
      <c r="L1804" s="355"/>
      <c r="M1804" s="355"/>
      <c r="N1804" s="355"/>
      <c r="O1804" s="355"/>
      <c r="P1804" s="355"/>
      <c r="Q1804" s="355"/>
      <c r="R1804" s="355"/>
      <c r="S1804" s="355"/>
      <c r="T1804" s="355"/>
      <c r="U1804" s="355"/>
      <c r="V1804" s="355">
        <v>5882000</v>
      </c>
      <c r="W1804" s="355"/>
      <c r="X1804" s="355"/>
      <c r="Y1804" s="355"/>
      <c r="Z1804" s="355"/>
      <c r="AA1804" s="355"/>
      <c r="AB1804" s="355"/>
      <c r="AC1804" s="355"/>
      <c r="AD1804" s="355"/>
      <c r="AE1804" s="355"/>
      <c r="AF1804" s="355"/>
      <c r="AG1804" s="355"/>
      <c r="AH1804" s="355"/>
      <c r="AI1804" s="381">
        <v>195491200</v>
      </c>
      <c r="AJ1804" s="381">
        <v>195491200</v>
      </c>
      <c r="AK1804" s="381">
        <v>4452874</v>
      </c>
      <c r="AL1804" s="381">
        <v>4452874</v>
      </c>
      <c r="AM1804" s="381">
        <v>133980</v>
      </c>
      <c r="AN1804" s="359"/>
      <c r="AO1804" s="367"/>
    </row>
    <row r="1805" spans="1:41" ht="15.75">
      <c r="A1805" s="355" t="s">
        <v>14818</v>
      </c>
      <c r="B1805" s="355">
        <v>20090</v>
      </c>
      <c r="C1805" s="382" t="s">
        <v>14810</v>
      </c>
      <c r="D1805" s="382" t="s">
        <v>14811</v>
      </c>
      <c r="E1805" s="382" t="s">
        <v>14812</v>
      </c>
      <c r="F1805" s="355"/>
      <c r="G1805" s="380" t="s">
        <v>12014</v>
      </c>
      <c r="H1805" s="355"/>
      <c r="I1805" s="355"/>
      <c r="J1805" s="355"/>
      <c r="K1805" s="382" t="s">
        <v>14815</v>
      </c>
      <c r="L1805" s="355"/>
      <c r="M1805" s="355"/>
      <c r="N1805" s="355"/>
      <c r="O1805" s="355"/>
      <c r="P1805" s="355"/>
      <c r="Q1805" s="355"/>
      <c r="R1805" s="355"/>
      <c r="S1805" s="355"/>
      <c r="T1805" s="355"/>
      <c r="U1805" s="355"/>
      <c r="V1805" s="355">
        <v>882000</v>
      </c>
      <c r="W1805" s="355"/>
      <c r="X1805" s="355"/>
      <c r="Y1805" s="355"/>
      <c r="Z1805" s="355"/>
      <c r="AA1805" s="355"/>
      <c r="AB1805" s="355"/>
      <c r="AC1805" s="355"/>
      <c r="AD1805" s="355"/>
      <c r="AE1805" s="355"/>
      <c r="AF1805" s="355"/>
      <c r="AG1805" s="355"/>
      <c r="AH1805" s="355"/>
      <c r="AI1805" s="381">
        <v>195491200</v>
      </c>
      <c r="AJ1805" s="381">
        <v>195491200</v>
      </c>
      <c r="AK1805" s="381">
        <v>4452874</v>
      </c>
      <c r="AL1805" s="381">
        <v>4452874</v>
      </c>
      <c r="AM1805" s="381">
        <v>20090</v>
      </c>
      <c r="AN1805" s="359"/>
      <c r="AO1805" s="367"/>
    </row>
    <row r="1806" spans="1:41" ht="15.75">
      <c r="A1806" s="355" t="s">
        <v>14819</v>
      </c>
      <c r="B1806" s="355">
        <v>84460</v>
      </c>
      <c r="C1806" s="382" t="s">
        <v>14810</v>
      </c>
      <c r="D1806" s="382" t="s">
        <v>14811</v>
      </c>
      <c r="E1806" s="382" t="s">
        <v>14812</v>
      </c>
      <c r="F1806" s="355"/>
      <c r="G1806" s="380" t="s">
        <v>12016</v>
      </c>
      <c r="H1806" s="355"/>
      <c r="I1806" s="355"/>
      <c r="J1806" s="355"/>
      <c r="K1806" s="382" t="s">
        <v>14815</v>
      </c>
      <c r="L1806" s="355"/>
      <c r="M1806" s="355"/>
      <c r="N1806" s="355"/>
      <c r="O1806" s="355"/>
      <c r="P1806" s="355"/>
      <c r="Q1806" s="355"/>
      <c r="R1806" s="355"/>
      <c r="S1806" s="355"/>
      <c r="T1806" s="355"/>
      <c r="U1806" s="355"/>
      <c r="V1806" s="355">
        <v>3708000</v>
      </c>
      <c r="W1806" s="355"/>
      <c r="X1806" s="355"/>
      <c r="Y1806" s="355"/>
      <c r="Z1806" s="355"/>
      <c r="AA1806" s="355"/>
      <c r="AB1806" s="355"/>
      <c r="AC1806" s="355"/>
      <c r="AD1806" s="355"/>
      <c r="AE1806" s="355"/>
      <c r="AF1806" s="355"/>
      <c r="AG1806" s="355"/>
      <c r="AH1806" s="355"/>
      <c r="AI1806" s="381">
        <v>195491200</v>
      </c>
      <c r="AJ1806" s="381">
        <v>195491200</v>
      </c>
      <c r="AK1806" s="381">
        <v>4452874</v>
      </c>
      <c r="AL1806" s="381">
        <v>4452874</v>
      </c>
      <c r="AM1806" s="381">
        <v>84460</v>
      </c>
      <c r="AN1806" s="359"/>
      <c r="AO1806" s="367"/>
    </row>
    <row r="1807" spans="1:41" ht="15.75">
      <c r="A1807" s="355" t="s">
        <v>14820</v>
      </c>
      <c r="B1807" s="355">
        <v>120841</v>
      </c>
      <c r="C1807" s="382" t="s">
        <v>14810</v>
      </c>
      <c r="D1807" s="382" t="s">
        <v>14811</v>
      </c>
      <c r="E1807" s="382" t="s">
        <v>14812</v>
      </c>
      <c r="F1807" s="355"/>
      <c r="G1807" s="380" t="s">
        <v>12018</v>
      </c>
      <c r="H1807" s="355"/>
      <c r="I1807" s="355"/>
      <c r="J1807" s="355"/>
      <c r="K1807" s="382" t="s">
        <v>14815</v>
      </c>
      <c r="L1807" s="355"/>
      <c r="M1807" s="355"/>
      <c r="N1807" s="355"/>
      <c r="O1807" s="355"/>
      <c r="P1807" s="355"/>
      <c r="Q1807" s="355"/>
      <c r="R1807" s="355"/>
      <c r="S1807" s="355"/>
      <c r="T1807" s="355"/>
      <c r="U1807" s="355"/>
      <c r="V1807" s="355">
        <v>5305200</v>
      </c>
      <c r="W1807" s="355"/>
      <c r="X1807" s="355"/>
      <c r="Y1807" s="355"/>
      <c r="Z1807" s="355"/>
      <c r="AA1807" s="355"/>
      <c r="AB1807" s="355"/>
      <c r="AC1807" s="355"/>
      <c r="AD1807" s="355"/>
      <c r="AE1807" s="355"/>
      <c r="AF1807" s="355"/>
      <c r="AG1807" s="355"/>
      <c r="AH1807" s="355"/>
      <c r="AI1807" s="381">
        <v>195491200</v>
      </c>
      <c r="AJ1807" s="381">
        <v>195491200</v>
      </c>
      <c r="AK1807" s="381">
        <v>4452874</v>
      </c>
      <c r="AL1807" s="381">
        <v>4452874</v>
      </c>
      <c r="AM1807" s="381">
        <v>120841</v>
      </c>
      <c r="AN1807" s="359"/>
      <c r="AO1807" s="367"/>
    </row>
    <row r="1808" spans="1:41" ht="15.75">
      <c r="A1808" s="355" t="s">
        <v>14821</v>
      </c>
      <c r="B1808" s="355">
        <v>485442</v>
      </c>
      <c r="C1808" s="382" t="s">
        <v>14810</v>
      </c>
      <c r="D1808" s="382" t="s">
        <v>14811</v>
      </c>
      <c r="E1808" s="382" t="s">
        <v>14812</v>
      </c>
      <c r="F1808" s="355"/>
      <c r="G1808" s="380" t="s">
        <v>12020</v>
      </c>
      <c r="H1808" s="355"/>
      <c r="I1808" s="355"/>
      <c r="J1808" s="355"/>
      <c r="K1808" s="382" t="s">
        <v>14815</v>
      </c>
      <c r="L1808" s="355"/>
      <c r="M1808" s="355"/>
      <c r="N1808" s="355"/>
      <c r="O1808" s="355"/>
      <c r="P1808" s="355"/>
      <c r="Q1808" s="355"/>
      <c r="R1808" s="355"/>
      <c r="S1808" s="355"/>
      <c r="T1808" s="355"/>
      <c r="U1808" s="355"/>
      <c r="V1808" s="355">
        <v>21312000</v>
      </c>
      <c r="W1808" s="355"/>
      <c r="X1808" s="355"/>
      <c r="Y1808" s="355"/>
      <c r="Z1808" s="355"/>
      <c r="AA1808" s="355"/>
      <c r="AB1808" s="355"/>
      <c r="AC1808" s="355"/>
      <c r="AD1808" s="355"/>
      <c r="AE1808" s="355"/>
      <c r="AF1808" s="355"/>
      <c r="AG1808" s="355"/>
      <c r="AH1808" s="355"/>
      <c r="AI1808" s="381">
        <v>195491200</v>
      </c>
      <c r="AJ1808" s="381">
        <v>195491200</v>
      </c>
      <c r="AK1808" s="381">
        <v>4452874</v>
      </c>
      <c r="AL1808" s="381">
        <v>4452874</v>
      </c>
      <c r="AM1808" s="381">
        <v>485442</v>
      </c>
      <c r="AN1808" s="359"/>
      <c r="AO1808" s="367"/>
    </row>
    <row r="1809" spans="1:41" ht="15.75">
      <c r="A1809" s="355" t="s">
        <v>14822</v>
      </c>
      <c r="B1809" s="355">
        <v>473461</v>
      </c>
      <c r="C1809" s="382" t="s">
        <v>14810</v>
      </c>
      <c r="D1809" s="382" t="s">
        <v>14811</v>
      </c>
      <c r="E1809" s="382" t="s">
        <v>14812</v>
      </c>
      <c r="F1809" s="355"/>
      <c r="G1809" s="380" t="s">
        <v>12022</v>
      </c>
      <c r="H1809" s="355"/>
      <c r="I1809" s="355"/>
      <c r="J1809" s="355"/>
      <c r="K1809" s="382" t="s">
        <v>14815</v>
      </c>
      <c r="L1809" s="355"/>
      <c r="M1809" s="355"/>
      <c r="N1809" s="355"/>
      <c r="O1809" s="355"/>
      <c r="P1809" s="355"/>
      <c r="Q1809" s="355"/>
      <c r="R1809" s="355"/>
      <c r="S1809" s="355"/>
      <c r="T1809" s="355"/>
      <c r="U1809" s="355"/>
      <c r="V1809" s="355">
        <v>20786000</v>
      </c>
      <c r="W1809" s="355"/>
      <c r="X1809" s="355"/>
      <c r="Y1809" s="355"/>
      <c r="Z1809" s="355"/>
      <c r="AA1809" s="355"/>
      <c r="AB1809" s="355"/>
      <c r="AC1809" s="355"/>
      <c r="AD1809" s="355"/>
      <c r="AE1809" s="355"/>
      <c r="AF1809" s="355"/>
      <c r="AG1809" s="355"/>
      <c r="AH1809" s="355"/>
      <c r="AI1809" s="381">
        <v>195491200</v>
      </c>
      <c r="AJ1809" s="381">
        <v>195491200</v>
      </c>
      <c r="AK1809" s="381">
        <v>4452874</v>
      </c>
      <c r="AL1809" s="381">
        <v>4452874</v>
      </c>
      <c r="AM1809" s="381">
        <v>473461</v>
      </c>
      <c r="AN1809" s="359"/>
      <c r="AO1809" s="367"/>
    </row>
    <row r="1810" spans="1:41" ht="15.75">
      <c r="A1810" s="355" t="s">
        <v>14823</v>
      </c>
      <c r="B1810" s="355">
        <v>72183</v>
      </c>
      <c r="C1810" s="382" t="s">
        <v>14810</v>
      </c>
      <c r="D1810" s="382" t="s">
        <v>14811</v>
      </c>
      <c r="E1810" s="382" t="s">
        <v>14812</v>
      </c>
      <c r="F1810" s="355"/>
      <c r="G1810" s="380" t="s">
        <v>12024</v>
      </c>
      <c r="H1810" s="355"/>
      <c r="I1810" s="355"/>
      <c r="J1810" s="355"/>
      <c r="K1810" s="382" t="s">
        <v>14815</v>
      </c>
      <c r="L1810" s="355"/>
      <c r="M1810" s="355"/>
      <c r="N1810" s="355"/>
      <c r="O1810" s="355"/>
      <c r="P1810" s="355"/>
      <c r="Q1810" s="355"/>
      <c r="R1810" s="355"/>
      <c r="S1810" s="355"/>
      <c r="T1810" s="355"/>
      <c r="U1810" s="355"/>
      <c r="V1810" s="355">
        <v>3169000</v>
      </c>
      <c r="W1810" s="355"/>
      <c r="X1810" s="355"/>
      <c r="Y1810" s="355"/>
      <c r="Z1810" s="355"/>
      <c r="AA1810" s="355"/>
      <c r="AB1810" s="355"/>
      <c r="AC1810" s="355"/>
      <c r="AD1810" s="355"/>
      <c r="AE1810" s="355"/>
      <c r="AF1810" s="355"/>
      <c r="AG1810" s="355"/>
      <c r="AH1810" s="355"/>
      <c r="AI1810" s="381">
        <v>195491200</v>
      </c>
      <c r="AJ1810" s="381">
        <v>195491200</v>
      </c>
      <c r="AK1810" s="381">
        <v>4452874</v>
      </c>
      <c r="AL1810" s="381">
        <v>4452874</v>
      </c>
      <c r="AM1810" s="381">
        <v>72183</v>
      </c>
      <c r="AN1810" s="359"/>
      <c r="AO1810" s="367"/>
    </row>
    <row r="1811" spans="1:41" ht="15.75">
      <c r="A1811" s="355" t="s">
        <v>14824</v>
      </c>
      <c r="B1811" s="355">
        <v>12095</v>
      </c>
      <c r="C1811" s="382" t="s">
        <v>14810</v>
      </c>
      <c r="D1811" s="382" t="s">
        <v>14811</v>
      </c>
      <c r="E1811" s="382" t="s">
        <v>14812</v>
      </c>
      <c r="F1811" s="355"/>
      <c r="G1811" s="380" t="s">
        <v>12026</v>
      </c>
      <c r="H1811" s="355"/>
      <c r="I1811" s="355"/>
      <c r="J1811" s="355"/>
      <c r="K1811" s="382" t="s">
        <v>14815</v>
      </c>
      <c r="L1811" s="355"/>
      <c r="M1811" s="355"/>
      <c r="N1811" s="355"/>
      <c r="O1811" s="355"/>
      <c r="P1811" s="355"/>
      <c r="Q1811" s="355"/>
      <c r="R1811" s="355"/>
      <c r="S1811" s="355"/>
      <c r="T1811" s="355"/>
      <c r="U1811" s="355"/>
      <c r="V1811" s="355">
        <v>531000</v>
      </c>
      <c r="W1811" s="355"/>
      <c r="X1811" s="355"/>
      <c r="Y1811" s="355"/>
      <c r="Z1811" s="355"/>
      <c r="AA1811" s="355"/>
      <c r="AB1811" s="355"/>
      <c r="AC1811" s="355"/>
      <c r="AD1811" s="355"/>
      <c r="AE1811" s="355"/>
      <c r="AF1811" s="355"/>
      <c r="AG1811" s="355"/>
      <c r="AH1811" s="355"/>
      <c r="AI1811" s="381">
        <v>195491200</v>
      </c>
      <c r="AJ1811" s="381">
        <v>195491200</v>
      </c>
      <c r="AK1811" s="381">
        <v>4452874</v>
      </c>
      <c r="AL1811" s="381">
        <v>4452874</v>
      </c>
      <c r="AM1811" s="381">
        <v>12095</v>
      </c>
      <c r="AN1811" s="359"/>
      <c r="AO1811" s="367"/>
    </row>
    <row r="1812" spans="1:41" ht="15.75">
      <c r="A1812" s="355" t="s">
        <v>14825</v>
      </c>
      <c r="B1812" s="355">
        <v>50886</v>
      </c>
      <c r="C1812" s="382" t="s">
        <v>14810</v>
      </c>
      <c r="D1812" s="382" t="s">
        <v>14811</v>
      </c>
      <c r="E1812" s="382" t="s">
        <v>14812</v>
      </c>
      <c r="F1812" s="355"/>
      <c r="G1812" s="380" t="s">
        <v>12028</v>
      </c>
      <c r="H1812" s="355"/>
      <c r="I1812" s="355"/>
      <c r="J1812" s="355"/>
      <c r="K1812" s="382" t="s">
        <v>14815</v>
      </c>
      <c r="L1812" s="355"/>
      <c r="M1812" s="355"/>
      <c r="N1812" s="355"/>
      <c r="O1812" s="355"/>
      <c r="P1812" s="355"/>
      <c r="Q1812" s="355"/>
      <c r="R1812" s="355"/>
      <c r="S1812" s="355"/>
      <c r="T1812" s="355"/>
      <c r="U1812" s="355"/>
      <c r="V1812" s="355">
        <v>2234000</v>
      </c>
      <c r="W1812" s="355"/>
      <c r="X1812" s="355"/>
      <c r="Y1812" s="355"/>
      <c r="Z1812" s="355"/>
      <c r="AA1812" s="355"/>
      <c r="AB1812" s="355"/>
      <c r="AC1812" s="355"/>
      <c r="AD1812" s="355"/>
      <c r="AE1812" s="355"/>
      <c r="AF1812" s="355"/>
      <c r="AG1812" s="355"/>
      <c r="AH1812" s="355"/>
      <c r="AI1812" s="381">
        <v>195491200</v>
      </c>
      <c r="AJ1812" s="381">
        <v>195491200</v>
      </c>
      <c r="AK1812" s="381">
        <v>4452874</v>
      </c>
      <c r="AL1812" s="381">
        <v>4452874</v>
      </c>
      <c r="AM1812" s="381">
        <v>50886</v>
      </c>
      <c r="AN1812" s="359"/>
      <c r="AO1812" s="367"/>
    </row>
    <row r="1813" spans="1:41" ht="15.75">
      <c r="A1813" s="355" t="s">
        <v>14826</v>
      </c>
      <c r="B1813" s="355">
        <v>142174</v>
      </c>
      <c r="C1813" s="382" t="s">
        <v>14810</v>
      </c>
      <c r="D1813" s="382" t="s">
        <v>14811</v>
      </c>
      <c r="E1813" s="382" t="s">
        <v>14812</v>
      </c>
      <c r="F1813" s="355"/>
      <c r="G1813" s="380" t="s">
        <v>12030</v>
      </c>
      <c r="H1813" s="355"/>
      <c r="I1813" s="355"/>
      <c r="J1813" s="355"/>
      <c r="K1813" s="382" t="s">
        <v>14815</v>
      </c>
      <c r="L1813" s="355"/>
      <c r="M1813" s="355"/>
      <c r="N1813" s="355"/>
      <c r="O1813" s="355"/>
      <c r="P1813" s="355"/>
      <c r="Q1813" s="355"/>
      <c r="R1813" s="355"/>
      <c r="S1813" s="355"/>
      <c r="T1813" s="355"/>
      <c r="U1813" s="355"/>
      <c r="V1813" s="355">
        <v>6241755</v>
      </c>
      <c r="W1813" s="355"/>
      <c r="X1813" s="355"/>
      <c r="Y1813" s="355"/>
      <c r="Z1813" s="355"/>
      <c r="AA1813" s="355"/>
      <c r="AB1813" s="355"/>
      <c r="AC1813" s="355"/>
      <c r="AD1813" s="355"/>
      <c r="AE1813" s="355"/>
      <c r="AF1813" s="355"/>
      <c r="AG1813" s="355"/>
      <c r="AH1813" s="355"/>
      <c r="AI1813" s="381">
        <v>195491200</v>
      </c>
      <c r="AJ1813" s="381">
        <v>195491200</v>
      </c>
      <c r="AK1813" s="381">
        <v>4452874</v>
      </c>
      <c r="AL1813" s="381">
        <v>4452874</v>
      </c>
      <c r="AM1813" s="381">
        <v>142174</v>
      </c>
      <c r="AN1813" s="359"/>
      <c r="AO1813" s="367"/>
    </row>
    <row r="1814" spans="1:41" ht="15.75">
      <c r="A1814" s="355" t="s">
        <v>14827</v>
      </c>
      <c r="B1814" s="355">
        <v>78020</v>
      </c>
      <c r="C1814" s="382" t="s">
        <v>14810</v>
      </c>
      <c r="D1814" s="382" t="s">
        <v>14811</v>
      </c>
      <c r="E1814" s="382" t="s">
        <v>14812</v>
      </c>
      <c r="F1814" s="355"/>
      <c r="G1814" s="380" t="s">
        <v>12032</v>
      </c>
      <c r="H1814" s="355"/>
      <c r="I1814" s="355"/>
      <c r="J1814" s="355"/>
      <c r="K1814" s="382" t="s">
        <v>14815</v>
      </c>
      <c r="L1814" s="355"/>
      <c r="M1814" s="355"/>
      <c r="N1814" s="355"/>
      <c r="O1814" s="355"/>
      <c r="P1814" s="355"/>
      <c r="Q1814" s="355"/>
      <c r="R1814" s="355"/>
      <c r="S1814" s="355"/>
      <c r="T1814" s="355"/>
      <c r="U1814" s="355"/>
      <c r="V1814" s="355">
        <v>3425245</v>
      </c>
      <c r="W1814" s="355"/>
      <c r="X1814" s="355"/>
      <c r="Y1814" s="355"/>
      <c r="Z1814" s="355"/>
      <c r="AA1814" s="355"/>
      <c r="AB1814" s="355"/>
      <c r="AC1814" s="355"/>
      <c r="AD1814" s="355"/>
      <c r="AE1814" s="355"/>
      <c r="AF1814" s="355"/>
      <c r="AG1814" s="355"/>
      <c r="AH1814" s="355"/>
      <c r="AI1814" s="381">
        <v>195491200</v>
      </c>
      <c r="AJ1814" s="381">
        <v>195491200</v>
      </c>
      <c r="AK1814" s="381">
        <v>4452874</v>
      </c>
      <c r="AL1814" s="381">
        <v>4452874</v>
      </c>
      <c r="AM1814" s="381">
        <v>78020</v>
      </c>
      <c r="AN1814" s="359"/>
      <c r="AO1814" s="367"/>
    </row>
    <row r="1815" spans="1:41" ht="15.75">
      <c r="A1815" s="355" t="s">
        <v>14828</v>
      </c>
      <c r="B1815" s="355">
        <v>863304</v>
      </c>
      <c r="C1815" s="382" t="s">
        <v>14810</v>
      </c>
      <c r="D1815" s="382" t="s">
        <v>14811</v>
      </c>
      <c r="E1815" s="382" t="s">
        <v>14812</v>
      </c>
      <c r="F1815" s="355"/>
      <c r="G1815" s="380" t="s">
        <v>12034</v>
      </c>
      <c r="H1815" s="355"/>
      <c r="I1815" s="355"/>
      <c r="J1815" s="355"/>
      <c r="K1815" s="382" t="s">
        <v>14815</v>
      </c>
      <c r="L1815" s="355"/>
      <c r="M1815" s="355"/>
      <c r="N1815" s="355"/>
      <c r="O1815" s="355"/>
      <c r="P1815" s="355"/>
      <c r="Q1815" s="355"/>
      <c r="R1815" s="355"/>
      <c r="S1815" s="355"/>
      <c r="T1815" s="355"/>
      <c r="U1815" s="355"/>
      <c r="V1815" s="355">
        <v>37901000</v>
      </c>
      <c r="W1815" s="355"/>
      <c r="X1815" s="355"/>
      <c r="Y1815" s="355"/>
      <c r="Z1815" s="355"/>
      <c r="AA1815" s="355"/>
      <c r="AB1815" s="355"/>
      <c r="AC1815" s="355"/>
      <c r="AD1815" s="355"/>
      <c r="AE1815" s="355"/>
      <c r="AF1815" s="355"/>
      <c r="AG1815" s="355"/>
      <c r="AH1815" s="355"/>
      <c r="AI1815" s="381">
        <v>195491200</v>
      </c>
      <c r="AJ1815" s="381">
        <v>195491200</v>
      </c>
      <c r="AK1815" s="381">
        <v>4452874</v>
      </c>
      <c r="AL1815" s="381">
        <v>4452874</v>
      </c>
      <c r="AM1815" s="381">
        <v>863304</v>
      </c>
      <c r="AN1815" s="359"/>
      <c r="AO1815" s="367"/>
    </row>
    <row r="1816" spans="1:41" ht="15.75">
      <c r="A1816" s="355" t="s">
        <v>14829</v>
      </c>
      <c r="B1816" s="355">
        <v>305952</v>
      </c>
      <c r="C1816" s="382" t="s">
        <v>14810</v>
      </c>
      <c r="D1816" s="382" t="s">
        <v>14811</v>
      </c>
      <c r="E1816" s="382" t="s">
        <v>14812</v>
      </c>
      <c r="F1816" s="355"/>
      <c r="G1816" s="380" t="s">
        <v>12036</v>
      </c>
      <c r="H1816" s="355"/>
      <c r="I1816" s="355"/>
      <c r="J1816" s="355"/>
      <c r="K1816" s="382" t="s">
        <v>14815</v>
      </c>
      <c r="L1816" s="355"/>
      <c r="M1816" s="355"/>
      <c r="N1816" s="355"/>
      <c r="O1816" s="355"/>
      <c r="P1816" s="355"/>
      <c r="Q1816" s="355"/>
      <c r="R1816" s="355"/>
      <c r="S1816" s="355"/>
      <c r="T1816" s="355"/>
      <c r="U1816" s="355"/>
      <c r="V1816" s="355">
        <v>13432000</v>
      </c>
      <c r="W1816" s="355"/>
      <c r="X1816" s="355"/>
      <c r="Y1816" s="355"/>
      <c r="Z1816" s="355"/>
      <c r="AA1816" s="355"/>
      <c r="AB1816" s="355"/>
      <c r="AC1816" s="355"/>
      <c r="AD1816" s="355"/>
      <c r="AE1816" s="355"/>
      <c r="AF1816" s="355"/>
      <c r="AG1816" s="355"/>
      <c r="AH1816" s="355"/>
      <c r="AI1816" s="381">
        <v>195491200</v>
      </c>
      <c r="AJ1816" s="381">
        <v>195491200</v>
      </c>
      <c r="AK1816" s="381">
        <v>4452874</v>
      </c>
      <c r="AL1816" s="381">
        <v>4452874</v>
      </c>
      <c r="AM1816" s="381">
        <v>305952</v>
      </c>
      <c r="AN1816" s="359"/>
      <c r="AO1816" s="367"/>
    </row>
    <row r="1817" spans="1:41" ht="15.75">
      <c r="A1817" s="355" t="s">
        <v>14830</v>
      </c>
      <c r="B1817" s="355"/>
      <c r="C1817" s="380" t="s">
        <v>14831</v>
      </c>
      <c r="D1817" s="380" t="s">
        <v>14832</v>
      </c>
      <c r="E1817" s="380" t="s">
        <v>14833</v>
      </c>
      <c r="F1817" s="355"/>
      <c r="G1817" s="380" t="s">
        <v>11988</v>
      </c>
      <c r="H1817" s="355"/>
      <c r="I1817" s="355"/>
      <c r="J1817" s="355"/>
      <c r="K1817" s="380" t="s">
        <v>13774</v>
      </c>
      <c r="L1817" s="355"/>
      <c r="M1817" s="355"/>
      <c r="N1817" s="355"/>
      <c r="O1817" s="355"/>
      <c r="P1817" s="355"/>
      <c r="Q1817" s="355"/>
      <c r="R1817" s="355"/>
      <c r="S1817" s="355"/>
      <c r="T1817" s="355"/>
      <c r="U1817" s="355"/>
      <c r="V1817" s="355"/>
      <c r="W1817" s="355"/>
      <c r="X1817" s="355"/>
      <c r="Y1817" s="355"/>
      <c r="Z1817" s="355"/>
      <c r="AA1817" s="355"/>
      <c r="AB1817" s="355"/>
      <c r="AC1817" s="355"/>
      <c r="AD1817" s="355"/>
      <c r="AE1817" s="355"/>
      <c r="AF1817" s="355"/>
      <c r="AG1817" s="355"/>
      <c r="AH1817" s="355"/>
      <c r="AI1817" s="381">
        <v>65582852</v>
      </c>
      <c r="AJ1817" s="381">
        <v>0</v>
      </c>
      <c r="AK1817" s="381">
        <v>1576508</v>
      </c>
      <c r="AL1817" s="381">
        <v>0</v>
      </c>
      <c r="AM1817" s="381"/>
      <c r="AN1817" s="359"/>
      <c r="AO1817" s="367"/>
    </row>
    <row r="1818" spans="1:41" ht="15.75">
      <c r="A1818" s="355" t="s">
        <v>14834</v>
      </c>
      <c r="B1818" s="355">
        <v>205191</v>
      </c>
      <c r="C1818" s="382" t="s">
        <v>14831</v>
      </c>
      <c r="D1818" s="382" t="s">
        <v>14832</v>
      </c>
      <c r="E1818" s="382" t="s">
        <v>14833</v>
      </c>
      <c r="F1818" s="355"/>
      <c r="G1818" s="380" t="s">
        <v>12008</v>
      </c>
      <c r="H1818" s="355"/>
      <c r="I1818" s="355"/>
      <c r="J1818" s="355"/>
      <c r="K1818" s="380" t="s">
        <v>12230</v>
      </c>
      <c r="L1818" s="355"/>
      <c r="M1818" s="355"/>
      <c r="N1818" s="355"/>
      <c r="O1818" s="355"/>
      <c r="P1818" s="355"/>
      <c r="Q1818" s="355"/>
      <c r="R1818" s="355"/>
      <c r="S1818" s="355"/>
      <c r="T1818" s="355"/>
      <c r="U1818" s="355"/>
      <c r="V1818" s="355">
        <v>8536000</v>
      </c>
      <c r="W1818" s="355"/>
      <c r="X1818" s="355"/>
      <c r="Y1818" s="355"/>
      <c r="Z1818" s="355"/>
      <c r="AA1818" s="355"/>
      <c r="AB1818" s="355"/>
      <c r="AC1818" s="355"/>
      <c r="AD1818" s="355"/>
      <c r="AE1818" s="355"/>
      <c r="AF1818" s="355"/>
      <c r="AG1818" s="355"/>
      <c r="AH1818" s="355"/>
      <c r="AI1818" s="381">
        <v>65582852</v>
      </c>
      <c r="AJ1818" s="381">
        <v>65582852</v>
      </c>
      <c r="AK1818" s="381">
        <v>1576508</v>
      </c>
      <c r="AL1818" s="381">
        <v>1576508</v>
      </c>
      <c r="AM1818" s="381">
        <v>205191</v>
      </c>
      <c r="AN1818" s="359"/>
      <c r="AO1818" s="367"/>
    </row>
    <row r="1819" spans="1:41" ht="15.75">
      <c r="A1819" s="355" t="s">
        <v>14835</v>
      </c>
      <c r="B1819" s="355">
        <v>28221</v>
      </c>
      <c r="C1819" s="382" t="s">
        <v>14831</v>
      </c>
      <c r="D1819" s="382" t="s">
        <v>14832</v>
      </c>
      <c r="E1819" s="382" t="s">
        <v>14833</v>
      </c>
      <c r="F1819" s="355"/>
      <c r="G1819" s="380" t="s">
        <v>12010</v>
      </c>
      <c r="H1819" s="355"/>
      <c r="I1819" s="355"/>
      <c r="J1819" s="355"/>
      <c r="K1819" s="382" t="s">
        <v>12230</v>
      </c>
      <c r="L1819" s="355"/>
      <c r="M1819" s="355"/>
      <c r="N1819" s="355"/>
      <c r="O1819" s="355"/>
      <c r="P1819" s="355"/>
      <c r="Q1819" s="355"/>
      <c r="R1819" s="355"/>
      <c r="S1819" s="355"/>
      <c r="T1819" s="355"/>
      <c r="U1819" s="355"/>
      <c r="V1819" s="355">
        <v>1174000</v>
      </c>
      <c r="W1819" s="355"/>
      <c r="X1819" s="355"/>
      <c r="Y1819" s="355"/>
      <c r="Z1819" s="355"/>
      <c r="AA1819" s="355"/>
      <c r="AB1819" s="355"/>
      <c r="AC1819" s="355"/>
      <c r="AD1819" s="355"/>
      <c r="AE1819" s="355"/>
      <c r="AF1819" s="355"/>
      <c r="AG1819" s="355"/>
      <c r="AH1819" s="355"/>
      <c r="AI1819" s="381">
        <v>65582852</v>
      </c>
      <c r="AJ1819" s="381">
        <v>65582852</v>
      </c>
      <c r="AK1819" s="381">
        <v>1576508</v>
      </c>
      <c r="AL1819" s="381">
        <v>1576508</v>
      </c>
      <c r="AM1819" s="381">
        <v>28221</v>
      </c>
      <c r="AN1819" s="359"/>
      <c r="AO1819" s="367"/>
    </row>
    <row r="1820" spans="1:41" ht="15.75">
      <c r="A1820" s="355" t="s">
        <v>14836</v>
      </c>
      <c r="B1820" s="355">
        <v>172355</v>
      </c>
      <c r="C1820" s="382" t="s">
        <v>14831</v>
      </c>
      <c r="D1820" s="382" t="s">
        <v>14832</v>
      </c>
      <c r="E1820" s="382" t="s">
        <v>14833</v>
      </c>
      <c r="F1820" s="355"/>
      <c r="G1820" s="380" t="s">
        <v>12012</v>
      </c>
      <c r="H1820" s="355"/>
      <c r="I1820" s="355"/>
      <c r="J1820" s="355"/>
      <c r="K1820" s="382" t="s">
        <v>12230</v>
      </c>
      <c r="L1820" s="355"/>
      <c r="M1820" s="355"/>
      <c r="N1820" s="355"/>
      <c r="O1820" s="355"/>
      <c r="P1820" s="355"/>
      <c r="Q1820" s="355"/>
      <c r="R1820" s="355"/>
      <c r="S1820" s="355"/>
      <c r="T1820" s="355"/>
      <c r="U1820" s="355"/>
      <c r="V1820" s="355">
        <v>7170000</v>
      </c>
      <c r="W1820" s="355"/>
      <c r="X1820" s="355"/>
      <c r="Y1820" s="355"/>
      <c r="Z1820" s="355"/>
      <c r="AA1820" s="355"/>
      <c r="AB1820" s="355"/>
      <c r="AC1820" s="355"/>
      <c r="AD1820" s="355"/>
      <c r="AE1820" s="355"/>
      <c r="AF1820" s="355"/>
      <c r="AG1820" s="355"/>
      <c r="AH1820" s="355"/>
      <c r="AI1820" s="381">
        <v>65582852</v>
      </c>
      <c r="AJ1820" s="381">
        <v>65582852</v>
      </c>
      <c r="AK1820" s="381">
        <v>1576508</v>
      </c>
      <c r="AL1820" s="381">
        <v>1576508</v>
      </c>
      <c r="AM1820" s="381">
        <v>172355</v>
      </c>
      <c r="AN1820" s="359"/>
      <c r="AO1820" s="367"/>
    </row>
    <row r="1821" spans="1:41" ht="15.75">
      <c r="A1821" s="355" t="s">
        <v>14837</v>
      </c>
      <c r="B1821" s="355">
        <v>7712</v>
      </c>
      <c r="C1821" s="382" t="s">
        <v>14831</v>
      </c>
      <c r="D1821" s="382" t="s">
        <v>14832</v>
      </c>
      <c r="E1821" s="382" t="s">
        <v>14833</v>
      </c>
      <c r="F1821" s="355"/>
      <c r="G1821" s="380" t="s">
        <v>12014</v>
      </c>
      <c r="H1821" s="355"/>
      <c r="I1821" s="355"/>
      <c r="J1821" s="355"/>
      <c r="K1821" s="382" t="s">
        <v>12230</v>
      </c>
      <c r="L1821" s="355"/>
      <c r="M1821" s="355"/>
      <c r="N1821" s="355"/>
      <c r="O1821" s="355"/>
      <c r="P1821" s="355"/>
      <c r="Q1821" s="355"/>
      <c r="R1821" s="355"/>
      <c r="S1821" s="355"/>
      <c r="T1821" s="355"/>
      <c r="U1821" s="355"/>
      <c r="V1821" s="355">
        <v>320807</v>
      </c>
      <c r="W1821" s="355"/>
      <c r="X1821" s="355"/>
      <c r="Y1821" s="355"/>
      <c r="Z1821" s="355"/>
      <c r="AA1821" s="355"/>
      <c r="AB1821" s="355"/>
      <c r="AC1821" s="355"/>
      <c r="AD1821" s="355"/>
      <c r="AE1821" s="355"/>
      <c r="AF1821" s="355"/>
      <c r="AG1821" s="355"/>
      <c r="AH1821" s="355"/>
      <c r="AI1821" s="381">
        <v>65582852</v>
      </c>
      <c r="AJ1821" s="381">
        <v>65582852</v>
      </c>
      <c r="AK1821" s="381">
        <v>1576508</v>
      </c>
      <c r="AL1821" s="381">
        <v>1576508</v>
      </c>
      <c r="AM1821" s="381">
        <v>7712</v>
      </c>
      <c r="AN1821" s="359"/>
      <c r="AO1821" s="367"/>
    </row>
    <row r="1822" spans="1:41" ht="15.75">
      <c r="A1822" s="355" t="s">
        <v>14838</v>
      </c>
      <c r="B1822" s="355">
        <v>125793</v>
      </c>
      <c r="C1822" s="382" t="s">
        <v>14831</v>
      </c>
      <c r="D1822" s="382" t="s">
        <v>14832</v>
      </c>
      <c r="E1822" s="382" t="s">
        <v>14833</v>
      </c>
      <c r="F1822" s="355"/>
      <c r="G1822" s="380" t="s">
        <v>12016</v>
      </c>
      <c r="H1822" s="355"/>
      <c r="I1822" s="355"/>
      <c r="J1822" s="355"/>
      <c r="K1822" s="382" t="s">
        <v>12230</v>
      </c>
      <c r="L1822" s="355"/>
      <c r="M1822" s="355"/>
      <c r="N1822" s="355"/>
      <c r="O1822" s="355"/>
      <c r="P1822" s="355"/>
      <c r="Q1822" s="355"/>
      <c r="R1822" s="355"/>
      <c r="S1822" s="355"/>
      <c r="T1822" s="355"/>
      <c r="U1822" s="355"/>
      <c r="V1822" s="355">
        <v>5233000</v>
      </c>
      <c r="W1822" s="355"/>
      <c r="X1822" s="355"/>
      <c r="Y1822" s="355"/>
      <c r="Z1822" s="355"/>
      <c r="AA1822" s="355"/>
      <c r="AB1822" s="355"/>
      <c r="AC1822" s="355"/>
      <c r="AD1822" s="355"/>
      <c r="AE1822" s="355"/>
      <c r="AF1822" s="355"/>
      <c r="AG1822" s="355"/>
      <c r="AH1822" s="355"/>
      <c r="AI1822" s="381">
        <v>65582852</v>
      </c>
      <c r="AJ1822" s="381">
        <v>65582852</v>
      </c>
      <c r="AK1822" s="381">
        <v>1576508</v>
      </c>
      <c r="AL1822" s="381">
        <v>1576508</v>
      </c>
      <c r="AM1822" s="381">
        <v>125793</v>
      </c>
      <c r="AN1822" s="359"/>
      <c r="AO1822" s="367"/>
    </row>
    <row r="1823" spans="1:41" ht="15.75">
      <c r="A1823" s="355" t="s">
        <v>14839</v>
      </c>
      <c r="B1823" s="355">
        <v>17284</v>
      </c>
      <c r="C1823" s="382" t="s">
        <v>14831</v>
      </c>
      <c r="D1823" s="382" t="s">
        <v>14832</v>
      </c>
      <c r="E1823" s="382" t="s">
        <v>14833</v>
      </c>
      <c r="F1823" s="355"/>
      <c r="G1823" s="380" t="s">
        <v>12018</v>
      </c>
      <c r="H1823" s="355"/>
      <c r="I1823" s="355"/>
      <c r="J1823" s="355"/>
      <c r="K1823" s="382" t="s">
        <v>12230</v>
      </c>
      <c r="L1823" s="355"/>
      <c r="M1823" s="355"/>
      <c r="N1823" s="355"/>
      <c r="O1823" s="355"/>
      <c r="P1823" s="355"/>
      <c r="Q1823" s="355"/>
      <c r="R1823" s="355"/>
      <c r="S1823" s="355"/>
      <c r="T1823" s="355"/>
      <c r="U1823" s="355"/>
      <c r="V1823" s="355">
        <v>719000</v>
      </c>
      <c r="W1823" s="355"/>
      <c r="X1823" s="355"/>
      <c r="Y1823" s="355"/>
      <c r="Z1823" s="355"/>
      <c r="AA1823" s="355"/>
      <c r="AB1823" s="355"/>
      <c r="AC1823" s="355"/>
      <c r="AD1823" s="355"/>
      <c r="AE1823" s="355"/>
      <c r="AF1823" s="355"/>
      <c r="AG1823" s="355"/>
      <c r="AH1823" s="355"/>
      <c r="AI1823" s="381">
        <v>65582852</v>
      </c>
      <c r="AJ1823" s="381">
        <v>65582852</v>
      </c>
      <c r="AK1823" s="381">
        <v>1576508</v>
      </c>
      <c r="AL1823" s="381">
        <v>1576508</v>
      </c>
      <c r="AM1823" s="381">
        <v>17284</v>
      </c>
      <c r="AN1823" s="359"/>
      <c r="AO1823" s="367"/>
    </row>
    <row r="1824" spans="1:41" ht="15.75">
      <c r="A1824" s="355" t="s">
        <v>14840</v>
      </c>
      <c r="B1824" s="355">
        <v>105673</v>
      </c>
      <c r="C1824" s="382" t="s">
        <v>14831</v>
      </c>
      <c r="D1824" s="382" t="s">
        <v>14832</v>
      </c>
      <c r="E1824" s="382" t="s">
        <v>14833</v>
      </c>
      <c r="F1824" s="355"/>
      <c r="G1824" s="380" t="s">
        <v>12020</v>
      </c>
      <c r="H1824" s="355"/>
      <c r="I1824" s="355"/>
      <c r="J1824" s="355"/>
      <c r="K1824" s="382" t="s">
        <v>12230</v>
      </c>
      <c r="L1824" s="355"/>
      <c r="M1824" s="355"/>
      <c r="N1824" s="355"/>
      <c r="O1824" s="355"/>
      <c r="P1824" s="355"/>
      <c r="Q1824" s="355"/>
      <c r="R1824" s="355"/>
      <c r="S1824" s="355"/>
      <c r="T1824" s="355"/>
      <c r="U1824" s="355"/>
      <c r="V1824" s="355">
        <v>4396000</v>
      </c>
      <c r="W1824" s="355"/>
      <c r="X1824" s="355"/>
      <c r="Y1824" s="355"/>
      <c r="Z1824" s="355"/>
      <c r="AA1824" s="355"/>
      <c r="AB1824" s="355"/>
      <c r="AC1824" s="355"/>
      <c r="AD1824" s="355"/>
      <c r="AE1824" s="355"/>
      <c r="AF1824" s="355"/>
      <c r="AG1824" s="355"/>
      <c r="AH1824" s="355"/>
      <c r="AI1824" s="381">
        <v>65582852</v>
      </c>
      <c r="AJ1824" s="381">
        <v>65582852</v>
      </c>
      <c r="AK1824" s="381">
        <v>1576508</v>
      </c>
      <c r="AL1824" s="381">
        <v>1576508</v>
      </c>
      <c r="AM1824" s="381">
        <v>105673</v>
      </c>
      <c r="AN1824" s="359"/>
      <c r="AO1824" s="367"/>
    </row>
    <row r="1825" spans="1:41" ht="15.75">
      <c r="A1825" s="355" t="s">
        <v>14841</v>
      </c>
      <c r="B1825" s="355"/>
      <c r="C1825" s="382" t="s">
        <v>14831</v>
      </c>
      <c r="D1825" s="382" t="s">
        <v>14832</v>
      </c>
      <c r="E1825" s="382" t="s">
        <v>14833</v>
      </c>
      <c r="F1825" s="355"/>
      <c r="G1825" s="380" t="s">
        <v>12022</v>
      </c>
      <c r="H1825" s="355"/>
      <c r="I1825" s="355"/>
      <c r="J1825" s="355"/>
      <c r="K1825" s="382" t="s">
        <v>13774</v>
      </c>
      <c r="L1825" s="355"/>
      <c r="M1825" s="355"/>
      <c r="N1825" s="355"/>
      <c r="O1825" s="355"/>
      <c r="P1825" s="355"/>
      <c r="Q1825" s="355"/>
      <c r="R1825" s="355"/>
      <c r="S1825" s="355"/>
      <c r="T1825" s="355"/>
      <c r="U1825" s="355"/>
      <c r="V1825" s="355"/>
      <c r="W1825" s="355"/>
      <c r="X1825" s="355"/>
      <c r="Y1825" s="355"/>
      <c r="Z1825" s="355"/>
      <c r="AA1825" s="355"/>
      <c r="AB1825" s="355"/>
      <c r="AC1825" s="355"/>
      <c r="AD1825" s="355"/>
      <c r="AE1825" s="355"/>
      <c r="AF1825" s="355"/>
      <c r="AG1825" s="355"/>
      <c r="AH1825" s="355"/>
      <c r="AI1825" s="381">
        <v>65582852</v>
      </c>
      <c r="AJ1825" s="381">
        <v>0</v>
      </c>
      <c r="AK1825" s="381">
        <v>1576508</v>
      </c>
      <c r="AL1825" s="381">
        <v>0</v>
      </c>
      <c r="AM1825" s="381"/>
      <c r="AN1825" s="359"/>
      <c r="AO1825" s="367"/>
    </row>
    <row r="1826" spans="1:41" ht="15.75">
      <c r="A1826" s="355" t="s">
        <v>14842</v>
      </c>
      <c r="B1826" s="355">
        <v>414446</v>
      </c>
      <c r="C1826" s="382" t="s">
        <v>14831</v>
      </c>
      <c r="D1826" s="382" t="s">
        <v>14832</v>
      </c>
      <c r="E1826" s="382" t="s">
        <v>14833</v>
      </c>
      <c r="F1826" s="355"/>
      <c r="G1826" s="380" t="s">
        <v>12024</v>
      </c>
      <c r="H1826" s="355"/>
      <c r="I1826" s="355"/>
      <c r="J1826" s="355"/>
      <c r="K1826" s="382" t="s">
        <v>12230</v>
      </c>
      <c r="L1826" s="355"/>
      <c r="M1826" s="355"/>
      <c r="N1826" s="355"/>
      <c r="O1826" s="355"/>
      <c r="P1826" s="355"/>
      <c r="Q1826" s="355"/>
      <c r="R1826" s="355"/>
      <c r="S1826" s="355"/>
      <c r="T1826" s="355"/>
      <c r="U1826" s="355"/>
      <c r="V1826" s="355">
        <v>17241000</v>
      </c>
      <c r="W1826" s="355"/>
      <c r="X1826" s="355"/>
      <c r="Y1826" s="355"/>
      <c r="Z1826" s="355"/>
      <c r="AA1826" s="355"/>
      <c r="AB1826" s="355"/>
      <c r="AC1826" s="355"/>
      <c r="AD1826" s="355"/>
      <c r="AE1826" s="355"/>
      <c r="AF1826" s="355"/>
      <c r="AG1826" s="355"/>
      <c r="AH1826" s="355"/>
      <c r="AI1826" s="381">
        <v>65582852</v>
      </c>
      <c r="AJ1826" s="381">
        <v>65582852</v>
      </c>
      <c r="AK1826" s="381">
        <v>1576508</v>
      </c>
      <c r="AL1826" s="381">
        <v>1576508</v>
      </c>
      <c r="AM1826" s="381">
        <v>414446</v>
      </c>
      <c r="AN1826" s="359"/>
      <c r="AO1826" s="367"/>
    </row>
    <row r="1827" spans="1:41" ht="15.75">
      <c r="A1827" s="355" t="s">
        <v>14843</v>
      </c>
      <c r="B1827" s="355">
        <v>108149</v>
      </c>
      <c r="C1827" s="382" t="s">
        <v>14831</v>
      </c>
      <c r="D1827" s="382" t="s">
        <v>14832</v>
      </c>
      <c r="E1827" s="382" t="s">
        <v>14833</v>
      </c>
      <c r="F1827" s="355"/>
      <c r="G1827" s="380" t="s">
        <v>12026</v>
      </c>
      <c r="H1827" s="355"/>
      <c r="I1827" s="355"/>
      <c r="J1827" s="355"/>
      <c r="K1827" s="382" t="s">
        <v>12230</v>
      </c>
      <c r="L1827" s="355"/>
      <c r="M1827" s="355"/>
      <c r="N1827" s="355"/>
      <c r="O1827" s="355"/>
      <c r="P1827" s="355"/>
      <c r="Q1827" s="355"/>
      <c r="R1827" s="355"/>
      <c r="S1827" s="355"/>
      <c r="T1827" s="355"/>
      <c r="U1827" s="355"/>
      <c r="V1827" s="355">
        <v>4499000</v>
      </c>
      <c r="W1827" s="355"/>
      <c r="X1827" s="355"/>
      <c r="Y1827" s="355"/>
      <c r="Z1827" s="355"/>
      <c r="AA1827" s="355"/>
      <c r="AB1827" s="355"/>
      <c r="AC1827" s="355"/>
      <c r="AD1827" s="355"/>
      <c r="AE1827" s="355"/>
      <c r="AF1827" s="355"/>
      <c r="AG1827" s="355"/>
      <c r="AH1827" s="355"/>
      <c r="AI1827" s="381">
        <v>65582852</v>
      </c>
      <c r="AJ1827" s="381">
        <v>65582852</v>
      </c>
      <c r="AK1827" s="381">
        <v>1576508</v>
      </c>
      <c r="AL1827" s="381">
        <v>1576508</v>
      </c>
      <c r="AM1827" s="381">
        <v>108149</v>
      </c>
      <c r="AN1827" s="359"/>
      <c r="AO1827" s="367"/>
    </row>
    <row r="1828" spans="1:41" ht="15.75">
      <c r="A1828" s="355" t="s">
        <v>14844</v>
      </c>
      <c r="B1828" s="355">
        <v>50745</v>
      </c>
      <c r="C1828" s="382" t="s">
        <v>14831</v>
      </c>
      <c r="D1828" s="382" t="s">
        <v>14832</v>
      </c>
      <c r="E1828" s="382" t="s">
        <v>14833</v>
      </c>
      <c r="F1828" s="355"/>
      <c r="G1828" s="380" t="s">
        <v>12028</v>
      </c>
      <c r="H1828" s="355"/>
      <c r="I1828" s="355"/>
      <c r="J1828" s="355"/>
      <c r="K1828" s="382" t="s">
        <v>12230</v>
      </c>
      <c r="L1828" s="355"/>
      <c r="M1828" s="355"/>
      <c r="N1828" s="355"/>
      <c r="O1828" s="355"/>
      <c r="P1828" s="355"/>
      <c r="Q1828" s="355"/>
      <c r="R1828" s="355"/>
      <c r="S1828" s="355"/>
      <c r="T1828" s="355"/>
      <c r="U1828" s="355"/>
      <c r="V1828" s="355">
        <v>2111000</v>
      </c>
      <c r="W1828" s="355"/>
      <c r="X1828" s="355"/>
      <c r="Y1828" s="355"/>
      <c r="Z1828" s="355"/>
      <c r="AA1828" s="355"/>
      <c r="AB1828" s="355"/>
      <c r="AC1828" s="355"/>
      <c r="AD1828" s="355"/>
      <c r="AE1828" s="355"/>
      <c r="AF1828" s="355"/>
      <c r="AG1828" s="355"/>
      <c r="AH1828" s="355"/>
      <c r="AI1828" s="381">
        <v>65582852</v>
      </c>
      <c r="AJ1828" s="381">
        <v>65582852</v>
      </c>
      <c r="AK1828" s="381">
        <v>1576508</v>
      </c>
      <c r="AL1828" s="381">
        <v>1576508</v>
      </c>
      <c r="AM1828" s="381">
        <v>50745</v>
      </c>
      <c r="AN1828" s="359"/>
      <c r="AO1828" s="367"/>
    </row>
    <row r="1829" spans="1:41" ht="15.75">
      <c r="A1829" s="355" t="s">
        <v>14845</v>
      </c>
      <c r="B1829" s="355">
        <v>16131</v>
      </c>
      <c r="C1829" s="382" t="s">
        <v>14831</v>
      </c>
      <c r="D1829" s="382" t="s">
        <v>14832</v>
      </c>
      <c r="E1829" s="382" t="s">
        <v>14833</v>
      </c>
      <c r="F1829" s="355"/>
      <c r="G1829" s="380" t="s">
        <v>12030</v>
      </c>
      <c r="H1829" s="355"/>
      <c r="I1829" s="355"/>
      <c r="J1829" s="355"/>
      <c r="K1829" s="382" t="s">
        <v>12230</v>
      </c>
      <c r="L1829" s="355"/>
      <c r="M1829" s="355"/>
      <c r="N1829" s="355"/>
      <c r="O1829" s="355"/>
      <c r="P1829" s="355"/>
      <c r="Q1829" s="355"/>
      <c r="R1829" s="355"/>
      <c r="S1829" s="355"/>
      <c r="T1829" s="355"/>
      <c r="U1829" s="355"/>
      <c r="V1829" s="355">
        <v>671045</v>
      </c>
      <c r="W1829" s="355"/>
      <c r="X1829" s="355"/>
      <c r="Y1829" s="355"/>
      <c r="Z1829" s="355"/>
      <c r="AA1829" s="355"/>
      <c r="AB1829" s="355"/>
      <c r="AC1829" s="355"/>
      <c r="AD1829" s="355"/>
      <c r="AE1829" s="355"/>
      <c r="AF1829" s="355"/>
      <c r="AG1829" s="355"/>
      <c r="AH1829" s="355"/>
      <c r="AI1829" s="381">
        <v>65582852</v>
      </c>
      <c r="AJ1829" s="381">
        <v>65582852</v>
      </c>
      <c r="AK1829" s="381">
        <v>1576508</v>
      </c>
      <c r="AL1829" s="381">
        <v>1576508</v>
      </c>
      <c r="AM1829" s="381">
        <v>16131</v>
      </c>
      <c r="AN1829" s="359"/>
      <c r="AO1829" s="367"/>
    </row>
    <row r="1830" spans="1:41" ht="15.75">
      <c r="A1830" s="355" t="s">
        <v>14846</v>
      </c>
      <c r="B1830" s="355">
        <v>253966</v>
      </c>
      <c r="C1830" s="382" t="s">
        <v>14831</v>
      </c>
      <c r="D1830" s="382" t="s">
        <v>14832</v>
      </c>
      <c r="E1830" s="382" t="s">
        <v>14833</v>
      </c>
      <c r="F1830" s="355"/>
      <c r="G1830" s="380" t="s">
        <v>12032</v>
      </c>
      <c r="H1830" s="355"/>
      <c r="I1830" s="355"/>
      <c r="J1830" s="355"/>
      <c r="K1830" s="382" t="s">
        <v>12230</v>
      </c>
      <c r="L1830" s="355"/>
      <c r="M1830" s="355"/>
      <c r="N1830" s="355"/>
      <c r="O1830" s="355"/>
      <c r="P1830" s="355"/>
      <c r="Q1830" s="355"/>
      <c r="R1830" s="355"/>
      <c r="S1830" s="355"/>
      <c r="T1830" s="355"/>
      <c r="U1830" s="355"/>
      <c r="V1830" s="355">
        <v>10565000</v>
      </c>
      <c r="W1830" s="355"/>
      <c r="X1830" s="355"/>
      <c r="Y1830" s="355"/>
      <c r="Z1830" s="355"/>
      <c r="AA1830" s="355"/>
      <c r="AB1830" s="355"/>
      <c r="AC1830" s="355"/>
      <c r="AD1830" s="355"/>
      <c r="AE1830" s="355"/>
      <c r="AF1830" s="355"/>
      <c r="AG1830" s="355"/>
      <c r="AH1830" s="355"/>
      <c r="AI1830" s="381">
        <v>65582852</v>
      </c>
      <c r="AJ1830" s="381">
        <v>65582852</v>
      </c>
      <c r="AK1830" s="381">
        <v>1576508</v>
      </c>
      <c r="AL1830" s="381">
        <v>1576508</v>
      </c>
      <c r="AM1830" s="381">
        <v>253966</v>
      </c>
      <c r="AN1830" s="359"/>
      <c r="AO1830" s="367"/>
    </row>
    <row r="1831" spans="1:41" ht="15.75">
      <c r="A1831" s="355" t="s">
        <v>14847</v>
      </c>
      <c r="B1831" s="355">
        <v>39760</v>
      </c>
      <c r="C1831" s="382" t="s">
        <v>14831</v>
      </c>
      <c r="D1831" s="382" t="s">
        <v>14832</v>
      </c>
      <c r="E1831" s="382" t="s">
        <v>14833</v>
      </c>
      <c r="F1831" s="355"/>
      <c r="G1831" s="380" t="s">
        <v>12034</v>
      </c>
      <c r="H1831" s="355"/>
      <c r="I1831" s="355"/>
      <c r="J1831" s="355"/>
      <c r="K1831" s="382" t="s">
        <v>12230</v>
      </c>
      <c r="L1831" s="355"/>
      <c r="M1831" s="355"/>
      <c r="N1831" s="355"/>
      <c r="O1831" s="355"/>
      <c r="P1831" s="355"/>
      <c r="Q1831" s="355"/>
      <c r="R1831" s="355"/>
      <c r="S1831" s="355"/>
      <c r="T1831" s="355"/>
      <c r="U1831" s="355"/>
      <c r="V1831" s="355">
        <v>1654000</v>
      </c>
      <c r="W1831" s="355"/>
      <c r="X1831" s="355"/>
      <c r="Y1831" s="355"/>
      <c r="Z1831" s="355"/>
      <c r="AA1831" s="355"/>
      <c r="AB1831" s="355"/>
      <c r="AC1831" s="355"/>
      <c r="AD1831" s="355"/>
      <c r="AE1831" s="355"/>
      <c r="AF1831" s="355"/>
      <c r="AG1831" s="355"/>
      <c r="AH1831" s="355"/>
      <c r="AI1831" s="381">
        <v>65582852</v>
      </c>
      <c r="AJ1831" s="381">
        <v>65582852</v>
      </c>
      <c r="AK1831" s="381">
        <v>1576508</v>
      </c>
      <c r="AL1831" s="381">
        <v>1576508</v>
      </c>
      <c r="AM1831" s="381">
        <v>39760</v>
      </c>
      <c r="AN1831" s="359"/>
      <c r="AO1831" s="367"/>
    </row>
    <row r="1832" spans="1:41" ht="15.75">
      <c r="A1832" s="355" t="s">
        <v>14848</v>
      </c>
      <c r="B1832" s="355">
        <v>31082</v>
      </c>
      <c r="C1832" s="382" t="s">
        <v>14831</v>
      </c>
      <c r="D1832" s="382" t="s">
        <v>14832</v>
      </c>
      <c r="E1832" s="382" t="s">
        <v>14833</v>
      </c>
      <c r="F1832" s="355"/>
      <c r="G1832" s="380" t="s">
        <v>12036</v>
      </c>
      <c r="H1832" s="355"/>
      <c r="I1832" s="355"/>
      <c r="J1832" s="355"/>
      <c r="K1832" s="382" t="s">
        <v>12230</v>
      </c>
      <c r="L1832" s="355"/>
      <c r="M1832" s="355"/>
      <c r="N1832" s="355"/>
      <c r="O1832" s="355"/>
      <c r="P1832" s="355"/>
      <c r="Q1832" s="355"/>
      <c r="R1832" s="355"/>
      <c r="S1832" s="355"/>
      <c r="T1832" s="355"/>
      <c r="U1832" s="355"/>
      <c r="V1832" s="355">
        <v>1293000</v>
      </c>
      <c r="W1832" s="355"/>
      <c r="X1832" s="355"/>
      <c r="Y1832" s="355"/>
      <c r="Z1832" s="355"/>
      <c r="AA1832" s="355"/>
      <c r="AB1832" s="355"/>
      <c r="AC1832" s="355"/>
      <c r="AD1832" s="355"/>
      <c r="AE1832" s="355"/>
      <c r="AF1832" s="355"/>
      <c r="AG1832" s="355"/>
      <c r="AH1832" s="355"/>
      <c r="AI1832" s="381">
        <v>65582852</v>
      </c>
      <c r="AJ1832" s="381">
        <v>65582852</v>
      </c>
      <c r="AK1832" s="381">
        <v>1576508</v>
      </c>
      <c r="AL1832" s="381">
        <v>1576508</v>
      </c>
      <c r="AM1832" s="381">
        <v>31082</v>
      </c>
      <c r="AN1832" s="359"/>
      <c r="AO1832" s="367"/>
    </row>
    <row r="1833" spans="1:41" ht="15.75">
      <c r="A1833" s="355" t="s">
        <v>14849</v>
      </c>
      <c r="B1833" s="355"/>
      <c r="C1833" s="380" t="s">
        <v>14850</v>
      </c>
      <c r="D1833" s="380" t="s">
        <v>14851</v>
      </c>
      <c r="E1833" s="380" t="s">
        <v>14852</v>
      </c>
      <c r="F1833" s="355"/>
      <c r="G1833" s="380" t="s">
        <v>11988</v>
      </c>
      <c r="H1833" s="355"/>
      <c r="I1833" s="355"/>
      <c r="J1833" s="355"/>
      <c r="K1833" s="380" t="s">
        <v>14813</v>
      </c>
      <c r="L1833" s="355"/>
      <c r="M1833" s="355"/>
      <c r="N1833" s="355"/>
      <c r="O1833" s="355"/>
      <c r="P1833" s="355"/>
      <c r="Q1833" s="355"/>
      <c r="R1833" s="355"/>
      <c r="S1833" s="355"/>
      <c r="T1833" s="355"/>
      <c r="U1833" s="355"/>
      <c r="V1833" s="355"/>
      <c r="W1833" s="355"/>
      <c r="X1833" s="355"/>
      <c r="Y1833" s="355"/>
      <c r="Z1833" s="355"/>
      <c r="AA1833" s="355"/>
      <c r="AB1833" s="355"/>
      <c r="AC1833" s="355"/>
      <c r="AD1833" s="355"/>
      <c r="AE1833" s="355"/>
      <c r="AF1833" s="355"/>
      <c r="AG1833" s="355"/>
      <c r="AH1833" s="355"/>
      <c r="AI1833" s="381">
        <v>174797215</v>
      </c>
      <c r="AJ1833" s="381">
        <v>0</v>
      </c>
      <c r="AK1833" s="381">
        <v>1306734</v>
      </c>
      <c r="AL1833" s="381">
        <v>0</v>
      </c>
      <c r="AM1833" s="381"/>
      <c r="AN1833" s="359"/>
      <c r="AO1833" s="367"/>
    </row>
    <row r="1834" spans="1:41" ht="15.75">
      <c r="A1834" s="355" t="s">
        <v>14853</v>
      </c>
      <c r="B1834" s="355">
        <v>164564</v>
      </c>
      <c r="C1834" s="382" t="s">
        <v>14850</v>
      </c>
      <c r="D1834" s="382" t="s">
        <v>14851</v>
      </c>
      <c r="E1834" s="382" t="s">
        <v>14852</v>
      </c>
      <c r="F1834" s="355"/>
      <c r="G1834" s="380" t="s">
        <v>12008</v>
      </c>
      <c r="H1834" s="355"/>
      <c r="I1834" s="355"/>
      <c r="J1834" s="355"/>
      <c r="K1834" s="380" t="s">
        <v>14815</v>
      </c>
      <c r="L1834" s="355"/>
      <c r="M1834" s="355"/>
      <c r="N1834" s="355"/>
      <c r="O1834" s="355"/>
      <c r="P1834" s="355"/>
      <c r="Q1834" s="355"/>
      <c r="R1834" s="355"/>
      <c r="S1834" s="355"/>
      <c r="T1834" s="355"/>
      <c r="U1834" s="355"/>
      <c r="V1834" s="355">
        <v>22013000</v>
      </c>
      <c r="W1834" s="355"/>
      <c r="X1834" s="355"/>
      <c r="Y1834" s="355"/>
      <c r="Z1834" s="355"/>
      <c r="AA1834" s="355"/>
      <c r="AB1834" s="355"/>
      <c r="AC1834" s="355"/>
      <c r="AD1834" s="355"/>
      <c r="AE1834" s="355"/>
      <c r="AF1834" s="355"/>
      <c r="AG1834" s="355"/>
      <c r="AH1834" s="355"/>
      <c r="AI1834" s="381">
        <v>174797215</v>
      </c>
      <c r="AJ1834" s="381">
        <v>126552215</v>
      </c>
      <c r="AK1834" s="381">
        <v>1306734</v>
      </c>
      <c r="AL1834" s="381">
        <v>946068.17457480659</v>
      </c>
      <c r="AM1834" s="381">
        <v>164564</v>
      </c>
      <c r="AN1834" s="359"/>
      <c r="AO1834" s="367"/>
    </row>
    <row r="1835" spans="1:41" ht="15.75">
      <c r="A1835" s="355" t="s">
        <v>14854</v>
      </c>
      <c r="B1835" s="355">
        <v>600883</v>
      </c>
      <c r="C1835" s="382" t="s">
        <v>14850</v>
      </c>
      <c r="D1835" s="382" t="s">
        <v>14851</v>
      </c>
      <c r="E1835" s="382" t="s">
        <v>14852</v>
      </c>
      <c r="F1835" s="355"/>
      <c r="G1835" s="380" t="s">
        <v>12010</v>
      </c>
      <c r="H1835" s="355"/>
      <c r="I1835" s="355"/>
      <c r="J1835" s="355"/>
      <c r="K1835" s="382" t="s">
        <v>14815</v>
      </c>
      <c r="L1835" s="355"/>
      <c r="M1835" s="355"/>
      <c r="N1835" s="355"/>
      <c r="O1835" s="355"/>
      <c r="P1835" s="355"/>
      <c r="Q1835" s="355"/>
      <c r="R1835" s="355"/>
      <c r="S1835" s="355"/>
      <c r="T1835" s="355"/>
      <c r="U1835" s="355"/>
      <c r="V1835" s="355">
        <v>80378000</v>
      </c>
      <c r="W1835" s="355"/>
      <c r="X1835" s="355"/>
      <c r="Y1835" s="355"/>
      <c r="Z1835" s="355"/>
      <c r="AA1835" s="355"/>
      <c r="AB1835" s="355"/>
      <c r="AC1835" s="355"/>
      <c r="AD1835" s="355"/>
      <c r="AE1835" s="355"/>
      <c r="AF1835" s="355"/>
      <c r="AG1835" s="355"/>
      <c r="AH1835" s="355"/>
      <c r="AI1835" s="381">
        <v>174797215</v>
      </c>
      <c r="AJ1835" s="381">
        <v>126552215</v>
      </c>
      <c r="AK1835" s="381">
        <v>1306734</v>
      </c>
      <c r="AL1835" s="381">
        <v>946068.17457480659</v>
      </c>
      <c r="AM1835" s="381">
        <v>600883</v>
      </c>
      <c r="AN1835" s="359"/>
      <c r="AO1835" s="367"/>
    </row>
    <row r="1836" spans="1:41" ht="15.75">
      <c r="A1836" s="355" t="s">
        <v>14855</v>
      </c>
      <c r="B1836" s="355">
        <v>69352</v>
      </c>
      <c r="C1836" s="382" t="s">
        <v>14850</v>
      </c>
      <c r="D1836" s="382" t="s">
        <v>14851</v>
      </c>
      <c r="E1836" s="382" t="s">
        <v>14852</v>
      </c>
      <c r="F1836" s="355"/>
      <c r="G1836" s="380" t="s">
        <v>12012</v>
      </c>
      <c r="H1836" s="355"/>
      <c r="I1836" s="355"/>
      <c r="J1836" s="355"/>
      <c r="K1836" s="382" t="s">
        <v>14815</v>
      </c>
      <c r="L1836" s="355"/>
      <c r="M1836" s="355"/>
      <c r="N1836" s="355"/>
      <c r="O1836" s="355"/>
      <c r="P1836" s="355"/>
      <c r="Q1836" s="355"/>
      <c r="R1836" s="355"/>
      <c r="S1836" s="355"/>
      <c r="T1836" s="355"/>
      <c r="U1836" s="355"/>
      <c r="V1836" s="355">
        <v>9277000</v>
      </c>
      <c r="W1836" s="355"/>
      <c r="X1836" s="355"/>
      <c r="Y1836" s="355"/>
      <c r="Z1836" s="355"/>
      <c r="AA1836" s="355"/>
      <c r="AB1836" s="355"/>
      <c r="AC1836" s="355"/>
      <c r="AD1836" s="355"/>
      <c r="AE1836" s="355"/>
      <c r="AF1836" s="355"/>
      <c r="AG1836" s="355"/>
      <c r="AH1836" s="355"/>
      <c r="AI1836" s="381">
        <v>174797215</v>
      </c>
      <c r="AJ1836" s="381">
        <v>126552215</v>
      </c>
      <c r="AK1836" s="381">
        <v>1306734</v>
      </c>
      <c r="AL1836" s="381">
        <v>946068.17457480659</v>
      </c>
      <c r="AM1836" s="381">
        <v>69352</v>
      </c>
      <c r="AN1836" s="359"/>
      <c r="AO1836" s="367"/>
    </row>
    <row r="1837" spans="1:41" ht="15.75">
      <c r="A1837" s="355" t="s">
        <v>14856</v>
      </c>
      <c r="B1837" s="355">
        <v>7498</v>
      </c>
      <c r="C1837" s="382" t="s">
        <v>14850</v>
      </c>
      <c r="D1837" s="382" t="s">
        <v>14851</v>
      </c>
      <c r="E1837" s="382" t="s">
        <v>14852</v>
      </c>
      <c r="F1837" s="355"/>
      <c r="G1837" s="380" t="s">
        <v>12014</v>
      </c>
      <c r="H1837" s="355"/>
      <c r="I1837" s="355"/>
      <c r="J1837" s="355"/>
      <c r="K1837" s="382" t="s">
        <v>14815</v>
      </c>
      <c r="L1837" s="355"/>
      <c r="M1837" s="355"/>
      <c r="N1837" s="355"/>
      <c r="O1837" s="355"/>
      <c r="P1837" s="355"/>
      <c r="Q1837" s="355"/>
      <c r="R1837" s="355"/>
      <c r="S1837" s="355"/>
      <c r="T1837" s="355"/>
      <c r="U1837" s="355"/>
      <c r="V1837" s="355">
        <v>1003000</v>
      </c>
      <c r="W1837" s="355"/>
      <c r="X1837" s="355"/>
      <c r="Y1837" s="355"/>
      <c r="Z1837" s="355"/>
      <c r="AA1837" s="355"/>
      <c r="AB1837" s="355"/>
      <c r="AC1837" s="355"/>
      <c r="AD1837" s="355"/>
      <c r="AE1837" s="355"/>
      <c r="AF1837" s="355"/>
      <c r="AG1837" s="355"/>
      <c r="AH1837" s="355"/>
      <c r="AI1837" s="381">
        <v>174797215</v>
      </c>
      <c r="AJ1837" s="381">
        <v>126552215</v>
      </c>
      <c r="AK1837" s="381">
        <v>1306734</v>
      </c>
      <c r="AL1837" s="381">
        <v>946068.17457480659</v>
      </c>
      <c r="AM1837" s="381">
        <v>7498</v>
      </c>
      <c r="AN1837" s="359"/>
      <c r="AO1837" s="367"/>
    </row>
    <row r="1838" spans="1:41" ht="15.75">
      <c r="A1838" s="355" t="s">
        <v>14857</v>
      </c>
      <c r="B1838" s="355"/>
      <c r="C1838" s="382" t="s">
        <v>14850</v>
      </c>
      <c r="D1838" s="382" t="s">
        <v>14851</v>
      </c>
      <c r="E1838" s="382" t="s">
        <v>14852</v>
      </c>
      <c r="F1838" s="355"/>
      <c r="G1838" s="380" t="s">
        <v>12016</v>
      </c>
      <c r="H1838" s="355"/>
      <c r="I1838" s="355"/>
      <c r="J1838" s="355"/>
      <c r="K1838" s="380" t="s">
        <v>14303</v>
      </c>
      <c r="L1838" s="355"/>
      <c r="M1838" s="355"/>
      <c r="N1838" s="355"/>
      <c r="O1838" s="355"/>
      <c r="P1838" s="355"/>
      <c r="Q1838" s="355"/>
      <c r="R1838" s="355"/>
      <c r="S1838" s="355"/>
      <c r="T1838" s="355"/>
      <c r="U1838" s="355"/>
      <c r="V1838" s="355"/>
      <c r="W1838" s="355"/>
      <c r="X1838" s="355"/>
      <c r="Y1838" s="355"/>
      <c r="Z1838" s="355"/>
      <c r="AA1838" s="355"/>
      <c r="AB1838" s="355"/>
      <c r="AC1838" s="355"/>
      <c r="AD1838" s="355"/>
      <c r="AE1838" s="355"/>
      <c r="AF1838" s="355"/>
      <c r="AG1838" s="355"/>
      <c r="AH1838" s="355"/>
      <c r="AI1838" s="381">
        <v>174797215</v>
      </c>
      <c r="AJ1838" s="381">
        <v>0</v>
      </c>
      <c r="AK1838" s="381">
        <v>1306734</v>
      </c>
      <c r="AL1838" s="381">
        <v>0</v>
      </c>
      <c r="AM1838" s="381"/>
      <c r="AN1838" s="359"/>
      <c r="AO1838" s="367"/>
    </row>
    <row r="1839" spans="1:41" ht="15.75">
      <c r="A1839" s="355" t="s">
        <v>14858</v>
      </c>
      <c r="B1839" s="355">
        <v>9546</v>
      </c>
      <c r="C1839" s="382" t="s">
        <v>14850</v>
      </c>
      <c r="D1839" s="382" t="s">
        <v>14851</v>
      </c>
      <c r="E1839" s="382" t="s">
        <v>14852</v>
      </c>
      <c r="F1839" s="355"/>
      <c r="G1839" s="380" t="s">
        <v>12018</v>
      </c>
      <c r="H1839" s="355"/>
      <c r="I1839" s="355"/>
      <c r="J1839" s="355"/>
      <c r="K1839" s="382" t="s">
        <v>14815</v>
      </c>
      <c r="L1839" s="355"/>
      <c r="M1839" s="355"/>
      <c r="N1839" s="355"/>
      <c r="O1839" s="355"/>
      <c r="P1839" s="355"/>
      <c r="Q1839" s="355"/>
      <c r="R1839" s="355"/>
      <c r="S1839" s="355"/>
      <c r="T1839" s="355"/>
      <c r="U1839" s="355"/>
      <c r="V1839" s="355">
        <v>1277000</v>
      </c>
      <c r="W1839" s="355"/>
      <c r="X1839" s="355"/>
      <c r="Y1839" s="355"/>
      <c r="Z1839" s="355"/>
      <c r="AA1839" s="355"/>
      <c r="AB1839" s="355"/>
      <c r="AC1839" s="355"/>
      <c r="AD1839" s="355"/>
      <c r="AE1839" s="355"/>
      <c r="AF1839" s="355"/>
      <c r="AG1839" s="355"/>
      <c r="AH1839" s="355"/>
      <c r="AI1839" s="381">
        <v>174797215</v>
      </c>
      <c r="AJ1839" s="381">
        <v>126552215</v>
      </c>
      <c r="AK1839" s="381">
        <v>1306734</v>
      </c>
      <c r="AL1839" s="381">
        <v>946068.17457480659</v>
      </c>
      <c r="AM1839" s="381">
        <v>9546</v>
      </c>
      <c r="AN1839" s="359"/>
      <c r="AO1839" s="367"/>
    </row>
    <row r="1840" spans="1:41" ht="15.75">
      <c r="A1840" s="355" t="s">
        <v>14859</v>
      </c>
      <c r="B1840" s="355">
        <v>16633</v>
      </c>
      <c r="C1840" s="382" t="s">
        <v>14850</v>
      </c>
      <c r="D1840" s="382" t="s">
        <v>14851</v>
      </c>
      <c r="E1840" s="382" t="s">
        <v>14852</v>
      </c>
      <c r="F1840" s="355"/>
      <c r="G1840" s="380" t="s">
        <v>12020</v>
      </c>
      <c r="H1840" s="355"/>
      <c r="I1840" s="355"/>
      <c r="J1840" s="355"/>
      <c r="K1840" s="382" t="s">
        <v>14815</v>
      </c>
      <c r="L1840" s="355"/>
      <c r="M1840" s="355"/>
      <c r="N1840" s="355"/>
      <c r="O1840" s="355"/>
      <c r="P1840" s="355"/>
      <c r="Q1840" s="355"/>
      <c r="R1840" s="355"/>
      <c r="S1840" s="355"/>
      <c r="T1840" s="355"/>
      <c r="U1840" s="355"/>
      <c r="V1840" s="355">
        <v>2225000</v>
      </c>
      <c r="W1840" s="355"/>
      <c r="X1840" s="355"/>
      <c r="Y1840" s="355"/>
      <c r="Z1840" s="355"/>
      <c r="AA1840" s="355"/>
      <c r="AB1840" s="355"/>
      <c r="AC1840" s="355"/>
      <c r="AD1840" s="355"/>
      <c r="AE1840" s="355"/>
      <c r="AF1840" s="355"/>
      <c r="AG1840" s="355"/>
      <c r="AH1840" s="355"/>
      <c r="AI1840" s="381">
        <v>174797215</v>
      </c>
      <c r="AJ1840" s="381">
        <v>126552215</v>
      </c>
      <c r="AK1840" s="381">
        <v>1306734</v>
      </c>
      <c r="AL1840" s="381">
        <v>946068.17457480659</v>
      </c>
      <c r="AM1840" s="381">
        <v>16633</v>
      </c>
      <c r="AN1840" s="359"/>
      <c r="AO1840" s="367"/>
    </row>
    <row r="1841" spans="1:41" ht="15.75">
      <c r="A1841" s="355" t="s">
        <v>14860</v>
      </c>
      <c r="B1841" s="355">
        <v>60740</v>
      </c>
      <c r="C1841" s="382" t="s">
        <v>14850</v>
      </c>
      <c r="D1841" s="382" t="s">
        <v>14851</v>
      </c>
      <c r="E1841" s="382" t="s">
        <v>14852</v>
      </c>
      <c r="F1841" s="355"/>
      <c r="G1841" s="380" t="s">
        <v>12022</v>
      </c>
      <c r="H1841" s="355"/>
      <c r="I1841" s="355"/>
      <c r="J1841" s="355"/>
      <c r="K1841" s="382" t="s">
        <v>14815</v>
      </c>
      <c r="L1841" s="355"/>
      <c r="M1841" s="355"/>
      <c r="N1841" s="355"/>
      <c r="O1841" s="355"/>
      <c r="P1841" s="355"/>
      <c r="Q1841" s="355"/>
      <c r="R1841" s="355"/>
      <c r="S1841" s="355"/>
      <c r="T1841" s="355"/>
      <c r="U1841" s="355"/>
      <c r="V1841" s="355">
        <v>8125000</v>
      </c>
      <c r="W1841" s="355"/>
      <c r="X1841" s="355"/>
      <c r="Y1841" s="355"/>
      <c r="Z1841" s="355"/>
      <c r="AA1841" s="355"/>
      <c r="AB1841" s="355"/>
      <c r="AC1841" s="355"/>
      <c r="AD1841" s="355"/>
      <c r="AE1841" s="355"/>
      <c r="AF1841" s="355"/>
      <c r="AG1841" s="355"/>
      <c r="AH1841" s="355"/>
      <c r="AI1841" s="381">
        <v>174797215</v>
      </c>
      <c r="AJ1841" s="381">
        <v>126552215</v>
      </c>
      <c r="AK1841" s="381">
        <v>1306734</v>
      </c>
      <c r="AL1841" s="381">
        <v>946068.17457480659</v>
      </c>
      <c r="AM1841" s="381">
        <v>60740</v>
      </c>
      <c r="AN1841" s="359"/>
      <c r="AO1841" s="367"/>
    </row>
    <row r="1842" spans="1:41" ht="15.75">
      <c r="A1842" s="355" t="s">
        <v>14861</v>
      </c>
      <c r="B1842" s="355">
        <v>7012</v>
      </c>
      <c r="C1842" s="382" t="s">
        <v>14850</v>
      </c>
      <c r="D1842" s="382" t="s">
        <v>14851</v>
      </c>
      <c r="E1842" s="382" t="s">
        <v>14852</v>
      </c>
      <c r="F1842" s="355"/>
      <c r="G1842" s="380" t="s">
        <v>12024</v>
      </c>
      <c r="H1842" s="355"/>
      <c r="I1842" s="355"/>
      <c r="J1842" s="355"/>
      <c r="K1842" s="382" t="s">
        <v>14815</v>
      </c>
      <c r="L1842" s="355"/>
      <c r="M1842" s="355"/>
      <c r="N1842" s="355"/>
      <c r="O1842" s="355"/>
      <c r="P1842" s="355"/>
      <c r="Q1842" s="355"/>
      <c r="R1842" s="355"/>
      <c r="S1842" s="355"/>
      <c r="T1842" s="355"/>
      <c r="U1842" s="355"/>
      <c r="V1842" s="355">
        <v>938000</v>
      </c>
      <c r="W1842" s="355"/>
      <c r="X1842" s="355"/>
      <c r="Y1842" s="355"/>
      <c r="Z1842" s="355"/>
      <c r="AA1842" s="355"/>
      <c r="AB1842" s="355"/>
      <c r="AC1842" s="355"/>
      <c r="AD1842" s="355"/>
      <c r="AE1842" s="355"/>
      <c r="AF1842" s="355"/>
      <c r="AG1842" s="355"/>
      <c r="AH1842" s="355"/>
      <c r="AI1842" s="381">
        <v>174797215</v>
      </c>
      <c r="AJ1842" s="381">
        <v>126552215</v>
      </c>
      <c r="AK1842" s="381">
        <v>1306734</v>
      </c>
      <c r="AL1842" s="381">
        <v>946068.17457480659</v>
      </c>
      <c r="AM1842" s="381">
        <v>7012</v>
      </c>
      <c r="AN1842" s="359"/>
      <c r="AO1842" s="367"/>
    </row>
    <row r="1843" spans="1:41" ht="15.75">
      <c r="A1843" s="355" t="s">
        <v>14862</v>
      </c>
      <c r="B1843" s="355">
        <v>755</v>
      </c>
      <c r="C1843" s="382" t="s">
        <v>14850</v>
      </c>
      <c r="D1843" s="382" t="s">
        <v>14851</v>
      </c>
      <c r="E1843" s="382" t="s">
        <v>14852</v>
      </c>
      <c r="F1843" s="355"/>
      <c r="G1843" s="380" t="s">
        <v>12026</v>
      </c>
      <c r="H1843" s="355"/>
      <c r="I1843" s="355"/>
      <c r="J1843" s="355"/>
      <c r="K1843" s="382" t="s">
        <v>14815</v>
      </c>
      <c r="L1843" s="355"/>
      <c r="M1843" s="355"/>
      <c r="N1843" s="355"/>
      <c r="O1843" s="355"/>
      <c r="P1843" s="355"/>
      <c r="Q1843" s="355"/>
      <c r="R1843" s="355"/>
      <c r="S1843" s="355"/>
      <c r="T1843" s="355"/>
      <c r="U1843" s="355"/>
      <c r="V1843" s="355">
        <v>101000</v>
      </c>
      <c r="W1843" s="355"/>
      <c r="X1843" s="355"/>
      <c r="Y1843" s="355"/>
      <c r="Z1843" s="355"/>
      <c r="AA1843" s="355"/>
      <c r="AB1843" s="355"/>
      <c r="AC1843" s="355"/>
      <c r="AD1843" s="355"/>
      <c r="AE1843" s="355"/>
      <c r="AF1843" s="355"/>
      <c r="AG1843" s="355"/>
      <c r="AH1843" s="355"/>
      <c r="AI1843" s="381">
        <v>174797215</v>
      </c>
      <c r="AJ1843" s="381">
        <v>126552215</v>
      </c>
      <c r="AK1843" s="381">
        <v>1306734</v>
      </c>
      <c r="AL1843" s="381">
        <v>946068.17457480659</v>
      </c>
      <c r="AM1843" s="381">
        <v>755</v>
      </c>
      <c r="AN1843" s="359"/>
      <c r="AO1843" s="367"/>
    </row>
    <row r="1844" spans="1:41" ht="15.75">
      <c r="A1844" s="355" t="s">
        <v>14863</v>
      </c>
      <c r="B1844" s="355">
        <v>9085</v>
      </c>
      <c r="C1844" s="382" t="s">
        <v>14850</v>
      </c>
      <c r="D1844" s="382" t="s">
        <v>14851</v>
      </c>
      <c r="E1844" s="382" t="s">
        <v>14852</v>
      </c>
      <c r="F1844" s="355"/>
      <c r="G1844" s="380" t="s">
        <v>12028</v>
      </c>
      <c r="H1844" s="355"/>
      <c r="I1844" s="355"/>
      <c r="J1844" s="355"/>
      <c r="K1844" s="382" t="s">
        <v>14815</v>
      </c>
      <c r="L1844" s="355"/>
      <c r="M1844" s="355"/>
      <c r="N1844" s="355"/>
      <c r="O1844" s="355"/>
      <c r="P1844" s="355"/>
      <c r="Q1844" s="355"/>
      <c r="R1844" s="355"/>
      <c r="S1844" s="355"/>
      <c r="T1844" s="355"/>
      <c r="U1844" s="355"/>
      <c r="V1844" s="355">
        <v>1215215</v>
      </c>
      <c r="W1844" s="355"/>
      <c r="X1844" s="355"/>
      <c r="Y1844" s="355"/>
      <c r="Z1844" s="355"/>
      <c r="AA1844" s="355"/>
      <c r="AB1844" s="355"/>
      <c r="AC1844" s="355"/>
      <c r="AD1844" s="355"/>
      <c r="AE1844" s="355"/>
      <c r="AF1844" s="355"/>
      <c r="AG1844" s="355"/>
      <c r="AH1844" s="355"/>
      <c r="AI1844" s="381">
        <v>174797215</v>
      </c>
      <c r="AJ1844" s="381">
        <v>126552215</v>
      </c>
      <c r="AK1844" s="381">
        <v>1306734</v>
      </c>
      <c r="AL1844" s="381">
        <v>946068.17457480659</v>
      </c>
      <c r="AM1844" s="381">
        <v>9085</v>
      </c>
      <c r="AN1844" s="359"/>
      <c r="AO1844" s="367"/>
    </row>
    <row r="1845" spans="1:41" ht="15.75">
      <c r="A1845" s="355" t="s">
        <v>14864</v>
      </c>
      <c r="B1845" s="355">
        <v>36564</v>
      </c>
      <c r="C1845" s="382" t="s">
        <v>14850</v>
      </c>
      <c r="D1845" s="382" t="s">
        <v>14851</v>
      </c>
      <c r="E1845" s="382" t="s">
        <v>14852</v>
      </c>
      <c r="F1845" s="355"/>
      <c r="G1845" s="380" t="s">
        <v>12030</v>
      </c>
      <c r="H1845" s="355"/>
      <c r="I1845" s="355"/>
      <c r="J1845" s="355"/>
      <c r="K1845" s="380" t="s">
        <v>13414</v>
      </c>
      <c r="L1845" s="355"/>
      <c r="M1845" s="355"/>
      <c r="N1845" s="355"/>
      <c r="O1845" s="355"/>
      <c r="P1845" s="355"/>
      <c r="Q1845" s="355"/>
      <c r="R1845" s="355"/>
      <c r="S1845" s="355"/>
      <c r="T1845" s="355"/>
      <c r="U1845" s="355"/>
      <c r="V1845" s="355">
        <v>4891000</v>
      </c>
      <c r="W1845" s="355"/>
      <c r="X1845" s="355"/>
      <c r="Y1845" s="355"/>
      <c r="Z1845" s="355"/>
      <c r="AA1845" s="355"/>
      <c r="AB1845" s="355"/>
      <c r="AC1845" s="355"/>
      <c r="AD1845" s="355"/>
      <c r="AE1845" s="355"/>
      <c r="AF1845" s="355"/>
      <c r="AG1845" s="355"/>
      <c r="AH1845" s="355"/>
      <c r="AI1845" s="381">
        <v>174797215</v>
      </c>
      <c r="AJ1845" s="381">
        <v>42358000</v>
      </c>
      <c r="AK1845" s="381">
        <v>1306734</v>
      </c>
      <c r="AL1845" s="381">
        <v>316656.29668069939</v>
      </c>
      <c r="AM1845" s="381">
        <v>36564</v>
      </c>
      <c r="AN1845" s="359"/>
      <c r="AO1845" s="367"/>
    </row>
    <row r="1846" spans="1:41" ht="15.75">
      <c r="A1846" s="355" t="s">
        <v>14865</v>
      </c>
      <c r="B1846" s="355"/>
      <c r="C1846" s="382" t="s">
        <v>14850</v>
      </c>
      <c r="D1846" s="382" t="s">
        <v>14851</v>
      </c>
      <c r="E1846" s="382" t="s">
        <v>14852</v>
      </c>
      <c r="F1846" s="355"/>
      <c r="G1846" s="380" t="s">
        <v>12032</v>
      </c>
      <c r="H1846" s="355"/>
      <c r="I1846" s="355"/>
      <c r="J1846" s="355"/>
      <c r="K1846" s="380" t="s">
        <v>13416</v>
      </c>
      <c r="L1846" s="355"/>
      <c r="M1846" s="355"/>
      <c r="N1846" s="355"/>
      <c r="O1846" s="355"/>
      <c r="P1846" s="355"/>
      <c r="Q1846" s="355"/>
      <c r="R1846" s="355"/>
      <c r="S1846" s="355"/>
      <c r="T1846" s="355"/>
      <c r="U1846" s="355"/>
      <c r="V1846" s="355"/>
      <c r="W1846" s="355"/>
      <c r="X1846" s="355"/>
      <c r="Y1846" s="355"/>
      <c r="Z1846" s="355"/>
      <c r="AA1846" s="355"/>
      <c r="AB1846" s="355"/>
      <c r="AC1846" s="355"/>
      <c r="AD1846" s="355"/>
      <c r="AE1846" s="355"/>
      <c r="AF1846" s="355"/>
      <c r="AG1846" s="355"/>
      <c r="AH1846" s="355"/>
      <c r="AI1846" s="381">
        <v>174797215</v>
      </c>
      <c r="AJ1846" s="381">
        <v>0</v>
      </c>
      <c r="AK1846" s="381">
        <v>1306734</v>
      </c>
      <c r="AL1846" s="381">
        <v>0</v>
      </c>
      <c r="AM1846" s="381"/>
      <c r="AN1846" s="359"/>
      <c r="AO1846" s="367"/>
    </row>
    <row r="1847" spans="1:41" ht="15.75">
      <c r="A1847" s="355" t="s">
        <v>14866</v>
      </c>
      <c r="B1847" s="355">
        <v>52143</v>
      </c>
      <c r="C1847" s="382" t="s">
        <v>14850</v>
      </c>
      <c r="D1847" s="382" t="s">
        <v>14851</v>
      </c>
      <c r="E1847" s="382" t="s">
        <v>14852</v>
      </c>
      <c r="F1847" s="355"/>
      <c r="G1847" s="380" t="s">
        <v>12034</v>
      </c>
      <c r="H1847" s="355"/>
      <c r="I1847" s="355"/>
      <c r="J1847" s="355"/>
      <c r="K1847" s="382" t="s">
        <v>13414</v>
      </c>
      <c r="L1847" s="355"/>
      <c r="M1847" s="355"/>
      <c r="N1847" s="355"/>
      <c r="O1847" s="355"/>
      <c r="P1847" s="355"/>
      <c r="Q1847" s="355"/>
      <c r="R1847" s="355"/>
      <c r="S1847" s="355"/>
      <c r="T1847" s="355"/>
      <c r="U1847" s="355"/>
      <c r="V1847" s="355">
        <v>6975000</v>
      </c>
      <c r="W1847" s="355"/>
      <c r="X1847" s="355"/>
      <c r="Y1847" s="355"/>
      <c r="Z1847" s="355"/>
      <c r="AA1847" s="355"/>
      <c r="AB1847" s="355"/>
      <c r="AC1847" s="355"/>
      <c r="AD1847" s="355"/>
      <c r="AE1847" s="355"/>
      <c r="AF1847" s="355"/>
      <c r="AG1847" s="355"/>
      <c r="AH1847" s="355"/>
      <c r="AI1847" s="381">
        <v>174797215</v>
      </c>
      <c r="AJ1847" s="381">
        <v>42358000</v>
      </c>
      <c r="AK1847" s="381">
        <v>1306734</v>
      </c>
      <c r="AL1847" s="381">
        <v>316656.29668069939</v>
      </c>
      <c r="AM1847" s="381">
        <v>52143</v>
      </c>
      <c r="AN1847" s="359"/>
      <c r="AO1847" s="367"/>
    </row>
    <row r="1848" spans="1:41" ht="15.75">
      <c r="A1848" s="355" t="s">
        <v>14867</v>
      </c>
      <c r="B1848" s="355"/>
      <c r="C1848" s="382" t="s">
        <v>14850</v>
      </c>
      <c r="D1848" s="382" t="s">
        <v>14851</v>
      </c>
      <c r="E1848" s="382" t="s">
        <v>14852</v>
      </c>
      <c r="F1848" s="355"/>
      <c r="G1848" s="380" t="s">
        <v>12036</v>
      </c>
      <c r="H1848" s="355"/>
      <c r="I1848" s="355"/>
      <c r="J1848" s="355"/>
      <c r="K1848" s="382" t="s">
        <v>13416</v>
      </c>
      <c r="L1848" s="355"/>
      <c r="M1848" s="355"/>
      <c r="N1848" s="355"/>
      <c r="O1848" s="355"/>
      <c r="P1848" s="355"/>
      <c r="Q1848" s="355"/>
      <c r="R1848" s="355"/>
      <c r="S1848" s="355"/>
      <c r="T1848" s="355"/>
      <c r="U1848" s="355"/>
      <c r="V1848" s="355"/>
      <c r="W1848" s="355"/>
      <c r="X1848" s="355"/>
      <c r="Y1848" s="355"/>
      <c r="Z1848" s="355"/>
      <c r="AA1848" s="355"/>
      <c r="AB1848" s="355"/>
      <c r="AC1848" s="355"/>
      <c r="AD1848" s="355"/>
      <c r="AE1848" s="355"/>
      <c r="AF1848" s="355"/>
      <c r="AG1848" s="355"/>
      <c r="AH1848" s="355"/>
      <c r="AI1848" s="381">
        <v>174797215</v>
      </c>
      <c r="AJ1848" s="381">
        <v>0</v>
      </c>
      <c r="AK1848" s="381">
        <v>1306734</v>
      </c>
      <c r="AL1848" s="381">
        <v>0</v>
      </c>
      <c r="AM1848" s="381"/>
      <c r="AN1848" s="359"/>
      <c r="AO1848" s="367"/>
    </row>
    <row r="1849" spans="1:41" ht="15.75">
      <c r="A1849" s="355" t="s">
        <v>14868</v>
      </c>
      <c r="B1849" s="355">
        <v>44480</v>
      </c>
      <c r="C1849" s="382" t="s">
        <v>14850</v>
      </c>
      <c r="D1849" s="382" t="s">
        <v>14851</v>
      </c>
      <c r="E1849" s="382" t="s">
        <v>14852</v>
      </c>
      <c r="F1849" s="355"/>
      <c r="G1849" s="380" t="s">
        <v>12038</v>
      </c>
      <c r="H1849" s="355"/>
      <c r="I1849" s="355"/>
      <c r="J1849" s="355"/>
      <c r="K1849" s="382" t="s">
        <v>13414</v>
      </c>
      <c r="L1849" s="355"/>
      <c r="M1849" s="355"/>
      <c r="N1849" s="355"/>
      <c r="O1849" s="355"/>
      <c r="P1849" s="355"/>
      <c r="Q1849" s="355"/>
      <c r="R1849" s="355"/>
      <c r="S1849" s="355"/>
      <c r="T1849" s="355"/>
      <c r="U1849" s="355"/>
      <c r="V1849" s="355">
        <v>5950000</v>
      </c>
      <c r="W1849" s="355"/>
      <c r="X1849" s="355"/>
      <c r="Y1849" s="355"/>
      <c r="Z1849" s="355"/>
      <c r="AA1849" s="355"/>
      <c r="AB1849" s="355"/>
      <c r="AC1849" s="355"/>
      <c r="AD1849" s="355"/>
      <c r="AE1849" s="355"/>
      <c r="AF1849" s="355"/>
      <c r="AG1849" s="355"/>
      <c r="AH1849" s="355"/>
      <c r="AI1849" s="381">
        <v>174797215</v>
      </c>
      <c r="AJ1849" s="381">
        <v>42358000</v>
      </c>
      <c r="AK1849" s="381">
        <v>1306734</v>
      </c>
      <c r="AL1849" s="381">
        <v>316656.29668069939</v>
      </c>
      <c r="AM1849" s="381">
        <v>44480</v>
      </c>
      <c r="AN1849" s="359"/>
      <c r="AO1849" s="367"/>
    </row>
    <row r="1850" spans="1:41" ht="15.75">
      <c r="A1850" s="355" t="s">
        <v>14869</v>
      </c>
      <c r="B1850" s="355"/>
      <c r="C1850" s="382" t="s">
        <v>14850</v>
      </c>
      <c r="D1850" s="382" t="s">
        <v>14851</v>
      </c>
      <c r="E1850" s="382" t="s">
        <v>14852</v>
      </c>
      <c r="F1850" s="355"/>
      <c r="G1850" s="380" t="s">
        <v>12040</v>
      </c>
      <c r="H1850" s="355"/>
      <c r="I1850" s="355"/>
      <c r="J1850" s="355"/>
      <c r="K1850" s="382" t="s">
        <v>13416</v>
      </c>
      <c r="L1850" s="355"/>
      <c r="M1850" s="355"/>
      <c r="N1850" s="355"/>
      <c r="O1850" s="355"/>
      <c r="P1850" s="355"/>
      <c r="Q1850" s="355"/>
      <c r="R1850" s="355"/>
      <c r="S1850" s="355"/>
      <c r="T1850" s="355"/>
      <c r="U1850" s="355"/>
      <c r="V1850" s="355"/>
      <c r="W1850" s="355"/>
      <c r="X1850" s="355"/>
      <c r="Y1850" s="355"/>
      <c r="Z1850" s="355"/>
      <c r="AA1850" s="355"/>
      <c r="AB1850" s="355"/>
      <c r="AC1850" s="355"/>
      <c r="AD1850" s="355"/>
      <c r="AE1850" s="355"/>
      <c r="AF1850" s="355"/>
      <c r="AG1850" s="355"/>
      <c r="AH1850" s="355"/>
      <c r="AI1850" s="381">
        <v>174797215</v>
      </c>
      <c r="AJ1850" s="381">
        <v>0</v>
      </c>
      <c r="AK1850" s="381">
        <v>1306734</v>
      </c>
      <c r="AL1850" s="381">
        <v>0</v>
      </c>
      <c r="AM1850" s="381"/>
      <c r="AN1850" s="359"/>
      <c r="AO1850" s="367"/>
    </row>
    <row r="1851" spans="1:41" ht="15.75">
      <c r="A1851" s="355" t="s">
        <v>14870</v>
      </c>
      <c r="B1851" s="355">
        <v>57802</v>
      </c>
      <c r="C1851" s="382" t="s">
        <v>14850</v>
      </c>
      <c r="D1851" s="382" t="s">
        <v>14851</v>
      </c>
      <c r="E1851" s="382" t="s">
        <v>14852</v>
      </c>
      <c r="F1851" s="355"/>
      <c r="G1851" s="380" t="s">
        <v>12042</v>
      </c>
      <c r="H1851" s="355"/>
      <c r="I1851" s="355"/>
      <c r="J1851" s="355"/>
      <c r="K1851" s="382" t="s">
        <v>13414</v>
      </c>
      <c r="L1851" s="355"/>
      <c r="M1851" s="355"/>
      <c r="N1851" s="355"/>
      <c r="O1851" s="355"/>
      <c r="P1851" s="355"/>
      <c r="Q1851" s="355"/>
      <c r="R1851" s="355"/>
      <c r="S1851" s="355"/>
      <c r="T1851" s="355"/>
      <c r="U1851" s="355"/>
      <c r="V1851" s="355">
        <v>7732000</v>
      </c>
      <c r="W1851" s="355"/>
      <c r="X1851" s="355"/>
      <c r="Y1851" s="355"/>
      <c r="Z1851" s="355"/>
      <c r="AA1851" s="355"/>
      <c r="AB1851" s="355"/>
      <c r="AC1851" s="355"/>
      <c r="AD1851" s="355"/>
      <c r="AE1851" s="355"/>
      <c r="AF1851" s="355"/>
      <c r="AG1851" s="355"/>
      <c r="AH1851" s="355"/>
      <c r="AI1851" s="381">
        <v>174797215</v>
      </c>
      <c r="AJ1851" s="381">
        <v>42358000</v>
      </c>
      <c r="AK1851" s="381">
        <v>1306734</v>
      </c>
      <c r="AL1851" s="381">
        <v>316656.29668069939</v>
      </c>
      <c r="AM1851" s="381">
        <v>57802</v>
      </c>
      <c r="AN1851" s="359"/>
      <c r="AO1851" s="367"/>
    </row>
    <row r="1852" spans="1:41" ht="15.75">
      <c r="A1852" s="355" t="s">
        <v>14871</v>
      </c>
      <c r="B1852" s="355"/>
      <c r="C1852" s="382" t="s">
        <v>14850</v>
      </c>
      <c r="D1852" s="382" t="s">
        <v>14851</v>
      </c>
      <c r="E1852" s="382" t="s">
        <v>14852</v>
      </c>
      <c r="F1852" s="355"/>
      <c r="G1852" s="380" t="s">
        <v>12044</v>
      </c>
      <c r="H1852" s="355"/>
      <c r="I1852" s="355"/>
      <c r="J1852" s="355"/>
      <c r="K1852" s="382" t="s">
        <v>13416</v>
      </c>
      <c r="L1852" s="355"/>
      <c r="M1852" s="355"/>
      <c r="N1852" s="355"/>
      <c r="O1852" s="355"/>
      <c r="P1852" s="355"/>
      <c r="Q1852" s="355"/>
      <c r="R1852" s="355"/>
      <c r="S1852" s="355"/>
      <c r="T1852" s="355"/>
      <c r="U1852" s="355"/>
      <c r="V1852" s="355"/>
      <c r="W1852" s="355"/>
      <c r="X1852" s="355"/>
      <c r="Y1852" s="355"/>
      <c r="Z1852" s="355"/>
      <c r="AA1852" s="355"/>
      <c r="AB1852" s="355"/>
      <c r="AC1852" s="355"/>
      <c r="AD1852" s="355"/>
      <c r="AE1852" s="355"/>
      <c r="AF1852" s="355"/>
      <c r="AG1852" s="355"/>
      <c r="AH1852" s="355"/>
      <c r="AI1852" s="381">
        <v>174797215</v>
      </c>
      <c r="AJ1852" s="381">
        <v>0</v>
      </c>
      <c r="AK1852" s="381">
        <v>1306734</v>
      </c>
      <c r="AL1852" s="381">
        <v>0</v>
      </c>
      <c r="AM1852" s="381"/>
      <c r="AN1852" s="359"/>
      <c r="AO1852" s="367"/>
    </row>
    <row r="1853" spans="1:41" ht="15.75">
      <c r="A1853" s="355" t="s">
        <v>14872</v>
      </c>
      <c r="B1853" s="355">
        <v>10623</v>
      </c>
      <c r="C1853" s="382" t="s">
        <v>14850</v>
      </c>
      <c r="D1853" s="382" t="s">
        <v>14851</v>
      </c>
      <c r="E1853" s="382" t="s">
        <v>14852</v>
      </c>
      <c r="F1853" s="355"/>
      <c r="G1853" s="380" t="s">
        <v>12046</v>
      </c>
      <c r="H1853" s="355"/>
      <c r="I1853" s="355"/>
      <c r="J1853" s="355"/>
      <c r="K1853" s="382" t="s">
        <v>13414</v>
      </c>
      <c r="L1853" s="355"/>
      <c r="M1853" s="355"/>
      <c r="N1853" s="355"/>
      <c r="O1853" s="355"/>
      <c r="P1853" s="355"/>
      <c r="Q1853" s="355"/>
      <c r="R1853" s="355"/>
      <c r="S1853" s="355"/>
      <c r="T1853" s="355"/>
      <c r="U1853" s="355"/>
      <c r="V1853" s="355">
        <v>1421000</v>
      </c>
      <c r="W1853" s="355"/>
      <c r="X1853" s="355"/>
      <c r="Y1853" s="355"/>
      <c r="Z1853" s="355"/>
      <c r="AA1853" s="355"/>
      <c r="AB1853" s="355"/>
      <c r="AC1853" s="355"/>
      <c r="AD1853" s="355"/>
      <c r="AE1853" s="355"/>
      <c r="AF1853" s="355"/>
      <c r="AG1853" s="355"/>
      <c r="AH1853" s="355"/>
      <c r="AI1853" s="381">
        <v>174797215</v>
      </c>
      <c r="AJ1853" s="381">
        <v>42358000</v>
      </c>
      <c r="AK1853" s="381">
        <v>1306734</v>
      </c>
      <c r="AL1853" s="381">
        <v>316656.29668069939</v>
      </c>
      <c r="AM1853" s="381">
        <v>10623</v>
      </c>
      <c r="AN1853" s="359"/>
      <c r="AO1853" s="367"/>
    </row>
    <row r="1854" spans="1:41" ht="15.75">
      <c r="A1854" s="355" t="s">
        <v>14873</v>
      </c>
      <c r="B1854" s="355">
        <v>60441</v>
      </c>
      <c r="C1854" s="382" t="s">
        <v>14850</v>
      </c>
      <c r="D1854" s="382" t="s">
        <v>14851</v>
      </c>
      <c r="E1854" s="382" t="s">
        <v>14852</v>
      </c>
      <c r="F1854" s="355"/>
      <c r="G1854" s="380" t="s">
        <v>12110</v>
      </c>
      <c r="H1854" s="355"/>
      <c r="I1854" s="355"/>
      <c r="J1854" s="355"/>
      <c r="K1854" s="382" t="s">
        <v>13414</v>
      </c>
      <c r="L1854" s="355"/>
      <c r="M1854" s="355"/>
      <c r="N1854" s="355"/>
      <c r="O1854" s="355"/>
      <c r="P1854" s="355"/>
      <c r="Q1854" s="355"/>
      <c r="R1854" s="355"/>
      <c r="S1854" s="355"/>
      <c r="T1854" s="355"/>
      <c r="U1854" s="355"/>
      <c r="V1854" s="355">
        <v>8085000</v>
      </c>
      <c r="W1854" s="355"/>
      <c r="X1854" s="355"/>
      <c r="Y1854" s="355"/>
      <c r="Z1854" s="355"/>
      <c r="AA1854" s="355"/>
      <c r="AB1854" s="355"/>
      <c r="AC1854" s="355"/>
      <c r="AD1854" s="355"/>
      <c r="AE1854" s="355"/>
      <c r="AF1854" s="355"/>
      <c r="AG1854" s="355"/>
      <c r="AH1854" s="355"/>
      <c r="AI1854" s="381">
        <v>174797215</v>
      </c>
      <c r="AJ1854" s="381">
        <v>42358000</v>
      </c>
      <c r="AK1854" s="381">
        <v>1306734</v>
      </c>
      <c r="AL1854" s="381">
        <v>316656.29668069939</v>
      </c>
      <c r="AM1854" s="381">
        <v>60441</v>
      </c>
      <c r="AN1854" s="359"/>
      <c r="AO1854" s="367"/>
    </row>
    <row r="1855" spans="1:41" ht="15.75">
      <c r="A1855" s="355" t="s">
        <v>14874</v>
      </c>
      <c r="B1855" s="355"/>
      <c r="C1855" s="382" t="s">
        <v>14850</v>
      </c>
      <c r="D1855" s="382" t="s">
        <v>14851</v>
      </c>
      <c r="E1855" s="382" t="s">
        <v>14852</v>
      </c>
      <c r="F1855" s="355"/>
      <c r="G1855" s="380" t="s">
        <v>12182</v>
      </c>
      <c r="H1855" s="355"/>
      <c r="I1855" s="355"/>
      <c r="J1855" s="355"/>
      <c r="K1855" s="382" t="s">
        <v>13416</v>
      </c>
      <c r="L1855" s="355"/>
      <c r="M1855" s="355"/>
      <c r="N1855" s="355"/>
      <c r="O1855" s="355"/>
      <c r="P1855" s="355"/>
      <c r="Q1855" s="355"/>
      <c r="R1855" s="355"/>
      <c r="S1855" s="355"/>
      <c r="T1855" s="355"/>
      <c r="U1855" s="355"/>
      <c r="V1855" s="355"/>
      <c r="W1855" s="355"/>
      <c r="X1855" s="355"/>
      <c r="Y1855" s="355"/>
      <c r="Z1855" s="355"/>
      <c r="AA1855" s="355"/>
      <c r="AB1855" s="355"/>
      <c r="AC1855" s="355"/>
      <c r="AD1855" s="355"/>
      <c r="AE1855" s="355"/>
      <c r="AF1855" s="355"/>
      <c r="AG1855" s="355"/>
      <c r="AH1855" s="355"/>
      <c r="AI1855" s="381">
        <v>174797215</v>
      </c>
      <c r="AJ1855" s="381">
        <v>0</v>
      </c>
      <c r="AK1855" s="381">
        <v>1306734</v>
      </c>
      <c r="AL1855" s="381">
        <v>0</v>
      </c>
      <c r="AM1855" s="381"/>
      <c r="AN1855" s="359"/>
      <c r="AO1855" s="367"/>
    </row>
    <row r="1856" spans="1:41" ht="15.75">
      <c r="A1856" s="355" t="s">
        <v>14875</v>
      </c>
      <c r="B1856" s="355">
        <v>28273</v>
      </c>
      <c r="C1856" s="382" t="s">
        <v>14850</v>
      </c>
      <c r="D1856" s="382" t="s">
        <v>14851</v>
      </c>
      <c r="E1856" s="382" t="s">
        <v>14852</v>
      </c>
      <c r="F1856" s="355"/>
      <c r="G1856" s="380" t="s">
        <v>12113</v>
      </c>
      <c r="H1856" s="355"/>
      <c r="I1856" s="355"/>
      <c r="J1856" s="355"/>
      <c r="K1856" s="382" t="s">
        <v>13414</v>
      </c>
      <c r="L1856" s="355"/>
      <c r="M1856" s="355"/>
      <c r="N1856" s="355"/>
      <c r="O1856" s="355"/>
      <c r="P1856" s="355"/>
      <c r="Q1856" s="355"/>
      <c r="R1856" s="355"/>
      <c r="S1856" s="355"/>
      <c r="T1856" s="355"/>
      <c r="U1856" s="355"/>
      <c r="V1856" s="355">
        <v>3782000</v>
      </c>
      <c r="W1856" s="355"/>
      <c r="X1856" s="355"/>
      <c r="Y1856" s="355"/>
      <c r="Z1856" s="355"/>
      <c r="AA1856" s="355"/>
      <c r="AB1856" s="355"/>
      <c r="AC1856" s="355"/>
      <c r="AD1856" s="355"/>
      <c r="AE1856" s="355"/>
      <c r="AF1856" s="355"/>
      <c r="AG1856" s="355"/>
      <c r="AH1856" s="355"/>
      <c r="AI1856" s="381">
        <v>174797215</v>
      </c>
      <c r="AJ1856" s="381">
        <v>42358000</v>
      </c>
      <c r="AK1856" s="381">
        <v>1306734</v>
      </c>
      <c r="AL1856" s="381">
        <v>316656.29668069939</v>
      </c>
      <c r="AM1856" s="381">
        <v>28273</v>
      </c>
      <c r="AN1856" s="359"/>
      <c r="AO1856" s="367"/>
    </row>
    <row r="1857" spans="1:41" ht="15.75">
      <c r="A1857" s="355" t="s">
        <v>14876</v>
      </c>
      <c r="B1857" s="355"/>
      <c r="C1857" s="382" t="s">
        <v>14850</v>
      </c>
      <c r="D1857" s="382" t="s">
        <v>14851</v>
      </c>
      <c r="E1857" s="382" t="s">
        <v>14852</v>
      </c>
      <c r="F1857" s="355"/>
      <c r="G1857" s="380" t="s">
        <v>12447</v>
      </c>
      <c r="H1857" s="355"/>
      <c r="I1857" s="355"/>
      <c r="J1857" s="355"/>
      <c r="K1857" s="382" t="s">
        <v>13416</v>
      </c>
      <c r="L1857" s="355"/>
      <c r="M1857" s="355"/>
      <c r="N1857" s="355"/>
      <c r="O1857" s="355"/>
      <c r="P1857" s="355"/>
      <c r="Q1857" s="355"/>
      <c r="R1857" s="355"/>
      <c r="S1857" s="355"/>
      <c r="T1857" s="355"/>
      <c r="U1857" s="355"/>
      <c r="V1857" s="355"/>
      <c r="W1857" s="355"/>
      <c r="X1857" s="355"/>
      <c r="Y1857" s="355"/>
      <c r="Z1857" s="355"/>
      <c r="AA1857" s="355"/>
      <c r="AB1857" s="355"/>
      <c r="AC1857" s="355"/>
      <c r="AD1857" s="355"/>
      <c r="AE1857" s="355"/>
      <c r="AF1857" s="355"/>
      <c r="AG1857" s="355"/>
      <c r="AH1857" s="355"/>
      <c r="AI1857" s="381">
        <v>174797215</v>
      </c>
      <c r="AJ1857" s="381">
        <v>0</v>
      </c>
      <c r="AK1857" s="381">
        <v>1306734</v>
      </c>
      <c r="AL1857" s="381">
        <v>0</v>
      </c>
      <c r="AM1857" s="381"/>
      <c r="AN1857" s="359"/>
      <c r="AO1857" s="367"/>
    </row>
    <row r="1858" spans="1:41" ht="15.75">
      <c r="A1858" s="355" t="s">
        <v>14877</v>
      </c>
      <c r="B1858" s="355">
        <v>13187</v>
      </c>
      <c r="C1858" s="382" t="s">
        <v>14850</v>
      </c>
      <c r="D1858" s="382" t="s">
        <v>14851</v>
      </c>
      <c r="E1858" s="382" t="s">
        <v>14852</v>
      </c>
      <c r="F1858" s="355"/>
      <c r="G1858" s="380" t="s">
        <v>12116</v>
      </c>
      <c r="H1858" s="355"/>
      <c r="I1858" s="355"/>
      <c r="J1858" s="355"/>
      <c r="K1858" s="382" t="s">
        <v>13414</v>
      </c>
      <c r="L1858" s="355"/>
      <c r="M1858" s="355"/>
      <c r="N1858" s="355"/>
      <c r="O1858" s="355"/>
      <c r="P1858" s="355"/>
      <c r="Q1858" s="355"/>
      <c r="R1858" s="355"/>
      <c r="S1858" s="355"/>
      <c r="T1858" s="355"/>
      <c r="U1858" s="355"/>
      <c r="V1858" s="355">
        <v>1764000</v>
      </c>
      <c r="W1858" s="355"/>
      <c r="X1858" s="355"/>
      <c r="Y1858" s="355"/>
      <c r="Z1858" s="355"/>
      <c r="AA1858" s="355"/>
      <c r="AB1858" s="355"/>
      <c r="AC1858" s="355"/>
      <c r="AD1858" s="355"/>
      <c r="AE1858" s="355"/>
      <c r="AF1858" s="355"/>
      <c r="AG1858" s="355"/>
      <c r="AH1858" s="355"/>
      <c r="AI1858" s="381">
        <v>174797215</v>
      </c>
      <c r="AJ1858" s="381">
        <v>42358000</v>
      </c>
      <c r="AK1858" s="381">
        <v>1306734</v>
      </c>
      <c r="AL1858" s="381">
        <v>316656.29668069939</v>
      </c>
      <c r="AM1858" s="381">
        <v>13187</v>
      </c>
      <c r="AN1858" s="359"/>
      <c r="AO1858" s="367"/>
    </row>
    <row r="1859" spans="1:41" ht="15.75">
      <c r="A1859" s="355" t="s">
        <v>14878</v>
      </c>
      <c r="B1859" s="355"/>
      <c r="C1859" s="382" t="s">
        <v>14850</v>
      </c>
      <c r="D1859" s="382" t="s">
        <v>14851</v>
      </c>
      <c r="E1859" s="382" t="s">
        <v>14852</v>
      </c>
      <c r="F1859" s="355"/>
      <c r="G1859" s="380" t="s">
        <v>12634</v>
      </c>
      <c r="H1859" s="355"/>
      <c r="I1859" s="355"/>
      <c r="J1859" s="355"/>
      <c r="K1859" s="382" t="s">
        <v>13416</v>
      </c>
      <c r="L1859" s="355"/>
      <c r="M1859" s="355"/>
      <c r="N1859" s="355"/>
      <c r="O1859" s="355"/>
      <c r="P1859" s="355"/>
      <c r="Q1859" s="355"/>
      <c r="R1859" s="355"/>
      <c r="S1859" s="355"/>
      <c r="T1859" s="355"/>
      <c r="U1859" s="355"/>
      <c r="V1859" s="355"/>
      <c r="W1859" s="355"/>
      <c r="X1859" s="355"/>
      <c r="Y1859" s="355"/>
      <c r="Z1859" s="355"/>
      <c r="AA1859" s="355"/>
      <c r="AB1859" s="355"/>
      <c r="AC1859" s="355"/>
      <c r="AD1859" s="355"/>
      <c r="AE1859" s="355"/>
      <c r="AF1859" s="355"/>
      <c r="AG1859" s="355"/>
      <c r="AH1859" s="355"/>
      <c r="AI1859" s="381">
        <v>174797215</v>
      </c>
      <c r="AJ1859" s="381">
        <v>0</v>
      </c>
      <c r="AK1859" s="381">
        <v>1306734</v>
      </c>
      <c r="AL1859" s="381">
        <v>0</v>
      </c>
      <c r="AM1859" s="381"/>
      <c r="AN1859" s="359"/>
      <c r="AO1859" s="367"/>
    </row>
    <row r="1860" spans="1:41" ht="15.75">
      <c r="A1860" s="355" t="s">
        <v>14879</v>
      </c>
      <c r="B1860" s="355">
        <v>31900</v>
      </c>
      <c r="C1860" s="382" t="s">
        <v>14850</v>
      </c>
      <c r="D1860" s="382" t="s">
        <v>14851</v>
      </c>
      <c r="E1860" s="382" t="s">
        <v>14852</v>
      </c>
      <c r="F1860" s="355"/>
      <c r="G1860" s="380" t="s">
        <v>12118</v>
      </c>
      <c r="H1860" s="355"/>
      <c r="I1860" s="355"/>
      <c r="J1860" s="355"/>
      <c r="K1860" s="380" t="s">
        <v>14381</v>
      </c>
      <c r="L1860" s="355"/>
      <c r="M1860" s="355"/>
      <c r="N1860" s="355"/>
      <c r="O1860" s="355"/>
      <c r="P1860" s="355"/>
      <c r="Q1860" s="355"/>
      <c r="R1860" s="355"/>
      <c r="S1860" s="355"/>
      <c r="T1860" s="355"/>
      <c r="U1860" s="355"/>
      <c r="V1860" s="355">
        <v>4267000</v>
      </c>
      <c r="W1860" s="355"/>
      <c r="X1860" s="355"/>
      <c r="Y1860" s="355"/>
      <c r="Z1860" s="355"/>
      <c r="AA1860" s="355"/>
      <c r="AB1860" s="355"/>
      <c r="AC1860" s="355"/>
      <c r="AD1860" s="355"/>
      <c r="AE1860" s="355"/>
      <c r="AF1860" s="355"/>
      <c r="AG1860" s="355"/>
      <c r="AH1860" s="355"/>
      <c r="AI1860" s="381">
        <v>174797215</v>
      </c>
      <c r="AJ1860" s="381">
        <v>5887000</v>
      </c>
      <c r="AK1860" s="381">
        <v>1306734</v>
      </c>
      <c r="AL1860" s="381">
        <v>44009.528744494011</v>
      </c>
      <c r="AM1860" s="381">
        <v>31900</v>
      </c>
      <c r="AN1860" s="359"/>
      <c r="AO1860" s="367"/>
    </row>
    <row r="1861" spans="1:41" ht="15.75">
      <c r="A1861" s="355" t="s">
        <v>14880</v>
      </c>
      <c r="B1861" s="355">
        <v>1308</v>
      </c>
      <c r="C1861" s="382" t="s">
        <v>14850</v>
      </c>
      <c r="D1861" s="382" t="s">
        <v>14851</v>
      </c>
      <c r="E1861" s="382" t="s">
        <v>14852</v>
      </c>
      <c r="F1861" s="355"/>
      <c r="G1861" s="380" t="s">
        <v>12450</v>
      </c>
      <c r="H1861" s="355"/>
      <c r="I1861" s="355"/>
      <c r="J1861" s="355"/>
      <c r="K1861" s="382" t="s">
        <v>14381</v>
      </c>
      <c r="L1861" s="355"/>
      <c r="M1861" s="355"/>
      <c r="N1861" s="355"/>
      <c r="O1861" s="355"/>
      <c r="P1861" s="355"/>
      <c r="Q1861" s="355"/>
      <c r="R1861" s="355"/>
      <c r="S1861" s="355"/>
      <c r="T1861" s="355"/>
      <c r="U1861" s="355"/>
      <c r="V1861" s="355">
        <v>175000</v>
      </c>
      <c r="W1861" s="355"/>
      <c r="X1861" s="355"/>
      <c r="Y1861" s="355"/>
      <c r="Z1861" s="355"/>
      <c r="AA1861" s="355"/>
      <c r="AB1861" s="355"/>
      <c r="AC1861" s="355"/>
      <c r="AD1861" s="355"/>
      <c r="AE1861" s="355"/>
      <c r="AF1861" s="355"/>
      <c r="AG1861" s="355"/>
      <c r="AH1861" s="355"/>
      <c r="AI1861" s="381">
        <v>174797215</v>
      </c>
      <c r="AJ1861" s="381">
        <v>5887000</v>
      </c>
      <c r="AK1861" s="381">
        <v>1306734</v>
      </c>
      <c r="AL1861" s="381">
        <v>44009.528744494011</v>
      </c>
      <c r="AM1861" s="381">
        <v>1308</v>
      </c>
      <c r="AN1861" s="359"/>
      <c r="AO1861" s="367"/>
    </row>
    <row r="1862" spans="1:41" ht="15.75">
      <c r="A1862" s="355" t="s">
        <v>14881</v>
      </c>
      <c r="B1862" s="355">
        <v>2003</v>
      </c>
      <c r="C1862" s="382" t="s">
        <v>14850</v>
      </c>
      <c r="D1862" s="382" t="s">
        <v>14851</v>
      </c>
      <c r="E1862" s="382" t="s">
        <v>14852</v>
      </c>
      <c r="F1862" s="355"/>
      <c r="G1862" s="380" t="s">
        <v>12120</v>
      </c>
      <c r="H1862" s="355"/>
      <c r="I1862" s="355"/>
      <c r="J1862" s="355"/>
      <c r="K1862" s="382" t="s">
        <v>14381</v>
      </c>
      <c r="L1862" s="355"/>
      <c r="M1862" s="355"/>
      <c r="N1862" s="355"/>
      <c r="O1862" s="355"/>
      <c r="P1862" s="355"/>
      <c r="Q1862" s="355"/>
      <c r="R1862" s="355"/>
      <c r="S1862" s="355"/>
      <c r="T1862" s="355"/>
      <c r="U1862" s="355"/>
      <c r="V1862" s="355">
        <v>268000</v>
      </c>
      <c r="W1862" s="355"/>
      <c r="X1862" s="355"/>
      <c r="Y1862" s="355"/>
      <c r="Z1862" s="355"/>
      <c r="AA1862" s="355"/>
      <c r="AB1862" s="355"/>
      <c r="AC1862" s="355"/>
      <c r="AD1862" s="355"/>
      <c r="AE1862" s="355"/>
      <c r="AF1862" s="355"/>
      <c r="AG1862" s="355"/>
      <c r="AH1862" s="355"/>
      <c r="AI1862" s="381">
        <v>174797215</v>
      </c>
      <c r="AJ1862" s="381">
        <v>5887000</v>
      </c>
      <c r="AK1862" s="381">
        <v>1306734</v>
      </c>
      <c r="AL1862" s="381">
        <v>44009.528744494011</v>
      </c>
      <c r="AM1862" s="381">
        <v>2003</v>
      </c>
      <c r="AN1862" s="359"/>
      <c r="AO1862" s="367"/>
    </row>
    <row r="1863" spans="1:41" ht="15.75">
      <c r="A1863" s="355" t="s">
        <v>14882</v>
      </c>
      <c r="B1863" s="355">
        <v>6182</v>
      </c>
      <c r="C1863" s="382" t="s">
        <v>14850</v>
      </c>
      <c r="D1863" s="382" t="s">
        <v>14851</v>
      </c>
      <c r="E1863" s="382" t="s">
        <v>14852</v>
      </c>
      <c r="F1863" s="355"/>
      <c r="G1863" s="380" t="s">
        <v>11198</v>
      </c>
      <c r="H1863" s="355"/>
      <c r="I1863" s="355"/>
      <c r="J1863" s="355"/>
      <c r="K1863" s="382" t="s">
        <v>14381</v>
      </c>
      <c r="L1863" s="355"/>
      <c r="M1863" s="355"/>
      <c r="N1863" s="355"/>
      <c r="O1863" s="355"/>
      <c r="P1863" s="355"/>
      <c r="Q1863" s="355"/>
      <c r="R1863" s="355"/>
      <c r="S1863" s="355"/>
      <c r="T1863" s="355"/>
      <c r="U1863" s="355"/>
      <c r="V1863" s="355">
        <v>827000</v>
      </c>
      <c r="W1863" s="355"/>
      <c r="X1863" s="355"/>
      <c r="Y1863" s="355"/>
      <c r="Z1863" s="355"/>
      <c r="AA1863" s="355"/>
      <c r="AB1863" s="355"/>
      <c r="AC1863" s="355"/>
      <c r="AD1863" s="355"/>
      <c r="AE1863" s="355"/>
      <c r="AF1863" s="355"/>
      <c r="AG1863" s="355"/>
      <c r="AH1863" s="355"/>
      <c r="AI1863" s="381">
        <v>174797215</v>
      </c>
      <c r="AJ1863" s="381">
        <v>5887000</v>
      </c>
      <c r="AK1863" s="381">
        <v>1306734</v>
      </c>
      <c r="AL1863" s="381">
        <v>44009.528744494011</v>
      </c>
      <c r="AM1863" s="381">
        <v>6182</v>
      </c>
      <c r="AN1863" s="359"/>
      <c r="AO1863" s="367"/>
    </row>
    <row r="1864" spans="1:41" ht="15.75">
      <c r="A1864" s="355" t="s">
        <v>14883</v>
      </c>
      <c r="B1864" s="355">
        <v>2616</v>
      </c>
      <c r="C1864" s="382" t="s">
        <v>14850</v>
      </c>
      <c r="D1864" s="382" t="s">
        <v>14851</v>
      </c>
      <c r="E1864" s="382" t="s">
        <v>14852</v>
      </c>
      <c r="F1864" s="355"/>
      <c r="G1864" s="380" t="s">
        <v>12126</v>
      </c>
      <c r="H1864" s="355"/>
      <c r="I1864" s="355"/>
      <c r="J1864" s="355"/>
      <c r="K1864" s="382" t="s">
        <v>14381</v>
      </c>
      <c r="L1864" s="355"/>
      <c r="M1864" s="355"/>
      <c r="N1864" s="355"/>
      <c r="O1864" s="355"/>
      <c r="P1864" s="355"/>
      <c r="Q1864" s="355"/>
      <c r="R1864" s="355"/>
      <c r="S1864" s="355"/>
      <c r="T1864" s="355"/>
      <c r="U1864" s="355"/>
      <c r="V1864" s="355">
        <v>350000</v>
      </c>
      <c r="W1864" s="355"/>
      <c r="X1864" s="355"/>
      <c r="Y1864" s="355"/>
      <c r="Z1864" s="355"/>
      <c r="AA1864" s="355"/>
      <c r="AB1864" s="355"/>
      <c r="AC1864" s="355"/>
      <c r="AD1864" s="355"/>
      <c r="AE1864" s="355"/>
      <c r="AF1864" s="355"/>
      <c r="AG1864" s="355"/>
      <c r="AH1864" s="355"/>
      <c r="AI1864" s="381">
        <v>174797215</v>
      </c>
      <c r="AJ1864" s="381">
        <v>5887000</v>
      </c>
      <c r="AK1864" s="381">
        <v>1306734</v>
      </c>
      <c r="AL1864" s="381">
        <v>44009.528744494011</v>
      </c>
      <c r="AM1864" s="381">
        <v>2616</v>
      </c>
      <c r="AN1864" s="359"/>
      <c r="AO1864" s="367"/>
    </row>
    <row r="1865" spans="1:41" ht="15.75">
      <c r="A1865" s="355" t="s">
        <v>14884</v>
      </c>
      <c r="B1865" s="355">
        <v>2101</v>
      </c>
      <c r="C1865" s="382" t="s">
        <v>14850</v>
      </c>
      <c r="D1865" s="382" t="s">
        <v>14851</v>
      </c>
      <c r="E1865" s="382" t="s">
        <v>14852</v>
      </c>
      <c r="F1865" s="355"/>
      <c r="G1865" s="380" t="s">
        <v>12129</v>
      </c>
      <c r="H1865" s="355"/>
      <c r="I1865" s="355"/>
      <c r="J1865" s="355"/>
      <c r="K1865" s="382" t="s">
        <v>13414</v>
      </c>
      <c r="L1865" s="355"/>
      <c r="M1865" s="355"/>
      <c r="N1865" s="355"/>
      <c r="O1865" s="355"/>
      <c r="P1865" s="355"/>
      <c r="Q1865" s="355"/>
      <c r="R1865" s="355"/>
      <c r="S1865" s="355"/>
      <c r="T1865" s="355"/>
      <c r="U1865" s="355"/>
      <c r="V1865" s="355">
        <v>281000</v>
      </c>
      <c r="W1865" s="355"/>
      <c r="X1865" s="355"/>
      <c r="Y1865" s="355"/>
      <c r="Z1865" s="355"/>
      <c r="AA1865" s="355"/>
      <c r="AB1865" s="355"/>
      <c r="AC1865" s="355"/>
      <c r="AD1865" s="355"/>
      <c r="AE1865" s="355"/>
      <c r="AF1865" s="355"/>
      <c r="AG1865" s="355"/>
      <c r="AH1865" s="355"/>
      <c r="AI1865" s="381">
        <v>174797215</v>
      </c>
      <c r="AJ1865" s="381">
        <v>42358000</v>
      </c>
      <c r="AK1865" s="381">
        <v>1306734</v>
      </c>
      <c r="AL1865" s="381">
        <v>316656.29668069939</v>
      </c>
      <c r="AM1865" s="381">
        <v>2101</v>
      </c>
      <c r="AN1865" s="359"/>
      <c r="AO1865" s="367"/>
    </row>
    <row r="1866" spans="1:41" ht="15.75">
      <c r="A1866" s="355" t="s">
        <v>14885</v>
      </c>
      <c r="B1866" s="355">
        <v>7080</v>
      </c>
      <c r="C1866" s="382" t="s">
        <v>14850</v>
      </c>
      <c r="D1866" s="382" t="s">
        <v>14851</v>
      </c>
      <c r="E1866" s="382" t="s">
        <v>14852</v>
      </c>
      <c r="F1866" s="355"/>
      <c r="G1866" s="380" t="s">
        <v>11216</v>
      </c>
      <c r="H1866" s="355"/>
      <c r="I1866" s="355"/>
      <c r="J1866" s="355"/>
      <c r="K1866" s="382" t="s">
        <v>13414</v>
      </c>
      <c r="L1866" s="355"/>
      <c r="M1866" s="355"/>
      <c r="N1866" s="355"/>
      <c r="O1866" s="355"/>
      <c r="P1866" s="355"/>
      <c r="Q1866" s="355"/>
      <c r="R1866" s="355"/>
      <c r="S1866" s="355"/>
      <c r="T1866" s="355"/>
      <c r="U1866" s="355"/>
      <c r="V1866" s="355">
        <v>947000</v>
      </c>
      <c r="W1866" s="355"/>
      <c r="X1866" s="355"/>
      <c r="Y1866" s="355"/>
      <c r="Z1866" s="355"/>
      <c r="AA1866" s="355"/>
      <c r="AB1866" s="355"/>
      <c r="AC1866" s="355"/>
      <c r="AD1866" s="355"/>
      <c r="AE1866" s="355"/>
      <c r="AF1866" s="355"/>
      <c r="AG1866" s="355"/>
      <c r="AH1866" s="355"/>
      <c r="AI1866" s="381">
        <v>174797215</v>
      </c>
      <c r="AJ1866" s="381">
        <v>42358000</v>
      </c>
      <c r="AK1866" s="381">
        <v>1306734</v>
      </c>
      <c r="AL1866" s="381">
        <v>316656.29668069939</v>
      </c>
      <c r="AM1866" s="381">
        <v>7080</v>
      </c>
      <c r="AN1866" s="359"/>
      <c r="AO1866" s="367"/>
    </row>
    <row r="1867" spans="1:41" ht="15.75">
      <c r="A1867" s="355" t="s">
        <v>14886</v>
      </c>
      <c r="B1867" s="355">
        <v>3962</v>
      </c>
      <c r="C1867" s="382" t="s">
        <v>14850</v>
      </c>
      <c r="D1867" s="382" t="s">
        <v>14851</v>
      </c>
      <c r="E1867" s="382" t="s">
        <v>14852</v>
      </c>
      <c r="F1867" s="355"/>
      <c r="G1867" s="380" t="s">
        <v>12132</v>
      </c>
      <c r="H1867" s="355"/>
      <c r="I1867" s="355"/>
      <c r="J1867" s="355"/>
      <c r="K1867" s="382" t="s">
        <v>13414</v>
      </c>
      <c r="L1867" s="355"/>
      <c r="M1867" s="355"/>
      <c r="N1867" s="355"/>
      <c r="O1867" s="355"/>
      <c r="P1867" s="355"/>
      <c r="Q1867" s="355"/>
      <c r="R1867" s="355"/>
      <c r="S1867" s="355"/>
      <c r="T1867" s="355"/>
      <c r="U1867" s="355"/>
      <c r="V1867" s="355">
        <v>530000</v>
      </c>
      <c r="W1867" s="355"/>
      <c r="X1867" s="355"/>
      <c r="Y1867" s="355"/>
      <c r="Z1867" s="355"/>
      <c r="AA1867" s="355"/>
      <c r="AB1867" s="355"/>
      <c r="AC1867" s="355"/>
      <c r="AD1867" s="355"/>
      <c r="AE1867" s="355"/>
      <c r="AF1867" s="355"/>
      <c r="AG1867" s="355"/>
      <c r="AH1867" s="355"/>
      <c r="AI1867" s="381">
        <v>174797215</v>
      </c>
      <c r="AJ1867" s="381">
        <v>42358000</v>
      </c>
      <c r="AK1867" s="381">
        <v>1306734</v>
      </c>
      <c r="AL1867" s="381">
        <v>316656.29668069939</v>
      </c>
      <c r="AM1867" s="381">
        <v>3962</v>
      </c>
      <c r="AN1867" s="359"/>
      <c r="AO1867" s="367"/>
    </row>
    <row r="1868" spans="1:41" ht="15.75">
      <c r="A1868" s="355" t="s">
        <v>14887</v>
      </c>
      <c r="B1868" s="355"/>
      <c r="C1868" s="380" t="s">
        <v>14888</v>
      </c>
      <c r="D1868" s="380" t="s">
        <v>14889</v>
      </c>
      <c r="E1868" s="380" t="s">
        <v>14890</v>
      </c>
      <c r="F1868" s="355"/>
      <c r="G1868" s="380" t="s">
        <v>11988</v>
      </c>
      <c r="H1868" s="355"/>
      <c r="I1868" s="355"/>
      <c r="J1868" s="355"/>
      <c r="K1868" s="380" t="s">
        <v>13774</v>
      </c>
      <c r="L1868" s="355"/>
      <c r="M1868" s="355"/>
      <c r="N1868" s="355"/>
      <c r="O1868" s="355"/>
      <c r="P1868" s="355"/>
      <c r="Q1868" s="355"/>
      <c r="R1868" s="355"/>
      <c r="S1868" s="355"/>
      <c r="T1868" s="355"/>
      <c r="U1868" s="355"/>
      <c r="V1868" s="355"/>
      <c r="W1868" s="355"/>
      <c r="X1868" s="355"/>
      <c r="Y1868" s="355"/>
      <c r="Z1868" s="355"/>
      <c r="AA1868" s="355"/>
      <c r="AB1868" s="355"/>
      <c r="AC1868" s="355"/>
      <c r="AD1868" s="355"/>
      <c r="AE1868" s="355"/>
      <c r="AF1868" s="355"/>
      <c r="AG1868" s="355"/>
      <c r="AH1868" s="355"/>
      <c r="AI1868" s="381">
        <v>186932445</v>
      </c>
      <c r="AJ1868" s="381">
        <v>0</v>
      </c>
      <c r="AK1868" s="381">
        <v>1550664</v>
      </c>
      <c r="AL1868" s="381">
        <v>0</v>
      </c>
      <c r="AM1868" s="381"/>
      <c r="AN1868" s="359"/>
      <c r="AO1868" s="367"/>
    </row>
    <row r="1869" spans="1:41" ht="15.75">
      <c r="A1869" s="355" t="s">
        <v>14891</v>
      </c>
      <c r="B1869" s="355">
        <v>1243659</v>
      </c>
      <c r="C1869" s="382" t="s">
        <v>14888</v>
      </c>
      <c r="D1869" s="382" t="s">
        <v>14889</v>
      </c>
      <c r="E1869" s="382" t="s">
        <v>14890</v>
      </c>
      <c r="F1869" s="355"/>
      <c r="G1869" s="380" t="s">
        <v>12008</v>
      </c>
      <c r="H1869" s="355"/>
      <c r="I1869" s="355"/>
      <c r="J1869" s="355"/>
      <c r="K1869" s="380" t="s">
        <v>12230</v>
      </c>
      <c r="L1869" s="355"/>
      <c r="M1869" s="355"/>
      <c r="N1869" s="355"/>
      <c r="O1869" s="355"/>
      <c r="P1869" s="355"/>
      <c r="Q1869" s="355"/>
      <c r="R1869" s="355"/>
      <c r="S1869" s="355"/>
      <c r="T1869" s="355"/>
      <c r="U1869" s="355"/>
      <c r="V1869" s="355">
        <v>149923000</v>
      </c>
      <c r="W1869" s="355"/>
      <c r="X1869" s="355"/>
      <c r="Y1869" s="355"/>
      <c r="Z1869" s="355"/>
      <c r="AA1869" s="355"/>
      <c r="AB1869" s="355"/>
      <c r="AC1869" s="355"/>
      <c r="AD1869" s="355"/>
      <c r="AE1869" s="355"/>
      <c r="AF1869" s="355"/>
      <c r="AG1869" s="355"/>
      <c r="AH1869" s="355"/>
      <c r="AI1869" s="381">
        <v>186932445</v>
      </c>
      <c r="AJ1869" s="381">
        <v>186932445</v>
      </c>
      <c r="AK1869" s="381">
        <v>1550664</v>
      </c>
      <c r="AL1869" s="381">
        <v>1550664</v>
      </c>
      <c r="AM1869" s="381">
        <v>1243659</v>
      </c>
      <c r="AN1869" s="359"/>
      <c r="AO1869" s="367"/>
    </row>
    <row r="1870" spans="1:41" ht="15.75">
      <c r="A1870" s="355" t="s">
        <v>14892</v>
      </c>
      <c r="B1870" s="355">
        <v>89424</v>
      </c>
      <c r="C1870" s="382" t="s">
        <v>14888</v>
      </c>
      <c r="D1870" s="382" t="s">
        <v>14889</v>
      </c>
      <c r="E1870" s="382" t="s">
        <v>14890</v>
      </c>
      <c r="F1870" s="355"/>
      <c r="G1870" s="380" t="s">
        <v>12010</v>
      </c>
      <c r="H1870" s="355"/>
      <c r="I1870" s="355"/>
      <c r="J1870" s="355"/>
      <c r="K1870" s="382" t="s">
        <v>12230</v>
      </c>
      <c r="L1870" s="355"/>
      <c r="M1870" s="355"/>
      <c r="N1870" s="355"/>
      <c r="O1870" s="355"/>
      <c r="P1870" s="355"/>
      <c r="Q1870" s="355"/>
      <c r="R1870" s="355"/>
      <c r="S1870" s="355"/>
      <c r="T1870" s="355"/>
      <c r="U1870" s="355"/>
      <c r="V1870" s="355">
        <v>10780000</v>
      </c>
      <c r="W1870" s="355"/>
      <c r="X1870" s="355"/>
      <c r="Y1870" s="355"/>
      <c r="Z1870" s="355"/>
      <c r="AA1870" s="355"/>
      <c r="AB1870" s="355"/>
      <c r="AC1870" s="355"/>
      <c r="AD1870" s="355"/>
      <c r="AE1870" s="355"/>
      <c r="AF1870" s="355"/>
      <c r="AG1870" s="355"/>
      <c r="AH1870" s="355"/>
      <c r="AI1870" s="381">
        <v>186932445</v>
      </c>
      <c r="AJ1870" s="381">
        <v>186932445</v>
      </c>
      <c r="AK1870" s="381">
        <v>1550664</v>
      </c>
      <c r="AL1870" s="381">
        <v>1550664</v>
      </c>
      <c r="AM1870" s="381">
        <v>89424</v>
      </c>
      <c r="AN1870" s="359"/>
      <c r="AO1870" s="367"/>
    </row>
    <row r="1871" spans="1:41" ht="15.75">
      <c r="A1871" s="355" t="s">
        <v>14893</v>
      </c>
      <c r="B1871" s="355">
        <v>14807</v>
      </c>
      <c r="C1871" s="382" t="s">
        <v>14888</v>
      </c>
      <c r="D1871" s="382" t="s">
        <v>14889</v>
      </c>
      <c r="E1871" s="382" t="s">
        <v>14890</v>
      </c>
      <c r="F1871" s="355"/>
      <c r="G1871" s="380" t="s">
        <v>12012</v>
      </c>
      <c r="H1871" s="355"/>
      <c r="I1871" s="355"/>
      <c r="J1871" s="355"/>
      <c r="K1871" s="382" t="s">
        <v>12230</v>
      </c>
      <c r="L1871" s="355"/>
      <c r="M1871" s="355"/>
      <c r="N1871" s="355"/>
      <c r="O1871" s="355"/>
      <c r="P1871" s="355"/>
      <c r="Q1871" s="355"/>
      <c r="R1871" s="355"/>
      <c r="S1871" s="355"/>
      <c r="T1871" s="355"/>
      <c r="U1871" s="355"/>
      <c r="V1871" s="355">
        <v>1785000</v>
      </c>
      <c r="W1871" s="355"/>
      <c r="X1871" s="355"/>
      <c r="Y1871" s="355"/>
      <c r="Z1871" s="355"/>
      <c r="AA1871" s="355"/>
      <c r="AB1871" s="355"/>
      <c r="AC1871" s="355"/>
      <c r="AD1871" s="355"/>
      <c r="AE1871" s="355"/>
      <c r="AF1871" s="355"/>
      <c r="AG1871" s="355"/>
      <c r="AH1871" s="355"/>
      <c r="AI1871" s="381">
        <v>186932445</v>
      </c>
      <c r="AJ1871" s="381">
        <v>186932445</v>
      </c>
      <c r="AK1871" s="381">
        <v>1550664</v>
      </c>
      <c r="AL1871" s="381">
        <v>1550664</v>
      </c>
      <c r="AM1871" s="381">
        <v>14807</v>
      </c>
      <c r="AN1871" s="359"/>
      <c r="AO1871" s="367"/>
    </row>
    <row r="1872" spans="1:41" ht="15.75">
      <c r="A1872" s="355" t="s">
        <v>14894</v>
      </c>
      <c r="B1872" s="355">
        <v>4956</v>
      </c>
      <c r="C1872" s="382" t="s">
        <v>14888</v>
      </c>
      <c r="D1872" s="382" t="s">
        <v>14889</v>
      </c>
      <c r="E1872" s="382" t="s">
        <v>14890</v>
      </c>
      <c r="F1872" s="355"/>
      <c r="G1872" s="380" t="s">
        <v>12014</v>
      </c>
      <c r="H1872" s="355"/>
      <c r="I1872" s="355"/>
      <c r="J1872" s="355"/>
      <c r="K1872" s="382" t="s">
        <v>12230</v>
      </c>
      <c r="L1872" s="355"/>
      <c r="M1872" s="355"/>
      <c r="N1872" s="355"/>
      <c r="O1872" s="355"/>
      <c r="P1872" s="355"/>
      <c r="Q1872" s="355"/>
      <c r="R1872" s="355"/>
      <c r="S1872" s="355"/>
      <c r="T1872" s="355"/>
      <c r="U1872" s="355"/>
      <c r="V1872" s="355">
        <v>597445</v>
      </c>
      <c r="W1872" s="355"/>
      <c r="X1872" s="355"/>
      <c r="Y1872" s="355"/>
      <c r="Z1872" s="355"/>
      <c r="AA1872" s="355"/>
      <c r="AB1872" s="355"/>
      <c r="AC1872" s="355"/>
      <c r="AD1872" s="355"/>
      <c r="AE1872" s="355"/>
      <c r="AF1872" s="355"/>
      <c r="AG1872" s="355"/>
      <c r="AH1872" s="355"/>
      <c r="AI1872" s="381">
        <v>186932445</v>
      </c>
      <c r="AJ1872" s="381">
        <v>186932445</v>
      </c>
      <c r="AK1872" s="381">
        <v>1550664</v>
      </c>
      <c r="AL1872" s="381">
        <v>1550664</v>
      </c>
      <c r="AM1872" s="381">
        <v>4956</v>
      </c>
      <c r="AN1872" s="359"/>
      <c r="AO1872" s="367"/>
    </row>
    <row r="1873" spans="1:41" ht="15.75">
      <c r="A1873" s="355" t="s">
        <v>14895</v>
      </c>
      <c r="B1873" s="355">
        <v>182522</v>
      </c>
      <c r="C1873" s="382" t="s">
        <v>14888</v>
      </c>
      <c r="D1873" s="382" t="s">
        <v>14889</v>
      </c>
      <c r="E1873" s="382" t="s">
        <v>14890</v>
      </c>
      <c r="F1873" s="355"/>
      <c r="G1873" s="380" t="s">
        <v>12016</v>
      </c>
      <c r="H1873" s="355"/>
      <c r="I1873" s="355"/>
      <c r="J1873" s="355"/>
      <c r="K1873" s="382" t="s">
        <v>12230</v>
      </c>
      <c r="L1873" s="355"/>
      <c r="M1873" s="355"/>
      <c r="N1873" s="355"/>
      <c r="O1873" s="355"/>
      <c r="P1873" s="355"/>
      <c r="Q1873" s="355"/>
      <c r="R1873" s="355"/>
      <c r="S1873" s="355"/>
      <c r="T1873" s="355"/>
      <c r="U1873" s="355"/>
      <c r="V1873" s="355">
        <v>22003000</v>
      </c>
      <c r="W1873" s="355"/>
      <c r="X1873" s="355"/>
      <c r="Y1873" s="355"/>
      <c r="Z1873" s="355"/>
      <c r="AA1873" s="355"/>
      <c r="AB1873" s="355"/>
      <c r="AC1873" s="355"/>
      <c r="AD1873" s="355"/>
      <c r="AE1873" s="355"/>
      <c r="AF1873" s="355"/>
      <c r="AG1873" s="355"/>
      <c r="AH1873" s="355"/>
      <c r="AI1873" s="381">
        <v>186932445</v>
      </c>
      <c r="AJ1873" s="381">
        <v>186932445</v>
      </c>
      <c r="AK1873" s="381">
        <v>1550664</v>
      </c>
      <c r="AL1873" s="381">
        <v>1550664</v>
      </c>
      <c r="AM1873" s="381">
        <v>182522</v>
      </c>
      <c r="AN1873" s="359"/>
      <c r="AO1873" s="367"/>
    </row>
    <row r="1874" spans="1:41" ht="15.75">
      <c r="A1874" s="355" t="s">
        <v>14896</v>
      </c>
      <c r="B1874" s="355">
        <v>13123</v>
      </c>
      <c r="C1874" s="382" t="s">
        <v>14888</v>
      </c>
      <c r="D1874" s="382" t="s">
        <v>14889</v>
      </c>
      <c r="E1874" s="382" t="s">
        <v>14890</v>
      </c>
      <c r="F1874" s="355"/>
      <c r="G1874" s="380" t="s">
        <v>12018</v>
      </c>
      <c r="H1874" s="355"/>
      <c r="I1874" s="355"/>
      <c r="J1874" s="355"/>
      <c r="K1874" s="382" t="s">
        <v>12230</v>
      </c>
      <c r="L1874" s="355"/>
      <c r="M1874" s="355"/>
      <c r="N1874" s="355"/>
      <c r="O1874" s="355"/>
      <c r="P1874" s="355"/>
      <c r="Q1874" s="355"/>
      <c r="R1874" s="355"/>
      <c r="S1874" s="355"/>
      <c r="T1874" s="355"/>
      <c r="U1874" s="355"/>
      <c r="V1874" s="355">
        <v>1582000</v>
      </c>
      <c r="W1874" s="355"/>
      <c r="X1874" s="355"/>
      <c r="Y1874" s="355"/>
      <c r="Z1874" s="355"/>
      <c r="AA1874" s="355"/>
      <c r="AB1874" s="355"/>
      <c r="AC1874" s="355"/>
      <c r="AD1874" s="355"/>
      <c r="AE1874" s="355"/>
      <c r="AF1874" s="355"/>
      <c r="AG1874" s="355"/>
      <c r="AH1874" s="355"/>
      <c r="AI1874" s="381">
        <v>186932445</v>
      </c>
      <c r="AJ1874" s="381">
        <v>186932445</v>
      </c>
      <c r="AK1874" s="381">
        <v>1550664</v>
      </c>
      <c r="AL1874" s="381">
        <v>1550664</v>
      </c>
      <c r="AM1874" s="381">
        <v>13123</v>
      </c>
      <c r="AN1874" s="359"/>
      <c r="AO1874" s="367"/>
    </row>
    <row r="1875" spans="1:41" ht="15.75">
      <c r="A1875" s="355" t="s">
        <v>14897</v>
      </c>
      <c r="B1875" s="355">
        <v>2173</v>
      </c>
      <c r="C1875" s="382" t="s">
        <v>14888</v>
      </c>
      <c r="D1875" s="382" t="s">
        <v>14889</v>
      </c>
      <c r="E1875" s="382" t="s">
        <v>14890</v>
      </c>
      <c r="F1875" s="355"/>
      <c r="G1875" s="380" t="s">
        <v>12020</v>
      </c>
      <c r="H1875" s="355"/>
      <c r="I1875" s="355"/>
      <c r="J1875" s="355"/>
      <c r="K1875" s="382" t="s">
        <v>12230</v>
      </c>
      <c r="L1875" s="355"/>
      <c r="M1875" s="355"/>
      <c r="N1875" s="355"/>
      <c r="O1875" s="355"/>
      <c r="P1875" s="355"/>
      <c r="Q1875" s="355"/>
      <c r="R1875" s="355"/>
      <c r="S1875" s="355"/>
      <c r="T1875" s="355"/>
      <c r="U1875" s="355"/>
      <c r="V1875" s="355">
        <v>262000</v>
      </c>
      <c r="W1875" s="355"/>
      <c r="X1875" s="355"/>
      <c r="Y1875" s="355"/>
      <c r="Z1875" s="355"/>
      <c r="AA1875" s="355"/>
      <c r="AB1875" s="355"/>
      <c r="AC1875" s="355"/>
      <c r="AD1875" s="355"/>
      <c r="AE1875" s="355"/>
      <c r="AF1875" s="355"/>
      <c r="AG1875" s="355"/>
      <c r="AH1875" s="355"/>
      <c r="AI1875" s="381">
        <v>186932445</v>
      </c>
      <c r="AJ1875" s="381">
        <v>186932445</v>
      </c>
      <c r="AK1875" s="381">
        <v>1550664</v>
      </c>
      <c r="AL1875" s="381">
        <v>1550664</v>
      </c>
      <c r="AM1875" s="381">
        <v>2173</v>
      </c>
      <c r="AN1875" s="359"/>
      <c r="AO1875" s="367"/>
    </row>
    <row r="1876" spans="1:41" ht="15.75">
      <c r="A1876" s="355" t="s">
        <v>14898</v>
      </c>
      <c r="B1876" s="355"/>
      <c r="C1876" s="380" t="s">
        <v>14899</v>
      </c>
      <c r="D1876" s="380" t="s">
        <v>14900</v>
      </c>
      <c r="E1876" s="380" t="s">
        <v>14901</v>
      </c>
      <c r="F1876" s="355"/>
      <c r="G1876" s="380" t="s">
        <v>11988</v>
      </c>
      <c r="H1876" s="355"/>
      <c r="I1876" s="355"/>
      <c r="J1876" s="355"/>
      <c r="K1876" s="380" t="s">
        <v>13774</v>
      </c>
      <c r="L1876" s="355"/>
      <c r="M1876" s="355"/>
      <c r="N1876" s="355"/>
      <c r="O1876" s="355"/>
      <c r="P1876" s="355"/>
      <c r="Q1876" s="355"/>
      <c r="R1876" s="355"/>
      <c r="S1876" s="355"/>
      <c r="T1876" s="355"/>
      <c r="U1876" s="355"/>
      <c r="V1876" s="355"/>
      <c r="W1876" s="355"/>
      <c r="X1876" s="355"/>
      <c r="Y1876" s="355"/>
      <c r="Z1876" s="355"/>
      <c r="AA1876" s="355"/>
      <c r="AB1876" s="355"/>
      <c r="AC1876" s="355"/>
      <c r="AD1876" s="355"/>
      <c r="AE1876" s="355"/>
      <c r="AF1876" s="355"/>
      <c r="AG1876" s="355"/>
      <c r="AH1876" s="355"/>
      <c r="AI1876" s="381">
        <v>32094556</v>
      </c>
      <c r="AJ1876" s="381">
        <v>0</v>
      </c>
      <c r="AK1876" s="381">
        <v>780618</v>
      </c>
      <c r="AL1876" s="381">
        <v>0</v>
      </c>
      <c r="AM1876" s="381"/>
      <c r="AN1876" s="359"/>
      <c r="AO1876" s="367"/>
    </row>
    <row r="1877" spans="1:41" ht="15.75">
      <c r="A1877" s="355" t="s">
        <v>14902</v>
      </c>
      <c r="B1877" s="355">
        <v>369141</v>
      </c>
      <c r="C1877" s="382" t="s">
        <v>14899</v>
      </c>
      <c r="D1877" s="382" t="s">
        <v>14900</v>
      </c>
      <c r="E1877" s="382" t="s">
        <v>14901</v>
      </c>
      <c r="F1877" s="355"/>
      <c r="G1877" s="380" t="s">
        <v>12008</v>
      </c>
      <c r="H1877" s="355"/>
      <c r="I1877" s="355"/>
      <c r="J1877" s="355"/>
      <c r="K1877" s="380" t="s">
        <v>12230</v>
      </c>
      <c r="L1877" s="355"/>
      <c r="M1877" s="355"/>
      <c r="N1877" s="355"/>
      <c r="O1877" s="355"/>
      <c r="P1877" s="355"/>
      <c r="Q1877" s="355"/>
      <c r="R1877" s="355"/>
      <c r="S1877" s="355"/>
      <c r="T1877" s="355"/>
      <c r="U1877" s="355"/>
      <c r="V1877" s="355">
        <v>15177000</v>
      </c>
      <c r="W1877" s="355"/>
      <c r="X1877" s="355"/>
      <c r="Y1877" s="355"/>
      <c r="Z1877" s="355"/>
      <c r="AA1877" s="355"/>
      <c r="AB1877" s="355"/>
      <c r="AC1877" s="355"/>
      <c r="AD1877" s="355"/>
      <c r="AE1877" s="355"/>
      <c r="AF1877" s="355"/>
      <c r="AG1877" s="355"/>
      <c r="AH1877" s="355"/>
      <c r="AI1877" s="381">
        <v>32094556</v>
      </c>
      <c r="AJ1877" s="381">
        <v>30577556</v>
      </c>
      <c r="AK1877" s="381">
        <v>780618</v>
      </c>
      <c r="AL1877" s="381">
        <v>743720.85439063248</v>
      </c>
      <c r="AM1877" s="381">
        <v>369141</v>
      </c>
      <c r="AN1877" s="359"/>
      <c r="AO1877" s="367"/>
    </row>
    <row r="1878" spans="1:41" ht="15.75">
      <c r="A1878" s="355" t="s">
        <v>14903</v>
      </c>
      <c r="B1878" s="355">
        <v>75278</v>
      </c>
      <c r="C1878" s="382" t="s">
        <v>14899</v>
      </c>
      <c r="D1878" s="382" t="s">
        <v>14900</v>
      </c>
      <c r="E1878" s="382" t="s">
        <v>14901</v>
      </c>
      <c r="F1878" s="355"/>
      <c r="G1878" s="380" t="s">
        <v>12010</v>
      </c>
      <c r="H1878" s="355"/>
      <c r="I1878" s="355"/>
      <c r="J1878" s="355"/>
      <c r="K1878" s="382" t="s">
        <v>12230</v>
      </c>
      <c r="L1878" s="355"/>
      <c r="M1878" s="355"/>
      <c r="N1878" s="355"/>
      <c r="O1878" s="355"/>
      <c r="P1878" s="355"/>
      <c r="Q1878" s="355"/>
      <c r="R1878" s="355"/>
      <c r="S1878" s="355"/>
      <c r="T1878" s="355"/>
      <c r="U1878" s="355"/>
      <c r="V1878" s="355">
        <v>3095000</v>
      </c>
      <c r="W1878" s="355"/>
      <c r="X1878" s="355"/>
      <c r="Y1878" s="355"/>
      <c r="Z1878" s="355"/>
      <c r="AA1878" s="355"/>
      <c r="AB1878" s="355"/>
      <c r="AC1878" s="355"/>
      <c r="AD1878" s="355"/>
      <c r="AE1878" s="355"/>
      <c r="AF1878" s="355"/>
      <c r="AG1878" s="355"/>
      <c r="AH1878" s="355"/>
      <c r="AI1878" s="381">
        <v>32094556</v>
      </c>
      <c r="AJ1878" s="381">
        <v>30577556</v>
      </c>
      <c r="AK1878" s="381">
        <v>780618</v>
      </c>
      <c r="AL1878" s="381">
        <v>743720.85439063248</v>
      </c>
      <c r="AM1878" s="381">
        <v>75278</v>
      </c>
      <c r="AN1878" s="359"/>
      <c r="AO1878" s="367"/>
    </row>
    <row r="1879" spans="1:41" ht="15.75">
      <c r="A1879" s="355" t="s">
        <v>14904</v>
      </c>
      <c r="B1879" s="355">
        <v>27133</v>
      </c>
      <c r="C1879" s="382" t="s">
        <v>14899</v>
      </c>
      <c r="D1879" s="382" t="s">
        <v>14900</v>
      </c>
      <c r="E1879" s="382" t="s">
        <v>14901</v>
      </c>
      <c r="F1879" s="355"/>
      <c r="G1879" s="380" t="s">
        <v>12012</v>
      </c>
      <c r="H1879" s="355"/>
      <c r="I1879" s="355"/>
      <c r="J1879" s="355"/>
      <c r="K1879" s="382" t="s">
        <v>12230</v>
      </c>
      <c r="L1879" s="355"/>
      <c r="M1879" s="355"/>
      <c r="N1879" s="355"/>
      <c r="O1879" s="355"/>
      <c r="P1879" s="355"/>
      <c r="Q1879" s="355"/>
      <c r="R1879" s="355"/>
      <c r="S1879" s="355"/>
      <c r="T1879" s="355"/>
      <c r="U1879" s="355"/>
      <c r="V1879" s="355">
        <v>1115556</v>
      </c>
      <c r="W1879" s="355"/>
      <c r="X1879" s="355"/>
      <c r="Y1879" s="355"/>
      <c r="Z1879" s="355"/>
      <c r="AA1879" s="355"/>
      <c r="AB1879" s="355"/>
      <c r="AC1879" s="355"/>
      <c r="AD1879" s="355"/>
      <c r="AE1879" s="355"/>
      <c r="AF1879" s="355"/>
      <c r="AG1879" s="355"/>
      <c r="AH1879" s="355"/>
      <c r="AI1879" s="381">
        <v>32094556</v>
      </c>
      <c r="AJ1879" s="381">
        <v>30577556</v>
      </c>
      <c r="AK1879" s="381">
        <v>780618</v>
      </c>
      <c r="AL1879" s="381">
        <v>743720.85439063248</v>
      </c>
      <c r="AM1879" s="381">
        <v>27133</v>
      </c>
      <c r="AN1879" s="359"/>
      <c r="AO1879" s="367"/>
    </row>
    <row r="1880" spans="1:41" ht="15.75">
      <c r="A1880" s="355" t="s">
        <v>14905</v>
      </c>
      <c r="B1880" s="355">
        <v>226053</v>
      </c>
      <c r="C1880" s="382" t="s">
        <v>14899</v>
      </c>
      <c r="D1880" s="382" t="s">
        <v>14900</v>
      </c>
      <c r="E1880" s="382" t="s">
        <v>14901</v>
      </c>
      <c r="F1880" s="355"/>
      <c r="G1880" s="380" t="s">
        <v>12014</v>
      </c>
      <c r="H1880" s="355"/>
      <c r="I1880" s="355"/>
      <c r="J1880" s="355"/>
      <c r="K1880" s="382" t="s">
        <v>12230</v>
      </c>
      <c r="L1880" s="355"/>
      <c r="M1880" s="355"/>
      <c r="N1880" s="355"/>
      <c r="O1880" s="355"/>
      <c r="P1880" s="355"/>
      <c r="Q1880" s="355"/>
      <c r="R1880" s="355"/>
      <c r="S1880" s="355"/>
      <c r="T1880" s="355"/>
      <c r="U1880" s="355"/>
      <c r="V1880" s="355">
        <v>9294000</v>
      </c>
      <c r="W1880" s="355"/>
      <c r="X1880" s="355"/>
      <c r="Y1880" s="355"/>
      <c r="Z1880" s="355"/>
      <c r="AA1880" s="355"/>
      <c r="AB1880" s="355"/>
      <c r="AC1880" s="355"/>
      <c r="AD1880" s="355"/>
      <c r="AE1880" s="355"/>
      <c r="AF1880" s="355"/>
      <c r="AG1880" s="355"/>
      <c r="AH1880" s="355"/>
      <c r="AI1880" s="381">
        <v>32094556</v>
      </c>
      <c r="AJ1880" s="381">
        <v>30577556</v>
      </c>
      <c r="AK1880" s="381">
        <v>780618</v>
      </c>
      <c r="AL1880" s="381">
        <v>743720.85439063248</v>
      </c>
      <c r="AM1880" s="381">
        <v>226053</v>
      </c>
      <c r="AN1880" s="359"/>
      <c r="AO1880" s="367"/>
    </row>
    <row r="1881" spans="1:41" ht="15.75">
      <c r="A1881" s="355" t="s">
        <v>14906</v>
      </c>
      <c r="B1881" s="355">
        <v>46115</v>
      </c>
      <c r="C1881" s="382" t="s">
        <v>14899</v>
      </c>
      <c r="D1881" s="382" t="s">
        <v>14900</v>
      </c>
      <c r="E1881" s="382" t="s">
        <v>14901</v>
      </c>
      <c r="F1881" s="355"/>
      <c r="G1881" s="380" t="s">
        <v>12016</v>
      </c>
      <c r="H1881" s="355"/>
      <c r="I1881" s="355"/>
      <c r="J1881" s="355"/>
      <c r="K1881" s="382" t="s">
        <v>12230</v>
      </c>
      <c r="L1881" s="355"/>
      <c r="M1881" s="355"/>
      <c r="N1881" s="355"/>
      <c r="O1881" s="355"/>
      <c r="P1881" s="355"/>
      <c r="Q1881" s="355"/>
      <c r="R1881" s="355"/>
      <c r="S1881" s="355"/>
      <c r="T1881" s="355"/>
      <c r="U1881" s="355"/>
      <c r="V1881" s="355">
        <v>1896000</v>
      </c>
      <c r="W1881" s="355"/>
      <c r="X1881" s="355"/>
      <c r="Y1881" s="355"/>
      <c r="Z1881" s="355"/>
      <c r="AA1881" s="355"/>
      <c r="AB1881" s="355"/>
      <c r="AC1881" s="355"/>
      <c r="AD1881" s="355"/>
      <c r="AE1881" s="355"/>
      <c r="AF1881" s="355"/>
      <c r="AG1881" s="355"/>
      <c r="AH1881" s="355"/>
      <c r="AI1881" s="381">
        <v>32094556</v>
      </c>
      <c r="AJ1881" s="381">
        <v>30577556</v>
      </c>
      <c r="AK1881" s="381">
        <v>780618</v>
      </c>
      <c r="AL1881" s="381">
        <v>743720.85439063248</v>
      </c>
      <c r="AM1881" s="381">
        <v>46115</v>
      </c>
      <c r="AN1881" s="359"/>
      <c r="AO1881" s="367"/>
    </row>
    <row r="1882" spans="1:41" ht="15.75">
      <c r="A1882" s="355" t="s">
        <v>14907</v>
      </c>
      <c r="B1882" s="355">
        <v>33857</v>
      </c>
      <c r="C1882" s="382" t="s">
        <v>14899</v>
      </c>
      <c r="D1882" s="382" t="s">
        <v>14900</v>
      </c>
      <c r="E1882" s="382" t="s">
        <v>14901</v>
      </c>
      <c r="F1882" s="355"/>
      <c r="G1882" s="380" t="s">
        <v>12018</v>
      </c>
      <c r="H1882" s="355"/>
      <c r="I1882" s="355"/>
      <c r="J1882" s="355"/>
      <c r="K1882" s="380" t="s">
        <v>14908</v>
      </c>
      <c r="L1882" s="355"/>
      <c r="M1882" s="355"/>
      <c r="N1882" s="355"/>
      <c r="O1882" s="355"/>
      <c r="P1882" s="355"/>
      <c r="Q1882" s="355"/>
      <c r="R1882" s="355"/>
      <c r="S1882" s="355"/>
      <c r="T1882" s="355"/>
      <c r="U1882" s="355"/>
      <c r="V1882" s="355">
        <v>1392000</v>
      </c>
      <c r="W1882" s="355"/>
      <c r="X1882" s="355"/>
      <c r="Y1882" s="355"/>
      <c r="Z1882" s="355"/>
      <c r="AA1882" s="355"/>
      <c r="AB1882" s="355"/>
      <c r="AC1882" s="355"/>
      <c r="AD1882" s="355"/>
      <c r="AE1882" s="355"/>
      <c r="AF1882" s="355"/>
      <c r="AG1882" s="355"/>
      <c r="AH1882" s="355"/>
      <c r="AI1882" s="381">
        <v>32094556</v>
      </c>
      <c r="AJ1882" s="381">
        <v>1517000</v>
      </c>
      <c r="AK1882" s="381">
        <v>780618</v>
      </c>
      <c r="AL1882" s="381">
        <v>36897.145609367515</v>
      </c>
      <c r="AM1882" s="381">
        <v>33857</v>
      </c>
      <c r="AN1882" s="359"/>
      <c r="AO1882" s="367"/>
    </row>
    <row r="1883" spans="1:41" ht="15.75">
      <c r="A1883" s="355" t="s">
        <v>14909</v>
      </c>
      <c r="B1883" s="355"/>
      <c r="C1883" s="382" t="s">
        <v>14899</v>
      </c>
      <c r="D1883" s="382" t="s">
        <v>14900</v>
      </c>
      <c r="E1883" s="382" t="s">
        <v>14901</v>
      </c>
      <c r="F1883" s="355"/>
      <c r="G1883" s="380" t="s">
        <v>12020</v>
      </c>
      <c r="H1883" s="355"/>
      <c r="I1883" s="355"/>
      <c r="J1883" s="355"/>
      <c r="K1883" s="380" t="s">
        <v>14910</v>
      </c>
      <c r="L1883" s="355"/>
      <c r="M1883" s="355"/>
      <c r="N1883" s="355"/>
      <c r="O1883" s="355"/>
      <c r="P1883" s="355"/>
      <c r="Q1883" s="355"/>
      <c r="R1883" s="355"/>
      <c r="S1883" s="355"/>
      <c r="T1883" s="355"/>
      <c r="U1883" s="355"/>
      <c r="V1883" s="355"/>
      <c r="W1883" s="355"/>
      <c r="X1883" s="355"/>
      <c r="Y1883" s="355"/>
      <c r="Z1883" s="355"/>
      <c r="AA1883" s="355"/>
      <c r="AB1883" s="355"/>
      <c r="AC1883" s="355"/>
      <c r="AD1883" s="355"/>
      <c r="AE1883" s="355"/>
      <c r="AF1883" s="355"/>
      <c r="AG1883" s="355"/>
      <c r="AH1883" s="355"/>
      <c r="AI1883" s="381">
        <v>32094556</v>
      </c>
      <c r="AJ1883" s="381">
        <v>0</v>
      </c>
      <c r="AK1883" s="381">
        <v>780618</v>
      </c>
      <c r="AL1883" s="381">
        <v>0</v>
      </c>
      <c r="AM1883" s="381"/>
      <c r="AN1883" s="359"/>
      <c r="AO1883" s="367"/>
    </row>
    <row r="1884" spans="1:41" ht="15.75">
      <c r="A1884" s="355" t="s">
        <v>14911</v>
      </c>
      <c r="B1884" s="355">
        <v>2505</v>
      </c>
      <c r="C1884" s="382" t="s">
        <v>14899</v>
      </c>
      <c r="D1884" s="382" t="s">
        <v>14900</v>
      </c>
      <c r="E1884" s="382" t="s">
        <v>14901</v>
      </c>
      <c r="F1884" s="355"/>
      <c r="G1884" s="380" t="s">
        <v>12022</v>
      </c>
      <c r="H1884" s="355"/>
      <c r="I1884" s="355"/>
      <c r="J1884" s="355"/>
      <c r="K1884" s="382" t="s">
        <v>14908</v>
      </c>
      <c r="L1884" s="355"/>
      <c r="M1884" s="355"/>
      <c r="N1884" s="355"/>
      <c r="O1884" s="355"/>
      <c r="P1884" s="355"/>
      <c r="Q1884" s="355"/>
      <c r="R1884" s="355"/>
      <c r="S1884" s="355"/>
      <c r="T1884" s="355"/>
      <c r="U1884" s="355"/>
      <c r="V1884" s="355">
        <v>103000</v>
      </c>
      <c r="W1884" s="355"/>
      <c r="X1884" s="355"/>
      <c r="Y1884" s="355"/>
      <c r="Z1884" s="355"/>
      <c r="AA1884" s="355"/>
      <c r="AB1884" s="355"/>
      <c r="AC1884" s="355"/>
      <c r="AD1884" s="355"/>
      <c r="AE1884" s="355"/>
      <c r="AF1884" s="355"/>
      <c r="AG1884" s="355"/>
      <c r="AH1884" s="355"/>
      <c r="AI1884" s="381">
        <v>32094556</v>
      </c>
      <c r="AJ1884" s="381">
        <v>1517000</v>
      </c>
      <c r="AK1884" s="381">
        <v>780618</v>
      </c>
      <c r="AL1884" s="381">
        <v>36897.145609367515</v>
      </c>
      <c r="AM1884" s="381">
        <v>2505</v>
      </c>
      <c r="AN1884" s="359"/>
      <c r="AO1884" s="367"/>
    </row>
    <row r="1885" spans="1:41" ht="15.75">
      <c r="A1885" s="355" t="s">
        <v>14912</v>
      </c>
      <c r="B1885" s="355"/>
      <c r="C1885" s="382" t="s">
        <v>14899</v>
      </c>
      <c r="D1885" s="382" t="s">
        <v>14900</v>
      </c>
      <c r="E1885" s="382" t="s">
        <v>14901</v>
      </c>
      <c r="F1885" s="355"/>
      <c r="G1885" s="380" t="s">
        <v>12024</v>
      </c>
      <c r="H1885" s="355"/>
      <c r="I1885" s="355"/>
      <c r="J1885" s="355"/>
      <c r="K1885" s="382" t="s">
        <v>14910</v>
      </c>
      <c r="L1885" s="355"/>
      <c r="M1885" s="355"/>
      <c r="N1885" s="355"/>
      <c r="O1885" s="355"/>
      <c r="P1885" s="355"/>
      <c r="Q1885" s="355"/>
      <c r="R1885" s="355"/>
      <c r="S1885" s="355"/>
      <c r="T1885" s="355"/>
      <c r="U1885" s="355"/>
      <c r="V1885" s="355"/>
      <c r="W1885" s="355"/>
      <c r="X1885" s="355"/>
      <c r="Y1885" s="355"/>
      <c r="Z1885" s="355"/>
      <c r="AA1885" s="355"/>
      <c r="AB1885" s="355"/>
      <c r="AC1885" s="355"/>
      <c r="AD1885" s="355"/>
      <c r="AE1885" s="355"/>
      <c r="AF1885" s="355"/>
      <c r="AG1885" s="355"/>
      <c r="AH1885" s="355"/>
      <c r="AI1885" s="381">
        <v>32094556</v>
      </c>
      <c r="AJ1885" s="381">
        <v>0</v>
      </c>
      <c r="AK1885" s="381">
        <v>780618</v>
      </c>
      <c r="AL1885" s="381">
        <v>0</v>
      </c>
      <c r="AM1885" s="381"/>
      <c r="AN1885" s="359"/>
      <c r="AO1885" s="367"/>
    </row>
    <row r="1886" spans="1:41" ht="15.75">
      <c r="A1886" s="355" t="s">
        <v>14913</v>
      </c>
      <c r="B1886" s="355">
        <v>535</v>
      </c>
      <c r="C1886" s="382" t="s">
        <v>14899</v>
      </c>
      <c r="D1886" s="382" t="s">
        <v>14900</v>
      </c>
      <c r="E1886" s="382" t="s">
        <v>14901</v>
      </c>
      <c r="F1886" s="355"/>
      <c r="G1886" s="380" t="s">
        <v>12026</v>
      </c>
      <c r="H1886" s="355"/>
      <c r="I1886" s="355"/>
      <c r="J1886" s="355"/>
      <c r="K1886" s="382" t="s">
        <v>14908</v>
      </c>
      <c r="L1886" s="355"/>
      <c r="M1886" s="355"/>
      <c r="N1886" s="355"/>
      <c r="O1886" s="355"/>
      <c r="P1886" s="355"/>
      <c r="Q1886" s="355"/>
      <c r="R1886" s="355"/>
      <c r="S1886" s="355"/>
      <c r="T1886" s="355"/>
      <c r="U1886" s="355"/>
      <c r="V1886" s="355">
        <v>22000</v>
      </c>
      <c r="W1886" s="355"/>
      <c r="X1886" s="355"/>
      <c r="Y1886" s="355"/>
      <c r="Z1886" s="355"/>
      <c r="AA1886" s="355"/>
      <c r="AB1886" s="355"/>
      <c r="AC1886" s="355"/>
      <c r="AD1886" s="355"/>
      <c r="AE1886" s="355"/>
      <c r="AF1886" s="355"/>
      <c r="AG1886" s="355"/>
      <c r="AH1886" s="355"/>
      <c r="AI1886" s="381">
        <v>32094556</v>
      </c>
      <c r="AJ1886" s="381">
        <v>1517000</v>
      </c>
      <c r="AK1886" s="381">
        <v>780618</v>
      </c>
      <c r="AL1886" s="381">
        <v>36897.145609367515</v>
      </c>
      <c r="AM1886" s="381">
        <v>535</v>
      </c>
      <c r="AN1886" s="359"/>
      <c r="AO1886" s="367"/>
    </row>
    <row r="1887" spans="1:41" ht="15.75">
      <c r="A1887" s="355" t="s">
        <v>14914</v>
      </c>
      <c r="B1887" s="355"/>
      <c r="C1887" s="382" t="s">
        <v>14899</v>
      </c>
      <c r="D1887" s="382" t="s">
        <v>14900</v>
      </c>
      <c r="E1887" s="382" t="s">
        <v>14901</v>
      </c>
      <c r="F1887" s="355"/>
      <c r="G1887" s="380" t="s">
        <v>12028</v>
      </c>
      <c r="H1887" s="355"/>
      <c r="I1887" s="355"/>
      <c r="J1887" s="355"/>
      <c r="K1887" s="382" t="s">
        <v>14910</v>
      </c>
      <c r="L1887" s="355"/>
      <c r="M1887" s="355"/>
      <c r="N1887" s="355"/>
      <c r="O1887" s="355"/>
      <c r="P1887" s="355"/>
      <c r="Q1887" s="355"/>
      <c r="R1887" s="355"/>
      <c r="S1887" s="355"/>
      <c r="T1887" s="355"/>
      <c r="U1887" s="355"/>
      <c r="V1887" s="355"/>
      <c r="W1887" s="355"/>
      <c r="X1887" s="355"/>
      <c r="Y1887" s="355"/>
      <c r="Z1887" s="355"/>
      <c r="AA1887" s="355"/>
      <c r="AB1887" s="355"/>
      <c r="AC1887" s="355"/>
      <c r="AD1887" s="355"/>
      <c r="AE1887" s="355"/>
      <c r="AF1887" s="355"/>
      <c r="AG1887" s="355"/>
      <c r="AH1887" s="355"/>
      <c r="AI1887" s="381">
        <v>32094556</v>
      </c>
      <c r="AJ1887" s="381">
        <v>0</v>
      </c>
      <c r="AK1887" s="381">
        <v>780618</v>
      </c>
      <c r="AL1887" s="381">
        <v>0</v>
      </c>
      <c r="AM1887" s="381"/>
      <c r="AN1887" s="359"/>
      <c r="AO1887" s="367"/>
    </row>
    <row r="1888" spans="1:41" ht="15.75">
      <c r="A1888" s="355" t="s">
        <v>14915</v>
      </c>
      <c r="B1888" s="355">
        <v>0</v>
      </c>
      <c r="C1888" s="380" t="s">
        <v>14916</v>
      </c>
      <c r="D1888" s="380" t="s">
        <v>14917</v>
      </c>
      <c r="E1888" s="380" t="s">
        <v>14918</v>
      </c>
      <c r="F1888" s="355"/>
      <c r="G1888" s="380" t="s">
        <v>11988</v>
      </c>
      <c r="H1888" s="355"/>
      <c r="I1888" s="355"/>
      <c r="J1888" s="355"/>
      <c r="K1888" s="380" t="s">
        <v>12880</v>
      </c>
      <c r="L1888" s="355"/>
      <c r="M1888" s="355"/>
      <c r="N1888" s="355"/>
      <c r="O1888" s="355"/>
      <c r="P1888" s="355"/>
      <c r="Q1888" s="355"/>
      <c r="R1888" s="355"/>
      <c r="S1888" s="355"/>
      <c r="T1888" s="355"/>
      <c r="U1888" s="355"/>
      <c r="V1888" s="355">
        <v>26890000</v>
      </c>
      <c r="W1888" s="355"/>
      <c r="X1888" s="355"/>
      <c r="Y1888" s="355"/>
      <c r="Z1888" s="355"/>
      <c r="AA1888" s="355"/>
      <c r="AB1888" s="355"/>
      <c r="AC1888" s="355"/>
      <c r="AD1888" s="355"/>
      <c r="AE1888" s="355"/>
      <c r="AF1888" s="355"/>
      <c r="AG1888" s="355"/>
      <c r="AH1888" s="355"/>
      <c r="AI1888" s="381">
        <v>58784000</v>
      </c>
      <c r="AJ1888" s="381">
        <v>58784000</v>
      </c>
      <c r="AK1888" s="381">
        <v>0</v>
      </c>
      <c r="AL1888" s="381">
        <v>0</v>
      </c>
      <c r="AM1888" s="381">
        <v>0</v>
      </c>
      <c r="AN1888" s="359"/>
      <c r="AO1888" s="367"/>
    </row>
    <row r="1889" spans="1:41" ht="15.75">
      <c r="A1889" s="355" t="s">
        <v>14919</v>
      </c>
      <c r="B1889" s="355"/>
      <c r="C1889" s="382" t="s">
        <v>14916</v>
      </c>
      <c r="D1889" s="382" t="s">
        <v>14917</v>
      </c>
      <c r="E1889" s="382" t="s">
        <v>14918</v>
      </c>
      <c r="F1889" s="355"/>
      <c r="G1889" s="380" t="s">
        <v>12008</v>
      </c>
      <c r="H1889" s="355"/>
      <c r="I1889" s="355"/>
      <c r="J1889" s="355"/>
      <c r="K1889" s="380" t="s">
        <v>14920</v>
      </c>
      <c r="L1889" s="355"/>
      <c r="M1889" s="355"/>
      <c r="N1889" s="355"/>
      <c r="O1889" s="355"/>
      <c r="P1889" s="355"/>
      <c r="Q1889" s="355"/>
      <c r="R1889" s="355"/>
      <c r="S1889" s="355"/>
      <c r="T1889" s="355"/>
      <c r="U1889" s="355"/>
      <c r="V1889" s="355"/>
      <c r="W1889" s="355"/>
      <c r="X1889" s="355"/>
      <c r="Y1889" s="355"/>
      <c r="Z1889" s="355"/>
      <c r="AA1889" s="355"/>
      <c r="AB1889" s="355"/>
      <c r="AC1889" s="355"/>
      <c r="AD1889" s="355"/>
      <c r="AE1889" s="355"/>
      <c r="AF1889" s="355"/>
      <c r="AG1889" s="355"/>
      <c r="AH1889" s="355"/>
      <c r="AI1889" s="381">
        <v>58784000</v>
      </c>
      <c r="AJ1889" s="381">
        <v>0</v>
      </c>
      <c r="AK1889" s="381">
        <v>0</v>
      </c>
      <c r="AL1889" s="381">
        <v>0</v>
      </c>
      <c r="AM1889" s="381"/>
      <c r="AN1889" s="359"/>
      <c r="AO1889" s="367"/>
    </row>
    <row r="1890" spans="1:41" ht="15.75">
      <c r="A1890" s="355" t="s">
        <v>14921</v>
      </c>
      <c r="B1890" s="355"/>
      <c r="C1890" s="382" t="s">
        <v>14916</v>
      </c>
      <c r="D1890" s="382" t="s">
        <v>14917</v>
      </c>
      <c r="E1890" s="382" t="s">
        <v>14918</v>
      </c>
      <c r="F1890" s="355"/>
      <c r="G1890" s="380" t="s">
        <v>12010</v>
      </c>
      <c r="H1890" s="355"/>
      <c r="I1890" s="355"/>
      <c r="J1890" s="355"/>
      <c r="K1890" s="382" t="s">
        <v>14920</v>
      </c>
      <c r="L1890" s="355"/>
      <c r="M1890" s="355"/>
      <c r="N1890" s="355"/>
      <c r="O1890" s="355"/>
      <c r="P1890" s="355"/>
      <c r="Q1890" s="355"/>
      <c r="R1890" s="355"/>
      <c r="S1890" s="355"/>
      <c r="T1890" s="355"/>
      <c r="U1890" s="355"/>
      <c r="V1890" s="355"/>
      <c r="W1890" s="355"/>
      <c r="X1890" s="355"/>
      <c r="Y1890" s="355"/>
      <c r="Z1890" s="355"/>
      <c r="AA1890" s="355"/>
      <c r="AB1890" s="355"/>
      <c r="AC1890" s="355"/>
      <c r="AD1890" s="355"/>
      <c r="AE1890" s="355"/>
      <c r="AF1890" s="355"/>
      <c r="AG1890" s="355"/>
      <c r="AH1890" s="355"/>
      <c r="AI1890" s="381">
        <v>58784000</v>
      </c>
      <c r="AJ1890" s="381">
        <v>0</v>
      </c>
      <c r="AK1890" s="381">
        <v>0</v>
      </c>
      <c r="AL1890" s="381">
        <v>0</v>
      </c>
      <c r="AM1890" s="381"/>
      <c r="AN1890" s="359"/>
      <c r="AO1890" s="367"/>
    </row>
    <row r="1891" spans="1:41" ht="15.75">
      <c r="A1891" s="355" t="s">
        <v>14922</v>
      </c>
      <c r="B1891" s="355"/>
      <c r="C1891" s="382" t="s">
        <v>14916</v>
      </c>
      <c r="D1891" s="382" t="s">
        <v>14917</v>
      </c>
      <c r="E1891" s="382" t="s">
        <v>14918</v>
      </c>
      <c r="F1891" s="355"/>
      <c r="G1891" s="380" t="s">
        <v>12012</v>
      </c>
      <c r="H1891" s="355"/>
      <c r="I1891" s="355"/>
      <c r="J1891" s="355"/>
      <c r="K1891" s="382" t="s">
        <v>14920</v>
      </c>
      <c r="L1891" s="355"/>
      <c r="M1891" s="355"/>
      <c r="N1891" s="355"/>
      <c r="O1891" s="355"/>
      <c r="P1891" s="355"/>
      <c r="Q1891" s="355"/>
      <c r="R1891" s="355"/>
      <c r="S1891" s="355"/>
      <c r="T1891" s="355"/>
      <c r="U1891" s="355"/>
      <c r="V1891" s="355"/>
      <c r="W1891" s="355"/>
      <c r="X1891" s="355"/>
      <c r="Y1891" s="355"/>
      <c r="Z1891" s="355"/>
      <c r="AA1891" s="355"/>
      <c r="AB1891" s="355"/>
      <c r="AC1891" s="355"/>
      <c r="AD1891" s="355"/>
      <c r="AE1891" s="355"/>
      <c r="AF1891" s="355"/>
      <c r="AG1891" s="355"/>
      <c r="AH1891" s="355"/>
      <c r="AI1891" s="381">
        <v>58784000</v>
      </c>
      <c r="AJ1891" s="381">
        <v>0</v>
      </c>
      <c r="AK1891" s="381">
        <v>0</v>
      </c>
      <c r="AL1891" s="381">
        <v>0</v>
      </c>
      <c r="AM1891" s="381"/>
      <c r="AN1891" s="359"/>
      <c r="AO1891" s="367"/>
    </row>
    <row r="1892" spans="1:41" ht="15.75">
      <c r="A1892" s="355" t="s">
        <v>14923</v>
      </c>
      <c r="B1892" s="355">
        <v>0</v>
      </c>
      <c r="C1892" s="382" t="s">
        <v>14916</v>
      </c>
      <c r="D1892" s="382" t="s">
        <v>14917</v>
      </c>
      <c r="E1892" s="382" t="s">
        <v>14918</v>
      </c>
      <c r="F1892" s="355"/>
      <c r="G1892" s="380" t="s">
        <v>12014</v>
      </c>
      <c r="H1892" s="355"/>
      <c r="I1892" s="355"/>
      <c r="J1892" s="355"/>
      <c r="K1892" s="382" t="s">
        <v>12880</v>
      </c>
      <c r="L1892" s="355"/>
      <c r="M1892" s="355"/>
      <c r="N1892" s="355"/>
      <c r="O1892" s="355"/>
      <c r="P1892" s="355"/>
      <c r="Q1892" s="355"/>
      <c r="R1892" s="355"/>
      <c r="S1892" s="355"/>
      <c r="T1892" s="355"/>
      <c r="U1892" s="355"/>
      <c r="V1892" s="355">
        <v>4693000</v>
      </c>
      <c r="W1892" s="355"/>
      <c r="X1892" s="355"/>
      <c r="Y1892" s="355"/>
      <c r="Z1892" s="355"/>
      <c r="AA1892" s="355"/>
      <c r="AB1892" s="355"/>
      <c r="AC1892" s="355"/>
      <c r="AD1892" s="355"/>
      <c r="AE1892" s="355"/>
      <c r="AF1892" s="355"/>
      <c r="AG1892" s="355"/>
      <c r="AH1892" s="355"/>
      <c r="AI1892" s="381">
        <v>58784000</v>
      </c>
      <c r="AJ1892" s="381">
        <v>58784000</v>
      </c>
      <c r="AK1892" s="381">
        <v>0</v>
      </c>
      <c r="AL1892" s="381">
        <v>0</v>
      </c>
      <c r="AM1892" s="381">
        <v>0</v>
      </c>
      <c r="AN1892" s="359"/>
      <c r="AO1892" s="367"/>
    </row>
    <row r="1893" spans="1:41" ht="15.75">
      <c r="A1893" s="355" t="s">
        <v>14924</v>
      </c>
      <c r="B1893" s="355">
        <v>0</v>
      </c>
      <c r="C1893" s="382" t="s">
        <v>14916</v>
      </c>
      <c r="D1893" s="382" t="s">
        <v>14917</v>
      </c>
      <c r="E1893" s="382" t="s">
        <v>14918</v>
      </c>
      <c r="F1893" s="355"/>
      <c r="G1893" s="380" t="s">
        <v>12016</v>
      </c>
      <c r="H1893" s="355"/>
      <c r="I1893" s="355"/>
      <c r="J1893" s="355"/>
      <c r="K1893" s="382" t="s">
        <v>12880</v>
      </c>
      <c r="L1893" s="355"/>
      <c r="M1893" s="355"/>
      <c r="N1893" s="355"/>
      <c r="O1893" s="355"/>
      <c r="P1893" s="355"/>
      <c r="Q1893" s="355"/>
      <c r="R1893" s="355"/>
      <c r="S1893" s="355"/>
      <c r="T1893" s="355"/>
      <c r="U1893" s="355"/>
      <c r="V1893" s="355">
        <v>1909000</v>
      </c>
      <c r="W1893" s="355"/>
      <c r="X1893" s="355"/>
      <c r="Y1893" s="355"/>
      <c r="Z1893" s="355"/>
      <c r="AA1893" s="355"/>
      <c r="AB1893" s="355"/>
      <c r="AC1893" s="355"/>
      <c r="AD1893" s="355"/>
      <c r="AE1893" s="355"/>
      <c r="AF1893" s="355"/>
      <c r="AG1893" s="355"/>
      <c r="AH1893" s="355"/>
      <c r="AI1893" s="381">
        <v>58784000</v>
      </c>
      <c r="AJ1893" s="381">
        <v>58784000</v>
      </c>
      <c r="AK1893" s="381">
        <v>0</v>
      </c>
      <c r="AL1893" s="381">
        <v>0</v>
      </c>
      <c r="AM1893" s="381">
        <v>0</v>
      </c>
      <c r="AN1893" s="359"/>
      <c r="AO1893" s="367"/>
    </row>
    <row r="1894" spans="1:41" ht="15.75">
      <c r="A1894" s="355" t="s">
        <v>14925</v>
      </c>
      <c r="B1894" s="355">
        <v>0</v>
      </c>
      <c r="C1894" s="382" t="s">
        <v>14916</v>
      </c>
      <c r="D1894" s="382" t="s">
        <v>14917</v>
      </c>
      <c r="E1894" s="382" t="s">
        <v>14918</v>
      </c>
      <c r="F1894" s="355"/>
      <c r="G1894" s="380" t="s">
        <v>12018</v>
      </c>
      <c r="H1894" s="355"/>
      <c r="I1894" s="355"/>
      <c r="J1894" s="355"/>
      <c r="K1894" s="382" t="s">
        <v>12880</v>
      </c>
      <c r="L1894" s="355"/>
      <c r="M1894" s="355"/>
      <c r="N1894" s="355"/>
      <c r="O1894" s="355"/>
      <c r="P1894" s="355"/>
      <c r="Q1894" s="355"/>
      <c r="R1894" s="355"/>
      <c r="S1894" s="355"/>
      <c r="T1894" s="355"/>
      <c r="U1894" s="355"/>
      <c r="V1894" s="355">
        <v>4280000</v>
      </c>
      <c r="W1894" s="355"/>
      <c r="X1894" s="355"/>
      <c r="Y1894" s="355"/>
      <c r="Z1894" s="355"/>
      <c r="AA1894" s="355"/>
      <c r="AB1894" s="355"/>
      <c r="AC1894" s="355"/>
      <c r="AD1894" s="355"/>
      <c r="AE1894" s="355"/>
      <c r="AF1894" s="355"/>
      <c r="AG1894" s="355"/>
      <c r="AH1894" s="355"/>
      <c r="AI1894" s="381">
        <v>58784000</v>
      </c>
      <c r="AJ1894" s="381">
        <v>58784000</v>
      </c>
      <c r="AK1894" s="381">
        <v>0</v>
      </c>
      <c r="AL1894" s="381">
        <v>0</v>
      </c>
      <c r="AM1894" s="381">
        <v>0</v>
      </c>
      <c r="AN1894" s="359"/>
      <c r="AO1894" s="367"/>
    </row>
    <row r="1895" spans="1:41" ht="15.75">
      <c r="A1895" s="355" t="s">
        <v>14926</v>
      </c>
      <c r="B1895" s="355">
        <v>0</v>
      </c>
      <c r="C1895" s="382" t="s">
        <v>14916</v>
      </c>
      <c r="D1895" s="382" t="s">
        <v>14917</v>
      </c>
      <c r="E1895" s="382" t="s">
        <v>14918</v>
      </c>
      <c r="F1895" s="355"/>
      <c r="G1895" s="380" t="s">
        <v>12020</v>
      </c>
      <c r="H1895" s="355"/>
      <c r="I1895" s="355"/>
      <c r="J1895" s="355"/>
      <c r="K1895" s="382" t="s">
        <v>12880</v>
      </c>
      <c r="L1895" s="355"/>
      <c r="M1895" s="355"/>
      <c r="N1895" s="355"/>
      <c r="O1895" s="355"/>
      <c r="P1895" s="355"/>
      <c r="Q1895" s="355"/>
      <c r="R1895" s="355"/>
      <c r="S1895" s="355"/>
      <c r="T1895" s="355"/>
      <c r="U1895" s="355"/>
      <c r="V1895" s="355">
        <v>9973000</v>
      </c>
      <c r="W1895" s="355"/>
      <c r="X1895" s="355"/>
      <c r="Y1895" s="355"/>
      <c r="Z1895" s="355"/>
      <c r="AA1895" s="355"/>
      <c r="AB1895" s="355"/>
      <c r="AC1895" s="355"/>
      <c r="AD1895" s="355"/>
      <c r="AE1895" s="355"/>
      <c r="AF1895" s="355"/>
      <c r="AG1895" s="355"/>
      <c r="AH1895" s="355"/>
      <c r="AI1895" s="381">
        <v>58784000</v>
      </c>
      <c r="AJ1895" s="381">
        <v>58784000</v>
      </c>
      <c r="AK1895" s="381">
        <v>0</v>
      </c>
      <c r="AL1895" s="381">
        <v>0</v>
      </c>
      <c r="AM1895" s="381">
        <v>0</v>
      </c>
      <c r="AN1895" s="359"/>
      <c r="AO1895" s="367"/>
    </row>
    <row r="1896" spans="1:41" ht="15.75">
      <c r="A1896" s="355" t="s">
        <v>14927</v>
      </c>
      <c r="B1896" s="355">
        <v>0</v>
      </c>
      <c r="C1896" s="382" t="s">
        <v>14916</v>
      </c>
      <c r="D1896" s="382" t="s">
        <v>14917</v>
      </c>
      <c r="E1896" s="382" t="s">
        <v>14918</v>
      </c>
      <c r="F1896" s="355"/>
      <c r="G1896" s="380" t="s">
        <v>12022</v>
      </c>
      <c r="H1896" s="355"/>
      <c r="I1896" s="355"/>
      <c r="J1896" s="355"/>
      <c r="K1896" s="382" t="s">
        <v>12880</v>
      </c>
      <c r="L1896" s="355"/>
      <c r="M1896" s="355"/>
      <c r="N1896" s="355"/>
      <c r="O1896" s="355"/>
      <c r="P1896" s="355"/>
      <c r="Q1896" s="355"/>
      <c r="R1896" s="355"/>
      <c r="S1896" s="355"/>
      <c r="T1896" s="355"/>
      <c r="U1896" s="355"/>
      <c r="V1896" s="355">
        <v>134000</v>
      </c>
      <c r="W1896" s="355"/>
      <c r="X1896" s="355"/>
      <c r="Y1896" s="355"/>
      <c r="Z1896" s="355"/>
      <c r="AA1896" s="355"/>
      <c r="AB1896" s="355"/>
      <c r="AC1896" s="355"/>
      <c r="AD1896" s="355"/>
      <c r="AE1896" s="355"/>
      <c r="AF1896" s="355"/>
      <c r="AG1896" s="355"/>
      <c r="AH1896" s="355"/>
      <c r="AI1896" s="381">
        <v>58784000</v>
      </c>
      <c r="AJ1896" s="381">
        <v>58784000</v>
      </c>
      <c r="AK1896" s="381">
        <v>0</v>
      </c>
      <c r="AL1896" s="381">
        <v>0</v>
      </c>
      <c r="AM1896" s="381">
        <v>0</v>
      </c>
      <c r="AN1896" s="359"/>
      <c r="AO1896" s="367"/>
    </row>
    <row r="1897" spans="1:41" ht="15.75">
      <c r="A1897" s="355" t="s">
        <v>14928</v>
      </c>
      <c r="B1897" s="355">
        <v>0</v>
      </c>
      <c r="C1897" s="382" t="s">
        <v>14916</v>
      </c>
      <c r="D1897" s="382" t="s">
        <v>14917</v>
      </c>
      <c r="E1897" s="382" t="s">
        <v>14918</v>
      </c>
      <c r="F1897" s="355"/>
      <c r="G1897" s="380" t="s">
        <v>12024</v>
      </c>
      <c r="H1897" s="355"/>
      <c r="I1897" s="355"/>
      <c r="J1897" s="355"/>
      <c r="K1897" s="382" t="s">
        <v>12880</v>
      </c>
      <c r="L1897" s="355"/>
      <c r="M1897" s="355"/>
      <c r="N1897" s="355"/>
      <c r="O1897" s="355"/>
      <c r="P1897" s="355"/>
      <c r="Q1897" s="355"/>
      <c r="R1897" s="355"/>
      <c r="S1897" s="355"/>
      <c r="T1897" s="355"/>
      <c r="U1897" s="355"/>
      <c r="V1897" s="355">
        <v>578000</v>
      </c>
      <c r="W1897" s="355"/>
      <c r="X1897" s="355"/>
      <c r="Y1897" s="355"/>
      <c r="Z1897" s="355"/>
      <c r="AA1897" s="355"/>
      <c r="AB1897" s="355"/>
      <c r="AC1897" s="355"/>
      <c r="AD1897" s="355"/>
      <c r="AE1897" s="355"/>
      <c r="AF1897" s="355"/>
      <c r="AG1897" s="355"/>
      <c r="AH1897" s="355"/>
      <c r="AI1897" s="381">
        <v>58784000</v>
      </c>
      <c r="AJ1897" s="381">
        <v>58784000</v>
      </c>
      <c r="AK1897" s="381">
        <v>0</v>
      </c>
      <c r="AL1897" s="381">
        <v>0</v>
      </c>
      <c r="AM1897" s="381">
        <v>0</v>
      </c>
      <c r="AN1897" s="359"/>
      <c r="AO1897" s="367"/>
    </row>
    <row r="1898" spans="1:41" ht="15.75">
      <c r="A1898" s="355" t="s">
        <v>14929</v>
      </c>
      <c r="B1898" s="355"/>
      <c r="C1898" s="382" t="s">
        <v>14916</v>
      </c>
      <c r="D1898" s="382" t="s">
        <v>14917</v>
      </c>
      <c r="E1898" s="382" t="s">
        <v>14918</v>
      </c>
      <c r="F1898" s="355"/>
      <c r="G1898" s="380" t="s">
        <v>12026</v>
      </c>
      <c r="H1898" s="355"/>
      <c r="I1898" s="355"/>
      <c r="J1898" s="355"/>
      <c r="K1898" s="382" t="s">
        <v>14920</v>
      </c>
      <c r="L1898" s="355"/>
      <c r="M1898" s="355"/>
      <c r="N1898" s="355"/>
      <c r="O1898" s="355"/>
      <c r="P1898" s="355"/>
      <c r="Q1898" s="355"/>
      <c r="R1898" s="355"/>
      <c r="S1898" s="355"/>
      <c r="T1898" s="355"/>
      <c r="U1898" s="355"/>
      <c r="V1898" s="355"/>
      <c r="W1898" s="355"/>
      <c r="X1898" s="355"/>
      <c r="Y1898" s="355"/>
      <c r="Z1898" s="355"/>
      <c r="AA1898" s="355"/>
      <c r="AB1898" s="355"/>
      <c r="AC1898" s="355"/>
      <c r="AD1898" s="355"/>
      <c r="AE1898" s="355"/>
      <c r="AF1898" s="355"/>
      <c r="AG1898" s="355"/>
      <c r="AH1898" s="355"/>
      <c r="AI1898" s="381">
        <v>58784000</v>
      </c>
      <c r="AJ1898" s="381">
        <v>0</v>
      </c>
      <c r="AK1898" s="381">
        <v>0</v>
      </c>
      <c r="AL1898" s="381">
        <v>0</v>
      </c>
      <c r="AM1898" s="381"/>
      <c r="AN1898" s="359"/>
      <c r="AO1898" s="367"/>
    </row>
    <row r="1899" spans="1:41" ht="15.75">
      <c r="A1899" s="355" t="s">
        <v>14930</v>
      </c>
      <c r="B1899" s="355"/>
      <c r="C1899" s="382" t="s">
        <v>14916</v>
      </c>
      <c r="D1899" s="382" t="s">
        <v>14917</v>
      </c>
      <c r="E1899" s="382" t="s">
        <v>14918</v>
      </c>
      <c r="F1899" s="355"/>
      <c r="G1899" s="380" t="s">
        <v>12028</v>
      </c>
      <c r="H1899" s="355"/>
      <c r="I1899" s="355"/>
      <c r="J1899" s="355"/>
      <c r="K1899" s="382" t="s">
        <v>14920</v>
      </c>
      <c r="L1899" s="355"/>
      <c r="M1899" s="355"/>
      <c r="N1899" s="355"/>
      <c r="O1899" s="355"/>
      <c r="P1899" s="355"/>
      <c r="Q1899" s="355"/>
      <c r="R1899" s="355"/>
      <c r="S1899" s="355"/>
      <c r="T1899" s="355"/>
      <c r="U1899" s="355"/>
      <c r="V1899" s="355"/>
      <c r="W1899" s="355"/>
      <c r="X1899" s="355"/>
      <c r="Y1899" s="355"/>
      <c r="Z1899" s="355"/>
      <c r="AA1899" s="355"/>
      <c r="AB1899" s="355"/>
      <c r="AC1899" s="355"/>
      <c r="AD1899" s="355"/>
      <c r="AE1899" s="355"/>
      <c r="AF1899" s="355"/>
      <c r="AG1899" s="355"/>
      <c r="AH1899" s="355"/>
      <c r="AI1899" s="381">
        <v>58784000</v>
      </c>
      <c r="AJ1899" s="381">
        <v>0</v>
      </c>
      <c r="AK1899" s="381">
        <v>0</v>
      </c>
      <c r="AL1899" s="381">
        <v>0</v>
      </c>
      <c r="AM1899" s="381"/>
      <c r="AN1899" s="359"/>
      <c r="AO1899" s="367"/>
    </row>
    <row r="1900" spans="1:41" ht="15.75">
      <c r="A1900" s="355" t="s">
        <v>14931</v>
      </c>
      <c r="B1900" s="355">
        <v>0</v>
      </c>
      <c r="C1900" s="382" t="s">
        <v>14916</v>
      </c>
      <c r="D1900" s="382" t="s">
        <v>14917</v>
      </c>
      <c r="E1900" s="382" t="s">
        <v>14918</v>
      </c>
      <c r="F1900" s="355"/>
      <c r="G1900" s="380" t="s">
        <v>12030</v>
      </c>
      <c r="H1900" s="355"/>
      <c r="I1900" s="355"/>
      <c r="J1900" s="355"/>
      <c r="K1900" s="382" t="s">
        <v>12880</v>
      </c>
      <c r="L1900" s="355"/>
      <c r="M1900" s="355"/>
      <c r="N1900" s="355"/>
      <c r="O1900" s="355"/>
      <c r="P1900" s="355"/>
      <c r="Q1900" s="355"/>
      <c r="R1900" s="355"/>
      <c r="S1900" s="355"/>
      <c r="T1900" s="355"/>
      <c r="U1900" s="355"/>
      <c r="V1900" s="355">
        <v>10327000</v>
      </c>
      <c r="W1900" s="355"/>
      <c r="X1900" s="355"/>
      <c r="Y1900" s="355"/>
      <c r="Z1900" s="355"/>
      <c r="AA1900" s="355"/>
      <c r="AB1900" s="355"/>
      <c r="AC1900" s="355"/>
      <c r="AD1900" s="355"/>
      <c r="AE1900" s="355"/>
      <c r="AF1900" s="355"/>
      <c r="AG1900" s="355"/>
      <c r="AH1900" s="355"/>
      <c r="AI1900" s="381">
        <v>58784000</v>
      </c>
      <c r="AJ1900" s="381">
        <v>58784000</v>
      </c>
      <c r="AK1900" s="381">
        <v>0</v>
      </c>
      <c r="AL1900" s="381">
        <v>0</v>
      </c>
      <c r="AM1900" s="381">
        <v>0</v>
      </c>
      <c r="AN1900" s="359"/>
      <c r="AO1900" s="367"/>
    </row>
    <row r="1901" spans="1:41" ht="15.75">
      <c r="A1901" s="355" t="s">
        <v>14932</v>
      </c>
      <c r="B1901" s="355"/>
      <c r="C1901" s="380" t="s">
        <v>14933</v>
      </c>
      <c r="D1901" s="380" t="s">
        <v>14934</v>
      </c>
      <c r="E1901" s="380" t="s">
        <v>14935</v>
      </c>
      <c r="F1901" s="355"/>
      <c r="G1901" s="380" t="s">
        <v>11988</v>
      </c>
      <c r="H1901" s="355"/>
      <c r="I1901" s="355"/>
      <c r="J1901" s="355"/>
      <c r="K1901" s="380" t="s">
        <v>13769</v>
      </c>
      <c r="L1901" s="355"/>
      <c r="M1901" s="355"/>
      <c r="N1901" s="355"/>
      <c r="O1901" s="355"/>
      <c r="P1901" s="355"/>
      <c r="Q1901" s="355"/>
      <c r="R1901" s="355"/>
      <c r="S1901" s="355"/>
      <c r="T1901" s="355"/>
      <c r="U1901" s="355"/>
      <c r="V1901" s="355"/>
      <c r="W1901" s="355"/>
      <c r="X1901" s="355"/>
      <c r="Y1901" s="355"/>
      <c r="Z1901" s="355"/>
      <c r="AA1901" s="355"/>
      <c r="AB1901" s="355"/>
      <c r="AC1901" s="355"/>
      <c r="AD1901" s="355"/>
      <c r="AE1901" s="355"/>
      <c r="AF1901" s="355"/>
      <c r="AG1901" s="355"/>
      <c r="AH1901" s="355"/>
      <c r="AI1901" s="381">
        <v>72496000</v>
      </c>
      <c r="AJ1901" s="381">
        <v>0</v>
      </c>
      <c r="AK1901" s="381">
        <v>2156831</v>
      </c>
      <c r="AL1901" s="381">
        <v>0</v>
      </c>
      <c r="AM1901" s="381"/>
      <c r="AN1901" s="359"/>
      <c r="AO1901" s="367"/>
    </row>
    <row r="1902" spans="1:41" ht="15.75">
      <c r="A1902" s="355" t="s">
        <v>14936</v>
      </c>
      <c r="B1902" s="355">
        <v>114571</v>
      </c>
      <c r="C1902" s="382" t="s">
        <v>14933</v>
      </c>
      <c r="D1902" s="382" t="s">
        <v>14934</v>
      </c>
      <c r="E1902" s="382" t="s">
        <v>14935</v>
      </c>
      <c r="F1902" s="355"/>
      <c r="G1902" s="380" t="s">
        <v>12008</v>
      </c>
      <c r="H1902" s="355"/>
      <c r="I1902" s="355"/>
      <c r="J1902" s="355"/>
      <c r="K1902" s="380" t="s">
        <v>11991</v>
      </c>
      <c r="L1902" s="355"/>
      <c r="M1902" s="355"/>
      <c r="N1902" s="355"/>
      <c r="O1902" s="355"/>
      <c r="P1902" s="355"/>
      <c r="Q1902" s="355"/>
      <c r="R1902" s="355"/>
      <c r="S1902" s="355"/>
      <c r="T1902" s="355"/>
      <c r="U1902" s="355"/>
      <c r="V1902" s="355">
        <v>3851000</v>
      </c>
      <c r="W1902" s="355"/>
      <c r="X1902" s="355"/>
      <c r="Y1902" s="355"/>
      <c r="Z1902" s="355"/>
      <c r="AA1902" s="355"/>
      <c r="AB1902" s="355"/>
      <c r="AC1902" s="355"/>
      <c r="AD1902" s="355"/>
      <c r="AE1902" s="355"/>
      <c r="AF1902" s="355"/>
      <c r="AG1902" s="355"/>
      <c r="AH1902" s="355"/>
      <c r="AI1902" s="381">
        <v>72496000</v>
      </c>
      <c r="AJ1902" s="381">
        <v>72496000</v>
      </c>
      <c r="AK1902" s="381">
        <v>2156831</v>
      </c>
      <c r="AL1902" s="381">
        <v>2156831</v>
      </c>
      <c r="AM1902" s="381">
        <v>114571</v>
      </c>
      <c r="AN1902" s="359"/>
      <c r="AO1902" s="367"/>
    </row>
    <row r="1903" spans="1:41" ht="15.75">
      <c r="A1903" s="355" t="s">
        <v>14937</v>
      </c>
      <c r="B1903" s="355">
        <v>85356</v>
      </c>
      <c r="C1903" s="382" t="s">
        <v>14933</v>
      </c>
      <c r="D1903" s="382" t="s">
        <v>14934</v>
      </c>
      <c r="E1903" s="382" t="s">
        <v>14935</v>
      </c>
      <c r="F1903" s="355"/>
      <c r="G1903" s="380" t="s">
        <v>12010</v>
      </c>
      <c r="H1903" s="355"/>
      <c r="I1903" s="355"/>
      <c r="J1903" s="355"/>
      <c r="K1903" s="382" t="s">
        <v>11991</v>
      </c>
      <c r="L1903" s="355"/>
      <c r="M1903" s="355"/>
      <c r="N1903" s="355"/>
      <c r="O1903" s="355"/>
      <c r="P1903" s="355"/>
      <c r="Q1903" s="355"/>
      <c r="R1903" s="355"/>
      <c r="S1903" s="355"/>
      <c r="T1903" s="355"/>
      <c r="U1903" s="355"/>
      <c r="V1903" s="355">
        <v>2869000</v>
      </c>
      <c r="W1903" s="355"/>
      <c r="X1903" s="355"/>
      <c r="Y1903" s="355"/>
      <c r="Z1903" s="355"/>
      <c r="AA1903" s="355"/>
      <c r="AB1903" s="355"/>
      <c r="AC1903" s="355"/>
      <c r="AD1903" s="355"/>
      <c r="AE1903" s="355"/>
      <c r="AF1903" s="355"/>
      <c r="AG1903" s="355"/>
      <c r="AH1903" s="355"/>
      <c r="AI1903" s="381">
        <v>72496000</v>
      </c>
      <c r="AJ1903" s="381">
        <v>72496000</v>
      </c>
      <c r="AK1903" s="381">
        <v>2156831</v>
      </c>
      <c r="AL1903" s="381">
        <v>2156831</v>
      </c>
      <c r="AM1903" s="381">
        <v>85356</v>
      </c>
      <c r="AN1903" s="359"/>
      <c r="AO1903" s="367"/>
    </row>
    <row r="1904" spans="1:41" ht="15.75">
      <c r="A1904" s="355" t="s">
        <v>14938</v>
      </c>
      <c r="B1904" s="355">
        <v>49922</v>
      </c>
      <c r="C1904" s="382" t="s">
        <v>14933</v>
      </c>
      <c r="D1904" s="382" t="s">
        <v>14934</v>
      </c>
      <c r="E1904" s="382" t="s">
        <v>14935</v>
      </c>
      <c r="F1904" s="355"/>
      <c r="G1904" s="380" t="s">
        <v>12012</v>
      </c>
      <c r="H1904" s="355"/>
      <c r="I1904" s="355"/>
      <c r="J1904" s="355"/>
      <c r="K1904" s="382" t="s">
        <v>11991</v>
      </c>
      <c r="L1904" s="355"/>
      <c r="M1904" s="355"/>
      <c r="N1904" s="355"/>
      <c r="O1904" s="355"/>
      <c r="P1904" s="355"/>
      <c r="Q1904" s="355"/>
      <c r="R1904" s="355"/>
      <c r="S1904" s="355"/>
      <c r="T1904" s="355"/>
      <c r="U1904" s="355"/>
      <c r="V1904" s="355">
        <v>1678000</v>
      </c>
      <c r="W1904" s="355"/>
      <c r="X1904" s="355"/>
      <c r="Y1904" s="355"/>
      <c r="Z1904" s="355"/>
      <c r="AA1904" s="355"/>
      <c r="AB1904" s="355"/>
      <c r="AC1904" s="355"/>
      <c r="AD1904" s="355"/>
      <c r="AE1904" s="355"/>
      <c r="AF1904" s="355"/>
      <c r="AG1904" s="355"/>
      <c r="AH1904" s="355"/>
      <c r="AI1904" s="381">
        <v>72496000</v>
      </c>
      <c r="AJ1904" s="381">
        <v>72496000</v>
      </c>
      <c r="AK1904" s="381">
        <v>2156831</v>
      </c>
      <c r="AL1904" s="381">
        <v>2156831</v>
      </c>
      <c r="AM1904" s="381">
        <v>49922</v>
      </c>
      <c r="AN1904" s="359"/>
      <c r="AO1904" s="367"/>
    </row>
    <row r="1905" spans="1:41" ht="15.75">
      <c r="A1905" s="355" t="s">
        <v>14939</v>
      </c>
      <c r="B1905" s="355">
        <v>76401</v>
      </c>
      <c r="C1905" s="382" t="s">
        <v>14933</v>
      </c>
      <c r="D1905" s="382" t="s">
        <v>14934</v>
      </c>
      <c r="E1905" s="382" t="s">
        <v>14935</v>
      </c>
      <c r="F1905" s="355"/>
      <c r="G1905" s="380" t="s">
        <v>12014</v>
      </c>
      <c r="H1905" s="355"/>
      <c r="I1905" s="355"/>
      <c r="J1905" s="355"/>
      <c r="K1905" s="382" t="s">
        <v>11991</v>
      </c>
      <c r="L1905" s="355"/>
      <c r="M1905" s="355"/>
      <c r="N1905" s="355"/>
      <c r="O1905" s="355"/>
      <c r="P1905" s="355"/>
      <c r="Q1905" s="355"/>
      <c r="R1905" s="355"/>
      <c r="S1905" s="355"/>
      <c r="T1905" s="355"/>
      <c r="U1905" s="355"/>
      <c r="V1905" s="355">
        <v>2568000</v>
      </c>
      <c r="W1905" s="355"/>
      <c r="X1905" s="355"/>
      <c r="Y1905" s="355"/>
      <c r="Z1905" s="355"/>
      <c r="AA1905" s="355"/>
      <c r="AB1905" s="355"/>
      <c r="AC1905" s="355"/>
      <c r="AD1905" s="355"/>
      <c r="AE1905" s="355"/>
      <c r="AF1905" s="355"/>
      <c r="AG1905" s="355"/>
      <c r="AH1905" s="355"/>
      <c r="AI1905" s="381">
        <v>72496000</v>
      </c>
      <c r="AJ1905" s="381">
        <v>72496000</v>
      </c>
      <c r="AK1905" s="381">
        <v>2156831</v>
      </c>
      <c r="AL1905" s="381">
        <v>2156831</v>
      </c>
      <c r="AM1905" s="381">
        <v>76401</v>
      </c>
      <c r="AN1905" s="359"/>
      <c r="AO1905" s="367"/>
    </row>
    <row r="1906" spans="1:41" ht="15.75">
      <c r="A1906" s="355" t="s">
        <v>14940</v>
      </c>
      <c r="B1906" s="355">
        <v>56884</v>
      </c>
      <c r="C1906" s="382" t="s">
        <v>14933</v>
      </c>
      <c r="D1906" s="382" t="s">
        <v>14934</v>
      </c>
      <c r="E1906" s="382" t="s">
        <v>14935</v>
      </c>
      <c r="F1906" s="355"/>
      <c r="G1906" s="380" t="s">
        <v>12016</v>
      </c>
      <c r="H1906" s="355"/>
      <c r="I1906" s="355"/>
      <c r="J1906" s="355"/>
      <c r="K1906" s="382" t="s">
        <v>11991</v>
      </c>
      <c r="L1906" s="355"/>
      <c r="M1906" s="355"/>
      <c r="N1906" s="355"/>
      <c r="O1906" s="355"/>
      <c r="P1906" s="355"/>
      <c r="Q1906" s="355"/>
      <c r="R1906" s="355"/>
      <c r="S1906" s="355"/>
      <c r="T1906" s="355"/>
      <c r="U1906" s="355"/>
      <c r="V1906" s="355">
        <v>1912000</v>
      </c>
      <c r="W1906" s="355"/>
      <c r="X1906" s="355"/>
      <c r="Y1906" s="355"/>
      <c r="Z1906" s="355"/>
      <c r="AA1906" s="355"/>
      <c r="AB1906" s="355"/>
      <c r="AC1906" s="355"/>
      <c r="AD1906" s="355"/>
      <c r="AE1906" s="355"/>
      <c r="AF1906" s="355"/>
      <c r="AG1906" s="355"/>
      <c r="AH1906" s="355"/>
      <c r="AI1906" s="381">
        <v>72496000</v>
      </c>
      <c r="AJ1906" s="381">
        <v>72496000</v>
      </c>
      <c r="AK1906" s="381">
        <v>2156831</v>
      </c>
      <c r="AL1906" s="381">
        <v>2156831</v>
      </c>
      <c r="AM1906" s="381">
        <v>56884</v>
      </c>
      <c r="AN1906" s="359"/>
      <c r="AO1906" s="367"/>
    </row>
    <row r="1907" spans="1:41" ht="15.75">
      <c r="A1907" s="355" t="s">
        <v>14941</v>
      </c>
      <c r="B1907" s="355"/>
      <c r="C1907" s="382" t="s">
        <v>14933</v>
      </c>
      <c r="D1907" s="382" t="s">
        <v>14934</v>
      </c>
      <c r="E1907" s="382" t="s">
        <v>14935</v>
      </c>
      <c r="F1907" s="355"/>
      <c r="G1907" s="380" t="s">
        <v>12018</v>
      </c>
      <c r="H1907" s="355"/>
      <c r="I1907" s="355"/>
      <c r="J1907" s="355"/>
      <c r="K1907" s="382" t="s">
        <v>13769</v>
      </c>
      <c r="L1907" s="355"/>
      <c r="M1907" s="355"/>
      <c r="N1907" s="355"/>
      <c r="O1907" s="355"/>
      <c r="P1907" s="355"/>
      <c r="Q1907" s="355"/>
      <c r="R1907" s="355"/>
      <c r="S1907" s="355"/>
      <c r="T1907" s="355"/>
      <c r="U1907" s="355"/>
      <c r="V1907" s="355"/>
      <c r="W1907" s="355"/>
      <c r="X1907" s="355"/>
      <c r="Y1907" s="355"/>
      <c r="Z1907" s="355"/>
      <c r="AA1907" s="355"/>
      <c r="AB1907" s="355"/>
      <c r="AC1907" s="355"/>
      <c r="AD1907" s="355"/>
      <c r="AE1907" s="355"/>
      <c r="AF1907" s="355"/>
      <c r="AG1907" s="355"/>
      <c r="AH1907" s="355"/>
      <c r="AI1907" s="381">
        <v>72496000</v>
      </c>
      <c r="AJ1907" s="381">
        <v>0</v>
      </c>
      <c r="AK1907" s="381">
        <v>2156831</v>
      </c>
      <c r="AL1907" s="381">
        <v>0</v>
      </c>
      <c r="AM1907" s="381"/>
      <c r="AN1907" s="359"/>
      <c r="AO1907" s="367"/>
    </row>
    <row r="1908" spans="1:41" ht="15.75">
      <c r="A1908" s="355" t="s">
        <v>14942</v>
      </c>
      <c r="B1908" s="355">
        <v>26389</v>
      </c>
      <c r="C1908" s="382" t="s">
        <v>14933</v>
      </c>
      <c r="D1908" s="382" t="s">
        <v>14934</v>
      </c>
      <c r="E1908" s="382" t="s">
        <v>14935</v>
      </c>
      <c r="F1908" s="355"/>
      <c r="G1908" s="380" t="s">
        <v>12020</v>
      </c>
      <c r="H1908" s="355"/>
      <c r="I1908" s="355"/>
      <c r="J1908" s="355"/>
      <c r="K1908" s="382" t="s">
        <v>11991</v>
      </c>
      <c r="L1908" s="355"/>
      <c r="M1908" s="355"/>
      <c r="N1908" s="355"/>
      <c r="O1908" s="355"/>
      <c r="P1908" s="355"/>
      <c r="Q1908" s="355"/>
      <c r="R1908" s="355"/>
      <c r="S1908" s="355"/>
      <c r="T1908" s="355"/>
      <c r="U1908" s="355"/>
      <c r="V1908" s="355">
        <v>887000</v>
      </c>
      <c r="W1908" s="355"/>
      <c r="X1908" s="355"/>
      <c r="Y1908" s="355"/>
      <c r="Z1908" s="355"/>
      <c r="AA1908" s="355"/>
      <c r="AB1908" s="355"/>
      <c r="AC1908" s="355"/>
      <c r="AD1908" s="355"/>
      <c r="AE1908" s="355"/>
      <c r="AF1908" s="355"/>
      <c r="AG1908" s="355"/>
      <c r="AH1908" s="355"/>
      <c r="AI1908" s="381">
        <v>72496000</v>
      </c>
      <c r="AJ1908" s="381">
        <v>72496000</v>
      </c>
      <c r="AK1908" s="381">
        <v>2156831</v>
      </c>
      <c r="AL1908" s="381">
        <v>2156831</v>
      </c>
      <c r="AM1908" s="381">
        <v>26389</v>
      </c>
      <c r="AN1908" s="359"/>
      <c r="AO1908" s="367"/>
    </row>
    <row r="1909" spans="1:41" ht="15.75">
      <c r="A1909" s="355" t="s">
        <v>14943</v>
      </c>
      <c r="B1909" s="355">
        <v>5623</v>
      </c>
      <c r="C1909" s="382" t="s">
        <v>14933</v>
      </c>
      <c r="D1909" s="382" t="s">
        <v>14934</v>
      </c>
      <c r="E1909" s="382" t="s">
        <v>14935</v>
      </c>
      <c r="F1909" s="355"/>
      <c r="G1909" s="380" t="s">
        <v>12022</v>
      </c>
      <c r="H1909" s="355"/>
      <c r="I1909" s="355"/>
      <c r="J1909" s="355"/>
      <c r="K1909" s="382" t="s">
        <v>11991</v>
      </c>
      <c r="L1909" s="355"/>
      <c r="M1909" s="355"/>
      <c r="N1909" s="355"/>
      <c r="O1909" s="355"/>
      <c r="P1909" s="355"/>
      <c r="Q1909" s="355"/>
      <c r="R1909" s="355"/>
      <c r="S1909" s="355"/>
      <c r="T1909" s="355"/>
      <c r="U1909" s="355"/>
      <c r="V1909" s="355">
        <v>189000</v>
      </c>
      <c r="W1909" s="355"/>
      <c r="X1909" s="355"/>
      <c r="Y1909" s="355"/>
      <c r="Z1909" s="355"/>
      <c r="AA1909" s="355"/>
      <c r="AB1909" s="355"/>
      <c r="AC1909" s="355"/>
      <c r="AD1909" s="355"/>
      <c r="AE1909" s="355"/>
      <c r="AF1909" s="355"/>
      <c r="AG1909" s="355"/>
      <c r="AH1909" s="355"/>
      <c r="AI1909" s="381">
        <v>72496000</v>
      </c>
      <c r="AJ1909" s="381">
        <v>72496000</v>
      </c>
      <c r="AK1909" s="381">
        <v>2156831</v>
      </c>
      <c r="AL1909" s="381">
        <v>2156831</v>
      </c>
      <c r="AM1909" s="381">
        <v>5623</v>
      </c>
      <c r="AN1909" s="359"/>
      <c r="AO1909" s="367"/>
    </row>
    <row r="1910" spans="1:41" ht="15.75">
      <c r="A1910" s="355" t="s">
        <v>14944</v>
      </c>
      <c r="B1910" s="355">
        <v>1309</v>
      </c>
      <c r="C1910" s="382" t="s">
        <v>14933</v>
      </c>
      <c r="D1910" s="382" t="s">
        <v>14934</v>
      </c>
      <c r="E1910" s="382" t="s">
        <v>14935</v>
      </c>
      <c r="F1910" s="355"/>
      <c r="G1910" s="380" t="s">
        <v>12024</v>
      </c>
      <c r="H1910" s="355"/>
      <c r="I1910" s="355"/>
      <c r="J1910" s="355"/>
      <c r="K1910" s="382" t="s">
        <v>11991</v>
      </c>
      <c r="L1910" s="355"/>
      <c r="M1910" s="355"/>
      <c r="N1910" s="355"/>
      <c r="O1910" s="355"/>
      <c r="P1910" s="355"/>
      <c r="Q1910" s="355"/>
      <c r="R1910" s="355"/>
      <c r="S1910" s="355"/>
      <c r="T1910" s="355"/>
      <c r="U1910" s="355"/>
      <c r="V1910" s="355">
        <v>44000</v>
      </c>
      <c r="W1910" s="355"/>
      <c r="X1910" s="355"/>
      <c r="Y1910" s="355"/>
      <c r="Z1910" s="355"/>
      <c r="AA1910" s="355"/>
      <c r="AB1910" s="355"/>
      <c r="AC1910" s="355"/>
      <c r="AD1910" s="355"/>
      <c r="AE1910" s="355"/>
      <c r="AF1910" s="355"/>
      <c r="AG1910" s="355"/>
      <c r="AH1910" s="355"/>
      <c r="AI1910" s="381">
        <v>72496000</v>
      </c>
      <c r="AJ1910" s="381">
        <v>72496000</v>
      </c>
      <c r="AK1910" s="381">
        <v>2156831</v>
      </c>
      <c r="AL1910" s="381">
        <v>2156831</v>
      </c>
      <c r="AM1910" s="381">
        <v>1309</v>
      </c>
      <c r="AN1910" s="359"/>
      <c r="AO1910" s="367"/>
    </row>
    <row r="1911" spans="1:41" ht="15.75">
      <c r="A1911" s="355" t="s">
        <v>14945</v>
      </c>
      <c r="B1911" s="355">
        <v>17613</v>
      </c>
      <c r="C1911" s="382" t="s">
        <v>14933</v>
      </c>
      <c r="D1911" s="382" t="s">
        <v>14934</v>
      </c>
      <c r="E1911" s="382" t="s">
        <v>14935</v>
      </c>
      <c r="F1911" s="355"/>
      <c r="G1911" s="380" t="s">
        <v>12026</v>
      </c>
      <c r="H1911" s="355"/>
      <c r="I1911" s="355"/>
      <c r="J1911" s="355"/>
      <c r="K1911" s="382" t="s">
        <v>11991</v>
      </c>
      <c r="L1911" s="355"/>
      <c r="M1911" s="355"/>
      <c r="N1911" s="355"/>
      <c r="O1911" s="355"/>
      <c r="P1911" s="355"/>
      <c r="Q1911" s="355"/>
      <c r="R1911" s="355"/>
      <c r="S1911" s="355"/>
      <c r="T1911" s="355"/>
      <c r="U1911" s="355"/>
      <c r="V1911" s="355">
        <v>592000</v>
      </c>
      <c r="W1911" s="355"/>
      <c r="X1911" s="355"/>
      <c r="Y1911" s="355"/>
      <c r="Z1911" s="355"/>
      <c r="AA1911" s="355"/>
      <c r="AB1911" s="355"/>
      <c r="AC1911" s="355"/>
      <c r="AD1911" s="355"/>
      <c r="AE1911" s="355"/>
      <c r="AF1911" s="355"/>
      <c r="AG1911" s="355"/>
      <c r="AH1911" s="355"/>
      <c r="AI1911" s="381">
        <v>72496000</v>
      </c>
      <c r="AJ1911" s="381">
        <v>72496000</v>
      </c>
      <c r="AK1911" s="381">
        <v>2156831</v>
      </c>
      <c r="AL1911" s="381">
        <v>2156831</v>
      </c>
      <c r="AM1911" s="381">
        <v>17613</v>
      </c>
      <c r="AN1911" s="359"/>
      <c r="AO1911" s="367"/>
    </row>
    <row r="1912" spans="1:41" ht="15.75">
      <c r="A1912" s="355" t="s">
        <v>14946</v>
      </c>
      <c r="B1912" s="355">
        <v>3749</v>
      </c>
      <c r="C1912" s="382" t="s">
        <v>14933</v>
      </c>
      <c r="D1912" s="382" t="s">
        <v>14934</v>
      </c>
      <c r="E1912" s="382" t="s">
        <v>14935</v>
      </c>
      <c r="F1912" s="355"/>
      <c r="G1912" s="380" t="s">
        <v>12028</v>
      </c>
      <c r="H1912" s="355"/>
      <c r="I1912" s="355"/>
      <c r="J1912" s="355"/>
      <c r="K1912" s="382" t="s">
        <v>11991</v>
      </c>
      <c r="L1912" s="355"/>
      <c r="M1912" s="355"/>
      <c r="N1912" s="355"/>
      <c r="O1912" s="355"/>
      <c r="P1912" s="355"/>
      <c r="Q1912" s="355"/>
      <c r="R1912" s="355"/>
      <c r="S1912" s="355"/>
      <c r="T1912" s="355"/>
      <c r="U1912" s="355"/>
      <c r="V1912" s="355">
        <v>126000</v>
      </c>
      <c r="W1912" s="355"/>
      <c r="X1912" s="355"/>
      <c r="Y1912" s="355"/>
      <c r="Z1912" s="355"/>
      <c r="AA1912" s="355"/>
      <c r="AB1912" s="355"/>
      <c r="AC1912" s="355"/>
      <c r="AD1912" s="355"/>
      <c r="AE1912" s="355"/>
      <c r="AF1912" s="355"/>
      <c r="AG1912" s="355"/>
      <c r="AH1912" s="355"/>
      <c r="AI1912" s="381">
        <v>72496000</v>
      </c>
      <c r="AJ1912" s="381">
        <v>72496000</v>
      </c>
      <c r="AK1912" s="381">
        <v>2156831</v>
      </c>
      <c r="AL1912" s="381">
        <v>2156831</v>
      </c>
      <c r="AM1912" s="381">
        <v>3749</v>
      </c>
      <c r="AN1912" s="359"/>
      <c r="AO1912" s="367"/>
    </row>
    <row r="1913" spans="1:41" ht="15.75">
      <c r="A1913" s="355" t="s">
        <v>14947</v>
      </c>
      <c r="B1913" s="355"/>
      <c r="C1913" s="382" t="s">
        <v>14933</v>
      </c>
      <c r="D1913" s="382" t="s">
        <v>14934</v>
      </c>
      <c r="E1913" s="382" t="s">
        <v>14935</v>
      </c>
      <c r="F1913" s="355"/>
      <c r="G1913" s="380" t="s">
        <v>12030</v>
      </c>
      <c r="H1913" s="355"/>
      <c r="I1913" s="355"/>
      <c r="J1913" s="355"/>
      <c r="K1913" s="382" t="s">
        <v>13769</v>
      </c>
      <c r="L1913" s="355"/>
      <c r="M1913" s="355"/>
      <c r="N1913" s="355"/>
      <c r="O1913" s="355"/>
      <c r="P1913" s="355"/>
      <c r="Q1913" s="355"/>
      <c r="R1913" s="355"/>
      <c r="S1913" s="355"/>
      <c r="T1913" s="355"/>
      <c r="U1913" s="355"/>
      <c r="V1913" s="355"/>
      <c r="W1913" s="355"/>
      <c r="X1913" s="355"/>
      <c r="Y1913" s="355"/>
      <c r="Z1913" s="355"/>
      <c r="AA1913" s="355"/>
      <c r="AB1913" s="355"/>
      <c r="AC1913" s="355"/>
      <c r="AD1913" s="355"/>
      <c r="AE1913" s="355"/>
      <c r="AF1913" s="355"/>
      <c r="AG1913" s="355"/>
      <c r="AH1913" s="355"/>
      <c r="AI1913" s="381">
        <v>72496000</v>
      </c>
      <c r="AJ1913" s="381">
        <v>0</v>
      </c>
      <c r="AK1913" s="381">
        <v>2156831</v>
      </c>
      <c r="AL1913" s="381">
        <v>0</v>
      </c>
      <c r="AM1913" s="381"/>
      <c r="AN1913" s="359"/>
      <c r="AO1913" s="367"/>
    </row>
    <row r="1914" spans="1:41" ht="15.75">
      <c r="A1914" s="355" t="s">
        <v>14948</v>
      </c>
      <c r="B1914" s="355">
        <v>9848</v>
      </c>
      <c r="C1914" s="382" t="s">
        <v>14933</v>
      </c>
      <c r="D1914" s="382" t="s">
        <v>14934</v>
      </c>
      <c r="E1914" s="382" t="s">
        <v>14935</v>
      </c>
      <c r="F1914" s="355"/>
      <c r="G1914" s="380" t="s">
        <v>12032</v>
      </c>
      <c r="H1914" s="355"/>
      <c r="I1914" s="355"/>
      <c r="J1914" s="355"/>
      <c r="K1914" s="382" t="s">
        <v>11991</v>
      </c>
      <c r="L1914" s="355"/>
      <c r="M1914" s="355"/>
      <c r="N1914" s="355"/>
      <c r="O1914" s="355"/>
      <c r="P1914" s="355"/>
      <c r="Q1914" s="355"/>
      <c r="R1914" s="355"/>
      <c r="S1914" s="355"/>
      <c r="T1914" s="355"/>
      <c r="U1914" s="355"/>
      <c r="V1914" s="355">
        <v>331000</v>
      </c>
      <c r="W1914" s="355"/>
      <c r="X1914" s="355"/>
      <c r="Y1914" s="355"/>
      <c r="Z1914" s="355"/>
      <c r="AA1914" s="355"/>
      <c r="AB1914" s="355"/>
      <c r="AC1914" s="355"/>
      <c r="AD1914" s="355"/>
      <c r="AE1914" s="355"/>
      <c r="AF1914" s="355"/>
      <c r="AG1914" s="355"/>
      <c r="AH1914" s="355"/>
      <c r="AI1914" s="381">
        <v>72496000</v>
      </c>
      <c r="AJ1914" s="381">
        <v>72496000</v>
      </c>
      <c r="AK1914" s="381">
        <v>2156831</v>
      </c>
      <c r="AL1914" s="381">
        <v>2156831</v>
      </c>
      <c r="AM1914" s="381">
        <v>9848</v>
      </c>
      <c r="AN1914" s="359"/>
      <c r="AO1914" s="367"/>
    </row>
    <row r="1915" spans="1:41" ht="15.75">
      <c r="A1915" s="355" t="s">
        <v>14949</v>
      </c>
      <c r="B1915" s="355">
        <v>3511</v>
      </c>
      <c r="C1915" s="382" t="s">
        <v>14933</v>
      </c>
      <c r="D1915" s="382" t="s">
        <v>14934</v>
      </c>
      <c r="E1915" s="382" t="s">
        <v>14935</v>
      </c>
      <c r="F1915" s="355"/>
      <c r="G1915" s="380" t="s">
        <v>12034</v>
      </c>
      <c r="H1915" s="355"/>
      <c r="I1915" s="355"/>
      <c r="J1915" s="355"/>
      <c r="K1915" s="382" t="s">
        <v>11991</v>
      </c>
      <c r="L1915" s="355"/>
      <c r="M1915" s="355"/>
      <c r="N1915" s="355"/>
      <c r="O1915" s="355"/>
      <c r="P1915" s="355"/>
      <c r="Q1915" s="355"/>
      <c r="R1915" s="355"/>
      <c r="S1915" s="355"/>
      <c r="T1915" s="355"/>
      <c r="U1915" s="355"/>
      <c r="V1915" s="355">
        <v>118000</v>
      </c>
      <c r="W1915" s="355"/>
      <c r="X1915" s="355"/>
      <c r="Y1915" s="355"/>
      <c r="Z1915" s="355"/>
      <c r="AA1915" s="355"/>
      <c r="AB1915" s="355"/>
      <c r="AC1915" s="355"/>
      <c r="AD1915" s="355"/>
      <c r="AE1915" s="355"/>
      <c r="AF1915" s="355"/>
      <c r="AG1915" s="355"/>
      <c r="AH1915" s="355"/>
      <c r="AI1915" s="381">
        <v>72496000</v>
      </c>
      <c r="AJ1915" s="381">
        <v>72496000</v>
      </c>
      <c r="AK1915" s="381">
        <v>2156831</v>
      </c>
      <c r="AL1915" s="381">
        <v>2156831</v>
      </c>
      <c r="AM1915" s="381">
        <v>3511</v>
      </c>
      <c r="AN1915" s="359"/>
      <c r="AO1915" s="367"/>
    </row>
    <row r="1916" spans="1:41" ht="15.75">
      <c r="A1916" s="355" t="s">
        <v>14950</v>
      </c>
      <c r="B1916" s="355">
        <v>1250</v>
      </c>
      <c r="C1916" s="382" t="s">
        <v>14933</v>
      </c>
      <c r="D1916" s="382" t="s">
        <v>14934</v>
      </c>
      <c r="E1916" s="382" t="s">
        <v>14935</v>
      </c>
      <c r="F1916" s="355"/>
      <c r="G1916" s="380" t="s">
        <v>12036</v>
      </c>
      <c r="H1916" s="355"/>
      <c r="I1916" s="355"/>
      <c r="J1916" s="355"/>
      <c r="K1916" s="382" t="s">
        <v>11991</v>
      </c>
      <c r="L1916" s="355"/>
      <c r="M1916" s="355"/>
      <c r="N1916" s="355"/>
      <c r="O1916" s="355"/>
      <c r="P1916" s="355"/>
      <c r="Q1916" s="355"/>
      <c r="R1916" s="355"/>
      <c r="S1916" s="355"/>
      <c r="T1916" s="355"/>
      <c r="U1916" s="355"/>
      <c r="V1916" s="355">
        <v>42000</v>
      </c>
      <c r="W1916" s="355"/>
      <c r="X1916" s="355"/>
      <c r="Y1916" s="355"/>
      <c r="Z1916" s="355"/>
      <c r="AA1916" s="355"/>
      <c r="AB1916" s="355"/>
      <c r="AC1916" s="355"/>
      <c r="AD1916" s="355"/>
      <c r="AE1916" s="355"/>
      <c r="AF1916" s="355"/>
      <c r="AG1916" s="355"/>
      <c r="AH1916" s="355"/>
      <c r="AI1916" s="381">
        <v>72496000</v>
      </c>
      <c r="AJ1916" s="381">
        <v>72496000</v>
      </c>
      <c r="AK1916" s="381">
        <v>2156831</v>
      </c>
      <c r="AL1916" s="381">
        <v>2156831</v>
      </c>
      <c r="AM1916" s="381">
        <v>1250</v>
      </c>
      <c r="AN1916" s="359"/>
      <c r="AO1916" s="367"/>
    </row>
    <row r="1917" spans="1:41" ht="15.75">
      <c r="A1917" s="355" t="s">
        <v>14951</v>
      </c>
      <c r="B1917" s="355">
        <v>6575</v>
      </c>
      <c r="C1917" s="382" t="s">
        <v>14933</v>
      </c>
      <c r="D1917" s="382" t="s">
        <v>14934</v>
      </c>
      <c r="E1917" s="382" t="s">
        <v>14935</v>
      </c>
      <c r="F1917" s="355"/>
      <c r="G1917" s="380" t="s">
        <v>12038</v>
      </c>
      <c r="H1917" s="355"/>
      <c r="I1917" s="355"/>
      <c r="J1917" s="355"/>
      <c r="K1917" s="382" t="s">
        <v>11991</v>
      </c>
      <c r="L1917" s="355"/>
      <c r="M1917" s="355"/>
      <c r="N1917" s="355"/>
      <c r="O1917" s="355"/>
      <c r="P1917" s="355"/>
      <c r="Q1917" s="355"/>
      <c r="R1917" s="355"/>
      <c r="S1917" s="355"/>
      <c r="T1917" s="355"/>
      <c r="U1917" s="355"/>
      <c r="V1917" s="355">
        <v>221000</v>
      </c>
      <c r="W1917" s="355"/>
      <c r="X1917" s="355"/>
      <c r="Y1917" s="355"/>
      <c r="Z1917" s="355"/>
      <c r="AA1917" s="355"/>
      <c r="AB1917" s="355"/>
      <c r="AC1917" s="355"/>
      <c r="AD1917" s="355"/>
      <c r="AE1917" s="355"/>
      <c r="AF1917" s="355"/>
      <c r="AG1917" s="355"/>
      <c r="AH1917" s="355"/>
      <c r="AI1917" s="381">
        <v>72496000</v>
      </c>
      <c r="AJ1917" s="381">
        <v>72496000</v>
      </c>
      <c r="AK1917" s="381">
        <v>2156831</v>
      </c>
      <c r="AL1917" s="381">
        <v>2156831</v>
      </c>
      <c r="AM1917" s="381">
        <v>6575</v>
      </c>
      <c r="AN1917" s="359"/>
      <c r="AO1917" s="367"/>
    </row>
    <row r="1918" spans="1:41" ht="15.75">
      <c r="A1918" s="355" t="s">
        <v>14952</v>
      </c>
      <c r="B1918" s="355">
        <v>2321</v>
      </c>
      <c r="C1918" s="382" t="s">
        <v>14933</v>
      </c>
      <c r="D1918" s="382" t="s">
        <v>14934</v>
      </c>
      <c r="E1918" s="382" t="s">
        <v>14935</v>
      </c>
      <c r="F1918" s="355"/>
      <c r="G1918" s="380" t="s">
        <v>12040</v>
      </c>
      <c r="H1918" s="355"/>
      <c r="I1918" s="355"/>
      <c r="J1918" s="355"/>
      <c r="K1918" s="382" t="s">
        <v>11991</v>
      </c>
      <c r="L1918" s="355"/>
      <c r="M1918" s="355"/>
      <c r="N1918" s="355"/>
      <c r="O1918" s="355"/>
      <c r="P1918" s="355"/>
      <c r="Q1918" s="355"/>
      <c r="R1918" s="355"/>
      <c r="S1918" s="355"/>
      <c r="T1918" s="355"/>
      <c r="U1918" s="355"/>
      <c r="V1918" s="355">
        <v>78000</v>
      </c>
      <c r="W1918" s="355"/>
      <c r="X1918" s="355"/>
      <c r="Y1918" s="355"/>
      <c r="Z1918" s="355"/>
      <c r="AA1918" s="355"/>
      <c r="AB1918" s="355"/>
      <c r="AC1918" s="355"/>
      <c r="AD1918" s="355"/>
      <c r="AE1918" s="355"/>
      <c r="AF1918" s="355"/>
      <c r="AG1918" s="355"/>
      <c r="AH1918" s="355"/>
      <c r="AI1918" s="381">
        <v>72496000</v>
      </c>
      <c r="AJ1918" s="381">
        <v>72496000</v>
      </c>
      <c r="AK1918" s="381">
        <v>2156831</v>
      </c>
      <c r="AL1918" s="381">
        <v>2156831</v>
      </c>
      <c r="AM1918" s="381">
        <v>2321</v>
      </c>
      <c r="AN1918" s="359"/>
      <c r="AO1918" s="367"/>
    </row>
    <row r="1919" spans="1:41" ht="15.75">
      <c r="A1919" s="355" t="s">
        <v>14953</v>
      </c>
      <c r="B1919" s="355"/>
      <c r="C1919" s="382" t="s">
        <v>14933</v>
      </c>
      <c r="D1919" s="382" t="s">
        <v>14934</v>
      </c>
      <c r="E1919" s="382" t="s">
        <v>14935</v>
      </c>
      <c r="F1919" s="355"/>
      <c r="G1919" s="380" t="s">
        <v>12042</v>
      </c>
      <c r="H1919" s="355"/>
      <c r="I1919" s="355"/>
      <c r="J1919" s="355"/>
      <c r="K1919" s="382" t="s">
        <v>13769</v>
      </c>
      <c r="L1919" s="355"/>
      <c r="M1919" s="355"/>
      <c r="N1919" s="355"/>
      <c r="O1919" s="355"/>
      <c r="P1919" s="355"/>
      <c r="Q1919" s="355"/>
      <c r="R1919" s="355"/>
      <c r="S1919" s="355"/>
      <c r="T1919" s="355"/>
      <c r="U1919" s="355"/>
      <c r="V1919" s="355"/>
      <c r="W1919" s="355"/>
      <c r="X1919" s="355"/>
      <c r="Y1919" s="355"/>
      <c r="Z1919" s="355"/>
      <c r="AA1919" s="355"/>
      <c r="AB1919" s="355"/>
      <c r="AC1919" s="355"/>
      <c r="AD1919" s="355"/>
      <c r="AE1919" s="355"/>
      <c r="AF1919" s="355"/>
      <c r="AG1919" s="355"/>
      <c r="AH1919" s="355"/>
      <c r="AI1919" s="381">
        <v>72496000</v>
      </c>
      <c r="AJ1919" s="381">
        <v>0</v>
      </c>
      <c r="AK1919" s="381">
        <v>2156831</v>
      </c>
      <c r="AL1919" s="381">
        <v>0</v>
      </c>
      <c r="AM1919" s="381"/>
      <c r="AN1919" s="359"/>
      <c r="AO1919" s="367"/>
    </row>
    <row r="1920" spans="1:41" ht="15.75">
      <c r="A1920" s="355" t="s">
        <v>14954</v>
      </c>
      <c r="B1920" s="355">
        <v>105943</v>
      </c>
      <c r="C1920" s="382" t="s">
        <v>14933</v>
      </c>
      <c r="D1920" s="382" t="s">
        <v>14934</v>
      </c>
      <c r="E1920" s="382" t="s">
        <v>14935</v>
      </c>
      <c r="F1920" s="355"/>
      <c r="G1920" s="380" t="s">
        <v>12044</v>
      </c>
      <c r="H1920" s="355"/>
      <c r="I1920" s="355"/>
      <c r="J1920" s="355"/>
      <c r="K1920" s="382" t="s">
        <v>11991</v>
      </c>
      <c r="L1920" s="355"/>
      <c r="M1920" s="355"/>
      <c r="N1920" s="355"/>
      <c r="O1920" s="355"/>
      <c r="P1920" s="355"/>
      <c r="Q1920" s="355"/>
      <c r="R1920" s="355"/>
      <c r="S1920" s="355"/>
      <c r="T1920" s="355"/>
      <c r="U1920" s="355"/>
      <c r="V1920" s="355">
        <v>3561000</v>
      </c>
      <c r="W1920" s="355"/>
      <c r="X1920" s="355"/>
      <c r="Y1920" s="355"/>
      <c r="Z1920" s="355"/>
      <c r="AA1920" s="355"/>
      <c r="AB1920" s="355"/>
      <c r="AC1920" s="355"/>
      <c r="AD1920" s="355"/>
      <c r="AE1920" s="355"/>
      <c r="AF1920" s="355"/>
      <c r="AG1920" s="355"/>
      <c r="AH1920" s="355"/>
      <c r="AI1920" s="381">
        <v>72496000</v>
      </c>
      <c r="AJ1920" s="381">
        <v>72496000</v>
      </c>
      <c r="AK1920" s="381">
        <v>2156831</v>
      </c>
      <c r="AL1920" s="381">
        <v>2156831</v>
      </c>
      <c r="AM1920" s="381">
        <v>105943</v>
      </c>
      <c r="AN1920" s="359"/>
      <c r="AO1920" s="367"/>
    </row>
    <row r="1921" spans="1:41" ht="15.75">
      <c r="A1921" s="355" t="s">
        <v>14955</v>
      </c>
      <c r="B1921" s="355">
        <v>83184</v>
      </c>
      <c r="C1921" s="382" t="s">
        <v>14933</v>
      </c>
      <c r="D1921" s="382" t="s">
        <v>14934</v>
      </c>
      <c r="E1921" s="382" t="s">
        <v>14935</v>
      </c>
      <c r="F1921" s="355"/>
      <c r="G1921" s="380" t="s">
        <v>12046</v>
      </c>
      <c r="H1921" s="355"/>
      <c r="I1921" s="355"/>
      <c r="J1921" s="355"/>
      <c r="K1921" s="382" t="s">
        <v>11991</v>
      </c>
      <c r="L1921" s="355"/>
      <c r="M1921" s="355"/>
      <c r="N1921" s="355"/>
      <c r="O1921" s="355"/>
      <c r="P1921" s="355"/>
      <c r="Q1921" s="355"/>
      <c r="R1921" s="355"/>
      <c r="S1921" s="355"/>
      <c r="T1921" s="355"/>
      <c r="U1921" s="355"/>
      <c r="V1921" s="355">
        <v>2796000</v>
      </c>
      <c r="W1921" s="355"/>
      <c r="X1921" s="355"/>
      <c r="Y1921" s="355"/>
      <c r="Z1921" s="355"/>
      <c r="AA1921" s="355"/>
      <c r="AB1921" s="355"/>
      <c r="AC1921" s="355"/>
      <c r="AD1921" s="355"/>
      <c r="AE1921" s="355"/>
      <c r="AF1921" s="355"/>
      <c r="AG1921" s="355"/>
      <c r="AH1921" s="355"/>
      <c r="AI1921" s="381">
        <v>72496000</v>
      </c>
      <c r="AJ1921" s="381">
        <v>72496000</v>
      </c>
      <c r="AK1921" s="381">
        <v>2156831</v>
      </c>
      <c r="AL1921" s="381">
        <v>2156831</v>
      </c>
      <c r="AM1921" s="381">
        <v>83184</v>
      </c>
      <c r="AN1921" s="359"/>
      <c r="AO1921" s="367"/>
    </row>
    <row r="1922" spans="1:41" ht="15.75">
      <c r="A1922" s="355" t="s">
        <v>14956</v>
      </c>
      <c r="B1922" s="355">
        <v>32458</v>
      </c>
      <c r="C1922" s="382" t="s">
        <v>14933</v>
      </c>
      <c r="D1922" s="382" t="s">
        <v>14934</v>
      </c>
      <c r="E1922" s="382" t="s">
        <v>14935</v>
      </c>
      <c r="F1922" s="355"/>
      <c r="G1922" s="380" t="s">
        <v>12110</v>
      </c>
      <c r="H1922" s="355"/>
      <c r="I1922" s="355"/>
      <c r="J1922" s="355"/>
      <c r="K1922" s="382" t="s">
        <v>11991</v>
      </c>
      <c r="L1922" s="355"/>
      <c r="M1922" s="355"/>
      <c r="N1922" s="355"/>
      <c r="O1922" s="355"/>
      <c r="P1922" s="355"/>
      <c r="Q1922" s="355"/>
      <c r="R1922" s="355"/>
      <c r="S1922" s="355"/>
      <c r="T1922" s="355"/>
      <c r="U1922" s="355"/>
      <c r="V1922" s="355">
        <v>1091000</v>
      </c>
      <c r="W1922" s="355"/>
      <c r="X1922" s="355"/>
      <c r="Y1922" s="355"/>
      <c r="Z1922" s="355"/>
      <c r="AA1922" s="355"/>
      <c r="AB1922" s="355"/>
      <c r="AC1922" s="355"/>
      <c r="AD1922" s="355"/>
      <c r="AE1922" s="355"/>
      <c r="AF1922" s="355"/>
      <c r="AG1922" s="355"/>
      <c r="AH1922" s="355"/>
      <c r="AI1922" s="381">
        <v>72496000</v>
      </c>
      <c r="AJ1922" s="381">
        <v>72496000</v>
      </c>
      <c r="AK1922" s="381">
        <v>2156831</v>
      </c>
      <c r="AL1922" s="381">
        <v>2156831</v>
      </c>
      <c r="AM1922" s="381">
        <v>32458</v>
      </c>
      <c r="AN1922" s="359"/>
      <c r="AO1922" s="367"/>
    </row>
    <row r="1923" spans="1:41" ht="15.75">
      <c r="A1923" s="355" t="s">
        <v>14957</v>
      </c>
      <c r="B1923" s="355">
        <v>70659</v>
      </c>
      <c r="C1923" s="382" t="s">
        <v>14933</v>
      </c>
      <c r="D1923" s="382" t="s">
        <v>14934</v>
      </c>
      <c r="E1923" s="382" t="s">
        <v>14935</v>
      </c>
      <c r="F1923" s="355"/>
      <c r="G1923" s="380" t="s">
        <v>12182</v>
      </c>
      <c r="H1923" s="355"/>
      <c r="I1923" s="355"/>
      <c r="J1923" s="355"/>
      <c r="K1923" s="382" t="s">
        <v>11991</v>
      </c>
      <c r="L1923" s="355"/>
      <c r="M1923" s="355"/>
      <c r="N1923" s="355"/>
      <c r="O1923" s="355"/>
      <c r="P1923" s="355"/>
      <c r="Q1923" s="355"/>
      <c r="R1923" s="355"/>
      <c r="S1923" s="355"/>
      <c r="T1923" s="355"/>
      <c r="U1923" s="355"/>
      <c r="V1923" s="355">
        <v>2375000</v>
      </c>
      <c r="W1923" s="355"/>
      <c r="X1923" s="355"/>
      <c r="Y1923" s="355"/>
      <c r="Z1923" s="355"/>
      <c r="AA1923" s="355"/>
      <c r="AB1923" s="355"/>
      <c r="AC1923" s="355"/>
      <c r="AD1923" s="355"/>
      <c r="AE1923" s="355"/>
      <c r="AF1923" s="355"/>
      <c r="AG1923" s="355"/>
      <c r="AH1923" s="355"/>
      <c r="AI1923" s="381">
        <v>72496000</v>
      </c>
      <c r="AJ1923" s="381">
        <v>72496000</v>
      </c>
      <c r="AK1923" s="381">
        <v>2156831</v>
      </c>
      <c r="AL1923" s="381">
        <v>2156831</v>
      </c>
      <c r="AM1923" s="381">
        <v>70659</v>
      </c>
      <c r="AN1923" s="359"/>
      <c r="AO1923" s="367"/>
    </row>
    <row r="1924" spans="1:41" ht="15.75">
      <c r="A1924" s="355" t="s">
        <v>14958</v>
      </c>
      <c r="B1924" s="355">
        <v>55456</v>
      </c>
      <c r="C1924" s="382" t="s">
        <v>14933</v>
      </c>
      <c r="D1924" s="382" t="s">
        <v>14934</v>
      </c>
      <c r="E1924" s="382" t="s">
        <v>14935</v>
      </c>
      <c r="F1924" s="355"/>
      <c r="G1924" s="380" t="s">
        <v>12113</v>
      </c>
      <c r="H1924" s="355"/>
      <c r="I1924" s="355"/>
      <c r="J1924" s="355"/>
      <c r="K1924" s="382" t="s">
        <v>11991</v>
      </c>
      <c r="L1924" s="355"/>
      <c r="M1924" s="355"/>
      <c r="N1924" s="355"/>
      <c r="O1924" s="355"/>
      <c r="P1924" s="355"/>
      <c r="Q1924" s="355"/>
      <c r="R1924" s="355"/>
      <c r="S1924" s="355"/>
      <c r="T1924" s="355"/>
      <c r="U1924" s="355"/>
      <c r="V1924" s="355">
        <v>1864000</v>
      </c>
      <c r="W1924" s="355"/>
      <c r="X1924" s="355"/>
      <c r="Y1924" s="355"/>
      <c r="Z1924" s="355"/>
      <c r="AA1924" s="355"/>
      <c r="AB1924" s="355"/>
      <c r="AC1924" s="355"/>
      <c r="AD1924" s="355"/>
      <c r="AE1924" s="355"/>
      <c r="AF1924" s="355"/>
      <c r="AG1924" s="355"/>
      <c r="AH1924" s="355"/>
      <c r="AI1924" s="381">
        <v>72496000</v>
      </c>
      <c r="AJ1924" s="381">
        <v>72496000</v>
      </c>
      <c r="AK1924" s="381">
        <v>2156831</v>
      </c>
      <c r="AL1924" s="381">
        <v>2156831</v>
      </c>
      <c r="AM1924" s="381">
        <v>55456</v>
      </c>
      <c r="AN1924" s="359"/>
      <c r="AO1924" s="367"/>
    </row>
    <row r="1925" spans="1:41" ht="15.75">
      <c r="A1925" s="355" t="s">
        <v>14959</v>
      </c>
      <c r="B1925" s="355"/>
      <c r="C1925" s="382" t="s">
        <v>14933</v>
      </c>
      <c r="D1925" s="382" t="s">
        <v>14934</v>
      </c>
      <c r="E1925" s="382" t="s">
        <v>14935</v>
      </c>
      <c r="F1925" s="355"/>
      <c r="G1925" s="380" t="s">
        <v>12447</v>
      </c>
      <c r="H1925" s="355"/>
      <c r="I1925" s="355"/>
      <c r="J1925" s="355"/>
      <c r="K1925" s="382" t="s">
        <v>13769</v>
      </c>
      <c r="L1925" s="355"/>
      <c r="M1925" s="355"/>
      <c r="N1925" s="355"/>
      <c r="O1925" s="355"/>
      <c r="P1925" s="355"/>
      <c r="Q1925" s="355"/>
      <c r="R1925" s="355"/>
      <c r="S1925" s="355"/>
      <c r="T1925" s="355"/>
      <c r="U1925" s="355"/>
      <c r="V1925" s="355"/>
      <c r="W1925" s="355"/>
      <c r="X1925" s="355"/>
      <c r="Y1925" s="355"/>
      <c r="Z1925" s="355"/>
      <c r="AA1925" s="355"/>
      <c r="AB1925" s="355"/>
      <c r="AC1925" s="355"/>
      <c r="AD1925" s="355"/>
      <c r="AE1925" s="355"/>
      <c r="AF1925" s="355"/>
      <c r="AG1925" s="355"/>
      <c r="AH1925" s="355"/>
      <c r="AI1925" s="381">
        <v>72496000</v>
      </c>
      <c r="AJ1925" s="381">
        <v>0</v>
      </c>
      <c r="AK1925" s="381">
        <v>2156831</v>
      </c>
      <c r="AL1925" s="381">
        <v>0</v>
      </c>
      <c r="AM1925" s="381"/>
      <c r="AN1925" s="359"/>
      <c r="AO1925" s="367"/>
    </row>
    <row r="1926" spans="1:41" ht="15.75">
      <c r="A1926" s="355" t="s">
        <v>14960</v>
      </c>
      <c r="B1926" s="355">
        <v>5325</v>
      </c>
      <c r="C1926" s="382" t="s">
        <v>14933</v>
      </c>
      <c r="D1926" s="382" t="s">
        <v>14934</v>
      </c>
      <c r="E1926" s="382" t="s">
        <v>14935</v>
      </c>
      <c r="F1926" s="355"/>
      <c r="G1926" s="380" t="s">
        <v>12116</v>
      </c>
      <c r="H1926" s="355"/>
      <c r="I1926" s="355"/>
      <c r="J1926" s="355"/>
      <c r="K1926" s="382" t="s">
        <v>11991</v>
      </c>
      <c r="L1926" s="355"/>
      <c r="M1926" s="355"/>
      <c r="N1926" s="355"/>
      <c r="O1926" s="355"/>
      <c r="P1926" s="355"/>
      <c r="Q1926" s="355"/>
      <c r="R1926" s="355"/>
      <c r="S1926" s="355"/>
      <c r="T1926" s="355"/>
      <c r="U1926" s="355"/>
      <c r="V1926" s="355">
        <v>179000</v>
      </c>
      <c r="W1926" s="355"/>
      <c r="X1926" s="355"/>
      <c r="Y1926" s="355"/>
      <c r="Z1926" s="355"/>
      <c r="AA1926" s="355"/>
      <c r="AB1926" s="355"/>
      <c r="AC1926" s="355"/>
      <c r="AD1926" s="355"/>
      <c r="AE1926" s="355"/>
      <c r="AF1926" s="355"/>
      <c r="AG1926" s="355"/>
      <c r="AH1926" s="355"/>
      <c r="AI1926" s="381">
        <v>72496000</v>
      </c>
      <c r="AJ1926" s="381">
        <v>72496000</v>
      </c>
      <c r="AK1926" s="381">
        <v>2156831</v>
      </c>
      <c r="AL1926" s="381">
        <v>2156831</v>
      </c>
      <c r="AM1926" s="381">
        <v>5325</v>
      </c>
      <c r="AN1926" s="359"/>
      <c r="AO1926" s="367"/>
    </row>
    <row r="1927" spans="1:41" ht="15.75">
      <c r="A1927" s="355" t="s">
        <v>14961</v>
      </c>
      <c r="B1927" s="355">
        <v>3213</v>
      </c>
      <c r="C1927" s="382" t="s">
        <v>14933</v>
      </c>
      <c r="D1927" s="382" t="s">
        <v>14934</v>
      </c>
      <c r="E1927" s="382" t="s">
        <v>14935</v>
      </c>
      <c r="F1927" s="355"/>
      <c r="G1927" s="380" t="s">
        <v>12634</v>
      </c>
      <c r="H1927" s="355"/>
      <c r="I1927" s="355"/>
      <c r="J1927" s="355"/>
      <c r="K1927" s="382" t="s">
        <v>11991</v>
      </c>
      <c r="L1927" s="355"/>
      <c r="M1927" s="355"/>
      <c r="N1927" s="355"/>
      <c r="O1927" s="355"/>
      <c r="P1927" s="355"/>
      <c r="Q1927" s="355"/>
      <c r="R1927" s="355"/>
      <c r="S1927" s="355"/>
      <c r="T1927" s="355"/>
      <c r="U1927" s="355"/>
      <c r="V1927" s="355">
        <v>108000</v>
      </c>
      <c r="W1927" s="355"/>
      <c r="X1927" s="355"/>
      <c r="Y1927" s="355"/>
      <c r="Z1927" s="355"/>
      <c r="AA1927" s="355"/>
      <c r="AB1927" s="355"/>
      <c r="AC1927" s="355"/>
      <c r="AD1927" s="355"/>
      <c r="AE1927" s="355"/>
      <c r="AF1927" s="355"/>
      <c r="AG1927" s="355"/>
      <c r="AH1927" s="355"/>
      <c r="AI1927" s="381">
        <v>72496000</v>
      </c>
      <c r="AJ1927" s="381">
        <v>72496000</v>
      </c>
      <c r="AK1927" s="381">
        <v>2156831</v>
      </c>
      <c r="AL1927" s="381">
        <v>2156831</v>
      </c>
      <c r="AM1927" s="381">
        <v>3213</v>
      </c>
      <c r="AN1927" s="359"/>
      <c r="AO1927" s="367"/>
    </row>
    <row r="1928" spans="1:41" ht="15.75">
      <c r="A1928" s="355" t="s">
        <v>14962</v>
      </c>
      <c r="B1928" s="355">
        <v>24069</v>
      </c>
      <c r="C1928" s="382" t="s">
        <v>14933</v>
      </c>
      <c r="D1928" s="382" t="s">
        <v>14934</v>
      </c>
      <c r="E1928" s="382" t="s">
        <v>14935</v>
      </c>
      <c r="F1928" s="355"/>
      <c r="G1928" s="380" t="s">
        <v>12118</v>
      </c>
      <c r="H1928" s="355"/>
      <c r="I1928" s="355"/>
      <c r="J1928" s="355"/>
      <c r="K1928" s="382" t="s">
        <v>11991</v>
      </c>
      <c r="L1928" s="355"/>
      <c r="M1928" s="355"/>
      <c r="N1928" s="355"/>
      <c r="O1928" s="355"/>
      <c r="P1928" s="355"/>
      <c r="Q1928" s="355"/>
      <c r="R1928" s="355"/>
      <c r="S1928" s="355"/>
      <c r="T1928" s="355"/>
      <c r="U1928" s="355"/>
      <c r="V1928" s="355">
        <v>809000</v>
      </c>
      <c r="W1928" s="355"/>
      <c r="X1928" s="355"/>
      <c r="Y1928" s="355"/>
      <c r="Z1928" s="355"/>
      <c r="AA1928" s="355"/>
      <c r="AB1928" s="355"/>
      <c r="AC1928" s="355"/>
      <c r="AD1928" s="355"/>
      <c r="AE1928" s="355"/>
      <c r="AF1928" s="355"/>
      <c r="AG1928" s="355"/>
      <c r="AH1928" s="355"/>
      <c r="AI1928" s="381">
        <v>72496000</v>
      </c>
      <c r="AJ1928" s="381">
        <v>72496000</v>
      </c>
      <c r="AK1928" s="381">
        <v>2156831</v>
      </c>
      <c r="AL1928" s="381">
        <v>2156831</v>
      </c>
      <c r="AM1928" s="381">
        <v>24069</v>
      </c>
      <c r="AN1928" s="359"/>
      <c r="AO1928" s="367"/>
    </row>
    <row r="1929" spans="1:41" ht="15.75">
      <c r="A1929" s="355" t="s">
        <v>14963</v>
      </c>
      <c r="B1929" s="355">
        <v>3540</v>
      </c>
      <c r="C1929" s="382" t="s">
        <v>14933</v>
      </c>
      <c r="D1929" s="382" t="s">
        <v>14934</v>
      </c>
      <c r="E1929" s="382" t="s">
        <v>14935</v>
      </c>
      <c r="F1929" s="355"/>
      <c r="G1929" s="380" t="s">
        <v>12450</v>
      </c>
      <c r="H1929" s="355"/>
      <c r="I1929" s="355"/>
      <c r="J1929" s="355"/>
      <c r="K1929" s="382" t="s">
        <v>11991</v>
      </c>
      <c r="L1929" s="355"/>
      <c r="M1929" s="355"/>
      <c r="N1929" s="355"/>
      <c r="O1929" s="355"/>
      <c r="P1929" s="355"/>
      <c r="Q1929" s="355"/>
      <c r="R1929" s="355"/>
      <c r="S1929" s="355"/>
      <c r="T1929" s="355"/>
      <c r="U1929" s="355"/>
      <c r="V1929" s="355">
        <v>119000</v>
      </c>
      <c r="W1929" s="355"/>
      <c r="X1929" s="355"/>
      <c r="Y1929" s="355"/>
      <c r="Z1929" s="355"/>
      <c r="AA1929" s="355"/>
      <c r="AB1929" s="355"/>
      <c r="AC1929" s="355"/>
      <c r="AD1929" s="355"/>
      <c r="AE1929" s="355"/>
      <c r="AF1929" s="355"/>
      <c r="AG1929" s="355"/>
      <c r="AH1929" s="355"/>
      <c r="AI1929" s="381">
        <v>72496000</v>
      </c>
      <c r="AJ1929" s="381">
        <v>72496000</v>
      </c>
      <c r="AK1929" s="381">
        <v>2156831</v>
      </c>
      <c r="AL1929" s="381">
        <v>2156831</v>
      </c>
      <c r="AM1929" s="381">
        <v>3540</v>
      </c>
      <c r="AN1929" s="359"/>
      <c r="AO1929" s="367"/>
    </row>
    <row r="1930" spans="1:41" ht="15.75">
      <c r="A1930" s="355" t="s">
        <v>14964</v>
      </c>
      <c r="B1930" s="355">
        <v>2142</v>
      </c>
      <c r="C1930" s="382" t="s">
        <v>14933</v>
      </c>
      <c r="D1930" s="382" t="s">
        <v>14934</v>
      </c>
      <c r="E1930" s="382" t="s">
        <v>14935</v>
      </c>
      <c r="F1930" s="355"/>
      <c r="G1930" s="380" t="s">
        <v>12120</v>
      </c>
      <c r="H1930" s="355"/>
      <c r="I1930" s="355"/>
      <c r="J1930" s="355"/>
      <c r="K1930" s="382" t="s">
        <v>11991</v>
      </c>
      <c r="L1930" s="355"/>
      <c r="M1930" s="355"/>
      <c r="N1930" s="355"/>
      <c r="O1930" s="355"/>
      <c r="P1930" s="355"/>
      <c r="Q1930" s="355"/>
      <c r="R1930" s="355"/>
      <c r="S1930" s="355"/>
      <c r="T1930" s="355"/>
      <c r="U1930" s="355"/>
      <c r="V1930" s="355">
        <v>72000</v>
      </c>
      <c r="W1930" s="355"/>
      <c r="X1930" s="355"/>
      <c r="Y1930" s="355"/>
      <c r="Z1930" s="355"/>
      <c r="AA1930" s="355"/>
      <c r="AB1930" s="355"/>
      <c r="AC1930" s="355"/>
      <c r="AD1930" s="355"/>
      <c r="AE1930" s="355"/>
      <c r="AF1930" s="355"/>
      <c r="AG1930" s="355"/>
      <c r="AH1930" s="355"/>
      <c r="AI1930" s="381">
        <v>72496000</v>
      </c>
      <c r="AJ1930" s="381">
        <v>72496000</v>
      </c>
      <c r="AK1930" s="381">
        <v>2156831</v>
      </c>
      <c r="AL1930" s="381">
        <v>2156831</v>
      </c>
      <c r="AM1930" s="381">
        <v>2142</v>
      </c>
      <c r="AN1930" s="359"/>
      <c r="AO1930" s="367"/>
    </row>
    <row r="1931" spans="1:41" ht="15.75">
      <c r="A1931" s="355" t="s">
        <v>14965</v>
      </c>
      <c r="B1931" s="355"/>
      <c r="C1931" s="382" t="s">
        <v>14933</v>
      </c>
      <c r="D1931" s="382" t="s">
        <v>14934</v>
      </c>
      <c r="E1931" s="382" t="s">
        <v>14935</v>
      </c>
      <c r="F1931" s="355"/>
      <c r="G1931" s="380" t="s">
        <v>11198</v>
      </c>
      <c r="H1931" s="355"/>
      <c r="I1931" s="355"/>
      <c r="J1931" s="355"/>
      <c r="K1931" s="382" t="s">
        <v>13769</v>
      </c>
      <c r="L1931" s="355"/>
      <c r="M1931" s="355"/>
      <c r="N1931" s="355"/>
      <c r="O1931" s="355"/>
      <c r="P1931" s="355"/>
      <c r="Q1931" s="355"/>
      <c r="R1931" s="355"/>
      <c r="S1931" s="355"/>
      <c r="T1931" s="355"/>
      <c r="U1931" s="355"/>
      <c r="V1931" s="355"/>
      <c r="W1931" s="355"/>
      <c r="X1931" s="355"/>
      <c r="Y1931" s="355"/>
      <c r="Z1931" s="355"/>
      <c r="AA1931" s="355"/>
      <c r="AB1931" s="355"/>
      <c r="AC1931" s="355"/>
      <c r="AD1931" s="355"/>
      <c r="AE1931" s="355"/>
      <c r="AF1931" s="355"/>
      <c r="AG1931" s="355"/>
      <c r="AH1931" s="355"/>
      <c r="AI1931" s="381">
        <v>72496000</v>
      </c>
      <c r="AJ1931" s="381">
        <v>0</v>
      </c>
      <c r="AK1931" s="381">
        <v>2156831</v>
      </c>
      <c r="AL1931" s="381">
        <v>0</v>
      </c>
      <c r="AM1931" s="381"/>
      <c r="AN1931" s="359"/>
      <c r="AO1931" s="367"/>
    </row>
    <row r="1932" spans="1:41" ht="15.75">
      <c r="A1932" s="355" t="s">
        <v>14966</v>
      </c>
      <c r="B1932" s="355">
        <v>143578</v>
      </c>
      <c r="C1932" s="382" t="s">
        <v>14933</v>
      </c>
      <c r="D1932" s="382" t="s">
        <v>14934</v>
      </c>
      <c r="E1932" s="382" t="s">
        <v>14935</v>
      </c>
      <c r="F1932" s="355"/>
      <c r="G1932" s="380" t="s">
        <v>12126</v>
      </c>
      <c r="H1932" s="355"/>
      <c r="I1932" s="355"/>
      <c r="J1932" s="355"/>
      <c r="K1932" s="382" t="s">
        <v>11991</v>
      </c>
      <c r="L1932" s="355"/>
      <c r="M1932" s="355"/>
      <c r="N1932" s="355"/>
      <c r="O1932" s="355"/>
      <c r="P1932" s="355"/>
      <c r="Q1932" s="355"/>
      <c r="R1932" s="355"/>
      <c r="S1932" s="355"/>
      <c r="T1932" s="355"/>
      <c r="U1932" s="355"/>
      <c r="V1932" s="355">
        <v>4826000</v>
      </c>
      <c r="W1932" s="355"/>
      <c r="X1932" s="355"/>
      <c r="Y1932" s="355"/>
      <c r="Z1932" s="355"/>
      <c r="AA1932" s="355"/>
      <c r="AB1932" s="355"/>
      <c r="AC1932" s="355"/>
      <c r="AD1932" s="355"/>
      <c r="AE1932" s="355"/>
      <c r="AF1932" s="355"/>
      <c r="AG1932" s="355"/>
      <c r="AH1932" s="355"/>
      <c r="AI1932" s="381">
        <v>72496000</v>
      </c>
      <c r="AJ1932" s="381">
        <v>72496000</v>
      </c>
      <c r="AK1932" s="381">
        <v>2156831</v>
      </c>
      <c r="AL1932" s="381">
        <v>2156831</v>
      </c>
      <c r="AM1932" s="381">
        <v>143578</v>
      </c>
      <c r="AN1932" s="359"/>
      <c r="AO1932" s="367"/>
    </row>
    <row r="1933" spans="1:41" ht="15.75">
      <c r="A1933" s="355" t="s">
        <v>14967</v>
      </c>
      <c r="B1933" s="355">
        <v>109276</v>
      </c>
      <c r="C1933" s="382" t="s">
        <v>14933</v>
      </c>
      <c r="D1933" s="382" t="s">
        <v>14934</v>
      </c>
      <c r="E1933" s="382" t="s">
        <v>14935</v>
      </c>
      <c r="F1933" s="355"/>
      <c r="G1933" s="380" t="s">
        <v>12129</v>
      </c>
      <c r="H1933" s="355"/>
      <c r="I1933" s="355"/>
      <c r="J1933" s="355"/>
      <c r="K1933" s="382" t="s">
        <v>11991</v>
      </c>
      <c r="L1933" s="355"/>
      <c r="M1933" s="355"/>
      <c r="N1933" s="355"/>
      <c r="O1933" s="355"/>
      <c r="P1933" s="355"/>
      <c r="Q1933" s="355"/>
      <c r="R1933" s="355"/>
      <c r="S1933" s="355"/>
      <c r="T1933" s="355"/>
      <c r="U1933" s="355"/>
      <c r="V1933" s="355">
        <v>3673000</v>
      </c>
      <c r="W1933" s="355"/>
      <c r="X1933" s="355"/>
      <c r="Y1933" s="355"/>
      <c r="Z1933" s="355"/>
      <c r="AA1933" s="355"/>
      <c r="AB1933" s="355"/>
      <c r="AC1933" s="355"/>
      <c r="AD1933" s="355"/>
      <c r="AE1933" s="355"/>
      <c r="AF1933" s="355"/>
      <c r="AG1933" s="355"/>
      <c r="AH1933" s="355"/>
      <c r="AI1933" s="381">
        <v>72496000</v>
      </c>
      <c r="AJ1933" s="381">
        <v>72496000</v>
      </c>
      <c r="AK1933" s="381">
        <v>2156831</v>
      </c>
      <c r="AL1933" s="381">
        <v>2156831</v>
      </c>
      <c r="AM1933" s="381">
        <v>109276</v>
      </c>
      <c r="AN1933" s="359"/>
      <c r="AO1933" s="367"/>
    </row>
    <row r="1934" spans="1:41" ht="15.75">
      <c r="A1934" s="355" t="s">
        <v>14968</v>
      </c>
      <c r="B1934" s="355">
        <v>47155</v>
      </c>
      <c r="C1934" s="382" t="s">
        <v>14933</v>
      </c>
      <c r="D1934" s="382" t="s">
        <v>14934</v>
      </c>
      <c r="E1934" s="382" t="s">
        <v>14935</v>
      </c>
      <c r="F1934" s="355"/>
      <c r="G1934" s="380" t="s">
        <v>11216</v>
      </c>
      <c r="H1934" s="355"/>
      <c r="I1934" s="355"/>
      <c r="J1934" s="355"/>
      <c r="K1934" s="382" t="s">
        <v>11991</v>
      </c>
      <c r="L1934" s="355"/>
      <c r="M1934" s="355"/>
      <c r="N1934" s="355"/>
      <c r="O1934" s="355"/>
      <c r="P1934" s="355"/>
      <c r="Q1934" s="355"/>
      <c r="R1934" s="355"/>
      <c r="S1934" s="355"/>
      <c r="T1934" s="355"/>
      <c r="U1934" s="355"/>
      <c r="V1934" s="355">
        <v>1585000</v>
      </c>
      <c r="W1934" s="355"/>
      <c r="X1934" s="355"/>
      <c r="Y1934" s="355"/>
      <c r="Z1934" s="355"/>
      <c r="AA1934" s="355"/>
      <c r="AB1934" s="355"/>
      <c r="AC1934" s="355"/>
      <c r="AD1934" s="355"/>
      <c r="AE1934" s="355"/>
      <c r="AF1934" s="355"/>
      <c r="AG1934" s="355"/>
      <c r="AH1934" s="355"/>
      <c r="AI1934" s="381">
        <v>72496000</v>
      </c>
      <c r="AJ1934" s="381">
        <v>72496000</v>
      </c>
      <c r="AK1934" s="381">
        <v>2156831</v>
      </c>
      <c r="AL1934" s="381">
        <v>2156831</v>
      </c>
      <c r="AM1934" s="381">
        <v>47155</v>
      </c>
      <c r="AN1934" s="359"/>
      <c r="AO1934" s="367"/>
    </row>
    <row r="1935" spans="1:41" ht="15.75">
      <c r="A1935" s="355" t="s">
        <v>14969</v>
      </c>
      <c r="B1935" s="355">
        <v>95679</v>
      </c>
      <c r="C1935" s="382" t="s">
        <v>14933</v>
      </c>
      <c r="D1935" s="382" t="s">
        <v>14934</v>
      </c>
      <c r="E1935" s="382" t="s">
        <v>14935</v>
      </c>
      <c r="F1935" s="355"/>
      <c r="G1935" s="380" t="s">
        <v>12132</v>
      </c>
      <c r="H1935" s="355"/>
      <c r="I1935" s="355"/>
      <c r="J1935" s="355"/>
      <c r="K1935" s="382" t="s">
        <v>11991</v>
      </c>
      <c r="L1935" s="355"/>
      <c r="M1935" s="355"/>
      <c r="N1935" s="355"/>
      <c r="O1935" s="355"/>
      <c r="P1935" s="355"/>
      <c r="Q1935" s="355"/>
      <c r="R1935" s="355"/>
      <c r="S1935" s="355"/>
      <c r="T1935" s="355"/>
      <c r="U1935" s="355"/>
      <c r="V1935" s="355">
        <v>3216000</v>
      </c>
      <c r="W1935" s="355"/>
      <c r="X1935" s="355"/>
      <c r="Y1935" s="355"/>
      <c r="Z1935" s="355"/>
      <c r="AA1935" s="355"/>
      <c r="AB1935" s="355"/>
      <c r="AC1935" s="355"/>
      <c r="AD1935" s="355"/>
      <c r="AE1935" s="355"/>
      <c r="AF1935" s="355"/>
      <c r="AG1935" s="355"/>
      <c r="AH1935" s="355"/>
      <c r="AI1935" s="381">
        <v>72496000</v>
      </c>
      <c r="AJ1935" s="381">
        <v>72496000</v>
      </c>
      <c r="AK1935" s="381">
        <v>2156831</v>
      </c>
      <c r="AL1935" s="381">
        <v>2156831</v>
      </c>
      <c r="AM1935" s="381">
        <v>95679</v>
      </c>
      <c r="AN1935" s="359"/>
      <c r="AO1935" s="367"/>
    </row>
    <row r="1936" spans="1:41" ht="15.75">
      <c r="A1936" s="355" t="s">
        <v>14970</v>
      </c>
      <c r="B1936" s="355">
        <v>72860</v>
      </c>
      <c r="C1936" s="382" t="s">
        <v>14933</v>
      </c>
      <c r="D1936" s="382" t="s">
        <v>14934</v>
      </c>
      <c r="E1936" s="382" t="s">
        <v>14935</v>
      </c>
      <c r="F1936" s="355"/>
      <c r="G1936" s="380" t="s">
        <v>12135</v>
      </c>
      <c r="H1936" s="355"/>
      <c r="I1936" s="355"/>
      <c r="J1936" s="355"/>
      <c r="K1936" s="382" t="s">
        <v>11991</v>
      </c>
      <c r="L1936" s="355"/>
      <c r="M1936" s="355"/>
      <c r="N1936" s="355"/>
      <c r="O1936" s="355"/>
      <c r="P1936" s="355"/>
      <c r="Q1936" s="355"/>
      <c r="R1936" s="355"/>
      <c r="S1936" s="355"/>
      <c r="T1936" s="355"/>
      <c r="U1936" s="355"/>
      <c r="V1936" s="355">
        <v>2449000</v>
      </c>
      <c r="W1936" s="355"/>
      <c r="X1936" s="355"/>
      <c r="Y1936" s="355"/>
      <c r="Z1936" s="355"/>
      <c r="AA1936" s="355"/>
      <c r="AB1936" s="355"/>
      <c r="AC1936" s="355"/>
      <c r="AD1936" s="355"/>
      <c r="AE1936" s="355"/>
      <c r="AF1936" s="355"/>
      <c r="AG1936" s="355"/>
      <c r="AH1936" s="355"/>
      <c r="AI1936" s="381">
        <v>72496000</v>
      </c>
      <c r="AJ1936" s="381">
        <v>72496000</v>
      </c>
      <c r="AK1936" s="381">
        <v>2156831</v>
      </c>
      <c r="AL1936" s="381">
        <v>2156831</v>
      </c>
      <c r="AM1936" s="381">
        <v>72860</v>
      </c>
      <c r="AN1936" s="359"/>
      <c r="AO1936" s="367"/>
    </row>
    <row r="1937" spans="1:41" ht="15.75">
      <c r="A1937" s="355" t="s">
        <v>14971</v>
      </c>
      <c r="B1937" s="355"/>
      <c r="C1937" s="382" t="s">
        <v>14933</v>
      </c>
      <c r="D1937" s="382" t="s">
        <v>14934</v>
      </c>
      <c r="E1937" s="382" t="s">
        <v>14935</v>
      </c>
      <c r="F1937" s="355"/>
      <c r="G1937" s="380" t="s">
        <v>13253</v>
      </c>
      <c r="H1937" s="355"/>
      <c r="I1937" s="355"/>
      <c r="J1937" s="355"/>
      <c r="K1937" s="382" t="s">
        <v>13769</v>
      </c>
      <c r="L1937" s="355"/>
      <c r="M1937" s="355"/>
      <c r="N1937" s="355"/>
      <c r="O1937" s="355"/>
      <c r="P1937" s="355"/>
      <c r="Q1937" s="355"/>
      <c r="R1937" s="355"/>
      <c r="S1937" s="355"/>
      <c r="T1937" s="355"/>
      <c r="U1937" s="355"/>
      <c r="V1937" s="355"/>
      <c r="W1937" s="355"/>
      <c r="X1937" s="355"/>
      <c r="Y1937" s="355"/>
      <c r="Z1937" s="355"/>
      <c r="AA1937" s="355"/>
      <c r="AB1937" s="355"/>
      <c r="AC1937" s="355"/>
      <c r="AD1937" s="355"/>
      <c r="AE1937" s="355"/>
      <c r="AF1937" s="355"/>
      <c r="AG1937" s="355"/>
      <c r="AH1937" s="355"/>
      <c r="AI1937" s="381">
        <v>72496000</v>
      </c>
      <c r="AJ1937" s="381">
        <v>0</v>
      </c>
      <c r="AK1937" s="381">
        <v>2156831</v>
      </c>
      <c r="AL1937" s="381">
        <v>0</v>
      </c>
      <c r="AM1937" s="381"/>
      <c r="AN1937" s="359"/>
      <c r="AO1937" s="367"/>
    </row>
    <row r="1938" spans="1:41" ht="15.75">
      <c r="A1938" s="355" t="s">
        <v>14972</v>
      </c>
      <c r="B1938" s="355">
        <v>127959</v>
      </c>
      <c r="C1938" s="382" t="s">
        <v>14933</v>
      </c>
      <c r="D1938" s="382" t="s">
        <v>14934</v>
      </c>
      <c r="E1938" s="382" t="s">
        <v>14935</v>
      </c>
      <c r="F1938" s="355"/>
      <c r="G1938" s="380" t="s">
        <v>13255</v>
      </c>
      <c r="H1938" s="355"/>
      <c r="I1938" s="355"/>
      <c r="J1938" s="355"/>
      <c r="K1938" s="382" t="s">
        <v>11991</v>
      </c>
      <c r="L1938" s="355"/>
      <c r="M1938" s="355"/>
      <c r="N1938" s="355"/>
      <c r="O1938" s="355"/>
      <c r="P1938" s="355"/>
      <c r="Q1938" s="355"/>
      <c r="R1938" s="355"/>
      <c r="S1938" s="355"/>
      <c r="T1938" s="355"/>
      <c r="U1938" s="355"/>
      <c r="V1938" s="355">
        <v>4301000</v>
      </c>
      <c r="W1938" s="355"/>
      <c r="X1938" s="355"/>
      <c r="Y1938" s="355"/>
      <c r="Z1938" s="355"/>
      <c r="AA1938" s="355"/>
      <c r="AB1938" s="355"/>
      <c r="AC1938" s="355"/>
      <c r="AD1938" s="355"/>
      <c r="AE1938" s="355"/>
      <c r="AF1938" s="355"/>
      <c r="AG1938" s="355"/>
      <c r="AH1938" s="355"/>
      <c r="AI1938" s="381">
        <v>72496000</v>
      </c>
      <c r="AJ1938" s="381">
        <v>72496000</v>
      </c>
      <c r="AK1938" s="381">
        <v>2156831</v>
      </c>
      <c r="AL1938" s="381">
        <v>2156831</v>
      </c>
      <c r="AM1938" s="381">
        <v>127959</v>
      </c>
      <c r="AN1938" s="359"/>
      <c r="AO1938" s="367"/>
    </row>
    <row r="1939" spans="1:41" ht="15.75">
      <c r="A1939" s="355" t="s">
        <v>14973</v>
      </c>
      <c r="B1939" s="355">
        <v>81934</v>
      </c>
      <c r="C1939" s="382" t="s">
        <v>14933</v>
      </c>
      <c r="D1939" s="382" t="s">
        <v>14934</v>
      </c>
      <c r="E1939" s="382" t="s">
        <v>14935</v>
      </c>
      <c r="F1939" s="355"/>
      <c r="G1939" s="380" t="s">
        <v>13257</v>
      </c>
      <c r="H1939" s="355"/>
      <c r="I1939" s="355"/>
      <c r="J1939" s="355"/>
      <c r="K1939" s="382" t="s">
        <v>11991</v>
      </c>
      <c r="L1939" s="355"/>
      <c r="M1939" s="355"/>
      <c r="N1939" s="355"/>
      <c r="O1939" s="355"/>
      <c r="P1939" s="355"/>
      <c r="Q1939" s="355"/>
      <c r="R1939" s="355"/>
      <c r="S1939" s="355"/>
      <c r="T1939" s="355"/>
      <c r="U1939" s="355"/>
      <c r="V1939" s="355">
        <v>2754000</v>
      </c>
      <c r="W1939" s="355"/>
      <c r="X1939" s="355"/>
      <c r="Y1939" s="355"/>
      <c r="Z1939" s="355"/>
      <c r="AA1939" s="355"/>
      <c r="AB1939" s="355"/>
      <c r="AC1939" s="355"/>
      <c r="AD1939" s="355"/>
      <c r="AE1939" s="355"/>
      <c r="AF1939" s="355"/>
      <c r="AG1939" s="355"/>
      <c r="AH1939" s="355"/>
      <c r="AI1939" s="381">
        <v>72496000</v>
      </c>
      <c r="AJ1939" s="381">
        <v>72496000</v>
      </c>
      <c r="AK1939" s="381">
        <v>2156831</v>
      </c>
      <c r="AL1939" s="381">
        <v>2156831</v>
      </c>
      <c r="AM1939" s="381">
        <v>81934</v>
      </c>
      <c r="AN1939" s="359"/>
      <c r="AO1939" s="367"/>
    </row>
    <row r="1940" spans="1:41" ht="15.75">
      <c r="A1940" s="355" t="s">
        <v>14974</v>
      </c>
      <c r="B1940" s="355">
        <v>40878</v>
      </c>
      <c r="C1940" s="382" t="s">
        <v>14933</v>
      </c>
      <c r="D1940" s="382" t="s">
        <v>14934</v>
      </c>
      <c r="E1940" s="382" t="s">
        <v>14935</v>
      </c>
      <c r="F1940" s="355"/>
      <c r="G1940" s="380" t="s">
        <v>13259</v>
      </c>
      <c r="H1940" s="355"/>
      <c r="I1940" s="355"/>
      <c r="J1940" s="355"/>
      <c r="K1940" s="382" t="s">
        <v>11991</v>
      </c>
      <c r="L1940" s="355"/>
      <c r="M1940" s="355"/>
      <c r="N1940" s="355"/>
      <c r="O1940" s="355"/>
      <c r="P1940" s="355"/>
      <c r="Q1940" s="355"/>
      <c r="R1940" s="355"/>
      <c r="S1940" s="355"/>
      <c r="T1940" s="355"/>
      <c r="U1940" s="355"/>
      <c r="V1940" s="355">
        <v>1374000</v>
      </c>
      <c r="W1940" s="355"/>
      <c r="X1940" s="355"/>
      <c r="Y1940" s="355"/>
      <c r="Z1940" s="355"/>
      <c r="AA1940" s="355"/>
      <c r="AB1940" s="355"/>
      <c r="AC1940" s="355"/>
      <c r="AD1940" s="355"/>
      <c r="AE1940" s="355"/>
      <c r="AF1940" s="355"/>
      <c r="AG1940" s="355"/>
      <c r="AH1940" s="355"/>
      <c r="AI1940" s="381">
        <v>72496000</v>
      </c>
      <c r="AJ1940" s="381">
        <v>72496000</v>
      </c>
      <c r="AK1940" s="381">
        <v>2156831</v>
      </c>
      <c r="AL1940" s="381">
        <v>2156831</v>
      </c>
      <c r="AM1940" s="381">
        <v>40878</v>
      </c>
      <c r="AN1940" s="359"/>
      <c r="AO1940" s="367"/>
    </row>
    <row r="1941" spans="1:41" ht="15.75">
      <c r="A1941" s="355" t="s">
        <v>14975</v>
      </c>
      <c r="B1941" s="355">
        <v>85296</v>
      </c>
      <c r="C1941" s="382" t="s">
        <v>14933</v>
      </c>
      <c r="D1941" s="382" t="s">
        <v>14934</v>
      </c>
      <c r="E1941" s="382" t="s">
        <v>14935</v>
      </c>
      <c r="F1941" s="355"/>
      <c r="G1941" s="380" t="s">
        <v>13038</v>
      </c>
      <c r="H1941" s="355"/>
      <c r="I1941" s="355"/>
      <c r="J1941" s="355"/>
      <c r="K1941" s="382" t="s">
        <v>11991</v>
      </c>
      <c r="L1941" s="355"/>
      <c r="M1941" s="355"/>
      <c r="N1941" s="355"/>
      <c r="O1941" s="355"/>
      <c r="P1941" s="355"/>
      <c r="Q1941" s="355"/>
      <c r="R1941" s="355"/>
      <c r="S1941" s="355"/>
      <c r="T1941" s="355"/>
      <c r="U1941" s="355"/>
      <c r="V1941" s="355">
        <v>2867000</v>
      </c>
      <c r="W1941" s="355"/>
      <c r="X1941" s="355"/>
      <c r="Y1941" s="355"/>
      <c r="Z1941" s="355"/>
      <c r="AA1941" s="355"/>
      <c r="AB1941" s="355"/>
      <c r="AC1941" s="355"/>
      <c r="AD1941" s="355"/>
      <c r="AE1941" s="355"/>
      <c r="AF1941" s="355"/>
      <c r="AG1941" s="355"/>
      <c r="AH1941" s="355"/>
      <c r="AI1941" s="381">
        <v>72496000</v>
      </c>
      <c r="AJ1941" s="381">
        <v>72496000</v>
      </c>
      <c r="AK1941" s="381">
        <v>2156831</v>
      </c>
      <c r="AL1941" s="381">
        <v>2156831</v>
      </c>
      <c r="AM1941" s="381">
        <v>85296</v>
      </c>
      <c r="AN1941" s="359"/>
      <c r="AO1941" s="367"/>
    </row>
    <row r="1942" spans="1:41" ht="15.75">
      <c r="A1942" s="355" t="s">
        <v>14976</v>
      </c>
      <c r="B1942" s="355">
        <v>54623</v>
      </c>
      <c r="C1942" s="382" t="s">
        <v>14933</v>
      </c>
      <c r="D1942" s="382" t="s">
        <v>14934</v>
      </c>
      <c r="E1942" s="382" t="s">
        <v>14935</v>
      </c>
      <c r="F1942" s="355"/>
      <c r="G1942" s="380" t="s">
        <v>13043</v>
      </c>
      <c r="H1942" s="355"/>
      <c r="I1942" s="355"/>
      <c r="J1942" s="355"/>
      <c r="K1942" s="382" t="s">
        <v>11991</v>
      </c>
      <c r="L1942" s="355"/>
      <c r="M1942" s="355"/>
      <c r="N1942" s="355"/>
      <c r="O1942" s="355"/>
      <c r="P1942" s="355"/>
      <c r="Q1942" s="355"/>
      <c r="R1942" s="355"/>
      <c r="S1942" s="355"/>
      <c r="T1942" s="355"/>
      <c r="U1942" s="355"/>
      <c r="V1942" s="355">
        <v>1836000</v>
      </c>
      <c r="W1942" s="355"/>
      <c r="X1942" s="355"/>
      <c r="Y1942" s="355"/>
      <c r="Z1942" s="355"/>
      <c r="AA1942" s="355"/>
      <c r="AB1942" s="355"/>
      <c r="AC1942" s="355"/>
      <c r="AD1942" s="355"/>
      <c r="AE1942" s="355"/>
      <c r="AF1942" s="355"/>
      <c r="AG1942" s="355"/>
      <c r="AH1942" s="355"/>
      <c r="AI1942" s="381">
        <v>72496000</v>
      </c>
      <c r="AJ1942" s="381">
        <v>72496000</v>
      </c>
      <c r="AK1942" s="381">
        <v>2156831</v>
      </c>
      <c r="AL1942" s="381">
        <v>2156831</v>
      </c>
      <c r="AM1942" s="381">
        <v>54623</v>
      </c>
      <c r="AN1942" s="359"/>
      <c r="AO1942" s="367"/>
    </row>
    <row r="1943" spans="1:41" ht="15.75">
      <c r="A1943" s="355" t="s">
        <v>14977</v>
      </c>
      <c r="B1943" s="355"/>
      <c r="C1943" s="382" t="s">
        <v>14933</v>
      </c>
      <c r="D1943" s="382" t="s">
        <v>14934</v>
      </c>
      <c r="E1943" s="382" t="s">
        <v>14935</v>
      </c>
      <c r="F1943" s="355"/>
      <c r="G1943" s="380" t="s">
        <v>13046</v>
      </c>
      <c r="H1943" s="355"/>
      <c r="I1943" s="355"/>
      <c r="J1943" s="355"/>
      <c r="K1943" s="382" t="s">
        <v>13769</v>
      </c>
      <c r="L1943" s="355"/>
      <c r="M1943" s="355"/>
      <c r="N1943" s="355"/>
      <c r="O1943" s="355"/>
      <c r="P1943" s="355"/>
      <c r="Q1943" s="355"/>
      <c r="R1943" s="355"/>
      <c r="S1943" s="355"/>
      <c r="T1943" s="355"/>
      <c r="U1943" s="355"/>
      <c r="V1943" s="355"/>
      <c r="W1943" s="355"/>
      <c r="X1943" s="355"/>
      <c r="Y1943" s="355"/>
      <c r="Z1943" s="355"/>
      <c r="AA1943" s="355"/>
      <c r="AB1943" s="355"/>
      <c r="AC1943" s="355"/>
      <c r="AD1943" s="355"/>
      <c r="AE1943" s="355"/>
      <c r="AF1943" s="355"/>
      <c r="AG1943" s="355"/>
      <c r="AH1943" s="355"/>
      <c r="AI1943" s="381">
        <v>72496000</v>
      </c>
      <c r="AJ1943" s="381">
        <v>0</v>
      </c>
      <c r="AK1943" s="381">
        <v>2156831</v>
      </c>
      <c r="AL1943" s="381">
        <v>0</v>
      </c>
      <c r="AM1943" s="381"/>
      <c r="AN1943" s="359"/>
      <c r="AO1943" s="367"/>
    </row>
    <row r="1944" spans="1:41" ht="15.75">
      <c r="A1944" s="355" t="s">
        <v>14978</v>
      </c>
      <c r="B1944" s="355">
        <v>133850</v>
      </c>
      <c r="C1944" s="382" t="s">
        <v>14933</v>
      </c>
      <c r="D1944" s="382" t="s">
        <v>14934</v>
      </c>
      <c r="E1944" s="382" t="s">
        <v>14935</v>
      </c>
      <c r="F1944" s="355"/>
      <c r="G1944" s="380" t="s">
        <v>13049</v>
      </c>
      <c r="H1944" s="355"/>
      <c r="I1944" s="355"/>
      <c r="J1944" s="355"/>
      <c r="K1944" s="382" t="s">
        <v>11991</v>
      </c>
      <c r="L1944" s="355"/>
      <c r="M1944" s="355"/>
      <c r="N1944" s="355"/>
      <c r="O1944" s="355"/>
      <c r="P1944" s="355"/>
      <c r="Q1944" s="355"/>
      <c r="R1944" s="355"/>
      <c r="S1944" s="355"/>
      <c r="T1944" s="355"/>
      <c r="U1944" s="355"/>
      <c r="V1944" s="355">
        <v>4499000</v>
      </c>
      <c r="W1944" s="355"/>
      <c r="X1944" s="355"/>
      <c r="Y1944" s="355"/>
      <c r="Z1944" s="355"/>
      <c r="AA1944" s="355"/>
      <c r="AB1944" s="355"/>
      <c r="AC1944" s="355"/>
      <c r="AD1944" s="355"/>
      <c r="AE1944" s="355"/>
      <c r="AF1944" s="355"/>
      <c r="AG1944" s="355"/>
      <c r="AH1944" s="355"/>
      <c r="AI1944" s="381">
        <v>72496000</v>
      </c>
      <c r="AJ1944" s="381">
        <v>72496000</v>
      </c>
      <c r="AK1944" s="381">
        <v>2156831</v>
      </c>
      <c r="AL1944" s="381">
        <v>2156831</v>
      </c>
      <c r="AM1944" s="381">
        <v>133850</v>
      </c>
      <c r="AN1944" s="359"/>
      <c r="AO1944" s="367"/>
    </row>
    <row r="1945" spans="1:41" ht="15.75">
      <c r="A1945" s="355" t="s">
        <v>14979</v>
      </c>
      <c r="B1945" s="355">
        <v>105735</v>
      </c>
      <c r="C1945" s="382" t="s">
        <v>14933</v>
      </c>
      <c r="D1945" s="382" t="s">
        <v>14934</v>
      </c>
      <c r="E1945" s="382" t="s">
        <v>14935</v>
      </c>
      <c r="F1945" s="355"/>
      <c r="G1945" s="380" t="s">
        <v>13052</v>
      </c>
      <c r="H1945" s="355"/>
      <c r="I1945" s="355"/>
      <c r="J1945" s="355"/>
      <c r="K1945" s="382" t="s">
        <v>11991</v>
      </c>
      <c r="L1945" s="355"/>
      <c r="M1945" s="355"/>
      <c r="N1945" s="355"/>
      <c r="O1945" s="355"/>
      <c r="P1945" s="355"/>
      <c r="Q1945" s="355"/>
      <c r="R1945" s="355"/>
      <c r="S1945" s="355"/>
      <c r="T1945" s="355"/>
      <c r="U1945" s="355"/>
      <c r="V1945" s="355">
        <v>3554000</v>
      </c>
      <c r="W1945" s="355"/>
      <c r="X1945" s="355"/>
      <c r="Y1945" s="355"/>
      <c r="Z1945" s="355"/>
      <c r="AA1945" s="355"/>
      <c r="AB1945" s="355"/>
      <c r="AC1945" s="355"/>
      <c r="AD1945" s="355"/>
      <c r="AE1945" s="355"/>
      <c r="AF1945" s="355"/>
      <c r="AG1945" s="355"/>
      <c r="AH1945" s="355"/>
      <c r="AI1945" s="381">
        <v>72496000</v>
      </c>
      <c r="AJ1945" s="381">
        <v>72496000</v>
      </c>
      <c r="AK1945" s="381">
        <v>2156831</v>
      </c>
      <c r="AL1945" s="381">
        <v>2156831</v>
      </c>
      <c r="AM1945" s="381">
        <v>105735</v>
      </c>
      <c r="AN1945" s="359"/>
      <c r="AO1945" s="367"/>
    </row>
    <row r="1946" spans="1:41" ht="15.75">
      <c r="A1946" s="355" t="s">
        <v>14980</v>
      </c>
      <c r="B1946" s="355">
        <v>50964</v>
      </c>
      <c r="C1946" s="382" t="s">
        <v>14933</v>
      </c>
      <c r="D1946" s="382" t="s">
        <v>14934</v>
      </c>
      <c r="E1946" s="382" t="s">
        <v>14935</v>
      </c>
      <c r="F1946" s="355"/>
      <c r="G1946" s="380" t="s">
        <v>13055</v>
      </c>
      <c r="H1946" s="355"/>
      <c r="I1946" s="355"/>
      <c r="J1946" s="355"/>
      <c r="K1946" s="382" t="s">
        <v>11991</v>
      </c>
      <c r="L1946" s="355"/>
      <c r="M1946" s="355"/>
      <c r="N1946" s="355"/>
      <c r="O1946" s="355"/>
      <c r="P1946" s="355"/>
      <c r="Q1946" s="355"/>
      <c r="R1946" s="355"/>
      <c r="S1946" s="355"/>
      <c r="T1946" s="355"/>
      <c r="U1946" s="355"/>
      <c r="V1946" s="355">
        <v>1713000</v>
      </c>
      <c r="W1946" s="355"/>
      <c r="X1946" s="355"/>
      <c r="Y1946" s="355"/>
      <c r="Z1946" s="355"/>
      <c r="AA1946" s="355"/>
      <c r="AB1946" s="355"/>
      <c r="AC1946" s="355"/>
      <c r="AD1946" s="355"/>
      <c r="AE1946" s="355"/>
      <c r="AF1946" s="355"/>
      <c r="AG1946" s="355"/>
      <c r="AH1946" s="355"/>
      <c r="AI1946" s="381">
        <v>72496000</v>
      </c>
      <c r="AJ1946" s="381">
        <v>72496000</v>
      </c>
      <c r="AK1946" s="381">
        <v>2156831</v>
      </c>
      <c r="AL1946" s="381">
        <v>2156831</v>
      </c>
      <c r="AM1946" s="381">
        <v>50964</v>
      </c>
      <c r="AN1946" s="359"/>
      <c r="AO1946" s="367"/>
    </row>
    <row r="1947" spans="1:41" ht="15.75">
      <c r="A1947" s="355" t="s">
        <v>14981</v>
      </c>
      <c r="B1947" s="355">
        <v>89253</v>
      </c>
      <c r="C1947" s="382" t="s">
        <v>14933</v>
      </c>
      <c r="D1947" s="382" t="s">
        <v>14934</v>
      </c>
      <c r="E1947" s="382" t="s">
        <v>14935</v>
      </c>
      <c r="F1947" s="355"/>
      <c r="G1947" s="380" t="s">
        <v>13269</v>
      </c>
      <c r="H1947" s="355"/>
      <c r="I1947" s="355"/>
      <c r="J1947" s="355"/>
      <c r="K1947" s="382" t="s">
        <v>11991</v>
      </c>
      <c r="L1947" s="355"/>
      <c r="M1947" s="355"/>
      <c r="N1947" s="355"/>
      <c r="O1947" s="355"/>
      <c r="P1947" s="355"/>
      <c r="Q1947" s="355"/>
      <c r="R1947" s="355"/>
      <c r="S1947" s="355"/>
      <c r="T1947" s="355"/>
      <c r="U1947" s="355"/>
      <c r="V1947" s="355">
        <v>3000000</v>
      </c>
      <c r="W1947" s="355"/>
      <c r="X1947" s="355"/>
      <c r="Y1947" s="355"/>
      <c r="Z1947" s="355"/>
      <c r="AA1947" s="355"/>
      <c r="AB1947" s="355"/>
      <c r="AC1947" s="355"/>
      <c r="AD1947" s="355"/>
      <c r="AE1947" s="355"/>
      <c r="AF1947" s="355"/>
      <c r="AG1947" s="355"/>
      <c r="AH1947" s="355"/>
      <c r="AI1947" s="381">
        <v>72496000</v>
      </c>
      <c r="AJ1947" s="381">
        <v>72496000</v>
      </c>
      <c r="AK1947" s="381">
        <v>2156831</v>
      </c>
      <c r="AL1947" s="381">
        <v>2156831</v>
      </c>
      <c r="AM1947" s="381">
        <v>89253</v>
      </c>
      <c r="AN1947" s="359"/>
      <c r="AO1947" s="367"/>
    </row>
    <row r="1948" spans="1:41" ht="15.75">
      <c r="A1948" s="355" t="s">
        <v>14982</v>
      </c>
      <c r="B1948" s="355">
        <v>70480</v>
      </c>
      <c r="C1948" s="382" t="s">
        <v>14933</v>
      </c>
      <c r="D1948" s="382" t="s">
        <v>14934</v>
      </c>
      <c r="E1948" s="382" t="s">
        <v>14935</v>
      </c>
      <c r="F1948" s="355"/>
      <c r="G1948" s="380" t="s">
        <v>13271</v>
      </c>
      <c r="H1948" s="355"/>
      <c r="I1948" s="355"/>
      <c r="J1948" s="355"/>
      <c r="K1948" s="382" t="s">
        <v>11991</v>
      </c>
      <c r="L1948" s="355"/>
      <c r="M1948" s="355"/>
      <c r="N1948" s="355"/>
      <c r="O1948" s="355"/>
      <c r="P1948" s="355"/>
      <c r="Q1948" s="355"/>
      <c r="R1948" s="355"/>
      <c r="S1948" s="355"/>
      <c r="T1948" s="355"/>
      <c r="U1948" s="355"/>
      <c r="V1948" s="355">
        <v>2369000</v>
      </c>
      <c r="W1948" s="355"/>
      <c r="X1948" s="355"/>
      <c r="Y1948" s="355"/>
      <c r="Z1948" s="355"/>
      <c r="AA1948" s="355"/>
      <c r="AB1948" s="355"/>
      <c r="AC1948" s="355"/>
      <c r="AD1948" s="355"/>
      <c r="AE1948" s="355"/>
      <c r="AF1948" s="355"/>
      <c r="AG1948" s="355"/>
      <c r="AH1948" s="355"/>
      <c r="AI1948" s="381">
        <v>72496000</v>
      </c>
      <c r="AJ1948" s="381">
        <v>72496000</v>
      </c>
      <c r="AK1948" s="381">
        <v>2156831</v>
      </c>
      <c r="AL1948" s="381">
        <v>2156831</v>
      </c>
      <c r="AM1948" s="381">
        <v>70480</v>
      </c>
      <c r="AN1948" s="359"/>
      <c r="AO1948" s="367"/>
    </row>
    <row r="1949" spans="1:41" ht="15.75">
      <c r="A1949" s="355" t="s">
        <v>14983</v>
      </c>
      <c r="B1949" s="355">
        <v>271508</v>
      </c>
      <c r="C1949" s="380" t="s">
        <v>14984</v>
      </c>
      <c r="D1949" s="380" t="s">
        <v>14985</v>
      </c>
      <c r="E1949" s="380" t="s">
        <v>14986</v>
      </c>
      <c r="F1949" s="355"/>
      <c r="G1949" s="380" t="s">
        <v>11988</v>
      </c>
      <c r="H1949" s="355"/>
      <c r="I1949" s="355"/>
      <c r="J1949" s="355"/>
      <c r="K1949" s="380" t="s">
        <v>14987</v>
      </c>
      <c r="L1949" s="355"/>
      <c r="M1949" s="355"/>
      <c r="N1949" s="355"/>
      <c r="O1949" s="355"/>
      <c r="P1949" s="355"/>
      <c r="Q1949" s="355"/>
      <c r="R1949" s="355"/>
      <c r="S1949" s="355"/>
      <c r="T1949" s="355"/>
      <c r="U1949" s="355"/>
      <c r="V1949" s="355">
        <v>4628161</v>
      </c>
      <c r="W1949" s="355"/>
      <c r="X1949" s="355"/>
      <c r="Y1949" s="355"/>
      <c r="Z1949" s="355"/>
      <c r="AA1949" s="355"/>
      <c r="AB1949" s="355"/>
      <c r="AC1949" s="355"/>
      <c r="AD1949" s="355"/>
      <c r="AE1949" s="355"/>
      <c r="AF1949" s="355"/>
      <c r="AG1949" s="355"/>
      <c r="AH1949" s="355"/>
      <c r="AI1949" s="381">
        <v>5416161</v>
      </c>
      <c r="AJ1949" s="381">
        <v>5416161</v>
      </c>
      <c r="AK1949" s="381">
        <v>317735</v>
      </c>
      <c r="AL1949" s="381">
        <v>317735</v>
      </c>
      <c r="AM1949" s="381">
        <v>271508</v>
      </c>
      <c r="AN1949" s="359"/>
      <c r="AO1949" s="367"/>
    </row>
    <row r="1950" spans="1:41" ht="15.75">
      <c r="A1950" s="355" t="s">
        <v>14988</v>
      </c>
      <c r="B1950" s="355"/>
      <c r="C1950" s="382" t="s">
        <v>14984</v>
      </c>
      <c r="D1950" s="382" t="s">
        <v>14985</v>
      </c>
      <c r="E1950" s="382" t="s">
        <v>14986</v>
      </c>
      <c r="F1950" s="355"/>
      <c r="G1950" s="380" t="s">
        <v>12008</v>
      </c>
      <c r="H1950" s="355"/>
      <c r="I1950" s="355"/>
      <c r="J1950" s="355"/>
      <c r="K1950" s="380" t="s">
        <v>14989</v>
      </c>
      <c r="L1950" s="355"/>
      <c r="M1950" s="355"/>
      <c r="N1950" s="355"/>
      <c r="O1950" s="355"/>
      <c r="P1950" s="355"/>
      <c r="Q1950" s="355"/>
      <c r="R1950" s="355"/>
      <c r="S1950" s="355"/>
      <c r="T1950" s="355"/>
      <c r="U1950" s="355"/>
      <c r="V1950" s="355"/>
      <c r="W1950" s="355"/>
      <c r="X1950" s="355"/>
      <c r="Y1950" s="355"/>
      <c r="Z1950" s="355"/>
      <c r="AA1950" s="355"/>
      <c r="AB1950" s="355"/>
      <c r="AC1950" s="355"/>
      <c r="AD1950" s="355"/>
      <c r="AE1950" s="355"/>
      <c r="AF1950" s="355"/>
      <c r="AG1950" s="355"/>
      <c r="AH1950" s="355"/>
      <c r="AI1950" s="381">
        <v>5416161</v>
      </c>
      <c r="AJ1950" s="381">
        <v>0</v>
      </c>
      <c r="AK1950" s="381">
        <v>317735</v>
      </c>
      <c r="AL1950" s="381">
        <v>0</v>
      </c>
      <c r="AM1950" s="381"/>
      <c r="AN1950" s="359"/>
      <c r="AO1950" s="367"/>
    </row>
    <row r="1951" spans="1:41" ht="15.75">
      <c r="A1951" s="355" t="s">
        <v>14990</v>
      </c>
      <c r="B1951" s="355"/>
      <c r="C1951" s="382" t="s">
        <v>14984</v>
      </c>
      <c r="D1951" s="382" t="s">
        <v>14985</v>
      </c>
      <c r="E1951" s="382" t="s">
        <v>14986</v>
      </c>
      <c r="F1951" s="355"/>
      <c r="G1951" s="380" t="s">
        <v>12010</v>
      </c>
      <c r="H1951" s="355"/>
      <c r="I1951" s="355"/>
      <c r="J1951" s="355"/>
      <c r="K1951" s="382" t="s">
        <v>14989</v>
      </c>
      <c r="L1951" s="355"/>
      <c r="M1951" s="355"/>
      <c r="N1951" s="355"/>
      <c r="O1951" s="355"/>
      <c r="P1951" s="355"/>
      <c r="Q1951" s="355"/>
      <c r="R1951" s="355"/>
      <c r="S1951" s="355"/>
      <c r="T1951" s="355"/>
      <c r="U1951" s="355"/>
      <c r="V1951" s="355"/>
      <c r="W1951" s="355"/>
      <c r="X1951" s="355"/>
      <c r="Y1951" s="355"/>
      <c r="Z1951" s="355"/>
      <c r="AA1951" s="355"/>
      <c r="AB1951" s="355"/>
      <c r="AC1951" s="355"/>
      <c r="AD1951" s="355"/>
      <c r="AE1951" s="355"/>
      <c r="AF1951" s="355"/>
      <c r="AG1951" s="355"/>
      <c r="AH1951" s="355"/>
      <c r="AI1951" s="381">
        <v>5416161</v>
      </c>
      <c r="AJ1951" s="381">
        <v>0</v>
      </c>
      <c r="AK1951" s="381">
        <v>317735</v>
      </c>
      <c r="AL1951" s="381">
        <v>0</v>
      </c>
      <c r="AM1951" s="381"/>
      <c r="AN1951" s="359"/>
      <c r="AO1951" s="367"/>
    </row>
    <row r="1952" spans="1:41" ht="15.75">
      <c r="A1952" s="355" t="s">
        <v>14991</v>
      </c>
      <c r="B1952" s="355"/>
      <c r="C1952" s="382" t="s">
        <v>14984</v>
      </c>
      <c r="D1952" s="382" t="s">
        <v>14985</v>
      </c>
      <c r="E1952" s="382" t="s">
        <v>14986</v>
      </c>
      <c r="F1952" s="355"/>
      <c r="G1952" s="380" t="s">
        <v>14992</v>
      </c>
      <c r="H1952" s="355"/>
      <c r="I1952" s="355"/>
      <c r="J1952" s="355"/>
      <c r="K1952" s="382" t="s">
        <v>14989</v>
      </c>
      <c r="L1952" s="355"/>
      <c r="M1952" s="355"/>
      <c r="N1952" s="355"/>
      <c r="O1952" s="355"/>
      <c r="P1952" s="355"/>
      <c r="Q1952" s="355"/>
      <c r="R1952" s="355"/>
      <c r="S1952" s="355"/>
      <c r="T1952" s="355"/>
      <c r="U1952" s="355"/>
      <c r="V1952" s="355"/>
      <c r="W1952" s="355"/>
      <c r="X1952" s="355"/>
      <c r="Y1952" s="355"/>
      <c r="Z1952" s="355"/>
      <c r="AA1952" s="355"/>
      <c r="AB1952" s="355"/>
      <c r="AC1952" s="355"/>
      <c r="AD1952" s="355"/>
      <c r="AE1952" s="355"/>
      <c r="AF1952" s="355"/>
      <c r="AG1952" s="355"/>
      <c r="AH1952" s="355"/>
      <c r="AI1952" s="381">
        <v>5416161</v>
      </c>
      <c r="AJ1952" s="381">
        <v>0</v>
      </c>
      <c r="AK1952" s="381">
        <v>317735</v>
      </c>
      <c r="AL1952" s="381">
        <v>0</v>
      </c>
      <c r="AM1952" s="381"/>
      <c r="AN1952" s="359"/>
      <c r="AO1952" s="367"/>
    </row>
    <row r="1953" spans="1:41" ht="15.75">
      <c r="A1953" s="355" t="s">
        <v>14993</v>
      </c>
      <c r="B1953" s="355">
        <v>46227</v>
      </c>
      <c r="C1953" s="382" t="s">
        <v>14984</v>
      </c>
      <c r="D1953" s="382" t="s">
        <v>14985</v>
      </c>
      <c r="E1953" s="382" t="s">
        <v>14986</v>
      </c>
      <c r="F1953" s="355"/>
      <c r="G1953" s="380" t="s">
        <v>12016</v>
      </c>
      <c r="H1953" s="355"/>
      <c r="I1953" s="355"/>
      <c r="J1953" s="355"/>
      <c r="K1953" s="382" t="s">
        <v>14987</v>
      </c>
      <c r="L1953" s="355"/>
      <c r="M1953" s="355"/>
      <c r="N1953" s="355"/>
      <c r="O1953" s="355"/>
      <c r="P1953" s="355"/>
      <c r="Q1953" s="355"/>
      <c r="R1953" s="355"/>
      <c r="S1953" s="355"/>
      <c r="T1953" s="355"/>
      <c r="U1953" s="355"/>
      <c r="V1953" s="355">
        <v>788000</v>
      </c>
      <c r="W1953" s="355"/>
      <c r="X1953" s="355"/>
      <c r="Y1953" s="355"/>
      <c r="Z1953" s="355"/>
      <c r="AA1953" s="355"/>
      <c r="AB1953" s="355"/>
      <c r="AC1953" s="355"/>
      <c r="AD1953" s="355"/>
      <c r="AE1953" s="355"/>
      <c r="AF1953" s="355"/>
      <c r="AG1953" s="355"/>
      <c r="AH1953" s="355"/>
      <c r="AI1953" s="381">
        <v>5416161</v>
      </c>
      <c r="AJ1953" s="381">
        <v>5416161</v>
      </c>
      <c r="AK1953" s="381">
        <v>317735</v>
      </c>
      <c r="AL1953" s="381">
        <v>317735</v>
      </c>
      <c r="AM1953" s="381">
        <v>46227</v>
      </c>
      <c r="AN1953" s="359"/>
      <c r="AO1953" s="367"/>
    </row>
    <row r="1954" spans="1:41" ht="15.75">
      <c r="A1954" s="355" t="s">
        <v>14994</v>
      </c>
      <c r="B1954" s="355">
        <v>107461</v>
      </c>
      <c r="C1954" s="380" t="s">
        <v>14995</v>
      </c>
      <c r="D1954" s="380">
        <v>61181704</v>
      </c>
      <c r="E1954" s="380" t="s">
        <v>14996</v>
      </c>
      <c r="F1954" s="355"/>
      <c r="G1954" s="380" t="s">
        <v>11988</v>
      </c>
      <c r="H1954" s="355"/>
      <c r="I1954" s="355"/>
      <c r="J1954" s="355"/>
      <c r="K1954" s="380" t="s">
        <v>12404</v>
      </c>
      <c r="L1954" s="355"/>
      <c r="M1954" s="355"/>
      <c r="N1954" s="355"/>
      <c r="O1954" s="355"/>
      <c r="P1954" s="355"/>
      <c r="Q1954" s="355"/>
      <c r="R1954" s="355"/>
      <c r="S1954" s="355"/>
      <c r="T1954" s="355"/>
      <c r="U1954" s="355"/>
      <c r="V1954" s="355">
        <v>2421164</v>
      </c>
      <c r="W1954" s="355"/>
      <c r="X1954" s="355"/>
      <c r="Y1954" s="355"/>
      <c r="Z1954" s="355"/>
      <c r="AA1954" s="355"/>
      <c r="AB1954" s="355"/>
      <c r="AC1954" s="355"/>
      <c r="AD1954" s="355"/>
      <c r="AE1954" s="355"/>
      <c r="AF1954" s="355"/>
      <c r="AG1954" s="355"/>
      <c r="AH1954" s="355"/>
      <c r="AI1954" s="381">
        <v>2421164</v>
      </c>
      <c r="AJ1954" s="381">
        <v>2421164</v>
      </c>
      <c r="AK1954" s="381">
        <v>107461</v>
      </c>
      <c r="AL1954" s="381">
        <v>107461</v>
      </c>
      <c r="AM1954" s="381">
        <v>107461</v>
      </c>
      <c r="AN1954" s="359"/>
      <c r="AO1954" s="367"/>
    </row>
    <row r="1955" spans="1:41" ht="15.75">
      <c r="A1955" s="355" t="s">
        <v>14997</v>
      </c>
      <c r="B1955" s="355">
        <v>18523</v>
      </c>
      <c r="C1955" s="380" t="s">
        <v>14998</v>
      </c>
      <c r="D1955" s="380">
        <v>61181705</v>
      </c>
      <c r="E1955" s="380" t="s">
        <v>14999</v>
      </c>
      <c r="F1955" s="355"/>
      <c r="G1955" s="380" t="s">
        <v>11988</v>
      </c>
      <c r="H1955" s="355"/>
      <c r="I1955" s="355"/>
      <c r="J1955" s="355"/>
      <c r="K1955" s="380" t="s">
        <v>12459</v>
      </c>
      <c r="L1955" s="355"/>
      <c r="M1955" s="355"/>
      <c r="N1955" s="355"/>
      <c r="O1955" s="355"/>
      <c r="P1955" s="355"/>
      <c r="Q1955" s="355"/>
      <c r="R1955" s="355"/>
      <c r="S1955" s="355"/>
      <c r="T1955" s="355"/>
      <c r="U1955" s="355"/>
      <c r="V1955" s="355">
        <v>417527</v>
      </c>
      <c r="W1955" s="355"/>
      <c r="X1955" s="355"/>
      <c r="Y1955" s="355"/>
      <c r="Z1955" s="355"/>
      <c r="AA1955" s="355"/>
      <c r="AB1955" s="355"/>
      <c r="AC1955" s="355"/>
      <c r="AD1955" s="355"/>
      <c r="AE1955" s="355"/>
      <c r="AF1955" s="355"/>
      <c r="AG1955" s="355"/>
      <c r="AH1955" s="355"/>
      <c r="AI1955" s="381">
        <v>417527</v>
      </c>
      <c r="AJ1955" s="381">
        <v>417527</v>
      </c>
      <c r="AK1955" s="381">
        <v>18523</v>
      </c>
      <c r="AL1955" s="381">
        <v>18523</v>
      </c>
      <c r="AM1955" s="381">
        <v>18523</v>
      </c>
      <c r="AN1955" s="359"/>
      <c r="AO1955" s="367"/>
    </row>
    <row r="1956" spans="1:41" ht="15.75">
      <c r="A1956" s="355" t="s">
        <v>15000</v>
      </c>
      <c r="B1956" s="355">
        <v>128649</v>
      </c>
      <c r="C1956" s="380" t="s">
        <v>15001</v>
      </c>
      <c r="D1956" s="380">
        <v>61181706</v>
      </c>
      <c r="E1956" s="380" t="s">
        <v>15002</v>
      </c>
      <c r="F1956" s="355"/>
      <c r="G1956" s="380" t="s">
        <v>11988</v>
      </c>
      <c r="H1956" s="355"/>
      <c r="I1956" s="355"/>
      <c r="J1956" s="355"/>
      <c r="K1956" s="380" t="s">
        <v>12142</v>
      </c>
      <c r="L1956" s="355"/>
      <c r="M1956" s="355"/>
      <c r="N1956" s="355"/>
      <c r="O1956" s="355"/>
      <c r="P1956" s="355"/>
      <c r="Q1956" s="355"/>
      <c r="R1956" s="355"/>
      <c r="S1956" s="355"/>
      <c r="T1956" s="355"/>
      <c r="U1956" s="355"/>
      <c r="V1956" s="355">
        <v>2897331</v>
      </c>
      <c r="W1956" s="355"/>
      <c r="X1956" s="355"/>
      <c r="Y1956" s="355"/>
      <c r="Z1956" s="355"/>
      <c r="AA1956" s="355"/>
      <c r="AB1956" s="355"/>
      <c r="AC1956" s="355"/>
      <c r="AD1956" s="355"/>
      <c r="AE1956" s="355"/>
      <c r="AF1956" s="355"/>
      <c r="AG1956" s="355"/>
      <c r="AH1956" s="355"/>
      <c r="AI1956" s="381">
        <v>2897331</v>
      </c>
      <c r="AJ1956" s="381">
        <v>2897331</v>
      </c>
      <c r="AK1956" s="381">
        <v>128649</v>
      </c>
      <c r="AL1956" s="381">
        <v>128649</v>
      </c>
      <c r="AM1956" s="381">
        <v>128649</v>
      </c>
      <c r="AN1956" s="359"/>
      <c r="AO1956" s="367"/>
    </row>
  </sheetData>
  <sheetProtection sheet="1" objects="1" scenarios="1"/>
  <autoFilter ref="C1:AT1956"/>
  <phoneticPr fontId="7"/>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646"/>
  <sheetViews>
    <sheetView workbookViewId="0"/>
  </sheetViews>
  <sheetFormatPr defaultColWidth="9" defaultRowHeight="15.75"/>
  <cols>
    <col min="1" max="1" width="11.125" style="1" bestFit="1" customWidth="1"/>
    <col min="2" max="2" width="91.375" style="1" bestFit="1" customWidth="1"/>
    <col min="3" max="16384" width="9" style="1"/>
  </cols>
  <sheetData>
    <row r="1" spans="1:2" ht="16.5">
      <c r="A1" s="153" t="s">
        <v>8771</v>
      </c>
      <c r="B1" s="27" t="s">
        <v>107</v>
      </c>
    </row>
    <row r="2" spans="1:2">
      <c r="A2" s="28" t="s">
        <v>331</v>
      </c>
      <c r="B2" s="28" t="s">
        <v>332</v>
      </c>
    </row>
    <row r="3" spans="1:2">
      <c r="A3" s="28" t="s">
        <v>333</v>
      </c>
      <c r="B3" s="28" t="s">
        <v>334</v>
      </c>
    </row>
    <row r="4" spans="1:2">
      <c r="A4" s="28" t="s">
        <v>335</v>
      </c>
      <c r="B4" s="28" t="s">
        <v>336</v>
      </c>
    </row>
    <row r="5" spans="1:2">
      <c r="A5" s="28" t="s">
        <v>337</v>
      </c>
      <c r="B5" s="28" t="s">
        <v>338</v>
      </c>
    </row>
    <row r="6" spans="1:2">
      <c r="A6" s="28" t="s">
        <v>339</v>
      </c>
      <c r="B6" s="28" t="s">
        <v>340</v>
      </c>
    </row>
    <row r="7" spans="1:2">
      <c r="A7" s="28" t="s">
        <v>341</v>
      </c>
      <c r="B7" s="28" t="s">
        <v>342</v>
      </c>
    </row>
    <row r="8" spans="1:2">
      <c r="A8" s="28" t="s">
        <v>343</v>
      </c>
      <c r="B8" s="28" t="s">
        <v>344</v>
      </c>
    </row>
    <row r="9" spans="1:2">
      <c r="A9" s="28" t="s">
        <v>345</v>
      </c>
      <c r="B9" s="28" t="s">
        <v>346</v>
      </c>
    </row>
    <row r="10" spans="1:2">
      <c r="A10" s="28" t="s">
        <v>347</v>
      </c>
      <c r="B10" s="28" t="s">
        <v>348</v>
      </c>
    </row>
    <row r="11" spans="1:2">
      <c r="A11" s="28" t="s">
        <v>349</v>
      </c>
      <c r="B11" s="28" t="s">
        <v>350</v>
      </c>
    </row>
    <row r="12" spans="1:2">
      <c r="A12" s="28" t="s">
        <v>351</v>
      </c>
      <c r="B12" s="28" t="s">
        <v>352</v>
      </c>
    </row>
    <row r="13" spans="1:2">
      <c r="A13" s="28" t="s">
        <v>353</v>
      </c>
      <c r="B13" s="28" t="s">
        <v>354</v>
      </c>
    </row>
    <row r="14" spans="1:2">
      <c r="A14" s="28" t="s">
        <v>355</v>
      </c>
      <c r="B14" s="28" t="s">
        <v>356</v>
      </c>
    </row>
    <row r="15" spans="1:2">
      <c r="A15" s="28" t="s">
        <v>357</v>
      </c>
      <c r="B15" s="28" t="s">
        <v>358</v>
      </c>
    </row>
    <row r="16" spans="1:2">
      <c r="A16" s="28" t="s">
        <v>359</v>
      </c>
      <c r="B16" s="28" t="s">
        <v>360</v>
      </c>
    </row>
    <row r="17" spans="1:2">
      <c r="A17" s="28" t="s">
        <v>361</v>
      </c>
      <c r="B17" s="28" t="s">
        <v>362</v>
      </c>
    </row>
    <row r="18" spans="1:2">
      <c r="A18" s="28" t="s">
        <v>363</v>
      </c>
      <c r="B18" s="28" t="s">
        <v>364</v>
      </c>
    </row>
    <row r="19" spans="1:2">
      <c r="A19" s="28" t="s">
        <v>365</v>
      </c>
      <c r="B19" s="28" t="s">
        <v>366</v>
      </c>
    </row>
    <row r="20" spans="1:2">
      <c r="A20" s="28" t="s">
        <v>367</v>
      </c>
      <c r="B20" s="28" t="s">
        <v>368</v>
      </c>
    </row>
    <row r="21" spans="1:2">
      <c r="A21" s="28" t="s">
        <v>369</v>
      </c>
      <c r="B21" s="28" t="s">
        <v>370</v>
      </c>
    </row>
    <row r="22" spans="1:2">
      <c r="A22" s="28" t="s">
        <v>371</v>
      </c>
      <c r="B22" s="28" t="s">
        <v>372</v>
      </c>
    </row>
    <row r="23" spans="1:2">
      <c r="A23" s="28" t="s">
        <v>373</v>
      </c>
      <c r="B23" s="28" t="s">
        <v>374</v>
      </c>
    </row>
    <row r="24" spans="1:2">
      <c r="A24" s="28" t="s">
        <v>375</v>
      </c>
      <c r="B24" s="28" t="s">
        <v>376</v>
      </c>
    </row>
    <row r="25" spans="1:2">
      <c r="A25" s="28" t="s">
        <v>377</v>
      </c>
      <c r="B25" s="28" t="s">
        <v>378</v>
      </c>
    </row>
    <row r="26" spans="1:2">
      <c r="A26" s="28" t="s">
        <v>379</v>
      </c>
      <c r="B26" s="28" t="s">
        <v>380</v>
      </c>
    </row>
    <row r="27" spans="1:2">
      <c r="A27" s="28" t="s">
        <v>381</v>
      </c>
      <c r="B27" s="28" t="s">
        <v>382</v>
      </c>
    </row>
    <row r="28" spans="1:2">
      <c r="A28" s="28" t="s">
        <v>383</v>
      </c>
      <c r="B28" s="28" t="s">
        <v>384</v>
      </c>
    </row>
    <row r="29" spans="1:2">
      <c r="A29" s="28" t="s">
        <v>385</v>
      </c>
      <c r="B29" s="28" t="s">
        <v>386</v>
      </c>
    </row>
    <row r="30" spans="1:2">
      <c r="A30" s="28" t="s">
        <v>387</v>
      </c>
      <c r="B30" s="28" t="s">
        <v>388</v>
      </c>
    </row>
    <row r="31" spans="1:2">
      <c r="A31" s="28" t="s">
        <v>389</v>
      </c>
      <c r="B31" s="28" t="s">
        <v>390</v>
      </c>
    </row>
    <row r="32" spans="1:2">
      <c r="A32" s="28" t="s">
        <v>391</v>
      </c>
      <c r="B32" s="28" t="s">
        <v>392</v>
      </c>
    </row>
    <row r="33" spans="1:2">
      <c r="A33" s="28" t="s">
        <v>393</v>
      </c>
      <c r="B33" s="28" t="s">
        <v>394</v>
      </c>
    </row>
    <row r="34" spans="1:2">
      <c r="A34" s="28" t="s">
        <v>395</v>
      </c>
      <c r="B34" s="28" t="s">
        <v>396</v>
      </c>
    </row>
    <row r="35" spans="1:2">
      <c r="A35" s="28" t="s">
        <v>397</v>
      </c>
      <c r="B35" s="28" t="s">
        <v>398</v>
      </c>
    </row>
    <row r="36" spans="1:2">
      <c r="A36" s="28" t="s">
        <v>399</v>
      </c>
      <c r="B36" s="28" t="s">
        <v>400</v>
      </c>
    </row>
    <row r="37" spans="1:2">
      <c r="A37" s="28" t="s">
        <v>401</v>
      </c>
      <c r="B37" s="28" t="s">
        <v>402</v>
      </c>
    </row>
    <row r="38" spans="1:2">
      <c r="A38" s="28" t="s">
        <v>403</v>
      </c>
      <c r="B38" s="28" t="s">
        <v>404</v>
      </c>
    </row>
    <row r="39" spans="1:2">
      <c r="A39" s="28" t="s">
        <v>405</v>
      </c>
      <c r="B39" s="28" t="s">
        <v>406</v>
      </c>
    </row>
    <row r="40" spans="1:2">
      <c r="A40" s="28" t="s">
        <v>407</v>
      </c>
      <c r="B40" s="28" t="s">
        <v>408</v>
      </c>
    </row>
    <row r="41" spans="1:2">
      <c r="A41" s="28" t="s">
        <v>409</v>
      </c>
      <c r="B41" s="28" t="s">
        <v>410</v>
      </c>
    </row>
    <row r="42" spans="1:2">
      <c r="A42" s="28" t="s">
        <v>411</v>
      </c>
      <c r="B42" s="28" t="s">
        <v>412</v>
      </c>
    </row>
    <row r="43" spans="1:2">
      <c r="A43" s="28" t="s">
        <v>413</v>
      </c>
      <c r="B43" s="28" t="s">
        <v>414</v>
      </c>
    </row>
    <row r="44" spans="1:2">
      <c r="A44" s="28" t="s">
        <v>415</v>
      </c>
      <c r="B44" s="28" t="s">
        <v>416</v>
      </c>
    </row>
    <row r="45" spans="1:2">
      <c r="A45" s="28" t="s">
        <v>417</v>
      </c>
      <c r="B45" s="28" t="s">
        <v>418</v>
      </c>
    </row>
    <row r="46" spans="1:2">
      <c r="A46" s="28" t="s">
        <v>419</v>
      </c>
      <c r="B46" s="28" t="s">
        <v>420</v>
      </c>
    </row>
    <row r="47" spans="1:2">
      <c r="A47" s="28" t="s">
        <v>421</v>
      </c>
      <c r="B47" s="28" t="s">
        <v>422</v>
      </c>
    </row>
    <row r="48" spans="1:2">
      <c r="A48" s="28" t="s">
        <v>423</v>
      </c>
      <c r="B48" s="28" t="s">
        <v>424</v>
      </c>
    </row>
    <row r="49" spans="1:2">
      <c r="A49" s="28" t="s">
        <v>425</v>
      </c>
      <c r="B49" s="28" t="s">
        <v>426</v>
      </c>
    </row>
    <row r="50" spans="1:2">
      <c r="A50" s="28" t="s">
        <v>427</v>
      </c>
      <c r="B50" s="28" t="s">
        <v>428</v>
      </c>
    </row>
    <row r="51" spans="1:2">
      <c r="A51" s="28" t="s">
        <v>429</v>
      </c>
      <c r="B51" s="28" t="s">
        <v>430</v>
      </c>
    </row>
    <row r="52" spans="1:2">
      <c r="A52" s="28" t="s">
        <v>431</v>
      </c>
      <c r="B52" s="28" t="s">
        <v>432</v>
      </c>
    </row>
    <row r="53" spans="1:2">
      <c r="A53" s="28" t="s">
        <v>433</v>
      </c>
      <c r="B53" s="28" t="s">
        <v>434</v>
      </c>
    </row>
    <row r="54" spans="1:2">
      <c r="A54" s="28" t="s">
        <v>435</v>
      </c>
      <c r="B54" s="28" t="s">
        <v>436</v>
      </c>
    </row>
    <row r="55" spans="1:2">
      <c r="A55" s="28" t="s">
        <v>437</v>
      </c>
      <c r="B55" s="28" t="s">
        <v>438</v>
      </c>
    </row>
    <row r="56" spans="1:2">
      <c r="A56" s="28" t="s">
        <v>439</v>
      </c>
      <c r="B56" s="28" t="s">
        <v>440</v>
      </c>
    </row>
    <row r="57" spans="1:2">
      <c r="A57" s="28" t="s">
        <v>441</v>
      </c>
      <c r="B57" s="28" t="s">
        <v>442</v>
      </c>
    </row>
    <row r="58" spans="1:2">
      <c r="A58" s="28" t="s">
        <v>443</v>
      </c>
      <c r="B58" s="28" t="s">
        <v>444</v>
      </c>
    </row>
    <row r="59" spans="1:2">
      <c r="A59" s="28" t="s">
        <v>445</v>
      </c>
      <c r="B59" s="28" t="s">
        <v>446</v>
      </c>
    </row>
    <row r="60" spans="1:2">
      <c r="A60" s="28" t="s">
        <v>447</v>
      </c>
      <c r="B60" s="28" t="s">
        <v>448</v>
      </c>
    </row>
    <row r="61" spans="1:2">
      <c r="A61" s="28" t="s">
        <v>449</v>
      </c>
      <c r="B61" s="28" t="s">
        <v>450</v>
      </c>
    </row>
    <row r="62" spans="1:2">
      <c r="A62" s="28" t="s">
        <v>451</v>
      </c>
      <c r="B62" s="28" t="s">
        <v>452</v>
      </c>
    </row>
    <row r="63" spans="1:2">
      <c r="A63" s="28" t="s">
        <v>453</v>
      </c>
      <c r="B63" s="28" t="s">
        <v>454</v>
      </c>
    </row>
    <row r="64" spans="1:2">
      <c r="A64" s="28" t="s">
        <v>455</v>
      </c>
      <c r="B64" s="28" t="s">
        <v>456</v>
      </c>
    </row>
    <row r="65" spans="1:2">
      <c r="A65" s="28" t="s">
        <v>457</v>
      </c>
      <c r="B65" s="28" t="s">
        <v>458</v>
      </c>
    </row>
    <row r="66" spans="1:2">
      <c r="A66" s="28" t="s">
        <v>459</v>
      </c>
      <c r="B66" s="28" t="s">
        <v>460</v>
      </c>
    </row>
    <row r="67" spans="1:2">
      <c r="A67" s="28" t="s">
        <v>461</v>
      </c>
      <c r="B67" s="28" t="s">
        <v>462</v>
      </c>
    </row>
    <row r="68" spans="1:2">
      <c r="A68" s="28" t="s">
        <v>463</v>
      </c>
      <c r="B68" s="28" t="s">
        <v>464</v>
      </c>
    </row>
    <row r="69" spans="1:2">
      <c r="A69" s="28" t="s">
        <v>465</v>
      </c>
      <c r="B69" s="28" t="s">
        <v>466</v>
      </c>
    </row>
    <row r="70" spans="1:2">
      <c r="A70" s="28" t="s">
        <v>467</v>
      </c>
      <c r="B70" s="28" t="s">
        <v>468</v>
      </c>
    </row>
    <row r="71" spans="1:2">
      <c r="A71" s="28" t="s">
        <v>469</v>
      </c>
      <c r="B71" s="28" t="s">
        <v>470</v>
      </c>
    </row>
    <row r="72" spans="1:2">
      <c r="A72" s="28" t="s">
        <v>471</v>
      </c>
      <c r="B72" s="28" t="s">
        <v>472</v>
      </c>
    </row>
    <row r="73" spans="1:2">
      <c r="A73" s="28" t="s">
        <v>473</v>
      </c>
      <c r="B73" s="28" t="s">
        <v>474</v>
      </c>
    </row>
    <row r="74" spans="1:2">
      <c r="A74" s="28" t="s">
        <v>475</v>
      </c>
      <c r="B74" s="28" t="s">
        <v>476</v>
      </c>
    </row>
    <row r="75" spans="1:2">
      <c r="A75" s="28" t="s">
        <v>477</v>
      </c>
      <c r="B75" s="28" t="s">
        <v>478</v>
      </c>
    </row>
    <row r="76" spans="1:2">
      <c r="A76" s="28" t="s">
        <v>479</v>
      </c>
      <c r="B76" s="28" t="s">
        <v>480</v>
      </c>
    </row>
    <row r="77" spans="1:2">
      <c r="A77" s="28" t="s">
        <v>481</v>
      </c>
      <c r="B77" s="28" t="s">
        <v>482</v>
      </c>
    </row>
    <row r="78" spans="1:2">
      <c r="A78" s="28" t="s">
        <v>483</v>
      </c>
      <c r="B78" s="28" t="s">
        <v>484</v>
      </c>
    </row>
    <row r="79" spans="1:2">
      <c r="A79" s="28" t="s">
        <v>485</v>
      </c>
      <c r="B79" s="28" t="s">
        <v>486</v>
      </c>
    </row>
    <row r="80" spans="1:2">
      <c r="A80" s="28" t="s">
        <v>487</v>
      </c>
      <c r="B80" s="28" t="s">
        <v>488</v>
      </c>
    </row>
    <row r="81" spans="1:2">
      <c r="A81" s="28" t="s">
        <v>489</v>
      </c>
      <c r="B81" s="28" t="s">
        <v>490</v>
      </c>
    </row>
    <row r="82" spans="1:2">
      <c r="A82" s="28" t="s">
        <v>491</v>
      </c>
      <c r="B82" s="28" t="s">
        <v>492</v>
      </c>
    </row>
    <row r="83" spans="1:2">
      <c r="A83" s="28" t="s">
        <v>493</v>
      </c>
      <c r="B83" s="28" t="s">
        <v>494</v>
      </c>
    </row>
    <row r="84" spans="1:2">
      <c r="A84" s="28" t="s">
        <v>495</v>
      </c>
      <c r="B84" s="28" t="s">
        <v>496</v>
      </c>
    </row>
    <row r="85" spans="1:2">
      <c r="A85" s="28" t="s">
        <v>497</v>
      </c>
      <c r="B85" s="28" t="s">
        <v>498</v>
      </c>
    </row>
    <row r="86" spans="1:2">
      <c r="A86" s="28" t="s">
        <v>499</v>
      </c>
      <c r="B86" s="28" t="s">
        <v>500</v>
      </c>
    </row>
    <row r="87" spans="1:2">
      <c r="A87" s="28" t="s">
        <v>501</v>
      </c>
      <c r="B87" s="28" t="s">
        <v>502</v>
      </c>
    </row>
    <row r="88" spans="1:2">
      <c r="A88" s="28" t="s">
        <v>503</v>
      </c>
      <c r="B88" s="28" t="s">
        <v>504</v>
      </c>
    </row>
    <row r="89" spans="1:2">
      <c r="A89" s="28" t="s">
        <v>505</v>
      </c>
      <c r="B89" s="28" t="s">
        <v>506</v>
      </c>
    </row>
    <row r="90" spans="1:2">
      <c r="A90" s="28" t="s">
        <v>507</v>
      </c>
      <c r="B90" s="28" t="s">
        <v>508</v>
      </c>
    </row>
    <row r="91" spans="1:2">
      <c r="A91" s="28" t="s">
        <v>509</v>
      </c>
      <c r="B91" s="28" t="s">
        <v>510</v>
      </c>
    </row>
    <row r="92" spans="1:2">
      <c r="A92" s="28" t="s">
        <v>511</v>
      </c>
      <c r="B92" s="28" t="s">
        <v>512</v>
      </c>
    </row>
    <row r="93" spans="1:2">
      <c r="A93" s="28" t="s">
        <v>513</v>
      </c>
      <c r="B93" s="28" t="s">
        <v>514</v>
      </c>
    </row>
    <row r="94" spans="1:2">
      <c r="A94" s="28" t="s">
        <v>515</v>
      </c>
      <c r="B94" s="28" t="s">
        <v>516</v>
      </c>
    </row>
    <row r="95" spans="1:2">
      <c r="A95" s="28" t="s">
        <v>517</v>
      </c>
      <c r="B95" s="28" t="s">
        <v>518</v>
      </c>
    </row>
    <row r="96" spans="1:2">
      <c r="A96" s="28" t="s">
        <v>519</v>
      </c>
      <c r="B96" s="28" t="s">
        <v>520</v>
      </c>
    </row>
    <row r="97" spans="1:2">
      <c r="A97" s="28" t="s">
        <v>521</v>
      </c>
      <c r="B97" s="28" t="s">
        <v>522</v>
      </c>
    </row>
    <row r="98" spans="1:2">
      <c r="A98" s="28" t="s">
        <v>523</v>
      </c>
      <c r="B98" s="28" t="s">
        <v>524</v>
      </c>
    </row>
    <row r="99" spans="1:2">
      <c r="A99" s="28" t="s">
        <v>525</v>
      </c>
      <c r="B99" s="28" t="s">
        <v>526</v>
      </c>
    </row>
    <row r="100" spans="1:2">
      <c r="A100" s="28" t="s">
        <v>527</v>
      </c>
      <c r="B100" s="28" t="s">
        <v>528</v>
      </c>
    </row>
    <row r="101" spans="1:2">
      <c r="A101" s="28" t="s">
        <v>529</v>
      </c>
      <c r="B101" s="28" t="s">
        <v>530</v>
      </c>
    </row>
    <row r="102" spans="1:2">
      <c r="A102" s="28" t="s">
        <v>531</v>
      </c>
      <c r="B102" s="28" t="s">
        <v>532</v>
      </c>
    </row>
    <row r="103" spans="1:2">
      <c r="A103" s="28" t="s">
        <v>533</v>
      </c>
      <c r="B103" s="28" t="s">
        <v>534</v>
      </c>
    </row>
    <row r="104" spans="1:2">
      <c r="A104" s="28" t="s">
        <v>535</v>
      </c>
      <c r="B104" s="28" t="s">
        <v>536</v>
      </c>
    </row>
    <row r="105" spans="1:2">
      <c r="A105" s="28" t="s">
        <v>537</v>
      </c>
      <c r="B105" s="28" t="s">
        <v>538</v>
      </c>
    </row>
    <row r="106" spans="1:2">
      <c r="A106" s="28" t="s">
        <v>539</v>
      </c>
      <c r="B106" s="28" t="s">
        <v>540</v>
      </c>
    </row>
    <row r="107" spans="1:2">
      <c r="A107" s="28" t="s">
        <v>541</v>
      </c>
      <c r="B107" s="28" t="s">
        <v>542</v>
      </c>
    </row>
    <row r="108" spans="1:2">
      <c r="A108" s="28" t="s">
        <v>543</v>
      </c>
      <c r="B108" s="28" t="s">
        <v>544</v>
      </c>
    </row>
    <row r="109" spans="1:2">
      <c r="A109" s="28" t="s">
        <v>545</v>
      </c>
      <c r="B109" s="28" t="s">
        <v>546</v>
      </c>
    </row>
    <row r="110" spans="1:2">
      <c r="A110" s="28" t="s">
        <v>547</v>
      </c>
      <c r="B110" s="28" t="s">
        <v>548</v>
      </c>
    </row>
    <row r="111" spans="1:2">
      <c r="A111" s="28" t="s">
        <v>549</v>
      </c>
      <c r="B111" s="28" t="s">
        <v>550</v>
      </c>
    </row>
    <row r="112" spans="1:2">
      <c r="A112" s="28" t="s">
        <v>551</v>
      </c>
      <c r="B112" s="28" t="s">
        <v>552</v>
      </c>
    </row>
    <row r="113" spans="1:2">
      <c r="A113" s="28" t="s">
        <v>553</v>
      </c>
      <c r="B113" s="28" t="s">
        <v>554</v>
      </c>
    </row>
    <row r="114" spans="1:2">
      <c r="A114" s="28" t="s">
        <v>555</v>
      </c>
      <c r="B114" s="28" t="s">
        <v>556</v>
      </c>
    </row>
    <row r="115" spans="1:2">
      <c r="A115" s="28" t="s">
        <v>557</v>
      </c>
      <c r="B115" s="28" t="s">
        <v>558</v>
      </c>
    </row>
    <row r="116" spans="1:2">
      <c r="A116" s="28" t="s">
        <v>559</v>
      </c>
      <c r="B116" s="28" t="s">
        <v>560</v>
      </c>
    </row>
    <row r="117" spans="1:2">
      <c r="A117" s="28" t="s">
        <v>561</v>
      </c>
      <c r="B117" s="28" t="s">
        <v>562</v>
      </c>
    </row>
    <row r="118" spans="1:2">
      <c r="A118" s="28" t="s">
        <v>563</v>
      </c>
      <c r="B118" s="28" t="s">
        <v>564</v>
      </c>
    </row>
    <row r="119" spans="1:2">
      <c r="A119" s="28" t="s">
        <v>565</v>
      </c>
      <c r="B119" s="28" t="s">
        <v>566</v>
      </c>
    </row>
    <row r="120" spans="1:2">
      <c r="A120" s="28" t="s">
        <v>567</v>
      </c>
      <c r="B120" s="28" t="s">
        <v>568</v>
      </c>
    </row>
    <row r="121" spans="1:2">
      <c r="A121" s="28" t="s">
        <v>569</v>
      </c>
      <c r="B121" s="28" t="s">
        <v>570</v>
      </c>
    </row>
    <row r="122" spans="1:2">
      <c r="A122" s="28" t="s">
        <v>571</v>
      </c>
      <c r="B122" s="28" t="s">
        <v>572</v>
      </c>
    </row>
    <row r="123" spans="1:2">
      <c r="A123" s="28" t="s">
        <v>573</v>
      </c>
      <c r="B123" s="28" t="s">
        <v>574</v>
      </c>
    </row>
    <row r="124" spans="1:2">
      <c r="A124" s="28" t="s">
        <v>575</v>
      </c>
      <c r="B124" s="28" t="s">
        <v>576</v>
      </c>
    </row>
    <row r="125" spans="1:2">
      <c r="A125" s="28" t="s">
        <v>577</v>
      </c>
      <c r="B125" s="28" t="s">
        <v>578</v>
      </c>
    </row>
    <row r="126" spans="1:2">
      <c r="A126" s="28" t="s">
        <v>579</v>
      </c>
      <c r="B126" s="28" t="s">
        <v>580</v>
      </c>
    </row>
    <row r="127" spans="1:2">
      <c r="A127" s="28" t="s">
        <v>581</v>
      </c>
      <c r="B127" s="28" t="s">
        <v>582</v>
      </c>
    </row>
    <row r="128" spans="1:2">
      <c r="A128" s="28" t="s">
        <v>583</v>
      </c>
      <c r="B128" s="28" t="s">
        <v>584</v>
      </c>
    </row>
    <row r="129" spans="1:2">
      <c r="A129" s="28" t="s">
        <v>585</v>
      </c>
      <c r="B129" s="28" t="s">
        <v>586</v>
      </c>
    </row>
    <row r="130" spans="1:2">
      <c r="A130" s="28" t="s">
        <v>587</v>
      </c>
      <c r="B130" s="28" t="s">
        <v>588</v>
      </c>
    </row>
    <row r="131" spans="1:2">
      <c r="A131" s="28" t="s">
        <v>589</v>
      </c>
      <c r="B131" s="28" t="s">
        <v>590</v>
      </c>
    </row>
    <row r="132" spans="1:2">
      <c r="A132" s="28" t="s">
        <v>591</v>
      </c>
      <c r="B132" s="28" t="s">
        <v>592</v>
      </c>
    </row>
    <row r="133" spans="1:2">
      <c r="A133" s="28" t="s">
        <v>593</v>
      </c>
      <c r="B133" s="28" t="s">
        <v>594</v>
      </c>
    </row>
    <row r="134" spans="1:2">
      <c r="A134" s="28" t="s">
        <v>595</v>
      </c>
      <c r="B134" s="28" t="s">
        <v>596</v>
      </c>
    </row>
    <row r="135" spans="1:2">
      <c r="A135" s="28" t="s">
        <v>597</v>
      </c>
      <c r="B135" s="28" t="s">
        <v>598</v>
      </c>
    </row>
    <row r="136" spans="1:2">
      <c r="A136" s="28" t="s">
        <v>599</v>
      </c>
      <c r="B136" s="28" t="s">
        <v>600</v>
      </c>
    </row>
    <row r="137" spans="1:2">
      <c r="A137" s="28" t="s">
        <v>601</v>
      </c>
      <c r="B137" s="28" t="s">
        <v>602</v>
      </c>
    </row>
    <row r="138" spans="1:2">
      <c r="A138" s="28" t="s">
        <v>603</v>
      </c>
      <c r="B138" s="28" t="s">
        <v>604</v>
      </c>
    </row>
    <row r="139" spans="1:2">
      <c r="A139" s="28" t="s">
        <v>605</v>
      </c>
      <c r="B139" s="28" t="s">
        <v>606</v>
      </c>
    </row>
    <row r="140" spans="1:2">
      <c r="A140" s="28" t="s">
        <v>607</v>
      </c>
      <c r="B140" s="28" t="s">
        <v>608</v>
      </c>
    </row>
    <row r="141" spans="1:2">
      <c r="A141" s="28" t="s">
        <v>609</v>
      </c>
      <c r="B141" s="28" t="s">
        <v>610</v>
      </c>
    </row>
    <row r="142" spans="1:2">
      <c r="A142" s="28" t="s">
        <v>611</v>
      </c>
      <c r="B142" s="28" t="s">
        <v>612</v>
      </c>
    </row>
    <row r="143" spans="1:2">
      <c r="A143" s="28" t="s">
        <v>613</v>
      </c>
      <c r="B143" s="28" t="s">
        <v>614</v>
      </c>
    </row>
    <row r="144" spans="1:2">
      <c r="A144" s="28" t="s">
        <v>615</v>
      </c>
      <c r="B144" s="28" t="s">
        <v>616</v>
      </c>
    </row>
    <row r="145" spans="1:2">
      <c r="A145" s="28" t="s">
        <v>617</v>
      </c>
      <c r="B145" s="28" t="s">
        <v>618</v>
      </c>
    </row>
    <row r="146" spans="1:2">
      <c r="A146" s="28" t="s">
        <v>619</v>
      </c>
      <c r="B146" s="28" t="s">
        <v>620</v>
      </c>
    </row>
    <row r="147" spans="1:2">
      <c r="A147" s="28" t="s">
        <v>621</v>
      </c>
      <c r="B147" s="28" t="s">
        <v>622</v>
      </c>
    </row>
    <row r="148" spans="1:2">
      <c r="A148" s="28" t="s">
        <v>623</v>
      </c>
      <c r="B148" s="28" t="s">
        <v>624</v>
      </c>
    </row>
    <row r="149" spans="1:2">
      <c r="A149" s="28" t="s">
        <v>625</v>
      </c>
      <c r="B149" s="28" t="s">
        <v>626</v>
      </c>
    </row>
    <row r="150" spans="1:2">
      <c r="A150" s="28" t="s">
        <v>627</v>
      </c>
      <c r="B150" s="28" t="s">
        <v>628</v>
      </c>
    </row>
    <row r="151" spans="1:2">
      <c r="A151" s="28" t="s">
        <v>629</v>
      </c>
      <c r="B151" s="28" t="s">
        <v>630</v>
      </c>
    </row>
    <row r="152" spans="1:2">
      <c r="A152" s="28" t="s">
        <v>631</v>
      </c>
      <c r="B152" s="28" t="s">
        <v>632</v>
      </c>
    </row>
    <row r="153" spans="1:2">
      <c r="A153" s="28" t="s">
        <v>633</v>
      </c>
      <c r="B153" s="28" t="s">
        <v>634</v>
      </c>
    </row>
    <row r="154" spans="1:2">
      <c r="A154" s="28" t="s">
        <v>635</v>
      </c>
      <c r="B154" s="28" t="s">
        <v>636</v>
      </c>
    </row>
    <row r="155" spans="1:2">
      <c r="A155" s="28" t="s">
        <v>637</v>
      </c>
      <c r="B155" s="28" t="s">
        <v>638</v>
      </c>
    </row>
    <row r="156" spans="1:2">
      <c r="A156" s="28" t="s">
        <v>639</v>
      </c>
      <c r="B156" s="28" t="s">
        <v>640</v>
      </c>
    </row>
    <row r="157" spans="1:2">
      <c r="A157" s="28" t="s">
        <v>641</v>
      </c>
      <c r="B157" s="28" t="s">
        <v>642</v>
      </c>
    </row>
    <row r="158" spans="1:2">
      <c r="A158" s="28" t="s">
        <v>643</v>
      </c>
      <c r="B158" s="28" t="s">
        <v>644</v>
      </c>
    </row>
    <row r="159" spans="1:2">
      <c r="A159" s="28" t="s">
        <v>645</v>
      </c>
      <c r="B159" s="28" t="s">
        <v>646</v>
      </c>
    </row>
    <row r="160" spans="1:2">
      <c r="A160" s="28" t="s">
        <v>647</v>
      </c>
      <c r="B160" s="28" t="s">
        <v>648</v>
      </c>
    </row>
    <row r="161" spans="1:2">
      <c r="A161" s="28" t="s">
        <v>649</v>
      </c>
      <c r="B161" s="28" t="s">
        <v>650</v>
      </c>
    </row>
    <row r="162" spans="1:2">
      <c r="A162" s="28" t="s">
        <v>651</v>
      </c>
      <c r="B162" s="28" t="s">
        <v>652</v>
      </c>
    </row>
    <row r="163" spans="1:2">
      <c r="A163" s="28" t="s">
        <v>653</v>
      </c>
      <c r="B163" s="28" t="s">
        <v>654</v>
      </c>
    </row>
    <row r="164" spans="1:2">
      <c r="A164" s="28" t="s">
        <v>655</v>
      </c>
      <c r="B164" s="28" t="s">
        <v>656</v>
      </c>
    </row>
    <row r="165" spans="1:2">
      <c r="A165" s="28" t="s">
        <v>657</v>
      </c>
      <c r="B165" s="28" t="s">
        <v>658</v>
      </c>
    </row>
    <row r="166" spans="1:2">
      <c r="A166" s="28" t="s">
        <v>659</v>
      </c>
      <c r="B166" s="28" t="s">
        <v>660</v>
      </c>
    </row>
    <row r="167" spans="1:2">
      <c r="A167" s="28" t="s">
        <v>661</v>
      </c>
      <c r="B167" s="28" t="s">
        <v>662</v>
      </c>
    </row>
    <row r="168" spans="1:2">
      <c r="A168" s="28" t="s">
        <v>663</v>
      </c>
      <c r="B168" s="28" t="s">
        <v>664</v>
      </c>
    </row>
    <row r="169" spans="1:2">
      <c r="A169" s="28" t="s">
        <v>665</v>
      </c>
      <c r="B169" s="28" t="s">
        <v>666</v>
      </c>
    </row>
    <row r="170" spans="1:2">
      <c r="A170" s="28" t="s">
        <v>667</v>
      </c>
      <c r="B170" s="28" t="s">
        <v>668</v>
      </c>
    </row>
    <row r="171" spans="1:2">
      <c r="A171" s="28" t="s">
        <v>669</v>
      </c>
      <c r="B171" s="28" t="s">
        <v>670</v>
      </c>
    </row>
    <row r="172" spans="1:2">
      <c r="A172" s="28" t="s">
        <v>671</v>
      </c>
      <c r="B172" s="28" t="s">
        <v>672</v>
      </c>
    </row>
    <row r="173" spans="1:2">
      <c r="A173" s="28" t="s">
        <v>673</v>
      </c>
      <c r="B173" s="28" t="s">
        <v>674</v>
      </c>
    </row>
    <row r="174" spans="1:2">
      <c r="A174" s="28" t="s">
        <v>675</v>
      </c>
      <c r="B174" s="28" t="s">
        <v>676</v>
      </c>
    </row>
    <row r="175" spans="1:2">
      <c r="A175" s="28" t="s">
        <v>677</v>
      </c>
      <c r="B175" s="28" t="s">
        <v>678</v>
      </c>
    </row>
    <row r="176" spans="1:2">
      <c r="A176" s="28" t="s">
        <v>679</v>
      </c>
      <c r="B176" s="28" t="s">
        <v>680</v>
      </c>
    </row>
    <row r="177" spans="1:2">
      <c r="A177" s="28" t="s">
        <v>681</v>
      </c>
      <c r="B177" s="28" t="s">
        <v>682</v>
      </c>
    </row>
    <row r="178" spans="1:2">
      <c r="A178" s="28" t="s">
        <v>683</v>
      </c>
      <c r="B178" s="28" t="s">
        <v>684</v>
      </c>
    </row>
    <row r="179" spans="1:2">
      <c r="A179" s="28" t="s">
        <v>685</v>
      </c>
      <c r="B179" s="28" t="s">
        <v>686</v>
      </c>
    </row>
    <row r="180" spans="1:2">
      <c r="A180" s="28" t="s">
        <v>687</v>
      </c>
      <c r="B180" s="28" t="s">
        <v>688</v>
      </c>
    </row>
    <row r="181" spans="1:2">
      <c r="A181" s="28" t="s">
        <v>689</v>
      </c>
      <c r="B181" s="28" t="s">
        <v>690</v>
      </c>
    </row>
    <row r="182" spans="1:2">
      <c r="A182" s="28" t="s">
        <v>691</v>
      </c>
      <c r="B182" s="28" t="s">
        <v>692</v>
      </c>
    </row>
    <row r="183" spans="1:2">
      <c r="A183" s="28" t="s">
        <v>693</v>
      </c>
      <c r="B183" s="28" t="s">
        <v>694</v>
      </c>
    </row>
    <row r="184" spans="1:2">
      <c r="A184" s="28" t="s">
        <v>695</v>
      </c>
      <c r="B184" s="28" t="s">
        <v>696</v>
      </c>
    </row>
    <row r="185" spans="1:2">
      <c r="A185" s="28" t="s">
        <v>697</v>
      </c>
      <c r="B185" s="28" t="s">
        <v>698</v>
      </c>
    </row>
    <row r="186" spans="1:2">
      <c r="A186" s="28" t="s">
        <v>699</v>
      </c>
      <c r="B186" s="28" t="s">
        <v>700</v>
      </c>
    </row>
    <row r="187" spans="1:2">
      <c r="A187" s="28" t="s">
        <v>701</v>
      </c>
      <c r="B187" s="28" t="s">
        <v>702</v>
      </c>
    </row>
    <row r="188" spans="1:2">
      <c r="A188" s="28" t="s">
        <v>703</v>
      </c>
      <c r="B188" s="28" t="s">
        <v>704</v>
      </c>
    </row>
    <row r="189" spans="1:2">
      <c r="A189" s="28" t="s">
        <v>705</v>
      </c>
      <c r="B189" s="28" t="s">
        <v>706</v>
      </c>
    </row>
    <row r="190" spans="1:2">
      <c r="A190" s="28" t="s">
        <v>707</v>
      </c>
      <c r="B190" s="28" t="s">
        <v>708</v>
      </c>
    </row>
    <row r="191" spans="1:2">
      <c r="A191" s="28" t="s">
        <v>709</v>
      </c>
      <c r="B191" s="28" t="s">
        <v>710</v>
      </c>
    </row>
    <row r="192" spans="1:2">
      <c r="A192" s="28" t="s">
        <v>711</v>
      </c>
      <c r="B192" s="28" t="s">
        <v>712</v>
      </c>
    </row>
    <row r="193" spans="1:2">
      <c r="A193" s="28" t="s">
        <v>713</v>
      </c>
      <c r="B193" s="28" t="s">
        <v>714</v>
      </c>
    </row>
    <row r="194" spans="1:2">
      <c r="A194" s="28" t="s">
        <v>715</v>
      </c>
      <c r="B194" s="28" t="s">
        <v>716</v>
      </c>
    </row>
    <row r="195" spans="1:2">
      <c r="A195" s="28" t="s">
        <v>717</v>
      </c>
      <c r="B195" s="28" t="s">
        <v>718</v>
      </c>
    </row>
    <row r="196" spans="1:2">
      <c r="A196" s="28" t="s">
        <v>719</v>
      </c>
      <c r="B196" s="28" t="s">
        <v>720</v>
      </c>
    </row>
    <row r="197" spans="1:2">
      <c r="A197" s="28" t="s">
        <v>721</v>
      </c>
      <c r="B197" s="28" t="s">
        <v>722</v>
      </c>
    </row>
    <row r="198" spans="1:2">
      <c r="A198" s="28" t="s">
        <v>723</v>
      </c>
      <c r="B198" s="28" t="s">
        <v>724</v>
      </c>
    </row>
    <row r="199" spans="1:2">
      <c r="A199" s="28" t="s">
        <v>725</v>
      </c>
      <c r="B199" s="28" t="s">
        <v>726</v>
      </c>
    </row>
    <row r="200" spans="1:2">
      <c r="A200" s="28" t="s">
        <v>727</v>
      </c>
      <c r="B200" s="28" t="s">
        <v>728</v>
      </c>
    </row>
    <row r="201" spans="1:2">
      <c r="A201" s="28" t="s">
        <v>729</v>
      </c>
      <c r="B201" s="28" t="s">
        <v>730</v>
      </c>
    </row>
    <row r="202" spans="1:2">
      <c r="A202" s="28" t="s">
        <v>731</v>
      </c>
      <c r="B202" s="28" t="s">
        <v>732</v>
      </c>
    </row>
    <row r="203" spans="1:2">
      <c r="A203" s="28" t="s">
        <v>733</v>
      </c>
      <c r="B203" s="28" t="s">
        <v>734</v>
      </c>
    </row>
    <row r="204" spans="1:2">
      <c r="A204" s="28" t="s">
        <v>735</v>
      </c>
      <c r="B204" s="28" t="s">
        <v>736</v>
      </c>
    </row>
    <row r="205" spans="1:2">
      <c r="A205" s="28" t="s">
        <v>737</v>
      </c>
      <c r="B205" s="28" t="s">
        <v>738</v>
      </c>
    </row>
    <row r="206" spans="1:2">
      <c r="A206" s="28" t="s">
        <v>739</v>
      </c>
      <c r="B206" s="28" t="s">
        <v>740</v>
      </c>
    </row>
    <row r="207" spans="1:2">
      <c r="A207" s="28" t="s">
        <v>741</v>
      </c>
      <c r="B207" s="28" t="s">
        <v>742</v>
      </c>
    </row>
    <row r="208" spans="1:2">
      <c r="A208" s="28" t="s">
        <v>743</v>
      </c>
      <c r="B208" s="28" t="s">
        <v>744</v>
      </c>
    </row>
    <row r="209" spans="1:2">
      <c r="A209" s="28" t="s">
        <v>745</v>
      </c>
      <c r="B209" s="28" t="s">
        <v>746</v>
      </c>
    </row>
    <row r="210" spans="1:2">
      <c r="A210" s="28" t="s">
        <v>747</v>
      </c>
      <c r="B210" s="28" t="s">
        <v>748</v>
      </c>
    </row>
    <row r="211" spans="1:2">
      <c r="A211" s="28" t="s">
        <v>749</v>
      </c>
      <c r="B211" s="28" t="s">
        <v>750</v>
      </c>
    </row>
    <row r="212" spans="1:2">
      <c r="A212" s="28" t="s">
        <v>751</v>
      </c>
      <c r="B212" s="28" t="s">
        <v>752</v>
      </c>
    </row>
    <row r="213" spans="1:2">
      <c r="A213" s="28" t="s">
        <v>753</v>
      </c>
      <c r="B213" s="28" t="s">
        <v>754</v>
      </c>
    </row>
    <row r="214" spans="1:2">
      <c r="A214" s="28" t="s">
        <v>755</v>
      </c>
      <c r="B214" s="28" t="s">
        <v>756</v>
      </c>
    </row>
    <row r="215" spans="1:2">
      <c r="A215" s="28" t="s">
        <v>757</v>
      </c>
      <c r="B215" s="28" t="s">
        <v>758</v>
      </c>
    </row>
    <row r="216" spans="1:2">
      <c r="A216" s="28" t="s">
        <v>759</v>
      </c>
      <c r="B216" s="28" t="s">
        <v>760</v>
      </c>
    </row>
    <row r="217" spans="1:2">
      <c r="A217" s="28" t="s">
        <v>761</v>
      </c>
      <c r="B217" s="28" t="s">
        <v>762</v>
      </c>
    </row>
    <row r="218" spans="1:2">
      <c r="A218" s="28" t="s">
        <v>763</v>
      </c>
      <c r="B218" s="28" t="s">
        <v>764</v>
      </c>
    </row>
    <row r="219" spans="1:2">
      <c r="A219" s="28" t="s">
        <v>765</v>
      </c>
      <c r="B219" s="28" t="s">
        <v>766</v>
      </c>
    </row>
    <row r="220" spans="1:2">
      <c r="A220" s="28" t="s">
        <v>767</v>
      </c>
      <c r="B220" s="28" t="s">
        <v>768</v>
      </c>
    </row>
    <row r="221" spans="1:2">
      <c r="A221" s="28" t="s">
        <v>769</v>
      </c>
      <c r="B221" s="28" t="s">
        <v>770</v>
      </c>
    </row>
    <row r="222" spans="1:2">
      <c r="A222" s="28" t="s">
        <v>771</v>
      </c>
      <c r="B222" s="28" t="s">
        <v>772</v>
      </c>
    </row>
    <row r="223" spans="1:2">
      <c r="A223" s="28" t="s">
        <v>773</v>
      </c>
      <c r="B223" s="28" t="s">
        <v>774</v>
      </c>
    </row>
    <row r="224" spans="1:2">
      <c r="A224" s="28" t="s">
        <v>775</v>
      </c>
      <c r="B224" s="28" t="s">
        <v>776</v>
      </c>
    </row>
    <row r="225" spans="1:2">
      <c r="A225" s="28" t="s">
        <v>777</v>
      </c>
      <c r="B225" s="28" t="s">
        <v>778</v>
      </c>
    </row>
    <row r="226" spans="1:2">
      <c r="A226" s="28" t="s">
        <v>779</v>
      </c>
      <c r="B226" s="28" t="s">
        <v>780</v>
      </c>
    </row>
    <row r="227" spans="1:2">
      <c r="A227" s="28" t="s">
        <v>781</v>
      </c>
      <c r="B227" s="28" t="s">
        <v>782</v>
      </c>
    </row>
    <row r="228" spans="1:2">
      <c r="A228" s="28" t="s">
        <v>783</v>
      </c>
      <c r="B228" s="28" t="s">
        <v>784</v>
      </c>
    </row>
    <row r="229" spans="1:2">
      <c r="A229" s="28" t="s">
        <v>785</v>
      </c>
      <c r="B229" s="28" t="s">
        <v>786</v>
      </c>
    </row>
    <row r="230" spans="1:2">
      <c r="A230" s="28" t="s">
        <v>787</v>
      </c>
      <c r="B230" s="28" t="s">
        <v>788</v>
      </c>
    </row>
    <row r="231" spans="1:2">
      <c r="A231" s="28" t="s">
        <v>789</v>
      </c>
      <c r="B231" s="28" t="s">
        <v>790</v>
      </c>
    </row>
    <row r="232" spans="1:2">
      <c r="A232" s="28" t="s">
        <v>791</v>
      </c>
      <c r="B232" s="28" t="s">
        <v>792</v>
      </c>
    </row>
    <row r="233" spans="1:2">
      <c r="A233" s="28" t="s">
        <v>793</v>
      </c>
      <c r="B233" s="28" t="s">
        <v>794</v>
      </c>
    </row>
    <row r="234" spans="1:2">
      <c r="A234" s="28" t="s">
        <v>795</v>
      </c>
      <c r="B234" s="28" t="s">
        <v>796</v>
      </c>
    </row>
    <row r="235" spans="1:2">
      <c r="A235" s="28" t="s">
        <v>797</v>
      </c>
      <c r="B235" s="28" t="s">
        <v>798</v>
      </c>
    </row>
    <row r="236" spans="1:2">
      <c r="A236" s="28" t="s">
        <v>799</v>
      </c>
      <c r="B236" s="28" t="s">
        <v>800</v>
      </c>
    </row>
    <row r="237" spans="1:2">
      <c r="A237" s="28" t="s">
        <v>801</v>
      </c>
      <c r="B237" s="28" t="s">
        <v>802</v>
      </c>
    </row>
    <row r="238" spans="1:2">
      <c r="A238" s="28" t="s">
        <v>803</v>
      </c>
      <c r="B238" s="28" t="s">
        <v>804</v>
      </c>
    </row>
    <row r="239" spans="1:2">
      <c r="A239" s="28" t="s">
        <v>805</v>
      </c>
      <c r="B239" s="28" t="s">
        <v>806</v>
      </c>
    </row>
    <row r="240" spans="1:2">
      <c r="A240" s="28" t="s">
        <v>807</v>
      </c>
      <c r="B240" s="28" t="s">
        <v>808</v>
      </c>
    </row>
    <row r="241" spans="1:2">
      <c r="A241" s="28" t="s">
        <v>809</v>
      </c>
      <c r="B241" s="28" t="s">
        <v>48832</v>
      </c>
    </row>
    <row r="242" spans="1:2">
      <c r="A242" s="28" t="s">
        <v>810</v>
      </c>
      <c r="B242" s="28" t="s">
        <v>48833</v>
      </c>
    </row>
    <row r="243" spans="1:2">
      <c r="A243" s="28" t="s">
        <v>811</v>
      </c>
      <c r="B243" s="28" t="s">
        <v>48834</v>
      </c>
    </row>
    <row r="244" spans="1:2">
      <c r="A244" s="28" t="s">
        <v>812</v>
      </c>
      <c r="B244" s="28" t="s">
        <v>48835</v>
      </c>
    </row>
    <row r="245" spans="1:2">
      <c r="A245" s="28" t="s">
        <v>813</v>
      </c>
      <c r="B245" s="28" t="s">
        <v>814</v>
      </c>
    </row>
    <row r="246" spans="1:2">
      <c r="A246" s="28" t="s">
        <v>815</v>
      </c>
      <c r="B246" s="28" t="s">
        <v>48836</v>
      </c>
    </row>
    <row r="247" spans="1:2">
      <c r="A247" s="28" t="s">
        <v>816</v>
      </c>
      <c r="B247" s="28" t="s">
        <v>817</v>
      </c>
    </row>
    <row r="248" spans="1:2">
      <c r="A248" s="28" t="s">
        <v>818</v>
      </c>
      <c r="B248" s="28" t="s">
        <v>819</v>
      </c>
    </row>
    <row r="249" spans="1:2">
      <c r="A249" s="28" t="s">
        <v>820</v>
      </c>
      <c r="B249" s="28" t="s">
        <v>821</v>
      </c>
    </row>
    <row r="250" spans="1:2">
      <c r="A250" s="28" t="s">
        <v>822</v>
      </c>
      <c r="B250" s="28" t="s">
        <v>48837</v>
      </c>
    </row>
    <row r="251" spans="1:2">
      <c r="A251" s="28" t="s">
        <v>823</v>
      </c>
      <c r="B251" s="28" t="s">
        <v>48838</v>
      </c>
    </row>
    <row r="252" spans="1:2">
      <c r="A252" s="28" t="s">
        <v>824</v>
      </c>
      <c r="B252" s="28" t="s">
        <v>48839</v>
      </c>
    </row>
    <row r="253" spans="1:2">
      <c r="A253" s="28" t="s">
        <v>825</v>
      </c>
      <c r="B253" s="28" t="s">
        <v>826</v>
      </c>
    </row>
    <row r="254" spans="1:2">
      <c r="A254" s="28" t="s">
        <v>827</v>
      </c>
      <c r="B254" s="28" t="s">
        <v>828</v>
      </c>
    </row>
    <row r="255" spans="1:2">
      <c r="A255" s="28" t="s">
        <v>829</v>
      </c>
      <c r="B255" s="28" t="s">
        <v>830</v>
      </c>
    </row>
    <row r="256" spans="1:2">
      <c r="A256" s="28" t="s">
        <v>831</v>
      </c>
      <c r="B256" s="28" t="s">
        <v>832</v>
      </c>
    </row>
    <row r="257" spans="1:2">
      <c r="A257" s="28" t="s">
        <v>833</v>
      </c>
      <c r="B257" s="28" t="s">
        <v>834</v>
      </c>
    </row>
    <row r="258" spans="1:2">
      <c r="A258" s="28" t="s">
        <v>835</v>
      </c>
      <c r="B258" s="28" t="s">
        <v>836</v>
      </c>
    </row>
    <row r="259" spans="1:2">
      <c r="A259" s="28" t="s">
        <v>837</v>
      </c>
      <c r="B259" s="28" t="s">
        <v>838</v>
      </c>
    </row>
    <row r="260" spans="1:2">
      <c r="A260" s="28" t="s">
        <v>839</v>
      </c>
      <c r="B260" s="28" t="s">
        <v>840</v>
      </c>
    </row>
    <row r="261" spans="1:2">
      <c r="A261" s="28" t="s">
        <v>841</v>
      </c>
      <c r="B261" s="28" t="s">
        <v>842</v>
      </c>
    </row>
    <row r="262" spans="1:2">
      <c r="A262" s="28" t="s">
        <v>843</v>
      </c>
      <c r="B262" s="28" t="s">
        <v>844</v>
      </c>
    </row>
    <row r="263" spans="1:2">
      <c r="A263" s="28" t="s">
        <v>845</v>
      </c>
      <c r="B263" s="28" t="s">
        <v>846</v>
      </c>
    </row>
    <row r="264" spans="1:2">
      <c r="A264" s="28" t="s">
        <v>847</v>
      </c>
      <c r="B264" s="28" t="s">
        <v>848</v>
      </c>
    </row>
    <row r="265" spans="1:2">
      <c r="A265" s="28" t="s">
        <v>849</v>
      </c>
      <c r="B265" s="28" t="s">
        <v>850</v>
      </c>
    </row>
    <row r="266" spans="1:2">
      <c r="A266" s="28" t="s">
        <v>851</v>
      </c>
      <c r="B266" s="28" t="s">
        <v>852</v>
      </c>
    </row>
    <row r="267" spans="1:2">
      <c r="A267" s="28" t="s">
        <v>853</v>
      </c>
      <c r="B267" s="28" t="s">
        <v>854</v>
      </c>
    </row>
    <row r="268" spans="1:2">
      <c r="A268" s="28" t="s">
        <v>855</v>
      </c>
      <c r="B268" s="28" t="s">
        <v>856</v>
      </c>
    </row>
    <row r="269" spans="1:2">
      <c r="A269" s="28" t="s">
        <v>857</v>
      </c>
      <c r="B269" s="28" t="s">
        <v>858</v>
      </c>
    </row>
    <row r="270" spans="1:2">
      <c r="A270" s="28" t="s">
        <v>859</v>
      </c>
      <c r="B270" s="28" t="s">
        <v>860</v>
      </c>
    </row>
    <row r="271" spans="1:2">
      <c r="A271" s="28" t="s">
        <v>861</v>
      </c>
      <c r="B271" s="28" t="s">
        <v>862</v>
      </c>
    </row>
    <row r="272" spans="1:2">
      <c r="A272" s="28" t="s">
        <v>863</v>
      </c>
      <c r="B272" s="28" t="s">
        <v>864</v>
      </c>
    </row>
    <row r="273" spans="1:2">
      <c r="A273" s="28" t="s">
        <v>865</v>
      </c>
      <c r="B273" s="28" t="s">
        <v>866</v>
      </c>
    </row>
    <row r="274" spans="1:2">
      <c r="A274" s="28" t="s">
        <v>867</v>
      </c>
      <c r="B274" s="28" t="s">
        <v>868</v>
      </c>
    </row>
    <row r="275" spans="1:2">
      <c r="A275" s="28" t="s">
        <v>869</v>
      </c>
      <c r="B275" s="28" t="s">
        <v>870</v>
      </c>
    </row>
    <row r="276" spans="1:2">
      <c r="A276" s="28" t="s">
        <v>871</v>
      </c>
      <c r="B276" s="28" t="s">
        <v>872</v>
      </c>
    </row>
    <row r="277" spans="1:2">
      <c r="A277" s="28" t="s">
        <v>873</v>
      </c>
      <c r="B277" s="28" t="s">
        <v>874</v>
      </c>
    </row>
    <row r="278" spans="1:2">
      <c r="A278" s="28" t="s">
        <v>875</v>
      </c>
      <c r="B278" s="28" t="s">
        <v>876</v>
      </c>
    </row>
    <row r="279" spans="1:2">
      <c r="A279" s="28" t="s">
        <v>877</v>
      </c>
      <c r="B279" s="28" t="s">
        <v>878</v>
      </c>
    </row>
    <row r="280" spans="1:2">
      <c r="A280" s="28" t="s">
        <v>879</v>
      </c>
      <c r="B280" s="28" t="s">
        <v>880</v>
      </c>
    </row>
    <row r="281" spans="1:2">
      <c r="A281" s="28" t="s">
        <v>881</v>
      </c>
      <c r="B281" s="28" t="s">
        <v>882</v>
      </c>
    </row>
    <row r="282" spans="1:2">
      <c r="A282" s="28" t="s">
        <v>883</v>
      </c>
      <c r="B282" s="28" t="s">
        <v>884</v>
      </c>
    </row>
    <row r="283" spans="1:2">
      <c r="A283" s="28" t="s">
        <v>885</v>
      </c>
      <c r="B283" s="28" t="s">
        <v>886</v>
      </c>
    </row>
    <row r="284" spans="1:2">
      <c r="A284" s="28" t="s">
        <v>887</v>
      </c>
      <c r="B284" s="28" t="s">
        <v>888</v>
      </c>
    </row>
    <row r="285" spans="1:2">
      <c r="A285" s="28" t="s">
        <v>889</v>
      </c>
      <c r="B285" s="28" t="s">
        <v>890</v>
      </c>
    </row>
    <row r="286" spans="1:2">
      <c r="A286" s="28" t="s">
        <v>891</v>
      </c>
      <c r="B286" s="28" t="s">
        <v>892</v>
      </c>
    </row>
    <row r="287" spans="1:2">
      <c r="A287" s="28" t="s">
        <v>893</v>
      </c>
      <c r="B287" s="28" t="s">
        <v>894</v>
      </c>
    </row>
    <row r="288" spans="1:2">
      <c r="A288" s="28" t="s">
        <v>895</v>
      </c>
      <c r="B288" s="28" t="s">
        <v>896</v>
      </c>
    </row>
    <row r="289" spans="1:2">
      <c r="A289" s="28" t="s">
        <v>897</v>
      </c>
      <c r="B289" s="28" t="s">
        <v>898</v>
      </c>
    </row>
    <row r="290" spans="1:2">
      <c r="A290" s="28" t="s">
        <v>899</v>
      </c>
      <c r="B290" s="28" t="s">
        <v>900</v>
      </c>
    </row>
    <row r="291" spans="1:2">
      <c r="A291" s="28" t="s">
        <v>901</v>
      </c>
      <c r="B291" s="28" t="s">
        <v>902</v>
      </c>
    </row>
    <row r="292" spans="1:2">
      <c r="A292" s="28" t="s">
        <v>903</v>
      </c>
      <c r="B292" s="28" t="s">
        <v>904</v>
      </c>
    </row>
    <row r="293" spans="1:2">
      <c r="A293" s="28" t="s">
        <v>905</v>
      </c>
      <c r="B293" s="28" t="s">
        <v>906</v>
      </c>
    </row>
    <row r="294" spans="1:2">
      <c r="A294" s="28" t="s">
        <v>907</v>
      </c>
      <c r="B294" s="28" t="s">
        <v>908</v>
      </c>
    </row>
    <row r="295" spans="1:2">
      <c r="A295" s="28" t="s">
        <v>909</v>
      </c>
      <c r="B295" s="28" t="s">
        <v>910</v>
      </c>
    </row>
    <row r="296" spans="1:2">
      <c r="A296" s="28" t="s">
        <v>911</v>
      </c>
      <c r="B296" s="28" t="s">
        <v>912</v>
      </c>
    </row>
    <row r="297" spans="1:2">
      <c r="A297" s="28" t="s">
        <v>913</v>
      </c>
      <c r="B297" s="28" t="s">
        <v>914</v>
      </c>
    </row>
    <row r="298" spans="1:2">
      <c r="A298" s="28" t="s">
        <v>915</v>
      </c>
      <c r="B298" s="28" t="s">
        <v>916</v>
      </c>
    </row>
    <row r="299" spans="1:2">
      <c r="A299" s="28" t="s">
        <v>917</v>
      </c>
      <c r="B299" s="28" t="s">
        <v>918</v>
      </c>
    </row>
    <row r="300" spans="1:2">
      <c r="A300" s="28" t="s">
        <v>919</v>
      </c>
      <c r="B300" s="28" t="s">
        <v>920</v>
      </c>
    </row>
    <row r="301" spans="1:2">
      <c r="A301" s="28" t="s">
        <v>921</v>
      </c>
      <c r="B301" s="28" t="s">
        <v>922</v>
      </c>
    </row>
    <row r="302" spans="1:2">
      <c r="A302" s="28" t="s">
        <v>923</v>
      </c>
      <c r="B302" s="28" t="s">
        <v>924</v>
      </c>
    </row>
    <row r="303" spans="1:2">
      <c r="A303" s="28" t="s">
        <v>925</v>
      </c>
      <c r="B303" s="28" t="s">
        <v>926</v>
      </c>
    </row>
    <row r="304" spans="1:2">
      <c r="A304" s="28" t="s">
        <v>927</v>
      </c>
      <c r="B304" s="28" t="s">
        <v>928</v>
      </c>
    </row>
    <row r="305" spans="1:2">
      <c r="A305" s="28" t="s">
        <v>929</v>
      </c>
      <c r="B305" s="28" t="s">
        <v>930</v>
      </c>
    </row>
    <row r="306" spans="1:2">
      <c r="A306" s="28" t="s">
        <v>931</v>
      </c>
      <c r="B306" s="28" t="s">
        <v>932</v>
      </c>
    </row>
    <row r="307" spans="1:2">
      <c r="A307" s="28" t="s">
        <v>933</v>
      </c>
      <c r="B307" s="28" t="s">
        <v>934</v>
      </c>
    </row>
    <row r="308" spans="1:2">
      <c r="A308" s="28" t="s">
        <v>935</v>
      </c>
      <c r="B308" s="28" t="s">
        <v>936</v>
      </c>
    </row>
    <row r="309" spans="1:2">
      <c r="A309" s="28" t="s">
        <v>937</v>
      </c>
      <c r="B309" s="28" t="s">
        <v>938</v>
      </c>
    </row>
    <row r="310" spans="1:2">
      <c r="A310" s="28" t="s">
        <v>939</v>
      </c>
      <c r="B310" s="28" t="s">
        <v>940</v>
      </c>
    </row>
    <row r="311" spans="1:2">
      <c r="A311" s="28" t="s">
        <v>941</v>
      </c>
      <c r="B311" s="28" t="s">
        <v>942</v>
      </c>
    </row>
    <row r="312" spans="1:2">
      <c r="A312" s="28" t="s">
        <v>943</v>
      </c>
      <c r="B312" s="28" t="s">
        <v>944</v>
      </c>
    </row>
    <row r="313" spans="1:2">
      <c r="A313" s="28" t="s">
        <v>945</v>
      </c>
      <c r="B313" s="28" t="s">
        <v>946</v>
      </c>
    </row>
    <row r="314" spans="1:2">
      <c r="A314" s="28" t="s">
        <v>947</v>
      </c>
      <c r="B314" s="28" t="s">
        <v>948</v>
      </c>
    </row>
    <row r="315" spans="1:2">
      <c r="A315" s="28" t="s">
        <v>949</v>
      </c>
      <c r="B315" s="28" t="s">
        <v>950</v>
      </c>
    </row>
    <row r="316" spans="1:2">
      <c r="A316" s="28" t="s">
        <v>951</v>
      </c>
      <c r="B316" s="28" t="s">
        <v>952</v>
      </c>
    </row>
    <row r="317" spans="1:2">
      <c r="A317" s="28" t="s">
        <v>953</v>
      </c>
      <c r="B317" s="28" t="s">
        <v>954</v>
      </c>
    </row>
    <row r="318" spans="1:2">
      <c r="A318" s="28" t="s">
        <v>955</v>
      </c>
      <c r="B318" s="28" t="s">
        <v>956</v>
      </c>
    </row>
    <row r="319" spans="1:2">
      <c r="A319" s="28" t="s">
        <v>957</v>
      </c>
      <c r="B319" s="28" t="s">
        <v>958</v>
      </c>
    </row>
    <row r="320" spans="1:2">
      <c r="A320" s="28" t="s">
        <v>959</v>
      </c>
      <c r="B320" s="28" t="s">
        <v>960</v>
      </c>
    </row>
    <row r="321" spans="1:2">
      <c r="A321" s="28" t="s">
        <v>961</v>
      </c>
      <c r="B321" s="28" t="s">
        <v>962</v>
      </c>
    </row>
    <row r="322" spans="1:2">
      <c r="A322" s="28" t="s">
        <v>963</v>
      </c>
      <c r="B322" s="28" t="s">
        <v>964</v>
      </c>
    </row>
    <row r="323" spans="1:2">
      <c r="A323" s="28" t="s">
        <v>965</v>
      </c>
      <c r="B323" s="28" t="s">
        <v>966</v>
      </c>
    </row>
    <row r="324" spans="1:2">
      <c r="A324" s="28" t="s">
        <v>967</v>
      </c>
      <c r="B324" s="28" t="s">
        <v>968</v>
      </c>
    </row>
    <row r="325" spans="1:2">
      <c r="A325" s="28" t="s">
        <v>969</v>
      </c>
      <c r="B325" s="28" t="s">
        <v>970</v>
      </c>
    </row>
    <row r="326" spans="1:2">
      <c r="A326" s="28" t="s">
        <v>971</v>
      </c>
      <c r="B326" s="28" t="s">
        <v>972</v>
      </c>
    </row>
    <row r="327" spans="1:2">
      <c r="A327" s="28" t="s">
        <v>973</v>
      </c>
      <c r="B327" s="28" t="s">
        <v>974</v>
      </c>
    </row>
    <row r="328" spans="1:2">
      <c r="A328" s="28" t="s">
        <v>975</v>
      </c>
      <c r="B328" s="28" t="s">
        <v>976</v>
      </c>
    </row>
    <row r="329" spans="1:2">
      <c r="A329" s="28" t="s">
        <v>977</v>
      </c>
      <c r="B329" s="28" t="s">
        <v>978</v>
      </c>
    </row>
    <row r="330" spans="1:2">
      <c r="A330" s="28" t="s">
        <v>979</v>
      </c>
      <c r="B330" s="28" t="s">
        <v>980</v>
      </c>
    </row>
    <row r="331" spans="1:2">
      <c r="A331" s="28" t="s">
        <v>981</v>
      </c>
      <c r="B331" s="28" t="s">
        <v>982</v>
      </c>
    </row>
    <row r="332" spans="1:2">
      <c r="A332" s="28" t="s">
        <v>983</v>
      </c>
      <c r="B332" s="28" t="s">
        <v>984</v>
      </c>
    </row>
    <row r="333" spans="1:2">
      <c r="A333" s="28" t="s">
        <v>985</v>
      </c>
      <c r="B333" s="28" t="s">
        <v>986</v>
      </c>
    </row>
    <row r="334" spans="1:2">
      <c r="A334" s="28" t="s">
        <v>987</v>
      </c>
      <c r="B334" s="28" t="s">
        <v>988</v>
      </c>
    </row>
    <row r="335" spans="1:2">
      <c r="A335" s="28" t="s">
        <v>989</v>
      </c>
      <c r="B335" s="28" t="s">
        <v>990</v>
      </c>
    </row>
    <row r="336" spans="1:2">
      <c r="A336" s="28" t="s">
        <v>991</v>
      </c>
      <c r="B336" s="28" t="s">
        <v>992</v>
      </c>
    </row>
    <row r="337" spans="1:2">
      <c r="A337" s="28" t="s">
        <v>993</v>
      </c>
      <c r="B337" s="28" t="s">
        <v>994</v>
      </c>
    </row>
    <row r="338" spans="1:2">
      <c r="A338" s="28" t="s">
        <v>995</v>
      </c>
      <c r="B338" s="28" t="s">
        <v>996</v>
      </c>
    </row>
    <row r="339" spans="1:2">
      <c r="A339" s="28" t="s">
        <v>997</v>
      </c>
      <c r="B339" s="28" t="s">
        <v>998</v>
      </c>
    </row>
    <row r="340" spans="1:2">
      <c r="A340" s="28" t="s">
        <v>999</v>
      </c>
      <c r="B340" s="28" t="s">
        <v>1000</v>
      </c>
    </row>
    <row r="341" spans="1:2">
      <c r="A341" s="28" t="s">
        <v>1001</v>
      </c>
      <c r="B341" s="28" t="s">
        <v>1002</v>
      </c>
    </row>
    <row r="342" spans="1:2">
      <c r="A342" s="28" t="s">
        <v>1003</v>
      </c>
      <c r="B342" s="28" t="s">
        <v>1004</v>
      </c>
    </row>
    <row r="343" spans="1:2">
      <c r="A343" s="28" t="s">
        <v>1005</v>
      </c>
      <c r="B343" s="28" t="s">
        <v>1006</v>
      </c>
    </row>
    <row r="344" spans="1:2">
      <c r="A344" s="28" t="s">
        <v>1007</v>
      </c>
      <c r="B344" s="28" t="s">
        <v>1008</v>
      </c>
    </row>
    <row r="345" spans="1:2">
      <c r="A345" s="28" t="s">
        <v>1009</v>
      </c>
      <c r="B345" s="28" t="s">
        <v>1010</v>
      </c>
    </row>
    <row r="346" spans="1:2">
      <c r="A346" s="28" t="s">
        <v>1011</v>
      </c>
      <c r="B346" s="28" t="s">
        <v>1012</v>
      </c>
    </row>
    <row r="347" spans="1:2">
      <c r="A347" s="28" t="s">
        <v>1013</v>
      </c>
      <c r="B347" s="28" t="s">
        <v>1014</v>
      </c>
    </row>
    <row r="348" spans="1:2">
      <c r="A348" s="28" t="s">
        <v>1015</v>
      </c>
      <c r="B348" s="28" t="s">
        <v>1016</v>
      </c>
    </row>
    <row r="349" spans="1:2">
      <c r="A349" s="28" t="s">
        <v>1017</v>
      </c>
      <c r="B349" s="28" t="s">
        <v>1018</v>
      </c>
    </row>
    <row r="350" spans="1:2">
      <c r="A350" s="28" t="s">
        <v>1019</v>
      </c>
      <c r="B350" s="28" t="s">
        <v>1020</v>
      </c>
    </row>
    <row r="351" spans="1:2">
      <c r="A351" s="28" t="s">
        <v>1021</v>
      </c>
      <c r="B351" s="28" t="s">
        <v>1022</v>
      </c>
    </row>
    <row r="352" spans="1:2">
      <c r="A352" s="28" t="s">
        <v>1023</v>
      </c>
      <c r="B352" s="28" t="s">
        <v>1024</v>
      </c>
    </row>
    <row r="353" spans="1:2">
      <c r="A353" s="28" t="s">
        <v>1025</v>
      </c>
      <c r="B353" s="28" t="s">
        <v>1026</v>
      </c>
    </row>
    <row r="354" spans="1:2">
      <c r="A354" s="28" t="s">
        <v>1027</v>
      </c>
      <c r="B354" s="28" t="s">
        <v>1028</v>
      </c>
    </row>
    <row r="355" spans="1:2">
      <c r="A355" s="28" t="s">
        <v>1029</v>
      </c>
      <c r="B355" s="28" t="s">
        <v>1030</v>
      </c>
    </row>
    <row r="356" spans="1:2">
      <c r="A356" s="28" t="s">
        <v>1031</v>
      </c>
      <c r="B356" s="28" t="s">
        <v>1032</v>
      </c>
    </row>
    <row r="357" spans="1:2">
      <c r="A357" s="28" t="s">
        <v>1033</v>
      </c>
      <c r="B357" s="28" t="s">
        <v>1034</v>
      </c>
    </row>
    <row r="358" spans="1:2">
      <c r="A358" s="28" t="s">
        <v>1035</v>
      </c>
      <c r="B358" s="28" t="s">
        <v>1036</v>
      </c>
    </row>
    <row r="359" spans="1:2">
      <c r="A359" s="28" t="s">
        <v>1037</v>
      </c>
      <c r="B359" s="28" t="s">
        <v>1038</v>
      </c>
    </row>
    <row r="360" spans="1:2">
      <c r="A360" s="28" t="s">
        <v>1039</v>
      </c>
      <c r="B360" s="28" t="s">
        <v>1040</v>
      </c>
    </row>
    <row r="361" spans="1:2">
      <c r="A361" s="28" t="s">
        <v>1041</v>
      </c>
      <c r="B361" s="28" t="s">
        <v>1042</v>
      </c>
    </row>
    <row r="362" spans="1:2">
      <c r="A362" s="28" t="s">
        <v>1043</v>
      </c>
      <c r="B362" s="28" t="s">
        <v>1044</v>
      </c>
    </row>
    <row r="363" spans="1:2">
      <c r="A363" s="28" t="s">
        <v>1045</v>
      </c>
      <c r="B363" s="28" t="s">
        <v>1046</v>
      </c>
    </row>
    <row r="364" spans="1:2">
      <c r="A364" s="28" t="s">
        <v>1047</v>
      </c>
      <c r="B364" s="28" t="s">
        <v>1048</v>
      </c>
    </row>
    <row r="365" spans="1:2">
      <c r="A365" s="28" t="s">
        <v>1049</v>
      </c>
      <c r="B365" s="28" t="s">
        <v>1050</v>
      </c>
    </row>
    <row r="366" spans="1:2">
      <c r="A366" s="28" t="s">
        <v>1051</v>
      </c>
      <c r="B366" s="28" t="s">
        <v>1052</v>
      </c>
    </row>
    <row r="367" spans="1:2">
      <c r="A367" s="28" t="s">
        <v>1053</v>
      </c>
      <c r="B367" s="28" t="s">
        <v>1054</v>
      </c>
    </row>
    <row r="368" spans="1:2">
      <c r="A368" s="28" t="s">
        <v>1055</v>
      </c>
      <c r="B368" s="28" t="s">
        <v>1056</v>
      </c>
    </row>
    <row r="369" spans="1:2">
      <c r="A369" s="28" t="s">
        <v>1057</v>
      </c>
      <c r="B369" s="28" t="s">
        <v>1058</v>
      </c>
    </row>
    <row r="370" spans="1:2">
      <c r="A370" s="28" t="s">
        <v>1059</v>
      </c>
      <c r="B370" s="28" t="s">
        <v>1060</v>
      </c>
    </row>
    <row r="371" spans="1:2">
      <c r="A371" s="28" t="s">
        <v>1061</v>
      </c>
      <c r="B371" s="28" t="s">
        <v>1062</v>
      </c>
    </row>
    <row r="372" spans="1:2">
      <c r="A372" s="28" t="s">
        <v>1063</v>
      </c>
      <c r="B372" s="28" t="s">
        <v>1064</v>
      </c>
    </row>
    <row r="373" spans="1:2">
      <c r="A373" s="28" t="s">
        <v>1065</v>
      </c>
      <c r="B373" s="28" t="s">
        <v>1066</v>
      </c>
    </row>
    <row r="374" spans="1:2">
      <c r="A374" s="28" t="s">
        <v>1067</v>
      </c>
      <c r="B374" s="28" t="s">
        <v>1068</v>
      </c>
    </row>
    <row r="375" spans="1:2">
      <c r="A375" s="28" t="s">
        <v>1069</v>
      </c>
      <c r="B375" s="28" t="s">
        <v>1070</v>
      </c>
    </row>
    <row r="376" spans="1:2">
      <c r="A376" s="28" t="s">
        <v>1071</v>
      </c>
      <c r="B376" s="28" t="s">
        <v>1072</v>
      </c>
    </row>
    <row r="377" spans="1:2">
      <c r="A377" s="28" t="s">
        <v>1073</v>
      </c>
      <c r="B377" s="28" t="s">
        <v>1074</v>
      </c>
    </row>
    <row r="378" spans="1:2">
      <c r="A378" s="28" t="s">
        <v>1075</v>
      </c>
      <c r="B378" s="28" t="s">
        <v>1076</v>
      </c>
    </row>
    <row r="379" spans="1:2">
      <c r="A379" s="28" t="s">
        <v>1077</v>
      </c>
      <c r="B379" s="28" t="s">
        <v>1078</v>
      </c>
    </row>
    <row r="380" spans="1:2">
      <c r="A380" s="28" t="s">
        <v>1079</v>
      </c>
      <c r="B380" s="28" t="s">
        <v>1080</v>
      </c>
    </row>
    <row r="381" spans="1:2">
      <c r="A381" s="28" t="s">
        <v>1081</v>
      </c>
      <c r="B381" s="28" t="s">
        <v>1082</v>
      </c>
    </row>
    <row r="382" spans="1:2">
      <c r="A382" s="28" t="s">
        <v>1083</v>
      </c>
      <c r="B382" s="28" t="s">
        <v>1084</v>
      </c>
    </row>
    <row r="383" spans="1:2">
      <c r="A383" s="28" t="s">
        <v>1085</v>
      </c>
      <c r="B383" s="28" t="s">
        <v>1086</v>
      </c>
    </row>
    <row r="384" spans="1:2">
      <c r="A384" s="28" t="s">
        <v>1087</v>
      </c>
      <c r="B384" s="28" t="s">
        <v>1088</v>
      </c>
    </row>
    <row r="385" spans="1:2">
      <c r="A385" s="28" t="s">
        <v>1089</v>
      </c>
      <c r="B385" s="28" t="s">
        <v>1090</v>
      </c>
    </row>
    <row r="386" spans="1:2">
      <c r="A386" s="28" t="s">
        <v>1091</v>
      </c>
      <c r="B386" s="28" t="s">
        <v>1092</v>
      </c>
    </row>
    <row r="387" spans="1:2">
      <c r="A387" s="28" t="s">
        <v>1093</v>
      </c>
      <c r="B387" s="28" t="s">
        <v>1094</v>
      </c>
    </row>
    <row r="388" spans="1:2">
      <c r="A388" s="28" t="s">
        <v>1095</v>
      </c>
      <c r="B388" s="28" t="s">
        <v>1096</v>
      </c>
    </row>
    <row r="389" spans="1:2">
      <c r="A389" s="28" t="s">
        <v>1097</v>
      </c>
      <c r="B389" s="28" t="s">
        <v>1098</v>
      </c>
    </row>
    <row r="390" spans="1:2">
      <c r="A390" s="28" t="s">
        <v>1099</v>
      </c>
      <c r="B390" s="28" t="s">
        <v>1100</v>
      </c>
    </row>
    <row r="391" spans="1:2">
      <c r="A391" s="28" t="s">
        <v>1101</v>
      </c>
      <c r="B391" s="28" t="s">
        <v>1102</v>
      </c>
    </row>
    <row r="392" spans="1:2">
      <c r="A392" s="28" t="s">
        <v>1103</v>
      </c>
      <c r="B392" s="28" t="s">
        <v>1104</v>
      </c>
    </row>
    <row r="393" spans="1:2">
      <c r="A393" s="28" t="s">
        <v>1105</v>
      </c>
      <c r="B393" s="28" t="s">
        <v>1106</v>
      </c>
    </row>
    <row r="394" spans="1:2">
      <c r="A394" s="28" t="s">
        <v>1107</v>
      </c>
      <c r="B394" s="28" t="s">
        <v>1108</v>
      </c>
    </row>
    <row r="395" spans="1:2">
      <c r="A395" s="28" t="s">
        <v>1109</v>
      </c>
      <c r="B395" s="28" t="s">
        <v>48840</v>
      </c>
    </row>
    <row r="396" spans="1:2">
      <c r="A396" s="28" t="s">
        <v>1110</v>
      </c>
      <c r="B396" s="28" t="s">
        <v>48841</v>
      </c>
    </row>
    <row r="397" spans="1:2">
      <c r="A397" s="28" t="s">
        <v>1111</v>
      </c>
      <c r="B397" s="28" t="s">
        <v>48842</v>
      </c>
    </row>
    <row r="398" spans="1:2">
      <c r="A398" s="28" t="s">
        <v>1112</v>
      </c>
      <c r="B398" s="28" t="s">
        <v>1113</v>
      </c>
    </row>
    <row r="399" spans="1:2">
      <c r="A399" s="28" t="s">
        <v>1114</v>
      </c>
      <c r="B399" s="28" t="s">
        <v>1115</v>
      </c>
    </row>
    <row r="400" spans="1:2">
      <c r="A400" s="28" t="s">
        <v>1116</v>
      </c>
      <c r="B400" s="28" t="s">
        <v>1117</v>
      </c>
    </row>
    <row r="401" spans="1:2">
      <c r="A401" s="28" t="s">
        <v>1118</v>
      </c>
      <c r="B401" s="28" t="s">
        <v>1119</v>
      </c>
    </row>
    <row r="402" spans="1:2">
      <c r="A402" s="28" t="s">
        <v>1120</v>
      </c>
      <c r="B402" s="28" t="s">
        <v>1121</v>
      </c>
    </row>
    <row r="403" spans="1:2">
      <c r="A403" s="28" t="s">
        <v>1122</v>
      </c>
      <c r="B403" s="28" t="s">
        <v>1123</v>
      </c>
    </row>
    <row r="404" spans="1:2">
      <c r="A404" s="28" t="s">
        <v>1124</v>
      </c>
      <c r="B404" s="28" t="s">
        <v>1125</v>
      </c>
    </row>
    <row r="405" spans="1:2">
      <c r="A405" s="28" t="s">
        <v>1126</v>
      </c>
      <c r="B405" s="28" t="s">
        <v>1127</v>
      </c>
    </row>
    <row r="406" spans="1:2">
      <c r="A406" s="28" t="s">
        <v>1128</v>
      </c>
      <c r="B406" s="28" t="s">
        <v>1129</v>
      </c>
    </row>
    <row r="407" spans="1:2">
      <c r="A407" s="28" t="s">
        <v>1130</v>
      </c>
      <c r="B407" s="28" t="s">
        <v>1131</v>
      </c>
    </row>
    <row r="408" spans="1:2">
      <c r="A408" s="28" t="s">
        <v>1132</v>
      </c>
      <c r="B408" s="28" t="s">
        <v>1133</v>
      </c>
    </row>
    <row r="409" spans="1:2">
      <c r="A409" s="28" t="s">
        <v>1134</v>
      </c>
      <c r="B409" s="28" t="s">
        <v>1135</v>
      </c>
    </row>
    <row r="410" spans="1:2">
      <c r="A410" s="28" t="s">
        <v>1136</v>
      </c>
      <c r="B410" s="28" t="s">
        <v>1137</v>
      </c>
    </row>
    <row r="411" spans="1:2">
      <c r="A411" s="28" t="s">
        <v>1138</v>
      </c>
      <c r="B411" s="28" t="s">
        <v>1139</v>
      </c>
    </row>
    <row r="412" spans="1:2">
      <c r="A412" s="28" t="s">
        <v>11265</v>
      </c>
      <c r="B412" s="28" t="s">
        <v>48843</v>
      </c>
    </row>
    <row r="413" spans="1:2">
      <c r="A413" s="28" t="s">
        <v>1140</v>
      </c>
      <c r="B413" s="28" t="s">
        <v>1141</v>
      </c>
    </row>
    <row r="414" spans="1:2">
      <c r="A414" s="28" t="s">
        <v>1142</v>
      </c>
      <c r="B414" s="28" t="s">
        <v>1143</v>
      </c>
    </row>
    <row r="415" spans="1:2">
      <c r="A415" s="28" t="s">
        <v>1144</v>
      </c>
      <c r="B415" s="28" t="s">
        <v>1145</v>
      </c>
    </row>
    <row r="416" spans="1:2">
      <c r="A416" s="28" t="s">
        <v>1146</v>
      </c>
      <c r="B416" s="28" t="s">
        <v>1147</v>
      </c>
    </row>
    <row r="417" spans="1:2">
      <c r="A417" s="28" t="s">
        <v>1148</v>
      </c>
      <c r="B417" s="28" t="s">
        <v>1149</v>
      </c>
    </row>
    <row r="418" spans="1:2">
      <c r="A418" s="28" t="s">
        <v>1150</v>
      </c>
      <c r="B418" s="28" t="s">
        <v>1151</v>
      </c>
    </row>
    <row r="419" spans="1:2">
      <c r="A419" s="28" t="s">
        <v>1152</v>
      </c>
      <c r="B419" s="28" t="s">
        <v>1153</v>
      </c>
    </row>
    <row r="420" spans="1:2">
      <c r="A420" s="28" t="s">
        <v>1154</v>
      </c>
      <c r="B420" s="28" t="s">
        <v>1155</v>
      </c>
    </row>
    <row r="421" spans="1:2">
      <c r="A421" s="28" t="s">
        <v>1156</v>
      </c>
      <c r="B421" s="28" t="s">
        <v>1157</v>
      </c>
    </row>
    <row r="422" spans="1:2">
      <c r="A422" s="28" t="s">
        <v>1158</v>
      </c>
      <c r="B422" s="28" t="s">
        <v>1159</v>
      </c>
    </row>
    <row r="423" spans="1:2">
      <c r="A423" s="28" t="s">
        <v>1160</v>
      </c>
      <c r="B423" s="28" t="s">
        <v>1161</v>
      </c>
    </row>
    <row r="424" spans="1:2">
      <c r="A424" s="28" t="s">
        <v>1162</v>
      </c>
      <c r="B424" s="28" t="s">
        <v>1163</v>
      </c>
    </row>
    <row r="425" spans="1:2">
      <c r="A425" s="28" t="s">
        <v>1164</v>
      </c>
      <c r="B425" s="28" t="s">
        <v>1165</v>
      </c>
    </row>
    <row r="426" spans="1:2">
      <c r="A426" s="28" t="s">
        <v>1166</v>
      </c>
      <c r="B426" s="28" t="s">
        <v>1167</v>
      </c>
    </row>
    <row r="427" spans="1:2">
      <c r="A427" s="28" t="s">
        <v>1168</v>
      </c>
      <c r="B427" s="28" t="s">
        <v>1169</v>
      </c>
    </row>
    <row r="428" spans="1:2">
      <c r="A428" s="28" t="s">
        <v>1170</v>
      </c>
      <c r="B428" s="28" t="s">
        <v>1171</v>
      </c>
    </row>
    <row r="429" spans="1:2">
      <c r="A429" s="28" t="s">
        <v>1172</v>
      </c>
      <c r="B429" s="28" t="s">
        <v>1173</v>
      </c>
    </row>
    <row r="430" spans="1:2">
      <c r="A430" s="28" t="s">
        <v>1174</v>
      </c>
      <c r="B430" s="28" t="s">
        <v>1175</v>
      </c>
    </row>
    <row r="431" spans="1:2">
      <c r="A431" s="28" t="s">
        <v>1176</v>
      </c>
      <c r="B431" s="28" t="s">
        <v>1177</v>
      </c>
    </row>
    <row r="432" spans="1:2">
      <c r="A432" s="28" t="s">
        <v>1178</v>
      </c>
      <c r="B432" s="28" t="s">
        <v>1179</v>
      </c>
    </row>
    <row r="433" spans="1:2">
      <c r="A433" s="28" t="s">
        <v>1180</v>
      </c>
      <c r="B433" s="28" t="s">
        <v>1181</v>
      </c>
    </row>
    <row r="434" spans="1:2">
      <c r="A434" s="28" t="s">
        <v>1182</v>
      </c>
      <c r="B434" s="28" t="s">
        <v>1183</v>
      </c>
    </row>
    <row r="435" spans="1:2">
      <c r="A435" s="28" t="s">
        <v>1184</v>
      </c>
      <c r="B435" s="28" t="s">
        <v>1185</v>
      </c>
    </row>
    <row r="436" spans="1:2">
      <c r="A436" s="28" t="s">
        <v>1186</v>
      </c>
      <c r="B436" s="28" t="s">
        <v>1187</v>
      </c>
    </row>
    <row r="437" spans="1:2">
      <c r="A437" s="28" t="s">
        <v>1188</v>
      </c>
      <c r="B437" s="28" t="s">
        <v>1189</v>
      </c>
    </row>
    <row r="438" spans="1:2">
      <c r="A438" s="28" t="s">
        <v>1190</v>
      </c>
      <c r="B438" s="28" t="s">
        <v>1191</v>
      </c>
    </row>
    <row r="439" spans="1:2">
      <c r="A439" s="28" t="s">
        <v>1192</v>
      </c>
      <c r="B439" s="28" t="s">
        <v>1193</v>
      </c>
    </row>
    <row r="440" spans="1:2">
      <c r="A440" s="28" t="s">
        <v>1194</v>
      </c>
      <c r="B440" s="28" t="s">
        <v>1195</v>
      </c>
    </row>
    <row r="441" spans="1:2">
      <c r="A441" s="28" t="s">
        <v>1196</v>
      </c>
      <c r="B441" s="28" t="s">
        <v>1197</v>
      </c>
    </row>
    <row r="442" spans="1:2">
      <c r="A442" s="28" t="s">
        <v>1198</v>
      </c>
      <c r="B442" s="28" t="s">
        <v>1199</v>
      </c>
    </row>
    <row r="443" spans="1:2">
      <c r="A443" s="28" t="s">
        <v>1200</v>
      </c>
      <c r="B443" s="28" t="s">
        <v>1201</v>
      </c>
    </row>
    <row r="444" spans="1:2">
      <c r="A444" s="28" t="s">
        <v>1202</v>
      </c>
      <c r="B444" s="28" t="s">
        <v>1203</v>
      </c>
    </row>
    <row r="445" spans="1:2">
      <c r="A445" s="28" t="s">
        <v>1204</v>
      </c>
      <c r="B445" s="28" t="s">
        <v>1205</v>
      </c>
    </row>
    <row r="446" spans="1:2">
      <c r="A446" s="28" t="s">
        <v>1206</v>
      </c>
      <c r="B446" s="28" t="s">
        <v>1207</v>
      </c>
    </row>
    <row r="447" spans="1:2">
      <c r="A447" s="28" t="s">
        <v>1208</v>
      </c>
      <c r="B447" s="28" t="s">
        <v>1209</v>
      </c>
    </row>
    <row r="448" spans="1:2">
      <c r="A448" s="28" t="s">
        <v>1210</v>
      </c>
      <c r="B448" s="28" t="s">
        <v>1211</v>
      </c>
    </row>
    <row r="449" spans="1:2">
      <c r="A449" s="28" t="s">
        <v>1212</v>
      </c>
      <c r="B449" s="28" t="s">
        <v>1213</v>
      </c>
    </row>
    <row r="450" spans="1:2">
      <c r="A450" s="28" t="s">
        <v>1214</v>
      </c>
      <c r="B450" s="28" t="s">
        <v>1215</v>
      </c>
    </row>
    <row r="451" spans="1:2">
      <c r="A451" s="28" t="s">
        <v>1216</v>
      </c>
      <c r="B451" s="28" t="s">
        <v>1217</v>
      </c>
    </row>
    <row r="452" spans="1:2">
      <c r="A452" s="28" t="s">
        <v>1218</v>
      </c>
      <c r="B452" s="28" t="s">
        <v>1219</v>
      </c>
    </row>
    <row r="453" spans="1:2">
      <c r="A453" s="28" t="s">
        <v>1220</v>
      </c>
      <c r="B453" s="28" t="s">
        <v>1221</v>
      </c>
    </row>
    <row r="454" spans="1:2">
      <c r="A454" s="28" t="s">
        <v>1222</v>
      </c>
      <c r="B454" s="28" t="s">
        <v>1223</v>
      </c>
    </row>
    <row r="455" spans="1:2">
      <c r="A455" s="28" t="s">
        <v>1224</v>
      </c>
      <c r="B455" s="28" t="s">
        <v>1225</v>
      </c>
    </row>
    <row r="456" spans="1:2">
      <c r="A456" s="28" t="s">
        <v>1226</v>
      </c>
      <c r="B456" s="28" t="s">
        <v>1227</v>
      </c>
    </row>
    <row r="457" spans="1:2">
      <c r="A457" s="28" t="s">
        <v>1228</v>
      </c>
      <c r="B457" s="28" t="s">
        <v>1229</v>
      </c>
    </row>
    <row r="458" spans="1:2">
      <c r="A458" s="28" t="s">
        <v>1230</v>
      </c>
      <c r="B458" s="28" t="s">
        <v>1231</v>
      </c>
    </row>
    <row r="459" spans="1:2">
      <c r="A459" s="28" t="s">
        <v>1232</v>
      </c>
      <c r="B459" s="28" t="s">
        <v>1233</v>
      </c>
    </row>
    <row r="460" spans="1:2">
      <c r="A460" s="28" t="s">
        <v>1234</v>
      </c>
      <c r="B460" s="28" t="s">
        <v>1235</v>
      </c>
    </row>
    <row r="461" spans="1:2">
      <c r="A461" s="28" t="s">
        <v>1236</v>
      </c>
      <c r="B461" s="28" t="s">
        <v>1237</v>
      </c>
    </row>
    <row r="462" spans="1:2">
      <c r="A462" s="28" t="s">
        <v>1238</v>
      </c>
      <c r="B462" s="28" t="s">
        <v>1239</v>
      </c>
    </row>
    <row r="463" spans="1:2">
      <c r="A463" s="28" t="s">
        <v>1240</v>
      </c>
      <c r="B463" s="28" t="s">
        <v>1241</v>
      </c>
    </row>
    <row r="464" spans="1:2">
      <c r="A464" s="28" t="s">
        <v>1242</v>
      </c>
      <c r="B464" s="28" t="s">
        <v>1243</v>
      </c>
    </row>
    <row r="465" spans="1:2">
      <c r="A465" s="28" t="s">
        <v>1244</v>
      </c>
      <c r="B465" s="28" t="s">
        <v>1245</v>
      </c>
    </row>
    <row r="466" spans="1:2">
      <c r="A466" s="28" t="s">
        <v>1246</v>
      </c>
      <c r="B466" s="28" t="s">
        <v>1247</v>
      </c>
    </row>
    <row r="467" spans="1:2">
      <c r="A467" s="28" t="s">
        <v>1248</v>
      </c>
      <c r="B467" s="28" t="s">
        <v>1249</v>
      </c>
    </row>
    <row r="468" spans="1:2">
      <c r="A468" s="28" t="s">
        <v>114</v>
      </c>
      <c r="B468" s="28" t="s">
        <v>1250</v>
      </c>
    </row>
    <row r="469" spans="1:2">
      <c r="A469" s="28" t="s">
        <v>1251</v>
      </c>
      <c r="B469" s="28" t="s">
        <v>1252</v>
      </c>
    </row>
    <row r="470" spans="1:2">
      <c r="A470" s="28" t="s">
        <v>1253</v>
      </c>
      <c r="B470" s="28" t="s">
        <v>1254</v>
      </c>
    </row>
    <row r="471" spans="1:2">
      <c r="A471" s="28" t="s">
        <v>1255</v>
      </c>
      <c r="B471" s="28" t="s">
        <v>1256</v>
      </c>
    </row>
    <row r="472" spans="1:2">
      <c r="A472" s="28" t="s">
        <v>1257</v>
      </c>
      <c r="B472" s="28" t="s">
        <v>1258</v>
      </c>
    </row>
    <row r="473" spans="1:2">
      <c r="A473" s="28" t="s">
        <v>1259</v>
      </c>
      <c r="B473" s="28" t="s">
        <v>1260</v>
      </c>
    </row>
    <row r="474" spans="1:2">
      <c r="A474" s="28" t="s">
        <v>1261</v>
      </c>
      <c r="B474" s="28" t="s">
        <v>1262</v>
      </c>
    </row>
    <row r="475" spans="1:2">
      <c r="A475" s="28" t="s">
        <v>1263</v>
      </c>
      <c r="B475" s="28" t="s">
        <v>1264</v>
      </c>
    </row>
    <row r="476" spans="1:2">
      <c r="A476" s="28" t="s">
        <v>1265</v>
      </c>
      <c r="B476" s="28" t="s">
        <v>1266</v>
      </c>
    </row>
    <row r="477" spans="1:2">
      <c r="A477" s="28" t="s">
        <v>1267</v>
      </c>
      <c r="B477" s="28" t="s">
        <v>1268</v>
      </c>
    </row>
    <row r="478" spans="1:2">
      <c r="A478" s="28" t="s">
        <v>1269</v>
      </c>
      <c r="B478" s="28" t="s">
        <v>1270</v>
      </c>
    </row>
    <row r="479" spans="1:2">
      <c r="A479" s="28" t="s">
        <v>1271</v>
      </c>
      <c r="B479" s="28" t="s">
        <v>1272</v>
      </c>
    </row>
    <row r="480" spans="1:2">
      <c r="A480" s="28" t="s">
        <v>1273</v>
      </c>
      <c r="B480" s="28" t="s">
        <v>1274</v>
      </c>
    </row>
    <row r="481" spans="1:2">
      <c r="A481" s="28" t="s">
        <v>1275</v>
      </c>
      <c r="B481" s="28" t="s">
        <v>1276</v>
      </c>
    </row>
    <row r="482" spans="1:2">
      <c r="A482" s="28" t="s">
        <v>1277</v>
      </c>
      <c r="B482" s="28" t="s">
        <v>1278</v>
      </c>
    </row>
    <row r="483" spans="1:2">
      <c r="A483" s="28" t="s">
        <v>1279</v>
      </c>
      <c r="B483" s="28" t="s">
        <v>1280</v>
      </c>
    </row>
    <row r="484" spans="1:2">
      <c r="A484" s="28" t="s">
        <v>1281</v>
      </c>
      <c r="B484" s="28" t="s">
        <v>1282</v>
      </c>
    </row>
    <row r="485" spans="1:2">
      <c r="A485" s="28" t="s">
        <v>1283</v>
      </c>
      <c r="B485" s="28" t="s">
        <v>1284</v>
      </c>
    </row>
    <row r="486" spans="1:2">
      <c r="A486" s="28" t="s">
        <v>1285</v>
      </c>
      <c r="B486" s="28" t="s">
        <v>1286</v>
      </c>
    </row>
    <row r="487" spans="1:2">
      <c r="A487" s="28" t="s">
        <v>1287</v>
      </c>
      <c r="B487" s="28" t="s">
        <v>1288</v>
      </c>
    </row>
    <row r="488" spans="1:2">
      <c r="A488" s="28" t="s">
        <v>1289</v>
      </c>
      <c r="B488" s="28" t="s">
        <v>1290</v>
      </c>
    </row>
    <row r="489" spans="1:2">
      <c r="A489" s="28" t="s">
        <v>1291</v>
      </c>
      <c r="B489" s="28" t="s">
        <v>1292</v>
      </c>
    </row>
    <row r="490" spans="1:2">
      <c r="A490" s="28" t="s">
        <v>1293</v>
      </c>
      <c r="B490" s="28" t="s">
        <v>1294</v>
      </c>
    </row>
    <row r="491" spans="1:2">
      <c r="A491" s="28" t="s">
        <v>1295</v>
      </c>
      <c r="B491" s="28" t="s">
        <v>1296</v>
      </c>
    </row>
    <row r="492" spans="1:2">
      <c r="A492" s="28" t="s">
        <v>1297</v>
      </c>
      <c r="B492" s="28" t="s">
        <v>1298</v>
      </c>
    </row>
    <row r="493" spans="1:2">
      <c r="A493" s="28" t="s">
        <v>1299</v>
      </c>
      <c r="B493" s="28" t="s">
        <v>1300</v>
      </c>
    </row>
    <row r="494" spans="1:2">
      <c r="A494" s="28" t="s">
        <v>1301</v>
      </c>
      <c r="B494" s="28" t="s">
        <v>1302</v>
      </c>
    </row>
    <row r="495" spans="1:2">
      <c r="A495" s="28" t="s">
        <v>1303</v>
      </c>
      <c r="B495" s="28" t="s">
        <v>1304</v>
      </c>
    </row>
    <row r="496" spans="1:2">
      <c r="A496" s="28" t="s">
        <v>1305</v>
      </c>
      <c r="B496" s="28" t="s">
        <v>1306</v>
      </c>
    </row>
    <row r="497" spans="1:2">
      <c r="A497" s="28" t="s">
        <v>1307</v>
      </c>
      <c r="B497" s="28" t="s">
        <v>1308</v>
      </c>
    </row>
    <row r="498" spans="1:2">
      <c r="A498" s="28" t="s">
        <v>1309</v>
      </c>
      <c r="B498" s="28" t="s">
        <v>1310</v>
      </c>
    </row>
    <row r="499" spans="1:2">
      <c r="A499" s="28" t="s">
        <v>1311</v>
      </c>
      <c r="B499" s="28" t="s">
        <v>1312</v>
      </c>
    </row>
    <row r="500" spans="1:2">
      <c r="A500" s="28" t="s">
        <v>1313</v>
      </c>
      <c r="B500" s="28" t="s">
        <v>1314</v>
      </c>
    </row>
    <row r="501" spans="1:2">
      <c r="A501" s="28" t="s">
        <v>1315</v>
      </c>
      <c r="B501" s="28" t="s">
        <v>1316</v>
      </c>
    </row>
    <row r="502" spans="1:2">
      <c r="A502" s="28" t="s">
        <v>1317</v>
      </c>
      <c r="B502" s="28" t="s">
        <v>1318</v>
      </c>
    </row>
    <row r="503" spans="1:2">
      <c r="A503" s="28" t="s">
        <v>1319</v>
      </c>
      <c r="B503" s="28" t="s">
        <v>1320</v>
      </c>
    </row>
    <row r="504" spans="1:2">
      <c r="A504" s="28" t="s">
        <v>1321</v>
      </c>
      <c r="B504" s="28" t="s">
        <v>1322</v>
      </c>
    </row>
    <row r="505" spans="1:2">
      <c r="A505" s="28" t="s">
        <v>1323</v>
      </c>
      <c r="B505" s="28" t="s">
        <v>1324</v>
      </c>
    </row>
    <row r="506" spans="1:2">
      <c r="A506" s="28" t="s">
        <v>1325</v>
      </c>
      <c r="B506" s="28" t="s">
        <v>1326</v>
      </c>
    </row>
    <row r="507" spans="1:2">
      <c r="A507" s="28" t="s">
        <v>1327</v>
      </c>
      <c r="B507" s="28" t="s">
        <v>1328</v>
      </c>
    </row>
    <row r="508" spans="1:2">
      <c r="A508" s="28" t="s">
        <v>1329</v>
      </c>
      <c r="B508" s="28" t="s">
        <v>1330</v>
      </c>
    </row>
    <row r="509" spans="1:2">
      <c r="A509" s="28" t="s">
        <v>1331</v>
      </c>
      <c r="B509" s="28" t="s">
        <v>1332</v>
      </c>
    </row>
    <row r="510" spans="1:2">
      <c r="A510" s="28" t="s">
        <v>1333</v>
      </c>
      <c r="B510" s="28" t="s">
        <v>1334</v>
      </c>
    </row>
    <row r="511" spans="1:2">
      <c r="A511" s="28" t="s">
        <v>1335</v>
      </c>
      <c r="B511" s="28" t="s">
        <v>1336</v>
      </c>
    </row>
    <row r="512" spans="1:2">
      <c r="A512" s="28" t="s">
        <v>1337</v>
      </c>
      <c r="B512" s="28" t="s">
        <v>1338</v>
      </c>
    </row>
    <row r="513" spans="1:2">
      <c r="A513" s="28" t="s">
        <v>1339</v>
      </c>
      <c r="B513" s="28" t="s">
        <v>1340</v>
      </c>
    </row>
    <row r="514" spans="1:2">
      <c r="A514" s="28" t="s">
        <v>1341</v>
      </c>
      <c r="B514" s="28" t="s">
        <v>1342</v>
      </c>
    </row>
    <row r="515" spans="1:2">
      <c r="A515" s="28" t="s">
        <v>1343</v>
      </c>
      <c r="B515" s="28" t="s">
        <v>1344</v>
      </c>
    </row>
    <row r="516" spans="1:2">
      <c r="A516" s="28" t="s">
        <v>1345</v>
      </c>
      <c r="B516" s="28" t="s">
        <v>1346</v>
      </c>
    </row>
    <row r="517" spans="1:2">
      <c r="A517" s="28" t="s">
        <v>1347</v>
      </c>
      <c r="B517" s="28" t="s">
        <v>1348</v>
      </c>
    </row>
    <row r="518" spans="1:2">
      <c r="A518" s="28" t="s">
        <v>1349</v>
      </c>
      <c r="B518" s="28" t="s">
        <v>1350</v>
      </c>
    </row>
    <row r="519" spans="1:2">
      <c r="A519" s="28" t="s">
        <v>1351</v>
      </c>
      <c r="B519" s="28" t="s">
        <v>1352</v>
      </c>
    </row>
    <row r="520" spans="1:2">
      <c r="A520" s="28" t="s">
        <v>1353</v>
      </c>
      <c r="B520" s="28" t="s">
        <v>1354</v>
      </c>
    </row>
    <row r="521" spans="1:2">
      <c r="A521" s="28" t="s">
        <v>1355</v>
      </c>
      <c r="B521" s="28" t="s">
        <v>1356</v>
      </c>
    </row>
    <row r="522" spans="1:2">
      <c r="A522" s="28" t="s">
        <v>1357</v>
      </c>
      <c r="B522" s="28" t="s">
        <v>1358</v>
      </c>
    </row>
    <row r="523" spans="1:2">
      <c r="A523" s="28" t="s">
        <v>1359</v>
      </c>
      <c r="B523" s="28" t="s">
        <v>1360</v>
      </c>
    </row>
    <row r="524" spans="1:2">
      <c r="A524" s="28" t="s">
        <v>1361</v>
      </c>
      <c r="B524" s="28" t="s">
        <v>1362</v>
      </c>
    </row>
    <row r="525" spans="1:2">
      <c r="A525" s="28" t="s">
        <v>1363</v>
      </c>
      <c r="B525" s="28" t="s">
        <v>1364</v>
      </c>
    </row>
    <row r="526" spans="1:2">
      <c r="A526" s="28" t="s">
        <v>1365</v>
      </c>
      <c r="B526" s="28" t="s">
        <v>1366</v>
      </c>
    </row>
    <row r="527" spans="1:2">
      <c r="A527" s="28" t="s">
        <v>1367</v>
      </c>
      <c r="B527" s="28" t="s">
        <v>1368</v>
      </c>
    </row>
    <row r="528" spans="1:2">
      <c r="A528" s="28" t="s">
        <v>1369</v>
      </c>
      <c r="B528" s="28" t="s">
        <v>1370</v>
      </c>
    </row>
    <row r="529" spans="1:2">
      <c r="A529" s="28" t="s">
        <v>1371</v>
      </c>
      <c r="B529" s="28" t="s">
        <v>1372</v>
      </c>
    </row>
    <row r="530" spans="1:2">
      <c r="A530" s="28" t="s">
        <v>1373</v>
      </c>
      <c r="B530" s="28" t="s">
        <v>1374</v>
      </c>
    </row>
    <row r="531" spans="1:2">
      <c r="A531" s="28" t="s">
        <v>1375</v>
      </c>
      <c r="B531" s="28" t="s">
        <v>1376</v>
      </c>
    </row>
    <row r="532" spans="1:2">
      <c r="A532" s="28" t="s">
        <v>1377</v>
      </c>
      <c r="B532" s="28" t="s">
        <v>1378</v>
      </c>
    </row>
    <row r="533" spans="1:2">
      <c r="A533" s="28" t="s">
        <v>1379</v>
      </c>
      <c r="B533" s="28" t="s">
        <v>1380</v>
      </c>
    </row>
    <row r="534" spans="1:2">
      <c r="A534" s="28" t="s">
        <v>1381</v>
      </c>
      <c r="B534" s="28" t="s">
        <v>1382</v>
      </c>
    </row>
    <row r="535" spans="1:2">
      <c r="A535" s="28" t="s">
        <v>1383</v>
      </c>
      <c r="B535" s="28" t="s">
        <v>1384</v>
      </c>
    </row>
    <row r="536" spans="1:2">
      <c r="A536" s="28" t="s">
        <v>1385</v>
      </c>
      <c r="B536" s="28" t="s">
        <v>1386</v>
      </c>
    </row>
    <row r="537" spans="1:2">
      <c r="A537" s="28" t="s">
        <v>1387</v>
      </c>
      <c r="B537" s="28" t="s">
        <v>1388</v>
      </c>
    </row>
    <row r="538" spans="1:2">
      <c r="A538" s="28" t="s">
        <v>1389</v>
      </c>
      <c r="B538" s="28" t="s">
        <v>1390</v>
      </c>
    </row>
    <row r="539" spans="1:2">
      <c r="A539" s="28" t="s">
        <v>1391</v>
      </c>
      <c r="B539" s="28" t="s">
        <v>1392</v>
      </c>
    </row>
    <row r="540" spans="1:2">
      <c r="A540" s="28" t="s">
        <v>1393</v>
      </c>
      <c r="B540" s="28" t="s">
        <v>1394</v>
      </c>
    </row>
    <row r="541" spans="1:2">
      <c r="A541" s="28" t="s">
        <v>1395</v>
      </c>
      <c r="B541" s="28" t="s">
        <v>1396</v>
      </c>
    </row>
    <row r="542" spans="1:2">
      <c r="A542" s="28" t="s">
        <v>1397</v>
      </c>
      <c r="B542" s="28" t="s">
        <v>1398</v>
      </c>
    </row>
    <row r="543" spans="1:2">
      <c r="A543" s="28" t="s">
        <v>1399</v>
      </c>
      <c r="B543" s="28" t="s">
        <v>1400</v>
      </c>
    </row>
    <row r="544" spans="1:2">
      <c r="A544" s="28" t="s">
        <v>1401</v>
      </c>
      <c r="B544" s="28" t="s">
        <v>1402</v>
      </c>
    </row>
    <row r="545" spans="1:2">
      <c r="A545" s="28" t="s">
        <v>1403</v>
      </c>
      <c r="B545" s="28" t="s">
        <v>1404</v>
      </c>
    </row>
    <row r="546" spans="1:2">
      <c r="A546" s="28" t="s">
        <v>1405</v>
      </c>
      <c r="B546" s="28" t="s">
        <v>1406</v>
      </c>
    </row>
    <row r="547" spans="1:2">
      <c r="A547" s="28" t="s">
        <v>1407</v>
      </c>
      <c r="B547" s="28" t="s">
        <v>1408</v>
      </c>
    </row>
    <row r="548" spans="1:2">
      <c r="A548" s="28" t="s">
        <v>1409</v>
      </c>
      <c r="B548" s="28" t="s">
        <v>1410</v>
      </c>
    </row>
    <row r="549" spans="1:2">
      <c r="A549" s="28" t="s">
        <v>1411</v>
      </c>
      <c r="B549" s="28" t="s">
        <v>1412</v>
      </c>
    </row>
    <row r="550" spans="1:2">
      <c r="A550" s="28" t="s">
        <v>1413</v>
      </c>
      <c r="B550" s="28" t="s">
        <v>1414</v>
      </c>
    </row>
    <row r="551" spans="1:2">
      <c r="A551" s="28" t="s">
        <v>1415</v>
      </c>
      <c r="B551" s="28" t="s">
        <v>1416</v>
      </c>
    </row>
    <row r="552" spans="1:2">
      <c r="A552" s="28" t="s">
        <v>1417</v>
      </c>
      <c r="B552" s="28" t="s">
        <v>1418</v>
      </c>
    </row>
    <row r="553" spans="1:2">
      <c r="A553" s="28" t="s">
        <v>1419</v>
      </c>
      <c r="B553" s="28" t="s">
        <v>1420</v>
      </c>
    </row>
    <row r="554" spans="1:2">
      <c r="A554" s="28" t="s">
        <v>1421</v>
      </c>
      <c r="B554" s="28" t="s">
        <v>1422</v>
      </c>
    </row>
    <row r="555" spans="1:2">
      <c r="A555" s="28" t="s">
        <v>1423</v>
      </c>
      <c r="B555" s="28" t="s">
        <v>1424</v>
      </c>
    </row>
    <row r="556" spans="1:2">
      <c r="A556" s="28" t="s">
        <v>1425</v>
      </c>
      <c r="B556" s="28" t="s">
        <v>1426</v>
      </c>
    </row>
    <row r="557" spans="1:2">
      <c r="A557" s="28" t="s">
        <v>1427</v>
      </c>
      <c r="B557" s="28" t="s">
        <v>1428</v>
      </c>
    </row>
    <row r="558" spans="1:2">
      <c r="A558" s="28" t="s">
        <v>1429</v>
      </c>
      <c r="B558" s="28" t="s">
        <v>1430</v>
      </c>
    </row>
    <row r="559" spans="1:2">
      <c r="A559" s="28" t="s">
        <v>1431</v>
      </c>
      <c r="B559" s="28" t="s">
        <v>1432</v>
      </c>
    </row>
    <row r="560" spans="1:2">
      <c r="A560" s="28" t="s">
        <v>1433</v>
      </c>
      <c r="B560" s="28" t="s">
        <v>1434</v>
      </c>
    </row>
    <row r="561" spans="1:2">
      <c r="A561" s="28" t="s">
        <v>1435</v>
      </c>
      <c r="B561" s="28" t="s">
        <v>1436</v>
      </c>
    </row>
    <row r="562" spans="1:2">
      <c r="A562" s="28" t="s">
        <v>1437</v>
      </c>
      <c r="B562" s="28" t="s">
        <v>1438</v>
      </c>
    </row>
    <row r="563" spans="1:2">
      <c r="A563" s="28" t="s">
        <v>1439</v>
      </c>
      <c r="B563" s="28" t="s">
        <v>1440</v>
      </c>
    </row>
    <row r="564" spans="1:2">
      <c r="A564" s="28" t="s">
        <v>1441</v>
      </c>
      <c r="B564" s="28" t="s">
        <v>1442</v>
      </c>
    </row>
    <row r="565" spans="1:2">
      <c r="A565" s="28" t="s">
        <v>1443</v>
      </c>
      <c r="B565" s="28" t="s">
        <v>1444</v>
      </c>
    </row>
    <row r="566" spans="1:2">
      <c r="A566" s="28" t="s">
        <v>1445</v>
      </c>
      <c r="B566" s="28" t="s">
        <v>1446</v>
      </c>
    </row>
    <row r="567" spans="1:2">
      <c r="A567" s="28" t="s">
        <v>1447</v>
      </c>
      <c r="B567" s="28" t="s">
        <v>1448</v>
      </c>
    </row>
    <row r="568" spans="1:2">
      <c r="A568" s="28" t="s">
        <v>1449</v>
      </c>
      <c r="B568" s="28" t="s">
        <v>1450</v>
      </c>
    </row>
    <row r="569" spans="1:2">
      <c r="A569" s="28" t="s">
        <v>1451</v>
      </c>
      <c r="B569" s="28" t="s">
        <v>1452</v>
      </c>
    </row>
    <row r="570" spans="1:2">
      <c r="A570" s="28" t="s">
        <v>1453</v>
      </c>
      <c r="B570" s="28" t="s">
        <v>1454</v>
      </c>
    </row>
    <row r="571" spans="1:2">
      <c r="A571" s="28" t="s">
        <v>1455</v>
      </c>
      <c r="B571" s="28" t="s">
        <v>1456</v>
      </c>
    </row>
    <row r="572" spans="1:2">
      <c r="A572" s="28" t="s">
        <v>1457</v>
      </c>
      <c r="B572" s="28" t="s">
        <v>1458</v>
      </c>
    </row>
    <row r="573" spans="1:2">
      <c r="A573" s="28" t="s">
        <v>1459</v>
      </c>
      <c r="B573" s="28" t="s">
        <v>1460</v>
      </c>
    </row>
    <row r="574" spans="1:2">
      <c r="A574" s="28" t="s">
        <v>1461</v>
      </c>
      <c r="B574" s="28" t="s">
        <v>1462</v>
      </c>
    </row>
    <row r="575" spans="1:2">
      <c r="A575" s="28" t="s">
        <v>1463</v>
      </c>
      <c r="B575" s="28" t="s">
        <v>1464</v>
      </c>
    </row>
    <row r="576" spans="1:2">
      <c r="A576" s="28" t="s">
        <v>1465</v>
      </c>
      <c r="B576" s="28" t="s">
        <v>1466</v>
      </c>
    </row>
    <row r="577" spans="1:2">
      <c r="A577" s="28" t="s">
        <v>1467</v>
      </c>
      <c r="B577" s="28" t="s">
        <v>1468</v>
      </c>
    </row>
    <row r="578" spans="1:2">
      <c r="A578" s="28" t="s">
        <v>1469</v>
      </c>
      <c r="B578" s="28" t="s">
        <v>1470</v>
      </c>
    </row>
    <row r="579" spans="1:2">
      <c r="A579" s="28" t="s">
        <v>1471</v>
      </c>
      <c r="B579" s="28" t="s">
        <v>1472</v>
      </c>
    </row>
    <row r="580" spans="1:2">
      <c r="A580" s="28" t="s">
        <v>1473</v>
      </c>
      <c r="B580" s="28" t="s">
        <v>1474</v>
      </c>
    </row>
    <row r="581" spans="1:2">
      <c r="A581" s="28" t="s">
        <v>1475</v>
      </c>
      <c r="B581" s="28" t="s">
        <v>1476</v>
      </c>
    </row>
    <row r="582" spans="1:2">
      <c r="A582" s="28" t="s">
        <v>1477</v>
      </c>
      <c r="B582" s="28" t="s">
        <v>1478</v>
      </c>
    </row>
    <row r="583" spans="1:2">
      <c r="A583" s="28" t="s">
        <v>1479</v>
      </c>
      <c r="B583" s="28" t="s">
        <v>1480</v>
      </c>
    </row>
    <row r="584" spans="1:2">
      <c r="A584" s="28" t="s">
        <v>1481</v>
      </c>
      <c r="B584" s="28" t="s">
        <v>48844</v>
      </c>
    </row>
    <row r="585" spans="1:2">
      <c r="A585" s="28" t="s">
        <v>1482</v>
      </c>
      <c r="B585" s="28" t="s">
        <v>1483</v>
      </c>
    </row>
    <row r="586" spans="1:2">
      <c r="A586" s="28" t="s">
        <v>1484</v>
      </c>
      <c r="B586" s="28" t="s">
        <v>1485</v>
      </c>
    </row>
    <row r="587" spans="1:2">
      <c r="A587" s="28" t="s">
        <v>1486</v>
      </c>
      <c r="B587" s="28" t="s">
        <v>1487</v>
      </c>
    </row>
    <row r="588" spans="1:2">
      <c r="A588" s="28" t="s">
        <v>1488</v>
      </c>
      <c r="B588" s="28" t="s">
        <v>1489</v>
      </c>
    </row>
    <row r="589" spans="1:2">
      <c r="A589" s="28" t="s">
        <v>1490</v>
      </c>
      <c r="B589" s="28" t="s">
        <v>1491</v>
      </c>
    </row>
    <row r="590" spans="1:2">
      <c r="A590" s="28" t="s">
        <v>1492</v>
      </c>
      <c r="B590" s="28" t="s">
        <v>1493</v>
      </c>
    </row>
    <row r="591" spans="1:2">
      <c r="A591" s="28" t="s">
        <v>1494</v>
      </c>
      <c r="B591" s="28" t="s">
        <v>1495</v>
      </c>
    </row>
    <row r="592" spans="1:2">
      <c r="A592" s="28" t="s">
        <v>1496</v>
      </c>
      <c r="B592" s="28" t="s">
        <v>1497</v>
      </c>
    </row>
    <row r="593" spans="1:2">
      <c r="A593" s="28" t="s">
        <v>1498</v>
      </c>
      <c r="B593" s="28" t="s">
        <v>1499</v>
      </c>
    </row>
    <row r="594" spans="1:2">
      <c r="A594" s="28" t="s">
        <v>1500</v>
      </c>
      <c r="B594" s="28" t="s">
        <v>1501</v>
      </c>
    </row>
    <row r="595" spans="1:2">
      <c r="A595" s="28" t="s">
        <v>1502</v>
      </c>
      <c r="B595" s="28" t="s">
        <v>1503</v>
      </c>
    </row>
    <row r="596" spans="1:2">
      <c r="A596" s="28" t="s">
        <v>1504</v>
      </c>
      <c r="B596" s="28" t="s">
        <v>1505</v>
      </c>
    </row>
    <row r="597" spans="1:2">
      <c r="A597" s="28" t="s">
        <v>1506</v>
      </c>
      <c r="B597" s="28" t="s">
        <v>1507</v>
      </c>
    </row>
    <row r="598" spans="1:2">
      <c r="A598" s="28" t="s">
        <v>1508</v>
      </c>
      <c r="B598" s="28" t="s">
        <v>1509</v>
      </c>
    </row>
    <row r="599" spans="1:2">
      <c r="A599" s="28" t="s">
        <v>1510</v>
      </c>
      <c r="B599" s="28" t="s">
        <v>1511</v>
      </c>
    </row>
    <row r="600" spans="1:2">
      <c r="A600" s="28" t="s">
        <v>1512</v>
      </c>
      <c r="B600" s="28" t="s">
        <v>1513</v>
      </c>
    </row>
    <row r="601" spans="1:2">
      <c r="A601" s="28" t="s">
        <v>1514</v>
      </c>
      <c r="B601" s="28" t="s">
        <v>1515</v>
      </c>
    </row>
    <row r="602" spans="1:2">
      <c r="A602" s="28" t="s">
        <v>1516</v>
      </c>
      <c r="B602" s="28" t="s">
        <v>1517</v>
      </c>
    </row>
    <row r="603" spans="1:2">
      <c r="A603" s="28" t="s">
        <v>1518</v>
      </c>
      <c r="B603" s="28" t="s">
        <v>1519</v>
      </c>
    </row>
    <row r="604" spans="1:2">
      <c r="A604" s="28" t="s">
        <v>1520</v>
      </c>
      <c r="B604" s="28" t="s">
        <v>1521</v>
      </c>
    </row>
    <row r="605" spans="1:2">
      <c r="A605" s="28" t="s">
        <v>1522</v>
      </c>
      <c r="B605" s="28" t="s">
        <v>1523</v>
      </c>
    </row>
    <row r="606" spans="1:2">
      <c r="A606" s="28" t="s">
        <v>1524</v>
      </c>
      <c r="B606" s="28" t="s">
        <v>1525</v>
      </c>
    </row>
    <row r="607" spans="1:2">
      <c r="A607" s="28" t="s">
        <v>1526</v>
      </c>
      <c r="B607" s="28" t="s">
        <v>1527</v>
      </c>
    </row>
    <row r="608" spans="1:2">
      <c r="A608" s="28" t="s">
        <v>1528</v>
      </c>
      <c r="B608" s="28" t="s">
        <v>1529</v>
      </c>
    </row>
    <row r="609" spans="1:2">
      <c r="A609" s="28" t="s">
        <v>1530</v>
      </c>
      <c r="B609" s="28" t="s">
        <v>1531</v>
      </c>
    </row>
    <row r="610" spans="1:2">
      <c r="A610" s="28" t="s">
        <v>1532</v>
      </c>
      <c r="B610" s="28" t="s">
        <v>1533</v>
      </c>
    </row>
    <row r="611" spans="1:2">
      <c r="A611" s="28" t="s">
        <v>1534</v>
      </c>
      <c r="B611" s="28" t="s">
        <v>1535</v>
      </c>
    </row>
    <row r="612" spans="1:2">
      <c r="A612" s="28" t="s">
        <v>1536</v>
      </c>
      <c r="B612" s="28" t="s">
        <v>1537</v>
      </c>
    </row>
    <row r="613" spans="1:2">
      <c r="A613" s="28" t="s">
        <v>1538</v>
      </c>
      <c r="B613" s="28" t="s">
        <v>1539</v>
      </c>
    </row>
    <row r="614" spans="1:2">
      <c r="A614" s="28" t="s">
        <v>1540</v>
      </c>
      <c r="B614" s="28" t="s">
        <v>1541</v>
      </c>
    </row>
    <row r="615" spans="1:2">
      <c r="A615" s="28" t="s">
        <v>1542</v>
      </c>
      <c r="B615" s="28" t="s">
        <v>1543</v>
      </c>
    </row>
    <row r="616" spans="1:2">
      <c r="A616" s="28" t="s">
        <v>1544</v>
      </c>
      <c r="B616" s="28" t="s">
        <v>1545</v>
      </c>
    </row>
    <row r="617" spans="1:2">
      <c r="A617" s="28" t="s">
        <v>1546</v>
      </c>
      <c r="B617" s="28" t="s">
        <v>1547</v>
      </c>
    </row>
    <row r="618" spans="1:2">
      <c r="A618" s="28" t="s">
        <v>1548</v>
      </c>
      <c r="B618" s="28" t="s">
        <v>1549</v>
      </c>
    </row>
    <row r="619" spans="1:2">
      <c r="A619" s="28" t="s">
        <v>1550</v>
      </c>
      <c r="B619" s="28" t="s">
        <v>1551</v>
      </c>
    </row>
    <row r="620" spans="1:2">
      <c r="A620" s="28" t="s">
        <v>1552</v>
      </c>
      <c r="B620" s="28" t="s">
        <v>1553</v>
      </c>
    </row>
    <row r="621" spans="1:2">
      <c r="A621" s="28" t="s">
        <v>1554</v>
      </c>
      <c r="B621" s="28" t="s">
        <v>1555</v>
      </c>
    </row>
    <row r="622" spans="1:2">
      <c r="A622" s="28" t="s">
        <v>1556</v>
      </c>
      <c r="B622" s="28" t="s">
        <v>1557</v>
      </c>
    </row>
    <row r="623" spans="1:2">
      <c r="A623" s="28" t="s">
        <v>1558</v>
      </c>
      <c r="B623" s="28" t="s">
        <v>1559</v>
      </c>
    </row>
    <row r="624" spans="1:2">
      <c r="A624" s="28" t="s">
        <v>1560</v>
      </c>
      <c r="B624" s="28" t="s">
        <v>1561</v>
      </c>
    </row>
    <row r="625" spans="1:2">
      <c r="A625" s="28" t="s">
        <v>1562</v>
      </c>
      <c r="B625" s="28" t="s">
        <v>1563</v>
      </c>
    </row>
    <row r="626" spans="1:2">
      <c r="A626" s="28" t="s">
        <v>1564</v>
      </c>
      <c r="B626" s="28" t="s">
        <v>1565</v>
      </c>
    </row>
    <row r="627" spans="1:2">
      <c r="A627" s="28" t="s">
        <v>1566</v>
      </c>
      <c r="B627" s="28" t="s">
        <v>1567</v>
      </c>
    </row>
    <row r="628" spans="1:2">
      <c r="A628" s="28" t="s">
        <v>1568</v>
      </c>
      <c r="B628" s="28" t="s">
        <v>1569</v>
      </c>
    </row>
    <row r="629" spans="1:2">
      <c r="A629" s="28" t="s">
        <v>1570</v>
      </c>
      <c r="B629" s="28" t="s">
        <v>1571</v>
      </c>
    </row>
    <row r="630" spans="1:2">
      <c r="A630" s="28" t="s">
        <v>1572</v>
      </c>
      <c r="B630" s="28" t="s">
        <v>1573</v>
      </c>
    </row>
    <row r="631" spans="1:2">
      <c r="A631" s="28" t="s">
        <v>1574</v>
      </c>
      <c r="B631" s="28" t="s">
        <v>1575</v>
      </c>
    </row>
    <row r="632" spans="1:2">
      <c r="A632" s="28" t="s">
        <v>1576</v>
      </c>
      <c r="B632" s="28" t="s">
        <v>1577</v>
      </c>
    </row>
    <row r="633" spans="1:2">
      <c r="A633" s="28" t="s">
        <v>1578</v>
      </c>
      <c r="B633" s="28" t="s">
        <v>1579</v>
      </c>
    </row>
    <row r="634" spans="1:2">
      <c r="A634" s="28" t="s">
        <v>1580</v>
      </c>
      <c r="B634" s="28" t="s">
        <v>1581</v>
      </c>
    </row>
    <row r="635" spans="1:2">
      <c r="A635" s="28" t="s">
        <v>1582</v>
      </c>
      <c r="B635" s="28" t="s">
        <v>1583</v>
      </c>
    </row>
    <row r="636" spans="1:2">
      <c r="A636" s="28" t="s">
        <v>1584</v>
      </c>
      <c r="B636" s="28" t="s">
        <v>1585</v>
      </c>
    </row>
    <row r="637" spans="1:2">
      <c r="A637" s="28" t="s">
        <v>1586</v>
      </c>
      <c r="B637" s="28" t="s">
        <v>1587</v>
      </c>
    </row>
    <row r="638" spans="1:2">
      <c r="A638" s="28" t="s">
        <v>1588</v>
      </c>
      <c r="B638" s="28" t="s">
        <v>1589</v>
      </c>
    </row>
    <row r="639" spans="1:2">
      <c r="A639" s="28" t="s">
        <v>1590</v>
      </c>
      <c r="B639" s="28" t="s">
        <v>1591</v>
      </c>
    </row>
    <row r="640" spans="1:2">
      <c r="A640" s="28" t="s">
        <v>1592</v>
      </c>
      <c r="B640" s="28" t="s">
        <v>1593</v>
      </c>
    </row>
    <row r="641" spans="1:2">
      <c r="A641" s="28" t="s">
        <v>1594</v>
      </c>
      <c r="B641" s="28" t="s">
        <v>1595</v>
      </c>
    </row>
    <row r="642" spans="1:2">
      <c r="A642" s="28" t="s">
        <v>1596</v>
      </c>
      <c r="B642" s="28" t="s">
        <v>1597</v>
      </c>
    </row>
    <row r="643" spans="1:2">
      <c r="A643" s="28" t="s">
        <v>1598</v>
      </c>
      <c r="B643" s="28" t="s">
        <v>1599</v>
      </c>
    </row>
    <row r="644" spans="1:2">
      <c r="A644" s="28" t="s">
        <v>1600</v>
      </c>
      <c r="B644" s="28" t="s">
        <v>1601</v>
      </c>
    </row>
    <row r="645" spans="1:2">
      <c r="A645" s="28" t="s">
        <v>1602</v>
      </c>
      <c r="B645" s="28" t="s">
        <v>1603</v>
      </c>
    </row>
    <row r="646" spans="1:2">
      <c r="A646" s="28" t="s">
        <v>1604</v>
      </c>
      <c r="B646" s="28" t="s">
        <v>1605</v>
      </c>
    </row>
    <row r="647" spans="1:2">
      <c r="A647" s="28" t="s">
        <v>1606</v>
      </c>
      <c r="B647" s="28" t="s">
        <v>1607</v>
      </c>
    </row>
    <row r="648" spans="1:2">
      <c r="A648" s="28" t="s">
        <v>1608</v>
      </c>
      <c r="B648" s="28" t="s">
        <v>1609</v>
      </c>
    </row>
    <row r="649" spans="1:2">
      <c r="A649" s="28" t="s">
        <v>1610</v>
      </c>
      <c r="B649" s="28" t="s">
        <v>1611</v>
      </c>
    </row>
    <row r="650" spans="1:2">
      <c r="A650" s="28" t="s">
        <v>1612</v>
      </c>
      <c r="B650" s="28" t="s">
        <v>1613</v>
      </c>
    </row>
    <row r="651" spans="1:2">
      <c r="A651" s="28" t="s">
        <v>1614</v>
      </c>
      <c r="B651" s="28" t="s">
        <v>1615</v>
      </c>
    </row>
    <row r="652" spans="1:2">
      <c r="A652" s="28" t="s">
        <v>1616</v>
      </c>
      <c r="B652" s="28" t="s">
        <v>1617</v>
      </c>
    </row>
    <row r="653" spans="1:2">
      <c r="A653" s="28" t="s">
        <v>1618</v>
      </c>
      <c r="B653" s="28" t="s">
        <v>1619</v>
      </c>
    </row>
    <row r="654" spans="1:2">
      <c r="A654" s="28" t="s">
        <v>1620</v>
      </c>
      <c r="B654" s="28" t="s">
        <v>1621</v>
      </c>
    </row>
    <row r="655" spans="1:2">
      <c r="A655" s="28" t="s">
        <v>1622</v>
      </c>
      <c r="B655" s="28" t="s">
        <v>1619</v>
      </c>
    </row>
    <row r="656" spans="1:2">
      <c r="A656" s="28" t="s">
        <v>1623</v>
      </c>
      <c r="B656" s="28" t="s">
        <v>1624</v>
      </c>
    </row>
    <row r="657" spans="1:2">
      <c r="A657" s="28" t="s">
        <v>1625</v>
      </c>
      <c r="B657" s="28" t="s">
        <v>1626</v>
      </c>
    </row>
    <row r="658" spans="1:2">
      <c r="A658" s="28" t="s">
        <v>1627</v>
      </c>
      <c r="B658" s="28" t="s">
        <v>1628</v>
      </c>
    </row>
    <row r="659" spans="1:2">
      <c r="A659" s="28" t="s">
        <v>1629</v>
      </c>
      <c r="B659" s="28" t="s">
        <v>1630</v>
      </c>
    </row>
    <row r="660" spans="1:2">
      <c r="A660" s="28" t="s">
        <v>1631</v>
      </c>
      <c r="B660" s="28" t="s">
        <v>1632</v>
      </c>
    </row>
    <row r="661" spans="1:2">
      <c r="A661" s="28" t="s">
        <v>1633</v>
      </c>
      <c r="B661" s="28" t="s">
        <v>1634</v>
      </c>
    </row>
    <row r="662" spans="1:2">
      <c r="A662" s="28" t="s">
        <v>1635</v>
      </c>
      <c r="B662" s="28" t="s">
        <v>1636</v>
      </c>
    </row>
    <row r="663" spans="1:2">
      <c r="A663" s="28" t="s">
        <v>1637</v>
      </c>
      <c r="B663" s="28" t="s">
        <v>1638</v>
      </c>
    </row>
    <row r="664" spans="1:2">
      <c r="A664" s="28" t="s">
        <v>1639</v>
      </c>
      <c r="B664" s="28" t="s">
        <v>1640</v>
      </c>
    </row>
    <row r="665" spans="1:2">
      <c r="A665" s="28" t="s">
        <v>1641</v>
      </c>
      <c r="B665" s="28" t="s">
        <v>1642</v>
      </c>
    </row>
    <row r="666" spans="1:2">
      <c r="A666" s="28" t="s">
        <v>1643</v>
      </c>
      <c r="B666" s="28" t="s">
        <v>1644</v>
      </c>
    </row>
    <row r="667" spans="1:2">
      <c r="A667" s="28" t="s">
        <v>1645</v>
      </c>
      <c r="B667" s="28" t="s">
        <v>1646</v>
      </c>
    </row>
    <row r="668" spans="1:2">
      <c r="A668" s="28" t="s">
        <v>1647</v>
      </c>
      <c r="B668" s="28" t="s">
        <v>1648</v>
      </c>
    </row>
    <row r="669" spans="1:2">
      <c r="A669" s="28" t="s">
        <v>1649</v>
      </c>
      <c r="B669" s="28" t="s">
        <v>1650</v>
      </c>
    </row>
    <row r="670" spans="1:2">
      <c r="A670" s="28" t="s">
        <v>1651</v>
      </c>
      <c r="B670" s="28" t="s">
        <v>1652</v>
      </c>
    </row>
    <row r="671" spans="1:2">
      <c r="A671" s="28" t="s">
        <v>1653</v>
      </c>
      <c r="B671" s="28" t="s">
        <v>1654</v>
      </c>
    </row>
    <row r="672" spans="1:2">
      <c r="A672" s="28" t="s">
        <v>1655</v>
      </c>
      <c r="B672" s="28" t="s">
        <v>1656</v>
      </c>
    </row>
    <row r="673" spans="1:2">
      <c r="A673" s="28" t="s">
        <v>1657</v>
      </c>
      <c r="B673" s="28" t="s">
        <v>1658</v>
      </c>
    </row>
    <row r="674" spans="1:2">
      <c r="A674" s="28" t="s">
        <v>1659</v>
      </c>
      <c r="B674" s="28" t="s">
        <v>1660</v>
      </c>
    </row>
    <row r="675" spans="1:2">
      <c r="A675" s="28" t="s">
        <v>1661</v>
      </c>
      <c r="B675" s="28" t="s">
        <v>1662</v>
      </c>
    </row>
    <row r="676" spans="1:2">
      <c r="A676" s="28" t="s">
        <v>1663</v>
      </c>
      <c r="B676" s="28" t="s">
        <v>1664</v>
      </c>
    </row>
    <row r="677" spans="1:2">
      <c r="A677" s="28" t="s">
        <v>1665</v>
      </c>
      <c r="B677" s="28" t="s">
        <v>1666</v>
      </c>
    </row>
    <row r="678" spans="1:2">
      <c r="A678" s="28" t="s">
        <v>1667</v>
      </c>
      <c r="B678" s="28" t="s">
        <v>1668</v>
      </c>
    </row>
    <row r="679" spans="1:2">
      <c r="A679" s="28" t="s">
        <v>1669</v>
      </c>
      <c r="B679" s="28" t="s">
        <v>1670</v>
      </c>
    </row>
    <row r="680" spans="1:2">
      <c r="A680" s="28" t="s">
        <v>1671</v>
      </c>
      <c r="B680" s="28" t="s">
        <v>1672</v>
      </c>
    </row>
    <row r="681" spans="1:2">
      <c r="A681" s="28" t="s">
        <v>1673</v>
      </c>
      <c r="B681" s="28" t="s">
        <v>1674</v>
      </c>
    </row>
    <row r="682" spans="1:2">
      <c r="A682" s="28" t="s">
        <v>1675</v>
      </c>
      <c r="B682" s="28" t="s">
        <v>1676</v>
      </c>
    </row>
    <row r="683" spans="1:2">
      <c r="A683" s="28" t="s">
        <v>1677</v>
      </c>
      <c r="B683" s="28" t="s">
        <v>1678</v>
      </c>
    </row>
    <row r="684" spans="1:2">
      <c r="A684" s="28" t="s">
        <v>1679</v>
      </c>
      <c r="B684" s="28" t="s">
        <v>1680</v>
      </c>
    </row>
    <row r="685" spans="1:2">
      <c r="A685" s="28" t="s">
        <v>1681</v>
      </c>
      <c r="B685" s="28" t="s">
        <v>1682</v>
      </c>
    </row>
    <row r="686" spans="1:2">
      <c r="A686" s="28" t="s">
        <v>1683</v>
      </c>
      <c r="B686" s="28" t="s">
        <v>1684</v>
      </c>
    </row>
    <row r="687" spans="1:2">
      <c r="A687" s="28" t="s">
        <v>1685</v>
      </c>
      <c r="B687" s="28" t="s">
        <v>1686</v>
      </c>
    </row>
    <row r="688" spans="1:2">
      <c r="A688" s="28" t="s">
        <v>1687</v>
      </c>
      <c r="B688" s="28" t="s">
        <v>1688</v>
      </c>
    </row>
    <row r="689" spans="1:2">
      <c r="A689" s="28" t="s">
        <v>1689</v>
      </c>
      <c r="B689" s="28" t="s">
        <v>1690</v>
      </c>
    </row>
    <row r="690" spans="1:2">
      <c r="A690" s="28" t="s">
        <v>1691</v>
      </c>
      <c r="B690" s="28" t="s">
        <v>1692</v>
      </c>
    </row>
    <row r="691" spans="1:2">
      <c r="A691" s="28" t="s">
        <v>1693</v>
      </c>
      <c r="B691" s="28" t="s">
        <v>1694</v>
      </c>
    </row>
    <row r="692" spans="1:2">
      <c r="A692" s="28" t="s">
        <v>1695</v>
      </c>
      <c r="B692" s="28" t="s">
        <v>1696</v>
      </c>
    </row>
    <row r="693" spans="1:2">
      <c r="A693" s="28" t="s">
        <v>1697</v>
      </c>
      <c r="B693" s="28" t="s">
        <v>1698</v>
      </c>
    </row>
    <row r="694" spans="1:2">
      <c r="A694" s="28" t="s">
        <v>1699</v>
      </c>
      <c r="B694" s="28" t="s">
        <v>1700</v>
      </c>
    </row>
    <row r="695" spans="1:2">
      <c r="A695" s="28" t="s">
        <v>1701</v>
      </c>
      <c r="B695" s="28" t="s">
        <v>1702</v>
      </c>
    </row>
    <row r="696" spans="1:2">
      <c r="A696" s="28" t="s">
        <v>1703</v>
      </c>
      <c r="B696" s="28" t="s">
        <v>1704</v>
      </c>
    </row>
    <row r="697" spans="1:2">
      <c r="A697" s="28" t="s">
        <v>1705</v>
      </c>
      <c r="B697" s="28" t="s">
        <v>1706</v>
      </c>
    </row>
    <row r="698" spans="1:2">
      <c r="A698" s="28" t="s">
        <v>1707</v>
      </c>
      <c r="B698" s="28" t="s">
        <v>1708</v>
      </c>
    </row>
    <row r="699" spans="1:2">
      <c r="A699" s="28" t="s">
        <v>1709</v>
      </c>
      <c r="B699" s="28" t="s">
        <v>1710</v>
      </c>
    </row>
    <row r="700" spans="1:2">
      <c r="A700" s="28" t="s">
        <v>1711</v>
      </c>
      <c r="B700" s="28" t="s">
        <v>1712</v>
      </c>
    </row>
    <row r="701" spans="1:2">
      <c r="A701" s="28" t="s">
        <v>1713</v>
      </c>
      <c r="B701" s="28" t="s">
        <v>1714</v>
      </c>
    </row>
    <row r="702" spans="1:2">
      <c r="A702" s="28" t="s">
        <v>1715</v>
      </c>
      <c r="B702" s="28" t="s">
        <v>1716</v>
      </c>
    </row>
    <row r="703" spans="1:2">
      <c r="A703" s="28" t="s">
        <v>1717</v>
      </c>
      <c r="B703" s="28" t="s">
        <v>1718</v>
      </c>
    </row>
    <row r="704" spans="1:2">
      <c r="A704" s="28" t="s">
        <v>1719</v>
      </c>
      <c r="B704" s="28" t="s">
        <v>1720</v>
      </c>
    </row>
    <row r="705" spans="1:2">
      <c r="A705" s="28" t="s">
        <v>1721</v>
      </c>
      <c r="B705" s="28" t="s">
        <v>1722</v>
      </c>
    </row>
    <row r="706" spans="1:2">
      <c r="A706" s="28" t="s">
        <v>1723</v>
      </c>
      <c r="B706" s="28" t="s">
        <v>1724</v>
      </c>
    </row>
    <row r="707" spans="1:2">
      <c r="A707" s="28" t="s">
        <v>1725</v>
      </c>
      <c r="B707" s="28" t="s">
        <v>1726</v>
      </c>
    </row>
    <row r="708" spans="1:2">
      <c r="A708" s="28" t="s">
        <v>1727</v>
      </c>
      <c r="B708" s="28" t="s">
        <v>1728</v>
      </c>
    </row>
    <row r="709" spans="1:2">
      <c r="A709" s="28" t="s">
        <v>1729</v>
      </c>
      <c r="B709" s="28" t="s">
        <v>1730</v>
      </c>
    </row>
    <row r="710" spans="1:2">
      <c r="A710" s="28" t="s">
        <v>1731</v>
      </c>
      <c r="B710" s="28" t="s">
        <v>1732</v>
      </c>
    </row>
    <row r="711" spans="1:2">
      <c r="A711" s="28" t="s">
        <v>1733</v>
      </c>
      <c r="B711" s="28" t="s">
        <v>1734</v>
      </c>
    </row>
    <row r="712" spans="1:2">
      <c r="A712" s="28" t="s">
        <v>1735</v>
      </c>
      <c r="B712" s="28" t="s">
        <v>1736</v>
      </c>
    </row>
    <row r="713" spans="1:2">
      <c r="A713" s="28" t="s">
        <v>1737</v>
      </c>
      <c r="B713" s="28" t="s">
        <v>1738</v>
      </c>
    </row>
    <row r="714" spans="1:2">
      <c r="A714" s="28" t="s">
        <v>1739</v>
      </c>
      <c r="B714" s="28" t="s">
        <v>1740</v>
      </c>
    </row>
    <row r="715" spans="1:2">
      <c r="A715" s="28" t="s">
        <v>1741</v>
      </c>
      <c r="B715" s="28" t="s">
        <v>1742</v>
      </c>
    </row>
    <row r="716" spans="1:2">
      <c r="A716" s="28" t="s">
        <v>1743</v>
      </c>
      <c r="B716" s="28" t="s">
        <v>1744</v>
      </c>
    </row>
    <row r="717" spans="1:2">
      <c r="A717" s="28" t="s">
        <v>1745</v>
      </c>
      <c r="B717" s="28" t="s">
        <v>1746</v>
      </c>
    </row>
    <row r="718" spans="1:2">
      <c r="A718" s="28" t="s">
        <v>1747</v>
      </c>
      <c r="B718" s="28" t="s">
        <v>1748</v>
      </c>
    </row>
    <row r="719" spans="1:2">
      <c r="A719" s="28" t="s">
        <v>1749</v>
      </c>
      <c r="B719" s="28" t="s">
        <v>1750</v>
      </c>
    </row>
    <row r="720" spans="1:2">
      <c r="A720" s="28" t="s">
        <v>1751</v>
      </c>
      <c r="B720" s="28" t="s">
        <v>1752</v>
      </c>
    </row>
    <row r="721" spans="1:2">
      <c r="A721" s="28" t="s">
        <v>1753</v>
      </c>
      <c r="B721" s="28" t="s">
        <v>1754</v>
      </c>
    </row>
    <row r="722" spans="1:2">
      <c r="A722" s="28" t="s">
        <v>1755</v>
      </c>
      <c r="B722" s="28" t="s">
        <v>1756</v>
      </c>
    </row>
    <row r="723" spans="1:2">
      <c r="A723" s="28" t="s">
        <v>1757</v>
      </c>
      <c r="B723" s="28" t="s">
        <v>1758</v>
      </c>
    </row>
    <row r="724" spans="1:2">
      <c r="A724" s="28" t="s">
        <v>1759</v>
      </c>
      <c r="B724" s="28" t="s">
        <v>1760</v>
      </c>
    </row>
    <row r="725" spans="1:2">
      <c r="A725" s="28" t="s">
        <v>1761</v>
      </c>
      <c r="B725" s="28" t="s">
        <v>1762</v>
      </c>
    </row>
    <row r="726" spans="1:2">
      <c r="A726" s="28" t="s">
        <v>1763</v>
      </c>
      <c r="B726" s="28" t="s">
        <v>1764</v>
      </c>
    </row>
    <row r="727" spans="1:2">
      <c r="A727" s="28" t="s">
        <v>1765</v>
      </c>
      <c r="B727" s="28" t="s">
        <v>1766</v>
      </c>
    </row>
    <row r="728" spans="1:2">
      <c r="A728" s="28" t="s">
        <v>1767</v>
      </c>
      <c r="B728" s="28" t="s">
        <v>1768</v>
      </c>
    </row>
    <row r="729" spans="1:2">
      <c r="A729" s="28" t="s">
        <v>1769</v>
      </c>
      <c r="B729" s="28" t="s">
        <v>1770</v>
      </c>
    </row>
    <row r="730" spans="1:2">
      <c r="A730" s="28" t="s">
        <v>1771</v>
      </c>
      <c r="B730" s="28" t="s">
        <v>1772</v>
      </c>
    </row>
    <row r="731" spans="1:2">
      <c r="A731" s="28" t="s">
        <v>1773</v>
      </c>
      <c r="B731" s="28" t="s">
        <v>1774</v>
      </c>
    </row>
    <row r="732" spans="1:2">
      <c r="A732" s="28" t="s">
        <v>1775</v>
      </c>
      <c r="B732" s="28" t="s">
        <v>1776</v>
      </c>
    </row>
    <row r="733" spans="1:2">
      <c r="A733" s="28" t="s">
        <v>1777</v>
      </c>
      <c r="B733" s="28" t="s">
        <v>1778</v>
      </c>
    </row>
    <row r="734" spans="1:2">
      <c r="A734" s="28" t="s">
        <v>1779</v>
      </c>
      <c r="B734" s="28" t="s">
        <v>1780</v>
      </c>
    </row>
    <row r="735" spans="1:2">
      <c r="A735" s="28" t="s">
        <v>1781</v>
      </c>
      <c r="B735" s="28" t="s">
        <v>1782</v>
      </c>
    </row>
    <row r="736" spans="1:2">
      <c r="A736" s="28" t="s">
        <v>1783</v>
      </c>
      <c r="B736" s="28" t="s">
        <v>1784</v>
      </c>
    </row>
    <row r="737" spans="1:2">
      <c r="A737" s="28" t="s">
        <v>1785</v>
      </c>
      <c r="B737" s="28" t="s">
        <v>1786</v>
      </c>
    </row>
    <row r="738" spans="1:2">
      <c r="A738" s="28" t="s">
        <v>1787</v>
      </c>
      <c r="B738" s="28" t="s">
        <v>1788</v>
      </c>
    </row>
    <row r="739" spans="1:2">
      <c r="A739" s="28" t="s">
        <v>1789</v>
      </c>
      <c r="B739" s="28" t="s">
        <v>1790</v>
      </c>
    </row>
    <row r="740" spans="1:2">
      <c r="A740" s="28" t="s">
        <v>1791</v>
      </c>
      <c r="B740" s="28" t="s">
        <v>1792</v>
      </c>
    </row>
    <row r="741" spans="1:2">
      <c r="A741" s="28" t="s">
        <v>1793</v>
      </c>
      <c r="B741" s="28" t="s">
        <v>1794</v>
      </c>
    </row>
    <row r="742" spans="1:2">
      <c r="A742" s="28" t="s">
        <v>1795</v>
      </c>
      <c r="B742" s="28" t="s">
        <v>1796</v>
      </c>
    </row>
    <row r="743" spans="1:2">
      <c r="A743" s="28" t="s">
        <v>1797</v>
      </c>
      <c r="B743" s="28" t="s">
        <v>1798</v>
      </c>
    </row>
    <row r="744" spans="1:2">
      <c r="A744" s="28" t="s">
        <v>1799</v>
      </c>
      <c r="B744" s="28" t="s">
        <v>1800</v>
      </c>
    </row>
    <row r="745" spans="1:2">
      <c r="A745" s="28" t="s">
        <v>1801</v>
      </c>
      <c r="B745" s="28" t="s">
        <v>1802</v>
      </c>
    </row>
    <row r="746" spans="1:2">
      <c r="A746" s="28" t="s">
        <v>1803</v>
      </c>
      <c r="B746" s="28" t="s">
        <v>1804</v>
      </c>
    </row>
    <row r="747" spans="1:2">
      <c r="A747" s="28" t="s">
        <v>1805</v>
      </c>
      <c r="B747" s="28" t="s">
        <v>1806</v>
      </c>
    </row>
    <row r="748" spans="1:2">
      <c r="A748" s="28" t="s">
        <v>1807</v>
      </c>
      <c r="B748" s="28" t="s">
        <v>1808</v>
      </c>
    </row>
    <row r="749" spans="1:2">
      <c r="A749" s="28" t="s">
        <v>1809</v>
      </c>
      <c r="B749" s="28" t="s">
        <v>1810</v>
      </c>
    </row>
    <row r="750" spans="1:2">
      <c r="A750" s="28" t="s">
        <v>1811</v>
      </c>
      <c r="B750" s="28" t="s">
        <v>1812</v>
      </c>
    </row>
    <row r="751" spans="1:2">
      <c r="A751" s="28" t="s">
        <v>1813</v>
      </c>
      <c r="B751" s="28" t="s">
        <v>1814</v>
      </c>
    </row>
    <row r="752" spans="1:2">
      <c r="A752" s="28" t="s">
        <v>1815</v>
      </c>
      <c r="B752" s="28" t="s">
        <v>1816</v>
      </c>
    </row>
    <row r="753" spans="1:2">
      <c r="A753" s="28" t="s">
        <v>1817</v>
      </c>
      <c r="B753" s="28" t="s">
        <v>1818</v>
      </c>
    </row>
    <row r="754" spans="1:2">
      <c r="A754" s="28" t="s">
        <v>1819</v>
      </c>
      <c r="B754" s="28" t="s">
        <v>1820</v>
      </c>
    </row>
    <row r="755" spans="1:2">
      <c r="A755" s="28" t="s">
        <v>1821</v>
      </c>
      <c r="B755" s="28" t="s">
        <v>1822</v>
      </c>
    </row>
    <row r="756" spans="1:2">
      <c r="A756" s="28" t="s">
        <v>1823</v>
      </c>
      <c r="B756" s="28" t="s">
        <v>1824</v>
      </c>
    </row>
    <row r="757" spans="1:2">
      <c r="A757" s="28" t="s">
        <v>1825</v>
      </c>
      <c r="B757" s="28" t="s">
        <v>1826</v>
      </c>
    </row>
    <row r="758" spans="1:2">
      <c r="A758" s="28" t="s">
        <v>1827</v>
      </c>
      <c r="B758" s="28" t="s">
        <v>1828</v>
      </c>
    </row>
    <row r="759" spans="1:2">
      <c r="A759" s="28" t="s">
        <v>1829</v>
      </c>
      <c r="B759" s="28" t="s">
        <v>1830</v>
      </c>
    </row>
    <row r="760" spans="1:2">
      <c r="A760" s="28" t="s">
        <v>1831</v>
      </c>
      <c r="B760" s="28" t="s">
        <v>1832</v>
      </c>
    </row>
    <row r="761" spans="1:2">
      <c r="A761" s="28" t="s">
        <v>1833</v>
      </c>
      <c r="B761" s="28" t="s">
        <v>1834</v>
      </c>
    </row>
    <row r="762" spans="1:2">
      <c r="A762" s="28" t="s">
        <v>1835</v>
      </c>
      <c r="B762" s="28" t="s">
        <v>1836</v>
      </c>
    </row>
    <row r="763" spans="1:2">
      <c r="A763" s="28" t="s">
        <v>1837</v>
      </c>
      <c r="B763" s="28" t="s">
        <v>1838</v>
      </c>
    </row>
    <row r="764" spans="1:2">
      <c r="A764" s="28" t="s">
        <v>1839</v>
      </c>
      <c r="B764" s="28" t="s">
        <v>1840</v>
      </c>
    </row>
    <row r="765" spans="1:2">
      <c r="A765" s="28" t="s">
        <v>1841</v>
      </c>
      <c r="B765" s="28" t="s">
        <v>1842</v>
      </c>
    </row>
    <row r="766" spans="1:2">
      <c r="A766" s="28" t="s">
        <v>1843</v>
      </c>
      <c r="B766" s="28" t="s">
        <v>1844</v>
      </c>
    </row>
    <row r="767" spans="1:2">
      <c r="A767" s="28" t="s">
        <v>1845</v>
      </c>
      <c r="B767" s="28" t="s">
        <v>1846</v>
      </c>
    </row>
    <row r="768" spans="1:2">
      <c r="A768" s="28" t="s">
        <v>1847</v>
      </c>
      <c r="B768" s="28" t="s">
        <v>1848</v>
      </c>
    </row>
    <row r="769" spans="1:2">
      <c r="A769" s="28" t="s">
        <v>1849</v>
      </c>
      <c r="B769" s="28" t="s">
        <v>1850</v>
      </c>
    </row>
    <row r="770" spans="1:2">
      <c r="A770" s="28" t="s">
        <v>1851</v>
      </c>
      <c r="B770" s="28" t="s">
        <v>1852</v>
      </c>
    </row>
    <row r="771" spans="1:2">
      <c r="A771" s="28" t="s">
        <v>1853</v>
      </c>
      <c r="B771" s="28" t="s">
        <v>1854</v>
      </c>
    </row>
    <row r="772" spans="1:2">
      <c r="A772" s="28" t="s">
        <v>1855</v>
      </c>
      <c r="B772" s="28" t="s">
        <v>1856</v>
      </c>
    </row>
    <row r="773" spans="1:2">
      <c r="A773" s="28" t="s">
        <v>1857</v>
      </c>
      <c r="B773" s="28" t="s">
        <v>1858</v>
      </c>
    </row>
    <row r="774" spans="1:2">
      <c r="A774" s="28" t="s">
        <v>1859</v>
      </c>
      <c r="B774" s="28" t="s">
        <v>1860</v>
      </c>
    </row>
    <row r="775" spans="1:2">
      <c r="A775" s="28" t="s">
        <v>1861</v>
      </c>
      <c r="B775" s="28" t="s">
        <v>1862</v>
      </c>
    </row>
    <row r="776" spans="1:2">
      <c r="A776" s="28" t="s">
        <v>1863</v>
      </c>
      <c r="B776" s="28" t="s">
        <v>1848</v>
      </c>
    </row>
    <row r="777" spans="1:2">
      <c r="A777" s="28" t="s">
        <v>1864</v>
      </c>
      <c r="B777" s="28" t="s">
        <v>1865</v>
      </c>
    </row>
    <row r="778" spans="1:2">
      <c r="A778" s="28" t="s">
        <v>1866</v>
      </c>
      <c r="B778" s="28" t="s">
        <v>1867</v>
      </c>
    </row>
    <row r="779" spans="1:2">
      <c r="A779" s="28" t="s">
        <v>1868</v>
      </c>
      <c r="B779" s="28" t="s">
        <v>1850</v>
      </c>
    </row>
    <row r="780" spans="1:2">
      <c r="A780" s="28" t="s">
        <v>1869</v>
      </c>
      <c r="B780" s="28" t="s">
        <v>1852</v>
      </c>
    </row>
    <row r="781" spans="1:2">
      <c r="A781" s="28" t="s">
        <v>1870</v>
      </c>
      <c r="B781" s="28" t="s">
        <v>1854</v>
      </c>
    </row>
    <row r="782" spans="1:2">
      <c r="A782" s="28" t="s">
        <v>1871</v>
      </c>
      <c r="B782" s="28" t="s">
        <v>1856</v>
      </c>
    </row>
    <row r="783" spans="1:2">
      <c r="A783" s="28" t="s">
        <v>1872</v>
      </c>
      <c r="B783" s="28" t="s">
        <v>1873</v>
      </c>
    </row>
    <row r="784" spans="1:2">
      <c r="A784" s="28" t="s">
        <v>1874</v>
      </c>
      <c r="B784" s="28" t="s">
        <v>1875</v>
      </c>
    </row>
    <row r="785" spans="1:2">
      <c r="A785" s="28" t="s">
        <v>1876</v>
      </c>
      <c r="B785" s="28" t="s">
        <v>1877</v>
      </c>
    </row>
    <row r="786" spans="1:2">
      <c r="A786" s="28" t="s">
        <v>1878</v>
      </c>
      <c r="B786" s="28" t="s">
        <v>1879</v>
      </c>
    </row>
    <row r="787" spans="1:2">
      <c r="A787" s="28" t="s">
        <v>1880</v>
      </c>
      <c r="B787" s="28" t="s">
        <v>1881</v>
      </c>
    </row>
    <row r="788" spans="1:2">
      <c r="A788" s="28" t="s">
        <v>1882</v>
      </c>
      <c r="B788" s="28" t="s">
        <v>1883</v>
      </c>
    </row>
    <row r="789" spans="1:2">
      <c r="A789" s="28" t="s">
        <v>1884</v>
      </c>
      <c r="B789" s="28" t="s">
        <v>1885</v>
      </c>
    </row>
    <row r="790" spans="1:2">
      <c r="A790" s="28" t="s">
        <v>1886</v>
      </c>
      <c r="B790" s="28" t="s">
        <v>1887</v>
      </c>
    </row>
    <row r="791" spans="1:2">
      <c r="A791" s="28" t="s">
        <v>1888</v>
      </c>
      <c r="B791" s="28" t="s">
        <v>1889</v>
      </c>
    </row>
    <row r="792" spans="1:2">
      <c r="A792" s="28" t="s">
        <v>1890</v>
      </c>
      <c r="B792" s="28" t="s">
        <v>1891</v>
      </c>
    </row>
    <row r="793" spans="1:2">
      <c r="A793" s="28" t="s">
        <v>1892</v>
      </c>
      <c r="B793" s="28" t="s">
        <v>1893</v>
      </c>
    </row>
    <row r="794" spans="1:2">
      <c r="A794" s="28" t="s">
        <v>1894</v>
      </c>
      <c r="B794" s="28" t="s">
        <v>1895</v>
      </c>
    </row>
    <row r="795" spans="1:2">
      <c r="A795" s="28" t="s">
        <v>1896</v>
      </c>
      <c r="B795" s="28" t="s">
        <v>1897</v>
      </c>
    </row>
    <row r="796" spans="1:2">
      <c r="A796" s="28" t="s">
        <v>1898</v>
      </c>
      <c r="B796" s="28" t="s">
        <v>1899</v>
      </c>
    </row>
    <row r="797" spans="1:2">
      <c r="A797" s="28" t="s">
        <v>1900</v>
      </c>
      <c r="B797" s="28" t="s">
        <v>1901</v>
      </c>
    </row>
    <row r="798" spans="1:2">
      <c r="A798" s="28" t="s">
        <v>1902</v>
      </c>
      <c r="B798" s="28" t="s">
        <v>1903</v>
      </c>
    </row>
    <row r="799" spans="1:2">
      <c r="A799" s="28" t="s">
        <v>1904</v>
      </c>
      <c r="B799" s="28" t="s">
        <v>1905</v>
      </c>
    </row>
    <row r="800" spans="1:2">
      <c r="A800" s="28" t="s">
        <v>1906</v>
      </c>
      <c r="B800" s="28" t="s">
        <v>1907</v>
      </c>
    </row>
    <row r="801" spans="1:2">
      <c r="A801" s="28" t="s">
        <v>1908</v>
      </c>
      <c r="B801" s="28" t="s">
        <v>1909</v>
      </c>
    </row>
    <row r="802" spans="1:2">
      <c r="A802" s="28" t="s">
        <v>1910</v>
      </c>
      <c r="B802" s="28" t="s">
        <v>1911</v>
      </c>
    </row>
    <row r="803" spans="1:2">
      <c r="A803" s="28" t="s">
        <v>1912</v>
      </c>
      <c r="B803" s="28" t="s">
        <v>1913</v>
      </c>
    </row>
    <row r="804" spans="1:2">
      <c r="A804" s="28" t="s">
        <v>1914</v>
      </c>
      <c r="B804" s="28" t="s">
        <v>1915</v>
      </c>
    </row>
    <row r="805" spans="1:2">
      <c r="A805" s="28" t="s">
        <v>1916</v>
      </c>
      <c r="B805" s="28" t="s">
        <v>1913</v>
      </c>
    </row>
    <row r="806" spans="1:2">
      <c r="A806" s="28" t="s">
        <v>1917</v>
      </c>
      <c r="B806" s="28" t="s">
        <v>1918</v>
      </c>
    </row>
    <row r="807" spans="1:2">
      <c r="A807" s="28" t="s">
        <v>1919</v>
      </c>
      <c r="B807" s="28" t="s">
        <v>1920</v>
      </c>
    </row>
    <row r="808" spans="1:2">
      <c r="A808" s="28" t="s">
        <v>1921</v>
      </c>
      <c r="B808" s="28" t="s">
        <v>1922</v>
      </c>
    </row>
    <row r="809" spans="1:2">
      <c r="A809" s="28" t="s">
        <v>1923</v>
      </c>
      <c r="B809" s="28" t="s">
        <v>1924</v>
      </c>
    </row>
    <row r="810" spans="1:2">
      <c r="A810" s="28" t="s">
        <v>1925</v>
      </c>
      <c r="B810" s="28" t="s">
        <v>1926</v>
      </c>
    </row>
    <row r="811" spans="1:2">
      <c r="A811" s="28" t="s">
        <v>1927</v>
      </c>
      <c r="B811" s="28" t="s">
        <v>1928</v>
      </c>
    </row>
    <row r="812" spans="1:2">
      <c r="A812" s="28" t="s">
        <v>1929</v>
      </c>
      <c r="B812" s="28" t="s">
        <v>1930</v>
      </c>
    </row>
    <row r="813" spans="1:2">
      <c r="A813" s="28" t="s">
        <v>1931</v>
      </c>
      <c r="B813" s="28" t="s">
        <v>1932</v>
      </c>
    </row>
    <row r="814" spans="1:2">
      <c r="A814" s="28" t="s">
        <v>1933</v>
      </c>
      <c r="B814" s="28" t="s">
        <v>1934</v>
      </c>
    </row>
    <row r="815" spans="1:2">
      <c r="A815" s="28" t="s">
        <v>1935</v>
      </c>
      <c r="B815" s="28" t="s">
        <v>1936</v>
      </c>
    </row>
    <row r="816" spans="1:2">
      <c r="A816" s="28" t="s">
        <v>1937</v>
      </c>
      <c r="B816" s="28" t="s">
        <v>1938</v>
      </c>
    </row>
    <row r="817" spans="1:2">
      <c r="A817" s="28" t="s">
        <v>1939</v>
      </c>
      <c r="B817" s="28" t="s">
        <v>1940</v>
      </c>
    </row>
    <row r="818" spans="1:2">
      <c r="A818" s="28" t="s">
        <v>1941</v>
      </c>
      <c r="B818" s="28" t="s">
        <v>1942</v>
      </c>
    </row>
    <row r="819" spans="1:2">
      <c r="A819" s="28" t="s">
        <v>1943</v>
      </c>
      <c r="B819" s="28" t="s">
        <v>1944</v>
      </c>
    </row>
    <row r="820" spans="1:2">
      <c r="A820" s="28" t="s">
        <v>1945</v>
      </c>
      <c r="B820" s="28" t="s">
        <v>1946</v>
      </c>
    </row>
    <row r="821" spans="1:2">
      <c r="A821" s="28" t="s">
        <v>1947</v>
      </c>
      <c r="B821" s="28" t="s">
        <v>1948</v>
      </c>
    </row>
    <row r="822" spans="1:2">
      <c r="A822" s="28" t="s">
        <v>1949</v>
      </c>
      <c r="B822" s="28" t="s">
        <v>1950</v>
      </c>
    </row>
    <row r="823" spans="1:2">
      <c r="A823" s="28" t="s">
        <v>1951</v>
      </c>
      <c r="B823" s="28" t="s">
        <v>1952</v>
      </c>
    </row>
    <row r="824" spans="1:2">
      <c r="A824" s="28" t="s">
        <v>1953</v>
      </c>
      <c r="B824" s="28" t="s">
        <v>1954</v>
      </c>
    </row>
    <row r="825" spans="1:2">
      <c r="A825" s="28" t="s">
        <v>1955</v>
      </c>
      <c r="B825" s="28" t="s">
        <v>1956</v>
      </c>
    </row>
    <row r="826" spans="1:2">
      <c r="A826" s="28" t="s">
        <v>1957</v>
      </c>
      <c r="B826" s="28" t="s">
        <v>1958</v>
      </c>
    </row>
    <row r="827" spans="1:2">
      <c r="A827" s="28" t="s">
        <v>1959</v>
      </c>
      <c r="B827" s="28" t="s">
        <v>1960</v>
      </c>
    </row>
    <row r="828" spans="1:2">
      <c r="A828" s="28" t="s">
        <v>1961</v>
      </c>
      <c r="B828" s="28" t="s">
        <v>1962</v>
      </c>
    </row>
    <row r="829" spans="1:2">
      <c r="A829" s="28" t="s">
        <v>1963</v>
      </c>
      <c r="B829" s="28" t="s">
        <v>1964</v>
      </c>
    </row>
    <row r="830" spans="1:2">
      <c r="A830" s="28" t="s">
        <v>1965</v>
      </c>
      <c r="B830" s="28" t="s">
        <v>1966</v>
      </c>
    </row>
    <row r="831" spans="1:2">
      <c r="A831" s="28" t="s">
        <v>1967</v>
      </c>
      <c r="B831" s="28" t="s">
        <v>1968</v>
      </c>
    </row>
    <row r="832" spans="1:2">
      <c r="A832" s="28" t="s">
        <v>1969</v>
      </c>
      <c r="B832" s="28" t="s">
        <v>1970</v>
      </c>
    </row>
    <row r="833" spans="1:2">
      <c r="A833" s="28" t="s">
        <v>1971</v>
      </c>
      <c r="B833" s="28" t="s">
        <v>1972</v>
      </c>
    </row>
    <row r="834" spans="1:2">
      <c r="A834" s="28" t="s">
        <v>1973</v>
      </c>
      <c r="B834" s="28" t="s">
        <v>1974</v>
      </c>
    </row>
    <row r="835" spans="1:2">
      <c r="A835" s="28" t="s">
        <v>1975</v>
      </c>
      <c r="B835" s="28" t="s">
        <v>1976</v>
      </c>
    </row>
    <row r="836" spans="1:2">
      <c r="A836" s="28" t="s">
        <v>1977</v>
      </c>
      <c r="B836" s="28" t="s">
        <v>1978</v>
      </c>
    </row>
    <row r="837" spans="1:2">
      <c r="A837" s="28" t="s">
        <v>1979</v>
      </c>
      <c r="B837" s="28" t="s">
        <v>1980</v>
      </c>
    </row>
    <row r="838" spans="1:2">
      <c r="A838" s="28" t="s">
        <v>1981</v>
      </c>
      <c r="B838" s="28" t="s">
        <v>1982</v>
      </c>
    </row>
    <row r="839" spans="1:2">
      <c r="A839" s="28" t="s">
        <v>1983</v>
      </c>
      <c r="B839" s="28" t="s">
        <v>1984</v>
      </c>
    </row>
    <row r="840" spans="1:2">
      <c r="A840" s="28" t="s">
        <v>1985</v>
      </c>
      <c r="B840" s="28" t="s">
        <v>1986</v>
      </c>
    </row>
    <row r="841" spans="1:2">
      <c r="A841" s="28" t="s">
        <v>1987</v>
      </c>
      <c r="B841" s="28" t="s">
        <v>1988</v>
      </c>
    </row>
    <row r="842" spans="1:2">
      <c r="A842" s="28" t="s">
        <v>1989</v>
      </c>
      <c r="B842" s="28" t="s">
        <v>1990</v>
      </c>
    </row>
    <row r="843" spans="1:2">
      <c r="A843" s="28" t="s">
        <v>1991</v>
      </c>
      <c r="B843" s="28" t="s">
        <v>1992</v>
      </c>
    </row>
    <row r="844" spans="1:2">
      <c r="A844" s="28" t="s">
        <v>1993</v>
      </c>
      <c r="B844" s="28" t="s">
        <v>1994</v>
      </c>
    </row>
    <row r="845" spans="1:2">
      <c r="A845" s="28" t="s">
        <v>1995</v>
      </c>
      <c r="B845" s="28" t="s">
        <v>1996</v>
      </c>
    </row>
    <row r="846" spans="1:2">
      <c r="A846" s="28" t="s">
        <v>1997</v>
      </c>
      <c r="B846" s="28" t="s">
        <v>1998</v>
      </c>
    </row>
    <row r="847" spans="1:2">
      <c r="A847" s="28" t="s">
        <v>1999</v>
      </c>
      <c r="B847" s="28" t="s">
        <v>2000</v>
      </c>
    </row>
    <row r="848" spans="1:2">
      <c r="A848" s="28" t="s">
        <v>2001</v>
      </c>
      <c r="B848" s="28" t="s">
        <v>2002</v>
      </c>
    </row>
    <row r="849" spans="1:2">
      <c r="A849" s="28" t="s">
        <v>2003</v>
      </c>
      <c r="B849" s="28" t="s">
        <v>2004</v>
      </c>
    </row>
    <row r="850" spans="1:2">
      <c r="A850" s="28" t="s">
        <v>2005</v>
      </c>
      <c r="B850" s="28" t="s">
        <v>2006</v>
      </c>
    </row>
    <row r="851" spans="1:2">
      <c r="A851" s="28" t="s">
        <v>2007</v>
      </c>
      <c r="B851" s="28" t="s">
        <v>2008</v>
      </c>
    </row>
    <row r="852" spans="1:2">
      <c r="A852" s="28" t="s">
        <v>2009</v>
      </c>
      <c r="B852" s="28" t="s">
        <v>2010</v>
      </c>
    </row>
    <row r="853" spans="1:2">
      <c r="A853" s="28" t="s">
        <v>2011</v>
      </c>
      <c r="B853" s="28" t="s">
        <v>2012</v>
      </c>
    </row>
    <row r="854" spans="1:2">
      <c r="A854" s="28" t="s">
        <v>2013</v>
      </c>
      <c r="B854" s="28" t="s">
        <v>2014</v>
      </c>
    </row>
    <row r="855" spans="1:2">
      <c r="A855" s="28" t="s">
        <v>2015</v>
      </c>
      <c r="B855" s="28" t="s">
        <v>2016</v>
      </c>
    </row>
    <row r="856" spans="1:2">
      <c r="A856" s="28" t="s">
        <v>2017</v>
      </c>
      <c r="B856" s="28" t="s">
        <v>2018</v>
      </c>
    </row>
    <row r="857" spans="1:2">
      <c r="A857" s="28" t="s">
        <v>2019</v>
      </c>
      <c r="B857" s="28" t="s">
        <v>2020</v>
      </c>
    </row>
    <row r="858" spans="1:2">
      <c r="A858" s="28" t="s">
        <v>2021</v>
      </c>
      <c r="B858" s="28" t="s">
        <v>2022</v>
      </c>
    </row>
    <row r="859" spans="1:2">
      <c r="A859" s="28" t="s">
        <v>2023</v>
      </c>
      <c r="B859" s="28" t="s">
        <v>2024</v>
      </c>
    </row>
    <row r="860" spans="1:2">
      <c r="A860" s="28" t="s">
        <v>2025</v>
      </c>
      <c r="B860" s="28" t="s">
        <v>2026</v>
      </c>
    </row>
    <row r="861" spans="1:2">
      <c r="A861" s="28" t="s">
        <v>2027</v>
      </c>
      <c r="B861" s="28" t="s">
        <v>2028</v>
      </c>
    </row>
    <row r="862" spans="1:2">
      <c r="A862" s="28" t="s">
        <v>2029</v>
      </c>
      <c r="B862" s="28" t="s">
        <v>2030</v>
      </c>
    </row>
    <row r="863" spans="1:2">
      <c r="A863" s="28" t="s">
        <v>2031</v>
      </c>
      <c r="B863" s="28" t="s">
        <v>2032</v>
      </c>
    </row>
    <row r="864" spans="1:2">
      <c r="A864" s="28" t="s">
        <v>2033</v>
      </c>
      <c r="B864" s="28" t="s">
        <v>2034</v>
      </c>
    </row>
    <row r="865" spans="1:2">
      <c r="A865" s="28" t="s">
        <v>2035</v>
      </c>
      <c r="B865" s="28" t="s">
        <v>2036</v>
      </c>
    </row>
    <row r="866" spans="1:2">
      <c r="A866" s="28" t="s">
        <v>2037</v>
      </c>
      <c r="B866" s="28" t="s">
        <v>2038</v>
      </c>
    </row>
    <row r="867" spans="1:2">
      <c r="A867" s="28" t="s">
        <v>2039</v>
      </c>
      <c r="B867" s="28" t="s">
        <v>2040</v>
      </c>
    </row>
    <row r="868" spans="1:2">
      <c r="A868" s="28" t="s">
        <v>2041</v>
      </c>
      <c r="B868" s="28" t="s">
        <v>2042</v>
      </c>
    </row>
    <row r="869" spans="1:2">
      <c r="A869" s="28" t="s">
        <v>2043</v>
      </c>
      <c r="B869" s="28" t="s">
        <v>2044</v>
      </c>
    </row>
    <row r="870" spans="1:2">
      <c r="A870" s="28" t="s">
        <v>2045</v>
      </c>
      <c r="B870" s="28" t="s">
        <v>2046</v>
      </c>
    </row>
    <row r="871" spans="1:2">
      <c r="A871" s="28" t="s">
        <v>2047</v>
      </c>
      <c r="B871" s="28" t="s">
        <v>2048</v>
      </c>
    </row>
    <row r="872" spans="1:2">
      <c r="A872" s="28" t="s">
        <v>2049</v>
      </c>
      <c r="B872" s="28" t="s">
        <v>2050</v>
      </c>
    </row>
    <row r="873" spans="1:2">
      <c r="A873" s="28" t="s">
        <v>2051</v>
      </c>
      <c r="B873" s="28" t="s">
        <v>2052</v>
      </c>
    </row>
    <row r="874" spans="1:2">
      <c r="A874" s="28" t="s">
        <v>2053</v>
      </c>
      <c r="B874" s="28" t="s">
        <v>2054</v>
      </c>
    </row>
    <row r="875" spans="1:2">
      <c r="A875" s="28" t="s">
        <v>2055</v>
      </c>
      <c r="B875" s="28" t="s">
        <v>2056</v>
      </c>
    </row>
    <row r="876" spans="1:2">
      <c r="A876" s="28" t="s">
        <v>2057</v>
      </c>
      <c r="B876" s="28" t="s">
        <v>2058</v>
      </c>
    </row>
    <row r="877" spans="1:2">
      <c r="A877" s="28" t="s">
        <v>2059</v>
      </c>
      <c r="B877" s="28" t="s">
        <v>2060</v>
      </c>
    </row>
    <row r="878" spans="1:2">
      <c r="A878" s="28" t="s">
        <v>2061</v>
      </c>
      <c r="B878" s="28" t="s">
        <v>2062</v>
      </c>
    </row>
    <row r="879" spans="1:2">
      <c r="A879" s="28" t="s">
        <v>2063</v>
      </c>
      <c r="B879" s="28" t="s">
        <v>2064</v>
      </c>
    </row>
    <row r="880" spans="1:2">
      <c r="A880" s="28" t="s">
        <v>2065</v>
      </c>
      <c r="B880" s="28" t="s">
        <v>2066</v>
      </c>
    </row>
    <row r="881" spans="1:2">
      <c r="A881" s="28" t="s">
        <v>2067</v>
      </c>
      <c r="B881" s="28" t="s">
        <v>2068</v>
      </c>
    </row>
    <row r="882" spans="1:2">
      <c r="A882" s="28" t="s">
        <v>2069</v>
      </c>
      <c r="B882" s="28" t="s">
        <v>2070</v>
      </c>
    </row>
    <row r="883" spans="1:2">
      <c r="A883" s="28" t="s">
        <v>2071</v>
      </c>
      <c r="B883" s="28" t="s">
        <v>2072</v>
      </c>
    </row>
    <row r="884" spans="1:2">
      <c r="A884" s="28" t="s">
        <v>2073</v>
      </c>
      <c r="B884" s="28" t="s">
        <v>2074</v>
      </c>
    </row>
    <row r="885" spans="1:2">
      <c r="A885" s="28" t="s">
        <v>2075</v>
      </c>
      <c r="B885" s="28" t="s">
        <v>2076</v>
      </c>
    </row>
    <row r="886" spans="1:2">
      <c r="A886" s="28" t="s">
        <v>2077</v>
      </c>
      <c r="B886" s="28" t="s">
        <v>2078</v>
      </c>
    </row>
    <row r="887" spans="1:2">
      <c r="A887" s="28" t="s">
        <v>2079</v>
      </c>
      <c r="B887" s="28" t="s">
        <v>2080</v>
      </c>
    </row>
    <row r="888" spans="1:2">
      <c r="A888" s="28" t="s">
        <v>2081</v>
      </c>
      <c r="B888" s="28" t="s">
        <v>2082</v>
      </c>
    </row>
    <row r="889" spans="1:2">
      <c r="A889" s="28" t="s">
        <v>2083</v>
      </c>
      <c r="B889" s="28" t="s">
        <v>2084</v>
      </c>
    </row>
    <row r="890" spans="1:2">
      <c r="A890" s="28" t="s">
        <v>2085</v>
      </c>
      <c r="B890" s="28" t="s">
        <v>2086</v>
      </c>
    </row>
    <row r="891" spans="1:2">
      <c r="A891" s="28" t="s">
        <v>2087</v>
      </c>
      <c r="B891" s="28" t="s">
        <v>2088</v>
      </c>
    </row>
    <row r="892" spans="1:2">
      <c r="A892" s="28" t="s">
        <v>2089</v>
      </c>
      <c r="B892" s="28" t="s">
        <v>2090</v>
      </c>
    </row>
    <row r="893" spans="1:2">
      <c r="A893" s="28" t="s">
        <v>2091</v>
      </c>
      <c r="B893" s="28" t="s">
        <v>2092</v>
      </c>
    </row>
    <row r="894" spans="1:2">
      <c r="A894" s="28" t="s">
        <v>2093</v>
      </c>
      <c r="B894" s="28" t="s">
        <v>2094</v>
      </c>
    </row>
    <row r="895" spans="1:2">
      <c r="A895" s="28" t="s">
        <v>2095</v>
      </c>
      <c r="B895" s="28" t="s">
        <v>2096</v>
      </c>
    </row>
    <row r="896" spans="1:2">
      <c r="A896" s="28" t="s">
        <v>2097</v>
      </c>
      <c r="B896" s="28" t="s">
        <v>2098</v>
      </c>
    </row>
    <row r="897" spans="1:2">
      <c r="A897" s="28" t="s">
        <v>2099</v>
      </c>
      <c r="B897" s="28" t="s">
        <v>2100</v>
      </c>
    </row>
    <row r="898" spans="1:2">
      <c r="A898" s="28" t="s">
        <v>2101</v>
      </c>
      <c r="B898" s="28" t="s">
        <v>2102</v>
      </c>
    </row>
    <row r="899" spans="1:2">
      <c r="A899" s="28" t="s">
        <v>2103</v>
      </c>
      <c r="B899" s="28" t="s">
        <v>2104</v>
      </c>
    </row>
    <row r="900" spans="1:2">
      <c r="A900" s="28" t="s">
        <v>2105</v>
      </c>
      <c r="B900" s="28" t="s">
        <v>2106</v>
      </c>
    </row>
    <row r="901" spans="1:2">
      <c r="A901" s="28" t="s">
        <v>2107</v>
      </c>
      <c r="B901" s="28" t="s">
        <v>2108</v>
      </c>
    </row>
    <row r="902" spans="1:2">
      <c r="A902" s="28" t="s">
        <v>2109</v>
      </c>
      <c r="B902" s="28" t="s">
        <v>2110</v>
      </c>
    </row>
    <row r="903" spans="1:2">
      <c r="A903" s="28" t="s">
        <v>2111</v>
      </c>
      <c r="B903" s="28" t="s">
        <v>2112</v>
      </c>
    </row>
    <row r="904" spans="1:2">
      <c r="A904" s="28" t="s">
        <v>2113</v>
      </c>
      <c r="B904" s="28" t="s">
        <v>2114</v>
      </c>
    </row>
    <row r="905" spans="1:2">
      <c r="A905" s="28" t="s">
        <v>2115</v>
      </c>
      <c r="B905" s="28" t="s">
        <v>2116</v>
      </c>
    </row>
    <row r="906" spans="1:2">
      <c r="A906" s="28" t="s">
        <v>2117</v>
      </c>
      <c r="B906" s="28" t="s">
        <v>2118</v>
      </c>
    </row>
    <row r="907" spans="1:2">
      <c r="A907" s="28" t="s">
        <v>2119</v>
      </c>
      <c r="B907" s="28" t="s">
        <v>2120</v>
      </c>
    </row>
    <row r="908" spans="1:2">
      <c r="A908" s="28" t="s">
        <v>2121</v>
      </c>
      <c r="B908" s="28" t="s">
        <v>2122</v>
      </c>
    </row>
    <row r="909" spans="1:2">
      <c r="A909" s="28" t="s">
        <v>2123</v>
      </c>
      <c r="B909" s="28" t="s">
        <v>2124</v>
      </c>
    </row>
    <row r="910" spans="1:2">
      <c r="A910" s="28" t="s">
        <v>2125</v>
      </c>
      <c r="B910" s="28" t="s">
        <v>2126</v>
      </c>
    </row>
    <row r="911" spans="1:2">
      <c r="A911" s="28" t="s">
        <v>2127</v>
      </c>
      <c r="B911" s="28" t="s">
        <v>2128</v>
      </c>
    </row>
    <row r="912" spans="1:2">
      <c r="A912" s="28" t="s">
        <v>2129</v>
      </c>
      <c r="B912" s="28" t="s">
        <v>2130</v>
      </c>
    </row>
    <row r="913" spans="1:2">
      <c r="A913" s="28" t="s">
        <v>2131</v>
      </c>
      <c r="B913" s="28" t="s">
        <v>2132</v>
      </c>
    </row>
    <row r="914" spans="1:2">
      <c r="A914" s="28" t="s">
        <v>2133</v>
      </c>
      <c r="B914" s="28" t="s">
        <v>2134</v>
      </c>
    </row>
    <row r="915" spans="1:2">
      <c r="A915" s="28" t="s">
        <v>2135</v>
      </c>
      <c r="B915" s="28" t="s">
        <v>2136</v>
      </c>
    </row>
    <row r="916" spans="1:2">
      <c r="A916" s="28" t="s">
        <v>2137</v>
      </c>
      <c r="B916" s="28" t="s">
        <v>2138</v>
      </c>
    </row>
    <row r="917" spans="1:2">
      <c r="A917" s="28" t="s">
        <v>2139</v>
      </c>
      <c r="B917" s="28" t="s">
        <v>2140</v>
      </c>
    </row>
    <row r="918" spans="1:2">
      <c r="A918" s="28" t="s">
        <v>2141</v>
      </c>
      <c r="B918" s="28" t="s">
        <v>2142</v>
      </c>
    </row>
    <row r="919" spans="1:2">
      <c r="A919" s="28" t="s">
        <v>2143</v>
      </c>
      <c r="B919" s="28" t="s">
        <v>2144</v>
      </c>
    </row>
    <row r="920" spans="1:2">
      <c r="A920" s="28" t="s">
        <v>2145</v>
      </c>
      <c r="B920" s="28" t="s">
        <v>2146</v>
      </c>
    </row>
    <row r="921" spans="1:2">
      <c r="A921" s="28" t="s">
        <v>2147</v>
      </c>
      <c r="B921" s="28" t="s">
        <v>2148</v>
      </c>
    </row>
    <row r="922" spans="1:2">
      <c r="A922" s="28" t="s">
        <v>2149</v>
      </c>
      <c r="B922" s="28" t="s">
        <v>2150</v>
      </c>
    </row>
    <row r="923" spans="1:2">
      <c r="A923" s="28" t="s">
        <v>2151</v>
      </c>
      <c r="B923" s="28" t="s">
        <v>2152</v>
      </c>
    </row>
    <row r="924" spans="1:2">
      <c r="A924" s="28" t="s">
        <v>2153</v>
      </c>
      <c r="B924" s="28" t="s">
        <v>2154</v>
      </c>
    </row>
    <row r="925" spans="1:2">
      <c r="A925" s="28" t="s">
        <v>2155</v>
      </c>
      <c r="B925" s="28" t="s">
        <v>2156</v>
      </c>
    </row>
    <row r="926" spans="1:2">
      <c r="A926" s="28" t="s">
        <v>2157</v>
      </c>
      <c r="B926" s="28" t="s">
        <v>2142</v>
      </c>
    </row>
    <row r="927" spans="1:2">
      <c r="A927" s="28" t="s">
        <v>2158</v>
      </c>
      <c r="B927" s="28" t="s">
        <v>2159</v>
      </c>
    </row>
    <row r="928" spans="1:2">
      <c r="A928" s="28" t="s">
        <v>2160</v>
      </c>
      <c r="B928" s="28" t="s">
        <v>2161</v>
      </c>
    </row>
    <row r="929" spans="1:2">
      <c r="A929" s="28" t="s">
        <v>2162</v>
      </c>
      <c r="B929" s="28" t="s">
        <v>2144</v>
      </c>
    </row>
    <row r="930" spans="1:2">
      <c r="A930" s="28" t="s">
        <v>2163</v>
      </c>
      <c r="B930" s="28" t="s">
        <v>2146</v>
      </c>
    </row>
    <row r="931" spans="1:2">
      <c r="A931" s="28" t="s">
        <v>2164</v>
      </c>
      <c r="B931" s="28" t="s">
        <v>2148</v>
      </c>
    </row>
    <row r="932" spans="1:2">
      <c r="A932" s="28" t="s">
        <v>2165</v>
      </c>
      <c r="B932" s="28" t="s">
        <v>2150</v>
      </c>
    </row>
    <row r="933" spans="1:2">
      <c r="A933" s="28" t="s">
        <v>2166</v>
      </c>
      <c r="B933" s="28" t="s">
        <v>2167</v>
      </c>
    </row>
    <row r="934" spans="1:2">
      <c r="A934" s="28" t="s">
        <v>2168</v>
      </c>
      <c r="B934" s="28" t="s">
        <v>2169</v>
      </c>
    </row>
    <row r="935" spans="1:2">
      <c r="A935" s="28" t="s">
        <v>2170</v>
      </c>
      <c r="B935" s="28" t="s">
        <v>2171</v>
      </c>
    </row>
    <row r="936" spans="1:2">
      <c r="A936" s="28" t="s">
        <v>2172</v>
      </c>
      <c r="B936" s="28" t="s">
        <v>2173</v>
      </c>
    </row>
    <row r="937" spans="1:2">
      <c r="A937" s="28" t="s">
        <v>2174</v>
      </c>
      <c r="B937" s="28" t="s">
        <v>2175</v>
      </c>
    </row>
    <row r="938" spans="1:2">
      <c r="A938" s="28" t="s">
        <v>2176</v>
      </c>
      <c r="B938" s="28" t="s">
        <v>2177</v>
      </c>
    </row>
    <row r="939" spans="1:2">
      <c r="A939" s="28" t="s">
        <v>2178</v>
      </c>
      <c r="B939" s="28" t="s">
        <v>2179</v>
      </c>
    </row>
    <row r="940" spans="1:2">
      <c r="A940" s="28" t="s">
        <v>2180</v>
      </c>
      <c r="B940" s="28" t="s">
        <v>2181</v>
      </c>
    </row>
    <row r="941" spans="1:2">
      <c r="A941" s="28" t="s">
        <v>2182</v>
      </c>
      <c r="B941" s="28" t="s">
        <v>2183</v>
      </c>
    </row>
    <row r="942" spans="1:2">
      <c r="A942" s="28" t="s">
        <v>2184</v>
      </c>
      <c r="B942" s="28" t="s">
        <v>2185</v>
      </c>
    </row>
    <row r="943" spans="1:2">
      <c r="A943" s="28" t="s">
        <v>2186</v>
      </c>
      <c r="B943" s="28" t="s">
        <v>2187</v>
      </c>
    </row>
    <row r="944" spans="1:2">
      <c r="A944" s="28" t="s">
        <v>2188</v>
      </c>
      <c r="B944" s="28" t="s">
        <v>2189</v>
      </c>
    </row>
    <row r="945" spans="1:2">
      <c r="A945" s="28" t="s">
        <v>2190</v>
      </c>
      <c r="B945" s="28" t="s">
        <v>2191</v>
      </c>
    </row>
    <row r="946" spans="1:2">
      <c r="A946" s="28" t="s">
        <v>2192</v>
      </c>
      <c r="B946" s="28" t="s">
        <v>2193</v>
      </c>
    </row>
    <row r="947" spans="1:2">
      <c r="A947" s="28" t="s">
        <v>2194</v>
      </c>
      <c r="B947" s="28" t="s">
        <v>2195</v>
      </c>
    </row>
    <row r="948" spans="1:2">
      <c r="A948" s="28" t="s">
        <v>2196</v>
      </c>
      <c r="B948" s="28" t="s">
        <v>2197</v>
      </c>
    </row>
    <row r="949" spans="1:2">
      <c r="A949" s="28" t="s">
        <v>2198</v>
      </c>
      <c r="B949" s="28" t="s">
        <v>2199</v>
      </c>
    </row>
    <row r="950" spans="1:2">
      <c r="A950" s="28" t="s">
        <v>2200</v>
      </c>
      <c r="B950" s="28" t="s">
        <v>2201</v>
      </c>
    </row>
    <row r="951" spans="1:2">
      <c r="A951" s="28" t="s">
        <v>2202</v>
      </c>
      <c r="B951" s="28" t="s">
        <v>2203</v>
      </c>
    </row>
    <row r="952" spans="1:2">
      <c r="A952" s="28" t="s">
        <v>2204</v>
      </c>
      <c r="B952" s="28" t="s">
        <v>2205</v>
      </c>
    </row>
    <row r="953" spans="1:2">
      <c r="A953" s="28" t="s">
        <v>2206</v>
      </c>
      <c r="B953" s="28" t="s">
        <v>2207</v>
      </c>
    </row>
    <row r="954" spans="1:2">
      <c r="A954" s="28" t="s">
        <v>2208</v>
      </c>
      <c r="B954" s="28" t="s">
        <v>2209</v>
      </c>
    </row>
    <row r="955" spans="1:2">
      <c r="A955" s="28" t="s">
        <v>2210</v>
      </c>
      <c r="B955" s="28" t="s">
        <v>2207</v>
      </c>
    </row>
    <row r="956" spans="1:2">
      <c r="A956" s="28" t="s">
        <v>2211</v>
      </c>
      <c r="B956" s="28" t="s">
        <v>2212</v>
      </c>
    </row>
    <row r="957" spans="1:2">
      <c r="A957" s="28" t="s">
        <v>2213</v>
      </c>
      <c r="B957" s="28" t="s">
        <v>2214</v>
      </c>
    </row>
    <row r="958" spans="1:2">
      <c r="A958" s="28" t="s">
        <v>2215</v>
      </c>
      <c r="B958" s="28" t="s">
        <v>2216</v>
      </c>
    </row>
    <row r="959" spans="1:2">
      <c r="A959" s="28" t="s">
        <v>2217</v>
      </c>
      <c r="B959" s="28" t="s">
        <v>2218</v>
      </c>
    </row>
    <row r="960" spans="1:2">
      <c r="A960" s="28" t="s">
        <v>2219</v>
      </c>
      <c r="B960" s="28" t="s">
        <v>2220</v>
      </c>
    </row>
    <row r="961" spans="1:2">
      <c r="A961" s="28" t="s">
        <v>2221</v>
      </c>
      <c r="B961" s="28" t="s">
        <v>2222</v>
      </c>
    </row>
    <row r="962" spans="1:2">
      <c r="A962" s="28" t="s">
        <v>2223</v>
      </c>
      <c r="B962" s="28" t="s">
        <v>2224</v>
      </c>
    </row>
    <row r="963" spans="1:2">
      <c r="A963" s="28" t="s">
        <v>2225</v>
      </c>
      <c r="B963" s="28" t="s">
        <v>2226</v>
      </c>
    </row>
    <row r="964" spans="1:2">
      <c r="A964" s="28" t="s">
        <v>2227</v>
      </c>
      <c r="B964" s="28" t="s">
        <v>2228</v>
      </c>
    </row>
    <row r="965" spans="1:2">
      <c r="A965" s="28" t="s">
        <v>2229</v>
      </c>
      <c r="B965" s="28" t="s">
        <v>2230</v>
      </c>
    </row>
    <row r="966" spans="1:2">
      <c r="A966" s="28" t="s">
        <v>2231</v>
      </c>
      <c r="B966" s="28" t="s">
        <v>2232</v>
      </c>
    </row>
    <row r="967" spans="1:2">
      <c r="A967" s="28" t="s">
        <v>2233</v>
      </c>
      <c r="B967" s="28" t="s">
        <v>2234</v>
      </c>
    </row>
    <row r="968" spans="1:2">
      <c r="A968" s="28" t="s">
        <v>2235</v>
      </c>
      <c r="B968" s="28" t="s">
        <v>2236</v>
      </c>
    </row>
    <row r="969" spans="1:2">
      <c r="A969" s="28" t="s">
        <v>2237</v>
      </c>
      <c r="B969" s="28" t="s">
        <v>2238</v>
      </c>
    </row>
    <row r="970" spans="1:2">
      <c r="A970" s="28" t="s">
        <v>2239</v>
      </c>
      <c r="B970" s="28" t="s">
        <v>2240</v>
      </c>
    </row>
    <row r="971" spans="1:2">
      <c r="A971" s="28" t="s">
        <v>2241</v>
      </c>
      <c r="B971" s="28" t="s">
        <v>2242</v>
      </c>
    </row>
    <row r="972" spans="1:2">
      <c r="A972" s="28" t="s">
        <v>2243</v>
      </c>
      <c r="B972" s="28" t="s">
        <v>2244</v>
      </c>
    </row>
    <row r="973" spans="1:2">
      <c r="A973" s="28" t="s">
        <v>2245</v>
      </c>
      <c r="B973" s="28" t="s">
        <v>2246</v>
      </c>
    </row>
    <row r="974" spans="1:2">
      <c r="A974" s="28" t="s">
        <v>2247</v>
      </c>
      <c r="B974" s="28" t="s">
        <v>2248</v>
      </c>
    </row>
    <row r="975" spans="1:2">
      <c r="A975" s="28" t="s">
        <v>2249</v>
      </c>
      <c r="B975" s="28" t="s">
        <v>2250</v>
      </c>
    </row>
    <row r="976" spans="1:2">
      <c r="A976" s="28" t="s">
        <v>2251</v>
      </c>
      <c r="B976" s="28" t="s">
        <v>2252</v>
      </c>
    </row>
    <row r="977" spans="1:2">
      <c r="A977" s="28" t="s">
        <v>2253</v>
      </c>
      <c r="B977" s="28" t="s">
        <v>2254</v>
      </c>
    </row>
    <row r="978" spans="1:2">
      <c r="A978" s="28" t="s">
        <v>2255</v>
      </c>
      <c r="B978" s="28" t="s">
        <v>2256</v>
      </c>
    </row>
    <row r="979" spans="1:2">
      <c r="A979" s="28" t="s">
        <v>2257</v>
      </c>
      <c r="B979" s="28" t="s">
        <v>2258</v>
      </c>
    </row>
    <row r="980" spans="1:2">
      <c r="A980" s="28" t="s">
        <v>2259</v>
      </c>
      <c r="B980" s="28" t="s">
        <v>2260</v>
      </c>
    </row>
    <row r="981" spans="1:2">
      <c r="A981" s="28" t="s">
        <v>2261</v>
      </c>
      <c r="B981" s="28" t="s">
        <v>2262</v>
      </c>
    </row>
    <row r="982" spans="1:2">
      <c r="A982" s="28" t="s">
        <v>2263</v>
      </c>
      <c r="B982" s="28" t="s">
        <v>2264</v>
      </c>
    </row>
    <row r="983" spans="1:2">
      <c r="A983" s="28" t="s">
        <v>2265</v>
      </c>
      <c r="B983" s="28" t="s">
        <v>2266</v>
      </c>
    </row>
    <row r="984" spans="1:2">
      <c r="A984" s="28" t="s">
        <v>2267</v>
      </c>
      <c r="B984" s="28" t="s">
        <v>2268</v>
      </c>
    </row>
    <row r="985" spans="1:2">
      <c r="A985" s="28" t="s">
        <v>2269</v>
      </c>
      <c r="B985" s="28" t="s">
        <v>2270</v>
      </c>
    </row>
    <row r="986" spans="1:2">
      <c r="A986" s="28" t="s">
        <v>2271</v>
      </c>
      <c r="B986" s="28" t="s">
        <v>2272</v>
      </c>
    </row>
    <row r="987" spans="1:2">
      <c r="A987" s="28" t="s">
        <v>2273</v>
      </c>
      <c r="B987" s="28" t="s">
        <v>2274</v>
      </c>
    </row>
    <row r="988" spans="1:2">
      <c r="A988" s="28" t="s">
        <v>2275</v>
      </c>
      <c r="B988" s="28" t="s">
        <v>2276</v>
      </c>
    </row>
    <row r="989" spans="1:2">
      <c r="A989" s="28" t="s">
        <v>2277</v>
      </c>
      <c r="B989" s="28" t="s">
        <v>2278</v>
      </c>
    </row>
    <row r="990" spans="1:2">
      <c r="A990" s="28" t="s">
        <v>2279</v>
      </c>
      <c r="B990" s="28" t="s">
        <v>2280</v>
      </c>
    </row>
    <row r="991" spans="1:2">
      <c r="A991" s="28" t="s">
        <v>2281</v>
      </c>
      <c r="B991" s="28" t="s">
        <v>2282</v>
      </c>
    </row>
    <row r="992" spans="1:2">
      <c r="A992" s="28" t="s">
        <v>2283</v>
      </c>
      <c r="B992" s="28" t="s">
        <v>2284</v>
      </c>
    </row>
    <row r="993" spans="1:2">
      <c r="A993" s="28" t="s">
        <v>2285</v>
      </c>
      <c r="B993" s="28" t="s">
        <v>2286</v>
      </c>
    </row>
    <row r="994" spans="1:2">
      <c r="A994" s="28" t="s">
        <v>2287</v>
      </c>
      <c r="B994" s="28" t="s">
        <v>2288</v>
      </c>
    </row>
    <row r="995" spans="1:2">
      <c r="A995" s="28" t="s">
        <v>2289</v>
      </c>
      <c r="B995" s="28" t="s">
        <v>2290</v>
      </c>
    </row>
    <row r="996" spans="1:2">
      <c r="A996" s="28" t="s">
        <v>2291</v>
      </c>
      <c r="B996" s="28" t="s">
        <v>2292</v>
      </c>
    </row>
    <row r="997" spans="1:2">
      <c r="A997" s="28" t="s">
        <v>2293</v>
      </c>
      <c r="B997" s="28" t="s">
        <v>2294</v>
      </c>
    </row>
    <row r="998" spans="1:2">
      <c r="A998" s="28" t="s">
        <v>2295</v>
      </c>
      <c r="B998" s="28" t="s">
        <v>2296</v>
      </c>
    </row>
    <row r="999" spans="1:2">
      <c r="A999" s="28" t="s">
        <v>2297</v>
      </c>
      <c r="B999" s="28" t="s">
        <v>2298</v>
      </c>
    </row>
    <row r="1000" spans="1:2">
      <c r="A1000" s="28" t="s">
        <v>2299</v>
      </c>
      <c r="B1000" s="28" t="s">
        <v>2300</v>
      </c>
    </row>
    <row r="1001" spans="1:2">
      <c r="A1001" s="28" t="s">
        <v>2301</v>
      </c>
      <c r="B1001" s="28" t="s">
        <v>2302</v>
      </c>
    </row>
    <row r="1002" spans="1:2">
      <c r="A1002" s="28" t="s">
        <v>2303</v>
      </c>
      <c r="B1002" s="28" t="s">
        <v>2304</v>
      </c>
    </row>
    <row r="1003" spans="1:2">
      <c r="A1003" s="28" t="s">
        <v>2305</v>
      </c>
      <c r="B1003" s="28" t="s">
        <v>2306</v>
      </c>
    </row>
    <row r="1004" spans="1:2">
      <c r="A1004" s="28" t="s">
        <v>2307</v>
      </c>
      <c r="B1004" s="28" t="s">
        <v>2308</v>
      </c>
    </row>
    <row r="1005" spans="1:2">
      <c r="A1005" s="28" t="s">
        <v>2309</v>
      </c>
      <c r="B1005" s="28" t="s">
        <v>2310</v>
      </c>
    </row>
    <row r="1006" spans="1:2">
      <c r="A1006" s="28" t="s">
        <v>2311</v>
      </c>
      <c r="B1006" s="28" t="s">
        <v>2312</v>
      </c>
    </row>
    <row r="1007" spans="1:2">
      <c r="A1007" s="28" t="s">
        <v>2313</v>
      </c>
      <c r="B1007" s="28" t="s">
        <v>2314</v>
      </c>
    </row>
    <row r="1008" spans="1:2">
      <c r="A1008" s="28" t="s">
        <v>2315</v>
      </c>
      <c r="B1008" s="28" t="s">
        <v>2316</v>
      </c>
    </row>
    <row r="1009" spans="1:2">
      <c r="A1009" s="28" t="s">
        <v>2317</v>
      </c>
      <c r="B1009" s="28" t="s">
        <v>2318</v>
      </c>
    </row>
    <row r="1010" spans="1:2">
      <c r="A1010" s="28" t="s">
        <v>2319</v>
      </c>
      <c r="B1010" s="28" t="s">
        <v>2320</v>
      </c>
    </row>
    <row r="1011" spans="1:2">
      <c r="A1011" s="28" t="s">
        <v>2321</v>
      </c>
      <c r="B1011" s="28" t="s">
        <v>2322</v>
      </c>
    </row>
    <row r="1012" spans="1:2">
      <c r="A1012" s="28" t="s">
        <v>2323</v>
      </c>
      <c r="B1012" s="28" t="s">
        <v>2324</v>
      </c>
    </row>
    <row r="1013" spans="1:2">
      <c r="A1013" s="28" t="s">
        <v>2325</v>
      </c>
      <c r="B1013" s="28" t="s">
        <v>2326</v>
      </c>
    </row>
    <row r="1014" spans="1:2">
      <c r="A1014" s="28" t="s">
        <v>2327</v>
      </c>
      <c r="B1014" s="28" t="s">
        <v>2328</v>
      </c>
    </row>
    <row r="1015" spans="1:2">
      <c r="A1015" s="28" t="s">
        <v>2329</v>
      </c>
      <c r="B1015" s="28" t="s">
        <v>2330</v>
      </c>
    </row>
    <row r="1016" spans="1:2">
      <c r="A1016" s="28" t="s">
        <v>2331</v>
      </c>
      <c r="B1016" s="28" t="s">
        <v>2332</v>
      </c>
    </row>
    <row r="1017" spans="1:2">
      <c r="A1017" s="28" t="s">
        <v>2333</v>
      </c>
      <c r="B1017" s="28" t="s">
        <v>2334</v>
      </c>
    </row>
    <row r="1018" spans="1:2">
      <c r="A1018" s="28" t="s">
        <v>2335</v>
      </c>
      <c r="B1018" s="28" t="s">
        <v>2336</v>
      </c>
    </row>
    <row r="1019" spans="1:2">
      <c r="A1019" s="28" t="s">
        <v>2337</v>
      </c>
      <c r="B1019" s="28" t="s">
        <v>2338</v>
      </c>
    </row>
    <row r="1020" spans="1:2">
      <c r="A1020" s="28" t="s">
        <v>2339</v>
      </c>
      <c r="B1020" s="28" t="s">
        <v>2340</v>
      </c>
    </row>
    <row r="1021" spans="1:2">
      <c r="A1021" s="28" t="s">
        <v>2341</v>
      </c>
      <c r="B1021" s="28" t="s">
        <v>2342</v>
      </c>
    </row>
    <row r="1022" spans="1:2">
      <c r="A1022" s="28" t="s">
        <v>2343</v>
      </c>
      <c r="B1022" s="28" t="s">
        <v>2344</v>
      </c>
    </row>
    <row r="1023" spans="1:2">
      <c r="A1023" s="28" t="s">
        <v>2345</v>
      </c>
      <c r="B1023" s="28" t="s">
        <v>2346</v>
      </c>
    </row>
    <row r="1024" spans="1:2">
      <c r="A1024" s="28" t="s">
        <v>2347</v>
      </c>
      <c r="B1024" s="28" t="s">
        <v>2348</v>
      </c>
    </row>
    <row r="1025" spans="1:2">
      <c r="A1025" s="28" t="s">
        <v>2349</v>
      </c>
      <c r="B1025" s="28" t="s">
        <v>2350</v>
      </c>
    </row>
    <row r="1026" spans="1:2">
      <c r="A1026" s="28" t="s">
        <v>2351</v>
      </c>
      <c r="B1026" s="28" t="s">
        <v>2352</v>
      </c>
    </row>
    <row r="1027" spans="1:2">
      <c r="A1027" s="28" t="s">
        <v>2353</v>
      </c>
      <c r="B1027" s="28" t="s">
        <v>2354</v>
      </c>
    </row>
    <row r="1028" spans="1:2">
      <c r="A1028" s="28" t="s">
        <v>2355</v>
      </c>
      <c r="B1028" s="28" t="s">
        <v>2356</v>
      </c>
    </row>
    <row r="1029" spans="1:2">
      <c r="A1029" s="28" t="s">
        <v>2357</v>
      </c>
      <c r="B1029" s="28" t="s">
        <v>2358</v>
      </c>
    </row>
    <row r="1030" spans="1:2">
      <c r="A1030" s="28" t="s">
        <v>2359</v>
      </c>
      <c r="B1030" s="28" t="s">
        <v>2360</v>
      </c>
    </row>
    <row r="1031" spans="1:2">
      <c r="A1031" s="28" t="s">
        <v>2361</v>
      </c>
      <c r="B1031" s="28" t="s">
        <v>2362</v>
      </c>
    </row>
    <row r="1032" spans="1:2">
      <c r="A1032" s="28" t="s">
        <v>2363</v>
      </c>
      <c r="B1032" s="28" t="s">
        <v>2364</v>
      </c>
    </row>
    <row r="1033" spans="1:2">
      <c r="A1033" s="28" t="s">
        <v>2365</v>
      </c>
      <c r="B1033" s="28" t="s">
        <v>2366</v>
      </c>
    </row>
    <row r="1034" spans="1:2">
      <c r="A1034" s="28" t="s">
        <v>2367</v>
      </c>
      <c r="B1034" s="28" t="s">
        <v>2368</v>
      </c>
    </row>
    <row r="1035" spans="1:2">
      <c r="A1035" s="28" t="s">
        <v>2369</v>
      </c>
      <c r="B1035" s="28" t="s">
        <v>2370</v>
      </c>
    </row>
    <row r="1036" spans="1:2">
      <c r="A1036" s="28" t="s">
        <v>2371</v>
      </c>
      <c r="B1036" s="28" t="s">
        <v>2372</v>
      </c>
    </row>
    <row r="1037" spans="1:2">
      <c r="A1037" s="28" t="s">
        <v>2373</v>
      </c>
      <c r="B1037" s="28" t="s">
        <v>2374</v>
      </c>
    </row>
    <row r="1038" spans="1:2">
      <c r="A1038" s="28" t="s">
        <v>2375</v>
      </c>
      <c r="B1038" s="28" t="s">
        <v>2376</v>
      </c>
    </row>
    <row r="1039" spans="1:2">
      <c r="A1039" s="28" t="s">
        <v>2377</v>
      </c>
      <c r="B1039" s="28" t="s">
        <v>2378</v>
      </c>
    </row>
    <row r="1040" spans="1:2">
      <c r="A1040" s="28" t="s">
        <v>2379</v>
      </c>
      <c r="B1040" s="28" t="s">
        <v>2380</v>
      </c>
    </row>
    <row r="1041" spans="1:2">
      <c r="A1041" s="28" t="s">
        <v>2381</v>
      </c>
      <c r="B1041" s="28" t="s">
        <v>2382</v>
      </c>
    </row>
    <row r="1042" spans="1:2">
      <c r="A1042" s="28" t="s">
        <v>2383</v>
      </c>
      <c r="B1042" s="28" t="s">
        <v>2384</v>
      </c>
    </row>
    <row r="1043" spans="1:2">
      <c r="A1043" s="28" t="s">
        <v>2385</v>
      </c>
      <c r="B1043" s="28" t="s">
        <v>2386</v>
      </c>
    </row>
    <row r="1044" spans="1:2">
      <c r="A1044" s="28" t="s">
        <v>2387</v>
      </c>
      <c r="B1044" s="28" t="s">
        <v>2388</v>
      </c>
    </row>
    <row r="1045" spans="1:2">
      <c r="A1045" s="28" t="s">
        <v>2389</v>
      </c>
      <c r="B1045" s="28" t="s">
        <v>2390</v>
      </c>
    </row>
    <row r="1046" spans="1:2">
      <c r="A1046" s="28" t="s">
        <v>2391</v>
      </c>
      <c r="B1046" s="28" t="s">
        <v>2392</v>
      </c>
    </row>
    <row r="1047" spans="1:2">
      <c r="A1047" s="28" t="s">
        <v>2393</v>
      </c>
      <c r="B1047" s="28" t="s">
        <v>2394</v>
      </c>
    </row>
    <row r="1048" spans="1:2">
      <c r="A1048" s="28" t="s">
        <v>2395</v>
      </c>
      <c r="B1048" s="28" t="s">
        <v>2396</v>
      </c>
    </row>
    <row r="1049" spans="1:2">
      <c r="A1049" s="28" t="s">
        <v>2397</v>
      </c>
      <c r="B1049" s="28" t="s">
        <v>2398</v>
      </c>
    </row>
    <row r="1050" spans="1:2">
      <c r="A1050" s="28" t="s">
        <v>2399</v>
      </c>
      <c r="B1050" s="28" t="s">
        <v>2400</v>
      </c>
    </row>
    <row r="1051" spans="1:2">
      <c r="A1051" s="28" t="s">
        <v>2401</v>
      </c>
      <c r="B1051" s="28" t="s">
        <v>2402</v>
      </c>
    </row>
    <row r="1052" spans="1:2">
      <c r="A1052" s="28" t="s">
        <v>2403</v>
      </c>
      <c r="B1052" s="28" t="s">
        <v>2404</v>
      </c>
    </row>
    <row r="1053" spans="1:2">
      <c r="A1053" s="28" t="s">
        <v>2405</v>
      </c>
      <c r="B1053" s="28" t="s">
        <v>2406</v>
      </c>
    </row>
    <row r="1054" spans="1:2">
      <c r="A1054" s="28" t="s">
        <v>2407</v>
      </c>
      <c r="B1054" s="28" t="s">
        <v>2408</v>
      </c>
    </row>
    <row r="1055" spans="1:2">
      <c r="A1055" s="28" t="s">
        <v>2409</v>
      </c>
      <c r="B1055" s="28" t="s">
        <v>2410</v>
      </c>
    </row>
    <row r="1056" spans="1:2">
      <c r="A1056" s="28" t="s">
        <v>2411</v>
      </c>
      <c r="B1056" s="28" t="s">
        <v>2412</v>
      </c>
    </row>
    <row r="1057" spans="1:2">
      <c r="A1057" s="28" t="s">
        <v>2413</v>
      </c>
      <c r="B1057" s="28" t="s">
        <v>2414</v>
      </c>
    </row>
    <row r="1058" spans="1:2">
      <c r="A1058" s="28" t="s">
        <v>2415</v>
      </c>
      <c r="B1058" s="28" t="s">
        <v>2416</v>
      </c>
    </row>
    <row r="1059" spans="1:2">
      <c r="A1059" s="28" t="s">
        <v>2417</v>
      </c>
      <c r="B1059" s="28" t="s">
        <v>2418</v>
      </c>
    </row>
    <row r="1060" spans="1:2">
      <c r="A1060" s="28" t="s">
        <v>2419</v>
      </c>
      <c r="B1060" s="28" t="s">
        <v>2420</v>
      </c>
    </row>
    <row r="1061" spans="1:2">
      <c r="A1061" s="28" t="s">
        <v>2421</v>
      </c>
      <c r="B1061" s="28" t="s">
        <v>2422</v>
      </c>
    </row>
    <row r="1062" spans="1:2">
      <c r="A1062" s="28" t="s">
        <v>2423</v>
      </c>
      <c r="B1062" s="28" t="s">
        <v>2424</v>
      </c>
    </row>
    <row r="1063" spans="1:2">
      <c r="A1063" s="28" t="s">
        <v>2425</v>
      </c>
      <c r="B1063" s="28" t="s">
        <v>2426</v>
      </c>
    </row>
    <row r="1064" spans="1:2">
      <c r="A1064" s="28" t="s">
        <v>2427</v>
      </c>
      <c r="B1064" s="28" t="s">
        <v>2428</v>
      </c>
    </row>
    <row r="1065" spans="1:2">
      <c r="A1065" s="28" t="s">
        <v>2429</v>
      </c>
      <c r="B1065" s="28" t="s">
        <v>2430</v>
      </c>
    </row>
    <row r="1066" spans="1:2">
      <c r="A1066" s="28" t="s">
        <v>2431</v>
      </c>
      <c r="B1066" s="28" t="s">
        <v>2432</v>
      </c>
    </row>
    <row r="1067" spans="1:2">
      <c r="A1067" s="28" t="s">
        <v>2433</v>
      </c>
      <c r="B1067" s="28" t="s">
        <v>2434</v>
      </c>
    </row>
    <row r="1068" spans="1:2">
      <c r="A1068" s="28" t="s">
        <v>2435</v>
      </c>
      <c r="B1068" s="28" t="s">
        <v>2436</v>
      </c>
    </row>
    <row r="1069" spans="1:2">
      <c r="A1069" s="28" t="s">
        <v>2437</v>
      </c>
      <c r="B1069" s="28" t="s">
        <v>2438</v>
      </c>
    </row>
    <row r="1070" spans="1:2">
      <c r="A1070" s="28" t="s">
        <v>2439</v>
      </c>
      <c r="B1070" s="28" t="s">
        <v>2440</v>
      </c>
    </row>
    <row r="1071" spans="1:2">
      <c r="A1071" s="28" t="s">
        <v>2441</v>
      </c>
      <c r="B1071" s="28" t="s">
        <v>2442</v>
      </c>
    </row>
    <row r="1072" spans="1:2">
      <c r="A1072" s="28" t="s">
        <v>2443</v>
      </c>
      <c r="B1072" s="28" t="s">
        <v>2444</v>
      </c>
    </row>
    <row r="1073" spans="1:2">
      <c r="A1073" s="28" t="s">
        <v>2445</v>
      </c>
      <c r="B1073" s="28" t="s">
        <v>2446</v>
      </c>
    </row>
    <row r="1074" spans="1:2">
      <c r="A1074" s="28" t="s">
        <v>2447</v>
      </c>
      <c r="B1074" s="28" t="s">
        <v>2448</v>
      </c>
    </row>
    <row r="1075" spans="1:2">
      <c r="A1075" s="28" t="s">
        <v>2449</v>
      </c>
      <c r="B1075" s="28" t="s">
        <v>2450</v>
      </c>
    </row>
    <row r="1076" spans="1:2">
      <c r="A1076" s="28" t="s">
        <v>2451</v>
      </c>
      <c r="B1076" s="28" t="s">
        <v>2436</v>
      </c>
    </row>
    <row r="1077" spans="1:2">
      <c r="A1077" s="28" t="s">
        <v>2452</v>
      </c>
      <c r="B1077" s="28" t="s">
        <v>2453</v>
      </c>
    </row>
    <row r="1078" spans="1:2">
      <c r="A1078" s="28" t="s">
        <v>2454</v>
      </c>
      <c r="B1078" s="28" t="s">
        <v>2455</v>
      </c>
    </row>
    <row r="1079" spans="1:2">
      <c r="A1079" s="28" t="s">
        <v>2456</v>
      </c>
      <c r="B1079" s="28" t="s">
        <v>2438</v>
      </c>
    </row>
    <row r="1080" spans="1:2">
      <c r="A1080" s="28" t="s">
        <v>2457</v>
      </c>
      <c r="B1080" s="28" t="s">
        <v>2440</v>
      </c>
    </row>
    <row r="1081" spans="1:2">
      <c r="A1081" s="28" t="s">
        <v>2458</v>
      </c>
      <c r="B1081" s="28" t="s">
        <v>2442</v>
      </c>
    </row>
    <row r="1082" spans="1:2">
      <c r="A1082" s="28" t="s">
        <v>2459</v>
      </c>
      <c r="B1082" s="28" t="s">
        <v>2444</v>
      </c>
    </row>
    <row r="1083" spans="1:2">
      <c r="A1083" s="28" t="s">
        <v>2460</v>
      </c>
      <c r="B1083" s="28" t="s">
        <v>2461</v>
      </c>
    </row>
    <row r="1084" spans="1:2">
      <c r="A1084" s="28" t="s">
        <v>2462</v>
      </c>
      <c r="B1084" s="28" t="s">
        <v>2463</v>
      </c>
    </row>
    <row r="1085" spans="1:2">
      <c r="A1085" s="28" t="s">
        <v>2464</v>
      </c>
      <c r="B1085" s="28" t="s">
        <v>2465</v>
      </c>
    </row>
    <row r="1086" spans="1:2">
      <c r="A1086" s="28" t="s">
        <v>2466</v>
      </c>
      <c r="B1086" s="28" t="s">
        <v>2467</v>
      </c>
    </row>
    <row r="1087" spans="1:2">
      <c r="A1087" s="28" t="s">
        <v>2468</v>
      </c>
      <c r="B1087" s="28" t="s">
        <v>2469</v>
      </c>
    </row>
    <row r="1088" spans="1:2">
      <c r="A1088" s="28" t="s">
        <v>2470</v>
      </c>
      <c r="B1088" s="28" t="s">
        <v>2471</v>
      </c>
    </row>
    <row r="1089" spans="1:2">
      <c r="A1089" s="28" t="s">
        <v>2472</v>
      </c>
      <c r="B1089" s="28" t="s">
        <v>2473</v>
      </c>
    </row>
    <row r="1090" spans="1:2">
      <c r="A1090" s="28" t="s">
        <v>2474</v>
      </c>
      <c r="B1090" s="28" t="s">
        <v>2475</v>
      </c>
    </row>
    <row r="1091" spans="1:2">
      <c r="A1091" s="28" t="s">
        <v>2476</v>
      </c>
      <c r="B1091" s="28" t="s">
        <v>2477</v>
      </c>
    </row>
    <row r="1092" spans="1:2">
      <c r="A1092" s="28" t="s">
        <v>2478</v>
      </c>
      <c r="B1092" s="28" t="s">
        <v>2479</v>
      </c>
    </row>
    <row r="1093" spans="1:2">
      <c r="A1093" s="28" t="s">
        <v>2480</v>
      </c>
      <c r="B1093" s="28" t="s">
        <v>2481</v>
      </c>
    </row>
    <row r="1094" spans="1:2">
      <c r="A1094" s="28" t="s">
        <v>2482</v>
      </c>
      <c r="B1094" s="28" t="s">
        <v>2483</v>
      </c>
    </row>
    <row r="1095" spans="1:2">
      <c r="A1095" s="28" t="s">
        <v>2484</v>
      </c>
      <c r="B1095" s="28" t="s">
        <v>2485</v>
      </c>
    </row>
    <row r="1096" spans="1:2">
      <c r="A1096" s="28" t="s">
        <v>2486</v>
      </c>
      <c r="B1096" s="28" t="s">
        <v>2487</v>
      </c>
    </row>
    <row r="1097" spans="1:2">
      <c r="A1097" s="28" t="s">
        <v>2488</v>
      </c>
      <c r="B1097" s="28" t="s">
        <v>2489</v>
      </c>
    </row>
    <row r="1098" spans="1:2">
      <c r="A1098" s="28" t="s">
        <v>2490</v>
      </c>
      <c r="B1098" s="28" t="s">
        <v>2491</v>
      </c>
    </row>
    <row r="1099" spans="1:2">
      <c r="A1099" s="28" t="s">
        <v>2492</v>
      </c>
      <c r="B1099" s="28" t="s">
        <v>2493</v>
      </c>
    </row>
    <row r="1100" spans="1:2">
      <c r="A1100" s="28" t="s">
        <v>2494</v>
      </c>
      <c r="B1100" s="28" t="s">
        <v>2495</v>
      </c>
    </row>
    <row r="1101" spans="1:2">
      <c r="A1101" s="28" t="s">
        <v>2496</v>
      </c>
      <c r="B1101" s="28" t="s">
        <v>2497</v>
      </c>
    </row>
    <row r="1102" spans="1:2">
      <c r="A1102" s="28" t="s">
        <v>2498</v>
      </c>
      <c r="B1102" s="28" t="s">
        <v>2499</v>
      </c>
    </row>
    <row r="1103" spans="1:2">
      <c r="A1103" s="28" t="s">
        <v>2500</v>
      </c>
      <c r="B1103" s="28" t="s">
        <v>2501</v>
      </c>
    </row>
    <row r="1104" spans="1:2">
      <c r="A1104" s="28" t="s">
        <v>2502</v>
      </c>
      <c r="B1104" s="28" t="s">
        <v>2503</v>
      </c>
    </row>
    <row r="1105" spans="1:2">
      <c r="A1105" s="28" t="s">
        <v>2504</v>
      </c>
      <c r="B1105" s="28" t="s">
        <v>2501</v>
      </c>
    </row>
    <row r="1106" spans="1:2">
      <c r="A1106" s="28" t="s">
        <v>2505</v>
      </c>
      <c r="B1106" s="28" t="s">
        <v>2506</v>
      </c>
    </row>
    <row r="1107" spans="1:2">
      <c r="A1107" s="28" t="s">
        <v>2507</v>
      </c>
      <c r="B1107" s="28" t="s">
        <v>2508</v>
      </c>
    </row>
    <row r="1108" spans="1:2">
      <c r="A1108" s="28" t="s">
        <v>2509</v>
      </c>
      <c r="B1108" s="28" t="s">
        <v>2510</v>
      </c>
    </row>
    <row r="1109" spans="1:2">
      <c r="A1109" s="28" t="s">
        <v>2511</v>
      </c>
      <c r="B1109" s="28" t="s">
        <v>2512</v>
      </c>
    </row>
    <row r="1110" spans="1:2">
      <c r="A1110" s="28" t="s">
        <v>2513</v>
      </c>
      <c r="B1110" s="28" t="s">
        <v>2514</v>
      </c>
    </row>
    <row r="1111" spans="1:2">
      <c r="A1111" s="28" t="s">
        <v>2515</v>
      </c>
      <c r="B1111" s="28" t="s">
        <v>2516</v>
      </c>
    </row>
    <row r="1112" spans="1:2">
      <c r="A1112" s="28" t="s">
        <v>2517</v>
      </c>
      <c r="B1112" s="28" t="s">
        <v>2518</v>
      </c>
    </row>
    <row r="1113" spans="1:2">
      <c r="A1113" s="28" t="s">
        <v>2519</v>
      </c>
      <c r="B1113" s="28" t="s">
        <v>2520</v>
      </c>
    </row>
    <row r="1114" spans="1:2">
      <c r="A1114" s="28" t="s">
        <v>2521</v>
      </c>
      <c r="B1114" s="28" t="s">
        <v>2522</v>
      </c>
    </row>
    <row r="1115" spans="1:2">
      <c r="A1115" s="28" t="s">
        <v>2523</v>
      </c>
      <c r="B1115" s="28" t="s">
        <v>2524</v>
      </c>
    </row>
    <row r="1116" spans="1:2">
      <c r="A1116" s="28" t="s">
        <v>2525</v>
      </c>
      <c r="B1116" s="28" t="s">
        <v>2526</v>
      </c>
    </row>
    <row r="1117" spans="1:2">
      <c r="A1117" s="28" t="s">
        <v>2527</v>
      </c>
      <c r="B1117" s="28" t="s">
        <v>2528</v>
      </c>
    </row>
    <row r="1118" spans="1:2">
      <c r="A1118" s="28" t="s">
        <v>2529</v>
      </c>
      <c r="B1118" s="28" t="s">
        <v>2530</v>
      </c>
    </row>
    <row r="1119" spans="1:2">
      <c r="A1119" s="28" t="s">
        <v>2531</v>
      </c>
      <c r="B1119" s="28" t="s">
        <v>2532</v>
      </c>
    </row>
    <row r="1120" spans="1:2">
      <c r="A1120" s="28" t="s">
        <v>2533</v>
      </c>
      <c r="B1120" s="28" t="s">
        <v>2534</v>
      </c>
    </row>
    <row r="1121" spans="1:2">
      <c r="A1121" s="28" t="s">
        <v>2535</v>
      </c>
      <c r="B1121" s="28" t="s">
        <v>2536</v>
      </c>
    </row>
    <row r="1122" spans="1:2">
      <c r="A1122" s="28" t="s">
        <v>2537</v>
      </c>
      <c r="B1122" s="28" t="s">
        <v>2538</v>
      </c>
    </row>
    <row r="1123" spans="1:2">
      <c r="A1123" s="28" t="s">
        <v>2539</v>
      </c>
      <c r="B1123" s="28" t="s">
        <v>2540</v>
      </c>
    </row>
    <row r="1124" spans="1:2">
      <c r="A1124" s="28" t="s">
        <v>2541</v>
      </c>
      <c r="B1124" s="28" t="s">
        <v>2542</v>
      </c>
    </row>
    <row r="1125" spans="1:2">
      <c r="A1125" s="28" t="s">
        <v>2543</v>
      </c>
      <c r="B1125" s="28" t="s">
        <v>2544</v>
      </c>
    </row>
    <row r="1126" spans="1:2">
      <c r="A1126" s="28" t="s">
        <v>2545</v>
      </c>
      <c r="B1126" s="28" t="s">
        <v>2546</v>
      </c>
    </row>
    <row r="1127" spans="1:2">
      <c r="A1127" s="28" t="s">
        <v>2547</v>
      </c>
      <c r="B1127" s="28" t="s">
        <v>2548</v>
      </c>
    </row>
    <row r="1128" spans="1:2">
      <c r="A1128" s="28" t="s">
        <v>2549</v>
      </c>
      <c r="B1128" s="28" t="s">
        <v>2550</v>
      </c>
    </row>
    <row r="1129" spans="1:2">
      <c r="A1129" s="28" t="s">
        <v>2551</v>
      </c>
      <c r="B1129" s="28" t="s">
        <v>2552</v>
      </c>
    </row>
    <row r="1130" spans="1:2">
      <c r="A1130" s="28" t="s">
        <v>2553</v>
      </c>
      <c r="B1130" s="28" t="s">
        <v>2554</v>
      </c>
    </row>
    <row r="1131" spans="1:2">
      <c r="A1131" s="28" t="s">
        <v>2555</v>
      </c>
      <c r="B1131" s="28" t="s">
        <v>2556</v>
      </c>
    </row>
    <row r="1132" spans="1:2">
      <c r="A1132" s="28" t="s">
        <v>2557</v>
      </c>
      <c r="B1132" s="28" t="s">
        <v>2558</v>
      </c>
    </row>
    <row r="1133" spans="1:2">
      <c r="A1133" s="28" t="s">
        <v>2559</v>
      </c>
      <c r="B1133" s="28" t="s">
        <v>2560</v>
      </c>
    </row>
    <row r="1134" spans="1:2">
      <c r="A1134" s="28" t="s">
        <v>2561</v>
      </c>
      <c r="B1134" s="28" t="s">
        <v>2562</v>
      </c>
    </row>
    <row r="1135" spans="1:2">
      <c r="A1135" s="28" t="s">
        <v>2563</v>
      </c>
      <c r="B1135" s="28" t="s">
        <v>2564</v>
      </c>
    </row>
    <row r="1136" spans="1:2">
      <c r="A1136" s="28" t="s">
        <v>2565</v>
      </c>
      <c r="B1136" s="28" t="s">
        <v>2566</v>
      </c>
    </row>
    <row r="1137" spans="1:2">
      <c r="A1137" s="28" t="s">
        <v>2567</v>
      </c>
      <c r="B1137" s="28" t="s">
        <v>2568</v>
      </c>
    </row>
    <row r="1138" spans="1:2">
      <c r="A1138" s="28" t="s">
        <v>2569</v>
      </c>
      <c r="B1138" s="28" t="s">
        <v>2570</v>
      </c>
    </row>
    <row r="1139" spans="1:2">
      <c r="A1139" s="28" t="s">
        <v>2571</v>
      </c>
      <c r="B1139" s="28" t="s">
        <v>2572</v>
      </c>
    </row>
    <row r="1140" spans="1:2">
      <c r="A1140" s="28" t="s">
        <v>2573</v>
      </c>
      <c r="B1140" s="28" t="s">
        <v>2574</v>
      </c>
    </row>
    <row r="1141" spans="1:2">
      <c r="A1141" s="28" t="s">
        <v>2575</v>
      </c>
      <c r="B1141" s="28" t="s">
        <v>2576</v>
      </c>
    </row>
    <row r="1142" spans="1:2">
      <c r="A1142" s="28" t="s">
        <v>2577</v>
      </c>
      <c r="B1142" s="28" t="s">
        <v>2578</v>
      </c>
    </row>
    <row r="1143" spans="1:2">
      <c r="A1143" s="28" t="s">
        <v>2579</v>
      </c>
      <c r="B1143" s="28" t="s">
        <v>2580</v>
      </c>
    </row>
    <row r="1144" spans="1:2">
      <c r="A1144" s="28" t="s">
        <v>2581</v>
      </c>
      <c r="B1144" s="28" t="s">
        <v>2582</v>
      </c>
    </row>
    <row r="1145" spans="1:2">
      <c r="A1145" s="28" t="s">
        <v>2583</v>
      </c>
      <c r="B1145" s="28" t="s">
        <v>2584</v>
      </c>
    </row>
    <row r="1146" spans="1:2">
      <c r="A1146" s="28" t="s">
        <v>2585</v>
      </c>
      <c r="B1146" s="28" t="s">
        <v>2586</v>
      </c>
    </row>
    <row r="1147" spans="1:2">
      <c r="A1147" s="28" t="s">
        <v>2587</v>
      </c>
      <c r="B1147" s="28" t="s">
        <v>2588</v>
      </c>
    </row>
    <row r="1148" spans="1:2">
      <c r="A1148" s="28" t="s">
        <v>2589</v>
      </c>
      <c r="B1148" s="28" t="s">
        <v>2590</v>
      </c>
    </row>
    <row r="1149" spans="1:2">
      <c r="A1149" s="28" t="s">
        <v>2591</v>
      </c>
      <c r="B1149" s="28" t="s">
        <v>2592</v>
      </c>
    </row>
    <row r="1150" spans="1:2">
      <c r="A1150" s="28" t="s">
        <v>2593</v>
      </c>
      <c r="B1150" s="28" t="s">
        <v>2594</v>
      </c>
    </row>
    <row r="1151" spans="1:2">
      <c r="A1151" s="28" t="s">
        <v>2595</v>
      </c>
      <c r="B1151" s="28" t="s">
        <v>2596</v>
      </c>
    </row>
    <row r="1152" spans="1:2">
      <c r="A1152" s="28" t="s">
        <v>2597</v>
      </c>
      <c r="B1152" s="28" t="s">
        <v>2598</v>
      </c>
    </row>
    <row r="1153" spans="1:2">
      <c r="A1153" s="28" t="s">
        <v>2599</v>
      </c>
      <c r="B1153" s="28" t="s">
        <v>2600</v>
      </c>
    </row>
    <row r="1154" spans="1:2">
      <c r="A1154" s="28" t="s">
        <v>2601</v>
      </c>
      <c r="B1154" s="28" t="s">
        <v>2602</v>
      </c>
    </row>
    <row r="1155" spans="1:2">
      <c r="A1155" s="28" t="s">
        <v>2603</v>
      </c>
      <c r="B1155" s="28" t="s">
        <v>2604</v>
      </c>
    </row>
    <row r="1156" spans="1:2">
      <c r="A1156" s="28" t="s">
        <v>2605</v>
      </c>
      <c r="B1156" s="28" t="s">
        <v>2606</v>
      </c>
    </row>
    <row r="1157" spans="1:2">
      <c r="A1157" s="28" t="s">
        <v>2607</v>
      </c>
      <c r="B1157" s="28" t="s">
        <v>2608</v>
      </c>
    </row>
    <row r="1158" spans="1:2">
      <c r="A1158" s="28" t="s">
        <v>2609</v>
      </c>
      <c r="B1158" s="28" t="s">
        <v>2610</v>
      </c>
    </row>
    <row r="1159" spans="1:2">
      <c r="A1159" s="28" t="s">
        <v>2611</v>
      </c>
      <c r="B1159" s="28" t="s">
        <v>2612</v>
      </c>
    </row>
    <row r="1160" spans="1:2">
      <c r="A1160" s="28" t="s">
        <v>2613</v>
      </c>
      <c r="B1160" s="28" t="s">
        <v>2614</v>
      </c>
    </row>
    <row r="1161" spans="1:2">
      <c r="A1161" s="28" t="s">
        <v>2615</v>
      </c>
      <c r="B1161" s="28" t="s">
        <v>2616</v>
      </c>
    </row>
    <row r="1162" spans="1:2">
      <c r="A1162" s="28" t="s">
        <v>2617</v>
      </c>
      <c r="B1162" s="28" t="s">
        <v>2618</v>
      </c>
    </row>
    <row r="1163" spans="1:2">
      <c r="A1163" s="28" t="s">
        <v>2619</v>
      </c>
      <c r="B1163" s="28" t="s">
        <v>2620</v>
      </c>
    </row>
    <row r="1164" spans="1:2">
      <c r="A1164" s="28" t="s">
        <v>2621</v>
      </c>
      <c r="B1164" s="28" t="s">
        <v>2622</v>
      </c>
    </row>
    <row r="1165" spans="1:2">
      <c r="A1165" s="28" t="s">
        <v>2623</v>
      </c>
      <c r="B1165" s="28" t="s">
        <v>2624</v>
      </c>
    </row>
    <row r="1166" spans="1:2">
      <c r="A1166" s="28" t="s">
        <v>2625</v>
      </c>
      <c r="B1166" s="28" t="s">
        <v>2626</v>
      </c>
    </row>
    <row r="1167" spans="1:2">
      <c r="A1167" s="28" t="s">
        <v>2627</v>
      </c>
      <c r="B1167" s="28" t="s">
        <v>2628</v>
      </c>
    </row>
    <row r="1168" spans="1:2">
      <c r="A1168" s="28" t="s">
        <v>2629</v>
      </c>
      <c r="B1168" s="28" t="s">
        <v>2630</v>
      </c>
    </row>
    <row r="1169" spans="1:2">
      <c r="A1169" s="28" t="s">
        <v>2631</v>
      </c>
      <c r="B1169" s="28" t="s">
        <v>2632</v>
      </c>
    </row>
    <row r="1170" spans="1:2">
      <c r="A1170" s="28" t="s">
        <v>2633</v>
      </c>
      <c r="B1170" s="28" t="s">
        <v>2634</v>
      </c>
    </row>
    <row r="1171" spans="1:2">
      <c r="A1171" s="28" t="s">
        <v>2635</v>
      </c>
      <c r="B1171" s="28" t="s">
        <v>2636</v>
      </c>
    </row>
    <row r="1172" spans="1:2">
      <c r="A1172" s="28" t="s">
        <v>2637</v>
      </c>
      <c r="B1172" s="28" t="s">
        <v>2638</v>
      </c>
    </row>
    <row r="1173" spans="1:2">
      <c r="A1173" s="28" t="s">
        <v>2639</v>
      </c>
      <c r="B1173" s="28" t="s">
        <v>2640</v>
      </c>
    </row>
    <row r="1174" spans="1:2">
      <c r="A1174" s="28" t="s">
        <v>2641</v>
      </c>
      <c r="B1174" s="28" t="s">
        <v>2642</v>
      </c>
    </row>
    <row r="1175" spans="1:2">
      <c r="A1175" s="28" t="s">
        <v>2643</v>
      </c>
      <c r="B1175" s="28" t="s">
        <v>2644</v>
      </c>
    </row>
    <row r="1176" spans="1:2">
      <c r="A1176" s="28" t="s">
        <v>2645</v>
      </c>
      <c r="B1176" s="28" t="s">
        <v>2646</v>
      </c>
    </row>
    <row r="1177" spans="1:2">
      <c r="A1177" s="28" t="s">
        <v>2647</v>
      </c>
      <c r="B1177" s="28" t="s">
        <v>2648</v>
      </c>
    </row>
    <row r="1178" spans="1:2">
      <c r="A1178" s="28" t="s">
        <v>2649</v>
      </c>
      <c r="B1178" s="28" t="s">
        <v>2650</v>
      </c>
    </row>
    <row r="1179" spans="1:2">
      <c r="A1179" s="28" t="s">
        <v>2651</v>
      </c>
      <c r="B1179" s="28" t="s">
        <v>2652</v>
      </c>
    </row>
    <row r="1180" spans="1:2">
      <c r="A1180" s="28" t="s">
        <v>2653</v>
      </c>
      <c r="B1180" s="28" t="s">
        <v>2654</v>
      </c>
    </row>
    <row r="1181" spans="1:2">
      <c r="A1181" s="28" t="s">
        <v>2655</v>
      </c>
      <c r="B1181" s="28" t="s">
        <v>2656</v>
      </c>
    </row>
    <row r="1182" spans="1:2">
      <c r="A1182" s="28" t="s">
        <v>2657</v>
      </c>
      <c r="B1182" s="28" t="s">
        <v>2658</v>
      </c>
    </row>
    <row r="1183" spans="1:2">
      <c r="A1183" s="28" t="s">
        <v>2659</v>
      </c>
      <c r="B1183" s="28" t="s">
        <v>2660</v>
      </c>
    </row>
    <row r="1184" spans="1:2">
      <c r="A1184" s="28" t="s">
        <v>2661</v>
      </c>
      <c r="B1184" s="28" t="s">
        <v>2662</v>
      </c>
    </row>
    <row r="1185" spans="1:2">
      <c r="A1185" s="28" t="s">
        <v>2663</v>
      </c>
      <c r="B1185" s="28" t="s">
        <v>2664</v>
      </c>
    </row>
    <row r="1186" spans="1:2">
      <c r="A1186" s="28" t="s">
        <v>2665</v>
      </c>
      <c r="B1186" s="28" t="s">
        <v>2666</v>
      </c>
    </row>
    <row r="1187" spans="1:2">
      <c r="A1187" s="28" t="s">
        <v>2667</v>
      </c>
      <c r="B1187" s="28" t="s">
        <v>2668</v>
      </c>
    </row>
    <row r="1188" spans="1:2">
      <c r="A1188" s="28" t="s">
        <v>2669</v>
      </c>
      <c r="B1188" s="28" t="s">
        <v>2670</v>
      </c>
    </row>
    <row r="1189" spans="1:2">
      <c r="A1189" s="28" t="s">
        <v>2671</v>
      </c>
      <c r="B1189" s="28" t="s">
        <v>2672</v>
      </c>
    </row>
    <row r="1190" spans="1:2">
      <c r="A1190" s="28" t="s">
        <v>2673</v>
      </c>
      <c r="B1190" s="28" t="s">
        <v>2674</v>
      </c>
    </row>
    <row r="1191" spans="1:2">
      <c r="A1191" s="28" t="s">
        <v>2675</v>
      </c>
      <c r="B1191" s="28" t="s">
        <v>2676</v>
      </c>
    </row>
    <row r="1192" spans="1:2">
      <c r="A1192" s="28" t="s">
        <v>2677</v>
      </c>
      <c r="B1192" s="28" t="s">
        <v>2678</v>
      </c>
    </row>
    <row r="1193" spans="1:2">
      <c r="A1193" s="28" t="s">
        <v>2679</v>
      </c>
      <c r="B1193" s="28" t="s">
        <v>2680</v>
      </c>
    </row>
    <row r="1194" spans="1:2">
      <c r="A1194" s="28" t="s">
        <v>2681</v>
      </c>
      <c r="B1194" s="28" t="s">
        <v>2682</v>
      </c>
    </row>
    <row r="1195" spans="1:2">
      <c r="A1195" s="28" t="s">
        <v>2683</v>
      </c>
      <c r="B1195" s="28" t="s">
        <v>2684</v>
      </c>
    </row>
    <row r="1196" spans="1:2">
      <c r="A1196" s="28" t="s">
        <v>2685</v>
      </c>
      <c r="B1196" s="28" t="s">
        <v>2686</v>
      </c>
    </row>
    <row r="1197" spans="1:2">
      <c r="A1197" s="28" t="s">
        <v>2687</v>
      </c>
      <c r="B1197" s="28" t="s">
        <v>2688</v>
      </c>
    </row>
    <row r="1198" spans="1:2">
      <c r="A1198" s="28" t="s">
        <v>2689</v>
      </c>
      <c r="B1198" s="28" t="s">
        <v>2690</v>
      </c>
    </row>
    <row r="1199" spans="1:2">
      <c r="A1199" s="28" t="s">
        <v>2691</v>
      </c>
      <c r="B1199" s="28" t="s">
        <v>2692</v>
      </c>
    </row>
    <row r="1200" spans="1:2">
      <c r="A1200" s="28" t="s">
        <v>2693</v>
      </c>
      <c r="B1200" s="28" t="s">
        <v>2694</v>
      </c>
    </row>
    <row r="1201" spans="1:2">
      <c r="A1201" s="28" t="s">
        <v>2695</v>
      </c>
      <c r="B1201" s="28" t="s">
        <v>2696</v>
      </c>
    </row>
    <row r="1202" spans="1:2">
      <c r="A1202" s="28" t="s">
        <v>2697</v>
      </c>
      <c r="B1202" s="28" t="s">
        <v>2698</v>
      </c>
    </row>
    <row r="1203" spans="1:2">
      <c r="A1203" s="28" t="s">
        <v>2699</v>
      </c>
      <c r="B1203" s="28" t="s">
        <v>2700</v>
      </c>
    </row>
    <row r="1204" spans="1:2">
      <c r="A1204" s="28" t="s">
        <v>2701</v>
      </c>
      <c r="B1204" s="28" t="s">
        <v>2702</v>
      </c>
    </row>
    <row r="1205" spans="1:2">
      <c r="A1205" s="28" t="s">
        <v>2703</v>
      </c>
      <c r="B1205" s="28" t="s">
        <v>2704</v>
      </c>
    </row>
    <row r="1206" spans="1:2">
      <c r="A1206" s="28" t="s">
        <v>2705</v>
      </c>
      <c r="B1206" s="28" t="s">
        <v>2706</v>
      </c>
    </row>
    <row r="1207" spans="1:2">
      <c r="A1207" s="28" t="s">
        <v>2707</v>
      </c>
      <c r="B1207" s="28" t="s">
        <v>2708</v>
      </c>
    </row>
    <row r="1208" spans="1:2">
      <c r="A1208" s="28" t="s">
        <v>2709</v>
      </c>
      <c r="B1208" s="28" t="s">
        <v>2710</v>
      </c>
    </row>
    <row r="1209" spans="1:2">
      <c r="A1209" s="28" t="s">
        <v>2711</v>
      </c>
      <c r="B1209" s="28" t="s">
        <v>2712</v>
      </c>
    </row>
    <row r="1210" spans="1:2">
      <c r="A1210" s="28" t="s">
        <v>2713</v>
      </c>
      <c r="B1210" s="28" t="s">
        <v>2714</v>
      </c>
    </row>
    <row r="1211" spans="1:2">
      <c r="A1211" s="28" t="s">
        <v>2715</v>
      </c>
      <c r="B1211" s="28" t="s">
        <v>2716</v>
      </c>
    </row>
    <row r="1212" spans="1:2">
      <c r="A1212" s="28" t="s">
        <v>2717</v>
      </c>
      <c r="B1212" s="28" t="s">
        <v>2718</v>
      </c>
    </row>
    <row r="1213" spans="1:2">
      <c r="A1213" s="28" t="s">
        <v>2719</v>
      </c>
      <c r="B1213" s="28" t="s">
        <v>2720</v>
      </c>
    </row>
    <row r="1214" spans="1:2">
      <c r="A1214" s="28" t="s">
        <v>2721</v>
      </c>
      <c r="B1214" s="28" t="s">
        <v>2722</v>
      </c>
    </row>
    <row r="1215" spans="1:2">
      <c r="A1215" s="28" t="s">
        <v>2723</v>
      </c>
      <c r="B1215" s="28" t="s">
        <v>2724</v>
      </c>
    </row>
    <row r="1216" spans="1:2">
      <c r="A1216" s="28" t="s">
        <v>2725</v>
      </c>
      <c r="B1216" s="28" t="s">
        <v>2726</v>
      </c>
    </row>
    <row r="1217" spans="1:2">
      <c r="A1217" s="28" t="s">
        <v>2727</v>
      </c>
      <c r="B1217" s="28" t="s">
        <v>2728</v>
      </c>
    </row>
    <row r="1218" spans="1:2">
      <c r="A1218" s="28" t="s">
        <v>2729</v>
      </c>
      <c r="B1218" s="28" t="s">
        <v>2730</v>
      </c>
    </row>
    <row r="1219" spans="1:2">
      <c r="A1219" s="28" t="s">
        <v>2731</v>
      </c>
      <c r="B1219" s="28" t="s">
        <v>2732</v>
      </c>
    </row>
    <row r="1220" spans="1:2">
      <c r="A1220" s="28" t="s">
        <v>2733</v>
      </c>
      <c r="B1220" s="28" t="s">
        <v>2734</v>
      </c>
    </row>
    <row r="1221" spans="1:2">
      <c r="A1221" s="28" t="s">
        <v>2735</v>
      </c>
      <c r="B1221" s="28" t="s">
        <v>2736</v>
      </c>
    </row>
    <row r="1222" spans="1:2">
      <c r="A1222" s="28" t="s">
        <v>2737</v>
      </c>
      <c r="B1222" s="28" t="s">
        <v>2738</v>
      </c>
    </row>
    <row r="1223" spans="1:2">
      <c r="A1223" s="28" t="s">
        <v>2739</v>
      </c>
      <c r="B1223" s="28" t="s">
        <v>2740</v>
      </c>
    </row>
    <row r="1224" spans="1:2">
      <c r="A1224" s="28" t="s">
        <v>2741</v>
      </c>
      <c r="B1224" s="28" t="s">
        <v>2742</v>
      </c>
    </row>
    <row r="1225" spans="1:2">
      <c r="A1225" s="28" t="s">
        <v>2743</v>
      </c>
      <c r="B1225" s="28" t="s">
        <v>2744</v>
      </c>
    </row>
    <row r="1226" spans="1:2">
      <c r="A1226" s="28" t="s">
        <v>2745</v>
      </c>
      <c r="B1226" s="28" t="s">
        <v>2730</v>
      </c>
    </row>
    <row r="1227" spans="1:2">
      <c r="A1227" s="28" t="s">
        <v>2746</v>
      </c>
      <c r="B1227" s="28" t="s">
        <v>2747</v>
      </c>
    </row>
    <row r="1228" spans="1:2">
      <c r="A1228" s="28" t="s">
        <v>2748</v>
      </c>
      <c r="B1228" s="28" t="s">
        <v>2749</v>
      </c>
    </row>
    <row r="1229" spans="1:2">
      <c r="A1229" s="28" t="s">
        <v>2750</v>
      </c>
      <c r="B1229" s="28" t="s">
        <v>2732</v>
      </c>
    </row>
    <row r="1230" spans="1:2">
      <c r="A1230" s="28" t="s">
        <v>2751</v>
      </c>
      <c r="B1230" s="28" t="s">
        <v>2734</v>
      </c>
    </row>
    <row r="1231" spans="1:2">
      <c r="A1231" s="28" t="s">
        <v>2752</v>
      </c>
      <c r="B1231" s="28" t="s">
        <v>2736</v>
      </c>
    </row>
    <row r="1232" spans="1:2">
      <c r="A1232" s="28" t="s">
        <v>2753</v>
      </c>
      <c r="B1232" s="28" t="s">
        <v>2738</v>
      </c>
    </row>
    <row r="1233" spans="1:2">
      <c r="A1233" s="28" t="s">
        <v>2754</v>
      </c>
      <c r="B1233" s="28" t="s">
        <v>2755</v>
      </c>
    </row>
    <row r="1234" spans="1:2">
      <c r="A1234" s="28" t="s">
        <v>2756</v>
      </c>
      <c r="B1234" s="28" t="s">
        <v>2757</v>
      </c>
    </row>
    <row r="1235" spans="1:2">
      <c r="A1235" s="28" t="s">
        <v>2758</v>
      </c>
      <c r="B1235" s="28" t="s">
        <v>2759</v>
      </c>
    </row>
    <row r="1236" spans="1:2">
      <c r="A1236" s="28" t="s">
        <v>2760</v>
      </c>
      <c r="B1236" s="28" t="s">
        <v>2761</v>
      </c>
    </row>
    <row r="1237" spans="1:2">
      <c r="A1237" s="28" t="s">
        <v>2762</v>
      </c>
      <c r="B1237" s="28" t="s">
        <v>2763</v>
      </c>
    </row>
    <row r="1238" spans="1:2">
      <c r="A1238" s="28" t="s">
        <v>2764</v>
      </c>
      <c r="B1238" s="28" t="s">
        <v>2765</v>
      </c>
    </row>
    <row r="1239" spans="1:2">
      <c r="A1239" s="28" t="s">
        <v>2766</v>
      </c>
      <c r="B1239" s="28" t="s">
        <v>2767</v>
      </c>
    </row>
    <row r="1240" spans="1:2">
      <c r="A1240" s="28" t="s">
        <v>2768</v>
      </c>
      <c r="B1240" s="28" t="s">
        <v>2769</v>
      </c>
    </row>
    <row r="1241" spans="1:2">
      <c r="A1241" s="28" t="s">
        <v>2770</v>
      </c>
      <c r="B1241" s="28" t="s">
        <v>2771</v>
      </c>
    </row>
    <row r="1242" spans="1:2">
      <c r="A1242" s="28" t="s">
        <v>2772</v>
      </c>
      <c r="B1242" s="28" t="s">
        <v>2773</v>
      </c>
    </row>
    <row r="1243" spans="1:2">
      <c r="A1243" s="28" t="s">
        <v>2774</v>
      </c>
      <c r="B1243" s="28" t="s">
        <v>2775</v>
      </c>
    </row>
    <row r="1244" spans="1:2">
      <c r="A1244" s="28" t="s">
        <v>2776</v>
      </c>
      <c r="B1244" s="28" t="s">
        <v>2777</v>
      </c>
    </row>
    <row r="1245" spans="1:2">
      <c r="A1245" s="28" t="s">
        <v>2778</v>
      </c>
      <c r="B1245" s="28" t="s">
        <v>2779</v>
      </c>
    </row>
    <row r="1246" spans="1:2">
      <c r="A1246" s="28" t="s">
        <v>2780</v>
      </c>
      <c r="B1246" s="28" t="s">
        <v>2781</v>
      </c>
    </row>
    <row r="1247" spans="1:2">
      <c r="A1247" s="28" t="s">
        <v>2782</v>
      </c>
      <c r="B1247" s="28" t="s">
        <v>2783</v>
      </c>
    </row>
    <row r="1248" spans="1:2">
      <c r="A1248" s="28" t="s">
        <v>2784</v>
      </c>
      <c r="B1248" s="28" t="s">
        <v>2785</v>
      </c>
    </row>
    <row r="1249" spans="1:2">
      <c r="A1249" s="28" t="s">
        <v>2786</v>
      </c>
      <c r="B1249" s="28" t="s">
        <v>2787</v>
      </c>
    </row>
    <row r="1250" spans="1:2">
      <c r="A1250" s="28" t="s">
        <v>2788</v>
      </c>
      <c r="B1250" s="28" t="s">
        <v>2789</v>
      </c>
    </row>
    <row r="1251" spans="1:2">
      <c r="A1251" s="28" t="s">
        <v>2790</v>
      </c>
      <c r="B1251" s="28" t="s">
        <v>2791</v>
      </c>
    </row>
    <row r="1252" spans="1:2">
      <c r="A1252" s="28" t="s">
        <v>2792</v>
      </c>
      <c r="B1252" s="28" t="s">
        <v>3802</v>
      </c>
    </row>
    <row r="1253" spans="1:2">
      <c r="A1253" s="28" t="s">
        <v>2793</v>
      </c>
      <c r="B1253" s="28" t="s">
        <v>2794</v>
      </c>
    </row>
    <row r="1254" spans="1:2">
      <c r="A1254" s="28" t="s">
        <v>2795</v>
      </c>
      <c r="B1254" s="28" t="s">
        <v>2796</v>
      </c>
    </row>
    <row r="1255" spans="1:2">
      <c r="A1255" s="28" t="s">
        <v>2797</v>
      </c>
      <c r="B1255" s="28" t="s">
        <v>2798</v>
      </c>
    </row>
    <row r="1256" spans="1:2">
      <c r="A1256" s="28" t="s">
        <v>2799</v>
      </c>
      <c r="B1256" s="28" t="s">
        <v>2800</v>
      </c>
    </row>
    <row r="1257" spans="1:2">
      <c r="A1257" s="28" t="s">
        <v>2801</v>
      </c>
      <c r="B1257" s="28" t="s">
        <v>2802</v>
      </c>
    </row>
    <row r="1258" spans="1:2">
      <c r="A1258" s="28" t="s">
        <v>2803</v>
      </c>
      <c r="B1258" s="28" t="s">
        <v>2804</v>
      </c>
    </row>
    <row r="1259" spans="1:2">
      <c r="A1259" s="28" t="s">
        <v>2805</v>
      </c>
      <c r="B1259" s="28" t="s">
        <v>2806</v>
      </c>
    </row>
    <row r="1260" spans="1:2">
      <c r="A1260" s="28" t="s">
        <v>2807</v>
      </c>
      <c r="B1260" s="28" t="s">
        <v>2808</v>
      </c>
    </row>
    <row r="1261" spans="1:2">
      <c r="A1261" s="28" t="s">
        <v>2809</v>
      </c>
      <c r="B1261" s="28" t="s">
        <v>2810</v>
      </c>
    </row>
    <row r="1262" spans="1:2">
      <c r="A1262" s="28" t="s">
        <v>2811</v>
      </c>
      <c r="B1262" s="28" t="s">
        <v>3803</v>
      </c>
    </row>
    <row r="1263" spans="1:2">
      <c r="A1263" s="28" t="s">
        <v>2812</v>
      </c>
      <c r="B1263" s="28" t="s">
        <v>3804</v>
      </c>
    </row>
    <row r="1264" spans="1:2">
      <c r="A1264" s="28" t="s">
        <v>2813</v>
      </c>
      <c r="B1264" s="28" t="s">
        <v>2814</v>
      </c>
    </row>
    <row r="1265" spans="1:2">
      <c r="A1265" s="28" t="s">
        <v>2815</v>
      </c>
      <c r="B1265" s="28" t="s">
        <v>2816</v>
      </c>
    </row>
    <row r="1266" spans="1:2">
      <c r="A1266" s="28" t="s">
        <v>2817</v>
      </c>
      <c r="B1266" s="28" t="s">
        <v>2818</v>
      </c>
    </row>
    <row r="1267" spans="1:2">
      <c r="A1267" s="28" t="s">
        <v>2819</v>
      </c>
      <c r="B1267" s="28" t="s">
        <v>2820</v>
      </c>
    </row>
    <row r="1268" spans="1:2">
      <c r="A1268" s="28" t="s">
        <v>2821</v>
      </c>
      <c r="B1268" s="28" t="s">
        <v>2822</v>
      </c>
    </row>
    <row r="1269" spans="1:2">
      <c r="A1269" s="28" t="s">
        <v>2823</v>
      </c>
      <c r="B1269" s="28" t="s">
        <v>2824</v>
      </c>
    </row>
    <row r="1270" spans="1:2">
      <c r="A1270" s="28" t="s">
        <v>2825</v>
      </c>
      <c r="B1270" s="28" t="s">
        <v>2826</v>
      </c>
    </row>
    <row r="1271" spans="1:2">
      <c r="A1271" s="28" t="s">
        <v>2827</v>
      </c>
      <c r="B1271" s="28" t="s">
        <v>2828</v>
      </c>
    </row>
    <row r="1272" spans="1:2">
      <c r="A1272" s="28" t="s">
        <v>2829</v>
      </c>
      <c r="B1272" s="28" t="s">
        <v>2830</v>
      </c>
    </row>
    <row r="1273" spans="1:2">
      <c r="A1273" s="28" t="s">
        <v>2831</v>
      </c>
      <c r="B1273" s="28" t="s">
        <v>2832</v>
      </c>
    </row>
    <row r="1274" spans="1:2">
      <c r="A1274" s="28" t="s">
        <v>2833</v>
      </c>
      <c r="B1274" s="28" t="s">
        <v>2834</v>
      </c>
    </row>
    <row r="1275" spans="1:2">
      <c r="A1275" s="28" t="s">
        <v>2835</v>
      </c>
      <c r="B1275" s="28" t="s">
        <v>2836</v>
      </c>
    </row>
    <row r="1276" spans="1:2">
      <c r="A1276" s="28" t="s">
        <v>2837</v>
      </c>
      <c r="B1276" s="28" t="s">
        <v>2838</v>
      </c>
    </row>
    <row r="1277" spans="1:2">
      <c r="A1277" s="28" t="s">
        <v>2839</v>
      </c>
      <c r="B1277" s="28" t="s">
        <v>2840</v>
      </c>
    </row>
    <row r="1278" spans="1:2">
      <c r="A1278" s="28" t="s">
        <v>2841</v>
      </c>
      <c r="B1278" s="28" t="s">
        <v>2842</v>
      </c>
    </row>
    <row r="1279" spans="1:2">
      <c r="A1279" s="28" t="s">
        <v>2843</v>
      </c>
      <c r="B1279" s="28" t="s">
        <v>2844</v>
      </c>
    </row>
    <row r="1280" spans="1:2">
      <c r="A1280" s="28" t="s">
        <v>2845</v>
      </c>
      <c r="B1280" s="28" t="s">
        <v>2846</v>
      </c>
    </row>
    <row r="1281" spans="1:2">
      <c r="A1281" s="28" t="s">
        <v>2847</v>
      </c>
      <c r="B1281" s="28" t="s">
        <v>2848</v>
      </c>
    </row>
    <row r="1282" spans="1:2">
      <c r="A1282" s="28" t="s">
        <v>2849</v>
      </c>
      <c r="B1282" s="28" t="s">
        <v>2850</v>
      </c>
    </row>
    <row r="1283" spans="1:2">
      <c r="A1283" s="28" t="s">
        <v>2851</v>
      </c>
      <c r="B1283" s="28" t="s">
        <v>2852</v>
      </c>
    </row>
    <row r="1284" spans="1:2">
      <c r="A1284" s="28" t="s">
        <v>2853</v>
      </c>
      <c r="B1284" s="28" t="s">
        <v>2854</v>
      </c>
    </row>
    <row r="1285" spans="1:2">
      <c r="A1285" s="28" t="s">
        <v>2855</v>
      </c>
      <c r="B1285" s="28" t="s">
        <v>2856</v>
      </c>
    </row>
    <row r="1286" spans="1:2">
      <c r="A1286" s="28" t="s">
        <v>2857</v>
      </c>
      <c r="B1286" s="28" t="s">
        <v>2858</v>
      </c>
    </row>
    <row r="1287" spans="1:2">
      <c r="A1287" s="28" t="s">
        <v>2859</v>
      </c>
      <c r="B1287" s="28" t="s">
        <v>2860</v>
      </c>
    </row>
    <row r="1288" spans="1:2">
      <c r="A1288" s="28" t="s">
        <v>2861</v>
      </c>
      <c r="B1288" s="28" t="s">
        <v>2862</v>
      </c>
    </row>
    <row r="1289" spans="1:2">
      <c r="A1289" s="28" t="s">
        <v>2863</v>
      </c>
      <c r="B1289" s="28" t="s">
        <v>2864</v>
      </c>
    </row>
    <row r="1290" spans="1:2">
      <c r="A1290" s="28" t="s">
        <v>2865</v>
      </c>
      <c r="B1290" s="28" t="s">
        <v>2866</v>
      </c>
    </row>
    <row r="1291" spans="1:2">
      <c r="A1291" s="28" t="s">
        <v>2867</v>
      </c>
      <c r="B1291" s="28" t="s">
        <v>2868</v>
      </c>
    </row>
    <row r="1292" spans="1:2">
      <c r="A1292" s="28" t="s">
        <v>2869</v>
      </c>
      <c r="B1292" s="28" t="s">
        <v>2870</v>
      </c>
    </row>
    <row r="1293" spans="1:2">
      <c r="A1293" s="28" t="s">
        <v>2871</v>
      </c>
      <c r="B1293" s="28" t="s">
        <v>2872</v>
      </c>
    </row>
    <row r="1294" spans="1:2">
      <c r="A1294" s="28" t="s">
        <v>2873</v>
      </c>
      <c r="B1294" s="28" t="s">
        <v>2874</v>
      </c>
    </row>
    <row r="1295" spans="1:2">
      <c r="A1295" s="28" t="s">
        <v>2875</v>
      </c>
      <c r="B1295" s="28" t="s">
        <v>2876</v>
      </c>
    </row>
    <row r="1296" spans="1:2">
      <c r="A1296" s="28" t="s">
        <v>2877</v>
      </c>
      <c r="B1296" s="28" t="s">
        <v>2878</v>
      </c>
    </row>
    <row r="1297" spans="1:2">
      <c r="A1297" s="28" t="s">
        <v>2879</v>
      </c>
      <c r="B1297" s="28" t="s">
        <v>2880</v>
      </c>
    </row>
    <row r="1298" spans="1:2">
      <c r="A1298" s="28" t="s">
        <v>2881</v>
      </c>
      <c r="B1298" s="28" t="s">
        <v>2882</v>
      </c>
    </row>
    <row r="1299" spans="1:2">
      <c r="A1299" s="28" t="s">
        <v>2883</v>
      </c>
      <c r="B1299" s="28" t="s">
        <v>2884</v>
      </c>
    </row>
    <row r="1300" spans="1:2">
      <c r="A1300" s="28" t="s">
        <v>2885</v>
      </c>
      <c r="B1300" s="28" t="s">
        <v>2886</v>
      </c>
    </row>
    <row r="1301" spans="1:2">
      <c r="A1301" s="28" t="s">
        <v>2887</v>
      </c>
      <c r="B1301" s="28" t="s">
        <v>2888</v>
      </c>
    </row>
    <row r="1302" spans="1:2">
      <c r="A1302" s="28" t="s">
        <v>2889</v>
      </c>
      <c r="B1302" s="28" t="s">
        <v>2890</v>
      </c>
    </row>
    <row r="1303" spans="1:2">
      <c r="A1303" s="28" t="s">
        <v>2891</v>
      </c>
      <c r="B1303" s="28" t="s">
        <v>2842</v>
      </c>
    </row>
    <row r="1304" spans="1:2">
      <c r="A1304" s="28" t="s">
        <v>2892</v>
      </c>
      <c r="B1304" s="28" t="s">
        <v>2844</v>
      </c>
    </row>
    <row r="1305" spans="1:2">
      <c r="A1305" s="28" t="s">
        <v>2893</v>
      </c>
      <c r="B1305" s="28" t="s">
        <v>2846</v>
      </c>
    </row>
    <row r="1306" spans="1:2">
      <c r="A1306" s="28" t="s">
        <v>2894</v>
      </c>
      <c r="B1306" s="28" t="s">
        <v>2895</v>
      </c>
    </row>
    <row r="1307" spans="1:2">
      <c r="A1307" s="28" t="s">
        <v>2896</v>
      </c>
      <c r="B1307" s="28" t="s">
        <v>2850</v>
      </c>
    </row>
    <row r="1308" spans="1:2">
      <c r="A1308" s="28" t="s">
        <v>2897</v>
      </c>
      <c r="B1308" s="28" t="s">
        <v>2852</v>
      </c>
    </row>
    <row r="1309" spans="1:2">
      <c r="A1309" s="28" t="s">
        <v>2898</v>
      </c>
      <c r="B1309" s="28" t="s">
        <v>2854</v>
      </c>
    </row>
    <row r="1310" spans="1:2">
      <c r="A1310" s="28" t="s">
        <v>2899</v>
      </c>
      <c r="B1310" s="28" t="s">
        <v>2856</v>
      </c>
    </row>
    <row r="1311" spans="1:2">
      <c r="A1311" s="28" t="s">
        <v>2900</v>
      </c>
      <c r="B1311" s="28" t="s">
        <v>2858</v>
      </c>
    </row>
    <row r="1312" spans="1:2">
      <c r="A1312" s="28" t="s">
        <v>2901</v>
      </c>
      <c r="B1312" s="28" t="s">
        <v>2860</v>
      </c>
    </row>
    <row r="1313" spans="1:2">
      <c r="A1313" s="28" t="s">
        <v>2902</v>
      </c>
      <c r="B1313" s="28" t="s">
        <v>2862</v>
      </c>
    </row>
    <row r="1314" spans="1:2">
      <c r="A1314" s="28" t="s">
        <v>2903</v>
      </c>
      <c r="B1314" s="28" t="s">
        <v>2864</v>
      </c>
    </row>
    <row r="1315" spans="1:2">
      <c r="A1315" s="28" t="s">
        <v>2904</v>
      </c>
      <c r="B1315" s="28" t="s">
        <v>2866</v>
      </c>
    </row>
    <row r="1316" spans="1:2">
      <c r="A1316" s="28" t="s">
        <v>2905</v>
      </c>
      <c r="B1316" s="28" t="s">
        <v>2868</v>
      </c>
    </row>
    <row r="1317" spans="1:2">
      <c r="A1317" s="28" t="s">
        <v>2906</v>
      </c>
      <c r="B1317" s="28" t="s">
        <v>2870</v>
      </c>
    </row>
    <row r="1318" spans="1:2">
      <c r="A1318" s="28" t="s">
        <v>2907</v>
      </c>
      <c r="B1318" s="28" t="s">
        <v>2872</v>
      </c>
    </row>
    <row r="1319" spans="1:2">
      <c r="A1319" s="28" t="s">
        <v>2908</v>
      </c>
      <c r="B1319" s="28" t="s">
        <v>2909</v>
      </c>
    </row>
    <row r="1320" spans="1:2">
      <c r="A1320" s="28" t="s">
        <v>2910</v>
      </c>
      <c r="B1320" s="28" t="s">
        <v>2911</v>
      </c>
    </row>
    <row r="1321" spans="1:2">
      <c r="A1321" s="28" t="s">
        <v>2912</v>
      </c>
      <c r="B1321" s="28" t="s">
        <v>2913</v>
      </c>
    </row>
    <row r="1322" spans="1:2">
      <c r="A1322" s="28" t="s">
        <v>2914</v>
      </c>
      <c r="B1322" s="28" t="s">
        <v>2915</v>
      </c>
    </row>
    <row r="1323" spans="1:2">
      <c r="A1323" s="28" t="s">
        <v>2916</v>
      </c>
      <c r="B1323" s="28" t="s">
        <v>2917</v>
      </c>
    </row>
    <row r="1324" spans="1:2">
      <c r="A1324" s="28" t="s">
        <v>2918</v>
      </c>
      <c r="B1324" s="28" t="s">
        <v>2919</v>
      </c>
    </row>
    <row r="1325" spans="1:2">
      <c r="A1325" s="28" t="s">
        <v>2920</v>
      </c>
      <c r="B1325" s="28" t="s">
        <v>2921</v>
      </c>
    </row>
    <row r="1326" spans="1:2">
      <c r="A1326" s="28" t="s">
        <v>2922</v>
      </c>
      <c r="B1326" s="28" t="s">
        <v>2923</v>
      </c>
    </row>
    <row r="1327" spans="1:2">
      <c r="A1327" s="28" t="s">
        <v>2924</v>
      </c>
      <c r="B1327" s="28" t="s">
        <v>2925</v>
      </c>
    </row>
    <row r="1328" spans="1:2">
      <c r="A1328" s="28" t="s">
        <v>2926</v>
      </c>
      <c r="B1328" s="28" t="s">
        <v>2842</v>
      </c>
    </row>
    <row r="1329" spans="1:2">
      <c r="A1329" s="28" t="s">
        <v>2927</v>
      </c>
      <c r="B1329" s="28" t="s">
        <v>2844</v>
      </c>
    </row>
    <row r="1330" spans="1:2">
      <c r="A1330" s="28" t="s">
        <v>2928</v>
      </c>
      <c r="B1330" s="28" t="s">
        <v>2846</v>
      </c>
    </row>
    <row r="1331" spans="1:2">
      <c r="A1331" s="28" t="s">
        <v>2929</v>
      </c>
      <c r="B1331" s="28" t="s">
        <v>2895</v>
      </c>
    </row>
    <row r="1332" spans="1:2">
      <c r="A1332" s="28" t="s">
        <v>2930</v>
      </c>
      <c r="B1332" s="28" t="s">
        <v>2850</v>
      </c>
    </row>
    <row r="1333" spans="1:2">
      <c r="A1333" s="28" t="s">
        <v>2931</v>
      </c>
      <c r="B1333" s="28" t="s">
        <v>2852</v>
      </c>
    </row>
    <row r="1334" spans="1:2">
      <c r="A1334" s="28" t="s">
        <v>2932</v>
      </c>
      <c r="B1334" s="28" t="s">
        <v>2854</v>
      </c>
    </row>
    <row r="1335" spans="1:2">
      <c r="A1335" s="28" t="s">
        <v>2933</v>
      </c>
      <c r="B1335" s="28" t="s">
        <v>2856</v>
      </c>
    </row>
    <row r="1336" spans="1:2">
      <c r="A1336" s="28" t="s">
        <v>2934</v>
      </c>
      <c r="B1336" s="28" t="s">
        <v>2858</v>
      </c>
    </row>
    <row r="1337" spans="1:2">
      <c r="A1337" s="28" t="s">
        <v>2935</v>
      </c>
      <c r="B1337" s="28" t="s">
        <v>2860</v>
      </c>
    </row>
    <row r="1338" spans="1:2">
      <c r="A1338" s="28" t="s">
        <v>2936</v>
      </c>
      <c r="B1338" s="28" t="s">
        <v>2862</v>
      </c>
    </row>
    <row r="1339" spans="1:2">
      <c r="A1339" s="28" t="s">
        <v>2937</v>
      </c>
      <c r="B1339" s="28" t="s">
        <v>2864</v>
      </c>
    </row>
    <row r="1340" spans="1:2">
      <c r="A1340" s="28" t="s">
        <v>2938</v>
      </c>
      <c r="B1340" s="28" t="s">
        <v>2866</v>
      </c>
    </row>
    <row r="1341" spans="1:2">
      <c r="A1341" s="28" t="s">
        <v>2939</v>
      </c>
      <c r="B1341" s="28" t="s">
        <v>2868</v>
      </c>
    </row>
    <row r="1342" spans="1:2">
      <c r="A1342" s="28" t="s">
        <v>2940</v>
      </c>
      <c r="B1342" s="28" t="s">
        <v>2870</v>
      </c>
    </row>
    <row r="1343" spans="1:2">
      <c r="A1343" s="28" t="s">
        <v>2941</v>
      </c>
      <c r="B1343" s="28" t="s">
        <v>2872</v>
      </c>
    </row>
    <row r="1344" spans="1:2">
      <c r="A1344" s="28" t="s">
        <v>2942</v>
      </c>
      <c r="B1344" s="28" t="s">
        <v>2943</v>
      </c>
    </row>
    <row r="1345" spans="1:2">
      <c r="A1345" s="28" t="s">
        <v>2944</v>
      </c>
      <c r="B1345" s="28" t="s">
        <v>2945</v>
      </c>
    </row>
    <row r="1346" spans="1:2">
      <c r="A1346" s="28" t="s">
        <v>2946</v>
      </c>
      <c r="B1346" s="28" t="s">
        <v>2947</v>
      </c>
    </row>
    <row r="1347" spans="1:2">
      <c r="A1347" s="28" t="s">
        <v>2948</v>
      </c>
      <c r="B1347" s="28" t="s">
        <v>2949</v>
      </c>
    </row>
    <row r="1348" spans="1:2">
      <c r="A1348" s="28" t="s">
        <v>2950</v>
      </c>
      <c r="B1348" s="28" t="s">
        <v>2951</v>
      </c>
    </row>
    <row r="1349" spans="1:2">
      <c r="A1349" s="28" t="s">
        <v>2952</v>
      </c>
      <c r="B1349" s="28" t="s">
        <v>2953</v>
      </c>
    </row>
    <row r="1350" spans="1:2">
      <c r="A1350" s="28" t="s">
        <v>2954</v>
      </c>
      <c r="B1350" s="28" t="s">
        <v>2955</v>
      </c>
    </row>
    <row r="1351" spans="1:2">
      <c r="A1351" s="28" t="s">
        <v>2956</v>
      </c>
      <c r="B1351" s="28" t="s">
        <v>2957</v>
      </c>
    </row>
    <row r="1352" spans="1:2">
      <c r="A1352" s="28" t="s">
        <v>2958</v>
      </c>
      <c r="B1352" s="28" t="s">
        <v>2959</v>
      </c>
    </row>
    <row r="1353" spans="1:2">
      <c r="A1353" s="28" t="s">
        <v>2960</v>
      </c>
      <c r="B1353" s="28" t="s">
        <v>2842</v>
      </c>
    </row>
    <row r="1354" spans="1:2">
      <c r="A1354" s="28" t="s">
        <v>2961</v>
      </c>
      <c r="B1354" s="28" t="s">
        <v>2844</v>
      </c>
    </row>
    <row r="1355" spans="1:2">
      <c r="A1355" s="28" t="s">
        <v>2962</v>
      </c>
      <c r="B1355" s="28" t="s">
        <v>2846</v>
      </c>
    </row>
    <row r="1356" spans="1:2">
      <c r="A1356" s="28" t="s">
        <v>2963</v>
      </c>
      <c r="B1356" s="28" t="s">
        <v>2964</v>
      </c>
    </row>
    <row r="1357" spans="1:2">
      <c r="A1357" s="28" t="s">
        <v>2965</v>
      </c>
      <c r="B1357" s="28" t="s">
        <v>2850</v>
      </c>
    </row>
    <row r="1358" spans="1:2">
      <c r="A1358" s="28" t="s">
        <v>2966</v>
      </c>
      <c r="B1358" s="28" t="s">
        <v>2852</v>
      </c>
    </row>
    <row r="1359" spans="1:2">
      <c r="A1359" s="28" t="s">
        <v>2967</v>
      </c>
      <c r="B1359" s="28" t="s">
        <v>2854</v>
      </c>
    </row>
    <row r="1360" spans="1:2">
      <c r="A1360" s="28" t="s">
        <v>2968</v>
      </c>
      <c r="B1360" s="28" t="s">
        <v>2856</v>
      </c>
    </row>
    <row r="1361" spans="1:2">
      <c r="A1361" s="28" t="s">
        <v>2969</v>
      </c>
      <c r="B1361" s="28" t="s">
        <v>2858</v>
      </c>
    </row>
    <row r="1362" spans="1:2">
      <c r="A1362" s="28" t="s">
        <v>2970</v>
      </c>
      <c r="B1362" s="28" t="s">
        <v>2860</v>
      </c>
    </row>
    <row r="1363" spans="1:2">
      <c r="A1363" s="28" t="s">
        <v>2971</v>
      </c>
      <c r="B1363" s="28" t="s">
        <v>2862</v>
      </c>
    </row>
    <row r="1364" spans="1:2">
      <c r="A1364" s="28" t="s">
        <v>2972</v>
      </c>
      <c r="B1364" s="28" t="s">
        <v>2864</v>
      </c>
    </row>
    <row r="1365" spans="1:2">
      <c r="A1365" s="28" t="s">
        <v>2973</v>
      </c>
      <c r="B1365" s="28" t="s">
        <v>2866</v>
      </c>
    </row>
    <row r="1366" spans="1:2">
      <c r="A1366" s="28" t="s">
        <v>2974</v>
      </c>
      <c r="B1366" s="28" t="s">
        <v>2868</v>
      </c>
    </row>
    <row r="1367" spans="1:2">
      <c r="A1367" s="28" t="s">
        <v>2975</v>
      </c>
      <c r="B1367" s="28" t="s">
        <v>2870</v>
      </c>
    </row>
    <row r="1368" spans="1:2">
      <c r="A1368" s="28" t="s">
        <v>2976</v>
      </c>
      <c r="B1368" s="28" t="s">
        <v>2872</v>
      </c>
    </row>
    <row r="1369" spans="1:2">
      <c r="A1369" s="28" t="s">
        <v>2977</v>
      </c>
      <c r="B1369" s="28" t="s">
        <v>2978</v>
      </c>
    </row>
    <row r="1370" spans="1:2">
      <c r="A1370" s="28" t="s">
        <v>2979</v>
      </c>
      <c r="B1370" s="28" t="s">
        <v>2980</v>
      </c>
    </row>
    <row r="1371" spans="1:2">
      <c r="A1371" s="28" t="s">
        <v>2981</v>
      </c>
      <c r="B1371" s="28" t="s">
        <v>2982</v>
      </c>
    </row>
    <row r="1372" spans="1:2">
      <c r="A1372" s="28" t="s">
        <v>2983</v>
      </c>
      <c r="B1372" s="28" t="s">
        <v>2984</v>
      </c>
    </row>
    <row r="1373" spans="1:2">
      <c r="A1373" s="28" t="s">
        <v>2985</v>
      </c>
      <c r="B1373" s="28" t="s">
        <v>2986</v>
      </c>
    </row>
    <row r="1374" spans="1:2">
      <c r="A1374" s="28" t="s">
        <v>2987</v>
      </c>
      <c r="B1374" s="28" t="s">
        <v>2988</v>
      </c>
    </row>
    <row r="1375" spans="1:2">
      <c r="A1375" s="28" t="s">
        <v>2989</v>
      </c>
      <c r="B1375" s="28" t="s">
        <v>2990</v>
      </c>
    </row>
    <row r="1376" spans="1:2">
      <c r="A1376" s="28" t="s">
        <v>2991</v>
      </c>
      <c r="B1376" s="28" t="s">
        <v>2992</v>
      </c>
    </row>
    <row r="1377" spans="1:2">
      <c r="A1377" s="28" t="s">
        <v>2993</v>
      </c>
      <c r="B1377" s="28" t="s">
        <v>2994</v>
      </c>
    </row>
    <row r="1378" spans="1:2">
      <c r="A1378" s="28" t="s">
        <v>2995</v>
      </c>
      <c r="B1378" s="28" t="s">
        <v>2996</v>
      </c>
    </row>
    <row r="1379" spans="1:2">
      <c r="A1379" s="28" t="s">
        <v>2997</v>
      </c>
      <c r="B1379" s="28" t="s">
        <v>2998</v>
      </c>
    </row>
    <row r="1380" spans="1:2">
      <c r="A1380" s="28" t="s">
        <v>2999</v>
      </c>
      <c r="B1380" s="28" t="s">
        <v>3000</v>
      </c>
    </row>
    <row r="1381" spans="1:2">
      <c r="A1381" s="28" t="s">
        <v>3001</v>
      </c>
      <c r="B1381" s="28" t="s">
        <v>3002</v>
      </c>
    </row>
    <row r="1382" spans="1:2">
      <c r="A1382" s="28" t="s">
        <v>3003</v>
      </c>
      <c r="B1382" s="28" t="s">
        <v>3004</v>
      </c>
    </row>
    <row r="1383" spans="1:2">
      <c r="A1383" s="28" t="s">
        <v>3005</v>
      </c>
      <c r="B1383" s="28" t="s">
        <v>3006</v>
      </c>
    </row>
    <row r="1384" spans="1:2">
      <c r="A1384" s="28" t="s">
        <v>3007</v>
      </c>
      <c r="B1384" s="28" t="s">
        <v>3008</v>
      </c>
    </row>
    <row r="1385" spans="1:2">
      <c r="A1385" s="28" t="s">
        <v>3009</v>
      </c>
      <c r="B1385" s="28" t="s">
        <v>3010</v>
      </c>
    </row>
    <row r="1386" spans="1:2">
      <c r="A1386" s="28" t="s">
        <v>3011</v>
      </c>
      <c r="B1386" s="28" t="s">
        <v>3012</v>
      </c>
    </row>
    <row r="1387" spans="1:2">
      <c r="A1387" s="28" t="s">
        <v>3013</v>
      </c>
      <c r="B1387" s="28" t="s">
        <v>3014</v>
      </c>
    </row>
    <row r="1388" spans="1:2">
      <c r="A1388" s="28" t="s">
        <v>3015</v>
      </c>
      <c r="B1388" s="28" t="s">
        <v>3016</v>
      </c>
    </row>
    <row r="1389" spans="1:2">
      <c r="A1389" s="28" t="s">
        <v>3017</v>
      </c>
      <c r="B1389" s="28" t="s">
        <v>3018</v>
      </c>
    </row>
    <row r="1390" spans="1:2">
      <c r="A1390" s="28" t="s">
        <v>3019</v>
      </c>
      <c r="B1390" s="28" t="s">
        <v>3020</v>
      </c>
    </row>
    <row r="1391" spans="1:2">
      <c r="A1391" s="28" t="s">
        <v>3021</v>
      </c>
      <c r="B1391" s="28" t="s">
        <v>3022</v>
      </c>
    </row>
    <row r="1392" spans="1:2">
      <c r="A1392" s="28" t="s">
        <v>3023</v>
      </c>
      <c r="B1392" s="28" t="s">
        <v>3024</v>
      </c>
    </row>
    <row r="1393" spans="1:2">
      <c r="A1393" s="28" t="s">
        <v>3025</v>
      </c>
      <c r="B1393" s="28" t="s">
        <v>3026</v>
      </c>
    </row>
    <row r="1394" spans="1:2">
      <c r="A1394" s="28" t="s">
        <v>3027</v>
      </c>
      <c r="B1394" s="28" t="s">
        <v>3028</v>
      </c>
    </row>
    <row r="1395" spans="1:2">
      <c r="A1395" s="28" t="s">
        <v>3029</v>
      </c>
      <c r="B1395" s="28" t="s">
        <v>3030</v>
      </c>
    </row>
    <row r="1396" spans="1:2">
      <c r="A1396" s="28" t="s">
        <v>3031</v>
      </c>
      <c r="B1396" s="28" t="s">
        <v>48845</v>
      </c>
    </row>
    <row r="1397" spans="1:2">
      <c r="A1397" s="28" t="s">
        <v>3032</v>
      </c>
      <c r="B1397" s="28" t="s">
        <v>3033</v>
      </c>
    </row>
    <row r="1398" spans="1:2">
      <c r="A1398" s="28" t="s">
        <v>3034</v>
      </c>
      <c r="B1398" s="28" t="s">
        <v>3035</v>
      </c>
    </row>
    <row r="1399" spans="1:2">
      <c r="A1399" s="28" t="s">
        <v>3036</v>
      </c>
      <c r="B1399" s="28" t="s">
        <v>3037</v>
      </c>
    </row>
    <row r="1400" spans="1:2">
      <c r="A1400" s="28" t="s">
        <v>3038</v>
      </c>
      <c r="B1400" s="28" t="s">
        <v>3039</v>
      </c>
    </row>
    <row r="1401" spans="1:2">
      <c r="A1401" s="28" t="s">
        <v>3040</v>
      </c>
      <c r="B1401" s="28" t="s">
        <v>3041</v>
      </c>
    </row>
    <row r="1402" spans="1:2">
      <c r="A1402" s="28" t="s">
        <v>3042</v>
      </c>
      <c r="B1402" s="28" t="s">
        <v>3043</v>
      </c>
    </row>
    <row r="1403" spans="1:2">
      <c r="A1403" s="28" t="s">
        <v>3044</v>
      </c>
      <c r="B1403" s="28" t="s">
        <v>3045</v>
      </c>
    </row>
    <row r="1404" spans="1:2">
      <c r="A1404" s="28" t="s">
        <v>3046</v>
      </c>
      <c r="B1404" s="28" t="s">
        <v>3047</v>
      </c>
    </row>
    <row r="1405" spans="1:2">
      <c r="A1405" s="28" t="s">
        <v>3048</v>
      </c>
      <c r="B1405" s="28" t="s">
        <v>3049</v>
      </c>
    </row>
    <row r="1406" spans="1:2">
      <c r="A1406" s="28" t="s">
        <v>3050</v>
      </c>
      <c r="B1406" s="28" t="s">
        <v>3051</v>
      </c>
    </row>
    <row r="1407" spans="1:2">
      <c r="A1407" s="28" t="s">
        <v>3052</v>
      </c>
      <c r="B1407" s="28" t="s">
        <v>3053</v>
      </c>
    </row>
    <row r="1408" spans="1:2">
      <c r="A1408" s="28" t="s">
        <v>3054</v>
      </c>
      <c r="B1408" s="28" t="s">
        <v>3055</v>
      </c>
    </row>
    <row r="1409" spans="1:2">
      <c r="A1409" s="28" t="s">
        <v>3056</v>
      </c>
      <c r="B1409" s="28" t="s">
        <v>3057</v>
      </c>
    </row>
    <row r="1410" spans="1:2">
      <c r="A1410" s="28" t="s">
        <v>3058</v>
      </c>
      <c r="B1410" s="28" t="s">
        <v>3059</v>
      </c>
    </row>
    <row r="1411" spans="1:2">
      <c r="A1411" s="28" t="s">
        <v>3060</v>
      </c>
      <c r="B1411" s="28" t="s">
        <v>3061</v>
      </c>
    </row>
    <row r="1412" spans="1:2">
      <c r="A1412" s="28" t="s">
        <v>3062</v>
      </c>
      <c r="B1412" s="28" t="s">
        <v>3063</v>
      </c>
    </row>
    <row r="1413" spans="1:2">
      <c r="A1413" s="28" t="s">
        <v>3064</v>
      </c>
      <c r="B1413" s="28" t="s">
        <v>3065</v>
      </c>
    </row>
    <row r="1414" spans="1:2">
      <c r="A1414" s="28" t="s">
        <v>3066</v>
      </c>
      <c r="B1414" s="28" t="s">
        <v>3067</v>
      </c>
    </row>
    <row r="1415" spans="1:2">
      <c r="A1415" s="28" t="s">
        <v>3068</v>
      </c>
      <c r="B1415" s="28" t="s">
        <v>3069</v>
      </c>
    </row>
    <row r="1416" spans="1:2">
      <c r="A1416" s="28" t="s">
        <v>3070</v>
      </c>
      <c r="B1416" s="28" t="s">
        <v>3071</v>
      </c>
    </row>
    <row r="1417" spans="1:2">
      <c r="A1417" s="28" t="s">
        <v>3072</v>
      </c>
      <c r="B1417" s="28" t="s">
        <v>3073</v>
      </c>
    </row>
    <row r="1418" spans="1:2">
      <c r="A1418" s="28" t="s">
        <v>3074</v>
      </c>
      <c r="B1418" s="28" t="s">
        <v>3075</v>
      </c>
    </row>
    <row r="1419" spans="1:2">
      <c r="A1419" s="28" t="s">
        <v>3076</v>
      </c>
      <c r="B1419" s="28" t="s">
        <v>3077</v>
      </c>
    </row>
    <row r="1420" spans="1:2">
      <c r="A1420" s="28" t="s">
        <v>3078</v>
      </c>
      <c r="B1420" s="28" t="s">
        <v>3079</v>
      </c>
    </row>
    <row r="1421" spans="1:2">
      <c r="A1421" s="28" t="s">
        <v>3080</v>
      </c>
      <c r="B1421" s="28" t="s">
        <v>3081</v>
      </c>
    </row>
    <row r="1422" spans="1:2">
      <c r="A1422" s="28" t="s">
        <v>3082</v>
      </c>
      <c r="B1422" s="28" t="s">
        <v>3083</v>
      </c>
    </row>
    <row r="1423" spans="1:2">
      <c r="A1423" s="28" t="s">
        <v>3084</v>
      </c>
      <c r="B1423" s="28" t="s">
        <v>3085</v>
      </c>
    </row>
    <row r="1424" spans="1:2">
      <c r="A1424" s="28" t="s">
        <v>3086</v>
      </c>
      <c r="B1424" s="28" t="s">
        <v>3087</v>
      </c>
    </row>
    <row r="1425" spans="1:2">
      <c r="A1425" s="28" t="s">
        <v>3088</v>
      </c>
      <c r="B1425" s="28" t="s">
        <v>3089</v>
      </c>
    </row>
    <row r="1426" spans="1:2">
      <c r="A1426" s="28" t="s">
        <v>3090</v>
      </c>
      <c r="B1426" s="28" t="s">
        <v>3091</v>
      </c>
    </row>
    <row r="1427" spans="1:2">
      <c r="A1427" s="28" t="s">
        <v>3092</v>
      </c>
      <c r="B1427" s="28" t="s">
        <v>3093</v>
      </c>
    </row>
    <row r="1428" spans="1:2">
      <c r="A1428" s="28" t="s">
        <v>3094</v>
      </c>
      <c r="B1428" s="28" t="s">
        <v>3095</v>
      </c>
    </row>
    <row r="1429" spans="1:2">
      <c r="A1429" s="28" t="s">
        <v>3096</v>
      </c>
      <c r="B1429" s="28" t="s">
        <v>3097</v>
      </c>
    </row>
    <row r="1430" spans="1:2">
      <c r="A1430" s="28" t="s">
        <v>3098</v>
      </c>
      <c r="B1430" s="28" t="s">
        <v>3099</v>
      </c>
    </row>
    <row r="1431" spans="1:2">
      <c r="A1431" s="28" t="s">
        <v>3100</v>
      </c>
      <c r="B1431" s="28" t="s">
        <v>3101</v>
      </c>
    </row>
    <row r="1432" spans="1:2">
      <c r="A1432" s="28" t="s">
        <v>3102</v>
      </c>
      <c r="B1432" s="28" t="s">
        <v>3103</v>
      </c>
    </row>
    <row r="1433" spans="1:2">
      <c r="A1433" s="28" t="s">
        <v>3104</v>
      </c>
      <c r="B1433" s="28" t="s">
        <v>3105</v>
      </c>
    </row>
    <row r="1434" spans="1:2">
      <c r="A1434" s="28" t="s">
        <v>3106</v>
      </c>
      <c r="B1434" s="28" t="s">
        <v>3107</v>
      </c>
    </row>
    <row r="1435" spans="1:2">
      <c r="A1435" s="28" t="s">
        <v>3108</v>
      </c>
      <c r="B1435" s="28" t="s">
        <v>3109</v>
      </c>
    </row>
    <row r="1436" spans="1:2">
      <c r="A1436" s="28" t="s">
        <v>3110</v>
      </c>
      <c r="B1436" s="28" t="s">
        <v>3111</v>
      </c>
    </row>
    <row r="1437" spans="1:2">
      <c r="A1437" s="28" t="s">
        <v>3112</v>
      </c>
      <c r="B1437" s="28" t="s">
        <v>3113</v>
      </c>
    </row>
    <row r="1438" spans="1:2">
      <c r="A1438" s="28" t="s">
        <v>3114</v>
      </c>
      <c r="B1438" s="28" t="s">
        <v>3115</v>
      </c>
    </row>
    <row r="1439" spans="1:2">
      <c r="A1439" s="28" t="s">
        <v>3116</v>
      </c>
      <c r="B1439" s="28" t="s">
        <v>3117</v>
      </c>
    </row>
    <row r="1440" spans="1:2">
      <c r="A1440" s="28" t="s">
        <v>3118</v>
      </c>
      <c r="B1440" s="28" t="s">
        <v>3119</v>
      </c>
    </row>
    <row r="1441" spans="1:2">
      <c r="A1441" s="28" t="s">
        <v>3120</v>
      </c>
      <c r="B1441" s="28" t="s">
        <v>3121</v>
      </c>
    </row>
    <row r="1442" spans="1:2">
      <c r="A1442" s="28" t="s">
        <v>3122</v>
      </c>
      <c r="B1442" s="28" t="s">
        <v>3123</v>
      </c>
    </row>
    <row r="1443" spans="1:2">
      <c r="A1443" s="28" t="s">
        <v>3124</v>
      </c>
      <c r="B1443" s="28" t="s">
        <v>3125</v>
      </c>
    </row>
    <row r="1444" spans="1:2">
      <c r="A1444" s="28" t="s">
        <v>3126</v>
      </c>
      <c r="B1444" s="28" t="s">
        <v>3127</v>
      </c>
    </row>
    <row r="1445" spans="1:2">
      <c r="A1445" s="28" t="s">
        <v>3128</v>
      </c>
      <c r="B1445" s="28" t="s">
        <v>3129</v>
      </c>
    </row>
    <row r="1446" spans="1:2">
      <c r="A1446" s="28" t="s">
        <v>3130</v>
      </c>
      <c r="B1446" s="28" t="s">
        <v>3131</v>
      </c>
    </row>
    <row r="1447" spans="1:2">
      <c r="A1447" s="28" t="s">
        <v>3132</v>
      </c>
      <c r="B1447" s="28" t="s">
        <v>3133</v>
      </c>
    </row>
    <row r="1448" spans="1:2">
      <c r="A1448" s="28" t="s">
        <v>3134</v>
      </c>
      <c r="B1448" s="28" t="s">
        <v>3135</v>
      </c>
    </row>
    <row r="1449" spans="1:2">
      <c r="A1449" s="28" t="s">
        <v>3136</v>
      </c>
      <c r="B1449" s="28" t="s">
        <v>3137</v>
      </c>
    </row>
    <row r="1450" spans="1:2">
      <c r="A1450" s="28" t="s">
        <v>3138</v>
      </c>
      <c r="B1450" s="28" t="s">
        <v>3139</v>
      </c>
    </row>
    <row r="1451" spans="1:2">
      <c r="A1451" s="28" t="s">
        <v>3140</v>
      </c>
      <c r="B1451" s="28" t="s">
        <v>3141</v>
      </c>
    </row>
    <row r="1452" spans="1:2">
      <c r="A1452" s="28" t="s">
        <v>3142</v>
      </c>
      <c r="B1452" s="28" t="s">
        <v>3143</v>
      </c>
    </row>
    <row r="1453" spans="1:2">
      <c r="A1453" s="28" t="s">
        <v>3144</v>
      </c>
      <c r="B1453" s="28" t="s">
        <v>3145</v>
      </c>
    </row>
    <row r="1454" spans="1:2">
      <c r="A1454" s="28" t="s">
        <v>3146</v>
      </c>
      <c r="B1454" s="28" t="s">
        <v>3147</v>
      </c>
    </row>
    <row r="1455" spans="1:2">
      <c r="A1455" s="28" t="s">
        <v>3148</v>
      </c>
      <c r="B1455" s="28" t="s">
        <v>3149</v>
      </c>
    </row>
    <row r="1456" spans="1:2">
      <c r="A1456" s="28" t="s">
        <v>3150</v>
      </c>
      <c r="B1456" s="28" t="s">
        <v>3151</v>
      </c>
    </row>
    <row r="1457" spans="1:2">
      <c r="A1457" s="28" t="s">
        <v>3152</v>
      </c>
      <c r="B1457" s="28" t="s">
        <v>3153</v>
      </c>
    </row>
    <row r="1458" spans="1:2">
      <c r="A1458" s="28" t="s">
        <v>3154</v>
      </c>
      <c r="B1458" s="28" t="s">
        <v>3155</v>
      </c>
    </row>
    <row r="1459" spans="1:2">
      <c r="A1459" s="28" t="s">
        <v>3156</v>
      </c>
      <c r="B1459" s="28" t="s">
        <v>3157</v>
      </c>
    </row>
    <row r="1460" spans="1:2">
      <c r="A1460" s="28" t="s">
        <v>3158</v>
      </c>
      <c r="B1460" s="28" t="s">
        <v>3159</v>
      </c>
    </row>
    <row r="1461" spans="1:2">
      <c r="A1461" s="28" t="s">
        <v>3160</v>
      </c>
      <c r="B1461" s="28" t="s">
        <v>3161</v>
      </c>
    </row>
    <row r="1462" spans="1:2">
      <c r="A1462" s="28" t="s">
        <v>3162</v>
      </c>
      <c r="B1462" s="28" t="s">
        <v>3163</v>
      </c>
    </row>
    <row r="1463" spans="1:2">
      <c r="A1463" s="28" t="s">
        <v>3164</v>
      </c>
      <c r="B1463" s="28" t="s">
        <v>3165</v>
      </c>
    </row>
    <row r="1464" spans="1:2">
      <c r="A1464" s="28" t="s">
        <v>3166</v>
      </c>
      <c r="B1464" s="28" t="s">
        <v>3167</v>
      </c>
    </row>
    <row r="1465" spans="1:2">
      <c r="A1465" s="28" t="s">
        <v>3168</v>
      </c>
      <c r="B1465" s="28" t="s">
        <v>3169</v>
      </c>
    </row>
    <row r="1466" spans="1:2">
      <c r="A1466" s="28" t="s">
        <v>3170</v>
      </c>
      <c r="B1466" s="28" t="s">
        <v>3171</v>
      </c>
    </row>
    <row r="1467" spans="1:2">
      <c r="A1467" s="28" t="s">
        <v>3172</v>
      </c>
      <c r="B1467" s="28" t="s">
        <v>3173</v>
      </c>
    </row>
    <row r="1468" spans="1:2">
      <c r="A1468" s="28" t="s">
        <v>3174</v>
      </c>
      <c r="B1468" s="28" t="s">
        <v>3175</v>
      </c>
    </row>
    <row r="1469" spans="1:2">
      <c r="A1469" s="28" t="s">
        <v>3176</v>
      </c>
      <c r="B1469" s="28" t="s">
        <v>3177</v>
      </c>
    </row>
    <row r="1470" spans="1:2">
      <c r="A1470" s="28" t="s">
        <v>3178</v>
      </c>
      <c r="B1470" s="28" t="s">
        <v>3179</v>
      </c>
    </row>
    <row r="1471" spans="1:2">
      <c r="A1471" s="28" t="s">
        <v>3180</v>
      </c>
      <c r="B1471" s="28" t="s">
        <v>3181</v>
      </c>
    </row>
    <row r="1472" spans="1:2">
      <c r="A1472" s="28" t="s">
        <v>3182</v>
      </c>
      <c r="B1472" s="28" t="s">
        <v>3183</v>
      </c>
    </row>
    <row r="1473" spans="1:2">
      <c r="A1473" s="28" t="s">
        <v>3184</v>
      </c>
      <c r="B1473" s="28" t="s">
        <v>3185</v>
      </c>
    </row>
    <row r="1474" spans="1:2">
      <c r="A1474" s="28" t="s">
        <v>3186</v>
      </c>
      <c r="B1474" s="28" t="s">
        <v>3187</v>
      </c>
    </row>
    <row r="1475" spans="1:2">
      <c r="A1475" s="28" t="s">
        <v>3188</v>
      </c>
      <c r="B1475" s="28" t="s">
        <v>3189</v>
      </c>
    </row>
    <row r="1476" spans="1:2">
      <c r="A1476" s="28" t="s">
        <v>3190</v>
      </c>
      <c r="B1476" s="28" t="s">
        <v>3191</v>
      </c>
    </row>
    <row r="1477" spans="1:2">
      <c r="A1477" s="28" t="s">
        <v>3192</v>
      </c>
      <c r="B1477" s="28" t="s">
        <v>3193</v>
      </c>
    </row>
    <row r="1478" spans="1:2">
      <c r="A1478" s="28" t="s">
        <v>3194</v>
      </c>
      <c r="B1478" s="28" t="s">
        <v>3195</v>
      </c>
    </row>
    <row r="1479" spans="1:2">
      <c r="A1479" s="28" t="s">
        <v>3196</v>
      </c>
      <c r="B1479" s="28" t="s">
        <v>3197</v>
      </c>
    </row>
    <row r="1480" spans="1:2">
      <c r="A1480" s="28" t="s">
        <v>3198</v>
      </c>
      <c r="B1480" s="28" t="s">
        <v>3199</v>
      </c>
    </row>
    <row r="1481" spans="1:2">
      <c r="A1481" s="28" t="s">
        <v>3200</v>
      </c>
      <c r="B1481" s="28" t="s">
        <v>3201</v>
      </c>
    </row>
    <row r="1482" spans="1:2">
      <c r="A1482" s="28" t="s">
        <v>3202</v>
      </c>
      <c r="B1482" s="28" t="s">
        <v>3203</v>
      </c>
    </row>
    <row r="1483" spans="1:2">
      <c r="A1483" s="28" t="s">
        <v>3204</v>
      </c>
      <c r="B1483" s="28" t="s">
        <v>3205</v>
      </c>
    </row>
    <row r="1484" spans="1:2">
      <c r="A1484" s="28" t="s">
        <v>3206</v>
      </c>
      <c r="B1484" s="28" t="s">
        <v>3207</v>
      </c>
    </row>
    <row r="1485" spans="1:2">
      <c r="A1485" s="28" t="s">
        <v>3208</v>
      </c>
      <c r="B1485" s="28" t="s">
        <v>3209</v>
      </c>
    </row>
    <row r="1486" spans="1:2">
      <c r="A1486" s="28" t="s">
        <v>3210</v>
      </c>
      <c r="B1486" s="28" t="s">
        <v>3211</v>
      </c>
    </row>
    <row r="1487" spans="1:2">
      <c r="A1487" s="28" t="s">
        <v>3212</v>
      </c>
      <c r="B1487" s="28" t="s">
        <v>3213</v>
      </c>
    </row>
    <row r="1488" spans="1:2">
      <c r="A1488" s="28" t="s">
        <v>3214</v>
      </c>
      <c r="B1488" s="28" t="s">
        <v>3215</v>
      </c>
    </row>
    <row r="1489" spans="1:2">
      <c r="A1489" s="28" t="s">
        <v>3216</v>
      </c>
      <c r="B1489" s="28" t="s">
        <v>3217</v>
      </c>
    </row>
    <row r="1490" spans="1:2">
      <c r="A1490" s="28" t="s">
        <v>3218</v>
      </c>
      <c r="B1490" s="28" t="s">
        <v>3219</v>
      </c>
    </row>
    <row r="1491" spans="1:2">
      <c r="A1491" s="28" t="s">
        <v>3220</v>
      </c>
      <c r="B1491" s="28" t="s">
        <v>3221</v>
      </c>
    </row>
    <row r="1492" spans="1:2">
      <c r="A1492" s="28" t="s">
        <v>3222</v>
      </c>
      <c r="B1492" s="28" t="s">
        <v>3223</v>
      </c>
    </row>
    <row r="1493" spans="1:2">
      <c r="A1493" s="28" t="s">
        <v>3224</v>
      </c>
      <c r="B1493" s="28" t="s">
        <v>3225</v>
      </c>
    </row>
    <row r="1494" spans="1:2">
      <c r="A1494" s="28" t="s">
        <v>3226</v>
      </c>
      <c r="B1494" s="28" t="s">
        <v>3227</v>
      </c>
    </row>
    <row r="1495" spans="1:2">
      <c r="A1495" s="28" t="s">
        <v>3228</v>
      </c>
      <c r="B1495" s="28" t="s">
        <v>3229</v>
      </c>
    </row>
    <row r="1496" spans="1:2">
      <c r="A1496" s="28" t="s">
        <v>3230</v>
      </c>
      <c r="B1496" s="28" t="s">
        <v>3231</v>
      </c>
    </row>
    <row r="1497" spans="1:2">
      <c r="A1497" s="28" t="s">
        <v>3232</v>
      </c>
      <c r="B1497" s="28" t="s">
        <v>3233</v>
      </c>
    </row>
    <row r="1498" spans="1:2">
      <c r="A1498" s="28" t="s">
        <v>3234</v>
      </c>
      <c r="B1498" s="28" t="s">
        <v>3235</v>
      </c>
    </row>
    <row r="1499" spans="1:2">
      <c r="A1499" s="28" t="s">
        <v>3236</v>
      </c>
      <c r="B1499" s="28" t="s">
        <v>3237</v>
      </c>
    </row>
    <row r="1500" spans="1:2">
      <c r="A1500" s="28" t="s">
        <v>3238</v>
      </c>
      <c r="B1500" s="28" t="s">
        <v>3239</v>
      </c>
    </row>
    <row r="1501" spans="1:2">
      <c r="A1501" s="28" t="s">
        <v>3240</v>
      </c>
      <c r="B1501" s="28" t="s">
        <v>3241</v>
      </c>
    </row>
    <row r="1502" spans="1:2">
      <c r="A1502" s="28" t="s">
        <v>3242</v>
      </c>
      <c r="B1502" s="28" t="s">
        <v>3243</v>
      </c>
    </row>
    <row r="1503" spans="1:2">
      <c r="A1503" s="28" t="s">
        <v>3244</v>
      </c>
      <c r="B1503" s="28" t="s">
        <v>3245</v>
      </c>
    </row>
    <row r="1504" spans="1:2">
      <c r="A1504" s="28" t="s">
        <v>3246</v>
      </c>
      <c r="B1504" s="28" t="s">
        <v>3247</v>
      </c>
    </row>
    <row r="1505" spans="1:2">
      <c r="A1505" s="28" t="s">
        <v>3248</v>
      </c>
      <c r="B1505" s="28" t="s">
        <v>3249</v>
      </c>
    </row>
    <row r="1506" spans="1:2">
      <c r="A1506" s="28" t="s">
        <v>3250</v>
      </c>
      <c r="B1506" s="28" t="s">
        <v>3251</v>
      </c>
    </row>
    <row r="1507" spans="1:2">
      <c r="A1507" s="28" t="s">
        <v>3252</v>
      </c>
      <c r="B1507" s="28" t="s">
        <v>3253</v>
      </c>
    </row>
    <row r="1508" spans="1:2">
      <c r="A1508" s="28" t="s">
        <v>3254</v>
      </c>
      <c r="B1508" s="28" t="s">
        <v>3255</v>
      </c>
    </row>
    <row r="1509" spans="1:2">
      <c r="A1509" s="28" t="s">
        <v>3256</v>
      </c>
      <c r="B1509" s="28" t="s">
        <v>3257</v>
      </c>
    </row>
    <row r="1510" spans="1:2">
      <c r="A1510" s="28" t="s">
        <v>3258</v>
      </c>
      <c r="B1510" s="28" t="s">
        <v>3259</v>
      </c>
    </row>
    <row r="1511" spans="1:2">
      <c r="A1511" s="28" t="s">
        <v>3260</v>
      </c>
      <c r="B1511" s="28" t="s">
        <v>3261</v>
      </c>
    </row>
    <row r="1512" spans="1:2">
      <c r="A1512" s="28" t="s">
        <v>3262</v>
      </c>
      <c r="B1512" s="28" t="s">
        <v>3263</v>
      </c>
    </row>
    <row r="1513" spans="1:2">
      <c r="A1513" s="28" t="s">
        <v>3264</v>
      </c>
      <c r="B1513" s="28" t="s">
        <v>3265</v>
      </c>
    </row>
    <row r="1514" spans="1:2">
      <c r="A1514" s="28" t="s">
        <v>3266</v>
      </c>
      <c r="B1514" s="28" t="s">
        <v>3267</v>
      </c>
    </row>
    <row r="1515" spans="1:2">
      <c r="A1515" s="28" t="s">
        <v>3268</v>
      </c>
      <c r="B1515" s="28" t="s">
        <v>48846</v>
      </c>
    </row>
    <row r="1516" spans="1:2">
      <c r="A1516" s="28" t="s">
        <v>3269</v>
      </c>
      <c r="B1516" s="28" t="s">
        <v>48847</v>
      </c>
    </row>
    <row r="1517" spans="1:2">
      <c r="A1517" s="28" t="s">
        <v>3270</v>
      </c>
      <c r="B1517" s="28" t="s">
        <v>48848</v>
      </c>
    </row>
    <row r="1518" spans="1:2">
      <c r="A1518" s="28" t="s">
        <v>3271</v>
      </c>
      <c r="B1518" s="28" t="s">
        <v>3272</v>
      </c>
    </row>
    <row r="1519" spans="1:2">
      <c r="A1519" s="28" t="s">
        <v>3273</v>
      </c>
      <c r="B1519" s="28" t="s">
        <v>3274</v>
      </c>
    </row>
    <row r="1520" spans="1:2">
      <c r="A1520" s="28" t="s">
        <v>3275</v>
      </c>
      <c r="B1520" s="28" t="s">
        <v>3276</v>
      </c>
    </row>
    <row r="1521" spans="1:2">
      <c r="A1521" s="28" t="s">
        <v>3277</v>
      </c>
      <c r="B1521" s="28" t="s">
        <v>3278</v>
      </c>
    </row>
    <row r="1522" spans="1:2">
      <c r="A1522" s="28" t="s">
        <v>3279</v>
      </c>
      <c r="B1522" s="28" t="s">
        <v>3280</v>
      </c>
    </row>
    <row r="1523" spans="1:2">
      <c r="A1523" s="28" t="s">
        <v>3281</v>
      </c>
      <c r="B1523" s="28" t="s">
        <v>3282</v>
      </c>
    </row>
    <row r="1524" spans="1:2">
      <c r="A1524" s="28" t="s">
        <v>3283</v>
      </c>
      <c r="B1524" s="28" t="s">
        <v>3284</v>
      </c>
    </row>
    <row r="1525" spans="1:2">
      <c r="A1525" s="28" t="s">
        <v>3285</v>
      </c>
      <c r="B1525" s="28" t="s">
        <v>3286</v>
      </c>
    </row>
    <row r="1526" spans="1:2">
      <c r="A1526" s="28" t="s">
        <v>3287</v>
      </c>
      <c r="B1526" s="28" t="s">
        <v>3288</v>
      </c>
    </row>
    <row r="1527" spans="1:2">
      <c r="A1527" s="28" t="s">
        <v>3289</v>
      </c>
      <c r="B1527" s="28" t="s">
        <v>3290</v>
      </c>
    </row>
    <row r="1528" spans="1:2">
      <c r="A1528" s="28" t="s">
        <v>3291</v>
      </c>
      <c r="B1528" s="28" t="s">
        <v>3292</v>
      </c>
    </row>
    <row r="1529" spans="1:2">
      <c r="A1529" s="28" t="s">
        <v>3293</v>
      </c>
      <c r="B1529" s="28" t="s">
        <v>3294</v>
      </c>
    </row>
    <row r="1530" spans="1:2">
      <c r="A1530" s="28" t="s">
        <v>3295</v>
      </c>
      <c r="B1530" s="28" t="s">
        <v>3296</v>
      </c>
    </row>
    <row r="1531" spans="1:2">
      <c r="A1531" s="28" t="s">
        <v>3297</v>
      </c>
      <c r="B1531" s="28" t="s">
        <v>3298</v>
      </c>
    </row>
    <row r="1532" spans="1:2">
      <c r="A1532" s="28" t="s">
        <v>3299</v>
      </c>
      <c r="B1532" s="28" t="s">
        <v>3300</v>
      </c>
    </row>
    <row r="1533" spans="1:2">
      <c r="A1533" s="28" t="s">
        <v>3301</v>
      </c>
      <c r="B1533" s="28" t="s">
        <v>3302</v>
      </c>
    </row>
    <row r="1534" spans="1:2">
      <c r="A1534" s="28" t="s">
        <v>3303</v>
      </c>
      <c r="B1534" s="28" t="s">
        <v>3304</v>
      </c>
    </row>
    <row r="1535" spans="1:2">
      <c r="A1535" s="28" t="s">
        <v>3305</v>
      </c>
      <c r="B1535" s="28" t="s">
        <v>3306</v>
      </c>
    </row>
    <row r="1536" spans="1:2">
      <c r="A1536" s="28" t="s">
        <v>3307</v>
      </c>
      <c r="B1536" s="28" t="s">
        <v>3308</v>
      </c>
    </row>
    <row r="1537" spans="1:2">
      <c r="A1537" s="28" t="s">
        <v>3309</v>
      </c>
      <c r="B1537" s="28" t="s">
        <v>3310</v>
      </c>
    </row>
    <row r="1538" spans="1:2">
      <c r="A1538" s="28" t="s">
        <v>3311</v>
      </c>
      <c r="B1538" s="28" t="s">
        <v>3312</v>
      </c>
    </row>
    <row r="1539" spans="1:2">
      <c r="A1539" s="28" t="s">
        <v>3313</v>
      </c>
      <c r="B1539" s="28" t="s">
        <v>3314</v>
      </c>
    </row>
    <row r="1540" spans="1:2">
      <c r="A1540" s="28" t="s">
        <v>3315</v>
      </c>
      <c r="B1540" s="28" t="s">
        <v>3316</v>
      </c>
    </row>
    <row r="1541" spans="1:2">
      <c r="A1541" s="28" t="s">
        <v>3317</v>
      </c>
      <c r="B1541" s="28" t="s">
        <v>3318</v>
      </c>
    </row>
    <row r="1542" spans="1:2">
      <c r="A1542" s="28" t="s">
        <v>3319</v>
      </c>
      <c r="B1542" s="28" t="s">
        <v>3320</v>
      </c>
    </row>
    <row r="1543" spans="1:2">
      <c r="A1543" s="28" t="s">
        <v>3321</v>
      </c>
      <c r="B1543" s="28" t="s">
        <v>3322</v>
      </c>
    </row>
    <row r="1544" spans="1:2">
      <c r="A1544" s="28" t="s">
        <v>3323</v>
      </c>
      <c r="B1544" s="28" t="s">
        <v>3324</v>
      </c>
    </row>
    <row r="1545" spans="1:2">
      <c r="A1545" s="28" t="s">
        <v>3325</v>
      </c>
      <c r="B1545" s="28" t="s">
        <v>3326</v>
      </c>
    </row>
    <row r="1546" spans="1:2">
      <c r="A1546" s="28" t="s">
        <v>3327</v>
      </c>
      <c r="B1546" s="28" t="s">
        <v>3328</v>
      </c>
    </row>
    <row r="1547" spans="1:2">
      <c r="A1547" s="28" t="s">
        <v>3329</v>
      </c>
      <c r="B1547" s="28" t="s">
        <v>3330</v>
      </c>
    </row>
    <row r="1548" spans="1:2">
      <c r="A1548" s="28" t="s">
        <v>3331</v>
      </c>
      <c r="B1548" s="28" t="s">
        <v>3332</v>
      </c>
    </row>
    <row r="1549" spans="1:2">
      <c r="A1549" s="28" t="s">
        <v>3333</v>
      </c>
      <c r="B1549" s="28" t="s">
        <v>3334</v>
      </c>
    </row>
    <row r="1550" spans="1:2">
      <c r="A1550" s="28" t="s">
        <v>3335</v>
      </c>
      <c r="B1550" s="28" t="s">
        <v>3336</v>
      </c>
    </row>
    <row r="1551" spans="1:2">
      <c r="A1551" s="28" t="s">
        <v>3337</v>
      </c>
      <c r="B1551" s="28" t="s">
        <v>3338</v>
      </c>
    </row>
    <row r="1552" spans="1:2">
      <c r="A1552" s="28" t="s">
        <v>3339</v>
      </c>
      <c r="B1552" s="28" t="s">
        <v>3340</v>
      </c>
    </row>
    <row r="1553" spans="1:2">
      <c r="A1553" s="28" t="s">
        <v>3341</v>
      </c>
      <c r="B1553" s="28" t="s">
        <v>3342</v>
      </c>
    </row>
    <row r="1554" spans="1:2">
      <c r="A1554" s="28" t="s">
        <v>3343</v>
      </c>
      <c r="B1554" s="28" t="s">
        <v>3344</v>
      </c>
    </row>
    <row r="1555" spans="1:2">
      <c r="A1555" s="28" t="s">
        <v>3345</v>
      </c>
      <c r="B1555" s="28" t="s">
        <v>3346</v>
      </c>
    </row>
    <row r="1556" spans="1:2">
      <c r="A1556" s="28" t="s">
        <v>3347</v>
      </c>
      <c r="B1556" s="28" t="s">
        <v>3348</v>
      </c>
    </row>
    <row r="1557" spans="1:2">
      <c r="A1557" s="28" t="s">
        <v>3349</v>
      </c>
      <c r="B1557" s="28" t="s">
        <v>3350</v>
      </c>
    </row>
    <row r="1558" spans="1:2">
      <c r="A1558" s="28" t="s">
        <v>3351</v>
      </c>
      <c r="B1558" s="28" t="s">
        <v>3352</v>
      </c>
    </row>
    <row r="1559" spans="1:2">
      <c r="A1559" s="28" t="s">
        <v>3353</v>
      </c>
      <c r="B1559" s="28" t="s">
        <v>3354</v>
      </c>
    </row>
    <row r="1560" spans="1:2">
      <c r="A1560" s="28" t="s">
        <v>3355</v>
      </c>
      <c r="B1560" s="28" t="s">
        <v>3356</v>
      </c>
    </row>
    <row r="1561" spans="1:2">
      <c r="A1561" s="28" t="s">
        <v>3357</v>
      </c>
      <c r="B1561" s="28" t="s">
        <v>3358</v>
      </c>
    </row>
    <row r="1562" spans="1:2">
      <c r="A1562" s="28" t="s">
        <v>3359</v>
      </c>
      <c r="B1562" s="28" t="s">
        <v>3360</v>
      </c>
    </row>
    <row r="1563" spans="1:2">
      <c r="A1563" s="28" t="s">
        <v>3361</v>
      </c>
      <c r="B1563" s="28" t="s">
        <v>3362</v>
      </c>
    </row>
    <row r="1564" spans="1:2">
      <c r="A1564" s="28" t="s">
        <v>3363</v>
      </c>
      <c r="B1564" s="28" t="s">
        <v>3364</v>
      </c>
    </row>
    <row r="1565" spans="1:2">
      <c r="A1565" s="28" t="s">
        <v>3365</v>
      </c>
      <c r="B1565" s="28" t="s">
        <v>3366</v>
      </c>
    </row>
    <row r="1566" spans="1:2">
      <c r="A1566" s="28" t="s">
        <v>3367</v>
      </c>
      <c r="B1566" s="28" t="s">
        <v>3368</v>
      </c>
    </row>
    <row r="1567" spans="1:2">
      <c r="A1567" s="28" t="s">
        <v>3369</v>
      </c>
      <c r="B1567" s="28" t="s">
        <v>3370</v>
      </c>
    </row>
    <row r="1568" spans="1:2">
      <c r="A1568" s="28" t="s">
        <v>3371</v>
      </c>
      <c r="B1568" s="28" t="s">
        <v>3372</v>
      </c>
    </row>
    <row r="1569" spans="1:2">
      <c r="A1569" s="28" t="s">
        <v>3373</v>
      </c>
      <c r="B1569" s="28" t="s">
        <v>3374</v>
      </c>
    </row>
    <row r="1570" spans="1:2">
      <c r="A1570" s="28" t="s">
        <v>3375</v>
      </c>
      <c r="B1570" s="28" t="s">
        <v>3376</v>
      </c>
    </row>
    <row r="1571" spans="1:2">
      <c r="A1571" s="28" t="s">
        <v>3377</v>
      </c>
      <c r="B1571" s="28" t="s">
        <v>3378</v>
      </c>
    </row>
    <row r="1572" spans="1:2">
      <c r="A1572" s="28" t="s">
        <v>3379</v>
      </c>
      <c r="B1572" s="28" t="s">
        <v>3380</v>
      </c>
    </row>
    <row r="1573" spans="1:2">
      <c r="A1573" s="28" t="s">
        <v>3381</v>
      </c>
      <c r="B1573" s="28" t="s">
        <v>3382</v>
      </c>
    </row>
    <row r="1574" spans="1:2">
      <c r="A1574" s="28" t="s">
        <v>3383</v>
      </c>
      <c r="B1574" s="28" t="s">
        <v>3384</v>
      </c>
    </row>
    <row r="1575" spans="1:2">
      <c r="A1575" s="28" t="s">
        <v>3385</v>
      </c>
      <c r="B1575" s="28" t="s">
        <v>3386</v>
      </c>
    </row>
    <row r="1576" spans="1:2">
      <c r="A1576" s="28" t="s">
        <v>3387</v>
      </c>
      <c r="B1576" s="28" t="s">
        <v>3388</v>
      </c>
    </row>
    <row r="1577" spans="1:2">
      <c r="A1577" s="28" t="s">
        <v>3389</v>
      </c>
      <c r="B1577" s="28" t="s">
        <v>3390</v>
      </c>
    </row>
    <row r="1578" spans="1:2">
      <c r="A1578" s="28" t="s">
        <v>3391</v>
      </c>
      <c r="B1578" s="28" t="s">
        <v>3392</v>
      </c>
    </row>
    <row r="1579" spans="1:2">
      <c r="A1579" s="28" t="s">
        <v>3393</v>
      </c>
      <c r="B1579" s="28" t="s">
        <v>3394</v>
      </c>
    </row>
    <row r="1580" spans="1:2">
      <c r="A1580" s="28" t="s">
        <v>3395</v>
      </c>
      <c r="B1580" s="28" t="s">
        <v>3396</v>
      </c>
    </row>
    <row r="1581" spans="1:2">
      <c r="A1581" s="28" t="s">
        <v>3397</v>
      </c>
      <c r="B1581" s="28" t="s">
        <v>3398</v>
      </c>
    </row>
    <row r="1582" spans="1:2">
      <c r="A1582" s="28" t="s">
        <v>3399</v>
      </c>
      <c r="B1582" s="28" t="s">
        <v>3400</v>
      </c>
    </row>
    <row r="1583" spans="1:2">
      <c r="A1583" s="28" t="s">
        <v>3401</v>
      </c>
      <c r="B1583" s="28" t="s">
        <v>3402</v>
      </c>
    </row>
    <row r="1584" spans="1:2">
      <c r="A1584" s="28" t="s">
        <v>3403</v>
      </c>
      <c r="B1584" s="28" t="s">
        <v>3404</v>
      </c>
    </row>
    <row r="1585" spans="1:2">
      <c r="A1585" s="28" t="s">
        <v>3405</v>
      </c>
      <c r="B1585" s="28" t="s">
        <v>3406</v>
      </c>
    </row>
    <row r="1586" spans="1:2">
      <c r="A1586" s="28" t="s">
        <v>3407</v>
      </c>
      <c r="B1586" s="28" t="s">
        <v>3408</v>
      </c>
    </row>
    <row r="1587" spans="1:2">
      <c r="A1587" s="28" t="s">
        <v>3409</v>
      </c>
      <c r="B1587" s="28" t="s">
        <v>3410</v>
      </c>
    </row>
    <row r="1588" spans="1:2">
      <c r="A1588" s="28" t="s">
        <v>3411</v>
      </c>
      <c r="B1588" s="28" t="s">
        <v>3412</v>
      </c>
    </row>
    <row r="1589" spans="1:2">
      <c r="A1589" s="28" t="s">
        <v>3413</v>
      </c>
      <c r="B1589" s="28" t="s">
        <v>3414</v>
      </c>
    </row>
    <row r="1590" spans="1:2">
      <c r="A1590" s="28" t="s">
        <v>3415</v>
      </c>
      <c r="B1590" s="28" t="s">
        <v>3416</v>
      </c>
    </row>
    <row r="1591" spans="1:2">
      <c r="A1591" s="28" t="s">
        <v>3417</v>
      </c>
      <c r="B1591" s="28" t="s">
        <v>3418</v>
      </c>
    </row>
    <row r="1592" spans="1:2">
      <c r="A1592" s="28" t="s">
        <v>3419</v>
      </c>
      <c r="B1592" s="28" t="s">
        <v>3420</v>
      </c>
    </row>
    <row r="1593" spans="1:2">
      <c r="A1593" s="28" t="s">
        <v>3421</v>
      </c>
      <c r="B1593" s="28" t="s">
        <v>3422</v>
      </c>
    </row>
    <row r="1594" spans="1:2">
      <c r="A1594" s="28" t="s">
        <v>3423</v>
      </c>
      <c r="B1594" s="28" t="s">
        <v>3424</v>
      </c>
    </row>
    <row r="1595" spans="1:2">
      <c r="A1595" s="28" t="s">
        <v>3425</v>
      </c>
      <c r="B1595" s="28" t="s">
        <v>3426</v>
      </c>
    </row>
    <row r="1596" spans="1:2">
      <c r="A1596" s="28" t="s">
        <v>3427</v>
      </c>
      <c r="B1596" s="28" t="s">
        <v>3428</v>
      </c>
    </row>
    <row r="1597" spans="1:2">
      <c r="A1597" s="28" t="s">
        <v>3429</v>
      </c>
      <c r="B1597" s="28" t="s">
        <v>3430</v>
      </c>
    </row>
    <row r="1598" spans="1:2">
      <c r="A1598" s="28" t="s">
        <v>3431</v>
      </c>
      <c r="B1598" s="28" t="s">
        <v>3432</v>
      </c>
    </row>
    <row r="1599" spans="1:2">
      <c r="A1599" s="28" t="s">
        <v>3433</v>
      </c>
      <c r="B1599" s="28" t="s">
        <v>3434</v>
      </c>
    </row>
    <row r="1600" spans="1:2">
      <c r="A1600" s="28" t="s">
        <v>3435</v>
      </c>
      <c r="B1600" s="28" t="s">
        <v>3436</v>
      </c>
    </row>
    <row r="1601" spans="1:2">
      <c r="A1601" s="28" t="s">
        <v>3437</v>
      </c>
      <c r="B1601" s="28" t="s">
        <v>3438</v>
      </c>
    </row>
    <row r="1602" spans="1:2">
      <c r="A1602" s="28" t="s">
        <v>3439</v>
      </c>
      <c r="B1602" s="28" t="s">
        <v>3440</v>
      </c>
    </row>
    <row r="1603" spans="1:2">
      <c r="A1603" s="28" t="s">
        <v>3441</v>
      </c>
      <c r="B1603" s="28" t="s">
        <v>3442</v>
      </c>
    </row>
    <row r="1604" spans="1:2">
      <c r="A1604" s="28" t="s">
        <v>3443</v>
      </c>
      <c r="B1604" s="28" t="s">
        <v>3444</v>
      </c>
    </row>
    <row r="1605" spans="1:2">
      <c r="A1605" s="28" t="s">
        <v>3445</v>
      </c>
      <c r="B1605" s="28" t="s">
        <v>3446</v>
      </c>
    </row>
    <row r="1606" spans="1:2">
      <c r="A1606" s="28" t="s">
        <v>3447</v>
      </c>
      <c r="B1606" s="28" t="s">
        <v>3448</v>
      </c>
    </row>
    <row r="1607" spans="1:2">
      <c r="A1607" s="28" t="s">
        <v>3449</v>
      </c>
      <c r="B1607" s="28" t="s">
        <v>3450</v>
      </c>
    </row>
    <row r="1608" spans="1:2">
      <c r="A1608" s="28" t="s">
        <v>3451</v>
      </c>
      <c r="B1608" s="28" t="s">
        <v>3452</v>
      </c>
    </row>
    <row r="1609" spans="1:2">
      <c r="A1609" s="28" t="s">
        <v>3453</v>
      </c>
      <c r="B1609" s="28" t="s">
        <v>3454</v>
      </c>
    </row>
    <row r="1610" spans="1:2">
      <c r="A1610" s="28" t="s">
        <v>3455</v>
      </c>
      <c r="B1610" s="28" t="s">
        <v>3456</v>
      </c>
    </row>
    <row r="1611" spans="1:2">
      <c r="A1611" s="28" t="s">
        <v>3457</v>
      </c>
      <c r="B1611" s="28" t="s">
        <v>3458</v>
      </c>
    </row>
    <row r="1612" spans="1:2">
      <c r="A1612" s="28" t="s">
        <v>3459</v>
      </c>
      <c r="B1612" s="28" t="s">
        <v>3460</v>
      </c>
    </row>
    <row r="1613" spans="1:2">
      <c r="A1613" s="28" t="s">
        <v>3461</v>
      </c>
      <c r="B1613" s="28" t="s">
        <v>3462</v>
      </c>
    </row>
    <row r="1614" spans="1:2">
      <c r="A1614" s="28" t="s">
        <v>3463</v>
      </c>
      <c r="B1614" s="28" t="s">
        <v>3464</v>
      </c>
    </row>
    <row r="1615" spans="1:2">
      <c r="A1615" s="28" t="s">
        <v>3465</v>
      </c>
      <c r="B1615" s="28" t="s">
        <v>3466</v>
      </c>
    </row>
    <row r="1616" spans="1:2">
      <c r="A1616" s="28" t="s">
        <v>3467</v>
      </c>
      <c r="B1616" s="28" t="s">
        <v>3468</v>
      </c>
    </row>
    <row r="1617" spans="1:2">
      <c r="A1617" s="28" t="s">
        <v>3469</v>
      </c>
      <c r="B1617" s="28" t="s">
        <v>3470</v>
      </c>
    </row>
    <row r="1618" spans="1:2">
      <c r="A1618" s="28" t="s">
        <v>3471</v>
      </c>
      <c r="B1618" s="28" t="s">
        <v>3472</v>
      </c>
    </row>
    <row r="1619" spans="1:2">
      <c r="A1619" s="28" t="s">
        <v>3473</v>
      </c>
      <c r="B1619" s="28" t="s">
        <v>3474</v>
      </c>
    </row>
    <row r="1620" spans="1:2">
      <c r="A1620" s="28" t="s">
        <v>3475</v>
      </c>
      <c r="B1620" s="28" t="s">
        <v>3476</v>
      </c>
    </row>
    <row r="1621" spans="1:2">
      <c r="A1621" s="28" t="s">
        <v>3477</v>
      </c>
      <c r="B1621" s="28" t="s">
        <v>3478</v>
      </c>
    </row>
    <row r="1622" spans="1:2">
      <c r="A1622" s="28" t="s">
        <v>3479</v>
      </c>
      <c r="B1622" s="28" t="s">
        <v>3480</v>
      </c>
    </row>
    <row r="1623" spans="1:2">
      <c r="A1623" s="28" t="s">
        <v>3481</v>
      </c>
      <c r="B1623" s="28" t="s">
        <v>3482</v>
      </c>
    </row>
    <row r="1624" spans="1:2">
      <c r="A1624" s="28" t="s">
        <v>3483</v>
      </c>
      <c r="B1624" s="28" t="s">
        <v>3484</v>
      </c>
    </row>
    <row r="1625" spans="1:2">
      <c r="A1625" s="28" t="s">
        <v>3485</v>
      </c>
      <c r="B1625" s="28" t="s">
        <v>3486</v>
      </c>
    </row>
    <row r="1626" spans="1:2">
      <c r="A1626" s="28" t="s">
        <v>3487</v>
      </c>
      <c r="B1626" s="28" t="s">
        <v>3488</v>
      </c>
    </row>
    <row r="1627" spans="1:2">
      <c r="A1627" s="28" t="s">
        <v>3489</v>
      </c>
      <c r="B1627" s="28" t="s">
        <v>3490</v>
      </c>
    </row>
    <row r="1628" spans="1:2">
      <c r="A1628" s="28" t="s">
        <v>3491</v>
      </c>
      <c r="B1628" s="28" t="s">
        <v>3492</v>
      </c>
    </row>
    <row r="1629" spans="1:2">
      <c r="A1629" s="28" t="s">
        <v>3493</v>
      </c>
      <c r="B1629" s="28" t="s">
        <v>3494</v>
      </c>
    </row>
    <row r="1630" spans="1:2">
      <c r="A1630" s="28" t="s">
        <v>3495</v>
      </c>
      <c r="B1630" s="28" t="s">
        <v>48849</v>
      </c>
    </row>
    <row r="1631" spans="1:2">
      <c r="A1631" s="28" t="s">
        <v>3496</v>
      </c>
      <c r="B1631" s="28" t="s">
        <v>48850</v>
      </c>
    </row>
    <row r="1632" spans="1:2">
      <c r="A1632" s="28" t="s">
        <v>3497</v>
      </c>
      <c r="B1632" s="28" t="s">
        <v>48851</v>
      </c>
    </row>
    <row r="1633" spans="1:2">
      <c r="A1633" s="28" t="s">
        <v>3498</v>
      </c>
      <c r="B1633" s="28" t="s">
        <v>3499</v>
      </c>
    </row>
    <row r="1634" spans="1:2">
      <c r="A1634" s="28" t="s">
        <v>3500</v>
      </c>
      <c r="B1634" s="28" t="s">
        <v>3501</v>
      </c>
    </row>
    <row r="1635" spans="1:2">
      <c r="A1635" s="28" t="s">
        <v>3502</v>
      </c>
      <c r="B1635" s="28" t="s">
        <v>3503</v>
      </c>
    </row>
    <row r="1636" spans="1:2">
      <c r="A1636" s="28" t="s">
        <v>3504</v>
      </c>
      <c r="B1636" s="28" t="s">
        <v>3505</v>
      </c>
    </row>
    <row r="1637" spans="1:2">
      <c r="A1637" s="28" t="s">
        <v>3506</v>
      </c>
      <c r="B1637" s="28" t="s">
        <v>3507</v>
      </c>
    </row>
    <row r="1638" spans="1:2">
      <c r="A1638" s="28" t="s">
        <v>3508</v>
      </c>
      <c r="B1638" s="28" t="s">
        <v>3509</v>
      </c>
    </row>
    <row r="1639" spans="1:2">
      <c r="A1639" s="28" t="s">
        <v>3510</v>
      </c>
      <c r="B1639" s="28" t="s">
        <v>3511</v>
      </c>
    </row>
    <row r="1640" spans="1:2">
      <c r="A1640" s="28" t="s">
        <v>3512</v>
      </c>
      <c r="B1640" s="28" t="s">
        <v>3513</v>
      </c>
    </row>
    <row r="1641" spans="1:2">
      <c r="A1641" s="28" t="s">
        <v>3514</v>
      </c>
      <c r="B1641" s="28" t="s">
        <v>3515</v>
      </c>
    </row>
    <row r="1642" spans="1:2">
      <c r="A1642" s="28" t="s">
        <v>3516</v>
      </c>
      <c r="B1642" s="28" t="s">
        <v>3517</v>
      </c>
    </row>
    <row r="1643" spans="1:2">
      <c r="A1643" s="28" t="s">
        <v>3518</v>
      </c>
      <c r="B1643" s="28" t="s">
        <v>3519</v>
      </c>
    </row>
    <row r="1644" spans="1:2">
      <c r="A1644" s="28" t="s">
        <v>3520</v>
      </c>
      <c r="B1644" s="28" t="s">
        <v>3521</v>
      </c>
    </row>
    <row r="1645" spans="1:2">
      <c r="A1645" s="28" t="s">
        <v>3522</v>
      </c>
      <c r="B1645" s="28" t="s">
        <v>3523</v>
      </c>
    </row>
    <row r="1646" spans="1:2">
      <c r="A1646" s="28" t="s">
        <v>3524</v>
      </c>
      <c r="B1646" s="28" t="s">
        <v>3525</v>
      </c>
    </row>
  </sheetData>
  <autoFilter ref="A1:B1"/>
  <phoneticPr fontId="7"/>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495"/>
  <sheetViews>
    <sheetView workbookViewId="0"/>
  </sheetViews>
  <sheetFormatPr defaultColWidth="9" defaultRowHeight="15.75"/>
  <cols>
    <col min="1" max="1" width="13.375" style="145" bestFit="1" customWidth="1"/>
    <col min="2" max="2" width="93.5" style="1" bestFit="1" customWidth="1"/>
    <col min="3" max="16384" width="9" style="1"/>
  </cols>
  <sheetData>
    <row r="1" spans="1:2" ht="16.5">
      <c r="A1" s="155" t="s">
        <v>330</v>
      </c>
      <c r="B1" s="27" t="s">
        <v>59922</v>
      </c>
    </row>
    <row r="2" spans="1:2">
      <c r="A2" s="1" t="s">
        <v>8779</v>
      </c>
      <c r="B2" s="1" t="s">
        <v>59536</v>
      </c>
    </row>
    <row r="3" spans="1:2">
      <c r="A3" s="1" t="s">
        <v>8780</v>
      </c>
      <c r="B3" s="1" t="s">
        <v>3526</v>
      </c>
    </row>
    <row r="4" spans="1:2">
      <c r="A4" s="1" t="s">
        <v>8781</v>
      </c>
      <c r="B4" s="1" t="s">
        <v>3527</v>
      </c>
    </row>
    <row r="5" spans="1:2">
      <c r="A5" s="1" t="s">
        <v>8782</v>
      </c>
      <c r="B5" s="1" t="s">
        <v>3528</v>
      </c>
    </row>
    <row r="6" spans="1:2">
      <c r="A6" s="1" t="s">
        <v>8783</v>
      </c>
      <c r="B6" s="1" t="s">
        <v>11702</v>
      </c>
    </row>
    <row r="7" spans="1:2">
      <c r="A7" s="1" t="s">
        <v>8784</v>
      </c>
      <c r="B7" s="1" t="s">
        <v>11703</v>
      </c>
    </row>
    <row r="8" spans="1:2">
      <c r="A8" s="1" t="s">
        <v>11814</v>
      </c>
      <c r="B8" s="1" t="s">
        <v>11704</v>
      </c>
    </row>
    <row r="9" spans="1:2">
      <c r="A9" s="1" t="s">
        <v>11815</v>
      </c>
      <c r="B9" s="1" t="s">
        <v>11705</v>
      </c>
    </row>
    <row r="10" spans="1:2">
      <c r="A10" s="1" t="s">
        <v>11816</v>
      </c>
      <c r="B10" s="1" t="s">
        <v>48992</v>
      </c>
    </row>
    <row r="11" spans="1:2">
      <c r="A11" s="1" t="s">
        <v>11817</v>
      </c>
      <c r="B11" s="1" t="s">
        <v>11706</v>
      </c>
    </row>
    <row r="12" spans="1:2">
      <c r="A12" s="1" t="s">
        <v>11818</v>
      </c>
      <c r="B12" s="1" t="s">
        <v>11707</v>
      </c>
    </row>
    <row r="13" spans="1:2">
      <c r="A13" s="1" t="s">
        <v>11819</v>
      </c>
      <c r="B13" s="1" t="s">
        <v>11708</v>
      </c>
    </row>
    <row r="14" spans="1:2">
      <c r="A14" s="1" t="s">
        <v>11820</v>
      </c>
      <c r="B14" s="1" t="s">
        <v>11709</v>
      </c>
    </row>
    <row r="15" spans="1:2">
      <c r="A15" s="1" t="s">
        <v>11821</v>
      </c>
      <c r="B15" s="1" t="s">
        <v>11710</v>
      </c>
    </row>
    <row r="16" spans="1:2">
      <c r="A16" s="1" t="s">
        <v>11822</v>
      </c>
      <c r="B16" s="1" t="s">
        <v>11711</v>
      </c>
    </row>
    <row r="17" spans="1:2">
      <c r="A17" s="1" t="s">
        <v>11823</v>
      </c>
      <c r="B17" s="1" t="s">
        <v>11712</v>
      </c>
    </row>
    <row r="18" spans="1:2">
      <c r="A18" s="1" t="s">
        <v>11824</v>
      </c>
      <c r="B18" s="1" t="s">
        <v>11713</v>
      </c>
    </row>
    <row r="19" spans="1:2">
      <c r="A19" s="1" t="s">
        <v>11825</v>
      </c>
      <c r="B19" s="1" t="s">
        <v>11714</v>
      </c>
    </row>
    <row r="20" spans="1:2">
      <c r="A20" s="1" t="s">
        <v>11826</v>
      </c>
      <c r="B20" s="1" t="s">
        <v>11715</v>
      </c>
    </row>
    <row r="21" spans="1:2">
      <c r="A21" s="1" t="s">
        <v>11827</v>
      </c>
      <c r="B21" s="1" t="s">
        <v>11716</v>
      </c>
    </row>
    <row r="22" spans="1:2">
      <c r="A22" s="1" t="s">
        <v>11828</v>
      </c>
      <c r="B22" s="1" t="s">
        <v>11717</v>
      </c>
    </row>
    <row r="23" spans="1:2">
      <c r="A23" s="1" t="s">
        <v>11829</v>
      </c>
      <c r="B23" s="1" t="s">
        <v>11718</v>
      </c>
    </row>
    <row r="24" spans="1:2">
      <c r="A24" s="1" t="s">
        <v>11830</v>
      </c>
      <c r="B24" s="1" t="s">
        <v>11719</v>
      </c>
    </row>
    <row r="25" spans="1:2">
      <c r="A25" s="1" t="s">
        <v>11831</v>
      </c>
      <c r="B25" s="1" t="s">
        <v>11720</v>
      </c>
    </row>
    <row r="26" spans="1:2">
      <c r="A26" s="1" t="s">
        <v>11832</v>
      </c>
      <c r="B26" s="1" t="s">
        <v>11721</v>
      </c>
    </row>
    <row r="27" spans="1:2">
      <c r="A27" s="1" t="s">
        <v>11833</v>
      </c>
      <c r="B27" s="1" t="s">
        <v>11722</v>
      </c>
    </row>
    <row r="28" spans="1:2">
      <c r="A28" s="1" t="s">
        <v>48993</v>
      </c>
      <c r="B28" s="1" t="s">
        <v>48994</v>
      </c>
    </row>
    <row r="29" spans="1:2">
      <c r="A29" s="1" t="s">
        <v>59537</v>
      </c>
      <c r="B29" s="1" t="s">
        <v>59538</v>
      </c>
    </row>
    <row r="30" spans="1:2">
      <c r="A30" s="1" t="s">
        <v>59539</v>
      </c>
      <c r="B30" s="1" t="s">
        <v>59540</v>
      </c>
    </row>
    <row r="31" spans="1:2">
      <c r="A31" s="1" t="s">
        <v>48995</v>
      </c>
      <c r="B31" s="1" t="s">
        <v>59541</v>
      </c>
    </row>
    <row r="32" spans="1:2">
      <c r="A32" s="1" t="s">
        <v>8785</v>
      </c>
      <c r="B32" s="1" t="s">
        <v>3529</v>
      </c>
    </row>
    <row r="33" spans="1:2">
      <c r="A33" s="1" t="s">
        <v>59923</v>
      </c>
      <c r="B33" s="1" t="s">
        <v>48996</v>
      </c>
    </row>
    <row r="34" spans="1:2">
      <c r="A34" s="1" t="s">
        <v>8786</v>
      </c>
      <c r="B34" s="1" t="s">
        <v>3530</v>
      </c>
    </row>
    <row r="35" spans="1:2">
      <c r="A35" s="1" t="s">
        <v>8787</v>
      </c>
      <c r="B35" s="1" t="s">
        <v>3531</v>
      </c>
    </row>
    <row r="36" spans="1:2">
      <c r="A36" s="1" t="s">
        <v>59924</v>
      </c>
      <c r="B36" s="1" t="s">
        <v>3532</v>
      </c>
    </row>
    <row r="37" spans="1:2">
      <c r="A37" s="1" t="s">
        <v>59925</v>
      </c>
      <c r="B37" s="1" t="s">
        <v>3533</v>
      </c>
    </row>
    <row r="38" spans="1:2">
      <c r="A38" s="1" t="s">
        <v>59926</v>
      </c>
      <c r="B38" s="1" t="s">
        <v>48997</v>
      </c>
    </row>
    <row r="39" spans="1:2">
      <c r="A39" s="1" t="s">
        <v>59927</v>
      </c>
      <c r="B39" s="1" t="s">
        <v>48998</v>
      </c>
    </row>
    <row r="40" spans="1:2">
      <c r="A40" s="1" t="s">
        <v>3534</v>
      </c>
      <c r="B40" s="1" t="s">
        <v>48999</v>
      </c>
    </row>
    <row r="41" spans="1:2">
      <c r="A41" s="1" t="s">
        <v>8788</v>
      </c>
      <c r="B41" s="1" t="s">
        <v>3535</v>
      </c>
    </row>
    <row r="42" spans="1:2">
      <c r="A42" s="1" t="s">
        <v>59928</v>
      </c>
      <c r="B42" s="1" t="s">
        <v>3536</v>
      </c>
    </row>
    <row r="43" spans="1:2">
      <c r="A43" s="1" t="s">
        <v>8789</v>
      </c>
      <c r="B43" s="1" t="s">
        <v>3537</v>
      </c>
    </row>
    <row r="44" spans="1:2">
      <c r="A44" s="1" t="s">
        <v>8790</v>
      </c>
      <c r="B44" s="1" t="s">
        <v>3538</v>
      </c>
    </row>
    <row r="45" spans="1:2">
      <c r="A45" s="1" t="s">
        <v>59929</v>
      </c>
      <c r="B45" s="1" t="s">
        <v>3539</v>
      </c>
    </row>
    <row r="46" spans="1:2">
      <c r="A46" s="1" t="s">
        <v>8791</v>
      </c>
      <c r="B46" s="1" t="s">
        <v>3540</v>
      </c>
    </row>
    <row r="47" spans="1:2">
      <c r="A47" s="1" t="s">
        <v>8792</v>
      </c>
      <c r="B47" s="1" t="s">
        <v>3541</v>
      </c>
    </row>
    <row r="48" spans="1:2">
      <c r="A48" s="1" t="s">
        <v>8793</v>
      </c>
      <c r="B48" s="1" t="s">
        <v>3542</v>
      </c>
    </row>
    <row r="49" spans="1:2">
      <c r="A49" s="1" t="s">
        <v>8794</v>
      </c>
      <c r="B49" s="1" t="s">
        <v>3543</v>
      </c>
    </row>
    <row r="50" spans="1:2">
      <c r="A50" s="1" t="s">
        <v>59542</v>
      </c>
      <c r="B50" s="1" t="s">
        <v>59543</v>
      </c>
    </row>
    <row r="51" spans="1:2">
      <c r="A51" s="1" t="s">
        <v>59544</v>
      </c>
      <c r="B51" s="1" t="s">
        <v>59545</v>
      </c>
    </row>
    <row r="52" spans="1:2">
      <c r="A52" s="1" t="s">
        <v>8795</v>
      </c>
      <c r="B52" s="1" t="s">
        <v>3544</v>
      </c>
    </row>
    <row r="53" spans="1:2">
      <c r="A53" s="1" t="s">
        <v>8796</v>
      </c>
      <c r="B53" s="1" t="s">
        <v>3545</v>
      </c>
    </row>
    <row r="54" spans="1:2">
      <c r="A54" s="1" t="s">
        <v>8797</v>
      </c>
      <c r="B54" s="1" t="s">
        <v>3546</v>
      </c>
    </row>
    <row r="55" spans="1:2">
      <c r="A55" s="1" t="s">
        <v>8798</v>
      </c>
      <c r="B55" s="1" t="s">
        <v>3547</v>
      </c>
    </row>
    <row r="56" spans="1:2">
      <c r="A56" s="1" t="s">
        <v>8799</v>
      </c>
      <c r="B56" s="1" t="s">
        <v>3548</v>
      </c>
    </row>
    <row r="57" spans="1:2">
      <c r="A57" s="1" t="s">
        <v>8800</v>
      </c>
      <c r="B57" s="1" t="s">
        <v>3549</v>
      </c>
    </row>
    <row r="58" spans="1:2">
      <c r="A58" s="1" t="s">
        <v>10625</v>
      </c>
      <c r="B58" s="1" t="s">
        <v>10507</v>
      </c>
    </row>
    <row r="59" spans="1:2">
      <c r="A59" s="1" t="s">
        <v>8801</v>
      </c>
      <c r="B59" s="1" t="s">
        <v>3550</v>
      </c>
    </row>
    <row r="60" spans="1:2">
      <c r="A60" s="1" t="s">
        <v>8802</v>
      </c>
      <c r="B60" s="1" t="s">
        <v>3551</v>
      </c>
    </row>
    <row r="61" spans="1:2">
      <c r="A61" s="1" t="s">
        <v>8803</v>
      </c>
      <c r="B61" s="1" t="s">
        <v>3552</v>
      </c>
    </row>
    <row r="62" spans="1:2">
      <c r="A62" s="1" t="s">
        <v>8804</v>
      </c>
      <c r="B62" s="1" t="s">
        <v>3553</v>
      </c>
    </row>
    <row r="63" spans="1:2">
      <c r="A63" s="1" t="s">
        <v>8805</v>
      </c>
      <c r="B63" s="1" t="s">
        <v>3554</v>
      </c>
    </row>
    <row r="64" spans="1:2">
      <c r="A64" s="1" t="s">
        <v>59930</v>
      </c>
      <c r="B64" s="1" t="s">
        <v>3555</v>
      </c>
    </row>
    <row r="65" spans="1:2">
      <c r="A65" s="1" t="s">
        <v>8806</v>
      </c>
      <c r="B65" s="1" t="s">
        <v>3556</v>
      </c>
    </row>
    <row r="66" spans="1:2">
      <c r="A66" s="1" t="s">
        <v>59931</v>
      </c>
      <c r="B66" s="1" t="s">
        <v>3557</v>
      </c>
    </row>
    <row r="67" spans="1:2">
      <c r="A67" s="1" t="s">
        <v>59932</v>
      </c>
      <c r="B67" s="1" t="s">
        <v>3558</v>
      </c>
    </row>
    <row r="68" spans="1:2">
      <c r="A68" s="1" t="s">
        <v>59933</v>
      </c>
      <c r="B68" s="1" t="s">
        <v>3559</v>
      </c>
    </row>
    <row r="69" spans="1:2">
      <c r="A69" s="1" t="s">
        <v>59934</v>
      </c>
      <c r="B69" s="1" t="s">
        <v>3560</v>
      </c>
    </row>
    <row r="70" spans="1:2">
      <c r="A70" s="1" t="s">
        <v>8807</v>
      </c>
      <c r="B70" s="1" t="s">
        <v>3561</v>
      </c>
    </row>
    <row r="71" spans="1:2">
      <c r="A71" s="1" t="s">
        <v>59935</v>
      </c>
      <c r="B71" s="1" t="s">
        <v>3562</v>
      </c>
    </row>
    <row r="72" spans="1:2">
      <c r="A72" s="1" t="s">
        <v>59936</v>
      </c>
      <c r="B72" s="1" t="s">
        <v>3563</v>
      </c>
    </row>
    <row r="73" spans="1:2">
      <c r="A73" s="1" t="s">
        <v>59937</v>
      </c>
      <c r="B73" s="1" t="s">
        <v>3564</v>
      </c>
    </row>
    <row r="74" spans="1:2">
      <c r="A74" s="1" t="s">
        <v>59938</v>
      </c>
      <c r="B74" s="1" t="s">
        <v>3565</v>
      </c>
    </row>
    <row r="75" spans="1:2">
      <c r="A75" s="1" t="s">
        <v>59939</v>
      </c>
      <c r="B75" s="1" t="s">
        <v>3566</v>
      </c>
    </row>
    <row r="76" spans="1:2">
      <c r="A76" s="1" t="s">
        <v>59940</v>
      </c>
      <c r="B76" s="1" t="s">
        <v>3567</v>
      </c>
    </row>
    <row r="77" spans="1:2">
      <c r="A77" s="1" t="s">
        <v>59941</v>
      </c>
      <c r="B77" s="1" t="s">
        <v>3568</v>
      </c>
    </row>
    <row r="78" spans="1:2">
      <c r="A78" s="1" t="s">
        <v>8808</v>
      </c>
      <c r="B78" s="1" t="s">
        <v>3569</v>
      </c>
    </row>
    <row r="79" spans="1:2">
      <c r="A79" s="1" t="s">
        <v>8809</v>
      </c>
      <c r="B79" s="1" t="s">
        <v>3570</v>
      </c>
    </row>
    <row r="80" spans="1:2">
      <c r="A80" s="1" t="s">
        <v>8810</v>
      </c>
      <c r="B80" s="1" t="s">
        <v>3571</v>
      </c>
    </row>
    <row r="81" spans="1:2">
      <c r="A81" s="1" t="s">
        <v>3572</v>
      </c>
      <c r="B81" s="1" t="s">
        <v>49000</v>
      </c>
    </row>
    <row r="82" spans="1:2">
      <c r="A82" s="1" t="s">
        <v>3573</v>
      </c>
      <c r="B82" s="1" t="s">
        <v>49001</v>
      </c>
    </row>
    <row r="83" spans="1:2">
      <c r="A83" s="1" t="s">
        <v>3574</v>
      </c>
      <c r="B83" s="1" t="s">
        <v>49002</v>
      </c>
    </row>
    <row r="84" spans="1:2">
      <c r="A84" s="1" t="s">
        <v>3575</v>
      </c>
      <c r="B84" s="1" t="s">
        <v>49003</v>
      </c>
    </row>
    <row r="85" spans="1:2">
      <c r="A85" s="1" t="s">
        <v>3576</v>
      </c>
      <c r="B85" s="1" t="s">
        <v>49004</v>
      </c>
    </row>
    <row r="86" spans="1:2">
      <c r="A86" s="1" t="s">
        <v>8811</v>
      </c>
      <c r="B86" s="1" t="s">
        <v>3577</v>
      </c>
    </row>
    <row r="87" spans="1:2">
      <c r="A87" s="1" t="s">
        <v>8812</v>
      </c>
      <c r="B87" s="1" t="s">
        <v>3578</v>
      </c>
    </row>
    <row r="88" spans="1:2">
      <c r="A88" s="1" t="s">
        <v>8813</v>
      </c>
      <c r="B88" s="1" t="s">
        <v>3579</v>
      </c>
    </row>
    <row r="89" spans="1:2">
      <c r="A89" s="1" t="s">
        <v>8814</v>
      </c>
      <c r="B89" s="1" t="s">
        <v>3580</v>
      </c>
    </row>
    <row r="90" spans="1:2">
      <c r="A90" s="1" t="s">
        <v>59546</v>
      </c>
      <c r="B90" s="1" t="s">
        <v>59547</v>
      </c>
    </row>
    <row r="91" spans="1:2">
      <c r="A91" s="1" t="s">
        <v>59942</v>
      </c>
      <c r="B91" s="1" t="s">
        <v>3581</v>
      </c>
    </row>
    <row r="92" spans="1:2">
      <c r="A92" s="1" t="s">
        <v>59943</v>
      </c>
      <c r="B92" s="1" t="s">
        <v>3582</v>
      </c>
    </row>
    <row r="93" spans="1:2">
      <c r="A93" s="1" t="s">
        <v>8815</v>
      </c>
      <c r="B93" s="1" t="s">
        <v>3583</v>
      </c>
    </row>
    <row r="94" spans="1:2">
      <c r="A94" s="1" t="s">
        <v>8816</v>
      </c>
      <c r="B94" s="1" t="s">
        <v>3584</v>
      </c>
    </row>
    <row r="95" spans="1:2">
      <c r="A95" s="1" t="s">
        <v>8817</v>
      </c>
      <c r="B95" s="1" t="s">
        <v>3585</v>
      </c>
    </row>
    <row r="96" spans="1:2">
      <c r="A96" s="1" t="s">
        <v>8818</v>
      </c>
      <c r="B96" s="1" t="s">
        <v>3586</v>
      </c>
    </row>
    <row r="97" spans="1:2">
      <c r="A97" s="1" t="s">
        <v>8819</v>
      </c>
      <c r="B97" s="1" t="s">
        <v>3587</v>
      </c>
    </row>
    <row r="98" spans="1:2">
      <c r="A98" s="1" t="s">
        <v>8820</v>
      </c>
      <c r="B98" s="1" t="s">
        <v>3588</v>
      </c>
    </row>
    <row r="99" spans="1:2">
      <c r="A99" s="1" t="s">
        <v>8821</v>
      </c>
      <c r="B99" s="1" t="s">
        <v>3589</v>
      </c>
    </row>
    <row r="100" spans="1:2">
      <c r="A100" s="1" t="s">
        <v>8822</v>
      </c>
      <c r="B100" s="1" t="s">
        <v>3590</v>
      </c>
    </row>
    <row r="101" spans="1:2">
      <c r="A101" s="1" t="s">
        <v>10626</v>
      </c>
      <c r="B101" s="1" t="s">
        <v>3591</v>
      </c>
    </row>
    <row r="102" spans="1:2">
      <c r="A102" s="1" t="s">
        <v>10627</v>
      </c>
      <c r="B102" s="1" t="s">
        <v>10508</v>
      </c>
    </row>
    <row r="103" spans="1:2">
      <c r="A103" s="1" t="s">
        <v>10628</v>
      </c>
      <c r="B103" s="1" t="s">
        <v>3592</v>
      </c>
    </row>
    <row r="104" spans="1:2">
      <c r="A104" s="1" t="s">
        <v>10629</v>
      </c>
      <c r="B104" s="1" t="s">
        <v>10509</v>
      </c>
    </row>
    <row r="105" spans="1:2">
      <c r="A105" s="1" t="s">
        <v>10630</v>
      </c>
      <c r="B105" s="1" t="s">
        <v>3593</v>
      </c>
    </row>
    <row r="106" spans="1:2">
      <c r="A106" s="1" t="s">
        <v>10631</v>
      </c>
      <c r="B106" s="1" t="s">
        <v>10510</v>
      </c>
    </row>
    <row r="107" spans="1:2">
      <c r="A107" s="1" t="s">
        <v>10632</v>
      </c>
      <c r="B107" s="1" t="s">
        <v>3594</v>
      </c>
    </row>
    <row r="108" spans="1:2">
      <c r="A108" s="1" t="s">
        <v>10633</v>
      </c>
      <c r="B108" s="1" t="s">
        <v>10511</v>
      </c>
    </row>
    <row r="109" spans="1:2">
      <c r="A109" s="1" t="s">
        <v>10634</v>
      </c>
      <c r="B109" s="1" t="s">
        <v>3595</v>
      </c>
    </row>
    <row r="110" spans="1:2">
      <c r="A110" s="1" t="s">
        <v>10635</v>
      </c>
      <c r="B110" s="1" t="s">
        <v>10512</v>
      </c>
    </row>
    <row r="111" spans="1:2">
      <c r="A111" s="1" t="s">
        <v>10636</v>
      </c>
      <c r="B111" s="1" t="s">
        <v>3596</v>
      </c>
    </row>
    <row r="112" spans="1:2">
      <c r="A112" s="1" t="s">
        <v>10637</v>
      </c>
      <c r="B112" s="1" t="s">
        <v>10513</v>
      </c>
    </row>
    <row r="113" spans="1:2">
      <c r="A113" s="1" t="s">
        <v>10638</v>
      </c>
      <c r="B113" s="1" t="s">
        <v>3597</v>
      </c>
    </row>
    <row r="114" spans="1:2">
      <c r="A114" s="1" t="s">
        <v>10639</v>
      </c>
      <c r="B114" s="1" t="s">
        <v>10514</v>
      </c>
    </row>
    <row r="115" spans="1:2">
      <c r="A115" s="1" t="s">
        <v>10640</v>
      </c>
      <c r="B115" s="1" t="s">
        <v>3598</v>
      </c>
    </row>
    <row r="116" spans="1:2">
      <c r="A116" s="1" t="s">
        <v>10641</v>
      </c>
      <c r="B116" s="1" t="s">
        <v>10515</v>
      </c>
    </row>
    <row r="117" spans="1:2">
      <c r="A117" s="1" t="s">
        <v>8823</v>
      </c>
      <c r="B117" s="1" t="s">
        <v>3599</v>
      </c>
    </row>
    <row r="118" spans="1:2">
      <c r="A118" s="1" t="s">
        <v>8824</v>
      </c>
      <c r="B118" s="1" t="s">
        <v>3600</v>
      </c>
    </row>
    <row r="119" spans="1:2">
      <c r="A119" s="1" t="s">
        <v>8825</v>
      </c>
      <c r="B119" s="1" t="s">
        <v>3601</v>
      </c>
    </row>
    <row r="120" spans="1:2">
      <c r="A120" s="1" t="s">
        <v>8826</v>
      </c>
      <c r="B120" s="1" t="s">
        <v>3602</v>
      </c>
    </row>
    <row r="121" spans="1:2">
      <c r="A121" s="1" t="s">
        <v>8827</v>
      </c>
      <c r="B121" s="1" t="s">
        <v>3603</v>
      </c>
    </row>
    <row r="122" spans="1:2">
      <c r="A122" s="1" t="s">
        <v>8828</v>
      </c>
      <c r="B122" s="1" t="s">
        <v>3604</v>
      </c>
    </row>
    <row r="123" spans="1:2">
      <c r="A123" s="1" t="s">
        <v>8829</v>
      </c>
      <c r="B123" s="1" t="s">
        <v>3605</v>
      </c>
    </row>
    <row r="124" spans="1:2">
      <c r="A124" s="1" t="s">
        <v>8830</v>
      </c>
      <c r="B124" s="1" t="s">
        <v>3606</v>
      </c>
    </row>
    <row r="125" spans="1:2">
      <c r="A125" s="1" t="s">
        <v>8831</v>
      </c>
      <c r="B125" s="1" t="s">
        <v>3607</v>
      </c>
    </row>
    <row r="126" spans="1:2">
      <c r="A126" s="1" t="s">
        <v>8832</v>
      </c>
      <c r="B126" s="1" t="s">
        <v>3608</v>
      </c>
    </row>
    <row r="127" spans="1:2">
      <c r="A127" s="1" t="s">
        <v>8833</v>
      </c>
      <c r="B127" s="1" t="s">
        <v>3609</v>
      </c>
    </row>
    <row r="128" spans="1:2">
      <c r="A128" s="1" t="s">
        <v>8834</v>
      </c>
      <c r="B128" s="1" t="s">
        <v>3610</v>
      </c>
    </row>
    <row r="129" spans="1:2">
      <c r="A129" s="1" t="s">
        <v>8835</v>
      </c>
      <c r="B129" s="1" t="s">
        <v>3611</v>
      </c>
    </row>
    <row r="130" spans="1:2">
      <c r="A130" s="1" t="s">
        <v>8836</v>
      </c>
      <c r="B130" s="1" t="s">
        <v>3612</v>
      </c>
    </row>
    <row r="131" spans="1:2">
      <c r="A131" s="1" t="s">
        <v>8837</v>
      </c>
      <c r="B131" s="1" t="s">
        <v>3613</v>
      </c>
    </row>
    <row r="132" spans="1:2">
      <c r="A132" s="1" t="s">
        <v>8838</v>
      </c>
      <c r="B132" s="1" t="s">
        <v>3614</v>
      </c>
    </row>
    <row r="133" spans="1:2">
      <c r="A133" s="1" t="s">
        <v>8839</v>
      </c>
      <c r="B133" s="1" t="s">
        <v>3615</v>
      </c>
    </row>
    <row r="134" spans="1:2">
      <c r="A134" s="1" t="s">
        <v>8840</v>
      </c>
      <c r="B134" s="1" t="s">
        <v>3616</v>
      </c>
    </row>
    <row r="135" spans="1:2">
      <c r="A135" s="1" t="s">
        <v>8841</v>
      </c>
      <c r="B135" s="1" t="s">
        <v>3617</v>
      </c>
    </row>
    <row r="136" spans="1:2">
      <c r="A136" s="1" t="s">
        <v>8842</v>
      </c>
      <c r="B136" s="1" t="s">
        <v>3618</v>
      </c>
    </row>
    <row r="137" spans="1:2">
      <c r="A137" s="1" t="s">
        <v>8843</v>
      </c>
      <c r="B137" s="1" t="s">
        <v>3619</v>
      </c>
    </row>
    <row r="138" spans="1:2">
      <c r="A138" s="1" t="s">
        <v>8844</v>
      </c>
      <c r="B138" s="1" t="s">
        <v>3620</v>
      </c>
    </row>
    <row r="139" spans="1:2">
      <c r="A139" s="1" t="s">
        <v>8845</v>
      </c>
      <c r="B139" s="1" t="s">
        <v>3621</v>
      </c>
    </row>
    <row r="140" spans="1:2">
      <c r="A140" s="1" t="s">
        <v>8846</v>
      </c>
      <c r="B140" s="1" t="s">
        <v>3622</v>
      </c>
    </row>
    <row r="141" spans="1:2">
      <c r="A141" s="1" t="s">
        <v>8847</v>
      </c>
      <c r="B141" s="1" t="s">
        <v>3623</v>
      </c>
    </row>
    <row r="142" spans="1:2">
      <c r="A142" s="1" t="s">
        <v>8848</v>
      </c>
      <c r="B142" s="1" t="s">
        <v>3624</v>
      </c>
    </row>
    <row r="143" spans="1:2">
      <c r="A143" s="1" t="s">
        <v>8849</v>
      </c>
      <c r="B143" s="1" t="s">
        <v>3625</v>
      </c>
    </row>
    <row r="144" spans="1:2">
      <c r="A144" s="1" t="s">
        <v>8850</v>
      </c>
      <c r="B144" s="1" t="s">
        <v>3626</v>
      </c>
    </row>
    <row r="145" spans="1:2">
      <c r="A145" s="1" t="s">
        <v>8851</v>
      </c>
      <c r="B145" s="1" t="s">
        <v>3627</v>
      </c>
    </row>
    <row r="146" spans="1:2">
      <c r="A146" s="1" t="s">
        <v>8852</v>
      </c>
      <c r="B146" s="1" t="s">
        <v>3628</v>
      </c>
    </row>
    <row r="147" spans="1:2">
      <c r="A147" s="1" t="s">
        <v>8853</v>
      </c>
      <c r="B147" s="1" t="s">
        <v>3629</v>
      </c>
    </row>
    <row r="148" spans="1:2">
      <c r="A148" s="1" t="s">
        <v>8854</v>
      </c>
      <c r="B148" s="1" t="s">
        <v>3630</v>
      </c>
    </row>
    <row r="149" spans="1:2">
      <c r="A149" s="1" t="s">
        <v>8855</v>
      </c>
      <c r="B149" s="1" t="s">
        <v>3631</v>
      </c>
    </row>
    <row r="150" spans="1:2">
      <c r="A150" s="1" t="s">
        <v>8856</v>
      </c>
      <c r="B150" s="1" t="s">
        <v>3632</v>
      </c>
    </row>
    <row r="151" spans="1:2">
      <c r="A151" s="1" t="s">
        <v>8857</v>
      </c>
      <c r="B151" s="1" t="s">
        <v>3633</v>
      </c>
    </row>
    <row r="152" spans="1:2">
      <c r="A152" s="1" t="s">
        <v>8858</v>
      </c>
      <c r="B152" s="1" t="s">
        <v>3634</v>
      </c>
    </row>
    <row r="153" spans="1:2">
      <c r="A153" s="1" t="s">
        <v>8859</v>
      </c>
      <c r="B153" s="1" t="s">
        <v>3635</v>
      </c>
    </row>
    <row r="154" spans="1:2">
      <c r="A154" s="1" t="s">
        <v>8860</v>
      </c>
      <c r="B154" s="1" t="s">
        <v>3636</v>
      </c>
    </row>
    <row r="155" spans="1:2">
      <c r="A155" s="1" t="s">
        <v>8861</v>
      </c>
      <c r="B155" s="1" t="s">
        <v>3637</v>
      </c>
    </row>
    <row r="156" spans="1:2">
      <c r="A156" s="1" t="s">
        <v>8862</v>
      </c>
      <c r="B156" s="1" t="s">
        <v>3638</v>
      </c>
    </row>
    <row r="157" spans="1:2">
      <c r="A157" s="1" t="s">
        <v>8863</v>
      </c>
      <c r="B157" s="1" t="s">
        <v>3639</v>
      </c>
    </row>
    <row r="158" spans="1:2">
      <c r="A158" s="1" t="s">
        <v>8864</v>
      </c>
      <c r="B158" s="1" t="s">
        <v>3640</v>
      </c>
    </row>
    <row r="159" spans="1:2">
      <c r="A159" s="1" t="s">
        <v>8865</v>
      </c>
      <c r="B159" s="1" t="s">
        <v>3641</v>
      </c>
    </row>
    <row r="160" spans="1:2">
      <c r="A160" s="1" t="s">
        <v>8866</v>
      </c>
      <c r="B160" s="1" t="s">
        <v>3642</v>
      </c>
    </row>
    <row r="161" spans="1:2">
      <c r="A161" s="1" t="s">
        <v>8867</v>
      </c>
      <c r="B161" s="1" t="s">
        <v>3643</v>
      </c>
    </row>
    <row r="162" spans="1:2">
      <c r="A162" s="1" t="s">
        <v>8868</v>
      </c>
      <c r="B162" s="1" t="s">
        <v>3644</v>
      </c>
    </row>
    <row r="163" spans="1:2">
      <c r="A163" s="1" t="s">
        <v>8869</v>
      </c>
      <c r="B163" s="1" t="s">
        <v>3645</v>
      </c>
    </row>
    <row r="164" spans="1:2">
      <c r="A164" s="1" t="s">
        <v>8870</v>
      </c>
      <c r="B164" s="1" t="s">
        <v>3646</v>
      </c>
    </row>
    <row r="165" spans="1:2">
      <c r="A165" s="1" t="s">
        <v>8871</v>
      </c>
      <c r="B165" s="1" t="s">
        <v>3647</v>
      </c>
    </row>
    <row r="166" spans="1:2">
      <c r="A166" s="1" t="s">
        <v>8872</v>
      </c>
      <c r="B166" s="1" t="s">
        <v>3648</v>
      </c>
    </row>
    <row r="167" spans="1:2">
      <c r="A167" s="1" t="s">
        <v>8873</v>
      </c>
      <c r="B167" s="1" t="s">
        <v>3649</v>
      </c>
    </row>
    <row r="168" spans="1:2">
      <c r="A168" s="1" t="s">
        <v>8874</v>
      </c>
      <c r="B168" s="1" t="s">
        <v>3650</v>
      </c>
    </row>
    <row r="169" spans="1:2">
      <c r="A169" s="1" t="s">
        <v>8875</v>
      </c>
      <c r="B169" s="1" t="s">
        <v>3651</v>
      </c>
    </row>
    <row r="170" spans="1:2">
      <c r="A170" s="1" t="s">
        <v>8876</v>
      </c>
      <c r="B170" s="1" t="s">
        <v>3652</v>
      </c>
    </row>
    <row r="171" spans="1:2">
      <c r="A171" s="1" t="s">
        <v>8877</v>
      </c>
      <c r="B171" s="1" t="s">
        <v>3653</v>
      </c>
    </row>
    <row r="172" spans="1:2">
      <c r="A172" s="1" t="s">
        <v>10620</v>
      </c>
      <c r="B172" s="1" t="s">
        <v>10473</v>
      </c>
    </row>
    <row r="173" spans="1:2">
      <c r="A173" s="1" t="s">
        <v>10621</v>
      </c>
      <c r="B173" s="1" t="s">
        <v>10474</v>
      </c>
    </row>
    <row r="174" spans="1:2">
      <c r="A174" s="1" t="s">
        <v>10622</v>
      </c>
      <c r="B174" s="1" t="s">
        <v>10475</v>
      </c>
    </row>
    <row r="175" spans="1:2">
      <c r="A175" s="1" t="s">
        <v>8878</v>
      </c>
      <c r="B175" s="1" t="s">
        <v>3654</v>
      </c>
    </row>
    <row r="176" spans="1:2">
      <c r="A176" s="1" t="s">
        <v>8879</v>
      </c>
      <c r="B176" s="1" t="s">
        <v>3655</v>
      </c>
    </row>
    <row r="177" spans="1:2">
      <c r="A177" s="1" t="s">
        <v>8880</v>
      </c>
      <c r="B177" s="1" t="s">
        <v>3656</v>
      </c>
    </row>
    <row r="178" spans="1:2">
      <c r="A178" s="1" t="s">
        <v>8881</v>
      </c>
      <c r="B178" s="1" t="s">
        <v>3657</v>
      </c>
    </row>
    <row r="179" spans="1:2">
      <c r="A179" s="1" t="s">
        <v>8882</v>
      </c>
      <c r="B179" s="1" t="s">
        <v>3658</v>
      </c>
    </row>
    <row r="180" spans="1:2">
      <c r="A180" s="1" t="s">
        <v>8883</v>
      </c>
      <c r="B180" s="1" t="s">
        <v>3659</v>
      </c>
    </row>
    <row r="181" spans="1:2">
      <c r="A181" s="1" t="s">
        <v>8884</v>
      </c>
      <c r="B181" s="1" t="s">
        <v>3660</v>
      </c>
    </row>
    <row r="182" spans="1:2">
      <c r="A182" s="1" t="s">
        <v>8885</v>
      </c>
      <c r="B182" s="1" t="s">
        <v>3661</v>
      </c>
    </row>
    <row r="183" spans="1:2">
      <c r="A183" s="1" t="s">
        <v>8886</v>
      </c>
      <c r="B183" s="1" t="s">
        <v>3662</v>
      </c>
    </row>
    <row r="184" spans="1:2">
      <c r="A184" s="1" t="s">
        <v>8887</v>
      </c>
      <c r="B184" s="1" t="s">
        <v>3663</v>
      </c>
    </row>
    <row r="185" spans="1:2">
      <c r="A185" s="1" t="s">
        <v>8888</v>
      </c>
      <c r="B185" s="1" t="s">
        <v>3664</v>
      </c>
    </row>
    <row r="186" spans="1:2">
      <c r="A186" s="1" t="s">
        <v>8889</v>
      </c>
      <c r="B186" s="1" t="s">
        <v>3665</v>
      </c>
    </row>
    <row r="187" spans="1:2">
      <c r="A187" s="1" t="s">
        <v>8890</v>
      </c>
      <c r="B187" s="1" t="s">
        <v>3666</v>
      </c>
    </row>
    <row r="188" spans="1:2">
      <c r="A188" s="1" t="s">
        <v>8891</v>
      </c>
      <c r="B188" s="1" t="s">
        <v>3667</v>
      </c>
    </row>
    <row r="189" spans="1:2">
      <c r="A189" s="1" t="s">
        <v>8892</v>
      </c>
      <c r="B189" s="1" t="s">
        <v>3668</v>
      </c>
    </row>
    <row r="190" spans="1:2">
      <c r="A190" s="1" t="s">
        <v>8893</v>
      </c>
      <c r="B190" s="1" t="s">
        <v>49005</v>
      </c>
    </row>
    <row r="191" spans="1:2">
      <c r="A191" s="1" t="s">
        <v>8894</v>
      </c>
      <c r="B191" s="1" t="s">
        <v>49006</v>
      </c>
    </row>
    <row r="192" spans="1:2">
      <c r="A192" s="1" t="s">
        <v>8895</v>
      </c>
      <c r="B192" s="1" t="s">
        <v>3669</v>
      </c>
    </row>
    <row r="193" spans="1:2">
      <c r="A193" s="1" t="s">
        <v>8896</v>
      </c>
      <c r="B193" s="1" t="s">
        <v>3670</v>
      </c>
    </row>
    <row r="194" spans="1:2">
      <c r="A194" s="1" t="s">
        <v>8897</v>
      </c>
      <c r="B194" s="1" t="s">
        <v>3671</v>
      </c>
    </row>
    <row r="195" spans="1:2">
      <c r="A195" s="1" t="s">
        <v>8898</v>
      </c>
      <c r="B195" s="1" t="s">
        <v>3672</v>
      </c>
    </row>
    <row r="196" spans="1:2">
      <c r="A196" s="1" t="s">
        <v>8899</v>
      </c>
      <c r="B196" s="1" t="s">
        <v>3673</v>
      </c>
    </row>
    <row r="197" spans="1:2">
      <c r="A197" s="1" t="s">
        <v>8900</v>
      </c>
      <c r="B197" s="1" t="s">
        <v>3674</v>
      </c>
    </row>
    <row r="198" spans="1:2">
      <c r="A198" s="1" t="s">
        <v>8901</v>
      </c>
      <c r="B198" s="1" t="s">
        <v>3675</v>
      </c>
    </row>
    <row r="199" spans="1:2">
      <c r="A199" s="1" t="s">
        <v>10642</v>
      </c>
      <c r="B199" s="1" t="s">
        <v>3676</v>
      </c>
    </row>
    <row r="200" spans="1:2">
      <c r="A200" s="1" t="s">
        <v>10643</v>
      </c>
      <c r="B200" s="1" t="s">
        <v>10516</v>
      </c>
    </row>
    <row r="201" spans="1:2">
      <c r="A201" s="1" t="s">
        <v>10644</v>
      </c>
      <c r="B201" s="1" t="s">
        <v>49007</v>
      </c>
    </row>
    <row r="202" spans="1:2">
      <c r="A202" s="1" t="s">
        <v>10645</v>
      </c>
      <c r="B202" s="1" t="s">
        <v>49008</v>
      </c>
    </row>
    <row r="203" spans="1:2">
      <c r="A203" s="1" t="s">
        <v>10646</v>
      </c>
      <c r="B203" s="1" t="s">
        <v>3677</v>
      </c>
    </row>
    <row r="204" spans="1:2">
      <c r="A204" s="1" t="s">
        <v>10647</v>
      </c>
      <c r="B204" s="1" t="s">
        <v>10517</v>
      </c>
    </row>
    <row r="205" spans="1:2">
      <c r="A205" s="1" t="s">
        <v>10648</v>
      </c>
      <c r="B205" s="1" t="s">
        <v>3678</v>
      </c>
    </row>
    <row r="206" spans="1:2">
      <c r="A206" s="1" t="s">
        <v>10649</v>
      </c>
      <c r="B206" s="1" t="s">
        <v>10518</v>
      </c>
    </row>
    <row r="207" spans="1:2">
      <c r="A207" s="1" t="s">
        <v>10650</v>
      </c>
      <c r="B207" s="1" t="s">
        <v>3679</v>
      </c>
    </row>
    <row r="208" spans="1:2">
      <c r="A208" s="1" t="s">
        <v>10651</v>
      </c>
      <c r="B208" s="1" t="s">
        <v>10519</v>
      </c>
    </row>
    <row r="209" spans="1:2">
      <c r="A209" s="1" t="s">
        <v>10652</v>
      </c>
      <c r="B209" s="1" t="s">
        <v>3680</v>
      </c>
    </row>
    <row r="210" spans="1:2">
      <c r="A210" s="1" t="s">
        <v>10653</v>
      </c>
      <c r="B210" s="1" t="s">
        <v>10520</v>
      </c>
    </row>
    <row r="211" spans="1:2">
      <c r="A211" s="1" t="s">
        <v>10654</v>
      </c>
      <c r="B211" s="1" t="s">
        <v>3681</v>
      </c>
    </row>
    <row r="212" spans="1:2">
      <c r="A212" s="1" t="s">
        <v>10655</v>
      </c>
      <c r="B212" s="1" t="s">
        <v>10521</v>
      </c>
    </row>
    <row r="213" spans="1:2">
      <c r="A213" s="1" t="s">
        <v>10656</v>
      </c>
      <c r="B213" s="1" t="s">
        <v>3682</v>
      </c>
    </row>
    <row r="214" spans="1:2">
      <c r="A214" s="1" t="s">
        <v>10657</v>
      </c>
      <c r="B214" s="1" t="s">
        <v>10522</v>
      </c>
    </row>
    <row r="215" spans="1:2">
      <c r="A215" s="1" t="s">
        <v>8902</v>
      </c>
      <c r="B215" s="1" t="s">
        <v>49009</v>
      </c>
    </row>
    <row r="216" spans="1:2">
      <c r="A216" s="1" t="s">
        <v>10658</v>
      </c>
      <c r="B216" s="1" t="s">
        <v>3683</v>
      </c>
    </row>
    <row r="217" spans="1:2">
      <c r="A217" s="1" t="s">
        <v>10659</v>
      </c>
      <c r="B217" s="1" t="s">
        <v>10523</v>
      </c>
    </row>
    <row r="218" spans="1:2">
      <c r="A218" s="1" t="s">
        <v>10660</v>
      </c>
      <c r="B218" s="1" t="s">
        <v>3684</v>
      </c>
    </row>
    <row r="219" spans="1:2">
      <c r="A219" s="1" t="s">
        <v>10661</v>
      </c>
      <c r="B219" s="1" t="s">
        <v>10524</v>
      </c>
    </row>
    <row r="220" spans="1:2">
      <c r="A220" s="1" t="s">
        <v>10662</v>
      </c>
      <c r="B220" s="1" t="s">
        <v>3685</v>
      </c>
    </row>
    <row r="221" spans="1:2">
      <c r="A221" s="1" t="s">
        <v>10663</v>
      </c>
      <c r="B221" s="1" t="s">
        <v>10525</v>
      </c>
    </row>
    <row r="222" spans="1:2">
      <c r="A222" s="1" t="s">
        <v>10664</v>
      </c>
      <c r="B222" s="1" t="s">
        <v>3686</v>
      </c>
    </row>
    <row r="223" spans="1:2">
      <c r="A223" s="1" t="s">
        <v>10665</v>
      </c>
      <c r="B223" s="1" t="s">
        <v>10526</v>
      </c>
    </row>
    <row r="224" spans="1:2">
      <c r="A224" s="1" t="s">
        <v>10666</v>
      </c>
      <c r="B224" s="1" t="s">
        <v>3687</v>
      </c>
    </row>
    <row r="225" spans="1:2">
      <c r="A225" s="1" t="s">
        <v>10667</v>
      </c>
      <c r="B225" s="1" t="s">
        <v>10527</v>
      </c>
    </row>
    <row r="226" spans="1:2">
      <c r="A226" s="1" t="s">
        <v>10668</v>
      </c>
      <c r="B226" s="1" t="s">
        <v>3688</v>
      </c>
    </row>
    <row r="227" spans="1:2">
      <c r="A227" s="1" t="s">
        <v>10669</v>
      </c>
      <c r="B227" s="1" t="s">
        <v>10528</v>
      </c>
    </row>
    <row r="228" spans="1:2">
      <c r="A228" s="1" t="s">
        <v>10670</v>
      </c>
      <c r="B228" s="1" t="s">
        <v>3689</v>
      </c>
    </row>
    <row r="229" spans="1:2">
      <c r="A229" s="1" t="s">
        <v>10671</v>
      </c>
      <c r="B229" s="1" t="s">
        <v>10529</v>
      </c>
    </row>
    <row r="230" spans="1:2">
      <c r="A230" s="1" t="s">
        <v>49010</v>
      </c>
      <c r="B230" s="1" t="s">
        <v>49011</v>
      </c>
    </row>
    <row r="231" spans="1:2">
      <c r="A231" s="1" t="s">
        <v>10672</v>
      </c>
      <c r="B231" s="1" t="s">
        <v>3690</v>
      </c>
    </row>
    <row r="232" spans="1:2">
      <c r="A232" s="1" t="s">
        <v>10673</v>
      </c>
      <c r="B232" s="1" t="s">
        <v>10530</v>
      </c>
    </row>
    <row r="233" spans="1:2">
      <c r="A233" s="1" t="s">
        <v>8903</v>
      </c>
      <c r="B233" s="1" t="s">
        <v>3691</v>
      </c>
    </row>
    <row r="234" spans="1:2">
      <c r="A234" s="1" t="s">
        <v>8904</v>
      </c>
      <c r="B234" s="1" t="s">
        <v>3692</v>
      </c>
    </row>
    <row r="235" spans="1:2">
      <c r="A235" s="1" t="s">
        <v>8905</v>
      </c>
      <c r="B235" s="1" t="s">
        <v>3693</v>
      </c>
    </row>
    <row r="236" spans="1:2">
      <c r="A236" s="1" t="s">
        <v>8906</v>
      </c>
      <c r="B236" s="1" t="s">
        <v>3694</v>
      </c>
    </row>
    <row r="237" spans="1:2">
      <c r="A237" s="1" t="s">
        <v>8907</v>
      </c>
      <c r="B237" s="1" t="s">
        <v>3695</v>
      </c>
    </row>
    <row r="238" spans="1:2">
      <c r="A238" s="1" t="s">
        <v>8908</v>
      </c>
      <c r="B238" s="1" t="s">
        <v>3696</v>
      </c>
    </row>
    <row r="239" spans="1:2">
      <c r="A239" s="1" t="s">
        <v>8909</v>
      </c>
      <c r="B239" s="1" t="s">
        <v>3697</v>
      </c>
    </row>
    <row r="240" spans="1:2">
      <c r="A240" s="1" t="s">
        <v>8910</v>
      </c>
      <c r="B240" s="1" t="s">
        <v>3698</v>
      </c>
    </row>
    <row r="241" spans="1:2">
      <c r="A241" s="1" t="s">
        <v>8911</v>
      </c>
      <c r="B241" s="1" t="s">
        <v>3699</v>
      </c>
    </row>
    <row r="242" spans="1:2">
      <c r="A242" s="1" t="s">
        <v>8912</v>
      </c>
      <c r="B242" s="1" t="s">
        <v>3700</v>
      </c>
    </row>
    <row r="243" spans="1:2">
      <c r="A243" s="1" t="s">
        <v>8913</v>
      </c>
      <c r="B243" s="1" t="s">
        <v>3701</v>
      </c>
    </row>
    <row r="244" spans="1:2">
      <c r="A244" s="1" t="s">
        <v>8914</v>
      </c>
      <c r="B244" s="1" t="s">
        <v>3702</v>
      </c>
    </row>
    <row r="245" spans="1:2">
      <c r="A245" s="1" t="s">
        <v>8915</v>
      </c>
      <c r="B245" s="1" t="s">
        <v>3703</v>
      </c>
    </row>
    <row r="246" spans="1:2">
      <c r="A246" s="1" t="s">
        <v>8916</v>
      </c>
      <c r="B246" s="1" t="s">
        <v>3704</v>
      </c>
    </row>
    <row r="247" spans="1:2">
      <c r="A247" s="1" t="s">
        <v>8917</v>
      </c>
      <c r="B247" s="1" t="s">
        <v>3705</v>
      </c>
    </row>
    <row r="248" spans="1:2">
      <c r="A248" s="1" t="s">
        <v>8918</v>
      </c>
      <c r="B248" s="1" t="s">
        <v>3706</v>
      </c>
    </row>
    <row r="249" spans="1:2">
      <c r="A249" s="1" t="s">
        <v>8919</v>
      </c>
      <c r="B249" s="1" t="s">
        <v>3707</v>
      </c>
    </row>
    <row r="250" spans="1:2">
      <c r="A250" s="1" t="s">
        <v>8920</v>
      </c>
      <c r="B250" s="1" t="s">
        <v>3708</v>
      </c>
    </row>
    <row r="251" spans="1:2">
      <c r="A251" s="1" t="s">
        <v>8921</v>
      </c>
      <c r="B251" s="1" t="s">
        <v>3709</v>
      </c>
    </row>
    <row r="252" spans="1:2">
      <c r="A252" s="1" t="s">
        <v>8922</v>
      </c>
      <c r="B252" s="1" t="s">
        <v>3710</v>
      </c>
    </row>
    <row r="253" spans="1:2">
      <c r="A253" s="1" t="s">
        <v>8923</v>
      </c>
      <c r="B253" s="1" t="s">
        <v>3711</v>
      </c>
    </row>
    <row r="254" spans="1:2">
      <c r="A254" s="1" t="s">
        <v>8924</v>
      </c>
      <c r="B254" s="1" t="s">
        <v>3712</v>
      </c>
    </row>
    <row r="255" spans="1:2">
      <c r="A255" s="1" t="s">
        <v>8925</v>
      </c>
      <c r="B255" s="1" t="s">
        <v>3713</v>
      </c>
    </row>
    <row r="256" spans="1:2">
      <c r="A256" s="1" t="s">
        <v>8926</v>
      </c>
      <c r="B256" s="1" t="s">
        <v>3714</v>
      </c>
    </row>
    <row r="257" spans="1:2">
      <c r="A257" s="1" t="s">
        <v>8927</v>
      </c>
      <c r="B257" s="1" t="s">
        <v>3715</v>
      </c>
    </row>
    <row r="258" spans="1:2">
      <c r="A258" s="1" t="s">
        <v>8928</v>
      </c>
      <c r="B258" s="1" t="s">
        <v>3716</v>
      </c>
    </row>
    <row r="259" spans="1:2">
      <c r="A259" s="1" t="s">
        <v>8929</v>
      </c>
      <c r="B259" s="1" t="s">
        <v>3717</v>
      </c>
    </row>
    <row r="260" spans="1:2">
      <c r="A260" s="1" t="s">
        <v>8930</v>
      </c>
      <c r="B260" s="1" t="s">
        <v>3718</v>
      </c>
    </row>
    <row r="261" spans="1:2">
      <c r="A261" s="1" t="s">
        <v>8931</v>
      </c>
      <c r="B261" s="1" t="s">
        <v>3719</v>
      </c>
    </row>
    <row r="262" spans="1:2">
      <c r="A262" s="1" t="s">
        <v>8932</v>
      </c>
      <c r="B262" s="1" t="s">
        <v>3720</v>
      </c>
    </row>
    <row r="263" spans="1:2">
      <c r="A263" s="1" t="s">
        <v>8933</v>
      </c>
      <c r="B263" s="1" t="s">
        <v>3721</v>
      </c>
    </row>
    <row r="264" spans="1:2">
      <c r="A264" s="1" t="s">
        <v>8934</v>
      </c>
      <c r="B264" s="1" t="s">
        <v>3722</v>
      </c>
    </row>
    <row r="265" spans="1:2">
      <c r="A265" s="1" t="s">
        <v>8935</v>
      </c>
      <c r="B265" s="1" t="s">
        <v>3723</v>
      </c>
    </row>
    <row r="266" spans="1:2">
      <c r="A266" s="1" t="s">
        <v>8936</v>
      </c>
      <c r="B266" s="1" t="s">
        <v>3724</v>
      </c>
    </row>
    <row r="267" spans="1:2">
      <c r="A267" s="1" t="s">
        <v>8937</v>
      </c>
      <c r="B267" s="1" t="s">
        <v>3725</v>
      </c>
    </row>
    <row r="268" spans="1:2">
      <c r="A268" s="1" t="s">
        <v>8938</v>
      </c>
      <c r="B268" s="1" t="s">
        <v>3726</v>
      </c>
    </row>
    <row r="269" spans="1:2">
      <c r="A269" s="1" t="s">
        <v>8939</v>
      </c>
      <c r="B269" s="1" t="s">
        <v>3727</v>
      </c>
    </row>
    <row r="270" spans="1:2">
      <c r="A270" s="1" t="s">
        <v>8940</v>
      </c>
      <c r="B270" s="1" t="s">
        <v>3728</v>
      </c>
    </row>
    <row r="271" spans="1:2">
      <c r="A271" s="1" t="s">
        <v>8941</v>
      </c>
      <c r="B271" s="1" t="s">
        <v>3729</v>
      </c>
    </row>
    <row r="272" spans="1:2">
      <c r="A272" s="1" t="s">
        <v>8942</v>
      </c>
      <c r="B272" s="1" t="s">
        <v>3730</v>
      </c>
    </row>
    <row r="273" spans="1:2">
      <c r="A273" s="1" t="s">
        <v>8943</v>
      </c>
      <c r="B273" s="1" t="s">
        <v>3731</v>
      </c>
    </row>
    <row r="274" spans="1:2">
      <c r="A274" s="1" t="s">
        <v>8944</v>
      </c>
      <c r="B274" s="1" t="s">
        <v>3732</v>
      </c>
    </row>
    <row r="275" spans="1:2">
      <c r="A275" s="1" t="s">
        <v>8945</v>
      </c>
      <c r="B275" s="1" t="s">
        <v>3733</v>
      </c>
    </row>
    <row r="276" spans="1:2">
      <c r="A276" s="1" t="s">
        <v>8946</v>
      </c>
      <c r="B276" s="1" t="s">
        <v>3734</v>
      </c>
    </row>
    <row r="277" spans="1:2">
      <c r="A277" s="1" t="s">
        <v>8947</v>
      </c>
      <c r="B277" s="1" t="s">
        <v>3735</v>
      </c>
    </row>
    <row r="278" spans="1:2">
      <c r="A278" s="1" t="s">
        <v>8948</v>
      </c>
      <c r="B278" s="1" t="s">
        <v>3736</v>
      </c>
    </row>
    <row r="279" spans="1:2">
      <c r="A279" s="1" t="s">
        <v>8949</v>
      </c>
      <c r="B279" s="1" t="s">
        <v>3737</v>
      </c>
    </row>
    <row r="280" spans="1:2">
      <c r="A280" s="1" t="s">
        <v>8950</v>
      </c>
      <c r="B280" s="1" t="s">
        <v>3738</v>
      </c>
    </row>
    <row r="281" spans="1:2">
      <c r="A281" s="1" t="s">
        <v>8951</v>
      </c>
      <c r="B281" s="1" t="s">
        <v>3739</v>
      </c>
    </row>
    <row r="282" spans="1:2">
      <c r="A282" s="1" t="s">
        <v>8952</v>
      </c>
      <c r="B282" s="1" t="s">
        <v>3740</v>
      </c>
    </row>
    <row r="283" spans="1:2">
      <c r="A283" s="1" t="s">
        <v>8953</v>
      </c>
      <c r="B283" s="1" t="s">
        <v>3741</v>
      </c>
    </row>
    <row r="284" spans="1:2">
      <c r="A284" s="1" t="s">
        <v>8954</v>
      </c>
      <c r="B284" s="1" t="s">
        <v>3742</v>
      </c>
    </row>
    <row r="285" spans="1:2">
      <c r="A285" s="1" t="s">
        <v>8955</v>
      </c>
      <c r="B285" s="1" t="s">
        <v>3743</v>
      </c>
    </row>
    <row r="286" spans="1:2">
      <c r="A286" s="1" t="s">
        <v>8956</v>
      </c>
      <c r="B286" s="1" t="s">
        <v>3744</v>
      </c>
    </row>
    <row r="287" spans="1:2">
      <c r="A287" s="1" t="s">
        <v>8957</v>
      </c>
      <c r="B287" s="1" t="s">
        <v>3745</v>
      </c>
    </row>
    <row r="288" spans="1:2">
      <c r="A288" s="1" t="s">
        <v>10476</v>
      </c>
      <c r="B288" s="1" t="s">
        <v>10477</v>
      </c>
    </row>
    <row r="289" spans="1:2">
      <c r="A289" s="1" t="s">
        <v>10478</v>
      </c>
      <c r="B289" s="1" t="s">
        <v>10479</v>
      </c>
    </row>
    <row r="290" spans="1:2">
      <c r="A290" s="1" t="s">
        <v>10480</v>
      </c>
      <c r="B290" s="1" t="s">
        <v>10481</v>
      </c>
    </row>
    <row r="291" spans="1:2">
      <c r="A291" s="1" t="s">
        <v>49012</v>
      </c>
      <c r="B291" s="1" t="s">
        <v>49013</v>
      </c>
    </row>
    <row r="292" spans="1:2">
      <c r="A292" s="1" t="s">
        <v>8958</v>
      </c>
      <c r="B292" s="1" t="s">
        <v>3746</v>
      </c>
    </row>
    <row r="293" spans="1:2">
      <c r="A293" s="1" t="s">
        <v>8959</v>
      </c>
      <c r="B293" s="1" t="s">
        <v>3747</v>
      </c>
    </row>
    <row r="294" spans="1:2">
      <c r="A294" s="1" t="s">
        <v>8960</v>
      </c>
      <c r="B294" s="1" t="s">
        <v>3748</v>
      </c>
    </row>
    <row r="295" spans="1:2">
      <c r="A295" s="1" t="s">
        <v>8961</v>
      </c>
      <c r="B295" s="1" t="s">
        <v>3749</v>
      </c>
    </row>
    <row r="296" spans="1:2">
      <c r="A296" s="1" t="s">
        <v>8962</v>
      </c>
      <c r="B296" s="1" t="s">
        <v>3750</v>
      </c>
    </row>
    <row r="297" spans="1:2">
      <c r="A297" s="1" t="s">
        <v>49014</v>
      </c>
      <c r="B297" s="1" t="s">
        <v>49015</v>
      </c>
    </row>
    <row r="298" spans="1:2">
      <c r="A298" s="1" t="s">
        <v>8963</v>
      </c>
      <c r="B298" s="1" t="s">
        <v>3751</v>
      </c>
    </row>
    <row r="299" spans="1:2">
      <c r="A299" s="1" t="s">
        <v>8964</v>
      </c>
      <c r="B299" s="1" t="s">
        <v>3752</v>
      </c>
    </row>
    <row r="300" spans="1:2">
      <c r="A300" s="1" t="s">
        <v>8965</v>
      </c>
      <c r="B300" s="1" t="s">
        <v>3753</v>
      </c>
    </row>
    <row r="301" spans="1:2">
      <c r="A301" s="1" t="s">
        <v>8966</v>
      </c>
      <c r="B301" s="1" t="s">
        <v>3754</v>
      </c>
    </row>
    <row r="302" spans="1:2">
      <c r="A302" s="1" t="s">
        <v>8967</v>
      </c>
      <c r="B302" s="1" t="s">
        <v>3755</v>
      </c>
    </row>
    <row r="303" spans="1:2">
      <c r="A303" s="1" t="s">
        <v>8968</v>
      </c>
      <c r="B303" s="1" t="s">
        <v>3756</v>
      </c>
    </row>
    <row r="304" spans="1:2">
      <c r="A304" s="1" t="s">
        <v>8969</v>
      </c>
      <c r="B304" s="1" t="s">
        <v>3757</v>
      </c>
    </row>
    <row r="305" spans="1:2">
      <c r="A305" s="1" t="s">
        <v>49016</v>
      </c>
      <c r="B305" s="1" t="s">
        <v>49017</v>
      </c>
    </row>
    <row r="306" spans="1:2">
      <c r="A306" s="1" t="s">
        <v>8970</v>
      </c>
      <c r="B306" s="1" t="s">
        <v>3758</v>
      </c>
    </row>
    <row r="307" spans="1:2">
      <c r="A307" s="1" t="s">
        <v>8971</v>
      </c>
      <c r="B307" s="1" t="s">
        <v>3759</v>
      </c>
    </row>
    <row r="308" spans="1:2">
      <c r="A308" s="1" t="s">
        <v>8972</v>
      </c>
      <c r="B308" s="1" t="s">
        <v>3760</v>
      </c>
    </row>
    <row r="309" spans="1:2">
      <c r="A309" s="1" t="s">
        <v>49018</v>
      </c>
      <c r="B309" s="1" t="s">
        <v>49019</v>
      </c>
    </row>
    <row r="310" spans="1:2">
      <c r="A310" s="1" t="s">
        <v>8973</v>
      </c>
      <c r="B310" s="1" t="s">
        <v>49020</v>
      </c>
    </row>
    <row r="311" spans="1:2">
      <c r="A311" s="1" t="s">
        <v>8974</v>
      </c>
      <c r="B311" s="1" t="s">
        <v>49021</v>
      </c>
    </row>
    <row r="312" spans="1:2">
      <c r="A312" s="1" t="s">
        <v>10674</v>
      </c>
      <c r="B312" s="1" t="s">
        <v>3761</v>
      </c>
    </row>
    <row r="313" spans="1:2">
      <c r="A313" s="1" t="s">
        <v>10675</v>
      </c>
      <c r="B313" s="1" t="s">
        <v>10531</v>
      </c>
    </row>
    <row r="314" spans="1:2">
      <c r="A314" s="1" t="s">
        <v>10676</v>
      </c>
      <c r="B314" s="1" t="s">
        <v>3762</v>
      </c>
    </row>
    <row r="315" spans="1:2">
      <c r="A315" s="1" t="s">
        <v>10677</v>
      </c>
      <c r="B315" s="1" t="s">
        <v>10532</v>
      </c>
    </row>
    <row r="316" spans="1:2">
      <c r="A316" s="1" t="s">
        <v>10678</v>
      </c>
      <c r="B316" s="1" t="s">
        <v>3763</v>
      </c>
    </row>
    <row r="317" spans="1:2">
      <c r="A317" s="1" t="s">
        <v>10679</v>
      </c>
      <c r="B317" s="1" t="s">
        <v>10533</v>
      </c>
    </row>
    <row r="318" spans="1:2">
      <c r="A318" s="1" t="s">
        <v>10680</v>
      </c>
      <c r="B318" s="1" t="s">
        <v>3764</v>
      </c>
    </row>
    <row r="319" spans="1:2">
      <c r="A319" s="1" t="s">
        <v>10681</v>
      </c>
      <c r="B319" s="1" t="s">
        <v>10534</v>
      </c>
    </row>
    <row r="320" spans="1:2">
      <c r="A320" s="1" t="s">
        <v>10682</v>
      </c>
      <c r="B320" s="1" t="s">
        <v>3765</v>
      </c>
    </row>
    <row r="321" spans="1:2">
      <c r="A321" s="1" t="s">
        <v>10683</v>
      </c>
      <c r="B321" s="1" t="s">
        <v>10535</v>
      </c>
    </row>
    <row r="322" spans="1:2">
      <c r="A322" s="1" t="s">
        <v>10684</v>
      </c>
      <c r="B322" s="1" t="s">
        <v>3766</v>
      </c>
    </row>
    <row r="323" spans="1:2">
      <c r="A323" s="1" t="s">
        <v>10685</v>
      </c>
      <c r="B323" s="1" t="s">
        <v>10536</v>
      </c>
    </row>
    <row r="324" spans="1:2">
      <c r="A324" s="1" t="s">
        <v>10686</v>
      </c>
      <c r="B324" s="1" t="s">
        <v>3767</v>
      </c>
    </row>
    <row r="325" spans="1:2">
      <c r="A325" s="1" t="s">
        <v>10687</v>
      </c>
      <c r="B325" s="1" t="s">
        <v>10537</v>
      </c>
    </row>
    <row r="326" spans="1:2">
      <c r="A326" s="1" t="s">
        <v>10688</v>
      </c>
      <c r="B326" s="1" t="s">
        <v>3768</v>
      </c>
    </row>
    <row r="327" spans="1:2">
      <c r="A327" s="1" t="s">
        <v>10689</v>
      </c>
      <c r="B327" s="1" t="s">
        <v>10538</v>
      </c>
    </row>
    <row r="328" spans="1:2">
      <c r="A328" s="1" t="s">
        <v>8975</v>
      </c>
      <c r="B328" s="1" t="s">
        <v>49022</v>
      </c>
    </row>
    <row r="329" spans="1:2">
      <c r="A329" s="1" t="s">
        <v>8976</v>
      </c>
      <c r="B329" s="1" t="s">
        <v>3769</v>
      </c>
    </row>
    <row r="330" spans="1:2">
      <c r="A330" s="1" t="s">
        <v>8977</v>
      </c>
      <c r="B330" s="1" t="s">
        <v>3770</v>
      </c>
    </row>
    <row r="331" spans="1:2">
      <c r="A331" s="1" t="s">
        <v>8978</v>
      </c>
      <c r="B331" s="1" t="s">
        <v>3771</v>
      </c>
    </row>
    <row r="332" spans="1:2">
      <c r="A332" s="1" t="s">
        <v>49023</v>
      </c>
      <c r="B332" s="1" t="s">
        <v>49024</v>
      </c>
    </row>
    <row r="333" spans="1:2">
      <c r="A333" s="1" t="s">
        <v>8979</v>
      </c>
      <c r="B333" s="1" t="s">
        <v>3772</v>
      </c>
    </row>
    <row r="334" spans="1:2">
      <c r="A334" s="1" t="s">
        <v>8980</v>
      </c>
      <c r="B334" s="1" t="s">
        <v>3773</v>
      </c>
    </row>
    <row r="335" spans="1:2">
      <c r="A335" s="1" t="s">
        <v>8981</v>
      </c>
      <c r="B335" s="1" t="s">
        <v>3774</v>
      </c>
    </row>
    <row r="336" spans="1:2">
      <c r="A336" s="1" t="s">
        <v>8982</v>
      </c>
      <c r="B336" s="1" t="s">
        <v>3775</v>
      </c>
    </row>
    <row r="337" spans="1:2">
      <c r="A337" s="1" t="s">
        <v>8983</v>
      </c>
      <c r="B337" s="1" t="s">
        <v>3776</v>
      </c>
    </row>
    <row r="338" spans="1:2">
      <c r="A338" s="1" t="s">
        <v>8984</v>
      </c>
      <c r="B338" s="1" t="s">
        <v>3777</v>
      </c>
    </row>
    <row r="339" spans="1:2">
      <c r="A339" s="1" t="s">
        <v>49025</v>
      </c>
      <c r="B339" s="1" t="s">
        <v>49026</v>
      </c>
    </row>
    <row r="340" spans="1:2">
      <c r="A340" s="1" t="s">
        <v>8985</v>
      </c>
      <c r="B340" s="1" t="s">
        <v>3778</v>
      </c>
    </row>
    <row r="341" spans="1:2">
      <c r="A341" s="1" t="s">
        <v>8986</v>
      </c>
      <c r="B341" s="1" t="s">
        <v>3779</v>
      </c>
    </row>
    <row r="342" spans="1:2">
      <c r="A342" s="1" t="s">
        <v>8987</v>
      </c>
      <c r="B342" s="1" t="s">
        <v>3780</v>
      </c>
    </row>
    <row r="343" spans="1:2">
      <c r="A343" s="1" t="s">
        <v>8988</v>
      </c>
      <c r="B343" s="1" t="s">
        <v>3781</v>
      </c>
    </row>
    <row r="344" spans="1:2">
      <c r="A344" s="1" t="s">
        <v>8989</v>
      </c>
      <c r="B344" s="1" t="s">
        <v>3782</v>
      </c>
    </row>
    <row r="345" spans="1:2">
      <c r="A345" s="1" t="s">
        <v>8990</v>
      </c>
      <c r="B345" s="1" t="s">
        <v>3783</v>
      </c>
    </row>
    <row r="346" spans="1:2">
      <c r="A346" s="1" t="s">
        <v>49027</v>
      </c>
      <c r="B346" s="1" t="s">
        <v>49028</v>
      </c>
    </row>
    <row r="347" spans="1:2">
      <c r="A347" s="1" t="s">
        <v>8991</v>
      </c>
      <c r="B347" s="1" t="s">
        <v>3784</v>
      </c>
    </row>
    <row r="348" spans="1:2">
      <c r="A348" s="1" t="s">
        <v>8992</v>
      </c>
      <c r="B348" s="1" t="s">
        <v>3785</v>
      </c>
    </row>
    <row r="349" spans="1:2">
      <c r="A349" s="1" t="s">
        <v>8993</v>
      </c>
      <c r="B349" s="1" t="s">
        <v>3786</v>
      </c>
    </row>
    <row r="350" spans="1:2">
      <c r="A350" s="1" t="s">
        <v>8994</v>
      </c>
      <c r="B350" s="1" t="s">
        <v>3787</v>
      </c>
    </row>
    <row r="351" spans="1:2">
      <c r="A351" s="1" t="s">
        <v>8995</v>
      </c>
      <c r="B351" s="1" t="s">
        <v>3788</v>
      </c>
    </row>
    <row r="352" spans="1:2">
      <c r="A352" s="1" t="s">
        <v>8996</v>
      </c>
      <c r="B352" s="1" t="s">
        <v>3789</v>
      </c>
    </row>
    <row r="353" spans="1:2">
      <c r="A353" s="1" t="s">
        <v>8997</v>
      </c>
      <c r="B353" s="1" t="s">
        <v>3790</v>
      </c>
    </row>
    <row r="354" spans="1:2">
      <c r="A354" s="1" t="s">
        <v>8998</v>
      </c>
      <c r="B354" s="1" t="s">
        <v>3791</v>
      </c>
    </row>
    <row r="355" spans="1:2">
      <c r="A355" s="1" t="s">
        <v>8999</v>
      </c>
      <c r="B355" s="1" t="s">
        <v>3792</v>
      </c>
    </row>
    <row r="356" spans="1:2">
      <c r="A356" s="1" t="s">
        <v>49029</v>
      </c>
      <c r="B356" s="1" t="s">
        <v>49030</v>
      </c>
    </row>
    <row r="357" spans="1:2">
      <c r="A357" s="1" t="s">
        <v>9000</v>
      </c>
      <c r="B357" s="1" t="s">
        <v>3793</v>
      </c>
    </row>
    <row r="358" spans="1:2">
      <c r="A358" s="1" t="s">
        <v>9001</v>
      </c>
      <c r="B358" s="1" t="s">
        <v>3794</v>
      </c>
    </row>
    <row r="359" spans="1:2">
      <c r="A359" s="1" t="s">
        <v>9002</v>
      </c>
      <c r="B359" s="1" t="s">
        <v>3795</v>
      </c>
    </row>
    <row r="360" spans="1:2">
      <c r="A360" s="1" t="s">
        <v>9003</v>
      </c>
      <c r="B360" s="1" t="s">
        <v>3796</v>
      </c>
    </row>
    <row r="361" spans="1:2">
      <c r="A361" s="1" t="s">
        <v>9004</v>
      </c>
      <c r="B361" s="1" t="s">
        <v>3797</v>
      </c>
    </row>
    <row r="362" spans="1:2">
      <c r="A362" s="1" t="s">
        <v>9005</v>
      </c>
      <c r="B362" s="1" t="s">
        <v>3798</v>
      </c>
    </row>
    <row r="363" spans="1:2">
      <c r="A363" s="1" t="s">
        <v>49031</v>
      </c>
      <c r="B363" s="1" t="s">
        <v>49032</v>
      </c>
    </row>
    <row r="364" spans="1:2">
      <c r="A364" s="1" t="s">
        <v>9006</v>
      </c>
      <c r="B364" s="1" t="s">
        <v>3799</v>
      </c>
    </row>
    <row r="365" spans="1:2">
      <c r="A365" s="1" t="s">
        <v>9007</v>
      </c>
      <c r="B365" s="1" t="s">
        <v>3800</v>
      </c>
    </row>
    <row r="366" spans="1:2">
      <c r="A366" s="1" t="s">
        <v>9008</v>
      </c>
      <c r="B366" s="1" t="s">
        <v>2781</v>
      </c>
    </row>
    <row r="367" spans="1:2">
      <c r="A367" s="1" t="s">
        <v>9009</v>
      </c>
      <c r="B367" s="1" t="s">
        <v>2783</v>
      </c>
    </row>
    <row r="368" spans="1:2">
      <c r="A368" s="1" t="s">
        <v>9010</v>
      </c>
      <c r="B368" s="1" t="s">
        <v>2785</v>
      </c>
    </row>
    <row r="369" spans="1:2">
      <c r="A369" s="1" t="s">
        <v>9011</v>
      </c>
      <c r="B369" s="1" t="s">
        <v>49033</v>
      </c>
    </row>
    <row r="370" spans="1:2">
      <c r="A370" s="1" t="s">
        <v>49034</v>
      </c>
      <c r="B370" s="1" t="s">
        <v>49035</v>
      </c>
    </row>
    <row r="371" spans="1:2">
      <c r="A371" s="1" t="s">
        <v>9012</v>
      </c>
      <c r="B371" s="1" t="s">
        <v>3801</v>
      </c>
    </row>
    <row r="372" spans="1:2">
      <c r="A372" s="1" t="s">
        <v>9013</v>
      </c>
      <c r="B372" s="1" t="s">
        <v>3805</v>
      </c>
    </row>
    <row r="373" spans="1:2">
      <c r="A373" s="1" t="s">
        <v>9014</v>
      </c>
      <c r="B373" s="1" t="s">
        <v>3806</v>
      </c>
    </row>
    <row r="374" spans="1:2">
      <c r="A374" s="1" t="s">
        <v>9015</v>
      </c>
      <c r="B374" s="1" t="s">
        <v>3807</v>
      </c>
    </row>
    <row r="375" spans="1:2">
      <c r="A375" s="1" t="s">
        <v>9016</v>
      </c>
      <c r="B375" s="1" t="s">
        <v>3808</v>
      </c>
    </row>
    <row r="376" spans="1:2">
      <c r="A376" s="1" t="s">
        <v>9017</v>
      </c>
      <c r="B376" s="1" t="s">
        <v>3809</v>
      </c>
    </row>
    <row r="377" spans="1:2">
      <c r="A377" s="1" t="s">
        <v>9018</v>
      </c>
      <c r="B377" s="1" t="s">
        <v>3810</v>
      </c>
    </row>
    <row r="378" spans="1:2">
      <c r="A378" s="1" t="s">
        <v>59944</v>
      </c>
      <c r="B378" s="1" t="s">
        <v>3811</v>
      </c>
    </row>
    <row r="379" spans="1:2">
      <c r="A379" s="1" t="s">
        <v>9019</v>
      </c>
      <c r="B379" s="1" t="s">
        <v>3812</v>
      </c>
    </row>
    <row r="380" spans="1:2">
      <c r="A380" s="1" t="s">
        <v>59945</v>
      </c>
      <c r="B380" s="1" t="s">
        <v>3813</v>
      </c>
    </row>
    <row r="381" spans="1:2">
      <c r="A381" s="1" t="s">
        <v>9020</v>
      </c>
      <c r="B381" s="1" t="s">
        <v>3814</v>
      </c>
    </row>
    <row r="382" spans="1:2">
      <c r="A382" s="1" t="s">
        <v>59946</v>
      </c>
      <c r="B382" s="1" t="s">
        <v>10539</v>
      </c>
    </row>
    <row r="383" spans="1:2">
      <c r="A383" s="1" t="s">
        <v>59947</v>
      </c>
      <c r="B383" s="1" t="s">
        <v>3815</v>
      </c>
    </row>
    <row r="384" spans="1:2">
      <c r="A384" s="1" t="s">
        <v>9021</v>
      </c>
      <c r="B384" s="1" t="s">
        <v>3816</v>
      </c>
    </row>
    <row r="385" spans="1:2">
      <c r="A385" s="1" t="s">
        <v>59948</v>
      </c>
      <c r="B385" s="1" t="s">
        <v>3817</v>
      </c>
    </row>
    <row r="386" spans="1:2">
      <c r="A386" s="1" t="s">
        <v>9022</v>
      </c>
      <c r="B386" s="1" t="s">
        <v>3818</v>
      </c>
    </row>
    <row r="387" spans="1:2">
      <c r="A387" s="1" t="s">
        <v>3819</v>
      </c>
      <c r="B387" s="1" t="s">
        <v>49036</v>
      </c>
    </row>
    <row r="388" spans="1:2">
      <c r="A388" s="1" t="s">
        <v>59949</v>
      </c>
      <c r="B388" s="1" t="s">
        <v>3820</v>
      </c>
    </row>
    <row r="389" spans="1:2">
      <c r="A389" s="1" t="s">
        <v>9023</v>
      </c>
      <c r="B389" s="1" t="s">
        <v>3821</v>
      </c>
    </row>
    <row r="390" spans="1:2">
      <c r="A390" s="1" t="s">
        <v>9024</v>
      </c>
      <c r="B390" s="1" t="s">
        <v>3822</v>
      </c>
    </row>
    <row r="391" spans="1:2">
      <c r="A391" s="1" t="s">
        <v>9025</v>
      </c>
      <c r="B391" s="1" t="s">
        <v>3823</v>
      </c>
    </row>
    <row r="392" spans="1:2">
      <c r="A392" s="1" t="s">
        <v>9026</v>
      </c>
      <c r="B392" s="1" t="s">
        <v>3824</v>
      </c>
    </row>
    <row r="393" spans="1:2">
      <c r="A393" s="1" t="s">
        <v>9027</v>
      </c>
      <c r="B393" s="1" t="s">
        <v>3825</v>
      </c>
    </row>
    <row r="394" spans="1:2">
      <c r="A394" s="1" t="s">
        <v>9159</v>
      </c>
      <c r="B394" s="1" t="s">
        <v>3970</v>
      </c>
    </row>
    <row r="395" spans="1:2">
      <c r="A395" s="1" t="s">
        <v>9160</v>
      </c>
      <c r="B395" s="1" t="s">
        <v>3971</v>
      </c>
    </row>
    <row r="396" spans="1:2">
      <c r="A396" s="1" t="s">
        <v>9161</v>
      </c>
      <c r="B396" s="1" t="s">
        <v>3972</v>
      </c>
    </row>
    <row r="397" spans="1:2">
      <c r="A397" s="1" t="s">
        <v>9162</v>
      </c>
      <c r="B397" s="1" t="s">
        <v>3973</v>
      </c>
    </row>
    <row r="398" spans="1:2">
      <c r="A398" s="1" t="s">
        <v>9163</v>
      </c>
      <c r="B398" s="1" t="s">
        <v>3974</v>
      </c>
    </row>
    <row r="399" spans="1:2">
      <c r="A399" s="1" t="s">
        <v>9164</v>
      </c>
      <c r="B399" s="1" t="s">
        <v>3975</v>
      </c>
    </row>
    <row r="400" spans="1:2">
      <c r="A400" s="1" t="s">
        <v>9165</v>
      </c>
      <c r="B400" s="1" t="s">
        <v>3976</v>
      </c>
    </row>
    <row r="401" spans="1:2">
      <c r="A401" s="1" t="s">
        <v>9166</v>
      </c>
      <c r="B401" s="1" t="s">
        <v>3977</v>
      </c>
    </row>
    <row r="402" spans="1:2">
      <c r="A402" s="1" t="s">
        <v>9167</v>
      </c>
      <c r="B402" s="1" t="s">
        <v>3978</v>
      </c>
    </row>
    <row r="403" spans="1:2">
      <c r="A403" s="1" t="s">
        <v>9168</v>
      </c>
      <c r="B403" s="1" t="s">
        <v>3979</v>
      </c>
    </row>
    <row r="404" spans="1:2">
      <c r="A404" s="1" t="s">
        <v>10199</v>
      </c>
      <c r="B404" s="1" t="s">
        <v>3980</v>
      </c>
    </row>
    <row r="405" spans="1:2">
      <c r="A405" s="1" t="s">
        <v>10200</v>
      </c>
      <c r="B405" s="1" t="s">
        <v>3981</v>
      </c>
    </row>
    <row r="406" spans="1:2">
      <c r="A406" s="1" t="s">
        <v>10201</v>
      </c>
      <c r="B406" s="1" t="s">
        <v>3982</v>
      </c>
    </row>
    <row r="407" spans="1:2">
      <c r="A407" s="1" t="s">
        <v>10202</v>
      </c>
      <c r="B407" s="1" t="s">
        <v>3983</v>
      </c>
    </row>
    <row r="408" spans="1:2">
      <c r="A408" s="1" t="s">
        <v>10203</v>
      </c>
      <c r="B408" s="1" t="s">
        <v>3984</v>
      </c>
    </row>
    <row r="409" spans="1:2">
      <c r="A409" s="1" t="s">
        <v>10690</v>
      </c>
      <c r="B409" s="1" t="s">
        <v>10541</v>
      </c>
    </row>
    <row r="410" spans="1:2">
      <c r="A410" s="1" t="s">
        <v>10204</v>
      </c>
      <c r="B410" s="1" t="s">
        <v>3985</v>
      </c>
    </row>
    <row r="411" spans="1:2">
      <c r="A411" s="1" t="s">
        <v>9169</v>
      </c>
      <c r="B411" s="1" t="s">
        <v>3986</v>
      </c>
    </row>
    <row r="412" spans="1:2">
      <c r="A412" s="1" t="s">
        <v>9170</v>
      </c>
      <c r="B412" s="1" t="s">
        <v>3987</v>
      </c>
    </row>
    <row r="413" spans="1:2">
      <c r="A413" s="1" t="s">
        <v>10731</v>
      </c>
      <c r="B413" s="1" t="s">
        <v>10583</v>
      </c>
    </row>
    <row r="414" spans="1:2">
      <c r="A414" s="1" t="s">
        <v>49037</v>
      </c>
      <c r="B414" s="1" t="s">
        <v>49038</v>
      </c>
    </row>
    <row r="415" spans="1:2">
      <c r="A415" s="1" t="s">
        <v>10205</v>
      </c>
      <c r="B415" s="1" t="s">
        <v>11723</v>
      </c>
    </row>
    <row r="416" spans="1:2">
      <c r="A416" s="1" t="s">
        <v>10206</v>
      </c>
      <c r="B416" s="1" t="s">
        <v>11724</v>
      </c>
    </row>
    <row r="417" spans="1:2">
      <c r="A417" s="1" t="s">
        <v>10207</v>
      </c>
      <c r="B417" s="1" t="s">
        <v>11725</v>
      </c>
    </row>
    <row r="418" spans="1:2">
      <c r="A418" s="1" t="s">
        <v>10208</v>
      </c>
      <c r="B418" s="1" t="s">
        <v>11726</v>
      </c>
    </row>
    <row r="419" spans="1:2">
      <c r="A419" s="1" t="s">
        <v>11727</v>
      </c>
      <c r="B419" s="1" t="s">
        <v>11728</v>
      </c>
    </row>
    <row r="420" spans="1:2">
      <c r="A420" s="1" t="s">
        <v>11729</v>
      </c>
      <c r="B420" s="1" t="s">
        <v>11730</v>
      </c>
    </row>
    <row r="421" spans="1:2">
      <c r="A421" s="1" t="s">
        <v>11731</v>
      </c>
      <c r="B421" s="1" t="s">
        <v>11732</v>
      </c>
    </row>
    <row r="422" spans="1:2">
      <c r="A422" s="1" t="s">
        <v>11733</v>
      </c>
      <c r="B422" s="1" t="s">
        <v>11734</v>
      </c>
    </row>
    <row r="423" spans="1:2">
      <c r="A423" s="1" t="s">
        <v>9171</v>
      </c>
      <c r="B423" s="1" t="s">
        <v>3988</v>
      </c>
    </row>
    <row r="424" spans="1:2">
      <c r="A424" s="1" t="s">
        <v>9172</v>
      </c>
      <c r="B424" s="1" t="s">
        <v>3989</v>
      </c>
    </row>
    <row r="425" spans="1:2">
      <c r="A425" s="1" t="s">
        <v>9173</v>
      </c>
      <c r="B425" s="1" t="s">
        <v>3990</v>
      </c>
    </row>
    <row r="426" spans="1:2">
      <c r="A426" s="1" t="s">
        <v>9174</v>
      </c>
      <c r="B426" s="1" t="s">
        <v>3991</v>
      </c>
    </row>
    <row r="427" spans="1:2">
      <c r="A427" s="1" t="s">
        <v>10732</v>
      </c>
      <c r="B427" s="1" t="s">
        <v>10584</v>
      </c>
    </row>
    <row r="428" spans="1:2">
      <c r="A428" s="1" t="s">
        <v>9175</v>
      </c>
      <c r="B428" s="1" t="s">
        <v>3992</v>
      </c>
    </row>
    <row r="429" spans="1:2">
      <c r="A429" s="1" t="s">
        <v>9176</v>
      </c>
      <c r="B429" s="1" t="s">
        <v>3993</v>
      </c>
    </row>
    <row r="430" spans="1:2">
      <c r="A430" s="1" t="s">
        <v>9177</v>
      </c>
      <c r="B430" s="1" t="s">
        <v>3994</v>
      </c>
    </row>
    <row r="431" spans="1:2">
      <c r="A431" s="1" t="s">
        <v>9178</v>
      </c>
      <c r="B431" s="1" t="s">
        <v>3995</v>
      </c>
    </row>
    <row r="432" spans="1:2">
      <c r="A432" s="1" t="s">
        <v>9179</v>
      </c>
      <c r="B432" s="1" t="s">
        <v>3996</v>
      </c>
    </row>
    <row r="433" spans="1:2">
      <c r="A433" s="1" t="s">
        <v>9180</v>
      </c>
      <c r="B433" s="1" t="s">
        <v>3997</v>
      </c>
    </row>
    <row r="434" spans="1:2">
      <c r="A434" s="1" t="s">
        <v>9181</v>
      </c>
      <c r="B434" s="1" t="s">
        <v>3998</v>
      </c>
    </row>
    <row r="435" spans="1:2">
      <c r="A435" s="1" t="s">
        <v>9182</v>
      </c>
      <c r="B435" s="1" t="s">
        <v>3999</v>
      </c>
    </row>
    <row r="436" spans="1:2">
      <c r="A436" s="1" t="s">
        <v>9183</v>
      </c>
      <c r="B436" s="1" t="s">
        <v>4000</v>
      </c>
    </row>
    <row r="437" spans="1:2">
      <c r="A437" s="1" t="s">
        <v>9184</v>
      </c>
      <c r="B437" s="1" t="s">
        <v>4001</v>
      </c>
    </row>
    <row r="438" spans="1:2">
      <c r="A438" s="1" t="s">
        <v>9185</v>
      </c>
      <c r="B438" s="1" t="s">
        <v>4002</v>
      </c>
    </row>
    <row r="439" spans="1:2">
      <c r="A439" s="1" t="s">
        <v>9186</v>
      </c>
      <c r="B439" s="1" t="s">
        <v>4003</v>
      </c>
    </row>
    <row r="440" spans="1:2">
      <c r="A440" s="1" t="s">
        <v>9187</v>
      </c>
      <c r="B440" s="1" t="s">
        <v>4004</v>
      </c>
    </row>
    <row r="441" spans="1:2">
      <c r="A441" s="1" t="s">
        <v>9188</v>
      </c>
      <c r="B441" s="1" t="s">
        <v>4005</v>
      </c>
    </row>
    <row r="442" spans="1:2">
      <c r="A442" s="1" t="s">
        <v>9189</v>
      </c>
      <c r="B442" s="1" t="s">
        <v>4006</v>
      </c>
    </row>
    <row r="443" spans="1:2">
      <c r="A443" s="1" t="s">
        <v>9190</v>
      </c>
      <c r="B443" s="1" t="s">
        <v>4007</v>
      </c>
    </row>
    <row r="444" spans="1:2">
      <c r="A444" s="1" t="s">
        <v>9191</v>
      </c>
      <c r="B444" s="1" t="s">
        <v>4008</v>
      </c>
    </row>
    <row r="445" spans="1:2">
      <c r="A445" s="1" t="s">
        <v>9192</v>
      </c>
      <c r="B445" s="1" t="s">
        <v>4009</v>
      </c>
    </row>
    <row r="446" spans="1:2">
      <c r="A446" s="1" t="s">
        <v>9193</v>
      </c>
      <c r="B446" s="1" t="s">
        <v>4010</v>
      </c>
    </row>
    <row r="447" spans="1:2">
      <c r="A447" s="1" t="s">
        <v>9194</v>
      </c>
      <c r="B447" s="1" t="s">
        <v>4011</v>
      </c>
    </row>
    <row r="448" spans="1:2">
      <c r="A448" s="1" t="s">
        <v>9195</v>
      </c>
      <c r="B448" s="1" t="s">
        <v>4012</v>
      </c>
    </row>
    <row r="449" spans="1:2">
      <c r="A449" s="1" t="s">
        <v>9196</v>
      </c>
      <c r="B449" s="1" t="s">
        <v>4013</v>
      </c>
    </row>
    <row r="450" spans="1:2">
      <c r="A450" s="1" t="s">
        <v>9197</v>
      </c>
      <c r="B450" s="1" t="s">
        <v>4014</v>
      </c>
    </row>
    <row r="451" spans="1:2">
      <c r="A451" s="1" t="s">
        <v>9198</v>
      </c>
      <c r="B451" s="1" t="s">
        <v>4015</v>
      </c>
    </row>
    <row r="452" spans="1:2">
      <c r="A452" s="1" t="s">
        <v>9199</v>
      </c>
      <c r="B452" s="1" t="s">
        <v>4016</v>
      </c>
    </row>
    <row r="453" spans="1:2">
      <c r="A453" s="1" t="s">
        <v>9200</v>
      </c>
      <c r="B453" s="1" t="s">
        <v>4017</v>
      </c>
    </row>
    <row r="454" spans="1:2">
      <c r="A454" s="1" t="s">
        <v>9201</v>
      </c>
      <c r="B454" s="1" t="s">
        <v>4018</v>
      </c>
    </row>
    <row r="455" spans="1:2">
      <c r="A455" s="1" t="s">
        <v>59548</v>
      </c>
      <c r="B455" s="1" t="s">
        <v>59549</v>
      </c>
    </row>
    <row r="456" spans="1:2">
      <c r="A456" s="1" t="s">
        <v>9202</v>
      </c>
      <c r="B456" s="1" t="s">
        <v>4019</v>
      </c>
    </row>
    <row r="457" spans="1:2">
      <c r="A457" s="1" t="s">
        <v>9203</v>
      </c>
      <c r="B457" s="1" t="s">
        <v>4020</v>
      </c>
    </row>
    <row r="458" spans="1:2">
      <c r="A458" s="1" t="s">
        <v>9204</v>
      </c>
      <c r="B458" s="1" t="s">
        <v>4021</v>
      </c>
    </row>
    <row r="459" spans="1:2">
      <c r="A459" s="1" t="s">
        <v>9205</v>
      </c>
      <c r="B459" s="1" t="s">
        <v>4022</v>
      </c>
    </row>
    <row r="460" spans="1:2">
      <c r="A460" s="1" t="s">
        <v>9206</v>
      </c>
      <c r="B460" s="1" t="s">
        <v>4023</v>
      </c>
    </row>
    <row r="461" spans="1:2">
      <c r="A461" s="1" t="s">
        <v>9207</v>
      </c>
      <c r="B461" s="1" t="s">
        <v>4024</v>
      </c>
    </row>
    <row r="462" spans="1:2">
      <c r="A462" s="1" t="s">
        <v>9208</v>
      </c>
      <c r="B462" s="1" t="s">
        <v>4025</v>
      </c>
    </row>
    <row r="463" spans="1:2">
      <c r="A463" s="1" t="s">
        <v>9209</v>
      </c>
      <c r="B463" s="1" t="s">
        <v>4026</v>
      </c>
    </row>
    <row r="464" spans="1:2">
      <c r="A464" s="1" t="s">
        <v>9210</v>
      </c>
      <c r="B464" s="1" t="s">
        <v>4027</v>
      </c>
    </row>
    <row r="465" spans="1:2">
      <c r="A465" s="1" t="s">
        <v>9211</v>
      </c>
      <c r="B465" s="1" t="s">
        <v>4028</v>
      </c>
    </row>
    <row r="466" spans="1:2">
      <c r="A466" s="1" t="s">
        <v>9212</v>
      </c>
      <c r="B466" s="1" t="s">
        <v>10486</v>
      </c>
    </row>
    <row r="467" spans="1:2">
      <c r="A467" s="1" t="s">
        <v>9213</v>
      </c>
      <c r="B467" s="1" t="s">
        <v>4029</v>
      </c>
    </row>
    <row r="468" spans="1:2">
      <c r="A468" s="1" t="s">
        <v>10209</v>
      </c>
      <c r="B468" s="1" t="s">
        <v>4030</v>
      </c>
    </row>
    <row r="469" spans="1:2">
      <c r="A469" s="1" t="s">
        <v>10733</v>
      </c>
      <c r="B469" s="1" t="s">
        <v>10585</v>
      </c>
    </row>
    <row r="470" spans="1:2">
      <c r="A470" s="1" t="s">
        <v>9214</v>
      </c>
      <c r="B470" s="1" t="s">
        <v>4031</v>
      </c>
    </row>
    <row r="471" spans="1:2">
      <c r="A471" s="1" t="s">
        <v>49039</v>
      </c>
      <c r="B471" s="1" t="s">
        <v>49040</v>
      </c>
    </row>
    <row r="472" spans="1:2">
      <c r="A472" s="1" t="s">
        <v>49041</v>
      </c>
      <c r="B472" s="1" t="s">
        <v>49042</v>
      </c>
    </row>
    <row r="473" spans="1:2">
      <c r="A473" s="1" t="s">
        <v>9215</v>
      </c>
      <c r="B473" s="1" t="s">
        <v>4032</v>
      </c>
    </row>
    <row r="474" spans="1:2">
      <c r="A474" s="1" t="s">
        <v>9216</v>
      </c>
      <c r="B474" s="1" t="s">
        <v>4033</v>
      </c>
    </row>
    <row r="475" spans="1:2">
      <c r="A475" s="1" t="s">
        <v>10210</v>
      </c>
      <c r="B475" s="1" t="s">
        <v>4034</v>
      </c>
    </row>
    <row r="476" spans="1:2">
      <c r="A476" s="1" t="s">
        <v>9217</v>
      </c>
      <c r="B476" s="1" t="s">
        <v>4035</v>
      </c>
    </row>
    <row r="477" spans="1:2">
      <c r="A477" s="1" t="s">
        <v>9218</v>
      </c>
      <c r="B477" s="1" t="s">
        <v>4036</v>
      </c>
    </row>
    <row r="478" spans="1:2">
      <c r="A478" s="1" t="s">
        <v>9219</v>
      </c>
      <c r="B478" s="1" t="s">
        <v>4037</v>
      </c>
    </row>
    <row r="479" spans="1:2">
      <c r="A479" s="1" t="s">
        <v>9220</v>
      </c>
      <c r="B479" s="1" t="s">
        <v>4038</v>
      </c>
    </row>
    <row r="480" spans="1:2">
      <c r="A480" s="1" t="s">
        <v>9221</v>
      </c>
      <c r="B480" s="1" t="s">
        <v>4039</v>
      </c>
    </row>
    <row r="481" spans="1:2">
      <c r="A481" s="1" t="s">
        <v>9222</v>
      </c>
      <c r="B481" s="1" t="s">
        <v>4040</v>
      </c>
    </row>
    <row r="482" spans="1:2">
      <c r="A482" s="1" t="s">
        <v>9223</v>
      </c>
      <c r="B482" s="1" t="s">
        <v>4041</v>
      </c>
    </row>
    <row r="483" spans="1:2">
      <c r="A483" s="1" t="s">
        <v>9224</v>
      </c>
      <c r="B483" s="1" t="s">
        <v>4042</v>
      </c>
    </row>
    <row r="484" spans="1:2">
      <c r="A484" s="1" t="s">
        <v>9225</v>
      </c>
      <c r="B484" s="1" t="s">
        <v>4043</v>
      </c>
    </row>
    <row r="485" spans="1:2">
      <c r="A485" s="1" t="s">
        <v>9226</v>
      </c>
      <c r="B485" s="1" t="s">
        <v>4044</v>
      </c>
    </row>
    <row r="486" spans="1:2">
      <c r="A486" s="1" t="s">
        <v>9227</v>
      </c>
      <c r="B486" s="1" t="s">
        <v>4045</v>
      </c>
    </row>
    <row r="487" spans="1:2">
      <c r="A487" s="1" t="s">
        <v>9228</v>
      </c>
      <c r="B487" s="1" t="s">
        <v>4046</v>
      </c>
    </row>
    <row r="488" spans="1:2">
      <c r="A488" s="1" t="s">
        <v>9229</v>
      </c>
      <c r="B488" s="1" t="s">
        <v>4047</v>
      </c>
    </row>
    <row r="489" spans="1:2">
      <c r="A489" s="1" t="s">
        <v>9230</v>
      </c>
      <c r="B489" s="1" t="s">
        <v>4048</v>
      </c>
    </row>
    <row r="490" spans="1:2">
      <c r="A490" s="1" t="s">
        <v>9231</v>
      </c>
      <c r="B490" s="1" t="s">
        <v>4049</v>
      </c>
    </row>
    <row r="491" spans="1:2">
      <c r="A491" s="1" t="s">
        <v>9232</v>
      </c>
      <c r="B491" s="1" t="s">
        <v>4050</v>
      </c>
    </row>
    <row r="492" spans="1:2">
      <c r="A492" s="1" t="s">
        <v>10211</v>
      </c>
      <c r="B492" s="1" t="s">
        <v>4051</v>
      </c>
    </row>
    <row r="493" spans="1:2">
      <c r="A493" s="1" t="s">
        <v>10212</v>
      </c>
      <c r="B493" s="1" t="s">
        <v>4052</v>
      </c>
    </row>
    <row r="494" spans="1:2">
      <c r="A494" s="1" t="s">
        <v>10213</v>
      </c>
      <c r="B494" s="1" t="s">
        <v>4053</v>
      </c>
    </row>
    <row r="495" spans="1:2">
      <c r="A495" s="1" t="s">
        <v>10214</v>
      </c>
      <c r="B495" s="1" t="s">
        <v>4054</v>
      </c>
    </row>
    <row r="496" spans="1:2">
      <c r="A496" s="1" t="s">
        <v>10215</v>
      </c>
      <c r="B496" s="1" t="s">
        <v>4055</v>
      </c>
    </row>
    <row r="497" spans="1:2">
      <c r="A497" s="1" t="s">
        <v>10691</v>
      </c>
      <c r="B497" s="1" t="s">
        <v>10542</v>
      </c>
    </row>
    <row r="498" spans="1:2">
      <c r="A498" s="1" t="s">
        <v>10216</v>
      </c>
      <c r="B498" s="1" t="s">
        <v>4056</v>
      </c>
    </row>
    <row r="499" spans="1:2">
      <c r="A499" s="1" t="s">
        <v>9233</v>
      </c>
      <c r="B499" s="1" t="s">
        <v>4057</v>
      </c>
    </row>
    <row r="500" spans="1:2">
      <c r="A500" s="1" t="s">
        <v>9234</v>
      </c>
      <c r="B500" s="1" t="s">
        <v>4058</v>
      </c>
    </row>
    <row r="501" spans="1:2">
      <c r="A501" s="1" t="s">
        <v>10734</v>
      </c>
      <c r="B501" s="1" t="s">
        <v>10586</v>
      </c>
    </row>
    <row r="502" spans="1:2">
      <c r="A502" s="1" t="s">
        <v>49043</v>
      </c>
      <c r="B502" s="1" t="s">
        <v>49044</v>
      </c>
    </row>
    <row r="503" spans="1:2">
      <c r="A503" s="1" t="s">
        <v>10217</v>
      </c>
      <c r="B503" s="1" t="s">
        <v>11735</v>
      </c>
    </row>
    <row r="504" spans="1:2">
      <c r="A504" s="1" t="s">
        <v>10218</v>
      </c>
      <c r="B504" s="1" t="s">
        <v>11736</v>
      </c>
    </row>
    <row r="505" spans="1:2">
      <c r="A505" s="1" t="s">
        <v>10219</v>
      </c>
      <c r="B505" s="1" t="s">
        <v>11737</v>
      </c>
    </row>
    <row r="506" spans="1:2">
      <c r="A506" s="1" t="s">
        <v>10220</v>
      </c>
      <c r="B506" s="1" t="s">
        <v>11738</v>
      </c>
    </row>
    <row r="507" spans="1:2">
      <c r="A507" s="1" t="s">
        <v>11739</v>
      </c>
      <c r="B507" s="1" t="s">
        <v>11740</v>
      </c>
    </row>
    <row r="508" spans="1:2">
      <c r="A508" s="1" t="s">
        <v>11741</v>
      </c>
      <c r="B508" s="1" t="s">
        <v>11742</v>
      </c>
    </row>
    <row r="509" spans="1:2">
      <c r="A509" s="1" t="s">
        <v>11743</v>
      </c>
      <c r="B509" s="1" t="s">
        <v>11744</v>
      </c>
    </row>
    <row r="510" spans="1:2">
      <c r="A510" s="1" t="s">
        <v>11745</v>
      </c>
      <c r="B510" s="1" t="s">
        <v>11746</v>
      </c>
    </row>
    <row r="511" spans="1:2">
      <c r="A511" s="1" t="s">
        <v>9235</v>
      </c>
      <c r="B511" s="1" t="s">
        <v>4059</v>
      </c>
    </row>
    <row r="512" spans="1:2">
      <c r="A512" s="1" t="s">
        <v>9236</v>
      </c>
      <c r="B512" s="1" t="s">
        <v>4060</v>
      </c>
    </row>
    <row r="513" spans="1:2">
      <c r="A513" s="1" t="s">
        <v>9237</v>
      </c>
      <c r="B513" s="1" t="s">
        <v>4061</v>
      </c>
    </row>
    <row r="514" spans="1:2">
      <c r="A514" s="1" t="s">
        <v>9238</v>
      </c>
      <c r="B514" s="1" t="s">
        <v>4062</v>
      </c>
    </row>
    <row r="515" spans="1:2">
      <c r="A515" s="1" t="s">
        <v>10735</v>
      </c>
      <c r="B515" s="1" t="s">
        <v>10587</v>
      </c>
    </row>
    <row r="516" spans="1:2">
      <c r="A516" s="1" t="s">
        <v>9239</v>
      </c>
      <c r="B516" s="1" t="s">
        <v>4063</v>
      </c>
    </row>
    <row r="517" spans="1:2">
      <c r="A517" s="1" t="s">
        <v>9240</v>
      </c>
      <c r="B517" s="1" t="s">
        <v>4064</v>
      </c>
    </row>
    <row r="518" spans="1:2">
      <c r="A518" s="1" t="s">
        <v>9241</v>
      </c>
      <c r="B518" s="1" t="s">
        <v>4065</v>
      </c>
    </row>
    <row r="519" spans="1:2">
      <c r="A519" s="1" t="s">
        <v>9242</v>
      </c>
      <c r="B519" s="1" t="s">
        <v>4066</v>
      </c>
    </row>
    <row r="520" spans="1:2">
      <c r="A520" s="1" t="s">
        <v>9243</v>
      </c>
      <c r="B520" s="1" t="s">
        <v>4067</v>
      </c>
    </row>
    <row r="521" spans="1:2">
      <c r="A521" s="1" t="s">
        <v>9244</v>
      </c>
      <c r="B521" s="1" t="s">
        <v>4068</v>
      </c>
    </row>
    <row r="522" spans="1:2">
      <c r="A522" s="1" t="s">
        <v>9245</v>
      </c>
      <c r="B522" s="1" t="s">
        <v>4069</v>
      </c>
    </row>
    <row r="523" spans="1:2">
      <c r="A523" s="1" t="s">
        <v>9246</v>
      </c>
      <c r="B523" s="1" t="s">
        <v>4070</v>
      </c>
    </row>
    <row r="524" spans="1:2">
      <c r="A524" s="1" t="s">
        <v>9247</v>
      </c>
      <c r="B524" s="1" t="s">
        <v>4071</v>
      </c>
    </row>
    <row r="525" spans="1:2">
      <c r="A525" s="1" t="s">
        <v>9248</v>
      </c>
      <c r="B525" s="1" t="s">
        <v>4072</v>
      </c>
    </row>
    <row r="526" spans="1:2">
      <c r="A526" s="1" t="s">
        <v>9249</v>
      </c>
      <c r="B526" s="1" t="s">
        <v>4073</v>
      </c>
    </row>
    <row r="527" spans="1:2">
      <c r="A527" s="1" t="s">
        <v>9250</v>
      </c>
      <c r="B527" s="1" t="s">
        <v>4074</v>
      </c>
    </row>
    <row r="528" spans="1:2">
      <c r="A528" s="1" t="s">
        <v>9251</v>
      </c>
      <c r="B528" s="1" t="s">
        <v>4075</v>
      </c>
    </row>
    <row r="529" spans="1:2">
      <c r="A529" s="1" t="s">
        <v>9252</v>
      </c>
      <c r="B529" s="1" t="s">
        <v>4076</v>
      </c>
    </row>
    <row r="530" spans="1:2">
      <c r="A530" s="1" t="s">
        <v>9253</v>
      </c>
      <c r="B530" s="1" t="s">
        <v>4077</v>
      </c>
    </row>
    <row r="531" spans="1:2">
      <c r="A531" s="1" t="s">
        <v>9254</v>
      </c>
      <c r="B531" s="1" t="s">
        <v>4078</v>
      </c>
    </row>
    <row r="532" spans="1:2">
      <c r="A532" s="1" t="s">
        <v>9255</v>
      </c>
      <c r="B532" s="1" t="s">
        <v>4079</v>
      </c>
    </row>
    <row r="533" spans="1:2">
      <c r="A533" s="1" t="s">
        <v>9256</v>
      </c>
      <c r="B533" s="1" t="s">
        <v>4080</v>
      </c>
    </row>
    <row r="534" spans="1:2">
      <c r="A534" s="1" t="s">
        <v>9257</v>
      </c>
      <c r="B534" s="1" t="s">
        <v>4081</v>
      </c>
    </row>
    <row r="535" spans="1:2">
      <c r="A535" s="1" t="s">
        <v>9258</v>
      </c>
      <c r="B535" s="1" t="s">
        <v>4082</v>
      </c>
    </row>
    <row r="536" spans="1:2">
      <c r="A536" s="1" t="s">
        <v>9259</v>
      </c>
      <c r="B536" s="1" t="s">
        <v>4083</v>
      </c>
    </row>
    <row r="537" spans="1:2">
      <c r="A537" s="1" t="s">
        <v>9260</v>
      </c>
      <c r="B537" s="1" t="s">
        <v>4084</v>
      </c>
    </row>
    <row r="538" spans="1:2">
      <c r="A538" s="1" t="s">
        <v>9261</v>
      </c>
      <c r="B538" s="1" t="s">
        <v>4085</v>
      </c>
    </row>
    <row r="539" spans="1:2">
      <c r="A539" s="1" t="s">
        <v>9262</v>
      </c>
      <c r="B539" s="1" t="s">
        <v>4086</v>
      </c>
    </row>
    <row r="540" spans="1:2">
      <c r="A540" s="1" t="s">
        <v>9263</v>
      </c>
      <c r="B540" s="1" t="s">
        <v>4087</v>
      </c>
    </row>
    <row r="541" spans="1:2">
      <c r="A541" s="1" t="s">
        <v>9264</v>
      </c>
      <c r="B541" s="1" t="s">
        <v>4088</v>
      </c>
    </row>
    <row r="542" spans="1:2">
      <c r="A542" s="1" t="s">
        <v>59550</v>
      </c>
      <c r="B542" s="1" t="s">
        <v>59551</v>
      </c>
    </row>
    <row r="543" spans="1:2">
      <c r="A543" s="1" t="s">
        <v>9265</v>
      </c>
      <c r="B543" s="1" t="s">
        <v>4089</v>
      </c>
    </row>
    <row r="544" spans="1:2">
      <c r="A544" s="1" t="s">
        <v>9266</v>
      </c>
      <c r="B544" s="1" t="s">
        <v>4090</v>
      </c>
    </row>
    <row r="545" spans="1:2">
      <c r="A545" s="1" t="s">
        <v>9267</v>
      </c>
      <c r="B545" s="1" t="s">
        <v>4091</v>
      </c>
    </row>
    <row r="546" spans="1:2">
      <c r="A546" s="1" t="s">
        <v>9268</v>
      </c>
      <c r="B546" s="1" t="s">
        <v>4092</v>
      </c>
    </row>
    <row r="547" spans="1:2">
      <c r="A547" s="1" t="s">
        <v>9269</v>
      </c>
      <c r="B547" s="1" t="s">
        <v>4093</v>
      </c>
    </row>
    <row r="548" spans="1:2">
      <c r="A548" s="1" t="s">
        <v>9270</v>
      </c>
      <c r="B548" s="1" t="s">
        <v>4094</v>
      </c>
    </row>
    <row r="549" spans="1:2">
      <c r="A549" s="1" t="s">
        <v>9271</v>
      </c>
      <c r="B549" s="1" t="s">
        <v>4095</v>
      </c>
    </row>
    <row r="550" spans="1:2">
      <c r="A550" s="1" t="s">
        <v>9272</v>
      </c>
      <c r="B550" s="1" t="s">
        <v>4096</v>
      </c>
    </row>
    <row r="551" spans="1:2">
      <c r="A551" s="1" t="s">
        <v>9273</v>
      </c>
      <c r="B551" s="1" t="s">
        <v>4097</v>
      </c>
    </row>
    <row r="552" spans="1:2">
      <c r="A552" s="1" t="s">
        <v>9274</v>
      </c>
      <c r="B552" s="1" t="s">
        <v>10487</v>
      </c>
    </row>
    <row r="553" spans="1:2">
      <c r="A553" s="1" t="s">
        <v>9275</v>
      </c>
      <c r="B553" s="1" t="s">
        <v>4098</v>
      </c>
    </row>
    <row r="554" spans="1:2">
      <c r="A554" s="1" t="s">
        <v>10221</v>
      </c>
      <c r="B554" s="1" t="s">
        <v>4099</v>
      </c>
    </row>
    <row r="555" spans="1:2">
      <c r="A555" s="1" t="s">
        <v>10736</v>
      </c>
      <c r="B555" s="1" t="s">
        <v>10588</v>
      </c>
    </row>
    <row r="556" spans="1:2">
      <c r="A556" s="1" t="s">
        <v>9276</v>
      </c>
      <c r="B556" s="1" t="s">
        <v>4100</v>
      </c>
    </row>
    <row r="557" spans="1:2">
      <c r="A557" s="1" t="s">
        <v>49045</v>
      </c>
      <c r="B557" s="1" t="s">
        <v>49046</v>
      </c>
    </row>
    <row r="558" spans="1:2">
      <c r="A558" s="1" t="s">
        <v>49047</v>
      </c>
      <c r="B558" s="1" t="s">
        <v>49048</v>
      </c>
    </row>
    <row r="559" spans="1:2">
      <c r="A559" s="1" t="s">
        <v>9277</v>
      </c>
      <c r="B559" s="1" t="s">
        <v>4101</v>
      </c>
    </row>
    <row r="560" spans="1:2">
      <c r="A560" s="1" t="s">
        <v>9278</v>
      </c>
      <c r="B560" s="1" t="s">
        <v>4102</v>
      </c>
    </row>
    <row r="561" spans="1:2">
      <c r="A561" s="1" t="s">
        <v>10222</v>
      </c>
      <c r="B561" s="1" t="s">
        <v>4103</v>
      </c>
    </row>
    <row r="562" spans="1:2">
      <c r="A562" s="1" t="s">
        <v>9279</v>
      </c>
      <c r="B562" s="1" t="s">
        <v>4104</v>
      </c>
    </row>
    <row r="563" spans="1:2">
      <c r="A563" s="1" t="s">
        <v>9280</v>
      </c>
      <c r="B563" s="1" t="s">
        <v>4105</v>
      </c>
    </row>
    <row r="564" spans="1:2">
      <c r="A564" s="1" t="s">
        <v>9281</v>
      </c>
      <c r="B564" s="1" t="s">
        <v>4106</v>
      </c>
    </row>
    <row r="565" spans="1:2">
      <c r="A565" s="1" t="s">
        <v>9282</v>
      </c>
      <c r="B565" s="1" t="s">
        <v>4107</v>
      </c>
    </row>
    <row r="566" spans="1:2">
      <c r="A566" s="1" t="s">
        <v>9283</v>
      </c>
      <c r="B566" s="1" t="s">
        <v>4108</v>
      </c>
    </row>
    <row r="567" spans="1:2">
      <c r="A567" s="1" t="s">
        <v>9284</v>
      </c>
      <c r="B567" s="1" t="s">
        <v>4109</v>
      </c>
    </row>
    <row r="568" spans="1:2">
      <c r="A568" s="1" t="s">
        <v>9285</v>
      </c>
      <c r="B568" s="1" t="s">
        <v>4110</v>
      </c>
    </row>
    <row r="569" spans="1:2">
      <c r="A569" s="1" t="s">
        <v>9286</v>
      </c>
      <c r="B569" s="1" t="s">
        <v>4111</v>
      </c>
    </row>
    <row r="570" spans="1:2">
      <c r="A570" s="1" t="s">
        <v>9287</v>
      </c>
      <c r="B570" s="1" t="s">
        <v>4112</v>
      </c>
    </row>
    <row r="571" spans="1:2">
      <c r="A571" s="1" t="s">
        <v>9288</v>
      </c>
      <c r="B571" s="1" t="s">
        <v>4113</v>
      </c>
    </row>
    <row r="572" spans="1:2">
      <c r="A572" s="1" t="s">
        <v>9289</v>
      </c>
      <c r="B572" s="1" t="s">
        <v>4114</v>
      </c>
    </row>
    <row r="573" spans="1:2">
      <c r="A573" s="1" t="s">
        <v>9290</v>
      </c>
      <c r="B573" s="1" t="s">
        <v>4115</v>
      </c>
    </row>
    <row r="574" spans="1:2">
      <c r="A574" s="1" t="s">
        <v>9291</v>
      </c>
      <c r="B574" s="1" t="s">
        <v>4116</v>
      </c>
    </row>
    <row r="575" spans="1:2">
      <c r="A575" s="1" t="s">
        <v>9292</v>
      </c>
      <c r="B575" s="1" t="s">
        <v>4117</v>
      </c>
    </row>
    <row r="576" spans="1:2">
      <c r="A576" s="1" t="s">
        <v>10223</v>
      </c>
      <c r="B576" s="1" t="s">
        <v>4118</v>
      </c>
    </row>
    <row r="577" spans="1:2">
      <c r="A577" s="1" t="s">
        <v>10224</v>
      </c>
      <c r="B577" s="1" t="s">
        <v>4119</v>
      </c>
    </row>
    <row r="578" spans="1:2">
      <c r="A578" s="1" t="s">
        <v>10225</v>
      </c>
      <c r="B578" s="1" t="s">
        <v>4120</v>
      </c>
    </row>
    <row r="579" spans="1:2">
      <c r="A579" s="1" t="s">
        <v>10226</v>
      </c>
      <c r="B579" s="1" t="s">
        <v>4121</v>
      </c>
    </row>
    <row r="580" spans="1:2">
      <c r="A580" s="1" t="s">
        <v>10227</v>
      </c>
      <c r="B580" s="1" t="s">
        <v>4122</v>
      </c>
    </row>
    <row r="581" spans="1:2">
      <c r="A581" s="1" t="s">
        <v>10692</v>
      </c>
      <c r="B581" s="1" t="s">
        <v>10543</v>
      </c>
    </row>
    <row r="582" spans="1:2">
      <c r="A582" s="1" t="s">
        <v>10228</v>
      </c>
      <c r="B582" s="1" t="s">
        <v>4123</v>
      </c>
    </row>
    <row r="583" spans="1:2">
      <c r="A583" s="1" t="s">
        <v>9293</v>
      </c>
      <c r="B583" s="1" t="s">
        <v>4124</v>
      </c>
    </row>
    <row r="584" spans="1:2">
      <c r="A584" s="1" t="s">
        <v>9294</v>
      </c>
      <c r="B584" s="1" t="s">
        <v>4125</v>
      </c>
    </row>
    <row r="585" spans="1:2">
      <c r="A585" s="1" t="s">
        <v>10737</v>
      </c>
      <c r="B585" s="1" t="s">
        <v>10589</v>
      </c>
    </row>
    <row r="586" spans="1:2">
      <c r="A586" s="1" t="s">
        <v>49049</v>
      </c>
      <c r="B586" s="1" t="s">
        <v>49050</v>
      </c>
    </row>
    <row r="587" spans="1:2">
      <c r="A587" s="1" t="s">
        <v>10229</v>
      </c>
      <c r="B587" s="1" t="s">
        <v>4126</v>
      </c>
    </row>
    <row r="588" spans="1:2">
      <c r="A588" s="1" t="s">
        <v>10230</v>
      </c>
      <c r="B588" s="1" t="s">
        <v>4127</v>
      </c>
    </row>
    <row r="589" spans="1:2">
      <c r="A589" s="1" t="s">
        <v>10231</v>
      </c>
      <c r="B589" s="1" t="s">
        <v>11747</v>
      </c>
    </row>
    <row r="590" spans="1:2">
      <c r="A590" s="1" t="s">
        <v>10232</v>
      </c>
      <c r="B590" s="1" t="s">
        <v>11748</v>
      </c>
    </row>
    <row r="591" spans="1:2">
      <c r="A591" s="1" t="s">
        <v>11749</v>
      </c>
      <c r="B591" s="1" t="s">
        <v>11750</v>
      </c>
    </row>
    <row r="592" spans="1:2">
      <c r="A592" s="1" t="s">
        <v>11751</v>
      </c>
      <c r="B592" s="1" t="s">
        <v>11752</v>
      </c>
    </row>
    <row r="593" spans="1:2">
      <c r="A593" s="1" t="s">
        <v>9295</v>
      </c>
      <c r="B593" s="1" t="s">
        <v>4128</v>
      </c>
    </row>
    <row r="594" spans="1:2">
      <c r="A594" s="1" t="s">
        <v>9296</v>
      </c>
      <c r="B594" s="1" t="s">
        <v>4129</v>
      </c>
    </row>
    <row r="595" spans="1:2">
      <c r="A595" s="1" t="s">
        <v>9297</v>
      </c>
      <c r="B595" s="1" t="s">
        <v>4130</v>
      </c>
    </row>
    <row r="596" spans="1:2">
      <c r="A596" s="1" t="s">
        <v>9298</v>
      </c>
      <c r="B596" s="1" t="s">
        <v>4131</v>
      </c>
    </row>
    <row r="597" spans="1:2">
      <c r="A597" s="1" t="s">
        <v>10738</v>
      </c>
      <c r="B597" s="1" t="s">
        <v>10590</v>
      </c>
    </row>
    <row r="598" spans="1:2">
      <c r="A598" s="1" t="s">
        <v>9299</v>
      </c>
      <c r="B598" s="1" t="s">
        <v>4132</v>
      </c>
    </row>
    <row r="599" spans="1:2">
      <c r="A599" s="1" t="s">
        <v>9300</v>
      </c>
      <c r="B599" s="1" t="s">
        <v>4133</v>
      </c>
    </row>
    <row r="600" spans="1:2">
      <c r="A600" s="1" t="s">
        <v>9301</v>
      </c>
      <c r="B600" s="1" t="s">
        <v>4134</v>
      </c>
    </row>
    <row r="601" spans="1:2">
      <c r="A601" s="1" t="s">
        <v>9302</v>
      </c>
      <c r="B601" s="1" t="s">
        <v>4135</v>
      </c>
    </row>
    <row r="602" spans="1:2">
      <c r="A602" s="1" t="s">
        <v>9303</v>
      </c>
      <c r="B602" s="1" t="s">
        <v>4136</v>
      </c>
    </row>
    <row r="603" spans="1:2">
      <c r="A603" s="1" t="s">
        <v>9304</v>
      </c>
      <c r="B603" s="1" t="s">
        <v>4137</v>
      </c>
    </row>
    <row r="604" spans="1:2">
      <c r="A604" s="1" t="s">
        <v>9305</v>
      </c>
      <c r="B604" s="1" t="s">
        <v>4138</v>
      </c>
    </row>
    <row r="605" spans="1:2">
      <c r="A605" s="1" t="s">
        <v>9306</v>
      </c>
      <c r="B605" s="1" t="s">
        <v>4139</v>
      </c>
    </row>
    <row r="606" spans="1:2">
      <c r="A606" s="1" t="s">
        <v>9307</v>
      </c>
      <c r="B606" s="1" t="s">
        <v>4140</v>
      </c>
    </row>
    <row r="607" spans="1:2">
      <c r="A607" s="1" t="s">
        <v>9308</v>
      </c>
      <c r="B607" s="1" t="s">
        <v>4141</v>
      </c>
    </row>
    <row r="608" spans="1:2">
      <c r="A608" s="1" t="s">
        <v>9309</v>
      </c>
      <c r="B608" s="1" t="s">
        <v>4142</v>
      </c>
    </row>
    <row r="609" spans="1:2">
      <c r="A609" s="1" t="s">
        <v>9310</v>
      </c>
      <c r="B609" s="1" t="s">
        <v>4143</v>
      </c>
    </row>
    <row r="610" spans="1:2">
      <c r="A610" s="1" t="s">
        <v>9311</v>
      </c>
      <c r="B610" s="1" t="s">
        <v>4144</v>
      </c>
    </row>
    <row r="611" spans="1:2">
      <c r="A611" s="1" t="s">
        <v>9312</v>
      </c>
      <c r="B611" s="1" t="s">
        <v>4145</v>
      </c>
    </row>
    <row r="612" spans="1:2">
      <c r="A612" s="1" t="s">
        <v>9313</v>
      </c>
      <c r="B612" s="1" t="s">
        <v>4146</v>
      </c>
    </row>
    <row r="613" spans="1:2">
      <c r="A613" s="1" t="s">
        <v>9314</v>
      </c>
      <c r="B613" s="1" t="s">
        <v>4147</v>
      </c>
    </row>
    <row r="614" spans="1:2">
      <c r="A614" s="1" t="s">
        <v>9315</v>
      </c>
      <c r="B614" s="1" t="s">
        <v>4148</v>
      </c>
    </row>
    <row r="615" spans="1:2">
      <c r="A615" s="1" t="s">
        <v>9316</v>
      </c>
      <c r="B615" s="1" t="s">
        <v>4149</v>
      </c>
    </row>
    <row r="616" spans="1:2">
      <c r="A616" s="1" t="s">
        <v>9317</v>
      </c>
      <c r="B616" s="1" t="s">
        <v>4150</v>
      </c>
    </row>
    <row r="617" spans="1:2">
      <c r="A617" s="1" t="s">
        <v>9318</v>
      </c>
      <c r="B617" s="1" t="s">
        <v>4151</v>
      </c>
    </row>
    <row r="618" spans="1:2">
      <c r="A618" s="1" t="s">
        <v>9319</v>
      </c>
      <c r="B618" s="1" t="s">
        <v>4152</v>
      </c>
    </row>
    <row r="619" spans="1:2">
      <c r="A619" s="1" t="s">
        <v>9320</v>
      </c>
      <c r="B619" s="1" t="s">
        <v>4153</v>
      </c>
    </row>
    <row r="620" spans="1:2">
      <c r="A620" s="1" t="s">
        <v>9321</v>
      </c>
      <c r="B620" s="1" t="s">
        <v>4154</v>
      </c>
    </row>
    <row r="621" spans="1:2">
      <c r="A621" s="1" t="s">
        <v>9322</v>
      </c>
      <c r="B621" s="1" t="s">
        <v>4155</v>
      </c>
    </row>
    <row r="622" spans="1:2">
      <c r="A622" s="1" t="s">
        <v>9323</v>
      </c>
      <c r="B622" s="1" t="s">
        <v>4156</v>
      </c>
    </row>
    <row r="623" spans="1:2">
      <c r="A623" s="1" t="s">
        <v>9324</v>
      </c>
      <c r="B623" s="1" t="s">
        <v>4157</v>
      </c>
    </row>
    <row r="624" spans="1:2">
      <c r="A624" s="1" t="s">
        <v>59552</v>
      </c>
      <c r="B624" s="1" t="s">
        <v>59553</v>
      </c>
    </row>
    <row r="625" spans="1:2">
      <c r="A625" s="1" t="s">
        <v>9325</v>
      </c>
      <c r="B625" s="1" t="s">
        <v>4158</v>
      </c>
    </row>
    <row r="626" spans="1:2">
      <c r="A626" s="1" t="s">
        <v>9326</v>
      </c>
      <c r="B626" s="1" t="s">
        <v>4159</v>
      </c>
    </row>
    <row r="627" spans="1:2">
      <c r="A627" s="1" t="s">
        <v>9327</v>
      </c>
      <c r="B627" s="1" t="s">
        <v>4160</v>
      </c>
    </row>
    <row r="628" spans="1:2">
      <c r="A628" s="1" t="s">
        <v>9328</v>
      </c>
      <c r="B628" s="1" t="s">
        <v>4161</v>
      </c>
    </row>
    <row r="629" spans="1:2">
      <c r="A629" s="1" t="s">
        <v>9329</v>
      </c>
      <c r="B629" s="1" t="s">
        <v>4162</v>
      </c>
    </row>
    <row r="630" spans="1:2">
      <c r="A630" s="1" t="s">
        <v>9330</v>
      </c>
      <c r="B630" s="1" t="s">
        <v>4163</v>
      </c>
    </row>
    <row r="631" spans="1:2">
      <c r="A631" s="1" t="s">
        <v>9331</v>
      </c>
      <c r="B631" s="1" t="s">
        <v>4164</v>
      </c>
    </row>
    <row r="632" spans="1:2">
      <c r="A632" s="1" t="s">
        <v>9332</v>
      </c>
      <c r="B632" s="1" t="s">
        <v>4165</v>
      </c>
    </row>
    <row r="633" spans="1:2">
      <c r="A633" s="1" t="s">
        <v>9333</v>
      </c>
      <c r="B633" s="1" t="s">
        <v>4166</v>
      </c>
    </row>
    <row r="634" spans="1:2">
      <c r="A634" s="1" t="s">
        <v>9334</v>
      </c>
      <c r="B634" s="1" t="s">
        <v>10488</v>
      </c>
    </row>
    <row r="635" spans="1:2">
      <c r="A635" s="1" t="s">
        <v>9335</v>
      </c>
      <c r="B635" s="1" t="s">
        <v>4167</v>
      </c>
    </row>
    <row r="636" spans="1:2">
      <c r="A636" s="1" t="s">
        <v>10233</v>
      </c>
      <c r="B636" s="1" t="s">
        <v>4168</v>
      </c>
    </row>
    <row r="637" spans="1:2">
      <c r="A637" s="1" t="s">
        <v>10739</v>
      </c>
      <c r="B637" s="1" t="s">
        <v>10591</v>
      </c>
    </row>
    <row r="638" spans="1:2">
      <c r="A638" s="1" t="s">
        <v>9336</v>
      </c>
      <c r="B638" s="1" t="s">
        <v>4169</v>
      </c>
    </row>
    <row r="639" spans="1:2">
      <c r="A639" s="1" t="s">
        <v>49051</v>
      </c>
      <c r="B639" s="1" t="s">
        <v>49052</v>
      </c>
    </row>
    <row r="640" spans="1:2">
      <c r="A640" s="1" t="s">
        <v>49053</v>
      </c>
      <c r="B640" s="1" t="s">
        <v>49054</v>
      </c>
    </row>
    <row r="641" spans="1:2">
      <c r="A641" s="1" t="s">
        <v>9337</v>
      </c>
      <c r="B641" s="1" t="s">
        <v>4170</v>
      </c>
    </row>
    <row r="642" spans="1:2">
      <c r="A642" s="1" t="s">
        <v>9338</v>
      </c>
      <c r="B642" s="1" t="s">
        <v>4171</v>
      </c>
    </row>
    <row r="643" spans="1:2">
      <c r="A643" s="1" t="s">
        <v>10234</v>
      </c>
      <c r="B643" s="1" t="s">
        <v>4172</v>
      </c>
    </row>
    <row r="644" spans="1:2">
      <c r="A644" s="1" t="s">
        <v>9339</v>
      </c>
      <c r="B644" s="1" t="s">
        <v>4173</v>
      </c>
    </row>
    <row r="645" spans="1:2">
      <c r="A645" s="1" t="s">
        <v>9340</v>
      </c>
      <c r="B645" s="1" t="s">
        <v>4174</v>
      </c>
    </row>
    <row r="646" spans="1:2">
      <c r="A646" s="1" t="s">
        <v>9341</v>
      </c>
      <c r="B646" s="1" t="s">
        <v>4175</v>
      </c>
    </row>
    <row r="647" spans="1:2">
      <c r="A647" s="1" t="s">
        <v>9342</v>
      </c>
      <c r="B647" s="1" t="s">
        <v>4176</v>
      </c>
    </row>
    <row r="648" spans="1:2">
      <c r="A648" s="1" t="s">
        <v>9343</v>
      </c>
      <c r="B648" s="1" t="s">
        <v>4177</v>
      </c>
    </row>
    <row r="649" spans="1:2">
      <c r="A649" s="1" t="s">
        <v>9344</v>
      </c>
      <c r="B649" s="1" t="s">
        <v>4178</v>
      </c>
    </row>
    <row r="650" spans="1:2">
      <c r="A650" s="1" t="s">
        <v>9345</v>
      </c>
      <c r="B650" s="1" t="s">
        <v>4179</v>
      </c>
    </row>
    <row r="651" spans="1:2">
      <c r="A651" s="1" t="s">
        <v>9346</v>
      </c>
      <c r="B651" s="1" t="s">
        <v>4180</v>
      </c>
    </row>
    <row r="652" spans="1:2">
      <c r="A652" s="1" t="s">
        <v>9347</v>
      </c>
      <c r="B652" s="1" t="s">
        <v>4181</v>
      </c>
    </row>
    <row r="653" spans="1:2">
      <c r="A653" s="1" t="s">
        <v>9348</v>
      </c>
      <c r="B653" s="1" t="s">
        <v>4182</v>
      </c>
    </row>
    <row r="654" spans="1:2">
      <c r="A654" s="1" t="s">
        <v>9349</v>
      </c>
      <c r="B654" s="1" t="s">
        <v>4183</v>
      </c>
    </row>
    <row r="655" spans="1:2">
      <c r="A655" s="1" t="s">
        <v>9350</v>
      </c>
      <c r="B655" s="1" t="s">
        <v>4184</v>
      </c>
    </row>
    <row r="656" spans="1:2">
      <c r="A656" s="1" t="s">
        <v>9351</v>
      </c>
      <c r="B656" s="1" t="s">
        <v>4185</v>
      </c>
    </row>
    <row r="657" spans="1:2">
      <c r="A657" s="1" t="s">
        <v>9352</v>
      </c>
      <c r="B657" s="1" t="s">
        <v>4186</v>
      </c>
    </row>
    <row r="658" spans="1:2">
      <c r="A658" s="1" t="s">
        <v>9999</v>
      </c>
      <c r="B658" s="1" t="s">
        <v>4187</v>
      </c>
    </row>
    <row r="659" spans="1:2">
      <c r="A659" s="1" t="s">
        <v>10235</v>
      </c>
      <c r="B659" s="1" t="s">
        <v>4188</v>
      </c>
    </row>
    <row r="660" spans="1:2">
      <c r="A660" s="1" t="s">
        <v>10236</v>
      </c>
      <c r="B660" s="1" t="s">
        <v>4189</v>
      </c>
    </row>
    <row r="661" spans="1:2">
      <c r="A661" s="1" t="s">
        <v>10237</v>
      </c>
      <c r="B661" s="1" t="s">
        <v>4190</v>
      </c>
    </row>
    <row r="662" spans="1:2">
      <c r="A662" s="1" t="s">
        <v>10238</v>
      </c>
      <c r="B662" s="1" t="s">
        <v>4191</v>
      </c>
    </row>
    <row r="663" spans="1:2">
      <c r="A663" s="1" t="s">
        <v>10693</v>
      </c>
      <c r="B663" s="1" t="s">
        <v>10544</v>
      </c>
    </row>
    <row r="664" spans="1:2">
      <c r="A664" s="1" t="s">
        <v>10239</v>
      </c>
      <c r="B664" s="1" t="s">
        <v>4192</v>
      </c>
    </row>
    <row r="665" spans="1:2">
      <c r="A665" s="1" t="s">
        <v>9353</v>
      </c>
      <c r="B665" s="1" t="s">
        <v>4193</v>
      </c>
    </row>
    <row r="666" spans="1:2">
      <c r="A666" s="1" t="s">
        <v>9354</v>
      </c>
      <c r="B666" s="1" t="s">
        <v>4194</v>
      </c>
    </row>
    <row r="667" spans="1:2">
      <c r="A667" s="1" t="s">
        <v>10740</v>
      </c>
      <c r="B667" s="1" t="s">
        <v>10592</v>
      </c>
    </row>
    <row r="668" spans="1:2">
      <c r="A668" s="1" t="s">
        <v>49055</v>
      </c>
      <c r="B668" s="1" t="s">
        <v>49056</v>
      </c>
    </row>
    <row r="669" spans="1:2">
      <c r="A669" s="1" t="s">
        <v>10240</v>
      </c>
      <c r="B669" s="1" t="s">
        <v>4195</v>
      </c>
    </row>
    <row r="670" spans="1:2">
      <c r="A670" s="1" t="s">
        <v>10241</v>
      </c>
      <c r="B670" s="1" t="s">
        <v>4196</v>
      </c>
    </row>
    <row r="671" spans="1:2">
      <c r="A671" s="1" t="s">
        <v>10242</v>
      </c>
      <c r="B671" s="1" t="s">
        <v>11753</v>
      </c>
    </row>
    <row r="672" spans="1:2">
      <c r="A672" s="1" t="s">
        <v>10243</v>
      </c>
      <c r="B672" s="1" t="s">
        <v>11754</v>
      </c>
    </row>
    <row r="673" spans="1:2">
      <c r="A673" s="1" t="s">
        <v>11755</v>
      </c>
      <c r="B673" s="1" t="s">
        <v>11756</v>
      </c>
    </row>
    <row r="674" spans="1:2">
      <c r="A674" s="1" t="s">
        <v>11757</v>
      </c>
      <c r="B674" s="1" t="s">
        <v>11758</v>
      </c>
    </row>
    <row r="675" spans="1:2">
      <c r="A675" s="1" t="s">
        <v>9355</v>
      </c>
      <c r="B675" s="1" t="s">
        <v>4197</v>
      </c>
    </row>
    <row r="676" spans="1:2">
      <c r="A676" s="1" t="s">
        <v>9356</v>
      </c>
      <c r="B676" s="1" t="s">
        <v>4198</v>
      </c>
    </row>
    <row r="677" spans="1:2">
      <c r="A677" s="1" t="s">
        <v>9357</v>
      </c>
      <c r="B677" s="1" t="s">
        <v>4199</v>
      </c>
    </row>
    <row r="678" spans="1:2">
      <c r="A678" s="1" t="s">
        <v>9358</v>
      </c>
      <c r="B678" s="1" t="s">
        <v>4200</v>
      </c>
    </row>
    <row r="679" spans="1:2">
      <c r="A679" s="1" t="s">
        <v>10741</v>
      </c>
      <c r="B679" s="1" t="s">
        <v>10593</v>
      </c>
    </row>
    <row r="680" spans="1:2">
      <c r="A680" s="1" t="s">
        <v>9359</v>
      </c>
      <c r="B680" s="1" t="s">
        <v>4201</v>
      </c>
    </row>
    <row r="681" spans="1:2">
      <c r="A681" s="1" t="s">
        <v>9360</v>
      </c>
      <c r="B681" s="1" t="s">
        <v>4202</v>
      </c>
    </row>
    <row r="682" spans="1:2">
      <c r="A682" s="1" t="s">
        <v>9361</v>
      </c>
      <c r="B682" s="1" t="s">
        <v>4203</v>
      </c>
    </row>
    <row r="683" spans="1:2">
      <c r="A683" s="1" t="s">
        <v>9362</v>
      </c>
      <c r="B683" s="1" t="s">
        <v>4204</v>
      </c>
    </row>
    <row r="684" spans="1:2">
      <c r="A684" s="1" t="s">
        <v>9363</v>
      </c>
      <c r="B684" s="1" t="s">
        <v>4205</v>
      </c>
    </row>
    <row r="685" spans="1:2">
      <c r="A685" s="1" t="s">
        <v>9364</v>
      </c>
      <c r="B685" s="1" t="s">
        <v>4206</v>
      </c>
    </row>
    <row r="686" spans="1:2">
      <c r="A686" s="1" t="s">
        <v>9365</v>
      </c>
      <c r="B686" s="1" t="s">
        <v>4207</v>
      </c>
    </row>
    <row r="687" spans="1:2">
      <c r="A687" s="1" t="s">
        <v>9366</v>
      </c>
      <c r="B687" s="1" t="s">
        <v>4208</v>
      </c>
    </row>
    <row r="688" spans="1:2">
      <c r="A688" s="1" t="s">
        <v>9367</v>
      </c>
      <c r="B688" s="1" t="s">
        <v>4209</v>
      </c>
    </row>
    <row r="689" spans="1:2">
      <c r="A689" s="1" t="s">
        <v>9368</v>
      </c>
      <c r="B689" s="1" t="s">
        <v>4210</v>
      </c>
    </row>
    <row r="690" spans="1:2">
      <c r="A690" s="1" t="s">
        <v>9369</v>
      </c>
      <c r="B690" s="1" t="s">
        <v>4211</v>
      </c>
    </row>
    <row r="691" spans="1:2">
      <c r="A691" s="1" t="s">
        <v>9370</v>
      </c>
      <c r="B691" s="1" t="s">
        <v>4212</v>
      </c>
    </row>
    <row r="692" spans="1:2">
      <c r="A692" s="1" t="s">
        <v>9371</v>
      </c>
      <c r="B692" s="1" t="s">
        <v>4213</v>
      </c>
    </row>
    <row r="693" spans="1:2">
      <c r="A693" s="1" t="s">
        <v>9372</v>
      </c>
      <c r="B693" s="1" t="s">
        <v>4214</v>
      </c>
    </row>
    <row r="694" spans="1:2">
      <c r="A694" s="1" t="s">
        <v>9373</v>
      </c>
      <c r="B694" s="1" t="s">
        <v>4215</v>
      </c>
    </row>
    <row r="695" spans="1:2">
      <c r="A695" s="1" t="s">
        <v>9374</v>
      </c>
      <c r="B695" s="1" t="s">
        <v>4216</v>
      </c>
    </row>
    <row r="696" spans="1:2">
      <c r="A696" s="1" t="s">
        <v>9375</v>
      </c>
      <c r="B696" s="1" t="s">
        <v>4217</v>
      </c>
    </row>
    <row r="697" spans="1:2">
      <c r="A697" s="1" t="s">
        <v>9376</v>
      </c>
      <c r="B697" s="1" t="s">
        <v>4218</v>
      </c>
    </row>
    <row r="698" spans="1:2">
      <c r="A698" s="1" t="s">
        <v>9377</v>
      </c>
      <c r="B698" s="1" t="s">
        <v>4219</v>
      </c>
    </row>
    <row r="699" spans="1:2">
      <c r="A699" s="1" t="s">
        <v>9378</v>
      </c>
      <c r="B699" s="1" t="s">
        <v>4220</v>
      </c>
    </row>
    <row r="700" spans="1:2">
      <c r="A700" s="1" t="s">
        <v>9379</v>
      </c>
      <c r="B700" s="1" t="s">
        <v>4221</v>
      </c>
    </row>
    <row r="701" spans="1:2">
      <c r="A701" s="1" t="s">
        <v>9380</v>
      </c>
      <c r="B701" s="1" t="s">
        <v>4222</v>
      </c>
    </row>
    <row r="702" spans="1:2">
      <c r="A702" s="1" t="s">
        <v>9381</v>
      </c>
      <c r="B702" s="1" t="s">
        <v>4223</v>
      </c>
    </row>
    <row r="703" spans="1:2">
      <c r="A703" s="1" t="s">
        <v>9382</v>
      </c>
      <c r="B703" s="1" t="s">
        <v>4224</v>
      </c>
    </row>
    <row r="704" spans="1:2">
      <c r="A704" s="1" t="s">
        <v>9383</v>
      </c>
      <c r="B704" s="1" t="s">
        <v>4225</v>
      </c>
    </row>
    <row r="705" spans="1:2">
      <c r="A705" s="1" t="s">
        <v>10254</v>
      </c>
      <c r="B705" s="1" t="s">
        <v>49057</v>
      </c>
    </row>
    <row r="706" spans="1:2">
      <c r="A706" s="1" t="s">
        <v>9384</v>
      </c>
      <c r="B706" s="1" t="s">
        <v>4226</v>
      </c>
    </row>
    <row r="707" spans="1:2">
      <c r="A707" s="1" t="s">
        <v>9385</v>
      </c>
      <c r="B707" s="1" t="s">
        <v>4227</v>
      </c>
    </row>
    <row r="708" spans="1:2">
      <c r="A708" s="1" t="s">
        <v>9386</v>
      </c>
      <c r="B708" s="1" t="s">
        <v>4228</v>
      </c>
    </row>
    <row r="709" spans="1:2">
      <c r="A709" s="1" t="s">
        <v>9387</v>
      </c>
      <c r="B709" s="1" t="s">
        <v>4229</v>
      </c>
    </row>
    <row r="710" spans="1:2">
      <c r="A710" s="1" t="s">
        <v>9388</v>
      </c>
      <c r="B710" s="1" t="s">
        <v>4230</v>
      </c>
    </row>
    <row r="711" spans="1:2">
      <c r="A711" s="1" t="s">
        <v>59554</v>
      </c>
      <c r="B711" s="1" t="s">
        <v>59555</v>
      </c>
    </row>
    <row r="712" spans="1:2">
      <c r="A712" s="1" t="s">
        <v>9389</v>
      </c>
      <c r="B712" s="1" t="s">
        <v>4231</v>
      </c>
    </row>
    <row r="713" spans="1:2">
      <c r="A713" s="1" t="s">
        <v>9390</v>
      </c>
      <c r="B713" s="1" t="s">
        <v>4232</v>
      </c>
    </row>
    <row r="714" spans="1:2">
      <c r="A714" s="1" t="s">
        <v>9391</v>
      </c>
      <c r="B714" s="1" t="s">
        <v>4233</v>
      </c>
    </row>
    <row r="715" spans="1:2">
      <c r="A715" s="1" t="s">
        <v>9392</v>
      </c>
      <c r="B715" s="1" t="s">
        <v>4234</v>
      </c>
    </row>
    <row r="716" spans="1:2">
      <c r="A716" s="1" t="s">
        <v>9393</v>
      </c>
      <c r="B716" s="1" t="s">
        <v>4235</v>
      </c>
    </row>
    <row r="717" spans="1:2">
      <c r="A717" s="1" t="s">
        <v>9394</v>
      </c>
      <c r="B717" s="1" t="s">
        <v>4236</v>
      </c>
    </row>
    <row r="718" spans="1:2">
      <c r="A718" s="1" t="s">
        <v>9395</v>
      </c>
      <c r="B718" s="1" t="s">
        <v>4237</v>
      </c>
    </row>
    <row r="719" spans="1:2">
      <c r="A719" s="1" t="s">
        <v>9396</v>
      </c>
      <c r="B719" s="1" t="s">
        <v>4238</v>
      </c>
    </row>
    <row r="720" spans="1:2">
      <c r="A720" s="1" t="s">
        <v>9397</v>
      </c>
      <c r="B720" s="1" t="s">
        <v>4239</v>
      </c>
    </row>
    <row r="721" spans="1:2">
      <c r="A721" s="1" t="s">
        <v>9398</v>
      </c>
      <c r="B721" s="1" t="s">
        <v>4240</v>
      </c>
    </row>
    <row r="722" spans="1:2">
      <c r="A722" s="1" t="s">
        <v>9399</v>
      </c>
      <c r="B722" s="1" t="s">
        <v>4241</v>
      </c>
    </row>
    <row r="723" spans="1:2">
      <c r="A723" s="1" t="s">
        <v>9400</v>
      </c>
      <c r="B723" s="1" t="s">
        <v>4242</v>
      </c>
    </row>
    <row r="724" spans="1:2">
      <c r="A724" s="1" t="s">
        <v>9401</v>
      </c>
      <c r="B724" s="1" t="s">
        <v>4243</v>
      </c>
    </row>
    <row r="725" spans="1:2">
      <c r="A725" s="1" t="s">
        <v>10244</v>
      </c>
      <c r="B725" s="1" t="s">
        <v>4244</v>
      </c>
    </row>
    <row r="726" spans="1:2">
      <c r="A726" s="1" t="s">
        <v>10742</v>
      </c>
      <c r="B726" s="1" t="s">
        <v>10594</v>
      </c>
    </row>
    <row r="727" spans="1:2">
      <c r="A727" s="1" t="s">
        <v>9402</v>
      </c>
      <c r="B727" s="1" t="s">
        <v>4245</v>
      </c>
    </row>
    <row r="728" spans="1:2">
      <c r="A728" s="1" t="s">
        <v>49058</v>
      </c>
      <c r="B728" s="1" t="s">
        <v>49059</v>
      </c>
    </row>
    <row r="729" spans="1:2">
      <c r="A729" s="1" t="s">
        <v>49060</v>
      </c>
      <c r="B729" s="1" t="s">
        <v>49061</v>
      </c>
    </row>
    <row r="730" spans="1:2">
      <c r="A730" s="1" t="s">
        <v>9403</v>
      </c>
      <c r="B730" s="1" t="s">
        <v>4246</v>
      </c>
    </row>
    <row r="731" spans="1:2">
      <c r="A731" s="1" t="s">
        <v>9404</v>
      </c>
      <c r="B731" s="1" t="s">
        <v>4247</v>
      </c>
    </row>
    <row r="732" spans="1:2">
      <c r="A732" s="1" t="s">
        <v>10245</v>
      </c>
      <c r="B732" s="1" t="s">
        <v>4248</v>
      </c>
    </row>
    <row r="733" spans="1:2">
      <c r="A733" s="1" t="s">
        <v>9405</v>
      </c>
      <c r="B733" s="1" t="s">
        <v>4249</v>
      </c>
    </row>
    <row r="734" spans="1:2">
      <c r="A734" s="1" t="s">
        <v>9406</v>
      </c>
      <c r="B734" s="1" t="s">
        <v>4250</v>
      </c>
    </row>
    <row r="735" spans="1:2">
      <c r="A735" s="1" t="s">
        <v>9407</v>
      </c>
      <c r="B735" s="1" t="s">
        <v>4251</v>
      </c>
    </row>
    <row r="736" spans="1:2">
      <c r="A736" s="1" t="s">
        <v>9408</v>
      </c>
      <c r="B736" s="1" t="s">
        <v>4252</v>
      </c>
    </row>
    <row r="737" spans="1:2">
      <c r="A737" s="1" t="s">
        <v>9409</v>
      </c>
      <c r="B737" s="1" t="s">
        <v>4253</v>
      </c>
    </row>
    <row r="738" spans="1:2">
      <c r="A738" s="1" t="s">
        <v>9410</v>
      </c>
      <c r="B738" s="1" t="s">
        <v>4254</v>
      </c>
    </row>
    <row r="739" spans="1:2">
      <c r="A739" s="1" t="s">
        <v>9411</v>
      </c>
      <c r="B739" s="1" t="s">
        <v>4255</v>
      </c>
    </row>
    <row r="740" spans="1:2">
      <c r="A740" s="1" t="s">
        <v>9412</v>
      </c>
      <c r="B740" s="1" t="s">
        <v>4256</v>
      </c>
    </row>
    <row r="741" spans="1:2">
      <c r="A741" s="1" t="s">
        <v>9413</v>
      </c>
      <c r="B741" s="1" t="s">
        <v>4257</v>
      </c>
    </row>
    <row r="742" spans="1:2">
      <c r="A742" s="1" t="s">
        <v>9414</v>
      </c>
      <c r="B742" s="1" t="s">
        <v>4258</v>
      </c>
    </row>
    <row r="743" spans="1:2">
      <c r="A743" s="1" t="s">
        <v>9415</v>
      </c>
      <c r="B743" s="1" t="s">
        <v>4259</v>
      </c>
    </row>
    <row r="744" spans="1:2">
      <c r="A744" s="1" t="s">
        <v>9416</v>
      </c>
      <c r="B744" s="1" t="s">
        <v>4260</v>
      </c>
    </row>
    <row r="745" spans="1:2">
      <c r="A745" s="1" t="s">
        <v>9417</v>
      </c>
      <c r="B745" s="1" t="s">
        <v>4261</v>
      </c>
    </row>
    <row r="746" spans="1:2">
      <c r="A746" s="1" t="s">
        <v>9418</v>
      </c>
      <c r="B746" s="1" t="s">
        <v>4262</v>
      </c>
    </row>
    <row r="747" spans="1:2">
      <c r="A747" s="1" t="s">
        <v>9419</v>
      </c>
      <c r="B747" s="1" t="s">
        <v>4263</v>
      </c>
    </row>
    <row r="748" spans="1:2">
      <c r="A748" s="1" t="s">
        <v>9420</v>
      </c>
      <c r="B748" s="1" t="s">
        <v>4264</v>
      </c>
    </row>
    <row r="749" spans="1:2">
      <c r="A749" s="1" t="s">
        <v>9421</v>
      </c>
      <c r="B749" s="1" t="s">
        <v>4265</v>
      </c>
    </row>
    <row r="750" spans="1:2">
      <c r="A750" s="1" t="s">
        <v>10246</v>
      </c>
      <c r="B750" s="1" t="s">
        <v>4266</v>
      </c>
    </row>
    <row r="751" spans="1:2">
      <c r="A751" s="1" t="s">
        <v>10247</v>
      </c>
      <c r="B751" s="1" t="s">
        <v>4267</v>
      </c>
    </row>
    <row r="752" spans="1:2">
      <c r="A752" s="1" t="s">
        <v>10248</v>
      </c>
      <c r="B752" s="1" t="s">
        <v>4268</v>
      </c>
    </row>
    <row r="753" spans="1:2">
      <c r="A753" s="1" t="s">
        <v>10249</v>
      </c>
      <c r="B753" s="1" t="s">
        <v>4269</v>
      </c>
    </row>
    <row r="754" spans="1:2">
      <c r="A754" s="1" t="s">
        <v>10250</v>
      </c>
      <c r="B754" s="1" t="s">
        <v>4270</v>
      </c>
    </row>
    <row r="755" spans="1:2">
      <c r="A755" s="1" t="s">
        <v>10694</v>
      </c>
      <c r="B755" s="1" t="s">
        <v>10545</v>
      </c>
    </row>
    <row r="756" spans="1:2">
      <c r="A756" s="1" t="s">
        <v>10251</v>
      </c>
      <c r="B756" s="1" t="s">
        <v>4271</v>
      </c>
    </row>
    <row r="757" spans="1:2">
      <c r="A757" s="1" t="s">
        <v>9422</v>
      </c>
      <c r="B757" s="1" t="s">
        <v>4272</v>
      </c>
    </row>
    <row r="758" spans="1:2">
      <c r="A758" s="1" t="s">
        <v>9423</v>
      </c>
      <c r="B758" s="1" t="s">
        <v>4273</v>
      </c>
    </row>
    <row r="759" spans="1:2">
      <c r="A759" s="1" t="s">
        <v>10743</v>
      </c>
      <c r="B759" s="1" t="s">
        <v>10595</v>
      </c>
    </row>
    <row r="760" spans="1:2">
      <c r="A760" s="1" t="s">
        <v>49062</v>
      </c>
      <c r="B760" s="1" t="s">
        <v>49063</v>
      </c>
    </row>
    <row r="761" spans="1:2">
      <c r="A761" s="1" t="s">
        <v>10252</v>
      </c>
      <c r="B761" s="1" t="s">
        <v>4274</v>
      </c>
    </row>
    <row r="762" spans="1:2">
      <c r="A762" s="1" t="s">
        <v>10253</v>
      </c>
      <c r="B762" s="1" t="s">
        <v>4275</v>
      </c>
    </row>
    <row r="763" spans="1:2">
      <c r="A763" s="1" t="s">
        <v>10255</v>
      </c>
      <c r="B763" s="1" t="s">
        <v>11759</v>
      </c>
    </row>
    <row r="764" spans="1:2">
      <c r="A764" s="1" t="s">
        <v>10256</v>
      </c>
      <c r="B764" s="1" t="s">
        <v>11760</v>
      </c>
    </row>
    <row r="765" spans="1:2">
      <c r="A765" s="1" t="s">
        <v>11761</v>
      </c>
      <c r="B765" s="1" t="s">
        <v>11762</v>
      </c>
    </row>
    <row r="766" spans="1:2">
      <c r="A766" s="1" t="s">
        <v>11763</v>
      </c>
      <c r="B766" s="1" t="s">
        <v>11764</v>
      </c>
    </row>
    <row r="767" spans="1:2">
      <c r="A767" s="1" t="s">
        <v>9424</v>
      </c>
      <c r="B767" s="1" t="s">
        <v>4276</v>
      </c>
    </row>
    <row r="768" spans="1:2">
      <c r="A768" s="1" t="s">
        <v>9425</v>
      </c>
      <c r="B768" s="1" t="s">
        <v>4277</v>
      </c>
    </row>
    <row r="769" spans="1:2">
      <c r="A769" s="1" t="s">
        <v>9426</v>
      </c>
      <c r="B769" s="1" t="s">
        <v>4278</v>
      </c>
    </row>
    <row r="770" spans="1:2">
      <c r="A770" s="1" t="s">
        <v>9427</v>
      </c>
      <c r="B770" s="1" t="s">
        <v>4279</v>
      </c>
    </row>
    <row r="771" spans="1:2">
      <c r="A771" s="1" t="s">
        <v>10744</v>
      </c>
      <c r="B771" s="1" t="s">
        <v>10596</v>
      </c>
    </row>
    <row r="772" spans="1:2">
      <c r="A772" s="1" t="s">
        <v>9428</v>
      </c>
      <c r="B772" s="1" t="s">
        <v>4280</v>
      </c>
    </row>
    <row r="773" spans="1:2">
      <c r="A773" s="1" t="s">
        <v>9429</v>
      </c>
      <c r="B773" s="1" t="s">
        <v>4281</v>
      </c>
    </row>
    <row r="774" spans="1:2">
      <c r="A774" s="1" t="s">
        <v>9430</v>
      </c>
      <c r="B774" s="1" t="s">
        <v>4282</v>
      </c>
    </row>
    <row r="775" spans="1:2">
      <c r="A775" s="1" t="s">
        <v>9431</v>
      </c>
      <c r="B775" s="1" t="s">
        <v>4283</v>
      </c>
    </row>
    <row r="776" spans="1:2">
      <c r="A776" s="1" t="s">
        <v>9432</v>
      </c>
      <c r="B776" s="1" t="s">
        <v>4284</v>
      </c>
    </row>
    <row r="777" spans="1:2">
      <c r="A777" s="1" t="s">
        <v>59556</v>
      </c>
      <c r="B777" s="1" t="s">
        <v>59557</v>
      </c>
    </row>
    <row r="778" spans="1:2">
      <c r="A778" s="1" t="s">
        <v>9433</v>
      </c>
      <c r="B778" s="1" t="s">
        <v>4285</v>
      </c>
    </row>
    <row r="779" spans="1:2">
      <c r="A779" s="1" t="s">
        <v>9434</v>
      </c>
      <c r="B779" s="1" t="s">
        <v>4286</v>
      </c>
    </row>
    <row r="780" spans="1:2">
      <c r="A780" s="1" t="s">
        <v>9435</v>
      </c>
      <c r="B780" s="1" t="s">
        <v>4287</v>
      </c>
    </row>
    <row r="781" spans="1:2">
      <c r="A781" s="1" t="s">
        <v>9436</v>
      </c>
      <c r="B781" s="1" t="s">
        <v>4288</v>
      </c>
    </row>
    <row r="782" spans="1:2">
      <c r="A782" s="1" t="s">
        <v>9437</v>
      </c>
      <c r="B782" s="1" t="s">
        <v>4289</v>
      </c>
    </row>
    <row r="783" spans="1:2">
      <c r="A783" s="1" t="s">
        <v>9438</v>
      </c>
      <c r="B783" s="1" t="s">
        <v>4290</v>
      </c>
    </row>
    <row r="784" spans="1:2">
      <c r="A784" s="1" t="s">
        <v>9439</v>
      </c>
      <c r="B784" s="1" t="s">
        <v>4291</v>
      </c>
    </row>
    <row r="785" spans="1:2">
      <c r="A785" s="1" t="s">
        <v>9440</v>
      </c>
      <c r="B785" s="1" t="s">
        <v>4292</v>
      </c>
    </row>
    <row r="786" spans="1:2">
      <c r="A786" s="1" t="s">
        <v>9441</v>
      </c>
      <c r="B786" s="1" t="s">
        <v>4293</v>
      </c>
    </row>
    <row r="787" spans="1:2">
      <c r="A787" s="1" t="s">
        <v>9442</v>
      </c>
      <c r="B787" s="1" t="s">
        <v>4294</v>
      </c>
    </row>
    <row r="788" spans="1:2">
      <c r="A788" s="1" t="s">
        <v>9443</v>
      </c>
      <c r="B788" s="1" t="s">
        <v>4295</v>
      </c>
    </row>
    <row r="789" spans="1:2">
      <c r="A789" s="1" t="s">
        <v>9444</v>
      </c>
      <c r="B789" s="1" t="s">
        <v>4296</v>
      </c>
    </row>
    <row r="790" spans="1:2">
      <c r="A790" s="1" t="s">
        <v>9445</v>
      </c>
      <c r="B790" s="1" t="s">
        <v>4297</v>
      </c>
    </row>
    <row r="791" spans="1:2">
      <c r="A791" s="1" t="s">
        <v>9446</v>
      </c>
      <c r="B791" s="1" t="s">
        <v>4298</v>
      </c>
    </row>
    <row r="792" spans="1:2">
      <c r="A792" s="1" t="s">
        <v>9447</v>
      </c>
      <c r="B792" s="1" t="s">
        <v>4299</v>
      </c>
    </row>
    <row r="793" spans="1:2">
      <c r="A793" s="1" t="s">
        <v>9448</v>
      </c>
      <c r="B793" s="1" t="s">
        <v>4300</v>
      </c>
    </row>
    <row r="794" spans="1:2">
      <c r="A794" s="1" t="s">
        <v>9449</v>
      </c>
      <c r="B794" s="1" t="s">
        <v>4301</v>
      </c>
    </row>
    <row r="795" spans="1:2">
      <c r="A795" s="1" t="s">
        <v>9450</v>
      </c>
      <c r="B795" s="1" t="s">
        <v>4302</v>
      </c>
    </row>
    <row r="796" spans="1:2">
      <c r="A796" s="1" t="s">
        <v>9451</v>
      </c>
      <c r="B796" s="1" t="s">
        <v>4303</v>
      </c>
    </row>
    <row r="797" spans="1:2">
      <c r="A797" s="1" t="s">
        <v>9452</v>
      </c>
      <c r="B797" s="1" t="s">
        <v>4304</v>
      </c>
    </row>
    <row r="798" spans="1:2">
      <c r="A798" s="1" t="s">
        <v>10270</v>
      </c>
      <c r="B798" s="1" t="s">
        <v>49064</v>
      </c>
    </row>
    <row r="799" spans="1:2">
      <c r="A799" s="1" t="s">
        <v>9453</v>
      </c>
      <c r="B799" s="1" t="s">
        <v>4305</v>
      </c>
    </row>
    <row r="800" spans="1:2">
      <c r="A800" s="1" t="s">
        <v>9454</v>
      </c>
      <c r="B800" s="1" t="s">
        <v>4306</v>
      </c>
    </row>
    <row r="801" spans="1:2">
      <c r="A801" s="1" t="s">
        <v>9455</v>
      </c>
      <c r="B801" s="1" t="s">
        <v>4307</v>
      </c>
    </row>
    <row r="802" spans="1:2">
      <c r="A802" s="1" t="s">
        <v>9456</v>
      </c>
      <c r="B802" s="1" t="s">
        <v>4308</v>
      </c>
    </row>
    <row r="803" spans="1:2">
      <c r="A803" s="1" t="s">
        <v>9457</v>
      </c>
      <c r="B803" s="1" t="s">
        <v>4309</v>
      </c>
    </row>
    <row r="804" spans="1:2">
      <c r="A804" s="1" t="s">
        <v>59558</v>
      </c>
      <c r="B804" s="1" t="s">
        <v>59559</v>
      </c>
    </row>
    <row r="805" spans="1:2">
      <c r="A805" s="1" t="s">
        <v>9458</v>
      </c>
      <c r="B805" s="1" t="s">
        <v>4310</v>
      </c>
    </row>
    <row r="806" spans="1:2">
      <c r="A806" s="1" t="s">
        <v>9459</v>
      </c>
      <c r="B806" s="1" t="s">
        <v>4311</v>
      </c>
    </row>
    <row r="807" spans="1:2">
      <c r="A807" s="1" t="s">
        <v>9460</v>
      </c>
      <c r="B807" s="1" t="s">
        <v>4312</v>
      </c>
    </row>
    <row r="808" spans="1:2">
      <c r="A808" s="1" t="s">
        <v>9461</v>
      </c>
      <c r="B808" s="1" t="s">
        <v>4313</v>
      </c>
    </row>
    <row r="809" spans="1:2">
      <c r="A809" s="1" t="s">
        <v>9462</v>
      </c>
      <c r="B809" s="1" t="s">
        <v>4314</v>
      </c>
    </row>
    <row r="810" spans="1:2">
      <c r="A810" s="1" t="s">
        <v>9463</v>
      </c>
      <c r="B810" s="1" t="s">
        <v>4315</v>
      </c>
    </row>
    <row r="811" spans="1:2">
      <c r="A811" s="1" t="s">
        <v>9464</v>
      </c>
      <c r="B811" s="1" t="s">
        <v>4316</v>
      </c>
    </row>
    <row r="812" spans="1:2">
      <c r="A812" s="1" t="s">
        <v>9465</v>
      </c>
      <c r="B812" s="1" t="s">
        <v>4317</v>
      </c>
    </row>
    <row r="813" spans="1:2">
      <c r="A813" s="1" t="s">
        <v>9466</v>
      </c>
      <c r="B813" s="1" t="s">
        <v>4318</v>
      </c>
    </row>
    <row r="814" spans="1:2">
      <c r="A814" s="1" t="s">
        <v>9467</v>
      </c>
      <c r="B814" s="1" t="s">
        <v>4319</v>
      </c>
    </row>
    <row r="815" spans="1:2">
      <c r="A815" s="1" t="s">
        <v>9468</v>
      </c>
      <c r="B815" s="1" t="s">
        <v>4320</v>
      </c>
    </row>
    <row r="816" spans="1:2">
      <c r="A816" s="1" t="s">
        <v>9469</v>
      </c>
      <c r="B816" s="1" t="s">
        <v>4321</v>
      </c>
    </row>
    <row r="817" spans="1:2">
      <c r="A817" s="1" t="s">
        <v>9470</v>
      </c>
      <c r="B817" s="1" t="s">
        <v>10489</v>
      </c>
    </row>
    <row r="818" spans="1:2">
      <c r="A818" s="1" t="s">
        <v>9471</v>
      </c>
      <c r="B818" s="1" t="s">
        <v>4322</v>
      </c>
    </row>
    <row r="819" spans="1:2">
      <c r="A819" s="1" t="s">
        <v>10257</v>
      </c>
      <c r="B819" s="1" t="s">
        <v>4323</v>
      </c>
    </row>
    <row r="820" spans="1:2">
      <c r="A820" s="1" t="s">
        <v>10745</v>
      </c>
      <c r="B820" s="1" t="s">
        <v>10597</v>
      </c>
    </row>
    <row r="821" spans="1:2">
      <c r="A821" s="1" t="s">
        <v>9472</v>
      </c>
      <c r="B821" s="1" t="s">
        <v>4324</v>
      </c>
    </row>
    <row r="822" spans="1:2">
      <c r="A822" s="1" t="s">
        <v>49065</v>
      </c>
      <c r="B822" s="1" t="s">
        <v>49066</v>
      </c>
    </row>
    <row r="823" spans="1:2">
      <c r="A823" s="1" t="s">
        <v>49067</v>
      </c>
      <c r="B823" s="1" t="s">
        <v>49068</v>
      </c>
    </row>
    <row r="824" spans="1:2">
      <c r="A824" s="1" t="s">
        <v>9473</v>
      </c>
      <c r="B824" s="1" t="s">
        <v>4325</v>
      </c>
    </row>
    <row r="825" spans="1:2">
      <c r="A825" s="1" t="s">
        <v>9474</v>
      </c>
      <c r="B825" s="1" t="s">
        <v>4326</v>
      </c>
    </row>
    <row r="826" spans="1:2">
      <c r="A826" s="1" t="s">
        <v>10258</v>
      </c>
      <c r="B826" s="1" t="s">
        <v>4327</v>
      </c>
    </row>
    <row r="827" spans="1:2">
      <c r="A827" s="1" t="s">
        <v>9475</v>
      </c>
      <c r="B827" s="1" t="s">
        <v>4328</v>
      </c>
    </row>
    <row r="828" spans="1:2">
      <c r="A828" s="1" t="s">
        <v>9476</v>
      </c>
      <c r="B828" s="1" t="s">
        <v>4329</v>
      </c>
    </row>
    <row r="829" spans="1:2">
      <c r="A829" s="1" t="s">
        <v>10696</v>
      </c>
      <c r="B829" s="1" t="s">
        <v>10547</v>
      </c>
    </row>
    <row r="830" spans="1:2">
      <c r="A830" s="1" t="s">
        <v>10697</v>
      </c>
      <c r="B830" s="1" t="s">
        <v>10548</v>
      </c>
    </row>
    <row r="831" spans="1:2">
      <c r="A831" s="1" t="s">
        <v>10698</v>
      </c>
      <c r="B831" s="1" t="s">
        <v>10549</v>
      </c>
    </row>
    <row r="832" spans="1:2">
      <c r="A832" s="1" t="s">
        <v>10699</v>
      </c>
      <c r="B832" s="1" t="s">
        <v>10550</v>
      </c>
    </row>
    <row r="833" spans="1:2">
      <c r="A833" s="1" t="s">
        <v>10700</v>
      </c>
      <c r="B833" s="1" t="s">
        <v>10551</v>
      </c>
    </row>
    <row r="834" spans="1:2">
      <c r="A834" s="1" t="s">
        <v>10701</v>
      </c>
      <c r="B834" s="1" t="s">
        <v>10552</v>
      </c>
    </row>
    <row r="835" spans="1:2">
      <c r="A835" s="1" t="s">
        <v>10702</v>
      </c>
      <c r="B835" s="1" t="s">
        <v>10553</v>
      </c>
    </row>
    <row r="836" spans="1:2">
      <c r="A836" s="1" t="s">
        <v>10703</v>
      </c>
      <c r="B836" s="1" t="s">
        <v>10554</v>
      </c>
    </row>
    <row r="837" spans="1:2">
      <c r="A837" s="1" t="s">
        <v>10704</v>
      </c>
      <c r="B837" s="1" t="s">
        <v>10555</v>
      </c>
    </row>
    <row r="838" spans="1:2">
      <c r="A838" s="1" t="s">
        <v>10705</v>
      </c>
      <c r="B838" s="1" t="s">
        <v>10556</v>
      </c>
    </row>
    <row r="839" spans="1:2">
      <c r="A839" s="1" t="s">
        <v>10706</v>
      </c>
      <c r="B839" s="1" t="s">
        <v>10557</v>
      </c>
    </row>
    <row r="840" spans="1:2">
      <c r="A840" s="1" t="s">
        <v>9477</v>
      </c>
      <c r="B840" s="1" t="s">
        <v>4330</v>
      </c>
    </row>
    <row r="841" spans="1:2">
      <c r="A841" s="1" t="s">
        <v>9478</v>
      </c>
      <c r="B841" s="1" t="s">
        <v>4331</v>
      </c>
    </row>
    <row r="842" spans="1:2">
      <c r="A842" s="1" t="s">
        <v>9479</v>
      </c>
      <c r="B842" s="1" t="s">
        <v>4332</v>
      </c>
    </row>
    <row r="843" spans="1:2">
      <c r="A843" s="1" t="s">
        <v>9480</v>
      </c>
      <c r="B843" s="1" t="s">
        <v>4333</v>
      </c>
    </row>
    <row r="844" spans="1:2">
      <c r="A844" s="1" t="s">
        <v>9481</v>
      </c>
      <c r="B844" s="1" t="s">
        <v>4334</v>
      </c>
    </row>
    <row r="845" spans="1:2">
      <c r="A845" s="1" t="s">
        <v>9482</v>
      </c>
      <c r="B845" s="1" t="s">
        <v>4335</v>
      </c>
    </row>
    <row r="846" spans="1:2">
      <c r="A846" s="1" t="s">
        <v>9483</v>
      </c>
      <c r="B846" s="1" t="s">
        <v>4336</v>
      </c>
    </row>
    <row r="847" spans="1:2">
      <c r="A847" s="1" t="s">
        <v>9484</v>
      </c>
      <c r="B847" s="1" t="s">
        <v>4337</v>
      </c>
    </row>
    <row r="848" spans="1:2">
      <c r="A848" s="1" t="s">
        <v>9485</v>
      </c>
      <c r="B848" s="1" t="s">
        <v>4338</v>
      </c>
    </row>
    <row r="849" spans="1:2">
      <c r="A849" s="1" t="s">
        <v>9486</v>
      </c>
      <c r="B849" s="1" t="s">
        <v>4339</v>
      </c>
    </row>
    <row r="850" spans="1:2">
      <c r="A850" s="1" t="s">
        <v>9487</v>
      </c>
      <c r="B850" s="1" t="s">
        <v>4340</v>
      </c>
    </row>
    <row r="851" spans="1:2">
      <c r="A851" s="1" t="s">
        <v>9488</v>
      </c>
      <c r="B851" s="1" t="s">
        <v>4341</v>
      </c>
    </row>
    <row r="852" spans="1:2">
      <c r="A852" s="1" t="s">
        <v>9489</v>
      </c>
      <c r="B852" s="1" t="s">
        <v>4342</v>
      </c>
    </row>
    <row r="853" spans="1:2">
      <c r="A853" s="1" t="s">
        <v>10259</v>
      </c>
      <c r="B853" s="1" t="s">
        <v>4343</v>
      </c>
    </row>
    <row r="854" spans="1:2">
      <c r="A854" s="1" t="s">
        <v>10260</v>
      </c>
      <c r="B854" s="1" t="s">
        <v>4344</v>
      </c>
    </row>
    <row r="855" spans="1:2">
      <c r="A855" s="1" t="s">
        <v>10261</v>
      </c>
      <c r="B855" s="1" t="s">
        <v>4345</v>
      </c>
    </row>
    <row r="856" spans="1:2">
      <c r="A856" s="1" t="s">
        <v>10262</v>
      </c>
      <c r="B856" s="1" t="s">
        <v>4346</v>
      </c>
    </row>
    <row r="857" spans="1:2">
      <c r="A857" s="1" t="s">
        <v>10263</v>
      </c>
      <c r="B857" s="1" t="s">
        <v>4347</v>
      </c>
    </row>
    <row r="858" spans="1:2">
      <c r="A858" s="1" t="s">
        <v>10695</v>
      </c>
      <c r="B858" s="1" t="s">
        <v>10546</v>
      </c>
    </row>
    <row r="859" spans="1:2">
      <c r="A859" s="1" t="s">
        <v>10264</v>
      </c>
      <c r="B859" s="1" t="s">
        <v>4348</v>
      </c>
    </row>
    <row r="860" spans="1:2">
      <c r="A860" s="1" t="s">
        <v>9490</v>
      </c>
      <c r="B860" s="1" t="s">
        <v>4349</v>
      </c>
    </row>
    <row r="861" spans="1:2">
      <c r="A861" s="1" t="s">
        <v>9491</v>
      </c>
      <c r="B861" s="1" t="s">
        <v>4350</v>
      </c>
    </row>
    <row r="862" spans="1:2">
      <c r="A862" s="1" t="s">
        <v>10746</v>
      </c>
      <c r="B862" s="1" t="s">
        <v>10598</v>
      </c>
    </row>
    <row r="863" spans="1:2">
      <c r="A863" s="1" t="s">
        <v>49069</v>
      </c>
      <c r="B863" s="1" t="s">
        <v>49070</v>
      </c>
    </row>
    <row r="864" spans="1:2">
      <c r="A864" s="1" t="s">
        <v>10265</v>
      </c>
      <c r="B864" s="1" t="s">
        <v>4351</v>
      </c>
    </row>
    <row r="865" spans="1:2">
      <c r="A865" s="1" t="s">
        <v>10266</v>
      </c>
      <c r="B865" s="1" t="s">
        <v>4352</v>
      </c>
    </row>
    <row r="866" spans="1:2">
      <c r="A866" s="1" t="s">
        <v>10267</v>
      </c>
      <c r="B866" s="1" t="s">
        <v>11765</v>
      </c>
    </row>
    <row r="867" spans="1:2">
      <c r="A867" s="1" t="s">
        <v>10268</v>
      </c>
      <c r="B867" s="1" t="s">
        <v>11766</v>
      </c>
    </row>
    <row r="868" spans="1:2">
      <c r="A868" s="1" t="s">
        <v>11767</v>
      </c>
      <c r="B868" s="1" t="s">
        <v>11768</v>
      </c>
    </row>
    <row r="869" spans="1:2">
      <c r="A869" s="1" t="s">
        <v>11769</v>
      </c>
      <c r="B869" s="1" t="s">
        <v>11770</v>
      </c>
    </row>
    <row r="870" spans="1:2">
      <c r="A870" s="1" t="s">
        <v>9492</v>
      </c>
      <c r="B870" s="1" t="s">
        <v>4353</v>
      </c>
    </row>
    <row r="871" spans="1:2">
      <c r="A871" s="1" t="s">
        <v>9493</v>
      </c>
      <c r="B871" s="1" t="s">
        <v>4354</v>
      </c>
    </row>
    <row r="872" spans="1:2">
      <c r="A872" s="1" t="s">
        <v>9494</v>
      </c>
      <c r="B872" s="1" t="s">
        <v>4355</v>
      </c>
    </row>
    <row r="873" spans="1:2">
      <c r="A873" s="1" t="s">
        <v>9495</v>
      </c>
      <c r="B873" s="1" t="s">
        <v>4356</v>
      </c>
    </row>
    <row r="874" spans="1:2">
      <c r="A874" s="1" t="s">
        <v>10747</v>
      </c>
      <c r="B874" s="1" t="s">
        <v>10599</v>
      </c>
    </row>
    <row r="875" spans="1:2">
      <c r="A875" s="1" t="s">
        <v>9496</v>
      </c>
      <c r="B875" s="1" t="s">
        <v>4357</v>
      </c>
    </row>
    <row r="876" spans="1:2">
      <c r="A876" s="1" t="s">
        <v>9497</v>
      </c>
      <c r="B876" s="1" t="s">
        <v>4358</v>
      </c>
    </row>
    <row r="877" spans="1:2">
      <c r="A877" s="1" t="s">
        <v>9498</v>
      </c>
      <c r="B877" s="1" t="s">
        <v>4359</v>
      </c>
    </row>
    <row r="878" spans="1:2">
      <c r="A878" s="1" t="s">
        <v>9499</v>
      </c>
      <c r="B878" s="1" t="s">
        <v>4360</v>
      </c>
    </row>
    <row r="879" spans="1:2">
      <c r="A879" s="1" t="s">
        <v>9500</v>
      </c>
      <c r="B879" s="1" t="s">
        <v>4361</v>
      </c>
    </row>
    <row r="880" spans="1:2">
      <c r="A880" s="1" t="s">
        <v>9501</v>
      </c>
      <c r="B880" s="1" t="s">
        <v>4362</v>
      </c>
    </row>
    <row r="881" spans="1:2">
      <c r="A881" s="1" t="s">
        <v>9502</v>
      </c>
      <c r="B881" s="1" t="s">
        <v>4363</v>
      </c>
    </row>
    <row r="882" spans="1:2">
      <c r="A882" s="1" t="s">
        <v>9503</v>
      </c>
      <c r="B882" s="1" t="s">
        <v>4364</v>
      </c>
    </row>
    <row r="883" spans="1:2">
      <c r="A883" s="1" t="s">
        <v>9504</v>
      </c>
      <c r="B883" s="1" t="s">
        <v>4365</v>
      </c>
    </row>
    <row r="884" spans="1:2">
      <c r="A884" s="1" t="s">
        <v>9505</v>
      </c>
      <c r="B884" s="1" t="s">
        <v>4366</v>
      </c>
    </row>
    <row r="885" spans="1:2">
      <c r="A885" s="1" t="s">
        <v>9506</v>
      </c>
      <c r="B885" s="1" t="s">
        <v>4367</v>
      </c>
    </row>
    <row r="886" spans="1:2">
      <c r="A886" s="1" t="s">
        <v>9507</v>
      </c>
      <c r="B886" s="1" t="s">
        <v>4368</v>
      </c>
    </row>
    <row r="887" spans="1:2">
      <c r="A887" s="1" t="s">
        <v>9508</v>
      </c>
      <c r="B887" s="1" t="s">
        <v>4369</v>
      </c>
    </row>
    <row r="888" spans="1:2">
      <c r="A888" s="1" t="s">
        <v>9509</v>
      </c>
      <c r="B888" s="1" t="s">
        <v>4370</v>
      </c>
    </row>
    <row r="889" spans="1:2">
      <c r="A889" s="1" t="s">
        <v>9510</v>
      </c>
      <c r="B889" s="1" t="s">
        <v>4371</v>
      </c>
    </row>
    <row r="890" spans="1:2">
      <c r="A890" s="1" t="s">
        <v>9511</v>
      </c>
      <c r="B890" s="1" t="s">
        <v>4372</v>
      </c>
    </row>
    <row r="891" spans="1:2">
      <c r="A891" s="1" t="s">
        <v>9512</v>
      </c>
      <c r="B891" s="1" t="s">
        <v>4373</v>
      </c>
    </row>
    <row r="892" spans="1:2">
      <c r="A892" s="1" t="s">
        <v>9513</v>
      </c>
      <c r="B892" s="1" t="s">
        <v>4374</v>
      </c>
    </row>
    <row r="893" spans="1:2">
      <c r="A893" s="1" t="s">
        <v>9514</v>
      </c>
      <c r="B893" s="1" t="s">
        <v>4375</v>
      </c>
    </row>
    <row r="894" spans="1:2">
      <c r="A894" s="1" t="s">
        <v>9515</v>
      </c>
      <c r="B894" s="1" t="s">
        <v>4376</v>
      </c>
    </row>
    <row r="895" spans="1:2">
      <c r="A895" s="1" t="s">
        <v>9516</v>
      </c>
      <c r="B895" s="1" t="s">
        <v>4377</v>
      </c>
    </row>
    <row r="896" spans="1:2">
      <c r="A896" s="1" t="s">
        <v>9517</v>
      </c>
      <c r="B896" s="1" t="s">
        <v>4378</v>
      </c>
    </row>
    <row r="897" spans="1:2">
      <c r="A897" s="1" t="s">
        <v>9518</v>
      </c>
      <c r="B897" s="1" t="s">
        <v>4379</v>
      </c>
    </row>
    <row r="898" spans="1:2">
      <c r="A898" s="1" t="s">
        <v>9519</v>
      </c>
      <c r="B898" s="1" t="s">
        <v>4380</v>
      </c>
    </row>
    <row r="899" spans="1:2">
      <c r="A899" s="1" t="s">
        <v>9520</v>
      </c>
      <c r="B899" s="1" t="s">
        <v>4381</v>
      </c>
    </row>
    <row r="900" spans="1:2">
      <c r="A900" s="1" t="s">
        <v>9521</v>
      </c>
      <c r="B900" s="1" t="s">
        <v>4382</v>
      </c>
    </row>
    <row r="901" spans="1:2">
      <c r="A901" s="1" t="s">
        <v>9522</v>
      </c>
      <c r="B901" s="1" t="s">
        <v>4383</v>
      </c>
    </row>
    <row r="902" spans="1:2">
      <c r="A902" s="1" t="s">
        <v>59560</v>
      </c>
      <c r="B902" s="1" t="s">
        <v>59561</v>
      </c>
    </row>
    <row r="903" spans="1:2">
      <c r="A903" s="1" t="s">
        <v>9523</v>
      </c>
      <c r="B903" s="1" t="s">
        <v>4384</v>
      </c>
    </row>
    <row r="904" spans="1:2">
      <c r="A904" s="1" t="s">
        <v>9524</v>
      </c>
      <c r="B904" s="1" t="s">
        <v>4385</v>
      </c>
    </row>
    <row r="905" spans="1:2">
      <c r="A905" s="1" t="s">
        <v>9525</v>
      </c>
      <c r="B905" s="1" t="s">
        <v>4386</v>
      </c>
    </row>
    <row r="906" spans="1:2">
      <c r="A906" s="1" t="s">
        <v>9526</v>
      </c>
      <c r="B906" s="1" t="s">
        <v>4387</v>
      </c>
    </row>
    <row r="907" spans="1:2">
      <c r="A907" s="1" t="s">
        <v>9527</v>
      </c>
      <c r="B907" s="1" t="s">
        <v>4388</v>
      </c>
    </row>
    <row r="908" spans="1:2">
      <c r="A908" s="1" t="s">
        <v>9528</v>
      </c>
      <c r="B908" s="1" t="s">
        <v>4389</v>
      </c>
    </row>
    <row r="909" spans="1:2">
      <c r="A909" s="1" t="s">
        <v>9529</v>
      </c>
      <c r="B909" s="1" t="s">
        <v>4390</v>
      </c>
    </row>
    <row r="910" spans="1:2">
      <c r="A910" s="1" t="s">
        <v>9530</v>
      </c>
      <c r="B910" s="1" t="s">
        <v>4391</v>
      </c>
    </row>
    <row r="911" spans="1:2">
      <c r="A911" s="1" t="s">
        <v>9531</v>
      </c>
      <c r="B911" s="1" t="s">
        <v>4392</v>
      </c>
    </row>
    <row r="912" spans="1:2">
      <c r="A912" s="1" t="s">
        <v>9532</v>
      </c>
      <c r="B912" s="1" t="s">
        <v>4393</v>
      </c>
    </row>
    <row r="913" spans="1:2">
      <c r="A913" s="1" t="s">
        <v>9533</v>
      </c>
      <c r="B913" s="1" t="s">
        <v>4394</v>
      </c>
    </row>
    <row r="914" spans="1:2">
      <c r="A914" s="1" t="s">
        <v>10269</v>
      </c>
      <c r="B914" s="1" t="s">
        <v>4395</v>
      </c>
    </row>
    <row r="915" spans="1:2">
      <c r="A915" s="1" t="s">
        <v>10748</v>
      </c>
      <c r="B915" s="1" t="s">
        <v>10600</v>
      </c>
    </row>
    <row r="916" spans="1:2">
      <c r="A916" s="1" t="s">
        <v>9534</v>
      </c>
      <c r="B916" s="1" t="s">
        <v>4396</v>
      </c>
    </row>
    <row r="917" spans="1:2">
      <c r="A917" s="1" t="s">
        <v>49071</v>
      </c>
      <c r="B917" s="1" t="s">
        <v>49072</v>
      </c>
    </row>
    <row r="918" spans="1:2">
      <c r="A918" s="1" t="s">
        <v>49073</v>
      </c>
      <c r="B918" s="1" t="s">
        <v>49074</v>
      </c>
    </row>
    <row r="919" spans="1:2">
      <c r="A919" s="1" t="s">
        <v>9535</v>
      </c>
      <c r="B919" s="1" t="s">
        <v>4397</v>
      </c>
    </row>
    <row r="920" spans="1:2">
      <c r="A920" s="1" t="s">
        <v>9536</v>
      </c>
      <c r="B920" s="1" t="s">
        <v>4398</v>
      </c>
    </row>
    <row r="921" spans="1:2">
      <c r="A921" s="1" t="s">
        <v>10271</v>
      </c>
      <c r="B921" s="1" t="s">
        <v>4399</v>
      </c>
    </row>
    <row r="922" spans="1:2">
      <c r="A922" s="1" t="s">
        <v>9537</v>
      </c>
      <c r="B922" s="1" t="s">
        <v>4400</v>
      </c>
    </row>
    <row r="923" spans="1:2">
      <c r="A923" s="1" t="s">
        <v>9538</v>
      </c>
      <c r="B923" s="1" t="s">
        <v>4401</v>
      </c>
    </row>
    <row r="924" spans="1:2">
      <c r="A924" s="1" t="s">
        <v>9539</v>
      </c>
      <c r="B924" s="1" t="s">
        <v>4402</v>
      </c>
    </row>
    <row r="925" spans="1:2">
      <c r="A925" s="1" t="s">
        <v>9540</v>
      </c>
      <c r="B925" s="1" t="s">
        <v>4403</v>
      </c>
    </row>
    <row r="926" spans="1:2">
      <c r="A926" s="1" t="s">
        <v>9541</v>
      </c>
      <c r="B926" s="1" t="s">
        <v>4404</v>
      </c>
    </row>
    <row r="927" spans="1:2">
      <c r="A927" s="1" t="s">
        <v>9542</v>
      </c>
      <c r="B927" s="1" t="s">
        <v>4405</v>
      </c>
    </row>
    <row r="928" spans="1:2">
      <c r="A928" s="1" t="s">
        <v>9543</v>
      </c>
      <c r="B928" s="1" t="s">
        <v>4406</v>
      </c>
    </row>
    <row r="929" spans="1:2">
      <c r="A929" s="1" t="s">
        <v>9544</v>
      </c>
      <c r="B929" s="1" t="s">
        <v>4407</v>
      </c>
    </row>
    <row r="930" spans="1:2">
      <c r="A930" s="1" t="s">
        <v>9545</v>
      </c>
      <c r="B930" s="1" t="s">
        <v>4408</v>
      </c>
    </row>
    <row r="931" spans="1:2">
      <c r="A931" s="1" t="s">
        <v>9546</v>
      </c>
      <c r="B931" s="1" t="s">
        <v>4409</v>
      </c>
    </row>
    <row r="932" spans="1:2">
      <c r="A932" s="1" t="s">
        <v>9547</v>
      </c>
      <c r="B932" s="1" t="s">
        <v>4410</v>
      </c>
    </row>
    <row r="933" spans="1:2">
      <c r="A933" s="1" t="s">
        <v>9548</v>
      </c>
      <c r="B933" s="1" t="s">
        <v>4411</v>
      </c>
    </row>
    <row r="934" spans="1:2">
      <c r="A934" s="1" t="s">
        <v>9549</v>
      </c>
      <c r="B934" s="1" t="s">
        <v>4412</v>
      </c>
    </row>
    <row r="935" spans="1:2">
      <c r="A935" s="1" t="s">
        <v>9550</v>
      </c>
      <c r="B935" s="1" t="s">
        <v>4413</v>
      </c>
    </row>
    <row r="936" spans="1:2">
      <c r="A936" s="1" t="s">
        <v>9551</v>
      </c>
      <c r="B936" s="1" t="s">
        <v>4414</v>
      </c>
    </row>
    <row r="937" spans="1:2">
      <c r="A937" s="1" t="s">
        <v>9552</v>
      </c>
      <c r="B937" s="1" t="s">
        <v>4415</v>
      </c>
    </row>
    <row r="938" spans="1:2">
      <c r="A938" s="1" t="s">
        <v>10272</v>
      </c>
      <c r="B938" s="1" t="s">
        <v>4416</v>
      </c>
    </row>
    <row r="939" spans="1:2">
      <c r="A939" s="1" t="s">
        <v>10273</v>
      </c>
      <c r="B939" s="1" t="s">
        <v>4417</v>
      </c>
    </row>
    <row r="940" spans="1:2">
      <c r="A940" s="1" t="s">
        <v>10274</v>
      </c>
      <c r="B940" s="1" t="s">
        <v>4418</v>
      </c>
    </row>
    <row r="941" spans="1:2">
      <c r="A941" s="1" t="s">
        <v>10275</v>
      </c>
      <c r="B941" s="1" t="s">
        <v>4419</v>
      </c>
    </row>
    <row r="942" spans="1:2">
      <c r="A942" s="1" t="s">
        <v>10276</v>
      </c>
      <c r="B942" s="1" t="s">
        <v>4420</v>
      </c>
    </row>
    <row r="943" spans="1:2">
      <c r="A943" s="1" t="s">
        <v>10707</v>
      </c>
      <c r="B943" s="1" t="s">
        <v>10558</v>
      </c>
    </row>
    <row r="944" spans="1:2">
      <c r="A944" s="1" t="s">
        <v>10277</v>
      </c>
      <c r="B944" s="1" t="s">
        <v>4421</v>
      </c>
    </row>
    <row r="945" spans="1:2">
      <c r="A945" s="1" t="s">
        <v>9553</v>
      </c>
      <c r="B945" s="1" t="s">
        <v>4422</v>
      </c>
    </row>
    <row r="946" spans="1:2">
      <c r="A946" s="1" t="s">
        <v>9554</v>
      </c>
      <c r="B946" s="1" t="s">
        <v>4423</v>
      </c>
    </row>
    <row r="947" spans="1:2">
      <c r="A947" s="1" t="s">
        <v>10749</v>
      </c>
      <c r="B947" s="1" t="s">
        <v>10601</v>
      </c>
    </row>
    <row r="948" spans="1:2">
      <c r="A948" s="1" t="s">
        <v>49075</v>
      </c>
      <c r="B948" s="1" t="s">
        <v>49076</v>
      </c>
    </row>
    <row r="949" spans="1:2">
      <c r="A949" s="1" t="s">
        <v>10278</v>
      </c>
      <c r="B949" s="1" t="s">
        <v>4424</v>
      </c>
    </row>
    <row r="950" spans="1:2">
      <c r="A950" s="1" t="s">
        <v>10279</v>
      </c>
      <c r="B950" s="1" t="s">
        <v>4425</v>
      </c>
    </row>
    <row r="951" spans="1:2">
      <c r="A951" s="1" t="s">
        <v>10280</v>
      </c>
      <c r="B951" s="1" t="s">
        <v>11771</v>
      </c>
    </row>
    <row r="952" spans="1:2">
      <c r="A952" s="1" t="s">
        <v>10281</v>
      </c>
      <c r="B952" s="1" t="s">
        <v>11772</v>
      </c>
    </row>
    <row r="953" spans="1:2">
      <c r="A953" s="1" t="s">
        <v>11773</v>
      </c>
      <c r="B953" s="1" t="s">
        <v>11774</v>
      </c>
    </row>
    <row r="954" spans="1:2">
      <c r="A954" s="1" t="s">
        <v>11775</v>
      </c>
      <c r="B954" s="1" t="s">
        <v>11776</v>
      </c>
    </row>
    <row r="955" spans="1:2">
      <c r="A955" s="1" t="s">
        <v>9555</v>
      </c>
      <c r="B955" s="1" t="s">
        <v>4426</v>
      </c>
    </row>
    <row r="956" spans="1:2">
      <c r="A956" s="1" t="s">
        <v>9556</v>
      </c>
      <c r="B956" s="1" t="s">
        <v>4427</v>
      </c>
    </row>
    <row r="957" spans="1:2">
      <c r="A957" s="1" t="s">
        <v>9557</v>
      </c>
      <c r="B957" s="1" t="s">
        <v>4428</v>
      </c>
    </row>
    <row r="958" spans="1:2">
      <c r="A958" s="1" t="s">
        <v>9558</v>
      </c>
      <c r="B958" s="1" t="s">
        <v>4429</v>
      </c>
    </row>
    <row r="959" spans="1:2">
      <c r="A959" s="1" t="s">
        <v>10750</v>
      </c>
      <c r="B959" s="1" t="s">
        <v>10602</v>
      </c>
    </row>
    <row r="960" spans="1:2">
      <c r="A960" s="1" t="s">
        <v>9559</v>
      </c>
      <c r="B960" s="1" t="s">
        <v>4430</v>
      </c>
    </row>
    <row r="961" spans="1:2">
      <c r="A961" s="1" t="s">
        <v>9560</v>
      </c>
      <c r="B961" s="1" t="s">
        <v>4431</v>
      </c>
    </row>
    <row r="962" spans="1:2">
      <c r="A962" s="1" t="s">
        <v>9561</v>
      </c>
      <c r="B962" s="1" t="s">
        <v>4432</v>
      </c>
    </row>
    <row r="963" spans="1:2">
      <c r="A963" s="1" t="s">
        <v>9562</v>
      </c>
      <c r="B963" s="1" t="s">
        <v>4433</v>
      </c>
    </row>
    <row r="964" spans="1:2">
      <c r="A964" s="1" t="s">
        <v>9563</v>
      </c>
      <c r="B964" s="1" t="s">
        <v>4434</v>
      </c>
    </row>
    <row r="965" spans="1:2">
      <c r="A965" s="1" t="s">
        <v>9564</v>
      </c>
      <c r="B965" s="1" t="s">
        <v>4435</v>
      </c>
    </row>
    <row r="966" spans="1:2">
      <c r="A966" s="1" t="s">
        <v>9565</v>
      </c>
      <c r="B966" s="1" t="s">
        <v>4436</v>
      </c>
    </row>
    <row r="967" spans="1:2">
      <c r="A967" s="1" t="s">
        <v>9566</v>
      </c>
      <c r="B967" s="1" t="s">
        <v>4437</v>
      </c>
    </row>
    <row r="968" spans="1:2">
      <c r="A968" s="1" t="s">
        <v>9567</v>
      </c>
      <c r="B968" s="1" t="s">
        <v>4438</v>
      </c>
    </row>
    <row r="969" spans="1:2">
      <c r="A969" s="1" t="s">
        <v>9568</v>
      </c>
      <c r="B969" s="1" t="s">
        <v>4439</v>
      </c>
    </row>
    <row r="970" spans="1:2">
      <c r="A970" s="1" t="s">
        <v>9569</v>
      </c>
      <c r="B970" s="1" t="s">
        <v>4440</v>
      </c>
    </row>
    <row r="971" spans="1:2">
      <c r="A971" s="1" t="s">
        <v>9570</v>
      </c>
      <c r="B971" s="1" t="s">
        <v>4441</v>
      </c>
    </row>
    <row r="972" spans="1:2">
      <c r="A972" s="1" t="s">
        <v>9571</v>
      </c>
      <c r="B972" s="1" t="s">
        <v>4442</v>
      </c>
    </row>
    <row r="973" spans="1:2">
      <c r="A973" s="1" t="s">
        <v>9572</v>
      </c>
      <c r="B973" s="1" t="s">
        <v>4443</v>
      </c>
    </row>
    <row r="974" spans="1:2">
      <c r="A974" s="1" t="s">
        <v>9573</v>
      </c>
      <c r="B974" s="1" t="s">
        <v>4444</v>
      </c>
    </row>
    <row r="975" spans="1:2">
      <c r="A975" s="1" t="s">
        <v>9574</v>
      </c>
      <c r="B975" s="1" t="s">
        <v>4445</v>
      </c>
    </row>
    <row r="976" spans="1:2">
      <c r="A976" s="1" t="s">
        <v>9575</v>
      </c>
      <c r="B976" s="1" t="s">
        <v>4446</v>
      </c>
    </row>
    <row r="977" spans="1:2">
      <c r="A977" s="1" t="s">
        <v>9576</v>
      </c>
      <c r="B977" s="1" t="s">
        <v>4447</v>
      </c>
    </row>
    <row r="978" spans="1:2">
      <c r="A978" s="1" t="s">
        <v>9577</v>
      </c>
      <c r="B978" s="1" t="s">
        <v>4448</v>
      </c>
    </row>
    <row r="979" spans="1:2">
      <c r="A979" s="1" t="s">
        <v>9578</v>
      </c>
      <c r="B979" s="1" t="s">
        <v>4449</v>
      </c>
    </row>
    <row r="980" spans="1:2">
      <c r="A980" s="1" t="s">
        <v>9579</v>
      </c>
      <c r="B980" s="1" t="s">
        <v>4450</v>
      </c>
    </row>
    <row r="981" spans="1:2">
      <c r="A981" s="1" t="s">
        <v>9580</v>
      </c>
      <c r="B981" s="1" t="s">
        <v>4451</v>
      </c>
    </row>
    <row r="982" spans="1:2">
      <c r="A982" s="1" t="s">
        <v>9581</v>
      </c>
      <c r="B982" s="1" t="s">
        <v>4452</v>
      </c>
    </row>
    <row r="983" spans="1:2">
      <c r="A983" s="1" t="s">
        <v>9582</v>
      </c>
      <c r="B983" s="1" t="s">
        <v>4453</v>
      </c>
    </row>
    <row r="984" spans="1:2">
      <c r="A984" s="1" t="s">
        <v>9583</v>
      </c>
      <c r="B984" s="1" t="s">
        <v>4454</v>
      </c>
    </row>
    <row r="985" spans="1:2">
      <c r="A985" s="1" t="s">
        <v>9584</v>
      </c>
      <c r="B985" s="1" t="s">
        <v>4455</v>
      </c>
    </row>
    <row r="986" spans="1:2">
      <c r="A986" s="1" t="s">
        <v>59562</v>
      </c>
      <c r="B986" s="1" t="s">
        <v>59563</v>
      </c>
    </row>
    <row r="987" spans="1:2">
      <c r="A987" s="1" t="s">
        <v>9585</v>
      </c>
      <c r="B987" s="1" t="s">
        <v>4456</v>
      </c>
    </row>
    <row r="988" spans="1:2">
      <c r="A988" s="1" t="s">
        <v>9586</v>
      </c>
      <c r="B988" s="1" t="s">
        <v>4457</v>
      </c>
    </row>
    <row r="989" spans="1:2">
      <c r="A989" s="1" t="s">
        <v>9587</v>
      </c>
      <c r="B989" s="1" t="s">
        <v>4458</v>
      </c>
    </row>
    <row r="990" spans="1:2">
      <c r="A990" s="1" t="s">
        <v>9588</v>
      </c>
      <c r="B990" s="1" t="s">
        <v>4459</v>
      </c>
    </row>
    <row r="991" spans="1:2">
      <c r="A991" s="1" t="s">
        <v>9589</v>
      </c>
      <c r="B991" s="1" t="s">
        <v>4460</v>
      </c>
    </row>
    <row r="992" spans="1:2">
      <c r="A992" s="1" t="s">
        <v>9590</v>
      </c>
      <c r="B992" s="1" t="s">
        <v>4461</v>
      </c>
    </row>
    <row r="993" spans="1:2">
      <c r="A993" s="1" t="s">
        <v>9591</v>
      </c>
      <c r="B993" s="1" t="s">
        <v>4462</v>
      </c>
    </row>
    <row r="994" spans="1:2">
      <c r="A994" s="1" t="s">
        <v>9592</v>
      </c>
      <c r="B994" s="1" t="s">
        <v>4463</v>
      </c>
    </row>
    <row r="995" spans="1:2">
      <c r="A995" s="1" t="s">
        <v>9593</v>
      </c>
      <c r="B995" s="1" t="s">
        <v>4464</v>
      </c>
    </row>
    <row r="996" spans="1:2">
      <c r="A996" s="1" t="s">
        <v>9594</v>
      </c>
      <c r="B996" s="1" t="s">
        <v>4465</v>
      </c>
    </row>
    <row r="997" spans="1:2">
      <c r="A997" s="1" t="s">
        <v>10282</v>
      </c>
      <c r="B997" s="1" t="s">
        <v>4466</v>
      </c>
    </row>
    <row r="998" spans="1:2">
      <c r="A998" s="1" t="s">
        <v>10751</v>
      </c>
      <c r="B998" s="1" t="s">
        <v>10603</v>
      </c>
    </row>
    <row r="999" spans="1:2">
      <c r="A999" s="1" t="s">
        <v>9595</v>
      </c>
      <c r="B999" s="1" t="s">
        <v>4467</v>
      </c>
    </row>
    <row r="1000" spans="1:2">
      <c r="A1000" s="1" t="s">
        <v>49077</v>
      </c>
      <c r="B1000" s="1" t="s">
        <v>49078</v>
      </c>
    </row>
    <row r="1001" spans="1:2">
      <c r="A1001" s="1" t="s">
        <v>49079</v>
      </c>
      <c r="B1001" s="1" t="s">
        <v>49080</v>
      </c>
    </row>
    <row r="1002" spans="1:2">
      <c r="A1002" s="1" t="s">
        <v>9596</v>
      </c>
      <c r="B1002" s="1" t="s">
        <v>4468</v>
      </c>
    </row>
    <row r="1003" spans="1:2">
      <c r="A1003" s="1" t="s">
        <v>9597</v>
      </c>
      <c r="B1003" s="1" t="s">
        <v>4469</v>
      </c>
    </row>
    <row r="1004" spans="1:2">
      <c r="A1004" s="1" t="s">
        <v>10283</v>
      </c>
      <c r="B1004" s="1" t="s">
        <v>4470</v>
      </c>
    </row>
    <row r="1005" spans="1:2">
      <c r="A1005" s="1" t="s">
        <v>9598</v>
      </c>
      <c r="B1005" s="1" t="s">
        <v>4471</v>
      </c>
    </row>
    <row r="1006" spans="1:2">
      <c r="A1006" s="1" t="s">
        <v>9599</v>
      </c>
      <c r="B1006" s="1" t="s">
        <v>4472</v>
      </c>
    </row>
    <row r="1007" spans="1:2">
      <c r="A1007" s="1" t="s">
        <v>9600</v>
      </c>
      <c r="B1007" s="1" t="s">
        <v>4473</v>
      </c>
    </row>
    <row r="1008" spans="1:2">
      <c r="A1008" s="1" t="s">
        <v>9601</v>
      </c>
      <c r="B1008" s="1" t="s">
        <v>4474</v>
      </c>
    </row>
    <row r="1009" spans="1:2">
      <c r="A1009" s="1" t="s">
        <v>9602</v>
      </c>
      <c r="B1009" s="1" t="s">
        <v>4475</v>
      </c>
    </row>
    <row r="1010" spans="1:2">
      <c r="A1010" s="1" t="s">
        <v>9603</v>
      </c>
      <c r="B1010" s="1" t="s">
        <v>4476</v>
      </c>
    </row>
    <row r="1011" spans="1:2">
      <c r="A1011" s="1" t="s">
        <v>9604</v>
      </c>
      <c r="B1011" s="1" t="s">
        <v>4477</v>
      </c>
    </row>
    <row r="1012" spans="1:2">
      <c r="A1012" s="1" t="s">
        <v>9605</v>
      </c>
      <c r="B1012" s="1" t="s">
        <v>4478</v>
      </c>
    </row>
    <row r="1013" spans="1:2">
      <c r="A1013" s="1" t="s">
        <v>9606</v>
      </c>
      <c r="B1013" s="1" t="s">
        <v>4479</v>
      </c>
    </row>
    <row r="1014" spans="1:2">
      <c r="A1014" s="1" t="s">
        <v>9607</v>
      </c>
      <c r="B1014" s="1" t="s">
        <v>4480</v>
      </c>
    </row>
    <row r="1015" spans="1:2">
      <c r="A1015" s="1" t="s">
        <v>9608</v>
      </c>
      <c r="B1015" s="1" t="s">
        <v>4481</v>
      </c>
    </row>
    <row r="1016" spans="1:2">
      <c r="A1016" s="1" t="s">
        <v>9609</v>
      </c>
      <c r="B1016" s="1" t="s">
        <v>4482</v>
      </c>
    </row>
    <row r="1017" spans="1:2">
      <c r="A1017" s="1" t="s">
        <v>9610</v>
      </c>
      <c r="B1017" s="1" t="s">
        <v>4483</v>
      </c>
    </row>
    <row r="1018" spans="1:2">
      <c r="A1018" s="1" t="s">
        <v>9611</v>
      </c>
      <c r="B1018" s="1" t="s">
        <v>4484</v>
      </c>
    </row>
    <row r="1019" spans="1:2">
      <c r="A1019" s="1" t="s">
        <v>9612</v>
      </c>
      <c r="B1019" s="1" t="s">
        <v>4485</v>
      </c>
    </row>
    <row r="1020" spans="1:2">
      <c r="A1020" s="1" t="s">
        <v>10284</v>
      </c>
      <c r="B1020" s="1" t="s">
        <v>4486</v>
      </c>
    </row>
    <row r="1021" spans="1:2">
      <c r="A1021" s="1" t="s">
        <v>10285</v>
      </c>
      <c r="B1021" s="1" t="s">
        <v>4487</v>
      </c>
    </row>
    <row r="1022" spans="1:2">
      <c r="A1022" s="1" t="s">
        <v>10286</v>
      </c>
      <c r="B1022" s="1" t="s">
        <v>4488</v>
      </c>
    </row>
    <row r="1023" spans="1:2">
      <c r="A1023" s="1" t="s">
        <v>10287</v>
      </c>
      <c r="B1023" s="1" t="s">
        <v>4489</v>
      </c>
    </row>
    <row r="1024" spans="1:2">
      <c r="A1024" s="1" t="s">
        <v>10288</v>
      </c>
      <c r="B1024" s="1" t="s">
        <v>4490</v>
      </c>
    </row>
    <row r="1025" spans="1:2">
      <c r="A1025" s="1" t="s">
        <v>10708</v>
      </c>
      <c r="B1025" s="1" t="s">
        <v>10559</v>
      </c>
    </row>
    <row r="1026" spans="1:2">
      <c r="A1026" s="1" t="s">
        <v>10289</v>
      </c>
      <c r="B1026" s="1" t="s">
        <v>4491</v>
      </c>
    </row>
    <row r="1027" spans="1:2">
      <c r="A1027" s="1" t="s">
        <v>9613</v>
      </c>
      <c r="B1027" s="1" t="s">
        <v>4492</v>
      </c>
    </row>
    <row r="1028" spans="1:2">
      <c r="A1028" s="1" t="s">
        <v>9614</v>
      </c>
      <c r="B1028" s="1" t="s">
        <v>4493</v>
      </c>
    </row>
    <row r="1029" spans="1:2">
      <c r="A1029" s="1" t="s">
        <v>10752</v>
      </c>
      <c r="B1029" s="1" t="s">
        <v>10604</v>
      </c>
    </row>
    <row r="1030" spans="1:2">
      <c r="A1030" s="1" t="s">
        <v>49081</v>
      </c>
      <c r="B1030" s="1" t="s">
        <v>49082</v>
      </c>
    </row>
    <row r="1031" spans="1:2">
      <c r="A1031" s="1" t="s">
        <v>10290</v>
      </c>
      <c r="B1031" s="1" t="s">
        <v>4494</v>
      </c>
    </row>
    <row r="1032" spans="1:2">
      <c r="A1032" s="1" t="s">
        <v>10291</v>
      </c>
      <c r="B1032" s="1" t="s">
        <v>4495</v>
      </c>
    </row>
    <row r="1033" spans="1:2">
      <c r="A1033" s="1" t="s">
        <v>10292</v>
      </c>
      <c r="B1033" s="1" t="s">
        <v>11777</v>
      </c>
    </row>
    <row r="1034" spans="1:2">
      <c r="A1034" s="1" t="s">
        <v>10293</v>
      </c>
      <c r="B1034" s="1" t="s">
        <v>11778</v>
      </c>
    </row>
    <row r="1035" spans="1:2">
      <c r="A1035" s="1" t="s">
        <v>11779</v>
      </c>
      <c r="B1035" s="1" t="s">
        <v>11780</v>
      </c>
    </row>
    <row r="1036" spans="1:2">
      <c r="A1036" s="1" t="s">
        <v>11781</v>
      </c>
      <c r="B1036" s="1" t="s">
        <v>11782</v>
      </c>
    </row>
    <row r="1037" spans="1:2">
      <c r="A1037" s="1" t="s">
        <v>9615</v>
      </c>
      <c r="B1037" s="1" t="s">
        <v>4496</v>
      </c>
    </row>
    <row r="1038" spans="1:2">
      <c r="A1038" s="1" t="s">
        <v>9616</v>
      </c>
      <c r="B1038" s="1" t="s">
        <v>4497</v>
      </c>
    </row>
    <row r="1039" spans="1:2">
      <c r="A1039" s="1" t="s">
        <v>9617</v>
      </c>
      <c r="B1039" s="1" t="s">
        <v>4498</v>
      </c>
    </row>
    <row r="1040" spans="1:2">
      <c r="A1040" s="1" t="s">
        <v>9618</v>
      </c>
      <c r="B1040" s="1" t="s">
        <v>4499</v>
      </c>
    </row>
    <row r="1041" spans="1:2">
      <c r="A1041" s="1" t="s">
        <v>10753</v>
      </c>
      <c r="B1041" s="1" t="s">
        <v>10605</v>
      </c>
    </row>
    <row r="1042" spans="1:2">
      <c r="A1042" s="1" t="s">
        <v>9619</v>
      </c>
      <c r="B1042" s="1" t="s">
        <v>4500</v>
      </c>
    </row>
    <row r="1043" spans="1:2">
      <c r="A1043" s="1" t="s">
        <v>9620</v>
      </c>
      <c r="B1043" s="1" t="s">
        <v>4501</v>
      </c>
    </row>
    <row r="1044" spans="1:2">
      <c r="A1044" s="1" t="s">
        <v>9621</v>
      </c>
      <c r="B1044" s="1" t="s">
        <v>4502</v>
      </c>
    </row>
    <row r="1045" spans="1:2">
      <c r="A1045" s="1" t="s">
        <v>9622</v>
      </c>
      <c r="B1045" s="1" t="s">
        <v>4503</v>
      </c>
    </row>
    <row r="1046" spans="1:2">
      <c r="A1046" s="1" t="s">
        <v>9623</v>
      </c>
      <c r="B1046" s="1" t="s">
        <v>4504</v>
      </c>
    </row>
    <row r="1047" spans="1:2">
      <c r="A1047" s="1" t="s">
        <v>9624</v>
      </c>
      <c r="B1047" s="1" t="s">
        <v>4505</v>
      </c>
    </row>
    <row r="1048" spans="1:2">
      <c r="A1048" s="1" t="s">
        <v>9625</v>
      </c>
      <c r="B1048" s="1" t="s">
        <v>4506</v>
      </c>
    </row>
    <row r="1049" spans="1:2">
      <c r="A1049" s="1" t="s">
        <v>9626</v>
      </c>
      <c r="B1049" s="1" t="s">
        <v>4507</v>
      </c>
    </row>
    <row r="1050" spans="1:2">
      <c r="A1050" s="1" t="s">
        <v>9627</v>
      </c>
      <c r="B1050" s="1" t="s">
        <v>4508</v>
      </c>
    </row>
    <row r="1051" spans="1:2">
      <c r="A1051" s="1" t="s">
        <v>9628</v>
      </c>
      <c r="B1051" s="1" t="s">
        <v>4509</v>
      </c>
    </row>
    <row r="1052" spans="1:2">
      <c r="A1052" s="1" t="s">
        <v>9629</v>
      </c>
      <c r="B1052" s="1" t="s">
        <v>4510</v>
      </c>
    </row>
    <row r="1053" spans="1:2">
      <c r="A1053" s="1" t="s">
        <v>9630</v>
      </c>
      <c r="B1053" s="1" t="s">
        <v>4511</v>
      </c>
    </row>
    <row r="1054" spans="1:2">
      <c r="A1054" s="1" t="s">
        <v>9631</v>
      </c>
      <c r="B1054" s="1" t="s">
        <v>4512</v>
      </c>
    </row>
    <row r="1055" spans="1:2">
      <c r="A1055" s="1" t="s">
        <v>9632</v>
      </c>
      <c r="B1055" s="1" t="s">
        <v>4513</v>
      </c>
    </row>
    <row r="1056" spans="1:2">
      <c r="A1056" s="1" t="s">
        <v>9633</v>
      </c>
      <c r="B1056" s="1" t="s">
        <v>4514</v>
      </c>
    </row>
    <row r="1057" spans="1:2">
      <c r="A1057" s="1" t="s">
        <v>9634</v>
      </c>
      <c r="B1057" s="1" t="s">
        <v>4515</v>
      </c>
    </row>
    <row r="1058" spans="1:2">
      <c r="A1058" s="1" t="s">
        <v>9635</v>
      </c>
      <c r="B1058" s="1" t="s">
        <v>4516</v>
      </c>
    </row>
    <row r="1059" spans="1:2">
      <c r="A1059" s="1" t="s">
        <v>9636</v>
      </c>
      <c r="B1059" s="1" t="s">
        <v>4517</v>
      </c>
    </row>
    <row r="1060" spans="1:2">
      <c r="A1060" s="1" t="s">
        <v>9637</v>
      </c>
      <c r="B1060" s="1" t="s">
        <v>4518</v>
      </c>
    </row>
    <row r="1061" spans="1:2">
      <c r="A1061" s="1" t="s">
        <v>9638</v>
      </c>
      <c r="B1061" s="1" t="s">
        <v>4519</v>
      </c>
    </row>
    <row r="1062" spans="1:2">
      <c r="A1062" s="1" t="s">
        <v>9639</v>
      </c>
      <c r="B1062" s="1" t="s">
        <v>4520</v>
      </c>
    </row>
    <row r="1063" spans="1:2">
      <c r="A1063" s="1" t="s">
        <v>9640</v>
      </c>
      <c r="B1063" s="1" t="s">
        <v>4521</v>
      </c>
    </row>
    <row r="1064" spans="1:2">
      <c r="A1064" s="1" t="s">
        <v>9641</v>
      </c>
      <c r="B1064" s="1" t="s">
        <v>4522</v>
      </c>
    </row>
    <row r="1065" spans="1:2">
      <c r="A1065" s="1" t="s">
        <v>9642</v>
      </c>
      <c r="B1065" s="1" t="s">
        <v>4523</v>
      </c>
    </row>
    <row r="1066" spans="1:2">
      <c r="A1066" s="1" t="s">
        <v>9643</v>
      </c>
      <c r="B1066" s="1" t="s">
        <v>4524</v>
      </c>
    </row>
    <row r="1067" spans="1:2">
      <c r="A1067" s="1" t="s">
        <v>9644</v>
      </c>
      <c r="B1067" s="1" t="s">
        <v>4525</v>
      </c>
    </row>
    <row r="1068" spans="1:2">
      <c r="A1068" s="1" t="s">
        <v>59564</v>
      </c>
      <c r="B1068" s="1" t="s">
        <v>59565</v>
      </c>
    </row>
    <row r="1069" spans="1:2">
      <c r="A1069" s="1" t="s">
        <v>9645</v>
      </c>
      <c r="B1069" s="1" t="s">
        <v>4526</v>
      </c>
    </row>
    <row r="1070" spans="1:2">
      <c r="A1070" s="1" t="s">
        <v>9646</v>
      </c>
      <c r="B1070" s="1" t="s">
        <v>4527</v>
      </c>
    </row>
    <row r="1071" spans="1:2">
      <c r="A1071" s="1" t="s">
        <v>9647</v>
      </c>
      <c r="B1071" s="1" t="s">
        <v>4528</v>
      </c>
    </row>
    <row r="1072" spans="1:2">
      <c r="A1072" s="1" t="s">
        <v>9648</v>
      </c>
      <c r="B1072" s="1" t="s">
        <v>4529</v>
      </c>
    </row>
    <row r="1073" spans="1:2">
      <c r="A1073" s="1" t="s">
        <v>9649</v>
      </c>
      <c r="B1073" s="1" t="s">
        <v>4530</v>
      </c>
    </row>
    <row r="1074" spans="1:2">
      <c r="A1074" s="1" t="s">
        <v>9650</v>
      </c>
      <c r="B1074" s="1" t="s">
        <v>4531</v>
      </c>
    </row>
    <row r="1075" spans="1:2">
      <c r="A1075" s="1" t="s">
        <v>9651</v>
      </c>
      <c r="B1075" s="1" t="s">
        <v>4532</v>
      </c>
    </row>
    <row r="1076" spans="1:2">
      <c r="A1076" s="1" t="s">
        <v>9652</v>
      </c>
      <c r="B1076" s="1" t="s">
        <v>4533</v>
      </c>
    </row>
    <row r="1077" spans="1:2">
      <c r="A1077" s="1" t="s">
        <v>9653</v>
      </c>
      <c r="B1077" s="1" t="s">
        <v>4534</v>
      </c>
    </row>
    <row r="1078" spans="1:2">
      <c r="A1078" s="1" t="s">
        <v>9654</v>
      </c>
      <c r="B1078" s="1" t="s">
        <v>4535</v>
      </c>
    </row>
    <row r="1079" spans="1:2">
      <c r="A1079" s="1" t="s">
        <v>10294</v>
      </c>
      <c r="B1079" s="1" t="s">
        <v>4536</v>
      </c>
    </row>
    <row r="1080" spans="1:2">
      <c r="A1080" s="1" t="s">
        <v>10754</v>
      </c>
      <c r="B1080" s="1" t="s">
        <v>10606</v>
      </c>
    </row>
    <row r="1081" spans="1:2">
      <c r="A1081" s="1" t="s">
        <v>9655</v>
      </c>
      <c r="B1081" s="1" t="s">
        <v>4537</v>
      </c>
    </row>
    <row r="1082" spans="1:2">
      <c r="A1082" s="1" t="s">
        <v>49083</v>
      </c>
      <c r="B1082" s="1" t="s">
        <v>49084</v>
      </c>
    </row>
    <row r="1083" spans="1:2">
      <c r="A1083" s="1" t="s">
        <v>49085</v>
      </c>
      <c r="B1083" s="1" t="s">
        <v>49086</v>
      </c>
    </row>
    <row r="1084" spans="1:2">
      <c r="A1084" s="1" t="s">
        <v>9656</v>
      </c>
      <c r="B1084" s="1" t="s">
        <v>4538</v>
      </c>
    </row>
    <row r="1085" spans="1:2">
      <c r="A1085" s="1" t="s">
        <v>9657</v>
      </c>
      <c r="B1085" s="1" t="s">
        <v>4539</v>
      </c>
    </row>
    <row r="1086" spans="1:2">
      <c r="A1086" s="1" t="s">
        <v>10295</v>
      </c>
      <c r="B1086" s="1" t="s">
        <v>4540</v>
      </c>
    </row>
    <row r="1087" spans="1:2">
      <c r="A1087" s="1" t="s">
        <v>9658</v>
      </c>
      <c r="B1087" s="1" t="s">
        <v>4541</v>
      </c>
    </row>
    <row r="1088" spans="1:2">
      <c r="A1088" s="1" t="s">
        <v>9659</v>
      </c>
      <c r="B1088" s="1" t="s">
        <v>4542</v>
      </c>
    </row>
    <row r="1089" spans="1:2">
      <c r="A1089" s="1" t="s">
        <v>9660</v>
      </c>
      <c r="B1089" s="1" t="s">
        <v>4543</v>
      </c>
    </row>
    <row r="1090" spans="1:2">
      <c r="A1090" s="1" t="s">
        <v>9661</v>
      </c>
      <c r="B1090" s="1" t="s">
        <v>4544</v>
      </c>
    </row>
    <row r="1091" spans="1:2">
      <c r="A1091" s="1" t="s">
        <v>9662</v>
      </c>
      <c r="B1091" s="1" t="s">
        <v>4545</v>
      </c>
    </row>
    <row r="1092" spans="1:2">
      <c r="A1092" s="1" t="s">
        <v>9663</v>
      </c>
      <c r="B1092" s="1" t="s">
        <v>4546</v>
      </c>
    </row>
    <row r="1093" spans="1:2">
      <c r="A1093" s="1" t="s">
        <v>9664</v>
      </c>
      <c r="B1093" s="1" t="s">
        <v>4547</v>
      </c>
    </row>
    <row r="1094" spans="1:2">
      <c r="A1094" s="1" t="s">
        <v>9665</v>
      </c>
      <c r="B1094" s="1" t="s">
        <v>4548</v>
      </c>
    </row>
    <row r="1095" spans="1:2">
      <c r="A1095" s="1" t="s">
        <v>9666</v>
      </c>
      <c r="B1095" s="1" t="s">
        <v>4549</v>
      </c>
    </row>
    <row r="1096" spans="1:2">
      <c r="A1096" s="1" t="s">
        <v>9667</v>
      </c>
      <c r="B1096" s="1" t="s">
        <v>4550</v>
      </c>
    </row>
    <row r="1097" spans="1:2">
      <c r="A1097" s="1" t="s">
        <v>9668</v>
      </c>
      <c r="B1097" s="1" t="s">
        <v>4551</v>
      </c>
    </row>
    <row r="1098" spans="1:2">
      <c r="A1098" s="1" t="s">
        <v>9669</v>
      </c>
      <c r="B1098" s="1" t="s">
        <v>4552</v>
      </c>
    </row>
    <row r="1099" spans="1:2">
      <c r="A1099" s="1" t="s">
        <v>9670</v>
      </c>
      <c r="B1099" s="1" t="s">
        <v>4553</v>
      </c>
    </row>
    <row r="1100" spans="1:2">
      <c r="A1100" s="1" t="s">
        <v>9671</v>
      </c>
      <c r="B1100" s="1" t="s">
        <v>4554</v>
      </c>
    </row>
    <row r="1101" spans="1:2">
      <c r="A1101" s="1" t="s">
        <v>9672</v>
      </c>
      <c r="B1101" s="1" t="s">
        <v>4555</v>
      </c>
    </row>
    <row r="1102" spans="1:2">
      <c r="A1102" s="1" t="s">
        <v>10296</v>
      </c>
      <c r="B1102" s="1" t="s">
        <v>4556</v>
      </c>
    </row>
    <row r="1103" spans="1:2">
      <c r="A1103" s="1" t="s">
        <v>10297</v>
      </c>
      <c r="B1103" s="1" t="s">
        <v>4557</v>
      </c>
    </row>
    <row r="1104" spans="1:2">
      <c r="A1104" s="1" t="s">
        <v>10298</v>
      </c>
      <c r="B1104" s="1" t="s">
        <v>4558</v>
      </c>
    </row>
    <row r="1105" spans="1:2">
      <c r="A1105" s="1" t="s">
        <v>10299</v>
      </c>
      <c r="B1105" s="1" t="s">
        <v>4559</v>
      </c>
    </row>
    <row r="1106" spans="1:2">
      <c r="A1106" s="1" t="s">
        <v>10300</v>
      </c>
      <c r="B1106" s="1" t="s">
        <v>4560</v>
      </c>
    </row>
    <row r="1107" spans="1:2">
      <c r="A1107" s="1" t="s">
        <v>10709</v>
      </c>
      <c r="B1107" s="1" t="s">
        <v>10560</v>
      </c>
    </row>
    <row r="1108" spans="1:2">
      <c r="A1108" s="1" t="s">
        <v>10301</v>
      </c>
      <c r="B1108" s="1" t="s">
        <v>4561</v>
      </c>
    </row>
    <row r="1109" spans="1:2">
      <c r="A1109" s="1" t="s">
        <v>9673</v>
      </c>
      <c r="B1109" s="1" t="s">
        <v>4562</v>
      </c>
    </row>
    <row r="1110" spans="1:2">
      <c r="A1110" s="1" t="s">
        <v>9674</v>
      </c>
      <c r="B1110" s="1" t="s">
        <v>4563</v>
      </c>
    </row>
    <row r="1111" spans="1:2">
      <c r="A1111" s="1" t="s">
        <v>10755</v>
      </c>
      <c r="B1111" s="1" t="s">
        <v>10607</v>
      </c>
    </row>
    <row r="1112" spans="1:2">
      <c r="A1112" s="1" t="s">
        <v>49087</v>
      </c>
      <c r="B1112" s="1" t="s">
        <v>49088</v>
      </c>
    </row>
    <row r="1113" spans="1:2">
      <c r="A1113" s="1" t="s">
        <v>10302</v>
      </c>
      <c r="B1113" s="1" t="s">
        <v>4564</v>
      </c>
    </row>
    <row r="1114" spans="1:2">
      <c r="A1114" s="1" t="s">
        <v>10303</v>
      </c>
      <c r="B1114" s="1" t="s">
        <v>4565</v>
      </c>
    </row>
    <row r="1115" spans="1:2">
      <c r="A1115" s="1" t="s">
        <v>10304</v>
      </c>
      <c r="B1115" s="1" t="s">
        <v>11783</v>
      </c>
    </row>
    <row r="1116" spans="1:2">
      <c r="A1116" s="1" t="s">
        <v>10305</v>
      </c>
      <c r="B1116" s="1" t="s">
        <v>11784</v>
      </c>
    </row>
    <row r="1117" spans="1:2">
      <c r="A1117" s="1" t="s">
        <v>11785</v>
      </c>
      <c r="B1117" s="1" t="s">
        <v>11786</v>
      </c>
    </row>
    <row r="1118" spans="1:2">
      <c r="A1118" s="1" t="s">
        <v>11787</v>
      </c>
      <c r="B1118" s="1" t="s">
        <v>11788</v>
      </c>
    </row>
    <row r="1119" spans="1:2">
      <c r="A1119" s="1" t="s">
        <v>9675</v>
      </c>
      <c r="B1119" s="1" t="s">
        <v>4566</v>
      </c>
    </row>
    <row r="1120" spans="1:2">
      <c r="A1120" s="1" t="s">
        <v>9676</v>
      </c>
      <c r="B1120" s="1" t="s">
        <v>4567</v>
      </c>
    </row>
    <row r="1121" spans="1:2">
      <c r="A1121" s="1" t="s">
        <v>9677</v>
      </c>
      <c r="B1121" s="1" t="s">
        <v>4568</v>
      </c>
    </row>
    <row r="1122" spans="1:2">
      <c r="A1122" s="1" t="s">
        <v>9678</v>
      </c>
      <c r="B1122" s="1" t="s">
        <v>4569</v>
      </c>
    </row>
    <row r="1123" spans="1:2">
      <c r="A1123" s="1" t="s">
        <v>10756</v>
      </c>
      <c r="B1123" s="1" t="s">
        <v>10608</v>
      </c>
    </row>
    <row r="1124" spans="1:2">
      <c r="A1124" s="1" t="s">
        <v>9679</v>
      </c>
      <c r="B1124" s="1" t="s">
        <v>4570</v>
      </c>
    </row>
    <row r="1125" spans="1:2">
      <c r="A1125" s="1" t="s">
        <v>9680</v>
      </c>
      <c r="B1125" s="1" t="s">
        <v>4571</v>
      </c>
    </row>
    <row r="1126" spans="1:2">
      <c r="A1126" s="1" t="s">
        <v>9681</v>
      </c>
      <c r="B1126" s="1" t="s">
        <v>4572</v>
      </c>
    </row>
    <row r="1127" spans="1:2">
      <c r="A1127" s="1" t="s">
        <v>9682</v>
      </c>
      <c r="B1127" s="1" t="s">
        <v>4573</v>
      </c>
    </row>
    <row r="1128" spans="1:2">
      <c r="A1128" s="1" t="s">
        <v>9683</v>
      </c>
      <c r="B1128" s="1" t="s">
        <v>4574</v>
      </c>
    </row>
    <row r="1129" spans="1:2">
      <c r="A1129" s="1" t="s">
        <v>9684</v>
      </c>
      <c r="B1129" s="1" t="s">
        <v>4575</v>
      </c>
    </row>
    <row r="1130" spans="1:2">
      <c r="A1130" s="1" t="s">
        <v>9685</v>
      </c>
      <c r="B1130" s="1" t="s">
        <v>4576</v>
      </c>
    </row>
    <row r="1131" spans="1:2">
      <c r="A1131" s="1" t="s">
        <v>9686</v>
      </c>
      <c r="B1131" s="1" t="s">
        <v>4577</v>
      </c>
    </row>
    <row r="1132" spans="1:2">
      <c r="A1132" s="1" t="s">
        <v>9687</v>
      </c>
      <c r="B1132" s="1" t="s">
        <v>4578</v>
      </c>
    </row>
    <row r="1133" spans="1:2">
      <c r="A1133" s="1" t="s">
        <v>9688</v>
      </c>
      <c r="B1133" s="1" t="s">
        <v>4579</v>
      </c>
    </row>
    <row r="1134" spans="1:2">
      <c r="A1134" s="1" t="s">
        <v>9689</v>
      </c>
      <c r="B1134" s="1" t="s">
        <v>4580</v>
      </c>
    </row>
    <row r="1135" spans="1:2">
      <c r="A1135" s="1" t="s">
        <v>9690</v>
      </c>
      <c r="B1135" s="1" t="s">
        <v>4581</v>
      </c>
    </row>
    <row r="1136" spans="1:2">
      <c r="A1136" s="1" t="s">
        <v>9691</v>
      </c>
      <c r="B1136" s="1" t="s">
        <v>4582</v>
      </c>
    </row>
    <row r="1137" spans="1:2">
      <c r="A1137" s="1" t="s">
        <v>9692</v>
      </c>
      <c r="B1137" s="1" t="s">
        <v>4583</v>
      </c>
    </row>
    <row r="1138" spans="1:2">
      <c r="A1138" s="1" t="s">
        <v>9693</v>
      </c>
      <c r="B1138" s="1" t="s">
        <v>4584</v>
      </c>
    </row>
    <row r="1139" spans="1:2">
      <c r="A1139" s="1" t="s">
        <v>9694</v>
      </c>
      <c r="B1139" s="1" t="s">
        <v>4585</v>
      </c>
    </row>
    <row r="1140" spans="1:2">
      <c r="A1140" s="1" t="s">
        <v>9695</v>
      </c>
      <c r="B1140" s="1" t="s">
        <v>4586</v>
      </c>
    </row>
    <row r="1141" spans="1:2">
      <c r="A1141" s="1" t="s">
        <v>9696</v>
      </c>
      <c r="B1141" s="1" t="s">
        <v>4587</v>
      </c>
    </row>
    <row r="1142" spans="1:2">
      <c r="A1142" s="1" t="s">
        <v>9697</v>
      </c>
      <c r="B1142" s="1" t="s">
        <v>4588</v>
      </c>
    </row>
    <row r="1143" spans="1:2">
      <c r="A1143" s="1" t="s">
        <v>9698</v>
      </c>
      <c r="B1143" s="1" t="s">
        <v>4589</v>
      </c>
    </row>
    <row r="1144" spans="1:2">
      <c r="A1144" s="1" t="s">
        <v>9699</v>
      </c>
      <c r="B1144" s="1" t="s">
        <v>4590</v>
      </c>
    </row>
    <row r="1145" spans="1:2">
      <c r="A1145" s="1" t="s">
        <v>9700</v>
      </c>
      <c r="B1145" s="1" t="s">
        <v>4591</v>
      </c>
    </row>
    <row r="1146" spans="1:2">
      <c r="A1146" s="1" t="s">
        <v>9701</v>
      </c>
      <c r="B1146" s="1" t="s">
        <v>4592</v>
      </c>
    </row>
    <row r="1147" spans="1:2">
      <c r="A1147" s="1" t="s">
        <v>9702</v>
      </c>
      <c r="B1147" s="1" t="s">
        <v>4593</v>
      </c>
    </row>
    <row r="1148" spans="1:2">
      <c r="A1148" s="1" t="s">
        <v>9703</v>
      </c>
      <c r="B1148" s="1" t="s">
        <v>4594</v>
      </c>
    </row>
    <row r="1149" spans="1:2">
      <c r="A1149" s="1" t="s">
        <v>10330</v>
      </c>
      <c r="B1149" s="1" t="s">
        <v>49089</v>
      </c>
    </row>
    <row r="1150" spans="1:2">
      <c r="A1150" s="1" t="s">
        <v>9704</v>
      </c>
      <c r="B1150" s="1" t="s">
        <v>4595</v>
      </c>
    </row>
    <row r="1151" spans="1:2">
      <c r="A1151" s="1" t="s">
        <v>9705</v>
      </c>
      <c r="B1151" s="1" t="s">
        <v>4596</v>
      </c>
    </row>
    <row r="1152" spans="1:2">
      <c r="A1152" s="1" t="s">
        <v>9706</v>
      </c>
      <c r="B1152" s="1" t="s">
        <v>4597</v>
      </c>
    </row>
    <row r="1153" spans="1:2">
      <c r="A1153" s="1" t="s">
        <v>9707</v>
      </c>
      <c r="B1153" s="1" t="s">
        <v>4598</v>
      </c>
    </row>
    <row r="1154" spans="1:2">
      <c r="A1154" s="1" t="s">
        <v>9708</v>
      </c>
      <c r="B1154" s="1" t="s">
        <v>4599</v>
      </c>
    </row>
    <row r="1155" spans="1:2">
      <c r="A1155" s="1" t="s">
        <v>59566</v>
      </c>
      <c r="B1155" s="1" t="s">
        <v>59567</v>
      </c>
    </row>
    <row r="1156" spans="1:2">
      <c r="A1156" s="1" t="s">
        <v>9709</v>
      </c>
      <c r="B1156" s="1" t="s">
        <v>4600</v>
      </c>
    </row>
    <row r="1157" spans="1:2">
      <c r="A1157" s="1" t="s">
        <v>9710</v>
      </c>
      <c r="B1157" s="1" t="s">
        <v>4601</v>
      </c>
    </row>
    <row r="1158" spans="1:2">
      <c r="A1158" s="1" t="s">
        <v>9711</v>
      </c>
      <c r="B1158" s="1" t="s">
        <v>4602</v>
      </c>
    </row>
    <row r="1159" spans="1:2">
      <c r="A1159" s="1" t="s">
        <v>9712</v>
      </c>
      <c r="B1159" s="1" t="s">
        <v>4603</v>
      </c>
    </row>
    <row r="1160" spans="1:2">
      <c r="A1160" s="1" t="s">
        <v>9713</v>
      </c>
      <c r="B1160" s="1" t="s">
        <v>4604</v>
      </c>
    </row>
    <row r="1161" spans="1:2">
      <c r="A1161" s="1" t="s">
        <v>9714</v>
      </c>
      <c r="B1161" s="1" t="s">
        <v>4605</v>
      </c>
    </row>
    <row r="1162" spans="1:2">
      <c r="A1162" s="1" t="s">
        <v>9715</v>
      </c>
      <c r="B1162" s="1" t="s">
        <v>4606</v>
      </c>
    </row>
    <row r="1163" spans="1:2">
      <c r="A1163" s="1" t="s">
        <v>9716</v>
      </c>
      <c r="B1163" s="1" t="s">
        <v>4607</v>
      </c>
    </row>
    <row r="1164" spans="1:2">
      <c r="A1164" s="1" t="s">
        <v>9717</v>
      </c>
      <c r="B1164" s="1" t="s">
        <v>4608</v>
      </c>
    </row>
    <row r="1165" spans="1:2">
      <c r="A1165" s="1" t="s">
        <v>9718</v>
      </c>
      <c r="B1165" s="1" t="s">
        <v>4609</v>
      </c>
    </row>
    <row r="1166" spans="1:2">
      <c r="A1166" s="1" t="s">
        <v>9719</v>
      </c>
      <c r="B1166" s="1" t="s">
        <v>4610</v>
      </c>
    </row>
    <row r="1167" spans="1:2">
      <c r="A1167" s="1" t="s">
        <v>9720</v>
      </c>
      <c r="B1167" s="1" t="s">
        <v>4611</v>
      </c>
    </row>
    <row r="1168" spans="1:2">
      <c r="A1168" s="1" t="s">
        <v>4612</v>
      </c>
      <c r="B1168" s="1" t="s">
        <v>4613</v>
      </c>
    </row>
    <row r="1169" spans="1:2">
      <c r="A1169" s="1" t="s">
        <v>10306</v>
      </c>
      <c r="B1169" s="1" t="s">
        <v>4614</v>
      </c>
    </row>
    <row r="1170" spans="1:2">
      <c r="A1170" s="1" t="s">
        <v>10001</v>
      </c>
      <c r="B1170" s="1" t="s">
        <v>10490</v>
      </c>
    </row>
    <row r="1171" spans="1:2">
      <c r="A1171" s="1" t="s">
        <v>9721</v>
      </c>
      <c r="B1171" s="1" t="s">
        <v>4615</v>
      </c>
    </row>
    <row r="1172" spans="1:2">
      <c r="A1172" s="1" t="s">
        <v>10757</v>
      </c>
      <c r="B1172" s="1" t="s">
        <v>10609</v>
      </c>
    </row>
    <row r="1173" spans="1:2">
      <c r="A1173" s="1" t="s">
        <v>9722</v>
      </c>
      <c r="B1173" s="1" t="s">
        <v>4616</v>
      </c>
    </row>
    <row r="1174" spans="1:2">
      <c r="A1174" s="1" t="s">
        <v>49090</v>
      </c>
      <c r="B1174" s="1" t="s">
        <v>49091</v>
      </c>
    </row>
    <row r="1175" spans="1:2">
      <c r="A1175" s="1" t="s">
        <v>49092</v>
      </c>
      <c r="B1175" s="1" t="s">
        <v>49093</v>
      </c>
    </row>
    <row r="1176" spans="1:2">
      <c r="A1176" s="1" t="s">
        <v>9723</v>
      </c>
      <c r="B1176" s="1" t="s">
        <v>4617</v>
      </c>
    </row>
    <row r="1177" spans="1:2">
      <c r="A1177" s="1" t="s">
        <v>9724</v>
      </c>
      <c r="B1177" s="1" t="s">
        <v>4618</v>
      </c>
    </row>
    <row r="1178" spans="1:2">
      <c r="A1178" s="1" t="s">
        <v>10307</v>
      </c>
      <c r="B1178" s="1" t="s">
        <v>4619</v>
      </c>
    </row>
    <row r="1179" spans="1:2">
      <c r="A1179" s="1" t="s">
        <v>9725</v>
      </c>
      <c r="B1179" s="1" t="s">
        <v>4620</v>
      </c>
    </row>
    <row r="1180" spans="1:2">
      <c r="A1180" s="1" t="s">
        <v>9726</v>
      </c>
      <c r="B1180" s="1" t="s">
        <v>4621</v>
      </c>
    </row>
    <row r="1181" spans="1:2">
      <c r="A1181" s="1" t="s">
        <v>9727</v>
      </c>
      <c r="B1181" s="1" t="s">
        <v>4622</v>
      </c>
    </row>
    <row r="1182" spans="1:2">
      <c r="A1182" s="1" t="s">
        <v>9728</v>
      </c>
      <c r="B1182" s="1" t="s">
        <v>4623</v>
      </c>
    </row>
    <row r="1183" spans="1:2">
      <c r="A1183" s="1" t="s">
        <v>9729</v>
      </c>
      <c r="B1183" s="1" t="s">
        <v>4624</v>
      </c>
    </row>
    <row r="1184" spans="1:2">
      <c r="A1184" s="1" t="s">
        <v>9730</v>
      </c>
      <c r="B1184" s="1" t="s">
        <v>4625</v>
      </c>
    </row>
    <row r="1185" spans="1:2">
      <c r="A1185" s="1" t="s">
        <v>9731</v>
      </c>
      <c r="B1185" s="1" t="s">
        <v>4626</v>
      </c>
    </row>
    <row r="1186" spans="1:2">
      <c r="A1186" s="1" t="s">
        <v>9732</v>
      </c>
      <c r="B1186" s="1" t="s">
        <v>4627</v>
      </c>
    </row>
    <row r="1187" spans="1:2">
      <c r="A1187" s="1" t="s">
        <v>9733</v>
      </c>
      <c r="B1187" s="1" t="s">
        <v>4628</v>
      </c>
    </row>
    <row r="1188" spans="1:2">
      <c r="A1188" s="1" t="s">
        <v>9734</v>
      </c>
      <c r="B1188" s="1" t="s">
        <v>4629</v>
      </c>
    </row>
    <row r="1189" spans="1:2">
      <c r="A1189" s="1" t="s">
        <v>9735</v>
      </c>
      <c r="B1189" s="1" t="s">
        <v>4630</v>
      </c>
    </row>
    <row r="1190" spans="1:2">
      <c r="A1190" s="1" t="s">
        <v>9736</v>
      </c>
      <c r="B1190" s="1" t="s">
        <v>4631</v>
      </c>
    </row>
    <row r="1191" spans="1:2">
      <c r="A1191" s="1" t="s">
        <v>9737</v>
      </c>
      <c r="B1191" s="1" t="s">
        <v>4632</v>
      </c>
    </row>
    <row r="1192" spans="1:2">
      <c r="A1192" s="1" t="s">
        <v>9738</v>
      </c>
      <c r="B1192" s="1" t="s">
        <v>4633</v>
      </c>
    </row>
    <row r="1193" spans="1:2">
      <c r="A1193" s="1" t="s">
        <v>9739</v>
      </c>
      <c r="B1193" s="1" t="s">
        <v>4634</v>
      </c>
    </row>
    <row r="1194" spans="1:2">
      <c r="A1194" s="1" t="s">
        <v>9740</v>
      </c>
      <c r="B1194" s="1" t="s">
        <v>4635</v>
      </c>
    </row>
    <row r="1195" spans="1:2">
      <c r="A1195" s="1" t="s">
        <v>10308</v>
      </c>
      <c r="B1195" s="1" t="s">
        <v>4636</v>
      </c>
    </row>
    <row r="1196" spans="1:2">
      <c r="A1196" s="1" t="s">
        <v>10309</v>
      </c>
      <c r="B1196" s="1" t="s">
        <v>4637</v>
      </c>
    </row>
    <row r="1197" spans="1:2">
      <c r="A1197" s="1" t="s">
        <v>10310</v>
      </c>
      <c r="B1197" s="1" t="s">
        <v>4638</v>
      </c>
    </row>
    <row r="1198" spans="1:2">
      <c r="A1198" s="1" t="s">
        <v>10311</v>
      </c>
      <c r="B1198" s="1" t="s">
        <v>4639</v>
      </c>
    </row>
    <row r="1199" spans="1:2">
      <c r="A1199" s="1" t="s">
        <v>10312</v>
      </c>
      <c r="B1199" s="1" t="s">
        <v>4640</v>
      </c>
    </row>
    <row r="1200" spans="1:2">
      <c r="A1200" s="1" t="s">
        <v>10710</v>
      </c>
      <c r="B1200" s="1" t="s">
        <v>10561</v>
      </c>
    </row>
    <row r="1201" spans="1:2">
      <c r="A1201" s="1" t="s">
        <v>10313</v>
      </c>
      <c r="B1201" s="1" t="s">
        <v>4641</v>
      </c>
    </row>
    <row r="1202" spans="1:2">
      <c r="A1202" s="1" t="s">
        <v>9741</v>
      </c>
      <c r="B1202" s="1" t="s">
        <v>4642</v>
      </c>
    </row>
    <row r="1203" spans="1:2">
      <c r="A1203" s="1" t="s">
        <v>9742</v>
      </c>
      <c r="B1203" s="1" t="s">
        <v>4643</v>
      </c>
    </row>
    <row r="1204" spans="1:2">
      <c r="A1204" s="1" t="s">
        <v>10758</v>
      </c>
      <c r="B1204" s="1" t="s">
        <v>10610</v>
      </c>
    </row>
    <row r="1205" spans="1:2">
      <c r="A1205" s="1" t="s">
        <v>49094</v>
      </c>
      <c r="B1205" s="1" t="s">
        <v>49095</v>
      </c>
    </row>
    <row r="1206" spans="1:2">
      <c r="A1206" s="1" t="s">
        <v>10314</v>
      </c>
      <c r="B1206" s="1" t="s">
        <v>4644</v>
      </c>
    </row>
    <row r="1207" spans="1:2">
      <c r="A1207" s="1" t="s">
        <v>10315</v>
      </c>
      <c r="B1207" s="1" t="s">
        <v>4645</v>
      </c>
    </row>
    <row r="1208" spans="1:2">
      <c r="A1208" s="1" t="s">
        <v>10316</v>
      </c>
      <c r="B1208" s="1" t="s">
        <v>11789</v>
      </c>
    </row>
    <row r="1209" spans="1:2">
      <c r="A1209" s="1" t="s">
        <v>10317</v>
      </c>
      <c r="B1209" s="1" t="s">
        <v>11790</v>
      </c>
    </row>
    <row r="1210" spans="1:2">
      <c r="A1210" s="1" t="s">
        <v>11791</v>
      </c>
      <c r="B1210" s="1" t="s">
        <v>11792</v>
      </c>
    </row>
    <row r="1211" spans="1:2">
      <c r="A1211" s="1" t="s">
        <v>11793</v>
      </c>
      <c r="B1211" s="1" t="s">
        <v>11794</v>
      </c>
    </row>
    <row r="1212" spans="1:2">
      <c r="A1212" s="1" t="s">
        <v>9743</v>
      </c>
      <c r="B1212" s="1" t="s">
        <v>4646</v>
      </c>
    </row>
    <row r="1213" spans="1:2">
      <c r="A1213" s="1" t="s">
        <v>9744</v>
      </c>
      <c r="B1213" s="1" t="s">
        <v>4647</v>
      </c>
    </row>
    <row r="1214" spans="1:2">
      <c r="A1214" s="1" t="s">
        <v>9745</v>
      </c>
      <c r="B1214" s="1" t="s">
        <v>4648</v>
      </c>
    </row>
    <row r="1215" spans="1:2">
      <c r="A1215" s="1" t="s">
        <v>9746</v>
      </c>
      <c r="B1215" s="1" t="s">
        <v>4649</v>
      </c>
    </row>
    <row r="1216" spans="1:2">
      <c r="A1216" s="1" t="s">
        <v>10759</v>
      </c>
      <c r="B1216" s="1" t="s">
        <v>10611</v>
      </c>
    </row>
    <row r="1217" spans="1:2">
      <c r="A1217" s="1" t="s">
        <v>9747</v>
      </c>
      <c r="B1217" s="1" t="s">
        <v>4650</v>
      </c>
    </row>
    <row r="1218" spans="1:2">
      <c r="A1218" s="1" t="s">
        <v>9748</v>
      </c>
      <c r="B1218" s="1" t="s">
        <v>4651</v>
      </c>
    </row>
    <row r="1219" spans="1:2">
      <c r="A1219" s="1" t="s">
        <v>9749</v>
      </c>
      <c r="B1219" s="1" t="s">
        <v>4652</v>
      </c>
    </row>
    <row r="1220" spans="1:2">
      <c r="A1220" s="1" t="s">
        <v>9750</v>
      </c>
      <c r="B1220" s="1" t="s">
        <v>4653</v>
      </c>
    </row>
    <row r="1221" spans="1:2">
      <c r="A1221" s="1" t="s">
        <v>9751</v>
      </c>
      <c r="B1221" s="1" t="s">
        <v>4654</v>
      </c>
    </row>
    <row r="1222" spans="1:2">
      <c r="A1222" s="1" t="s">
        <v>9752</v>
      </c>
      <c r="B1222" s="1" t="s">
        <v>4655</v>
      </c>
    </row>
    <row r="1223" spans="1:2">
      <c r="A1223" s="1" t="s">
        <v>9753</v>
      </c>
      <c r="B1223" s="1" t="s">
        <v>4656</v>
      </c>
    </row>
    <row r="1224" spans="1:2">
      <c r="A1224" s="1" t="s">
        <v>9754</v>
      </c>
      <c r="B1224" s="1" t="s">
        <v>4657</v>
      </c>
    </row>
    <row r="1225" spans="1:2">
      <c r="A1225" s="1" t="s">
        <v>9755</v>
      </c>
      <c r="B1225" s="1" t="s">
        <v>4658</v>
      </c>
    </row>
    <row r="1226" spans="1:2">
      <c r="A1226" s="1" t="s">
        <v>9756</v>
      </c>
      <c r="B1226" s="1" t="s">
        <v>4659</v>
      </c>
    </row>
    <row r="1227" spans="1:2">
      <c r="A1227" s="1" t="s">
        <v>9757</v>
      </c>
      <c r="B1227" s="1" t="s">
        <v>4660</v>
      </c>
    </row>
    <row r="1228" spans="1:2">
      <c r="A1228" s="1" t="s">
        <v>9758</v>
      </c>
      <c r="B1228" s="1" t="s">
        <v>4661</v>
      </c>
    </row>
    <row r="1229" spans="1:2">
      <c r="A1229" s="1" t="s">
        <v>9759</v>
      </c>
      <c r="B1229" s="1" t="s">
        <v>4662</v>
      </c>
    </row>
    <row r="1230" spans="1:2">
      <c r="A1230" s="1" t="s">
        <v>9760</v>
      </c>
      <c r="B1230" s="1" t="s">
        <v>4663</v>
      </c>
    </row>
    <row r="1231" spans="1:2">
      <c r="A1231" s="1" t="s">
        <v>9761</v>
      </c>
      <c r="B1231" s="1" t="s">
        <v>4664</v>
      </c>
    </row>
    <row r="1232" spans="1:2">
      <c r="A1232" s="1" t="s">
        <v>9762</v>
      </c>
      <c r="B1232" s="1" t="s">
        <v>4665</v>
      </c>
    </row>
    <row r="1233" spans="1:2">
      <c r="A1233" s="1" t="s">
        <v>9763</v>
      </c>
      <c r="B1233" s="1" t="s">
        <v>4666</v>
      </c>
    </row>
    <row r="1234" spans="1:2">
      <c r="A1234" s="1" t="s">
        <v>9764</v>
      </c>
      <c r="B1234" s="1" t="s">
        <v>4667</v>
      </c>
    </row>
    <row r="1235" spans="1:2">
      <c r="A1235" s="1" t="s">
        <v>9765</v>
      </c>
      <c r="B1235" s="1" t="s">
        <v>4668</v>
      </c>
    </row>
    <row r="1236" spans="1:2">
      <c r="A1236" s="1" t="s">
        <v>9766</v>
      </c>
      <c r="B1236" s="1" t="s">
        <v>4669</v>
      </c>
    </row>
    <row r="1237" spans="1:2">
      <c r="A1237" s="1" t="s">
        <v>9767</v>
      </c>
      <c r="B1237" s="1" t="s">
        <v>4670</v>
      </c>
    </row>
    <row r="1238" spans="1:2">
      <c r="A1238" s="1" t="s">
        <v>9768</v>
      </c>
      <c r="B1238" s="1" t="s">
        <v>4671</v>
      </c>
    </row>
    <row r="1239" spans="1:2">
      <c r="A1239" s="1" t="s">
        <v>9769</v>
      </c>
      <c r="B1239" s="1" t="s">
        <v>4672</v>
      </c>
    </row>
    <row r="1240" spans="1:2">
      <c r="A1240" s="1" t="s">
        <v>9770</v>
      </c>
      <c r="B1240" s="1" t="s">
        <v>4673</v>
      </c>
    </row>
    <row r="1241" spans="1:2">
      <c r="A1241" s="1" t="s">
        <v>9771</v>
      </c>
      <c r="B1241" s="1" t="s">
        <v>4674</v>
      </c>
    </row>
    <row r="1242" spans="1:2">
      <c r="A1242" s="1" t="s">
        <v>9772</v>
      </c>
      <c r="B1242" s="1" t="s">
        <v>4675</v>
      </c>
    </row>
    <row r="1243" spans="1:2">
      <c r="A1243" s="1" t="s">
        <v>9773</v>
      </c>
      <c r="B1243" s="1" t="s">
        <v>4676</v>
      </c>
    </row>
    <row r="1244" spans="1:2">
      <c r="A1244" s="1" t="s">
        <v>59568</v>
      </c>
      <c r="B1244" s="1" t="s">
        <v>59569</v>
      </c>
    </row>
    <row r="1245" spans="1:2">
      <c r="A1245" s="1" t="s">
        <v>9774</v>
      </c>
      <c r="B1245" s="1" t="s">
        <v>4677</v>
      </c>
    </row>
    <row r="1246" spans="1:2">
      <c r="A1246" s="1" t="s">
        <v>9775</v>
      </c>
      <c r="B1246" s="1" t="s">
        <v>4678</v>
      </c>
    </row>
    <row r="1247" spans="1:2">
      <c r="A1247" s="1" t="s">
        <v>9776</v>
      </c>
      <c r="B1247" s="1" t="s">
        <v>4679</v>
      </c>
    </row>
    <row r="1248" spans="1:2">
      <c r="A1248" s="1" t="s">
        <v>9777</v>
      </c>
      <c r="B1248" s="1" t="s">
        <v>4680</v>
      </c>
    </row>
    <row r="1249" spans="1:2">
      <c r="A1249" s="1" t="s">
        <v>9778</v>
      </c>
      <c r="B1249" s="1" t="s">
        <v>4681</v>
      </c>
    </row>
    <row r="1250" spans="1:2">
      <c r="A1250" s="1" t="s">
        <v>9779</v>
      </c>
      <c r="B1250" s="1" t="s">
        <v>4682</v>
      </c>
    </row>
    <row r="1251" spans="1:2">
      <c r="A1251" s="1" t="s">
        <v>9780</v>
      </c>
      <c r="B1251" s="1" t="s">
        <v>4683</v>
      </c>
    </row>
    <row r="1252" spans="1:2">
      <c r="A1252" s="1" t="s">
        <v>9781</v>
      </c>
      <c r="B1252" s="1" t="s">
        <v>4684</v>
      </c>
    </row>
    <row r="1253" spans="1:2">
      <c r="A1253" s="1" t="s">
        <v>9782</v>
      </c>
      <c r="B1253" s="1" t="s">
        <v>4685</v>
      </c>
    </row>
    <row r="1254" spans="1:2">
      <c r="A1254" s="1" t="s">
        <v>9783</v>
      </c>
      <c r="B1254" s="1" t="s">
        <v>4686</v>
      </c>
    </row>
    <row r="1255" spans="1:2">
      <c r="A1255" s="1" t="s">
        <v>9784</v>
      </c>
      <c r="B1255" s="1" t="s">
        <v>4687</v>
      </c>
    </row>
    <row r="1256" spans="1:2">
      <c r="A1256" s="1" t="s">
        <v>9785</v>
      </c>
      <c r="B1256" s="1" t="s">
        <v>4688</v>
      </c>
    </row>
    <row r="1257" spans="1:2">
      <c r="A1257" s="1" t="s">
        <v>10318</v>
      </c>
      <c r="B1257" s="1" t="s">
        <v>4689</v>
      </c>
    </row>
    <row r="1258" spans="1:2">
      <c r="A1258" s="1" t="s">
        <v>10002</v>
      </c>
      <c r="B1258" s="1" t="s">
        <v>10491</v>
      </c>
    </row>
    <row r="1259" spans="1:2">
      <c r="A1259" s="1" t="s">
        <v>9786</v>
      </c>
      <c r="B1259" s="1" t="s">
        <v>4690</v>
      </c>
    </row>
    <row r="1260" spans="1:2">
      <c r="A1260" s="1" t="s">
        <v>10760</v>
      </c>
      <c r="B1260" s="1" t="s">
        <v>10612</v>
      </c>
    </row>
    <row r="1261" spans="1:2">
      <c r="A1261" s="1" t="s">
        <v>9787</v>
      </c>
      <c r="B1261" s="1" t="s">
        <v>4691</v>
      </c>
    </row>
    <row r="1262" spans="1:2">
      <c r="A1262" s="1" t="s">
        <v>49096</v>
      </c>
      <c r="B1262" s="1" t="s">
        <v>49097</v>
      </c>
    </row>
    <row r="1263" spans="1:2">
      <c r="A1263" s="1" t="s">
        <v>49098</v>
      </c>
      <c r="B1263" s="1" t="s">
        <v>49099</v>
      </c>
    </row>
    <row r="1264" spans="1:2">
      <c r="A1264" s="1" t="s">
        <v>9788</v>
      </c>
      <c r="B1264" s="1" t="s">
        <v>4692</v>
      </c>
    </row>
    <row r="1265" spans="1:2">
      <c r="A1265" s="1" t="s">
        <v>9789</v>
      </c>
      <c r="B1265" s="1" t="s">
        <v>4693</v>
      </c>
    </row>
    <row r="1266" spans="1:2">
      <c r="A1266" s="1" t="s">
        <v>10319</v>
      </c>
      <c r="B1266" s="1" t="s">
        <v>4694</v>
      </c>
    </row>
    <row r="1267" spans="1:2">
      <c r="A1267" s="1" t="s">
        <v>9790</v>
      </c>
      <c r="B1267" s="1" t="s">
        <v>4695</v>
      </c>
    </row>
    <row r="1268" spans="1:2">
      <c r="A1268" s="1" t="s">
        <v>9791</v>
      </c>
      <c r="B1268" s="1" t="s">
        <v>4696</v>
      </c>
    </row>
    <row r="1269" spans="1:2">
      <c r="A1269" s="1" t="s">
        <v>9792</v>
      </c>
      <c r="B1269" s="1" t="s">
        <v>4697</v>
      </c>
    </row>
    <row r="1270" spans="1:2">
      <c r="A1270" s="1" t="s">
        <v>9793</v>
      </c>
      <c r="B1270" s="1" t="s">
        <v>4698</v>
      </c>
    </row>
    <row r="1271" spans="1:2">
      <c r="A1271" s="1" t="s">
        <v>9794</v>
      </c>
      <c r="B1271" s="1" t="s">
        <v>4699</v>
      </c>
    </row>
    <row r="1272" spans="1:2">
      <c r="A1272" s="1" t="s">
        <v>9795</v>
      </c>
      <c r="B1272" s="1" t="s">
        <v>4700</v>
      </c>
    </row>
    <row r="1273" spans="1:2">
      <c r="A1273" s="1" t="s">
        <v>9796</v>
      </c>
      <c r="B1273" s="1" t="s">
        <v>4701</v>
      </c>
    </row>
    <row r="1274" spans="1:2">
      <c r="A1274" s="1" t="s">
        <v>9797</v>
      </c>
      <c r="B1274" s="1" t="s">
        <v>4702</v>
      </c>
    </row>
    <row r="1275" spans="1:2">
      <c r="A1275" s="1" t="s">
        <v>9798</v>
      </c>
      <c r="B1275" s="1" t="s">
        <v>4703</v>
      </c>
    </row>
    <row r="1276" spans="1:2">
      <c r="A1276" s="1" t="s">
        <v>9799</v>
      </c>
      <c r="B1276" s="1" t="s">
        <v>4704</v>
      </c>
    </row>
    <row r="1277" spans="1:2">
      <c r="A1277" s="1" t="s">
        <v>9800</v>
      </c>
      <c r="B1277" s="1" t="s">
        <v>4705</v>
      </c>
    </row>
    <row r="1278" spans="1:2">
      <c r="A1278" s="1" t="s">
        <v>9801</v>
      </c>
      <c r="B1278" s="1" t="s">
        <v>4706</v>
      </c>
    </row>
    <row r="1279" spans="1:2">
      <c r="A1279" s="1" t="s">
        <v>9802</v>
      </c>
      <c r="B1279" s="1" t="s">
        <v>4707</v>
      </c>
    </row>
    <row r="1280" spans="1:2">
      <c r="A1280" s="1" t="s">
        <v>9803</v>
      </c>
      <c r="B1280" s="1" t="s">
        <v>4708</v>
      </c>
    </row>
    <row r="1281" spans="1:2">
      <c r="A1281" s="1" t="s">
        <v>9804</v>
      </c>
      <c r="B1281" s="1" t="s">
        <v>4709</v>
      </c>
    </row>
    <row r="1282" spans="1:2">
      <c r="A1282" s="1" t="s">
        <v>9805</v>
      </c>
      <c r="B1282" s="1" t="s">
        <v>4710</v>
      </c>
    </row>
    <row r="1283" spans="1:2">
      <c r="A1283" s="1" t="s">
        <v>9806</v>
      </c>
      <c r="B1283" s="1" t="s">
        <v>4711</v>
      </c>
    </row>
    <row r="1284" spans="1:2">
      <c r="A1284" s="1" t="s">
        <v>9807</v>
      </c>
      <c r="B1284" s="1" t="s">
        <v>4712</v>
      </c>
    </row>
    <row r="1285" spans="1:2">
      <c r="A1285" s="1" t="s">
        <v>10320</v>
      </c>
      <c r="B1285" s="1" t="s">
        <v>4713</v>
      </c>
    </row>
    <row r="1286" spans="1:2">
      <c r="A1286" s="1" t="s">
        <v>10321</v>
      </c>
      <c r="B1286" s="1" t="s">
        <v>4714</v>
      </c>
    </row>
    <row r="1287" spans="1:2">
      <c r="A1287" s="1" t="s">
        <v>10322</v>
      </c>
      <c r="B1287" s="1" t="s">
        <v>4715</v>
      </c>
    </row>
    <row r="1288" spans="1:2">
      <c r="A1288" s="1" t="s">
        <v>10323</v>
      </c>
      <c r="B1288" s="1" t="s">
        <v>4716</v>
      </c>
    </row>
    <row r="1289" spans="1:2">
      <c r="A1289" s="1" t="s">
        <v>10324</v>
      </c>
      <c r="B1289" s="1" t="s">
        <v>4717</v>
      </c>
    </row>
    <row r="1290" spans="1:2">
      <c r="A1290" s="1" t="s">
        <v>10325</v>
      </c>
      <c r="B1290" s="1" t="s">
        <v>4718</v>
      </c>
    </row>
    <row r="1291" spans="1:2">
      <c r="A1291" s="1" t="s">
        <v>9808</v>
      </c>
      <c r="B1291" s="1" t="s">
        <v>4719</v>
      </c>
    </row>
    <row r="1292" spans="1:2">
      <c r="A1292" s="1" t="s">
        <v>9809</v>
      </c>
      <c r="B1292" s="1" t="s">
        <v>4720</v>
      </c>
    </row>
    <row r="1293" spans="1:2">
      <c r="A1293" s="1" t="s">
        <v>49100</v>
      </c>
      <c r="B1293" s="1" t="s">
        <v>49101</v>
      </c>
    </row>
    <row r="1294" spans="1:2">
      <c r="A1294" s="1" t="s">
        <v>49102</v>
      </c>
      <c r="B1294" s="1" t="s">
        <v>49103</v>
      </c>
    </row>
    <row r="1295" spans="1:2">
      <c r="A1295" s="1" t="s">
        <v>10326</v>
      </c>
      <c r="B1295" s="1" t="s">
        <v>4721</v>
      </c>
    </row>
    <row r="1296" spans="1:2">
      <c r="A1296" s="1" t="s">
        <v>10327</v>
      </c>
      <c r="B1296" s="1" t="s">
        <v>4722</v>
      </c>
    </row>
    <row r="1297" spans="1:2">
      <c r="A1297" s="1" t="s">
        <v>10328</v>
      </c>
      <c r="B1297" s="1" t="s">
        <v>11795</v>
      </c>
    </row>
    <row r="1298" spans="1:2">
      <c r="A1298" s="1" t="s">
        <v>10329</v>
      </c>
      <c r="B1298" s="1" t="s">
        <v>11796</v>
      </c>
    </row>
    <row r="1299" spans="1:2">
      <c r="A1299" s="1" t="s">
        <v>11797</v>
      </c>
      <c r="B1299" s="1" t="s">
        <v>11798</v>
      </c>
    </row>
    <row r="1300" spans="1:2">
      <c r="A1300" s="1" t="s">
        <v>11799</v>
      </c>
      <c r="B1300" s="1" t="s">
        <v>11800</v>
      </c>
    </row>
    <row r="1301" spans="1:2">
      <c r="A1301" s="1" t="s">
        <v>9810</v>
      </c>
      <c r="B1301" s="1" t="s">
        <v>4723</v>
      </c>
    </row>
    <row r="1302" spans="1:2">
      <c r="A1302" s="1" t="s">
        <v>9811</v>
      </c>
      <c r="B1302" s="1" t="s">
        <v>4724</v>
      </c>
    </row>
    <row r="1303" spans="1:2">
      <c r="A1303" s="1" t="s">
        <v>9812</v>
      </c>
      <c r="B1303" s="1" t="s">
        <v>4725</v>
      </c>
    </row>
    <row r="1304" spans="1:2">
      <c r="A1304" s="1" t="s">
        <v>9813</v>
      </c>
      <c r="B1304" s="1" t="s">
        <v>4726</v>
      </c>
    </row>
    <row r="1305" spans="1:2">
      <c r="A1305" s="1" t="s">
        <v>10761</v>
      </c>
      <c r="B1305" s="1" t="s">
        <v>10613</v>
      </c>
    </row>
    <row r="1306" spans="1:2">
      <c r="A1306" s="1" t="s">
        <v>9814</v>
      </c>
      <c r="B1306" s="1" t="s">
        <v>4727</v>
      </c>
    </row>
    <row r="1307" spans="1:2">
      <c r="A1307" s="1" t="s">
        <v>9815</v>
      </c>
      <c r="B1307" s="1" t="s">
        <v>4728</v>
      </c>
    </row>
    <row r="1308" spans="1:2">
      <c r="A1308" s="1" t="s">
        <v>9816</v>
      </c>
      <c r="B1308" s="1" t="s">
        <v>4729</v>
      </c>
    </row>
    <row r="1309" spans="1:2">
      <c r="A1309" s="1" t="s">
        <v>9817</v>
      </c>
      <c r="B1309" s="1" t="s">
        <v>4730</v>
      </c>
    </row>
    <row r="1310" spans="1:2">
      <c r="A1310" s="1" t="s">
        <v>9818</v>
      </c>
      <c r="B1310" s="1" t="s">
        <v>4731</v>
      </c>
    </row>
    <row r="1311" spans="1:2">
      <c r="A1311" s="1" t="s">
        <v>9819</v>
      </c>
      <c r="B1311" s="1" t="s">
        <v>4732</v>
      </c>
    </row>
    <row r="1312" spans="1:2">
      <c r="A1312" s="1" t="s">
        <v>9820</v>
      </c>
      <c r="B1312" s="1" t="s">
        <v>4733</v>
      </c>
    </row>
    <row r="1313" spans="1:2">
      <c r="A1313" s="1" t="s">
        <v>9821</v>
      </c>
      <c r="B1313" s="1" t="s">
        <v>4734</v>
      </c>
    </row>
    <row r="1314" spans="1:2">
      <c r="A1314" s="1" t="s">
        <v>9822</v>
      </c>
      <c r="B1314" s="1" t="s">
        <v>4735</v>
      </c>
    </row>
    <row r="1315" spans="1:2">
      <c r="A1315" s="1" t="s">
        <v>9823</v>
      </c>
      <c r="B1315" s="1" t="s">
        <v>4736</v>
      </c>
    </row>
    <row r="1316" spans="1:2">
      <c r="A1316" s="1" t="s">
        <v>9824</v>
      </c>
      <c r="B1316" s="1" t="s">
        <v>4737</v>
      </c>
    </row>
    <row r="1317" spans="1:2">
      <c r="A1317" s="1" t="s">
        <v>9825</v>
      </c>
      <c r="B1317" s="1" t="s">
        <v>4738</v>
      </c>
    </row>
    <row r="1318" spans="1:2">
      <c r="A1318" s="1" t="s">
        <v>9826</v>
      </c>
      <c r="B1318" s="1" t="s">
        <v>4739</v>
      </c>
    </row>
    <row r="1319" spans="1:2">
      <c r="A1319" s="1" t="s">
        <v>9827</v>
      </c>
      <c r="B1319" s="1" t="s">
        <v>4740</v>
      </c>
    </row>
    <row r="1320" spans="1:2">
      <c r="A1320" s="1" t="s">
        <v>9828</v>
      </c>
      <c r="B1320" s="1" t="s">
        <v>4741</v>
      </c>
    </row>
    <row r="1321" spans="1:2">
      <c r="A1321" s="1" t="s">
        <v>9829</v>
      </c>
      <c r="B1321" s="1" t="s">
        <v>4742</v>
      </c>
    </row>
    <row r="1322" spans="1:2">
      <c r="A1322" s="1" t="s">
        <v>9830</v>
      </c>
      <c r="B1322" s="1" t="s">
        <v>4743</v>
      </c>
    </row>
    <row r="1323" spans="1:2">
      <c r="A1323" s="1" t="s">
        <v>9831</v>
      </c>
      <c r="B1323" s="1" t="s">
        <v>4744</v>
      </c>
    </row>
    <row r="1324" spans="1:2">
      <c r="A1324" s="1" t="s">
        <v>9832</v>
      </c>
      <c r="B1324" s="1" t="s">
        <v>4745</v>
      </c>
    </row>
    <row r="1325" spans="1:2">
      <c r="A1325" s="1" t="s">
        <v>9833</v>
      </c>
      <c r="B1325" s="1" t="s">
        <v>4746</v>
      </c>
    </row>
    <row r="1326" spans="1:2">
      <c r="A1326" s="1" t="s">
        <v>9834</v>
      </c>
      <c r="B1326" s="1" t="s">
        <v>4747</v>
      </c>
    </row>
    <row r="1327" spans="1:2">
      <c r="A1327" s="1" t="s">
        <v>9835</v>
      </c>
      <c r="B1327" s="1" t="s">
        <v>4748</v>
      </c>
    </row>
    <row r="1328" spans="1:2">
      <c r="A1328" s="1" t="s">
        <v>9836</v>
      </c>
      <c r="B1328" s="1" t="s">
        <v>4749</v>
      </c>
    </row>
    <row r="1329" spans="1:2">
      <c r="A1329" s="1" t="s">
        <v>9837</v>
      </c>
      <c r="B1329" s="1" t="s">
        <v>4750</v>
      </c>
    </row>
    <row r="1330" spans="1:2">
      <c r="A1330" s="1" t="s">
        <v>9838</v>
      </c>
      <c r="B1330" s="1" t="s">
        <v>4751</v>
      </c>
    </row>
    <row r="1331" spans="1:2">
      <c r="A1331" s="1" t="s">
        <v>9839</v>
      </c>
      <c r="B1331" s="1" t="s">
        <v>4752</v>
      </c>
    </row>
    <row r="1332" spans="1:2">
      <c r="A1332" s="1" t="s">
        <v>59570</v>
      </c>
      <c r="B1332" s="1" t="s">
        <v>59571</v>
      </c>
    </row>
    <row r="1333" spans="1:2">
      <c r="A1333" s="1" t="s">
        <v>9840</v>
      </c>
      <c r="B1333" s="1" t="s">
        <v>4753</v>
      </c>
    </row>
    <row r="1334" spans="1:2">
      <c r="A1334" s="1" t="s">
        <v>9841</v>
      </c>
      <c r="B1334" s="1" t="s">
        <v>4754</v>
      </c>
    </row>
    <row r="1335" spans="1:2">
      <c r="A1335" s="1" t="s">
        <v>9842</v>
      </c>
      <c r="B1335" s="1" t="s">
        <v>4755</v>
      </c>
    </row>
    <row r="1336" spans="1:2">
      <c r="A1336" s="1" t="s">
        <v>9843</v>
      </c>
      <c r="B1336" s="1" t="s">
        <v>4756</v>
      </c>
    </row>
    <row r="1337" spans="1:2">
      <c r="A1337" s="1" t="s">
        <v>9844</v>
      </c>
      <c r="B1337" s="1" t="s">
        <v>4757</v>
      </c>
    </row>
    <row r="1338" spans="1:2">
      <c r="A1338" s="1" t="s">
        <v>9845</v>
      </c>
      <c r="B1338" s="1" t="s">
        <v>4758</v>
      </c>
    </row>
    <row r="1339" spans="1:2">
      <c r="A1339" s="1" t="s">
        <v>9846</v>
      </c>
      <c r="B1339" s="1" t="s">
        <v>4759</v>
      </c>
    </row>
    <row r="1340" spans="1:2">
      <c r="A1340" s="1" t="s">
        <v>9847</v>
      </c>
      <c r="B1340" s="1" t="s">
        <v>4760</v>
      </c>
    </row>
    <row r="1341" spans="1:2">
      <c r="A1341" s="1" t="s">
        <v>9848</v>
      </c>
      <c r="B1341" s="1" t="s">
        <v>4761</v>
      </c>
    </row>
    <row r="1342" spans="1:2">
      <c r="A1342" s="1" t="s">
        <v>9849</v>
      </c>
      <c r="B1342" s="1" t="s">
        <v>4762</v>
      </c>
    </row>
    <row r="1343" spans="1:2">
      <c r="A1343" s="1" t="s">
        <v>10331</v>
      </c>
      <c r="B1343" s="1" t="s">
        <v>4763</v>
      </c>
    </row>
    <row r="1344" spans="1:2">
      <c r="A1344" s="1" t="s">
        <v>10762</v>
      </c>
      <c r="B1344" s="1" t="s">
        <v>10614</v>
      </c>
    </row>
    <row r="1345" spans="1:2">
      <c r="A1345" s="1" t="s">
        <v>9850</v>
      </c>
      <c r="B1345" s="1" t="s">
        <v>4764</v>
      </c>
    </row>
    <row r="1346" spans="1:2">
      <c r="A1346" s="1" t="s">
        <v>49104</v>
      </c>
      <c r="B1346" s="1" t="s">
        <v>49105</v>
      </c>
    </row>
    <row r="1347" spans="1:2">
      <c r="A1347" s="1" t="s">
        <v>49106</v>
      </c>
      <c r="B1347" s="1" t="s">
        <v>49107</v>
      </c>
    </row>
    <row r="1348" spans="1:2">
      <c r="A1348" s="1" t="s">
        <v>9851</v>
      </c>
      <c r="B1348" s="1" t="s">
        <v>4765</v>
      </c>
    </row>
    <row r="1349" spans="1:2">
      <c r="A1349" s="1" t="s">
        <v>9852</v>
      </c>
      <c r="B1349" s="1" t="s">
        <v>4766</v>
      </c>
    </row>
    <row r="1350" spans="1:2">
      <c r="A1350" s="1" t="s">
        <v>10332</v>
      </c>
      <c r="B1350" s="1" t="s">
        <v>4767</v>
      </c>
    </row>
    <row r="1351" spans="1:2">
      <c r="A1351" s="1" t="s">
        <v>9853</v>
      </c>
      <c r="B1351" s="1" t="s">
        <v>4768</v>
      </c>
    </row>
    <row r="1352" spans="1:2">
      <c r="A1352" s="1" t="s">
        <v>9854</v>
      </c>
      <c r="B1352" s="1" t="s">
        <v>4769</v>
      </c>
    </row>
    <row r="1353" spans="1:2">
      <c r="A1353" s="1" t="s">
        <v>9855</v>
      </c>
      <c r="B1353" s="1" t="s">
        <v>4770</v>
      </c>
    </row>
    <row r="1354" spans="1:2">
      <c r="A1354" s="1" t="s">
        <v>9856</v>
      </c>
      <c r="B1354" s="1" t="s">
        <v>4771</v>
      </c>
    </row>
    <row r="1355" spans="1:2">
      <c r="A1355" s="1" t="s">
        <v>9857</v>
      </c>
      <c r="B1355" s="1" t="s">
        <v>4772</v>
      </c>
    </row>
    <row r="1356" spans="1:2">
      <c r="A1356" s="1" t="s">
        <v>9858</v>
      </c>
      <c r="B1356" s="1" t="s">
        <v>4773</v>
      </c>
    </row>
    <row r="1357" spans="1:2">
      <c r="A1357" s="1" t="s">
        <v>9859</v>
      </c>
      <c r="B1357" s="1" t="s">
        <v>4774</v>
      </c>
    </row>
    <row r="1358" spans="1:2">
      <c r="A1358" s="1" t="s">
        <v>9860</v>
      </c>
      <c r="B1358" s="1" t="s">
        <v>4775</v>
      </c>
    </row>
    <row r="1359" spans="1:2">
      <c r="A1359" s="1" t="s">
        <v>9861</v>
      </c>
      <c r="B1359" s="1" t="s">
        <v>4776</v>
      </c>
    </row>
    <row r="1360" spans="1:2">
      <c r="A1360" s="1" t="s">
        <v>9862</v>
      </c>
      <c r="B1360" s="1" t="s">
        <v>4777</v>
      </c>
    </row>
    <row r="1361" spans="1:2">
      <c r="A1361" s="1" t="s">
        <v>9863</v>
      </c>
      <c r="B1361" s="1" t="s">
        <v>4778</v>
      </c>
    </row>
    <row r="1362" spans="1:2">
      <c r="A1362" s="1" t="s">
        <v>9864</v>
      </c>
      <c r="B1362" s="1" t="s">
        <v>4779</v>
      </c>
    </row>
    <row r="1363" spans="1:2">
      <c r="A1363" s="1" t="s">
        <v>9865</v>
      </c>
      <c r="B1363" s="1" t="s">
        <v>4780</v>
      </c>
    </row>
    <row r="1364" spans="1:2">
      <c r="A1364" s="1" t="s">
        <v>9866</v>
      </c>
      <c r="B1364" s="1" t="s">
        <v>4781</v>
      </c>
    </row>
    <row r="1365" spans="1:2">
      <c r="A1365" s="1" t="s">
        <v>9867</v>
      </c>
      <c r="B1365" s="1" t="s">
        <v>4782</v>
      </c>
    </row>
    <row r="1366" spans="1:2">
      <c r="A1366" s="1" t="s">
        <v>10333</v>
      </c>
      <c r="B1366" s="1" t="s">
        <v>4783</v>
      </c>
    </row>
    <row r="1367" spans="1:2">
      <c r="A1367" s="1" t="s">
        <v>10334</v>
      </c>
      <c r="B1367" s="1" t="s">
        <v>4784</v>
      </c>
    </row>
    <row r="1368" spans="1:2">
      <c r="A1368" s="1" t="s">
        <v>10335</v>
      </c>
      <c r="B1368" s="1" t="s">
        <v>4785</v>
      </c>
    </row>
    <row r="1369" spans="1:2">
      <c r="A1369" s="1" t="s">
        <v>10336</v>
      </c>
      <c r="B1369" s="1" t="s">
        <v>4786</v>
      </c>
    </row>
    <row r="1370" spans="1:2">
      <c r="A1370" s="1" t="s">
        <v>10337</v>
      </c>
      <c r="B1370" s="1" t="s">
        <v>4787</v>
      </c>
    </row>
    <row r="1371" spans="1:2">
      <c r="A1371" s="1" t="s">
        <v>10338</v>
      </c>
      <c r="B1371" s="1" t="s">
        <v>4788</v>
      </c>
    </row>
    <row r="1372" spans="1:2">
      <c r="A1372" s="1" t="s">
        <v>9868</v>
      </c>
      <c r="B1372" s="1" t="s">
        <v>4789</v>
      </c>
    </row>
    <row r="1373" spans="1:2">
      <c r="A1373" s="1" t="s">
        <v>9869</v>
      </c>
      <c r="B1373" s="1" t="s">
        <v>4790</v>
      </c>
    </row>
    <row r="1374" spans="1:2">
      <c r="A1374" s="1" t="s">
        <v>10339</v>
      </c>
      <c r="B1374" s="1" t="s">
        <v>4791</v>
      </c>
    </row>
    <row r="1375" spans="1:2">
      <c r="A1375" s="1" t="s">
        <v>10340</v>
      </c>
      <c r="B1375" s="1" t="s">
        <v>4792</v>
      </c>
    </row>
    <row r="1376" spans="1:2">
      <c r="A1376" s="1" t="s">
        <v>10341</v>
      </c>
      <c r="B1376" s="1" t="s">
        <v>11801</v>
      </c>
    </row>
    <row r="1377" spans="1:2">
      <c r="A1377" s="1" t="s">
        <v>10342</v>
      </c>
      <c r="B1377" s="1" t="s">
        <v>11802</v>
      </c>
    </row>
    <row r="1378" spans="1:2">
      <c r="A1378" s="1" t="s">
        <v>11803</v>
      </c>
      <c r="B1378" s="1" t="s">
        <v>11804</v>
      </c>
    </row>
    <row r="1379" spans="1:2">
      <c r="A1379" s="1" t="s">
        <v>11805</v>
      </c>
      <c r="B1379" s="1" t="s">
        <v>11806</v>
      </c>
    </row>
    <row r="1380" spans="1:2">
      <c r="A1380" s="1" t="s">
        <v>9870</v>
      </c>
      <c r="B1380" s="1" t="s">
        <v>4793</v>
      </c>
    </row>
    <row r="1381" spans="1:2">
      <c r="A1381" s="1" t="s">
        <v>9871</v>
      </c>
      <c r="B1381" s="1" t="s">
        <v>4794</v>
      </c>
    </row>
    <row r="1382" spans="1:2">
      <c r="A1382" s="1" t="s">
        <v>9872</v>
      </c>
      <c r="B1382" s="1" t="s">
        <v>4795</v>
      </c>
    </row>
    <row r="1383" spans="1:2">
      <c r="A1383" s="1" t="s">
        <v>9873</v>
      </c>
      <c r="B1383" s="1" t="s">
        <v>4796</v>
      </c>
    </row>
    <row r="1384" spans="1:2">
      <c r="A1384" s="1" t="s">
        <v>9874</v>
      </c>
      <c r="B1384" s="1" t="s">
        <v>4797</v>
      </c>
    </row>
    <row r="1385" spans="1:2">
      <c r="A1385" s="1" t="s">
        <v>9875</v>
      </c>
      <c r="B1385" s="1" t="s">
        <v>4798</v>
      </c>
    </row>
    <row r="1386" spans="1:2">
      <c r="A1386" s="1" t="s">
        <v>9876</v>
      </c>
      <c r="B1386" s="1" t="s">
        <v>4799</v>
      </c>
    </row>
    <row r="1387" spans="1:2">
      <c r="A1387" s="1" t="s">
        <v>9877</v>
      </c>
      <c r="B1387" s="1" t="s">
        <v>4800</v>
      </c>
    </row>
    <row r="1388" spans="1:2">
      <c r="A1388" s="1" t="s">
        <v>9878</v>
      </c>
      <c r="B1388" s="1" t="s">
        <v>4801</v>
      </c>
    </row>
    <row r="1389" spans="1:2">
      <c r="A1389" s="1" t="s">
        <v>9879</v>
      </c>
      <c r="B1389" s="1" t="s">
        <v>4802</v>
      </c>
    </row>
    <row r="1390" spans="1:2">
      <c r="A1390" s="1" t="s">
        <v>9880</v>
      </c>
      <c r="B1390" s="1" t="s">
        <v>4803</v>
      </c>
    </row>
    <row r="1391" spans="1:2">
      <c r="A1391" s="1" t="s">
        <v>9881</v>
      </c>
      <c r="B1391" s="1" t="s">
        <v>4804</v>
      </c>
    </row>
    <row r="1392" spans="1:2">
      <c r="A1392" s="1" t="s">
        <v>9882</v>
      </c>
      <c r="B1392" s="1" t="s">
        <v>4805</v>
      </c>
    </row>
    <row r="1393" spans="1:2">
      <c r="A1393" s="1" t="s">
        <v>9883</v>
      </c>
      <c r="B1393" s="1" t="s">
        <v>4806</v>
      </c>
    </row>
    <row r="1394" spans="1:2">
      <c r="A1394" s="1" t="s">
        <v>9884</v>
      </c>
      <c r="B1394" s="1" t="s">
        <v>4807</v>
      </c>
    </row>
    <row r="1395" spans="1:2">
      <c r="A1395" s="1" t="s">
        <v>9885</v>
      </c>
      <c r="B1395" s="1" t="s">
        <v>4808</v>
      </c>
    </row>
    <row r="1396" spans="1:2">
      <c r="A1396" s="1" t="s">
        <v>9886</v>
      </c>
      <c r="B1396" s="1" t="s">
        <v>4809</v>
      </c>
    </row>
    <row r="1397" spans="1:2">
      <c r="A1397" s="1" t="s">
        <v>9887</v>
      </c>
      <c r="B1397" s="1" t="s">
        <v>4810</v>
      </c>
    </row>
    <row r="1398" spans="1:2">
      <c r="A1398" s="1" t="s">
        <v>9888</v>
      </c>
      <c r="B1398" s="1" t="s">
        <v>4811</v>
      </c>
    </row>
    <row r="1399" spans="1:2">
      <c r="A1399" s="1" t="s">
        <v>9889</v>
      </c>
      <c r="B1399" s="1" t="s">
        <v>4812</v>
      </c>
    </row>
    <row r="1400" spans="1:2">
      <c r="A1400" s="1" t="s">
        <v>9890</v>
      </c>
      <c r="B1400" s="1" t="s">
        <v>4813</v>
      </c>
    </row>
    <row r="1401" spans="1:2">
      <c r="A1401" s="1" t="s">
        <v>9891</v>
      </c>
      <c r="B1401" s="1" t="s">
        <v>4814</v>
      </c>
    </row>
    <row r="1402" spans="1:2">
      <c r="A1402" s="1" t="s">
        <v>9892</v>
      </c>
      <c r="B1402" s="1" t="s">
        <v>4815</v>
      </c>
    </row>
    <row r="1403" spans="1:2">
      <c r="A1403" s="1" t="s">
        <v>9893</v>
      </c>
      <c r="B1403" s="1" t="s">
        <v>4816</v>
      </c>
    </row>
    <row r="1404" spans="1:2">
      <c r="A1404" s="1" t="s">
        <v>9894</v>
      </c>
      <c r="B1404" s="1" t="s">
        <v>4817</v>
      </c>
    </row>
    <row r="1405" spans="1:2">
      <c r="A1405" s="1" t="s">
        <v>9895</v>
      </c>
      <c r="B1405" s="1" t="s">
        <v>4818</v>
      </c>
    </row>
    <row r="1406" spans="1:2">
      <c r="A1406" s="1" t="s">
        <v>9896</v>
      </c>
      <c r="B1406" s="1" t="s">
        <v>4819</v>
      </c>
    </row>
    <row r="1407" spans="1:2">
      <c r="A1407" s="1" t="s">
        <v>9897</v>
      </c>
      <c r="B1407" s="1" t="s">
        <v>4820</v>
      </c>
    </row>
    <row r="1408" spans="1:2">
      <c r="A1408" s="1" t="s">
        <v>9898</v>
      </c>
      <c r="B1408" s="1" t="s">
        <v>4821</v>
      </c>
    </row>
    <row r="1409" spans="1:2">
      <c r="A1409" s="1" t="s">
        <v>9899</v>
      </c>
      <c r="B1409" s="1" t="s">
        <v>4822</v>
      </c>
    </row>
    <row r="1410" spans="1:2">
      <c r="A1410" s="1" t="s">
        <v>9900</v>
      </c>
      <c r="B1410" s="1" t="s">
        <v>4823</v>
      </c>
    </row>
    <row r="1411" spans="1:2">
      <c r="A1411" s="1" t="s">
        <v>9901</v>
      </c>
      <c r="B1411" s="1" t="s">
        <v>4824</v>
      </c>
    </row>
    <row r="1412" spans="1:2">
      <c r="A1412" s="1" t="s">
        <v>9902</v>
      </c>
      <c r="B1412" s="1" t="s">
        <v>4825</v>
      </c>
    </row>
    <row r="1413" spans="1:2">
      <c r="A1413" s="1" t="s">
        <v>9903</v>
      </c>
      <c r="B1413" s="1" t="s">
        <v>4826</v>
      </c>
    </row>
    <row r="1414" spans="1:2">
      <c r="A1414" s="1" t="s">
        <v>9904</v>
      </c>
      <c r="B1414" s="1" t="s">
        <v>4827</v>
      </c>
    </row>
    <row r="1415" spans="1:2">
      <c r="A1415" s="1" t="s">
        <v>9905</v>
      </c>
      <c r="B1415" s="1" t="s">
        <v>4828</v>
      </c>
    </row>
    <row r="1416" spans="1:2">
      <c r="A1416" s="1" t="s">
        <v>9906</v>
      </c>
      <c r="B1416" s="1" t="s">
        <v>4829</v>
      </c>
    </row>
    <row r="1417" spans="1:2">
      <c r="A1417" s="1" t="s">
        <v>9907</v>
      </c>
      <c r="B1417" s="1" t="s">
        <v>4830</v>
      </c>
    </row>
    <row r="1418" spans="1:2">
      <c r="A1418" s="1" t="s">
        <v>9908</v>
      </c>
      <c r="B1418" s="1" t="s">
        <v>4831</v>
      </c>
    </row>
    <row r="1419" spans="1:2">
      <c r="A1419" s="1" t="s">
        <v>9909</v>
      </c>
      <c r="B1419" s="1" t="s">
        <v>4832</v>
      </c>
    </row>
    <row r="1420" spans="1:2">
      <c r="A1420" s="1" t="s">
        <v>10343</v>
      </c>
      <c r="B1420" s="1" t="s">
        <v>4833</v>
      </c>
    </row>
    <row r="1421" spans="1:2">
      <c r="A1421" s="1" t="s">
        <v>9910</v>
      </c>
      <c r="B1421" s="1" t="s">
        <v>4834</v>
      </c>
    </row>
    <row r="1422" spans="1:2">
      <c r="A1422" s="1" t="s">
        <v>10344</v>
      </c>
      <c r="B1422" s="1" t="s">
        <v>4835</v>
      </c>
    </row>
    <row r="1423" spans="1:2">
      <c r="A1423" s="1" t="s">
        <v>9911</v>
      </c>
      <c r="B1423" s="1" t="s">
        <v>4836</v>
      </c>
    </row>
    <row r="1424" spans="1:2">
      <c r="A1424" s="1" t="s">
        <v>9912</v>
      </c>
      <c r="B1424" s="1" t="s">
        <v>4837</v>
      </c>
    </row>
    <row r="1425" spans="1:2">
      <c r="A1425" s="1" t="s">
        <v>10345</v>
      </c>
      <c r="B1425" s="1" t="s">
        <v>4838</v>
      </c>
    </row>
    <row r="1426" spans="1:2">
      <c r="A1426" s="1" t="s">
        <v>9913</v>
      </c>
      <c r="B1426" s="1" t="s">
        <v>4839</v>
      </c>
    </row>
    <row r="1427" spans="1:2">
      <c r="A1427" s="1" t="s">
        <v>9914</v>
      </c>
      <c r="B1427" s="1" t="s">
        <v>4840</v>
      </c>
    </row>
    <row r="1428" spans="1:2">
      <c r="A1428" s="1" t="s">
        <v>9915</v>
      </c>
      <c r="B1428" s="1" t="s">
        <v>4841</v>
      </c>
    </row>
    <row r="1429" spans="1:2">
      <c r="A1429" s="1" t="s">
        <v>9916</v>
      </c>
      <c r="B1429" s="1" t="s">
        <v>4842</v>
      </c>
    </row>
    <row r="1430" spans="1:2">
      <c r="A1430" s="1" t="s">
        <v>9917</v>
      </c>
      <c r="B1430" s="1" t="s">
        <v>4843</v>
      </c>
    </row>
    <row r="1431" spans="1:2">
      <c r="A1431" s="1" t="s">
        <v>9918</v>
      </c>
      <c r="B1431" s="1" t="s">
        <v>4844</v>
      </c>
    </row>
    <row r="1432" spans="1:2">
      <c r="A1432" s="1" t="s">
        <v>9919</v>
      </c>
      <c r="B1432" s="1" t="s">
        <v>4845</v>
      </c>
    </row>
    <row r="1433" spans="1:2">
      <c r="A1433" s="1" t="s">
        <v>9920</v>
      </c>
      <c r="B1433" s="1" t="s">
        <v>4846</v>
      </c>
    </row>
    <row r="1434" spans="1:2">
      <c r="A1434" s="1" t="s">
        <v>9921</v>
      </c>
      <c r="B1434" s="1" t="s">
        <v>4847</v>
      </c>
    </row>
    <row r="1435" spans="1:2">
      <c r="A1435" s="1" t="s">
        <v>9922</v>
      </c>
      <c r="B1435" s="1" t="s">
        <v>4848</v>
      </c>
    </row>
    <row r="1436" spans="1:2">
      <c r="A1436" s="1" t="s">
        <v>9923</v>
      </c>
      <c r="B1436" s="1" t="s">
        <v>4849</v>
      </c>
    </row>
    <row r="1437" spans="1:2">
      <c r="A1437" s="1" t="s">
        <v>9924</v>
      </c>
      <c r="B1437" s="1" t="s">
        <v>4850</v>
      </c>
    </row>
    <row r="1438" spans="1:2">
      <c r="A1438" s="1" t="s">
        <v>9925</v>
      </c>
      <c r="B1438" s="1" t="s">
        <v>4851</v>
      </c>
    </row>
    <row r="1439" spans="1:2">
      <c r="A1439" s="1" t="s">
        <v>9926</v>
      </c>
      <c r="B1439" s="1" t="s">
        <v>4852</v>
      </c>
    </row>
    <row r="1440" spans="1:2">
      <c r="A1440" s="1" t="s">
        <v>9927</v>
      </c>
      <c r="B1440" s="1" t="s">
        <v>4853</v>
      </c>
    </row>
    <row r="1441" spans="1:2">
      <c r="A1441" s="1" t="s">
        <v>10346</v>
      </c>
      <c r="B1441" s="1" t="s">
        <v>4854</v>
      </c>
    </row>
    <row r="1442" spans="1:2">
      <c r="A1442" s="1" t="s">
        <v>10347</v>
      </c>
      <c r="B1442" s="1" t="s">
        <v>4855</v>
      </c>
    </row>
    <row r="1443" spans="1:2">
      <c r="A1443" s="1" t="s">
        <v>10348</v>
      </c>
      <c r="B1443" s="1" t="s">
        <v>4856</v>
      </c>
    </row>
    <row r="1444" spans="1:2">
      <c r="A1444" s="1" t="s">
        <v>10349</v>
      </c>
      <c r="B1444" s="1" t="s">
        <v>4857</v>
      </c>
    </row>
    <row r="1445" spans="1:2">
      <c r="A1445" s="1" t="s">
        <v>10350</v>
      </c>
      <c r="B1445" s="1" t="s">
        <v>4858</v>
      </c>
    </row>
    <row r="1446" spans="1:2">
      <c r="A1446" s="1" t="s">
        <v>10711</v>
      </c>
      <c r="B1446" s="1" t="s">
        <v>10562</v>
      </c>
    </row>
    <row r="1447" spans="1:2">
      <c r="A1447" s="1" t="s">
        <v>10351</v>
      </c>
      <c r="B1447" s="1" t="s">
        <v>4859</v>
      </c>
    </row>
    <row r="1448" spans="1:2">
      <c r="A1448" s="1" t="s">
        <v>9928</v>
      </c>
      <c r="B1448" s="1" t="s">
        <v>4860</v>
      </c>
    </row>
    <row r="1449" spans="1:2">
      <c r="A1449" s="1" t="s">
        <v>9929</v>
      </c>
      <c r="B1449" s="1" t="s">
        <v>4861</v>
      </c>
    </row>
    <row r="1450" spans="1:2">
      <c r="A1450" s="1" t="s">
        <v>9930</v>
      </c>
      <c r="B1450" s="1" t="s">
        <v>4862</v>
      </c>
    </row>
    <row r="1451" spans="1:2">
      <c r="A1451" s="1" t="s">
        <v>9931</v>
      </c>
      <c r="B1451" s="1" t="s">
        <v>4863</v>
      </c>
    </row>
    <row r="1452" spans="1:2">
      <c r="A1452" s="1" t="s">
        <v>9932</v>
      </c>
      <c r="B1452" s="1" t="s">
        <v>4864</v>
      </c>
    </row>
    <row r="1453" spans="1:2">
      <c r="A1453" s="1" t="s">
        <v>9933</v>
      </c>
      <c r="B1453" s="1" t="s">
        <v>4865</v>
      </c>
    </row>
    <row r="1454" spans="1:2">
      <c r="A1454" s="1" t="s">
        <v>9934</v>
      </c>
      <c r="B1454" s="1" t="s">
        <v>4866</v>
      </c>
    </row>
    <row r="1455" spans="1:2">
      <c r="A1455" s="1" t="s">
        <v>10763</v>
      </c>
      <c r="B1455" s="1" t="s">
        <v>10615</v>
      </c>
    </row>
    <row r="1456" spans="1:2">
      <c r="A1456" s="1" t="s">
        <v>49108</v>
      </c>
      <c r="B1456" s="1" t="s">
        <v>49109</v>
      </c>
    </row>
    <row r="1457" spans="1:2">
      <c r="A1457" s="1" t="s">
        <v>10352</v>
      </c>
      <c r="B1457" s="1" t="s">
        <v>4867</v>
      </c>
    </row>
    <row r="1458" spans="1:2">
      <c r="A1458" s="1" t="s">
        <v>10353</v>
      </c>
      <c r="B1458" s="1" t="s">
        <v>4868</v>
      </c>
    </row>
    <row r="1459" spans="1:2">
      <c r="A1459" s="1" t="s">
        <v>10354</v>
      </c>
      <c r="B1459" s="1" t="s">
        <v>11807</v>
      </c>
    </row>
    <row r="1460" spans="1:2">
      <c r="A1460" s="1" t="s">
        <v>10355</v>
      </c>
      <c r="B1460" s="1" t="s">
        <v>11808</v>
      </c>
    </row>
    <row r="1461" spans="1:2">
      <c r="A1461" s="1" t="s">
        <v>11809</v>
      </c>
      <c r="B1461" s="1" t="s">
        <v>11810</v>
      </c>
    </row>
    <row r="1462" spans="1:2">
      <c r="A1462" s="1" t="s">
        <v>11811</v>
      </c>
      <c r="B1462" s="1" t="s">
        <v>11812</v>
      </c>
    </row>
    <row r="1463" spans="1:2">
      <c r="A1463" s="1" t="s">
        <v>9935</v>
      </c>
      <c r="B1463" s="1" t="s">
        <v>4869</v>
      </c>
    </row>
    <row r="1464" spans="1:2">
      <c r="A1464" s="1" t="s">
        <v>9936</v>
      </c>
      <c r="B1464" s="1" t="s">
        <v>4870</v>
      </c>
    </row>
    <row r="1465" spans="1:2">
      <c r="A1465" s="1" t="s">
        <v>9937</v>
      </c>
      <c r="B1465" s="1" t="s">
        <v>4871</v>
      </c>
    </row>
    <row r="1466" spans="1:2">
      <c r="A1466" s="1" t="s">
        <v>9938</v>
      </c>
      <c r="B1466" s="1" t="s">
        <v>4872</v>
      </c>
    </row>
    <row r="1467" spans="1:2">
      <c r="A1467" s="1" t="s">
        <v>10764</v>
      </c>
      <c r="B1467" s="1" t="s">
        <v>10616</v>
      </c>
    </row>
    <row r="1468" spans="1:2">
      <c r="A1468" s="1" t="s">
        <v>9939</v>
      </c>
      <c r="B1468" s="1" t="s">
        <v>4873</v>
      </c>
    </row>
    <row r="1469" spans="1:2">
      <c r="A1469" s="1" t="s">
        <v>9940</v>
      </c>
      <c r="B1469" s="1" t="s">
        <v>4874</v>
      </c>
    </row>
    <row r="1470" spans="1:2">
      <c r="A1470" s="1" t="s">
        <v>9941</v>
      </c>
      <c r="B1470" s="1" t="s">
        <v>4875</v>
      </c>
    </row>
    <row r="1471" spans="1:2">
      <c r="A1471" s="1" t="s">
        <v>9942</v>
      </c>
      <c r="B1471" s="1" t="s">
        <v>4876</v>
      </c>
    </row>
    <row r="1472" spans="1:2">
      <c r="A1472" s="1" t="s">
        <v>9943</v>
      </c>
      <c r="B1472" s="1" t="s">
        <v>4877</v>
      </c>
    </row>
    <row r="1473" spans="1:2">
      <c r="A1473" s="1" t="s">
        <v>9944</v>
      </c>
      <c r="B1473" s="1" t="s">
        <v>4878</v>
      </c>
    </row>
    <row r="1474" spans="1:2">
      <c r="A1474" s="1" t="s">
        <v>9945</v>
      </c>
      <c r="B1474" s="1" t="s">
        <v>4879</v>
      </c>
    </row>
    <row r="1475" spans="1:2">
      <c r="A1475" s="1" t="s">
        <v>9946</v>
      </c>
      <c r="B1475" s="1" t="s">
        <v>4880</v>
      </c>
    </row>
    <row r="1476" spans="1:2">
      <c r="A1476" s="1" t="s">
        <v>9947</v>
      </c>
      <c r="B1476" s="1" t="s">
        <v>4881</v>
      </c>
    </row>
    <row r="1477" spans="1:2">
      <c r="A1477" s="1" t="s">
        <v>9948</v>
      </c>
      <c r="B1477" s="1" t="s">
        <v>4882</v>
      </c>
    </row>
    <row r="1478" spans="1:2">
      <c r="A1478" s="1" t="s">
        <v>9949</v>
      </c>
      <c r="B1478" s="1" t="s">
        <v>4883</v>
      </c>
    </row>
    <row r="1479" spans="1:2">
      <c r="A1479" s="1" t="s">
        <v>9950</v>
      </c>
      <c r="B1479" s="1" t="s">
        <v>4884</v>
      </c>
    </row>
    <row r="1480" spans="1:2">
      <c r="A1480" s="1" t="s">
        <v>9951</v>
      </c>
      <c r="B1480" s="1" t="s">
        <v>4885</v>
      </c>
    </row>
    <row r="1481" spans="1:2">
      <c r="A1481" s="1" t="s">
        <v>9952</v>
      </c>
      <c r="B1481" s="1" t="s">
        <v>4886</v>
      </c>
    </row>
    <row r="1482" spans="1:2">
      <c r="A1482" s="1" t="s">
        <v>9953</v>
      </c>
      <c r="B1482" s="1" t="s">
        <v>4887</v>
      </c>
    </row>
    <row r="1483" spans="1:2">
      <c r="A1483" s="1" t="s">
        <v>9954</v>
      </c>
      <c r="B1483" s="1" t="s">
        <v>4888</v>
      </c>
    </row>
    <row r="1484" spans="1:2">
      <c r="A1484" s="1" t="s">
        <v>9955</v>
      </c>
      <c r="B1484" s="1" t="s">
        <v>4889</v>
      </c>
    </row>
    <row r="1485" spans="1:2">
      <c r="A1485" s="1" t="s">
        <v>9956</v>
      </c>
      <c r="B1485" s="1" t="s">
        <v>4890</v>
      </c>
    </row>
    <row r="1486" spans="1:2">
      <c r="A1486" s="1" t="s">
        <v>9957</v>
      </c>
      <c r="B1486" s="1" t="s">
        <v>4891</v>
      </c>
    </row>
    <row r="1487" spans="1:2">
      <c r="A1487" s="1" t="s">
        <v>9958</v>
      </c>
      <c r="B1487" s="1" t="s">
        <v>4892</v>
      </c>
    </row>
    <row r="1488" spans="1:2">
      <c r="A1488" s="1" t="s">
        <v>9959</v>
      </c>
      <c r="B1488" s="1" t="s">
        <v>4893</v>
      </c>
    </row>
    <row r="1489" spans="1:2">
      <c r="A1489" s="1" t="s">
        <v>9960</v>
      </c>
      <c r="B1489" s="1" t="s">
        <v>4894</v>
      </c>
    </row>
    <row r="1490" spans="1:2">
      <c r="A1490" s="1" t="s">
        <v>9961</v>
      </c>
      <c r="B1490" s="1" t="s">
        <v>4895</v>
      </c>
    </row>
    <row r="1491" spans="1:2">
      <c r="A1491" s="1" t="s">
        <v>9962</v>
      </c>
      <c r="B1491" s="1" t="s">
        <v>4896</v>
      </c>
    </row>
    <row r="1492" spans="1:2">
      <c r="A1492" s="1" t="s">
        <v>9963</v>
      </c>
      <c r="B1492" s="1" t="s">
        <v>4897</v>
      </c>
    </row>
    <row r="1493" spans="1:2">
      <c r="A1493" s="1" t="s">
        <v>9964</v>
      </c>
      <c r="B1493" s="1" t="s">
        <v>4898</v>
      </c>
    </row>
    <row r="1494" spans="1:2">
      <c r="A1494" s="1" t="s">
        <v>9965</v>
      </c>
      <c r="B1494" s="1" t="s">
        <v>4899</v>
      </c>
    </row>
    <row r="1495" spans="1:2">
      <c r="A1495" s="1" t="s">
        <v>59572</v>
      </c>
      <c r="B1495" s="1" t="s">
        <v>59573</v>
      </c>
    </row>
    <row r="1496" spans="1:2">
      <c r="A1496" s="1" t="s">
        <v>9966</v>
      </c>
      <c r="B1496" s="1" t="s">
        <v>4900</v>
      </c>
    </row>
    <row r="1497" spans="1:2">
      <c r="A1497" s="1" t="s">
        <v>9967</v>
      </c>
      <c r="B1497" s="1" t="s">
        <v>4901</v>
      </c>
    </row>
    <row r="1498" spans="1:2">
      <c r="A1498" s="1" t="s">
        <v>9968</v>
      </c>
      <c r="B1498" s="1" t="s">
        <v>4902</v>
      </c>
    </row>
    <row r="1499" spans="1:2">
      <c r="A1499" s="1" t="s">
        <v>9969</v>
      </c>
      <c r="B1499" s="1" t="s">
        <v>4903</v>
      </c>
    </row>
    <row r="1500" spans="1:2">
      <c r="A1500" s="1" t="s">
        <v>9970</v>
      </c>
      <c r="B1500" s="1" t="s">
        <v>4904</v>
      </c>
    </row>
    <row r="1501" spans="1:2">
      <c r="A1501" s="1" t="s">
        <v>9971</v>
      </c>
      <c r="B1501" s="1" t="s">
        <v>4905</v>
      </c>
    </row>
    <row r="1502" spans="1:2">
      <c r="A1502" s="1" t="s">
        <v>9972</v>
      </c>
      <c r="B1502" s="1" t="s">
        <v>4906</v>
      </c>
    </row>
    <row r="1503" spans="1:2">
      <c r="A1503" s="1" t="s">
        <v>9973</v>
      </c>
      <c r="B1503" s="1" t="s">
        <v>4907</v>
      </c>
    </row>
    <row r="1504" spans="1:2">
      <c r="A1504" s="1" t="s">
        <v>9974</v>
      </c>
      <c r="B1504" s="1" t="s">
        <v>4908</v>
      </c>
    </row>
    <row r="1505" spans="1:2">
      <c r="A1505" s="1" t="s">
        <v>9975</v>
      </c>
      <c r="B1505" s="1" t="s">
        <v>4909</v>
      </c>
    </row>
    <row r="1506" spans="1:2">
      <c r="A1506" s="1" t="s">
        <v>10356</v>
      </c>
      <c r="B1506" s="1" t="s">
        <v>10563</v>
      </c>
    </row>
    <row r="1507" spans="1:2">
      <c r="A1507" s="1" t="s">
        <v>9976</v>
      </c>
      <c r="B1507" s="1" t="s">
        <v>4910</v>
      </c>
    </row>
    <row r="1508" spans="1:2">
      <c r="A1508" s="1" t="s">
        <v>10357</v>
      </c>
      <c r="B1508" s="1" t="s">
        <v>4911</v>
      </c>
    </row>
    <row r="1509" spans="1:2">
      <c r="A1509" s="1" t="s">
        <v>10003</v>
      </c>
      <c r="B1509" s="1" t="s">
        <v>10492</v>
      </c>
    </row>
    <row r="1510" spans="1:2">
      <c r="A1510" s="1" t="s">
        <v>9977</v>
      </c>
      <c r="B1510" s="1" t="s">
        <v>4912</v>
      </c>
    </row>
    <row r="1511" spans="1:2">
      <c r="A1511" s="1" t="s">
        <v>10765</v>
      </c>
      <c r="B1511" s="1" t="s">
        <v>10617</v>
      </c>
    </row>
    <row r="1512" spans="1:2">
      <c r="A1512" s="1" t="s">
        <v>9978</v>
      </c>
      <c r="B1512" s="1" t="s">
        <v>4913</v>
      </c>
    </row>
    <row r="1513" spans="1:2">
      <c r="A1513" s="1" t="s">
        <v>49110</v>
      </c>
      <c r="B1513" s="1" t="s">
        <v>49111</v>
      </c>
    </row>
    <row r="1514" spans="1:2">
      <c r="A1514" s="1" t="s">
        <v>49112</v>
      </c>
      <c r="B1514" s="1" t="s">
        <v>49113</v>
      </c>
    </row>
    <row r="1515" spans="1:2">
      <c r="A1515" s="1" t="s">
        <v>9979</v>
      </c>
      <c r="B1515" s="1" t="s">
        <v>4914</v>
      </c>
    </row>
    <row r="1516" spans="1:2">
      <c r="A1516" s="1" t="s">
        <v>9980</v>
      </c>
      <c r="B1516" s="1" t="s">
        <v>4915</v>
      </c>
    </row>
    <row r="1517" spans="1:2">
      <c r="A1517" s="1" t="s">
        <v>10358</v>
      </c>
      <c r="B1517" s="1" t="s">
        <v>4916</v>
      </c>
    </row>
    <row r="1518" spans="1:2">
      <c r="A1518" s="1" t="s">
        <v>9981</v>
      </c>
      <c r="B1518" s="1" t="s">
        <v>4917</v>
      </c>
    </row>
    <row r="1519" spans="1:2">
      <c r="A1519" s="1" t="s">
        <v>9982</v>
      </c>
      <c r="B1519" s="1" t="s">
        <v>4918</v>
      </c>
    </row>
    <row r="1520" spans="1:2">
      <c r="A1520" s="1" t="s">
        <v>9983</v>
      </c>
      <c r="B1520" s="1" t="s">
        <v>4919</v>
      </c>
    </row>
    <row r="1521" spans="1:2">
      <c r="A1521" s="1" t="s">
        <v>9984</v>
      </c>
      <c r="B1521" s="1" t="s">
        <v>4920</v>
      </c>
    </row>
    <row r="1522" spans="1:2">
      <c r="A1522" s="1" t="s">
        <v>9985</v>
      </c>
      <c r="B1522" s="1" t="s">
        <v>4921</v>
      </c>
    </row>
    <row r="1523" spans="1:2">
      <c r="A1523" s="1" t="s">
        <v>9986</v>
      </c>
      <c r="B1523" s="1" t="s">
        <v>4922</v>
      </c>
    </row>
    <row r="1524" spans="1:2">
      <c r="A1524" s="1" t="s">
        <v>9987</v>
      </c>
      <c r="B1524" s="1" t="s">
        <v>4923</v>
      </c>
    </row>
    <row r="1525" spans="1:2">
      <c r="A1525" s="1" t="s">
        <v>9988</v>
      </c>
      <c r="B1525" s="1" t="s">
        <v>4924</v>
      </c>
    </row>
    <row r="1526" spans="1:2">
      <c r="A1526" s="1" t="s">
        <v>10618</v>
      </c>
      <c r="B1526" s="1" t="s">
        <v>10619</v>
      </c>
    </row>
    <row r="1527" spans="1:2">
      <c r="A1527" s="1" t="s">
        <v>9989</v>
      </c>
      <c r="B1527" s="1" t="s">
        <v>4925</v>
      </c>
    </row>
    <row r="1528" spans="1:2">
      <c r="A1528" s="1" t="s">
        <v>10359</v>
      </c>
      <c r="B1528" s="1" t="s">
        <v>4926</v>
      </c>
    </row>
    <row r="1529" spans="1:2">
      <c r="A1529" s="1" t="s">
        <v>9990</v>
      </c>
      <c r="B1529" s="1" t="s">
        <v>4927</v>
      </c>
    </row>
    <row r="1530" spans="1:2">
      <c r="A1530" s="1" t="s">
        <v>9991</v>
      </c>
      <c r="B1530" s="1" t="s">
        <v>4928</v>
      </c>
    </row>
    <row r="1531" spans="1:2">
      <c r="A1531" s="1" t="s">
        <v>9992</v>
      </c>
      <c r="B1531" s="1" t="s">
        <v>4929</v>
      </c>
    </row>
    <row r="1532" spans="1:2">
      <c r="A1532" s="1" t="s">
        <v>9993</v>
      </c>
      <c r="B1532" s="1" t="s">
        <v>4930</v>
      </c>
    </row>
    <row r="1533" spans="1:2">
      <c r="A1533" s="1" t="s">
        <v>9994</v>
      </c>
      <c r="B1533" s="1" t="s">
        <v>4931</v>
      </c>
    </row>
    <row r="1534" spans="1:2">
      <c r="A1534" s="1" t="s">
        <v>9995</v>
      </c>
      <c r="B1534" s="1" t="s">
        <v>4932</v>
      </c>
    </row>
    <row r="1535" spans="1:2">
      <c r="A1535" s="1" t="s">
        <v>9996</v>
      </c>
      <c r="B1535" s="1" t="s">
        <v>4933</v>
      </c>
    </row>
    <row r="1536" spans="1:2">
      <c r="A1536" s="1" t="s">
        <v>9997</v>
      </c>
      <c r="B1536" s="1" t="s">
        <v>4934</v>
      </c>
    </row>
    <row r="1537" spans="1:2">
      <c r="A1537" s="1" t="s">
        <v>9998</v>
      </c>
      <c r="B1537" s="1" t="s">
        <v>4935</v>
      </c>
    </row>
    <row r="1538" spans="1:2">
      <c r="A1538" s="1" t="s">
        <v>10360</v>
      </c>
      <c r="B1538" s="1" t="s">
        <v>4936</v>
      </c>
    </row>
    <row r="1539" spans="1:2">
      <c r="A1539" s="1" t="s">
        <v>10361</v>
      </c>
      <c r="B1539" s="1" t="s">
        <v>4937</v>
      </c>
    </row>
    <row r="1540" spans="1:2">
      <c r="A1540" s="1" t="s">
        <v>10362</v>
      </c>
      <c r="B1540" s="1" t="s">
        <v>4938</v>
      </c>
    </row>
    <row r="1541" spans="1:2">
      <c r="A1541" s="1" t="s">
        <v>10363</v>
      </c>
      <c r="B1541" s="1" t="s">
        <v>4939</v>
      </c>
    </row>
    <row r="1542" spans="1:2">
      <c r="A1542" s="1" t="s">
        <v>10364</v>
      </c>
      <c r="B1542" s="1" t="s">
        <v>4940</v>
      </c>
    </row>
    <row r="1543" spans="1:2">
      <c r="A1543" s="1" t="s">
        <v>10365</v>
      </c>
      <c r="B1543" s="1" t="s">
        <v>4941</v>
      </c>
    </row>
    <row r="1544" spans="1:2">
      <c r="A1544" s="1" t="s">
        <v>10366</v>
      </c>
      <c r="B1544" s="1" t="s">
        <v>4942</v>
      </c>
    </row>
    <row r="1545" spans="1:2">
      <c r="A1545" s="1" t="s">
        <v>10712</v>
      </c>
      <c r="B1545" s="1" t="s">
        <v>10564</v>
      </c>
    </row>
    <row r="1546" spans="1:2">
      <c r="A1546" s="1" t="s">
        <v>10713</v>
      </c>
      <c r="B1546" s="1" t="s">
        <v>10565</v>
      </c>
    </row>
    <row r="1547" spans="1:2">
      <c r="A1547" s="1" t="s">
        <v>10714</v>
      </c>
      <c r="B1547" s="1" t="s">
        <v>10566</v>
      </c>
    </row>
    <row r="1548" spans="1:2">
      <c r="A1548" s="1" t="s">
        <v>10715</v>
      </c>
      <c r="B1548" s="1" t="s">
        <v>10567</v>
      </c>
    </row>
    <row r="1549" spans="1:2">
      <c r="A1549" s="1" t="s">
        <v>10716</v>
      </c>
      <c r="B1549" s="1" t="s">
        <v>10568</v>
      </c>
    </row>
    <row r="1550" spans="1:2">
      <c r="A1550" s="1" t="s">
        <v>10717</v>
      </c>
      <c r="B1550" s="1" t="s">
        <v>10569</v>
      </c>
    </row>
    <row r="1551" spans="1:2">
      <c r="A1551" s="1" t="s">
        <v>10718</v>
      </c>
      <c r="B1551" s="1" t="s">
        <v>10570</v>
      </c>
    </row>
    <row r="1552" spans="1:2">
      <c r="A1552" s="1" t="s">
        <v>10719</v>
      </c>
      <c r="B1552" s="1" t="s">
        <v>10571</v>
      </c>
    </row>
    <row r="1553" spans="1:2">
      <c r="A1553" s="1" t="s">
        <v>10367</v>
      </c>
      <c r="B1553" s="1" t="s">
        <v>4943</v>
      </c>
    </row>
    <row r="1554" spans="1:2">
      <c r="A1554" s="1" t="s">
        <v>10368</v>
      </c>
      <c r="B1554" s="1" t="s">
        <v>4944</v>
      </c>
    </row>
    <row r="1555" spans="1:2">
      <c r="A1555" s="1" t="s">
        <v>10369</v>
      </c>
      <c r="B1555" s="1" t="s">
        <v>4945</v>
      </c>
    </row>
    <row r="1556" spans="1:2">
      <c r="A1556" s="1" t="s">
        <v>10370</v>
      </c>
      <c r="B1556" s="1" t="s">
        <v>4946</v>
      </c>
    </row>
    <row r="1557" spans="1:2">
      <c r="A1557" s="1" t="s">
        <v>10371</v>
      </c>
      <c r="B1557" s="1" t="s">
        <v>4947</v>
      </c>
    </row>
    <row r="1558" spans="1:2">
      <c r="A1558" s="1" t="s">
        <v>10372</v>
      </c>
      <c r="B1558" s="1" t="s">
        <v>4948</v>
      </c>
    </row>
    <row r="1559" spans="1:2">
      <c r="A1559" s="1" t="s">
        <v>10373</v>
      </c>
      <c r="B1559" s="1" t="s">
        <v>4949</v>
      </c>
    </row>
    <row r="1560" spans="1:2">
      <c r="A1560" s="1" t="s">
        <v>10374</v>
      </c>
      <c r="B1560" s="1" t="s">
        <v>4950</v>
      </c>
    </row>
    <row r="1561" spans="1:2">
      <c r="A1561" s="1" t="s">
        <v>10375</v>
      </c>
      <c r="B1561" s="1" t="s">
        <v>4951</v>
      </c>
    </row>
    <row r="1562" spans="1:2">
      <c r="A1562" s="1" t="s">
        <v>10376</v>
      </c>
      <c r="B1562" s="1" t="s">
        <v>4952</v>
      </c>
    </row>
    <row r="1563" spans="1:2">
      <c r="A1563" s="1" t="s">
        <v>10377</v>
      </c>
      <c r="B1563" s="1" t="s">
        <v>4953</v>
      </c>
    </row>
    <row r="1564" spans="1:2">
      <c r="A1564" s="1" t="s">
        <v>10378</v>
      </c>
      <c r="B1564" s="1" t="s">
        <v>4954</v>
      </c>
    </row>
    <row r="1565" spans="1:2">
      <c r="A1565" s="1" t="s">
        <v>10379</v>
      </c>
      <c r="B1565" s="1" t="s">
        <v>4955</v>
      </c>
    </row>
    <row r="1566" spans="1:2">
      <c r="A1566" s="1" t="s">
        <v>10380</v>
      </c>
      <c r="B1566" s="1" t="s">
        <v>4956</v>
      </c>
    </row>
    <row r="1567" spans="1:2">
      <c r="A1567" s="1" t="s">
        <v>10381</v>
      </c>
      <c r="B1567" s="1" t="s">
        <v>4957</v>
      </c>
    </row>
    <row r="1568" spans="1:2">
      <c r="A1568" s="1" t="s">
        <v>10382</v>
      </c>
      <c r="B1568" s="1" t="s">
        <v>4958</v>
      </c>
    </row>
    <row r="1569" spans="1:2">
      <c r="A1569" s="1" t="s">
        <v>10383</v>
      </c>
      <c r="B1569" s="1" t="s">
        <v>4959</v>
      </c>
    </row>
    <row r="1570" spans="1:2">
      <c r="A1570" s="1" t="s">
        <v>10384</v>
      </c>
      <c r="B1570" s="1" t="s">
        <v>4960</v>
      </c>
    </row>
    <row r="1571" spans="1:2">
      <c r="A1571" s="1" t="s">
        <v>10385</v>
      </c>
      <c r="B1571" s="1" t="s">
        <v>4961</v>
      </c>
    </row>
    <row r="1572" spans="1:2">
      <c r="A1572" s="1" t="s">
        <v>10386</v>
      </c>
      <c r="B1572" s="1" t="s">
        <v>4962</v>
      </c>
    </row>
    <row r="1573" spans="1:2">
      <c r="A1573" s="1" t="s">
        <v>10387</v>
      </c>
      <c r="B1573" s="1" t="s">
        <v>4963</v>
      </c>
    </row>
    <row r="1574" spans="1:2">
      <c r="A1574" s="1" t="s">
        <v>10388</v>
      </c>
      <c r="B1574" s="1" t="s">
        <v>4964</v>
      </c>
    </row>
    <row r="1575" spans="1:2">
      <c r="A1575" s="1" t="s">
        <v>10389</v>
      </c>
      <c r="B1575" s="1" t="s">
        <v>4965</v>
      </c>
    </row>
    <row r="1576" spans="1:2">
      <c r="A1576" s="1" t="s">
        <v>10390</v>
      </c>
      <c r="B1576" s="1" t="s">
        <v>4966</v>
      </c>
    </row>
    <row r="1577" spans="1:2">
      <c r="A1577" s="1" t="s">
        <v>10391</v>
      </c>
      <c r="B1577" s="1" t="s">
        <v>4967</v>
      </c>
    </row>
    <row r="1578" spans="1:2">
      <c r="A1578" s="1" t="s">
        <v>10392</v>
      </c>
      <c r="B1578" s="1" t="s">
        <v>4968</v>
      </c>
    </row>
    <row r="1579" spans="1:2">
      <c r="A1579" s="1" t="s">
        <v>10393</v>
      </c>
      <c r="B1579" s="1" t="s">
        <v>4969</v>
      </c>
    </row>
    <row r="1580" spans="1:2">
      <c r="A1580" s="1" t="s">
        <v>10394</v>
      </c>
      <c r="B1580" s="1" t="s">
        <v>4970</v>
      </c>
    </row>
    <row r="1581" spans="1:2">
      <c r="A1581" s="1" t="s">
        <v>10395</v>
      </c>
      <c r="B1581" s="1" t="s">
        <v>4971</v>
      </c>
    </row>
    <row r="1582" spans="1:2">
      <c r="A1582" s="1" t="s">
        <v>10396</v>
      </c>
      <c r="B1582" s="1" t="s">
        <v>4972</v>
      </c>
    </row>
    <row r="1583" spans="1:2">
      <c r="A1583" s="1" t="s">
        <v>10397</v>
      </c>
      <c r="B1583" s="1" t="s">
        <v>4973</v>
      </c>
    </row>
    <row r="1584" spans="1:2">
      <c r="A1584" s="1" t="s">
        <v>10398</v>
      </c>
      <c r="B1584" s="1" t="s">
        <v>4974</v>
      </c>
    </row>
    <row r="1585" spans="1:2">
      <c r="A1585" s="1" t="s">
        <v>10399</v>
      </c>
      <c r="B1585" s="1" t="s">
        <v>4975</v>
      </c>
    </row>
    <row r="1586" spans="1:2">
      <c r="A1586" s="1" t="s">
        <v>10400</v>
      </c>
      <c r="B1586" s="1" t="s">
        <v>4976</v>
      </c>
    </row>
    <row r="1587" spans="1:2">
      <c r="A1587" s="1" t="s">
        <v>10401</v>
      </c>
      <c r="B1587" s="1" t="s">
        <v>4977</v>
      </c>
    </row>
    <row r="1588" spans="1:2">
      <c r="A1588" s="1" t="s">
        <v>10402</v>
      </c>
      <c r="B1588" s="1" t="s">
        <v>4978</v>
      </c>
    </row>
    <row r="1589" spans="1:2">
      <c r="A1589" s="1" t="s">
        <v>10403</v>
      </c>
      <c r="B1589" s="1" t="s">
        <v>11813</v>
      </c>
    </row>
    <row r="1590" spans="1:2">
      <c r="A1590" s="1" t="s">
        <v>10404</v>
      </c>
      <c r="B1590" s="1" t="s">
        <v>4979</v>
      </c>
    </row>
    <row r="1591" spans="1:2">
      <c r="A1591" s="1" t="s">
        <v>10405</v>
      </c>
      <c r="B1591" s="1" t="s">
        <v>4980</v>
      </c>
    </row>
    <row r="1592" spans="1:2">
      <c r="A1592" s="1" t="s">
        <v>10720</v>
      </c>
      <c r="B1592" s="1" t="s">
        <v>10572</v>
      </c>
    </row>
    <row r="1593" spans="1:2">
      <c r="A1593" s="1" t="s">
        <v>10721</v>
      </c>
      <c r="B1593" s="1" t="s">
        <v>10573</v>
      </c>
    </row>
    <row r="1594" spans="1:2">
      <c r="A1594" s="1" t="s">
        <v>10722</v>
      </c>
      <c r="B1594" s="1" t="s">
        <v>10574</v>
      </c>
    </row>
    <row r="1595" spans="1:2">
      <c r="A1595" s="1" t="s">
        <v>10406</v>
      </c>
      <c r="B1595" s="1" t="s">
        <v>4981</v>
      </c>
    </row>
    <row r="1596" spans="1:2">
      <c r="A1596" s="1" t="s">
        <v>10407</v>
      </c>
      <c r="B1596" s="1" t="s">
        <v>4982</v>
      </c>
    </row>
    <row r="1597" spans="1:2">
      <c r="A1597" s="1" t="s">
        <v>10408</v>
      </c>
      <c r="B1597" s="1" t="s">
        <v>4983</v>
      </c>
    </row>
    <row r="1598" spans="1:2">
      <c r="A1598" s="1" t="s">
        <v>10409</v>
      </c>
      <c r="B1598" s="1" t="s">
        <v>4984</v>
      </c>
    </row>
    <row r="1599" spans="1:2">
      <c r="A1599" s="1" t="s">
        <v>10410</v>
      </c>
      <c r="B1599" s="1" t="s">
        <v>4985</v>
      </c>
    </row>
    <row r="1600" spans="1:2">
      <c r="A1600" s="1" t="s">
        <v>10411</v>
      </c>
      <c r="B1600" s="1" t="s">
        <v>4986</v>
      </c>
    </row>
    <row r="1601" spans="1:2">
      <c r="A1601" s="1" t="s">
        <v>10412</v>
      </c>
      <c r="B1601" s="1" t="s">
        <v>4987</v>
      </c>
    </row>
    <row r="1602" spans="1:2">
      <c r="A1602" s="1" t="s">
        <v>10413</v>
      </c>
      <c r="B1602" s="1" t="s">
        <v>4988</v>
      </c>
    </row>
    <row r="1603" spans="1:2">
      <c r="A1603" s="1" t="s">
        <v>10414</v>
      </c>
      <c r="B1603" s="1" t="s">
        <v>4989</v>
      </c>
    </row>
    <row r="1604" spans="1:2">
      <c r="A1604" s="1" t="s">
        <v>10415</v>
      </c>
      <c r="B1604" s="1" t="s">
        <v>4990</v>
      </c>
    </row>
    <row r="1605" spans="1:2">
      <c r="A1605" s="1" t="s">
        <v>10416</v>
      </c>
      <c r="B1605" s="1" t="s">
        <v>4991</v>
      </c>
    </row>
    <row r="1606" spans="1:2">
      <c r="A1606" s="1" t="s">
        <v>10417</v>
      </c>
      <c r="B1606" s="1" t="s">
        <v>4992</v>
      </c>
    </row>
    <row r="1607" spans="1:2">
      <c r="A1607" s="1" t="s">
        <v>10418</v>
      </c>
      <c r="B1607" s="1" t="s">
        <v>4993</v>
      </c>
    </row>
    <row r="1608" spans="1:2">
      <c r="A1608" s="1" t="s">
        <v>10419</v>
      </c>
      <c r="B1608" s="1" t="s">
        <v>4994</v>
      </c>
    </row>
    <row r="1609" spans="1:2">
      <c r="A1609" s="1" t="s">
        <v>10420</v>
      </c>
      <c r="B1609" s="1" t="s">
        <v>4995</v>
      </c>
    </row>
    <row r="1610" spans="1:2">
      <c r="A1610" s="1" t="s">
        <v>10421</v>
      </c>
      <c r="B1610" s="1" t="s">
        <v>4996</v>
      </c>
    </row>
    <row r="1611" spans="1:2">
      <c r="A1611" s="1" t="s">
        <v>10422</v>
      </c>
      <c r="B1611" s="1" t="s">
        <v>4997</v>
      </c>
    </row>
    <row r="1612" spans="1:2">
      <c r="A1612" s="1" t="s">
        <v>10423</v>
      </c>
      <c r="B1612" s="1" t="s">
        <v>4998</v>
      </c>
    </row>
    <row r="1613" spans="1:2">
      <c r="A1613" s="1" t="s">
        <v>10424</v>
      </c>
      <c r="B1613" s="1" t="s">
        <v>4999</v>
      </c>
    </row>
    <row r="1614" spans="1:2">
      <c r="A1614" s="1" t="s">
        <v>10425</v>
      </c>
      <c r="B1614" s="1" t="s">
        <v>5000</v>
      </c>
    </row>
    <row r="1615" spans="1:2">
      <c r="A1615" s="1" t="s">
        <v>10723</v>
      </c>
      <c r="B1615" s="1" t="s">
        <v>10575</v>
      </c>
    </row>
    <row r="1616" spans="1:2">
      <c r="A1616" s="1" t="s">
        <v>10724</v>
      </c>
      <c r="B1616" s="1" t="s">
        <v>10576</v>
      </c>
    </row>
    <row r="1617" spans="1:2">
      <c r="A1617" s="1" t="s">
        <v>10725</v>
      </c>
      <c r="B1617" s="1" t="s">
        <v>10577</v>
      </c>
    </row>
    <row r="1618" spans="1:2">
      <c r="A1618" s="1" t="s">
        <v>10726</v>
      </c>
      <c r="B1618" s="1" t="s">
        <v>10578</v>
      </c>
    </row>
    <row r="1619" spans="1:2">
      <c r="A1619" s="1" t="s">
        <v>10727</v>
      </c>
      <c r="B1619" s="1" t="s">
        <v>10579</v>
      </c>
    </row>
    <row r="1620" spans="1:2">
      <c r="A1620" s="1" t="s">
        <v>10728</v>
      </c>
      <c r="B1620" s="1" t="s">
        <v>10580</v>
      </c>
    </row>
    <row r="1621" spans="1:2">
      <c r="A1621" s="1" t="s">
        <v>10729</v>
      </c>
      <c r="B1621" s="1" t="s">
        <v>10581</v>
      </c>
    </row>
    <row r="1622" spans="1:2">
      <c r="A1622" s="1" t="s">
        <v>10730</v>
      </c>
      <c r="B1622" s="1" t="s">
        <v>10582</v>
      </c>
    </row>
    <row r="1623" spans="1:2">
      <c r="A1623" s="1" t="s">
        <v>10426</v>
      </c>
      <c r="B1623" s="1" t="s">
        <v>5001</v>
      </c>
    </row>
    <row r="1624" spans="1:2">
      <c r="A1624" s="1" t="s">
        <v>10427</v>
      </c>
      <c r="B1624" s="1" t="s">
        <v>5002</v>
      </c>
    </row>
    <row r="1625" spans="1:2">
      <c r="A1625" s="1" t="s">
        <v>10000</v>
      </c>
      <c r="B1625" s="1" t="s">
        <v>5003</v>
      </c>
    </row>
    <row r="1626" spans="1:2">
      <c r="A1626" s="1" t="s">
        <v>10428</v>
      </c>
      <c r="B1626" s="1" t="s">
        <v>5004</v>
      </c>
    </row>
    <row r="1627" spans="1:2">
      <c r="A1627" s="1" t="s">
        <v>10429</v>
      </c>
      <c r="B1627" s="1" t="s">
        <v>5005</v>
      </c>
    </row>
    <row r="1628" spans="1:2">
      <c r="A1628" s="1" t="s">
        <v>10430</v>
      </c>
      <c r="B1628" s="1" t="s">
        <v>5006</v>
      </c>
    </row>
    <row r="1629" spans="1:2">
      <c r="A1629" s="1" t="s">
        <v>10431</v>
      </c>
      <c r="B1629" s="1" t="s">
        <v>5007</v>
      </c>
    </row>
    <row r="1630" spans="1:2">
      <c r="A1630" s="1" t="s">
        <v>10432</v>
      </c>
      <c r="B1630" s="1" t="s">
        <v>5008</v>
      </c>
    </row>
    <row r="1631" spans="1:2">
      <c r="A1631" s="1" t="s">
        <v>10433</v>
      </c>
      <c r="B1631" s="1" t="s">
        <v>5009</v>
      </c>
    </row>
    <row r="1632" spans="1:2">
      <c r="A1632" s="1" t="s">
        <v>10434</v>
      </c>
      <c r="B1632" s="1" t="s">
        <v>5010</v>
      </c>
    </row>
    <row r="1633" spans="1:2">
      <c r="A1633" s="1" t="s">
        <v>10435</v>
      </c>
      <c r="B1633" s="1" t="s">
        <v>5011</v>
      </c>
    </row>
    <row r="1634" spans="1:2">
      <c r="A1634" s="1" t="s">
        <v>10436</v>
      </c>
      <c r="B1634" s="1" t="s">
        <v>5012</v>
      </c>
    </row>
    <row r="1635" spans="1:2">
      <c r="A1635" s="1" t="s">
        <v>10437</v>
      </c>
      <c r="B1635" s="1" t="s">
        <v>5013</v>
      </c>
    </row>
    <row r="1636" spans="1:2">
      <c r="A1636" s="1" t="s">
        <v>10438</v>
      </c>
      <c r="B1636" s="1" t="s">
        <v>5014</v>
      </c>
    </row>
    <row r="1637" spans="1:2">
      <c r="A1637" s="1" t="s">
        <v>10439</v>
      </c>
      <c r="B1637" s="1" t="s">
        <v>5015</v>
      </c>
    </row>
    <row r="1638" spans="1:2">
      <c r="A1638" s="1" t="s">
        <v>10440</v>
      </c>
      <c r="B1638" s="1" t="s">
        <v>5016</v>
      </c>
    </row>
    <row r="1639" spans="1:2">
      <c r="A1639" s="1" t="s">
        <v>10441</v>
      </c>
      <c r="B1639" s="1" t="s">
        <v>5017</v>
      </c>
    </row>
    <row r="1640" spans="1:2">
      <c r="A1640" s="1" t="s">
        <v>10442</v>
      </c>
      <c r="B1640" s="1" t="s">
        <v>5018</v>
      </c>
    </row>
    <row r="1641" spans="1:2">
      <c r="A1641" s="1" t="s">
        <v>10004</v>
      </c>
      <c r="B1641" s="1" t="s">
        <v>5019</v>
      </c>
    </row>
    <row r="1642" spans="1:2">
      <c r="A1642" s="1" t="s">
        <v>10005</v>
      </c>
      <c r="B1642" s="1" t="s">
        <v>5020</v>
      </c>
    </row>
    <row r="1643" spans="1:2">
      <c r="A1643" s="1" t="s">
        <v>10006</v>
      </c>
      <c r="B1643" s="1" t="s">
        <v>5021</v>
      </c>
    </row>
    <row r="1644" spans="1:2">
      <c r="A1644" s="1" t="s">
        <v>10007</v>
      </c>
      <c r="B1644" s="1" t="s">
        <v>5022</v>
      </c>
    </row>
    <row r="1645" spans="1:2">
      <c r="A1645" s="1" t="s">
        <v>10008</v>
      </c>
      <c r="B1645" s="1" t="s">
        <v>5023</v>
      </c>
    </row>
    <row r="1646" spans="1:2">
      <c r="A1646" s="1" t="s">
        <v>10009</v>
      </c>
      <c r="B1646" s="1" t="s">
        <v>5024</v>
      </c>
    </row>
    <row r="1647" spans="1:2">
      <c r="A1647" s="1" t="s">
        <v>10010</v>
      </c>
      <c r="B1647" s="1" t="s">
        <v>5025</v>
      </c>
    </row>
    <row r="1648" spans="1:2">
      <c r="A1648" s="1" t="s">
        <v>10011</v>
      </c>
      <c r="B1648" s="1" t="s">
        <v>5026</v>
      </c>
    </row>
    <row r="1649" spans="1:2">
      <c r="A1649" s="1" t="s">
        <v>10012</v>
      </c>
      <c r="B1649" s="1" t="s">
        <v>5027</v>
      </c>
    </row>
    <row r="1650" spans="1:2">
      <c r="A1650" s="1" t="s">
        <v>10013</v>
      </c>
      <c r="B1650" s="1" t="s">
        <v>5028</v>
      </c>
    </row>
    <row r="1651" spans="1:2">
      <c r="A1651" s="1" t="s">
        <v>10443</v>
      </c>
      <c r="B1651" s="1" t="s">
        <v>5029</v>
      </c>
    </row>
    <row r="1652" spans="1:2">
      <c r="A1652" s="1" t="s">
        <v>10444</v>
      </c>
      <c r="B1652" s="1" t="s">
        <v>5030</v>
      </c>
    </row>
    <row r="1653" spans="1:2">
      <c r="A1653" s="1" t="s">
        <v>10445</v>
      </c>
      <c r="B1653" s="1" t="s">
        <v>5031</v>
      </c>
    </row>
    <row r="1654" spans="1:2">
      <c r="A1654" s="1" t="s">
        <v>10446</v>
      </c>
      <c r="B1654" s="1" t="s">
        <v>5032</v>
      </c>
    </row>
    <row r="1655" spans="1:2">
      <c r="A1655" s="1" t="s">
        <v>10447</v>
      </c>
      <c r="B1655" s="1" t="s">
        <v>5033</v>
      </c>
    </row>
    <row r="1656" spans="1:2">
      <c r="A1656" s="1" t="s">
        <v>49114</v>
      </c>
      <c r="B1656" s="1" t="s">
        <v>49115</v>
      </c>
    </row>
    <row r="1657" spans="1:2">
      <c r="A1657" s="1" t="s">
        <v>10448</v>
      </c>
      <c r="B1657" s="1" t="s">
        <v>5034</v>
      </c>
    </row>
    <row r="1658" spans="1:2">
      <c r="A1658" s="1" t="s">
        <v>10014</v>
      </c>
      <c r="B1658" s="1" t="s">
        <v>5035</v>
      </c>
    </row>
    <row r="1659" spans="1:2">
      <c r="A1659" s="1" t="s">
        <v>10015</v>
      </c>
      <c r="B1659" s="1" t="s">
        <v>5036</v>
      </c>
    </row>
    <row r="1660" spans="1:2">
      <c r="A1660" s="1" t="s">
        <v>10016</v>
      </c>
      <c r="B1660" s="1" t="s">
        <v>5037</v>
      </c>
    </row>
    <row r="1661" spans="1:2">
      <c r="A1661" s="1" t="s">
        <v>10017</v>
      </c>
      <c r="B1661" s="1" t="s">
        <v>5038</v>
      </c>
    </row>
    <row r="1662" spans="1:2">
      <c r="A1662" s="1" t="s">
        <v>10018</v>
      </c>
      <c r="B1662" s="1" t="s">
        <v>5039</v>
      </c>
    </row>
    <row r="1663" spans="1:2">
      <c r="A1663" s="1" t="s">
        <v>10019</v>
      </c>
      <c r="B1663" s="1" t="s">
        <v>5040</v>
      </c>
    </row>
    <row r="1664" spans="1:2">
      <c r="A1664" s="1" t="s">
        <v>10020</v>
      </c>
      <c r="B1664" s="1" t="s">
        <v>5041</v>
      </c>
    </row>
    <row r="1665" spans="1:2">
      <c r="A1665" s="1" t="s">
        <v>49116</v>
      </c>
      <c r="B1665" s="1" t="s">
        <v>49117</v>
      </c>
    </row>
    <row r="1666" spans="1:2">
      <c r="A1666" s="1" t="s">
        <v>49118</v>
      </c>
      <c r="B1666" s="1" t="s">
        <v>49119</v>
      </c>
    </row>
    <row r="1667" spans="1:2">
      <c r="A1667" s="1" t="s">
        <v>49120</v>
      </c>
      <c r="B1667" s="1" t="s">
        <v>49121</v>
      </c>
    </row>
    <row r="1668" spans="1:2">
      <c r="A1668" s="1" t="s">
        <v>49122</v>
      </c>
      <c r="B1668" s="1" t="s">
        <v>49123</v>
      </c>
    </row>
    <row r="1669" spans="1:2">
      <c r="A1669" s="1" t="s">
        <v>49124</v>
      </c>
      <c r="B1669" s="1" t="s">
        <v>49125</v>
      </c>
    </row>
    <row r="1670" spans="1:2">
      <c r="A1670" s="1" t="s">
        <v>49126</v>
      </c>
      <c r="B1670" s="1" t="s">
        <v>49127</v>
      </c>
    </row>
    <row r="1671" spans="1:2">
      <c r="A1671" s="1" t="s">
        <v>10021</v>
      </c>
      <c r="B1671" s="1" t="s">
        <v>5042</v>
      </c>
    </row>
    <row r="1672" spans="1:2">
      <c r="A1672" s="1" t="s">
        <v>10022</v>
      </c>
      <c r="B1672" s="1" t="s">
        <v>5043</v>
      </c>
    </row>
    <row r="1673" spans="1:2">
      <c r="A1673" s="1" t="s">
        <v>10023</v>
      </c>
      <c r="B1673" s="1" t="s">
        <v>5044</v>
      </c>
    </row>
    <row r="1674" spans="1:2">
      <c r="A1674" s="1" t="s">
        <v>10024</v>
      </c>
      <c r="B1674" s="1" t="s">
        <v>5045</v>
      </c>
    </row>
    <row r="1675" spans="1:2">
      <c r="A1675" s="1" t="s">
        <v>49128</v>
      </c>
      <c r="B1675" s="1" t="s">
        <v>49129</v>
      </c>
    </row>
    <row r="1676" spans="1:2">
      <c r="A1676" s="1" t="s">
        <v>10025</v>
      </c>
      <c r="B1676" s="1" t="s">
        <v>5046</v>
      </c>
    </row>
    <row r="1677" spans="1:2">
      <c r="A1677" s="1" t="s">
        <v>10026</v>
      </c>
      <c r="B1677" s="1" t="s">
        <v>5047</v>
      </c>
    </row>
    <row r="1678" spans="1:2">
      <c r="A1678" s="1" t="s">
        <v>10027</v>
      </c>
      <c r="B1678" s="1" t="s">
        <v>5048</v>
      </c>
    </row>
    <row r="1679" spans="1:2">
      <c r="A1679" s="1" t="s">
        <v>10028</v>
      </c>
      <c r="B1679" s="1" t="s">
        <v>5049</v>
      </c>
    </row>
    <row r="1680" spans="1:2">
      <c r="A1680" s="1" t="s">
        <v>10029</v>
      </c>
      <c r="B1680" s="1" t="s">
        <v>5050</v>
      </c>
    </row>
    <row r="1681" spans="1:2">
      <c r="A1681" s="1" t="s">
        <v>10030</v>
      </c>
      <c r="B1681" s="1" t="s">
        <v>5051</v>
      </c>
    </row>
    <row r="1682" spans="1:2">
      <c r="A1682" s="1" t="s">
        <v>10031</v>
      </c>
      <c r="B1682" s="1" t="s">
        <v>5052</v>
      </c>
    </row>
    <row r="1683" spans="1:2">
      <c r="A1683" s="1" t="s">
        <v>10032</v>
      </c>
      <c r="B1683" s="1" t="s">
        <v>5053</v>
      </c>
    </row>
    <row r="1684" spans="1:2">
      <c r="A1684" s="1" t="s">
        <v>10033</v>
      </c>
      <c r="B1684" s="1" t="s">
        <v>5054</v>
      </c>
    </row>
    <row r="1685" spans="1:2">
      <c r="A1685" s="1" t="s">
        <v>10034</v>
      </c>
      <c r="B1685" s="1" t="s">
        <v>5055</v>
      </c>
    </row>
    <row r="1686" spans="1:2">
      <c r="A1686" s="1" t="s">
        <v>10035</v>
      </c>
      <c r="B1686" s="1" t="s">
        <v>5056</v>
      </c>
    </row>
    <row r="1687" spans="1:2">
      <c r="A1687" s="1" t="s">
        <v>10036</v>
      </c>
      <c r="B1687" s="1" t="s">
        <v>5057</v>
      </c>
    </row>
    <row r="1688" spans="1:2">
      <c r="A1688" s="1" t="s">
        <v>10037</v>
      </c>
      <c r="B1688" s="1" t="s">
        <v>5058</v>
      </c>
    </row>
    <row r="1689" spans="1:2">
      <c r="A1689" s="1" t="s">
        <v>10038</v>
      </c>
      <c r="B1689" s="1" t="s">
        <v>5059</v>
      </c>
    </row>
    <row r="1690" spans="1:2">
      <c r="A1690" s="1" t="s">
        <v>10039</v>
      </c>
      <c r="B1690" s="1" t="s">
        <v>5060</v>
      </c>
    </row>
    <row r="1691" spans="1:2">
      <c r="A1691" s="1" t="s">
        <v>10040</v>
      </c>
      <c r="B1691" s="1" t="s">
        <v>5061</v>
      </c>
    </row>
    <row r="1692" spans="1:2">
      <c r="A1692" s="1" t="s">
        <v>10041</v>
      </c>
      <c r="B1692" s="1" t="s">
        <v>5062</v>
      </c>
    </row>
    <row r="1693" spans="1:2">
      <c r="A1693" s="1" t="s">
        <v>10042</v>
      </c>
      <c r="B1693" s="1" t="s">
        <v>5063</v>
      </c>
    </row>
    <row r="1694" spans="1:2">
      <c r="A1694" s="1" t="s">
        <v>10043</v>
      </c>
      <c r="B1694" s="1" t="s">
        <v>5064</v>
      </c>
    </row>
    <row r="1695" spans="1:2">
      <c r="A1695" s="1" t="s">
        <v>10044</v>
      </c>
      <c r="B1695" s="1" t="s">
        <v>5065</v>
      </c>
    </row>
    <row r="1696" spans="1:2">
      <c r="A1696" s="1" t="s">
        <v>10045</v>
      </c>
      <c r="B1696" s="1" t="s">
        <v>5066</v>
      </c>
    </row>
    <row r="1697" spans="1:2">
      <c r="A1697" s="1" t="s">
        <v>10046</v>
      </c>
      <c r="B1697" s="1" t="s">
        <v>5067</v>
      </c>
    </row>
    <row r="1698" spans="1:2">
      <c r="A1698" s="1" t="s">
        <v>10047</v>
      </c>
      <c r="B1698" s="1" t="s">
        <v>5068</v>
      </c>
    </row>
    <row r="1699" spans="1:2">
      <c r="A1699" s="1" t="s">
        <v>10048</v>
      </c>
      <c r="B1699" s="1" t="s">
        <v>5069</v>
      </c>
    </row>
    <row r="1700" spans="1:2">
      <c r="A1700" s="1" t="s">
        <v>10049</v>
      </c>
      <c r="B1700" s="1" t="s">
        <v>5070</v>
      </c>
    </row>
    <row r="1701" spans="1:2">
      <c r="A1701" s="1" t="s">
        <v>10050</v>
      </c>
      <c r="B1701" s="1" t="s">
        <v>5071</v>
      </c>
    </row>
    <row r="1702" spans="1:2">
      <c r="A1702" s="1" t="s">
        <v>10051</v>
      </c>
      <c r="B1702" s="1" t="s">
        <v>5072</v>
      </c>
    </row>
    <row r="1703" spans="1:2">
      <c r="A1703" s="1" t="s">
        <v>10052</v>
      </c>
      <c r="B1703" s="1" t="s">
        <v>5073</v>
      </c>
    </row>
    <row r="1704" spans="1:2">
      <c r="A1704" s="1" t="s">
        <v>10053</v>
      </c>
      <c r="B1704" s="1" t="s">
        <v>5074</v>
      </c>
    </row>
    <row r="1705" spans="1:2">
      <c r="A1705" s="1" t="s">
        <v>10054</v>
      </c>
      <c r="B1705" s="1" t="s">
        <v>5075</v>
      </c>
    </row>
    <row r="1706" spans="1:2">
      <c r="A1706" s="1" t="s">
        <v>10055</v>
      </c>
      <c r="B1706" s="1" t="s">
        <v>5076</v>
      </c>
    </row>
    <row r="1707" spans="1:2">
      <c r="A1707" s="1" t="s">
        <v>10056</v>
      </c>
      <c r="B1707" s="1" t="s">
        <v>5077</v>
      </c>
    </row>
    <row r="1708" spans="1:2">
      <c r="A1708" s="1" t="s">
        <v>10057</v>
      </c>
      <c r="B1708" s="1" t="s">
        <v>5078</v>
      </c>
    </row>
    <row r="1709" spans="1:2">
      <c r="A1709" s="1" t="s">
        <v>10058</v>
      </c>
      <c r="B1709" s="1" t="s">
        <v>5079</v>
      </c>
    </row>
    <row r="1710" spans="1:2">
      <c r="A1710" s="1" t="s">
        <v>10059</v>
      </c>
      <c r="B1710" s="1" t="s">
        <v>5080</v>
      </c>
    </row>
    <row r="1711" spans="1:2">
      <c r="A1711" s="1" t="s">
        <v>10060</v>
      </c>
      <c r="B1711" s="1" t="s">
        <v>5081</v>
      </c>
    </row>
    <row r="1712" spans="1:2">
      <c r="A1712" s="1" t="s">
        <v>10061</v>
      </c>
      <c r="B1712" s="1" t="s">
        <v>5082</v>
      </c>
    </row>
    <row r="1713" spans="1:2">
      <c r="A1713" s="1" t="s">
        <v>10062</v>
      </c>
      <c r="B1713" s="1" t="s">
        <v>5083</v>
      </c>
    </row>
    <row r="1714" spans="1:2">
      <c r="A1714" s="1" t="s">
        <v>10063</v>
      </c>
      <c r="B1714" s="1" t="s">
        <v>5084</v>
      </c>
    </row>
    <row r="1715" spans="1:2">
      <c r="A1715" s="1" t="s">
        <v>10064</v>
      </c>
      <c r="B1715" s="1" t="s">
        <v>5085</v>
      </c>
    </row>
    <row r="1716" spans="1:2">
      <c r="A1716" s="1" t="s">
        <v>10065</v>
      </c>
      <c r="B1716" s="1" t="s">
        <v>5086</v>
      </c>
    </row>
    <row r="1717" spans="1:2">
      <c r="A1717" s="1" t="s">
        <v>10066</v>
      </c>
      <c r="B1717" s="1" t="s">
        <v>5087</v>
      </c>
    </row>
    <row r="1718" spans="1:2">
      <c r="A1718" s="1" t="s">
        <v>10067</v>
      </c>
      <c r="B1718" s="1" t="s">
        <v>5088</v>
      </c>
    </row>
    <row r="1719" spans="1:2">
      <c r="A1719" s="1" t="s">
        <v>10068</v>
      </c>
      <c r="B1719" s="1" t="s">
        <v>5089</v>
      </c>
    </row>
    <row r="1720" spans="1:2">
      <c r="A1720" s="1" t="s">
        <v>10069</v>
      </c>
      <c r="B1720" s="1" t="s">
        <v>5090</v>
      </c>
    </row>
    <row r="1721" spans="1:2">
      <c r="A1721" s="1" t="s">
        <v>10070</v>
      </c>
      <c r="B1721" s="1" t="s">
        <v>5091</v>
      </c>
    </row>
    <row r="1722" spans="1:2">
      <c r="A1722" s="1" t="s">
        <v>10071</v>
      </c>
      <c r="B1722" s="1" t="s">
        <v>5092</v>
      </c>
    </row>
    <row r="1723" spans="1:2">
      <c r="A1723" s="1" t="s">
        <v>10072</v>
      </c>
      <c r="B1723" s="1" t="s">
        <v>5093</v>
      </c>
    </row>
    <row r="1724" spans="1:2">
      <c r="A1724" s="1" t="s">
        <v>10073</v>
      </c>
      <c r="B1724" s="1" t="s">
        <v>5094</v>
      </c>
    </row>
    <row r="1725" spans="1:2">
      <c r="A1725" s="1" t="s">
        <v>10074</v>
      </c>
      <c r="B1725" s="1" t="s">
        <v>5095</v>
      </c>
    </row>
    <row r="1726" spans="1:2">
      <c r="A1726" s="1" t="s">
        <v>10075</v>
      </c>
      <c r="B1726" s="1" t="s">
        <v>5096</v>
      </c>
    </row>
    <row r="1727" spans="1:2">
      <c r="A1727" s="1" t="s">
        <v>49130</v>
      </c>
      <c r="B1727" s="1" t="s">
        <v>49131</v>
      </c>
    </row>
    <row r="1728" spans="1:2">
      <c r="A1728" s="1" t="s">
        <v>49132</v>
      </c>
      <c r="B1728" s="1" t="s">
        <v>49133</v>
      </c>
    </row>
    <row r="1729" spans="1:2">
      <c r="A1729" s="1" t="s">
        <v>10449</v>
      </c>
      <c r="B1729" s="1" t="s">
        <v>5097</v>
      </c>
    </row>
    <row r="1730" spans="1:2">
      <c r="A1730" s="1" t="s">
        <v>10076</v>
      </c>
      <c r="B1730" s="1" t="s">
        <v>5098</v>
      </c>
    </row>
    <row r="1731" spans="1:2">
      <c r="A1731" s="1" t="s">
        <v>10077</v>
      </c>
      <c r="B1731" s="1" t="s">
        <v>5099</v>
      </c>
    </row>
    <row r="1732" spans="1:2">
      <c r="A1732" s="1" t="s">
        <v>10078</v>
      </c>
      <c r="B1732" s="1" t="s">
        <v>5100</v>
      </c>
    </row>
    <row r="1733" spans="1:2">
      <c r="A1733" s="1" t="s">
        <v>49134</v>
      </c>
      <c r="B1733" s="1" t="s">
        <v>49135</v>
      </c>
    </row>
    <row r="1734" spans="1:2">
      <c r="A1734" s="1" t="s">
        <v>10079</v>
      </c>
      <c r="B1734" s="1" t="s">
        <v>5101</v>
      </c>
    </row>
    <row r="1735" spans="1:2">
      <c r="A1735" s="1" t="s">
        <v>49136</v>
      </c>
      <c r="B1735" s="1" t="s">
        <v>49137</v>
      </c>
    </row>
    <row r="1736" spans="1:2">
      <c r="A1736" s="1" t="s">
        <v>49138</v>
      </c>
      <c r="B1736" s="1" t="s">
        <v>49139</v>
      </c>
    </row>
    <row r="1737" spans="1:2">
      <c r="A1737" s="1" t="s">
        <v>10080</v>
      </c>
      <c r="B1737" s="1" t="s">
        <v>5102</v>
      </c>
    </row>
    <row r="1738" spans="1:2">
      <c r="A1738" s="1" t="s">
        <v>10081</v>
      </c>
      <c r="B1738" s="1" t="s">
        <v>5103</v>
      </c>
    </row>
    <row r="1739" spans="1:2">
      <c r="A1739" s="1" t="s">
        <v>10450</v>
      </c>
      <c r="B1739" s="1" t="s">
        <v>5104</v>
      </c>
    </row>
    <row r="1740" spans="1:2">
      <c r="A1740" s="1" t="s">
        <v>10082</v>
      </c>
      <c r="B1740" s="1" t="s">
        <v>5105</v>
      </c>
    </row>
    <row r="1741" spans="1:2">
      <c r="A1741" s="1" t="s">
        <v>10083</v>
      </c>
      <c r="B1741" s="1" t="s">
        <v>5106</v>
      </c>
    </row>
    <row r="1742" spans="1:2">
      <c r="A1742" s="1" t="s">
        <v>10084</v>
      </c>
      <c r="B1742" s="1" t="s">
        <v>5107</v>
      </c>
    </row>
    <row r="1743" spans="1:2">
      <c r="A1743" s="1" t="s">
        <v>10085</v>
      </c>
      <c r="B1743" s="1" t="s">
        <v>5108</v>
      </c>
    </row>
    <row r="1744" spans="1:2">
      <c r="A1744" s="1" t="s">
        <v>10086</v>
      </c>
      <c r="B1744" s="1" t="s">
        <v>5109</v>
      </c>
    </row>
    <row r="1745" spans="1:2">
      <c r="A1745" s="1" t="s">
        <v>10087</v>
      </c>
      <c r="B1745" s="1" t="s">
        <v>5110</v>
      </c>
    </row>
    <row r="1746" spans="1:2">
      <c r="A1746" s="1" t="s">
        <v>10088</v>
      </c>
      <c r="B1746" s="1" t="s">
        <v>5111</v>
      </c>
    </row>
    <row r="1747" spans="1:2">
      <c r="A1747" s="1" t="s">
        <v>10089</v>
      </c>
      <c r="B1747" s="1" t="s">
        <v>5112</v>
      </c>
    </row>
    <row r="1748" spans="1:2">
      <c r="A1748" s="1" t="s">
        <v>10090</v>
      </c>
      <c r="B1748" s="1" t="s">
        <v>5113</v>
      </c>
    </row>
    <row r="1749" spans="1:2">
      <c r="A1749" s="1" t="s">
        <v>10091</v>
      </c>
      <c r="B1749" s="1" t="s">
        <v>5114</v>
      </c>
    </row>
    <row r="1750" spans="1:2">
      <c r="A1750" s="1" t="s">
        <v>10092</v>
      </c>
      <c r="B1750" s="1" t="s">
        <v>5115</v>
      </c>
    </row>
    <row r="1751" spans="1:2">
      <c r="A1751" s="1" t="s">
        <v>10093</v>
      </c>
      <c r="B1751" s="1" t="s">
        <v>5116</v>
      </c>
    </row>
    <row r="1752" spans="1:2">
      <c r="A1752" s="1" t="s">
        <v>10094</v>
      </c>
      <c r="B1752" s="1" t="s">
        <v>5117</v>
      </c>
    </row>
    <row r="1753" spans="1:2">
      <c r="A1753" s="1" t="s">
        <v>10095</v>
      </c>
      <c r="B1753" s="1" t="s">
        <v>5118</v>
      </c>
    </row>
    <row r="1754" spans="1:2">
      <c r="A1754" s="1" t="s">
        <v>10096</v>
      </c>
      <c r="B1754" s="1" t="s">
        <v>5119</v>
      </c>
    </row>
    <row r="1755" spans="1:2">
      <c r="A1755" s="1" t="s">
        <v>10097</v>
      </c>
      <c r="B1755" s="1" t="s">
        <v>5120</v>
      </c>
    </row>
    <row r="1756" spans="1:2">
      <c r="A1756" s="1" t="s">
        <v>10098</v>
      </c>
      <c r="B1756" s="1" t="s">
        <v>5121</v>
      </c>
    </row>
    <row r="1757" spans="1:2">
      <c r="A1757" s="1" t="s">
        <v>10099</v>
      </c>
      <c r="B1757" s="1" t="s">
        <v>5122</v>
      </c>
    </row>
    <row r="1758" spans="1:2">
      <c r="A1758" s="1" t="s">
        <v>10100</v>
      </c>
      <c r="B1758" s="1" t="s">
        <v>5123</v>
      </c>
    </row>
    <row r="1759" spans="1:2">
      <c r="A1759" s="1" t="s">
        <v>10101</v>
      </c>
      <c r="B1759" s="1" t="s">
        <v>5124</v>
      </c>
    </row>
    <row r="1760" spans="1:2">
      <c r="A1760" s="1" t="s">
        <v>10102</v>
      </c>
      <c r="B1760" s="1" t="s">
        <v>5125</v>
      </c>
    </row>
    <row r="1761" spans="1:2">
      <c r="A1761" s="1" t="s">
        <v>10103</v>
      </c>
      <c r="B1761" s="1" t="s">
        <v>5126</v>
      </c>
    </row>
    <row r="1762" spans="1:2">
      <c r="A1762" s="1" t="s">
        <v>10104</v>
      </c>
      <c r="B1762" s="1" t="s">
        <v>5127</v>
      </c>
    </row>
    <row r="1763" spans="1:2">
      <c r="A1763" s="1" t="s">
        <v>10105</v>
      </c>
      <c r="B1763" s="1" t="s">
        <v>5128</v>
      </c>
    </row>
    <row r="1764" spans="1:2">
      <c r="A1764" s="1" t="s">
        <v>10106</v>
      </c>
      <c r="B1764" s="1" t="s">
        <v>5129</v>
      </c>
    </row>
    <row r="1765" spans="1:2">
      <c r="A1765" s="1" t="s">
        <v>10107</v>
      </c>
      <c r="B1765" s="1" t="s">
        <v>5130</v>
      </c>
    </row>
    <row r="1766" spans="1:2">
      <c r="A1766" s="1" t="s">
        <v>10108</v>
      </c>
      <c r="B1766" s="1" t="s">
        <v>5131</v>
      </c>
    </row>
    <row r="1767" spans="1:2">
      <c r="A1767" s="1" t="s">
        <v>10109</v>
      </c>
      <c r="B1767" s="1" t="s">
        <v>5132</v>
      </c>
    </row>
    <row r="1768" spans="1:2">
      <c r="A1768" s="1" t="s">
        <v>10110</v>
      </c>
      <c r="B1768" s="1" t="s">
        <v>5133</v>
      </c>
    </row>
    <row r="1769" spans="1:2">
      <c r="A1769" s="1" t="s">
        <v>10111</v>
      </c>
      <c r="B1769" s="1" t="s">
        <v>5134</v>
      </c>
    </row>
    <row r="1770" spans="1:2">
      <c r="A1770" s="1" t="s">
        <v>10112</v>
      </c>
      <c r="B1770" s="1" t="s">
        <v>5135</v>
      </c>
    </row>
    <row r="1771" spans="1:2">
      <c r="A1771" s="1" t="s">
        <v>10113</v>
      </c>
      <c r="B1771" s="1" t="s">
        <v>5136</v>
      </c>
    </row>
    <row r="1772" spans="1:2">
      <c r="A1772" s="1" t="s">
        <v>10114</v>
      </c>
      <c r="B1772" s="1" t="s">
        <v>5137</v>
      </c>
    </row>
    <row r="1773" spans="1:2">
      <c r="A1773" s="1" t="s">
        <v>10115</v>
      </c>
      <c r="B1773" s="1" t="s">
        <v>5138</v>
      </c>
    </row>
    <row r="1774" spans="1:2">
      <c r="A1774" s="1" t="s">
        <v>10116</v>
      </c>
      <c r="B1774" s="1" t="s">
        <v>5139</v>
      </c>
    </row>
    <row r="1775" spans="1:2">
      <c r="A1775" s="1" t="s">
        <v>10117</v>
      </c>
      <c r="B1775" s="1" t="s">
        <v>5140</v>
      </c>
    </row>
    <row r="1776" spans="1:2">
      <c r="A1776" s="1" t="s">
        <v>10118</v>
      </c>
      <c r="B1776" s="1" t="s">
        <v>5141</v>
      </c>
    </row>
    <row r="1777" spans="1:2">
      <c r="A1777" s="1" t="s">
        <v>10119</v>
      </c>
      <c r="B1777" s="1" t="s">
        <v>5142</v>
      </c>
    </row>
    <row r="1778" spans="1:2">
      <c r="A1778" s="1" t="s">
        <v>10120</v>
      </c>
      <c r="B1778" s="1" t="s">
        <v>5143</v>
      </c>
    </row>
    <row r="1779" spans="1:2">
      <c r="A1779" s="1" t="s">
        <v>10121</v>
      </c>
      <c r="B1779" s="1" t="s">
        <v>5144</v>
      </c>
    </row>
    <row r="1780" spans="1:2">
      <c r="A1780" s="1" t="s">
        <v>10122</v>
      </c>
      <c r="B1780" s="1" t="s">
        <v>5145</v>
      </c>
    </row>
    <row r="1781" spans="1:2">
      <c r="A1781" s="1" t="s">
        <v>10123</v>
      </c>
      <c r="B1781" s="1" t="s">
        <v>5146</v>
      </c>
    </row>
    <row r="1782" spans="1:2">
      <c r="A1782" s="1" t="s">
        <v>10124</v>
      </c>
      <c r="B1782" s="1" t="s">
        <v>5147</v>
      </c>
    </row>
    <row r="1783" spans="1:2">
      <c r="A1783" s="1" t="s">
        <v>10125</v>
      </c>
      <c r="B1783" s="1" t="s">
        <v>5148</v>
      </c>
    </row>
    <row r="1784" spans="1:2">
      <c r="A1784" s="1" t="s">
        <v>10126</v>
      </c>
      <c r="B1784" s="1" t="s">
        <v>49140</v>
      </c>
    </row>
    <row r="1785" spans="1:2">
      <c r="A1785" s="1" t="s">
        <v>10451</v>
      </c>
      <c r="B1785" s="1" t="s">
        <v>5149</v>
      </c>
    </row>
    <row r="1786" spans="1:2">
      <c r="A1786" s="1" t="s">
        <v>10452</v>
      </c>
      <c r="B1786" s="1" t="s">
        <v>5150</v>
      </c>
    </row>
    <row r="1787" spans="1:2">
      <c r="A1787" s="1" t="s">
        <v>10453</v>
      </c>
      <c r="B1787" s="1" t="s">
        <v>5151</v>
      </c>
    </row>
    <row r="1788" spans="1:2">
      <c r="A1788" s="1" t="s">
        <v>10454</v>
      </c>
      <c r="B1788" s="1" t="s">
        <v>5152</v>
      </c>
    </row>
    <row r="1789" spans="1:2">
      <c r="A1789" s="1" t="s">
        <v>10127</v>
      </c>
      <c r="B1789" s="1" t="s">
        <v>5153</v>
      </c>
    </row>
    <row r="1790" spans="1:2">
      <c r="A1790" s="1" t="s">
        <v>59574</v>
      </c>
      <c r="B1790" s="1" t="s">
        <v>59575</v>
      </c>
    </row>
    <row r="1791" spans="1:2">
      <c r="A1791" s="1" t="s">
        <v>10128</v>
      </c>
      <c r="B1791" s="1" t="s">
        <v>5154</v>
      </c>
    </row>
    <row r="1792" spans="1:2">
      <c r="A1792" s="1" t="s">
        <v>10455</v>
      </c>
      <c r="B1792" s="1" t="s">
        <v>5155</v>
      </c>
    </row>
    <row r="1793" spans="1:2">
      <c r="A1793" s="1" t="s">
        <v>10456</v>
      </c>
      <c r="B1793" s="1" t="s">
        <v>5156</v>
      </c>
    </row>
    <row r="1794" spans="1:2">
      <c r="A1794" s="1" t="s">
        <v>10129</v>
      </c>
      <c r="B1794" s="1" t="s">
        <v>5157</v>
      </c>
    </row>
    <row r="1795" spans="1:2">
      <c r="A1795" s="1" t="s">
        <v>10130</v>
      </c>
      <c r="B1795" s="1" t="s">
        <v>5158</v>
      </c>
    </row>
    <row r="1796" spans="1:2">
      <c r="A1796" s="1" t="s">
        <v>10131</v>
      </c>
      <c r="B1796" s="1" t="s">
        <v>5159</v>
      </c>
    </row>
    <row r="1797" spans="1:2">
      <c r="A1797" s="1" t="s">
        <v>10132</v>
      </c>
      <c r="B1797" s="1" t="s">
        <v>49141</v>
      </c>
    </row>
    <row r="1798" spans="1:2">
      <c r="A1798" s="1" t="s">
        <v>10133</v>
      </c>
      <c r="B1798" s="1" t="s">
        <v>5160</v>
      </c>
    </row>
    <row r="1799" spans="1:2">
      <c r="A1799" s="1" t="s">
        <v>10134</v>
      </c>
      <c r="B1799" s="1" t="s">
        <v>5161</v>
      </c>
    </row>
    <row r="1800" spans="1:2">
      <c r="A1800" s="1" t="s">
        <v>10135</v>
      </c>
      <c r="B1800" s="1" t="s">
        <v>5162</v>
      </c>
    </row>
    <row r="1801" spans="1:2">
      <c r="A1801" s="1" t="s">
        <v>10136</v>
      </c>
      <c r="B1801" s="1" t="s">
        <v>5163</v>
      </c>
    </row>
    <row r="1802" spans="1:2">
      <c r="A1802" s="1" t="s">
        <v>10137</v>
      </c>
      <c r="B1802" s="1" t="s">
        <v>5164</v>
      </c>
    </row>
    <row r="1803" spans="1:2">
      <c r="A1803" s="1" t="s">
        <v>10138</v>
      </c>
      <c r="B1803" s="1" t="s">
        <v>5165</v>
      </c>
    </row>
    <row r="1804" spans="1:2">
      <c r="A1804" s="1" t="s">
        <v>10139</v>
      </c>
      <c r="B1804" s="1" t="s">
        <v>5166</v>
      </c>
    </row>
    <row r="1805" spans="1:2">
      <c r="A1805" s="1" t="s">
        <v>10140</v>
      </c>
      <c r="B1805" s="1" t="s">
        <v>5167</v>
      </c>
    </row>
    <row r="1806" spans="1:2">
      <c r="A1806" s="1" t="s">
        <v>10141</v>
      </c>
      <c r="B1806" s="1" t="s">
        <v>5168</v>
      </c>
    </row>
    <row r="1807" spans="1:2">
      <c r="A1807" s="1" t="s">
        <v>10142</v>
      </c>
      <c r="B1807" s="1" t="s">
        <v>5169</v>
      </c>
    </row>
    <row r="1808" spans="1:2">
      <c r="A1808" s="1" t="s">
        <v>10143</v>
      </c>
      <c r="B1808" s="1" t="s">
        <v>5170</v>
      </c>
    </row>
    <row r="1809" spans="1:2">
      <c r="A1809" s="1" t="s">
        <v>10144</v>
      </c>
      <c r="B1809" s="1" t="s">
        <v>5171</v>
      </c>
    </row>
    <row r="1810" spans="1:2">
      <c r="A1810" s="1" t="s">
        <v>10145</v>
      </c>
      <c r="B1810" s="1" t="s">
        <v>5172</v>
      </c>
    </row>
    <row r="1811" spans="1:2">
      <c r="A1811" s="1" t="s">
        <v>10146</v>
      </c>
      <c r="B1811" s="1" t="s">
        <v>5173</v>
      </c>
    </row>
    <row r="1812" spans="1:2">
      <c r="A1812" s="1" t="s">
        <v>10457</v>
      </c>
      <c r="B1812" s="1" t="s">
        <v>5174</v>
      </c>
    </row>
    <row r="1813" spans="1:2">
      <c r="A1813" s="1" t="s">
        <v>10147</v>
      </c>
      <c r="B1813" s="1" t="s">
        <v>5175</v>
      </c>
    </row>
    <row r="1814" spans="1:2">
      <c r="A1814" s="1" t="s">
        <v>10148</v>
      </c>
      <c r="B1814" s="1" t="s">
        <v>5176</v>
      </c>
    </row>
    <row r="1815" spans="1:2">
      <c r="A1815" s="1" t="s">
        <v>10149</v>
      </c>
      <c r="B1815" s="1" t="s">
        <v>5177</v>
      </c>
    </row>
    <row r="1816" spans="1:2">
      <c r="A1816" s="1" t="s">
        <v>10150</v>
      </c>
      <c r="B1816" s="1" t="s">
        <v>5178</v>
      </c>
    </row>
    <row r="1817" spans="1:2">
      <c r="A1817" s="1" t="s">
        <v>10151</v>
      </c>
      <c r="B1817" s="1" t="s">
        <v>5179</v>
      </c>
    </row>
    <row r="1818" spans="1:2">
      <c r="A1818" s="1" t="s">
        <v>10152</v>
      </c>
      <c r="B1818" s="1" t="s">
        <v>5180</v>
      </c>
    </row>
    <row r="1819" spans="1:2">
      <c r="A1819" s="1" t="s">
        <v>10153</v>
      </c>
      <c r="B1819" s="1" t="s">
        <v>5181</v>
      </c>
    </row>
    <row r="1820" spans="1:2">
      <c r="A1820" s="1" t="s">
        <v>10154</v>
      </c>
      <c r="B1820" s="1" t="s">
        <v>5182</v>
      </c>
    </row>
    <row r="1821" spans="1:2">
      <c r="A1821" s="1" t="s">
        <v>10155</v>
      </c>
      <c r="B1821" s="1" t="s">
        <v>5183</v>
      </c>
    </row>
    <row r="1822" spans="1:2">
      <c r="A1822" s="1" t="s">
        <v>10156</v>
      </c>
      <c r="B1822" s="1" t="s">
        <v>5184</v>
      </c>
    </row>
    <row r="1823" spans="1:2">
      <c r="A1823" s="1" t="s">
        <v>10157</v>
      </c>
      <c r="B1823" s="1" t="s">
        <v>5185</v>
      </c>
    </row>
    <row r="1824" spans="1:2">
      <c r="A1824" s="1" t="s">
        <v>9028</v>
      </c>
      <c r="B1824" s="1" t="s">
        <v>3826</v>
      </c>
    </row>
    <row r="1825" spans="1:2">
      <c r="A1825" s="1" t="s">
        <v>59576</v>
      </c>
      <c r="B1825" s="1" t="s">
        <v>59577</v>
      </c>
    </row>
    <row r="1826" spans="1:2">
      <c r="A1826" s="1" t="s">
        <v>59950</v>
      </c>
      <c r="B1826" s="1" t="s">
        <v>59578</v>
      </c>
    </row>
    <row r="1827" spans="1:2">
      <c r="A1827" s="1" t="s">
        <v>59579</v>
      </c>
      <c r="B1827" s="1" t="s">
        <v>59580</v>
      </c>
    </row>
    <row r="1828" spans="1:2">
      <c r="A1828" s="1" t="s">
        <v>59581</v>
      </c>
      <c r="B1828" s="1" t="s">
        <v>59582</v>
      </c>
    </row>
    <row r="1829" spans="1:2">
      <c r="A1829" s="1" t="s">
        <v>9029</v>
      </c>
      <c r="B1829" s="1" t="s">
        <v>3827</v>
      </c>
    </row>
    <row r="1830" spans="1:2">
      <c r="A1830" s="1" t="s">
        <v>59951</v>
      </c>
      <c r="B1830" s="1" t="s">
        <v>59583</v>
      </c>
    </row>
    <row r="1831" spans="1:2">
      <c r="A1831" s="1" t="s">
        <v>9030</v>
      </c>
      <c r="B1831" s="1" t="s">
        <v>49142</v>
      </c>
    </row>
    <row r="1832" spans="1:2">
      <c r="A1832" s="1" t="s">
        <v>9031</v>
      </c>
      <c r="B1832" s="1" t="s">
        <v>3828</v>
      </c>
    </row>
    <row r="1833" spans="1:2">
      <c r="A1833" s="1" t="s">
        <v>9032</v>
      </c>
      <c r="B1833" s="1" t="s">
        <v>3829</v>
      </c>
    </row>
    <row r="1834" spans="1:2">
      <c r="A1834" s="1" t="s">
        <v>9033</v>
      </c>
      <c r="B1834" s="1" t="s">
        <v>3830</v>
      </c>
    </row>
    <row r="1835" spans="1:2">
      <c r="A1835" s="1" t="s">
        <v>9034</v>
      </c>
      <c r="B1835" s="1" t="s">
        <v>3831</v>
      </c>
    </row>
    <row r="1836" spans="1:2">
      <c r="A1836" s="1" t="s">
        <v>3832</v>
      </c>
      <c r="B1836" s="1" t="s">
        <v>49143</v>
      </c>
    </row>
    <row r="1837" spans="1:2">
      <c r="A1837" s="1" t="s">
        <v>3833</v>
      </c>
      <c r="B1837" s="1" t="s">
        <v>49144</v>
      </c>
    </row>
    <row r="1838" spans="1:2">
      <c r="A1838" s="1" t="s">
        <v>9035</v>
      </c>
      <c r="B1838" s="1" t="s">
        <v>3834</v>
      </c>
    </row>
    <row r="1839" spans="1:2">
      <c r="A1839" s="1" t="s">
        <v>9036</v>
      </c>
      <c r="B1839" s="1" t="s">
        <v>3835</v>
      </c>
    </row>
    <row r="1840" spans="1:2">
      <c r="A1840" s="1" t="s">
        <v>9037</v>
      </c>
      <c r="B1840" s="1" t="s">
        <v>3836</v>
      </c>
    </row>
    <row r="1841" spans="1:2">
      <c r="A1841" s="1" t="s">
        <v>9038</v>
      </c>
      <c r="B1841" s="1" t="s">
        <v>3837</v>
      </c>
    </row>
    <row r="1842" spans="1:2">
      <c r="A1842" s="1" t="s">
        <v>59952</v>
      </c>
      <c r="B1842" s="1" t="s">
        <v>3838</v>
      </c>
    </row>
    <row r="1843" spans="1:2">
      <c r="A1843" s="1" t="s">
        <v>59953</v>
      </c>
      <c r="B1843" s="1" t="s">
        <v>3839</v>
      </c>
    </row>
    <row r="1844" spans="1:2">
      <c r="A1844" s="1" t="s">
        <v>9039</v>
      </c>
      <c r="B1844" s="1" t="s">
        <v>3840</v>
      </c>
    </row>
    <row r="1845" spans="1:2">
      <c r="A1845" s="1" t="s">
        <v>59954</v>
      </c>
      <c r="B1845" s="1" t="s">
        <v>3841</v>
      </c>
    </row>
    <row r="1846" spans="1:2">
      <c r="A1846" s="1" t="s">
        <v>9040</v>
      </c>
      <c r="B1846" s="1" t="s">
        <v>3842</v>
      </c>
    </row>
    <row r="1847" spans="1:2">
      <c r="A1847" s="1" t="s">
        <v>59955</v>
      </c>
      <c r="B1847" s="1" t="s">
        <v>3843</v>
      </c>
    </row>
    <row r="1848" spans="1:2">
      <c r="A1848" s="1" t="s">
        <v>9041</v>
      </c>
      <c r="B1848" s="1" t="s">
        <v>3844</v>
      </c>
    </row>
    <row r="1849" spans="1:2">
      <c r="A1849" s="1" t="s">
        <v>9042</v>
      </c>
      <c r="B1849" s="1" t="s">
        <v>3845</v>
      </c>
    </row>
    <row r="1850" spans="1:2">
      <c r="A1850" s="1" t="s">
        <v>9043</v>
      </c>
      <c r="B1850" s="1" t="s">
        <v>3846</v>
      </c>
    </row>
    <row r="1851" spans="1:2">
      <c r="A1851" s="1" t="s">
        <v>9044</v>
      </c>
      <c r="B1851" s="1" t="s">
        <v>3847</v>
      </c>
    </row>
    <row r="1852" spans="1:2">
      <c r="A1852" s="1" t="s">
        <v>3848</v>
      </c>
      <c r="B1852" s="1" t="s">
        <v>49145</v>
      </c>
    </row>
    <row r="1853" spans="1:2">
      <c r="A1853" s="1" t="s">
        <v>3849</v>
      </c>
      <c r="B1853" s="1" t="s">
        <v>49146</v>
      </c>
    </row>
    <row r="1854" spans="1:2">
      <c r="A1854" s="1" t="s">
        <v>9045</v>
      </c>
      <c r="B1854" s="1" t="s">
        <v>3850</v>
      </c>
    </row>
    <row r="1855" spans="1:2">
      <c r="A1855" s="1" t="s">
        <v>59956</v>
      </c>
      <c r="B1855" s="1" t="s">
        <v>49147</v>
      </c>
    </row>
    <row r="1856" spans="1:2">
      <c r="A1856" s="1" t="s">
        <v>59957</v>
      </c>
      <c r="B1856" s="1" t="s">
        <v>49148</v>
      </c>
    </row>
    <row r="1857" spans="1:2">
      <c r="A1857" s="1" t="s">
        <v>59958</v>
      </c>
      <c r="B1857" s="1" t="s">
        <v>3851</v>
      </c>
    </row>
    <row r="1858" spans="1:2">
      <c r="A1858" s="1" t="s">
        <v>9046</v>
      </c>
      <c r="B1858" s="1" t="s">
        <v>3852</v>
      </c>
    </row>
    <row r="1859" spans="1:2">
      <c r="A1859" s="1" t="s">
        <v>59959</v>
      </c>
      <c r="B1859" s="1" t="s">
        <v>3853</v>
      </c>
    </row>
    <row r="1860" spans="1:2">
      <c r="A1860" s="1" t="s">
        <v>59960</v>
      </c>
      <c r="B1860" s="1" t="s">
        <v>3854</v>
      </c>
    </row>
    <row r="1861" spans="1:2">
      <c r="A1861" s="1" t="s">
        <v>59961</v>
      </c>
      <c r="B1861" s="1" t="s">
        <v>3855</v>
      </c>
    </row>
    <row r="1862" spans="1:2">
      <c r="A1862" s="1" t="s">
        <v>59962</v>
      </c>
      <c r="B1862" s="1" t="s">
        <v>3856</v>
      </c>
    </row>
    <row r="1863" spans="1:2">
      <c r="A1863" s="1" t="s">
        <v>59963</v>
      </c>
      <c r="B1863" s="1" t="s">
        <v>3857</v>
      </c>
    </row>
    <row r="1864" spans="1:2">
      <c r="A1864" s="1" t="s">
        <v>59964</v>
      </c>
      <c r="B1864" s="1" t="s">
        <v>3858</v>
      </c>
    </row>
    <row r="1865" spans="1:2">
      <c r="A1865" s="1" t="s">
        <v>10191</v>
      </c>
      <c r="B1865" s="1" t="s">
        <v>10540</v>
      </c>
    </row>
    <row r="1866" spans="1:2">
      <c r="A1866" s="1" t="s">
        <v>59965</v>
      </c>
      <c r="B1866" s="1" t="s">
        <v>3859</v>
      </c>
    </row>
    <row r="1867" spans="1:2">
      <c r="A1867" s="1" t="s">
        <v>59966</v>
      </c>
      <c r="B1867" s="1" t="s">
        <v>3860</v>
      </c>
    </row>
    <row r="1868" spans="1:2">
      <c r="A1868" s="1" t="s">
        <v>59967</v>
      </c>
      <c r="B1868" s="1" t="s">
        <v>3861</v>
      </c>
    </row>
    <row r="1869" spans="1:2">
      <c r="A1869" s="1" t="s">
        <v>59968</v>
      </c>
      <c r="B1869" s="1" t="s">
        <v>3862</v>
      </c>
    </row>
    <row r="1870" spans="1:2">
      <c r="A1870" s="1" t="s">
        <v>59969</v>
      </c>
      <c r="B1870" s="1" t="s">
        <v>3863</v>
      </c>
    </row>
    <row r="1871" spans="1:2">
      <c r="A1871" s="1" t="s">
        <v>59970</v>
      </c>
      <c r="B1871" s="1" t="s">
        <v>3864</v>
      </c>
    </row>
    <row r="1872" spans="1:2">
      <c r="A1872" s="1" t="s">
        <v>59971</v>
      </c>
      <c r="B1872" s="1" t="s">
        <v>3865</v>
      </c>
    </row>
    <row r="1873" spans="1:2">
      <c r="A1873" s="1" t="s">
        <v>59972</v>
      </c>
      <c r="B1873" s="1" t="s">
        <v>3866</v>
      </c>
    </row>
    <row r="1874" spans="1:2">
      <c r="A1874" s="1" t="s">
        <v>9047</v>
      </c>
      <c r="B1874" s="1" t="s">
        <v>3867</v>
      </c>
    </row>
    <row r="1875" spans="1:2">
      <c r="A1875" s="1" t="s">
        <v>9048</v>
      </c>
      <c r="B1875" s="1" t="s">
        <v>3868</v>
      </c>
    </row>
    <row r="1876" spans="1:2">
      <c r="A1876" s="1" t="s">
        <v>9049</v>
      </c>
      <c r="B1876" s="1" t="s">
        <v>3869</v>
      </c>
    </row>
    <row r="1877" spans="1:2">
      <c r="A1877" s="1" t="s">
        <v>9050</v>
      </c>
      <c r="B1877" s="1" t="s">
        <v>3870</v>
      </c>
    </row>
    <row r="1878" spans="1:2">
      <c r="A1878" s="1" t="s">
        <v>59973</v>
      </c>
      <c r="B1878" s="1" t="s">
        <v>59584</v>
      </c>
    </row>
    <row r="1879" spans="1:2">
      <c r="A1879" s="1" t="s">
        <v>59585</v>
      </c>
      <c r="B1879" s="1" t="s">
        <v>59586</v>
      </c>
    </row>
    <row r="1880" spans="1:2">
      <c r="A1880" s="1" t="s">
        <v>59587</v>
      </c>
      <c r="B1880" s="1" t="s">
        <v>59588</v>
      </c>
    </row>
    <row r="1881" spans="1:2">
      <c r="A1881" s="1" t="s">
        <v>59974</v>
      </c>
      <c r="B1881" s="1" t="s">
        <v>3871</v>
      </c>
    </row>
    <row r="1882" spans="1:2">
      <c r="A1882" s="1" t="s">
        <v>3872</v>
      </c>
      <c r="B1882" s="1" t="s">
        <v>3873</v>
      </c>
    </row>
    <row r="1883" spans="1:2">
      <c r="A1883" s="1" t="s">
        <v>59975</v>
      </c>
      <c r="B1883" s="1" t="s">
        <v>3874</v>
      </c>
    </row>
    <row r="1884" spans="1:2">
      <c r="A1884" s="1" t="s">
        <v>59976</v>
      </c>
      <c r="B1884" s="1" t="s">
        <v>3875</v>
      </c>
    </row>
    <row r="1885" spans="1:2">
      <c r="A1885" s="1" t="s">
        <v>59977</v>
      </c>
      <c r="B1885" s="1" t="s">
        <v>3876</v>
      </c>
    </row>
    <row r="1886" spans="1:2">
      <c r="A1886" s="1" t="s">
        <v>9051</v>
      </c>
      <c r="B1886" s="1" t="s">
        <v>3877</v>
      </c>
    </row>
    <row r="1887" spans="1:2">
      <c r="A1887" s="1" t="s">
        <v>9052</v>
      </c>
      <c r="B1887" s="1" t="s">
        <v>3878</v>
      </c>
    </row>
    <row r="1888" spans="1:2">
      <c r="A1888" s="1" t="s">
        <v>9053</v>
      </c>
      <c r="B1888" s="1" t="s">
        <v>10482</v>
      </c>
    </row>
    <row r="1889" spans="1:2">
      <c r="A1889" s="1" t="s">
        <v>9054</v>
      </c>
      <c r="B1889" s="1" t="s">
        <v>49149</v>
      </c>
    </row>
    <row r="1890" spans="1:2">
      <c r="A1890" s="1" t="s">
        <v>59978</v>
      </c>
      <c r="B1890" s="1" t="s">
        <v>3879</v>
      </c>
    </row>
    <row r="1891" spans="1:2">
      <c r="A1891" s="1" t="s">
        <v>59979</v>
      </c>
      <c r="B1891" s="1" t="s">
        <v>49150</v>
      </c>
    </row>
    <row r="1892" spans="1:2">
      <c r="A1892" s="1" t="s">
        <v>9055</v>
      </c>
      <c r="B1892" s="1" t="s">
        <v>49151</v>
      </c>
    </row>
    <row r="1893" spans="1:2">
      <c r="A1893" s="1" t="s">
        <v>9056</v>
      </c>
      <c r="B1893" s="1" t="s">
        <v>3880</v>
      </c>
    </row>
    <row r="1894" spans="1:2">
      <c r="A1894" s="1" t="s">
        <v>9057</v>
      </c>
      <c r="B1894" s="1" t="s">
        <v>3881</v>
      </c>
    </row>
    <row r="1895" spans="1:2">
      <c r="A1895" s="1" t="s">
        <v>9058</v>
      </c>
      <c r="B1895" s="1" t="s">
        <v>3882</v>
      </c>
    </row>
    <row r="1896" spans="1:2">
      <c r="A1896" s="1" t="s">
        <v>59589</v>
      </c>
      <c r="B1896" s="1" t="s">
        <v>59590</v>
      </c>
    </row>
    <row r="1897" spans="1:2">
      <c r="A1897" s="1" t="s">
        <v>59980</v>
      </c>
      <c r="B1897" s="1" t="s">
        <v>3883</v>
      </c>
    </row>
    <row r="1898" spans="1:2">
      <c r="A1898" s="1" t="s">
        <v>59981</v>
      </c>
      <c r="B1898" s="1" t="s">
        <v>3884</v>
      </c>
    </row>
    <row r="1899" spans="1:2">
      <c r="A1899" s="1" t="s">
        <v>9059</v>
      </c>
      <c r="B1899" s="1" t="s">
        <v>3885</v>
      </c>
    </row>
    <row r="1900" spans="1:2">
      <c r="A1900" s="1" t="s">
        <v>9060</v>
      </c>
      <c r="B1900" s="1" t="s">
        <v>3886</v>
      </c>
    </row>
    <row r="1901" spans="1:2">
      <c r="A1901" s="1" t="s">
        <v>9061</v>
      </c>
      <c r="B1901" s="1" t="s">
        <v>3887</v>
      </c>
    </row>
    <row r="1902" spans="1:2">
      <c r="A1902" s="1" t="s">
        <v>9062</v>
      </c>
      <c r="B1902" s="1" t="s">
        <v>3888</v>
      </c>
    </row>
    <row r="1903" spans="1:2">
      <c r="A1903" s="1" t="s">
        <v>9063</v>
      </c>
      <c r="B1903" s="1" t="s">
        <v>3889</v>
      </c>
    </row>
    <row r="1904" spans="1:2">
      <c r="A1904" s="1" t="s">
        <v>59982</v>
      </c>
      <c r="B1904" s="1" t="s">
        <v>59983</v>
      </c>
    </row>
    <row r="1905" spans="1:2">
      <c r="A1905" s="1" t="s">
        <v>59984</v>
      </c>
      <c r="B1905" s="1" t="s">
        <v>59985</v>
      </c>
    </row>
    <row r="1906" spans="1:2">
      <c r="A1906" s="1" t="s">
        <v>9064</v>
      </c>
      <c r="B1906" s="1" t="s">
        <v>49152</v>
      </c>
    </row>
    <row r="1907" spans="1:2">
      <c r="A1907" s="1" t="s">
        <v>9065</v>
      </c>
      <c r="B1907" s="1" t="s">
        <v>3890</v>
      </c>
    </row>
    <row r="1908" spans="1:2">
      <c r="A1908" s="1" t="s">
        <v>9066</v>
      </c>
      <c r="B1908" s="1" t="s">
        <v>3891</v>
      </c>
    </row>
    <row r="1909" spans="1:2">
      <c r="A1909" s="1" t="s">
        <v>9067</v>
      </c>
      <c r="B1909" s="1" t="s">
        <v>3892</v>
      </c>
    </row>
    <row r="1910" spans="1:2">
      <c r="A1910" s="1" t="s">
        <v>9068</v>
      </c>
      <c r="B1910" s="1" t="s">
        <v>49153</v>
      </c>
    </row>
    <row r="1911" spans="1:2">
      <c r="A1911" s="1" t="s">
        <v>9069</v>
      </c>
      <c r="B1911" s="1" t="s">
        <v>3893</v>
      </c>
    </row>
    <row r="1912" spans="1:2">
      <c r="A1912" s="1" t="s">
        <v>9070</v>
      </c>
      <c r="B1912" s="1" t="s">
        <v>3894</v>
      </c>
    </row>
    <row r="1913" spans="1:2">
      <c r="A1913" s="1" t="s">
        <v>9071</v>
      </c>
      <c r="B1913" s="1" t="s">
        <v>49154</v>
      </c>
    </row>
    <row r="1914" spans="1:2">
      <c r="A1914" s="1" t="s">
        <v>59986</v>
      </c>
      <c r="B1914" s="1" t="s">
        <v>49155</v>
      </c>
    </row>
    <row r="1915" spans="1:2">
      <c r="A1915" s="1" t="s">
        <v>59987</v>
      </c>
      <c r="B1915" s="1" t="s">
        <v>49156</v>
      </c>
    </row>
    <row r="1916" spans="1:2">
      <c r="A1916" s="1" t="s">
        <v>9072</v>
      </c>
      <c r="B1916" s="1" t="s">
        <v>49157</v>
      </c>
    </row>
    <row r="1917" spans="1:2">
      <c r="A1917" s="1" t="s">
        <v>9073</v>
      </c>
      <c r="B1917" s="1" t="s">
        <v>49158</v>
      </c>
    </row>
    <row r="1918" spans="1:2">
      <c r="A1918" s="1" t="s">
        <v>9074</v>
      </c>
      <c r="B1918" s="1" t="s">
        <v>3895</v>
      </c>
    </row>
    <row r="1919" spans="1:2">
      <c r="A1919" s="1" t="s">
        <v>9075</v>
      </c>
      <c r="B1919" s="1" t="s">
        <v>3896</v>
      </c>
    </row>
    <row r="1920" spans="1:2">
      <c r="A1920" s="1" t="s">
        <v>9076</v>
      </c>
      <c r="B1920" s="1" t="s">
        <v>3897</v>
      </c>
    </row>
    <row r="1921" spans="1:2">
      <c r="A1921" s="1" t="s">
        <v>9077</v>
      </c>
      <c r="B1921" s="1" t="s">
        <v>3898</v>
      </c>
    </row>
    <row r="1922" spans="1:2">
      <c r="A1922" s="1" t="s">
        <v>9078</v>
      </c>
      <c r="B1922" s="1" t="s">
        <v>3899</v>
      </c>
    </row>
    <row r="1923" spans="1:2">
      <c r="A1923" s="1" t="s">
        <v>9079</v>
      </c>
      <c r="B1923" s="1" t="s">
        <v>3900</v>
      </c>
    </row>
    <row r="1924" spans="1:2">
      <c r="A1924" s="1" t="s">
        <v>9080</v>
      </c>
      <c r="B1924" s="1" t="s">
        <v>3901</v>
      </c>
    </row>
    <row r="1925" spans="1:2">
      <c r="A1925" s="1" t="s">
        <v>9081</v>
      </c>
      <c r="B1925" s="1" t="s">
        <v>3902</v>
      </c>
    </row>
    <row r="1926" spans="1:2">
      <c r="A1926" s="1" t="s">
        <v>9082</v>
      </c>
      <c r="B1926" s="1" t="s">
        <v>3903</v>
      </c>
    </row>
    <row r="1927" spans="1:2">
      <c r="A1927" s="1" t="s">
        <v>9083</v>
      </c>
      <c r="B1927" s="1" t="s">
        <v>3904</v>
      </c>
    </row>
    <row r="1928" spans="1:2">
      <c r="A1928" s="1" t="s">
        <v>9084</v>
      </c>
      <c r="B1928" s="1" t="s">
        <v>3905</v>
      </c>
    </row>
    <row r="1929" spans="1:2">
      <c r="A1929" s="1" t="s">
        <v>9085</v>
      </c>
      <c r="B1929" s="1" t="s">
        <v>3906</v>
      </c>
    </row>
    <row r="1930" spans="1:2">
      <c r="A1930" s="1" t="s">
        <v>9086</v>
      </c>
      <c r="B1930" s="1" t="s">
        <v>3907</v>
      </c>
    </row>
    <row r="1931" spans="1:2">
      <c r="A1931" s="1" t="s">
        <v>9087</v>
      </c>
      <c r="B1931" s="1" t="s">
        <v>3908</v>
      </c>
    </row>
    <row r="1932" spans="1:2">
      <c r="A1932" s="1" t="s">
        <v>9088</v>
      </c>
      <c r="B1932" s="1" t="s">
        <v>3909</v>
      </c>
    </row>
    <row r="1933" spans="1:2">
      <c r="A1933" s="1" t="s">
        <v>9089</v>
      </c>
      <c r="B1933" s="1" t="s">
        <v>3910</v>
      </c>
    </row>
    <row r="1934" spans="1:2">
      <c r="A1934" s="1" t="s">
        <v>10158</v>
      </c>
      <c r="B1934" s="1" t="s">
        <v>5186</v>
      </c>
    </row>
    <row r="1935" spans="1:2">
      <c r="A1935" s="1" t="s">
        <v>10159</v>
      </c>
      <c r="B1935" s="1" t="s">
        <v>5187</v>
      </c>
    </row>
    <row r="1936" spans="1:2">
      <c r="A1936" s="1" t="s">
        <v>10160</v>
      </c>
      <c r="B1936" s="1" t="s">
        <v>5188</v>
      </c>
    </row>
    <row r="1937" spans="1:2">
      <c r="A1937" s="1" t="s">
        <v>10161</v>
      </c>
      <c r="B1937" s="1" t="s">
        <v>5189</v>
      </c>
    </row>
    <row r="1938" spans="1:2">
      <c r="A1938" s="1" t="s">
        <v>10162</v>
      </c>
      <c r="B1938" s="1" t="s">
        <v>5190</v>
      </c>
    </row>
    <row r="1939" spans="1:2">
      <c r="A1939" s="1" t="s">
        <v>10163</v>
      </c>
      <c r="B1939" s="1" t="s">
        <v>5191</v>
      </c>
    </row>
    <row r="1940" spans="1:2">
      <c r="A1940" s="1" t="s">
        <v>10164</v>
      </c>
      <c r="B1940" s="1" t="s">
        <v>5192</v>
      </c>
    </row>
    <row r="1941" spans="1:2">
      <c r="A1941" s="1" t="s">
        <v>10165</v>
      </c>
      <c r="B1941" s="1" t="s">
        <v>5193</v>
      </c>
    </row>
    <row r="1942" spans="1:2">
      <c r="A1942" s="1" t="s">
        <v>10166</v>
      </c>
      <c r="B1942" s="1" t="s">
        <v>5194</v>
      </c>
    </row>
    <row r="1943" spans="1:2">
      <c r="A1943" s="1" t="s">
        <v>10167</v>
      </c>
      <c r="B1943" s="1" t="s">
        <v>5195</v>
      </c>
    </row>
    <row r="1944" spans="1:2">
      <c r="A1944" s="1" t="s">
        <v>10168</v>
      </c>
      <c r="B1944" s="1" t="s">
        <v>49159</v>
      </c>
    </row>
    <row r="1945" spans="1:2">
      <c r="A1945" s="1" t="s">
        <v>10623</v>
      </c>
      <c r="B1945" s="1" t="s">
        <v>10493</v>
      </c>
    </row>
    <row r="1946" spans="1:2">
      <c r="A1946" s="1" t="s">
        <v>10624</v>
      </c>
      <c r="B1946" s="1" t="s">
        <v>10494</v>
      </c>
    </row>
    <row r="1947" spans="1:2">
      <c r="A1947" s="1" t="s">
        <v>10169</v>
      </c>
      <c r="B1947" s="1" t="s">
        <v>5196</v>
      </c>
    </row>
    <row r="1948" spans="1:2">
      <c r="A1948" s="1" t="s">
        <v>10170</v>
      </c>
      <c r="B1948" s="1" t="s">
        <v>5197</v>
      </c>
    </row>
    <row r="1949" spans="1:2">
      <c r="A1949" s="1" t="s">
        <v>10171</v>
      </c>
      <c r="B1949" s="1" t="s">
        <v>5198</v>
      </c>
    </row>
    <row r="1950" spans="1:2">
      <c r="A1950" s="1" t="s">
        <v>10172</v>
      </c>
      <c r="B1950" s="1" t="s">
        <v>5199</v>
      </c>
    </row>
    <row r="1951" spans="1:2">
      <c r="A1951" s="1" t="s">
        <v>10173</v>
      </c>
      <c r="B1951" s="1" t="s">
        <v>5200</v>
      </c>
    </row>
    <row r="1952" spans="1:2">
      <c r="A1952" s="1" t="s">
        <v>10174</v>
      </c>
      <c r="B1952" s="1" t="s">
        <v>5201</v>
      </c>
    </row>
    <row r="1953" spans="1:2">
      <c r="A1953" s="1" t="s">
        <v>10175</v>
      </c>
      <c r="B1953" s="1" t="s">
        <v>5202</v>
      </c>
    </row>
    <row r="1954" spans="1:2">
      <c r="A1954" s="1" t="s">
        <v>10176</v>
      </c>
      <c r="B1954" s="1" t="s">
        <v>5203</v>
      </c>
    </row>
    <row r="1955" spans="1:2">
      <c r="A1955" s="1" t="s">
        <v>10177</v>
      </c>
      <c r="B1955" s="1" t="s">
        <v>5204</v>
      </c>
    </row>
    <row r="1956" spans="1:2">
      <c r="A1956" s="1" t="s">
        <v>10178</v>
      </c>
      <c r="B1956" s="1" t="s">
        <v>5205</v>
      </c>
    </row>
    <row r="1957" spans="1:2">
      <c r="A1957" s="1" t="s">
        <v>10179</v>
      </c>
      <c r="B1957" s="1" t="s">
        <v>5206</v>
      </c>
    </row>
    <row r="1958" spans="1:2">
      <c r="A1958" s="1" t="s">
        <v>109</v>
      </c>
      <c r="B1958" s="1" t="s">
        <v>5207</v>
      </c>
    </row>
    <row r="1959" spans="1:2">
      <c r="A1959" s="1" t="s">
        <v>10180</v>
      </c>
      <c r="B1959" s="1" t="s">
        <v>5208</v>
      </c>
    </row>
    <row r="1960" spans="1:2">
      <c r="A1960" s="1" t="s">
        <v>10181</v>
      </c>
      <c r="B1960" s="1" t="s">
        <v>5209</v>
      </c>
    </row>
    <row r="1961" spans="1:2">
      <c r="A1961" s="1" t="s">
        <v>10182</v>
      </c>
      <c r="B1961" s="1" t="s">
        <v>5210</v>
      </c>
    </row>
    <row r="1962" spans="1:2">
      <c r="A1962" s="1" t="s">
        <v>10183</v>
      </c>
      <c r="B1962" s="1" t="s">
        <v>5211</v>
      </c>
    </row>
    <row r="1963" spans="1:2">
      <c r="A1963" s="1" t="s">
        <v>10184</v>
      </c>
      <c r="B1963" s="1" t="s">
        <v>5212</v>
      </c>
    </row>
    <row r="1964" spans="1:2">
      <c r="A1964" s="1" t="s">
        <v>10185</v>
      </c>
      <c r="B1964" s="1" t="s">
        <v>5213</v>
      </c>
    </row>
    <row r="1965" spans="1:2">
      <c r="A1965" s="1" t="s">
        <v>10186</v>
      </c>
      <c r="B1965" s="1" t="s">
        <v>5214</v>
      </c>
    </row>
    <row r="1966" spans="1:2">
      <c r="A1966" s="1" t="s">
        <v>10187</v>
      </c>
      <c r="B1966" s="1" t="s">
        <v>5215</v>
      </c>
    </row>
    <row r="1967" spans="1:2">
      <c r="A1967" s="1" t="s">
        <v>10188</v>
      </c>
      <c r="B1967" s="1" t="s">
        <v>49160</v>
      </c>
    </row>
    <row r="1968" spans="1:2">
      <c r="A1968" s="1" t="s">
        <v>10189</v>
      </c>
      <c r="B1968" s="1" t="s">
        <v>49161</v>
      </c>
    </row>
    <row r="1969" spans="1:2">
      <c r="A1969" s="1" t="s">
        <v>10190</v>
      </c>
      <c r="B1969" s="1" t="s">
        <v>49162</v>
      </c>
    </row>
    <row r="1970" spans="1:2">
      <c r="A1970" s="1" t="s">
        <v>49163</v>
      </c>
      <c r="B1970" s="1" t="s">
        <v>49164</v>
      </c>
    </row>
    <row r="1971" spans="1:2">
      <c r="A1971" s="1" t="s">
        <v>9090</v>
      </c>
      <c r="B1971" s="1" t="s">
        <v>3912</v>
      </c>
    </row>
    <row r="1972" spans="1:2">
      <c r="A1972" s="1" t="s">
        <v>9091</v>
      </c>
      <c r="B1972" s="1" t="s">
        <v>10483</v>
      </c>
    </row>
    <row r="1973" spans="1:2">
      <c r="A1973" s="1" t="s">
        <v>9092</v>
      </c>
      <c r="B1973" s="1" t="s">
        <v>3911</v>
      </c>
    </row>
    <row r="1974" spans="1:2">
      <c r="A1974" s="1" t="s">
        <v>9093</v>
      </c>
      <c r="B1974" s="1" t="s">
        <v>10484</v>
      </c>
    </row>
    <row r="1975" spans="1:2">
      <c r="A1975" s="1" t="s">
        <v>9094</v>
      </c>
      <c r="B1975" s="1" t="s">
        <v>10485</v>
      </c>
    </row>
    <row r="1976" spans="1:2">
      <c r="A1976" s="1" t="s">
        <v>9095</v>
      </c>
      <c r="B1976" s="1" t="s">
        <v>3913</v>
      </c>
    </row>
    <row r="1977" spans="1:2">
      <c r="A1977" s="1" t="s">
        <v>9096</v>
      </c>
      <c r="B1977" s="1" t="s">
        <v>3914</v>
      </c>
    </row>
    <row r="1978" spans="1:2">
      <c r="A1978" s="1" t="s">
        <v>9097</v>
      </c>
      <c r="B1978" s="1" t="s">
        <v>3915</v>
      </c>
    </row>
    <row r="1979" spans="1:2">
      <c r="A1979" s="1" t="s">
        <v>9098</v>
      </c>
      <c r="B1979" s="1" t="s">
        <v>3916</v>
      </c>
    </row>
    <row r="1980" spans="1:2">
      <c r="A1980" s="1" t="s">
        <v>9099</v>
      </c>
      <c r="B1980" s="1" t="s">
        <v>3917</v>
      </c>
    </row>
    <row r="1981" spans="1:2">
      <c r="A1981" s="1" t="s">
        <v>9100</v>
      </c>
      <c r="B1981" s="1" t="s">
        <v>3918</v>
      </c>
    </row>
    <row r="1982" spans="1:2">
      <c r="A1982" s="1" t="s">
        <v>9101</v>
      </c>
      <c r="B1982" s="1" t="s">
        <v>3919</v>
      </c>
    </row>
    <row r="1983" spans="1:2">
      <c r="A1983" s="1" t="s">
        <v>9102</v>
      </c>
      <c r="B1983" s="1" t="s">
        <v>3920</v>
      </c>
    </row>
    <row r="1984" spans="1:2">
      <c r="A1984" s="1" t="s">
        <v>9103</v>
      </c>
      <c r="B1984" s="1" t="s">
        <v>3921</v>
      </c>
    </row>
    <row r="1985" spans="1:2">
      <c r="A1985" s="1" t="s">
        <v>9104</v>
      </c>
      <c r="B1985" s="1" t="s">
        <v>3922</v>
      </c>
    </row>
    <row r="1986" spans="1:2">
      <c r="A1986" s="1" t="s">
        <v>9105</v>
      </c>
      <c r="B1986" s="1" t="s">
        <v>3923</v>
      </c>
    </row>
    <row r="1987" spans="1:2">
      <c r="A1987" s="1" t="s">
        <v>9106</v>
      </c>
      <c r="B1987" s="1" t="s">
        <v>3924</v>
      </c>
    </row>
    <row r="1988" spans="1:2">
      <c r="A1988" s="1" t="s">
        <v>9107</v>
      </c>
      <c r="B1988" s="1" t="s">
        <v>49165</v>
      </c>
    </row>
    <row r="1989" spans="1:2">
      <c r="A1989" s="1" t="s">
        <v>9108</v>
      </c>
      <c r="B1989" s="1" t="s">
        <v>49166</v>
      </c>
    </row>
    <row r="1990" spans="1:2">
      <c r="A1990" s="1" t="s">
        <v>9109</v>
      </c>
      <c r="B1990" s="1" t="s">
        <v>3925</v>
      </c>
    </row>
    <row r="1991" spans="1:2">
      <c r="A1991" s="1" t="s">
        <v>9110</v>
      </c>
      <c r="B1991" s="1" t="s">
        <v>49167</v>
      </c>
    </row>
    <row r="1992" spans="1:2">
      <c r="A1992" s="1" t="s">
        <v>9111</v>
      </c>
      <c r="B1992" s="1" t="s">
        <v>49168</v>
      </c>
    </row>
    <row r="1993" spans="1:2">
      <c r="A1993" s="1" t="s">
        <v>9112</v>
      </c>
      <c r="B1993" s="1" t="s">
        <v>49169</v>
      </c>
    </row>
    <row r="1994" spans="1:2">
      <c r="A1994" s="1" t="s">
        <v>9113</v>
      </c>
      <c r="B1994" s="1" t="s">
        <v>49170</v>
      </c>
    </row>
    <row r="1995" spans="1:2">
      <c r="A1995" s="1" t="s">
        <v>9114</v>
      </c>
      <c r="B1995" s="1" t="s">
        <v>49171</v>
      </c>
    </row>
    <row r="1996" spans="1:2">
      <c r="A1996" s="1" t="s">
        <v>9115</v>
      </c>
      <c r="B1996" s="1" t="s">
        <v>49172</v>
      </c>
    </row>
    <row r="1997" spans="1:2">
      <c r="A1997" s="1" t="s">
        <v>9116</v>
      </c>
      <c r="B1997" s="1" t="s">
        <v>49173</v>
      </c>
    </row>
    <row r="1998" spans="1:2">
      <c r="A1998" s="1" t="s">
        <v>9117</v>
      </c>
      <c r="B1998" s="1" t="s">
        <v>3926</v>
      </c>
    </row>
    <row r="1999" spans="1:2">
      <c r="A1999" s="1" t="s">
        <v>9118</v>
      </c>
      <c r="B1999" s="1" t="s">
        <v>3927</v>
      </c>
    </row>
    <row r="2000" spans="1:2">
      <c r="A2000" s="1" t="s">
        <v>59591</v>
      </c>
      <c r="B2000" s="1" t="s">
        <v>59592</v>
      </c>
    </row>
    <row r="2001" spans="1:2">
      <c r="A2001" s="1" t="s">
        <v>9119</v>
      </c>
      <c r="B2001" s="1" t="s">
        <v>3928</v>
      </c>
    </row>
    <row r="2002" spans="1:2">
      <c r="A2002" s="1" t="s">
        <v>9120</v>
      </c>
      <c r="B2002" s="1" t="s">
        <v>3929</v>
      </c>
    </row>
    <row r="2003" spans="1:2">
      <c r="A2003" s="1" t="s">
        <v>9121</v>
      </c>
      <c r="B2003" s="1" t="s">
        <v>3930</v>
      </c>
    </row>
    <row r="2004" spans="1:2">
      <c r="A2004" s="1" t="s">
        <v>9122</v>
      </c>
      <c r="B2004" s="1" t="s">
        <v>3931</v>
      </c>
    </row>
    <row r="2005" spans="1:2">
      <c r="A2005" s="1" t="s">
        <v>9123</v>
      </c>
      <c r="B2005" s="1" t="s">
        <v>3932</v>
      </c>
    </row>
    <row r="2006" spans="1:2">
      <c r="A2006" s="1" t="s">
        <v>9124</v>
      </c>
      <c r="B2006" s="1" t="s">
        <v>3933</v>
      </c>
    </row>
    <row r="2007" spans="1:2">
      <c r="A2007" s="1" t="s">
        <v>9125</v>
      </c>
      <c r="B2007" s="1" t="s">
        <v>3934</v>
      </c>
    </row>
    <row r="2008" spans="1:2">
      <c r="A2008" s="1" t="s">
        <v>9126</v>
      </c>
      <c r="B2008" s="1" t="s">
        <v>3935</v>
      </c>
    </row>
    <row r="2009" spans="1:2">
      <c r="A2009" s="1" t="s">
        <v>9127</v>
      </c>
      <c r="B2009" s="1" t="s">
        <v>3936</v>
      </c>
    </row>
    <row r="2010" spans="1:2">
      <c r="A2010" s="1" t="s">
        <v>9128</v>
      </c>
      <c r="B2010" s="1" t="s">
        <v>3937</v>
      </c>
    </row>
    <row r="2011" spans="1:2">
      <c r="A2011" s="1" t="s">
        <v>9129</v>
      </c>
      <c r="B2011" s="1" t="s">
        <v>3938</v>
      </c>
    </row>
    <row r="2012" spans="1:2">
      <c r="A2012" s="1" t="s">
        <v>9130</v>
      </c>
      <c r="B2012" s="1" t="s">
        <v>3939</v>
      </c>
    </row>
    <row r="2013" spans="1:2">
      <c r="A2013" s="1" t="s">
        <v>9131</v>
      </c>
      <c r="B2013" s="1" t="s">
        <v>3940</v>
      </c>
    </row>
    <row r="2014" spans="1:2">
      <c r="A2014" s="1" t="s">
        <v>9132</v>
      </c>
      <c r="B2014" s="1" t="s">
        <v>3941</v>
      </c>
    </row>
    <row r="2015" spans="1:2">
      <c r="A2015" s="1" t="s">
        <v>9133</v>
      </c>
      <c r="B2015" s="1" t="s">
        <v>3942</v>
      </c>
    </row>
    <row r="2016" spans="1:2">
      <c r="A2016" s="1" t="s">
        <v>49174</v>
      </c>
      <c r="B2016" s="1" t="s">
        <v>49175</v>
      </c>
    </row>
    <row r="2017" spans="1:2">
      <c r="A2017" s="1" t="s">
        <v>59593</v>
      </c>
      <c r="B2017" s="1" t="s">
        <v>59594</v>
      </c>
    </row>
    <row r="2018" spans="1:2">
      <c r="A2018" s="1" t="s">
        <v>9134</v>
      </c>
      <c r="B2018" s="1" t="s">
        <v>49176</v>
      </c>
    </row>
    <row r="2019" spans="1:2">
      <c r="A2019" s="1" t="s">
        <v>9135</v>
      </c>
      <c r="B2019" s="1" t="s">
        <v>3943</v>
      </c>
    </row>
    <row r="2020" spans="1:2">
      <c r="A2020" s="1" t="s">
        <v>9136</v>
      </c>
      <c r="B2020" s="1" t="s">
        <v>3944</v>
      </c>
    </row>
    <row r="2021" spans="1:2">
      <c r="A2021" s="1" t="s">
        <v>10192</v>
      </c>
      <c r="B2021" s="1" t="s">
        <v>3945</v>
      </c>
    </row>
    <row r="2022" spans="1:2">
      <c r="A2022" s="1" t="s">
        <v>10193</v>
      </c>
      <c r="B2022" s="1" t="s">
        <v>3946</v>
      </c>
    </row>
    <row r="2023" spans="1:2">
      <c r="A2023" s="1" t="s">
        <v>9137</v>
      </c>
      <c r="B2023" s="1" t="s">
        <v>3947</v>
      </c>
    </row>
    <row r="2024" spans="1:2">
      <c r="A2024" s="1" t="s">
        <v>9138</v>
      </c>
      <c r="B2024" s="1" t="s">
        <v>3948</v>
      </c>
    </row>
    <row r="2025" spans="1:2">
      <c r="A2025" s="1" t="s">
        <v>59595</v>
      </c>
      <c r="B2025" s="1" t="s">
        <v>59596</v>
      </c>
    </row>
    <row r="2026" spans="1:2">
      <c r="A2026" s="1" t="s">
        <v>59597</v>
      </c>
      <c r="B2026" s="1" t="s">
        <v>59598</v>
      </c>
    </row>
    <row r="2027" spans="1:2">
      <c r="A2027" s="1" t="s">
        <v>9139</v>
      </c>
      <c r="B2027" s="1" t="s">
        <v>49177</v>
      </c>
    </row>
    <row r="2028" spans="1:2">
      <c r="A2028" s="1" t="s">
        <v>9140</v>
      </c>
      <c r="B2028" s="1" t="s">
        <v>3949</v>
      </c>
    </row>
    <row r="2029" spans="1:2">
      <c r="A2029" s="1" t="s">
        <v>9141</v>
      </c>
      <c r="B2029" s="1" t="s">
        <v>3950</v>
      </c>
    </row>
    <row r="2030" spans="1:2">
      <c r="A2030" s="1" t="s">
        <v>9142</v>
      </c>
      <c r="B2030" s="1" t="s">
        <v>3951</v>
      </c>
    </row>
    <row r="2031" spans="1:2">
      <c r="A2031" s="1" t="s">
        <v>10194</v>
      </c>
      <c r="B2031" s="1" t="s">
        <v>49178</v>
      </c>
    </row>
    <row r="2032" spans="1:2">
      <c r="A2032" s="1" t="s">
        <v>10195</v>
      </c>
      <c r="B2032" s="1" t="s">
        <v>3952</v>
      </c>
    </row>
    <row r="2033" spans="1:2">
      <c r="A2033" s="1" t="s">
        <v>10196</v>
      </c>
      <c r="B2033" s="1" t="s">
        <v>3953</v>
      </c>
    </row>
    <row r="2034" spans="1:2">
      <c r="A2034" s="1" t="s">
        <v>9143</v>
      </c>
      <c r="B2034" s="1" t="s">
        <v>3954</v>
      </c>
    </row>
    <row r="2035" spans="1:2">
      <c r="A2035" s="1" t="s">
        <v>9144</v>
      </c>
      <c r="B2035" s="1" t="s">
        <v>3955</v>
      </c>
    </row>
    <row r="2036" spans="1:2">
      <c r="A2036" s="1" t="s">
        <v>9145</v>
      </c>
      <c r="B2036" s="1" t="s">
        <v>3956</v>
      </c>
    </row>
    <row r="2037" spans="1:2">
      <c r="A2037" s="1" t="s">
        <v>9146</v>
      </c>
      <c r="B2037" s="1" t="s">
        <v>3957</v>
      </c>
    </row>
    <row r="2038" spans="1:2">
      <c r="A2038" s="1" t="s">
        <v>9147</v>
      </c>
      <c r="B2038" s="1" t="s">
        <v>3958</v>
      </c>
    </row>
    <row r="2039" spans="1:2">
      <c r="A2039" s="1" t="s">
        <v>9148</v>
      </c>
      <c r="B2039" s="1" t="s">
        <v>3959</v>
      </c>
    </row>
    <row r="2040" spans="1:2">
      <c r="A2040" s="1" t="s">
        <v>9149</v>
      </c>
      <c r="B2040" s="1" t="s">
        <v>49179</v>
      </c>
    </row>
    <row r="2041" spans="1:2">
      <c r="A2041" s="1" t="s">
        <v>9150</v>
      </c>
      <c r="B2041" s="1" t="s">
        <v>49180</v>
      </c>
    </row>
    <row r="2042" spans="1:2">
      <c r="A2042" s="1" t="s">
        <v>9151</v>
      </c>
      <c r="B2042" s="1" t="s">
        <v>3960</v>
      </c>
    </row>
    <row r="2043" spans="1:2">
      <c r="A2043" s="1" t="s">
        <v>9152</v>
      </c>
      <c r="B2043" s="1" t="s">
        <v>3961</v>
      </c>
    </row>
    <row r="2044" spans="1:2">
      <c r="A2044" s="1" t="s">
        <v>9153</v>
      </c>
      <c r="B2044" s="1" t="s">
        <v>3962</v>
      </c>
    </row>
    <row r="2045" spans="1:2">
      <c r="A2045" s="1" t="s">
        <v>9154</v>
      </c>
      <c r="B2045" s="1" t="s">
        <v>3963</v>
      </c>
    </row>
    <row r="2046" spans="1:2">
      <c r="A2046" s="1" t="s">
        <v>10197</v>
      </c>
      <c r="B2046" s="1" t="s">
        <v>3964</v>
      </c>
    </row>
    <row r="2047" spans="1:2">
      <c r="A2047" s="1" t="s">
        <v>9155</v>
      </c>
      <c r="B2047" s="1" t="s">
        <v>3965</v>
      </c>
    </row>
    <row r="2048" spans="1:2">
      <c r="A2048" s="1" t="s">
        <v>9156</v>
      </c>
      <c r="B2048" s="1" t="s">
        <v>3966</v>
      </c>
    </row>
    <row r="2049" spans="1:2">
      <c r="A2049" s="1" t="s">
        <v>10198</v>
      </c>
      <c r="B2049" s="1" t="s">
        <v>3967</v>
      </c>
    </row>
    <row r="2050" spans="1:2">
      <c r="A2050" s="1" t="s">
        <v>9157</v>
      </c>
      <c r="B2050" s="1" t="s">
        <v>3968</v>
      </c>
    </row>
    <row r="2051" spans="1:2">
      <c r="A2051" s="1" t="s">
        <v>9158</v>
      </c>
      <c r="B2051" s="1" t="s">
        <v>3969</v>
      </c>
    </row>
    <row r="2052" spans="1:2">
      <c r="A2052" s="1" t="s">
        <v>10505</v>
      </c>
      <c r="B2052" s="1" t="s">
        <v>10506</v>
      </c>
    </row>
    <row r="2053" spans="1:2">
      <c r="A2053" s="1" t="s">
        <v>10495</v>
      </c>
      <c r="B2053" s="1" t="s">
        <v>10496</v>
      </c>
    </row>
    <row r="2054" spans="1:2">
      <c r="A2054" s="1" t="s">
        <v>10497</v>
      </c>
      <c r="B2054" s="1" t="s">
        <v>10498</v>
      </c>
    </row>
    <row r="2055" spans="1:2">
      <c r="A2055" s="1" t="s">
        <v>10499</v>
      </c>
      <c r="B2055" s="1" t="s">
        <v>10500</v>
      </c>
    </row>
    <row r="2056" spans="1:2">
      <c r="A2056" s="1" t="s">
        <v>10501</v>
      </c>
      <c r="B2056" s="1" t="s">
        <v>10502</v>
      </c>
    </row>
    <row r="2057" spans="1:2">
      <c r="A2057" s="1" t="s">
        <v>10503</v>
      </c>
      <c r="B2057" s="1" t="s">
        <v>10504</v>
      </c>
    </row>
    <row r="2058" spans="1:2">
      <c r="A2058" s="1"/>
    </row>
    <row r="2059" spans="1:2">
      <c r="A2059" s="1"/>
    </row>
    <row r="2060" spans="1:2">
      <c r="A2060" s="1"/>
    </row>
    <row r="2061" spans="1:2">
      <c r="A2061" s="1"/>
    </row>
    <row r="2062" spans="1:2">
      <c r="A2062" s="1"/>
    </row>
    <row r="2063" spans="1:2">
      <c r="A2063" s="1"/>
    </row>
    <row r="2064" spans="1:2">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row r="2270" spans="1:1">
      <c r="A2270" s="1"/>
    </row>
    <row r="2271" spans="1:1">
      <c r="A2271" s="1"/>
    </row>
    <row r="2272" spans="1:1">
      <c r="A2272" s="1"/>
    </row>
    <row r="2273" spans="1:1">
      <c r="A2273" s="1"/>
    </row>
    <row r="2274" spans="1:1">
      <c r="A2274" s="1"/>
    </row>
    <row r="2275" spans="1:1">
      <c r="A2275" s="1"/>
    </row>
    <row r="2276" spans="1:1">
      <c r="A2276" s="1"/>
    </row>
    <row r="2277" spans="1:1">
      <c r="A2277" s="1"/>
    </row>
    <row r="2278" spans="1:1">
      <c r="A2278" s="1"/>
    </row>
    <row r="2279" spans="1:1">
      <c r="A2279" s="1"/>
    </row>
    <row r="2280" spans="1:1">
      <c r="A2280" s="1"/>
    </row>
    <row r="2281" spans="1:1">
      <c r="A2281" s="1"/>
    </row>
    <row r="2282" spans="1:1">
      <c r="A2282" s="1"/>
    </row>
    <row r="2283" spans="1:1">
      <c r="A2283" s="1"/>
    </row>
    <row r="2284" spans="1:1">
      <c r="A2284" s="1"/>
    </row>
    <row r="2285" spans="1:1">
      <c r="A2285" s="1"/>
    </row>
    <row r="2286" spans="1:1">
      <c r="A2286" s="1"/>
    </row>
    <row r="2287" spans="1:1">
      <c r="A2287" s="1"/>
    </row>
    <row r="2288" spans="1:1">
      <c r="A2288" s="1"/>
    </row>
    <row r="2289" spans="1:1">
      <c r="A2289" s="1"/>
    </row>
    <row r="2290" spans="1:1">
      <c r="A2290" s="1"/>
    </row>
    <row r="2291" spans="1:1">
      <c r="A2291" s="1"/>
    </row>
    <row r="2292" spans="1:1">
      <c r="A2292" s="1"/>
    </row>
    <row r="2293" spans="1:1">
      <c r="A2293" s="1"/>
    </row>
    <row r="2294" spans="1:1">
      <c r="A2294" s="1"/>
    </row>
    <row r="2295" spans="1:1">
      <c r="A2295" s="1"/>
    </row>
    <row r="2296" spans="1:1">
      <c r="A2296" s="1"/>
    </row>
    <row r="2297" spans="1:1">
      <c r="A2297" s="1"/>
    </row>
    <row r="2298" spans="1:1">
      <c r="A2298" s="1"/>
    </row>
    <row r="2299" spans="1:1">
      <c r="A2299" s="1"/>
    </row>
    <row r="2300" spans="1:1">
      <c r="A2300" s="1"/>
    </row>
    <row r="2301" spans="1:1">
      <c r="A2301" s="1"/>
    </row>
    <row r="2302" spans="1:1">
      <c r="A2302" s="1"/>
    </row>
    <row r="2303" spans="1:1">
      <c r="A2303" s="1"/>
    </row>
    <row r="2304" spans="1:1">
      <c r="A2304" s="1"/>
    </row>
    <row r="2305" spans="1:1">
      <c r="A2305" s="1"/>
    </row>
    <row r="2306" spans="1:1">
      <c r="A2306" s="1"/>
    </row>
    <row r="2307" spans="1:1">
      <c r="A2307" s="1"/>
    </row>
    <row r="2308" spans="1:1">
      <c r="A2308" s="1"/>
    </row>
    <row r="2309" spans="1:1">
      <c r="A2309" s="1"/>
    </row>
    <row r="2310" spans="1:1">
      <c r="A2310" s="1"/>
    </row>
    <row r="2311" spans="1:1">
      <c r="A2311" s="1"/>
    </row>
    <row r="2312" spans="1:1">
      <c r="A2312" s="1"/>
    </row>
    <row r="2313" spans="1:1">
      <c r="A2313" s="1"/>
    </row>
    <row r="2314" spans="1:1">
      <c r="A2314" s="1"/>
    </row>
    <row r="2315" spans="1:1">
      <c r="A2315" s="1"/>
    </row>
    <row r="2316" spans="1:1">
      <c r="A2316" s="1"/>
    </row>
    <row r="2317" spans="1:1">
      <c r="A2317" s="1"/>
    </row>
    <row r="2318" spans="1:1">
      <c r="A2318" s="1"/>
    </row>
    <row r="2319" spans="1:1">
      <c r="A2319" s="1"/>
    </row>
    <row r="2320" spans="1:1">
      <c r="A2320" s="1"/>
    </row>
    <row r="2321" spans="1:1">
      <c r="A2321" s="1"/>
    </row>
    <row r="2322" spans="1:1">
      <c r="A2322" s="1"/>
    </row>
    <row r="2323" spans="1:1">
      <c r="A2323" s="1"/>
    </row>
    <row r="2324" spans="1:1">
      <c r="A2324" s="1"/>
    </row>
    <row r="2325" spans="1:1">
      <c r="A2325" s="1"/>
    </row>
    <row r="2326" spans="1:1">
      <c r="A2326" s="1"/>
    </row>
    <row r="2327" spans="1:1">
      <c r="A2327" s="1"/>
    </row>
    <row r="2328" spans="1:1">
      <c r="A2328" s="1"/>
    </row>
    <row r="2329" spans="1:1">
      <c r="A2329" s="1"/>
    </row>
    <row r="2330" spans="1:1">
      <c r="A2330" s="1"/>
    </row>
    <row r="2331" spans="1:1">
      <c r="A2331" s="1"/>
    </row>
    <row r="2332" spans="1:1">
      <c r="A2332" s="1"/>
    </row>
    <row r="2333" spans="1:1">
      <c r="A2333" s="1"/>
    </row>
    <row r="2334" spans="1:1">
      <c r="A2334" s="1"/>
    </row>
    <row r="2335" spans="1:1">
      <c r="A2335" s="1"/>
    </row>
    <row r="2336" spans="1:1">
      <c r="A2336" s="1"/>
    </row>
    <row r="2337" spans="1:1">
      <c r="A2337" s="1"/>
    </row>
    <row r="2338" spans="1:1">
      <c r="A2338" s="1"/>
    </row>
    <row r="2339" spans="1:1">
      <c r="A2339" s="1"/>
    </row>
    <row r="2340" spans="1:1">
      <c r="A2340" s="1"/>
    </row>
    <row r="2341" spans="1:1">
      <c r="A2341" s="1"/>
    </row>
    <row r="2342" spans="1:1">
      <c r="A2342" s="1"/>
    </row>
    <row r="2343" spans="1:1">
      <c r="A2343" s="1"/>
    </row>
    <row r="2344" spans="1:1">
      <c r="A2344" s="1"/>
    </row>
    <row r="2345" spans="1:1">
      <c r="A2345" s="1"/>
    </row>
    <row r="2346" spans="1:1">
      <c r="A2346" s="1"/>
    </row>
    <row r="2347" spans="1:1">
      <c r="A2347" s="1"/>
    </row>
    <row r="2348" spans="1:1">
      <c r="A2348" s="1"/>
    </row>
    <row r="2349" spans="1:1">
      <c r="A2349" s="1"/>
    </row>
    <row r="2350" spans="1:1">
      <c r="A2350" s="1"/>
    </row>
    <row r="2351" spans="1:1">
      <c r="A2351" s="1"/>
    </row>
    <row r="2352" spans="1:1">
      <c r="A2352" s="1"/>
    </row>
    <row r="2353" spans="1:1">
      <c r="A2353" s="1"/>
    </row>
    <row r="2354" spans="1:1">
      <c r="A2354" s="1"/>
    </row>
    <row r="2355" spans="1:1">
      <c r="A2355" s="1"/>
    </row>
    <row r="2356" spans="1:1">
      <c r="A2356" s="1"/>
    </row>
    <row r="2357" spans="1:1">
      <c r="A2357" s="1"/>
    </row>
    <row r="2358" spans="1:1">
      <c r="A2358" s="1"/>
    </row>
    <row r="2359" spans="1:1">
      <c r="A2359" s="1"/>
    </row>
    <row r="2360" spans="1:1">
      <c r="A2360" s="1"/>
    </row>
    <row r="2361" spans="1:1">
      <c r="A2361" s="1"/>
    </row>
    <row r="2362" spans="1:1">
      <c r="A2362" s="1"/>
    </row>
    <row r="2363" spans="1:1">
      <c r="A2363" s="1"/>
    </row>
    <row r="2364" spans="1:1">
      <c r="A2364" s="1"/>
    </row>
    <row r="2365" spans="1:1">
      <c r="A2365" s="1"/>
    </row>
    <row r="2366" spans="1:1">
      <c r="A2366" s="1"/>
    </row>
    <row r="2367" spans="1:1">
      <c r="A2367" s="1"/>
    </row>
    <row r="2368" spans="1:1">
      <c r="A2368" s="1"/>
    </row>
    <row r="2369" spans="1:1">
      <c r="A2369" s="1"/>
    </row>
    <row r="2370" spans="1:1">
      <c r="A2370" s="1"/>
    </row>
    <row r="2371" spans="1:1">
      <c r="A2371" s="1"/>
    </row>
    <row r="2372" spans="1:1">
      <c r="A2372" s="1"/>
    </row>
    <row r="2373" spans="1:1">
      <c r="A2373" s="1"/>
    </row>
    <row r="2374" spans="1:1">
      <c r="A2374" s="1"/>
    </row>
    <row r="2375" spans="1:1">
      <c r="A2375" s="1"/>
    </row>
    <row r="2376" spans="1:1">
      <c r="A2376" s="1"/>
    </row>
    <row r="2377" spans="1:1">
      <c r="A2377" s="1"/>
    </row>
    <row r="2378" spans="1:1">
      <c r="A2378" s="1"/>
    </row>
    <row r="2379" spans="1:1">
      <c r="A2379" s="1"/>
    </row>
    <row r="2380" spans="1:1">
      <c r="A2380" s="1"/>
    </row>
    <row r="2381" spans="1:1">
      <c r="A2381" s="1"/>
    </row>
    <row r="2382" spans="1:1">
      <c r="A2382" s="1"/>
    </row>
    <row r="2383" spans="1:1">
      <c r="A2383" s="1"/>
    </row>
    <row r="2384" spans="1:1">
      <c r="A2384" s="1"/>
    </row>
    <row r="2385" spans="1:1">
      <c r="A2385" s="1"/>
    </row>
    <row r="2386" spans="1:1">
      <c r="A2386" s="1"/>
    </row>
    <row r="2387" spans="1:1">
      <c r="A2387" s="1"/>
    </row>
    <row r="2388" spans="1:1">
      <c r="A2388" s="1"/>
    </row>
    <row r="2389" spans="1:1">
      <c r="A2389" s="1"/>
    </row>
    <row r="2390" spans="1:1">
      <c r="A2390" s="1"/>
    </row>
    <row r="2391" spans="1:1">
      <c r="A2391" s="1"/>
    </row>
    <row r="2392" spans="1:1">
      <c r="A2392" s="1"/>
    </row>
    <row r="2393" spans="1:1">
      <c r="A2393" s="1"/>
    </row>
    <row r="2394" spans="1:1">
      <c r="A2394" s="1"/>
    </row>
    <row r="2395" spans="1:1">
      <c r="A2395" s="1"/>
    </row>
    <row r="2396" spans="1:1">
      <c r="A2396" s="1"/>
    </row>
    <row r="2397" spans="1:1">
      <c r="A2397" s="1"/>
    </row>
    <row r="2398" spans="1:1">
      <c r="A2398" s="1"/>
    </row>
    <row r="2399" spans="1:1">
      <c r="A2399" s="1"/>
    </row>
    <row r="2400" spans="1:1">
      <c r="A2400" s="1"/>
    </row>
    <row r="2401" spans="1:1">
      <c r="A2401" s="1"/>
    </row>
    <row r="2402" spans="1:1">
      <c r="A2402" s="1"/>
    </row>
    <row r="2403" spans="1:1">
      <c r="A2403" s="1"/>
    </row>
    <row r="2404" spans="1:1">
      <c r="A2404" s="1"/>
    </row>
    <row r="2405" spans="1:1">
      <c r="A2405" s="1"/>
    </row>
    <row r="2406" spans="1:1">
      <c r="A2406" s="1"/>
    </row>
    <row r="2407" spans="1:1">
      <c r="A2407" s="1"/>
    </row>
    <row r="2408" spans="1:1">
      <c r="A2408" s="1"/>
    </row>
    <row r="2409" spans="1:1">
      <c r="A2409" s="1"/>
    </row>
    <row r="2410" spans="1:1">
      <c r="A2410" s="1"/>
    </row>
    <row r="2411" spans="1:1">
      <c r="A2411" s="1"/>
    </row>
    <row r="2412" spans="1:1">
      <c r="A2412" s="1"/>
    </row>
    <row r="2413" spans="1:1">
      <c r="A2413" s="1"/>
    </row>
    <row r="2414" spans="1:1">
      <c r="A2414" s="1"/>
    </row>
    <row r="2415" spans="1:1">
      <c r="A2415" s="1"/>
    </row>
    <row r="2416" spans="1:1">
      <c r="A2416" s="1"/>
    </row>
    <row r="2417" spans="1:1">
      <c r="A2417" s="1"/>
    </row>
    <row r="2418" spans="1:1">
      <c r="A2418" s="1"/>
    </row>
    <row r="2419" spans="1:1">
      <c r="A2419" s="1"/>
    </row>
    <row r="2420" spans="1:1">
      <c r="A2420" s="1"/>
    </row>
    <row r="2421" spans="1:1">
      <c r="A2421" s="1"/>
    </row>
    <row r="2422" spans="1:1">
      <c r="A2422" s="1"/>
    </row>
    <row r="2423" spans="1:1">
      <c r="A2423" s="1"/>
    </row>
    <row r="2424" spans="1:1">
      <c r="A2424" s="1"/>
    </row>
    <row r="2425" spans="1:1">
      <c r="A2425" s="1"/>
    </row>
    <row r="2426" spans="1:1">
      <c r="A2426" s="1"/>
    </row>
    <row r="2427" spans="1:1">
      <c r="A2427" s="1"/>
    </row>
    <row r="2428" spans="1:1">
      <c r="A2428" s="1"/>
    </row>
    <row r="2429" spans="1:1">
      <c r="A2429" s="1"/>
    </row>
    <row r="2430" spans="1:1">
      <c r="A2430" s="1"/>
    </row>
    <row r="2431" spans="1:1">
      <c r="A2431" s="1"/>
    </row>
    <row r="2432" spans="1:1">
      <c r="A2432" s="1"/>
    </row>
    <row r="2433" spans="1:1">
      <c r="A2433" s="1"/>
    </row>
    <row r="2434" spans="1:1">
      <c r="A2434" s="1"/>
    </row>
    <row r="2435" spans="1:1">
      <c r="A2435" s="1"/>
    </row>
    <row r="2436" spans="1:1">
      <c r="A2436" s="1"/>
    </row>
    <row r="2437" spans="1:1">
      <c r="A2437" s="1"/>
    </row>
    <row r="2438" spans="1:1">
      <c r="A2438" s="1"/>
    </row>
    <row r="2439" spans="1:1">
      <c r="A2439" s="1"/>
    </row>
    <row r="2440" spans="1:1">
      <c r="A2440" s="1"/>
    </row>
    <row r="2441" spans="1:1">
      <c r="A2441" s="1"/>
    </row>
    <row r="2442" spans="1:1">
      <c r="A2442" s="1"/>
    </row>
    <row r="2443" spans="1:1">
      <c r="A2443" s="1"/>
    </row>
    <row r="2444" spans="1:1">
      <c r="A2444" s="1"/>
    </row>
    <row r="2445" spans="1:1">
      <c r="A2445" s="1"/>
    </row>
    <row r="2446" spans="1:1">
      <c r="A2446" s="1"/>
    </row>
    <row r="2447" spans="1:1">
      <c r="A2447" s="1"/>
    </row>
    <row r="2448" spans="1:1">
      <c r="A2448" s="1"/>
    </row>
    <row r="2449" spans="1:1">
      <c r="A2449" s="1"/>
    </row>
    <row r="2450" spans="1:1">
      <c r="A2450" s="1"/>
    </row>
    <row r="2451" spans="1:1">
      <c r="A2451" s="1"/>
    </row>
    <row r="2452" spans="1:1">
      <c r="A2452" s="1"/>
    </row>
    <row r="2453" spans="1:1">
      <c r="A2453" s="1"/>
    </row>
    <row r="2454" spans="1:1">
      <c r="A2454" s="1"/>
    </row>
    <row r="2455" spans="1:1">
      <c r="A2455" s="1"/>
    </row>
    <row r="2456" spans="1:1">
      <c r="A2456" s="1"/>
    </row>
    <row r="2457" spans="1:1">
      <c r="A2457" s="1"/>
    </row>
    <row r="2458" spans="1:1">
      <c r="A2458" s="1"/>
    </row>
    <row r="2459" spans="1:1">
      <c r="A2459" s="1"/>
    </row>
    <row r="2460" spans="1:1">
      <c r="A2460" s="1"/>
    </row>
    <row r="2461" spans="1:1">
      <c r="A2461" s="1"/>
    </row>
    <row r="2462" spans="1:1">
      <c r="A2462" s="1"/>
    </row>
    <row r="2463" spans="1:1">
      <c r="A2463" s="1"/>
    </row>
    <row r="2464" spans="1:1">
      <c r="A2464" s="1"/>
    </row>
    <row r="2465" spans="1:1">
      <c r="A2465" s="1"/>
    </row>
    <row r="2466" spans="1:1">
      <c r="A2466" s="1"/>
    </row>
    <row r="2467" spans="1:1">
      <c r="A2467" s="1"/>
    </row>
    <row r="2468" spans="1:1">
      <c r="A2468" s="1"/>
    </row>
    <row r="2469" spans="1:1">
      <c r="A2469" s="1"/>
    </row>
    <row r="2470" spans="1:1">
      <c r="A2470" s="1"/>
    </row>
    <row r="2471" spans="1:1">
      <c r="A2471" s="1"/>
    </row>
    <row r="2472" spans="1:1">
      <c r="A2472" s="1"/>
    </row>
    <row r="2473" spans="1:1">
      <c r="A2473" s="1"/>
    </row>
    <row r="2474" spans="1:1">
      <c r="A2474" s="1"/>
    </row>
    <row r="2475" spans="1:1">
      <c r="A2475" s="1"/>
    </row>
    <row r="2476" spans="1:1">
      <c r="A2476" s="1"/>
    </row>
    <row r="2477" spans="1:1">
      <c r="A2477" s="1"/>
    </row>
    <row r="2478" spans="1:1">
      <c r="A2478" s="1"/>
    </row>
    <row r="2479" spans="1:1">
      <c r="A2479" s="1"/>
    </row>
    <row r="2480" spans="1:1">
      <c r="A2480" s="1"/>
    </row>
    <row r="2481" spans="1:1">
      <c r="A2481" s="1"/>
    </row>
    <row r="2482" spans="1:1">
      <c r="A2482" s="1"/>
    </row>
    <row r="2483" spans="1:1">
      <c r="A2483" s="1"/>
    </row>
    <row r="2484" spans="1:1">
      <c r="A2484" s="1"/>
    </row>
    <row r="2485" spans="1:1">
      <c r="A2485" s="1"/>
    </row>
    <row r="2486" spans="1:1">
      <c r="A2486" s="1"/>
    </row>
    <row r="2487" spans="1:1">
      <c r="A2487" s="1"/>
    </row>
    <row r="2488" spans="1:1">
      <c r="A2488" s="1"/>
    </row>
    <row r="2489" spans="1:1">
      <c r="A2489" s="1"/>
    </row>
    <row r="2490" spans="1:1">
      <c r="A2490" s="1"/>
    </row>
    <row r="2491" spans="1:1">
      <c r="A2491" s="1"/>
    </row>
    <row r="2492" spans="1:1">
      <c r="A2492" s="1"/>
    </row>
    <row r="2493" spans="1:1">
      <c r="A2493" s="1"/>
    </row>
    <row r="2494" spans="1:1">
      <c r="A2494" s="1"/>
    </row>
    <row r="2495" spans="1:1">
      <c r="A2495" s="1"/>
    </row>
  </sheetData>
  <autoFilter ref="A1:B2485"/>
  <phoneticPr fontId="7"/>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8"/>
  <sheetViews>
    <sheetView workbookViewId="0"/>
  </sheetViews>
  <sheetFormatPr defaultColWidth="9" defaultRowHeight="15.75"/>
  <cols>
    <col min="1" max="1" width="6.125" style="1" bestFit="1" customWidth="1"/>
    <col min="2" max="2" width="32.125" style="1" bestFit="1" customWidth="1"/>
    <col min="3" max="4" width="5.5" style="1" bestFit="1" customWidth="1"/>
    <col min="5" max="16384" width="9" style="1"/>
  </cols>
  <sheetData>
    <row r="1" spans="1:4" ht="16.5">
      <c r="A1" s="154" t="s">
        <v>10458</v>
      </c>
      <c r="B1" s="27" t="s">
        <v>107</v>
      </c>
      <c r="C1" s="27" t="s">
        <v>5216</v>
      </c>
      <c r="D1" s="27" t="s">
        <v>5217</v>
      </c>
    </row>
    <row r="2" spans="1:4">
      <c r="A2" s="145" t="s">
        <v>8769</v>
      </c>
      <c r="B2" s="1" t="s">
        <v>10459</v>
      </c>
      <c r="C2" s="26">
        <v>1</v>
      </c>
    </row>
    <row r="3" spans="1:4">
      <c r="A3" s="145" t="s">
        <v>8770</v>
      </c>
      <c r="B3" s="1" t="s">
        <v>5218</v>
      </c>
      <c r="D3" s="1">
        <v>1</v>
      </c>
    </row>
    <row r="4" spans="1:4">
      <c r="A4" s="145" t="s">
        <v>5219</v>
      </c>
      <c r="B4" s="1" t="s">
        <v>5220</v>
      </c>
      <c r="D4" s="1">
        <v>1</v>
      </c>
    </row>
    <row r="5" spans="1:4">
      <c r="A5" s="145" t="s">
        <v>5221</v>
      </c>
      <c r="B5" s="1" t="s">
        <v>5222</v>
      </c>
      <c r="D5" s="1">
        <v>1</v>
      </c>
    </row>
    <row r="6" spans="1:4">
      <c r="A6" s="145" t="s">
        <v>242</v>
      </c>
      <c r="B6" s="1" t="s">
        <v>5223</v>
      </c>
      <c r="C6" s="1">
        <v>1</v>
      </c>
    </row>
    <row r="7" spans="1:4">
      <c r="A7" s="145" t="s">
        <v>5224</v>
      </c>
      <c r="B7" s="1" t="s">
        <v>5225</v>
      </c>
      <c r="D7" s="1">
        <v>1</v>
      </c>
    </row>
    <row r="8" spans="1:4">
      <c r="A8" s="145" t="s">
        <v>239</v>
      </c>
      <c r="B8" s="1" t="s">
        <v>5226</v>
      </c>
      <c r="D8" s="1">
        <v>1</v>
      </c>
    </row>
    <row r="9" spans="1:4">
      <c r="A9" s="145" t="s">
        <v>5227</v>
      </c>
      <c r="B9" s="1" t="s">
        <v>5228</v>
      </c>
      <c r="D9" s="1">
        <v>1</v>
      </c>
    </row>
    <row r="10" spans="1:4">
      <c r="A10" s="145" t="s">
        <v>5229</v>
      </c>
      <c r="B10" s="1" t="s">
        <v>5230</v>
      </c>
      <c r="C10" s="1">
        <v>1</v>
      </c>
    </row>
    <row r="11" spans="1:4">
      <c r="A11" s="145" t="s">
        <v>5231</v>
      </c>
      <c r="B11" s="1" t="s">
        <v>5232</v>
      </c>
      <c r="C11" s="1">
        <v>1</v>
      </c>
    </row>
    <row r="12" spans="1:4">
      <c r="A12" s="145" t="s">
        <v>5233</v>
      </c>
      <c r="B12" s="1" t="s">
        <v>5234</v>
      </c>
      <c r="D12" s="1">
        <v>1</v>
      </c>
    </row>
    <row r="13" spans="1:4">
      <c r="A13" s="145" t="s">
        <v>5235</v>
      </c>
      <c r="B13" s="1" t="s">
        <v>5236</v>
      </c>
      <c r="D13" s="1">
        <v>1</v>
      </c>
    </row>
    <row r="14" spans="1:4">
      <c r="A14" s="145" t="s">
        <v>5237</v>
      </c>
      <c r="B14" s="1" t="s">
        <v>5238</v>
      </c>
      <c r="D14" s="1">
        <v>1</v>
      </c>
    </row>
    <row r="15" spans="1:4">
      <c r="A15" s="145" t="s">
        <v>5239</v>
      </c>
      <c r="B15" s="1" t="s">
        <v>5240</v>
      </c>
      <c r="D15" s="1">
        <v>1</v>
      </c>
    </row>
    <row r="16" spans="1:4">
      <c r="A16" s="145" t="s">
        <v>5241</v>
      </c>
      <c r="B16" s="1" t="s">
        <v>5242</v>
      </c>
      <c r="D16" s="1">
        <v>1</v>
      </c>
    </row>
    <row r="17" spans="1:4">
      <c r="A17" s="145" t="s">
        <v>5243</v>
      </c>
      <c r="B17" s="1" t="s">
        <v>5244</v>
      </c>
      <c r="D17" s="1">
        <v>1</v>
      </c>
    </row>
    <row r="18" spans="1:4">
      <c r="A18" s="145" t="s">
        <v>5245</v>
      </c>
      <c r="B18" s="1" t="s">
        <v>5246</v>
      </c>
      <c r="D18" s="1">
        <v>1</v>
      </c>
    </row>
  </sheetData>
  <phoneticPr fontId="7"/>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1"/>
  <sheetViews>
    <sheetView workbookViewId="0"/>
  </sheetViews>
  <sheetFormatPr defaultColWidth="9" defaultRowHeight="15.75"/>
  <cols>
    <col min="1" max="1" width="5.875" style="1" bestFit="1" customWidth="1"/>
    <col min="2" max="2" width="31.5" style="1" bestFit="1" customWidth="1"/>
    <col min="3" max="16384" width="9" style="1"/>
  </cols>
  <sheetData>
    <row r="1" spans="1:3" ht="16.5">
      <c r="A1" s="153" t="s">
        <v>106</v>
      </c>
      <c r="B1" s="27" t="s">
        <v>107</v>
      </c>
      <c r="C1" s="142"/>
    </row>
    <row r="2" spans="1:3">
      <c r="A2" s="145" t="s">
        <v>238</v>
      </c>
      <c r="B2" s="1" t="s">
        <v>59988</v>
      </c>
    </row>
    <row r="3" spans="1:3">
      <c r="A3" s="145" t="s">
        <v>113</v>
      </c>
      <c r="B3" s="1" t="s">
        <v>59989</v>
      </c>
    </row>
    <row r="4" spans="1:3">
      <c r="A4" s="145" t="s">
        <v>5219</v>
      </c>
      <c r="B4" s="1" t="s">
        <v>11860</v>
      </c>
    </row>
    <row r="5" spans="1:3">
      <c r="A5" s="145" t="s">
        <v>5221</v>
      </c>
      <c r="B5" s="1" t="s">
        <v>59990</v>
      </c>
    </row>
    <row r="6" spans="1:3">
      <c r="A6" s="145" t="s">
        <v>5247</v>
      </c>
      <c r="B6" s="1" t="s">
        <v>5975</v>
      </c>
    </row>
    <row r="7" spans="1:3">
      <c r="A7" s="145" t="s">
        <v>242</v>
      </c>
      <c r="B7" s="1" t="s">
        <v>11166</v>
      </c>
    </row>
    <row r="8" spans="1:3">
      <c r="A8" s="145" t="s">
        <v>5224</v>
      </c>
      <c r="B8" s="1" t="s">
        <v>5979</v>
      </c>
    </row>
    <row r="9" spans="1:3">
      <c r="A9" s="145" t="s">
        <v>239</v>
      </c>
      <c r="B9" s="1" t="s">
        <v>5981</v>
      </c>
    </row>
    <row r="10" spans="1:3">
      <c r="A10" s="145" t="s">
        <v>5227</v>
      </c>
      <c r="B10" s="1" t="s">
        <v>5986</v>
      </c>
    </row>
    <row r="11" spans="1:3">
      <c r="A11" s="145" t="s">
        <v>5229</v>
      </c>
      <c r="B11" s="1" t="s">
        <v>5982</v>
      </c>
    </row>
    <row r="12" spans="1:3">
      <c r="A12" s="145" t="s">
        <v>5231</v>
      </c>
      <c r="B12" s="1" t="s">
        <v>5983</v>
      </c>
    </row>
    <row r="13" spans="1:3">
      <c r="A13" s="145" t="s">
        <v>5233</v>
      </c>
      <c r="B13" s="1" t="s">
        <v>5984</v>
      </c>
    </row>
    <row r="14" spans="1:3">
      <c r="A14" s="145" t="s">
        <v>5235</v>
      </c>
      <c r="B14" s="1" t="s">
        <v>5985</v>
      </c>
    </row>
    <row r="15" spans="1:3">
      <c r="A15" s="145" t="s">
        <v>5237</v>
      </c>
      <c r="B15" s="1" t="s">
        <v>59991</v>
      </c>
    </row>
    <row r="16" spans="1:3">
      <c r="A16" s="145" t="s">
        <v>5248</v>
      </c>
      <c r="B16" s="1" t="s">
        <v>59992</v>
      </c>
    </row>
    <row r="17" spans="1:2">
      <c r="A17" s="145" t="s">
        <v>5249</v>
      </c>
      <c r="B17" s="1" t="s">
        <v>5976</v>
      </c>
    </row>
    <row r="18" spans="1:2">
      <c r="A18" s="145" t="s">
        <v>5250</v>
      </c>
      <c r="B18" s="1" t="s">
        <v>59483</v>
      </c>
    </row>
    <row r="19" spans="1:2">
      <c r="A19" s="1" t="s">
        <v>11861</v>
      </c>
      <c r="B19" s="1" t="s">
        <v>59484</v>
      </c>
    </row>
    <row r="20" spans="1:2">
      <c r="A20" s="1" t="s">
        <v>59485</v>
      </c>
      <c r="B20" s="1" t="s">
        <v>59993</v>
      </c>
    </row>
    <row r="21" spans="1:2">
      <c r="A21" s="1" t="s">
        <v>8568</v>
      </c>
      <c r="B21" s="1" t="s">
        <v>59994</v>
      </c>
    </row>
    <row r="22" spans="1:2">
      <c r="A22" s="1" t="s">
        <v>8651</v>
      </c>
      <c r="B22" s="1" t="s">
        <v>59995</v>
      </c>
    </row>
    <row r="23" spans="1:2">
      <c r="A23" s="1" t="s">
        <v>8652</v>
      </c>
      <c r="B23" s="1" t="s">
        <v>59996</v>
      </c>
    </row>
    <row r="24" spans="1:2">
      <c r="A24" s="1" t="s">
        <v>8571</v>
      </c>
      <c r="B24" s="1" t="s">
        <v>59997</v>
      </c>
    </row>
    <row r="25" spans="1:2">
      <c r="A25" s="1" t="s">
        <v>8573</v>
      </c>
      <c r="B25" s="1" t="s">
        <v>59998</v>
      </c>
    </row>
    <row r="26" spans="1:2">
      <c r="A26" s="1" t="s">
        <v>59486</v>
      </c>
      <c r="B26" s="1" t="s">
        <v>59999</v>
      </c>
    </row>
    <row r="27" spans="1:2">
      <c r="A27" s="1" t="s">
        <v>59487</v>
      </c>
      <c r="B27" s="1" t="s">
        <v>60000</v>
      </c>
    </row>
    <row r="28" spans="1:2">
      <c r="A28" s="1" t="s">
        <v>15475</v>
      </c>
      <c r="B28" s="1" t="s">
        <v>60001</v>
      </c>
    </row>
    <row r="29" spans="1:2">
      <c r="A29" s="1" t="s">
        <v>8576</v>
      </c>
      <c r="B29" s="1" t="s">
        <v>60002</v>
      </c>
    </row>
    <row r="30" spans="1:2">
      <c r="A30" s="1" t="s">
        <v>60003</v>
      </c>
      <c r="B30" s="1" t="s">
        <v>60004</v>
      </c>
    </row>
    <row r="31" spans="1:2">
      <c r="A31" s="1" t="s">
        <v>60005</v>
      </c>
      <c r="B31" s="1" t="s">
        <v>60006</v>
      </c>
    </row>
  </sheetData>
  <phoneticPr fontId="7"/>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639"/>
  <sheetViews>
    <sheetView showGridLines="0" workbookViewId="0"/>
  </sheetViews>
  <sheetFormatPr defaultColWidth="9" defaultRowHeight="15.75"/>
  <cols>
    <col min="1" max="1" width="7.25" style="1" bestFit="1" customWidth="1"/>
    <col min="2" max="2" width="52" style="1" bestFit="1" customWidth="1"/>
    <col min="3" max="16384" width="9" style="1"/>
  </cols>
  <sheetData>
    <row r="1" spans="1:3" ht="16.5">
      <c r="A1" s="153" t="s">
        <v>106</v>
      </c>
      <c r="B1" s="27" t="s">
        <v>107</v>
      </c>
      <c r="C1" s="142"/>
    </row>
    <row r="2" spans="1:3">
      <c r="A2" s="401" t="s">
        <v>10948</v>
      </c>
      <c r="B2" s="401" t="s">
        <v>10949</v>
      </c>
      <c r="C2" s="475"/>
    </row>
    <row r="3" spans="1:3">
      <c r="A3" s="401" t="s">
        <v>10950</v>
      </c>
      <c r="B3" s="401" t="s">
        <v>10951</v>
      </c>
      <c r="C3" s="475"/>
    </row>
    <row r="4" spans="1:3">
      <c r="A4" s="142" t="s">
        <v>10952</v>
      </c>
      <c r="B4" s="142" t="s">
        <v>10953</v>
      </c>
      <c r="C4" s="475"/>
    </row>
    <row r="5" spans="1:3">
      <c r="A5" s="142" t="s">
        <v>10954</v>
      </c>
      <c r="B5" s="142" t="s">
        <v>10955</v>
      </c>
      <c r="C5" s="475"/>
    </row>
    <row r="6" spans="1:3">
      <c r="A6" s="142" t="s">
        <v>10956</v>
      </c>
      <c r="B6" s="142" t="s">
        <v>10957</v>
      </c>
      <c r="C6" s="475"/>
    </row>
    <row r="7" spans="1:3">
      <c r="A7" s="142" t="s">
        <v>10958</v>
      </c>
      <c r="B7" s="142" t="s">
        <v>10959</v>
      </c>
      <c r="C7" s="475"/>
    </row>
    <row r="8" spans="1:3">
      <c r="A8" s="142" t="s">
        <v>10960</v>
      </c>
      <c r="B8" s="142" t="s">
        <v>10961</v>
      </c>
      <c r="C8" s="475"/>
    </row>
    <row r="9" spans="1:3">
      <c r="A9" s="401" t="s">
        <v>5251</v>
      </c>
      <c r="B9" s="401" t="s">
        <v>5252</v>
      </c>
      <c r="C9" s="475"/>
    </row>
    <row r="10" spans="1:3">
      <c r="A10" s="401" t="s">
        <v>5253</v>
      </c>
      <c r="B10" s="401" t="s">
        <v>5254</v>
      </c>
      <c r="C10" s="475"/>
    </row>
    <row r="11" spans="1:3">
      <c r="A11" s="401" t="s">
        <v>5255</v>
      </c>
      <c r="B11" s="401" t="s">
        <v>5256</v>
      </c>
      <c r="C11" s="475"/>
    </row>
    <row r="12" spans="1:3">
      <c r="A12" s="401" t="s">
        <v>5257</v>
      </c>
      <c r="B12" s="401" t="s">
        <v>5258</v>
      </c>
      <c r="C12" s="475"/>
    </row>
    <row r="13" spans="1:3">
      <c r="A13" s="401" t="s">
        <v>5259</v>
      </c>
      <c r="B13" s="401" t="s">
        <v>5260</v>
      </c>
      <c r="C13" s="475"/>
    </row>
    <row r="14" spans="1:3">
      <c r="A14" s="401" t="s">
        <v>11862</v>
      </c>
      <c r="B14" s="401" t="s">
        <v>48852</v>
      </c>
      <c r="C14" s="475"/>
    </row>
    <row r="15" spans="1:3">
      <c r="A15" s="401" t="s">
        <v>11863</v>
      </c>
      <c r="B15" s="401" t="s">
        <v>48853</v>
      </c>
      <c r="C15" s="475"/>
    </row>
    <row r="16" spans="1:3">
      <c r="A16" s="401" t="s">
        <v>11864</v>
      </c>
      <c r="B16" s="401" t="s">
        <v>11912</v>
      </c>
      <c r="C16" s="475"/>
    </row>
    <row r="17" spans="1:3">
      <c r="A17" s="401" t="s">
        <v>5261</v>
      </c>
      <c r="B17" s="401" t="s">
        <v>5262</v>
      </c>
      <c r="C17" s="475"/>
    </row>
    <row r="18" spans="1:3">
      <c r="A18" s="401" t="s">
        <v>10962</v>
      </c>
      <c r="B18" s="401" t="s">
        <v>10963</v>
      </c>
      <c r="C18" s="475"/>
    </row>
    <row r="19" spans="1:3">
      <c r="A19" s="401" t="s">
        <v>10964</v>
      </c>
      <c r="B19" s="401" t="s">
        <v>10965</v>
      </c>
      <c r="C19" s="475"/>
    </row>
    <row r="20" spans="1:3">
      <c r="A20" s="401" t="s">
        <v>10966</v>
      </c>
      <c r="B20" s="401" t="s">
        <v>10967</v>
      </c>
      <c r="C20" s="475"/>
    </row>
    <row r="21" spans="1:3">
      <c r="A21" s="401" t="s">
        <v>10968</v>
      </c>
      <c r="B21" s="401" t="s">
        <v>10969</v>
      </c>
      <c r="C21" s="475"/>
    </row>
    <row r="22" spans="1:3">
      <c r="A22" s="401" t="s">
        <v>5263</v>
      </c>
      <c r="B22" s="401" t="s">
        <v>5264</v>
      </c>
      <c r="C22" s="475"/>
    </row>
    <row r="23" spans="1:3">
      <c r="A23" s="401" t="s">
        <v>5265</v>
      </c>
      <c r="B23" s="401" t="s">
        <v>5266</v>
      </c>
      <c r="C23" s="475"/>
    </row>
    <row r="24" spans="1:3">
      <c r="A24" s="401" t="s">
        <v>5267</v>
      </c>
      <c r="B24" s="401" t="s">
        <v>5268</v>
      </c>
      <c r="C24" s="475"/>
    </row>
    <row r="25" spans="1:3">
      <c r="A25" s="401" t="s">
        <v>5269</v>
      </c>
      <c r="B25" s="401" t="s">
        <v>5270</v>
      </c>
      <c r="C25" s="475"/>
    </row>
    <row r="26" spans="1:3">
      <c r="A26" s="401" t="s">
        <v>11865</v>
      </c>
      <c r="B26" s="401" t="s">
        <v>11913</v>
      </c>
      <c r="C26" s="475"/>
    </row>
    <row r="27" spans="1:3">
      <c r="A27" s="401" t="s">
        <v>11866</v>
      </c>
      <c r="B27" s="401" t="s">
        <v>11914</v>
      </c>
      <c r="C27" s="475"/>
    </row>
    <row r="28" spans="1:3">
      <c r="A28" s="401" t="s">
        <v>5271</v>
      </c>
      <c r="B28" s="401" t="s">
        <v>5272</v>
      </c>
      <c r="C28" s="475"/>
    </row>
    <row r="29" spans="1:3">
      <c r="A29" s="142" t="s">
        <v>5273</v>
      </c>
      <c r="B29" s="142" t="s">
        <v>5274</v>
      </c>
      <c r="C29" s="475"/>
    </row>
    <row r="30" spans="1:3">
      <c r="A30" s="401" t="s">
        <v>5275</v>
      </c>
      <c r="B30" s="401" t="s">
        <v>5276</v>
      </c>
      <c r="C30" s="475"/>
    </row>
    <row r="31" spans="1:3">
      <c r="A31" s="401" t="s">
        <v>5277</v>
      </c>
      <c r="B31" s="401" t="s">
        <v>5278</v>
      </c>
      <c r="C31" s="475"/>
    </row>
    <row r="32" spans="1:3">
      <c r="A32" s="401" t="s">
        <v>5279</v>
      </c>
      <c r="B32" s="401" t="s">
        <v>5280</v>
      </c>
      <c r="C32" s="475"/>
    </row>
    <row r="33" spans="1:3">
      <c r="A33" s="401" t="s">
        <v>5281</v>
      </c>
      <c r="B33" s="401" t="s">
        <v>5282</v>
      </c>
      <c r="C33" s="475"/>
    </row>
    <row r="34" spans="1:3">
      <c r="A34" s="401" t="s">
        <v>5283</v>
      </c>
      <c r="B34" s="401" t="s">
        <v>5284</v>
      </c>
      <c r="C34" s="475"/>
    </row>
    <row r="35" spans="1:3">
      <c r="A35" s="401" t="s">
        <v>5285</v>
      </c>
      <c r="B35" s="401" t="s">
        <v>5286</v>
      </c>
      <c r="C35" s="475"/>
    </row>
    <row r="36" spans="1:3">
      <c r="A36" s="401" t="s">
        <v>5287</v>
      </c>
      <c r="B36" s="401" t="s">
        <v>5288</v>
      </c>
      <c r="C36" s="475"/>
    </row>
    <row r="37" spans="1:3">
      <c r="A37" s="401" t="s">
        <v>5289</v>
      </c>
      <c r="B37" s="401" t="s">
        <v>5290</v>
      </c>
      <c r="C37" s="475"/>
    </row>
    <row r="38" spans="1:3">
      <c r="A38" s="401" t="s">
        <v>5291</v>
      </c>
      <c r="B38" s="401" t="s">
        <v>5292</v>
      </c>
      <c r="C38" s="475"/>
    </row>
    <row r="39" spans="1:3">
      <c r="A39" s="401" t="s">
        <v>5293</v>
      </c>
      <c r="B39" s="401" t="s">
        <v>5294</v>
      </c>
      <c r="C39" s="475"/>
    </row>
    <row r="40" spans="1:3">
      <c r="A40" s="401" t="s">
        <v>5295</v>
      </c>
      <c r="B40" s="401" t="s">
        <v>5296</v>
      </c>
      <c r="C40" s="475"/>
    </row>
    <row r="41" spans="1:3">
      <c r="A41" s="401" t="s">
        <v>5297</v>
      </c>
      <c r="B41" s="401" t="s">
        <v>5298</v>
      </c>
      <c r="C41" s="475"/>
    </row>
    <row r="42" spans="1:3">
      <c r="A42" s="401" t="s">
        <v>5299</v>
      </c>
      <c r="B42" s="401" t="s">
        <v>5300</v>
      </c>
      <c r="C42" s="475"/>
    </row>
    <row r="43" spans="1:3">
      <c r="A43" s="401" t="s">
        <v>5301</v>
      </c>
      <c r="B43" s="401" t="s">
        <v>5302</v>
      </c>
      <c r="C43" s="475"/>
    </row>
    <row r="44" spans="1:3">
      <c r="A44" s="401" t="s">
        <v>5303</v>
      </c>
      <c r="B44" s="401" t="s">
        <v>5304</v>
      </c>
      <c r="C44" s="475"/>
    </row>
    <row r="45" spans="1:3">
      <c r="A45" s="401" t="s">
        <v>5305</v>
      </c>
      <c r="B45" s="401" t="s">
        <v>5306</v>
      </c>
      <c r="C45" s="475"/>
    </row>
    <row r="46" spans="1:3">
      <c r="A46" s="401" t="s">
        <v>5307</v>
      </c>
      <c r="B46" s="401" t="s">
        <v>5308</v>
      </c>
      <c r="C46" s="475"/>
    </row>
    <row r="47" spans="1:3">
      <c r="A47" s="401" t="s">
        <v>5309</v>
      </c>
      <c r="B47" s="401" t="s">
        <v>5310</v>
      </c>
      <c r="C47" s="475"/>
    </row>
    <row r="48" spans="1:3">
      <c r="A48" s="401" t="s">
        <v>5311</v>
      </c>
      <c r="B48" s="401" t="s">
        <v>5312</v>
      </c>
      <c r="C48" s="475"/>
    </row>
    <row r="49" spans="1:3">
      <c r="A49" s="401" t="s">
        <v>11867</v>
      </c>
      <c r="B49" s="401" t="s">
        <v>48854</v>
      </c>
      <c r="C49" s="475"/>
    </row>
    <row r="50" spans="1:3">
      <c r="A50" s="401" t="s">
        <v>11868</v>
      </c>
      <c r="B50" s="401" t="s">
        <v>48855</v>
      </c>
      <c r="C50" s="475"/>
    </row>
    <row r="51" spans="1:3">
      <c r="A51" s="401" t="s">
        <v>11869</v>
      </c>
      <c r="B51" s="401" t="s">
        <v>48856</v>
      </c>
      <c r="C51" s="475"/>
    </row>
    <row r="52" spans="1:3">
      <c r="A52" s="401" t="s">
        <v>10970</v>
      </c>
      <c r="B52" s="401" t="s">
        <v>10971</v>
      </c>
      <c r="C52" s="475"/>
    </row>
    <row r="53" spans="1:3">
      <c r="A53" s="401" t="s">
        <v>5313</v>
      </c>
      <c r="B53" s="401" t="s">
        <v>5314</v>
      </c>
      <c r="C53" s="475"/>
    </row>
    <row r="54" spans="1:3">
      <c r="A54" s="401" t="s">
        <v>5315</v>
      </c>
      <c r="B54" s="401" t="s">
        <v>5316</v>
      </c>
      <c r="C54" s="475"/>
    </row>
    <row r="55" spans="1:3">
      <c r="A55" s="401" t="s">
        <v>10972</v>
      </c>
      <c r="B55" s="401" t="s">
        <v>10973</v>
      </c>
      <c r="C55" s="475"/>
    </row>
    <row r="56" spans="1:3">
      <c r="A56" s="401" t="s">
        <v>10974</v>
      </c>
      <c r="B56" s="401" t="s">
        <v>10975</v>
      </c>
      <c r="C56" s="475"/>
    </row>
    <row r="57" spans="1:3">
      <c r="A57" s="401" t="s">
        <v>5317</v>
      </c>
      <c r="B57" s="401" t="s">
        <v>5318</v>
      </c>
      <c r="C57" s="475"/>
    </row>
    <row r="58" spans="1:3">
      <c r="A58" s="401" t="s">
        <v>5319</v>
      </c>
      <c r="B58" s="401" t="s">
        <v>5320</v>
      </c>
      <c r="C58" s="475"/>
    </row>
    <row r="59" spans="1:3">
      <c r="A59" s="401" t="s">
        <v>5321</v>
      </c>
      <c r="B59" s="401" t="s">
        <v>5322</v>
      </c>
      <c r="C59" s="475"/>
    </row>
    <row r="60" spans="1:3">
      <c r="A60" s="401" t="s">
        <v>5323</v>
      </c>
      <c r="B60" s="401" t="s">
        <v>5324</v>
      </c>
      <c r="C60" s="475"/>
    </row>
    <row r="61" spans="1:3">
      <c r="A61" s="401" t="s">
        <v>5325</v>
      </c>
      <c r="B61" s="401" t="s">
        <v>5326</v>
      </c>
      <c r="C61" s="475"/>
    </row>
    <row r="62" spans="1:3">
      <c r="A62" s="401" t="s">
        <v>5327</v>
      </c>
      <c r="B62" s="401" t="s">
        <v>5328</v>
      </c>
      <c r="C62" s="475"/>
    </row>
    <row r="63" spans="1:3">
      <c r="A63" s="401" t="s">
        <v>5329</v>
      </c>
      <c r="B63" s="401" t="s">
        <v>5330</v>
      </c>
      <c r="C63" s="475"/>
    </row>
    <row r="64" spans="1:3">
      <c r="A64" s="401" t="s">
        <v>5331</v>
      </c>
      <c r="B64" s="401" t="s">
        <v>5332</v>
      </c>
      <c r="C64" s="475"/>
    </row>
    <row r="65" spans="1:3">
      <c r="A65" s="401" t="s">
        <v>5333</v>
      </c>
      <c r="B65" s="401" t="s">
        <v>5334</v>
      </c>
      <c r="C65" s="475"/>
    </row>
    <row r="66" spans="1:3">
      <c r="A66" s="401" t="s">
        <v>5335</v>
      </c>
      <c r="B66" s="401" t="s">
        <v>5336</v>
      </c>
      <c r="C66" s="475"/>
    </row>
    <row r="67" spans="1:3">
      <c r="A67" s="401" t="s">
        <v>5337</v>
      </c>
      <c r="B67" s="401" t="s">
        <v>5338</v>
      </c>
      <c r="C67" s="475"/>
    </row>
    <row r="68" spans="1:3">
      <c r="A68" s="401" t="s">
        <v>5339</v>
      </c>
      <c r="B68" s="401" t="s">
        <v>5340</v>
      </c>
      <c r="C68" s="475"/>
    </row>
    <row r="69" spans="1:3">
      <c r="A69" s="401" t="s">
        <v>5341</v>
      </c>
      <c r="B69" s="401" t="s">
        <v>5342</v>
      </c>
      <c r="C69" s="475"/>
    </row>
    <row r="70" spans="1:3">
      <c r="A70" s="401" t="s">
        <v>5343</v>
      </c>
      <c r="B70" s="401" t="s">
        <v>5344</v>
      </c>
      <c r="C70" s="475"/>
    </row>
    <row r="71" spans="1:3">
      <c r="A71" s="401" t="s">
        <v>5345</v>
      </c>
      <c r="B71" s="401" t="s">
        <v>5346</v>
      </c>
      <c r="C71" s="475"/>
    </row>
    <row r="72" spans="1:3">
      <c r="A72" s="401" t="s">
        <v>5347</v>
      </c>
      <c r="B72" s="401" t="s">
        <v>5348</v>
      </c>
      <c r="C72" s="475"/>
    </row>
    <row r="73" spans="1:3">
      <c r="A73" s="401" t="s">
        <v>5349</v>
      </c>
      <c r="B73" s="401" t="s">
        <v>5350</v>
      </c>
      <c r="C73" s="475"/>
    </row>
    <row r="74" spans="1:3">
      <c r="A74" s="401" t="s">
        <v>5351</v>
      </c>
      <c r="B74" s="401" t="s">
        <v>5352</v>
      </c>
      <c r="C74" s="475"/>
    </row>
    <row r="75" spans="1:3">
      <c r="A75" s="401" t="s">
        <v>5353</v>
      </c>
      <c r="B75" s="401" t="s">
        <v>5354</v>
      </c>
      <c r="C75" s="475"/>
    </row>
    <row r="76" spans="1:3">
      <c r="A76" s="401" t="s">
        <v>5355</v>
      </c>
      <c r="B76" s="401" t="s">
        <v>5356</v>
      </c>
      <c r="C76" s="475"/>
    </row>
    <row r="77" spans="1:3">
      <c r="A77" s="401" t="s">
        <v>5357</v>
      </c>
      <c r="B77" s="401" t="s">
        <v>5358</v>
      </c>
      <c r="C77" s="475"/>
    </row>
    <row r="78" spans="1:3">
      <c r="A78" s="401" t="s">
        <v>5359</v>
      </c>
      <c r="B78" s="401" t="s">
        <v>5360</v>
      </c>
      <c r="C78" s="475"/>
    </row>
    <row r="79" spans="1:3">
      <c r="A79" s="401" t="s">
        <v>5361</v>
      </c>
      <c r="B79" s="401" t="s">
        <v>5362</v>
      </c>
      <c r="C79" s="475"/>
    </row>
    <row r="80" spans="1:3">
      <c r="A80" s="401" t="s">
        <v>5363</v>
      </c>
      <c r="B80" s="401" t="s">
        <v>5364</v>
      </c>
      <c r="C80" s="475"/>
    </row>
    <row r="81" spans="1:3">
      <c r="A81" s="401" t="s">
        <v>5365</v>
      </c>
      <c r="B81" s="401" t="s">
        <v>5366</v>
      </c>
      <c r="C81" s="475"/>
    </row>
    <row r="82" spans="1:3">
      <c r="A82" s="401" t="s">
        <v>5367</v>
      </c>
      <c r="B82" s="401" t="s">
        <v>5368</v>
      </c>
      <c r="C82" s="475"/>
    </row>
    <row r="83" spans="1:3">
      <c r="A83" s="401" t="s">
        <v>5369</v>
      </c>
      <c r="B83" s="401" t="s">
        <v>5370</v>
      </c>
      <c r="C83" s="475"/>
    </row>
    <row r="84" spans="1:3">
      <c r="A84" s="401" t="s">
        <v>5371</v>
      </c>
      <c r="B84" s="401" t="s">
        <v>5372</v>
      </c>
      <c r="C84" s="475"/>
    </row>
    <row r="85" spans="1:3">
      <c r="A85" s="401" t="s">
        <v>5373</v>
      </c>
      <c r="B85" s="401" t="s">
        <v>5374</v>
      </c>
      <c r="C85" s="475"/>
    </row>
    <row r="86" spans="1:3">
      <c r="A86" s="401" t="s">
        <v>11870</v>
      </c>
      <c r="B86" s="401" t="s">
        <v>48857</v>
      </c>
      <c r="C86" s="475"/>
    </row>
    <row r="87" spans="1:3">
      <c r="A87" s="401" t="s">
        <v>10976</v>
      </c>
      <c r="B87" s="401" t="s">
        <v>10977</v>
      </c>
      <c r="C87" s="475"/>
    </row>
    <row r="88" spans="1:3">
      <c r="A88" s="142" t="s">
        <v>5375</v>
      </c>
      <c r="B88" s="142" t="s">
        <v>5376</v>
      </c>
      <c r="C88" s="475"/>
    </row>
    <row r="89" spans="1:3">
      <c r="A89" s="401" t="s">
        <v>5377</v>
      </c>
      <c r="B89" s="401" t="s">
        <v>5378</v>
      </c>
      <c r="C89" s="475"/>
    </row>
    <row r="90" spans="1:3">
      <c r="A90" s="401" t="s">
        <v>5379</v>
      </c>
      <c r="B90" s="401" t="s">
        <v>5380</v>
      </c>
      <c r="C90" s="475"/>
    </row>
    <row r="91" spans="1:3">
      <c r="A91" s="401" t="s">
        <v>5381</v>
      </c>
      <c r="B91" s="401" t="s">
        <v>5382</v>
      </c>
      <c r="C91" s="475"/>
    </row>
    <row r="92" spans="1:3">
      <c r="A92" s="401" t="s">
        <v>5383</v>
      </c>
      <c r="B92" s="401" t="s">
        <v>5384</v>
      </c>
      <c r="C92" s="475"/>
    </row>
    <row r="93" spans="1:3">
      <c r="A93" s="401" t="s">
        <v>5385</v>
      </c>
      <c r="B93" s="401" t="s">
        <v>5386</v>
      </c>
      <c r="C93" s="475"/>
    </row>
    <row r="94" spans="1:3">
      <c r="A94" s="401" t="s">
        <v>5387</v>
      </c>
      <c r="B94" s="401" t="s">
        <v>5388</v>
      </c>
      <c r="C94" s="475"/>
    </row>
    <row r="95" spans="1:3">
      <c r="A95" s="401" t="s">
        <v>5389</v>
      </c>
      <c r="B95" s="401" t="s">
        <v>5390</v>
      </c>
      <c r="C95" s="475"/>
    </row>
    <row r="96" spans="1:3">
      <c r="A96" s="401" t="s">
        <v>11871</v>
      </c>
      <c r="B96" s="401" t="s">
        <v>48858</v>
      </c>
      <c r="C96" s="475"/>
    </row>
    <row r="97" spans="1:3">
      <c r="A97" s="401" t="s">
        <v>11872</v>
      </c>
      <c r="B97" s="401" t="s">
        <v>48859</v>
      </c>
      <c r="C97" s="475"/>
    </row>
    <row r="98" spans="1:3">
      <c r="A98" s="401" t="s">
        <v>11873</v>
      </c>
      <c r="B98" s="401" t="s">
        <v>11915</v>
      </c>
      <c r="C98" s="475"/>
    </row>
    <row r="99" spans="1:3">
      <c r="A99" s="401" t="s">
        <v>5391</v>
      </c>
      <c r="B99" s="401" t="s">
        <v>5392</v>
      </c>
      <c r="C99" s="475"/>
    </row>
    <row r="100" spans="1:3">
      <c r="A100" s="401" t="s">
        <v>5393</v>
      </c>
      <c r="B100" s="401" t="s">
        <v>5394</v>
      </c>
      <c r="C100" s="475"/>
    </row>
    <row r="101" spans="1:3">
      <c r="A101" s="401" t="s">
        <v>5395</v>
      </c>
      <c r="B101" s="401" t="s">
        <v>5396</v>
      </c>
      <c r="C101" s="475"/>
    </row>
    <row r="102" spans="1:3">
      <c r="A102" s="401" t="s">
        <v>5397</v>
      </c>
      <c r="B102" s="401" t="s">
        <v>5398</v>
      </c>
      <c r="C102" s="475"/>
    </row>
    <row r="103" spans="1:3">
      <c r="A103" s="401" t="s">
        <v>11874</v>
      </c>
      <c r="B103" s="401" t="s">
        <v>11916</v>
      </c>
      <c r="C103" s="475"/>
    </row>
    <row r="104" spans="1:3">
      <c r="A104" s="401" t="s">
        <v>11875</v>
      </c>
      <c r="B104" s="401" t="s">
        <v>11917</v>
      </c>
      <c r="C104" s="475"/>
    </row>
    <row r="105" spans="1:3">
      <c r="A105" s="401" t="s">
        <v>5399</v>
      </c>
      <c r="B105" s="401" t="s">
        <v>5400</v>
      </c>
      <c r="C105" s="475"/>
    </row>
    <row r="106" spans="1:3">
      <c r="A106" s="401" t="s">
        <v>5401</v>
      </c>
      <c r="B106" s="401" t="s">
        <v>5402</v>
      </c>
      <c r="C106" s="475"/>
    </row>
    <row r="107" spans="1:3">
      <c r="A107" s="142" t="s">
        <v>5403</v>
      </c>
      <c r="B107" s="142" t="s">
        <v>5404</v>
      </c>
      <c r="C107" s="475"/>
    </row>
    <row r="108" spans="1:3">
      <c r="A108" s="401" t="s">
        <v>5405</v>
      </c>
      <c r="B108" s="401" t="s">
        <v>5406</v>
      </c>
      <c r="C108" s="475"/>
    </row>
    <row r="109" spans="1:3">
      <c r="A109" s="401" t="s">
        <v>5407</v>
      </c>
      <c r="B109" s="401" t="s">
        <v>5408</v>
      </c>
      <c r="C109" s="475"/>
    </row>
    <row r="110" spans="1:3">
      <c r="A110" s="401" t="s">
        <v>5409</v>
      </c>
      <c r="B110" s="401" t="s">
        <v>5410</v>
      </c>
      <c r="C110" s="475"/>
    </row>
    <row r="111" spans="1:3">
      <c r="A111" s="401" t="s">
        <v>5411</v>
      </c>
      <c r="B111" s="401" t="s">
        <v>5412</v>
      </c>
      <c r="C111" s="475"/>
    </row>
    <row r="112" spans="1:3">
      <c r="A112" s="401" t="s">
        <v>5413</v>
      </c>
      <c r="B112" s="401" t="s">
        <v>5414</v>
      </c>
      <c r="C112" s="475"/>
    </row>
    <row r="113" spans="1:3">
      <c r="A113" s="401" t="s">
        <v>5415</v>
      </c>
      <c r="B113" s="401" t="s">
        <v>5416</v>
      </c>
      <c r="C113" s="475"/>
    </row>
    <row r="114" spans="1:3">
      <c r="A114" s="401" t="s">
        <v>5417</v>
      </c>
      <c r="B114" s="401" t="s">
        <v>5418</v>
      </c>
      <c r="C114" s="475"/>
    </row>
    <row r="115" spans="1:3">
      <c r="A115" s="401" t="s">
        <v>5419</v>
      </c>
      <c r="B115" s="401" t="s">
        <v>5420</v>
      </c>
      <c r="C115" s="475"/>
    </row>
    <row r="116" spans="1:3">
      <c r="A116" s="401" t="s">
        <v>11876</v>
      </c>
      <c r="B116" s="401" t="s">
        <v>48860</v>
      </c>
      <c r="C116" s="475"/>
    </row>
    <row r="117" spans="1:3">
      <c r="A117" s="401" t="s">
        <v>11877</v>
      </c>
      <c r="B117" s="401" t="s">
        <v>48861</v>
      </c>
      <c r="C117" s="475"/>
    </row>
    <row r="118" spans="1:3">
      <c r="A118" s="401" t="s">
        <v>11878</v>
      </c>
      <c r="B118" s="401" t="s">
        <v>11918</v>
      </c>
      <c r="C118" s="475"/>
    </row>
    <row r="119" spans="1:3">
      <c r="A119" s="401" t="s">
        <v>5421</v>
      </c>
      <c r="B119" s="401" t="s">
        <v>5422</v>
      </c>
      <c r="C119" s="475"/>
    </row>
    <row r="120" spans="1:3">
      <c r="A120" s="401" t="s">
        <v>5423</v>
      </c>
      <c r="B120" s="401" t="s">
        <v>5424</v>
      </c>
      <c r="C120" s="475"/>
    </row>
    <row r="121" spans="1:3">
      <c r="A121" s="401" t="s">
        <v>5425</v>
      </c>
      <c r="B121" s="401" t="s">
        <v>5426</v>
      </c>
      <c r="C121" s="475"/>
    </row>
    <row r="122" spans="1:3">
      <c r="A122" s="401" t="s">
        <v>5427</v>
      </c>
      <c r="B122" s="401" t="s">
        <v>5428</v>
      </c>
      <c r="C122" s="475"/>
    </row>
    <row r="123" spans="1:3">
      <c r="A123" s="401" t="s">
        <v>5429</v>
      </c>
      <c r="B123" s="401" t="s">
        <v>48862</v>
      </c>
      <c r="C123" s="475"/>
    </row>
    <row r="124" spans="1:3">
      <c r="A124" s="401" t="s">
        <v>5430</v>
      </c>
      <c r="B124" s="401" t="s">
        <v>5431</v>
      </c>
      <c r="C124" s="475"/>
    </row>
    <row r="125" spans="1:3">
      <c r="A125" s="401" t="s">
        <v>5432</v>
      </c>
      <c r="B125" s="401" t="s">
        <v>5433</v>
      </c>
      <c r="C125" s="475"/>
    </row>
    <row r="126" spans="1:3">
      <c r="A126" s="401" t="s">
        <v>5434</v>
      </c>
      <c r="B126" s="401" t="s">
        <v>5435</v>
      </c>
      <c r="C126" s="475"/>
    </row>
    <row r="127" spans="1:3">
      <c r="A127" s="401" t="s">
        <v>5436</v>
      </c>
      <c r="B127" s="401" t="s">
        <v>5437</v>
      </c>
      <c r="C127" s="475"/>
    </row>
    <row r="128" spans="1:3">
      <c r="A128" s="401" t="s">
        <v>5438</v>
      </c>
      <c r="B128" s="401" t="s">
        <v>5439</v>
      </c>
      <c r="C128" s="475"/>
    </row>
    <row r="129" spans="1:3">
      <c r="A129" s="401" t="s">
        <v>5440</v>
      </c>
      <c r="B129" s="401" t="s">
        <v>5441</v>
      </c>
      <c r="C129" s="475"/>
    </row>
    <row r="130" spans="1:3">
      <c r="A130" s="401" t="s">
        <v>5442</v>
      </c>
      <c r="B130" s="401" t="s">
        <v>5443</v>
      </c>
      <c r="C130" s="475"/>
    </row>
    <row r="131" spans="1:3">
      <c r="A131" s="401" t="s">
        <v>5444</v>
      </c>
      <c r="B131" s="401" t="s">
        <v>5445</v>
      </c>
      <c r="C131" s="475"/>
    </row>
    <row r="132" spans="1:3">
      <c r="A132" s="401" t="s">
        <v>5446</v>
      </c>
      <c r="B132" s="401" t="s">
        <v>5447</v>
      </c>
      <c r="C132" s="475"/>
    </row>
    <row r="133" spans="1:3">
      <c r="A133" s="401" t="s">
        <v>5448</v>
      </c>
      <c r="B133" s="401" t="s">
        <v>48863</v>
      </c>
      <c r="C133" s="475"/>
    </row>
    <row r="134" spans="1:3">
      <c r="A134" s="401" t="s">
        <v>5449</v>
      </c>
      <c r="B134" s="401" t="s">
        <v>5450</v>
      </c>
      <c r="C134" s="475"/>
    </row>
    <row r="135" spans="1:3">
      <c r="A135" s="401" t="s">
        <v>10978</v>
      </c>
      <c r="B135" s="401" t="s">
        <v>10979</v>
      </c>
      <c r="C135" s="475"/>
    </row>
    <row r="136" spans="1:3">
      <c r="A136" s="401" t="s">
        <v>5451</v>
      </c>
      <c r="B136" s="401" t="s">
        <v>5452</v>
      </c>
      <c r="C136" s="475"/>
    </row>
    <row r="137" spans="1:3">
      <c r="A137" s="401" t="s">
        <v>5453</v>
      </c>
      <c r="B137" s="401" t="s">
        <v>5454</v>
      </c>
      <c r="C137" s="475"/>
    </row>
    <row r="138" spans="1:3">
      <c r="A138" s="401" t="s">
        <v>5455</v>
      </c>
      <c r="B138" s="401" t="s">
        <v>5456</v>
      </c>
      <c r="C138" s="475"/>
    </row>
    <row r="139" spans="1:3">
      <c r="A139" s="401" t="s">
        <v>5457</v>
      </c>
      <c r="B139" s="401" t="s">
        <v>5458</v>
      </c>
      <c r="C139" s="475"/>
    </row>
    <row r="140" spans="1:3">
      <c r="A140" s="401" t="s">
        <v>5459</v>
      </c>
      <c r="B140" s="401" t="s">
        <v>5460</v>
      </c>
      <c r="C140" s="475"/>
    </row>
    <row r="141" spans="1:3">
      <c r="A141" s="401" t="s">
        <v>5461</v>
      </c>
      <c r="B141" s="401" t="s">
        <v>48864</v>
      </c>
      <c r="C141" s="475"/>
    </row>
    <row r="142" spans="1:3">
      <c r="A142" s="401" t="s">
        <v>5462</v>
      </c>
      <c r="B142" s="401" t="s">
        <v>5463</v>
      </c>
      <c r="C142" s="475"/>
    </row>
    <row r="143" spans="1:3">
      <c r="A143" s="401" t="s">
        <v>5464</v>
      </c>
      <c r="B143" s="401" t="s">
        <v>5465</v>
      </c>
      <c r="C143" s="475"/>
    </row>
    <row r="144" spans="1:3">
      <c r="A144" s="401" t="s">
        <v>5466</v>
      </c>
      <c r="B144" s="401" t="s">
        <v>5467</v>
      </c>
      <c r="C144" s="475"/>
    </row>
    <row r="145" spans="1:3">
      <c r="A145" s="401" t="s">
        <v>5468</v>
      </c>
      <c r="B145" s="401" t="s">
        <v>5469</v>
      </c>
      <c r="C145" s="475"/>
    </row>
    <row r="146" spans="1:3">
      <c r="A146" s="401" t="s">
        <v>5470</v>
      </c>
      <c r="B146" s="401" t="s">
        <v>5471</v>
      </c>
      <c r="C146" s="475"/>
    </row>
    <row r="147" spans="1:3">
      <c r="A147" s="401" t="s">
        <v>5472</v>
      </c>
      <c r="B147" s="401" t="s">
        <v>5473</v>
      </c>
      <c r="C147" s="475"/>
    </row>
    <row r="148" spans="1:3">
      <c r="A148" s="401" t="s">
        <v>5474</v>
      </c>
      <c r="B148" s="401" t="s">
        <v>5475</v>
      </c>
      <c r="C148" s="475"/>
    </row>
    <row r="149" spans="1:3">
      <c r="A149" s="401" t="s">
        <v>5476</v>
      </c>
      <c r="B149" s="401" t="s">
        <v>5477</v>
      </c>
      <c r="C149" s="475"/>
    </row>
    <row r="150" spans="1:3">
      <c r="A150" s="401" t="s">
        <v>11879</v>
      </c>
      <c r="B150" s="401" t="s">
        <v>11919</v>
      </c>
      <c r="C150" s="475"/>
    </row>
    <row r="151" spans="1:3">
      <c r="A151" s="401" t="s">
        <v>11880</v>
      </c>
      <c r="B151" s="401" t="s">
        <v>11920</v>
      </c>
      <c r="C151" s="475"/>
    </row>
    <row r="152" spans="1:3">
      <c r="A152" s="401" t="s">
        <v>11881</v>
      </c>
      <c r="B152" s="401" t="s">
        <v>11921</v>
      </c>
      <c r="C152" s="475"/>
    </row>
    <row r="153" spans="1:3">
      <c r="A153" s="401" t="s">
        <v>5478</v>
      </c>
      <c r="B153" s="401" t="s">
        <v>5479</v>
      </c>
      <c r="C153" s="475"/>
    </row>
    <row r="154" spans="1:3">
      <c r="A154" s="401" t="s">
        <v>5480</v>
      </c>
      <c r="B154" s="401" t="s">
        <v>5481</v>
      </c>
      <c r="C154" s="475"/>
    </row>
    <row r="155" spans="1:3">
      <c r="A155" s="401" t="s">
        <v>5482</v>
      </c>
      <c r="B155" s="401" t="s">
        <v>5483</v>
      </c>
      <c r="C155" s="475"/>
    </row>
    <row r="156" spans="1:3">
      <c r="A156" s="401" t="s">
        <v>5484</v>
      </c>
      <c r="B156" s="401" t="s">
        <v>5485</v>
      </c>
      <c r="C156" s="475"/>
    </row>
    <row r="157" spans="1:3">
      <c r="A157" s="401" t="s">
        <v>5486</v>
      </c>
      <c r="B157" s="401" t="s">
        <v>5487</v>
      </c>
      <c r="C157" s="475"/>
    </row>
    <row r="158" spans="1:3">
      <c r="A158" s="401" t="s">
        <v>5488</v>
      </c>
      <c r="B158" s="401" t="s">
        <v>5489</v>
      </c>
      <c r="C158" s="475"/>
    </row>
    <row r="159" spans="1:3">
      <c r="A159" s="401" t="s">
        <v>5490</v>
      </c>
      <c r="B159" s="401" t="s">
        <v>5491</v>
      </c>
      <c r="C159" s="475"/>
    </row>
    <row r="160" spans="1:3">
      <c r="A160" s="401" t="s">
        <v>11882</v>
      </c>
      <c r="B160" s="401" t="s">
        <v>11922</v>
      </c>
      <c r="C160" s="475"/>
    </row>
    <row r="161" spans="1:3">
      <c r="A161" s="401" t="s">
        <v>5492</v>
      </c>
      <c r="B161" s="401" t="s">
        <v>48865</v>
      </c>
      <c r="C161" s="475"/>
    </row>
    <row r="162" spans="1:3">
      <c r="A162" s="401" t="s">
        <v>5493</v>
      </c>
      <c r="B162" s="401" t="s">
        <v>10980</v>
      </c>
      <c r="C162" s="475"/>
    </row>
    <row r="163" spans="1:3">
      <c r="A163" s="401" t="s">
        <v>5494</v>
      </c>
      <c r="B163" s="401" t="s">
        <v>10981</v>
      </c>
      <c r="C163" s="475"/>
    </row>
    <row r="164" spans="1:3">
      <c r="A164" s="401" t="s">
        <v>5495</v>
      </c>
      <c r="B164" s="401" t="s">
        <v>10982</v>
      </c>
      <c r="C164" s="475"/>
    </row>
    <row r="165" spans="1:3">
      <c r="A165" s="401" t="s">
        <v>5496</v>
      </c>
      <c r="B165" s="401" t="s">
        <v>10983</v>
      </c>
      <c r="C165" s="475"/>
    </row>
    <row r="166" spans="1:3">
      <c r="A166" s="401" t="s">
        <v>5497</v>
      </c>
      <c r="B166" s="401" t="s">
        <v>10984</v>
      </c>
      <c r="C166" s="475"/>
    </row>
    <row r="167" spans="1:3">
      <c r="A167" s="401" t="s">
        <v>5498</v>
      </c>
      <c r="B167" s="401" t="s">
        <v>10985</v>
      </c>
      <c r="C167" s="475"/>
    </row>
    <row r="168" spans="1:3">
      <c r="A168" s="401" t="s">
        <v>5499</v>
      </c>
      <c r="B168" s="401" t="s">
        <v>48866</v>
      </c>
      <c r="C168" s="475"/>
    </row>
    <row r="169" spans="1:3">
      <c r="A169" s="401" t="s">
        <v>5500</v>
      </c>
      <c r="B169" s="401" t="s">
        <v>48867</v>
      </c>
      <c r="C169" s="475"/>
    </row>
    <row r="170" spans="1:3">
      <c r="A170" s="401" t="s">
        <v>5501</v>
      </c>
      <c r="B170" s="401" t="s">
        <v>10987</v>
      </c>
      <c r="C170" s="475"/>
    </row>
    <row r="171" spans="1:3">
      <c r="A171" s="401" t="s">
        <v>5502</v>
      </c>
      <c r="B171" s="401" t="s">
        <v>10988</v>
      </c>
      <c r="C171" s="475"/>
    </row>
    <row r="172" spans="1:3">
      <c r="A172" s="401" t="s">
        <v>5503</v>
      </c>
      <c r="B172" s="401" t="s">
        <v>10989</v>
      </c>
      <c r="C172" s="475"/>
    </row>
    <row r="173" spans="1:3">
      <c r="A173" s="401" t="s">
        <v>5504</v>
      </c>
      <c r="B173" s="401" t="s">
        <v>10990</v>
      </c>
      <c r="C173" s="475"/>
    </row>
    <row r="174" spans="1:3">
      <c r="A174" s="401" t="s">
        <v>5505</v>
      </c>
      <c r="B174" s="401" t="s">
        <v>10991</v>
      </c>
      <c r="C174" s="475"/>
    </row>
    <row r="175" spans="1:3">
      <c r="A175" s="142" t="s">
        <v>5506</v>
      </c>
      <c r="B175" s="142" t="s">
        <v>48868</v>
      </c>
      <c r="C175" s="475"/>
    </row>
    <row r="176" spans="1:3">
      <c r="A176" s="142" t="s">
        <v>5507</v>
      </c>
      <c r="B176" s="142" t="s">
        <v>48869</v>
      </c>
      <c r="C176" s="475"/>
    </row>
    <row r="177" spans="1:3">
      <c r="A177" s="142" t="s">
        <v>5508</v>
      </c>
      <c r="B177" s="142" t="s">
        <v>48870</v>
      </c>
      <c r="C177" s="475"/>
    </row>
    <row r="178" spans="1:3">
      <c r="A178" s="142" t="s">
        <v>5509</v>
      </c>
      <c r="B178" s="142" t="s">
        <v>48871</v>
      </c>
      <c r="C178" s="475"/>
    </row>
    <row r="179" spans="1:3">
      <c r="A179" s="401" t="s">
        <v>5510</v>
      </c>
      <c r="B179" s="401" t="s">
        <v>5511</v>
      </c>
      <c r="C179" s="475"/>
    </row>
    <row r="180" spans="1:3">
      <c r="A180" s="401" t="s">
        <v>5512</v>
      </c>
      <c r="B180" s="401" t="s">
        <v>5513</v>
      </c>
      <c r="C180" s="475"/>
    </row>
    <row r="181" spans="1:3">
      <c r="A181" s="401" t="s">
        <v>5514</v>
      </c>
      <c r="B181" s="401" t="s">
        <v>5515</v>
      </c>
      <c r="C181" s="475"/>
    </row>
    <row r="182" spans="1:3">
      <c r="A182" s="401" t="s">
        <v>5516</v>
      </c>
      <c r="B182" s="401" t="s">
        <v>5517</v>
      </c>
      <c r="C182" s="475"/>
    </row>
    <row r="183" spans="1:3">
      <c r="A183" s="401" t="s">
        <v>5518</v>
      </c>
      <c r="B183" s="401" t="s">
        <v>5519</v>
      </c>
      <c r="C183" s="475"/>
    </row>
    <row r="184" spans="1:3">
      <c r="A184" s="401" t="s">
        <v>11883</v>
      </c>
      <c r="B184" s="401" t="s">
        <v>48872</v>
      </c>
      <c r="C184" s="475"/>
    </row>
    <row r="185" spans="1:3">
      <c r="A185" s="401" t="s">
        <v>11884</v>
      </c>
      <c r="B185" s="401" t="s">
        <v>48873</v>
      </c>
      <c r="C185" s="475"/>
    </row>
    <row r="186" spans="1:3">
      <c r="A186" s="401" t="s">
        <v>11885</v>
      </c>
      <c r="B186" s="401" t="s">
        <v>48874</v>
      </c>
      <c r="C186" s="475"/>
    </row>
    <row r="187" spans="1:3">
      <c r="A187" s="401" t="s">
        <v>5520</v>
      </c>
      <c r="B187" s="401" t="s">
        <v>5521</v>
      </c>
      <c r="C187" s="475"/>
    </row>
    <row r="188" spans="1:3">
      <c r="A188" s="401" t="s">
        <v>5522</v>
      </c>
      <c r="B188" s="401" t="s">
        <v>5523</v>
      </c>
      <c r="C188" s="475"/>
    </row>
    <row r="189" spans="1:3">
      <c r="A189" s="401" t="s">
        <v>5524</v>
      </c>
      <c r="B189" s="401" t="s">
        <v>5525</v>
      </c>
      <c r="C189" s="475"/>
    </row>
    <row r="190" spans="1:3">
      <c r="A190" s="401" t="s">
        <v>5526</v>
      </c>
      <c r="B190" s="401" t="s">
        <v>5527</v>
      </c>
      <c r="C190" s="475"/>
    </row>
    <row r="191" spans="1:3">
      <c r="A191" s="401" t="s">
        <v>5528</v>
      </c>
      <c r="B191" s="401" t="s">
        <v>5529</v>
      </c>
      <c r="C191" s="475"/>
    </row>
    <row r="192" spans="1:3">
      <c r="A192" s="401" t="s">
        <v>5530</v>
      </c>
      <c r="B192" s="401" t="s">
        <v>5531</v>
      </c>
      <c r="C192" s="475"/>
    </row>
    <row r="193" spans="1:3">
      <c r="A193" s="401" t="s">
        <v>5532</v>
      </c>
      <c r="B193" s="401" t="s">
        <v>5533</v>
      </c>
      <c r="C193" s="475"/>
    </row>
    <row r="194" spans="1:3">
      <c r="A194" s="401" t="s">
        <v>5534</v>
      </c>
      <c r="B194" s="401" t="s">
        <v>5535</v>
      </c>
      <c r="C194" s="475"/>
    </row>
    <row r="195" spans="1:3">
      <c r="A195" s="401" t="s">
        <v>5536</v>
      </c>
      <c r="B195" s="401" t="s">
        <v>5537</v>
      </c>
      <c r="C195" s="475"/>
    </row>
    <row r="196" spans="1:3">
      <c r="A196" s="401" t="s">
        <v>5538</v>
      </c>
      <c r="B196" s="401" t="s">
        <v>5539</v>
      </c>
      <c r="C196" s="475"/>
    </row>
    <row r="197" spans="1:3">
      <c r="A197" s="401" t="s">
        <v>5540</v>
      </c>
      <c r="B197" s="401" t="s">
        <v>5541</v>
      </c>
      <c r="C197" s="475"/>
    </row>
    <row r="198" spans="1:3">
      <c r="A198" s="401" t="s">
        <v>5542</v>
      </c>
      <c r="B198" s="401" t="s">
        <v>5543</v>
      </c>
      <c r="C198" s="475"/>
    </row>
    <row r="199" spans="1:3">
      <c r="A199" s="401" t="s">
        <v>48875</v>
      </c>
      <c r="B199" s="401" t="s">
        <v>48876</v>
      </c>
      <c r="C199" s="475"/>
    </row>
    <row r="200" spans="1:3">
      <c r="A200" s="401" t="s">
        <v>5544</v>
      </c>
      <c r="B200" s="401" t="s">
        <v>48877</v>
      </c>
      <c r="C200" s="475"/>
    </row>
    <row r="201" spans="1:3">
      <c r="A201" s="401" t="s">
        <v>5545</v>
      </c>
      <c r="B201" s="401" t="s">
        <v>5546</v>
      </c>
      <c r="C201" s="475"/>
    </row>
    <row r="202" spans="1:3">
      <c r="A202" s="401" t="s">
        <v>5547</v>
      </c>
      <c r="B202" s="401" t="s">
        <v>5548</v>
      </c>
      <c r="C202" s="475"/>
    </row>
    <row r="203" spans="1:3">
      <c r="A203" s="401" t="s">
        <v>5549</v>
      </c>
      <c r="B203" s="401" t="s">
        <v>5550</v>
      </c>
      <c r="C203" s="475"/>
    </row>
    <row r="204" spans="1:3">
      <c r="A204" s="401" t="s">
        <v>10992</v>
      </c>
      <c r="B204" s="401" t="s">
        <v>10993</v>
      </c>
      <c r="C204" s="475"/>
    </row>
    <row r="205" spans="1:3">
      <c r="A205" s="401" t="s">
        <v>48878</v>
      </c>
      <c r="B205" s="401" t="s">
        <v>48879</v>
      </c>
      <c r="C205" s="475"/>
    </row>
    <row r="206" spans="1:3">
      <c r="A206" s="401" t="s">
        <v>5551</v>
      </c>
      <c r="B206" s="401" t="s">
        <v>5552</v>
      </c>
      <c r="C206" s="475"/>
    </row>
    <row r="207" spans="1:3">
      <c r="A207" s="401" t="s">
        <v>5553</v>
      </c>
      <c r="B207" s="401" t="s">
        <v>5554</v>
      </c>
      <c r="C207" s="475"/>
    </row>
    <row r="208" spans="1:3">
      <c r="A208" s="401" t="s">
        <v>5555</v>
      </c>
      <c r="B208" s="401" t="s">
        <v>5556</v>
      </c>
      <c r="C208" s="475"/>
    </row>
    <row r="209" spans="1:3">
      <c r="A209" s="401" t="s">
        <v>5557</v>
      </c>
      <c r="B209" s="401" t="s">
        <v>5558</v>
      </c>
      <c r="C209" s="475"/>
    </row>
    <row r="210" spans="1:3">
      <c r="A210" s="401" t="s">
        <v>5559</v>
      </c>
      <c r="B210" s="401" t="s">
        <v>5560</v>
      </c>
      <c r="C210" s="475"/>
    </row>
    <row r="211" spans="1:3">
      <c r="A211" s="401" t="s">
        <v>5561</v>
      </c>
      <c r="B211" s="401" t="s">
        <v>5562</v>
      </c>
      <c r="C211" s="475"/>
    </row>
    <row r="212" spans="1:3">
      <c r="A212" s="401" t="s">
        <v>5563</v>
      </c>
      <c r="B212" s="401" t="s">
        <v>48880</v>
      </c>
      <c r="C212" s="475"/>
    </row>
    <row r="213" spans="1:3">
      <c r="A213" s="142" t="s">
        <v>5565</v>
      </c>
      <c r="B213" s="142" t="s">
        <v>48881</v>
      </c>
      <c r="C213" s="475"/>
    </row>
    <row r="214" spans="1:3">
      <c r="A214" s="401" t="s">
        <v>5567</v>
      </c>
      <c r="B214" s="401" t="s">
        <v>48882</v>
      </c>
      <c r="C214" s="475"/>
    </row>
    <row r="215" spans="1:3">
      <c r="A215" s="401" t="s">
        <v>5569</v>
      </c>
      <c r="B215" s="401" t="s">
        <v>48883</v>
      </c>
      <c r="C215" s="475"/>
    </row>
    <row r="216" spans="1:3">
      <c r="A216" s="401" t="s">
        <v>5571</v>
      </c>
      <c r="B216" s="401" t="s">
        <v>48884</v>
      </c>
      <c r="C216" s="475"/>
    </row>
    <row r="217" spans="1:3">
      <c r="A217" s="401" t="s">
        <v>5572</v>
      </c>
      <c r="B217" s="401" t="s">
        <v>48885</v>
      </c>
      <c r="C217" s="475"/>
    </row>
    <row r="218" spans="1:3">
      <c r="A218" s="401" t="s">
        <v>5573</v>
      </c>
      <c r="B218" s="401" t="s">
        <v>5574</v>
      </c>
      <c r="C218" s="475"/>
    </row>
    <row r="219" spans="1:3">
      <c r="A219" s="401" t="s">
        <v>5575</v>
      </c>
      <c r="B219" s="401" t="s">
        <v>48886</v>
      </c>
      <c r="C219" s="475"/>
    </row>
    <row r="220" spans="1:3">
      <c r="A220" s="401" t="s">
        <v>10994</v>
      </c>
      <c r="B220" s="401" t="s">
        <v>48887</v>
      </c>
      <c r="C220" s="475"/>
    </row>
    <row r="221" spans="1:3">
      <c r="A221" s="401" t="s">
        <v>10996</v>
      </c>
      <c r="B221" s="401" t="s">
        <v>48888</v>
      </c>
      <c r="C221" s="475"/>
    </row>
    <row r="222" spans="1:3">
      <c r="A222" s="401" t="s">
        <v>10997</v>
      </c>
      <c r="B222" s="401" t="s">
        <v>48889</v>
      </c>
      <c r="C222" s="475"/>
    </row>
    <row r="223" spans="1:3">
      <c r="A223" s="401" t="s">
        <v>5576</v>
      </c>
      <c r="B223" s="401" t="s">
        <v>5577</v>
      </c>
      <c r="C223" s="475"/>
    </row>
    <row r="224" spans="1:3">
      <c r="A224" s="401" t="s">
        <v>5578</v>
      </c>
      <c r="B224" s="401" t="s">
        <v>5579</v>
      </c>
      <c r="C224" s="475"/>
    </row>
    <row r="225" spans="1:3">
      <c r="A225" s="401" t="s">
        <v>5580</v>
      </c>
      <c r="B225" s="401" t="s">
        <v>5581</v>
      </c>
      <c r="C225" s="475"/>
    </row>
    <row r="226" spans="1:3">
      <c r="A226" s="401" t="s">
        <v>5582</v>
      </c>
      <c r="B226" s="401" t="s">
        <v>5583</v>
      </c>
      <c r="C226" s="475"/>
    </row>
    <row r="227" spans="1:3">
      <c r="A227" s="401" t="s">
        <v>5584</v>
      </c>
      <c r="B227" s="401" t="s">
        <v>5585</v>
      </c>
      <c r="C227" s="475"/>
    </row>
    <row r="228" spans="1:3">
      <c r="A228" s="401" t="s">
        <v>5586</v>
      </c>
      <c r="B228" s="401" t="s">
        <v>5587</v>
      </c>
      <c r="C228" s="475"/>
    </row>
    <row r="229" spans="1:3">
      <c r="A229" s="401" t="s">
        <v>5588</v>
      </c>
      <c r="B229" s="401" t="s">
        <v>5589</v>
      </c>
      <c r="C229" s="475"/>
    </row>
    <row r="230" spans="1:3">
      <c r="A230" s="401" t="s">
        <v>5590</v>
      </c>
      <c r="B230" s="401" t="s">
        <v>5591</v>
      </c>
      <c r="C230" s="475"/>
    </row>
    <row r="231" spans="1:3">
      <c r="A231" s="401" t="s">
        <v>5592</v>
      </c>
      <c r="B231" s="401" t="s">
        <v>5593</v>
      </c>
      <c r="C231" s="475"/>
    </row>
    <row r="232" spans="1:3">
      <c r="A232" s="401" t="s">
        <v>10998</v>
      </c>
      <c r="B232" s="401" t="s">
        <v>48890</v>
      </c>
      <c r="C232" s="475"/>
    </row>
    <row r="233" spans="1:3">
      <c r="A233" s="401" t="s">
        <v>11886</v>
      </c>
      <c r="B233" s="401" t="s">
        <v>48891</v>
      </c>
      <c r="C233" s="475"/>
    </row>
    <row r="234" spans="1:3">
      <c r="A234" s="401" t="s">
        <v>5594</v>
      </c>
      <c r="B234" s="401" t="s">
        <v>5595</v>
      </c>
      <c r="C234" s="475"/>
    </row>
    <row r="235" spans="1:3">
      <c r="A235" s="401" t="s">
        <v>5596</v>
      </c>
      <c r="B235" s="401" t="s">
        <v>10999</v>
      </c>
      <c r="C235" s="475"/>
    </row>
    <row r="236" spans="1:3">
      <c r="A236" s="401" t="s">
        <v>5597</v>
      </c>
      <c r="B236" s="401" t="s">
        <v>11000</v>
      </c>
      <c r="C236" s="475"/>
    </row>
    <row r="237" spans="1:3">
      <c r="A237" s="401" t="s">
        <v>5598</v>
      </c>
      <c r="B237" s="401" t="s">
        <v>11001</v>
      </c>
      <c r="C237" s="475"/>
    </row>
    <row r="238" spans="1:3">
      <c r="A238" s="401" t="s">
        <v>5599</v>
      </c>
      <c r="B238" s="401" t="s">
        <v>48892</v>
      </c>
      <c r="C238" s="475"/>
    </row>
    <row r="239" spans="1:3">
      <c r="A239" s="401" t="s">
        <v>5600</v>
      </c>
      <c r="B239" s="401" t="s">
        <v>11002</v>
      </c>
      <c r="C239" s="475"/>
    </row>
    <row r="240" spans="1:3">
      <c r="A240" s="401" t="s">
        <v>5601</v>
      </c>
      <c r="B240" s="401" t="s">
        <v>11003</v>
      </c>
      <c r="C240" s="475"/>
    </row>
    <row r="241" spans="1:3">
      <c r="A241" s="401" t="s">
        <v>5602</v>
      </c>
      <c r="B241" s="401" t="s">
        <v>11004</v>
      </c>
      <c r="C241" s="475"/>
    </row>
    <row r="242" spans="1:3">
      <c r="A242" s="401" t="s">
        <v>5603</v>
      </c>
      <c r="B242" s="401" t="s">
        <v>48893</v>
      </c>
      <c r="C242" s="475"/>
    </row>
    <row r="243" spans="1:3">
      <c r="A243" s="401" t="s">
        <v>5604</v>
      </c>
      <c r="B243" s="401" t="s">
        <v>11005</v>
      </c>
      <c r="C243" s="475"/>
    </row>
    <row r="244" spans="1:3">
      <c r="A244" s="401" t="s">
        <v>5605</v>
      </c>
      <c r="B244" s="401" t="s">
        <v>11006</v>
      </c>
      <c r="C244" s="475"/>
    </row>
    <row r="245" spans="1:3">
      <c r="A245" s="401" t="s">
        <v>5606</v>
      </c>
      <c r="B245" s="401" t="s">
        <v>11007</v>
      </c>
      <c r="C245" s="475"/>
    </row>
    <row r="246" spans="1:3">
      <c r="A246" s="142" t="s">
        <v>5607</v>
      </c>
      <c r="B246" s="142" t="s">
        <v>48894</v>
      </c>
      <c r="C246" s="475"/>
    </row>
    <row r="247" spans="1:3">
      <c r="A247" s="401" t="s">
        <v>5608</v>
      </c>
      <c r="B247" s="401" t="s">
        <v>5609</v>
      </c>
      <c r="C247" s="475"/>
    </row>
    <row r="248" spans="1:3">
      <c r="A248" s="142" t="s">
        <v>5610</v>
      </c>
      <c r="B248" s="142" t="s">
        <v>48895</v>
      </c>
      <c r="C248" s="475"/>
    </row>
    <row r="249" spans="1:3">
      <c r="A249" s="401" t="s">
        <v>5611</v>
      </c>
      <c r="B249" s="401" t="s">
        <v>5612</v>
      </c>
      <c r="C249" s="475"/>
    </row>
    <row r="250" spans="1:3">
      <c r="A250" s="401" t="s">
        <v>5613</v>
      </c>
      <c r="B250" s="401" t="s">
        <v>48896</v>
      </c>
      <c r="C250" s="475"/>
    </row>
    <row r="251" spans="1:3">
      <c r="A251" s="401" t="s">
        <v>5614</v>
      </c>
      <c r="B251" s="401" t="s">
        <v>11009</v>
      </c>
      <c r="C251" s="475"/>
    </row>
    <row r="252" spans="1:3">
      <c r="A252" s="401" t="s">
        <v>5615</v>
      </c>
      <c r="B252" s="401" t="s">
        <v>11010</v>
      </c>
      <c r="C252" s="475"/>
    </row>
    <row r="253" spans="1:3">
      <c r="A253" s="401" t="s">
        <v>5616</v>
      </c>
      <c r="B253" s="401" t="s">
        <v>11011</v>
      </c>
      <c r="C253" s="475"/>
    </row>
    <row r="254" spans="1:3">
      <c r="A254" s="401" t="s">
        <v>5617</v>
      </c>
      <c r="B254" s="401" t="s">
        <v>48897</v>
      </c>
      <c r="C254" s="475"/>
    </row>
    <row r="255" spans="1:3">
      <c r="A255" s="401" t="s">
        <v>5618</v>
      </c>
      <c r="B255" s="401" t="s">
        <v>11013</v>
      </c>
      <c r="C255" s="475"/>
    </row>
    <row r="256" spans="1:3">
      <c r="A256" s="401" t="s">
        <v>5619</v>
      </c>
      <c r="B256" s="401" t="s">
        <v>11014</v>
      </c>
      <c r="C256" s="475"/>
    </row>
    <row r="257" spans="1:3">
      <c r="A257" s="401" t="s">
        <v>5620</v>
      </c>
      <c r="B257" s="401" t="s">
        <v>11015</v>
      </c>
      <c r="C257" s="475"/>
    </row>
    <row r="258" spans="1:3">
      <c r="A258" s="401" t="s">
        <v>5621</v>
      </c>
      <c r="B258" s="401" t="s">
        <v>48898</v>
      </c>
      <c r="C258" s="475"/>
    </row>
    <row r="259" spans="1:3">
      <c r="A259" s="401" t="s">
        <v>5622</v>
      </c>
      <c r="B259" s="401" t="s">
        <v>11016</v>
      </c>
      <c r="C259" s="475"/>
    </row>
    <row r="260" spans="1:3">
      <c r="A260" s="142" t="s">
        <v>5623</v>
      </c>
      <c r="B260" s="142" t="s">
        <v>48899</v>
      </c>
      <c r="C260" s="475"/>
    </row>
    <row r="261" spans="1:3">
      <c r="A261" s="142" t="s">
        <v>5624</v>
      </c>
      <c r="B261" s="142" t="s">
        <v>48900</v>
      </c>
      <c r="C261" s="475"/>
    </row>
    <row r="262" spans="1:3">
      <c r="A262" s="142" t="s">
        <v>5625</v>
      </c>
      <c r="B262" s="142" t="s">
        <v>11017</v>
      </c>
      <c r="C262" s="475"/>
    </row>
    <row r="263" spans="1:3">
      <c r="A263" s="401" t="s">
        <v>5626</v>
      </c>
      <c r="B263" s="401" t="s">
        <v>11018</v>
      </c>
      <c r="C263" s="475"/>
    </row>
    <row r="264" spans="1:3">
      <c r="A264" s="401" t="s">
        <v>5627</v>
      </c>
      <c r="B264" s="401" t="s">
        <v>11019</v>
      </c>
      <c r="C264" s="475"/>
    </row>
    <row r="265" spans="1:3">
      <c r="A265" s="401" t="s">
        <v>5628</v>
      </c>
      <c r="B265" s="401" t="s">
        <v>11020</v>
      </c>
      <c r="C265" s="475"/>
    </row>
    <row r="266" spans="1:3">
      <c r="A266" s="401" t="s">
        <v>5629</v>
      </c>
      <c r="B266" s="401" t="s">
        <v>11021</v>
      </c>
      <c r="C266" s="475"/>
    </row>
    <row r="267" spans="1:3">
      <c r="A267" s="401" t="s">
        <v>5630</v>
      </c>
      <c r="B267" s="401" t="s">
        <v>11022</v>
      </c>
      <c r="C267" s="475"/>
    </row>
    <row r="268" spans="1:3">
      <c r="A268" s="401" t="s">
        <v>5631</v>
      </c>
      <c r="B268" s="401" t="s">
        <v>11023</v>
      </c>
      <c r="C268" s="475"/>
    </row>
    <row r="269" spans="1:3">
      <c r="A269" s="401" t="s">
        <v>5632</v>
      </c>
      <c r="B269" s="401" t="s">
        <v>11024</v>
      </c>
      <c r="C269" s="475"/>
    </row>
    <row r="270" spans="1:3">
      <c r="A270" s="401" t="s">
        <v>5633</v>
      </c>
      <c r="B270" s="401" t="s">
        <v>11025</v>
      </c>
      <c r="C270" s="475"/>
    </row>
    <row r="271" spans="1:3">
      <c r="A271" s="401" t="s">
        <v>5634</v>
      </c>
      <c r="B271" s="401" t="s">
        <v>11026</v>
      </c>
      <c r="C271" s="475"/>
    </row>
    <row r="272" spans="1:3">
      <c r="A272" s="401" t="s">
        <v>5635</v>
      </c>
      <c r="B272" s="401" t="s">
        <v>11027</v>
      </c>
      <c r="C272" s="475"/>
    </row>
    <row r="273" spans="1:3">
      <c r="A273" s="401" t="s">
        <v>5636</v>
      </c>
      <c r="B273" s="401" t="s">
        <v>48901</v>
      </c>
      <c r="C273" s="475"/>
    </row>
    <row r="274" spans="1:3">
      <c r="A274" s="401" t="s">
        <v>5637</v>
      </c>
      <c r="B274" s="401" t="s">
        <v>11028</v>
      </c>
      <c r="C274" s="475"/>
    </row>
    <row r="275" spans="1:3">
      <c r="A275" s="401" t="s">
        <v>5638</v>
      </c>
      <c r="B275" s="401" t="s">
        <v>11029</v>
      </c>
      <c r="C275" s="475"/>
    </row>
    <row r="276" spans="1:3">
      <c r="A276" s="401" t="s">
        <v>5639</v>
      </c>
      <c r="B276" s="401" t="s">
        <v>11030</v>
      </c>
      <c r="C276" s="475"/>
    </row>
    <row r="277" spans="1:3">
      <c r="A277" s="401" t="s">
        <v>5640</v>
      </c>
      <c r="B277" s="401" t="s">
        <v>11031</v>
      </c>
      <c r="C277" s="475"/>
    </row>
    <row r="278" spans="1:3">
      <c r="A278" s="401" t="s">
        <v>5641</v>
      </c>
      <c r="B278" s="401" t="s">
        <v>11032</v>
      </c>
      <c r="C278" s="475"/>
    </row>
    <row r="279" spans="1:3">
      <c r="A279" s="401" t="s">
        <v>5642</v>
      </c>
      <c r="B279" s="401" t="s">
        <v>11033</v>
      </c>
      <c r="C279" s="475"/>
    </row>
    <row r="280" spans="1:3">
      <c r="A280" s="401" t="s">
        <v>5643</v>
      </c>
      <c r="B280" s="401" t="s">
        <v>11034</v>
      </c>
      <c r="C280" s="475"/>
    </row>
    <row r="281" spans="1:3">
      <c r="A281" s="401" t="s">
        <v>5644</v>
      </c>
      <c r="B281" s="401" t="s">
        <v>11035</v>
      </c>
      <c r="C281" s="475"/>
    </row>
    <row r="282" spans="1:3">
      <c r="A282" s="401" t="s">
        <v>5645</v>
      </c>
      <c r="B282" s="401" t="s">
        <v>48902</v>
      </c>
      <c r="C282" s="475"/>
    </row>
    <row r="283" spans="1:3">
      <c r="A283" s="401" t="s">
        <v>5646</v>
      </c>
      <c r="B283" s="401" t="s">
        <v>48903</v>
      </c>
      <c r="C283" s="475"/>
    </row>
    <row r="284" spans="1:3">
      <c r="A284" s="401" t="s">
        <v>5647</v>
      </c>
      <c r="B284" s="401" t="s">
        <v>48904</v>
      </c>
      <c r="C284" s="475"/>
    </row>
    <row r="285" spans="1:3">
      <c r="A285" s="401" t="s">
        <v>5648</v>
      </c>
      <c r="B285" s="401" t="s">
        <v>48905</v>
      </c>
      <c r="C285" s="475"/>
    </row>
    <row r="286" spans="1:3">
      <c r="A286" s="142" t="s">
        <v>5649</v>
      </c>
      <c r="B286" s="142" t="s">
        <v>48906</v>
      </c>
      <c r="C286" s="475"/>
    </row>
    <row r="287" spans="1:3">
      <c r="A287" s="401" t="s">
        <v>5650</v>
      </c>
      <c r="B287" s="401" t="s">
        <v>48907</v>
      </c>
      <c r="C287" s="475"/>
    </row>
    <row r="288" spans="1:3">
      <c r="A288" s="401" t="s">
        <v>5651</v>
      </c>
      <c r="B288" s="401" t="s">
        <v>48908</v>
      </c>
      <c r="C288" s="475"/>
    </row>
    <row r="289" spans="1:3">
      <c r="A289" s="401" t="s">
        <v>5652</v>
      </c>
      <c r="B289" s="401" t="s">
        <v>48909</v>
      </c>
      <c r="C289" s="475"/>
    </row>
    <row r="290" spans="1:3">
      <c r="A290" s="401" t="s">
        <v>5653</v>
      </c>
      <c r="B290" s="401" t="s">
        <v>48910</v>
      </c>
      <c r="C290" s="475"/>
    </row>
    <row r="291" spans="1:3">
      <c r="A291" s="401" t="s">
        <v>5654</v>
      </c>
      <c r="B291" s="401" t="s">
        <v>48911</v>
      </c>
      <c r="C291" s="475"/>
    </row>
    <row r="292" spans="1:3">
      <c r="A292" s="401" t="s">
        <v>5655</v>
      </c>
      <c r="B292" s="401" t="s">
        <v>48912</v>
      </c>
      <c r="C292" s="475"/>
    </row>
    <row r="293" spans="1:3">
      <c r="A293" s="401" t="s">
        <v>5656</v>
      </c>
      <c r="B293" s="401" t="s">
        <v>48913</v>
      </c>
      <c r="C293" s="475"/>
    </row>
    <row r="294" spans="1:3">
      <c r="A294" s="401" t="s">
        <v>5657</v>
      </c>
      <c r="B294" s="401" t="s">
        <v>11036</v>
      </c>
      <c r="C294" s="475"/>
    </row>
    <row r="295" spans="1:3">
      <c r="A295" s="401" t="s">
        <v>5658</v>
      </c>
      <c r="B295" s="401" t="s">
        <v>11037</v>
      </c>
      <c r="C295" s="475"/>
    </row>
    <row r="296" spans="1:3">
      <c r="A296" s="401" t="s">
        <v>5659</v>
      </c>
      <c r="B296" s="401" t="s">
        <v>11038</v>
      </c>
      <c r="C296" s="475"/>
    </row>
    <row r="297" spans="1:3">
      <c r="A297" s="401" t="s">
        <v>5660</v>
      </c>
      <c r="B297" s="401" t="s">
        <v>11039</v>
      </c>
      <c r="C297" s="475"/>
    </row>
    <row r="298" spans="1:3">
      <c r="A298" s="401" t="s">
        <v>5661</v>
      </c>
      <c r="B298" s="401" t="s">
        <v>11040</v>
      </c>
      <c r="C298" s="475"/>
    </row>
    <row r="299" spans="1:3">
      <c r="A299" s="401" t="s">
        <v>5662</v>
      </c>
      <c r="B299" s="401" t="s">
        <v>11041</v>
      </c>
      <c r="C299" s="475"/>
    </row>
    <row r="300" spans="1:3">
      <c r="A300" s="401" t="s">
        <v>5663</v>
      </c>
      <c r="B300" s="401" t="s">
        <v>11042</v>
      </c>
      <c r="C300" s="475"/>
    </row>
    <row r="301" spans="1:3">
      <c r="A301" s="401" t="s">
        <v>5664</v>
      </c>
      <c r="B301" s="401" t="s">
        <v>48914</v>
      </c>
      <c r="C301" s="475"/>
    </row>
    <row r="302" spans="1:3">
      <c r="A302" s="401" t="s">
        <v>5665</v>
      </c>
      <c r="B302" s="401" t="s">
        <v>11043</v>
      </c>
      <c r="C302" s="475"/>
    </row>
    <row r="303" spans="1:3">
      <c r="A303" s="401" t="s">
        <v>5666</v>
      </c>
      <c r="B303" s="401" t="s">
        <v>11044</v>
      </c>
      <c r="C303" s="475"/>
    </row>
    <row r="304" spans="1:3">
      <c r="A304" s="401" t="s">
        <v>5667</v>
      </c>
      <c r="B304" s="401" t="s">
        <v>48915</v>
      </c>
      <c r="C304" s="475"/>
    </row>
    <row r="305" spans="1:3">
      <c r="A305" s="401" t="s">
        <v>5668</v>
      </c>
      <c r="B305" s="401" t="s">
        <v>11045</v>
      </c>
      <c r="C305" s="475"/>
    </row>
    <row r="306" spans="1:3">
      <c r="A306" s="401" t="s">
        <v>5669</v>
      </c>
      <c r="B306" s="401" t="s">
        <v>48916</v>
      </c>
      <c r="C306" s="475"/>
    </row>
    <row r="307" spans="1:3">
      <c r="A307" s="401" t="s">
        <v>5670</v>
      </c>
      <c r="B307" s="401" t="s">
        <v>11046</v>
      </c>
      <c r="C307" s="475"/>
    </row>
    <row r="308" spans="1:3">
      <c r="A308" s="401" t="s">
        <v>5671</v>
      </c>
      <c r="B308" s="401" t="s">
        <v>11047</v>
      </c>
      <c r="C308" s="475"/>
    </row>
    <row r="309" spans="1:3">
      <c r="A309" s="401" t="s">
        <v>5672</v>
      </c>
      <c r="B309" s="401" t="s">
        <v>11048</v>
      </c>
      <c r="C309" s="475"/>
    </row>
    <row r="310" spans="1:3">
      <c r="A310" s="401" t="s">
        <v>5673</v>
      </c>
      <c r="B310" s="401" t="s">
        <v>11049</v>
      </c>
      <c r="C310" s="475"/>
    </row>
    <row r="311" spans="1:3">
      <c r="A311" s="401" t="s">
        <v>5674</v>
      </c>
      <c r="B311" s="401" t="s">
        <v>48917</v>
      </c>
      <c r="C311" s="475"/>
    </row>
    <row r="312" spans="1:3">
      <c r="A312" s="401" t="s">
        <v>5675</v>
      </c>
      <c r="B312" s="401" t="s">
        <v>48918</v>
      </c>
      <c r="C312" s="475"/>
    </row>
    <row r="313" spans="1:3">
      <c r="A313" s="401" t="s">
        <v>5676</v>
      </c>
      <c r="B313" s="401" t="s">
        <v>11050</v>
      </c>
      <c r="C313" s="475"/>
    </row>
    <row r="314" spans="1:3">
      <c r="A314" s="401" t="s">
        <v>5677</v>
      </c>
      <c r="B314" s="401" t="s">
        <v>11051</v>
      </c>
      <c r="C314" s="475"/>
    </row>
    <row r="315" spans="1:3">
      <c r="A315" s="401" t="s">
        <v>5678</v>
      </c>
      <c r="B315" s="401" t="s">
        <v>11052</v>
      </c>
      <c r="C315" s="475"/>
    </row>
    <row r="316" spans="1:3">
      <c r="A316" s="401" t="s">
        <v>5679</v>
      </c>
      <c r="B316" s="401" t="s">
        <v>48919</v>
      </c>
      <c r="C316" s="475"/>
    </row>
    <row r="317" spans="1:3">
      <c r="A317" s="401" t="s">
        <v>5680</v>
      </c>
      <c r="B317" s="401" t="s">
        <v>11053</v>
      </c>
      <c r="C317" s="475"/>
    </row>
    <row r="318" spans="1:3">
      <c r="A318" s="401" t="s">
        <v>5681</v>
      </c>
      <c r="B318" s="401" t="s">
        <v>11054</v>
      </c>
      <c r="C318" s="475"/>
    </row>
    <row r="319" spans="1:3">
      <c r="A319" s="401" t="s">
        <v>5682</v>
      </c>
      <c r="B319" s="401" t="s">
        <v>11055</v>
      </c>
      <c r="C319" s="475"/>
    </row>
    <row r="320" spans="1:3">
      <c r="A320" s="401" t="s">
        <v>5683</v>
      </c>
      <c r="B320" s="401" t="s">
        <v>48920</v>
      </c>
      <c r="C320" s="475"/>
    </row>
    <row r="321" spans="1:3">
      <c r="A321" s="401" t="s">
        <v>5684</v>
      </c>
      <c r="B321" s="401" t="s">
        <v>48921</v>
      </c>
      <c r="C321" s="475"/>
    </row>
    <row r="322" spans="1:3">
      <c r="A322" s="401" t="s">
        <v>5685</v>
      </c>
      <c r="B322" s="401" t="s">
        <v>5686</v>
      </c>
      <c r="C322" s="475"/>
    </row>
    <row r="323" spans="1:3">
      <c r="A323" s="401" t="s">
        <v>5687</v>
      </c>
      <c r="B323" s="401" t="s">
        <v>11056</v>
      </c>
      <c r="C323" s="475"/>
    </row>
    <row r="324" spans="1:3">
      <c r="A324" s="401" t="s">
        <v>5688</v>
      </c>
      <c r="B324" s="401" t="s">
        <v>11057</v>
      </c>
      <c r="C324" s="475"/>
    </row>
    <row r="325" spans="1:3">
      <c r="A325" s="401" t="s">
        <v>5689</v>
      </c>
      <c r="B325" s="401" t="s">
        <v>11058</v>
      </c>
      <c r="C325" s="475"/>
    </row>
    <row r="326" spans="1:3">
      <c r="A326" s="401" t="s">
        <v>5690</v>
      </c>
      <c r="B326" s="401" t="s">
        <v>11059</v>
      </c>
      <c r="C326" s="475"/>
    </row>
    <row r="327" spans="1:3">
      <c r="A327" s="401" t="s">
        <v>5691</v>
      </c>
      <c r="B327" s="401" t="s">
        <v>11060</v>
      </c>
      <c r="C327" s="475"/>
    </row>
    <row r="328" spans="1:3">
      <c r="A328" s="401" t="s">
        <v>5692</v>
      </c>
      <c r="B328" s="401" t="s">
        <v>11061</v>
      </c>
      <c r="C328" s="475"/>
    </row>
    <row r="329" spans="1:3">
      <c r="A329" s="401" t="s">
        <v>5693</v>
      </c>
      <c r="B329" s="401" t="s">
        <v>11062</v>
      </c>
      <c r="C329" s="475"/>
    </row>
    <row r="330" spans="1:3">
      <c r="A330" s="401" t="s">
        <v>5694</v>
      </c>
      <c r="B330" s="401" t="s">
        <v>48922</v>
      </c>
      <c r="C330" s="475"/>
    </row>
    <row r="331" spans="1:3">
      <c r="A331" s="401" t="s">
        <v>5695</v>
      </c>
      <c r="B331" s="401" t="s">
        <v>11063</v>
      </c>
      <c r="C331" s="475"/>
    </row>
    <row r="332" spans="1:3">
      <c r="A332" s="401" t="s">
        <v>5696</v>
      </c>
      <c r="B332" s="401" t="s">
        <v>11064</v>
      </c>
      <c r="C332" s="475"/>
    </row>
    <row r="333" spans="1:3">
      <c r="A333" s="401" t="s">
        <v>5697</v>
      </c>
      <c r="B333" s="401" t="s">
        <v>11065</v>
      </c>
      <c r="C333" s="475"/>
    </row>
    <row r="334" spans="1:3">
      <c r="A334" s="401" t="s">
        <v>5698</v>
      </c>
      <c r="B334" s="401" t="s">
        <v>11066</v>
      </c>
      <c r="C334" s="475"/>
    </row>
    <row r="335" spans="1:3">
      <c r="A335" s="401" t="s">
        <v>5699</v>
      </c>
      <c r="B335" s="401" t="s">
        <v>11067</v>
      </c>
      <c r="C335" s="475"/>
    </row>
    <row r="336" spans="1:3">
      <c r="A336" s="401" t="s">
        <v>5700</v>
      </c>
      <c r="B336" s="401" t="s">
        <v>11068</v>
      </c>
      <c r="C336" s="475"/>
    </row>
    <row r="337" spans="1:3">
      <c r="A337" s="142" t="s">
        <v>5701</v>
      </c>
      <c r="B337" s="142" t="s">
        <v>48923</v>
      </c>
      <c r="C337" s="475"/>
    </row>
    <row r="338" spans="1:3">
      <c r="A338" s="142" t="s">
        <v>5702</v>
      </c>
      <c r="B338" s="142" t="s">
        <v>48924</v>
      </c>
      <c r="C338" s="475"/>
    </row>
    <row r="339" spans="1:3">
      <c r="A339" s="142" t="s">
        <v>5703</v>
      </c>
      <c r="B339" s="142" t="s">
        <v>48925</v>
      </c>
      <c r="C339" s="475"/>
    </row>
    <row r="340" spans="1:3">
      <c r="A340" s="401" t="s">
        <v>5704</v>
      </c>
      <c r="B340" s="401" t="s">
        <v>11069</v>
      </c>
      <c r="C340" s="475"/>
    </row>
    <row r="341" spans="1:3">
      <c r="A341" s="401" t="s">
        <v>5705</v>
      </c>
      <c r="B341" s="401" t="s">
        <v>11070</v>
      </c>
      <c r="C341" s="475"/>
    </row>
    <row r="342" spans="1:3">
      <c r="A342" s="401" t="s">
        <v>5706</v>
      </c>
      <c r="B342" s="401" t="s">
        <v>48926</v>
      </c>
      <c r="C342" s="475"/>
    </row>
    <row r="343" spans="1:3">
      <c r="A343" s="401" t="s">
        <v>5707</v>
      </c>
      <c r="B343" s="401" t="s">
        <v>11071</v>
      </c>
      <c r="C343" s="475"/>
    </row>
    <row r="344" spans="1:3">
      <c r="A344" s="401" t="s">
        <v>5708</v>
      </c>
      <c r="B344" s="401" t="s">
        <v>11072</v>
      </c>
      <c r="C344" s="475"/>
    </row>
    <row r="345" spans="1:3">
      <c r="A345" s="401" t="s">
        <v>5709</v>
      </c>
      <c r="B345" s="401" t="s">
        <v>11073</v>
      </c>
      <c r="C345" s="475"/>
    </row>
    <row r="346" spans="1:3">
      <c r="A346" s="401" t="s">
        <v>5710</v>
      </c>
      <c r="B346" s="401" t="s">
        <v>11074</v>
      </c>
      <c r="C346" s="475"/>
    </row>
    <row r="347" spans="1:3">
      <c r="A347" s="401" t="s">
        <v>5711</v>
      </c>
      <c r="B347" s="401" t="s">
        <v>48927</v>
      </c>
      <c r="C347" s="475"/>
    </row>
    <row r="348" spans="1:3">
      <c r="A348" s="401" t="s">
        <v>5712</v>
      </c>
      <c r="B348" s="401" t="s">
        <v>11075</v>
      </c>
      <c r="C348" s="475"/>
    </row>
    <row r="349" spans="1:3">
      <c r="A349" s="401" t="s">
        <v>5713</v>
      </c>
      <c r="B349" s="401" t="s">
        <v>11076</v>
      </c>
      <c r="C349" s="475"/>
    </row>
    <row r="350" spans="1:3">
      <c r="A350" s="401" t="s">
        <v>5714</v>
      </c>
      <c r="B350" s="401" t="s">
        <v>11077</v>
      </c>
      <c r="C350" s="475"/>
    </row>
    <row r="351" spans="1:3">
      <c r="A351" s="401" t="s">
        <v>5715</v>
      </c>
      <c r="B351" s="401" t="s">
        <v>11078</v>
      </c>
      <c r="C351" s="475"/>
    </row>
    <row r="352" spans="1:3">
      <c r="A352" s="401" t="s">
        <v>5716</v>
      </c>
      <c r="B352" s="401" t="s">
        <v>48928</v>
      </c>
      <c r="C352" s="475"/>
    </row>
    <row r="353" spans="1:3">
      <c r="A353" s="401" t="s">
        <v>5717</v>
      </c>
      <c r="B353" s="401" t="s">
        <v>48929</v>
      </c>
      <c r="C353" s="475"/>
    </row>
    <row r="354" spans="1:3">
      <c r="A354" s="401" t="s">
        <v>5718</v>
      </c>
      <c r="B354" s="401" t="s">
        <v>48930</v>
      </c>
      <c r="C354" s="475"/>
    </row>
    <row r="355" spans="1:3">
      <c r="A355" s="401" t="s">
        <v>5719</v>
      </c>
      <c r="B355" s="401" t="s">
        <v>48931</v>
      </c>
      <c r="C355" s="475"/>
    </row>
    <row r="356" spans="1:3">
      <c r="A356" s="401" t="s">
        <v>5720</v>
      </c>
      <c r="B356" s="401" t="s">
        <v>11079</v>
      </c>
      <c r="C356" s="475"/>
    </row>
    <row r="357" spans="1:3">
      <c r="A357" s="401" t="s">
        <v>5721</v>
      </c>
      <c r="B357" s="401" t="s">
        <v>11080</v>
      </c>
      <c r="C357" s="475"/>
    </row>
    <row r="358" spans="1:3">
      <c r="A358" s="401" t="s">
        <v>5722</v>
      </c>
      <c r="B358" s="401" t="s">
        <v>11081</v>
      </c>
      <c r="C358" s="475"/>
    </row>
    <row r="359" spans="1:3">
      <c r="A359" s="401" t="s">
        <v>5723</v>
      </c>
      <c r="B359" s="401" t="s">
        <v>11082</v>
      </c>
      <c r="C359" s="475"/>
    </row>
    <row r="360" spans="1:3">
      <c r="A360" s="401" t="s">
        <v>5724</v>
      </c>
      <c r="B360" s="401" t="s">
        <v>11083</v>
      </c>
      <c r="C360" s="475"/>
    </row>
    <row r="361" spans="1:3">
      <c r="A361" s="401" t="s">
        <v>5725</v>
      </c>
      <c r="B361" s="401" t="s">
        <v>11084</v>
      </c>
      <c r="C361" s="475"/>
    </row>
    <row r="362" spans="1:3">
      <c r="A362" s="401" t="s">
        <v>5726</v>
      </c>
      <c r="B362" s="401" t="s">
        <v>11085</v>
      </c>
      <c r="C362" s="475"/>
    </row>
    <row r="363" spans="1:3">
      <c r="A363" s="401" t="s">
        <v>5727</v>
      </c>
      <c r="B363" s="401" t="s">
        <v>11086</v>
      </c>
      <c r="C363" s="475"/>
    </row>
    <row r="364" spans="1:3">
      <c r="A364" s="401" t="s">
        <v>5728</v>
      </c>
      <c r="B364" s="401" t="s">
        <v>11087</v>
      </c>
      <c r="C364" s="475"/>
    </row>
    <row r="365" spans="1:3">
      <c r="A365" s="401" t="s">
        <v>5729</v>
      </c>
      <c r="B365" s="401" t="s">
        <v>11088</v>
      </c>
      <c r="C365" s="475"/>
    </row>
    <row r="366" spans="1:3">
      <c r="A366" s="142" t="s">
        <v>5730</v>
      </c>
      <c r="B366" s="142" t="s">
        <v>48932</v>
      </c>
      <c r="C366" s="475"/>
    </row>
    <row r="367" spans="1:3">
      <c r="A367" s="142" t="s">
        <v>5731</v>
      </c>
      <c r="B367" s="142" t="s">
        <v>48933</v>
      </c>
      <c r="C367" s="475"/>
    </row>
    <row r="368" spans="1:3">
      <c r="A368" s="142" t="s">
        <v>5732</v>
      </c>
      <c r="B368" s="142" t="s">
        <v>48934</v>
      </c>
      <c r="C368" s="475"/>
    </row>
    <row r="369" spans="1:3">
      <c r="A369" s="142" t="s">
        <v>5733</v>
      </c>
      <c r="B369" s="142" t="s">
        <v>48935</v>
      </c>
      <c r="C369" s="475"/>
    </row>
    <row r="370" spans="1:3">
      <c r="A370" s="142" t="s">
        <v>5734</v>
      </c>
      <c r="B370" s="142" t="s">
        <v>48936</v>
      </c>
      <c r="C370" s="475"/>
    </row>
    <row r="371" spans="1:3">
      <c r="A371" s="142" t="s">
        <v>5735</v>
      </c>
      <c r="B371" s="142" t="s">
        <v>11089</v>
      </c>
      <c r="C371" s="475"/>
    </row>
    <row r="372" spans="1:3">
      <c r="A372" s="142" t="s">
        <v>5736</v>
      </c>
      <c r="B372" s="142" t="s">
        <v>48937</v>
      </c>
      <c r="C372" s="475"/>
    </row>
    <row r="373" spans="1:3">
      <c r="A373" s="142" t="s">
        <v>5737</v>
      </c>
      <c r="B373" s="142" t="s">
        <v>11090</v>
      </c>
      <c r="C373" s="475"/>
    </row>
    <row r="374" spans="1:3">
      <c r="A374" s="401" t="s">
        <v>5738</v>
      </c>
      <c r="B374" s="401" t="s">
        <v>5739</v>
      </c>
      <c r="C374" s="475"/>
    </row>
    <row r="375" spans="1:3">
      <c r="A375" s="401" t="s">
        <v>5740</v>
      </c>
      <c r="B375" s="401" t="s">
        <v>5741</v>
      </c>
      <c r="C375" s="475"/>
    </row>
    <row r="376" spans="1:3">
      <c r="A376" s="401" t="s">
        <v>5742</v>
      </c>
      <c r="B376" s="401" t="s">
        <v>5743</v>
      </c>
      <c r="C376" s="475"/>
    </row>
    <row r="377" spans="1:3">
      <c r="A377" s="401" t="s">
        <v>5744</v>
      </c>
      <c r="B377" s="401" t="s">
        <v>5745</v>
      </c>
      <c r="C377" s="475"/>
    </row>
    <row r="378" spans="1:3">
      <c r="A378" s="401" t="s">
        <v>5746</v>
      </c>
      <c r="B378" s="401" t="s">
        <v>5747</v>
      </c>
      <c r="C378" s="475"/>
    </row>
    <row r="379" spans="1:3">
      <c r="A379" s="401" t="s">
        <v>5748</v>
      </c>
      <c r="B379" s="401" t="s">
        <v>5749</v>
      </c>
      <c r="C379" s="475"/>
    </row>
    <row r="380" spans="1:3">
      <c r="A380" s="401" t="s">
        <v>5750</v>
      </c>
      <c r="B380" s="401" t="s">
        <v>5751</v>
      </c>
      <c r="C380" s="475"/>
    </row>
    <row r="381" spans="1:3">
      <c r="A381" s="401" t="s">
        <v>5752</v>
      </c>
      <c r="B381" s="401" t="s">
        <v>5753</v>
      </c>
      <c r="C381" s="475"/>
    </row>
    <row r="382" spans="1:3">
      <c r="A382" s="401" t="s">
        <v>5754</v>
      </c>
      <c r="B382" s="401" t="s">
        <v>5755</v>
      </c>
      <c r="C382" s="475"/>
    </row>
    <row r="383" spans="1:3">
      <c r="A383" s="401" t="s">
        <v>5756</v>
      </c>
      <c r="B383" s="401" t="s">
        <v>48938</v>
      </c>
      <c r="C383" s="475"/>
    </row>
    <row r="384" spans="1:3">
      <c r="A384" s="401" t="s">
        <v>11091</v>
      </c>
      <c r="B384" s="401" t="s">
        <v>11092</v>
      </c>
      <c r="C384" s="475"/>
    </row>
    <row r="385" spans="1:3">
      <c r="A385" s="401" t="s">
        <v>11093</v>
      </c>
      <c r="B385" s="401" t="s">
        <v>11094</v>
      </c>
      <c r="C385" s="475"/>
    </row>
    <row r="386" spans="1:3">
      <c r="A386" s="401" t="s">
        <v>5757</v>
      </c>
      <c r="B386" s="401" t="s">
        <v>48939</v>
      </c>
      <c r="C386" s="475"/>
    </row>
    <row r="387" spans="1:3">
      <c r="A387" s="401" t="s">
        <v>5758</v>
      </c>
      <c r="B387" s="401" t="s">
        <v>48940</v>
      </c>
      <c r="C387" s="475"/>
    </row>
    <row r="388" spans="1:3">
      <c r="A388" s="401" t="s">
        <v>5759</v>
      </c>
      <c r="B388" s="401" t="s">
        <v>48941</v>
      </c>
      <c r="C388" s="475"/>
    </row>
    <row r="389" spans="1:3">
      <c r="A389" s="401" t="s">
        <v>5760</v>
      </c>
      <c r="B389" s="401" t="s">
        <v>48942</v>
      </c>
      <c r="C389" s="475"/>
    </row>
    <row r="390" spans="1:3">
      <c r="A390" s="401" t="s">
        <v>11095</v>
      </c>
      <c r="B390" s="401" t="s">
        <v>11096</v>
      </c>
      <c r="C390" s="475"/>
    </row>
    <row r="391" spans="1:3">
      <c r="A391" s="401" t="s">
        <v>11097</v>
      </c>
      <c r="B391" s="401" t="s">
        <v>11098</v>
      </c>
      <c r="C391" s="475"/>
    </row>
    <row r="392" spans="1:3">
      <c r="A392" s="401" t="s">
        <v>11099</v>
      </c>
      <c r="B392" s="401" t="s">
        <v>11100</v>
      </c>
      <c r="C392" s="475"/>
    </row>
    <row r="393" spans="1:3">
      <c r="A393" s="401" t="s">
        <v>11101</v>
      </c>
      <c r="B393" s="401" t="s">
        <v>11102</v>
      </c>
      <c r="C393" s="475"/>
    </row>
    <row r="394" spans="1:3">
      <c r="A394" s="401" t="s">
        <v>11103</v>
      </c>
      <c r="B394" s="401" t="s">
        <v>11104</v>
      </c>
      <c r="C394" s="475"/>
    </row>
    <row r="395" spans="1:3">
      <c r="A395" s="401" t="s">
        <v>11105</v>
      </c>
      <c r="B395" s="401" t="s">
        <v>11106</v>
      </c>
      <c r="C395" s="475"/>
    </row>
    <row r="396" spans="1:3">
      <c r="A396" s="401" t="s">
        <v>11107</v>
      </c>
      <c r="B396" s="401" t="s">
        <v>11108</v>
      </c>
      <c r="C396" s="475"/>
    </row>
    <row r="397" spans="1:3">
      <c r="A397" s="401" t="s">
        <v>11109</v>
      </c>
      <c r="B397" s="401" t="s">
        <v>11110</v>
      </c>
      <c r="C397" s="475"/>
    </row>
    <row r="398" spans="1:3">
      <c r="A398" s="401" t="s">
        <v>5761</v>
      </c>
      <c r="B398" s="401" t="s">
        <v>11111</v>
      </c>
      <c r="C398" s="475"/>
    </row>
    <row r="399" spans="1:3">
      <c r="A399" s="401" t="s">
        <v>5762</v>
      </c>
      <c r="B399" s="401" t="s">
        <v>11112</v>
      </c>
      <c r="C399" s="475"/>
    </row>
    <row r="400" spans="1:3">
      <c r="A400" s="401" t="s">
        <v>5763</v>
      </c>
      <c r="B400" s="401" t="s">
        <v>11113</v>
      </c>
      <c r="C400" s="475"/>
    </row>
    <row r="401" spans="1:3">
      <c r="A401" s="401" t="s">
        <v>5764</v>
      </c>
      <c r="B401" s="401" t="s">
        <v>11114</v>
      </c>
      <c r="C401" s="475"/>
    </row>
    <row r="402" spans="1:3">
      <c r="A402" s="401" t="s">
        <v>5765</v>
      </c>
      <c r="B402" s="401" t="s">
        <v>11115</v>
      </c>
      <c r="C402" s="475"/>
    </row>
    <row r="403" spans="1:3">
      <c r="A403" s="401" t="s">
        <v>5766</v>
      </c>
      <c r="B403" s="401" t="s">
        <v>11116</v>
      </c>
      <c r="C403" s="475"/>
    </row>
    <row r="404" spans="1:3">
      <c r="A404" s="401" t="s">
        <v>5767</v>
      </c>
      <c r="B404" s="401" t="s">
        <v>11117</v>
      </c>
      <c r="C404" s="475"/>
    </row>
    <row r="405" spans="1:3">
      <c r="A405" s="401" t="s">
        <v>5768</v>
      </c>
      <c r="B405" s="401" t="s">
        <v>11118</v>
      </c>
      <c r="C405" s="475"/>
    </row>
    <row r="406" spans="1:3">
      <c r="A406" s="401" t="s">
        <v>5769</v>
      </c>
      <c r="B406" s="401" t="s">
        <v>11119</v>
      </c>
      <c r="C406" s="475"/>
    </row>
    <row r="407" spans="1:3">
      <c r="A407" s="401" t="s">
        <v>5770</v>
      </c>
      <c r="B407" s="401" t="s">
        <v>11120</v>
      </c>
      <c r="C407" s="475"/>
    </row>
    <row r="408" spans="1:3">
      <c r="A408" s="401" t="s">
        <v>5771</v>
      </c>
      <c r="B408" s="401" t="s">
        <v>48943</v>
      </c>
      <c r="C408" s="475"/>
    </row>
    <row r="409" spans="1:3">
      <c r="A409" s="401" t="s">
        <v>5772</v>
      </c>
      <c r="B409" s="401" t="s">
        <v>48944</v>
      </c>
      <c r="C409" s="475"/>
    </row>
    <row r="410" spans="1:3">
      <c r="A410" s="401" t="s">
        <v>5773</v>
      </c>
      <c r="B410" s="401" t="s">
        <v>48945</v>
      </c>
      <c r="C410" s="475"/>
    </row>
    <row r="411" spans="1:3">
      <c r="A411" s="142" t="s">
        <v>5774</v>
      </c>
      <c r="B411" s="142" t="s">
        <v>48946</v>
      </c>
      <c r="C411" s="475"/>
    </row>
    <row r="412" spans="1:3">
      <c r="A412" s="401" t="s">
        <v>5775</v>
      </c>
      <c r="B412" s="401" t="s">
        <v>48947</v>
      </c>
      <c r="C412" s="475"/>
    </row>
    <row r="413" spans="1:3">
      <c r="A413" s="401" t="s">
        <v>5776</v>
      </c>
      <c r="B413" s="401" t="s">
        <v>5777</v>
      </c>
      <c r="C413" s="475"/>
    </row>
    <row r="414" spans="1:3">
      <c r="A414" s="401" t="s">
        <v>5778</v>
      </c>
      <c r="B414" s="401" t="s">
        <v>5779</v>
      </c>
      <c r="C414" s="475"/>
    </row>
    <row r="415" spans="1:3">
      <c r="A415" s="401" t="s">
        <v>5780</v>
      </c>
      <c r="B415" s="401" t="s">
        <v>5781</v>
      </c>
      <c r="C415" s="475"/>
    </row>
    <row r="416" spans="1:3">
      <c r="A416" s="401" t="s">
        <v>48948</v>
      </c>
      <c r="B416" s="401" t="s">
        <v>48949</v>
      </c>
      <c r="C416" s="475"/>
    </row>
    <row r="417" spans="1:3">
      <c r="A417" s="401" t="s">
        <v>5782</v>
      </c>
      <c r="B417" s="401" t="s">
        <v>5783</v>
      </c>
      <c r="C417" s="475"/>
    </row>
    <row r="418" spans="1:3">
      <c r="A418" s="401" t="s">
        <v>5784</v>
      </c>
      <c r="B418" s="401" t="s">
        <v>5785</v>
      </c>
      <c r="C418" s="475"/>
    </row>
    <row r="419" spans="1:3">
      <c r="A419" s="401" t="s">
        <v>5786</v>
      </c>
      <c r="B419" s="401" t="s">
        <v>5787</v>
      </c>
      <c r="C419" s="475"/>
    </row>
    <row r="420" spans="1:3">
      <c r="A420" s="401" t="s">
        <v>5788</v>
      </c>
      <c r="B420" s="401" t="s">
        <v>5789</v>
      </c>
      <c r="C420" s="475"/>
    </row>
    <row r="421" spans="1:3">
      <c r="A421" s="401" t="s">
        <v>5790</v>
      </c>
      <c r="B421" s="401" t="s">
        <v>5791</v>
      </c>
      <c r="C421" s="475"/>
    </row>
    <row r="422" spans="1:3">
      <c r="A422" s="401" t="s">
        <v>11887</v>
      </c>
      <c r="B422" s="401" t="s">
        <v>11923</v>
      </c>
      <c r="C422" s="475"/>
    </row>
    <row r="423" spans="1:3">
      <c r="A423" s="401" t="s">
        <v>11888</v>
      </c>
      <c r="B423" s="401" t="s">
        <v>11924</v>
      </c>
      <c r="C423" s="475"/>
    </row>
    <row r="424" spans="1:3">
      <c r="A424" s="401" t="s">
        <v>11889</v>
      </c>
      <c r="B424" s="401" t="s">
        <v>11925</v>
      </c>
      <c r="C424" s="475"/>
    </row>
    <row r="425" spans="1:3">
      <c r="A425" s="401" t="s">
        <v>5792</v>
      </c>
      <c r="B425" s="401" t="s">
        <v>5793</v>
      </c>
      <c r="C425" s="475"/>
    </row>
    <row r="426" spans="1:3">
      <c r="A426" s="401" t="s">
        <v>5794</v>
      </c>
      <c r="B426" s="401" t="s">
        <v>5795</v>
      </c>
      <c r="C426" s="475"/>
    </row>
    <row r="427" spans="1:3">
      <c r="A427" s="401" t="s">
        <v>5796</v>
      </c>
      <c r="B427" s="401" t="s">
        <v>5797</v>
      </c>
      <c r="C427" s="475"/>
    </row>
    <row r="428" spans="1:3">
      <c r="A428" s="401" t="s">
        <v>5798</v>
      </c>
      <c r="B428" s="401" t="s">
        <v>5799</v>
      </c>
      <c r="C428" s="475"/>
    </row>
    <row r="429" spans="1:3">
      <c r="A429" s="401" t="s">
        <v>5800</v>
      </c>
      <c r="B429" s="401" t="s">
        <v>5801</v>
      </c>
      <c r="C429" s="475"/>
    </row>
    <row r="430" spans="1:3">
      <c r="A430" s="401" t="s">
        <v>5802</v>
      </c>
      <c r="B430" s="401" t="s">
        <v>5803</v>
      </c>
      <c r="C430" s="475"/>
    </row>
    <row r="431" spans="1:3">
      <c r="A431" s="401" t="s">
        <v>5804</v>
      </c>
      <c r="B431" s="401" t="s">
        <v>5805</v>
      </c>
      <c r="C431" s="475"/>
    </row>
    <row r="432" spans="1:3">
      <c r="A432" s="401" t="s">
        <v>5806</v>
      </c>
      <c r="B432" s="401" t="s">
        <v>5807</v>
      </c>
      <c r="C432" s="475"/>
    </row>
    <row r="433" spans="1:3">
      <c r="A433" s="142" t="s">
        <v>5808</v>
      </c>
      <c r="B433" s="142" t="s">
        <v>5809</v>
      </c>
      <c r="C433" s="475"/>
    </row>
    <row r="434" spans="1:3">
      <c r="A434" s="401" t="s">
        <v>5810</v>
      </c>
      <c r="B434" s="401" t="s">
        <v>5811</v>
      </c>
      <c r="C434" s="475"/>
    </row>
    <row r="435" spans="1:3">
      <c r="A435" s="401" t="s">
        <v>5812</v>
      </c>
      <c r="B435" s="401" t="s">
        <v>5813</v>
      </c>
      <c r="C435" s="475"/>
    </row>
    <row r="436" spans="1:3">
      <c r="A436" s="401" t="s">
        <v>5814</v>
      </c>
      <c r="B436" s="401" t="s">
        <v>5815</v>
      </c>
      <c r="C436" s="475"/>
    </row>
    <row r="437" spans="1:3">
      <c r="A437" s="401" t="s">
        <v>5816</v>
      </c>
      <c r="B437" s="401" t="s">
        <v>5817</v>
      </c>
      <c r="C437" s="475"/>
    </row>
    <row r="438" spans="1:3">
      <c r="A438" s="401" t="s">
        <v>5818</v>
      </c>
      <c r="B438" s="401" t="s">
        <v>5819</v>
      </c>
      <c r="C438" s="475"/>
    </row>
    <row r="439" spans="1:3">
      <c r="A439" s="401" t="s">
        <v>5820</v>
      </c>
      <c r="B439" s="401" t="s">
        <v>5821</v>
      </c>
      <c r="C439" s="475"/>
    </row>
    <row r="440" spans="1:3">
      <c r="A440" s="401" t="s">
        <v>11122</v>
      </c>
      <c r="B440" s="401" t="s">
        <v>11123</v>
      </c>
      <c r="C440" s="475"/>
    </row>
    <row r="441" spans="1:3">
      <c r="A441" s="401" t="s">
        <v>11124</v>
      </c>
      <c r="B441" s="401" t="s">
        <v>11125</v>
      </c>
      <c r="C441" s="475"/>
    </row>
    <row r="442" spans="1:3">
      <c r="A442" s="401" t="s">
        <v>11126</v>
      </c>
      <c r="B442" s="401" t="s">
        <v>11127</v>
      </c>
      <c r="C442" s="475"/>
    </row>
    <row r="443" spans="1:3">
      <c r="A443" s="401" t="s">
        <v>5822</v>
      </c>
      <c r="B443" s="401" t="s">
        <v>5823</v>
      </c>
      <c r="C443" s="475"/>
    </row>
    <row r="444" spans="1:3">
      <c r="A444" s="401" t="s">
        <v>5824</v>
      </c>
      <c r="B444" s="401" t="s">
        <v>5825</v>
      </c>
      <c r="C444" s="475"/>
    </row>
    <row r="445" spans="1:3">
      <c r="A445" s="401" t="s">
        <v>5826</v>
      </c>
      <c r="B445" s="401" t="s">
        <v>5827</v>
      </c>
      <c r="C445" s="475"/>
    </row>
    <row r="446" spans="1:3">
      <c r="A446" s="401" t="s">
        <v>5828</v>
      </c>
      <c r="B446" s="401" t="s">
        <v>5829</v>
      </c>
      <c r="C446" s="475"/>
    </row>
    <row r="447" spans="1:3">
      <c r="A447" s="401" t="s">
        <v>5830</v>
      </c>
      <c r="B447" s="401" t="s">
        <v>5831</v>
      </c>
      <c r="C447" s="475"/>
    </row>
    <row r="448" spans="1:3">
      <c r="A448" s="401" t="s">
        <v>5832</v>
      </c>
      <c r="B448" s="401" t="s">
        <v>5833</v>
      </c>
      <c r="C448" s="475"/>
    </row>
    <row r="449" spans="1:3">
      <c r="A449" s="401" t="s">
        <v>5834</v>
      </c>
      <c r="B449" s="401" t="s">
        <v>5835</v>
      </c>
      <c r="C449" s="475"/>
    </row>
    <row r="450" spans="1:3">
      <c r="A450" s="401" t="s">
        <v>5836</v>
      </c>
      <c r="B450" s="401" t="s">
        <v>5837</v>
      </c>
      <c r="C450" s="475"/>
    </row>
    <row r="451" spans="1:3">
      <c r="A451" s="401" t="s">
        <v>5838</v>
      </c>
      <c r="B451" s="401" t="s">
        <v>5839</v>
      </c>
      <c r="C451" s="475"/>
    </row>
    <row r="452" spans="1:3">
      <c r="A452" s="401" t="s">
        <v>5840</v>
      </c>
      <c r="B452" s="401" t="s">
        <v>5841</v>
      </c>
      <c r="C452" s="475"/>
    </row>
    <row r="453" spans="1:3">
      <c r="A453" s="401" t="s">
        <v>5842</v>
      </c>
      <c r="B453" s="401" t="s">
        <v>11128</v>
      </c>
      <c r="C453" s="475"/>
    </row>
    <row r="454" spans="1:3">
      <c r="A454" s="401" t="s">
        <v>5843</v>
      </c>
      <c r="B454" s="401" t="s">
        <v>5844</v>
      </c>
      <c r="C454" s="475"/>
    </row>
    <row r="455" spans="1:3">
      <c r="A455" s="401" t="s">
        <v>5845</v>
      </c>
      <c r="B455" s="401" t="s">
        <v>5846</v>
      </c>
      <c r="C455" s="475"/>
    </row>
    <row r="456" spans="1:3">
      <c r="A456" s="401" t="s">
        <v>48950</v>
      </c>
      <c r="B456" s="401" t="s">
        <v>48951</v>
      </c>
    </row>
    <row r="457" spans="1:3">
      <c r="A457" s="401" t="s">
        <v>48952</v>
      </c>
      <c r="B457" s="401" t="s">
        <v>48953</v>
      </c>
    </row>
    <row r="458" spans="1:3">
      <c r="A458" s="401" t="s">
        <v>59599</v>
      </c>
      <c r="B458" s="401" t="s">
        <v>59600</v>
      </c>
    </row>
    <row r="459" spans="1:3">
      <c r="A459" s="401" t="s">
        <v>5847</v>
      </c>
      <c r="B459" s="401" t="s">
        <v>5848</v>
      </c>
    </row>
    <row r="460" spans="1:3">
      <c r="A460" s="401" t="s">
        <v>5849</v>
      </c>
      <c r="B460" s="401" t="s">
        <v>5850</v>
      </c>
    </row>
    <row r="461" spans="1:3">
      <c r="A461" s="401" t="s">
        <v>5851</v>
      </c>
      <c r="B461" s="401" t="s">
        <v>5852</v>
      </c>
    </row>
    <row r="462" spans="1:3">
      <c r="A462" s="401" t="s">
        <v>5853</v>
      </c>
      <c r="B462" s="401" t="s">
        <v>5854</v>
      </c>
    </row>
    <row r="463" spans="1:3">
      <c r="A463" s="401" t="s">
        <v>5855</v>
      </c>
      <c r="B463" s="401" t="s">
        <v>5856</v>
      </c>
    </row>
    <row r="464" spans="1:3">
      <c r="A464" s="401" t="s">
        <v>11890</v>
      </c>
      <c r="B464" s="401" t="s">
        <v>11926</v>
      </c>
    </row>
    <row r="465" spans="1:2">
      <c r="A465" s="401" t="s">
        <v>11891</v>
      </c>
      <c r="B465" s="401" t="s">
        <v>11927</v>
      </c>
    </row>
    <row r="466" spans="1:2">
      <c r="A466" s="401" t="s">
        <v>11892</v>
      </c>
      <c r="B466" s="401" t="s">
        <v>11928</v>
      </c>
    </row>
    <row r="467" spans="1:2">
      <c r="A467" s="401" t="s">
        <v>5857</v>
      </c>
      <c r="B467" s="401" t="s">
        <v>5858</v>
      </c>
    </row>
    <row r="468" spans="1:2">
      <c r="A468" s="401" t="s">
        <v>59601</v>
      </c>
      <c r="B468" s="401" t="s">
        <v>59602</v>
      </c>
    </row>
    <row r="469" spans="1:2">
      <c r="A469" s="401" t="s">
        <v>5859</v>
      </c>
      <c r="B469" s="401" t="s">
        <v>5860</v>
      </c>
    </row>
    <row r="470" spans="1:2">
      <c r="A470" s="401" t="s">
        <v>48954</v>
      </c>
      <c r="B470" s="401" t="s">
        <v>48955</v>
      </c>
    </row>
    <row r="471" spans="1:2">
      <c r="A471" s="401" t="s">
        <v>48956</v>
      </c>
      <c r="B471" s="401" t="s">
        <v>48957</v>
      </c>
    </row>
    <row r="472" spans="1:2">
      <c r="A472" s="401" t="s">
        <v>5861</v>
      </c>
      <c r="B472" s="401" t="s">
        <v>5862</v>
      </c>
    </row>
    <row r="473" spans="1:2">
      <c r="A473" s="401" t="s">
        <v>5863</v>
      </c>
      <c r="B473" s="401" t="s">
        <v>5864</v>
      </c>
    </row>
    <row r="474" spans="1:2">
      <c r="A474" s="401" t="s">
        <v>5865</v>
      </c>
      <c r="B474" s="401" t="s">
        <v>5866</v>
      </c>
    </row>
    <row r="475" spans="1:2">
      <c r="A475" s="401" t="s">
        <v>5867</v>
      </c>
      <c r="B475" s="401" t="s">
        <v>5868</v>
      </c>
    </row>
    <row r="476" spans="1:2">
      <c r="A476" s="401" t="s">
        <v>5869</v>
      </c>
      <c r="B476" s="401" t="s">
        <v>5870</v>
      </c>
    </row>
    <row r="477" spans="1:2">
      <c r="A477" s="401" t="s">
        <v>5871</v>
      </c>
      <c r="B477" s="401" t="s">
        <v>5872</v>
      </c>
    </row>
    <row r="478" spans="1:2">
      <c r="A478" s="401" t="s">
        <v>11129</v>
      </c>
      <c r="B478" s="401" t="s">
        <v>48958</v>
      </c>
    </row>
    <row r="479" spans="1:2">
      <c r="A479" s="401" t="s">
        <v>5873</v>
      </c>
      <c r="B479" s="401" t="s">
        <v>5874</v>
      </c>
    </row>
    <row r="480" spans="1:2">
      <c r="A480" s="401" t="s">
        <v>5875</v>
      </c>
      <c r="B480" s="401" t="s">
        <v>5876</v>
      </c>
    </row>
    <row r="481" spans="1:2">
      <c r="A481" s="401" t="s">
        <v>5877</v>
      </c>
      <c r="B481" s="401" t="s">
        <v>5878</v>
      </c>
    </row>
    <row r="482" spans="1:2">
      <c r="A482" s="401" t="s">
        <v>5879</v>
      </c>
      <c r="B482" s="401" t="s">
        <v>5880</v>
      </c>
    </row>
    <row r="483" spans="1:2">
      <c r="A483" s="142" t="s">
        <v>5881</v>
      </c>
      <c r="B483" s="142" t="s">
        <v>5882</v>
      </c>
    </row>
    <row r="484" spans="1:2">
      <c r="A484" s="142" t="s">
        <v>5883</v>
      </c>
      <c r="B484" s="142" t="s">
        <v>5884</v>
      </c>
    </row>
    <row r="485" spans="1:2">
      <c r="A485" s="401" t="s">
        <v>5885</v>
      </c>
      <c r="B485" s="401" t="s">
        <v>48959</v>
      </c>
    </row>
    <row r="486" spans="1:2">
      <c r="A486" s="401" t="s">
        <v>5886</v>
      </c>
      <c r="B486" s="401" t="s">
        <v>5887</v>
      </c>
    </row>
    <row r="487" spans="1:2">
      <c r="A487" s="401" t="s">
        <v>5888</v>
      </c>
      <c r="B487" s="401" t="s">
        <v>5889</v>
      </c>
    </row>
    <row r="488" spans="1:2">
      <c r="A488" s="401" t="s">
        <v>5890</v>
      </c>
      <c r="B488" s="401" t="s">
        <v>5891</v>
      </c>
    </row>
    <row r="489" spans="1:2">
      <c r="A489" s="401" t="s">
        <v>5892</v>
      </c>
      <c r="B489" s="401" t="s">
        <v>5893</v>
      </c>
    </row>
    <row r="490" spans="1:2">
      <c r="A490" s="401" t="s">
        <v>5894</v>
      </c>
      <c r="B490" s="401" t="s">
        <v>5895</v>
      </c>
    </row>
    <row r="491" spans="1:2">
      <c r="A491" s="401" t="s">
        <v>5896</v>
      </c>
      <c r="B491" s="401" t="s">
        <v>48960</v>
      </c>
    </row>
    <row r="492" spans="1:2">
      <c r="A492" s="401" t="s">
        <v>11130</v>
      </c>
      <c r="B492" s="401" t="s">
        <v>11131</v>
      </c>
    </row>
    <row r="493" spans="1:2">
      <c r="A493" s="401" t="s">
        <v>11893</v>
      </c>
      <c r="B493" s="401" t="s">
        <v>11929</v>
      </c>
    </row>
    <row r="494" spans="1:2">
      <c r="A494" s="401" t="s">
        <v>11894</v>
      </c>
      <c r="B494" s="401" t="s">
        <v>11930</v>
      </c>
    </row>
    <row r="495" spans="1:2">
      <c r="A495" s="401" t="s">
        <v>48961</v>
      </c>
      <c r="B495" s="401" t="s">
        <v>48962</v>
      </c>
    </row>
    <row r="496" spans="1:2">
      <c r="A496" s="401" t="s">
        <v>59603</v>
      </c>
      <c r="B496" s="401" t="s">
        <v>59604</v>
      </c>
    </row>
    <row r="497" spans="1:2">
      <c r="A497" s="401" t="s">
        <v>11132</v>
      </c>
      <c r="B497" s="401" t="s">
        <v>11133</v>
      </c>
    </row>
    <row r="498" spans="1:2">
      <c r="A498" s="401" t="s">
        <v>11134</v>
      </c>
      <c r="B498" s="401" t="s">
        <v>11135</v>
      </c>
    </row>
    <row r="499" spans="1:2">
      <c r="A499" s="401" t="s">
        <v>5897</v>
      </c>
      <c r="B499" s="401" t="s">
        <v>5898</v>
      </c>
    </row>
    <row r="500" spans="1:2">
      <c r="A500" s="401" t="s">
        <v>5899</v>
      </c>
      <c r="B500" s="401" t="s">
        <v>5900</v>
      </c>
    </row>
    <row r="501" spans="1:2">
      <c r="A501" s="401" t="s">
        <v>5901</v>
      </c>
      <c r="B501" s="401" t="s">
        <v>5902</v>
      </c>
    </row>
    <row r="502" spans="1:2">
      <c r="A502" s="401" t="s">
        <v>5903</v>
      </c>
      <c r="B502" s="401" t="s">
        <v>5904</v>
      </c>
    </row>
    <row r="503" spans="1:2">
      <c r="A503" s="401" t="s">
        <v>5905</v>
      </c>
      <c r="B503" s="401" t="s">
        <v>5906</v>
      </c>
    </row>
    <row r="504" spans="1:2">
      <c r="A504" s="401" t="s">
        <v>5907</v>
      </c>
      <c r="B504" s="401" t="s">
        <v>11931</v>
      </c>
    </row>
    <row r="505" spans="1:2">
      <c r="A505" s="401" t="s">
        <v>5908</v>
      </c>
      <c r="B505" s="401" t="s">
        <v>5909</v>
      </c>
    </row>
    <row r="506" spans="1:2">
      <c r="A506" s="401" t="s">
        <v>11895</v>
      </c>
      <c r="B506" s="401" t="s">
        <v>11932</v>
      </c>
    </row>
    <row r="507" spans="1:2">
      <c r="A507" s="401" t="s">
        <v>11896</v>
      </c>
      <c r="B507" s="401" t="s">
        <v>11933</v>
      </c>
    </row>
    <row r="508" spans="1:2">
      <c r="A508" s="401" t="s">
        <v>11897</v>
      </c>
      <c r="B508" s="401" t="s">
        <v>11934</v>
      </c>
    </row>
    <row r="509" spans="1:2">
      <c r="A509" s="401" t="s">
        <v>11137</v>
      </c>
      <c r="B509" s="401" t="s">
        <v>11138</v>
      </c>
    </row>
    <row r="510" spans="1:2">
      <c r="A510" s="401" t="s">
        <v>5910</v>
      </c>
      <c r="B510" s="401" t="s">
        <v>5911</v>
      </c>
    </row>
    <row r="511" spans="1:2">
      <c r="A511" s="401" t="s">
        <v>5912</v>
      </c>
      <c r="B511" s="401" t="s">
        <v>5913</v>
      </c>
    </row>
    <row r="512" spans="1:2">
      <c r="A512" s="142" t="s">
        <v>5914</v>
      </c>
      <c r="B512" s="142" t="s">
        <v>5915</v>
      </c>
    </row>
    <row r="513" spans="1:2">
      <c r="A513" s="142" t="s">
        <v>5916</v>
      </c>
      <c r="B513" s="142" t="s">
        <v>5917</v>
      </c>
    </row>
    <row r="514" spans="1:2">
      <c r="A514" s="401" t="s">
        <v>5918</v>
      </c>
      <c r="B514" s="401" t="s">
        <v>5919</v>
      </c>
    </row>
    <row r="515" spans="1:2">
      <c r="A515" s="401" t="s">
        <v>5920</v>
      </c>
      <c r="B515" s="401" t="s">
        <v>5921</v>
      </c>
    </row>
    <row r="516" spans="1:2">
      <c r="A516" s="401" t="s">
        <v>5922</v>
      </c>
      <c r="B516" s="401" t="s">
        <v>5923</v>
      </c>
    </row>
    <row r="517" spans="1:2">
      <c r="A517" s="401" t="s">
        <v>5924</v>
      </c>
      <c r="B517" s="401" t="s">
        <v>5925</v>
      </c>
    </row>
    <row r="518" spans="1:2">
      <c r="A518" s="401" t="s">
        <v>5926</v>
      </c>
      <c r="B518" s="401" t="s">
        <v>5927</v>
      </c>
    </row>
    <row r="519" spans="1:2">
      <c r="A519" s="401" t="s">
        <v>5928</v>
      </c>
      <c r="B519" s="401" t="s">
        <v>5929</v>
      </c>
    </row>
    <row r="520" spans="1:2">
      <c r="A520" s="401" t="s">
        <v>5930</v>
      </c>
      <c r="B520" s="401" t="s">
        <v>5931</v>
      </c>
    </row>
    <row r="521" spans="1:2">
      <c r="A521" s="401" t="s">
        <v>11139</v>
      </c>
      <c r="B521" s="401" t="s">
        <v>11140</v>
      </c>
    </row>
    <row r="522" spans="1:2">
      <c r="A522" s="401" t="s">
        <v>11141</v>
      </c>
      <c r="B522" s="401" t="s">
        <v>11142</v>
      </c>
    </row>
    <row r="523" spans="1:2">
      <c r="A523" s="401" t="s">
        <v>11143</v>
      </c>
      <c r="B523" s="401" t="s">
        <v>11144</v>
      </c>
    </row>
    <row r="524" spans="1:2">
      <c r="A524" s="401" t="s">
        <v>11145</v>
      </c>
      <c r="B524" s="401" t="s">
        <v>11146</v>
      </c>
    </row>
    <row r="525" spans="1:2">
      <c r="A525" s="401" t="s">
        <v>11147</v>
      </c>
      <c r="B525" s="401" t="s">
        <v>11148</v>
      </c>
    </row>
    <row r="526" spans="1:2">
      <c r="A526" s="401" t="s">
        <v>11149</v>
      </c>
      <c r="B526" s="401" t="s">
        <v>11150</v>
      </c>
    </row>
    <row r="527" spans="1:2">
      <c r="A527" s="401" t="s">
        <v>11151</v>
      </c>
      <c r="B527" s="401" t="s">
        <v>11152</v>
      </c>
    </row>
    <row r="528" spans="1:2">
      <c r="A528" s="401" t="s">
        <v>11153</v>
      </c>
      <c r="B528" s="401" t="s">
        <v>11154</v>
      </c>
    </row>
    <row r="529" spans="1:2">
      <c r="A529" s="401" t="s">
        <v>5932</v>
      </c>
      <c r="B529" s="401" t="s">
        <v>5933</v>
      </c>
    </row>
    <row r="530" spans="1:2">
      <c r="A530" s="401" t="s">
        <v>5934</v>
      </c>
      <c r="B530" s="401" t="s">
        <v>5935</v>
      </c>
    </row>
    <row r="531" spans="1:2">
      <c r="A531" s="401" t="s">
        <v>5936</v>
      </c>
      <c r="B531" s="401" t="s">
        <v>5937</v>
      </c>
    </row>
    <row r="532" spans="1:2">
      <c r="A532" s="401" t="s">
        <v>11898</v>
      </c>
      <c r="B532" s="401" t="s">
        <v>11136</v>
      </c>
    </row>
    <row r="533" spans="1:2">
      <c r="A533" s="401" t="s">
        <v>48963</v>
      </c>
      <c r="B533" s="401" t="s">
        <v>48964</v>
      </c>
    </row>
    <row r="534" spans="1:2">
      <c r="A534" s="401" t="s">
        <v>48965</v>
      </c>
      <c r="B534" s="401" t="s">
        <v>48966</v>
      </c>
    </row>
    <row r="535" spans="1:2">
      <c r="A535" s="401" t="s">
        <v>48967</v>
      </c>
      <c r="B535" s="401" t="s">
        <v>48968</v>
      </c>
    </row>
    <row r="536" spans="1:2">
      <c r="A536" s="401" t="s">
        <v>11899</v>
      </c>
      <c r="B536" s="401" t="s">
        <v>11935</v>
      </c>
    </row>
    <row r="537" spans="1:2">
      <c r="A537" s="401" t="s">
        <v>11900</v>
      </c>
      <c r="B537" s="401" t="s">
        <v>11936</v>
      </c>
    </row>
    <row r="538" spans="1:2">
      <c r="A538" s="142" t="s">
        <v>11901</v>
      </c>
      <c r="B538" s="142" t="s">
        <v>11937</v>
      </c>
    </row>
    <row r="539" spans="1:2">
      <c r="A539" s="142" t="s">
        <v>11155</v>
      </c>
      <c r="B539" s="142" t="s">
        <v>11156</v>
      </c>
    </row>
    <row r="540" spans="1:2">
      <c r="A540" s="142" t="s">
        <v>11157</v>
      </c>
      <c r="B540" s="142" t="s">
        <v>11158</v>
      </c>
    </row>
    <row r="541" spans="1:2">
      <c r="A541" s="401" t="s">
        <v>11159</v>
      </c>
      <c r="B541" s="401" t="s">
        <v>11160</v>
      </c>
    </row>
    <row r="542" spans="1:2">
      <c r="A542" s="401" t="s">
        <v>11161</v>
      </c>
      <c r="B542" s="401" t="s">
        <v>11162</v>
      </c>
    </row>
    <row r="543" spans="1:2">
      <c r="A543" s="401" t="s">
        <v>11163</v>
      </c>
      <c r="B543" s="401" t="s">
        <v>11164</v>
      </c>
    </row>
    <row r="544" spans="1:2">
      <c r="A544" s="401" t="s">
        <v>11902</v>
      </c>
      <c r="B544" s="401" t="s">
        <v>11938</v>
      </c>
    </row>
    <row r="545" spans="1:2">
      <c r="A545" s="401" t="s">
        <v>11903</v>
      </c>
      <c r="B545" s="401" t="s">
        <v>11939</v>
      </c>
    </row>
    <row r="546" spans="1:2">
      <c r="A546" s="401" t="s">
        <v>11904</v>
      </c>
      <c r="B546" s="401" t="s">
        <v>11940</v>
      </c>
    </row>
    <row r="547" spans="1:2">
      <c r="A547" s="401" t="s">
        <v>11905</v>
      </c>
      <c r="B547" s="401" t="s">
        <v>11941</v>
      </c>
    </row>
    <row r="548" spans="1:2">
      <c r="A548" s="401" t="s">
        <v>11906</v>
      </c>
      <c r="B548" s="401" t="s">
        <v>11942</v>
      </c>
    </row>
    <row r="549" spans="1:2">
      <c r="A549" s="401" t="s">
        <v>11907</v>
      </c>
      <c r="B549" s="401" t="s">
        <v>11943</v>
      </c>
    </row>
    <row r="550" spans="1:2">
      <c r="A550" s="401" t="s">
        <v>11908</v>
      </c>
      <c r="B550" s="401" t="s">
        <v>11944</v>
      </c>
    </row>
    <row r="551" spans="1:2">
      <c r="A551" s="401" t="s">
        <v>11909</v>
      </c>
      <c r="B551" s="401" t="s">
        <v>11945</v>
      </c>
    </row>
    <row r="552" spans="1:2">
      <c r="A552" s="401" t="s">
        <v>11910</v>
      </c>
      <c r="B552" s="401" t="s">
        <v>11946</v>
      </c>
    </row>
    <row r="553" spans="1:2">
      <c r="A553" s="401" t="s">
        <v>11911</v>
      </c>
      <c r="B553" s="401" t="s">
        <v>11947</v>
      </c>
    </row>
    <row r="554" spans="1:2">
      <c r="A554" s="401" t="s">
        <v>59605</v>
      </c>
      <c r="B554" s="401" t="s">
        <v>59606</v>
      </c>
    </row>
    <row r="555" spans="1:2">
      <c r="A555" s="401" t="s">
        <v>5938</v>
      </c>
      <c r="B555" s="401" t="s">
        <v>5939</v>
      </c>
    </row>
    <row r="556" spans="1:2">
      <c r="A556" s="401" t="s">
        <v>5940</v>
      </c>
      <c r="B556" s="401" t="s">
        <v>5941</v>
      </c>
    </row>
    <row r="557" spans="1:2">
      <c r="A557" s="401" t="s">
        <v>5942</v>
      </c>
      <c r="B557" s="401" t="s">
        <v>5943</v>
      </c>
    </row>
    <row r="558" spans="1:2">
      <c r="A558" s="401" t="s">
        <v>5944</v>
      </c>
      <c r="B558" s="401" t="s">
        <v>5945</v>
      </c>
    </row>
    <row r="559" spans="1:2">
      <c r="A559" s="401" t="s">
        <v>5946</v>
      </c>
      <c r="B559" s="401" t="s">
        <v>5947</v>
      </c>
    </row>
    <row r="560" spans="1:2">
      <c r="A560" s="401" t="s">
        <v>5948</v>
      </c>
      <c r="B560" s="401" t="s">
        <v>5949</v>
      </c>
    </row>
    <row r="561" spans="1:2">
      <c r="A561" s="401" t="s">
        <v>5950</v>
      </c>
      <c r="B561" s="401" t="s">
        <v>5951</v>
      </c>
    </row>
    <row r="562" spans="1:2">
      <c r="A562" s="401" t="s">
        <v>5952</v>
      </c>
      <c r="B562" s="401" t="s">
        <v>5953</v>
      </c>
    </row>
    <row r="563" spans="1:2">
      <c r="A563" s="401" t="s">
        <v>5954</v>
      </c>
      <c r="B563" s="401" t="s">
        <v>5955</v>
      </c>
    </row>
    <row r="564" spans="1:2">
      <c r="A564" s="401" t="s">
        <v>5956</v>
      </c>
      <c r="B564" s="401" t="s">
        <v>5957</v>
      </c>
    </row>
    <row r="565" spans="1:2">
      <c r="A565" s="401" t="s">
        <v>5958</v>
      </c>
      <c r="B565" s="401" t="s">
        <v>5959</v>
      </c>
    </row>
    <row r="566" spans="1:2">
      <c r="A566" s="401" t="s">
        <v>5960</v>
      </c>
      <c r="B566" s="401" t="s">
        <v>5961</v>
      </c>
    </row>
    <row r="567" spans="1:2">
      <c r="A567" s="401" t="s">
        <v>48969</v>
      </c>
      <c r="B567" s="401" t="s">
        <v>48970</v>
      </c>
    </row>
    <row r="568" spans="1:2">
      <c r="A568" s="401" t="s">
        <v>48971</v>
      </c>
      <c r="B568" s="401" t="s">
        <v>48972</v>
      </c>
    </row>
    <row r="569" spans="1:2">
      <c r="A569" s="401" t="s">
        <v>48973</v>
      </c>
      <c r="B569" s="401" t="s">
        <v>48974</v>
      </c>
    </row>
    <row r="570" spans="1:2">
      <c r="A570" s="401" t="s">
        <v>48975</v>
      </c>
      <c r="B570" s="401" t="s">
        <v>48976</v>
      </c>
    </row>
    <row r="571" spans="1:2">
      <c r="A571" s="401" t="s">
        <v>48977</v>
      </c>
      <c r="B571" s="401" t="s">
        <v>48978</v>
      </c>
    </row>
    <row r="572" spans="1:2">
      <c r="A572" s="401" t="s">
        <v>48979</v>
      </c>
      <c r="B572" s="401" t="s">
        <v>48980</v>
      </c>
    </row>
    <row r="573" spans="1:2">
      <c r="A573" s="401" t="s">
        <v>48981</v>
      </c>
      <c r="B573" s="401" t="s">
        <v>48982</v>
      </c>
    </row>
    <row r="574" spans="1:2">
      <c r="A574" s="401" t="s">
        <v>59607</v>
      </c>
      <c r="B574" s="401" t="s">
        <v>59608</v>
      </c>
    </row>
    <row r="575" spans="1:2">
      <c r="A575" s="401" t="s">
        <v>59609</v>
      </c>
      <c r="B575" s="401" t="s">
        <v>59610</v>
      </c>
    </row>
    <row r="576" spans="1:2">
      <c r="A576" s="401" t="s">
        <v>59611</v>
      </c>
      <c r="B576" s="401" t="s">
        <v>59612</v>
      </c>
    </row>
    <row r="577" spans="1:2">
      <c r="A577" s="401" t="s">
        <v>59613</v>
      </c>
      <c r="B577" s="401" t="s">
        <v>59614</v>
      </c>
    </row>
    <row r="578" spans="1:2">
      <c r="A578" s="401" t="s">
        <v>59615</v>
      </c>
      <c r="B578" s="401" t="s">
        <v>59616</v>
      </c>
    </row>
    <row r="579" spans="1:2">
      <c r="A579" s="1" t="s">
        <v>59617</v>
      </c>
      <c r="B579" s="1" t="s">
        <v>59618</v>
      </c>
    </row>
    <row r="580" spans="1:2">
      <c r="A580" s="1" t="s">
        <v>59619</v>
      </c>
      <c r="B580" s="1" t="s">
        <v>59620</v>
      </c>
    </row>
    <row r="581" spans="1:2">
      <c r="A581" s="1" t="s">
        <v>59621</v>
      </c>
      <c r="B581" s="1" t="s">
        <v>59622</v>
      </c>
    </row>
    <row r="582" spans="1:2">
      <c r="A582" s="1" t="s">
        <v>59623</v>
      </c>
      <c r="B582" s="1" t="s">
        <v>59624</v>
      </c>
    </row>
    <row r="583" spans="1:2">
      <c r="A583" s="1" t="s">
        <v>59625</v>
      </c>
      <c r="B583" s="1" t="s">
        <v>59626</v>
      </c>
    </row>
    <row r="584" spans="1:2">
      <c r="A584" s="1" t="s">
        <v>59627</v>
      </c>
      <c r="B584" s="1" t="s">
        <v>59628</v>
      </c>
    </row>
    <row r="585" spans="1:2">
      <c r="A585" s="1" t="s">
        <v>59629</v>
      </c>
      <c r="B585" s="1" t="s">
        <v>59630</v>
      </c>
    </row>
    <row r="586" spans="1:2">
      <c r="A586" s="1" t="s">
        <v>59631</v>
      </c>
      <c r="B586" s="1" t="s">
        <v>59632</v>
      </c>
    </row>
    <row r="587" spans="1:2">
      <c r="A587" s="1" t="s">
        <v>59633</v>
      </c>
      <c r="B587" s="1" t="s">
        <v>59634</v>
      </c>
    </row>
    <row r="588" spans="1:2">
      <c r="A588" s="1" t="s">
        <v>59635</v>
      </c>
      <c r="B588" s="1" t="s">
        <v>59636</v>
      </c>
    </row>
    <row r="589" spans="1:2">
      <c r="A589" s="1" t="s">
        <v>59637</v>
      </c>
      <c r="B589" s="1" t="s">
        <v>59638</v>
      </c>
    </row>
    <row r="590" spans="1:2">
      <c r="A590" s="1" t="s">
        <v>59639</v>
      </c>
      <c r="B590" s="1" t="s">
        <v>59640</v>
      </c>
    </row>
    <row r="591" spans="1:2">
      <c r="A591" s="1" t="s">
        <v>59641</v>
      </c>
      <c r="B591" s="1" t="s">
        <v>59642</v>
      </c>
    </row>
    <row r="592" spans="1:2">
      <c r="A592" s="1" t="s">
        <v>59643</v>
      </c>
      <c r="B592" s="1" t="s">
        <v>59644</v>
      </c>
    </row>
    <row r="593" spans="1:2">
      <c r="A593" s="1" t="s">
        <v>59645</v>
      </c>
      <c r="B593" s="1" t="s">
        <v>59646</v>
      </c>
    </row>
    <row r="594" spans="1:2">
      <c r="A594" s="1" t="s">
        <v>59647</v>
      </c>
      <c r="B594" s="1" t="s">
        <v>59648</v>
      </c>
    </row>
    <row r="595" spans="1:2">
      <c r="A595" s="1" t="s">
        <v>59649</v>
      </c>
      <c r="B595" s="1" t="s">
        <v>59650</v>
      </c>
    </row>
    <row r="596" spans="1:2">
      <c r="A596" s="1" t="s">
        <v>59651</v>
      </c>
      <c r="B596" s="1" t="s">
        <v>59652</v>
      </c>
    </row>
    <row r="597" spans="1:2">
      <c r="A597" s="1" t="s">
        <v>59653</v>
      </c>
      <c r="B597" s="1" t="s">
        <v>59654</v>
      </c>
    </row>
    <row r="598" spans="1:2">
      <c r="A598" s="1" t="s">
        <v>60007</v>
      </c>
      <c r="B598" s="1" t="s">
        <v>60008</v>
      </c>
    </row>
    <row r="599" spans="1:2">
      <c r="A599" s="1" t="s">
        <v>60009</v>
      </c>
      <c r="B599" s="1" t="s">
        <v>60010</v>
      </c>
    </row>
    <row r="600" spans="1:2">
      <c r="A600" s="1" t="s">
        <v>60011</v>
      </c>
      <c r="B600" s="1" t="s">
        <v>60012</v>
      </c>
    </row>
    <row r="601" spans="1:2">
      <c r="A601" s="1" t="s">
        <v>60013</v>
      </c>
      <c r="B601" s="1" t="s">
        <v>60014</v>
      </c>
    </row>
    <row r="602" spans="1:2">
      <c r="A602" s="1" t="s">
        <v>60015</v>
      </c>
      <c r="B602" s="1" t="s">
        <v>60016</v>
      </c>
    </row>
    <row r="603" spans="1:2">
      <c r="A603" s="1" t="s">
        <v>60017</v>
      </c>
      <c r="B603" s="1" t="s">
        <v>60018</v>
      </c>
    </row>
    <row r="604" spans="1:2">
      <c r="A604" s="1" t="s">
        <v>60019</v>
      </c>
      <c r="B604" s="1" t="s">
        <v>60020</v>
      </c>
    </row>
    <row r="605" spans="1:2">
      <c r="A605" s="1" t="s">
        <v>60021</v>
      </c>
      <c r="B605" s="1" t="s">
        <v>60022</v>
      </c>
    </row>
    <row r="606" spans="1:2">
      <c r="A606" s="1" t="s">
        <v>60023</v>
      </c>
      <c r="B606" s="1" t="s">
        <v>60024</v>
      </c>
    </row>
    <row r="607" spans="1:2">
      <c r="A607" s="1" t="s">
        <v>60025</v>
      </c>
      <c r="B607" s="1" t="s">
        <v>60026</v>
      </c>
    </row>
    <row r="608" spans="1:2">
      <c r="A608" s="1" t="s">
        <v>60027</v>
      </c>
      <c r="B608" s="1" t="s">
        <v>60028</v>
      </c>
    </row>
    <row r="609" spans="1:2">
      <c r="A609" s="1" t="s">
        <v>60029</v>
      </c>
      <c r="B609" s="1" t="s">
        <v>60030</v>
      </c>
    </row>
    <row r="610" spans="1:2">
      <c r="A610" s="1" t="s">
        <v>60031</v>
      </c>
      <c r="B610" s="1" t="s">
        <v>60032</v>
      </c>
    </row>
    <row r="611" spans="1:2">
      <c r="A611" s="1" t="s">
        <v>60033</v>
      </c>
      <c r="B611" s="1" t="s">
        <v>60034</v>
      </c>
    </row>
    <row r="612" spans="1:2">
      <c r="A612" s="1" t="s">
        <v>60035</v>
      </c>
      <c r="B612" s="1" t="s">
        <v>60036</v>
      </c>
    </row>
    <row r="613" spans="1:2">
      <c r="A613" s="1" t="s">
        <v>60037</v>
      </c>
      <c r="B613" s="1" t="s">
        <v>60038</v>
      </c>
    </row>
    <row r="614" spans="1:2">
      <c r="A614" s="1" t="s">
        <v>60039</v>
      </c>
      <c r="B614" s="1" t="s">
        <v>60040</v>
      </c>
    </row>
    <row r="615" spans="1:2">
      <c r="A615" s="1" t="s">
        <v>60041</v>
      </c>
      <c r="B615" s="1" t="s">
        <v>60042</v>
      </c>
    </row>
    <row r="616" spans="1:2">
      <c r="A616" s="1" t="s">
        <v>60043</v>
      </c>
      <c r="B616" s="1" t="s">
        <v>60044</v>
      </c>
    </row>
    <row r="617" spans="1:2">
      <c r="A617" s="1" t="s">
        <v>60045</v>
      </c>
      <c r="B617" s="1" t="s">
        <v>60046</v>
      </c>
    </row>
    <row r="618" spans="1:2">
      <c r="A618" s="1" t="s">
        <v>60047</v>
      </c>
      <c r="B618" s="1" t="s">
        <v>60048</v>
      </c>
    </row>
    <row r="619" spans="1:2">
      <c r="A619" s="1" t="s">
        <v>60049</v>
      </c>
      <c r="B619" s="1" t="s">
        <v>60050</v>
      </c>
    </row>
    <row r="620" spans="1:2">
      <c r="A620" s="1" t="s">
        <v>60051</v>
      </c>
      <c r="B620" s="1" t="s">
        <v>60052</v>
      </c>
    </row>
    <row r="621" spans="1:2">
      <c r="A621" s="1" t="s">
        <v>60053</v>
      </c>
      <c r="B621" s="1" t="s">
        <v>60054</v>
      </c>
    </row>
    <row r="622" spans="1:2">
      <c r="A622" s="1" t="s">
        <v>60055</v>
      </c>
      <c r="B622" s="1" t="s">
        <v>60056</v>
      </c>
    </row>
    <row r="623" spans="1:2">
      <c r="A623" s="1" t="s">
        <v>60057</v>
      </c>
      <c r="B623" s="1" t="s">
        <v>60058</v>
      </c>
    </row>
    <row r="624" spans="1:2">
      <c r="A624" s="1" t="s">
        <v>60059</v>
      </c>
      <c r="B624" s="1" t="s">
        <v>60060</v>
      </c>
    </row>
    <row r="625" spans="1:2">
      <c r="A625" s="1" t="s">
        <v>60061</v>
      </c>
      <c r="B625" s="1" t="s">
        <v>60062</v>
      </c>
    </row>
    <row r="626" spans="1:2">
      <c r="A626" s="1" t="s">
        <v>60063</v>
      </c>
      <c r="B626" s="1" t="s">
        <v>60064</v>
      </c>
    </row>
    <row r="627" spans="1:2">
      <c r="A627" s="1" t="s">
        <v>60065</v>
      </c>
      <c r="B627" s="1" t="s">
        <v>60066</v>
      </c>
    </row>
    <row r="628" spans="1:2">
      <c r="A628" s="1" t="s">
        <v>60067</v>
      </c>
      <c r="B628" s="1" t="s">
        <v>60068</v>
      </c>
    </row>
    <row r="629" spans="1:2">
      <c r="A629" s="1" t="s">
        <v>60069</v>
      </c>
      <c r="B629" s="1" t="s">
        <v>60070</v>
      </c>
    </row>
    <row r="630" spans="1:2">
      <c r="A630" s="1" t="s">
        <v>60071</v>
      </c>
      <c r="B630" s="1" t="s">
        <v>60072</v>
      </c>
    </row>
    <row r="631" spans="1:2">
      <c r="A631" s="1" t="s">
        <v>60073</v>
      </c>
      <c r="B631" s="1" t="s">
        <v>60074</v>
      </c>
    </row>
    <row r="632" spans="1:2">
      <c r="A632" s="1" t="s">
        <v>60075</v>
      </c>
      <c r="B632" s="1" t="s">
        <v>60076</v>
      </c>
    </row>
    <row r="633" spans="1:2">
      <c r="A633" s="1" t="s">
        <v>60077</v>
      </c>
      <c r="B633" s="1" t="s">
        <v>60078</v>
      </c>
    </row>
    <row r="634" spans="1:2">
      <c r="A634" s="1" t="s">
        <v>60079</v>
      </c>
      <c r="B634" s="1" t="s">
        <v>60080</v>
      </c>
    </row>
    <row r="635" spans="1:2">
      <c r="A635" s="1" t="s">
        <v>60081</v>
      </c>
      <c r="B635" s="1" t="s">
        <v>60082</v>
      </c>
    </row>
    <row r="636" spans="1:2">
      <c r="A636" s="1" t="s">
        <v>60083</v>
      </c>
      <c r="B636" s="1" t="s">
        <v>60084</v>
      </c>
    </row>
    <row r="637" spans="1:2">
      <c r="A637" s="1" t="s">
        <v>60085</v>
      </c>
      <c r="B637" s="1" t="s">
        <v>60086</v>
      </c>
    </row>
    <row r="638" spans="1:2">
      <c r="A638" s="1" t="s">
        <v>60087</v>
      </c>
      <c r="B638" s="1" t="s">
        <v>60088</v>
      </c>
    </row>
    <row r="639" spans="1:2">
      <c r="A639" s="1" t="s">
        <v>60089</v>
      </c>
      <c r="B639" s="1" t="s">
        <v>60090</v>
      </c>
    </row>
  </sheetData>
  <phoneticPr fontId="7"/>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25"/>
  <sheetViews>
    <sheetView workbookViewId="0"/>
  </sheetViews>
  <sheetFormatPr defaultColWidth="9" defaultRowHeight="15.75"/>
  <cols>
    <col min="1" max="1" width="0.25" style="1" customWidth="1"/>
    <col min="2" max="2" width="6.25" style="145" bestFit="1" customWidth="1"/>
    <col min="3" max="3" width="31.625" style="1" bestFit="1" customWidth="1"/>
    <col min="4" max="4" width="9.625" style="1" bestFit="1" customWidth="1"/>
    <col min="5" max="5" width="9.875" style="1" bestFit="1" customWidth="1"/>
    <col min="6" max="16384" width="9" style="1"/>
  </cols>
  <sheetData>
    <row r="1" spans="1:5" ht="16.5">
      <c r="A1" s="156"/>
      <c r="B1" s="397" t="s">
        <v>330</v>
      </c>
      <c r="C1" s="398" t="s">
        <v>107</v>
      </c>
      <c r="D1" s="398" t="s">
        <v>5962</v>
      </c>
      <c r="E1" s="398" t="s">
        <v>10766</v>
      </c>
    </row>
    <row r="2" spans="1:5" s="6" customFormat="1">
      <c r="A2" s="399" t="str">
        <f>C2</f>
        <v>（旧：経営戦略室）</v>
      </c>
      <c r="B2" s="476" t="s">
        <v>5963</v>
      </c>
      <c r="C2" s="400" t="s">
        <v>60091</v>
      </c>
      <c r="D2" s="192" t="s">
        <v>5963</v>
      </c>
      <c r="E2" s="193" t="s">
        <v>8583</v>
      </c>
    </row>
    <row r="3" spans="1:5">
      <c r="A3" s="399" t="str">
        <f t="shared" ref="A3:A66" si="0">C3</f>
        <v>戦略本部</v>
      </c>
      <c r="B3" s="476" t="s">
        <v>59488</v>
      </c>
      <c r="C3" s="400" t="s">
        <v>60092</v>
      </c>
      <c r="D3" s="192" t="s">
        <v>59488</v>
      </c>
      <c r="E3" s="193" t="s">
        <v>8583</v>
      </c>
    </row>
    <row r="4" spans="1:5">
      <c r="A4" s="399" t="str">
        <f t="shared" si="0"/>
        <v>次世代都市交通戦略本部</v>
      </c>
      <c r="B4" s="476" t="s">
        <v>60093</v>
      </c>
      <c r="C4" s="400" t="s">
        <v>60094</v>
      </c>
      <c r="D4" s="192" t="s">
        <v>60093</v>
      </c>
      <c r="E4" s="193" t="s">
        <v>8583</v>
      </c>
    </row>
    <row r="5" spans="1:5">
      <c r="A5" s="399" t="str">
        <f t="shared" si="0"/>
        <v>安全監理本部</v>
      </c>
      <c r="B5" s="476" t="s">
        <v>60095</v>
      </c>
      <c r="C5" s="400" t="s">
        <v>60096</v>
      </c>
      <c r="D5" s="192" t="s">
        <v>60095</v>
      </c>
      <c r="E5" s="193" t="s">
        <v>8583</v>
      </c>
    </row>
    <row r="6" spans="1:5">
      <c r="A6" s="399" t="str">
        <f t="shared" si="0"/>
        <v>（旧：管理本部）</v>
      </c>
      <c r="B6" s="476" t="s">
        <v>5964</v>
      </c>
      <c r="C6" s="400" t="s">
        <v>60097</v>
      </c>
      <c r="D6" s="192" t="s">
        <v>5964</v>
      </c>
      <c r="E6" s="193" t="s">
        <v>8583</v>
      </c>
    </row>
    <row r="7" spans="1:5">
      <c r="A7" s="399" t="str">
        <f t="shared" si="0"/>
        <v>（旧：都市開発事業本部）</v>
      </c>
      <c r="B7" s="476" t="s">
        <v>11857</v>
      </c>
      <c r="C7" s="400" t="s">
        <v>60098</v>
      </c>
      <c r="D7" s="192" t="s">
        <v>11857</v>
      </c>
      <c r="E7" s="193" t="s">
        <v>8583</v>
      </c>
    </row>
    <row r="8" spans="1:5">
      <c r="A8" s="399" t="str">
        <f t="shared" si="0"/>
        <v>鉄道事業本部</v>
      </c>
      <c r="B8" s="476" t="s">
        <v>5965</v>
      </c>
      <c r="C8" s="400" t="s">
        <v>5967</v>
      </c>
      <c r="D8" s="192" t="s">
        <v>5965</v>
      </c>
      <c r="E8" s="193" t="s">
        <v>8583</v>
      </c>
    </row>
    <row r="9" spans="1:5">
      <c r="A9" s="399" t="str">
        <f t="shared" si="0"/>
        <v>都市開発事業本部</v>
      </c>
      <c r="B9" s="476" t="s">
        <v>60099</v>
      </c>
      <c r="C9" s="400" t="s">
        <v>60100</v>
      </c>
      <c r="D9" s="192" t="s">
        <v>60099</v>
      </c>
      <c r="E9" s="193" t="s">
        <v>8583</v>
      </c>
    </row>
    <row r="10" spans="1:5">
      <c r="A10" s="399" t="str">
        <f t="shared" si="0"/>
        <v>流通事業本部</v>
      </c>
      <c r="B10" s="476" t="s">
        <v>60101</v>
      </c>
      <c r="C10" s="400" t="s">
        <v>60102</v>
      </c>
      <c r="D10" s="192" t="s">
        <v>60101</v>
      </c>
      <c r="E10" s="193" t="s">
        <v>8583</v>
      </c>
    </row>
    <row r="11" spans="1:5">
      <c r="A11" s="399" t="str">
        <f t="shared" si="0"/>
        <v>（旧：安全推進室）</v>
      </c>
      <c r="B11" s="476" t="s">
        <v>5966</v>
      </c>
      <c r="C11" s="400" t="s">
        <v>60103</v>
      </c>
      <c r="D11" s="192" t="s">
        <v>5966</v>
      </c>
      <c r="E11" s="193" t="s">
        <v>8583</v>
      </c>
    </row>
    <row r="12" spans="1:5">
      <c r="A12" s="399" t="str">
        <f t="shared" si="0"/>
        <v>（旧：監査室）</v>
      </c>
      <c r="B12" s="476" t="s">
        <v>5968</v>
      </c>
      <c r="C12" s="400" t="s">
        <v>60104</v>
      </c>
      <c r="D12" s="192" t="s">
        <v>5968</v>
      </c>
      <c r="E12" s="193" t="s">
        <v>8583</v>
      </c>
    </row>
    <row r="13" spans="1:5">
      <c r="A13" s="399" t="str">
        <f t="shared" si="0"/>
        <v>（旧：人事部）</v>
      </c>
      <c r="B13" s="476" t="s">
        <v>5969</v>
      </c>
      <c r="C13" s="400" t="s">
        <v>59534</v>
      </c>
      <c r="D13" s="192" t="s">
        <v>5969</v>
      </c>
      <c r="E13" s="193" t="s">
        <v>8583</v>
      </c>
    </row>
    <row r="14" spans="1:5">
      <c r="A14" s="399" t="str">
        <f t="shared" si="0"/>
        <v>（旧：監査役室）</v>
      </c>
      <c r="B14" s="476" t="s">
        <v>11165</v>
      </c>
      <c r="C14" s="400" t="s">
        <v>59535</v>
      </c>
      <c r="D14" s="192" t="s">
        <v>11165</v>
      </c>
      <c r="E14" s="193" t="s">
        <v>8583</v>
      </c>
    </row>
    <row r="15" spans="1:5">
      <c r="A15" s="399" t="str">
        <f t="shared" si="0"/>
        <v>グループ成長戦略部</v>
      </c>
      <c r="B15" s="476" t="s">
        <v>5970</v>
      </c>
      <c r="C15" s="400" t="s">
        <v>59988</v>
      </c>
      <c r="D15" s="192" t="s">
        <v>5970</v>
      </c>
      <c r="E15" s="193" t="s">
        <v>8583</v>
      </c>
    </row>
    <row r="16" spans="1:5">
      <c r="A16" s="399" t="str">
        <f t="shared" si="0"/>
        <v>経営・事業管理部</v>
      </c>
      <c r="B16" s="476" t="s">
        <v>60105</v>
      </c>
      <c r="C16" s="400" t="s">
        <v>60006</v>
      </c>
      <c r="D16" s="192" t="s">
        <v>60105</v>
      </c>
      <c r="E16" s="193" t="s">
        <v>8583</v>
      </c>
    </row>
    <row r="17" spans="1:5">
      <c r="A17" s="399" t="str">
        <f t="shared" si="0"/>
        <v>開発事業部</v>
      </c>
      <c r="B17" s="476" t="s">
        <v>5971</v>
      </c>
      <c r="C17" s="400" t="s">
        <v>59989</v>
      </c>
      <c r="D17" s="192" t="s">
        <v>5971</v>
      </c>
      <c r="E17" s="193" t="s">
        <v>8583</v>
      </c>
    </row>
    <row r="18" spans="1:5">
      <c r="A18" s="399" t="str">
        <f t="shared" si="0"/>
        <v>リテール事業部</v>
      </c>
      <c r="B18" s="476" t="s">
        <v>11858</v>
      </c>
      <c r="C18" s="400" t="s">
        <v>59484</v>
      </c>
      <c r="D18" s="192" t="s">
        <v>11858</v>
      </c>
      <c r="E18" s="193" t="s">
        <v>8583</v>
      </c>
    </row>
    <row r="19" spans="1:5">
      <c r="A19" s="399" t="str">
        <f t="shared" si="0"/>
        <v>経営企画部</v>
      </c>
      <c r="B19" s="476" t="s">
        <v>59489</v>
      </c>
      <c r="C19" s="400" t="s">
        <v>59995</v>
      </c>
      <c r="D19" s="192" t="s">
        <v>59489</v>
      </c>
      <c r="E19" s="193" t="s">
        <v>8583</v>
      </c>
    </row>
    <row r="20" spans="1:5">
      <c r="A20" s="399" t="str">
        <f t="shared" si="0"/>
        <v>夢洲・森之宮開発部</v>
      </c>
      <c r="B20" s="476" t="s">
        <v>59490</v>
      </c>
      <c r="C20" s="400" t="s">
        <v>59996</v>
      </c>
      <c r="D20" s="192" t="s">
        <v>59490</v>
      </c>
      <c r="E20" s="193" t="s">
        <v>8583</v>
      </c>
    </row>
    <row r="21" spans="1:5">
      <c r="A21" s="399" t="str">
        <f t="shared" si="0"/>
        <v>広報部</v>
      </c>
      <c r="B21" s="476" t="s">
        <v>59491</v>
      </c>
      <c r="C21" s="400" t="s">
        <v>60000</v>
      </c>
      <c r="D21" s="192" t="s">
        <v>59491</v>
      </c>
      <c r="E21" s="193" t="s">
        <v>8583</v>
      </c>
    </row>
    <row r="22" spans="1:5">
      <c r="A22" s="399" t="str">
        <f t="shared" si="0"/>
        <v>ホテル・レジャー事業部</v>
      </c>
      <c r="B22" s="476" t="s">
        <v>7569</v>
      </c>
      <c r="C22" s="400" t="s">
        <v>59997</v>
      </c>
      <c r="D22" s="192" t="s">
        <v>7569</v>
      </c>
      <c r="E22" s="193" t="s">
        <v>8583</v>
      </c>
    </row>
    <row r="23" spans="1:5">
      <c r="A23" s="399" t="str">
        <f t="shared" si="0"/>
        <v>法務・総務部</v>
      </c>
      <c r="B23" s="476" t="s">
        <v>5972</v>
      </c>
      <c r="C23" s="400" t="s">
        <v>11860</v>
      </c>
      <c r="D23" s="192" t="s">
        <v>5972</v>
      </c>
      <c r="E23" s="193" t="s">
        <v>8583</v>
      </c>
    </row>
    <row r="24" spans="1:5">
      <c r="A24" s="399" t="str">
        <f t="shared" si="0"/>
        <v>経理部</v>
      </c>
      <c r="B24" s="476" t="s">
        <v>5973</v>
      </c>
      <c r="C24" s="400" t="s">
        <v>59990</v>
      </c>
      <c r="D24" s="192" t="s">
        <v>5973</v>
      </c>
      <c r="E24" s="193" t="s">
        <v>8583</v>
      </c>
    </row>
    <row r="25" spans="1:5">
      <c r="A25" s="399" t="str">
        <f t="shared" si="0"/>
        <v>調達部</v>
      </c>
      <c r="B25" s="476" t="s">
        <v>5974</v>
      </c>
      <c r="C25" s="400" t="s">
        <v>5975</v>
      </c>
      <c r="D25" s="192" t="s">
        <v>5974</v>
      </c>
      <c r="E25" s="193" t="s">
        <v>8583</v>
      </c>
    </row>
    <row r="26" spans="1:5">
      <c r="A26" s="399" t="str">
        <f t="shared" si="0"/>
        <v>デジタルマーケティング戦略部</v>
      </c>
      <c r="B26" s="476" t="s">
        <v>59492</v>
      </c>
      <c r="C26" s="400" t="s">
        <v>59998</v>
      </c>
      <c r="D26" s="192" t="s">
        <v>59492</v>
      </c>
      <c r="E26" s="193" t="s">
        <v>8583</v>
      </c>
    </row>
    <row r="27" spans="1:5">
      <c r="A27" s="399" t="str">
        <f t="shared" si="0"/>
        <v>ＭａａＳ戦略推進部</v>
      </c>
      <c r="B27" s="476" t="s">
        <v>60106</v>
      </c>
      <c r="C27" s="400" t="s">
        <v>60002</v>
      </c>
      <c r="D27" s="192" t="s">
        <v>60106</v>
      </c>
      <c r="E27" s="193" t="s">
        <v>8583</v>
      </c>
    </row>
    <row r="28" spans="1:5">
      <c r="A28" s="399" t="str">
        <f t="shared" si="0"/>
        <v>ＩＣＴ戦略部</v>
      </c>
      <c r="B28" s="476" t="s">
        <v>59493</v>
      </c>
      <c r="C28" s="400" t="s">
        <v>59999</v>
      </c>
      <c r="D28" s="192" t="s">
        <v>59493</v>
      </c>
      <c r="E28" s="193" t="s">
        <v>8583</v>
      </c>
    </row>
    <row r="29" spans="1:5">
      <c r="A29" s="399" t="str">
        <f t="shared" si="0"/>
        <v>（旧：先端技術研究所）</v>
      </c>
      <c r="B29" s="476" t="s">
        <v>59494</v>
      </c>
      <c r="C29" s="400" t="s">
        <v>59993</v>
      </c>
      <c r="D29" s="192" t="s">
        <v>59494</v>
      </c>
      <c r="E29" s="193" t="s">
        <v>8583</v>
      </c>
    </row>
    <row r="30" spans="1:5">
      <c r="A30" s="399" t="str">
        <f t="shared" si="0"/>
        <v>統括部</v>
      </c>
      <c r="B30" s="476" t="s">
        <v>7767</v>
      </c>
      <c r="C30" s="400" t="s">
        <v>11166</v>
      </c>
      <c r="D30" s="192" t="s">
        <v>7767</v>
      </c>
      <c r="E30" s="193" t="s">
        <v>8583</v>
      </c>
    </row>
    <row r="31" spans="1:5">
      <c r="A31" s="399" t="str">
        <f t="shared" si="0"/>
        <v>計画部</v>
      </c>
      <c r="B31" s="476" t="s">
        <v>7778</v>
      </c>
      <c r="C31" s="400" t="s">
        <v>59994</v>
      </c>
      <c r="D31" s="192" t="s">
        <v>7778</v>
      </c>
      <c r="E31" s="193" t="s">
        <v>8583</v>
      </c>
    </row>
    <row r="32" spans="1:5">
      <c r="A32" s="399" t="str">
        <f t="shared" si="0"/>
        <v>安全推進部</v>
      </c>
      <c r="B32" s="476" t="s">
        <v>7779</v>
      </c>
      <c r="C32" s="400" t="s">
        <v>60004</v>
      </c>
      <c r="D32" s="192" t="s">
        <v>7779</v>
      </c>
      <c r="E32" s="193" t="s">
        <v>8583</v>
      </c>
    </row>
    <row r="33" spans="1:5">
      <c r="A33" s="399" t="str">
        <f t="shared" si="0"/>
        <v>駅務部</v>
      </c>
      <c r="B33" s="476" t="s">
        <v>11167</v>
      </c>
      <c r="C33" s="400" t="s">
        <v>5979</v>
      </c>
      <c r="D33" s="192" t="s">
        <v>11167</v>
      </c>
      <c r="E33" s="193" t="s">
        <v>8583</v>
      </c>
    </row>
    <row r="34" spans="1:5">
      <c r="A34" s="399" t="str">
        <f t="shared" si="0"/>
        <v>運転部</v>
      </c>
      <c r="B34" s="476" t="s">
        <v>5977</v>
      </c>
      <c r="C34" s="400" t="s">
        <v>5981</v>
      </c>
      <c r="D34" s="192" t="s">
        <v>5977</v>
      </c>
      <c r="E34" s="193" t="s">
        <v>8583</v>
      </c>
    </row>
    <row r="35" spans="1:5">
      <c r="A35" s="399" t="str">
        <f t="shared" si="0"/>
        <v>営業部</v>
      </c>
      <c r="B35" s="476" t="s">
        <v>5978</v>
      </c>
      <c r="C35" s="400" t="s">
        <v>5986</v>
      </c>
      <c r="D35" s="192" t="s">
        <v>5978</v>
      </c>
      <c r="E35" s="193" t="s">
        <v>8583</v>
      </c>
    </row>
    <row r="36" spans="1:5">
      <c r="A36" s="399" t="str">
        <f t="shared" si="0"/>
        <v>電気部</v>
      </c>
      <c r="B36" s="476" t="s">
        <v>5980</v>
      </c>
      <c r="C36" s="400" t="s">
        <v>5982</v>
      </c>
      <c r="D36" s="192" t="s">
        <v>5980</v>
      </c>
      <c r="E36" s="193" t="s">
        <v>8583</v>
      </c>
    </row>
    <row r="37" spans="1:5">
      <c r="A37" s="399" t="str">
        <f t="shared" si="0"/>
        <v>車両部</v>
      </c>
      <c r="B37" s="476" t="s">
        <v>11168</v>
      </c>
      <c r="C37" s="400" t="s">
        <v>5983</v>
      </c>
      <c r="D37" s="192" t="s">
        <v>11168</v>
      </c>
      <c r="E37" s="193" t="s">
        <v>8583</v>
      </c>
    </row>
    <row r="38" spans="1:5">
      <c r="A38" s="399" t="str">
        <f t="shared" si="0"/>
        <v>工務部</v>
      </c>
      <c r="B38" s="476" t="s">
        <v>11169</v>
      </c>
      <c r="C38" s="400" t="s">
        <v>5984</v>
      </c>
      <c r="D38" s="192" t="s">
        <v>11169</v>
      </c>
      <c r="E38" s="193" t="s">
        <v>8583</v>
      </c>
    </row>
    <row r="39" spans="1:5">
      <c r="A39" s="399" t="str">
        <f t="shared" si="0"/>
        <v>建築部</v>
      </c>
      <c r="B39" s="476" t="s">
        <v>11170</v>
      </c>
      <c r="C39" s="400" t="s">
        <v>5985</v>
      </c>
      <c r="D39" s="192" t="s">
        <v>11170</v>
      </c>
      <c r="E39" s="193" t="s">
        <v>8583</v>
      </c>
    </row>
    <row r="40" spans="1:5">
      <c r="A40" s="399" t="str">
        <f t="shared" si="0"/>
        <v>安全監理部</v>
      </c>
      <c r="B40" s="476" t="s">
        <v>7938</v>
      </c>
      <c r="C40" s="400" t="s">
        <v>59991</v>
      </c>
      <c r="D40" s="192" t="s">
        <v>7938</v>
      </c>
      <c r="E40" s="193" t="s">
        <v>8583</v>
      </c>
    </row>
    <row r="41" spans="1:5">
      <c r="A41" s="399" t="str">
        <f t="shared" si="0"/>
        <v>グループ監査部</v>
      </c>
      <c r="B41" s="476" t="s">
        <v>5987</v>
      </c>
      <c r="C41" s="400" t="s">
        <v>59992</v>
      </c>
      <c r="D41" s="192" t="s">
        <v>5987</v>
      </c>
      <c r="E41" s="193" t="s">
        <v>8583</v>
      </c>
    </row>
    <row r="42" spans="1:5">
      <c r="A42" s="399" t="str">
        <f t="shared" si="0"/>
        <v>人事部</v>
      </c>
      <c r="B42" s="476" t="s">
        <v>11171</v>
      </c>
      <c r="C42" s="400" t="s">
        <v>5976</v>
      </c>
      <c r="D42" s="192" t="s">
        <v>11171</v>
      </c>
      <c r="E42" s="193" t="s">
        <v>8583</v>
      </c>
    </row>
    <row r="43" spans="1:5">
      <c r="A43" s="399" t="str">
        <f t="shared" si="0"/>
        <v>監査役</v>
      </c>
      <c r="B43" s="476" t="s">
        <v>11172</v>
      </c>
      <c r="C43" s="400" t="s">
        <v>59483</v>
      </c>
      <c r="D43" s="192" t="s">
        <v>11172</v>
      </c>
      <c r="E43" s="193" t="s">
        <v>8583</v>
      </c>
    </row>
    <row r="44" spans="1:5">
      <c r="A44" s="399" t="str">
        <f t="shared" si="0"/>
        <v>シェアードサービス部</v>
      </c>
      <c r="B44" s="476" t="s">
        <v>60107</v>
      </c>
      <c r="C44" s="400" t="s">
        <v>60001</v>
      </c>
      <c r="D44" s="192" t="s">
        <v>60107</v>
      </c>
      <c r="E44" s="193" t="s">
        <v>8583</v>
      </c>
    </row>
    <row r="45" spans="1:5">
      <c r="A45" s="399" t="str">
        <f t="shared" si="0"/>
        <v>グル．グループ成長戦略課</v>
      </c>
      <c r="B45" s="476" t="s">
        <v>5988</v>
      </c>
      <c r="C45" s="400" t="s">
        <v>60108</v>
      </c>
      <c r="D45" s="192" t="s">
        <v>5970</v>
      </c>
      <c r="E45" s="193" t="s">
        <v>59495</v>
      </c>
    </row>
    <row r="46" spans="1:5">
      <c r="A46" s="399" t="str">
        <f t="shared" si="0"/>
        <v>経事．経営・事業管理課</v>
      </c>
      <c r="B46" s="476" t="s">
        <v>60109</v>
      </c>
      <c r="C46" s="400" t="s">
        <v>60110</v>
      </c>
      <c r="D46" s="192" t="s">
        <v>60105</v>
      </c>
      <c r="E46" s="193" t="s">
        <v>59495</v>
      </c>
    </row>
    <row r="47" spans="1:5">
      <c r="A47" s="399" t="str">
        <f t="shared" si="0"/>
        <v>経企．経営企画課</v>
      </c>
      <c r="B47" s="476" t="s">
        <v>11173</v>
      </c>
      <c r="C47" s="400" t="s">
        <v>60111</v>
      </c>
      <c r="D47" s="192" t="s">
        <v>59489</v>
      </c>
      <c r="E47" s="193" t="s">
        <v>59495</v>
      </c>
    </row>
    <row r="48" spans="1:5">
      <c r="A48" s="399" t="str">
        <f t="shared" si="0"/>
        <v>計．交通企画課</v>
      </c>
      <c r="B48" s="476" t="s">
        <v>11174</v>
      </c>
      <c r="C48" s="400" t="s">
        <v>60112</v>
      </c>
      <c r="D48" s="192" t="s">
        <v>7778</v>
      </c>
      <c r="E48" s="193" t="s">
        <v>59495</v>
      </c>
    </row>
    <row r="49" spans="1:5">
      <c r="A49" s="399" t="str">
        <f t="shared" si="0"/>
        <v>（旧：事業連携課）</v>
      </c>
      <c r="B49" s="476" t="s">
        <v>11175</v>
      </c>
      <c r="C49" s="400" t="s">
        <v>60113</v>
      </c>
      <c r="D49" s="192" t="s">
        <v>11858</v>
      </c>
      <c r="E49" s="193" t="s">
        <v>59495</v>
      </c>
    </row>
    <row r="50" spans="1:5">
      <c r="A50" s="399" t="str">
        <f t="shared" si="0"/>
        <v>開．事業企画課</v>
      </c>
      <c r="B50" s="476" t="s">
        <v>11176</v>
      </c>
      <c r="C50" s="400" t="s">
        <v>60114</v>
      </c>
      <c r="D50" s="192" t="s">
        <v>5971</v>
      </c>
      <c r="E50" s="193" t="s">
        <v>59495</v>
      </c>
    </row>
    <row r="51" spans="1:5">
      <c r="A51" s="399" t="str">
        <f t="shared" si="0"/>
        <v>計．まちづくり推進課</v>
      </c>
      <c r="B51" s="476" t="s">
        <v>11177</v>
      </c>
      <c r="C51" s="400" t="s">
        <v>60115</v>
      </c>
      <c r="D51" s="192" t="s">
        <v>7778</v>
      </c>
      <c r="E51" s="193" t="s">
        <v>59495</v>
      </c>
    </row>
    <row r="52" spans="1:5">
      <c r="A52" s="399" t="str">
        <f t="shared" si="0"/>
        <v>夢．事業企画課</v>
      </c>
      <c r="B52" s="476" t="s">
        <v>59496</v>
      </c>
      <c r="C52" s="400" t="s">
        <v>60116</v>
      </c>
      <c r="D52" s="192" t="s">
        <v>59490</v>
      </c>
      <c r="E52" s="193" t="s">
        <v>59495</v>
      </c>
    </row>
    <row r="53" spans="1:5">
      <c r="A53" s="399" t="str">
        <f t="shared" si="0"/>
        <v>建．駅リニューアル企画課</v>
      </c>
      <c r="B53" s="476" t="s">
        <v>59497</v>
      </c>
      <c r="C53" s="400" t="s">
        <v>60117</v>
      </c>
      <c r="D53" s="192" t="s">
        <v>11170</v>
      </c>
      <c r="E53" s="193" t="s">
        <v>59495</v>
      </c>
    </row>
    <row r="54" spans="1:5">
      <c r="A54" s="399" t="str">
        <f t="shared" si="0"/>
        <v>ホ．事業企画課</v>
      </c>
      <c r="B54" s="476" t="s">
        <v>59498</v>
      </c>
      <c r="C54" s="400" t="s">
        <v>60118</v>
      </c>
      <c r="D54" s="192" t="s">
        <v>7569</v>
      </c>
      <c r="E54" s="193" t="s">
        <v>59495</v>
      </c>
    </row>
    <row r="55" spans="1:5">
      <c r="A55" s="399" t="str">
        <f t="shared" si="0"/>
        <v>デ．デジタルマーケティング課</v>
      </c>
      <c r="B55" s="476" t="s">
        <v>59499</v>
      </c>
      <c r="C55" s="400" t="s">
        <v>60119</v>
      </c>
      <c r="D55" s="192" t="s">
        <v>59492</v>
      </c>
      <c r="E55" s="193" t="s">
        <v>59495</v>
      </c>
    </row>
    <row r="56" spans="1:5">
      <c r="A56" s="399" t="str">
        <f t="shared" si="0"/>
        <v>デ．データアナリティクス課</v>
      </c>
      <c r="B56" s="476" t="s">
        <v>60120</v>
      </c>
      <c r="C56" s="400" t="s">
        <v>60121</v>
      </c>
      <c r="D56" s="192" t="s">
        <v>59492</v>
      </c>
      <c r="E56" s="193" t="s">
        <v>59495</v>
      </c>
    </row>
    <row r="57" spans="1:5">
      <c r="A57" s="399" t="str">
        <f t="shared" si="0"/>
        <v>Ｍ．次世代モビリティ戦略課</v>
      </c>
      <c r="B57" s="476" t="s">
        <v>60122</v>
      </c>
      <c r="C57" s="400" t="s">
        <v>60123</v>
      </c>
      <c r="D57" s="192" t="s">
        <v>60106</v>
      </c>
      <c r="E57" s="193" t="s">
        <v>59495</v>
      </c>
    </row>
    <row r="58" spans="1:5">
      <c r="A58" s="399" t="str">
        <f t="shared" si="0"/>
        <v>計．先端技術企画課</v>
      </c>
      <c r="B58" s="476" t="s">
        <v>59500</v>
      </c>
      <c r="C58" s="400" t="s">
        <v>60124</v>
      </c>
      <c r="D58" s="192" t="s">
        <v>7778</v>
      </c>
      <c r="E58" s="193" t="s">
        <v>59495</v>
      </c>
    </row>
    <row r="59" spans="1:5">
      <c r="A59" s="399" t="str">
        <f t="shared" si="0"/>
        <v>法．総務課</v>
      </c>
      <c r="B59" s="476" t="s">
        <v>11178</v>
      </c>
      <c r="C59" s="400" t="s">
        <v>60125</v>
      </c>
      <c r="D59" s="192" t="s">
        <v>5972</v>
      </c>
      <c r="E59" s="193" t="s">
        <v>59495</v>
      </c>
    </row>
    <row r="60" spans="1:5">
      <c r="A60" s="399" t="str">
        <f t="shared" si="0"/>
        <v>グ．内部統制課</v>
      </c>
      <c r="B60" s="476" t="s">
        <v>11179</v>
      </c>
      <c r="C60" s="400" t="s">
        <v>59501</v>
      </c>
      <c r="D60" s="192" t="s">
        <v>5987</v>
      </c>
      <c r="E60" s="193" t="s">
        <v>59495</v>
      </c>
    </row>
    <row r="61" spans="1:5">
      <c r="A61" s="399" t="str">
        <f t="shared" si="0"/>
        <v>法．法務課</v>
      </c>
      <c r="B61" s="476" t="s">
        <v>11180</v>
      </c>
      <c r="C61" s="400" t="s">
        <v>60126</v>
      </c>
      <c r="D61" s="192" t="s">
        <v>5972</v>
      </c>
      <c r="E61" s="193" t="s">
        <v>59495</v>
      </c>
    </row>
    <row r="62" spans="1:5">
      <c r="A62" s="399" t="str">
        <f t="shared" si="0"/>
        <v>広．広報課</v>
      </c>
      <c r="B62" s="476" t="s">
        <v>11181</v>
      </c>
      <c r="C62" s="400" t="s">
        <v>60127</v>
      </c>
      <c r="D62" s="192" t="s">
        <v>59491</v>
      </c>
      <c r="E62" s="193" t="s">
        <v>59495</v>
      </c>
    </row>
    <row r="63" spans="1:5">
      <c r="A63" s="399" t="str">
        <f t="shared" si="0"/>
        <v>Ｉ．ＩＣＴ統括課</v>
      </c>
      <c r="B63" s="476" t="s">
        <v>11182</v>
      </c>
      <c r="C63" s="400" t="s">
        <v>60128</v>
      </c>
      <c r="D63" s="192" t="s">
        <v>59493</v>
      </c>
      <c r="E63" s="193" t="s">
        <v>59495</v>
      </c>
    </row>
    <row r="64" spans="1:5">
      <c r="A64" s="399" t="str">
        <f t="shared" si="0"/>
        <v>Ｉ．ＩＣＴ推進課</v>
      </c>
      <c r="B64" s="476" t="s">
        <v>60129</v>
      </c>
      <c r="C64" s="400" t="s">
        <v>60130</v>
      </c>
      <c r="D64" s="192" t="s">
        <v>59493</v>
      </c>
      <c r="E64" s="193" t="s">
        <v>59495</v>
      </c>
    </row>
    <row r="65" spans="1:5">
      <c r="A65" s="399" t="str">
        <f t="shared" si="0"/>
        <v>Ｉ．ＩＣＴ運用課</v>
      </c>
      <c r="B65" s="476" t="s">
        <v>60131</v>
      </c>
      <c r="C65" s="400" t="s">
        <v>60132</v>
      </c>
      <c r="D65" s="192" t="s">
        <v>59493</v>
      </c>
      <c r="E65" s="193" t="s">
        <v>59495</v>
      </c>
    </row>
    <row r="66" spans="1:5">
      <c r="A66" s="399" t="str">
        <f t="shared" si="0"/>
        <v>法．リスク管理課</v>
      </c>
      <c r="B66" s="476" t="s">
        <v>59502</v>
      </c>
      <c r="C66" s="400" t="s">
        <v>60133</v>
      </c>
      <c r="D66" s="192" t="s">
        <v>5972</v>
      </c>
      <c r="E66" s="193" t="s">
        <v>59495</v>
      </c>
    </row>
    <row r="67" spans="1:5">
      <c r="A67" s="399" t="str">
        <f t="shared" ref="A67:A125" si="1">C67</f>
        <v>経．会計システム課</v>
      </c>
      <c r="B67" s="476" t="s">
        <v>11183</v>
      </c>
      <c r="C67" s="400" t="s">
        <v>60134</v>
      </c>
      <c r="D67" s="192" t="s">
        <v>5973</v>
      </c>
      <c r="E67" s="193" t="s">
        <v>59495</v>
      </c>
    </row>
    <row r="68" spans="1:5">
      <c r="A68" s="399" t="str">
        <f t="shared" si="1"/>
        <v>経．決算課</v>
      </c>
      <c r="B68" s="476" t="s">
        <v>11184</v>
      </c>
      <c r="C68" s="400" t="s">
        <v>60135</v>
      </c>
      <c r="D68" s="192" t="s">
        <v>5973</v>
      </c>
      <c r="E68" s="193" t="s">
        <v>59495</v>
      </c>
    </row>
    <row r="69" spans="1:5">
      <c r="A69" s="399" t="str">
        <f t="shared" si="1"/>
        <v>経．会計課</v>
      </c>
      <c r="B69" s="476" t="s">
        <v>11185</v>
      </c>
      <c r="C69" s="400" t="s">
        <v>60136</v>
      </c>
      <c r="D69" s="192" t="s">
        <v>5973</v>
      </c>
      <c r="E69" s="193" t="s">
        <v>59495</v>
      </c>
    </row>
    <row r="70" spans="1:5">
      <c r="A70" s="399" t="str">
        <f t="shared" si="1"/>
        <v>経．財務課</v>
      </c>
      <c r="B70" s="476" t="s">
        <v>8129</v>
      </c>
      <c r="C70" s="400" t="s">
        <v>60137</v>
      </c>
      <c r="D70" s="192" t="s">
        <v>5973</v>
      </c>
      <c r="E70" s="193" t="s">
        <v>59495</v>
      </c>
    </row>
    <row r="71" spans="1:5">
      <c r="A71" s="399" t="str">
        <f t="shared" si="1"/>
        <v>経．連結会計税務課</v>
      </c>
      <c r="B71" s="476" t="s">
        <v>60138</v>
      </c>
      <c r="C71" s="400" t="s">
        <v>60139</v>
      </c>
      <c r="D71" s="192" t="s">
        <v>5973</v>
      </c>
      <c r="E71" s="193" t="s">
        <v>59495</v>
      </c>
    </row>
    <row r="72" spans="1:5">
      <c r="A72" s="399" t="str">
        <f t="shared" si="1"/>
        <v>調．調達課</v>
      </c>
      <c r="B72" s="476" t="s">
        <v>11186</v>
      </c>
      <c r="C72" s="400" t="s">
        <v>60140</v>
      </c>
      <c r="D72" s="192" t="s">
        <v>5974</v>
      </c>
      <c r="E72" s="193" t="s">
        <v>59495</v>
      </c>
    </row>
    <row r="73" spans="1:5">
      <c r="A73" s="399" t="str">
        <f t="shared" si="1"/>
        <v>調．調達企画課</v>
      </c>
      <c r="B73" s="476" t="s">
        <v>60141</v>
      </c>
      <c r="C73" s="400" t="s">
        <v>60142</v>
      </c>
      <c r="D73" s="192" t="s">
        <v>5974</v>
      </c>
      <c r="E73" s="193" t="s">
        <v>59495</v>
      </c>
    </row>
    <row r="74" spans="1:5">
      <c r="A74" s="399" t="str">
        <f t="shared" si="1"/>
        <v>調．用地課</v>
      </c>
      <c r="B74" s="476" t="s">
        <v>11187</v>
      </c>
      <c r="C74" s="400" t="s">
        <v>60143</v>
      </c>
      <c r="D74" s="192" t="s">
        <v>5974</v>
      </c>
      <c r="E74" s="193" t="s">
        <v>59495</v>
      </c>
    </row>
    <row r="75" spans="1:5">
      <c r="A75" s="399" t="str">
        <f t="shared" si="1"/>
        <v>統．統括課</v>
      </c>
      <c r="B75" s="476" t="s">
        <v>11188</v>
      </c>
      <c r="C75" s="400" t="s">
        <v>59503</v>
      </c>
      <c r="D75" s="192" t="s">
        <v>7767</v>
      </c>
      <c r="E75" s="193" t="s">
        <v>59495</v>
      </c>
    </row>
    <row r="76" spans="1:5">
      <c r="A76" s="399" t="str">
        <f t="shared" si="1"/>
        <v>統．経営企画課</v>
      </c>
      <c r="B76" s="476" t="s">
        <v>59504</v>
      </c>
      <c r="C76" s="400" t="s">
        <v>60144</v>
      </c>
      <c r="D76" s="192" t="s">
        <v>7767</v>
      </c>
      <c r="E76" s="193" t="s">
        <v>59495</v>
      </c>
    </row>
    <row r="77" spans="1:5">
      <c r="A77" s="399" t="str">
        <f t="shared" si="1"/>
        <v>営．運賃収入・制度課</v>
      </c>
      <c r="B77" s="476" t="s">
        <v>11189</v>
      </c>
      <c r="C77" s="400" t="s">
        <v>60145</v>
      </c>
      <c r="D77" s="192" t="s">
        <v>5978</v>
      </c>
      <c r="E77" s="193" t="s">
        <v>59495</v>
      </c>
    </row>
    <row r="78" spans="1:5">
      <c r="A78" s="399" t="str">
        <f t="shared" si="1"/>
        <v>計．計画課</v>
      </c>
      <c r="B78" s="476" t="s">
        <v>11190</v>
      </c>
      <c r="C78" s="400" t="s">
        <v>60146</v>
      </c>
      <c r="D78" s="192" t="s">
        <v>7778</v>
      </c>
      <c r="E78" s="193" t="s">
        <v>59495</v>
      </c>
    </row>
    <row r="79" spans="1:5">
      <c r="A79" s="399" t="str">
        <f t="shared" si="1"/>
        <v>安推．安全推進課</v>
      </c>
      <c r="B79" s="476" t="s">
        <v>11859</v>
      </c>
      <c r="C79" s="400" t="s">
        <v>60147</v>
      </c>
      <c r="D79" s="192" t="s">
        <v>7779</v>
      </c>
      <c r="E79" s="193" t="s">
        <v>59495</v>
      </c>
    </row>
    <row r="80" spans="1:5">
      <c r="A80" s="399" t="str">
        <f t="shared" si="1"/>
        <v>安推．危機管理課</v>
      </c>
      <c r="B80" s="476" t="s">
        <v>60148</v>
      </c>
      <c r="C80" s="400" t="s">
        <v>60149</v>
      </c>
      <c r="D80" s="192" t="s">
        <v>7779</v>
      </c>
      <c r="E80" s="193" t="s">
        <v>59495</v>
      </c>
    </row>
    <row r="81" spans="1:5">
      <c r="A81" s="399" t="str">
        <f t="shared" si="1"/>
        <v>計．バリアフリー企画課</v>
      </c>
      <c r="B81" s="476" t="s">
        <v>11191</v>
      </c>
      <c r="C81" s="400" t="s">
        <v>60150</v>
      </c>
      <c r="D81" s="192" t="s">
        <v>7778</v>
      </c>
      <c r="E81" s="193" t="s">
        <v>59495</v>
      </c>
    </row>
    <row r="82" spans="1:5">
      <c r="A82" s="399" t="str">
        <f t="shared" si="1"/>
        <v>（旧：管理課）</v>
      </c>
      <c r="B82" s="476" t="s">
        <v>11192</v>
      </c>
      <c r="C82" s="400" t="s">
        <v>60151</v>
      </c>
      <c r="D82" s="192" t="s">
        <v>11167</v>
      </c>
      <c r="E82" s="193" t="s">
        <v>59495</v>
      </c>
    </row>
    <row r="83" spans="1:5">
      <c r="A83" s="399" t="str">
        <f t="shared" si="1"/>
        <v>駅．駅務課</v>
      </c>
      <c r="B83" s="476" t="s">
        <v>11193</v>
      </c>
      <c r="C83" s="400" t="s">
        <v>59505</v>
      </c>
      <c r="D83" s="192" t="s">
        <v>11167</v>
      </c>
      <c r="E83" s="193" t="s">
        <v>59495</v>
      </c>
    </row>
    <row r="84" spans="1:5">
      <c r="A84" s="399" t="str">
        <f t="shared" si="1"/>
        <v>（旧：広告企画課）</v>
      </c>
      <c r="B84" s="476" t="s">
        <v>11194</v>
      </c>
      <c r="C84" s="400" t="s">
        <v>60152</v>
      </c>
      <c r="D84" s="192" t="s">
        <v>11858</v>
      </c>
      <c r="E84" s="193" t="s">
        <v>59495</v>
      </c>
    </row>
    <row r="85" spans="1:5">
      <c r="A85" s="399" t="str">
        <f t="shared" si="1"/>
        <v>（旧：リテール企画課）</v>
      </c>
      <c r="B85" s="476" t="s">
        <v>59506</v>
      </c>
      <c r="C85" s="400" t="s">
        <v>60153</v>
      </c>
      <c r="D85" s="192" t="s">
        <v>11858</v>
      </c>
      <c r="E85" s="193" t="s">
        <v>59495</v>
      </c>
    </row>
    <row r="86" spans="1:5">
      <c r="A86" s="399" t="str">
        <f t="shared" si="1"/>
        <v>リ．リテール事業課</v>
      </c>
      <c r="B86" s="191" t="s">
        <v>11195</v>
      </c>
      <c r="C86" s="28" t="s">
        <v>60154</v>
      </c>
      <c r="D86" s="192" t="s">
        <v>11858</v>
      </c>
      <c r="E86" s="193" t="s">
        <v>59495</v>
      </c>
    </row>
    <row r="87" spans="1:5">
      <c r="A87" s="399" t="str">
        <f t="shared" si="1"/>
        <v>駅．梅田駅務運輸事務所</v>
      </c>
      <c r="B87" s="191" t="s">
        <v>11196</v>
      </c>
      <c r="C87" s="28" t="s">
        <v>59507</v>
      </c>
      <c r="D87" s="192" t="s">
        <v>11167</v>
      </c>
      <c r="E87" s="193" t="s">
        <v>59495</v>
      </c>
    </row>
    <row r="88" spans="1:5">
      <c r="A88" s="399" t="str">
        <f t="shared" si="1"/>
        <v>駅．難波駅務運輸事務所</v>
      </c>
      <c r="B88" s="191" t="s">
        <v>5989</v>
      </c>
      <c r="C88" s="28" t="s">
        <v>59508</v>
      </c>
      <c r="D88" s="192" t="s">
        <v>11167</v>
      </c>
      <c r="E88" s="193" t="s">
        <v>59495</v>
      </c>
    </row>
    <row r="89" spans="1:5">
      <c r="A89" s="399" t="str">
        <f t="shared" si="1"/>
        <v>駅．天王寺駅務運輸事務所</v>
      </c>
      <c r="B89" s="191" t="s">
        <v>5990</v>
      </c>
      <c r="C89" s="28" t="s">
        <v>59509</v>
      </c>
      <c r="D89" s="192" t="s">
        <v>11167</v>
      </c>
      <c r="E89" s="28" t="s">
        <v>59495</v>
      </c>
    </row>
    <row r="90" spans="1:5">
      <c r="A90" s="399" t="str">
        <f t="shared" si="1"/>
        <v>運．運転課</v>
      </c>
      <c r="B90" s="191" t="s">
        <v>11197</v>
      </c>
      <c r="C90" s="28" t="s">
        <v>59510</v>
      </c>
      <c r="D90" s="192" t="s">
        <v>5977</v>
      </c>
      <c r="E90" s="28" t="s">
        <v>59495</v>
      </c>
    </row>
    <row r="91" spans="1:5">
      <c r="A91" s="399" t="str">
        <f t="shared" si="1"/>
        <v>統．教習センター</v>
      </c>
      <c r="B91" s="191" t="s">
        <v>11198</v>
      </c>
      <c r="C91" s="28" t="s">
        <v>60155</v>
      </c>
      <c r="D91" s="192" t="s">
        <v>7767</v>
      </c>
      <c r="E91" s="28" t="s">
        <v>59495</v>
      </c>
    </row>
    <row r="92" spans="1:5">
      <c r="A92" s="399" t="str">
        <f t="shared" si="1"/>
        <v>統．学校企画課</v>
      </c>
      <c r="B92" s="191" t="s">
        <v>60156</v>
      </c>
      <c r="C92" s="28" t="s">
        <v>60157</v>
      </c>
      <c r="D92" s="192" t="s">
        <v>7767</v>
      </c>
      <c r="E92" s="28" t="s">
        <v>59495</v>
      </c>
    </row>
    <row r="93" spans="1:5">
      <c r="A93" s="399" t="str">
        <f t="shared" si="1"/>
        <v>運．輸送指令所</v>
      </c>
      <c r="B93" s="191" t="s">
        <v>5991</v>
      </c>
      <c r="C93" s="28" t="s">
        <v>59511</v>
      </c>
      <c r="D93" s="192" t="s">
        <v>5977</v>
      </c>
      <c r="E93" s="28" t="s">
        <v>59495</v>
      </c>
    </row>
    <row r="94" spans="1:5">
      <c r="A94" s="399" t="str">
        <f t="shared" si="1"/>
        <v>運．中百舌鳥乗務運輸事務所</v>
      </c>
      <c r="B94" s="191" t="s">
        <v>5992</v>
      </c>
      <c r="C94" s="28" t="s">
        <v>59512</v>
      </c>
      <c r="D94" s="192" t="s">
        <v>5977</v>
      </c>
      <c r="E94" s="28" t="s">
        <v>59495</v>
      </c>
    </row>
    <row r="95" spans="1:5">
      <c r="A95" s="399" t="str">
        <f t="shared" si="1"/>
        <v>運．天神橋乗務運輸事務所</v>
      </c>
      <c r="B95" s="191" t="s">
        <v>11199</v>
      </c>
      <c r="C95" s="28" t="s">
        <v>59513</v>
      </c>
      <c r="D95" s="192" t="s">
        <v>5977</v>
      </c>
      <c r="E95" s="28" t="s">
        <v>59495</v>
      </c>
    </row>
    <row r="96" spans="1:5">
      <c r="A96" s="399" t="str">
        <f t="shared" si="1"/>
        <v>運．森之宮乗務運輸事務所</v>
      </c>
      <c r="B96" s="191" t="s">
        <v>11200</v>
      </c>
      <c r="C96" s="28" t="s">
        <v>59514</v>
      </c>
      <c r="D96" s="192" t="s">
        <v>5977</v>
      </c>
      <c r="E96" s="28" t="s">
        <v>59495</v>
      </c>
    </row>
    <row r="97" spans="1:5">
      <c r="A97" s="399" t="str">
        <f t="shared" si="1"/>
        <v>営．営業企画課</v>
      </c>
      <c r="B97" s="191" t="s">
        <v>11201</v>
      </c>
      <c r="C97" s="28" t="s">
        <v>59515</v>
      </c>
      <c r="D97" s="192" t="s">
        <v>5978</v>
      </c>
      <c r="E97" s="28" t="s">
        <v>59495</v>
      </c>
    </row>
    <row r="98" spans="1:5">
      <c r="A98" s="399" t="str">
        <f t="shared" si="1"/>
        <v>（旧：プロモーション課）</v>
      </c>
      <c r="B98" s="191" t="s">
        <v>11202</v>
      </c>
      <c r="C98" s="28" t="s">
        <v>60158</v>
      </c>
      <c r="D98" s="192" t="s">
        <v>5978</v>
      </c>
      <c r="E98" s="28" t="s">
        <v>59495</v>
      </c>
    </row>
    <row r="99" spans="1:5">
      <c r="A99" s="399" t="str">
        <f t="shared" si="1"/>
        <v>電．電気企画課</v>
      </c>
      <c r="B99" s="191" t="s">
        <v>11203</v>
      </c>
      <c r="C99" s="28" t="s">
        <v>59516</v>
      </c>
      <c r="D99" s="192" t="s">
        <v>5980</v>
      </c>
      <c r="E99" s="28" t="s">
        <v>59495</v>
      </c>
    </row>
    <row r="100" spans="1:5">
      <c r="A100" s="399" t="str">
        <f t="shared" si="1"/>
        <v>電．電力課</v>
      </c>
      <c r="B100" s="191" t="s">
        <v>11204</v>
      </c>
      <c r="C100" s="28" t="s">
        <v>60159</v>
      </c>
      <c r="D100" s="192" t="s">
        <v>5980</v>
      </c>
      <c r="E100" s="28" t="s">
        <v>59495</v>
      </c>
    </row>
    <row r="101" spans="1:5">
      <c r="A101" s="399" t="str">
        <f t="shared" si="1"/>
        <v>電．信号通信課</v>
      </c>
      <c r="B101" s="191" t="s">
        <v>60160</v>
      </c>
      <c r="C101" s="28" t="s">
        <v>60161</v>
      </c>
      <c r="D101" s="192" t="s">
        <v>5980</v>
      </c>
      <c r="E101" s="28" t="s">
        <v>59495</v>
      </c>
    </row>
    <row r="102" spans="1:5">
      <c r="A102" s="399" t="str">
        <f t="shared" si="1"/>
        <v>（旧：電気ネットワーク課）</v>
      </c>
      <c r="B102" s="191" t="s">
        <v>11205</v>
      </c>
      <c r="C102" s="28" t="s">
        <v>60162</v>
      </c>
      <c r="D102" s="192" t="s">
        <v>5980</v>
      </c>
      <c r="E102" s="28" t="s">
        <v>59495</v>
      </c>
    </row>
    <row r="103" spans="1:5">
      <c r="A103" s="399" t="str">
        <f t="shared" si="1"/>
        <v>電．電気管理事務所</v>
      </c>
      <c r="B103" s="191" t="s">
        <v>11206</v>
      </c>
      <c r="C103" s="28" t="s">
        <v>59517</v>
      </c>
      <c r="D103" s="192" t="s">
        <v>5980</v>
      </c>
      <c r="E103" s="28" t="s">
        <v>59495</v>
      </c>
    </row>
    <row r="104" spans="1:5">
      <c r="A104" s="399" t="str">
        <f t="shared" si="1"/>
        <v>電．電気指令・工事課</v>
      </c>
      <c r="B104" s="191" t="s">
        <v>11207</v>
      </c>
      <c r="C104" s="28" t="s">
        <v>59518</v>
      </c>
      <c r="D104" s="192" t="s">
        <v>5980</v>
      </c>
      <c r="E104" s="28" t="s">
        <v>59495</v>
      </c>
    </row>
    <row r="105" spans="1:5">
      <c r="A105" s="399" t="str">
        <f t="shared" si="1"/>
        <v>車．車両企画課</v>
      </c>
      <c r="B105" s="191" t="s">
        <v>11208</v>
      </c>
      <c r="C105" s="28" t="s">
        <v>59519</v>
      </c>
      <c r="D105" s="192" t="s">
        <v>11168</v>
      </c>
      <c r="E105" s="28" t="s">
        <v>59495</v>
      </c>
    </row>
    <row r="106" spans="1:5">
      <c r="A106" s="399" t="str">
        <f t="shared" si="1"/>
        <v>車．車両計画課</v>
      </c>
      <c r="B106" s="191" t="s">
        <v>11209</v>
      </c>
      <c r="C106" s="28" t="s">
        <v>59520</v>
      </c>
      <c r="D106" s="192" t="s">
        <v>11168</v>
      </c>
      <c r="E106" s="28" t="s">
        <v>59495</v>
      </c>
    </row>
    <row r="107" spans="1:5">
      <c r="A107" s="399" t="str">
        <f t="shared" si="1"/>
        <v>車．車両設計課</v>
      </c>
      <c r="B107" s="191" t="s">
        <v>11210</v>
      </c>
      <c r="C107" s="28" t="s">
        <v>59521</v>
      </c>
      <c r="D107" s="192" t="s">
        <v>11168</v>
      </c>
      <c r="E107" s="28" t="s">
        <v>59495</v>
      </c>
    </row>
    <row r="108" spans="1:5">
      <c r="A108" s="399" t="str">
        <f t="shared" si="1"/>
        <v>車．工場管理事務所</v>
      </c>
      <c r="B108" s="191" t="s">
        <v>11211</v>
      </c>
      <c r="C108" s="28" t="s">
        <v>59522</v>
      </c>
      <c r="D108" s="192" t="s">
        <v>11168</v>
      </c>
      <c r="E108" s="28" t="s">
        <v>59495</v>
      </c>
    </row>
    <row r="109" spans="1:5">
      <c r="A109" s="399" t="str">
        <f t="shared" si="1"/>
        <v>車．検車管理事務所</v>
      </c>
      <c r="B109" s="191" t="s">
        <v>11212</v>
      </c>
      <c r="C109" s="28" t="s">
        <v>59523</v>
      </c>
      <c r="D109" s="192" t="s">
        <v>11168</v>
      </c>
      <c r="E109" s="28" t="s">
        <v>59495</v>
      </c>
    </row>
    <row r="110" spans="1:5">
      <c r="A110" s="399" t="str">
        <f t="shared" si="1"/>
        <v>工．工務企画課</v>
      </c>
      <c r="B110" s="191" t="s">
        <v>11213</v>
      </c>
      <c r="C110" s="28" t="s">
        <v>59524</v>
      </c>
      <c r="D110" s="192" t="s">
        <v>11169</v>
      </c>
      <c r="E110" s="28" t="s">
        <v>59495</v>
      </c>
    </row>
    <row r="111" spans="1:5">
      <c r="A111" s="399" t="str">
        <f t="shared" si="1"/>
        <v>工．保線課</v>
      </c>
      <c r="B111" s="191" t="s">
        <v>11214</v>
      </c>
      <c r="C111" s="28" t="s">
        <v>59525</v>
      </c>
      <c r="D111" s="192" t="s">
        <v>11169</v>
      </c>
      <c r="E111" s="28" t="s">
        <v>59495</v>
      </c>
    </row>
    <row r="112" spans="1:5">
      <c r="A112" s="399" t="str">
        <f t="shared" si="1"/>
        <v>工．土木課</v>
      </c>
      <c r="B112" s="191" t="s">
        <v>11215</v>
      </c>
      <c r="C112" s="28" t="s">
        <v>59526</v>
      </c>
      <c r="D112" s="192" t="s">
        <v>11169</v>
      </c>
      <c r="E112" s="28" t="s">
        <v>59495</v>
      </c>
    </row>
    <row r="113" spans="1:5">
      <c r="A113" s="399" t="str">
        <f t="shared" si="1"/>
        <v>工．保線管理事務所</v>
      </c>
      <c r="B113" s="191" t="s">
        <v>11216</v>
      </c>
      <c r="C113" s="28" t="s">
        <v>59527</v>
      </c>
      <c r="D113" s="192" t="s">
        <v>11169</v>
      </c>
      <c r="E113" s="28" t="s">
        <v>59495</v>
      </c>
    </row>
    <row r="114" spans="1:5">
      <c r="A114" s="399" t="str">
        <f t="shared" si="1"/>
        <v>工．土木工事事務所</v>
      </c>
      <c r="B114" s="191" t="s">
        <v>11217</v>
      </c>
      <c r="C114" s="28" t="s">
        <v>59528</v>
      </c>
      <c r="D114" s="192" t="s">
        <v>11169</v>
      </c>
      <c r="E114" s="28" t="s">
        <v>59495</v>
      </c>
    </row>
    <row r="115" spans="1:5">
      <c r="A115" s="399" t="str">
        <f t="shared" si="1"/>
        <v>建．建築企画課</v>
      </c>
      <c r="B115" s="191" t="s">
        <v>11218</v>
      </c>
      <c r="C115" s="28" t="s">
        <v>59529</v>
      </c>
      <c r="D115" s="192" t="s">
        <v>11170</v>
      </c>
      <c r="E115" s="28" t="s">
        <v>59495</v>
      </c>
    </row>
    <row r="116" spans="1:5">
      <c r="A116" s="399" t="str">
        <f t="shared" si="1"/>
        <v>建．建築課</v>
      </c>
      <c r="B116" s="191" t="s">
        <v>11219</v>
      </c>
      <c r="C116" s="28" t="s">
        <v>59530</v>
      </c>
      <c r="D116" s="192" t="s">
        <v>11170</v>
      </c>
      <c r="E116" s="28" t="s">
        <v>59495</v>
      </c>
    </row>
    <row r="117" spans="1:5">
      <c r="A117" s="399" t="str">
        <f t="shared" si="1"/>
        <v>建．設備課</v>
      </c>
      <c r="B117" s="191" t="s">
        <v>11220</v>
      </c>
      <c r="C117" s="28" t="s">
        <v>59531</v>
      </c>
      <c r="D117" s="192" t="s">
        <v>11170</v>
      </c>
      <c r="E117" s="28" t="s">
        <v>59495</v>
      </c>
    </row>
    <row r="118" spans="1:5">
      <c r="A118" s="399" t="str">
        <f t="shared" si="1"/>
        <v>建．建築管理事務所</v>
      </c>
      <c r="B118" s="191" t="s">
        <v>11221</v>
      </c>
      <c r="C118" s="28" t="s">
        <v>59532</v>
      </c>
      <c r="D118" s="192" t="s">
        <v>11170</v>
      </c>
      <c r="E118" s="28" t="s">
        <v>59495</v>
      </c>
    </row>
    <row r="119" spans="1:5">
      <c r="A119" s="399" t="str">
        <f t="shared" si="1"/>
        <v>安監．安全監理課</v>
      </c>
      <c r="B119" s="191" t="s">
        <v>11222</v>
      </c>
      <c r="C119" s="28" t="s">
        <v>60163</v>
      </c>
      <c r="D119" s="192" t="s">
        <v>7938</v>
      </c>
      <c r="E119" s="28" t="s">
        <v>59495</v>
      </c>
    </row>
    <row r="120" spans="1:5">
      <c r="A120" s="399" t="str">
        <f t="shared" si="1"/>
        <v>グ．監査課</v>
      </c>
      <c r="B120" s="191" t="s">
        <v>11223</v>
      </c>
      <c r="C120" s="28" t="s">
        <v>59533</v>
      </c>
      <c r="D120" s="192" t="s">
        <v>5987</v>
      </c>
      <c r="E120" s="28" t="s">
        <v>59495</v>
      </c>
    </row>
    <row r="121" spans="1:5">
      <c r="A121" s="399" t="str">
        <f t="shared" si="1"/>
        <v>人．人事課</v>
      </c>
      <c r="B121" s="191" t="s">
        <v>11224</v>
      </c>
      <c r="C121" s="28" t="s">
        <v>60164</v>
      </c>
      <c r="D121" s="192" t="s">
        <v>11171</v>
      </c>
      <c r="E121" s="28" t="s">
        <v>59495</v>
      </c>
    </row>
    <row r="122" spans="1:5">
      <c r="A122" s="399" t="str">
        <f t="shared" si="1"/>
        <v>人．人事企画課</v>
      </c>
      <c r="B122" s="191" t="s">
        <v>11225</v>
      </c>
      <c r="C122" s="28" t="s">
        <v>60165</v>
      </c>
      <c r="D122" s="192" t="s">
        <v>11171</v>
      </c>
      <c r="E122" s="28" t="s">
        <v>59495</v>
      </c>
    </row>
    <row r="123" spans="1:5">
      <c r="A123" s="399" t="str">
        <f t="shared" si="1"/>
        <v>（旧：厚生課）</v>
      </c>
      <c r="B123" s="191" t="s">
        <v>11226</v>
      </c>
      <c r="C123" s="28" t="s">
        <v>60166</v>
      </c>
      <c r="D123" s="192" t="s">
        <v>11171</v>
      </c>
      <c r="E123" s="28" t="s">
        <v>59495</v>
      </c>
    </row>
    <row r="124" spans="1:5">
      <c r="A124" s="399" t="str">
        <f t="shared" si="1"/>
        <v>監査役</v>
      </c>
      <c r="B124" s="191" t="s">
        <v>11227</v>
      </c>
      <c r="C124" s="28" t="s">
        <v>59483</v>
      </c>
      <c r="D124" s="192" t="s">
        <v>11172</v>
      </c>
      <c r="E124" s="28" t="s">
        <v>59495</v>
      </c>
    </row>
    <row r="125" spans="1:5">
      <c r="A125" s="399" t="str">
        <f t="shared" si="1"/>
        <v>シ．ＯＭＳ経理センター</v>
      </c>
      <c r="B125" s="191" t="s">
        <v>13255</v>
      </c>
      <c r="C125" s="28" t="s">
        <v>60167</v>
      </c>
      <c r="D125" s="192" t="s">
        <v>60107</v>
      </c>
      <c r="E125" s="28" t="s">
        <v>59495</v>
      </c>
    </row>
  </sheetData>
  <autoFilter ref="B1:E85"/>
  <phoneticPr fontId="7"/>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5796"/>
  <sheetViews>
    <sheetView workbookViewId="0"/>
  </sheetViews>
  <sheetFormatPr defaultColWidth="9" defaultRowHeight="15.75"/>
  <cols>
    <col min="1" max="1" width="7.375" style="1" bestFit="1" customWidth="1"/>
    <col min="2" max="2" width="29.5" style="1" bestFit="1" customWidth="1"/>
    <col min="3" max="16384" width="9" style="1"/>
  </cols>
  <sheetData>
    <row r="1" spans="1:3" ht="16.5">
      <c r="A1" s="435" t="s">
        <v>10866</v>
      </c>
      <c r="B1" s="436" t="s">
        <v>107</v>
      </c>
      <c r="C1" s="142"/>
    </row>
    <row r="2" spans="1:3">
      <c r="A2" s="437" t="s">
        <v>8766</v>
      </c>
      <c r="B2" s="438" t="s">
        <v>6000</v>
      </c>
    </row>
    <row r="3" spans="1:3">
      <c r="A3" s="437" t="s">
        <v>13884</v>
      </c>
      <c r="B3" s="438" t="s">
        <v>49183</v>
      </c>
    </row>
    <row r="4" spans="1:3">
      <c r="A4" s="437" t="s">
        <v>49184</v>
      </c>
      <c r="B4" s="438" t="s">
        <v>49185</v>
      </c>
    </row>
    <row r="5" spans="1:3">
      <c r="A5" s="437" t="s">
        <v>49186</v>
      </c>
      <c r="B5" s="438" t="s">
        <v>49187</v>
      </c>
    </row>
    <row r="6" spans="1:3">
      <c r="A6" s="437" t="s">
        <v>49188</v>
      </c>
      <c r="B6" s="438" t="s">
        <v>49189</v>
      </c>
    </row>
    <row r="7" spans="1:3">
      <c r="A7" s="437" t="s">
        <v>49190</v>
      </c>
      <c r="B7" s="438" t="s">
        <v>49191</v>
      </c>
    </row>
    <row r="8" spans="1:3">
      <c r="A8" s="437" t="s">
        <v>49192</v>
      </c>
      <c r="B8" s="438" t="s">
        <v>49193</v>
      </c>
    </row>
    <row r="9" spans="1:3">
      <c r="A9" s="437" t="s">
        <v>49194</v>
      </c>
      <c r="B9" s="438" t="s">
        <v>49195</v>
      </c>
    </row>
    <row r="10" spans="1:3">
      <c r="A10" s="437" t="s">
        <v>49196</v>
      </c>
      <c r="B10" s="438" t="s">
        <v>49197</v>
      </c>
    </row>
    <row r="11" spans="1:3">
      <c r="A11" s="437" t="s">
        <v>49198</v>
      </c>
      <c r="B11" s="438" t="s">
        <v>49199</v>
      </c>
    </row>
    <row r="12" spans="1:3">
      <c r="A12" s="437" t="s">
        <v>49200</v>
      </c>
      <c r="B12" s="438" t="s">
        <v>49201</v>
      </c>
    </row>
    <row r="13" spans="1:3">
      <c r="A13" s="437" t="s">
        <v>49202</v>
      </c>
      <c r="B13" s="438" t="s">
        <v>49203</v>
      </c>
    </row>
    <row r="14" spans="1:3">
      <c r="A14" s="437" t="s">
        <v>49204</v>
      </c>
      <c r="B14" s="438" t="s">
        <v>49205</v>
      </c>
    </row>
    <row r="15" spans="1:3">
      <c r="A15" s="437" t="s">
        <v>49206</v>
      </c>
      <c r="B15" s="438" t="s">
        <v>49207</v>
      </c>
    </row>
    <row r="16" spans="1:3">
      <c r="A16" s="437" t="s">
        <v>49208</v>
      </c>
      <c r="B16" s="438" t="s">
        <v>49209</v>
      </c>
    </row>
    <row r="17" spans="1:2">
      <c r="A17" s="437" t="s">
        <v>49210</v>
      </c>
      <c r="B17" s="438" t="s">
        <v>49211</v>
      </c>
    </row>
    <row r="18" spans="1:2">
      <c r="A18" s="437" t="s">
        <v>49212</v>
      </c>
      <c r="B18" s="438" t="s">
        <v>49213</v>
      </c>
    </row>
    <row r="19" spans="1:2">
      <c r="A19" s="438" t="s">
        <v>49214</v>
      </c>
      <c r="B19" s="438" t="s">
        <v>49215</v>
      </c>
    </row>
    <row r="20" spans="1:2">
      <c r="A20" s="438" t="s">
        <v>49216</v>
      </c>
      <c r="B20" s="438" t="s">
        <v>49217</v>
      </c>
    </row>
    <row r="21" spans="1:2">
      <c r="A21" s="438" t="s">
        <v>49218</v>
      </c>
      <c r="B21" s="438" t="s">
        <v>49219</v>
      </c>
    </row>
    <row r="22" spans="1:2">
      <c r="A22" s="438" t="s">
        <v>49220</v>
      </c>
      <c r="B22" s="438" t="s">
        <v>49221</v>
      </c>
    </row>
    <row r="23" spans="1:2">
      <c r="A23" s="438" t="s">
        <v>49222</v>
      </c>
      <c r="B23" s="438" t="s">
        <v>49223</v>
      </c>
    </row>
    <row r="24" spans="1:2">
      <c r="A24" s="438" t="s">
        <v>49224</v>
      </c>
      <c r="B24" s="438" t="s">
        <v>57230</v>
      </c>
    </row>
    <row r="25" spans="1:2">
      <c r="A25" s="438" t="s">
        <v>49225</v>
      </c>
      <c r="B25" s="438" t="s">
        <v>49226</v>
      </c>
    </row>
    <row r="26" spans="1:2">
      <c r="A26" s="438" t="s">
        <v>49227</v>
      </c>
      <c r="B26" s="438" t="s">
        <v>49228</v>
      </c>
    </row>
    <row r="27" spans="1:2">
      <c r="A27" s="438" t="s">
        <v>49229</v>
      </c>
      <c r="B27" s="438" t="s">
        <v>49230</v>
      </c>
    </row>
    <row r="28" spans="1:2">
      <c r="A28" s="438" t="s">
        <v>49231</v>
      </c>
      <c r="B28" s="438" t="s">
        <v>49232</v>
      </c>
    </row>
    <row r="29" spans="1:2">
      <c r="A29" s="438" t="s">
        <v>49233</v>
      </c>
      <c r="B29" s="438" t="s">
        <v>49234</v>
      </c>
    </row>
    <row r="30" spans="1:2">
      <c r="A30" s="438" t="s">
        <v>49235</v>
      </c>
      <c r="B30" s="438" t="s">
        <v>49236</v>
      </c>
    </row>
    <row r="31" spans="1:2">
      <c r="A31" s="438" t="s">
        <v>49237</v>
      </c>
      <c r="B31" s="438" t="s">
        <v>49238</v>
      </c>
    </row>
    <row r="32" spans="1:2">
      <c r="A32" s="438" t="s">
        <v>49239</v>
      </c>
      <c r="B32" s="438" t="s">
        <v>49240</v>
      </c>
    </row>
    <row r="33" spans="1:2">
      <c r="A33" s="438" t="s">
        <v>49241</v>
      </c>
      <c r="B33" s="438" t="s">
        <v>49242</v>
      </c>
    </row>
    <row r="34" spans="1:2">
      <c r="A34" s="438" t="s">
        <v>49243</v>
      </c>
      <c r="B34" s="438" t="s">
        <v>49244</v>
      </c>
    </row>
    <row r="35" spans="1:2">
      <c r="A35" s="438" t="s">
        <v>49245</v>
      </c>
      <c r="B35" s="438" t="s">
        <v>49246</v>
      </c>
    </row>
    <row r="36" spans="1:2">
      <c r="A36" s="438" t="s">
        <v>49247</v>
      </c>
      <c r="B36" s="438" t="s">
        <v>49248</v>
      </c>
    </row>
    <row r="37" spans="1:2">
      <c r="A37" s="438" t="s">
        <v>49249</v>
      </c>
      <c r="B37" s="438" t="s">
        <v>49250</v>
      </c>
    </row>
    <row r="38" spans="1:2">
      <c r="A38" s="438" t="s">
        <v>49251</v>
      </c>
      <c r="B38" s="438" t="s">
        <v>49252</v>
      </c>
    </row>
    <row r="39" spans="1:2">
      <c r="A39" s="438" t="s">
        <v>49253</v>
      </c>
      <c r="B39" s="438" t="s">
        <v>49254</v>
      </c>
    </row>
    <row r="40" spans="1:2">
      <c r="A40" s="438" t="s">
        <v>49255</v>
      </c>
      <c r="B40" s="438" t="s">
        <v>49256</v>
      </c>
    </row>
    <row r="41" spans="1:2">
      <c r="A41" s="438" t="s">
        <v>49257</v>
      </c>
      <c r="B41" s="438" t="s">
        <v>49258</v>
      </c>
    </row>
    <row r="42" spans="1:2">
      <c r="A42" s="438" t="s">
        <v>49259</v>
      </c>
      <c r="B42" s="438" t="s">
        <v>49260</v>
      </c>
    </row>
    <row r="43" spans="1:2">
      <c r="A43" s="438" t="s">
        <v>49261</v>
      </c>
      <c r="B43" s="438" t="s">
        <v>49262</v>
      </c>
    </row>
    <row r="44" spans="1:2">
      <c r="A44" s="438" t="s">
        <v>49263</v>
      </c>
      <c r="B44" s="438" t="s">
        <v>49264</v>
      </c>
    </row>
    <row r="45" spans="1:2">
      <c r="A45" s="438" t="s">
        <v>49265</v>
      </c>
      <c r="B45" s="438" t="s">
        <v>49266</v>
      </c>
    </row>
    <row r="46" spans="1:2">
      <c r="A46" s="438" t="s">
        <v>49267</v>
      </c>
      <c r="B46" s="438" t="s">
        <v>49268</v>
      </c>
    </row>
    <row r="47" spans="1:2">
      <c r="A47" s="438" t="s">
        <v>49269</v>
      </c>
      <c r="B47" s="438" t="s">
        <v>49270</v>
      </c>
    </row>
    <row r="48" spans="1:2">
      <c r="A48" s="438" t="s">
        <v>49271</v>
      </c>
      <c r="B48" s="438" t="s">
        <v>57231</v>
      </c>
    </row>
    <row r="49" spans="1:2">
      <c r="A49" s="438" t="s">
        <v>49272</v>
      </c>
      <c r="B49" s="438" t="s">
        <v>57232</v>
      </c>
    </row>
    <row r="50" spans="1:2">
      <c r="A50" s="438" t="s">
        <v>49273</v>
      </c>
      <c r="B50" s="438" t="s">
        <v>57233</v>
      </c>
    </row>
    <row r="51" spans="1:2">
      <c r="A51" s="438" t="s">
        <v>49274</v>
      </c>
      <c r="B51" s="438" t="s">
        <v>49275</v>
      </c>
    </row>
    <row r="52" spans="1:2">
      <c r="A52" s="438" t="s">
        <v>49276</v>
      </c>
      <c r="B52" s="438" t="s">
        <v>49277</v>
      </c>
    </row>
    <row r="53" spans="1:2">
      <c r="A53" s="438" t="s">
        <v>49278</v>
      </c>
      <c r="B53" s="438" t="s">
        <v>57234</v>
      </c>
    </row>
    <row r="54" spans="1:2">
      <c r="A54" s="438" t="s">
        <v>49279</v>
      </c>
      <c r="B54" s="438" t="s">
        <v>57235</v>
      </c>
    </row>
    <row r="55" spans="1:2">
      <c r="A55" s="438" t="s">
        <v>49280</v>
      </c>
      <c r="B55" s="438" t="s">
        <v>57236</v>
      </c>
    </row>
    <row r="56" spans="1:2">
      <c r="A56" s="438" t="s">
        <v>49281</v>
      </c>
      <c r="B56" s="438" t="s">
        <v>57237</v>
      </c>
    </row>
    <row r="57" spans="1:2">
      <c r="A57" s="438" t="s">
        <v>49282</v>
      </c>
      <c r="B57" s="438" t="s">
        <v>57238</v>
      </c>
    </row>
    <row r="58" spans="1:2">
      <c r="A58" s="438" t="s">
        <v>49283</v>
      </c>
      <c r="B58" s="438" t="s">
        <v>57239</v>
      </c>
    </row>
    <row r="59" spans="1:2">
      <c r="A59" s="438" t="s">
        <v>49284</v>
      </c>
      <c r="B59" s="438" t="s">
        <v>57240</v>
      </c>
    </row>
    <row r="60" spans="1:2">
      <c r="A60" s="438" t="s">
        <v>49285</v>
      </c>
      <c r="B60" s="438" t="s">
        <v>57241</v>
      </c>
    </row>
    <row r="61" spans="1:2">
      <c r="A61" s="438" t="s">
        <v>49286</v>
      </c>
      <c r="B61" s="438" t="s">
        <v>57242</v>
      </c>
    </row>
    <row r="62" spans="1:2">
      <c r="A62" s="438" t="s">
        <v>49287</v>
      </c>
      <c r="B62" s="438" t="s">
        <v>57243</v>
      </c>
    </row>
    <row r="63" spans="1:2">
      <c r="A63" s="438" t="s">
        <v>49288</v>
      </c>
      <c r="B63" s="438" t="s">
        <v>57244</v>
      </c>
    </row>
    <row r="64" spans="1:2">
      <c r="A64" s="438" t="s">
        <v>49289</v>
      </c>
      <c r="B64" s="438" t="s">
        <v>57245</v>
      </c>
    </row>
    <row r="65" spans="1:2">
      <c r="A65" s="438" t="s">
        <v>49290</v>
      </c>
      <c r="B65" s="438" t="s">
        <v>57246</v>
      </c>
    </row>
    <row r="66" spans="1:2">
      <c r="A66" s="438" t="s">
        <v>49291</v>
      </c>
      <c r="B66" s="438" t="s">
        <v>57247</v>
      </c>
    </row>
    <row r="67" spans="1:2">
      <c r="A67" s="438" t="s">
        <v>49292</v>
      </c>
      <c r="B67" s="438" t="s">
        <v>57248</v>
      </c>
    </row>
    <row r="68" spans="1:2">
      <c r="A68" s="438" t="s">
        <v>49293</v>
      </c>
      <c r="B68" s="438" t="s">
        <v>57249</v>
      </c>
    </row>
    <row r="69" spans="1:2">
      <c r="A69" s="438" t="s">
        <v>49294</v>
      </c>
      <c r="B69" s="438" t="s">
        <v>57250</v>
      </c>
    </row>
    <row r="70" spans="1:2">
      <c r="A70" s="438" t="s">
        <v>49295</v>
      </c>
      <c r="B70" s="438" t="s">
        <v>57251</v>
      </c>
    </row>
    <row r="71" spans="1:2">
      <c r="A71" s="438" t="s">
        <v>49296</v>
      </c>
      <c r="B71" s="438" t="s">
        <v>57252</v>
      </c>
    </row>
    <row r="72" spans="1:2">
      <c r="A72" s="438" t="s">
        <v>49297</v>
      </c>
      <c r="B72" s="438" t="s">
        <v>57253</v>
      </c>
    </row>
    <row r="73" spans="1:2">
      <c r="A73" s="438" t="s">
        <v>49298</v>
      </c>
      <c r="B73" s="438" t="s">
        <v>57254</v>
      </c>
    </row>
    <row r="74" spans="1:2">
      <c r="A74" s="438" t="s">
        <v>49299</v>
      </c>
      <c r="B74" s="438" t="s">
        <v>57255</v>
      </c>
    </row>
    <row r="75" spans="1:2">
      <c r="A75" s="438" t="s">
        <v>59742</v>
      </c>
      <c r="B75" s="438" t="s">
        <v>59743</v>
      </c>
    </row>
    <row r="76" spans="1:2">
      <c r="A76" s="438" t="s">
        <v>14652</v>
      </c>
      <c r="B76" s="438" t="s">
        <v>49300</v>
      </c>
    </row>
    <row r="77" spans="1:2">
      <c r="A77" s="438" t="s">
        <v>49301</v>
      </c>
      <c r="B77" s="438" t="s">
        <v>49302</v>
      </c>
    </row>
    <row r="78" spans="1:2">
      <c r="A78" s="438" t="s">
        <v>49303</v>
      </c>
      <c r="B78" s="438" t="s">
        <v>49304</v>
      </c>
    </row>
    <row r="79" spans="1:2">
      <c r="A79" s="438" t="s">
        <v>49305</v>
      </c>
      <c r="B79" s="438" t="s">
        <v>49306</v>
      </c>
    </row>
    <row r="80" spans="1:2">
      <c r="A80" s="438" t="s">
        <v>49307</v>
      </c>
      <c r="B80" s="438" t="s">
        <v>49308</v>
      </c>
    </row>
    <row r="81" spans="1:2">
      <c r="A81" s="438" t="s">
        <v>49309</v>
      </c>
      <c r="B81" s="438" t="s">
        <v>49310</v>
      </c>
    </row>
    <row r="82" spans="1:2">
      <c r="A82" s="438" t="s">
        <v>49311</v>
      </c>
      <c r="B82" s="438" t="s">
        <v>49312</v>
      </c>
    </row>
    <row r="83" spans="1:2">
      <c r="A83" s="438" t="s">
        <v>49313</v>
      </c>
      <c r="B83" s="438" t="s">
        <v>49314</v>
      </c>
    </row>
    <row r="84" spans="1:2">
      <c r="A84" s="438" t="s">
        <v>49315</v>
      </c>
      <c r="B84" s="438" t="s">
        <v>49316</v>
      </c>
    </row>
    <row r="85" spans="1:2">
      <c r="A85" s="438" t="s">
        <v>49317</v>
      </c>
      <c r="B85" s="438" t="s">
        <v>49318</v>
      </c>
    </row>
    <row r="86" spans="1:2">
      <c r="A86" s="438" t="s">
        <v>49319</v>
      </c>
      <c r="B86" s="438" t="s">
        <v>49320</v>
      </c>
    </row>
    <row r="87" spans="1:2">
      <c r="A87" s="438" t="s">
        <v>49321</v>
      </c>
      <c r="B87" s="438" t="s">
        <v>49322</v>
      </c>
    </row>
    <row r="88" spans="1:2">
      <c r="A88" s="438" t="s">
        <v>49323</v>
      </c>
      <c r="B88" s="438" t="s">
        <v>49324</v>
      </c>
    </row>
    <row r="89" spans="1:2">
      <c r="A89" s="438" t="s">
        <v>49325</v>
      </c>
      <c r="B89" s="438" t="s">
        <v>49326</v>
      </c>
    </row>
    <row r="90" spans="1:2">
      <c r="A90" s="438" t="s">
        <v>49327</v>
      </c>
      <c r="B90" s="438" t="s">
        <v>49328</v>
      </c>
    </row>
    <row r="91" spans="1:2">
      <c r="A91" s="438" t="s">
        <v>49329</v>
      </c>
      <c r="B91" s="438" t="s">
        <v>49330</v>
      </c>
    </row>
    <row r="92" spans="1:2">
      <c r="A92" s="438" t="s">
        <v>49331</v>
      </c>
      <c r="B92" s="438" t="s">
        <v>49332</v>
      </c>
    </row>
    <row r="93" spans="1:2">
      <c r="A93" s="438" t="s">
        <v>49333</v>
      </c>
      <c r="B93" s="438" t="s">
        <v>49334</v>
      </c>
    </row>
    <row r="94" spans="1:2">
      <c r="A94" s="438" t="s">
        <v>49335</v>
      </c>
      <c r="B94" s="438" t="s">
        <v>49336</v>
      </c>
    </row>
    <row r="95" spans="1:2">
      <c r="A95" s="438" t="s">
        <v>49337</v>
      </c>
      <c r="B95" s="438" t="s">
        <v>49338</v>
      </c>
    </row>
    <row r="96" spans="1:2">
      <c r="A96" s="438" t="s">
        <v>49339</v>
      </c>
      <c r="B96" s="438" t="s">
        <v>49340</v>
      </c>
    </row>
    <row r="97" spans="1:2">
      <c r="A97" s="438" t="s">
        <v>49341</v>
      </c>
      <c r="B97" s="438" t="s">
        <v>49342</v>
      </c>
    </row>
    <row r="98" spans="1:2">
      <c r="A98" s="438" t="s">
        <v>49343</v>
      </c>
      <c r="B98" s="438" t="s">
        <v>49344</v>
      </c>
    </row>
    <row r="99" spans="1:2">
      <c r="A99" s="438" t="s">
        <v>49345</v>
      </c>
      <c r="B99" s="438" t="s">
        <v>49346</v>
      </c>
    </row>
    <row r="100" spans="1:2">
      <c r="A100" s="438" t="s">
        <v>49347</v>
      </c>
      <c r="B100" s="438" t="s">
        <v>49348</v>
      </c>
    </row>
    <row r="101" spans="1:2">
      <c r="A101" s="438" t="s">
        <v>49349</v>
      </c>
      <c r="B101" s="438" t="s">
        <v>49350</v>
      </c>
    </row>
    <row r="102" spans="1:2">
      <c r="A102" s="438" t="s">
        <v>49351</v>
      </c>
      <c r="B102" s="438" t="s">
        <v>49352</v>
      </c>
    </row>
    <row r="103" spans="1:2">
      <c r="A103" s="438" t="s">
        <v>49353</v>
      </c>
      <c r="B103" s="438" t="s">
        <v>57256</v>
      </c>
    </row>
    <row r="104" spans="1:2">
      <c r="A104" s="438" t="s">
        <v>49354</v>
      </c>
      <c r="B104" s="438" t="s">
        <v>49355</v>
      </c>
    </row>
    <row r="105" spans="1:2">
      <c r="A105" s="438" t="s">
        <v>49356</v>
      </c>
      <c r="B105" s="438" t="s">
        <v>49357</v>
      </c>
    </row>
    <row r="106" spans="1:2">
      <c r="A106" s="438" t="s">
        <v>49358</v>
      </c>
      <c r="B106" s="438" t="s">
        <v>49359</v>
      </c>
    </row>
    <row r="107" spans="1:2">
      <c r="A107" s="438" t="s">
        <v>49360</v>
      </c>
      <c r="B107" s="438" t="s">
        <v>49361</v>
      </c>
    </row>
    <row r="108" spans="1:2">
      <c r="A108" s="438" t="s">
        <v>49362</v>
      </c>
      <c r="B108" s="438" t="s">
        <v>49363</v>
      </c>
    </row>
    <row r="109" spans="1:2">
      <c r="A109" s="438" t="s">
        <v>49364</v>
      </c>
      <c r="B109" s="438" t="s">
        <v>49365</v>
      </c>
    </row>
    <row r="110" spans="1:2">
      <c r="A110" s="438" t="s">
        <v>49366</v>
      </c>
      <c r="B110" s="438" t="s">
        <v>49367</v>
      </c>
    </row>
    <row r="111" spans="1:2">
      <c r="A111" s="438" t="s">
        <v>49368</v>
      </c>
      <c r="B111" s="438" t="s">
        <v>49369</v>
      </c>
    </row>
    <row r="112" spans="1:2">
      <c r="A112" s="438" t="s">
        <v>49370</v>
      </c>
      <c r="B112" s="438" t="s">
        <v>49371</v>
      </c>
    </row>
    <row r="113" spans="1:2">
      <c r="A113" s="438" t="s">
        <v>49372</v>
      </c>
      <c r="B113" s="438" t="s">
        <v>49373</v>
      </c>
    </row>
    <row r="114" spans="1:2">
      <c r="A114" s="438" t="s">
        <v>49374</v>
      </c>
      <c r="B114" s="438" t="s">
        <v>49375</v>
      </c>
    </row>
    <row r="115" spans="1:2">
      <c r="A115" s="438" t="s">
        <v>49376</v>
      </c>
      <c r="B115" s="438" t="s">
        <v>49377</v>
      </c>
    </row>
    <row r="116" spans="1:2">
      <c r="A116" s="438" t="s">
        <v>49378</v>
      </c>
      <c r="B116" s="438" t="s">
        <v>49379</v>
      </c>
    </row>
    <row r="117" spans="1:2">
      <c r="A117" s="438" t="s">
        <v>49380</v>
      </c>
      <c r="B117" s="438" t="s">
        <v>49381</v>
      </c>
    </row>
    <row r="118" spans="1:2">
      <c r="A118" s="438" t="s">
        <v>49382</v>
      </c>
      <c r="B118" s="438" t="s">
        <v>49383</v>
      </c>
    </row>
    <row r="119" spans="1:2">
      <c r="A119" s="438" t="s">
        <v>49384</v>
      </c>
      <c r="B119" s="438" t="s">
        <v>49385</v>
      </c>
    </row>
    <row r="120" spans="1:2">
      <c r="A120" s="438" t="s">
        <v>49386</v>
      </c>
      <c r="B120" s="438" t="s">
        <v>49387</v>
      </c>
    </row>
    <row r="121" spans="1:2">
      <c r="A121" s="438" t="s">
        <v>49388</v>
      </c>
      <c r="B121" s="438" t="s">
        <v>49389</v>
      </c>
    </row>
    <row r="122" spans="1:2">
      <c r="A122" s="438" t="s">
        <v>49390</v>
      </c>
      <c r="B122" s="438" t="s">
        <v>49391</v>
      </c>
    </row>
    <row r="123" spans="1:2">
      <c r="A123" s="438" t="s">
        <v>49392</v>
      </c>
      <c r="B123" s="438" t="s">
        <v>49393</v>
      </c>
    </row>
    <row r="124" spans="1:2">
      <c r="A124" s="438" t="s">
        <v>49394</v>
      </c>
      <c r="B124" s="438" t="s">
        <v>49395</v>
      </c>
    </row>
    <row r="125" spans="1:2">
      <c r="A125" s="438" t="s">
        <v>49396</v>
      </c>
      <c r="B125" s="438" t="s">
        <v>49397</v>
      </c>
    </row>
    <row r="126" spans="1:2">
      <c r="A126" s="438" t="s">
        <v>49398</v>
      </c>
      <c r="B126" s="438" t="s">
        <v>49399</v>
      </c>
    </row>
    <row r="127" spans="1:2">
      <c r="A127" s="438" t="s">
        <v>49400</v>
      </c>
      <c r="B127" s="438" t="s">
        <v>49401</v>
      </c>
    </row>
    <row r="128" spans="1:2">
      <c r="A128" s="438" t="s">
        <v>49402</v>
      </c>
      <c r="B128" s="438" t="s">
        <v>49403</v>
      </c>
    </row>
    <row r="129" spans="1:2">
      <c r="A129" s="438" t="s">
        <v>49404</v>
      </c>
      <c r="B129" s="438" t="s">
        <v>49405</v>
      </c>
    </row>
    <row r="130" spans="1:2">
      <c r="A130" s="438" t="s">
        <v>49406</v>
      </c>
      <c r="B130" s="438" t="s">
        <v>49407</v>
      </c>
    </row>
    <row r="131" spans="1:2">
      <c r="A131" s="438" t="s">
        <v>49408</v>
      </c>
      <c r="B131" s="438" t="s">
        <v>49409</v>
      </c>
    </row>
    <row r="132" spans="1:2">
      <c r="A132" s="438" t="s">
        <v>49410</v>
      </c>
      <c r="B132" s="438" t="s">
        <v>49411</v>
      </c>
    </row>
    <row r="133" spans="1:2">
      <c r="A133" s="438" t="s">
        <v>49412</v>
      </c>
      <c r="B133" s="438" t="s">
        <v>57257</v>
      </c>
    </row>
    <row r="134" spans="1:2">
      <c r="A134" s="438" t="s">
        <v>49413</v>
      </c>
      <c r="B134" s="438" t="s">
        <v>57258</v>
      </c>
    </row>
    <row r="135" spans="1:2">
      <c r="A135" s="438" t="s">
        <v>49414</v>
      </c>
      <c r="B135" s="438" t="s">
        <v>57259</v>
      </c>
    </row>
    <row r="136" spans="1:2">
      <c r="A136" s="438" t="s">
        <v>49415</v>
      </c>
      <c r="B136" s="438" t="s">
        <v>49416</v>
      </c>
    </row>
    <row r="137" spans="1:2">
      <c r="A137" s="438" t="s">
        <v>49417</v>
      </c>
      <c r="B137" s="438" t="s">
        <v>49418</v>
      </c>
    </row>
    <row r="138" spans="1:2">
      <c r="A138" s="438" t="s">
        <v>49419</v>
      </c>
      <c r="B138" s="438" t="s">
        <v>57260</v>
      </c>
    </row>
    <row r="139" spans="1:2">
      <c r="A139" s="438" t="s">
        <v>49420</v>
      </c>
      <c r="B139" s="438" t="s">
        <v>57261</v>
      </c>
    </row>
    <row r="140" spans="1:2">
      <c r="A140" s="438" t="s">
        <v>49421</v>
      </c>
      <c r="B140" s="438" t="s">
        <v>57262</v>
      </c>
    </row>
    <row r="141" spans="1:2">
      <c r="A141" s="438" t="s">
        <v>49422</v>
      </c>
      <c r="B141" s="438" t="s">
        <v>57263</v>
      </c>
    </row>
    <row r="142" spans="1:2">
      <c r="A142" s="438" t="s">
        <v>49423</v>
      </c>
      <c r="B142" s="438" t="s">
        <v>57264</v>
      </c>
    </row>
    <row r="143" spans="1:2">
      <c r="A143" s="438" t="s">
        <v>49424</v>
      </c>
      <c r="B143" s="438" t="s">
        <v>57265</v>
      </c>
    </row>
    <row r="144" spans="1:2">
      <c r="A144" s="438" t="s">
        <v>49425</v>
      </c>
      <c r="B144" s="438" t="s">
        <v>57266</v>
      </c>
    </row>
    <row r="145" spans="1:2">
      <c r="A145" s="438" t="s">
        <v>49426</v>
      </c>
      <c r="B145" s="438" t="s">
        <v>57267</v>
      </c>
    </row>
    <row r="146" spans="1:2">
      <c r="A146" s="438" t="s">
        <v>49427</v>
      </c>
      <c r="B146" s="438" t="s">
        <v>57268</v>
      </c>
    </row>
    <row r="147" spans="1:2">
      <c r="A147" s="438" t="s">
        <v>49428</v>
      </c>
      <c r="B147" s="438" t="s">
        <v>57269</v>
      </c>
    </row>
    <row r="148" spans="1:2">
      <c r="A148" s="438" t="s">
        <v>49429</v>
      </c>
      <c r="B148" s="438" t="s">
        <v>57270</v>
      </c>
    </row>
    <row r="149" spans="1:2">
      <c r="A149" s="438" t="s">
        <v>49430</v>
      </c>
      <c r="B149" s="438" t="s">
        <v>57271</v>
      </c>
    </row>
    <row r="150" spans="1:2">
      <c r="A150" s="438" t="s">
        <v>49431</v>
      </c>
      <c r="B150" s="438" t="s">
        <v>57272</v>
      </c>
    </row>
    <row r="151" spans="1:2">
      <c r="A151" s="438" t="s">
        <v>49432</v>
      </c>
      <c r="B151" s="438" t="s">
        <v>57273</v>
      </c>
    </row>
    <row r="152" spans="1:2">
      <c r="A152" s="438" t="s">
        <v>49433</v>
      </c>
      <c r="B152" s="438" t="s">
        <v>57274</v>
      </c>
    </row>
    <row r="153" spans="1:2">
      <c r="A153" s="438" t="s">
        <v>49434</v>
      </c>
      <c r="B153" s="438" t="s">
        <v>57275</v>
      </c>
    </row>
    <row r="154" spans="1:2">
      <c r="A154" s="438" t="s">
        <v>49435</v>
      </c>
      <c r="B154" s="438" t="s">
        <v>57276</v>
      </c>
    </row>
    <row r="155" spans="1:2">
      <c r="A155" s="438" t="s">
        <v>49436</v>
      </c>
      <c r="B155" s="438" t="s">
        <v>57277</v>
      </c>
    </row>
    <row r="156" spans="1:2">
      <c r="A156" s="438" t="s">
        <v>49437</v>
      </c>
      <c r="B156" s="438" t="s">
        <v>57278</v>
      </c>
    </row>
    <row r="157" spans="1:2">
      <c r="A157" s="438" t="s">
        <v>49438</v>
      </c>
      <c r="B157" s="438" t="s">
        <v>57279</v>
      </c>
    </row>
    <row r="158" spans="1:2">
      <c r="A158" s="438" t="s">
        <v>49439</v>
      </c>
      <c r="B158" s="438" t="s">
        <v>57280</v>
      </c>
    </row>
    <row r="159" spans="1:2">
      <c r="A159" s="438" t="s">
        <v>49440</v>
      </c>
      <c r="B159" s="438" t="s">
        <v>57281</v>
      </c>
    </row>
    <row r="160" spans="1:2">
      <c r="A160" s="438" t="s">
        <v>59744</v>
      </c>
      <c r="B160" s="438" t="s">
        <v>59745</v>
      </c>
    </row>
    <row r="161" spans="1:2">
      <c r="A161" s="438" t="s">
        <v>14654</v>
      </c>
      <c r="B161" s="438" t="s">
        <v>49441</v>
      </c>
    </row>
    <row r="162" spans="1:2">
      <c r="A162" s="438" t="s">
        <v>49442</v>
      </c>
      <c r="B162" s="438" t="s">
        <v>49443</v>
      </c>
    </row>
    <row r="163" spans="1:2">
      <c r="A163" s="438" t="s">
        <v>49444</v>
      </c>
      <c r="B163" s="438" t="s">
        <v>49445</v>
      </c>
    </row>
    <row r="164" spans="1:2">
      <c r="A164" s="438" t="s">
        <v>49446</v>
      </c>
      <c r="B164" s="438" t="s">
        <v>49447</v>
      </c>
    </row>
    <row r="165" spans="1:2">
      <c r="A165" s="438" t="s">
        <v>49448</v>
      </c>
      <c r="B165" s="438" t="s">
        <v>49449</v>
      </c>
    </row>
    <row r="166" spans="1:2">
      <c r="A166" s="438" t="s">
        <v>49450</v>
      </c>
      <c r="B166" s="438" t="s">
        <v>49451</v>
      </c>
    </row>
    <row r="167" spans="1:2">
      <c r="A167" s="438" t="s">
        <v>49452</v>
      </c>
      <c r="B167" s="438" t="s">
        <v>49453</v>
      </c>
    </row>
    <row r="168" spans="1:2">
      <c r="A168" s="438" t="s">
        <v>49454</v>
      </c>
      <c r="B168" s="438" t="s">
        <v>49455</v>
      </c>
    </row>
    <row r="169" spans="1:2">
      <c r="A169" s="438" t="s">
        <v>49456</v>
      </c>
      <c r="B169" s="438" t="s">
        <v>49457</v>
      </c>
    </row>
    <row r="170" spans="1:2">
      <c r="A170" s="438" t="s">
        <v>49458</v>
      </c>
      <c r="B170" s="438" t="s">
        <v>49459</v>
      </c>
    </row>
    <row r="171" spans="1:2">
      <c r="A171" s="438" t="s">
        <v>49460</v>
      </c>
      <c r="B171" s="438" t="s">
        <v>49461</v>
      </c>
    </row>
    <row r="172" spans="1:2">
      <c r="A172" s="438" t="s">
        <v>49462</v>
      </c>
      <c r="B172" s="438" t="s">
        <v>49463</v>
      </c>
    </row>
    <row r="173" spans="1:2">
      <c r="A173" s="438" t="s">
        <v>49464</v>
      </c>
      <c r="B173" s="438" t="s">
        <v>57282</v>
      </c>
    </row>
    <row r="174" spans="1:2">
      <c r="A174" s="438" t="s">
        <v>49465</v>
      </c>
      <c r="B174" s="438" t="s">
        <v>49466</v>
      </c>
    </row>
    <row r="175" spans="1:2">
      <c r="A175" s="438" t="s">
        <v>49467</v>
      </c>
      <c r="B175" s="438" t="s">
        <v>49468</v>
      </c>
    </row>
    <row r="176" spans="1:2">
      <c r="A176" s="438" t="s">
        <v>49469</v>
      </c>
      <c r="B176" s="438" t="s">
        <v>49470</v>
      </c>
    </row>
    <row r="177" spans="1:2">
      <c r="A177" s="438" t="s">
        <v>49471</v>
      </c>
      <c r="B177" s="438" t="s">
        <v>49472</v>
      </c>
    </row>
    <row r="178" spans="1:2">
      <c r="A178" s="438" t="s">
        <v>49473</v>
      </c>
      <c r="B178" s="438" t="s">
        <v>49474</v>
      </c>
    </row>
    <row r="179" spans="1:2">
      <c r="A179" s="438" t="s">
        <v>49475</v>
      </c>
      <c r="B179" s="438" t="s">
        <v>49476</v>
      </c>
    </row>
    <row r="180" spans="1:2">
      <c r="A180" s="438" t="s">
        <v>49477</v>
      </c>
      <c r="B180" s="438" t="s">
        <v>49478</v>
      </c>
    </row>
    <row r="181" spans="1:2">
      <c r="A181" s="438" t="s">
        <v>49479</v>
      </c>
      <c r="B181" s="438" t="s">
        <v>49480</v>
      </c>
    </row>
    <row r="182" spans="1:2">
      <c r="A182" s="438" t="s">
        <v>49481</v>
      </c>
      <c r="B182" s="438" t="s">
        <v>49482</v>
      </c>
    </row>
    <row r="183" spans="1:2">
      <c r="A183" s="438" t="s">
        <v>49483</v>
      </c>
      <c r="B183" s="438" t="s">
        <v>49484</v>
      </c>
    </row>
    <row r="184" spans="1:2">
      <c r="A184" s="438" t="s">
        <v>49485</v>
      </c>
      <c r="B184" s="438" t="s">
        <v>49486</v>
      </c>
    </row>
    <row r="185" spans="1:2">
      <c r="A185" s="438" t="s">
        <v>49487</v>
      </c>
      <c r="B185" s="438" t="s">
        <v>49488</v>
      </c>
    </row>
    <row r="186" spans="1:2">
      <c r="A186" s="438" t="s">
        <v>49489</v>
      </c>
      <c r="B186" s="438" t="s">
        <v>49490</v>
      </c>
    </row>
    <row r="187" spans="1:2">
      <c r="A187" s="438" t="s">
        <v>49491</v>
      </c>
      <c r="B187" s="438" t="s">
        <v>49492</v>
      </c>
    </row>
    <row r="188" spans="1:2">
      <c r="A188" s="438" t="s">
        <v>49493</v>
      </c>
      <c r="B188" s="438" t="s">
        <v>57283</v>
      </c>
    </row>
    <row r="189" spans="1:2">
      <c r="A189" s="438" t="s">
        <v>49494</v>
      </c>
      <c r="B189" s="438" t="s">
        <v>57284</v>
      </c>
    </row>
    <row r="190" spans="1:2">
      <c r="A190" s="438" t="s">
        <v>49495</v>
      </c>
      <c r="B190" s="438" t="s">
        <v>57285</v>
      </c>
    </row>
    <row r="191" spans="1:2">
      <c r="A191" s="438" t="s">
        <v>49496</v>
      </c>
      <c r="B191" s="438" t="s">
        <v>49497</v>
      </c>
    </row>
    <row r="192" spans="1:2">
      <c r="A192" s="438" t="s">
        <v>49498</v>
      </c>
      <c r="B192" s="438" t="s">
        <v>49499</v>
      </c>
    </row>
    <row r="193" spans="1:2">
      <c r="A193" s="438" t="s">
        <v>49500</v>
      </c>
      <c r="B193" s="438" t="s">
        <v>57286</v>
      </c>
    </row>
    <row r="194" spans="1:2">
      <c r="A194" s="438" t="s">
        <v>49501</v>
      </c>
      <c r="B194" s="438" t="s">
        <v>57287</v>
      </c>
    </row>
    <row r="195" spans="1:2">
      <c r="A195" s="438" t="s">
        <v>49502</v>
      </c>
      <c r="B195" s="438" t="s">
        <v>57288</v>
      </c>
    </row>
    <row r="196" spans="1:2">
      <c r="A196" s="438" t="s">
        <v>49503</v>
      </c>
      <c r="B196" s="438" t="s">
        <v>57289</v>
      </c>
    </row>
    <row r="197" spans="1:2">
      <c r="A197" s="438" t="s">
        <v>49504</v>
      </c>
      <c r="B197" s="438" t="s">
        <v>57290</v>
      </c>
    </row>
    <row r="198" spans="1:2">
      <c r="A198" s="438" t="s">
        <v>49505</v>
      </c>
      <c r="B198" s="438" t="s">
        <v>57291</v>
      </c>
    </row>
    <row r="199" spans="1:2">
      <c r="A199" s="438" t="s">
        <v>49506</v>
      </c>
      <c r="B199" s="438" t="s">
        <v>57292</v>
      </c>
    </row>
    <row r="200" spans="1:2">
      <c r="A200" s="438" t="s">
        <v>49507</v>
      </c>
      <c r="B200" s="438" t="s">
        <v>57293</v>
      </c>
    </row>
    <row r="201" spans="1:2">
      <c r="A201" s="438" t="s">
        <v>49508</v>
      </c>
      <c r="B201" s="438" t="s">
        <v>57294</v>
      </c>
    </row>
    <row r="202" spans="1:2">
      <c r="A202" s="438" t="s">
        <v>49509</v>
      </c>
      <c r="B202" s="438" t="s">
        <v>57295</v>
      </c>
    </row>
    <row r="203" spans="1:2">
      <c r="A203" s="438" t="s">
        <v>49510</v>
      </c>
      <c r="B203" s="438" t="s">
        <v>57296</v>
      </c>
    </row>
    <row r="204" spans="1:2">
      <c r="A204" s="438" t="s">
        <v>49511</v>
      </c>
      <c r="B204" s="438" t="s">
        <v>57297</v>
      </c>
    </row>
    <row r="205" spans="1:2">
      <c r="A205" s="438" t="s">
        <v>49512</v>
      </c>
      <c r="B205" s="438" t="s">
        <v>57298</v>
      </c>
    </row>
    <row r="206" spans="1:2">
      <c r="A206" s="438" t="s">
        <v>49513</v>
      </c>
      <c r="B206" s="438" t="s">
        <v>57299</v>
      </c>
    </row>
    <row r="207" spans="1:2">
      <c r="A207" s="438" t="s">
        <v>49514</v>
      </c>
      <c r="B207" s="438" t="s">
        <v>57300</v>
      </c>
    </row>
    <row r="208" spans="1:2">
      <c r="A208" s="438" t="s">
        <v>49515</v>
      </c>
      <c r="B208" s="438" t="s">
        <v>57301</v>
      </c>
    </row>
    <row r="209" spans="1:2">
      <c r="A209" s="438" t="s">
        <v>49516</v>
      </c>
      <c r="B209" s="438" t="s">
        <v>57302</v>
      </c>
    </row>
    <row r="210" spans="1:2">
      <c r="A210" s="438" t="s">
        <v>49517</v>
      </c>
      <c r="B210" s="438" t="s">
        <v>57303</v>
      </c>
    </row>
    <row r="211" spans="1:2">
      <c r="A211" s="438" t="s">
        <v>49518</v>
      </c>
      <c r="B211" s="438" t="s">
        <v>57304</v>
      </c>
    </row>
    <row r="212" spans="1:2">
      <c r="A212" s="438" t="s">
        <v>49519</v>
      </c>
      <c r="B212" s="438" t="s">
        <v>57305</v>
      </c>
    </row>
    <row r="213" spans="1:2">
      <c r="A213" s="438" t="s">
        <v>49520</v>
      </c>
      <c r="B213" s="438" t="s">
        <v>57306</v>
      </c>
    </row>
    <row r="214" spans="1:2">
      <c r="A214" s="438" t="s">
        <v>49521</v>
      </c>
      <c r="B214" s="438" t="s">
        <v>57307</v>
      </c>
    </row>
    <row r="215" spans="1:2">
      <c r="A215" s="438" t="s">
        <v>59746</v>
      </c>
      <c r="B215" s="438" t="s">
        <v>59747</v>
      </c>
    </row>
    <row r="216" spans="1:2">
      <c r="A216" s="438" t="s">
        <v>14656</v>
      </c>
      <c r="B216" s="438" t="s">
        <v>49522</v>
      </c>
    </row>
    <row r="217" spans="1:2">
      <c r="A217" s="438" t="s">
        <v>49523</v>
      </c>
      <c r="B217" s="438" t="s">
        <v>49524</v>
      </c>
    </row>
    <row r="218" spans="1:2">
      <c r="A218" s="438" t="s">
        <v>49525</v>
      </c>
      <c r="B218" s="438" t="s">
        <v>49526</v>
      </c>
    </row>
    <row r="219" spans="1:2">
      <c r="A219" s="438" t="s">
        <v>49527</v>
      </c>
      <c r="B219" s="438" t="s">
        <v>49528</v>
      </c>
    </row>
    <row r="220" spans="1:2">
      <c r="A220" s="438" t="s">
        <v>49529</v>
      </c>
      <c r="B220" s="438" t="s">
        <v>49530</v>
      </c>
    </row>
    <row r="221" spans="1:2">
      <c r="A221" s="438" t="s">
        <v>49531</v>
      </c>
      <c r="B221" s="438" t="s">
        <v>49532</v>
      </c>
    </row>
    <row r="222" spans="1:2">
      <c r="A222" s="438" t="s">
        <v>49533</v>
      </c>
      <c r="B222" s="438" t="s">
        <v>49534</v>
      </c>
    </row>
    <row r="223" spans="1:2">
      <c r="A223" s="438" t="s">
        <v>49535</v>
      </c>
      <c r="B223" s="438" t="s">
        <v>49536</v>
      </c>
    </row>
    <row r="224" spans="1:2">
      <c r="A224" s="438" t="s">
        <v>49537</v>
      </c>
      <c r="B224" s="438" t="s">
        <v>49538</v>
      </c>
    </row>
    <row r="225" spans="1:2">
      <c r="A225" s="438" t="s">
        <v>49539</v>
      </c>
      <c r="B225" s="438" t="s">
        <v>49540</v>
      </c>
    </row>
    <row r="226" spans="1:2">
      <c r="A226" s="438" t="s">
        <v>49541</v>
      </c>
      <c r="B226" s="438" t="s">
        <v>49542</v>
      </c>
    </row>
    <row r="227" spans="1:2">
      <c r="A227" s="438" t="s">
        <v>49543</v>
      </c>
      <c r="B227" s="438" t="s">
        <v>49544</v>
      </c>
    </row>
    <row r="228" spans="1:2">
      <c r="A228" s="438" t="s">
        <v>49545</v>
      </c>
      <c r="B228" s="438" t="s">
        <v>49546</v>
      </c>
    </row>
    <row r="229" spans="1:2">
      <c r="A229" s="438" t="s">
        <v>49547</v>
      </c>
      <c r="B229" s="438" t="s">
        <v>49548</v>
      </c>
    </row>
    <row r="230" spans="1:2">
      <c r="A230" s="438" t="s">
        <v>49549</v>
      </c>
      <c r="B230" s="438" t="s">
        <v>49550</v>
      </c>
    </row>
    <row r="231" spans="1:2">
      <c r="A231" s="438" t="s">
        <v>49551</v>
      </c>
      <c r="B231" s="438" t="s">
        <v>57308</v>
      </c>
    </row>
    <row r="232" spans="1:2">
      <c r="A232" s="438" t="s">
        <v>49552</v>
      </c>
      <c r="B232" s="438" t="s">
        <v>49553</v>
      </c>
    </row>
    <row r="233" spans="1:2">
      <c r="A233" s="438" t="s">
        <v>49554</v>
      </c>
      <c r="B233" s="438" t="s">
        <v>49555</v>
      </c>
    </row>
    <row r="234" spans="1:2">
      <c r="A234" s="438" t="s">
        <v>49556</v>
      </c>
      <c r="B234" s="438" t="s">
        <v>49557</v>
      </c>
    </row>
    <row r="235" spans="1:2">
      <c r="A235" s="438" t="s">
        <v>49558</v>
      </c>
      <c r="B235" s="438" t="s">
        <v>49559</v>
      </c>
    </row>
    <row r="236" spans="1:2">
      <c r="A236" s="438" t="s">
        <v>49560</v>
      </c>
      <c r="B236" s="438" t="s">
        <v>49561</v>
      </c>
    </row>
    <row r="237" spans="1:2">
      <c r="A237" s="438" t="s">
        <v>49562</v>
      </c>
      <c r="B237" s="438" t="s">
        <v>49563</v>
      </c>
    </row>
    <row r="238" spans="1:2">
      <c r="A238" s="438" t="s">
        <v>49564</v>
      </c>
      <c r="B238" s="438" t="s">
        <v>49565</v>
      </c>
    </row>
    <row r="239" spans="1:2">
      <c r="A239" s="438" t="s">
        <v>49566</v>
      </c>
      <c r="B239" s="438" t="s">
        <v>49567</v>
      </c>
    </row>
    <row r="240" spans="1:2">
      <c r="A240" s="438" t="s">
        <v>49568</v>
      </c>
      <c r="B240" s="438" t="s">
        <v>49569</v>
      </c>
    </row>
    <row r="241" spans="1:2">
      <c r="A241" s="438" t="s">
        <v>49570</v>
      </c>
      <c r="B241" s="438" t="s">
        <v>49571</v>
      </c>
    </row>
    <row r="242" spans="1:2">
      <c r="A242" s="438" t="s">
        <v>49572</v>
      </c>
      <c r="B242" s="438" t="s">
        <v>49573</v>
      </c>
    </row>
    <row r="243" spans="1:2">
      <c r="A243" s="438" t="s">
        <v>49574</v>
      </c>
      <c r="B243" s="438" t="s">
        <v>49575</v>
      </c>
    </row>
    <row r="244" spans="1:2">
      <c r="A244" s="438" t="s">
        <v>49576</v>
      </c>
      <c r="B244" s="438" t="s">
        <v>49577</v>
      </c>
    </row>
    <row r="245" spans="1:2">
      <c r="A245" s="438" t="s">
        <v>49578</v>
      </c>
      <c r="B245" s="438" t="s">
        <v>49579</v>
      </c>
    </row>
    <row r="246" spans="1:2">
      <c r="A246" s="438" t="s">
        <v>49580</v>
      </c>
      <c r="B246" s="438" t="s">
        <v>49581</v>
      </c>
    </row>
    <row r="247" spans="1:2">
      <c r="A247" s="438" t="s">
        <v>49582</v>
      </c>
      <c r="B247" s="438" t="s">
        <v>49583</v>
      </c>
    </row>
    <row r="248" spans="1:2">
      <c r="A248" s="438" t="s">
        <v>49584</v>
      </c>
      <c r="B248" s="438" t="s">
        <v>49585</v>
      </c>
    </row>
    <row r="249" spans="1:2">
      <c r="A249" s="438" t="s">
        <v>49586</v>
      </c>
      <c r="B249" s="438" t="s">
        <v>57309</v>
      </c>
    </row>
    <row r="250" spans="1:2">
      <c r="A250" s="438" t="s">
        <v>49587</v>
      </c>
      <c r="B250" s="438" t="s">
        <v>57310</v>
      </c>
    </row>
    <row r="251" spans="1:2">
      <c r="A251" s="438" t="s">
        <v>49588</v>
      </c>
      <c r="B251" s="438" t="s">
        <v>57311</v>
      </c>
    </row>
    <row r="252" spans="1:2">
      <c r="A252" s="438" t="s">
        <v>49589</v>
      </c>
      <c r="B252" s="438" t="s">
        <v>49590</v>
      </c>
    </row>
    <row r="253" spans="1:2">
      <c r="A253" s="438" t="s">
        <v>49591</v>
      </c>
      <c r="B253" s="438" t="s">
        <v>49592</v>
      </c>
    </row>
    <row r="254" spans="1:2">
      <c r="A254" s="438" t="s">
        <v>49593</v>
      </c>
      <c r="B254" s="438" t="s">
        <v>57312</v>
      </c>
    </row>
    <row r="255" spans="1:2">
      <c r="A255" s="438" t="s">
        <v>49594</v>
      </c>
      <c r="B255" s="438" t="s">
        <v>57313</v>
      </c>
    </row>
    <row r="256" spans="1:2">
      <c r="A256" s="438" t="s">
        <v>49595</v>
      </c>
      <c r="B256" s="438" t="s">
        <v>57314</v>
      </c>
    </row>
    <row r="257" spans="1:2">
      <c r="A257" s="438" t="s">
        <v>49596</v>
      </c>
      <c r="B257" s="438" t="s">
        <v>57315</v>
      </c>
    </row>
    <row r="258" spans="1:2">
      <c r="A258" s="438" t="s">
        <v>49597</v>
      </c>
      <c r="B258" s="438" t="s">
        <v>57316</v>
      </c>
    </row>
    <row r="259" spans="1:2">
      <c r="A259" s="438" t="s">
        <v>49598</v>
      </c>
      <c r="B259" s="438" t="s">
        <v>57317</v>
      </c>
    </row>
    <row r="260" spans="1:2">
      <c r="A260" s="438" t="s">
        <v>49599</v>
      </c>
      <c r="B260" s="438" t="s">
        <v>57318</v>
      </c>
    </row>
    <row r="261" spans="1:2">
      <c r="A261" s="438" t="s">
        <v>49600</v>
      </c>
      <c r="B261" s="438" t="s">
        <v>57319</v>
      </c>
    </row>
    <row r="262" spans="1:2">
      <c r="A262" s="438" t="s">
        <v>49601</v>
      </c>
      <c r="B262" s="438" t="s">
        <v>57320</v>
      </c>
    </row>
    <row r="263" spans="1:2">
      <c r="A263" s="438" t="s">
        <v>49602</v>
      </c>
      <c r="B263" s="438" t="s">
        <v>57321</v>
      </c>
    </row>
    <row r="264" spans="1:2">
      <c r="A264" s="438" t="s">
        <v>49603</v>
      </c>
      <c r="B264" s="438" t="s">
        <v>57322</v>
      </c>
    </row>
    <row r="265" spans="1:2">
      <c r="A265" s="438" t="s">
        <v>49604</v>
      </c>
      <c r="B265" s="438" t="s">
        <v>57323</v>
      </c>
    </row>
    <row r="266" spans="1:2">
      <c r="A266" s="438" t="s">
        <v>49605</v>
      </c>
      <c r="B266" s="438" t="s">
        <v>57324</v>
      </c>
    </row>
    <row r="267" spans="1:2">
      <c r="A267" s="438" t="s">
        <v>49606</v>
      </c>
      <c r="B267" s="438" t="s">
        <v>57325</v>
      </c>
    </row>
    <row r="268" spans="1:2">
      <c r="A268" s="438" t="s">
        <v>49607</v>
      </c>
      <c r="B268" s="438" t="s">
        <v>57326</v>
      </c>
    </row>
    <row r="269" spans="1:2">
      <c r="A269" s="438" t="s">
        <v>49608</v>
      </c>
      <c r="B269" s="438" t="s">
        <v>57327</v>
      </c>
    </row>
    <row r="270" spans="1:2">
      <c r="A270" s="438" t="s">
        <v>49609</v>
      </c>
      <c r="B270" s="438" t="s">
        <v>57328</v>
      </c>
    </row>
    <row r="271" spans="1:2">
      <c r="A271" s="438" t="s">
        <v>49610</v>
      </c>
      <c r="B271" s="438" t="s">
        <v>57329</v>
      </c>
    </row>
    <row r="272" spans="1:2">
      <c r="A272" s="438" t="s">
        <v>49611</v>
      </c>
      <c r="B272" s="438" t="s">
        <v>57330</v>
      </c>
    </row>
    <row r="273" spans="1:2">
      <c r="A273" s="438" t="s">
        <v>49612</v>
      </c>
      <c r="B273" s="438" t="s">
        <v>57331</v>
      </c>
    </row>
    <row r="274" spans="1:2">
      <c r="A274" s="438" t="s">
        <v>49613</v>
      </c>
      <c r="B274" s="438" t="s">
        <v>57332</v>
      </c>
    </row>
    <row r="275" spans="1:2">
      <c r="A275" s="438" t="s">
        <v>49614</v>
      </c>
      <c r="B275" s="438" t="s">
        <v>57333</v>
      </c>
    </row>
    <row r="276" spans="1:2">
      <c r="A276" s="438" t="s">
        <v>59748</v>
      </c>
      <c r="B276" s="438" t="s">
        <v>59749</v>
      </c>
    </row>
    <row r="277" spans="1:2">
      <c r="A277" s="438" t="s">
        <v>14658</v>
      </c>
      <c r="B277" s="438" t="s">
        <v>49615</v>
      </c>
    </row>
    <row r="278" spans="1:2">
      <c r="A278" s="438" t="s">
        <v>49616</v>
      </c>
      <c r="B278" s="438" t="s">
        <v>49617</v>
      </c>
    </row>
    <row r="279" spans="1:2">
      <c r="A279" s="438" t="s">
        <v>49618</v>
      </c>
      <c r="B279" s="438" t="s">
        <v>49619</v>
      </c>
    </row>
    <row r="280" spans="1:2">
      <c r="A280" s="438" t="s">
        <v>49620</v>
      </c>
      <c r="B280" s="438" t="s">
        <v>49621</v>
      </c>
    </row>
    <row r="281" spans="1:2">
      <c r="A281" s="438" t="s">
        <v>49622</v>
      </c>
      <c r="B281" s="438" t="s">
        <v>49623</v>
      </c>
    </row>
    <row r="282" spans="1:2">
      <c r="A282" s="438" t="s">
        <v>49624</v>
      </c>
      <c r="B282" s="438" t="s">
        <v>49625</v>
      </c>
    </row>
    <row r="283" spans="1:2">
      <c r="A283" s="438" t="s">
        <v>49626</v>
      </c>
      <c r="B283" s="438" t="s">
        <v>49627</v>
      </c>
    </row>
    <row r="284" spans="1:2">
      <c r="A284" s="438" t="s">
        <v>49628</v>
      </c>
      <c r="B284" s="438" t="s">
        <v>49629</v>
      </c>
    </row>
    <row r="285" spans="1:2">
      <c r="A285" s="438" t="s">
        <v>49630</v>
      </c>
      <c r="B285" s="438" t="s">
        <v>49631</v>
      </c>
    </row>
    <row r="286" spans="1:2">
      <c r="A286" s="438" t="s">
        <v>49632</v>
      </c>
      <c r="B286" s="438" t="s">
        <v>49633</v>
      </c>
    </row>
    <row r="287" spans="1:2">
      <c r="A287" s="438" t="s">
        <v>49634</v>
      </c>
      <c r="B287" s="438" t="s">
        <v>49635</v>
      </c>
    </row>
    <row r="288" spans="1:2">
      <c r="A288" s="438" t="s">
        <v>49636</v>
      </c>
      <c r="B288" s="438" t="s">
        <v>49637</v>
      </c>
    </row>
    <row r="289" spans="1:2">
      <c r="A289" s="438" t="s">
        <v>49638</v>
      </c>
      <c r="B289" s="438" t="s">
        <v>49639</v>
      </c>
    </row>
    <row r="290" spans="1:2">
      <c r="A290" s="438" t="s">
        <v>49640</v>
      </c>
      <c r="B290" s="438" t="s">
        <v>49641</v>
      </c>
    </row>
    <row r="291" spans="1:2">
      <c r="A291" s="438" t="s">
        <v>49642</v>
      </c>
      <c r="B291" s="438" t="s">
        <v>49643</v>
      </c>
    </row>
    <row r="292" spans="1:2">
      <c r="A292" s="438" t="s">
        <v>49644</v>
      </c>
      <c r="B292" s="438" t="s">
        <v>57334</v>
      </c>
    </row>
    <row r="293" spans="1:2">
      <c r="A293" s="438" t="s">
        <v>49645</v>
      </c>
      <c r="B293" s="438" t="s">
        <v>49646</v>
      </c>
    </row>
    <row r="294" spans="1:2">
      <c r="A294" s="438" t="s">
        <v>49647</v>
      </c>
      <c r="B294" s="438" t="s">
        <v>49648</v>
      </c>
    </row>
    <row r="295" spans="1:2">
      <c r="A295" s="438" t="s">
        <v>49649</v>
      </c>
      <c r="B295" s="438" t="s">
        <v>49650</v>
      </c>
    </row>
    <row r="296" spans="1:2">
      <c r="A296" s="438" t="s">
        <v>49651</v>
      </c>
      <c r="B296" s="438" t="s">
        <v>49652</v>
      </c>
    </row>
    <row r="297" spans="1:2">
      <c r="A297" s="438" t="s">
        <v>49653</v>
      </c>
      <c r="B297" s="438" t="s">
        <v>49654</v>
      </c>
    </row>
    <row r="298" spans="1:2">
      <c r="A298" s="438" t="s">
        <v>49655</v>
      </c>
      <c r="B298" s="438" t="s">
        <v>49656</v>
      </c>
    </row>
    <row r="299" spans="1:2">
      <c r="A299" s="438" t="s">
        <v>49657</v>
      </c>
      <c r="B299" s="438" t="s">
        <v>49658</v>
      </c>
    </row>
    <row r="300" spans="1:2">
      <c r="A300" s="438" t="s">
        <v>49659</v>
      </c>
      <c r="B300" s="438" t="s">
        <v>49660</v>
      </c>
    </row>
    <row r="301" spans="1:2">
      <c r="A301" s="438" t="s">
        <v>49661</v>
      </c>
      <c r="B301" s="438" t="s">
        <v>49662</v>
      </c>
    </row>
    <row r="302" spans="1:2">
      <c r="A302" s="438" t="s">
        <v>49663</v>
      </c>
      <c r="B302" s="438" t="s">
        <v>49664</v>
      </c>
    </row>
    <row r="303" spans="1:2">
      <c r="A303" s="438" t="s">
        <v>49665</v>
      </c>
      <c r="B303" s="438" t="s">
        <v>49666</v>
      </c>
    </row>
    <row r="304" spans="1:2">
      <c r="A304" s="438" t="s">
        <v>49667</v>
      </c>
      <c r="B304" s="438" t="s">
        <v>49668</v>
      </c>
    </row>
    <row r="305" spans="1:2">
      <c r="A305" s="438" t="s">
        <v>49669</v>
      </c>
      <c r="B305" s="438" t="s">
        <v>49670</v>
      </c>
    </row>
    <row r="306" spans="1:2">
      <c r="A306" s="438" t="s">
        <v>49671</v>
      </c>
      <c r="B306" s="438" t="s">
        <v>49672</v>
      </c>
    </row>
    <row r="307" spans="1:2">
      <c r="A307" s="438" t="s">
        <v>49673</v>
      </c>
      <c r="B307" s="438" t="s">
        <v>49674</v>
      </c>
    </row>
    <row r="308" spans="1:2">
      <c r="A308" s="438" t="s">
        <v>49675</v>
      </c>
      <c r="B308" s="438" t="s">
        <v>49676</v>
      </c>
    </row>
    <row r="309" spans="1:2">
      <c r="A309" s="438" t="s">
        <v>49677</v>
      </c>
      <c r="B309" s="438" t="s">
        <v>49678</v>
      </c>
    </row>
    <row r="310" spans="1:2">
      <c r="A310" s="438" t="s">
        <v>49679</v>
      </c>
      <c r="B310" s="438" t="s">
        <v>57335</v>
      </c>
    </row>
    <row r="311" spans="1:2">
      <c r="A311" s="438" t="s">
        <v>49680</v>
      </c>
      <c r="B311" s="438" t="s">
        <v>57336</v>
      </c>
    </row>
    <row r="312" spans="1:2">
      <c r="A312" s="438" t="s">
        <v>49681</v>
      </c>
      <c r="B312" s="438" t="s">
        <v>57337</v>
      </c>
    </row>
    <row r="313" spans="1:2">
      <c r="A313" s="438" t="s">
        <v>49682</v>
      </c>
      <c r="B313" s="438" t="s">
        <v>49683</v>
      </c>
    </row>
    <row r="314" spans="1:2">
      <c r="A314" s="438" t="s">
        <v>49684</v>
      </c>
      <c r="B314" s="438" t="s">
        <v>49685</v>
      </c>
    </row>
    <row r="315" spans="1:2">
      <c r="A315" s="438" t="s">
        <v>49686</v>
      </c>
      <c r="B315" s="438" t="s">
        <v>57338</v>
      </c>
    </row>
    <row r="316" spans="1:2">
      <c r="A316" s="438" t="s">
        <v>49687</v>
      </c>
      <c r="B316" s="438" t="s">
        <v>57339</v>
      </c>
    </row>
    <row r="317" spans="1:2">
      <c r="A317" s="438" t="s">
        <v>49688</v>
      </c>
      <c r="B317" s="438" t="s">
        <v>57340</v>
      </c>
    </row>
    <row r="318" spans="1:2">
      <c r="A318" s="438" t="s">
        <v>49689</v>
      </c>
      <c r="B318" s="438" t="s">
        <v>57341</v>
      </c>
    </row>
    <row r="319" spans="1:2">
      <c r="A319" s="438" t="s">
        <v>49690</v>
      </c>
      <c r="B319" s="438" t="s">
        <v>57342</v>
      </c>
    </row>
    <row r="320" spans="1:2">
      <c r="A320" s="438" t="s">
        <v>49691</v>
      </c>
      <c r="B320" s="438" t="s">
        <v>57343</v>
      </c>
    </row>
    <row r="321" spans="1:2">
      <c r="A321" s="438" t="s">
        <v>49692</v>
      </c>
      <c r="B321" s="438" t="s">
        <v>57344</v>
      </c>
    </row>
    <row r="322" spans="1:2">
      <c r="A322" s="438" t="s">
        <v>49693</v>
      </c>
      <c r="B322" s="438" t="s">
        <v>57345</v>
      </c>
    </row>
    <row r="323" spans="1:2">
      <c r="A323" s="438" t="s">
        <v>49694</v>
      </c>
      <c r="B323" s="438" t="s">
        <v>57346</v>
      </c>
    </row>
    <row r="324" spans="1:2">
      <c r="A324" s="438" t="s">
        <v>49695</v>
      </c>
      <c r="B324" s="438" t="s">
        <v>57347</v>
      </c>
    </row>
    <row r="325" spans="1:2">
      <c r="A325" s="438" t="s">
        <v>49696</v>
      </c>
      <c r="B325" s="438" t="s">
        <v>57348</v>
      </c>
    </row>
    <row r="326" spans="1:2">
      <c r="A326" s="438" t="s">
        <v>49697</v>
      </c>
      <c r="B326" s="438" t="s">
        <v>57349</v>
      </c>
    </row>
    <row r="327" spans="1:2">
      <c r="A327" s="438" t="s">
        <v>49698</v>
      </c>
      <c r="B327" s="438" t="s">
        <v>57350</v>
      </c>
    </row>
    <row r="328" spans="1:2">
      <c r="A328" s="438" t="s">
        <v>49699</v>
      </c>
      <c r="B328" s="438" t="s">
        <v>57351</v>
      </c>
    </row>
    <row r="329" spans="1:2">
      <c r="A329" s="438" t="s">
        <v>49700</v>
      </c>
      <c r="B329" s="438" t="s">
        <v>57352</v>
      </c>
    </row>
    <row r="330" spans="1:2">
      <c r="A330" s="438" t="s">
        <v>49701</v>
      </c>
      <c r="B330" s="438" t="s">
        <v>57353</v>
      </c>
    </row>
    <row r="331" spans="1:2">
      <c r="A331" s="438" t="s">
        <v>49702</v>
      </c>
      <c r="B331" s="438" t="s">
        <v>57354</v>
      </c>
    </row>
    <row r="332" spans="1:2">
      <c r="A332" s="438" t="s">
        <v>49703</v>
      </c>
      <c r="B332" s="438" t="s">
        <v>57355</v>
      </c>
    </row>
    <row r="333" spans="1:2">
      <c r="A333" s="438" t="s">
        <v>49704</v>
      </c>
      <c r="B333" s="438" t="s">
        <v>57356</v>
      </c>
    </row>
    <row r="334" spans="1:2">
      <c r="A334" s="438" t="s">
        <v>49705</v>
      </c>
      <c r="B334" s="438" t="s">
        <v>57357</v>
      </c>
    </row>
    <row r="335" spans="1:2">
      <c r="A335" s="438" t="s">
        <v>49706</v>
      </c>
      <c r="B335" s="438" t="s">
        <v>57358</v>
      </c>
    </row>
    <row r="336" spans="1:2">
      <c r="A336" s="438" t="s">
        <v>49707</v>
      </c>
      <c r="B336" s="438" t="s">
        <v>57359</v>
      </c>
    </row>
    <row r="337" spans="1:2">
      <c r="A337" s="438" t="s">
        <v>59750</v>
      </c>
      <c r="B337" s="438" t="s">
        <v>59751</v>
      </c>
    </row>
    <row r="338" spans="1:2">
      <c r="A338" s="438" t="s">
        <v>14660</v>
      </c>
      <c r="B338" s="438" t="s">
        <v>49708</v>
      </c>
    </row>
    <row r="339" spans="1:2">
      <c r="A339" s="438" t="s">
        <v>49709</v>
      </c>
      <c r="B339" s="438" t="s">
        <v>49710</v>
      </c>
    </row>
    <row r="340" spans="1:2">
      <c r="A340" s="438" t="s">
        <v>49711</v>
      </c>
      <c r="B340" s="438" t="s">
        <v>49712</v>
      </c>
    </row>
    <row r="341" spans="1:2">
      <c r="A341" s="438" t="s">
        <v>49713</v>
      </c>
      <c r="B341" s="438" t="s">
        <v>49714</v>
      </c>
    </row>
    <row r="342" spans="1:2">
      <c r="A342" s="438" t="s">
        <v>49715</v>
      </c>
      <c r="B342" s="438" t="s">
        <v>49716</v>
      </c>
    </row>
    <row r="343" spans="1:2">
      <c r="A343" s="438" t="s">
        <v>49717</v>
      </c>
      <c r="B343" s="438" t="s">
        <v>49718</v>
      </c>
    </row>
    <row r="344" spans="1:2">
      <c r="A344" s="438" t="s">
        <v>49719</v>
      </c>
      <c r="B344" s="438" t="s">
        <v>49720</v>
      </c>
    </row>
    <row r="345" spans="1:2">
      <c r="A345" s="438" t="s">
        <v>49721</v>
      </c>
      <c r="B345" s="438" t="s">
        <v>49722</v>
      </c>
    </row>
    <row r="346" spans="1:2">
      <c r="A346" s="438" t="s">
        <v>49723</v>
      </c>
      <c r="B346" s="438" t="s">
        <v>49724</v>
      </c>
    </row>
    <row r="347" spans="1:2">
      <c r="A347" s="438" t="s">
        <v>49725</v>
      </c>
      <c r="B347" s="438" t="s">
        <v>49726</v>
      </c>
    </row>
    <row r="348" spans="1:2">
      <c r="A348" s="438" t="s">
        <v>49727</v>
      </c>
      <c r="B348" s="438" t="s">
        <v>49728</v>
      </c>
    </row>
    <row r="349" spans="1:2">
      <c r="A349" s="438" t="s">
        <v>49729</v>
      </c>
      <c r="B349" s="438" t="s">
        <v>57360</v>
      </c>
    </row>
    <row r="350" spans="1:2">
      <c r="A350" s="438" t="s">
        <v>49730</v>
      </c>
      <c r="B350" s="438" t="s">
        <v>49731</v>
      </c>
    </row>
    <row r="351" spans="1:2">
      <c r="A351" s="438" t="s">
        <v>49732</v>
      </c>
      <c r="B351" s="438" t="s">
        <v>49733</v>
      </c>
    </row>
    <row r="352" spans="1:2">
      <c r="A352" s="438" t="s">
        <v>49734</v>
      </c>
      <c r="B352" s="438" t="s">
        <v>49735</v>
      </c>
    </row>
    <row r="353" spans="1:2">
      <c r="A353" s="438" t="s">
        <v>49736</v>
      </c>
      <c r="B353" s="438" t="s">
        <v>49737</v>
      </c>
    </row>
    <row r="354" spans="1:2">
      <c r="A354" s="438" t="s">
        <v>49738</v>
      </c>
      <c r="B354" s="438" t="s">
        <v>49739</v>
      </c>
    </row>
    <row r="355" spans="1:2">
      <c r="A355" s="438" t="s">
        <v>49740</v>
      </c>
      <c r="B355" s="438" t="s">
        <v>49741</v>
      </c>
    </row>
    <row r="356" spans="1:2">
      <c r="A356" s="438" t="s">
        <v>49742</v>
      </c>
      <c r="B356" s="438" t="s">
        <v>49743</v>
      </c>
    </row>
    <row r="357" spans="1:2">
      <c r="A357" s="438" t="s">
        <v>49744</v>
      </c>
      <c r="B357" s="438" t="s">
        <v>49745</v>
      </c>
    </row>
    <row r="358" spans="1:2">
      <c r="A358" s="438" t="s">
        <v>49746</v>
      </c>
      <c r="B358" s="438" t="s">
        <v>49747</v>
      </c>
    </row>
    <row r="359" spans="1:2">
      <c r="A359" s="438" t="s">
        <v>49748</v>
      </c>
      <c r="B359" s="438" t="s">
        <v>49749</v>
      </c>
    </row>
    <row r="360" spans="1:2">
      <c r="A360" s="438" t="s">
        <v>49750</v>
      </c>
      <c r="B360" s="438" t="s">
        <v>49751</v>
      </c>
    </row>
    <row r="361" spans="1:2">
      <c r="A361" s="438" t="s">
        <v>49752</v>
      </c>
      <c r="B361" s="438" t="s">
        <v>49753</v>
      </c>
    </row>
    <row r="362" spans="1:2">
      <c r="A362" s="438" t="s">
        <v>49754</v>
      </c>
      <c r="B362" s="438" t="s">
        <v>49755</v>
      </c>
    </row>
    <row r="363" spans="1:2">
      <c r="A363" s="438" t="s">
        <v>49756</v>
      </c>
      <c r="B363" s="438" t="s">
        <v>57361</v>
      </c>
    </row>
    <row r="364" spans="1:2">
      <c r="A364" s="438" t="s">
        <v>49757</v>
      </c>
      <c r="B364" s="438" t="s">
        <v>57362</v>
      </c>
    </row>
    <row r="365" spans="1:2">
      <c r="A365" s="438" t="s">
        <v>49758</v>
      </c>
      <c r="B365" s="438" t="s">
        <v>57363</v>
      </c>
    </row>
    <row r="366" spans="1:2">
      <c r="A366" s="438" t="s">
        <v>49759</v>
      </c>
      <c r="B366" s="438" t="s">
        <v>49760</v>
      </c>
    </row>
    <row r="367" spans="1:2">
      <c r="A367" s="438" t="s">
        <v>49761</v>
      </c>
      <c r="B367" s="438" t="s">
        <v>49762</v>
      </c>
    </row>
    <row r="368" spans="1:2">
      <c r="A368" s="438" t="s">
        <v>49763</v>
      </c>
      <c r="B368" s="438" t="s">
        <v>57364</v>
      </c>
    </row>
    <row r="369" spans="1:2">
      <c r="A369" s="438" t="s">
        <v>49764</v>
      </c>
      <c r="B369" s="438" t="s">
        <v>57365</v>
      </c>
    </row>
    <row r="370" spans="1:2">
      <c r="A370" s="438" t="s">
        <v>49765</v>
      </c>
      <c r="B370" s="438" t="s">
        <v>57366</v>
      </c>
    </row>
    <row r="371" spans="1:2">
      <c r="A371" s="438" t="s">
        <v>49766</v>
      </c>
      <c r="B371" s="438" t="s">
        <v>57367</v>
      </c>
    </row>
    <row r="372" spans="1:2">
      <c r="A372" s="438" t="s">
        <v>49767</v>
      </c>
      <c r="B372" s="438" t="s">
        <v>57368</v>
      </c>
    </row>
    <row r="373" spans="1:2">
      <c r="A373" s="438" t="s">
        <v>49768</v>
      </c>
      <c r="B373" s="438" t="s">
        <v>57369</v>
      </c>
    </row>
    <row r="374" spans="1:2">
      <c r="A374" s="438" t="s">
        <v>49769</v>
      </c>
      <c r="B374" s="438" t="s">
        <v>57370</v>
      </c>
    </row>
    <row r="375" spans="1:2">
      <c r="A375" s="438" t="s">
        <v>49770</v>
      </c>
      <c r="B375" s="438" t="s">
        <v>57371</v>
      </c>
    </row>
    <row r="376" spans="1:2">
      <c r="A376" s="438" t="s">
        <v>49771</v>
      </c>
      <c r="B376" s="438" t="s">
        <v>57372</v>
      </c>
    </row>
    <row r="377" spans="1:2">
      <c r="A377" s="438" t="s">
        <v>49772</v>
      </c>
      <c r="B377" s="438" t="s">
        <v>57373</v>
      </c>
    </row>
    <row r="378" spans="1:2">
      <c r="A378" s="438" t="s">
        <v>49773</v>
      </c>
      <c r="B378" s="438" t="s">
        <v>57374</v>
      </c>
    </row>
    <row r="379" spans="1:2">
      <c r="A379" s="438" t="s">
        <v>49774</v>
      </c>
      <c r="B379" s="438" t="s">
        <v>57375</v>
      </c>
    </row>
    <row r="380" spans="1:2">
      <c r="A380" s="438" t="s">
        <v>49775</v>
      </c>
      <c r="B380" s="438" t="s">
        <v>57376</v>
      </c>
    </row>
    <row r="381" spans="1:2">
      <c r="A381" s="438" t="s">
        <v>49776</v>
      </c>
      <c r="B381" s="438" t="s">
        <v>57377</v>
      </c>
    </row>
    <row r="382" spans="1:2">
      <c r="A382" s="438" t="s">
        <v>49777</v>
      </c>
      <c r="B382" s="438" t="s">
        <v>57378</v>
      </c>
    </row>
    <row r="383" spans="1:2">
      <c r="A383" s="438" t="s">
        <v>49778</v>
      </c>
      <c r="B383" s="438" t="s">
        <v>57379</v>
      </c>
    </row>
    <row r="384" spans="1:2">
      <c r="A384" s="438" t="s">
        <v>49779</v>
      </c>
      <c r="B384" s="438" t="s">
        <v>57380</v>
      </c>
    </row>
    <row r="385" spans="1:2">
      <c r="A385" s="438" t="s">
        <v>49780</v>
      </c>
      <c r="B385" s="438" t="s">
        <v>57381</v>
      </c>
    </row>
    <row r="386" spans="1:2">
      <c r="A386" s="438" t="s">
        <v>49781</v>
      </c>
      <c r="B386" s="438" t="s">
        <v>57382</v>
      </c>
    </row>
    <row r="387" spans="1:2">
      <c r="A387" s="438" t="s">
        <v>49782</v>
      </c>
      <c r="B387" s="438" t="s">
        <v>57383</v>
      </c>
    </row>
    <row r="388" spans="1:2">
      <c r="A388" s="438" t="s">
        <v>49783</v>
      </c>
      <c r="B388" s="438" t="s">
        <v>57384</v>
      </c>
    </row>
    <row r="389" spans="1:2">
      <c r="A389" s="438" t="s">
        <v>49784</v>
      </c>
      <c r="B389" s="438" t="s">
        <v>57385</v>
      </c>
    </row>
    <row r="390" spans="1:2">
      <c r="A390" s="438" t="s">
        <v>59752</v>
      </c>
      <c r="B390" s="438" t="s">
        <v>59753</v>
      </c>
    </row>
    <row r="391" spans="1:2">
      <c r="A391" s="438" t="s">
        <v>14662</v>
      </c>
      <c r="B391" s="438" t="s">
        <v>49785</v>
      </c>
    </row>
    <row r="392" spans="1:2">
      <c r="A392" s="438" t="s">
        <v>49786</v>
      </c>
      <c r="B392" s="438" t="s">
        <v>49787</v>
      </c>
    </row>
    <row r="393" spans="1:2">
      <c r="A393" s="438" t="s">
        <v>49788</v>
      </c>
      <c r="B393" s="438" t="s">
        <v>49789</v>
      </c>
    </row>
    <row r="394" spans="1:2">
      <c r="A394" s="438" t="s">
        <v>49790</v>
      </c>
      <c r="B394" s="438" t="s">
        <v>49791</v>
      </c>
    </row>
    <row r="395" spans="1:2">
      <c r="A395" s="438" t="s">
        <v>49792</v>
      </c>
      <c r="B395" s="438" t="s">
        <v>49793</v>
      </c>
    </row>
    <row r="396" spans="1:2">
      <c r="A396" s="438" t="s">
        <v>49794</v>
      </c>
      <c r="B396" s="438" t="s">
        <v>49795</v>
      </c>
    </row>
    <row r="397" spans="1:2">
      <c r="A397" s="438" t="s">
        <v>49796</v>
      </c>
      <c r="B397" s="438" t="s">
        <v>49797</v>
      </c>
    </row>
    <row r="398" spans="1:2">
      <c r="A398" s="438" t="s">
        <v>49798</v>
      </c>
      <c r="B398" s="438" t="s">
        <v>49799</v>
      </c>
    </row>
    <row r="399" spans="1:2">
      <c r="A399" s="438" t="s">
        <v>49800</v>
      </c>
      <c r="B399" s="438" t="s">
        <v>49801</v>
      </c>
    </row>
    <row r="400" spans="1:2">
      <c r="A400" s="438" t="s">
        <v>49802</v>
      </c>
      <c r="B400" s="438" t="s">
        <v>49803</v>
      </c>
    </row>
    <row r="401" spans="1:2">
      <c r="A401" s="438" t="s">
        <v>49804</v>
      </c>
      <c r="B401" s="438" t="s">
        <v>49805</v>
      </c>
    </row>
    <row r="402" spans="1:2">
      <c r="A402" s="438" t="s">
        <v>49806</v>
      </c>
      <c r="B402" s="438" t="s">
        <v>49807</v>
      </c>
    </row>
    <row r="403" spans="1:2">
      <c r="A403" s="438" t="s">
        <v>49808</v>
      </c>
      <c r="B403" s="438" t="s">
        <v>49809</v>
      </c>
    </row>
    <row r="404" spans="1:2">
      <c r="A404" s="438" t="s">
        <v>49810</v>
      </c>
      <c r="B404" s="438" t="s">
        <v>49811</v>
      </c>
    </row>
    <row r="405" spans="1:2">
      <c r="A405" s="438" t="s">
        <v>49812</v>
      </c>
      <c r="B405" s="438" t="s">
        <v>49813</v>
      </c>
    </row>
    <row r="406" spans="1:2">
      <c r="A406" s="438" t="s">
        <v>49814</v>
      </c>
      <c r="B406" s="438" t="s">
        <v>49815</v>
      </c>
    </row>
    <row r="407" spans="1:2">
      <c r="A407" s="438" t="s">
        <v>49816</v>
      </c>
      <c r="B407" s="438" t="s">
        <v>49817</v>
      </c>
    </row>
    <row r="408" spans="1:2">
      <c r="A408" s="438" t="s">
        <v>49818</v>
      </c>
      <c r="B408" s="438" t="s">
        <v>49819</v>
      </c>
    </row>
    <row r="409" spans="1:2">
      <c r="A409" s="438" t="s">
        <v>49820</v>
      </c>
      <c r="B409" s="438" t="s">
        <v>57386</v>
      </c>
    </row>
    <row r="410" spans="1:2">
      <c r="A410" s="438" t="s">
        <v>49821</v>
      </c>
      <c r="B410" s="438" t="s">
        <v>49822</v>
      </c>
    </row>
    <row r="411" spans="1:2">
      <c r="A411" s="438" t="s">
        <v>49823</v>
      </c>
      <c r="B411" s="438" t="s">
        <v>49824</v>
      </c>
    </row>
    <row r="412" spans="1:2">
      <c r="A412" s="438" t="s">
        <v>49825</v>
      </c>
      <c r="B412" s="438" t="s">
        <v>49826</v>
      </c>
    </row>
    <row r="413" spans="1:2">
      <c r="A413" s="438" t="s">
        <v>49827</v>
      </c>
      <c r="B413" s="438" t="s">
        <v>49828</v>
      </c>
    </row>
    <row r="414" spans="1:2">
      <c r="A414" s="438" t="s">
        <v>49829</v>
      </c>
      <c r="B414" s="438" t="s">
        <v>49830</v>
      </c>
    </row>
    <row r="415" spans="1:2">
      <c r="A415" s="438" t="s">
        <v>49831</v>
      </c>
      <c r="B415" s="438" t="s">
        <v>49832</v>
      </c>
    </row>
    <row r="416" spans="1:2">
      <c r="A416" s="438" t="s">
        <v>49833</v>
      </c>
      <c r="B416" s="438" t="s">
        <v>49834</v>
      </c>
    </row>
    <row r="417" spans="1:2">
      <c r="A417" s="438" t="s">
        <v>49835</v>
      </c>
      <c r="B417" s="438" t="s">
        <v>49836</v>
      </c>
    </row>
    <row r="418" spans="1:2">
      <c r="A418" s="438" t="s">
        <v>49837</v>
      </c>
      <c r="B418" s="438" t="s">
        <v>49838</v>
      </c>
    </row>
    <row r="419" spans="1:2">
      <c r="A419" s="438" t="s">
        <v>49839</v>
      </c>
      <c r="B419" s="438" t="s">
        <v>49840</v>
      </c>
    </row>
    <row r="420" spans="1:2">
      <c r="A420" s="438" t="s">
        <v>49841</v>
      </c>
      <c r="B420" s="438" t="s">
        <v>49842</v>
      </c>
    </row>
    <row r="421" spans="1:2">
      <c r="A421" s="438" t="s">
        <v>49843</v>
      </c>
      <c r="B421" s="438" t="s">
        <v>49844</v>
      </c>
    </row>
    <row r="422" spans="1:2">
      <c r="A422" s="438" t="s">
        <v>49845</v>
      </c>
      <c r="B422" s="438" t="s">
        <v>49846</v>
      </c>
    </row>
    <row r="423" spans="1:2">
      <c r="A423" s="438" t="s">
        <v>49847</v>
      </c>
      <c r="B423" s="438" t="s">
        <v>49848</v>
      </c>
    </row>
    <row r="424" spans="1:2">
      <c r="A424" s="438" t="s">
        <v>49849</v>
      </c>
      <c r="B424" s="438" t="s">
        <v>49850</v>
      </c>
    </row>
    <row r="425" spans="1:2">
      <c r="A425" s="438" t="s">
        <v>49851</v>
      </c>
      <c r="B425" s="438" t="s">
        <v>49852</v>
      </c>
    </row>
    <row r="426" spans="1:2">
      <c r="A426" s="438" t="s">
        <v>49853</v>
      </c>
      <c r="B426" s="438" t="s">
        <v>49854</v>
      </c>
    </row>
    <row r="427" spans="1:2">
      <c r="A427" s="438" t="s">
        <v>49855</v>
      </c>
      <c r="B427" s="438" t="s">
        <v>49856</v>
      </c>
    </row>
    <row r="428" spans="1:2">
      <c r="A428" s="438" t="s">
        <v>49857</v>
      </c>
      <c r="B428" s="438" t="s">
        <v>49858</v>
      </c>
    </row>
    <row r="429" spans="1:2">
      <c r="A429" s="438" t="s">
        <v>49859</v>
      </c>
      <c r="B429" s="438" t="s">
        <v>49860</v>
      </c>
    </row>
    <row r="430" spans="1:2">
      <c r="A430" s="438" t="s">
        <v>49861</v>
      </c>
      <c r="B430" s="438" t="s">
        <v>57387</v>
      </c>
    </row>
    <row r="431" spans="1:2">
      <c r="A431" s="438" t="s">
        <v>49862</v>
      </c>
      <c r="B431" s="438" t="s">
        <v>57388</v>
      </c>
    </row>
    <row r="432" spans="1:2">
      <c r="A432" s="438" t="s">
        <v>49863</v>
      </c>
      <c r="B432" s="438" t="s">
        <v>57389</v>
      </c>
    </row>
    <row r="433" spans="1:2">
      <c r="A433" s="438" t="s">
        <v>49864</v>
      </c>
      <c r="B433" s="438" t="s">
        <v>49865</v>
      </c>
    </row>
    <row r="434" spans="1:2">
      <c r="A434" s="438" t="s">
        <v>49866</v>
      </c>
      <c r="B434" s="438" t="s">
        <v>49867</v>
      </c>
    </row>
    <row r="435" spans="1:2">
      <c r="A435" s="438" t="s">
        <v>49868</v>
      </c>
      <c r="B435" s="438" t="s">
        <v>57390</v>
      </c>
    </row>
    <row r="436" spans="1:2">
      <c r="A436" s="438" t="s">
        <v>49869</v>
      </c>
      <c r="B436" s="438" t="s">
        <v>57391</v>
      </c>
    </row>
    <row r="437" spans="1:2">
      <c r="A437" s="438" t="s">
        <v>49870</v>
      </c>
      <c r="B437" s="438" t="s">
        <v>57392</v>
      </c>
    </row>
    <row r="438" spans="1:2">
      <c r="A438" s="438" t="s">
        <v>49871</v>
      </c>
      <c r="B438" s="438" t="s">
        <v>57393</v>
      </c>
    </row>
    <row r="439" spans="1:2">
      <c r="A439" s="438" t="s">
        <v>49872</v>
      </c>
      <c r="B439" s="438" t="s">
        <v>57394</v>
      </c>
    </row>
    <row r="440" spans="1:2">
      <c r="A440" s="438" t="s">
        <v>49873</v>
      </c>
      <c r="B440" s="438" t="s">
        <v>57395</v>
      </c>
    </row>
    <row r="441" spans="1:2">
      <c r="A441" s="438" t="s">
        <v>49874</v>
      </c>
      <c r="B441" s="438" t="s">
        <v>57396</v>
      </c>
    </row>
    <row r="442" spans="1:2">
      <c r="A442" s="438" t="s">
        <v>49875</v>
      </c>
      <c r="B442" s="438" t="s">
        <v>57397</v>
      </c>
    </row>
    <row r="443" spans="1:2">
      <c r="A443" s="438" t="s">
        <v>49876</v>
      </c>
      <c r="B443" s="438" t="s">
        <v>57398</v>
      </c>
    </row>
    <row r="444" spans="1:2">
      <c r="A444" s="438" t="s">
        <v>49877</v>
      </c>
      <c r="B444" s="438" t="s">
        <v>57399</v>
      </c>
    </row>
    <row r="445" spans="1:2">
      <c r="A445" s="438" t="s">
        <v>49878</v>
      </c>
      <c r="B445" s="438" t="s">
        <v>57400</v>
      </c>
    </row>
    <row r="446" spans="1:2">
      <c r="A446" s="438" t="s">
        <v>49879</v>
      </c>
      <c r="B446" s="438" t="s">
        <v>57401</v>
      </c>
    </row>
    <row r="447" spans="1:2">
      <c r="A447" s="438" t="s">
        <v>49880</v>
      </c>
      <c r="B447" s="438" t="s">
        <v>57402</v>
      </c>
    </row>
    <row r="448" spans="1:2">
      <c r="A448" s="438" t="s">
        <v>49881</v>
      </c>
      <c r="B448" s="438" t="s">
        <v>57403</v>
      </c>
    </row>
    <row r="449" spans="1:2">
      <c r="A449" s="438" t="s">
        <v>49882</v>
      </c>
      <c r="B449" s="438" t="s">
        <v>57404</v>
      </c>
    </row>
    <row r="450" spans="1:2">
      <c r="A450" s="438" t="s">
        <v>49883</v>
      </c>
      <c r="B450" s="438" t="s">
        <v>57405</v>
      </c>
    </row>
    <row r="451" spans="1:2">
      <c r="A451" s="438" t="s">
        <v>49884</v>
      </c>
      <c r="B451" s="438" t="s">
        <v>57406</v>
      </c>
    </row>
    <row r="452" spans="1:2">
      <c r="A452" s="438" t="s">
        <v>49885</v>
      </c>
      <c r="B452" s="438" t="s">
        <v>57407</v>
      </c>
    </row>
    <row r="453" spans="1:2">
      <c r="A453" s="438" t="s">
        <v>49886</v>
      </c>
      <c r="B453" s="438" t="s">
        <v>57408</v>
      </c>
    </row>
    <row r="454" spans="1:2">
      <c r="A454" s="438" t="s">
        <v>49887</v>
      </c>
      <c r="B454" s="438" t="s">
        <v>57409</v>
      </c>
    </row>
    <row r="455" spans="1:2">
      <c r="A455" s="438" t="s">
        <v>49888</v>
      </c>
      <c r="B455" s="438" t="s">
        <v>57410</v>
      </c>
    </row>
    <row r="456" spans="1:2">
      <c r="A456" s="438" t="s">
        <v>49889</v>
      </c>
      <c r="B456" s="438" t="s">
        <v>57411</v>
      </c>
    </row>
    <row r="457" spans="1:2">
      <c r="A457" s="438" t="s">
        <v>59754</v>
      </c>
      <c r="B457" s="438" t="s">
        <v>59755</v>
      </c>
    </row>
    <row r="458" spans="1:2">
      <c r="A458" s="438" t="s">
        <v>49890</v>
      </c>
      <c r="B458" s="438" t="s">
        <v>49891</v>
      </c>
    </row>
    <row r="459" spans="1:2">
      <c r="A459" s="438" t="s">
        <v>49892</v>
      </c>
      <c r="B459" s="438" t="s">
        <v>49893</v>
      </c>
    </row>
    <row r="460" spans="1:2">
      <c r="A460" s="438" t="s">
        <v>49894</v>
      </c>
      <c r="B460" s="438" t="s">
        <v>49895</v>
      </c>
    </row>
    <row r="461" spans="1:2">
      <c r="A461" s="438" t="s">
        <v>49896</v>
      </c>
      <c r="B461" s="438" t="s">
        <v>49897</v>
      </c>
    </row>
    <row r="462" spans="1:2">
      <c r="A462" s="438" t="s">
        <v>49898</v>
      </c>
      <c r="B462" s="438" t="s">
        <v>49899</v>
      </c>
    </row>
    <row r="463" spans="1:2">
      <c r="A463" s="438" t="s">
        <v>49900</v>
      </c>
      <c r="B463" s="438" t="s">
        <v>49901</v>
      </c>
    </row>
    <row r="464" spans="1:2">
      <c r="A464" s="438" t="s">
        <v>49902</v>
      </c>
      <c r="B464" s="438" t="s">
        <v>49903</v>
      </c>
    </row>
    <row r="465" spans="1:2">
      <c r="A465" s="438" t="s">
        <v>49904</v>
      </c>
      <c r="B465" s="438" t="s">
        <v>49905</v>
      </c>
    </row>
    <row r="466" spans="1:2">
      <c r="A466" s="438" t="s">
        <v>49906</v>
      </c>
      <c r="B466" s="438" t="s">
        <v>49907</v>
      </c>
    </row>
    <row r="467" spans="1:2">
      <c r="A467" s="438" t="s">
        <v>49908</v>
      </c>
      <c r="B467" s="438" t="s">
        <v>49909</v>
      </c>
    </row>
    <row r="468" spans="1:2">
      <c r="A468" s="438" t="s">
        <v>49910</v>
      </c>
      <c r="B468" s="438" t="s">
        <v>49911</v>
      </c>
    </row>
    <row r="469" spans="1:2">
      <c r="A469" s="438" t="s">
        <v>49912</v>
      </c>
      <c r="B469" s="438" t="s">
        <v>49913</v>
      </c>
    </row>
    <row r="470" spans="1:2">
      <c r="A470" s="438" t="s">
        <v>49914</v>
      </c>
      <c r="B470" s="438" t="s">
        <v>57412</v>
      </c>
    </row>
    <row r="471" spans="1:2">
      <c r="A471" s="438" t="s">
        <v>49915</v>
      </c>
      <c r="B471" s="438" t="s">
        <v>49916</v>
      </c>
    </row>
    <row r="472" spans="1:2">
      <c r="A472" s="438" t="s">
        <v>49917</v>
      </c>
      <c r="B472" s="438" t="s">
        <v>49918</v>
      </c>
    </row>
    <row r="473" spans="1:2">
      <c r="A473" s="438" t="s">
        <v>49919</v>
      </c>
      <c r="B473" s="438" t="s">
        <v>49920</v>
      </c>
    </row>
    <row r="474" spans="1:2">
      <c r="A474" s="438" t="s">
        <v>49921</v>
      </c>
      <c r="B474" s="438" t="s">
        <v>49922</v>
      </c>
    </row>
    <row r="475" spans="1:2">
      <c r="A475" s="438" t="s">
        <v>49923</v>
      </c>
      <c r="B475" s="438" t="s">
        <v>49924</v>
      </c>
    </row>
    <row r="476" spans="1:2">
      <c r="A476" s="438" t="s">
        <v>49925</v>
      </c>
      <c r="B476" s="438" t="s">
        <v>49926</v>
      </c>
    </row>
    <row r="477" spans="1:2">
      <c r="A477" s="438" t="s">
        <v>49927</v>
      </c>
      <c r="B477" s="438" t="s">
        <v>49928</v>
      </c>
    </row>
    <row r="478" spans="1:2">
      <c r="A478" s="438" t="s">
        <v>49929</v>
      </c>
      <c r="B478" s="438" t="s">
        <v>49930</v>
      </c>
    </row>
    <row r="479" spans="1:2">
      <c r="A479" s="438" t="s">
        <v>49931</v>
      </c>
      <c r="B479" s="438" t="s">
        <v>49932</v>
      </c>
    </row>
    <row r="480" spans="1:2">
      <c r="A480" s="438" t="s">
        <v>49933</v>
      </c>
      <c r="B480" s="438" t="s">
        <v>49934</v>
      </c>
    </row>
    <row r="481" spans="1:2">
      <c r="A481" s="438" t="s">
        <v>49935</v>
      </c>
      <c r="B481" s="438" t="s">
        <v>49936</v>
      </c>
    </row>
    <row r="482" spans="1:2">
      <c r="A482" s="438" t="s">
        <v>49937</v>
      </c>
      <c r="B482" s="438" t="s">
        <v>49938</v>
      </c>
    </row>
    <row r="483" spans="1:2">
      <c r="A483" s="438" t="s">
        <v>49939</v>
      </c>
      <c r="B483" s="438" t="s">
        <v>49940</v>
      </c>
    </row>
    <row r="484" spans="1:2">
      <c r="A484" s="438" t="s">
        <v>49941</v>
      </c>
      <c r="B484" s="438" t="s">
        <v>49942</v>
      </c>
    </row>
    <row r="485" spans="1:2">
      <c r="A485" s="438" t="s">
        <v>49943</v>
      </c>
      <c r="B485" s="438" t="s">
        <v>57413</v>
      </c>
    </row>
    <row r="486" spans="1:2">
      <c r="A486" s="438" t="s">
        <v>49944</v>
      </c>
      <c r="B486" s="438" t="s">
        <v>57414</v>
      </c>
    </row>
    <row r="487" spans="1:2">
      <c r="A487" s="438" t="s">
        <v>49945</v>
      </c>
      <c r="B487" s="438" t="s">
        <v>57415</v>
      </c>
    </row>
    <row r="488" spans="1:2">
      <c r="A488" s="438" t="s">
        <v>49946</v>
      </c>
      <c r="B488" s="438" t="s">
        <v>49947</v>
      </c>
    </row>
    <row r="489" spans="1:2">
      <c r="A489" s="438" t="s">
        <v>49948</v>
      </c>
      <c r="B489" s="438" t="s">
        <v>49949</v>
      </c>
    </row>
    <row r="490" spans="1:2">
      <c r="A490" s="438" t="s">
        <v>49950</v>
      </c>
      <c r="B490" s="438" t="s">
        <v>57416</v>
      </c>
    </row>
    <row r="491" spans="1:2">
      <c r="A491" s="438" t="s">
        <v>49951</v>
      </c>
      <c r="B491" s="438" t="s">
        <v>57417</v>
      </c>
    </row>
    <row r="492" spans="1:2">
      <c r="A492" s="438" t="s">
        <v>49952</v>
      </c>
      <c r="B492" s="438" t="s">
        <v>57418</v>
      </c>
    </row>
    <row r="493" spans="1:2">
      <c r="A493" s="438" t="s">
        <v>49953</v>
      </c>
      <c r="B493" s="438" t="s">
        <v>57419</v>
      </c>
    </row>
    <row r="494" spans="1:2">
      <c r="A494" s="438" t="s">
        <v>49954</v>
      </c>
      <c r="B494" s="438" t="s">
        <v>57420</v>
      </c>
    </row>
    <row r="495" spans="1:2">
      <c r="A495" s="438" t="s">
        <v>49955</v>
      </c>
      <c r="B495" s="438" t="s">
        <v>57421</v>
      </c>
    </row>
    <row r="496" spans="1:2">
      <c r="A496" s="438" t="s">
        <v>49956</v>
      </c>
      <c r="B496" s="438" t="s">
        <v>57422</v>
      </c>
    </row>
    <row r="497" spans="1:2">
      <c r="A497" s="438" t="s">
        <v>49957</v>
      </c>
      <c r="B497" s="438" t="s">
        <v>57423</v>
      </c>
    </row>
    <row r="498" spans="1:2">
      <c r="A498" s="438" t="s">
        <v>49958</v>
      </c>
      <c r="B498" s="438" t="s">
        <v>57424</v>
      </c>
    </row>
    <row r="499" spans="1:2">
      <c r="A499" s="438" t="s">
        <v>49959</v>
      </c>
      <c r="B499" s="438" t="s">
        <v>57425</v>
      </c>
    </row>
    <row r="500" spans="1:2">
      <c r="A500" s="438" t="s">
        <v>49960</v>
      </c>
      <c r="B500" s="438" t="s">
        <v>57426</v>
      </c>
    </row>
    <row r="501" spans="1:2">
      <c r="A501" s="438" t="s">
        <v>49961</v>
      </c>
      <c r="B501" s="438" t="s">
        <v>57427</v>
      </c>
    </row>
    <row r="502" spans="1:2">
      <c r="A502" s="438" t="s">
        <v>49962</v>
      </c>
      <c r="B502" s="438" t="s">
        <v>57428</v>
      </c>
    </row>
    <row r="503" spans="1:2">
      <c r="A503" s="438" t="s">
        <v>49963</v>
      </c>
      <c r="B503" s="438" t="s">
        <v>57429</v>
      </c>
    </row>
    <row r="504" spans="1:2">
      <c r="A504" s="438" t="s">
        <v>49964</v>
      </c>
      <c r="B504" s="438" t="s">
        <v>57430</v>
      </c>
    </row>
    <row r="505" spans="1:2">
      <c r="A505" s="438" t="s">
        <v>49965</v>
      </c>
      <c r="B505" s="438" t="s">
        <v>57431</v>
      </c>
    </row>
    <row r="506" spans="1:2">
      <c r="A506" s="438" t="s">
        <v>49966</v>
      </c>
      <c r="B506" s="438" t="s">
        <v>57432</v>
      </c>
    </row>
    <row r="507" spans="1:2">
      <c r="A507" s="438" t="s">
        <v>49967</v>
      </c>
      <c r="B507" s="438" t="s">
        <v>57433</v>
      </c>
    </row>
    <row r="508" spans="1:2">
      <c r="A508" s="438" t="s">
        <v>49968</v>
      </c>
      <c r="B508" s="438" t="s">
        <v>57434</v>
      </c>
    </row>
    <row r="509" spans="1:2">
      <c r="A509" s="438" t="s">
        <v>49969</v>
      </c>
      <c r="B509" s="438" t="s">
        <v>57435</v>
      </c>
    </row>
    <row r="510" spans="1:2">
      <c r="A510" s="438" t="s">
        <v>49970</v>
      </c>
      <c r="B510" s="438" t="s">
        <v>57436</v>
      </c>
    </row>
    <row r="511" spans="1:2">
      <c r="A511" s="438" t="s">
        <v>49971</v>
      </c>
      <c r="B511" s="438" t="s">
        <v>57437</v>
      </c>
    </row>
    <row r="512" spans="1:2">
      <c r="A512" s="438" t="s">
        <v>59756</v>
      </c>
      <c r="B512" s="438" t="s">
        <v>59757</v>
      </c>
    </row>
    <row r="513" spans="1:2">
      <c r="A513" s="438" t="s">
        <v>49972</v>
      </c>
      <c r="B513" s="438" t="s">
        <v>49973</v>
      </c>
    </row>
    <row r="514" spans="1:2">
      <c r="A514" s="438" t="s">
        <v>49974</v>
      </c>
      <c r="B514" s="438" t="s">
        <v>49975</v>
      </c>
    </row>
    <row r="515" spans="1:2">
      <c r="A515" s="438" t="s">
        <v>49976</v>
      </c>
      <c r="B515" s="438" t="s">
        <v>49977</v>
      </c>
    </row>
    <row r="516" spans="1:2">
      <c r="A516" s="438" t="s">
        <v>49978</v>
      </c>
      <c r="B516" s="438" t="s">
        <v>49979</v>
      </c>
    </row>
    <row r="517" spans="1:2">
      <c r="A517" s="438" t="s">
        <v>49980</v>
      </c>
      <c r="B517" s="438" t="s">
        <v>49981</v>
      </c>
    </row>
    <row r="518" spans="1:2">
      <c r="A518" s="438" t="s">
        <v>49982</v>
      </c>
      <c r="B518" s="438" t="s">
        <v>49981</v>
      </c>
    </row>
    <row r="519" spans="1:2">
      <c r="A519" s="438" t="s">
        <v>49983</v>
      </c>
      <c r="B519" s="438" t="s">
        <v>49984</v>
      </c>
    </row>
    <row r="520" spans="1:2">
      <c r="A520" s="438" t="s">
        <v>49985</v>
      </c>
      <c r="B520" s="438" t="s">
        <v>49986</v>
      </c>
    </row>
    <row r="521" spans="1:2">
      <c r="A521" s="438" t="s">
        <v>49987</v>
      </c>
      <c r="B521" s="438" t="s">
        <v>49988</v>
      </c>
    </row>
    <row r="522" spans="1:2">
      <c r="A522" s="438" t="s">
        <v>49989</v>
      </c>
      <c r="B522" s="438" t="s">
        <v>49990</v>
      </c>
    </row>
    <row r="523" spans="1:2">
      <c r="A523" s="438" t="s">
        <v>49991</v>
      </c>
      <c r="B523" s="438" t="s">
        <v>49992</v>
      </c>
    </row>
    <row r="524" spans="1:2">
      <c r="A524" s="438" t="s">
        <v>49993</v>
      </c>
      <c r="B524" s="438" t="s">
        <v>57438</v>
      </c>
    </row>
    <row r="525" spans="1:2">
      <c r="A525" s="438" t="s">
        <v>49994</v>
      </c>
      <c r="B525" s="438" t="s">
        <v>49995</v>
      </c>
    </row>
    <row r="526" spans="1:2">
      <c r="A526" s="438" t="s">
        <v>49996</v>
      </c>
      <c r="B526" s="438" t="s">
        <v>49997</v>
      </c>
    </row>
    <row r="527" spans="1:2">
      <c r="A527" s="438" t="s">
        <v>49998</v>
      </c>
      <c r="B527" s="438" t="s">
        <v>49999</v>
      </c>
    </row>
    <row r="528" spans="1:2">
      <c r="A528" s="438" t="s">
        <v>50000</v>
      </c>
      <c r="B528" s="438" t="s">
        <v>50001</v>
      </c>
    </row>
    <row r="529" spans="1:2">
      <c r="A529" s="438" t="s">
        <v>50002</v>
      </c>
      <c r="B529" s="438" t="s">
        <v>50003</v>
      </c>
    </row>
    <row r="530" spans="1:2">
      <c r="A530" s="438" t="s">
        <v>50004</v>
      </c>
      <c r="B530" s="438" t="s">
        <v>50005</v>
      </c>
    </row>
    <row r="531" spans="1:2">
      <c r="A531" s="438" t="s">
        <v>50006</v>
      </c>
      <c r="B531" s="438" t="s">
        <v>50007</v>
      </c>
    </row>
    <row r="532" spans="1:2">
      <c r="A532" s="438" t="s">
        <v>50008</v>
      </c>
      <c r="B532" s="438" t="s">
        <v>50007</v>
      </c>
    </row>
    <row r="533" spans="1:2">
      <c r="A533" s="438" t="s">
        <v>50009</v>
      </c>
      <c r="B533" s="438" t="s">
        <v>50010</v>
      </c>
    </row>
    <row r="534" spans="1:2">
      <c r="A534" s="438" t="s">
        <v>50011</v>
      </c>
      <c r="B534" s="438" t="s">
        <v>50012</v>
      </c>
    </row>
    <row r="535" spans="1:2">
      <c r="A535" s="438" t="s">
        <v>50013</v>
      </c>
      <c r="B535" s="438" t="s">
        <v>50014</v>
      </c>
    </row>
    <row r="536" spans="1:2">
      <c r="A536" s="438" t="s">
        <v>50015</v>
      </c>
      <c r="B536" s="438" t="s">
        <v>50016</v>
      </c>
    </row>
    <row r="537" spans="1:2">
      <c r="A537" s="438" t="s">
        <v>50017</v>
      </c>
      <c r="B537" s="438" t="s">
        <v>50018</v>
      </c>
    </row>
    <row r="538" spans="1:2">
      <c r="A538" s="438" t="s">
        <v>50019</v>
      </c>
      <c r="B538" s="438" t="s">
        <v>57439</v>
      </c>
    </row>
    <row r="539" spans="1:2">
      <c r="A539" s="438" t="s">
        <v>50020</v>
      </c>
      <c r="B539" s="438" t="s">
        <v>57440</v>
      </c>
    </row>
    <row r="540" spans="1:2">
      <c r="A540" s="438" t="s">
        <v>50021</v>
      </c>
      <c r="B540" s="438" t="s">
        <v>57441</v>
      </c>
    </row>
    <row r="541" spans="1:2">
      <c r="A541" s="438" t="s">
        <v>50022</v>
      </c>
      <c r="B541" s="438" t="s">
        <v>50023</v>
      </c>
    </row>
    <row r="542" spans="1:2">
      <c r="A542" s="438" t="s">
        <v>50024</v>
      </c>
      <c r="B542" s="438" t="s">
        <v>50025</v>
      </c>
    </row>
    <row r="543" spans="1:2">
      <c r="A543" s="438" t="s">
        <v>50026</v>
      </c>
      <c r="B543" s="438" t="s">
        <v>57442</v>
      </c>
    </row>
    <row r="544" spans="1:2">
      <c r="A544" s="438" t="s">
        <v>50027</v>
      </c>
      <c r="B544" s="438" t="s">
        <v>57443</v>
      </c>
    </row>
    <row r="545" spans="1:2">
      <c r="A545" s="438" t="s">
        <v>50028</v>
      </c>
      <c r="B545" s="438" t="s">
        <v>57444</v>
      </c>
    </row>
    <row r="546" spans="1:2">
      <c r="A546" s="438" t="s">
        <v>50029</v>
      </c>
      <c r="B546" s="438" t="s">
        <v>57445</v>
      </c>
    </row>
    <row r="547" spans="1:2">
      <c r="A547" s="438" t="s">
        <v>50030</v>
      </c>
      <c r="B547" s="438" t="s">
        <v>57446</v>
      </c>
    </row>
    <row r="548" spans="1:2">
      <c r="A548" s="438" t="s">
        <v>50031</v>
      </c>
      <c r="B548" s="438" t="s">
        <v>57447</v>
      </c>
    </row>
    <row r="549" spans="1:2">
      <c r="A549" s="438" t="s">
        <v>50032</v>
      </c>
      <c r="B549" s="438" t="s">
        <v>57448</v>
      </c>
    </row>
    <row r="550" spans="1:2">
      <c r="A550" s="438" t="s">
        <v>50033</v>
      </c>
      <c r="B550" s="438" t="s">
        <v>57449</v>
      </c>
    </row>
    <row r="551" spans="1:2">
      <c r="A551" s="438" t="s">
        <v>50034</v>
      </c>
      <c r="B551" s="438" t="s">
        <v>57450</v>
      </c>
    </row>
    <row r="552" spans="1:2">
      <c r="A552" s="438" t="s">
        <v>50035</v>
      </c>
      <c r="B552" s="438" t="s">
        <v>57451</v>
      </c>
    </row>
    <row r="553" spans="1:2">
      <c r="A553" s="438" t="s">
        <v>50036</v>
      </c>
      <c r="B553" s="438" t="s">
        <v>57452</v>
      </c>
    </row>
    <row r="554" spans="1:2">
      <c r="A554" s="438" t="s">
        <v>50037</v>
      </c>
      <c r="B554" s="438" t="s">
        <v>57453</v>
      </c>
    </row>
    <row r="555" spans="1:2">
      <c r="A555" s="438" t="s">
        <v>50038</v>
      </c>
      <c r="B555" s="438" t="s">
        <v>57454</v>
      </c>
    </row>
    <row r="556" spans="1:2">
      <c r="A556" s="438" t="s">
        <v>50039</v>
      </c>
      <c r="B556" s="438" t="s">
        <v>57455</v>
      </c>
    </row>
    <row r="557" spans="1:2">
      <c r="A557" s="438" t="s">
        <v>50040</v>
      </c>
      <c r="B557" s="438" t="s">
        <v>57456</v>
      </c>
    </row>
    <row r="558" spans="1:2">
      <c r="A558" s="438" t="s">
        <v>50041</v>
      </c>
      <c r="B558" s="438" t="s">
        <v>57457</v>
      </c>
    </row>
    <row r="559" spans="1:2">
      <c r="A559" s="438" t="s">
        <v>50042</v>
      </c>
      <c r="B559" s="438" t="s">
        <v>57458</v>
      </c>
    </row>
    <row r="560" spans="1:2">
      <c r="A560" s="438" t="s">
        <v>50043</v>
      </c>
      <c r="B560" s="438" t="s">
        <v>57459</v>
      </c>
    </row>
    <row r="561" spans="1:2">
      <c r="A561" s="438" t="s">
        <v>50044</v>
      </c>
      <c r="B561" s="438" t="s">
        <v>57460</v>
      </c>
    </row>
    <row r="562" spans="1:2">
      <c r="A562" s="438" t="s">
        <v>50045</v>
      </c>
      <c r="B562" s="438" t="s">
        <v>57461</v>
      </c>
    </row>
    <row r="563" spans="1:2">
      <c r="A563" s="438" t="s">
        <v>50046</v>
      </c>
      <c r="B563" s="438" t="s">
        <v>57462</v>
      </c>
    </row>
    <row r="564" spans="1:2">
      <c r="A564" s="438" t="s">
        <v>50047</v>
      </c>
      <c r="B564" s="438" t="s">
        <v>57463</v>
      </c>
    </row>
    <row r="565" spans="1:2">
      <c r="A565" s="438" t="s">
        <v>59758</v>
      </c>
      <c r="B565" s="438" t="s">
        <v>59759</v>
      </c>
    </row>
    <row r="566" spans="1:2">
      <c r="A566" s="438" t="s">
        <v>50048</v>
      </c>
      <c r="B566" s="438" t="s">
        <v>50049</v>
      </c>
    </row>
    <row r="567" spans="1:2">
      <c r="A567" s="438" t="s">
        <v>50050</v>
      </c>
      <c r="B567" s="438" t="s">
        <v>50051</v>
      </c>
    </row>
    <row r="568" spans="1:2">
      <c r="A568" s="438" t="s">
        <v>50052</v>
      </c>
      <c r="B568" s="438" t="s">
        <v>50051</v>
      </c>
    </row>
    <row r="569" spans="1:2">
      <c r="A569" s="438" t="s">
        <v>50053</v>
      </c>
      <c r="B569" s="438" t="s">
        <v>50051</v>
      </c>
    </row>
    <row r="570" spans="1:2">
      <c r="A570" s="438" t="s">
        <v>50054</v>
      </c>
      <c r="B570" s="438" t="s">
        <v>50051</v>
      </c>
    </row>
    <row r="571" spans="1:2">
      <c r="A571" s="438" t="s">
        <v>50055</v>
      </c>
      <c r="B571" s="438" t="s">
        <v>50051</v>
      </c>
    </row>
    <row r="572" spans="1:2">
      <c r="A572" s="438" t="s">
        <v>50056</v>
      </c>
      <c r="B572" s="438" t="s">
        <v>50051</v>
      </c>
    </row>
    <row r="573" spans="1:2">
      <c r="A573" s="438" t="s">
        <v>50057</v>
      </c>
      <c r="B573" s="438" t="s">
        <v>50051</v>
      </c>
    </row>
    <row r="574" spans="1:2">
      <c r="A574" s="438" t="s">
        <v>50058</v>
      </c>
      <c r="B574" s="438" t="s">
        <v>50051</v>
      </c>
    </row>
    <row r="575" spans="1:2">
      <c r="A575" s="438" t="s">
        <v>50059</v>
      </c>
      <c r="B575" s="438" t="s">
        <v>50051</v>
      </c>
    </row>
    <row r="576" spans="1:2">
      <c r="A576" s="438" t="s">
        <v>50060</v>
      </c>
      <c r="B576" s="438" t="s">
        <v>50051</v>
      </c>
    </row>
    <row r="577" spans="1:2">
      <c r="A577" s="438" t="s">
        <v>50061</v>
      </c>
      <c r="B577" s="438" t="s">
        <v>50051</v>
      </c>
    </row>
    <row r="578" spans="1:2">
      <c r="A578" s="438" t="s">
        <v>50062</v>
      </c>
      <c r="B578" s="438" t="s">
        <v>50051</v>
      </c>
    </row>
    <row r="579" spans="1:2">
      <c r="A579" s="438" t="s">
        <v>50063</v>
      </c>
      <c r="B579" s="438" t="s">
        <v>50051</v>
      </c>
    </row>
    <row r="580" spans="1:2">
      <c r="A580" s="438" t="s">
        <v>50064</v>
      </c>
      <c r="B580" s="438" t="s">
        <v>50051</v>
      </c>
    </row>
    <row r="581" spans="1:2">
      <c r="A581" s="438" t="s">
        <v>50065</v>
      </c>
      <c r="B581" s="438" t="s">
        <v>50051</v>
      </c>
    </row>
    <row r="582" spans="1:2">
      <c r="A582" s="438" t="s">
        <v>50066</v>
      </c>
      <c r="B582" s="438" t="s">
        <v>50051</v>
      </c>
    </row>
    <row r="583" spans="1:2">
      <c r="A583" s="438" t="s">
        <v>50067</v>
      </c>
      <c r="B583" s="438" t="s">
        <v>50051</v>
      </c>
    </row>
    <row r="584" spans="1:2">
      <c r="A584" s="438" t="s">
        <v>50068</v>
      </c>
      <c r="B584" s="438" t="s">
        <v>50051</v>
      </c>
    </row>
    <row r="585" spans="1:2">
      <c r="A585" s="438" t="s">
        <v>50069</v>
      </c>
      <c r="B585" s="438" t="s">
        <v>50051</v>
      </c>
    </row>
    <row r="586" spans="1:2">
      <c r="A586" s="438" t="s">
        <v>50070</v>
      </c>
      <c r="B586" s="438" t="s">
        <v>50051</v>
      </c>
    </row>
    <row r="587" spans="1:2">
      <c r="A587" s="438" t="s">
        <v>50071</v>
      </c>
      <c r="B587" s="438" t="s">
        <v>50051</v>
      </c>
    </row>
    <row r="588" spans="1:2">
      <c r="A588" s="438" t="s">
        <v>50072</v>
      </c>
      <c r="B588" s="438" t="s">
        <v>50051</v>
      </c>
    </row>
    <row r="589" spans="1:2">
      <c r="A589" s="438" t="s">
        <v>50073</v>
      </c>
      <c r="B589" s="438" t="s">
        <v>50051</v>
      </c>
    </row>
    <row r="590" spans="1:2">
      <c r="A590" s="438" t="s">
        <v>50074</v>
      </c>
      <c r="B590" s="438" t="s">
        <v>50051</v>
      </c>
    </row>
    <row r="591" spans="1:2">
      <c r="A591" s="438" t="s">
        <v>50075</v>
      </c>
      <c r="B591" s="438" t="s">
        <v>50051</v>
      </c>
    </row>
    <row r="592" spans="1:2">
      <c r="A592" s="438" t="s">
        <v>50076</v>
      </c>
      <c r="B592" s="438" t="s">
        <v>50051</v>
      </c>
    </row>
    <row r="593" spans="1:2">
      <c r="A593" s="438" t="s">
        <v>50077</v>
      </c>
      <c r="B593" s="438" t="s">
        <v>50078</v>
      </c>
    </row>
    <row r="594" spans="1:2">
      <c r="A594" s="438" t="s">
        <v>50079</v>
      </c>
      <c r="B594" s="438" t="s">
        <v>57464</v>
      </c>
    </row>
    <row r="595" spans="1:2">
      <c r="A595" s="438" t="s">
        <v>50080</v>
      </c>
      <c r="B595" s="438" t="s">
        <v>57465</v>
      </c>
    </row>
    <row r="596" spans="1:2">
      <c r="A596" s="438" t="s">
        <v>50081</v>
      </c>
      <c r="B596" s="438" t="s">
        <v>57466</v>
      </c>
    </row>
    <row r="597" spans="1:2">
      <c r="A597" s="438" t="s">
        <v>50082</v>
      </c>
      <c r="B597" s="438" t="s">
        <v>50083</v>
      </c>
    </row>
    <row r="598" spans="1:2">
      <c r="A598" s="438" t="s">
        <v>50084</v>
      </c>
      <c r="B598" s="438" t="s">
        <v>50083</v>
      </c>
    </row>
    <row r="599" spans="1:2">
      <c r="A599" s="438" t="s">
        <v>50085</v>
      </c>
      <c r="B599" s="438" t="s">
        <v>50083</v>
      </c>
    </row>
    <row r="600" spans="1:2">
      <c r="A600" s="438" t="s">
        <v>50086</v>
      </c>
      <c r="B600" s="438" t="s">
        <v>50083</v>
      </c>
    </row>
    <row r="601" spans="1:2">
      <c r="A601" s="438" t="s">
        <v>50087</v>
      </c>
      <c r="B601" s="438" t="s">
        <v>50083</v>
      </c>
    </row>
    <row r="602" spans="1:2">
      <c r="A602" s="438" t="s">
        <v>50088</v>
      </c>
      <c r="B602" s="438" t="s">
        <v>50083</v>
      </c>
    </row>
    <row r="603" spans="1:2">
      <c r="A603" s="438" t="s">
        <v>50089</v>
      </c>
      <c r="B603" s="438" t="s">
        <v>50083</v>
      </c>
    </row>
    <row r="604" spans="1:2">
      <c r="A604" s="438" t="s">
        <v>50090</v>
      </c>
      <c r="B604" s="438" t="s">
        <v>50083</v>
      </c>
    </row>
    <row r="605" spans="1:2">
      <c r="A605" s="438" t="s">
        <v>50091</v>
      </c>
      <c r="B605" s="438" t="s">
        <v>50083</v>
      </c>
    </row>
    <row r="606" spans="1:2">
      <c r="A606" s="438" t="s">
        <v>50092</v>
      </c>
      <c r="B606" s="438" t="s">
        <v>50083</v>
      </c>
    </row>
    <row r="607" spans="1:2">
      <c r="A607" s="438" t="s">
        <v>50093</v>
      </c>
      <c r="B607" s="438" t="s">
        <v>50083</v>
      </c>
    </row>
    <row r="608" spans="1:2">
      <c r="A608" s="438" t="s">
        <v>50094</v>
      </c>
      <c r="B608" s="438" t="s">
        <v>50083</v>
      </c>
    </row>
    <row r="609" spans="1:2">
      <c r="A609" s="438" t="s">
        <v>50095</v>
      </c>
      <c r="B609" s="438" t="s">
        <v>50083</v>
      </c>
    </row>
    <row r="610" spans="1:2">
      <c r="A610" s="438" t="s">
        <v>50096</v>
      </c>
      <c r="B610" s="438" t="s">
        <v>50083</v>
      </c>
    </row>
    <row r="611" spans="1:2">
      <c r="A611" s="438" t="s">
        <v>50097</v>
      </c>
      <c r="B611" s="438" t="s">
        <v>50083</v>
      </c>
    </row>
    <row r="612" spans="1:2">
      <c r="A612" s="438" t="s">
        <v>50098</v>
      </c>
      <c r="B612" s="438" t="s">
        <v>50083</v>
      </c>
    </row>
    <row r="613" spans="1:2">
      <c r="A613" s="438" t="s">
        <v>50099</v>
      </c>
      <c r="B613" s="438" t="s">
        <v>50083</v>
      </c>
    </row>
    <row r="614" spans="1:2">
      <c r="A614" s="438" t="s">
        <v>50100</v>
      </c>
      <c r="B614" s="438" t="s">
        <v>50083</v>
      </c>
    </row>
    <row r="615" spans="1:2">
      <c r="A615" s="438" t="s">
        <v>50101</v>
      </c>
      <c r="B615" s="438" t="s">
        <v>50083</v>
      </c>
    </row>
    <row r="616" spans="1:2">
      <c r="A616" s="438" t="s">
        <v>50102</v>
      </c>
      <c r="B616" s="438" t="s">
        <v>50083</v>
      </c>
    </row>
    <row r="617" spans="1:2">
      <c r="A617" s="438" t="s">
        <v>50103</v>
      </c>
      <c r="B617" s="438" t="s">
        <v>50083</v>
      </c>
    </row>
    <row r="618" spans="1:2">
      <c r="A618" s="438" t="s">
        <v>50104</v>
      </c>
      <c r="B618" s="438" t="s">
        <v>50083</v>
      </c>
    </row>
    <row r="619" spans="1:2">
      <c r="A619" s="438" t="s">
        <v>50105</v>
      </c>
      <c r="B619" s="438" t="s">
        <v>50083</v>
      </c>
    </row>
    <row r="620" spans="1:2">
      <c r="A620" s="438" t="s">
        <v>50106</v>
      </c>
      <c r="B620" s="438" t="s">
        <v>50083</v>
      </c>
    </row>
    <row r="621" spans="1:2">
      <c r="A621" s="438" t="s">
        <v>50107</v>
      </c>
      <c r="B621" s="438" t="s">
        <v>50083</v>
      </c>
    </row>
    <row r="622" spans="1:2">
      <c r="A622" s="438" t="s">
        <v>50108</v>
      </c>
      <c r="B622" s="438" t="s">
        <v>50083</v>
      </c>
    </row>
    <row r="623" spans="1:2">
      <c r="A623" s="438" t="s">
        <v>50109</v>
      </c>
      <c r="B623" s="438" t="s">
        <v>57467</v>
      </c>
    </row>
    <row r="624" spans="1:2">
      <c r="A624" s="438" t="s">
        <v>50110</v>
      </c>
      <c r="B624" s="438" t="s">
        <v>57468</v>
      </c>
    </row>
    <row r="625" spans="1:2">
      <c r="A625" s="438" t="s">
        <v>50111</v>
      </c>
      <c r="B625" s="438" t="s">
        <v>57469</v>
      </c>
    </row>
    <row r="626" spans="1:2">
      <c r="A626" s="438" t="s">
        <v>50112</v>
      </c>
      <c r="B626" s="438" t="s">
        <v>57470</v>
      </c>
    </row>
    <row r="627" spans="1:2">
      <c r="A627" s="438" t="s">
        <v>50113</v>
      </c>
      <c r="B627" s="438" t="s">
        <v>57471</v>
      </c>
    </row>
    <row r="628" spans="1:2">
      <c r="A628" s="438" t="s">
        <v>50114</v>
      </c>
      <c r="B628" s="438" t="s">
        <v>57472</v>
      </c>
    </row>
    <row r="629" spans="1:2">
      <c r="A629" s="438" t="s">
        <v>50115</v>
      </c>
      <c r="B629" s="438" t="s">
        <v>57473</v>
      </c>
    </row>
    <row r="630" spans="1:2">
      <c r="A630" s="438" t="s">
        <v>50116</v>
      </c>
      <c r="B630" s="438" t="s">
        <v>57474</v>
      </c>
    </row>
    <row r="631" spans="1:2">
      <c r="A631" s="438" t="s">
        <v>50117</v>
      </c>
      <c r="B631" s="438" t="s">
        <v>57475</v>
      </c>
    </row>
    <row r="632" spans="1:2">
      <c r="A632" s="438" t="s">
        <v>50118</v>
      </c>
      <c r="B632" s="438" t="s">
        <v>57476</v>
      </c>
    </row>
    <row r="633" spans="1:2">
      <c r="A633" s="438" t="s">
        <v>50119</v>
      </c>
      <c r="B633" s="438" t="s">
        <v>57477</v>
      </c>
    </row>
    <row r="634" spans="1:2">
      <c r="A634" s="438" t="s">
        <v>50120</v>
      </c>
      <c r="B634" s="438" t="s">
        <v>57478</v>
      </c>
    </row>
    <row r="635" spans="1:2">
      <c r="A635" s="438" t="s">
        <v>50121</v>
      </c>
      <c r="B635" s="438" t="s">
        <v>57479</v>
      </c>
    </row>
    <row r="636" spans="1:2">
      <c r="A636" s="438" t="s">
        <v>50122</v>
      </c>
      <c r="B636" s="438" t="s">
        <v>57480</v>
      </c>
    </row>
    <row r="637" spans="1:2">
      <c r="A637" s="438" t="s">
        <v>50123</v>
      </c>
      <c r="B637" s="438" t="s">
        <v>57481</v>
      </c>
    </row>
    <row r="638" spans="1:2">
      <c r="A638" s="438" t="s">
        <v>50124</v>
      </c>
      <c r="B638" s="438" t="s">
        <v>57482</v>
      </c>
    </row>
    <row r="639" spans="1:2">
      <c r="A639" s="438" t="s">
        <v>50125</v>
      </c>
      <c r="B639" s="438" t="s">
        <v>57483</v>
      </c>
    </row>
    <row r="640" spans="1:2">
      <c r="A640" s="438" t="s">
        <v>50126</v>
      </c>
      <c r="B640" s="438" t="s">
        <v>57484</v>
      </c>
    </row>
    <row r="641" spans="1:2">
      <c r="A641" s="438" t="s">
        <v>50127</v>
      </c>
      <c r="B641" s="438" t="s">
        <v>57485</v>
      </c>
    </row>
    <row r="642" spans="1:2">
      <c r="A642" s="438" t="s">
        <v>50128</v>
      </c>
      <c r="B642" s="438" t="s">
        <v>57486</v>
      </c>
    </row>
    <row r="643" spans="1:2">
      <c r="A643" s="438" t="s">
        <v>50129</v>
      </c>
      <c r="B643" s="438" t="s">
        <v>57487</v>
      </c>
    </row>
    <row r="644" spans="1:2">
      <c r="A644" s="438" t="s">
        <v>50130</v>
      </c>
      <c r="B644" s="438" t="s">
        <v>57488</v>
      </c>
    </row>
    <row r="645" spans="1:2">
      <c r="A645" s="438" t="s">
        <v>50131</v>
      </c>
      <c r="B645" s="438" t="s">
        <v>57489</v>
      </c>
    </row>
    <row r="646" spans="1:2">
      <c r="A646" s="438" t="s">
        <v>50132</v>
      </c>
      <c r="B646" s="438" t="s">
        <v>57490</v>
      </c>
    </row>
    <row r="647" spans="1:2">
      <c r="A647" s="438" t="s">
        <v>50133</v>
      </c>
      <c r="B647" s="438" t="s">
        <v>57491</v>
      </c>
    </row>
    <row r="648" spans="1:2">
      <c r="A648" s="438" t="s">
        <v>50134</v>
      </c>
      <c r="B648" s="438" t="s">
        <v>57492</v>
      </c>
    </row>
    <row r="649" spans="1:2">
      <c r="A649" s="438" t="s">
        <v>50135</v>
      </c>
      <c r="B649" s="438" t="s">
        <v>50136</v>
      </c>
    </row>
    <row r="650" spans="1:2">
      <c r="A650" s="438" t="s">
        <v>59760</v>
      </c>
      <c r="B650" s="438" t="s">
        <v>59761</v>
      </c>
    </row>
    <row r="651" spans="1:2">
      <c r="A651" s="438" t="s">
        <v>50137</v>
      </c>
      <c r="B651" s="438" t="s">
        <v>50138</v>
      </c>
    </row>
    <row r="652" spans="1:2">
      <c r="A652" s="438" t="s">
        <v>50139</v>
      </c>
      <c r="B652" s="438" t="s">
        <v>50140</v>
      </c>
    </row>
    <row r="653" spans="1:2">
      <c r="A653" s="438" t="s">
        <v>50141</v>
      </c>
      <c r="B653" s="438" t="s">
        <v>50140</v>
      </c>
    </row>
    <row r="654" spans="1:2">
      <c r="A654" s="438" t="s">
        <v>50142</v>
      </c>
      <c r="B654" s="438" t="s">
        <v>50140</v>
      </c>
    </row>
    <row r="655" spans="1:2">
      <c r="A655" s="438" t="s">
        <v>50143</v>
      </c>
      <c r="B655" s="438" t="s">
        <v>50140</v>
      </c>
    </row>
    <row r="656" spans="1:2">
      <c r="A656" s="438" t="s">
        <v>50144</v>
      </c>
      <c r="B656" s="438" t="s">
        <v>50140</v>
      </c>
    </row>
    <row r="657" spans="1:2">
      <c r="A657" s="438" t="s">
        <v>50145</v>
      </c>
      <c r="B657" s="438" t="s">
        <v>50140</v>
      </c>
    </row>
    <row r="658" spans="1:2">
      <c r="A658" s="438" t="s">
        <v>50146</v>
      </c>
      <c r="B658" s="438" t="s">
        <v>50140</v>
      </c>
    </row>
    <row r="659" spans="1:2">
      <c r="A659" s="438" t="s">
        <v>50147</v>
      </c>
      <c r="B659" s="438" t="s">
        <v>50140</v>
      </c>
    </row>
    <row r="660" spans="1:2">
      <c r="A660" s="438" t="s">
        <v>50148</v>
      </c>
      <c r="B660" s="438" t="s">
        <v>50140</v>
      </c>
    </row>
    <row r="661" spans="1:2">
      <c r="A661" s="438" t="s">
        <v>50149</v>
      </c>
      <c r="B661" s="438" t="s">
        <v>50140</v>
      </c>
    </row>
    <row r="662" spans="1:2">
      <c r="A662" s="438" t="s">
        <v>50150</v>
      </c>
      <c r="B662" s="438" t="s">
        <v>50140</v>
      </c>
    </row>
    <row r="663" spans="1:2">
      <c r="A663" s="438" t="s">
        <v>50151</v>
      </c>
      <c r="B663" s="438" t="s">
        <v>50140</v>
      </c>
    </row>
    <row r="664" spans="1:2">
      <c r="A664" s="438" t="s">
        <v>50152</v>
      </c>
      <c r="B664" s="438" t="s">
        <v>50140</v>
      </c>
    </row>
    <row r="665" spans="1:2">
      <c r="A665" s="438" t="s">
        <v>50153</v>
      </c>
      <c r="B665" s="438" t="s">
        <v>50140</v>
      </c>
    </row>
    <row r="666" spans="1:2">
      <c r="A666" s="438" t="s">
        <v>50154</v>
      </c>
      <c r="B666" s="438" t="s">
        <v>50140</v>
      </c>
    </row>
    <row r="667" spans="1:2">
      <c r="A667" s="438" t="s">
        <v>50155</v>
      </c>
      <c r="B667" s="438" t="s">
        <v>50140</v>
      </c>
    </row>
    <row r="668" spans="1:2">
      <c r="A668" s="438" t="s">
        <v>50156</v>
      </c>
      <c r="B668" s="438" t="s">
        <v>50140</v>
      </c>
    </row>
    <row r="669" spans="1:2">
      <c r="A669" s="438" t="s">
        <v>50157</v>
      </c>
      <c r="B669" s="438" t="s">
        <v>50140</v>
      </c>
    </row>
    <row r="670" spans="1:2">
      <c r="A670" s="438" t="s">
        <v>50158</v>
      </c>
      <c r="B670" s="438" t="s">
        <v>50140</v>
      </c>
    </row>
    <row r="671" spans="1:2">
      <c r="A671" s="438" t="s">
        <v>50159</v>
      </c>
      <c r="B671" s="438" t="s">
        <v>50140</v>
      </c>
    </row>
    <row r="672" spans="1:2">
      <c r="A672" s="438" t="s">
        <v>50160</v>
      </c>
      <c r="B672" s="438" t="s">
        <v>50140</v>
      </c>
    </row>
    <row r="673" spans="1:2">
      <c r="A673" s="438" t="s">
        <v>50161</v>
      </c>
      <c r="B673" s="438" t="s">
        <v>50140</v>
      </c>
    </row>
    <row r="674" spans="1:2">
      <c r="A674" s="438" t="s">
        <v>50162</v>
      </c>
      <c r="B674" s="438" t="s">
        <v>50140</v>
      </c>
    </row>
    <row r="675" spans="1:2">
      <c r="A675" s="438" t="s">
        <v>50163</v>
      </c>
      <c r="B675" s="438" t="s">
        <v>50140</v>
      </c>
    </row>
    <row r="676" spans="1:2">
      <c r="A676" s="438" t="s">
        <v>50164</v>
      </c>
      <c r="B676" s="438" t="s">
        <v>50140</v>
      </c>
    </row>
    <row r="677" spans="1:2">
      <c r="A677" s="438" t="s">
        <v>50165</v>
      </c>
      <c r="B677" s="438" t="s">
        <v>50140</v>
      </c>
    </row>
    <row r="678" spans="1:2">
      <c r="A678" s="438" t="s">
        <v>50166</v>
      </c>
      <c r="B678" s="438" t="s">
        <v>50167</v>
      </c>
    </row>
    <row r="679" spans="1:2">
      <c r="A679" s="438" t="s">
        <v>50168</v>
      </c>
      <c r="B679" s="438" t="s">
        <v>57493</v>
      </c>
    </row>
    <row r="680" spans="1:2">
      <c r="A680" s="438" t="s">
        <v>50169</v>
      </c>
      <c r="B680" s="438" t="s">
        <v>57494</v>
      </c>
    </row>
    <row r="681" spans="1:2">
      <c r="A681" s="438" t="s">
        <v>50170</v>
      </c>
      <c r="B681" s="438" t="s">
        <v>57495</v>
      </c>
    </row>
    <row r="682" spans="1:2">
      <c r="A682" s="438" t="s">
        <v>50171</v>
      </c>
      <c r="B682" s="438" t="s">
        <v>50172</v>
      </c>
    </row>
    <row r="683" spans="1:2">
      <c r="A683" s="438" t="s">
        <v>50173</v>
      </c>
      <c r="B683" s="438" t="s">
        <v>50172</v>
      </c>
    </row>
    <row r="684" spans="1:2">
      <c r="A684" s="438" t="s">
        <v>50174</v>
      </c>
      <c r="B684" s="438" t="s">
        <v>50172</v>
      </c>
    </row>
    <row r="685" spans="1:2">
      <c r="A685" s="438" t="s">
        <v>50175</v>
      </c>
      <c r="B685" s="438" t="s">
        <v>50172</v>
      </c>
    </row>
    <row r="686" spans="1:2">
      <c r="A686" s="438" t="s">
        <v>50176</v>
      </c>
      <c r="B686" s="438" t="s">
        <v>50172</v>
      </c>
    </row>
    <row r="687" spans="1:2">
      <c r="A687" s="438" t="s">
        <v>50177</v>
      </c>
      <c r="B687" s="438" t="s">
        <v>50172</v>
      </c>
    </row>
    <row r="688" spans="1:2">
      <c r="A688" s="438" t="s">
        <v>50178</v>
      </c>
      <c r="B688" s="438" t="s">
        <v>50172</v>
      </c>
    </row>
    <row r="689" spans="1:2">
      <c r="A689" s="438" t="s">
        <v>50179</v>
      </c>
      <c r="B689" s="438" t="s">
        <v>50172</v>
      </c>
    </row>
    <row r="690" spans="1:2">
      <c r="A690" s="438" t="s">
        <v>50180</v>
      </c>
      <c r="B690" s="438" t="s">
        <v>50172</v>
      </c>
    </row>
    <row r="691" spans="1:2">
      <c r="A691" s="438" t="s">
        <v>50181</v>
      </c>
      <c r="B691" s="438" t="s">
        <v>50172</v>
      </c>
    </row>
    <row r="692" spans="1:2">
      <c r="A692" s="438" t="s">
        <v>50182</v>
      </c>
      <c r="B692" s="438" t="s">
        <v>50172</v>
      </c>
    </row>
    <row r="693" spans="1:2">
      <c r="A693" s="438" t="s">
        <v>50183</v>
      </c>
      <c r="B693" s="438" t="s">
        <v>50172</v>
      </c>
    </row>
    <row r="694" spans="1:2">
      <c r="A694" s="438" t="s">
        <v>50184</v>
      </c>
      <c r="B694" s="438" t="s">
        <v>50172</v>
      </c>
    </row>
    <row r="695" spans="1:2">
      <c r="A695" s="438" t="s">
        <v>50185</v>
      </c>
      <c r="B695" s="438" t="s">
        <v>50172</v>
      </c>
    </row>
    <row r="696" spans="1:2">
      <c r="A696" s="438" t="s">
        <v>50186</v>
      </c>
      <c r="B696" s="438" t="s">
        <v>50172</v>
      </c>
    </row>
    <row r="697" spans="1:2">
      <c r="A697" s="438" t="s">
        <v>50187</v>
      </c>
      <c r="B697" s="438" t="s">
        <v>50172</v>
      </c>
    </row>
    <row r="698" spans="1:2">
      <c r="A698" s="438" t="s">
        <v>50188</v>
      </c>
      <c r="B698" s="438" t="s">
        <v>50172</v>
      </c>
    </row>
    <row r="699" spans="1:2">
      <c r="A699" s="438" t="s">
        <v>50189</v>
      </c>
      <c r="B699" s="438" t="s">
        <v>50172</v>
      </c>
    </row>
    <row r="700" spans="1:2">
      <c r="A700" s="438" t="s">
        <v>50190</v>
      </c>
      <c r="B700" s="438" t="s">
        <v>50172</v>
      </c>
    </row>
    <row r="701" spans="1:2">
      <c r="A701" s="438" t="s">
        <v>50191</v>
      </c>
      <c r="B701" s="438" t="s">
        <v>50172</v>
      </c>
    </row>
    <row r="702" spans="1:2">
      <c r="A702" s="438" t="s">
        <v>50192</v>
      </c>
      <c r="B702" s="438" t="s">
        <v>50172</v>
      </c>
    </row>
    <row r="703" spans="1:2">
      <c r="A703" s="438" t="s">
        <v>50193</v>
      </c>
      <c r="B703" s="438" t="s">
        <v>50172</v>
      </c>
    </row>
    <row r="704" spans="1:2">
      <c r="A704" s="438" t="s">
        <v>50194</v>
      </c>
      <c r="B704" s="438" t="s">
        <v>50172</v>
      </c>
    </row>
    <row r="705" spans="1:2">
      <c r="A705" s="438" t="s">
        <v>50195</v>
      </c>
      <c r="B705" s="438" t="s">
        <v>50172</v>
      </c>
    </row>
    <row r="706" spans="1:2">
      <c r="A706" s="438" t="s">
        <v>50196</v>
      </c>
      <c r="B706" s="438" t="s">
        <v>50172</v>
      </c>
    </row>
    <row r="707" spans="1:2">
      <c r="A707" s="438" t="s">
        <v>50197</v>
      </c>
      <c r="B707" s="438" t="s">
        <v>50172</v>
      </c>
    </row>
    <row r="708" spans="1:2">
      <c r="A708" s="438" t="s">
        <v>50198</v>
      </c>
      <c r="B708" s="438" t="s">
        <v>57496</v>
      </c>
    </row>
    <row r="709" spans="1:2">
      <c r="A709" s="438" t="s">
        <v>50199</v>
      </c>
      <c r="B709" s="438" t="s">
        <v>57497</v>
      </c>
    </row>
    <row r="710" spans="1:2">
      <c r="A710" s="438" t="s">
        <v>50200</v>
      </c>
      <c r="B710" s="438" t="s">
        <v>57498</v>
      </c>
    </row>
    <row r="711" spans="1:2">
      <c r="A711" s="438" t="s">
        <v>50201</v>
      </c>
      <c r="B711" s="438" t="s">
        <v>57499</v>
      </c>
    </row>
    <row r="712" spans="1:2">
      <c r="A712" s="438" t="s">
        <v>50202</v>
      </c>
      <c r="B712" s="438" t="s">
        <v>57500</v>
      </c>
    </row>
    <row r="713" spans="1:2">
      <c r="A713" s="438" t="s">
        <v>50203</v>
      </c>
      <c r="B713" s="438" t="s">
        <v>57501</v>
      </c>
    </row>
    <row r="714" spans="1:2">
      <c r="A714" s="438" t="s">
        <v>50204</v>
      </c>
      <c r="B714" s="438" t="s">
        <v>57502</v>
      </c>
    </row>
    <row r="715" spans="1:2">
      <c r="A715" s="438" t="s">
        <v>50205</v>
      </c>
      <c r="B715" s="438" t="s">
        <v>57503</v>
      </c>
    </row>
    <row r="716" spans="1:2">
      <c r="A716" s="438" t="s">
        <v>50206</v>
      </c>
      <c r="B716" s="438" t="s">
        <v>57504</v>
      </c>
    </row>
    <row r="717" spans="1:2">
      <c r="A717" s="438" t="s">
        <v>50207</v>
      </c>
      <c r="B717" s="438" t="s">
        <v>57505</v>
      </c>
    </row>
    <row r="718" spans="1:2">
      <c r="A718" s="438" t="s">
        <v>50208</v>
      </c>
      <c r="B718" s="438" t="s">
        <v>57506</v>
      </c>
    </row>
    <row r="719" spans="1:2">
      <c r="A719" s="438" t="s">
        <v>50209</v>
      </c>
      <c r="B719" s="438" t="s">
        <v>57507</v>
      </c>
    </row>
    <row r="720" spans="1:2">
      <c r="A720" s="438" t="s">
        <v>50210</v>
      </c>
      <c r="B720" s="438" t="s">
        <v>57508</v>
      </c>
    </row>
    <row r="721" spans="1:2">
      <c r="A721" s="438" t="s">
        <v>50211</v>
      </c>
      <c r="B721" s="438" t="s">
        <v>57509</v>
      </c>
    </row>
    <row r="722" spans="1:2">
      <c r="A722" s="438" t="s">
        <v>50212</v>
      </c>
      <c r="B722" s="438" t="s">
        <v>57510</v>
      </c>
    </row>
    <row r="723" spans="1:2">
      <c r="A723" s="438" t="s">
        <v>50213</v>
      </c>
      <c r="B723" s="438" t="s">
        <v>57511</v>
      </c>
    </row>
    <row r="724" spans="1:2">
      <c r="A724" s="438" t="s">
        <v>50214</v>
      </c>
      <c r="B724" s="438" t="s">
        <v>57512</v>
      </c>
    </row>
    <row r="725" spans="1:2">
      <c r="A725" s="438" t="s">
        <v>50215</v>
      </c>
      <c r="B725" s="438" t="s">
        <v>57513</v>
      </c>
    </row>
    <row r="726" spans="1:2">
      <c r="A726" s="438" t="s">
        <v>50216</v>
      </c>
      <c r="B726" s="438" t="s">
        <v>57514</v>
      </c>
    </row>
    <row r="727" spans="1:2">
      <c r="A727" s="438" t="s">
        <v>50217</v>
      </c>
      <c r="B727" s="438" t="s">
        <v>57515</v>
      </c>
    </row>
    <row r="728" spans="1:2">
      <c r="A728" s="438" t="s">
        <v>50218</v>
      </c>
      <c r="B728" s="438" t="s">
        <v>57516</v>
      </c>
    </row>
    <row r="729" spans="1:2">
      <c r="A729" s="438" t="s">
        <v>50219</v>
      </c>
      <c r="B729" s="438" t="s">
        <v>57517</v>
      </c>
    </row>
    <row r="730" spans="1:2">
      <c r="A730" s="438" t="s">
        <v>50220</v>
      </c>
      <c r="B730" s="438" t="s">
        <v>57518</v>
      </c>
    </row>
    <row r="731" spans="1:2">
      <c r="A731" s="438" t="s">
        <v>50221</v>
      </c>
      <c r="B731" s="438" t="s">
        <v>57519</v>
      </c>
    </row>
    <row r="732" spans="1:2">
      <c r="A732" s="438" t="s">
        <v>50222</v>
      </c>
      <c r="B732" s="438" t="s">
        <v>57520</v>
      </c>
    </row>
    <row r="733" spans="1:2">
      <c r="A733" s="438" t="s">
        <v>50223</v>
      </c>
      <c r="B733" s="438" t="s">
        <v>57521</v>
      </c>
    </row>
    <row r="734" spans="1:2">
      <c r="A734" s="438" t="s">
        <v>50224</v>
      </c>
      <c r="B734" s="438" t="s">
        <v>50225</v>
      </c>
    </row>
    <row r="735" spans="1:2">
      <c r="A735" s="438" t="s">
        <v>59762</v>
      </c>
      <c r="B735" s="438" t="s">
        <v>59763</v>
      </c>
    </row>
    <row r="736" spans="1:2">
      <c r="A736" s="438" t="s">
        <v>50226</v>
      </c>
      <c r="B736" s="438" t="s">
        <v>50227</v>
      </c>
    </row>
    <row r="737" spans="1:2">
      <c r="A737" s="438" t="s">
        <v>50228</v>
      </c>
      <c r="B737" s="438" t="s">
        <v>50229</v>
      </c>
    </row>
    <row r="738" spans="1:2">
      <c r="A738" s="438" t="s">
        <v>50230</v>
      </c>
      <c r="B738" s="438" t="s">
        <v>50229</v>
      </c>
    </row>
    <row r="739" spans="1:2">
      <c r="A739" s="438" t="s">
        <v>50231</v>
      </c>
      <c r="B739" s="438" t="s">
        <v>50229</v>
      </c>
    </row>
    <row r="740" spans="1:2">
      <c r="A740" s="438" t="s">
        <v>50232</v>
      </c>
      <c r="B740" s="438" t="s">
        <v>50229</v>
      </c>
    </row>
    <row r="741" spans="1:2">
      <c r="A741" s="438" t="s">
        <v>50233</v>
      </c>
      <c r="B741" s="438" t="s">
        <v>50229</v>
      </c>
    </row>
    <row r="742" spans="1:2">
      <c r="A742" s="438" t="s">
        <v>50234</v>
      </c>
      <c r="B742" s="438" t="s">
        <v>50229</v>
      </c>
    </row>
    <row r="743" spans="1:2">
      <c r="A743" s="438" t="s">
        <v>50235</v>
      </c>
      <c r="B743" s="438" t="s">
        <v>50229</v>
      </c>
    </row>
    <row r="744" spans="1:2">
      <c r="A744" s="438" t="s">
        <v>50236</v>
      </c>
      <c r="B744" s="438" t="s">
        <v>50229</v>
      </c>
    </row>
    <row r="745" spans="1:2">
      <c r="A745" s="438" t="s">
        <v>50237</v>
      </c>
      <c r="B745" s="438" t="s">
        <v>50229</v>
      </c>
    </row>
    <row r="746" spans="1:2">
      <c r="A746" s="438" t="s">
        <v>50238</v>
      </c>
      <c r="B746" s="438" t="s">
        <v>50229</v>
      </c>
    </row>
    <row r="747" spans="1:2">
      <c r="A747" s="438" t="s">
        <v>50239</v>
      </c>
      <c r="B747" s="438" t="s">
        <v>50229</v>
      </c>
    </row>
    <row r="748" spans="1:2">
      <c r="A748" s="438" t="s">
        <v>50240</v>
      </c>
      <c r="B748" s="438" t="s">
        <v>50229</v>
      </c>
    </row>
    <row r="749" spans="1:2">
      <c r="A749" s="438" t="s">
        <v>50241</v>
      </c>
      <c r="B749" s="438" t="s">
        <v>50229</v>
      </c>
    </row>
    <row r="750" spans="1:2">
      <c r="A750" s="438" t="s">
        <v>50242</v>
      </c>
      <c r="B750" s="438" t="s">
        <v>50229</v>
      </c>
    </row>
    <row r="751" spans="1:2">
      <c r="A751" s="438" t="s">
        <v>50243</v>
      </c>
      <c r="B751" s="438" t="s">
        <v>50229</v>
      </c>
    </row>
    <row r="752" spans="1:2">
      <c r="A752" s="438" t="s">
        <v>50244</v>
      </c>
      <c r="B752" s="438" t="s">
        <v>50229</v>
      </c>
    </row>
    <row r="753" spans="1:2">
      <c r="A753" s="438" t="s">
        <v>50245</v>
      </c>
      <c r="B753" s="438" t="s">
        <v>50229</v>
      </c>
    </row>
    <row r="754" spans="1:2">
      <c r="A754" s="438" t="s">
        <v>50246</v>
      </c>
      <c r="B754" s="438" t="s">
        <v>50229</v>
      </c>
    </row>
    <row r="755" spans="1:2">
      <c r="A755" s="438" t="s">
        <v>50247</v>
      </c>
      <c r="B755" s="438" t="s">
        <v>50229</v>
      </c>
    </row>
    <row r="756" spans="1:2">
      <c r="A756" s="438" t="s">
        <v>50248</v>
      </c>
      <c r="B756" s="438" t="s">
        <v>50229</v>
      </c>
    </row>
    <row r="757" spans="1:2">
      <c r="A757" s="438" t="s">
        <v>50249</v>
      </c>
      <c r="B757" s="438" t="s">
        <v>50229</v>
      </c>
    </row>
    <row r="758" spans="1:2">
      <c r="A758" s="438" t="s">
        <v>50250</v>
      </c>
      <c r="B758" s="438" t="s">
        <v>50229</v>
      </c>
    </row>
    <row r="759" spans="1:2">
      <c r="A759" s="438" t="s">
        <v>50251</v>
      </c>
      <c r="B759" s="438" t="s">
        <v>50229</v>
      </c>
    </row>
    <row r="760" spans="1:2">
      <c r="A760" s="438" t="s">
        <v>50252</v>
      </c>
      <c r="B760" s="438" t="s">
        <v>50229</v>
      </c>
    </row>
    <row r="761" spans="1:2">
      <c r="A761" s="438" t="s">
        <v>50253</v>
      </c>
      <c r="B761" s="438" t="s">
        <v>50229</v>
      </c>
    </row>
    <row r="762" spans="1:2">
      <c r="A762" s="438" t="s">
        <v>50254</v>
      </c>
      <c r="B762" s="438" t="s">
        <v>50229</v>
      </c>
    </row>
    <row r="763" spans="1:2">
      <c r="A763" s="438" t="s">
        <v>50255</v>
      </c>
      <c r="B763" s="438" t="s">
        <v>50256</v>
      </c>
    </row>
    <row r="764" spans="1:2">
      <c r="A764" s="438" t="s">
        <v>50257</v>
      </c>
      <c r="B764" s="438" t="s">
        <v>57522</v>
      </c>
    </row>
    <row r="765" spans="1:2">
      <c r="A765" s="438" t="s">
        <v>50258</v>
      </c>
      <c r="B765" s="438" t="s">
        <v>57523</v>
      </c>
    </row>
    <row r="766" spans="1:2">
      <c r="A766" s="438" t="s">
        <v>50259</v>
      </c>
      <c r="B766" s="438" t="s">
        <v>57524</v>
      </c>
    </row>
    <row r="767" spans="1:2">
      <c r="A767" s="438" t="s">
        <v>50260</v>
      </c>
      <c r="B767" s="438" t="s">
        <v>50261</v>
      </c>
    </row>
    <row r="768" spans="1:2">
      <c r="A768" s="438" t="s">
        <v>50262</v>
      </c>
      <c r="B768" s="438" t="s">
        <v>50261</v>
      </c>
    </row>
    <row r="769" spans="1:2">
      <c r="A769" s="438" t="s">
        <v>50263</v>
      </c>
      <c r="B769" s="438" t="s">
        <v>50261</v>
      </c>
    </row>
    <row r="770" spans="1:2">
      <c r="A770" s="438" t="s">
        <v>50264</v>
      </c>
      <c r="B770" s="438" t="s">
        <v>50261</v>
      </c>
    </row>
    <row r="771" spans="1:2">
      <c r="A771" s="438" t="s">
        <v>50265</v>
      </c>
      <c r="B771" s="438" t="s">
        <v>50261</v>
      </c>
    </row>
    <row r="772" spans="1:2">
      <c r="A772" s="438" t="s">
        <v>50266</v>
      </c>
      <c r="B772" s="438" t="s">
        <v>50261</v>
      </c>
    </row>
    <row r="773" spans="1:2">
      <c r="A773" s="438" t="s">
        <v>50267</v>
      </c>
      <c r="B773" s="438" t="s">
        <v>50261</v>
      </c>
    </row>
    <row r="774" spans="1:2">
      <c r="A774" s="438" t="s">
        <v>50268</v>
      </c>
      <c r="B774" s="438" t="s">
        <v>50261</v>
      </c>
    </row>
    <row r="775" spans="1:2">
      <c r="A775" s="438" t="s">
        <v>50269</v>
      </c>
      <c r="B775" s="438" t="s">
        <v>50261</v>
      </c>
    </row>
    <row r="776" spans="1:2">
      <c r="A776" s="438" t="s">
        <v>50270</v>
      </c>
      <c r="B776" s="438" t="s">
        <v>50261</v>
      </c>
    </row>
    <row r="777" spans="1:2">
      <c r="A777" s="438" t="s">
        <v>50271</v>
      </c>
      <c r="B777" s="438" t="s">
        <v>50261</v>
      </c>
    </row>
    <row r="778" spans="1:2">
      <c r="A778" s="438" t="s">
        <v>50272</v>
      </c>
      <c r="B778" s="438" t="s">
        <v>50261</v>
      </c>
    </row>
    <row r="779" spans="1:2">
      <c r="A779" s="438" t="s">
        <v>50273</v>
      </c>
      <c r="B779" s="438" t="s">
        <v>50261</v>
      </c>
    </row>
    <row r="780" spans="1:2">
      <c r="A780" s="438" t="s">
        <v>50274</v>
      </c>
      <c r="B780" s="438" t="s">
        <v>50261</v>
      </c>
    </row>
    <row r="781" spans="1:2">
      <c r="A781" s="438" t="s">
        <v>50275</v>
      </c>
      <c r="B781" s="438" t="s">
        <v>50261</v>
      </c>
    </row>
    <row r="782" spans="1:2">
      <c r="A782" s="438" t="s">
        <v>50276</v>
      </c>
      <c r="B782" s="438" t="s">
        <v>50261</v>
      </c>
    </row>
    <row r="783" spans="1:2">
      <c r="A783" s="438" t="s">
        <v>50277</v>
      </c>
      <c r="B783" s="438" t="s">
        <v>50261</v>
      </c>
    </row>
    <row r="784" spans="1:2">
      <c r="A784" s="438" t="s">
        <v>50278</v>
      </c>
      <c r="B784" s="438" t="s">
        <v>50261</v>
      </c>
    </row>
    <row r="785" spans="1:2">
      <c r="A785" s="438" t="s">
        <v>50279</v>
      </c>
      <c r="B785" s="438" t="s">
        <v>50261</v>
      </c>
    </row>
    <row r="786" spans="1:2">
      <c r="A786" s="438" t="s">
        <v>50280</v>
      </c>
      <c r="B786" s="438" t="s">
        <v>50261</v>
      </c>
    </row>
    <row r="787" spans="1:2">
      <c r="A787" s="438" t="s">
        <v>50281</v>
      </c>
      <c r="B787" s="438" t="s">
        <v>50261</v>
      </c>
    </row>
    <row r="788" spans="1:2">
      <c r="A788" s="438" t="s">
        <v>50282</v>
      </c>
      <c r="B788" s="438" t="s">
        <v>50261</v>
      </c>
    </row>
    <row r="789" spans="1:2">
      <c r="A789" s="438" t="s">
        <v>50283</v>
      </c>
      <c r="B789" s="438" t="s">
        <v>50261</v>
      </c>
    </row>
    <row r="790" spans="1:2">
      <c r="A790" s="438" t="s">
        <v>50284</v>
      </c>
      <c r="B790" s="438" t="s">
        <v>50261</v>
      </c>
    </row>
    <row r="791" spans="1:2">
      <c r="A791" s="438" t="s">
        <v>50285</v>
      </c>
      <c r="B791" s="438" t="s">
        <v>50261</v>
      </c>
    </row>
    <row r="792" spans="1:2">
      <c r="A792" s="438" t="s">
        <v>50286</v>
      </c>
      <c r="B792" s="438" t="s">
        <v>50261</v>
      </c>
    </row>
    <row r="793" spans="1:2">
      <c r="A793" s="438" t="s">
        <v>50287</v>
      </c>
      <c r="B793" s="438" t="s">
        <v>57525</v>
      </c>
    </row>
    <row r="794" spans="1:2">
      <c r="A794" s="438" t="s">
        <v>50288</v>
      </c>
      <c r="B794" s="438" t="s">
        <v>57526</v>
      </c>
    </row>
    <row r="795" spans="1:2">
      <c r="A795" s="438" t="s">
        <v>50289</v>
      </c>
      <c r="B795" s="438" t="s">
        <v>57527</v>
      </c>
    </row>
    <row r="796" spans="1:2">
      <c r="A796" s="438" t="s">
        <v>50290</v>
      </c>
      <c r="B796" s="438" t="s">
        <v>57528</v>
      </c>
    </row>
    <row r="797" spans="1:2">
      <c r="A797" s="438" t="s">
        <v>50291</v>
      </c>
      <c r="B797" s="438" t="s">
        <v>57529</v>
      </c>
    </row>
    <row r="798" spans="1:2">
      <c r="A798" s="438" t="s">
        <v>50292</v>
      </c>
      <c r="B798" s="438" t="s">
        <v>57530</v>
      </c>
    </row>
    <row r="799" spans="1:2">
      <c r="A799" s="438" t="s">
        <v>50293</v>
      </c>
      <c r="B799" s="438" t="s">
        <v>57531</v>
      </c>
    </row>
    <row r="800" spans="1:2">
      <c r="A800" s="438" t="s">
        <v>50294</v>
      </c>
      <c r="B800" s="438" t="s">
        <v>57532</v>
      </c>
    </row>
    <row r="801" spans="1:2">
      <c r="A801" s="438" t="s">
        <v>50295</v>
      </c>
      <c r="B801" s="438" t="s">
        <v>57533</v>
      </c>
    </row>
    <row r="802" spans="1:2">
      <c r="A802" s="438" t="s">
        <v>50296</v>
      </c>
      <c r="B802" s="438" t="s">
        <v>57534</v>
      </c>
    </row>
    <row r="803" spans="1:2">
      <c r="A803" s="438" t="s">
        <v>50297</v>
      </c>
      <c r="B803" s="438" t="s">
        <v>57535</v>
      </c>
    </row>
    <row r="804" spans="1:2">
      <c r="A804" s="438" t="s">
        <v>50298</v>
      </c>
      <c r="B804" s="438" t="s">
        <v>57536</v>
      </c>
    </row>
    <row r="805" spans="1:2">
      <c r="A805" s="438" t="s">
        <v>50299</v>
      </c>
      <c r="B805" s="438" t="s">
        <v>57537</v>
      </c>
    </row>
    <row r="806" spans="1:2">
      <c r="A806" s="438" t="s">
        <v>50300</v>
      </c>
      <c r="B806" s="438" t="s">
        <v>57538</v>
      </c>
    </row>
    <row r="807" spans="1:2">
      <c r="A807" s="438" t="s">
        <v>50301</v>
      </c>
      <c r="B807" s="438" t="s">
        <v>57539</v>
      </c>
    </row>
    <row r="808" spans="1:2">
      <c r="A808" s="438" t="s">
        <v>50302</v>
      </c>
      <c r="B808" s="438" t="s">
        <v>57540</v>
      </c>
    </row>
    <row r="809" spans="1:2">
      <c r="A809" s="438" t="s">
        <v>50303</v>
      </c>
      <c r="B809" s="438" t="s">
        <v>57541</v>
      </c>
    </row>
    <row r="810" spans="1:2">
      <c r="A810" s="438" t="s">
        <v>50304</v>
      </c>
      <c r="B810" s="438" t="s">
        <v>57542</v>
      </c>
    </row>
    <row r="811" spans="1:2">
      <c r="A811" s="438" t="s">
        <v>50305</v>
      </c>
      <c r="B811" s="438" t="s">
        <v>57543</v>
      </c>
    </row>
    <row r="812" spans="1:2">
      <c r="A812" s="438" t="s">
        <v>50306</v>
      </c>
      <c r="B812" s="438" t="s">
        <v>57544</v>
      </c>
    </row>
    <row r="813" spans="1:2">
      <c r="A813" s="438" t="s">
        <v>50307</v>
      </c>
      <c r="B813" s="438" t="s">
        <v>57545</v>
      </c>
    </row>
    <row r="814" spans="1:2">
      <c r="A814" s="438" t="s">
        <v>50308</v>
      </c>
      <c r="B814" s="438" t="s">
        <v>57546</v>
      </c>
    </row>
    <row r="815" spans="1:2">
      <c r="A815" s="438" t="s">
        <v>50309</v>
      </c>
      <c r="B815" s="438" t="s">
        <v>57547</v>
      </c>
    </row>
    <row r="816" spans="1:2">
      <c r="A816" s="438" t="s">
        <v>50310</v>
      </c>
      <c r="B816" s="438" t="s">
        <v>57548</v>
      </c>
    </row>
    <row r="817" spans="1:2">
      <c r="A817" s="438" t="s">
        <v>50311</v>
      </c>
      <c r="B817" s="438" t="s">
        <v>57549</v>
      </c>
    </row>
    <row r="818" spans="1:2">
      <c r="A818" s="438" t="s">
        <v>50312</v>
      </c>
      <c r="B818" s="438" t="s">
        <v>57550</v>
      </c>
    </row>
    <row r="819" spans="1:2">
      <c r="A819" s="438" t="s">
        <v>50313</v>
      </c>
      <c r="B819" s="438" t="s">
        <v>50314</v>
      </c>
    </row>
    <row r="820" spans="1:2">
      <c r="A820" s="438" t="s">
        <v>59764</v>
      </c>
      <c r="B820" s="438" t="s">
        <v>59765</v>
      </c>
    </row>
    <row r="821" spans="1:2">
      <c r="A821" s="438" t="s">
        <v>315</v>
      </c>
      <c r="B821" s="438" t="s">
        <v>6001</v>
      </c>
    </row>
    <row r="822" spans="1:2">
      <c r="A822" s="438" t="s">
        <v>316</v>
      </c>
      <c r="B822" s="438" t="s">
        <v>6002</v>
      </c>
    </row>
    <row r="823" spans="1:2">
      <c r="A823" s="438" t="s">
        <v>317</v>
      </c>
      <c r="B823" s="438" t="s">
        <v>6003</v>
      </c>
    </row>
    <row r="824" spans="1:2">
      <c r="A824" s="438" t="s">
        <v>318</v>
      </c>
      <c r="B824" s="438" t="s">
        <v>6004</v>
      </c>
    </row>
    <row r="825" spans="1:2">
      <c r="A825" s="438" t="s">
        <v>319</v>
      </c>
      <c r="B825" s="438" t="s">
        <v>6005</v>
      </c>
    </row>
    <row r="826" spans="1:2">
      <c r="A826" s="438" t="s">
        <v>320</v>
      </c>
      <c r="B826" s="438" t="s">
        <v>6006</v>
      </c>
    </row>
    <row r="827" spans="1:2">
      <c r="A827" s="438" t="s">
        <v>321</v>
      </c>
      <c r="B827" s="438" t="s">
        <v>6007</v>
      </c>
    </row>
    <row r="828" spans="1:2">
      <c r="A828" s="438" t="s">
        <v>322</v>
      </c>
      <c r="B828" s="438" t="s">
        <v>6008</v>
      </c>
    </row>
    <row r="829" spans="1:2">
      <c r="A829" s="438" t="s">
        <v>323</v>
      </c>
      <c r="B829" s="438" t="s">
        <v>12210</v>
      </c>
    </row>
    <row r="830" spans="1:2">
      <c r="A830" s="438" t="s">
        <v>324</v>
      </c>
      <c r="B830" s="438" t="s">
        <v>6009</v>
      </c>
    </row>
    <row r="831" spans="1:2">
      <c r="A831" s="438" t="s">
        <v>50315</v>
      </c>
      <c r="B831" s="438" t="s">
        <v>50316</v>
      </c>
    </row>
    <row r="832" spans="1:2">
      <c r="A832" s="438" t="s">
        <v>50317</v>
      </c>
      <c r="B832" s="438" t="s">
        <v>50316</v>
      </c>
    </row>
    <row r="833" spans="1:2">
      <c r="A833" s="438" t="s">
        <v>50318</v>
      </c>
      <c r="B833" s="438" t="s">
        <v>50316</v>
      </c>
    </row>
    <row r="834" spans="1:2">
      <c r="A834" s="438" t="s">
        <v>50319</v>
      </c>
      <c r="B834" s="438" t="s">
        <v>50316</v>
      </c>
    </row>
    <row r="835" spans="1:2">
      <c r="A835" s="438" t="s">
        <v>50320</v>
      </c>
      <c r="B835" s="438" t="s">
        <v>50316</v>
      </c>
    </row>
    <row r="836" spans="1:2">
      <c r="A836" s="438" t="s">
        <v>50321</v>
      </c>
      <c r="B836" s="438" t="s">
        <v>50316</v>
      </c>
    </row>
    <row r="837" spans="1:2">
      <c r="A837" s="438" t="s">
        <v>50322</v>
      </c>
      <c r="B837" s="438" t="s">
        <v>50316</v>
      </c>
    </row>
    <row r="838" spans="1:2">
      <c r="A838" s="438" t="s">
        <v>50323</v>
      </c>
      <c r="B838" s="438" t="s">
        <v>50316</v>
      </c>
    </row>
    <row r="839" spans="1:2">
      <c r="A839" s="438" t="s">
        <v>50324</v>
      </c>
      <c r="B839" s="438" t="s">
        <v>50316</v>
      </c>
    </row>
    <row r="840" spans="1:2">
      <c r="A840" s="438" t="s">
        <v>50325</v>
      </c>
      <c r="B840" s="438" t="s">
        <v>50316</v>
      </c>
    </row>
    <row r="841" spans="1:2">
      <c r="A841" s="438" t="s">
        <v>50326</v>
      </c>
      <c r="B841" s="438" t="s">
        <v>50316</v>
      </c>
    </row>
    <row r="842" spans="1:2">
      <c r="A842" s="438" t="s">
        <v>325</v>
      </c>
      <c r="B842" s="438" t="s">
        <v>6010</v>
      </c>
    </row>
    <row r="843" spans="1:2">
      <c r="A843" s="438" t="s">
        <v>326</v>
      </c>
      <c r="B843" s="438" t="s">
        <v>6011</v>
      </c>
    </row>
    <row r="844" spans="1:2">
      <c r="A844" s="438" t="s">
        <v>50327</v>
      </c>
      <c r="B844" s="438" t="s">
        <v>50328</v>
      </c>
    </row>
    <row r="845" spans="1:2">
      <c r="A845" s="438" t="s">
        <v>50329</v>
      </c>
      <c r="B845" s="438" t="s">
        <v>50330</v>
      </c>
    </row>
    <row r="846" spans="1:2">
      <c r="A846" s="438" t="s">
        <v>50331</v>
      </c>
      <c r="B846" s="438" t="s">
        <v>50332</v>
      </c>
    </row>
    <row r="847" spans="1:2">
      <c r="A847" s="438" t="s">
        <v>50333</v>
      </c>
      <c r="B847" s="438" t="s">
        <v>50334</v>
      </c>
    </row>
    <row r="848" spans="1:2">
      <c r="A848" s="438" t="s">
        <v>50335</v>
      </c>
      <c r="B848" s="438" t="s">
        <v>50336</v>
      </c>
    </row>
    <row r="849" spans="1:2">
      <c r="A849" s="438" t="s">
        <v>50337</v>
      </c>
      <c r="B849" s="438" t="s">
        <v>50338</v>
      </c>
    </row>
    <row r="850" spans="1:2">
      <c r="A850" s="438" t="s">
        <v>50339</v>
      </c>
      <c r="B850" s="438" t="s">
        <v>50340</v>
      </c>
    </row>
    <row r="851" spans="1:2">
      <c r="A851" s="438" t="s">
        <v>50341</v>
      </c>
      <c r="B851" s="438" t="s">
        <v>50342</v>
      </c>
    </row>
    <row r="852" spans="1:2">
      <c r="A852" s="438" t="s">
        <v>50343</v>
      </c>
      <c r="B852" s="438" t="s">
        <v>50344</v>
      </c>
    </row>
    <row r="853" spans="1:2">
      <c r="A853" s="438" t="s">
        <v>50345</v>
      </c>
      <c r="B853" s="438" t="s">
        <v>50346</v>
      </c>
    </row>
    <row r="854" spans="1:2">
      <c r="A854" s="438" t="s">
        <v>50347</v>
      </c>
      <c r="B854" s="438" t="s">
        <v>50348</v>
      </c>
    </row>
    <row r="855" spans="1:2">
      <c r="A855" s="438" t="s">
        <v>50349</v>
      </c>
      <c r="B855" s="438" t="s">
        <v>50350</v>
      </c>
    </row>
    <row r="856" spans="1:2">
      <c r="A856" s="438" t="s">
        <v>50351</v>
      </c>
      <c r="B856" s="438" t="s">
        <v>50352</v>
      </c>
    </row>
    <row r="857" spans="1:2">
      <c r="A857" s="438" t="s">
        <v>50353</v>
      </c>
      <c r="B857" s="438" t="s">
        <v>50354</v>
      </c>
    </row>
    <row r="858" spans="1:2">
      <c r="A858" s="438" t="s">
        <v>50355</v>
      </c>
      <c r="B858" s="438" t="s">
        <v>50356</v>
      </c>
    </row>
    <row r="859" spans="1:2">
      <c r="A859" s="438" t="s">
        <v>50357</v>
      </c>
      <c r="B859" s="438" t="s">
        <v>50358</v>
      </c>
    </row>
    <row r="860" spans="1:2">
      <c r="A860" s="438" t="s">
        <v>50359</v>
      </c>
      <c r="B860" s="438" t="s">
        <v>50360</v>
      </c>
    </row>
    <row r="861" spans="1:2">
      <c r="A861" s="438" t="s">
        <v>50361</v>
      </c>
      <c r="B861" s="438" t="s">
        <v>50362</v>
      </c>
    </row>
    <row r="862" spans="1:2">
      <c r="A862" s="438" t="s">
        <v>50363</v>
      </c>
      <c r="B862" s="438" t="s">
        <v>50364</v>
      </c>
    </row>
    <row r="863" spans="1:2">
      <c r="A863" s="438" t="s">
        <v>50365</v>
      </c>
      <c r="B863" s="438" t="s">
        <v>50366</v>
      </c>
    </row>
    <row r="864" spans="1:2">
      <c r="A864" s="438" t="s">
        <v>50367</v>
      </c>
      <c r="B864" s="438" t="s">
        <v>50368</v>
      </c>
    </row>
    <row r="865" spans="1:2">
      <c r="A865" s="438" t="s">
        <v>50369</v>
      </c>
      <c r="B865" s="438" t="s">
        <v>57551</v>
      </c>
    </row>
    <row r="866" spans="1:2">
      <c r="A866" s="438" t="s">
        <v>50370</v>
      </c>
      <c r="B866" s="438" t="s">
        <v>50371</v>
      </c>
    </row>
    <row r="867" spans="1:2">
      <c r="A867" s="438" t="s">
        <v>50372</v>
      </c>
      <c r="B867" s="438" t="s">
        <v>50373</v>
      </c>
    </row>
    <row r="868" spans="1:2">
      <c r="A868" s="438" t="s">
        <v>50374</v>
      </c>
      <c r="B868" s="438" t="s">
        <v>50375</v>
      </c>
    </row>
    <row r="869" spans="1:2">
      <c r="A869" s="438" t="s">
        <v>50376</v>
      </c>
      <c r="B869" s="438" t="s">
        <v>50377</v>
      </c>
    </row>
    <row r="870" spans="1:2">
      <c r="A870" s="438" t="s">
        <v>50378</v>
      </c>
      <c r="B870" s="438" t="s">
        <v>50379</v>
      </c>
    </row>
    <row r="871" spans="1:2">
      <c r="A871" s="438" t="s">
        <v>50380</v>
      </c>
      <c r="B871" s="438" t="s">
        <v>50381</v>
      </c>
    </row>
    <row r="872" spans="1:2">
      <c r="A872" s="438" t="s">
        <v>50382</v>
      </c>
      <c r="B872" s="438" t="s">
        <v>50383</v>
      </c>
    </row>
    <row r="873" spans="1:2">
      <c r="A873" s="438" t="s">
        <v>50384</v>
      </c>
      <c r="B873" s="438" t="s">
        <v>50385</v>
      </c>
    </row>
    <row r="874" spans="1:2">
      <c r="A874" s="438" t="s">
        <v>50386</v>
      </c>
      <c r="B874" s="438" t="s">
        <v>50387</v>
      </c>
    </row>
    <row r="875" spans="1:2">
      <c r="A875" s="438" t="s">
        <v>50388</v>
      </c>
      <c r="B875" s="438" t="s">
        <v>50389</v>
      </c>
    </row>
    <row r="876" spans="1:2">
      <c r="A876" s="438" t="s">
        <v>50390</v>
      </c>
      <c r="B876" s="438" t="s">
        <v>50391</v>
      </c>
    </row>
    <row r="877" spans="1:2">
      <c r="A877" s="438" t="s">
        <v>50392</v>
      </c>
      <c r="B877" s="438" t="s">
        <v>50393</v>
      </c>
    </row>
    <row r="878" spans="1:2">
      <c r="A878" s="438" t="s">
        <v>50394</v>
      </c>
      <c r="B878" s="438" t="s">
        <v>50395</v>
      </c>
    </row>
    <row r="879" spans="1:2">
      <c r="A879" s="438" t="s">
        <v>50396</v>
      </c>
      <c r="B879" s="438" t="s">
        <v>50397</v>
      </c>
    </row>
    <row r="880" spans="1:2">
      <c r="A880" s="438" t="s">
        <v>50398</v>
      </c>
      <c r="B880" s="438" t="s">
        <v>50399</v>
      </c>
    </row>
    <row r="881" spans="1:2">
      <c r="A881" s="438" t="s">
        <v>50400</v>
      </c>
      <c r="B881" s="438" t="s">
        <v>50401</v>
      </c>
    </row>
    <row r="882" spans="1:2">
      <c r="A882" s="438" t="s">
        <v>50402</v>
      </c>
      <c r="B882" s="438" t="s">
        <v>50403</v>
      </c>
    </row>
    <row r="883" spans="1:2">
      <c r="A883" s="438" t="s">
        <v>50404</v>
      </c>
      <c r="B883" s="438" t="s">
        <v>50405</v>
      </c>
    </row>
    <row r="884" spans="1:2">
      <c r="A884" s="438" t="s">
        <v>50406</v>
      </c>
      <c r="B884" s="438" t="s">
        <v>50407</v>
      </c>
    </row>
    <row r="885" spans="1:2">
      <c r="A885" s="438" t="s">
        <v>50408</v>
      </c>
      <c r="B885" s="438" t="s">
        <v>50409</v>
      </c>
    </row>
    <row r="886" spans="1:2">
      <c r="A886" s="438" t="s">
        <v>50410</v>
      </c>
      <c r="B886" s="438" t="s">
        <v>50411</v>
      </c>
    </row>
    <row r="887" spans="1:2">
      <c r="A887" s="438" t="s">
        <v>50412</v>
      </c>
      <c r="B887" s="438" t="s">
        <v>50413</v>
      </c>
    </row>
    <row r="888" spans="1:2">
      <c r="A888" s="438" t="s">
        <v>50414</v>
      </c>
      <c r="B888" s="438" t="s">
        <v>50415</v>
      </c>
    </row>
    <row r="889" spans="1:2">
      <c r="A889" s="438" t="s">
        <v>50416</v>
      </c>
      <c r="B889" s="438" t="s">
        <v>57552</v>
      </c>
    </row>
    <row r="890" spans="1:2">
      <c r="A890" s="438" t="s">
        <v>50417</v>
      </c>
      <c r="B890" s="438" t="s">
        <v>57553</v>
      </c>
    </row>
    <row r="891" spans="1:2">
      <c r="A891" s="438" t="s">
        <v>50418</v>
      </c>
      <c r="B891" s="438" t="s">
        <v>57554</v>
      </c>
    </row>
    <row r="892" spans="1:2">
      <c r="A892" s="438" t="s">
        <v>50419</v>
      </c>
      <c r="B892" s="438" t="s">
        <v>50420</v>
      </c>
    </row>
    <row r="893" spans="1:2">
      <c r="A893" s="438" t="s">
        <v>50421</v>
      </c>
      <c r="B893" s="438" t="s">
        <v>50422</v>
      </c>
    </row>
    <row r="894" spans="1:2">
      <c r="A894" s="438" t="s">
        <v>50423</v>
      </c>
      <c r="B894" s="438" t="s">
        <v>57555</v>
      </c>
    </row>
    <row r="895" spans="1:2">
      <c r="A895" s="438" t="s">
        <v>50424</v>
      </c>
      <c r="B895" s="438" t="s">
        <v>57556</v>
      </c>
    </row>
    <row r="896" spans="1:2">
      <c r="A896" s="438" t="s">
        <v>50425</v>
      </c>
      <c r="B896" s="438" t="s">
        <v>57557</v>
      </c>
    </row>
    <row r="897" spans="1:2">
      <c r="A897" s="438" t="s">
        <v>50426</v>
      </c>
      <c r="B897" s="438" t="s">
        <v>57558</v>
      </c>
    </row>
    <row r="898" spans="1:2">
      <c r="A898" s="438" t="s">
        <v>50427</v>
      </c>
      <c r="B898" s="438" t="s">
        <v>57559</v>
      </c>
    </row>
    <row r="899" spans="1:2">
      <c r="A899" s="438" t="s">
        <v>50428</v>
      </c>
      <c r="B899" s="438" t="s">
        <v>57560</v>
      </c>
    </row>
    <row r="900" spans="1:2">
      <c r="A900" s="438" t="s">
        <v>50429</v>
      </c>
      <c r="B900" s="438" t="s">
        <v>57561</v>
      </c>
    </row>
    <row r="901" spans="1:2">
      <c r="A901" s="438" t="s">
        <v>50430</v>
      </c>
      <c r="B901" s="438" t="s">
        <v>57562</v>
      </c>
    </row>
    <row r="902" spans="1:2">
      <c r="A902" s="438" t="s">
        <v>50431</v>
      </c>
      <c r="B902" s="438" t="s">
        <v>57563</v>
      </c>
    </row>
    <row r="903" spans="1:2">
      <c r="A903" s="438" t="s">
        <v>50432</v>
      </c>
      <c r="B903" s="438" t="s">
        <v>57564</v>
      </c>
    </row>
    <row r="904" spans="1:2">
      <c r="A904" s="438" t="s">
        <v>50433</v>
      </c>
      <c r="B904" s="438" t="s">
        <v>57565</v>
      </c>
    </row>
    <row r="905" spans="1:2">
      <c r="A905" s="438" t="s">
        <v>50434</v>
      </c>
      <c r="B905" s="438" t="s">
        <v>57566</v>
      </c>
    </row>
    <row r="906" spans="1:2">
      <c r="A906" s="438" t="s">
        <v>50435</v>
      </c>
      <c r="B906" s="438" t="s">
        <v>57567</v>
      </c>
    </row>
    <row r="907" spans="1:2">
      <c r="A907" s="438" t="s">
        <v>50436</v>
      </c>
      <c r="B907" s="438" t="s">
        <v>57568</v>
      </c>
    </row>
    <row r="908" spans="1:2">
      <c r="A908" s="438" t="s">
        <v>50437</v>
      </c>
      <c r="B908" s="438" t="s">
        <v>57569</v>
      </c>
    </row>
    <row r="909" spans="1:2">
      <c r="A909" s="438" t="s">
        <v>50438</v>
      </c>
      <c r="B909" s="438" t="s">
        <v>57570</v>
      </c>
    </row>
    <row r="910" spans="1:2">
      <c r="A910" s="438" t="s">
        <v>50439</v>
      </c>
      <c r="B910" s="438" t="s">
        <v>57571</v>
      </c>
    </row>
    <row r="911" spans="1:2">
      <c r="A911" s="438" t="s">
        <v>50440</v>
      </c>
      <c r="B911" s="438" t="s">
        <v>57572</v>
      </c>
    </row>
    <row r="912" spans="1:2">
      <c r="A912" s="438" t="s">
        <v>50441</v>
      </c>
      <c r="B912" s="438" t="s">
        <v>57573</v>
      </c>
    </row>
    <row r="913" spans="1:2">
      <c r="A913" s="438" t="s">
        <v>50442</v>
      </c>
      <c r="B913" s="438" t="s">
        <v>57574</v>
      </c>
    </row>
    <row r="914" spans="1:2">
      <c r="A914" s="438" t="s">
        <v>50443</v>
      </c>
      <c r="B914" s="438" t="s">
        <v>57575</v>
      </c>
    </row>
    <row r="915" spans="1:2">
      <c r="A915" s="438" t="s">
        <v>50444</v>
      </c>
      <c r="B915" s="438" t="s">
        <v>57576</v>
      </c>
    </row>
    <row r="916" spans="1:2">
      <c r="A916" s="438" t="s">
        <v>59766</v>
      </c>
      <c r="B916" s="438" t="s">
        <v>59767</v>
      </c>
    </row>
    <row r="917" spans="1:2">
      <c r="A917" s="438" t="s">
        <v>50445</v>
      </c>
      <c r="B917" s="438" t="s">
        <v>50446</v>
      </c>
    </row>
    <row r="918" spans="1:2">
      <c r="A918" s="438" t="s">
        <v>50447</v>
      </c>
      <c r="B918" s="438" t="s">
        <v>50448</v>
      </c>
    </row>
    <row r="919" spans="1:2">
      <c r="A919" s="438" t="s">
        <v>50449</v>
      </c>
      <c r="B919" s="438" t="s">
        <v>50450</v>
      </c>
    </row>
    <row r="920" spans="1:2">
      <c r="A920" s="438" t="s">
        <v>50451</v>
      </c>
      <c r="B920" s="438" t="s">
        <v>50452</v>
      </c>
    </row>
    <row r="921" spans="1:2">
      <c r="A921" s="438" t="s">
        <v>50453</v>
      </c>
      <c r="B921" s="438" t="s">
        <v>50454</v>
      </c>
    </row>
    <row r="922" spans="1:2">
      <c r="A922" s="438" t="s">
        <v>50455</v>
      </c>
      <c r="B922" s="438" t="s">
        <v>50456</v>
      </c>
    </row>
    <row r="923" spans="1:2">
      <c r="A923" s="438" t="s">
        <v>50457</v>
      </c>
      <c r="B923" s="438" t="s">
        <v>50458</v>
      </c>
    </row>
    <row r="924" spans="1:2">
      <c r="A924" s="438" t="s">
        <v>50459</v>
      </c>
      <c r="B924" s="438" t="s">
        <v>50460</v>
      </c>
    </row>
    <row r="925" spans="1:2">
      <c r="A925" s="438" t="s">
        <v>50461</v>
      </c>
      <c r="B925" s="438" t="s">
        <v>50462</v>
      </c>
    </row>
    <row r="926" spans="1:2">
      <c r="A926" s="438" t="s">
        <v>50463</v>
      </c>
      <c r="B926" s="438" t="s">
        <v>50464</v>
      </c>
    </row>
    <row r="927" spans="1:2">
      <c r="A927" s="438" t="s">
        <v>50465</v>
      </c>
      <c r="B927" s="438" t="s">
        <v>50466</v>
      </c>
    </row>
    <row r="928" spans="1:2">
      <c r="A928" s="438" t="s">
        <v>50467</v>
      </c>
      <c r="B928" s="438" t="s">
        <v>50468</v>
      </c>
    </row>
    <row r="929" spans="1:2">
      <c r="A929" s="438" t="s">
        <v>50469</v>
      </c>
      <c r="B929" s="438" t="s">
        <v>50470</v>
      </c>
    </row>
    <row r="930" spans="1:2">
      <c r="A930" s="438" t="s">
        <v>50471</v>
      </c>
      <c r="B930" s="438" t="s">
        <v>50472</v>
      </c>
    </row>
    <row r="931" spans="1:2">
      <c r="A931" s="438" t="s">
        <v>50473</v>
      </c>
      <c r="B931" s="438" t="s">
        <v>50474</v>
      </c>
    </row>
    <row r="932" spans="1:2">
      <c r="A932" s="438" t="s">
        <v>50475</v>
      </c>
      <c r="B932" s="438" t="s">
        <v>50476</v>
      </c>
    </row>
    <row r="933" spans="1:2">
      <c r="A933" s="438" t="s">
        <v>50477</v>
      </c>
      <c r="B933" s="438" t="s">
        <v>50478</v>
      </c>
    </row>
    <row r="934" spans="1:2">
      <c r="A934" s="438" t="s">
        <v>50479</v>
      </c>
      <c r="B934" s="438" t="s">
        <v>50480</v>
      </c>
    </row>
    <row r="935" spans="1:2">
      <c r="A935" s="438" t="s">
        <v>50481</v>
      </c>
      <c r="B935" s="438" t="s">
        <v>50482</v>
      </c>
    </row>
    <row r="936" spans="1:2">
      <c r="A936" s="438" t="s">
        <v>50483</v>
      </c>
      <c r="B936" s="438" t="s">
        <v>50484</v>
      </c>
    </row>
    <row r="937" spans="1:2">
      <c r="A937" s="438" t="s">
        <v>50485</v>
      </c>
      <c r="B937" s="438" t="s">
        <v>50486</v>
      </c>
    </row>
    <row r="938" spans="1:2">
      <c r="A938" s="438" t="s">
        <v>50487</v>
      </c>
      <c r="B938" s="438" t="s">
        <v>50488</v>
      </c>
    </row>
    <row r="939" spans="1:2">
      <c r="A939" s="438" t="s">
        <v>50489</v>
      </c>
      <c r="B939" s="438" t="s">
        <v>50490</v>
      </c>
    </row>
    <row r="940" spans="1:2">
      <c r="A940" s="438" t="s">
        <v>50491</v>
      </c>
      <c r="B940" s="438" t="s">
        <v>50492</v>
      </c>
    </row>
    <row r="941" spans="1:2">
      <c r="A941" s="438" t="s">
        <v>50493</v>
      </c>
      <c r="B941" s="438" t="s">
        <v>50494</v>
      </c>
    </row>
    <row r="942" spans="1:2">
      <c r="A942" s="438" t="s">
        <v>50495</v>
      </c>
      <c r="B942" s="438" t="s">
        <v>50496</v>
      </c>
    </row>
    <row r="943" spans="1:2">
      <c r="A943" s="438" t="s">
        <v>50497</v>
      </c>
      <c r="B943" s="438" t="s">
        <v>50498</v>
      </c>
    </row>
    <row r="944" spans="1:2">
      <c r="A944" s="438" t="s">
        <v>50499</v>
      </c>
      <c r="B944" s="438" t="s">
        <v>57577</v>
      </c>
    </row>
    <row r="945" spans="1:2">
      <c r="A945" s="438" t="s">
        <v>50500</v>
      </c>
      <c r="B945" s="438" t="s">
        <v>50501</v>
      </c>
    </row>
    <row r="946" spans="1:2">
      <c r="A946" s="438" t="s">
        <v>50502</v>
      </c>
      <c r="B946" s="438" t="s">
        <v>50503</v>
      </c>
    </row>
    <row r="947" spans="1:2">
      <c r="A947" s="438" t="s">
        <v>50504</v>
      </c>
      <c r="B947" s="438" t="s">
        <v>50505</v>
      </c>
    </row>
    <row r="948" spans="1:2">
      <c r="A948" s="438" t="s">
        <v>50506</v>
      </c>
      <c r="B948" s="438" t="s">
        <v>50507</v>
      </c>
    </row>
    <row r="949" spans="1:2">
      <c r="A949" s="438" t="s">
        <v>50508</v>
      </c>
      <c r="B949" s="438" t="s">
        <v>50509</v>
      </c>
    </row>
    <row r="950" spans="1:2">
      <c r="A950" s="438" t="s">
        <v>50510</v>
      </c>
      <c r="B950" s="438" t="s">
        <v>50511</v>
      </c>
    </row>
    <row r="951" spans="1:2">
      <c r="A951" s="438" t="s">
        <v>50512</v>
      </c>
      <c r="B951" s="438" t="s">
        <v>50513</v>
      </c>
    </row>
    <row r="952" spans="1:2">
      <c r="A952" s="438" t="s">
        <v>50514</v>
      </c>
      <c r="B952" s="438" t="s">
        <v>50515</v>
      </c>
    </row>
    <row r="953" spans="1:2">
      <c r="A953" s="438" t="s">
        <v>50516</v>
      </c>
      <c r="B953" s="438" t="s">
        <v>50517</v>
      </c>
    </row>
    <row r="954" spans="1:2">
      <c r="A954" s="438" t="s">
        <v>50518</v>
      </c>
      <c r="B954" s="438" t="s">
        <v>50519</v>
      </c>
    </row>
    <row r="955" spans="1:2">
      <c r="A955" s="438" t="s">
        <v>50520</v>
      </c>
      <c r="B955" s="438" t="s">
        <v>50521</v>
      </c>
    </row>
    <row r="956" spans="1:2">
      <c r="A956" s="438" t="s">
        <v>50522</v>
      </c>
      <c r="B956" s="438" t="s">
        <v>50523</v>
      </c>
    </row>
    <row r="957" spans="1:2">
      <c r="A957" s="438" t="s">
        <v>50524</v>
      </c>
      <c r="B957" s="438" t="s">
        <v>50525</v>
      </c>
    </row>
    <row r="958" spans="1:2">
      <c r="A958" s="438" t="s">
        <v>50526</v>
      </c>
      <c r="B958" s="438" t="s">
        <v>50527</v>
      </c>
    </row>
    <row r="959" spans="1:2">
      <c r="A959" s="438" t="s">
        <v>50528</v>
      </c>
      <c r="B959" s="438" t="s">
        <v>50529</v>
      </c>
    </row>
    <row r="960" spans="1:2">
      <c r="A960" s="438" t="s">
        <v>50530</v>
      </c>
      <c r="B960" s="438" t="s">
        <v>50531</v>
      </c>
    </row>
    <row r="961" spans="1:2">
      <c r="A961" s="438" t="s">
        <v>50532</v>
      </c>
      <c r="B961" s="438" t="s">
        <v>50533</v>
      </c>
    </row>
    <row r="962" spans="1:2">
      <c r="A962" s="438" t="s">
        <v>50534</v>
      </c>
      <c r="B962" s="438" t="s">
        <v>50535</v>
      </c>
    </row>
    <row r="963" spans="1:2">
      <c r="A963" s="438" t="s">
        <v>50536</v>
      </c>
      <c r="B963" s="438" t="s">
        <v>50537</v>
      </c>
    </row>
    <row r="964" spans="1:2">
      <c r="A964" s="438" t="s">
        <v>50538</v>
      </c>
      <c r="B964" s="438" t="s">
        <v>50539</v>
      </c>
    </row>
    <row r="965" spans="1:2">
      <c r="A965" s="438" t="s">
        <v>50540</v>
      </c>
      <c r="B965" s="438" t="s">
        <v>50541</v>
      </c>
    </row>
    <row r="966" spans="1:2">
      <c r="A966" s="438" t="s">
        <v>50542</v>
      </c>
      <c r="B966" s="438" t="s">
        <v>50543</v>
      </c>
    </row>
    <row r="967" spans="1:2">
      <c r="A967" s="438" t="s">
        <v>50544</v>
      </c>
      <c r="B967" s="438" t="s">
        <v>50545</v>
      </c>
    </row>
    <row r="968" spans="1:2">
      <c r="A968" s="438" t="s">
        <v>50546</v>
      </c>
      <c r="B968" s="438" t="s">
        <v>50547</v>
      </c>
    </row>
    <row r="969" spans="1:2">
      <c r="A969" s="438" t="s">
        <v>50548</v>
      </c>
      <c r="B969" s="438" t="s">
        <v>50549</v>
      </c>
    </row>
    <row r="970" spans="1:2">
      <c r="A970" s="438" t="s">
        <v>50550</v>
      </c>
      <c r="B970" s="438" t="s">
        <v>50551</v>
      </c>
    </row>
    <row r="971" spans="1:2">
      <c r="A971" s="438" t="s">
        <v>50552</v>
      </c>
      <c r="B971" s="438" t="s">
        <v>50553</v>
      </c>
    </row>
    <row r="972" spans="1:2">
      <c r="A972" s="438" t="s">
        <v>50554</v>
      </c>
      <c r="B972" s="438" t="s">
        <v>50555</v>
      </c>
    </row>
    <row r="973" spans="1:2">
      <c r="A973" s="438" t="s">
        <v>50556</v>
      </c>
      <c r="B973" s="438" t="s">
        <v>50557</v>
      </c>
    </row>
    <row r="974" spans="1:2">
      <c r="A974" s="438" t="s">
        <v>50558</v>
      </c>
      <c r="B974" s="438" t="s">
        <v>57578</v>
      </c>
    </row>
    <row r="975" spans="1:2">
      <c r="A975" s="438" t="s">
        <v>50559</v>
      </c>
      <c r="B975" s="438" t="s">
        <v>57579</v>
      </c>
    </row>
    <row r="976" spans="1:2">
      <c r="A976" s="438" t="s">
        <v>50560</v>
      </c>
      <c r="B976" s="438" t="s">
        <v>57580</v>
      </c>
    </row>
    <row r="977" spans="1:2">
      <c r="A977" s="438" t="s">
        <v>50561</v>
      </c>
      <c r="B977" s="438" t="s">
        <v>50562</v>
      </c>
    </row>
    <row r="978" spans="1:2">
      <c r="A978" s="438" t="s">
        <v>50563</v>
      </c>
      <c r="B978" s="438" t="s">
        <v>50564</v>
      </c>
    </row>
    <row r="979" spans="1:2">
      <c r="A979" s="438" t="s">
        <v>50565</v>
      </c>
      <c r="B979" s="438" t="s">
        <v>57581</v>
      </c>
    </row>
    <row r="980" spans="1:2">
      <c r="A980" s="438" t="s">
        <v>50566</v>
      </c>
      <c r="B980" s="438" t="s">
        <v>57582</v>
      </c>
    </row>
    <row r="981" spans="1:2">
      <c r="A981" s="438" t="s">
        <v>50567</v>
      </c>
      <c r="B981" s="438" t="s">
        <v>57583</v>
      </c>
    </row>
    <row r="982" spans="1:2">
      <c r="A982" s="438" t="s">
        <v>50568</v>
      </c>
      <c r="B982" s="438" t="s">
        <v>57584</v>
      </c>
    </row>
    <row r="983" spans="1:2">
      <c r="A983" s="438" t="s">
        <v>50569</v>
      </c>
      <c r="B983" s="438" t="s">
        <v>57585</v>
      </c>
    </row>
    <row r="984" spans="1:2">
      <c r="A984" s="438" t="s">
        <v>50570</v>
      </c>
      <c r="B984" s="438" t="s">
        <v>57586</v>
      </c>
    </row>
    <row r="985" spans="1:2">
      <c r="A985" s="438" t="s">
        <v>50571</v>
      </c>
      <c r="B985" s="438" t="s">
        <v>57587</v>
      </c>
    </row>
    <row r="986" spans="1:2">
      <c r="A986" s="438" t="s">
        <v>50572</v>
      </c>
      <c r="B986" s="438" t="s">
        <v>57588</v>
      </c>
    </row>
    <row r="987" spans="1:2">
      <c r="A987" s="438" t="s">
        <v>50573</v>
      </c>
      <c r="B987" s="438" t="s">
        <v>57589</v>
      </c>
    </row>
    <row r="988" spans="1:2">
      <c r="A988" s="438" t="s">
        <v>50574</v>
      </c>
      <c r="B988" s="438" t="s">
        <v>57590</v>
      </c>
    </row>
    <row r="989" spans="1:2">
      <c r="A989" s="438" t="s">
        <v>50575</v>
      </c>
      <c r="B989" s="438" t="s">
        <v>57591</v>
      </c>
    </row>
    <row r="990" spans="1:2">
      <c r="A990" s="438" t="s">
        <v>50576</v>
      </c>
      <c r="B990" s="438" t="s">
        <v>57592</v>
      </c>
    </row>
    <row r="991" spans="1:2">
      <c r="A991" s="438" t="s">
        <v>50577</v>
      </c>
      <c r="B991" s="438" t="s">
        <v>57593</v>
      </c>
    </row>
    <row r="992" spans="1:2">
      <c r="A992" s="438" t="s">
        <v>50578</v>
      </c>
      <c r="B992" s="438" t="s">
        <v>57594</v>
      </c>
    </row>
    <row r="993" spans="1:2">
      <c r="A993" s="438" t="s">
        <v>50579</v>
      </c>
      <c r="B993" s="438" t="s">
        <v>57595</v>
      </c>
    </row>
    <row r="994" spans="1:2">
      <c r="A994" s="438" t="s">
        <v>50580</v>
      </c>
      <c r="B994" s="438" t="s">
        <v>57596</v>
      </c>
    </row>
    <row r="995" spans="1:2">
      <c r="A995" s="438" t="s">
        <v>50581</v>
      </c>
      <c r="B995" s="438" t="s">
        <v>57597</v>
      </c>
    </row>
    <row r="996" spans="1:2">
      <c r="A996" s="438" t="s">
        <v>50582</v>
      </c>
      <c r="B996" s="438" t="s">
        <v>57598</v>
      </c>
    </row>
    <row r="997" spans="1:2">
      <c r="A997" s="438" t="s">
        <v>50583</v>
      </c>
      <c r="B997" s="438" t="s">
        <v>57599</v>
      </c>
    </row>
    <row r="998" spans="1:2">
      <c r="A998" s="438" t="s">
        <v>50584</v>
      </c>
      <c r="B998" s="438" t="s">
        <v>57600</v>
      </c>
    </row>
    <row r="999" spans="1:2">
      <c r="A999" s="438" t="s">
        <v>50585</v>
      </c>
      <c r="B999" s="438" t="s">
        <v>57601</v>
      </c>
    </row>
    <row r="1000" spans="1:2">
      <c r="A1000" s="438" t="s">
        <v>50586</v>
      </c>
      <c r="B1000" s="438" t="s">
        <v>57602</v>
      </c>
    </row>
    <row r="1001" spans="1:2">
      <c r="A1001" s="438" t="s">
        <v>59768</v>
      </c>
      <c r="B1001" s="438" t="s">
        <v>59769</v>
      </c>
    </row>
    <row r="1002" spans="1:2">
      <c r="A1002" s="438" t="s">
        <v>50587</v>
      </c>
      <c r="B1002" s="438" t="s">
        <v>50588</v>
      </c>
    </row>
    <row r="1003" spans="1:2">
      <c r="A1003" s="438" t="s">
        <v>50589</v>
      </c>
      <c r="B1003" s="438" t="s">
        <v>50590</v>
      </c>
    </row>
    <row r="1004" spans="1:2">
      <c r="A1004" s="438" t="s">
        <v>50591</v>
      </c>
      <c r="B1004" s="438" t="s">
        <v>50592</v>
      </c>
    </row>
    <row r="1005" spans="1:2">
      <c r="A1005" s="438" t="s">
        <v>50593</v>
      </c>
      <c r="B1005" s="438" t="s">
        <v>50594</v>
      </c>
    </row>
    <row r="1006" spans="1:2">
      <c r="A1006" s="438" t="s">
        <v>50595</v>
      </c>
      <c r="B1006" s="438" t="s">
        <v>50596</v>
      </c>
    </row>
    <row r="1007" spans="1:2">
      <c r="A1007" s="438" t="s">
        <v>50597</v>
      </c>
      <c r="B1007" s="438" t="s">
        <v>50598</v>
      </c>
    </row>
    <row r="1008" spans="1:2">
      <c r="A1008" s="438" t="s">
        <v>50599</v>
      </c>
      <c r="B1008" s="438" t="s">
        <v>50600</v>
      </c>
    </row>
    <row r="1009" spans="1:2">
      <c r="A1009" s="438" t="s">
        <v>50601</v>
      </c>
      <c r="B1009" s="438" t="s">
        <v>50602</v>
      </c>
    </row>
    <row r="1010" spans="1:2">
      <c r="A1010" s="438" t="s">
        <v>50603</v>
      </c>
      <c r="B1010" s="438" t="s">
        <v>50604</v>
      </c>
    </row>
    <row r="1011" spans="1:2">
      <c r="A1011" s="438" t="s">
        <v>50605</v>
      </c>
      <c r="B1011" s="438" t="s">
        <v>50606</v>
      </c>
    </row>
    <row r="1012" spans="1:2">
      <c r="A1012" s="438" t="s">
        <v>50607</v>
      </c>
      <c r="B1012" s="438" t="s">
        <v>50608</v>
      </c>
    </row>
    <row r="1013" spans="1:2">
      <c r="A1013" s="438" t="s">
        <v>50609</v>
      </c>
      <c r="B1013" s="438" t="s">
        <v>50610</v>
      </c>
    </row>
    <row r="1014" spans="1:2">
      <c r="A1014" s="438" t="s">
        <v>50611</v>
      </c>
      <c r="B1014" s="438" t="s">
        <v>57603</v>
      </c>
    </row>
    <row r="1015" spans="1:2">
      <c r="A1015" s="438" t="s">
        <v>50612</v>
      </c>
      <c r="B1015" s="438" t="s">
        <v>50613</v>
      </c>
    </row>
    <row r="1016" spans="1:2">
      <c r="A1016" s="438" t="s">
        <v>50614</v>
      </c>
      <c r="B1016" s="438" t="s">
        <v>50615</v>
      </c>
    </row>
    <row r="1017" spans="1:2">
      <c r="A1017" s="438" t="s">
        <v>50616</v>
      </c>
      <c r="B1017" s="438" t="s">
        <v>50617</v>
      </c>
    </row>
    <row r="1018" spans="1:2">
      <c r="A1018" s="438" t="s">
        <v>50618</v>
      </c>
      <c r="B1018" s="438" t="s">
        <v>50619</v>
      </c>
    </row>
    <row r="1019" spans="1:2">
      <c r="A1019" s="438" t="s">
        <v>50620</v>
      </c>
      <c r="B1019" s="438" t="s">
        <v>50621</v>
      </c>
    </row>
    <row r="1020" spans="1:2">
      <c r="A1020" s="438" t="s">
        <v>50622</v>
      </c>
      <c r="B1020" s="438" t="s">
        <v>50623</v>
      </c>
    </row>
    <row r="1021" spans="1:2">
      <c r="A1021" s="438" t="s">
        <v>50624</v>
      </c>
      <c r="B1021" s="438" t="s">
        <v>50625</v>
      </c>
    </row>
    <row r="1022" spans="1:2">
      <c r="A1022" s="438" t="s">
        <v>50626</v>
      </c>
      <c r="B1022" s="438" t="s">
        <v>50627</v>
      </c>
    </row>
    <row r="1023" spans="1:2">
      <c r="A1023" s="438" t="s">
        <v>50628</v>
      </c>
      <c r="B1023" s="438" t="s">
        <v>50629</v>
      </c>
    </row>
    <row r="1024" spans="1:2">
      <c r="A1024" s="438" t="s">
        <v>50630</v>
      </c>
      <c r="B1024" s="438" t="s">
        <v>50631</v>
      </c>
    </row>
    <row r="1025" spans="1:2">
      <c r="A1025" s="438" t="s">
        <v>50632</v>
      </c>
      <c r="B1025" s="438" t="s">
        <v>50633</v>
      </c>
    </row>
    <row r="1026" spans="1:2">
      <c r="A1026" s="438" t="s">
        <v>50634</v>
      </c>
      <c r="B1026" s="438" t="s">
        <v>50635</v>
      </c>
    </row>
    <row r="1027" spans="1:2">
      <c r="A1027" s="438" t="s">
        <v>50636</v>
      </c>
      <c r="B1027" s="438" t="s">
        <v>50637</v>
      </c>
    </row>
    <row r="1028" spans="1:2">
      <c r="A1028" s="438" t="s">
        <v>50638</v>
      </c>
      <c r="B1028" s="438" t="s">
        <v>50639</v>
      </c>
    </row>
    <row r="1029" spans="1:2">
      <c r="A1029" s="438" t="s">
        <v>50640</v>
      </c>
      <c r="B1029" s="438" t="s">
        <v>57604</v>
      </c>
    </row>
    <row r="1030" spans="1:2">
      <c r="A1030" s="438" t="s">
        <v>50641</v>
      </c>
      <c r="B1030" s="438" t="s">
        <v>57605</v>
      </c>
    </row>
    <row r="1031" spans="1:2">
      <c r="A1031" s="438" t="s">
        <v>50642</v>
      </c>
      <c r="B1031" s="438" t="s">
        <v>57606</v>
      </c>
    </row>
    <row r="1032" spans="1:2">
      <c r="A1032" s="438" t="s">
        <v>50643</v>
      </c>
      <c r="B1032" s="438" t="s">
        <v>50644</v>
      </c>
    </row>
    <row r="1033" spans="1:2">
      <c r="A1033" s="438" t="s">
        <v>50645</v>
      </c>
      <c r="B1033" s="438" t="s">
        <v>50646</v>
      </c>
    </row>
    <row r="1034" spans="1:2">
      <c r="A1034" s="438" t="s">
        <v>50647</v>
      </c>
      <c r="B1034" s="438" t="s">
        <v>57607</v>
      </c>
    </row>
    <row r="1035" spans="1:2">
      <c r="A1035" s="438" t="s">
        <v>50648</v>
      </c>
      <c r="B1035" s="438" t="s">
        <v>57608</v>
      </c>
    </row>
    <row r="1036" spans="1:2">
      <c r="A1036" s="438" t="s">
        <v>50649</v>
      </c>
      <c r="B1036" s="438" t="s">
        <v>57609</v>
      </c>
    </row>
    <row r="1037" spans="1:2">
      <c r="A1037" s="438" t="s">
        <v>50650</v>
      </c>
      <c r="B1037" s="438" t="s">
        <v>57610</v>
      </c>
    </row>
    <row r="1038" spans="1:2">
      <c r="A1038" s="438" t="s">
        <v>50651</v>
      </c>
      <c r="B1038" s="438" t="s">
        <v>57611</v>
      </c>
    </row>
    <row r="1039" spans="1:2">
      <c r="A1039" s="438" t="s">
        <v>50652</v>
      </c>
      <c r="B1039" s="438" t="s">
        <v>57612</v>
      </c>
    </row>
    <row r="1040" spans="1:2">
      <c r="A1040" s="438" t="s">
        <v>50653</v>
      </c>
      <c r="B1040" s="438" t="s">
        <v>57613</v>
      </c>
    </row>
    <row r="1041" spans="1:2">
      <c r="A1041" s="438" t="s">
        <v>50654</v>
      </c>
      <c r="B1041" s="438" t="s">
        <v>57614</v>
      </c>
    </row>
    <row r="1042" spans="1:2">
      <c r="A1042" s="438" t="s">
        <v>50655</v>
      </c>
      <c r="B1042" s="438" t="s">
        <v>57615</v>
      </c>
    </row>
    <row r="1043" spans="1:2">
      <c r="A1043" s="438" t="s">
        <v>50656</v>
      </c>
      <c r="B1043" s="438" t="s">
        <v>57616</v>
      </c>
    </row>
    <row r="1044" spans="1:2">
      <c r="A1044" s="438" t="s">
        <v>50657</v>
      </c>
      <c r="B1044" s="438" t="s">
        <v>57617</v>
      </c>
    </row>
    <row r="1045" spans="1:2">
      <c r="A1045" s="438" t="s">
        <v>50658</v>
      </c>
      <c r="B1045" s="438" t="s">
        <v>57618</v>
      </c>
    </row>
    <row r="1046" spans="1:2">
      <c r="A1046" s="438" t="s">
        <v>50659</v>
      </c>
      <c r="B1046" s="438" t="s">
        <v>57619</v>
      </c>
    </row>
    <row r="1047" spans="1:2">
      <c r="A1047" s="438" t="s">
        <v>50660</v>
      </c>
      <c r="B1047" s="438" t="s">
        <v>57620</v>
      </c>
    </row>
    <row r="1048" spans="1:2">
      <c r="A1048" s="438" t="s">
        <v>50661</v>
      </c>
      <c r="B1048" s="438" t="s">
        <v>57621</v>
      </c>
    </row>
    <row r="1049" spans="1:2">
      <c r="A1049" s="438" t="s">
        <v>50662</v>
      </c>
      <c r="B1049" s="438" t="s">
        <v>57622</v>
      </c>
    </row>
    <row r="1050" spans="1:2">
      <c r="A1050" s="438" t="s">
        <v>50663</v>
      </c>
      <c r="B1050" s="438" t="s">
        <v>57623</v>
      </c>
    </row>
    <row r="1051" spans="1:2">
      <c r="A1051" s="438" t="s">
        <v>50664</v>
      </c>
      <c r="B1051" s="438" t="s">
        <v>57624</v>
      </c>
    </row>
    <row r="1052" spans="1:2">
      <c r="A1052" s="438" t="s">
        <v>50665</v>
      </c>
      <c r="B1052" s="438" t="s">
        <v>57625</v>
      </c>
    </row>
    <row r="1053" spans="1:2">
      <c r="A1053" s="438" t="s">
        <v>50666</v>
      </c>
      <c r="B1053" s="438" t="s">
        <v>57626</v>
      </c>
    </row>
    <row r="1054" spans="1:2">
      <c r="A1054" s="438" t="s">
        <v>50667</v>
      </c>
      <c r="B1054" s="438" t="s">
        <v>57627</v>
      </c>
    </row>
    <row r="1055" spans="1:2">
      <c r="A1055" s="438" t="s">
        <v>50668</v>
      </c>
      <c r="B1055" s="438" t="s">
        <v>57628</v>
      </c>
    </row>
    <row r="1056" spans="1:2">
      <c r="A1056" s="438" t="s">
        <v>59770</v>
      </c>
      <c r="B1056" s="438" t="s">
        <v>59771</v>
      </c>
    </row>
    <row r="1057" spans="1:2">
      <c r="A1057" s="438" t="s">
        <v>50669</v>
      </c>
      <c r="B1057" s="438" t="s">
        <v>50670</v>
      </c>
    </row>
    <row r="1058" spans="1:2">
      <c r="A1058" s="438" t="s">
        <v>50671</v>
      </c>
      <c r="B1058" s="438" t="s">
        <v>50672</v>
      </c>
    </row>
    <row r="1059" spans="1:2">
      <c r="A1059" s="438" t="s">
        <v>50673</v>
      </c>
      <c r="B1059" s="438" t="s">
        <v>50674</v>
      </c>
    </row>
    <row r="1060" spans="1:2">
      <c r="A1060" s="438" t="s">
        <v>50675</v>
      </c>
      <c r="B1060" s="438" t="s">
        <v>50676</v>
      </c>
    </row>
    <row r="1061" spans="1:2">
      <c r="A1061" s="438" t="s">
        <v>50677</v>
      </c>
      <c r="B1061" s="438" t="s">
        <v>50678</v>
      </c>
    </row>
    <row r="1062" spans="1:2">
      <c r="A1062" s="438" t="s">
        <v>50679</v>
      </c>
      <c r="B1062" s="438" t="s">
        <v>50680</v>
      </c>
    </row>
    <row r="1063" spans="1:2">
      <c r="A1063" s="438" t="s">
        <v>50681</v>
      </c>
      <c r="B1063" s="438" t="s">
        <v>50682</v>
      </c>
    </row>
    <row r="1064" spans="1:2">
      <c r="A1064" s="438" t="s">
        <v>50683</v>
      </c>
      <c r="B1064" s="438" t="s">
        <v>50684</v>
      </c>
    </row>
    <row r="1065" spans="1:2">
      <c r="A1065" s="438" t="s">
        <v>50685</v>
      </c>
      <c r="B1065" s="438" t="s">
        <v>50686</v>
      </c>
    </row>
    <row r="1066" spans="1:2">
      <c r="A1066" s="438" t="s">
        <v>50687</v>
      </c>
      <c r="B1066" s="438" t="s">
        <v>50688</v>
      </c>
    </row>
    <row r="1067" spans="1:2">
      <c r="A1067" s="438" t="s">
        <v>50689</v>
      </c>
      <c r="B1067" s="438" t="s">
        <v>50690</v>
      </c>
    </row>
    <row r="1068" spans="1:2">
      <c r="A1068" s="438" t="s">
        <v>50691</v>
      </c>
      <c r="B1068" s="438" t="s">
        <v>50692</v>
      </c>
    </row>
    <row r="1069" spans="1:2">
      <c r="A1069" s="438" t="s">
        <v>50693</v>
      </c>
      <c r="B1069" s="438" t="s">
        <v>50694</v>
      </c>
    </row>
    <row r="1070" spans="1:2">
      <c r="A1070" s="438" t="s">
        <v>50695</v>
      </c>
      <c r="B1070" s="438" t="s">
        <v>50696</v>
      </c>
    </row>
    <row r="1071" spans="1:2">
      <c r="A1071" s="438" t="s">
        <v>50697</v>
      </c>
      <c r="B1071" s="438" t="s">
        <v>50698</v>
      </c>
    </row>
    <row r="1072" spans="1:2">
      <c r="A1072" s="438" t="s">
        <v>50699</v>
      </c>
      <c r="B1072" s="438" t="s">
        <v>57629</v>
      </c>
    </row>
    <row r="1073" spans="1:2">
      <c r="A1073" s="438" t="s">
        <v>50700</v>
      </c>
      <c r="B1073" s="438" t="s">
        <v>50701</v>
      </c>
    </row>
    <row r="1074" spans="1:2">
      <c r="A1074" s="438" t="s">
        <v>50702</v>
      </c>
      <c r="B1074" s="438" t="s">
        <v>50703</v>
      </c>
    </row>
    <row r="1075" spans="1:2">
      <c r="A1075" s="438" t="s">
        <v>50704</v>
      </c>
      <c r="B1075" s="438" t="s">
        <v>50705</v>
      </c>
    </row>
    <row r="1076" spans="1:2">
      <c r="A1076" s="438" t="s">
        <v>50706</v>
      </c>
      <c r="B1076" s="438" t="s">
        <v>50707</v>
      </c>
    </row>
    <row r="1077" spans="1:2">
      <c r="A1077" s="438" t="s">
        <v>50708</v>
      </c>
      <c r="B1077" s="438" t="s">
        <v>50709</v>
      </c>
    </row>
    <row r="1078" spans="1:2">
      <c r="A1078" s="438" t="s">
        <v>50710</v>
      </c>
      <c r="B1078" s="438" t="s">
        <v>50711</v>
      </c>
    </row>
    <row r="1079" spans="1:2">
      <c r="A1079" s="438" t="s">
        <v>50712</v>
      </c>
      <c r="B1079" s="438" t="s">
        <v>50713</v>
      </c>
    </row>
    <row r="1080" spans="1:2">
      <c r="A1080" s="438" t="s">
        <v>50714</v>
      </c>
      <c r="B1080" s="438" t="s">
        <v>50715</v>
      </c>
    </row>
    <row r="1081" spans="1:2">
      <c r="A1081" s="438" t="s">
        <v>50716</v>
      </c>
      <c r="B1081" s="438" t="s">
        <v>50717</v>
      </c>
    </row>
    <row r="1082" spans="1:2">
      <c r="A1082" s="438" t="s">
        <v>50718</v>
      </c>
      <c r="B1082" s="438" t="s">
        <v>50719</v>
      </c>
    </row>
    <row r="1083" spans="1:2">
      <c r="A1083" s="438" t="s">
        <v>50720</v>
      </c>
      <c r="B1083" s="438" t="s">
        <v>50721</v>
      </c>
    </row>
    <row r="1084" spans="1:2">
      <c r="A1084" s="438" t="s">
        <v>50722</v>
      </c>
      <c r="B1084" s="438" t="s">
        <v>50723</v>
      </c>
    </row>
    <row r="1085" spans="1:2">
      <c r="A1085" s="438" t="s">
        <v>50724</v>
      </c>
      <c r="B1085" s="438" t="s">
        <v>50725</v>
      </c>
    </row>
    <row r="1086" spans="1:2">
      <c r="A1086" s="438" t="s">
        <v>50726</v>
      </c>
      <c r="B1086" s="438" t="s">
        <v>50727</v>
      </c>
    </row>
    <row r="1087" spans="1:2">
      <c r="A1087" s="438" t="s">
        <v>50728</v>
      </c>
      <c r="B1087" s="438" t="s">
        <v>50729</v>
      </c>
    </row>
    <row r="1088" spans="1:2">
      <c r="A1088" s="438" t="s">
        <v>50730</v>
      </c>
      <c r="B1088" s="438" t="s">
        <v>50731</v>
      </c>
    </row>
    <row r="1089" spans="1:2">
      <c r="A1089" s="438" t="s">
        <v>50732</v>
      </c>
      <c r="B1089" s="438" t="s">
        <v>50733</v>
      </c>
    </row>
    <row r="1090" spans="1:2">
      <c r="A1090" s="438" t="s">
        <v>50734</v>
      </c>
      <c r="B1090" s="438" t="s">
        <v>57630</v>
      </c>
    </row>
    <row r="1091" spans="1:2">
      <c r="A1091" s="438" t="s">
        <v>50735</v>
      </c>
      <c r="B1091" s="438" t="s">
        <v>57631</v>
      </c>
    </row>
    <row r="1092" spans="1:2">
      <c r="A1092" s="438" t="s">
        <v>50736</v>
      </c>
      <c r="B1092" s="438" t="s">
        <v>57632</v>
      </c>
    </row>
    <row r="1093" spans="1:2">
      <c r="A1093" s="438" t="s">
        <v>50737</v>
      </c>
      <c r="B1093" s="438" t="s">
        <v>50738</v>
      </c>
    </row>
    <row r="1094" spans="1:2">
      <c r="A1094" s="438" t="s">
        <v>50739</v>
      </c>
      <c r="B1094" s="438" t="s">
        <v>50740</v>
      </c>
    </row>
    <row r="1095" spans="1:2">
      <c r="A1095" s="438" t="s">
        <v>50741</v>
      </c>
      <c r="B1095" s="438" t="s">
        <v>57633</v>
      </c>
    </row>
    <row r="1096" spans="1:2">
      <c r="A1096" s="438" t="s">
        <v>50742</v>
      </c>
      <c r="B1096" s="438" t="s">
        <v>57634</v>
      </c>
    </row>
    <row r="1097" spans="1:2">
      <c r="A1097" s="438" t="s">
        <v>50743</v>
      </c>
      <c r="B1097" s="438" t="s">
        <v>57635</v>
      </c>
    </row>
    <row r="1098" spans="1:2">
      <c r="A1098" s="438" t="s">
        <v>50744</v>
      </c>
      <c r="B1098" s="438" t="s">
        <v>57636</v>
      </c>
    </row>
    <row r="1099" spans="1:2">
      <c r="A1099" s="438" t="s">
        <v>50745</v>
      </c>
      <c r="B1099" s="438" t="s">
        <v>57637</v>
      </c>
    </row>
    <row r="1100" spans="1:2">
      <c r="A1100" s="438" t="s">
        <v>50746</v>
      </c>
      <c r="B1100" s="438" t="s">
        <v>57638</v>
      </c>
    </row>
    <row r="1101" spans="1:2">
      <c r="A1101" s="438" t="s">
        <v>50747</v>
      </c>
      <c r="B1101" s="438" t="s">
        <v>57639</v>
      </c>
    </row>
    <row r="1102" spans="1:2">
      <c r="A1102" s="438" t="s">
        <v>50748</v>
      </c>
      <c r="B1102" s="438" t="s">
        <v>57640</v>
      </c>
    </row>
    <row r="1103" spans="1:2">
      <c r="A1103" s="438" t="s">
        <v>50749</v>
      </c>
      <c r="B1103" s="438" t="s">
        <v>57641</v>
      </c>
    </row>
    <row r="1104" spans="1:2">
      <c r="A1104" s="438" t="s">
        <v>50750</v>
      </c>
      <c r="B1104" s="438" t="s">
        <v>57642</v>
      </c>
    </row>
    <row r="1105" spans="1:2">
      <c r="A1105" s="438" t="s">
        <v>50751</v>
      </c>
      <c r="B1105" s="438" t="s">
        <v>57643</v>
      </c>
    </row>
    <row r="1106" spans="1:2">
      <c r="A1106" s="438" t="s">
        <v>50752</v>
      </c>
      <c r="B1106" s="438" t="s">
        <v>57644</v>
      </c>
    </row>
    <row r="1107" spans="1:2">
      <c r="A1107" s="438" t="s">
        <v>50753</v>
      </c>
      <c r="B1107" s="438" t="s">
        <v>57645</v>
      </c>
    </row>
    <row r="1108" spans="1:2">
      <c r="A1108" s="438" t="s">
        <v>50754</v>
      </c>
      <c r="B1108" s="438" t="s">
        <v>57646</v>
      </c>
    </row>
    <row r="1109" spans="1:2">
      <c r="A1109" s="438" t="s">
        <v>50755</v>
      </c>
      <c r="B1109" s="438" t="s">
        <v>57647</v>
      </c>
    </row>
    <row r="1110" spans="1:2">
      <c r="A1110" s="438" t="s">
        <v>50756</v>
      </c>
      <c r="B1110" s="438" t="s">
        <v>57648</v>
      </c>
    </row>
    <row r="1111" spans="1:2">
      <c r="A1111" s="438" t="s">
        <v>50757</v>
      </c>
      <c r="B1111" s="438" t="s">
        <v>57649</v>
      </c>
    </row>
    <row r="1112" spans="1:2">
      <c r="A1112" s="438" t="s">
        <v>50758</v>
      </c>
      <c r="B1112" s="438" t="s">
        <v>57650</v>
      </c>
    </row>
    <row r="1113" spans="1:2">
      <c r="A1113" s="438" t="s">
        <v>50759</v>
      </c>
      <c r="B1113" s="438" t="s">
        <v>57651</v>
      </c>
    </row>
    <row r="1114" spans="1:2">
      <c r="A1114" s="438" t="s">
        <v>50760</v>
      </c>
      <c r="B1114" s="438" t="s">
        <v>57652</v>
      </c>
    </row>
    <row r="1115" spans="1:2">
      <c r="A1115" s="438" t="s">
        <v>50761</v>
      </c>
      <c r="B1115" s="438" t="s">
        <v>57653</v>
      </c>
    </row>
    <row r="1116" spans="1:2">
      <c r="A1116" s="438" t="s">
        <v>50762</v>
      </c>
      <c r="B1116" s="438" t="s">
        <v>57654</v>
      </c>
    </row>
    <row r="1117" spans="1:2">
      <c r="A1117" s="438" t="s">
        <v>59772</v>
      </c>
      <c r="B1117" s="438" t="s">
        <v>59773</v>
      </c>
    </row>
    <row r="1118" spans="1:2">
      <c r="A1118" s="438" t="s">
        <v>50763</v>
      </c>
      <c r="B1118" s="438" t="s">
        <v>50764</v>
      </c>
    </row>
    <row r="1119" spans="1:2">
      <c r="A1119" s="438" t="s">
        <v>50765</v>
      </c>
      <c r="B1119" s="438" t="s">
        <v>50766</v>
      </c>
    </row>
    <row r="1120" spans="1:2">
      <c r="A1120" s="438" t="s">
        <v>50767</v>
      </c>
      <c r="B1120" s="438" t="s">
        <v>50768</v>
      </c>
    </row>
    <row r="1121" spans="1:2">
      <c r="A1121" s="438" t="s">
        <v>50769</v>
      </c>
      <c r="B1121" s="438" t="s">
        <v>50770</v>
      </c>
    </row>
    <row r="1122" spans="1:2">
      <c r="A1122" s="438" t="s">
        <v>50771</v>
      </c>
      <c r="B1122" s="438" t="s">
        <v>50772</v>
      </c>
    </row>
    <row r="1123" spans="1:2">
      <c r="A1123" s="438" t="s">
        <v>50773</v>
      </c>
      <c r="B1123" s="438" t="s">
        <v>50774</v>
      </c>
    </row>
    <row r="1124" spans="1:2">
      <c r="A1124" s="438" t="s">
        <v>50775</v>
      </c>
      <c r="B1124" s="438" t="s">
        <v>50776</v>
      </c>
    </row>
    <row r="1125" spans="1:2">
      <c r="A1125" s="438" t="s">
        <v>50777</v>
      </c>
      <c r="B1125" s="438" t="s">
        <v>50778</v>
      </c>
    </row>
    <row r="1126" spans="1:2">
      <c r="A1126" s="438" t="s">
        <v>50779</v>
      </c>
      <c r="B1126" s="438" t="s">
        <v>50780</v>
      </c>
    </row>
    <row r="1127" spans="1:2">
      <c r="A1127" s="438" t="s">
        <v>50781</v>
      </c>
      <c r="B1127" s="438" t="s">
        <v>50782</v>
      </c>
    </row>
    <row r="1128" spans="1:2">
      <c r="A1128" s="438" t="s">
        <v>50783</v>
      </c>
      <c r="B1128" s="438" t="s">
        <v>50784</v>
      </c>
    </row>
    <row r="1129" spans="1:2">
      <c r="A1129" s="438" t="s">
        <v>50785</v>
      </c>
      <c r="B1129" s="438" t="s">
        <v>50786</v>
      </c>
    </row>
    <row r="1130" spans="1:2">
      <c r="A1130" s="438" t="s">
        <v>50787</v>
      </c>
      <c r="B1130" s="438" t="s">
        <v>50788</v>
      </c>
    </row>
    <row r="1131" spans="1:2">
      <c r="A1131" s="438" t="s">
        <v>50789</v>
      </c>
      <c r="B1131" s="438" t="s">
        <v>50790</v>
      </c>
    </row>
    <row r="1132" spans="1:2">
      <c r="A1132" s="438" t="s">
        <v>50791</v>
      </c>
      <c r="B1132" s="438" t="s">
        <v>50792</v>
      </c>
    </row>
    <row r="1133" spans="1:2">
      <c r="A1133" s="438" t="s">
        <v>50793</v>
      </c>
      <c r="B1133" s="438" t="s">
        <v>57655</v>
      </c>
    </row>
    <row r="1134" spans="1:2">
      <c r="A1134" s="438" t="s">
        <v>50794</v>
      </c>
      <c r="B1134" s="438" t="s">
        <v>50795</v>
      </c>
    </row>
    <row r="1135" spans="1:2">
      <c r="A1135" s="438" t="s">
        <v>50796</v>
      </c>
      <c r="B1135" s="438" t="s">
        <v>50797</v>
      </c>
    </row>
    <row r="1136" spans="1:2">
      <c r="A1136" s="438" t="s">
        <v>50798</v>
      </c>
      <c r="B1136" s="438" t="s">
        <v>50799</v>
      </c>
    </row>
    <row r="1137" spans="1:2">
      <c r="A1137" s="438" t="s">
        <v>50800</v>
      </c>
      <c r="B1137" s="438" t="s">
        <v>50801</v>
      </c>
    </row>
    <row r="1138" spans="1:2">
      <c r="A1138" s="438" t="s">
        <v>50802</v>
      </c>
      <c r="B1138" s="438" t="s">
        <v>50803</v>
      </c>
    </row>
    <row r="1139" spans="1:2">
      <c r="A1139" s="438" t="s">
        <v>50804</v>
      </c>
      <c r="B1139" s="438" t="s">
        <v>50805</v>
      </c>
    </row>
    <row r="1140" spans="1:2">
      <c r="A1140" s="438" t="s">
        <v>50806</v>
      </c>
      <c r="B1140" s="438" t="s">
        <v>50807</v>
      </c>
    </row>
    <row r="1141" spans="1:2">
      <c r="A1141" s="438" t="s">
        <v>50808</v>
      </c>
      <c r="B1141" s="438" t="s">
        <v>50809</v>
      </c>
    </row>
    <row r="1142" spans="1:2">
      <c r="A1142" s="438" t="s">
        <v>50810</v>
      </c>
      <c r="B1142" s="438" t="s">
        <v>50811</v>
      </c>
    </row>
    <row r="1143" spans="1:2">
      <c r="A1143" s="438" t="s">
        <v>50812</v>
      </c>
      <c r="B1143" s="438" t="s">
        <v>50813</v>
      </c>
    </row>
    <row r="1144" spans="1:2">
      <c r="A1144" s="438" t="s">
        <v>50814</v>
      </c>
      <c r="B1144" s="438" t="s">
        <v>50815</v>
      </c>
    </row>
    <row r="1145" spans="1:2">
      <c r="A1145" s="438" t="s">
        <v>50816</v>
      </c>
      <c r="B1145" s="438" t="s">
        <v>50817</v>
      </c>
    </row>
    <row r="1146" spans="1:2">
      <c r="A1146" s="438" t="s">
        <v>50818</v>
      </c>
      <c r="B1146" s="438" t="s">
        <v>50819</v>
      </c>
    </row>
    <row r="1147" spans="1:2">
      <c r="A1147" s="438" t="s">
        <v>50820</v>
      </c>
      <c r="B1147" s="438" t="s">
        <v>50821</v>
      </c>
    </row>
    <row r="1148" spans="1:2">
      <c r="A1148" s="438" t="s">
        <v>50822</v>
      </c>
      <c r="B1148" s="438" t="s">
        <v>50823</v>
      </c>
    </row>
    <row r="1149" spans="1:2">
      <c r="A1149" s="438" t="s">
        <v>50824</v>
      </c>
      <c r="B1149" s="438" t="s">
        <v>50825</v>
      </c>
    </row>
    <row r="1150" spans="1:2">
      <c r="A1150" s="438" t="s">
        <v>50826</v>
      </c>
      <c r="B1150" s="438" t="s">
        <v>50827</v>
      </c>
    </row>
    <row r="1151" spans="1:2">
      <c r="A1151" s="438" t="s">
        <v>50828</v>
      </c>
      <c r="B1151" s="438" t="s">
        <v>57656</v>
      </c>
    </row>
    <row r="1152" spans="1:2">
      <c r="A1152" s="438" t="s">
        <v>50829</v>
      </c>
      <c r="B1152" s="438" t="s">
        <v>57657</v>
      </c>
    </row>
    <row r="1153" spans="1:2">
      <c r="A1153" s="438" t="s">
        <v>50830</v>
      </c>
      <c r="B1153" s="438" t="s">
        <v>57658</v>
      </c>
    </row>
    <row r="1154" spans="1:2">
      <c r="A1154" s="438" t="s">
        <v>50831</v>
      </c>
      <c r="B1154" s="438" t="s">
        <v>50832</v>
      </c>
    </row>
    <row r="1155" spans="1:2">
      <c r="A1155" s="438" t="s">
        <v>50833</v>
      </c>
      <c r="B1155" s="438" t="s">
        <v>50834</v>
      </c>
    </row>
    <row r="1156" spans="1:2">
      <c r="A1156" s="438" t="s">
        <v>50835</v>
      </c>
      <c r="B1156" s="438" t="s">
        <v>57659</v>
      </c>
    </row>
    <row r="1157" spans="1:2">
      <c r="A1157" s="438" t="s">
        <v>50836</v>
      </c>
      <c r="B1157" s="438" t="s">
        <v>57660</v>
      </c>
    </row>
    <row r="1158" spans="1:2">
      <c r="A1158" s="438" t="s">
        <v>50837</v>
      </c>
      <c r="B1158" s="438" t="s">
        <v>57661</v>
      </c>
    </row>
    <row r="1159" spans="1:2">
      <c r="A1159" s="438" t="s">
        <v>50838</v>
      </c>
      <c r="B1159" s="438" t="s">
        <v>57662</v>
      </c>
    </row>
    <row r="1160" spans="1:2">
      <c r="A1160" s="438" t="s">
        <v>50839</v>
      </c>
      <c r="B1160" s="438" t="s">
        <v>57663</v>
      </c>
    </row>
    <row r="1161" spans="1:2">
      <c r="A1161" s="438" t="s">
        <v>50840</v>
      </c>
      <c r="B1161" s="438" t="s">
        <v>57664</v>
      </c>
    </row>
    <row r="1162" spans="1:2">
      <c r="A1162" s="438" t="s">
        <v>50841</v>
      </c>
      <c r="B1162" s="438" t="s">
        <v>57665</v>
      </c>
    </row>
    <row r="1163" spans="1:2">
      <c r="A1163" s="438" t="s">
        <v>50842</v>
      </c>
      <c r="B1163" s="438" t="s">
        <v>57666</v>
      </c>
    </row>
    <row r="1164" spans="1:2">
      <c r="A1164" s="438" t="s">
        <v>50843</v>
      </c>
      <c r="B1164" s="438" t="s">
        <v>57667</v>
      </c>
    </row>
    <row r="1165" spans="1:2">
      <c r="A1165" s="438" t="s">
        <v>50844</v>
      </c>
      <c r="B1165" s="438" t="s">
        <v>57668</v>
      </c>
    </row>
    <row r="1166" spans="1:2">
      <c r="A1166" s="438" t="s">
        <v>50845</v>
      </c>
      <c r="B1166" s="438" t="s">
        <v>57669</v>
      </c>
    </row>
    <row r="1167" spans="1:2">
      <c r="A1167" s="438" t="s">
        <v>50846</v>
      </c>
      <c r="B1167" s="438" t="s">
        <v>57670</v>
      </c>
    </row>
    <row r="1168" spans="1:2">
      <c r="A1168" s="438" t="s">
        <v>50847</v>
      </c>
      <c r="B1168" s="438" t="s">
        <v>57671</v>
      </c>
    </row>
    <row r="1169" spans="1:2">
      <c r="A1169" s="438" t="s">
        <v>50848</v>
      </c>
      <c r="B1169" s="438" t="s">
        <v>57672</v>
      </c>
    </row>
    <row r="1170" spans="1:2">
      <c r="A1170" s="438" t="s">
        <v>50849</v>
      </c>
      <c r="B1170" s="438" t="s">
        <v>57673</v>
      </c>
    </row>
    <row r="1171" spans="1:2">
      <c r="A1171" s="438" t="s">
        <v>50850</v>
      </c>
      <c r="B1171" s="438" t="s">
        <v>57674</v>
      </c>
    </row>
    <row r="1172" spans="1:2">
      <c r="A1172" s="438" t="s">
        <v>50851</v>
      </c>
      <c r="B1172" s="438" t="s">
        <v>57675</v>
      </c>
    </row>
    <row r="1173" spans="1:2">
      <c r="A1173" s="438" t="s">
        <v>50852</v>
      </c>
      <c r="B1173" s="438" t="s">
        <v>57676</v>
      </c>
    </row>
    <row r="1174" spans="1:2">
      <c r="A1174" s="438" t="s">
        <v>50853</v>
      </c>
      <c r="B1174" s="438" t="s">
        <v>57677</v>
      </c>
    </row>
    <row r="1175" spans="1:2">
      <c r="A1175" s="438" t="s">
        <v>50854</v>
      </c>
      <c r="B1175" s="438" t="s">
        <v>57678</v>
      </c>
    </row>
    <row r="1176" spans="1:2">
      <c r="A1176" s="438" t="s">
        <v>50855</v>
      </c>
      <c r="B1176" s="438" t="s">
        <v>57679</v>
      </c>
    </row>
    <row r="1177" spans="1:2">
      <c r="A1177" s="438" t="s">
        <v>50856</v>
      </c>
      <c r="B1177" s="438" t="s">
        <v>57680</v>
      </c>
    </row>
    <row r="1178" spans="1:2">
      <c r="A1178" s="438" t="s">
        <v>59774</v>
      </c>
      <c r="B1178" s="438" t="s">
        <v>59775</v>
      </c>
    </row>
    <row r="1179" spans="1:2">
      <c r="A1179" s="438" t="s">
        <v>50857</v>
      </c>
      <c r="B1179" s="438" t="s">
        <v>50858</v>
      </c>
    </row>
    <row r="1180" spans="1:2">
      <c r="A1180" s="438" t="s">
        <v>50859</v>
      </c>
      <c r="B1180" s="438" t="s">
        <v>50860</v>
      </c>
    </row>
    <row r="1181" spans="1:2">
      <c r="A1181" s="438" t="s">
        <v>50861</v>
      </c>
      <c r="B1181" s="438" t="s">
        <v>50862</v>
      </c>
    </row>
    <row r="1182" spans="1:2">
      <c r="A1182" s="438" t="s">
        <v>50863</v>
      </c>
      <c r="B1182" s="438" t="s">
        <v>50864</v>
      </c>
    </row>
    <row r="1183" spans="1:2">
      <c r="A1183" s="438" t="s">
        <v>50865</v>
      </c>
      <c r="B1183" s="438" t="s">
        <v>50866</v>
      </c>
    </row>
    <row r="1184" spans="1:2">
      <c r="A1184" s="438" t="s">
        <v>50867</v>
      </c>
      <c r="B1184" s="438" t="s">
        <v>50868</v>
      </c>
    </row>
    <row r="1185" spans="1:2">
      <c r="A1185" s="438" t="s">
        <v>50869</v>
      </c>
      <c r="B1185" s="438" t="s">
        <v>50870</v>
      </c>
    </row>
    <row r="1186" spans="1:2">
      <c r="A1186" s="438" t="s">
        <v>50871</v>
      </c>
      <c r="B1186" s="438" t="s">
        <v>50872</v>
      </c>
    </row>
    <row r="1187" spans="1:2">
      <c r="A1187" s="438" t="s">
        <v>50873</v>
      </c>
      <c r="B1187" s="438" t="s">
        <v>50874</v>
      </c>
    </row>
    <row r="1188" spans="1:2">
      <c r="A1188" s="438" t="s">
        <v>50875</v>
      </c>
      <c r="B1188" s="438" t="s">
        <v>50876</v>
      </c>
    </row>
    <row r="1189" spans="1:2">
      <c r="A1189" s="438" t="s">
        <v>50877</v>
      </c>
      <c r="B1189" s="438" t="s">
        <v>50878</v>
      </c>
    </row>
    <row r="1190" spans="1:2">
      <c r="A1190" s="438" t="s">
        <v>50879</v>
      </c>
      <c r="B1190" s="438" t="s">
        <v>57681</v>
      </c>
    </row>
    <row r="1191" spans="1:2">
      <c r="A1191" s="438" t="s">
        <v>50880</v>
      </c>
      <c r="B1191" s="438" t="s">
        <v>50881</v>
      </c>
    </row>
    <row r="1192" spans="1:2">
      <c r="A1192" s="438" t="s">
        <v>50882</v>
      </c>
      <c r="B1192" s="438" t="s">
        <v>50883</v>
      </c>
    </row>
    <row r="1193" spans="1:2">
      <c r="A1193" s="438" t="s">
        <v>50884</v>
      </c>
      <c r="B1193" s="438" t="s">
        <v>50885</v>
      </c>
    </row>
    <row r="1194" spans="1:2">
      <c r="A1194" s="438" t="s">
        <v>50886</v>
      </c>
      <c r="B1194" s="438" t="s">
        <v>50887</v>
      </c>
    </row>
    <row r="1195" spans="1:2">
      <c r="A1195" s="438" t="s">
        <v>50888</v>
      </c>
      <c r="B1195" s="438" t="s">
        <v>50889</v>
      </c>
    </row>
    <row r="1196" spans="1:2">
      <c r="A1196" s="438" t="s">
        <v>50890</v>
      </c>
      <c r="B1196" s="438" t="s">
        <v>50891</v>
      </c>
    </row>
    <row r="1197" spans="1:2">
      <c r="A1197" s="438" t="s">
        <v>50892</v>
      </c>
      <c r="B1197" s="438" t="s">
        <v>50893</v>
      </c>
    </row>
    <row r="1198" spans="1:2">
      <c r="A1198" s="438" t="s">
        <v>50894</v>
      </c>
      <c r="B1198" s="438" t="s">
        <v>50895</v>
      </c>
    </row>
    <row r="1199" spans="1:2">
      <c r="A1199" s="438" t="s">
        <v>50896</v>
      </c>
      <c r="B1199" s="438" t="s">
        <v>50897</v>
      </c>
    </row>
    <row r="1200" spans="1:2">
      <c r="A1200" s="438" t="s">
        <v>50898</v>
      </c>
      <c r="B1200" s="438" t="s">
        <v>50899</v>
      </c>
    </row>
    <row r="1201" spans="1:2">
      <c r="A1201" s="438" t="s">
        <v>50900</v>
      </c>
      <c r="B1201" s="438" t="s">
        <v>50901</v>
      </c>
    </row>
    <row r="1202" spans="1:2">
      <c r="A1202" s="438" t="s">
        <v>50902</v>
      </c>
      <c r="B1202" s="438" t="s">
        <v>50903</v>
      </c>
    </row>
    <row r="1203" spans="1:2">
      <c r="A1203" s="438" t="s">
        <v>50904</v>
      </c>
      <c r="B1203" s="438" t="s">
        <v>50905</v>
      </c>
    </row>
    <row r="1204" spans="1:2">
      <c r="A1204" s="438" t="s">
        <v>50906</v>
      </c>
      <c r="B1204" s="438" t="s">
        <v>57682</v>
      </c>
    </row>
    <row r="1205" spans="1:2">
      <c r="A1205" s="438" t="s">
        <v>50907</v>
      </c>
      <c r="B1205" s="438" t="s">
        <v>57683</v>
      </c>
    </row>
    <row r="1206" spans="1:2">
      <c r="A1206" s="438" t="s">
        <v>50908</v>
      </c>
      <c r="B1206" s="438" t="s">
        <v>57684</v>
      </c>
    </row>
    <row r="1207" spans="1:2">
      <c r="A1207" s="438" t="s">
        <v>50909</v>
      </c>
      <c r="B1207" s="438" t="s">
        <v>50910</v>
      </c>
    </row>
    <row r="1208" spans="1:2">
      <c r="A1208" s="438" t="s">
        <v>50911</v>
      </c>
      <c r="B1208" s="438" t="s">
        <v>50912</v>
      </c>
    </row>
    <row r="1209" spans="1:2">
      <c r="A1209" s="438" t="s">
        <v>50913</v>
      </c>
      <c r="B1209" s="438" t="s">
        <v>57685</v>
      </c>
    </row>
    <row r="1210" spans="1:2">
      <c r="A1210" s="438" t="s">
        <v>50914</v>
      </c>
      <c r="B1210" s="438" t="s">
        <v>57686</v>
      </c>
    </row>
    <row r="1211" spans="1:2">
      <c r="A1211" s="438" t="s">
        <v>50915</v>
      </c>
      <c r="B1211" s="438" t="s">
        <v>57687</v>
      </c>
    </row>
    <row r="1212" spans="1:2">
      <c r="A1212" s="438" t="s">
        <v>50916</v>
      </c>
      <c r="B1212" s="438" t="s">
        <v>57688</v>
      </c>
    </row>
    <row r="1213" spans="1:2">
      <c r="A1213" s="438" t="s">
        <v>50917</v>
      </c>
      <c r="B1213" s="438" t="s">
        <v>57689</v>
      </c>
    </row>
    <row r="1214" spans="1:2">
      <c r="A1214" s="438" t="s">
        <v>50918</v>
      </c>
      <c r="B1214" s="438" t="s">
        <v>57690</v>
      </c>
    </row>
    <row r="1215" spans="1:2">
      <c r="A1215" s="438" t="s">
        <v>50919</v>
      </c>
      <c r="B1215" s="438" t="s">
        <v>57691</v>
      </c>
    </row>
    <row r="1216" spans="1:2">
      <c r="A1216" s="438" t="s">
        <v>50920</v>
      </c>
      <c r="B1216" s="438" t="s">
        <v>57692</v>
      </c>
    </row>
    <row r="1217" spans="1:2">
      <c r="A1217" s="438" t="s">
        <v>50921</v>
      </c>
      <c r="B1217" s="438" t="s">
        <v>57693</v>
      </c>
    </row>
    <row r="1218" spans="1:2">
      <c r="A1218" s="438" t="s">
        <v>50922</v>
      </c>
      <c r="B1218" s="438" t="s">
        <v>57694</v>
      </c>
    </row>
    <row r="1219" spans="1:2">
      <c r="A1219" s="438" t="s">
        <v>50923</v>
      </c>
      <c r="B1219" s="438" t="s">
        <v>57695</v>
      </c>
    </row>
    <row r="1220" spans="1:2">
      <c r="A1220" s="438" t="s">
        <v>50924</v>
      </c>
      <c r="B1220" s="438" t="s">
        <v>57696</v>
      </c>
    </row>
    <row r="1221" spans="1:2">
      <c r="A1221" s="438" t="s">
        <v>50925</v>
      </c>
      <c r="B1221" s="438" t="s">
        <v>57697</v>
      </c>
    </row>
    <row r="1222" spans="1:2">
      <c r="A1222" s="438" t="s">
        <v>50926</v>
      </c>
      <c r="B1222" s="438" t="s">
        <v>57698</v>
      </c>
    </row>
    <row r="1223" spans="1:2">
      <c r="A1223" s="438" t="s">
        <v>50927</v>
      </c>
      <c r="B1223" s="438" t="s">
        <v>57699</v>
      </c>
    </row>
    <row r="1224" spans="1:2">
      <c r="A1224" s="438" t="s">
        <v>50928</v>
      </c>
      <c r="B1224" s="438" t="s">
        <v>57700</v>
      </c>
    </row>
    <row r="1225" spans="1:2">
      <c r="A1225" s="438" t="s">
        <v>50929</v>
      </c>
      <c r="B1225" s="438" t="s">
        <v>57701</v>
      </c>
    </row>
    <row r="1226" spans="1:2">
      <c r="A1226" s="438" t="s">
        <v>50930</v>
      </c>
      <c r="B1226" s="438" t="s">
        <v>57702</v>
      </c>
    </row>
    <row r="1227" spans="1:2">
      <c r="A1227" s="438" t="s">
        <v>50931</v>
      </c>
      <c r="B1227" s="438" t="s">
        <v>57703</v>
      </c>
    </row>
    <row r="1228" spans="1:2">
      <c r="A1228" s="438" t="s">
        <v>50932</v>
      </c>
      <c r="B1228" s="438" t="s">
        <v>57704</v>
      </c>
    </row>
    <row r="1229" spans="1:2">
      <c r="A1229" s="438" t="s">
        <v>50933</v>
      </c>
      <c r="B1229" s="438" t="s">
        <v>57705</v>
      </c>
    </row>
    <row r="1230" spans="1:2">
      <c r="A1230" s="438" t="s">
        <v>50934</v>
      </c>
      <c r="B1230" s="438" t="s">
        <v>57706</v>
      </c>
    </row>
    <row r="1231" spans="1:2">
      <c r="A1231" s="438" t="s">
        <v>59776</v>
      </c>
      <c r="B1231" s="438" t="s">
        <v>59777</v>
      </c>
    </row>
    <row r="1232" spans="1:2">
      <c r="A1232" s="438" t="s">
        <v>50935</v>
      </c>
      <c r="B1232" s="438" t="s">
        <v>50936</v>
      </c>
    </row>
    <row r="1233" spans="1:2">
      <c r="A1233" s="438" t="s">
        <v>50937</v>
      </c>
      <c r="B1233" s="438" t="s">
        <v>50938</v>
      </c>
    </row>
    <row r="1234" spans="1:2">
      <c r="A1234" s="438" t="s">
        <v>50939</v>
      </c>
      <c r="B1234" s="438" t="s">
        <v>50940</v>
      </c>
    </row>
    <row r="1235" spans="1:2">
      <c r="A1235" s="438" t="s">
        <v>50941</v>
      </c>
      <c r="B1235" s="438" t="s">
        <v>50942</v>
      </c>
    </row>
    <row r="1236" spans="1:2">
      <c r="A1236" s="438" t="s">
        <v>50943</v>
      </c>
      <c r="B1236" s="438" t="s">
        <v>50944</v>
      </c>
    </row>
    <row r="1237" spans="1:2">
      <c r="A1237" s="438" t="s">
        <v>50945</v>
      </c>
      <c r="B1237" s="438" t="s">
        <v>50946</v>
      </c>
    </row>
    <row r="1238" spans="1:2">
      <c r="A1238" s="438" t="s">
        <v>50947</v>
      </c>
      <c r="B1238" s="438" t="s">
        <v>50948</v>
      </c>
    </row>
    <row r="1239" spans="1:2">
      <c r="A1239" s="438" t="s">
        <v>50949</v>
      </c>
      <c r="B1239" s="438" t="s">
        <v>50950</v>
      </c>
    </row>
    <row r="1240" spans="1:2">
      <c r="A1240" s="438" t="s">
        <v>50951</v>
      </c>
      <c r="B1240" s="438" t="s">
        <v>50952</v>
      </c>
    </row>
    <row r="1241" spans="1:2">
      <c r="A1241" s="438" t="s">
        <v>50953</v>
      </c>
      <c r="B1241" s="438" t="s">
        <v>50954</v>
      </c>
    </row>
    <row r="1242" spans="1:2">
      <c r="A1242" s="438" t="s">
        <v>50955</v>
      </c>
      <c r="B1242" s="438" t="s">
        <v>50956</v>
      </c>
    </row>
    <row r="1243" spans="1:2">
      <c r="A1243" s="438" t="s">
        <v>50957</v>
      </c>
      <c r="B1243" s="438" t="s">
        <v>50958</v>
      </c>
    </row>
    <row r="1244" spans="1:2">
      <c r="A1244" s="438" t="s">
        <v>50959</v>
      </c>
      <c r="B1244" s="438" t="s">
        <v>50960</v>
      </c>
    </row>
    <row r="1245" spans="1:2">
      <c r="A1245" s="438" t="s">
        <v>50961</v>
      </c>
      <c r="B1245" s="438" t="s">
        <v>50962</v>
      </c>
    </row>
    <row r="1246" spans="1:2">
      <c r="A1246" s="438" t="s">
        <v>50963</v>
      </c>
      <c r="B1246" s="438" t="s">
        <v>50964</v>
      </c>
    </row>
    <row r="1247" spans="1:2">
      <c r="A1247" s="438" t="s">
        <v>50965</v>
      </c>
      <c r="B1247" s="438" t="s">
        <v>50966</v>
      </c>
    </row>
    <row r="1248" spans="1:2">
      <c r="A1248" s="438" t="s">
        <v>50967</v>
      </c>
      <c r="B1248" s="438" t="s">
        <v>50968</v>
      </c>
    </row>
    <row r="1249" spans="1:2">
      <c r="A1249" s="438" t="s">
        <v>50969</v>
      </c>
      <c r="B1249" s="438" t="s">
        <v>50970</v>
      </c>
    </row>
    <row r="1250" spans="1:2">
      <c r="A1250" s="438" t="s">
        <v>50971</v>
      </c>
      <c r="B1250" s="438" t="s">
        <v>57707</v>
      </c>
    </row>
    <row r="1251" spans="1:2">
      <c r="A1251" s="438" t="s">
        <v>50972</v>
      </c>
      <c r="B1251" s="438" t="s">
        <v>50973</v>
      </c>
    </row>
    <row r="1252" spans="1:2">
      <c r="A1252" s="438" t="s">
        <v>50974</v>
      </c>
      <c r="B1252" s="438" t="s">
        <v>50975</v>
      </c>
    </row>
    <row r="1253" spans="1:2">
      <c r="A1253" s="438" t="s">
        <v>50976</v>
      </c>
      <c r="B1253" s="438" t="s">
        <v>50977</v>
      </c>
    </row>
    <row r="1254" spans="1:2">
      <c r="A1254" s="438" t="s">
        <v>50978</v>
      </c>
      <c r="B1254" s="438" t="s">
        <v>50979</v>
      </c>
    </row>
    <row r="1255" spans="1:2">
      <c r="A1255" s="438" t="s">
        <v>50980</v>
      </c>
      <c r="B1255" s="438" t="s">
        <v>50981</v>
      </c>
    </row>
    <row r="1256" spans="1:2">
      <c r="A1256" s="438" t="s">
        <v>50982</v>
      </c>
      <c r="B1256" s="438" t="s">
        <v>50983</v>
      </c>
    </row>
    <row r="1257" spans="1:2">
      <c r="A1257" s="438" t="s">
        <v>50984</v>
      </c>
      <c r="B1257" s="438" t="s">
        <v>50985</v>
      </c>
    </row>
    <row r="1258" spans="1:2">
      <c r="A1258" s="438" t="s">
        <v>50986</v>
      </c>
      <c r="B1258" s="438" t="s">
        <v>50987</v>
      </c>
    </row>
    <row r="1259" spans="1:2">
      <c r="A1259" s="438" t="s">
        <v>50988</v>
      </c>
      <c r="B1259" s="438" t="s">
        <v>50989</v>
      </c>
    </row>
    <row r="1260" spans="1:2">
      <c r="A1260" s="438" t="s">
        <v>50990</v>
      </c>
      <c r="B1260" s="438" t="s">
        <v>50991</v>
      </c>
    </row>
    <row r="1261" spans="1:2">
      <c r="A1261" s="438" t="s">
        <v>50992</v>
      </c>
      <c r="B1261" s="438" t="s">
        <v>50993</v>
      </c>
    </row>
    <row r="1262" spans="1:2">
      <c r="A1262" s="438" t="s">
        <v>50994</v>
      </c>
      <c r="B1262" s="438" t="s">
        <v>50995</v>
      </c>
    </row>
    <row r="1263" spans="1:2">
      <c r="A1263" s="438" t="s">
        <v>50996</v>
      </c>
      <c r="B1263" s="438" t="s">
        <v>50997</v>
      </c>
    </row>
    <row r="1264" spans="1:2">
      <c r="A1264" s="438" t="s">
        <v>50998</v>
      </c>
      <c r="B1264" s="438" t="s">
        <v>50999</v>
      </c>
    </row>
    <row r="1265" spans="1:2">
      <c r="A1265" s="438" t="s">
        <v>51000</v>
      </c>
      <c r="B1265" s="438" t="s">
        <v>51001</v>
      </c>
    </row>
    <row r="1266" spans="1:2">
      <c r="A1266" s="438" t="s">
        <v>51002</v>
      </c>
      <c r="B1266" s="438" t="s">
        <v>51003</v>
      </c>
    </row>
    <row r="1267" spans="1:2">
      <c r="A1267" s="438" t="s">
        <v>51004</v>
      </c>
      <c r="B1267" s="438" t="s">
        <v>51005</v>
      </c>
    </row>
    <row r="1268" spans="1:2">
      <c r="A1268" s="438" t="s">
        <v>51006</v>
      </c>
      <c r="B1268" s="438" t="s">
        <v>51007</v>
      </c>
    </row>
    <row r="1269" spans="1:2">
      <c r="A1269" s="438" t="s">
        <v>51008</v>
      </c>
      <c r="B1269" s="438" t="s">
        <v>51009</v>
      </c>
    </row>
    <row r="1270" spans="1:2">
      <c r="A1270" s="438" t="s">
        <v>51010</v>
      </c>
      <c r="B1270" s="438" t="s">
        <v>51011</v>
      </c>
    </row>
    <row r="1271" spans="1:2">
      <c r="A1271" s="438" t="s">
        <v>51012</v>
      </c>
      <c r="B1271" s="438" t="s">
        <v>57708</v>
      </c>
    </row>
    <row r="1272" spans="1:2">
      <c r="A1272" s="438" t="s">
        <v>51013</v>
      </c>
      <c r="B1272" s="438" t="s">
        <v>57709</v>
      </c>
    </row>
    <row r="1273" spans="1:2">
      <c r="A1273" s="438" t="s">
        <v>51014</v>
      </c>
      <c r="B1273" s="438" t="s">
        <v>57710</v>
      </c>
    </row>
    <row r="1274" spans="1:2">
      <c r="A1274" s="438" t="s">
        <v>51015</v>
      </c>
      <c r="B1274" s="438" t="s">
        <v>51016</v>
      </c>
    </row>
    <row r="1275" spans="1:2">
      <c r="A1275" s="438" t="s">
        <v>51017</v>
      </c>
      <c r="B1275" s="438" t="s">
        <v>51018</v>
      </c>
    </row>
    <row r="1276" spans="1:2">
      <c r="A1276" s="438" t="s">
        <v>51019</v>
      </c>
      <c r="B1276" s="438" t="s">
        <v>57711</v>
      </c>
    </row>
    <row r="1277" spans="1:2">
      <c r="A1277" s="438" t="s">
        <v>51020</v>
      </c>
      <c r="B1277" s="438" t="s">
        <v>57712</v>
      </c>
    </row>
    <row r="1278" spans="1:2">
      <c r="A1278" s="438" t="s">
        <v>51021</v>
      </c>
      <c r="B1278" s="438" t="s">
        <v>57713</v>
      </c>
    </row>
    <row r="1279" spans="1:2">
      <c r="A1279" s="438" t="s">
        <v>51022</v>
      </c>
      <c r="B1279" s="438" t="s">
        <v>57714</v>
      </c>
    </row>
    <row r="1280" spans="1:2">
      <c r="A1280" s="438" t="s">
        <v>51023</v>
      </c>
      <c r="B1280" s="438" t="s">
        <v>57715</v>
      </c>
    </row>
    <row r="1281" spans="1:2">
      <c r="A1281" s="438" t="s">
        <v>51024</v>
      </c>
      <c r="B1281" s="438" t="s">
        <v>57716</v>
      </c>
    </row>
    <row r="1282" spans="1:2">
      <c r="A1282" s="438" t="s">
        <v>51025</v>
      </c>
      <c r="B1282" s="438" t="s">
        <v>57717</v>
      </c>
    </row>
    <row r="1283" spans="1:2">
      <c r="A1283" s="438" t="s">
        <v>51026</v>
      </c>
      <c r="B1283" s="438" t="s">
        <v>57718</v>
      </c>
    </row>
    <row r="1284" spans="1:2">
      <c r="A1284" s="438" t="s">
        <v>51027</v>
      </c>
      <c r="B1284" s="438" t="s">
        <v>57719</v>
      </c>
    </row>
    <row r="1285" spans="1:2">
      <c r="A1285" s="438" t="s">
        <v>51028</v>
      </c>
      <c r="B1285" s="438" t="s">
        <v>57720</v>
      </c>
    </row>
    <row r="1286" spans="1:2">
      <c r="A1286" s="438" t="s">
        <v>51029</v>
      </c>
      <c r="B1286" s="438" t="s">
        <v>57721</v>
      </c>
    </row>
    <row r="1287" spans="1:2">
      <c r="A1287" s="438" t="s">
        <v>51030</v>
      </c>
      <c r="B1287" s="438" t="s">
        <v>57722</v>
      </c>
    </row>
    <row r="1288" spans="1:2">
      <c r="A1288" s="438" t="s">
        <v>51031</v>
      </c>
      <c r="B1288" s="438" t="s">
        <v>57723</v>
      </c>
    </row>
    <row r="1289" spans="1:2">
      <c r="A1289" s="438" t="s">
        <v>51032</v>
      </c>
      <c r="B1289" s="438" t="s">
        <v>57724</v>
      </c>
    </row>
    <row r="1290" spans="1:2">
      <c r="A1290" s="438" t="s">
        <v>51033</v>
      </c>
      <c r="B1290" s="438" t="s">
        <v>57725</v>
      </c>
    </row>
    <row r="1291" spans="1:2">
      <c r="A1291" s="438" t="s">
        <v>51034</v>
      </c>
      <c r="B1291" s="438" t="s">
        <v>57726</v>
      </c>
    </row>
    <row r="1292" spans="1:2">
      <c r="A1292" s="438" t="s">
        <v>51035</v>
      </c>
      <c r="B1292" s="438" t="s">
        <v>57727</v>
      </c>
    </row>
    <row r="1293" spans="1:2">
      <c r="A1293" s="438" t="s">
        <v>51036</v>
      </c>
      <c r="B1293" s="438" t="s">
        <v>57728</v>
      </c>
    </row>
    <row r="1294" spans="1:2">
      <c r="A1294" s="438" t="s">
        <v>51037</v>
      </c>
      <c r="B1294" s="438" t="s">
        <v>57729</v>
      </c>
    </row>
    <row r="1295" spans="1:2">
      <c r="A1295" s="438" t="s">
        <v>51038</v>
      </c>
      <c r="B1295" s="438" t="s">
        <v>57730</v>
      </c>
    </row>
    <row r="1296" spans="1:2">
      <c r="A1296" s="438" t="s">
        <v>51039</v>
      </c>
      <c r="B1296" s="438" t="s">
        <v>57731</v>
      </c>
    </row>
    <row r="1297" spans="1:2">
      <c r="A1297" s="438" t="s">
        <v>51040</v>
      </c>
      <c r="B1297" s="438" t="s">
        <v>57732</v>
      </c>
    </row>
    <row r="1298" spans="1:2">
      <c r="A1298" s="438" t="s">
        <v>59778</v>
      </c>
      <c r="B1298" s="438" t="s">
        <v>59779</v>
      </c>
    </row>
    <row r="1299" spans="1:2">
      <c r="A1299" s="438" t="s">
        <v>51041</v>
      </c>
      <c r="B1299" s="438" t="s">
        <v>51042</v>
      </c>
    </row>
    <row r="1300" spans="1:2">
      <c r="A1300" s="438" t="s">
        <v>51043</v>
      </c>
      <c r="B1300" s="438" t="s">
        <v>51044</v>
      </c>
    </row>
    <row r="1301" spans="1:2">
      <c r="A1301" s="438" t="s">
        <v>51045</v>
      </c>
      <c r="B1301" s="438" t="s">
        <v>51046</v>
      </c>
    </row>
    <row r="1302" spans="1:2">
      <c r="A1302" s="438" t="s">
        <v>51047</v>
      </c>
      <c r="B1302" s="438" t="s">
        <v>51048</v>
      </c>
    </row>
    <row r="1303" spans="1:2">
      <c r="A1303" s="438" t="s">
        <v>51049</v>
      </c>
      <c r="B1303" s="438" t="s">
        <v>51050</v>
      </c>
    </row>
    <row r="1304" spans="1:2">
      <c r="A1304" s="438" t="s">
        <v>51051</v>
      </c>
      <c r="B1304" s="438" t="s">
        <v>51052</v>
      </c>
    </row>
    <row r="1305" spans="1:2">
      <c r="A1305" s="438" t="s">
        <v>51053</v>
      </c>
      <c r="B1305" s="438" t="s">
        <v>51054</v>
      </c>
    </row>
    <row r="1306" spans="1:2">
      <c r="A1306" s="438" t="s">
        <v>51055</v>
      </c>
      <c r="B1306" s="438" t="s">
        <v>51056</v>
      </c>
    </row>
    <row r="1307" spans="1:2">
      <c r="A1307" s="438" t="s">
        <v>51057</v>
      </c>
      <c r="B1307" s="438" t="s">
        <v>51058</v>
      </c>
    </row>
    <row r="1308" spans="1:2">
      <c r="A1308" s="438" t="s">
        <v>51059</v>
      </c>
      <c r="B1308" s="438" t="s">
        <v>51060</v>
      </c>
    </row>
    <row r="1309" spans="1:2">
      <c r="A1309" s="438" t="s">
        <v>51061</v>
      </c>
      <c r="B1309" s="438" t="s">
        <v>51062</v>
      </c>
    </row>
    <row r="1310" spans="1:2">
      <c r="A1310" s="438" t="s">
        <v>51063</v>
      </c>
      <c r="B1310" s="438" t="s">
        <v>51064</v>
      </c>
    </row>
    <row r="1311" spans="1:2">
      <c r="A1311" s="438" t="s">
        <v>51065</v>
      </c>
      <c r="B1311" s="438" t="s">
        <v>57733</v>
      </c>
    </row>
    <row r="1312" spans="1:2">
      <c r="A1312" s="438" t="s">
        <v>51066</v>
      </c>
      <c r="B1312" s="438" t="s">
        <v>51067</v>
      </c>
    </row>
    <row r="1313" spans="1:2">
      <c r="A1313" s="438" t="s">
        <v>51068</v>
      </c>
      <c r="B1313" s="438" t="s">
        <v>51069</v>
      </c>
    </row>
    <row r="1314" spans="1:2">
      <c r="A1314" s="438" t="s">
        <v>51070</v>
      </c>
      <c r="B1314" s="438" t="s">
        <v>51071</v>
      </c>
    </row>
    <row r="1315" spans="1:2">
      <c r="A1315" s="438" t="s">
        <v>51072</v>
      </c>
      <c r="B1315" s="438" t="s">
        <v>51073</v>
      </c>
    </row>
    <row r="1316" spans="1:2">
      <c r="A1316" s="438" t="s">
        <v>51074</v>
      </c>
      <c r="B1316" s="438" t="s">
        <v>51075</v>
      </c>
    </row>
    <row r="1317" spans="1:2">
      <c r="A1317" s="438" t="s">
        <v>51076</v>
      </c>
      <c r="B1317" s="438" t="s">
        <v>51077</v>
      </c>
    </row>
    <row r="1318" spans="1:2">
      <c r="A1318" s="438" t="s">
        <v>51078</v>
      </c>
      <c r="B1318" s="438" t="s">
        <v>51079</v>
      </c>
    </row>
    <row r="1319" spans="1:2">
      <c r="A1319" s="438" t="s">
        <v>51080</v>
      </c>
      <c r="B1319" s="438" t="s">
        <v>51081</v>
      </c>
    </row>
    <row r="1320" spans="1:2">
      <c r="A1320" s="438" t="s">
        <v>51082</v>
      </c>
      <c r="B1320" s="438" t="s">
        <v>51083</v>
      </c>
    </row>
    <row r="1321" spans="1:2">
      <c r="A1321" s="438" t="s">
        <v>51084</v>
      </c>
      <c r="B1321" s="438" t="s">
        <v>51085</v>
      </c>
    </row>
    <row r="1322" spans="1:2">
      <c r="A1322" s="438" t="s">
        <v>51086</v>
      </c>
      <c r="B1322" s="438" t="s">
        <v>51087</v>
      </c>
    </row>
    <row r="1323" spans="1:2">
      <c r="A1323" s="438" t="s">
        <v>51088</v>
      </c>
      <c r="B1323" s="438" t="s">
        <v>51089</v>
      </c>
    </row>
    <row r="1324" spans="1:2">
      <c r="A1324" s="438" t="s">
        <v>51090</v>
      </c>
      <c r="B1324" s="438" t="s">
        <v>51091</v>
      </c>
    </row>
    <row r="1325" spans="1:2">
      <c r="A1325" s="438" t="s">
        <v>51092</v>
      </c>
      <c r="B1325" s="438" t="s">
        <v>51093</v>
      </c>
    </row>
    <row r="1326" spans="1:2">
      <c r="A1326" s="438" t="s">
        <v>51094</v>
      </c>
      <c r="B1326" s="438" t="s">
        <v>57734</v>
      </c>
    </row>
    <row r="1327" spans="1:2">
      <c r="A1327" s="438" t="s">
        <v>51095</v>
      </c>
      <c r="B1327" s="438" t="s">
        <v>57735</v>
      </c>
    </row>
    <row r="1328" spans="1:2">
      <c r="A1328" s="438" t="s">
        <v>51096</v>
      </c>
      <c r="B1328" s="438" t="s">
        <v>57736</v>
      </c>
    </row>
    <row r="1329" spans="1:2">
      <c r="A1329" s="438" t="s">
        <v>51097</v>
      </c>
      <c r="B1329" s="438" t="s">
        <v>51098</v>
      </c>
    </row>
    <row r="1330" spans="1:2">
      <c r="A1330" s="438" t="s">
        <v>51099</v>
      </c>
      <c r="B1330" s="438" t="s">
        <v>51100</v>
      </c>
    </row>
    <row r="1331" spans="1:2">
      <c r="A1331" s="438" t="s">
        <v>51101</v>
      </c>
      <c r="B1331" s="438" t="s">
        <v>57737</v>
      </c>
    </row>
    <row r="1332" spans="1:2">
      <c r="A1332" s="438" t="s">
        <v>51102</v>
      </c>
      <c r="B1332" s="438" t="s">
        <v>57738</v>
      </c>
    </row>
    <row r="1333" spans="1:2">
      <c r="A1333" s="438" t="s">
        <v>51103</v>
      </c>
      <c r="B1333" s="438" t="s">
        <v>57739</v>
      </c>
    </row>
    <row r="1334" spans="1:2">
      <c r="A1334" s="438" t="s">
        <v>51104</v>
      </c>
      <c r="B1334" s="438" t="s">
        <v>57740</v>
      </c>
    </row>
    <row r="1335" spans="1:2">
      <c r="A1335" s="438" t="s">
        <v>51105</v>
      </c>
      <c r="B1335" s="438" t="s">
        <v>57741</v>
      </c>
    </row>
    <row r="1336" spans="1:2">
      <c r="A1336" s="438" t="s">
        <v>51106</v>
      </c>
      <c r="B1336" s="438" t="s">
        <v>57742</v>
      </c>
    </row>
    <row r="1337" spans="1:2">
      <c r="A1337" s="438" t="s">
        <v>51107</v>
      </c>
      <c r="B1337" s="438" t="s">
        <v>57743</v>
      </c>
    </row>
    <row r="1338" spans="1:2">
      <c r="A1338" s="438" t="s">
        <v>51108</v>
      </c>
      <c r="B1338" s="438" t="s">
        <v>57744</v>
      </c>
    </row>
    <row r="1339" spans="1:2">
      <c r="A1339" s="438" t="s">
        <v>51109</v>
      </c>
      <c r="B1339" s="438" t="s">
        <v>57745</v>
      </c>
    </row>
    <row r="1340" spans="1:2">
      <c r="A1340" s="438" t="s">
        <v>51110</v>
      </c>
      <c r="B1340" s="438" t="s">
        <v>57746</v>
      </c>
    </row>
    <row r="1341" spans="1:2">
      <c r="A1341" s="438" t="s">
        <v>51111</v>
      </c>
      <c r="B1341" s="438" t="s">
        <v>57747</v>
      </c>
    </row>
    <row r="1342" spans="1:2">
      <c r="A1342" s="438" t="s">
        <v>51112</v>
      </c>
      <c r="B1342" s="438" t="s">
        <v>57748</v>
      </c>
    </row>
    <row r="1343" spans="1:2">
      <c r="A1343" s="438" t="s">
        <v>51113</v>
      </c>
      <c r="B1343" s="438" t="s">
        <v>57749</v>
      </c>
    </row>
    <row r="1344" spans="1:2">
      <c r="A1344" s="438" t="s">
        <v>51114</v>
      </c>
      <c r="B1344" s="438" t="s">
        <v>57750</v>
      </c>
    </row>
    <row r="1345" spans="1:2">
      <c r="A1345" s="438" t="s">
        <v>51115</v>
      </c>
      <c r="B1345" s="438" t="s">
        <v>57751</v>
      </c>
    </row>
    <row r="1346" spans="1:2">
      <c r="A1346" s="438" t="s">
        <v>51116</v>
      </c>
      <c r="B1346" s="438" t="s">
        <v>57752</v>
      </c>
    </row>
    <row r="1347" spans="1:2">
      <c r="A1347" s="438" t="s">
        <v>51117</v>
      </c>
      <c r="B1347" s="438" t="s">
        <v>57753</v>
      </c>
    </row>
    <row r="1348" spans="1:2">
      <c r="A1348" s="438" t="s">
        <v>51118</v>
      </c>
      <c r="B1348" s="438" t="s">
        <v>57754</v>
      </c>
    </row>
    <row r="1349" spans="1:2">
      <c r="A1349" s="438" t="s">
        <v>51119</v>
      </c>
      <c r="B1349" s="438" t="s">
        <v>57755</v>
      </c>
    </row>
    <row r="1350" spans="1:2">
      <c r="A1350" s="438" t="s">
        <v>51120</v>
      </c>
      <c r="B1350" s="438" t="s">
        <v>57756</v>
      </c>
    </row>
    <row r="1351" spans="1:2">
      <c r="A1351" s="438" t="s">
        <v>51121</v>
      </c>
      <c r="B1351" s="438" t="s">
        <v>57757</v>
      </c>
    </row>
    <row r="1352" spans="1:2">
      <c r="A1352" s="438" t="s">
        <v>51122</v>
      </c>
      <c r="B1352" s="438" t="s">
        <v>57758</v>
      </c>
    </row>
    <row r="1353" spans="1:2">
      <c r="A1353" s="438" t="s">
        <v>59780</v>
      </c>
      <c r="B1353" s="438" t="s">
        <v>59781</v>
      </c>
    </row>
    <row r="1354" spans="1:2">
      <c r="A1354" s="438" t="s">
        <v>51123</v>
      </c>
      <c r="B1354" s="438" t="s">
        <v>51124</v>
      </c>
    </row>
    <row r="1355" spans="1:2">
      <c r="A1355" s="438" t="s">
        <v>51125</v>
      </c>
      <c r="B1355" s="438" t="s">
        <v>51126</v>
      </c>
    </row>
    <row r="1356" spans="1:2">
      <c r="A1356" s="438" t="s">
        <v>51127</v>
      </c>
      <c r="B1356" s="438" t="s">
        <v>51128</v>
      </c>
    </row>
    <row r="1357" spans="1:2">
      <c r="A1357" s="438" t="s">
        <v>51129</v>
      </c>
      <c r="B1357" s="438" t="s">
        <v>51130</v>
      </c>
    </row>
    <row r="1358" spans="1:2">
      <c r="A1358" s="438" t="s">
        <v>51131</v>
      </c>
      <c r="B1358" s="438" t="s">
        <v>51132</v>
      </c>
    </row>
    <row r="1359" spans="1:2">
      <c r="A1359" s="438" t="s">
        <v>51133</v>
      </c>
      <c r="B1359" s="438" t="s">
        <v>51132</v>
      </c>
    </row>
    <row r="1360" spans="1:2">
      <c r="A1360" s="438" t="s">
        <v>51134</v>
      </c>
      <c r="B1360" s="438" t="s">
        <v>51135</v>
      </c>
    </row>
    <row r="1361" spans="1:2">
      <c r="A1361" s="438" t="s">
        <v>51136</v>
      </c>
      <c r="B1361" s="438" t="s">
        <v>51137</v>
      </c>
    </row>
    <row r="1362" spans="1:2">
      <c r="A1362" s="438" t="s">
        <v>51138</v>
      </c>
      <c r="B1362" s="438" t="s">
        <v>51139</v>
      </c>
    </row>
    <row r="1363" spans="1:2">
      <c r="A1363" s="438" t="s">
        <v>51140</v>
      </c>
      <c r="B1363" s="438" t="s">
        <v>51141</v>
      </c>
    </row>
    <row r="1364" spans="1:2">
      <c r="A1364" s="438" t="s">
        <v>51142</v>
      </c>
      <c r="B1364" s="438" t="s">
        <v>51143</v>
      </c>
    </row>
    <row r="1365" spans="1:2">
      <c r="A1365" s="438" t="s">
        <v>51144</v>
      </c>
      <c r="B1365" s="438" t="s">
        <v>57759</v>
      </c>
    </row>
    <row r="1366" spans="1:2">
      <c r="A1366" s="438" t="s">
        <v>51145</v>
      </c>
      <c r="B1366" s="438" t="s">
        <v>51146</v>
      </c>
    </row>
    <row r="1367" spans="1:2">
      <c r="A1367" s="438" t="s">
        <v>51147</v>
      </c>
      <c r="B1367" s="438" t="s">
        <v>51148</v>
      </c>
    </row>
    <row r="1368" spans="1:2">
      <c r="A1368" s="438" t="s">
        <v>51149</v>
      </c>
      <c r="B1368" s="438" t="s">
        <v>51150</v>
      </c>
    </row>
    <row r="1369" spans="1:2">
      <c r="A1369" s="438" t="s">
        <v>51151</v>
      </c>
      <c r="B1369" s="438" t="s">
        <v>51152</v>
      </c>
    </row>
    <row r="1370" spans="1:2">
      <c r="A1370" s="438" t="s">
        <v>51153</v>
      </c>
      <c r="B1370" s="438" t="s">
        <v>51154</v>
      </c>
    </row>
    <row r="1371" spans="1:2">
      <c r="A1371" s="438" t="s">
        <v>51155</v>
      </c>
      <c r="B1371" s="438" t="s">
        <v>51156</v>
      </c>
    </row>
    <row r="1372" spans="1:2">
      <c r="A1372" s="438" t="s">
        <v>51157</v>
      </c>
      <c r="B1372" s="438" t="s">
        <v>51158</v>
      </c>
    </row>
    <row r="1373" spans="1:2">
      <c r="A1373" s="438" t="s">
        <v>51159</v>
      </c>
      <c r="B1373" s="438" t="s">
        <v>51158</v>
      </c>
    </row>
    <row r="1374" spans="1:2">
      <c r="A1374" s="438" t="s">
        <v>51160</v>
      </c>
      <c r="B1374" s="438" t="s">
        <v>51161</v>
      </c>
    </row>
    <row r="1375" spans="1:2">
      <c r="A1375" s="438" t="s">
        <v>51162</v>
      </c>
      <c r="B1375" s="438" t="s">
        <v>51163</v>
      </c>
    </row>
    <row r="1376" spans="1:2">
      <c r="A1376" s="438" t="s">
        <v>51164</v>
      </c>
      <c r="B1376" s="438" t="s">
        <v>51165</v>
      </c>
    </row>
    <row r="1377" spans="1:2">
      <c r="A1377" s="438" t="s">
        <v>51166</v>
      </c>
      <c r="B1377" s="438" t="s">
        <v>51167</v>
      </c>
    </row>
    <row r="1378" spans="1:2">
      <c r="A1378" s="438" t="s">
        <v>51168</v>
      </c>
      <c r="B1378" s="438" t="s">
        <v>51169</v>
      </c>
    </row>
    <row r="1379" spans="1:2">
      <c r="A1379" s="438" t="s">
        <v>51170</v>
      </c>
      <c r="B1379" s="438" t="s">
        <v>57760</v>
      </c>
    </row>
    <row r="1380" spans="1:2">
      <c r="A1380" s="438" t="s">
        <v>51171</v>
      </c>
      <c r="B1380" s="438" t="s">
        <v>57761</v>
      </c>
    </row>
    <row r="1381" spans="1:2">
      <c r="A1381" s="438" t="s">
        <v>51172</v>
      </c>
      <c r="B1381" s="438" t="s">
        <v>57762</v>
      </c>
    </row>
    <row r="1382" spans="1:2">
      <c r="A1382" s="438" t="s">
        <v>51173</v>
      </c>
      <c r="B1382" s="438" t="s">
        <v>51174</v>
      </c>
    </row>
    <row r="1383" spans="1:2">
      <c r="A1383" s="438" t="s">
        <v>51175</v>
      </c>
      <c r="B1383" s="438" t="s">
        <v>51176</v>
      </c>
    </row>
    <row r="1384" spans="1:2">
      <c r="A1384" s="438" t="s">
        <v>51177</v>
      </c>
      <c r="B1384" s="438" t="s">
        <v>57763</v>
      </c>
    </row>
    <row r="1385" spans="1:2">
      <c r="A1385" s="438" t="s">
        <v>51178</v>
      </c>
      <c r="B1385" s="438" t="s">
        <v>57764</v>
      </c>
    </row>
    <row r="1386" spans="1:2">
      <c r="A1386" s="438" t="s">
        <v>51179</v>
      </c>
      <c r="B1386" s="438" t="s">
        <v>57765</v>
      </c>
    </row>
    <row r="1387" spans="1:2">
      <c r="A1387" s="438" t="s">
        <v>51180</v>
      </c>
      <c r="B1387" s="438" t="s">
        <v>57766</v>
      </c>
    </row>
    <row r="1388" spans="1:2">
      <c r="A1388" s="438" t="s">
        <v>51181</v>
      </c>
      <c r="B1388" s="438" t="s">
        <v>57767</v>
      </c>
    </row>
    <row r="1389" spans="1:2">
      <c r="A1389" s="438" t="s">
        <v>51182</v>
      </c>
      <c r="B1389" s="438" t="s">
        <v>57768</v>
      </c>
    </row>
    <row r="1390" spans="1:2">
      <c r="A1390" s="438" t="s">
        <v>51183</v>
      </c>
      <c r="B1390" s="438" t="s">
        <v>57769</v>
      </c>
    </row>
    <row r="1391" spans="1:2">
      <c r="A1391" s="438" t="s">
        <v>51184</v>
      </c>
      <c r="B1391" s="438" t="s">
        <v>57770</v>
      </c>
    </row>
    <row r="1392" spans="1:2">
      <c r="A1392" s="438" t="s">
        <v>51185</v>
      </c>
      <c r="B1392" s="438" t="s">
        <v>57771</v>
      </c>
    </row>
    <row r="1393" spans="1:2">
      <c r="A1393" s="438" t="s">
        <v>51186</v>
      </c>
      <c r="B1393" s="438" t="s">
        <v>57772</v>
      </c>
    </row>
    <row r="1394" spans="1:2">
      <c r="A1394" s="438" t="s">
        <v>51187</v>
      </c>
      <c r="B1394" s="438" t="s">
        <v>57773</v>
      </c>
    </row>
    <row r="1395" spans="1:2">
      <c r="A1395" s="438" t="s">
        <v>51188</v>
      </c>
      <c r="B1395" s="438" t="s">
        <v>57774</v>
      </c>
    </row>
    <row r="1396" spans="1:2">
      <c r="A1396" s="438" t="s">
        <v>51189</v>
      </c>
      <c r="B1396" s="438" t="s">
        <v>57775</v>
      </c>
    </row>
    <row r="1397" spans="1:2">
      <c r="A1397" s="438" t="s">
        <v>51190</v>
      </c>
      <c r="B1397" s="438" t="s">
        <v>57776</v>
      </c>
    </row>
    <row r="1398" spans="1:2">
      <c r="A1398" s="438" t="s">
        <v>51191</v>
      </c>
      <c r="B1398" s="438" t="s">
        <v>57777</v>
      </c>
    </row>
    <row r="1399" spans="1:2">
      <c r="A1399" s="438" t="s">
        <v>51192</v>
      </c>
      <c r="B1399" s="438" t="s">
        <v>57778</v>
      </c>
    </row>
    <row r="1400" spans="1:2">
      <c r="A1400" s="438" t="s">
        <v>51193</v>
      </c>
      <c r="B1400" s="438" t="s">
        <v>57779</v>
      </c>
    </row>
    <row r="1401" spans="1:2">
      <c r="A1401" s="438" t="s">
        <v>51194</v>
      </c>
      <c r="B1401" s="438" t="s">
        <v>57780</v>
      </c>
    </row>
    <row r="1402" spans="1:2">
      <c r="A1402" s="438" t="s">
        <v>51195</v>
      </c>
      <c r="B1402" s="438" t="s">
        <v>57781</v>
      </c>
    </row>
    <row r="1403" spans="1:2">
      <c r="A1403" s="438" t="s">
        <v>51196</v>
      </c>
      <c r="B1403" s="438" t="s">
        <v>57782</v>
      </c>
    </row>
    <row r="1404" spans="1:2">
      <c r="A1404" s="438" t="s">
        <v>51197</v>
      </c>
      <c r="B1404" s="438" t="s">
        <v>57783</v>
      </c>
    </row>
    <row r="1405" spans="1:2">
      <c r="A1405" s="438" t="s">
        <v>51198</v>
      </c>
      <c r="B1405" s="438" t="s">
        <v>57784</v>
      </c>
    </row>
    <row r="1406" spans="1:2">
      <c r="A1406" s="438" t="s">
        <v>59782</v>
      </c>
      <c r="B1406" s="438" t="s">
        <v>59783</v>
      </c>
    </row>
    <row r="1407" spans="1:2">
      <c r="A1407" s="438" t="s">
        <v>51199</v>
      </c>
      <c r="B1407" s="438" t="s">
        <v>51200</v>
      </c>
    </row>
    <row r="1408" spans="1:2">
      <c r="A1408" s="438" t="s">
        <v>51201</v>
      </c>
      <c r="B1408" s="438" t="s">
        <v>51202</v>
      </c>
    </row>
    <row r="1409" spans="1:2">
      <c r="A1409" s="438" t="s">
        <v>51203</v>
      </c>
      <c r="B1409" s="438" t="s">
        <v>51202</v>
      </c>
    </row>
    <row r="1410" spans="1:2">
      <c r="A1410" s="438" t="s">
        <v>51204</v>
      </c>
      <c r="B1410" s="438" t="s">
        <v>51202</v>
      </c>
    </row>
    <row r="1411" spans="1:2">
      <c r="A1411" s="438" t="s">
        <v>51205</v>
      </c>
      <c r="B1411" s="438" t="s">
        <v>51202</v>
      </c>
    </row>
    <row r="1412" spans="1:2">
      <c r="A1412" s="438" t="s">
        <v>51206</v>
      </c>
      <c r="B1412" s="438" t="s">
        <v>51202</v>
      </c>
    </row>
    <row r="1413" spans="1:2">
      <c r="A1413" s="438" t="s">
        <v>51207</v>
      </c>
      <c r="B1413" s="438" t="s">
        <v>51202</v>
      </c>
    </row>
    <row r="1414" spans="1:2">
      <c r="A1414" s="438" t="s">
        <v>51208</v>
      </c>
      <c r="B1414" s="438" t="s">
        <v>51202</v>
      </c>
    </row>
    <row r="1415" spans="1:2">
      <c r="A1415" s="438" t="s">
        <v>51209</v>
      </c>
      <c r="B1415" s="438" t="s">
        <v>51202</v>
      </c>
    </row>
    <row r="1416" spans="1:2">
      <c r="A1416" s="438" t="s">
        <v>51210</v>
      </c>
      <c r="B1416" s="438" t="s">
        <v>51202</v>
      </c>
    </row>
    <row r="1417" spans="1:2">
      <c r="A1417" s="438" t="s">
        <v>51211</v>
      </c>
      <c r="B1417" s="438" t="s">
        <v>51202</v>
      </c>
    </row>
    <row r="1418" spans="1:2">
      <c r="A1418" s="438" t="s">
        <v>51212</v>
      </c>
      <c r="B1418" s="438" t="s">
        <v>51202</v>
      </c>
    </row>
    <row r="1419" spans="1:2">
      <c r="A1419" s="438" t="s">
        <v>51213</v>
      </c>
      <c r="B1419" s="438" t="s">
        <v>51202</v>
      </c>
    </row>
    <row r="1420" spans="1:2">
      <c r="A1420" s="438" t="s">
        <v>51214</v>
      </c>
      <c r="B1420" s="438" t="s">
        <v>51202</v>
      </c>
    </row>
    <row r="1421" spans="1:2">
      <c r="A1421" s="438" t="s">
        <v>51215</v>
      </c>
      <c r="B1421" s="438" t="s">
        <v>51202</v>
      </c>
    </row>
    <row r="1422" spans="1:2">
      <c r="A1422" s="438" t="s">
        <v>51216</v>
      </c>
      <c r="B1422" s="438" t="s">
        <v>51202</v>
      </c>
    </row>
    <row r="1423" spans="1:2">
      <c r="A1423" s="438" t="s">
        <v>51217</v>
      </c>
      <c r="B1423" s="438" t="s">
        <v>51202</v>
      </c>
    </row>
    <row r="1424" spans="1:2">
      <c r="A1424" s="438" t="s">
        <v>51218</v>
      </c>
      <c r="B1424" s="438" t="s">
        <v>51202</v>
      </c>
    </row>
    <row r="1425" spans="1:2">
      <c r="A1425" s="438" t="s">
        <v>51219</v>
      </c>
      <c r="B1425" s="438" t="s">
        <v>51202</v>
      </c>
    </row>
    <row r="1426" spans="1:2">
      <c r="A1426" s="438" t="s">
        <v>51220</v>
      </c>
      <c r="B1426" s="438" t="s">
        <v>51202</v>
      </c>
    </row>
    <row r="1427" spans="1:2">
      <c r="A1427" s="438" t="s">
        <v>51221</v>
      </c>
      <c r="B1427" s="438" t="s">
        <v>51202</v>
      </c>
    </row>
    <row r="1428" spans="1:2">
      <c r="A1428" s="438" t="s">
        <v>51222</v>
      </c>
      <c r="B1428" s="438" t="s">
        <v>51202</v>
      </c>
    </row>
    <row r="1429" spans="1:2">
      <c r="A1429" s="438" t="s">
        <v>51223</v>
      </c>
      <c r="B1429" s="438" t="s">
        <v>51202</v>
      </c>
    </row>
    <row r="1430" spans="1:2">
      <c r="A1430" s="438" t="s">
        <v>51224</v>
      </c>
      <c r="B1430" s="438" t="s">
        <v>51202</v>
      </c>
    </row>
    <row r="1431" spans="1:2">
      <c r="A1431" s="438" t="s">
        <v>51225</v>
      </c>
      <c r="B1431" s="438" t="s">
        <v>51202</v>
      </c>
    </row>
    <row r="1432" spans="1:2">
      <c r="A1432" s="438" t="s">
        <v>51226</v>
      </c>
      <c r="B1432" s="438" t="s">
        <v>51202</v>
      </c>
    </row>
    <row r="1433" spans="1:2">
      <c r="A1433" s="438" t="s">
        <v>51227</v>
      </c>
      <c r="B1433" s="438" t="s">
        <v>51202</v>
      </c>
    </row>
    <row r="1434" spans="1:2">
      <c r="A1434" s="438" t="s">
        <v>51228</v>
      </c>
      <c r="B1434" s="438" t="s">
        <v>51229</v>
      </c>
    </row>
    <row r="1435" spans="1:2">
      <c r="A1435" s="438" t="s">
        <v>51230</v>
      </c>
      <c r="B1435" s="438" t="s">
        <v>57785</v>
      </c>
    </row>
    <row r="1436" spans="1:2">
      <c r="A1436" s="438" t="s">
        <v>51231</v>
      </c>
      <c r="B1436" s="438" t="s">
        <v>57786</v>
      </c>
    </row>
    <row r="1437" spans="1:2">
      <c r="A1437" s="438" t="s">
        <v>51232</v>
      </c>
      <c r="B1437" s="438" t="s">
        <v>57787</v>
      </c>
    </row>
    <row r="1438" spans="1:2">
      <c r="A1438" s="438" t="s">
        <v>51233</v>
      </c>
      <c r="B1438" s="438" t="s">
        <v>51234</v>
      </c>
    </row>
    <row r="1439" spans="1:2">
      <c r="A1439" s="438" t="s">
        <v>51235</v>
      </c>
      <c r="B1439" s="438" t="s">
        <v>51234</v>
      </c>
    </row>
    <row r="1440" spans="1:2">
      <c r="A1440" s="438" t="s">
        <v>51236</v>
      </c>
      <c r="B1440" s="438" t="s">
        <v>51234</v>
      </c>
    </row>
    <row r="1441" spans="1:2">
      <c r="A1441" s="438" t="s">
        <v>51237</v>
      </c>
      <c r="B1441" s="438" t="s">
        <v>51234</v>
      </c>
    </row>
    <row r="1442" spans="1:2">
      <c r="A1442" s="438" t="s">
        <v>51238</v>
      </c>
      <c r="B1442" s="438" t="s">
        <v>51234</v>
      </c>
    </row>
    <row r="1443" spans="1:2">
      <c r="A1443" s="438" t="s">
        <v>51239</v>
      </c>
      <c r="B1443" s="438" t="s">
        <v>51234</v>
      </c>
    </row>
    <row r="1444" spans="1:2">
      <c r="A1444" s="438" t="s">
        <v>51240</v>
      </c>
      <c r="B1444" s="438" t="s">
        <v>51234</v>
      </c>
    </row>
    <row r="1445" spans="1:2">
      <c r="A1445" s="438" t="s">
        <v>51241</v>
      </c>
      <c r="B1445" s="438" t="s">
        <v>51234</v>
      </c>
    </row>
    <row r="1446" spans="1:2">
      <c r="A1446" s="438" t="s">
        <v>51242</v>
      </c>
      <c r="B1446" s="438" t="s">
        <v>51234</v>
      </c>
    </row>
    <row r="1447" spans="1:2">
      <c r="A1447" s="438" t="s">
        <v>51243</v>
      </c>
      <c r="B1447" s="438" t="s">
        <v>51234</v>
      </c>
    </row>
    <row r="1448" spans="1:2">
      <c r="A1448" s="438" t="s">
        <v>51244</v>
      </c>
      <c r="B1448" s="438" t="s">
        <v>51234</v>
      </c>
    </row>
    <row r="1449" spans="1:2">
      <c r="A1449" s="438" t="s">
        <v>51245</v>
      </c>
      <c r="B1449" s="438" t="s">
        <v>51234</v>
      </c>
    </row>
    <row r="1450" spans="1:2">
      <c r="A1450" s="438" t="s">
        <v>51246</v>
      </c>
      <c r="B1450" s="438" t="s">
        <v>51234</v>
      </c>
    </row>
    <row r="1451" spans="1:2">
      <c r="A1451" s="438" t="s">
        <v>51247</v>
      </c>
      <c r="B1451" s="438" t="s">
        <v>51234</v>
      </c>
    </row>
    <row r="1452" spans="1:2">
      <c r="A1452" s="438" t="s">
        <v>51248</v>
      </c>
      <c r="B1452" s="438" t="s">
        <v>51234</v>
      </c>
    </row>
    <row r="1453" spans="1:2">
      <c r="A1453" s="438" t="s">
        <v>51249</v>
      </c>
      <c r="B1453" s="438" t="s">
        <v>51234</v>
      </c>
    </row>
    <row r="1454" spans="1:2">
      <c r="A1454" s="438" t="s">
        <v>51250</v>
      </c>
      <c r="B1454" s="438" t="s">
        <v>51234</v>
      </c>
    </row>
    <row r="1455" spans="1:2">
      <c r="A1455" s="438" t="s">
        <v>51251</v>
      </c>
      <c r="B1455" s="438" t="s">
        <v>51234</v>
      </c>
    </row>
    <row r="1456" spans="1:2">
      <c r="A1456" s="438" t="s">
        <v>51252</v>
      </c>
      <c r="B1456" s="438" t="s">
        <v>51234</v>
      </c>
    </row>
    <row r="1457" spans="1:2">
      <c r="A1457" s="438" t="s">
        <v>51253</v>
      </c>
      <c r="B1457" s="438" t="s">
        <v>51234</v>
      </c>
    </row>
    <row r="1458" spans="1:2">
      <c r="A1458" s="438" t="s">
        <v>51254</v>
      </c>
      <c r="B1458" s="438" t="s">
        <v>51234</v>
      </c>
    </row>
    <row r="1459" spans="1:2">
      <c r="A1459" s="438" t="s">
        <v>51255</v>
      </c>
      <c r="B1459" s="438" t="s">
        <v>51234</v>
      </c>
    </row>
    <row r="1460" spans="1:2">
      <c r="A1460" s="438" t="s">
        <v>51256</v>
      </c>
      <c r="B1460" s="438" t="s">
        <v>51234</v>
      </c>
    </row>
    <row r="1461" spans="1:2">
      <c r="A1461" s="438" t="s">
        <v>51257</v>
      </c>
      <c r="B1461" s="438" t="s">
        <v>51234</v>
      </c>
    </row>
    <row r="1462" spans="1:2">
      <c r="A1462" s="438" t="s">
        <v>51258</v>
      </c>
      <c r="B1462" s="438" t="s">
        <v>51234</v>
      </c>
    </row>
    <row r="1463" spans="1:2">
      <c r="A1463" s="438" t="s">
        <v>51259</v>
      </c>
      <c r="B1463" s="438" t="s">
        <v>51234</v>
      </c>
    </row>
    <row r="1464" spans="1:2">
      <c r="A1464" s="438" t="s">
        <v>51260</v>
      </c>
      <c r="B1464" s="438" t="s">
        <v>57788</v>
      </c>
    </row>
    <row r="1465" spans="1:2">
      <c r="A1465" s="438" t="s">
        <v>51261</v>
      </c>
      <c r="B1465" s="438" t="s">
        <v>57789</v>
      </c>
    </row>
    <row r="1466" spans="1:2">
      <c r="A1466" s="438" t="s">
        <v>51262</v>
      </c>
      <c r="B1466" s="438" t="s">
        <v>57790</v>
      </c>
    </row>
    <row r="1467" spans="1:2">
      <c r="A1467" s="438" t="s">
        <v>51263</v>
      </c>
      <c r="B1467" s="438" t="s">
        <v>57791</v>
      </c>
    </row>
    <row r="1468" spans="1:2">
      <c r="A1468" s="438" t="s">
        <v>51264</v>
      </c>
      <c r="B1468" s="438" t="s">
        <v>57792</v>
      </c>
    </row>
    <row r="1469" spans="1:2">
      <c r="A1469" s="438" t="s">
        <v>51265</v>
      </c>
      <c r="B1469" s="438" t="s">
        <v>57793</v>
      </c>
    </row>
    <row r="1470" spans="1:2">
      <c r="A1470" s="438" t="s">
        <v>51266</v>
      </c>
      <c r="B1470" s="438" t="s">
        <v>57794</v>
      </c>
    </row>
    <row r="1471" spans="1:2">
      <c r="A1471" s="438" t="s">
        <v>51267</v>
      </c>
      <c r="B1471" s="438" t="s">
        <v>57795</v>
      </c>
    </row>
    <row r="1472" spans="1:2">
      <c r="A1472" s="438" t="s">
        <v>51268</v>
      </c>
      <c r="B1472" s="438" t="s">
        <v>57796</v>
      </c>
    </row>
    <row r="1473" spans="1:2">
      <c r="A1473" s="438" t="s">
        <v>51269</v>
      </c>
      <c r="B1473" s="438" t="s">
        <v>57797</v>
      </c>
    </row>
    <row r="1474" spans="1:2">
      <c r="A1474" s="438" t="s">
        <v>51270</v>
      </c>
      <c r="B1474" s="438" t="s">
        <v>57798</v>
      </c>
    </row>
    <row r="1475" spans="1:2">
      <c r="A1475" s="438" t="s">
        <v>51271</v>
      </c>
      <c r="B1475" s="438" t="s">
        <v>57799</v>
      </c>
    </row>
    <row r="1476" spans="1:2">
      <c r="A1476" s="438" t="s">
        <v>51272</v>
      </c>
      <c r="B1476" s="438" t="s">
        <v>57800</v>
      </c>
    </row>
    <row r="1477" spans="1:2">
      <c r="A1477" s="438" t="s">
        <v>51273</v>
      </c>
      <c r="B1477" s="438" t="s">
        <v>57801</v>
      </c>
    </row>
    <row r="1478" spans="1:2">
      <c r="A1478" s="438" t="s">
        <v>51274</v>
      </c>
      <c r="B1478" s="438" t="s">
        <v>57802</v>
      </c>
    </row>
    <row r="1479" spans="1:2">
      <c r="A1479" s="438" t="s">
        <v>51275</v>
      </c>
      <c r="B1479" s="438" t="s">
        <v>57803</v>
      </c>
    </row>
    <row r="1480" spans="1:2">
      <c r="A1480" s="438" t="s">
        <v>51276</v>
      </c>
      <c r="B1480" s="438" t="s">
        <v>57804</v>
      </c>
    </row>
    <row r="1481" spans="1:2">
      <c r="A1481" s="438" t="s">
        <v>51277</v>
      </c>
      <c r="B1481" s="438" t="s">
        <v>57805</v>
      </c>
    </row>
    <row r="1482" spans="1:2">
      <c r="A1482" s="438" t="s">
        <v>51278</v>
      </c>
      <c r="B1482" s="438" t="s">
        <v>57806</v>
      </c>
    </row>
    <row r="1483" spans="1:2">
      <c r="A1483" s="438" t="s">
        <v>51279</v>
      </c>
      <c r="B1483" s="438" t="s">
        <v>57807</v>
      </c>
    </row>
    <row r="1484" spans="1:2">
      <c r="A1484" s="438" t="s">
        <v>51280</v>
      </c>
      <c r="B1484" s="438" t="s">
        <v>57808</v>
      </c>
    </row>
    <row r="1485" spans="1:2">
      <c r="A1485" s="438" t="s">
        <v>51281</v>
      </c>
      <c r="B1485" s="438" t="s">
        <v>57809</v>
      </c>
    </row>
    <row r="1486" spans="1:2">
      <c r="A1486" s="438" t="s">
        <v>51282</v>
      </c>
      <c r="B1486" s="438" t="s">
        <v>57810</v>
      </c>
    </row>
    <row r="1487" spans="1:2">
      <c r="A1487" s="438" t="s">
        <v>51283</v>
      </c>
      <c r="B1487" s="438" t="s">
        <v>57811</v>
      </c>
    </row>
    <row r="1488" spans="1:2">
      <c r="A1488" s="438" t="s">
        <v>51284</v>
      </c>
      <c r="B1488" s="438" t="s">
        <v>57812</v>
      </c>
    </row>
    <row r="1489" spans="1:2">
      <c r="A1489" s="438" t="s">
        <v>51285</v>
      </c>
      <c r="B1489" s="438" t="s">
        <v>57813</v>
      </c>
    </row>
    <row r="1490" spans="1:2">
      <c r="A1490" s="438" t="s">
        <v>51286</v>
      </c>
      <c r="B1490" s="438" t="s">
        <v>51287</v>
      </c>
    </row>
    <row r="1491" spans="1:2">
      <c r="A1491" s="438" t="s">
        <v>59784</v>
      </c>
      <c r="B1491" s="438" t="s">
        <v>59785</v>
      </c>
    </row>
    <row r="1492" spans="1:2">
      <c r="A1492" s="438" t="s">
        <v>51288</v>
      </c>
      <c r="B1492" s="438" t="s">
        <v>51289</v>
      </c>
    </row>
    <row r="1493" spans="1:2">
      <c r="A1493" s="438" t="s">
        <v>51290</v>
      </c>
      <c r="B1493" s="438" t="s">
        <v>51291</v>
      </c>
    </row>
    <row r="1494" spans="1:2">
      <c r="A1494" s="438" t="s">
        <v>51292</v>
      </c>
      <c r="B1494" s="438" t="s">
        <v>51291</v>
      </c>
    </row>
    <row r="1495" spans="1:2">
      <c r="A1495" s="438" t="s">
        <v>51293</v>
      </c>
      <c r="B1495" s="438" t="s">
        <v>51291</v>
      </c>
    </row>
    <row r="1496" spans="1:2">
      <c r="A1496" s="438" t="s">
        <v>51294</v>
      </c>
      <c r="B1496" s="438" t="s">
        <v>51291</v>
      </c>
    </row>
    <row r="1497" spans="1:2">
      <c r="A1497" s="438" t="s">
        <v>51295</v>
      </c>
      <c r="B1497" s="438" t="s">
        <v>51291</v>
      </c>
    </row>
    <row r="1498" spans="1:2">
      <c r="A1498" s="438" t="s">
        <v>51296</v>
      </c>
      <c r="B1498" s="438" t="s">
        <v>51291</v>
      </c>
    </row>
    <row r="1499" spans="1:2">
      <c r="A1499" s="438" t="s">
        <v>51297</v>
      </c>
      <c r="B1499" s="438" t="s">
        <v>51291</v>
      </c>
    </row>
    <row r="1500" spans="1:2">
      <c r="A1500" s="438" t="s">
        <v>51298</v>
      </c>
      <c r="B1500" s="438" t="s">
        <v>51291</v>
      </c>
    </row>
    <row r="1501" spans="1:2">
      <c r="A1501" s="438" t="s">
        <v>51299</v>
      </c>
      <c r="B1501" s="438" t="s">
        <v>51291</v>
      </c>
    </row>
    <row r="1502" spans="1:2">
      <c r="A1502" s="438" t="s">
        <v>51300</v>
      </c>
      <c r="B1502" s="438" t="s">
        <v>51291</v>
      </c>
    </row>
    <row r="1503" spans="1:2">
      <c r="A1503" s="438" t="s">
        <v>51301</v>
      </c>
      <c r="B1503" s="438" t="s">
        <v>51291</v>
      </c>
    </row>
    <row r="1504" spans="1:2">
      <c r="A1504" s="438" t="s">
        <v>51302</v>
      </c>
      <c r="B1504" s="438" t="s">
        <v>51291</v>
      </c>
    </row>
    <row r="1505" spans="1:2">
      <c r="A1505" s="438" t="s">
        <v>51303</v>
      </c>
      <c r="B1505" s="438" t="s">
        <v>51291</v>
      </c>
    </row>
    <row r="1506" spans="1:2">
      <c r="A1506" s="438" t="s">
        <v>51304</v>
      </c>
      <c r="B1506" s="438" t="s">
        <v>51291</v>
      </c>
    </row>
    <row r="1507" spans="1:2">
      <c r="A1507" s="438" t="s">
        <v>51305</v>
      </c>
      <c r="B1507" s="438" t="s">
        <v>51291</v>
      </c>
    </row>
    <row r="1508" spans="1:2">
      <c r="A1508" s="438" t="s">
        <v>51306</v>
      </c>
      <c r="B1508" s="438" t="s">
        <v>51291</v>
      </c>
    </row>
    <row r="1509" spans="1:2">
      <c r="A1509" s="438" t="s">
        <v>51307</v>
      </c>
      <c r="B1509" s="438" t="s">
        <v>51291</v>
      </c>
    </row>
    <row r="1510" spans="1:2">
      <c r="A1510" s="438" t="s">
        <v>51308</v>
      </c>
      <c r="B1510" s="438" t="s">
        <v>51291</v>
      </c>
    </row>
    <row r="1511" spans="1:2">
      <c r="A1511" s="438" t="s">
        <v>51309</v>
      </c>
      <c r="B1511" s="438" t="s">
        <v>51291</v>
      </c>
    </row>
    <row r="1512" spans="1:2">
      <c r="A1512" s="438" t="s">
        <v>51310</v>
      </c>
      <c r="B1512" s="438" t="s">
        <v>51291</v>
      </c>
    </row>
    <row r="1513" spans="1:2">
      <c r="A1513" s="438" t="s">
        <v>51311</v>
      </c>
      <c r="B1513" s="438" t="s">
        <v>51291</v>
      </c>
    </row>
    <row r="1514" spans="1:2">
      <c r="A1514" s="438" t="s">
        <v>51312</v>
      </c>
      <c r="B1514" s="438" t="s">
        <v>51291</v>
      </c>
    </row>
    <row r="1515" spans="1:2">
      <c r="A1515" s="438" t="s">
        <v>51313</v>
      </c>
      <c r="B1515" s="438" t="s">
        <v>51291</v>
      </c>
    </row>
    <row r="1516" spans="1:2">
      <c r="A1516" s="438" t="s">
        <v>51314</v>
      </c>
      <c r="B1516" s="438" t="s">
        <v>51291</v>
      </c>
    </row>
    <row r="1517" spans="1:2">
      <c r="A1517" s="438" t="s">
        <v>51315</v>
      </c>
      <c r="B1517" s="438" t="s">
        <v>51291</v>
      </c>
    </row>
    <row r="1518" spans="1:2">
      <c r="A1518" s="438" t="s">
        <v>51316</v>
      </c>
      <c r="B1518" s="438" t="s">
        <v>51291</v>
      </c>
    </row>
    <row r="1519" spans="1:2">
      <c r="A1519" s="438" t="s">
        <v>51317</v>
      </c>
      <c r="B1519" s="438" t="s">
        <v>51318</v>
      </c>
    </row>
    <row r="1520" spans="1:2">
      <c r="A1520" s="438" t="s">
        <v>51319</v>
      </c>
      <c r="B1520" s="438" t="s">
        <v>57814</v>
      </c>
    </row>
    <row r="1521" spans="1:2">
      <c r="A1521" s="438" t="s">
        <v>51320</v>
      </c>
      <c r="B1521" s="438" t="s">
        <v>57815</v>
      </c>
    </row>
    <row r="1522" spans="1:2">
      <c r="A1522" s="438" t="s">
        <v>51321</v>
      </c>
      <c r="B1522" s="438" t="s">
        <v>57816</v>
      </c>
    </row>
    <row r="1523" spans="1:2">
      <c r="A1523" s="438" t="s">
        <v>51322</v>
      </c>
      <c r="B1523" s="438" t="s">
        <v>51323</v>
      </c>
    </row>
    <row r="1524" spans="1:2">
      <c r="A1524" s="438" t="s">
        <v>51324</v>
      </c>
      <c r="B1524" s="438" t="s">
        <v>51323</v>
      </c>
    </row>
    <row r="1525" spans="1:2">
      <c r="A1525" s="438" t="s">
        <v>51325</v>
      </c>
      <c r="B1525" s="438" t="s">
        <v>51323</v>
      </c>
    </row>
    <row r="1526" spans="1:2">
      <c r="A1526" s="438" t="s">
        <v>51326</v>
      </c>
      <c r="B1526" s="438" t="s">
        <v>51323</v>
      </c>
    </row>
    <row r="1527" spans="1:2">
      <c r="A1527" s="438" t="s">
        <v>51327</v>
      </c>
      <c r="B1527" s="438" t="s">
        <v>51323</v>
      </c>
    </row>
    <row r="1528" spans="1:2">
      <c r="A1528" s="438" t="s">
        <v>51328</v>
      </c>
      <c r="B1528" s="438" t="s">
        <v>51323</v>
      </c>
    </row>
    <row r="1529" spans="1:2">
      <c r="A1529" s="438" t="s">
        <v>51329</v>
      </c>
      <c r="B1529" s="438" t="s">
        <v>51323</v>
      </c>
    </row>
    <row r="1530" spans="1:2">
      <c r="A1530" s="438" t="s">
        <v>51330</v>
      </c>
      <c r="B1530" s="438" t="s">
        <v>51323</v>
      </c>
    </row>
    <row r="1531" spans="1:2">
      <c r="A1531" s="438" t="s">
        <v>51331</v>
      </c>
      <c r="B1531" s="438" t="s">
        <v>51323</v>
      </c>
    </row>
    <row r="1532" spans="1:2">
      <c r="A1532" s="438" t="s">
        <v>51332</v>
      </c>
      <c r="B1532" s="438" t="s">
        <v>51323</v>
      </c>
    </row>
    <row r="1533" spans="1:2">
      <c r="A1533" s="438" t="s">
        <v>51333</v>
      </c>
      <c r="B1533" s="438" t="s">
        <v>51323</v>
      </c>
    </row>
    <row r="1534" spans="1:2">
      <c r="A1534" s="438" t="s">
        <v>51334</v>
      </c>
      <c r="B1534" s="438" t="s">
        <v>51323</v>
      </c>
    </row>
    <row r="1535" spans="1:2">
      <c r="A1535" s="438" t="s">
        <v>51335</v>
      </c>
      <c r="B1535" s="438" t="s">
        <v>51323</v>
      </c>
    </row>
    <row r="1536" spans="1:2">
      <c r="A1536" s="438" t="s">
        <v>51336</v>
      </c>
      <c r="B1536" s="438" t="s">
        <v>51323</v>
      </c>
    </row>
    <row r="1537" spans="1:2">
      <c r="A1537" s="438" t="s">
        <v>51337</v>
      </c>
      <c r="B1537" s="438" t="s">
        <v>51323</v>
      </c>
    </row>
    <row r="1538" spans="1:2">
      <c r="A1538" s="438" t="s">
        <v>51338</v>
      </c>
      <c r="B1538" s="438" t="s">
        <v>51323</v>
      </c>
    </row>
    <row r="1539" spans="1:2">
      <c r="A1539" s="438" t="s">
        <v>51339</v>
      </c>
      <c r="B1539" s="438" t="s">
        <v>51323</v>
      </c>
    </row>
    <row r="1540" spans="1:2">
      <c r="A1540" s="438" t="s">
        <v>51340</v>
      </c>
      <c r="B1540" s="438" t="s">
        <v>51323</v>
      </c>
    </row>
    <row r="1541" spans="1:2">
      <c r="A1541" s="438" t="s">
        <v>51341</v>
      </c>
      <c r="B1541" s="438" t="s">
        <v>51323</v>
      </c>
    </row>
    <row r="1542" spans="1:2">
      <c r="A1542" s="438" t="s">
        <v>51342</v>
      </c>
      <c r="B1542" s="438" t="s">
        <v>51323</v>
      </c>
    </row>
    <row r="1543" spans="1:2">
      <c r="A1543" s="438" t="s">
        <v>51343</v>
      </c>
      <c r="B1543" s="438" t="s">
        <v>51323</v>
      </c>
    </row>
    <row r="1544" spans="1:2">
      <c r="A1544" s="438" t="s">
        <v>51344</v>
      </c>
      <c r="B1544" s="438" t="s">
        <v>51323</v>
      </c>
    </row>
    <row r="1545" spans="1:2">
      <c r="A1545" s="438" t="s">
        <v>51345</v>
      </c>
      <c r="B1545" s="438" t="s">
        <v>51323</v>
      </c>
    </row>
    <row r="1546" spans="1:2">
      <c r="A1546" s="438" t="s">
        <v>51346</v>
      </c>
      <c r="B1546" s="438" t="s">
        <v>51323</v>
      </c>
    </row>
    <row r="1547" spans="1:2">
      <c r="A1547" s="438" t="s">
        <v>51347</v>
      </c>
      <c r="B1547" s="438" t="s">
        <v>51323</v>
      </c>
    </row>
    <row r="1548" spans="1:2">
      <c r="A1548" s="438" t="s">
        <v>51348</v>
      </c>
      <c r="B1548" s="438" t="s">
        <v>51323</v>
      </c>
    </row>
    <row r="1549" spans="1:2">
      <c r="A1549" s="438" t="s">
        <v>51349</v>
      </c>
      <c r="B1549" s="438" t="s">
        <v>57817</v>
      </c>
    </row>
    <row r="1550" spans="1:2">
      <c r="A1550" s="438" t="s">
        <v>51350</v>
      </c>
      <c r="B1550" s="438" t="s">
        <v>57818</v>
      </c>
    </row>
    <row r="1551" spans="1:2">
      <c r="A1551" s="438" t="s">
        <v>51351</v>
      </c>
      <c r="B1551" s="438" t="s">
        <v>57819</v>
      </c>
    </row>
    <row r="1552" spans="1:2">
      <c r="A1552" s="438" t="s">
        <v>51352</v>
      </c>
      <c r="B1552" s="438" t="s">
        <v>57820</v>
      </c>
    </row>
    <row r="1553" spans="1:2">
      <c r="A1553" s="438" t="s">
        <v>51353</v>
      </c>
      <c r="B1553" s="438" t="s">
        <v>57821</v>
      </c>
    </row>
    <row r="1554" spans="1:2">
      <c r="A1554" s="438" t="s">
        <v>51354</v>
      </c>
      <c r="B1554" s="438" t="s">
        <v>57822</v>
      </c>
    </row>
    <row r="1555" spans="1:2">
      <c r="A1555" s="438" t="s">
        <v>51355</v>
      </c>
      <c r="B1555" s="438" t="s">
        <v>57823</v>
      </c>
    </row>
    <row r="1556" spans="1:2">
      <c r="A1556" s="438" t="s">
        <v>51356</v>
      </c>
      <c r="B1556" s="438" t="s">
        <v>57824</v>
      </c>
    </row>
    <row r="1557" spans="1:2">
      <c r="A1557" s="438" t="s">
        <v>51357</v>
      </c>
      <c r="B1557" s="438" t="s">
        <v>57825</v>
      </c>
    </row>
    <row r="1558" spans="1:2">
      <c r="A1558" s="438" t="s">
        <v>51358</v>
      </c>
      <c r="B1558" s="438" t="s">
        <v>57826</v>
      </c>
    </row>
    <row r="1559" spans="1:2">
      <c r="A1559" s="438" t="s">
        <v>51359</v>
      </c>
      <c r="B1559" s="438" t="s">
        <v>57827</v>
      </c>
    </row>
    <row r="1560" spans="1:2">
      <c r="A1560" s="438" t="s">
        <v>51360</v>
      </c>
      <c r="B1560" s="438" t="s">
        <v>57828</v>
      </c>
    </row>
    <row r="1561" spans="1:2">
      <c r="A1561" s="438" t="s">
        <v>51361</v>
      </c>
      <c r="B1561" s="438" t="s">
        <v>57829</v>
      </c>
    </row>
    <row r="1562" spans="1:2">
      <c r="A1562" s="438" t="s">
        <v>51362</v>
      </c>
      <c r="B1562" s="438" t="s">
        <v>57830</v>
      </c>
    </row>
    <row r="1563" spans="1:2">
      <c r="A1563" s="438" t="s">
        <v>51363</v>
      </c>
      <c r="B1563" s="438" t="s">
        <v>57831</v>
      </c>
    </row>
    <row r="1564" spans="1:2">
      <c r="A1564" s="438" t="s">
        <v>51364</v>
      </c>
      <c r="B1564" s="438" t="s">
        <v>57832</v>
      </c>
    </row>
    <row r="1565" spans="1:2">
      <c r="A1565" s="438" t="s">
        <v>51365</v>
      </c>
      <c r="B1565" s="438" t="s">
        <v>57833</v>
      </c>
    </row>
    <row r="1566" spans="1:2">
      <c r="A1566" s="438" t="s">
        <v>51366</v>
      </c>
      <c r="B1566" s="438" t="s">
        <v>57834</v>
      </c>
    </row>
    <row r="1567" spans="1:2">
      <c r="A1567" s="438" t="s">
        <v>51367</v>
      </c>
      <c r="B1567" s="438" t="s">
        <v>57835</v>
      </c>
    </row>
    <row r="1568" spans="1:2">
      <c r="A1568" s="438" t="s">
        <v>51368</v>
      </c>
      <c r="B1568" s="438" t="s">
        <v>57836</v>
      </c>
    </row>
    <row r="1569" spans="1:2">
      <c r="A1569" s="438" t="s">
        <v>51369</v>
      </c>
      <c r="B1569" s="438" t="s">
        <v>57837</v>
      </c>
    </row>
    <row r="1570" spans="1:2">
      <c r="A1570" s="438" t="s">
        <v>51370</v>
      </c>
      <c r="B1570" s="438" t="s">
        <v>57838</v>
      </c>
    </row>
    <row r="1571" spans="1:2">
      <c r="A1571" s="438" t="s">
        <v>51371</v>
      </c>
      <c r="B1571" s="438" t="s">
        <v>57839</v>
      </c>
    </row>
    <row r="1572" spans="1:2">
      <c r="A1572" s="438" t="s">
        <v>51372</v>
      </c>
      <c r="B1572" s="438" t="s">
        <v>57840</v>
      </c>
    </row>
    <row r="1573" spans="1:2">
      <c r="A1573" s="438" t="s">
        <v>51373</v>
      </c>
      <c r="B1573" s="438" t="s">
        <v>57841</v>
      </c>
    </row>
    <row r="1574" spans="1:2">
      <c r="A1574" s="438" t="s">
        <v>51374</v>
      </c>
      <c r="B1574" s="438" t="s">
        <v>57842</v>
      </c>
    </row>
    <row r="1575" spans="1:2">
      <c r="A1575" s="438" t="s">
        <v>51375</v>
      </c>
      <c r="B1575" s="438" t="s">
        <v>51376</v>
      </c>
    </row>
    <row r="1576" spans="1:2">
      <c r="A1576" s="438" t="s">
        <v>59786</v>
      </c>
      <c r="B1576" s="438" t="s">
        <v>59787</v>
      </c>
    </row>
    <row r="1577" spans="1:2">
      <c r="A1577" s="438" t="s">
        <v>51377</v>
      </c>
      <c r="B1577" s="438" t="s">
        <v>51378</v>
      </c>
    </row>
    <row r="1578" spans="1:2">
      <c r="A1578" s="438" t="s">
        <v>51379</v>
      </c>
      <c r="B1578" s="438" t="s">
        <v>51380</v>
      </c>
    </row>
    <row r="1579" spans="1:2">
      <c r="A1579" s="438" t="s">
        <v>51381</v>
      </c>
      <c r="B1579" s="438" t="s">
        <v>51380</v>
      </c>
    </row>
    <row r="1580" spans="1:2">
      <c r="A1580" s="438" t="s">
        <v>51382</v>
      </c>
      <c r="B1580" s="438" t="s">
        <v>51380</v>
      </c>
    </row>
    <row r="1581" spans="1:2">
      <c r="A1581" s="438" t="s">
        <v>51383</v>
      </c>
      <c r="B1581" s="438" t="s">
        <v>51380</v>
      </c>
    </row>
    <row r="1582" spans="1:2">
      <c r="A1582" s="438" t="s">
        <v>51384</v>
      </c>
      <c r="B1582" s="438" t="s">
        <v>51380</v>
      </c>
    </row>
    <row r="1583" spans="1:2">
      <c r="A1583" s="438" t="s">
        <v>51385</v>
      </c>
      <c r="B1583" s="438" t="s">
        <v>51380</v>
      </c>
    </row>
    <row r="1584" spans="1:2">
      <c r="A1584" s="438" t="s">
        <v>51386</v>
      </c>
      <c r="B1584" s="438" t="s">
        <v>51380</v>
      </c>
    </row>
    <row r="1585" spans="1:2">
      <c r="A1585" s="438" t="s">
        <v>51387</v>
      </c>
      <c r="B1585" s="438" t="s">
        <v>51380</v>
      </c>
    </row>
    <row r="1586" spans="1:2">
      <c r="A1586" s="438" t="s">
        <v>51388</v>
      </c>
      <c r="B1586" s="438" t="s">
        <v>51380</v>
      </c>
    </row>
    <row r="1587" spans="1:2">
      <c r="A1587" s="438" t="s">
        <v>51389</v>
      </c>
      <c r="B1587" s="438" t="s">
        <v>51380</v>
      </c>
    </row>
    <row r="1588" spans="1:2">
      <c r="A1588" s="438" t="s">
        <v>51390</v>
      </c>
      <c r="B1588" s="438" t="s">
        <v>51380</v>
      </c>
    </row>
    <row r="1589" spans="1:2">
      <c r="A1589" s="438" t="s">
        <v>51391</v>
      </c>
      <c r="B1589" s="438" t="s">
        <v>51380</v>
      </c>
    </row>
    <row r="1590" spans="1:2">
      <c r="A1590" s="438" t="s">
        <v>51392</v>
      </c>
      <c r="B1590" s="438" t="s">
        <v>51380</v>
      </c>
    </row>
    <row r="1591" spans="1:2">
      <c r="A1591" s="438" t="s">
        <v>51393</v>
      </c>
      <c r="B1591" s="438" t="s">
        <v>51380</v>
      </c>
    </row>
    <row r="1592" spans="1:2">
      <c r="A1592" s="438" t="s">
        <v>51394</v>
      </c>
      <c r="B1592" s="438" t="s">
        <v>51380</v>
      </c>
    </row>
    <row r="1593" spans="1:2">
      <c r="A1593" s="438" t="s">
        <v>51395</v>
      </c>
      <c r="B1593" s="438" t="s">
        <v>51380</v>
      </c>
    </row>
    <row r="1594" spans="1:2">
      <c r="A1594" s="438" t="s">
        <v>51396</v>
      </c>
      <c r="B1594" s="438" t="s">
        <v>51380</v>
      </c>
    </row>
    <row r="1595" spans="1:2">
      <c r="A1595" s="438" t="s">
        <v>51397</v>
      </c>
      <c r="B1595" s="438" t="s">
        <v>51380</v>
      </c>
    </row>
    <row r="1596" spans="1:2">
      <c r="A1596" s="438" t="s">
        <v>51398</v>
      </c>
      <c r="B1596" s="438" t="s">
        <v>51380</v>
      </c>
    </row>
    <row r="1597" spans="1:2">
      <c r="A1597" s="438" t="s">
        <v>51399</v>
      </c>
      <c r="B1597" s="438" t="s">
        <v>51380</v>
      </c>
    </row>
    <row r="1598" spans="1:2">
      <c r="A1598" s="438" t="s">
        <v>51400</v>
      </c>
      <c r="B1598" s="438" t="s">
        <v>51380</v>
      </c>
    </row>
    <row r="1599" spans="1:2">
      <c r="A1599" s="438" t="s">
        <v>51401</v>
      </c>
      <c r="B1599" s="438" t="s">
        <v>51380</v>
      </c>
    </row>
    <row r="1600" spans="1:2">
      <c r="A1600" s="438" t="s">
        <v>51402</v>
      </c>
      <c r="B1600" s="438" t="s">
        <v>51380</v>
      </c>
    </row>
    <row r="1601" spans="1:2">
      <c r="A1601" s="438" t="s">
        <v>51403</v>
      </c>
      <c r="B1601" s="438" t="s">
        <v>51380</v>
      </c>
    </row>
    <row r="1602" spans="1:2">
      <c r="A1602" s="438" t="s">
        <v>51404</v>
      </c>
      <c r="B1602" s="438" t="s">
        <v>51380</v>
      </c>
    </row>
    <row r="1603" spans="1:2">
      <c r="A1603" s="438" t="s">
        <v>51405</v>
      </c>
      <c r="B1603" s="438" t="s">
        <v>51380</v>
      </c>
    </row>
    <row r="1604" spans="1:2">
      <c r="A1604" s="438" t="s">
        <v>51406</v>
      </c>
      <c r="B1604" s="438" t="s">
        <v>51407</v>
      </c>
    </row>
    <row r="1605" spans="1:2">
      <c r="A1605" s="438" t="s">
        <v>51408</v>
      </c>
      <c r="B1605" s="438" t="s">
        <v>57843</v>
      </c>
    </row>
    <row r="1606" spans="1:2">
      <c r="A1606" s="438" t="s">
        <v>51409</v>
      </c>
      <c r="B1606" s="438" t="s">
        <v>57844</v>
      </c>
    </row>
    <row r="1607" spans="1:2">
      <c r="A1607" s="438" t="s">
        <v>51410</v>
      </c>
      <c r="B1607" s="438" t="s">
        <v>57845</v>
      </c>
    </row>
    <row r="1608" spans="1:2">
      <c r="A1608" s="438" t="s">
        <v>51411</v>
      </c>
      <c r="B1608" s="438" t="s">
        <v>51412</v>
      </c>
    </row>
    <row r="1609" spans="1:2">
      <c r="A1609" s="438" t="s">
        <v>51413</v>
      </c>
      <c r="B1609" s="438" t="s">
        <v>51412</v>
      </c>
    </row>
    <row r="1610" spans="1:2">
      <c r="A1610" s="438" t="s">
        <v>51414</v>
      </c>
      <c r="B1610" s="438" t="s">
        <v>51412</v>
      </c>
    </row>
    <row r="1611" spans="1:2">
      <c r="A1611" s="438" t="s">
        <v>51415</v>
      </c>
      <c r="B1611" s="438" t="s">
        <v>51412</v>
      </c>
    </row>
    <row r="1612" spans="1:2">
      <c r="A1612" s="438" t="s">
        <v>51416</v>
      </c>
      <c r="B1612" s="438" t="s">
        <v>51412</v>
      </c>
    </row>
    <row r="1613" spans="1:2">
      <c r="A1613" s="438" t="s">
        <v>51417</v>
      </c>
      <c r="B1613" s="438" t="s">
        <v>51412</v>
      </c>
    </row>
    <row r="1614" spans="1:2">
      <c r="A1614" s="438" t="s">
        <v>51418</v>
      </c>
      <c r="B1614" s="438" t="s">
        <v>51412</v>
      </c>
    </row>
    <row r="1615" spans="1:2">
      <c r="A1615" s="438" t="s">
        <v>51419</v>
      </c>
      <c r="B1615" s="438" t="s">
        <v>51412</v>
      </c>
    </row>
    <row r="1616" spans="1:2">
      <c r="A1616" s="438" t="s">
        <v>51420</v>
      </c>
      <c r="B1616" s="438" t="s">
        <v>51412</v>
      </c>
    </row>
    <row r="1617" spans="1:2">
      <c r="A1617" s="438" t="s">
        <v>51421</v>
      </c>
      <c r="B1617" s="438" t="s">
        <v>51412</v>
      </c>
    </row>
    <row r="1618" spans="1:2">
      <c r="A1618" s="438" t="s">
        <v>51422</v>
      </c>
      <c r="B1618" s="438" t="s">
        <v>51412</v>
      </c>
    </row>
    <row r="1619" spans="1:2">
      <c r="A1619" s="438" t="s">
        <v>51423</v>
      </c>
      <c r="B1619" s="438" t="s">
        <v>51412</v>
      </c>
    </row>
    <row r="1620" spans="1:2">
      <c r="A1620" s="438" t="s">
        <v>51424</v>
      </c>
      <c r="B1620" s="438" t="s">
        <v>51412</v>
      </c>
    </row>
    <row r="1621" spans="1:2">
      <c r="A1621" s="438" t="s">
        <v>51425</v>
      </c>
      <c r="B1621" s="438" t="s">
        <v>51412</v>
      </c>
    </row>
    <row r="1622" spans="1:2">
      <c r="A1622" s="438" t="s">
        <v>51426</v>
      </c>
      <c r="B1622" s="438" t="s">
        <v>51412</v>
      </c>
    </row>
    <row r="1623" spans="1:2">
      <c r="A1623" s="438" t="s">
        <v>51427</v>
      </c>
      <c r="B1623" s="438" t="s">
        <v>51412</v>
      </c>
    </row>
    <row r="1624" spans="1:2">
      <c r="A1624" s="438" t="s">
        <v>51428</v>
      </c>
      <c r="B1624" s="438" t="s">
        <v>51412</v>
      </c>
    </row>
    <row r="1625" spans="1:2">
      <c r="A1625" s="438" t="s">
        <v>51429</v>
      </c>
      <c r="B1625" s="438" t="s">
        <v>51412</v>
      </c>
    </row>
    <row r="1626" spans="1:2">
      <c r="A1626" s="438" t="s">
        <v>51430</v>
      </c>
      <c r="B1626" s="438" t="s">
        <v>51412</v>
      </c>
    </row>
    <row r="1627" spans="1:2">
      <c r="A1627" s="438" t="s">
        <v>51431</v>
      </c>
      <c r="B1627" s="438" t="s">
        <v>51412</v>
      </c>
    </row>
    <row r="1628" spans="1:2">
      <c r="A1628" s="438" t="s">
        <v>51432</v>
      </c>
      <c r="B1628" s="438" t="s">
        <v>51412</v>
      </c>
    </row>
    <row r="1629" spans="1:2">
      <c r="A1629" s="438" t="s">
        <v>51433</v>
      </c>
      <c r="B1629" s="438" t="s">
        <v>51412</v>
      </c>
    </row>
    <row r="1630" spans="1:2">
      <c r="A1630" s="438" t="s">
        <v>51434</v>
      </c>
      <c r="B1630" s="438" t="s">
        <v>51412</v>
      </c>
    </row>
    <row r="1631" spans="1:2">
      <c r="A1631" s="438" t="s">
        <v>51435</v>
      </c>
      <c r="B1631" s="438" t="s">
        <v>51412</v>
      </c>
    </row>
    <row r="1632" spans="1:2">
      <c r="A1632" s="438" t="s">
        <v>51436</v>
      </c>
      <c r="B1632" s="438" t="s">
        <v>51412</v>
      </c>
    </row>
    <row r="1633" spans="1:2">
      <c r="A1633" s="438" t="s">
        <v>51437</v>
      </c>
      <c r="B1633" s="438" t="s">
        <v>51412</v>
      </c>
    </row>
    <row r="1634" spans="1:2">
      <c r="A1634" s="438" t="s">
        <v>51438</v>
      </c>
      <c r="B1634" s="438" t="s">
        <v>57846</v>
      </c>
    </row>
    <row r="1635" spans="1:2">
      <c r="A1635" s="438" t="s">
        <v>51439</v>
      </c>
      <c r="B1635" s="438" t="s">
        <v>57847</v>
      </c>
    </row>
    <row r="1636" spans="1:2">
      <c r="A1636" s="438" t="s">
        <v>51440</v>
      </c>
      <c r="B1636" s="438" t="s">
        <v>57848</v>
      </c>
    </row>
    <row r="1637" spans="1:2">
      <c r="A1637" s="438" t="s">
        <v>51441</v>
      </c>
      <c r="B1637" s="438" t="s">
        <v>57849</v>
      </c>
    </row>
    <row r="1638" spans="1:2">
      <c r="A1638" s="438" t="s">
        <v>51442</v>
      </c>
      <c r="B1638" s="438" t="s">
        <v>57850</v>
      </c>
    </row>
    <row r="1639" spans="1:2">
      <c r="A1639" s="438" t="s">
        <v>51443</v>
      </c>
      <c r="B1639" s="438" t="s">
        <v>57851</v>
      </c>
    </row>
    <row r="1640" spans="1:2">
      <c r="A1640" s="438" t="s">
        <v>51444</v>
      </c>
      <c r="B1640" s="438" t="s">
        <v>57852</v>
      </c>
    </row>
    <row r="1641" spans="1:2">
      <c r="A1641" s="438" t="s">
        <v>51445</v>
      </c>
      <c r="B1641" s="438" t="s">
        <v>57853</v>
      </c>
    </row>
    <row r="1642" spans="1:2">
      <c r="A1642" s="438" t="s">
        <v>51446</v>
      </c>
      <c r="B1642" s="438" t="s">
        <v>57854</v>
      </c>
    </row>
    <row r="1643" spans="1:2">
      <c r="A1643" s="438" t="s">
        <v>51447</v>
      </c>
      <c r="B1643" s="438" t="s">
        <v>57855</v>
      </c>
    </row>
    <row r="1644" spans="1:2">
      <c r="A1644" s="438" t="s">
        <v>51448</v>
      </c>
      <c r="B1644" s="438" t="s">
        <v>57856</v>
      </c>
    </row>
    <row r="1645" spans="1:2">
      <c r="A1645" s="438" t="s">
        <v>51449</v>
      </c>
      <c r="B1645" s="438" t="s">
        <v>57857</v>
      </c>
    </row>
    <row r="1646" spans="1:2">
      <c r="A1646" s="438" t="s">
        <v>51450</v>
      </c>
      <c r="B1646" s="438" t="s">
        <v>57858</v>
      </c>
    </row>
    <row r="1647" spans="1:2">
      <c r="A1647" s="438" t="s">
        <v>51451</v>
      </c>
      <c r="B1647" s="438" t="s">
        <v>57859</v>
      </c>
    </row>
    <row r="1648" spans="1:2">
      <c r="A1648" s="438" t="s">
        <v>51452</v>
      </c>
      <c r="B1648" s="438" t="s">
        <v>57860</v>
      </c>
    </row>
    <row r="1649" spans="1:2">
      <c r="A1649" s="438" t="s">
        <v>51453</v>
      </c>
      <c r="B1649" s="438" t="s">
        <v>57861</v>
      </c>
    </row>
    <row r="1650" spans="1:2">
      <c r="A1650" s="438" t="s">
        <v>51454</v>
      </c>
      <c r="B1650" s="438" t="s">
        <v>57862</v>
      </c>
    </row>
    <row r="1651" spans="1:2">
      <c r="A1651" s="438" t="s">
        <v>51455</v>
      </c>
      <c r="B1651" s="438" t="s">
        <v>57863</v>
      </c>
    </row>
    <row r="1652" spans="1:2">
      <c r="A1652" s="438" t="s">
        <v>51456</v>
      </c>
      <c r="B1652" s="438" t="s">
        <v>57864</v>
      </c>
    </row>
    <row r="1653" spans="1:2">
      <c r="A1653" s="438" t="s">
        <v>51457</v>
      </c>
      <c r="B1653" s="438" t="s">
        <v>57865</v>
      </c>
    </row>
    <row r="1654" spans="1:2">
      <c r="A1654" s="438" t="s">
        <v>51458</v>
      </c>
      <c r="B1654" s="438" t="s">
        <v>57866</v>
      </c>
    </row>
    <row r="1655" spans="1:2">
      <c r="A1655" s="438" t="s">
        <v>51459</v>
      </c>
      <c r="B1655" s="438" t="s">
        <v>57867</v>
      </c>
    </row>
    <row r="1656" spans="1:2">
      <c r="A1656" s="438" t="s">
        <v>51460</v>
      </c>
      <c r="B1656" s="438" t="s">
        <v>57868</v>
      </c>
    </row>
    <row r="1657" spans="1:2">
      <c r="A1657" s="438" t="s">
        <v>51461</v>
      </c>
      <c r="B1657" s="438" t="s">
        <v>57869</v>
      </c>
    </row>
    <row r="1658" spans="1:2">
      <c r="A1658" s="438" t="s">
        <v>51462</v>
      </c>
      <c r="B1658" s="438" t="s">
        <v>57870</v>
      </c>
    </row>
    <row r="1659" spans="1:2">
      <c r="A1659" s="438" t="s">
        <v>51463</v>
      </c>
      <c r="B1659" s="438" t="s">
        <v>57871</v>
      </c>
    </row>
    <row r="1660" spans="1:2">
      <c r="A1660" s="438" t="s">
        <v>51464</v>
      </c>
      <c r="B1660" s="438" t="s">
        <v>51465</v>
      </c>
    </row>
    <row r="1661" spans="1:2">
      <c r="A1661" s="438" t="s">
        <v>59788</v>
      </c>
      <c r="B1661" s="438" t="s">
        <v>59789</v>
      </c>
    </row>
    <row r="1662" spans="1:2">
      <c r="A1662" s="438" t="s">
        <v>51466</v>
      </c>
      <c r="B1662" s="438" t="s">
        <v>50316</v>
      </c>
    </row>
    <row r="1663" spans="1:2">
      <c r="A1663" s="438" t="s">
        <v>51467</v>
      </c>
      <c r="B1663" s="438" t="s">
        <v>50316</v>
      </c>
    </row>
    <row r="1664" spans="1:2">
      <c r="A1664" s="438" t="s">
        <v>51468</v>
      </c>
      <c r="B1664" s="438" t="s">
        <v>50316</v>
      </c>
    </row>
    <row r="1665" spans="1:2">
      <c r="A1665" s="438" t="s">
        <v>51469</v>
      </c>
      <c r="B1665" s="438" t="s">
        <v>50316</v>
      </c>
    </row>
    <row r="1666" spans="1:2">
      <c r="A1666" s="438" t="s">
        <v>51470</v>
      </c>
      <c r="B1666" s="438" t="s">
        <v>50316</v>
      </c>
    </row>
    <row r="1667" spans="1:2">
      <c r="A1667" s="438" t="s">
        <v>51471</v>
      </c>
      <c r="B1667" s="438" t="s">
        <v>50316</v>
      </c>
    </row>
    <row r="1668" spans="1:2">
      <c r="A1668" s="438" t="s">
        <v>51472</v>
      </c>
      <c r="B1668" s="438" t="s">
        <v>50316</v>
      </c>
    </row>
    <row r="1669" spans="1:2">
      <c r="A1669" s="438" t="s">
        <v>51473</v>
      </c>
      <c r="B1669" s="438" t="s">
        <v>50316</v>
      </c>
    </row>
    <row r="1670" spans="1:2">
      <c r="A1670" s="438" t="s">
        <v>327</v>
      </c>
      <c r="B1670" s="438" t="s">
        <v>6012</v>
      </c>
    </row>
    <row r="1671" spans="1:2">
      <c r="A1671" s="438" t="s">
        <v>51474</v>
      </c>
      <c r="B1671" s="438" t="s">
        <v>51475</v>
      </c>
    </row>
    <row r="1672" spans="1:2">
      <c r="A1672" s="438" t="s">
        <v>51476</v>
      </c>
      <c r="B1672" s="438" t="s">
        <v>51477</v>
      </c>
    </row>
    <row r="1673" spans="1:2">
      <c r="A1673" s="438" t="s">
        <v>51478</v>
      </c>
      <c r="B1673" s="438" t="s">
        <v>51479</v>
      </c>
    </row>
    <row r="1674" spans="1:2">
      <c r="A1674" s="438" t="s">
        <v>51480</v>
      </c>
      <c r="B1674" s="438" t="s">
        <v>51481</v>
      </c>
    </row>
    <row r="1675" spans="1:2">
      <c r="A1675" s="438" t="s">
        <v>51482</v>
      </c>
      <c r="B1675" s="438" t="s">
        <v>51483</v>
      </c>
    </row>
    <row r="1676" spans="1:2">
      <c r="A1676" s="438" t="s">
        <v>51484</v>
      </c>
      <c r="B1676" s="438" t="s">
        <v>51485</v>
      </c>
    </row>
    <row r="1677" spans="1:2">
      <c r="A1677" s="438" t="s">
        <v>51486</v>
      </c>
      <c r="B1677" s="438" t="s">
        <v>51487</v>
      </c>
    </row>
    <row r="1678" spans="1:2">
      <c r="A1678" s="438" t="s">
        <v>51488</v>
      </c>
      <c r="B1678" s="438" t="s">
        <v>51489</v>
      </c>
    </row>
    <row r="1679" spans="1:2">
      <c r="A1679" s="438" t="s">
        <v>51490</v>
      </c>
      <c r="B1679" s="438" t="s">
        <v>51491</v>
      </c>
    </row>
    <row r="1680" spans="1:2">
      <c r="A1680" s="438" t="s">
        <v>51492</v>
      </c>
      <c r="B1680" s="438" t="s">
        <v>51493</v>
      </c>
    </row>
    <row r="1681" spans="1:2">
      <c r="A1681" s="438" t="s">
        <v>51494</v>
      </c>
      <c r="B1681" s="438" t="s">
        <v>51495</v>
      </c>
    </row>
    <row r="1682" spans="1:2">
      <c r="A1682" s="438" t="s">
        <v>51496</v>
      </c>
      <c r="B1682" s="438" t="s">
        <v>51497</v>
      </c>
    </row>
    <row r="1683" spans="1:2">
      <c r="A1683" s="438" t="s">
        <v>51498</v>
      </c>
      <c r="B1683" s="438" t="s">
        <v>51499</v>
      </c>
    </row>
    <row r="1684" spans="1:2">
      <c r="A1684" s="438" t="s">
        <v>51500</v>
      </c>
      <c r="B1684" s="438" t="s">
        <v>51501</v>
      </c>
    </row>
    <row r="1685" spans="1:2">
      <c r="A1685" s="438" t="s">
        <v>51502</v>
      </c>
      <c r="B1685" s="438" t="s">
        <v>51503</v>
      </c>
    </row>
    <row r="1686" spans="1:2">
      <c r="A1686" s="438" t="s">
        <v>51504</v>
      </c>
      <c r="B1686" s="438" t="s">
        <v>51505</v>
      </c>
    </row>
    <row r="1687" spans="1:2">
      <c r="A1687" s="438" t="s">
        <v>51506</v>
      </c>
      <c r="B1687" s="438" t="s">
        <v>51507</v>
      </c>
    </row>
    <row r="1688" spans="1:2">
      <c r="A1688" s="438" t="s">
        <v>51508</v>
      </c>
      <c r="B1688" s="438" t="s">
        <v>51509</v>
      </c>
    </row>
    <row r="1689" spans="1:2">
      <c r="A1689" s="438" t="s">
        <v>51510</v>
      </c>
      <c r="B1689" s="438" t="s">
        <v>51511</v>
      </c>
    </row>
    <row r="1690" spans="1:2">
      <c r="A1690" s="438" t="s">
        <v>51512</v>
      </c>
      <c r="B1690" s="438" t="s">
        <v>51513</v>
      </c>
    </row>
    <row r="1691" spans="1:2">
      <c r="A1691" s="438" t="s">
        <v>51514</v>
      </c>
      <c r="B1691" s="438" t="s">
        <v>51515</v>
      </c>
    </row>
    <row r="1692" spans="1:2">
      <c r="A1692" s="438" t="s">
        <v>51516</v>
      </c>
      <c r="B1692" s="438" t="s">
        <v>57872</v>
      </c>
    </row>
    <row r="1693" spans="1:2">
      <c r="A1693" s="438" t="s">
        <v>51517</v>
      </c>
      <c r="B1693" s="438" t="s">
        <v>51518</v>
      </c>
    </row>
    <row r="1694" spans="1:2">
      <c r="A1694" s="438" t="s">
        <v>51519</v>
      </c>
      <c r="B1694" s="438" t="s">
        <v>51520</v>
      </c>
    </row>
    <row r="1695" spans="1:2">
      <c r="A1695" s="438" t="s">
        <v>51521</v>
      </c>
      <c r="B1695" s="438" t="s">
        <v>51522</v>
      </c>
    </row>
    <row r="1696" spans="1:2">
      <c r="A1696" s="438" t="s">
        <v>51523</v>
      </c>
      <c r="B1696" s="438" t="s">
        <v>51524</v>
      </c>
    </row>
    <row r="1697" spans="1:2">
      <c r="A1697" s="438" t="s">
        <v>51525</v>
      </c>
      <c r="B1697" s="438" t="s">
        <v>51526</v>
      </c>
    </row>
    <row r="1698" spans="1:2">
      <c r="A1698" s="438" t="s">
        <v>51527</v>
      </c>
      <c r="B1698" s="438" t="s">
        <v>51528</v>
      </c>
    </row>
    <row r="1699" spans="1:2">
      <c r="A1699" s="438" t="s">
        <v>51529</v>
      </c>
      <c r="B1699" s="438" t="s">
        <v>51530</v>
      </c>
    </row>
    <row r="1700" spans="1:2">
      <c r="A1700" s="438" t="s">
        <v>51531</v>
      </c>
      <c r="B1700" s="438" t="s">
        <v>51532</v>
      </c>
    </row>
    <row r="1701" spans="1:2">
      <c r="A1701" s="438" t="s">
        <v>51533</v>
      </c>
      <c r="B1701" s="438" t="s">
        <v>51534</v>
      </c>
    </row>
    <row r="1702" spans="1:2">
      <c r="A1702" s="438" t="s">
        <v>51535</v>
      </c>
      <c r="B1702" s="438" t="s">
        <v>51536</v>
      </c>
    </row>
    <row r="1703" spans="1:2">
      <c r="A1703" s="438" t="s">
        <v>51537</v>
      </c>
      <c r="B1703" s="438" t="s">
        <v>51538</v>
      </c>
    </row>
    <row r="1704" spans="1:2">
      <c r="A1704" s="438" t="s">
        <v>51539</v>
      </c>
      <c r="B1704" s="438" t="s">
        <v>51540</v>
      </c>
    </row>
    <row r="1705" spans="1:2">
      <c r="A1705" s="438" t="s">
        <v>51541</v>
      </c>
      <c r="B1705" s="438" t="s">
        <v>51542</v>
      </c>
    </row>
    <row r="1706" spans="1:2">
      <c r="A1706" s="438" t="s">
        <v>51543</v>
      </c>
      <c r="B1706" s="438" t="s">
        <v>51544</v>
      </c>
    </row>
    <row r="1707" spans="1:2">
      <c r="A1707" s="438" t="s">
        <v>51545</v>
      </c>
      <c r="B1707" s="438" t="s">
        <v>51546</v>
      </c>
    </row>
    <row r="1708" spans="1:2">
      <c r="A1708" s="438" t="s">
        <v>51547</v>
      </c>
      <c r="B1708" s="438" t="s">
        <v>51548</v>
      </c>
    </row>
    <row r="1709" spans="1:2">
      <c r="A1709" s="438" t="s">
        <v>51549</v>
      </c>
      <c r="B1709" s="438" t="s">
        <v>51550</v>
      </c>
    </row>
    <row r="1710" spans="1:2">
      <c r="A1710" s="438" t="s">
        <v>51551</v>
      </c>
      <c r="B1710" s="438" t="s">
        <v>51552</v>
      </c>
    </row>
    <row r="1711" spans="1:2">
      <c r="A1711" s="438" t="s">
        <v>51553</v>
      </c>
      <c r="B1711" s="438" t="s">
        <v>51554</v>
      </c>
    </row>
    <row r="1712" spans="1:2">
      <c r="A1712" s="438" t="s">
        <v>51555</v>
      </c>
      <c r="B1712" s="438" t="s">
        <v>51556</v>
      </c>
    </row>
    <row r="1713" spans="1:2">
      <c r="A1713" s="438" t="s">
        <v>51557</v>
      </c>
      <c r="B1713" s="438" t="s">
        <v>51558</v>
      </c>
    </row>
    <row r="1714" spans="1:2">
      <c r="A1714" s="438" t="s">
        <v>51559</v>
      </c>
      <c r="B1714" s="438" t="s">
        <v>51560</v>
      </c>
    </row>
    <row r="1715" spans="1:2">
      <c r="A1715" s="438" t="s">
        <v>51561</v>
      </c>
      <c r="B1715" s="438" t="s">
        <v>51562</v>
      </c>
    </row>
    <row r="1716" spans="1:2">
      <c r="A1716" s="438" t="s">
        <v>51563</v>
      </c>
      <c r="B1716" s="438" t="s">
        <v>57873</v>
      </c>
    </row>
    <row r="1717" spans="1:2">
      <c r="A1717" s="438" t="s">
        <v>51564</v>
      </c>
      <c r="B1717" s="438" t="s">
        <v>57874</v>
      </c>
    </row>
    <row r="1718" spans="1:2">
      <c r="A1718" s="438" t="s">
        <v>51565</v>
      </c>
      <c r="B1718" s="438" t="s">
        <v>57875</v>
      </c>
    </row>
    <row r="1719" spans="1:2">
      <c r="A1719" s="438" t="s">
        <v>51566</v>
      </c>
      <c r="B1719" s="438" t="s">
        <v>51567</v>
      </c>
    </row>
    <row r="1720" spans="1:2">
      <c r="A1720" s="438" t="s">
        <v>51568</v>
      </c>
      <c r="B1720" s="438" t="s">
        <v>51569</v>
      </c>
    </row>
    <row r="1721" spans="1:2">
      <c r="A1721" s="438" t="s">
        <v>51570</v>
      </c>
      <c r="B1721" s="438" t="s">
        <v>57876</v>
      </c>
    </row>
    <row r="1722" spans="1:2">
      <c r="A1722" s="438" t="s">
        <v>51571</v>
      </c>
      <c r="B1722" s="438" t="s">
        <v>57877</v>
      </c>
    </row>
    <row r="1723" spans="1:2">
      <c r="A1723" s="438" t="s">
        <v>51572</v>
      </c>
      <c r="B1723" s="438" t="s">
        <v>57878</v>
      </c>
    </row>
    <row r="1724" spans="1:2">
      <c r="A1724" s="438" t="s">
        <v>51573</v>
      </c>
      <c r="B1724" s="438" t="s">
        <v>57879</v>
      </c>
    </row>
    <row r="1725" spans="1:2">
      <c r="A1725" s="438" t="s">
        <v>51574</v>
      </c>
      <c r="B1725" s="438" t="s">
        <v>57880</v>
      </c>
    </row>
    <row r="1726" spans="1:2">
      <c r="A1726" s="438" t="s">
        <v>51575</v>
      </c>
      <c r="B1726" s="438" t="s">
        <v>57881</v>
      </c>
    </row>
    <row r="1727" spans="1:2">
      <c r="A1727" s="438" t="s">
        <v>51576</v>
      </c>
      <c r="B1727" s="438" t="s">
        <v>57882</v>
      </c>
    </row>
    <row r="1728" spans="1:2">
      <c r="A1728" s="438" t="s">
        <v>51577</v>
      </c>
      <c r="B1728" s="438" t="s">
        <v>57883</v>
      </c>
    </row>
    <row r="1729" spans="1:2">
      <c r="A1729" s="438" t="s">
        <v>51578</v>
      </c>
      <c r="B1729" s="438" t="s">
        <v>57884</v>
      </c>
    </row>
    <row r="1730" spans="1:2">
      <c r="A1730" s="438" t="s">
        <v>51579</v>
      </c>
      <c r="B1730" s="438" t="s">
        <v>57885</v>
      </c>
    </row>
    <row r="1731" spans="1:2">
      <c r="A1731" s="438" t="s">
        <v>51580</v>
      </c>
      <c r="B1731" s="438" t="s">
        <v>57886</v>
      </c>
    </row>
    <row r="1732" spans="1:2">
      <c r="A1732" s="438" t="s">
        <v>51581</v>
      </c>
      <c r="B1732" s="438" t="s">
        <v>57887</v>
      </c>
    </row>
    <row r="1733" spans="1:2">
      <c r="A1733" s="438" t="s">
        <v>51582</v>
      </c>
      <c r="B1733" s="438" t="s">
        <v>57888</v>
      </c>
    </row>
    <row r="1734" spans="1:2">
      <c r="A1734" s="438" t="s">
        <v>51583</v>
      </c>
      <c r="B1734" s="438" t="s">
        <v>57889</v>
      </c>
    </row>
    <row r="1735" spans="1:2">
      <c r="A1735" s="438" t="s">
        <v>51584</v>
      </c>
      <c r="B1735" s="438" t="s">
        <v>57890</v>
      </c>
    </row>
    <row r="1736" spans="1:2">
      <c r="A1736" s="438" t="s">
        <v>51585</v>
      </c>
      <c r="B1736" s="438" t="s">
        <v>57891</v>
      </c>
    </row>
    <row r="1737" spans="1:2">
      <c r="A1737" s="438" t="s">
        <v>51586</v>
      </c>
      <c r="B1737" s="438" t="s">
        <v>57892</v>
      </c>
    </row>
    <row r="1738" spans="1:2">
      <c r="A1738" s="438" t="s">
        <v>51587</v>
      </c>
      <c r="B1738" s="438" t="s">
        <v>57893</v>
      </c>
    </row>
    <row r="1739" spans="1:2">
      <c r="A1739" s="438" t="s">
        <v>51588</v>
      </c>
      <c r="B1739" s="438" t="s">
        <v>57894</v>
      </c>
    </row>
    <row r="1740" spans="1:2">
      <c r="A1740" s="438" t="s">
        <v>51589</v>
      </c>
      <c r="B1740" s="438" t="s">
        <v>57895</v>
      </c>
    </row>
    <row r="1741" spans="1:2">
      <c r="A1741" s="438" t="s">
        <v>51590</v>
      </c>
      <c r="B1741" s="438" t="s">
        <v>57896</v>
      </c>
    </row>
    <row r="1742" spans="1:2">
      <c r="A1742" s="438" t="s">
        <v>51591</v>
      </c>
      <c r="B1742" s="438" t="s">
        <v>57897</v>
      </c>
    </row>
    <row r="1743" spans="1:2">
      <c r="A1743" s="438" t="s">
        <v>59790</v>
      </c>
      <c r="B1743" s="438" t="s">
        <v>59791</v>
      </c>
    </row>
    <row r="1744" spans="1:2">
      <c r="A1744" s="438" t="s">
        <v>51592</v>
      </c>
      <c r="B1744" s="438" t="s">
        <v>51593</v>
      </c>
    </row>
    <row r="1745" spans="1:2">
      <c r="A1745" s="438" t="s">
        <v>51594</v>
      </c>
      <c r="B1745" s="438" t="s">
        <v>51595</v>
      </c>
    </row>
    <row r="1746" spans="1:2">
      <c r="A1746" s="438" t="s">
        <v>51596</v>
      </c>
      <c r="B1746" s="438" t="s">
        <v>51597</v>
      </c>
    </row>
    <row r="1747" spans="1:2">
      <c r="A1747" s="438" t="s">
        <v>51598</v>
      </c>
      <c r="B1747" s="438" t="s">
        <v>51599</v>
      </c>
    </row>
    <row r="1748" spans="1:2">
      <c r="A1748" s="438" t="s">
        <v>51600</v>
      </c>
      <c r="B1748" s="438" t="s">
        <v>51601</v>
      </c>
    </row>
    <row r="1749" spans="1:2">
      <c r="A1749" s="438" t="s">
        <v>51602</v>
      </c>
      <c r="B1749" s="438" t="s">
        <v>51603</v>
      </c>
    </row>
    <row r="1750" spans="1:2">
      <c r="A1750" s="438" t="s">
        <v>51604</v>
      </c>
      <c r="B1750" s="438" t="s">
        <v>51605</v>
      </c>
    </row>
    <row r="1751" spans="1:2">
      <c r="A1751" s="438" t="s">
        <v>51606</v>
      </c>
      <c r="B1751" s="438" t="s">
        <v>51607</v>
      </c>
    </row>
    <row r="1752" spans="1:2">
      <c r="A1752" s="438" t="s">
        <v>51608</v>
      </c>
      <c r="B1752" s="438" t="s">
        <v>51609</v>
      </c>
    </row>
    <row r="1753" spans="1:2">
      <c r="A1753" s="438" t="s">
        <v>51610</v>
      </c>
      <c r="B1753" s="438" t="s">
        <v>51611</v>
      </c>
    </row>
    <row r="1754" spans="1:2">
      <c r="A1754" s="438" t="s">
        <v>51612</v>
      </c>
      <c r="B1754" s="438" t="s">
        <v>51613</v>
      </c>
    </row>
    <row r="1755" spans="1:2">
      <c r="A1755" s="438" t="s">
        <v>51614</v>
      </c>
      <c r="B1755" s="438" t="s">
        <v>51615</v>
      </c>
    </row>
    <row r="1756" spans="1:2">
      <c r="A1756" s="438" t="s">
        <v>51616</v>
      </c>
      <c r="B1756" s="438" t="s">
        <v>51617</v>
      </c>
    </row>
    <row r="1757" spans="1:2">
      <c r="A1757" s="438" t="s">
        <v>51618</v>
      </c>
      <c r="B1757" s="438" t="s">
        <v>51619</v>
      </c>
    </row>
    <row r="1758" spans="1:2">
      <c r="A1758" s="438" t="s">
        <v>51620</v>
      </c>
      <c r="B1758" s="438" t="s">
        <v>51621</v>
      </c>
    </row>
    <row r="1759" spans="1:2">
      <c r="A1759" s="438" t="s">
        <v>51622</v>
      </c>
      <c r="B1759" s="438" t="s">
        <v>51623</v>
      </c>
    </row>
    <row r="1760" spans="1:2">
      <c r="A1760" s="438" t="s">
        <v>51624</v>
      </c>
      <c r="B1760" s="438" t="s">
        <v>51625</v>
      </c>
    </row>
    <row r="1761" spans="1:2">
      <c r="A1761" s="438" t="s">
        <v>51626</v>
      </c>
      <c r="B1761" s="438" t="s">
        <v>51627</v>
      </c>
    </row>
    <row r="1762" spans="1:2">
      <c r="A1762" s="438" t="s">
        <v>51628</v>
      </c>
      <c r="B1762" s="438" t="s">
        <v>51629</v>
      </c>
    </row>
    <row r="1763" spans="1:2">
      <c r="A1763" s="438" t="s">
        <v>51630</v>
      </c>
      <c r="B1763" s="438" t="s">
        <v>51631</v>
      </c>
    </row>
    <row r="1764" spans="1:2">
      <c r="A1764" s="438" t="s">
        <v>51632</v>
      </c>
      <c r="B1764" s="438" t="s">
        <v>51633</v>
      </c>
    </row>
    <row r="1765" spans="1:2">
      <c r="A1765" s="438" t="s">
        <v>51634</v>
      </c>
      <c r="B1765" s="438" t="s">
        <v>51635</v>
      </c>
    </row>
    <row r="1766" spans="1:2">
      <c r="A1766" s="438" t="s">
        <v>51636</v>
      </c>
      <c r="B1766" s="438" t="s">
        <v>51637</v>
      </c>
    </row>
    <row r="1767" spans="1:2">
      <c r="A1767" s="438" t="s">
        <v>51638</v>
      </c>
      <c r="B1767" s="438" t="s">
        <v>51639</v>
      </c>
    </row>
    <row r="1768" spans="1:2">
      <c r="A1768" s="438" t="s">
        <v>51640</v>
      </c>
      <c r="B1768" s="438" t="s">
        <v>51641</v>
      </c>
    </row>
    <row r="1769" spans="1:2">
      <c r="A1769" s="438" t="s">
        <v>51642</v>
      </c>
      <c r="B1769" s="438" t="s">
        <v>51643</v>
      </c>
    </row>
    <row r="1770" spans="1:2">
      <c r="A1770" s="438" t="s">
        <v>51644</v>
      </c>
      <c r="B1770" s="438" t="s">
        <v>51645</v>
      </c>
    </row>
    <row r="1771" spans="1:2">
      <c r="A1771" s="438" t="s">
        <v>51646</v>
      </c>
      <c r="B1771" s="438" t="s">
        <v>57898</v>
      </c>
    </row>
    <row r="1772" spans="1:2">
      <c r="A1772" s="438" t="s">
        <v>51647</v>
      </c>
      <c r="B1772" s="438" t="s">
        <v>51648</v>
      </c>
    </row>
    <row r="1773" spans="1:2">
      <c r="A1773" s="438" t="s">
        <v>51649</v>
      </c>
      <c r="B1773" s="438" t="s">
        <v>51650</v>
      </c>
    </row>
    <row r="1774" spans="1:2">
      <c r="A1774" s="438" t="s">
        <v>51651</v>
      </c>
      <c r="B1774" s="438" t="s">
        <v>51652</v>
      </c>
    </row>
    <row r="1775" spans="1:2">
      <c r="A1775" s="438" t="s">
        <v>51653</v>
      </c>
      <c r="B1775" s="438" t="s">
        <v>51654</v>
      </c>
    </row>
    <row r="1776" spans="1:2">
      <c r="A1776" s="438" t="s">
        <v>51655</v>
      </c>
      <c r="B1776" s="438" t="s">
        <v>51656</v>
      </c>
    </row>
    <row r="1777" spans="1:2">
      <c r="A1777" s="438" t="s">
        <v>51657</v>
      </c>
      <c r="B1777" s="438" t="s">
        <v>51658</v>
      </c>
    </row>
    <row r="1778" spans="1:2">
      <c r="A1778" s="438" t="s">
        <v>51659</v>
      </c>
      <c r="B1778" s="438" t="s">
        <v>51660</v>
      </c>
    </row>
    <row r="1779" spans="1:2">
      <c r="A1779" s="438" t="s">
        <v>51661</v>
      </c>
      <c r="B1779" s="438" t="s">
        <v>51662</v>
      </c>
    </row>
    <row r="1780" spans="1:2">
      <c r="A1780" s="438" t="s">
        <v>51663</v>
      </c>
      <c r="B1780" s="438" t="s">
        <v>51664</v>
      </c>
    </row>
    <row r="1781" spans="1:2">
      <c r="A1781" s="438" t="s">
        <v>51665</v>
      </c>
      <c r="B1781" s="438" t="s">
        <v>51666</v>
      </c>
    </row>
    <row r="1782" spans="1:2">
      <c r="A1782" s="438" t="s">
        <v>51667</v>
      </c>
      <c r="B1782" s="438" t="s">
        <v>51668</v>
      </c>
    </row>
    <row r="1783" spans="1:2">
      <c r="A1783" s="438" t="s">
        <v>51669</v>
      </c>
      <c r="B1783" s="438" t="s">
        <v>51670</v>
      </c>
    </row>
    <row r="1784" spans="1:2">
      <c r="A1784" s="438" t="s">
        <v>51671</v>
      </c>
      <c r="B1784" s="438" t="s">
        <v>51672</v>
      </c>
    </row>
    <row r="1785" spans="1:2">
      <c r="A1785" s="438" t="s">
        <v>51673</v>
      </c>
      <c r="B1785" s="438" t="s">
        <v>51674</v>
      </c>
    </row>
    <row r="1786" spans="1:2">
      <c r="A1786" s="438" t="s">
        <v>51675</v>
      </c>
      <c r="B1786" s="438" t="s">
        <v>51676</v>
      </c>
    </row>
    <row r="1787" spans="1:2">
      <c r="A1787" s="438" t="s">
        <v>51677</v>
      </c>
      <c r="B1787" s="438" t="s">
        <v>51678</v>
      </c>
    </row>
    <row r="1788" spans="1:2">
      <c r="A1788" s="438" t="s">
        <v>51679</v>
      </c>
      <c r="B1788" s="438" t="s">
        <v>51680</v>
      </c>
    </row>
    <row r="1789" spans="1:2">
      <c r="A1789" s="438" t="s">
        <v>51681</v>
      </c>
      <c r="B1789" s="438" t="s">
        <v>51682</v>
      </c>
    </row>
    <row r="1790" spans="1:2">
      <c r="A1790" s="438" t="s">
        <v>51683</v>
      </c>
      <c r="B1790" s="438" t="s">
        <v>51684</v>
      </c>
    </row>
    <row r="1791" spans="1:2">
      <c r="A1791" s="438" t="s">
        <v>51685</v>
      </c>
      <c r="B1791" s="438" t="s">
        <v>51686</v>
      </c>
    </row>
    <row r="1792" spans="1:2">
      <c r="A1792" s="438" t="s">
        <v>51687</v>
      </c>
      <c r="B1792" s="438" t="s">
        <v>51688</v>
      </c>
    </row>
    <row r="1793" spans="1:2">
      <c r="A1793" s="438" t="s">
        <v>51689</v>
      </c>
      <c r="B1793" s="438" t="s">
        <v>51690</v>
      </c>
    </row>
    <row r="1794" spans="1:2">
      <c r="A1794" s="438" t="s">
        <v>51691</v>
      </c>
      <c r="B1794" s="438" t="s">
        <v>51692</v>
      </c>
    </row>
    <row r="1795" spans="1:2">
      <c r="A1795" s="438" t="s">
        <v>51693</v>
      </c>
      <c r="B1795" s="438" t="s">
        <v>51694</v>
      </c>
    </row>
    <row r="1796" spans="1:2">
      <c r="A1796" s="438" t="s">
        <v>51695</v>
      </c>
      <c r="B1796" s="438" t="s">
        <v>51696</v>
      </c>
    </row>
    <row r="1797" spans="1:2">
      <c r="A1797" s="438" t="s">
        <v>51697</v>
      </c>
      <c r="B1797" s="438" t="s">
        <v>51698</v>
      </c>
    </row>
    <row r="1798" spans="1:2">
      <c r="A1798" s="438" t="s">
        <v>51699</v>
      </c>
      <c r="B1798" s="438" t="s">
        <v>51700</v>
      </c>
    </row>
    <row r="1799" spans="1:2">
      <c r="A1799" s="438" t="s">
        <v>51701</v>
      </c>
      <c r="B1799" s="438" t="s">
        <v>51702</v>
      </c>
    </row>
    <row r="1800" spans="1:2">
      <c r="A1800" s="438" t="s">
        <v>51703</v>
      </c>
      <c r="B1800" s="438" t="s">
        <v>51704</v>
      </c>
    </row>
    <row r="1801" spans="1:2">
      <c r="A1801" s="438" t="s">
        <v>51705</v>
      </c>
      <c r="B1801" s="438" t="s">
        <v>57899</v>
      </c>
    </row>
    <row r="1802" spans="1:2">
      <c r="A1802" s="438" t="s">
        <v>51706</v>
      </c>
      <c r="B1802" s="438" t="s">
        <v>57900</v>
      </c>
    </row>
    <row r="1803" spans="1:2">
      <c r="A1803" s="438" t="s">
        <v>51707</v>
      </c>
      <c r="B1803" s="438" t="s">
        <v>57901</v>
      </c>
    </row>
    <row r="1804" spans="1:2">
      <c r="A1804" s="438" t="s">
        <v>51708</v>
      </c>
      <c r="B1804" s="438" t="s">
        <v>51709</v>
      </c>
    </row>
    <row r="1805" spans="1:2">
      <c r="A1805" s="438" t="s">
        <v>51710</v>
      </c>
      <c r="B1805" s="438" t="s">
        <v>51711</v>
      </c>
    </row>
    <row r="1806" spans="1:2">
      <c r="A1806" s="438" t="s">
        <v>51712</v>
      </c>
      <c r="B1806" s="438" t="s">
        <v>57902</v>
      </c>
    </row>
    <row r="1807" spans="1:2">
      <c r="A1807" s="438" t="s">
        <v>51713</v>
      </c>
      <c r="B1807" s="438" t="s">
        <v>57903</v>
      </c>
    </row>
    <row r="1808" spans="1:2">
      <c r="A1808" s="438" t="s">
        <v>51714</v>
      </c>
      <c r="B1808" s="438" t="s">
        <v>57904</v>
      </c>
    </row>
    <row r="1809" spans="1:2">
      <c r="A1809" s="438" t="s">
        <v>51715</v>
      </c>
      <c r="B1809" s="438" t="s">
        <v>57905</v>
      </c>
    </row>
    <row r="1810" spans="1:2">
      <c r="A1810" s="438" t="s">
        <v>51716</v>
      </c>
      <c r="B1810" s="438" t="s">
        <v>57906</v>
      </c>
    </row>
    <row r="1811" spans="1:2">
      <c r="A1811" s="438" t="s">
        <v>51717</v>
      </c>
      <c r="B1811" s="438" t="s">
        <v>57907</v>
      </c>
    </row>
    <row r="1812" spans="1:2">
      <c r="A1812" s="438" t="s">
        <v>51718</v>
      </c>
      <c r="B1812" s="438" t="s">
        <v>57908</v>
      </c>
    </row>
    <row r="1813" spans="1:2">
      <c r="A1813" s="438" t="s">
        <v>51719</v>
      </c>
      <c r="B1813" s="438" t="s">
        <v>57909</v>
      </c>
    </row>
    <row r="1814" spans="1:2">
      <c r="A1814" s="438" t="s">
        <v>51720</v>
      </c>
      <c r="B1814" s="438" t="s">
        <v>57910</v>
      </c>
    </row>
    <row r="1815" spans="1:2">
      <c r="A1815" s="438" t="s">
        <v>51721</v>
      </c>
      <c r="B1815" s="438" t="s">
        <v>57911</v>
      </c>
    </row>
    <row r="1816" spans="1:2">
      <c r="A1816" s="438" t="s">
        <v>51722</v>
      </c>
      <c r="B1816" s="438" t="s">
        <v>57912</v>
      </c>
    </row>
    <row r="1817" spans="1:2">
      <c r="A1817" s="438" t="s">
        <v>51723</v>
      </c>
      <c r="B1817" s="438" t="s">
        <v>57913</v>
      </c>
    </row>
    <row r="1818" spans="1:2">
      <c r="A1818" s="438" t="s">
        <v>51724</v>
      </c>
      <c r="B1818" s="438" t="s">
        <v>57914</v>
      </c>
    </row>
    <row r="1819" spans="1:2">
      <c r="A1819" s="438" t="s">
        <v>51725</v>
      </c>
      <c r="B1819" s="438" t="s">
        <v>57915</v>
      </c>
    </row>
    <row r="1820" spans="1:2">
      <c r="A1820" s="438" t="s">
        <v>51726</v>
      </c>
      <c r="B1820" s="438" t="s">
        <v>57916</v>
      </c>
    </row>
    <row r="1821" spans="1:2">
      <c r="A1821" s="438" t="s">
        <v>51727</v>
      </c>
      <c r="B1821" s="438" t="s">
        <v>57917</v>
      </c>
    </row>
    <row r="1822" spans="1:2">
      <c r="A1822" s="438" t="s">
        <v>51728</v>
      </c>
      <c r="B1822" s="438" t="s">
        <v>57918</v>
      </c>
    </row>
    <row r="1823" spans="1:2">
      <c r="A1823" s="438" t="s">
        <v>51729</v>
      </c>
      <c r="B1823" s="438" t="s">
        <v>57919</v>
      </c>
    </row>
    <row r="1824" spans="1:2">
      <c r="A1824" s="438" t="s">
        <v>51730</v>
      </c>
      <c r="B1824" s="438" t="s">
        <v>57920</v>
      </c>
    </row>
    <row r="1825" spans="1:2">
      <c r="A1825" s="438" t="s">
        <v>51731</v>
      </c>
      <c r="B1825" s="438" t="s">
        <v>57921</v>
      </c>
    </row>
    <row r="1826" spans="1:2">
      <c r="A1826" s="438" t="s">
        <v>51732</v>
      </c>
      <c r="B1826" s="438" t="s">
        <v>57922</v>
      </c>
    </row>
    <row r="1827" spans="1:2">
      <c r="A1827" s="438" t="s">
        <v>51733</v>
      </c>
      <c r="B1827" s="438" t="s">
        <v>57923</v>
      </c>
    </row>
    <row r="1828" spans="1:2">
      <c r="A1828" s="438" t="s">
        <v>59792</v>
      </c>
      <c r="B1828" s="438" t="s">
        <v>59793</v>
      </c>
    </row>
    <row r="1829" spans="1:2">
      <c r="A1829" s="438" t="s">
        <v>51734</v>
      </c>
      <c r="B1829" s="438" t="s">
        <v>51735</v>
      </c>
    </row>
    <row r="1830" spans="1:2">
      <c r="A1830" s="438" t="s">
        <v>51736</v>
      </c>
      <c r="B1830" s="438" t="s">
        <v>51737</v>
      </c>
    </row>
    <row r="1831" spans="1:2">
      <c r="A1831" s="438" t="s">
        <v>51738</v>
      </c>
      <c r="B1831" s="438" t="s">
        <v>51739</v>
      </c>
    </row>
    <row r="1832" spans="1:2">
      <c r="A1832" s="438" t="s">
        <v>51740</v>
      </c>
      <c r="B1832" s="438" t="s">
        <v>51741</v>
      </c>
    </row>
    <row r="1833" spans="1:2">
      <c r="A1833" s="438" t="s">
        <v>51742</v>
      </c>
      <c r="B1833" s="438" t="s">
        <v>51743</v>
      </c>
    </row>
    <row r="1834" spans="1:2">
      <c r="A1834" s="438" t="s">
        <v>51744</v>
      </c>
      <c r="B1834" s="438" t="s">
        <v>51745</v>
      </c>
    </row>
    <row r="1835" spans="1:2">
      <c r="A1835" s="438" t="s">
        <v>51746</v>
      </c>
      <c r="B1835" s="438" t="s">
        <v>51747</v>
      </c>
    </row>
    <row r="1836" spans="1:2">
      <c r="A1836" s="438" t="s">
        <v>51748</v>
      </c>
      <c r="B1836" s="438" t="s">
        <v>51749</v>
      </c>
    </row>
    <row r="1837" spans="1:2">
      <c r="A1837" s="438" t="s">
        <v>51750</v>
      </c>
      <c r="B1837" s="438" t="s">
        <v>51751</v>
      </c>
    </row>
    <row r="1838" spans="1:2">
      <c r="A1838" s="438" t="s">
        <v>51752</v>
      </c>
      <c r="B1838" s="438" t="s">
        <v>51753</v>
      </c>
    </row>
    <row r="1839" spans="1:2">
      <c r="A1839" s="438" t="s">
        <v>51754</v>
      </c>
      <c r="B1839" s="438" t="s">
        <v>51755</v>
      </c>
    </row>
    <row r="1840" spans="1:2">
      <c r="A1840" s="438" t="s">
        <v>51756</v>
      </c>
      <c r="B1840" s="438" t="s">
        <v>51757</v>
      </c>
    </row>
    <row r="1841" spans="1:2">
      <c r="A1841" s="438" t="s">
        <v>51758</v>
      </c>
      <c r="B1841" s="438" t="s">
        <v>57924</v>
      </c>
    </row>
    <row r="1842" spans="1:2">
      <c r="A1842" s="438" t="s">
        <v>51759</v>
      </c>
      <c r="B1842" s="438" t="s">
        <v>51760</v>
      </c>
    </row>
    <row r="1843" spans="1:2">
      <c r="A1843" s="438" t="s">
        <v>51761</v>
      </c>
      <c r="B1843" s="438" t="s">
        <v>51762</v>
      </c>
    </row>
    <row r="1844" spans="1:2">
      <c r="A1844" s="438" t="s">
        <v>51763</v>
      </c>
      <c r="B1844" s="438" t="s">
        <v>51764</v>
      </c>
    </row>
    <row r="1845" spans="1:2">
      <c r="A1845" s="438" t="s">
        <v>51765</v>
      </c>
      <c r="B1845" s="438" t="s">
        <v>51766</v>
      </c>
    </row>
    <row r="1846" spans="1:2">
      <c r="A1846" s="438" t="s">
        <v>51767</v>
      </c>
      <c r="B1846" s="438" t="s">
        <v>51768</v>
      </c>
    </row>
    <row r="1847" spans="1:2">
      <c r="A1847" s="438" t="s">
        <v>51769</v>
      </c>
      <c r="B1847" s="438" t="s">
        <v>51770</v>
      </c>
    </row>
    <row r="1848" spans="1:2">
      <c r="A1848" s="438" t="s">
        <v>51771</v>
      </c>
      <c r="B1848" s="438" t="s">
        <v>51772</v>
      </c>
    </row>
    <row r="1849" spans="1:2">
      <c r="A1849" s="438" t="s">
        <v>51773</v>
      </c>
      <c r="B1849" s="438" t="s">
        <v>51774</v>
      </c>
    </row>
    <row r="1850" spans="1:2">
      <c r="A1850" s="438" t="s">
        <v>51775</v>
      </c>
      <c r="B1850" s="438" t="s">
        <v>51776</v>
      </c>
    </row>
    <row r="1851" spans="1:2">
      <c r="A1851" s="438" t="s">
        <v>51777</v>
      </c>
      <c r="B1851" s="438" t="s">
        <v>51778</v>
      </c>
    </row>
    <row r="1852" spans="1:2">
      <c r="A1852" s="438" t="s">
        <v>51779</v>
      </c>
      <c r="B1852" s="438" t="s">
        <v>51780</v>
      </c>
    </row>
    <row r="1853" spans="1:2">
      <c r="A1853" s="438" t="s">
        <v>51781</v>
      </c>
      <c r="B1853" s="438" t="s">
        <v>51782</v>
      </c>
    </row>
    <row r="1854" spans="1:2">
      <c r="A1854" s="438" t="s">
        <v>51783</v>
      </c>
      <c r="B1854" s="438" t="s">
        <v>51784</v>
      </c>
    </row>
    <row r="1855" spans="1:2">
      <c r="A1855" s="438" t="s">
        <v>51785</v>
      </c>
      <c r="B1855" s="438" t="s">
        <v>51786</v>
      </c>
    </row>
    <row r="1856" spans="1:2">
      <c r="A1856" s="438" t="s">
        <v>51787</v>
      </c>
      <c r="B1856" s="438" t="s">
        <v>57925</v>
      </c>
    </row>
    <row r="1857" spans="1:2">
      <c r="A1857" s="438" t="s">
        <v>51788</v>
      </c>
      <c r="B1857" s="438" t="s">
        <v>57926</v>
      </c>
    </row>
    <row r="1858" spans="1:2">
      <c r="A1858" s="438" t="s">
        <v>51789</v>
      </c>
      <c r="B1858" s="438" t="s">
        <v>57927</v>
      </c>
    </row>
    <row r="1859" spans="1:2">
      <c r="A1859" s="438" t="s">
        <v>51790</v>
      </c>
      <c r="B1859" s="438" t="s">
        <v>51791</v>
      </c>
    </row>
    <row r="1860" spans="1:2">
      <c r="A1860" s="438" t="s">
        <v>51792</v>
      </c>
      <c r="B1860" s="438" t="s">
        <v>51793</v>
      </c>
    </row>
    <row r="1861" spans="1:2">
      <c r="A1861" s="438" t="s">
        <v>51794</v>
      </c>
      <c r="B1861" s="438" t="s">
        <v>57928</v>
      </c>
    </row>
    <row r="1862" spans="1:2">
      <c r="A1862" s="438" t="s">
        <v>51795</v>
      </c>
      <c r="B1862" s="438" t="s">
        <v>57929</v>
      </c>
    </row>
    <row r="1863" spans="1:2">
      <c r="A1863" s="438" t="s">
        <v>51796</v>
      </c>
      <c r="B1863" s="438" t="s">
        <v>57930</v>
      </c>
    </row>
    <row r="1864" spans="1:2">
      <c r="A1864" s="438" t="s">
        <v>51797</v>
      </c>
      <c r="B1864" s="438" t="s">
        <v>57931</v>
      </c>
    </row>
    <row r="1865" spans="1:2">
      <c r="A1865" s="438" t="s">
        <v>51798</v>
      </c>
      <c r="B1865" s="438" t="s">
        <v>57932</v>
      </c>
    </row>
    <row r="1866" spans="1:2">
      <c r="A1866" s="438" t="s">
        <v>51799</v>
      </c>
      <c r="B1866" s="438" t="s">
        <v>57933</v>
      </c>
    </row>
    <row r="1867" spans="1:2">
      <c r="A1867" s="438" t="s">
        <v>51800</v>
      </c>
      <c r="B1867" s="438" t="s">
        <v>57934</v>
      </c>
    </row>
    <row r="1868" spans="1:2">
      <c r="A1868" s="438" t="s">
        <v>51801</v>
      </c>
      <c r="B1868" s="438" t="s">
        <v>57935</v>
      </c>
    </row>
    <row r="1869" spans="1:2">
      <c r="A1869" s="438" t="s">
        <v>51802</v>
      </c>
      <c r="B1869" s="438" t="s">
        <v>57936</v>
      </c>
    </row>
    <row r="1870" spans="1:2">
      <c r="A1870" s="438" t="s">
        <v>51803</v>
      </c>
      <c r="B1870" s="438" t="s">
        <v>57937</v>
      </c>
    </row>
    <row r="1871" spans="1:2">
      <c r="A1871" s="438" t="s">
        <v>51804</v>
      </c>
      <c r="B1871" s="438" t="s">
        <v>57938</v>
      </c>
    </row>
    <row r="1872" spans="1:2">
      <c r="A1872" s="438" t="s">
        <v>51805</v>
      </c>
      <c r="B1872" s="438" t="s">
        <v>57939</v>
      </c>
    </row>
    <row r="1873" spans="1:2">
      <c r="A1873" s="438" t="s">
        <v>51806</v>
      </c>
      <c r="B1873" s="438" t="s">
        <v>57940</v>
      </c>
    </row>
    <row r="1874" spans="1:2">
      <c r="A1874" s="438" t="s">
        <v>51807</v>
      </c>
      <c r="B1874" s="438" t="s">
        <v>57941</v>
      </c>
    </row>
    <row r="1875" spans="1:2">
      <c r="A1875" s="438" t="s">
        <v>51808</v>
      </c>
      <c r="B1875" s="438" t="s">
        <v>57942</v>
      </c>
    </row>
    <row r="1876" spans="1:2">
      <c r="A1876" s="438" t="s">
        <v>51809</v>
      </c>
      <c r="B1876" s="438" t="s">
        <v>57943</v>
      </c>
    </row>
    <row r="1877" spans="1:2">
      <c r="A1877" s="438" t="s">
        <v>51810</v>
      </c>
      <c r="B1877" s="438" t="s">
        <v>57944</v>
      </c>
    </row>
    <row r="1878" spans="1:2">
      <c r="A1878" s="438" t="s">
        <v>51811</v>
      </c>
      <c r="B1878" s="438" t="s">
        <v>57945</v>
      </c>
    </row>
    <row r="1879" spans="1:2">
      <c r="A1879" s="438" t="s">
        <v>51812</v>
      </c>
      <c r="B1879" s="438" t="s">
        <v>57946</v>
      </c>
    </row>
    <row r="1880" spans="1:2">
      <c r="A1880" s="438" t="s">
        <v>51813</v>
      </c>
      <c r="B1880" s="438" t="s">
        <v>57947</v>
      </c>
    </row>
    <row r="1881" spans="1:2">
      <c r="A1881" s="438" t="s">
        <v>51814</v>
      </c>
      <c r="B1881" s="438" t="s">
        <v>57948</v>
      </c>
    </row>
    <row r="1882" spans="1:2">
      <c r="A1882" s="438" t="s">
        <v>51815</v>
      </c>
      <c r="B1882" s="438" t="s">
        <v>57949</v>
      </c>
    </row>
    <row r="1883" spans="1:2">
      <c r="A1883" s="438" t="s">
        <v>59794</v>
      </c>
      <c r="B1883" s="438" t="s">
        <v>59795</v>
      </c>
    </row>
    <row r="1884" spans="1:2">
      <c r="A1884" s="438" t="s">
        <v>51816</v>
      </c>
      <c r="B1884" s="438" t="s">
        <v>51817</v>
      </c>
    </row>
    <row r="1885" spans="1:2">
      <c r="A1885" s="438" t="s">
        <v>51818</v>
      </c>
      <c r="B1885" s="438" t="s">
        <v>51819</v>
      </c>
    </row>
    <row r="1886" spans="1:2">
      <c r="A1886" s="438" t="s">
        <v>51820</v>
      </c>
      <c r="B1886" s="438" t="s">
        <v>51821</v>
      </c>
    </row>
    <row r="1887" spans="1:2">
      <c r="A1887" s="438" t="s">
        <v>51822</v>
      </c>
      <c r="B1887" s="438" t="s">
        <v>51823</v>
      </c>
    </row>
    <row r="1888" spans="1:2">
      <c r="A1888" s="438" t="s">
        <v>51824</v>
      </c>
      <c r="B1888" s="438" t="s">
        <v>51825</v>
      </c>
    </row>
    <row r="1889" spans="1:2">
      <c r="A1889" s="438" t="s">
        <v>51826</v>
      </c>
      <c r="B1889" s="438" t="s">
        <v>51827</v>
      </c>
    </row>
    <row r="1890" spans="1:2">
      <c r="A1890" s="438" t="s">
        <v>51828</v>
      </c>
      <c r="B1890" s="438" t="s">
        <v>51829</v>
      </c>
    </row>
    <row r="1891" spans="1:2">
      <c r="A1891" s="438" t="s">
        <v>51830</v>
      </c>
      <c r="B1891" s="438" t="s">
        <v>51831</v>
      </c>
    </row>
    <row r="1892" spans="1:2">
      <c r="A1892" s="438" t="s">
        <v>51832</v>
      </c>
      <c r="B1892" s="438" t="s">
        <v>51833</v>
      </c>
    </row>
    <row r="1893" spans="1:2">
      <c r="A1893" s="438" t="s">
        <v>51834</v>
      </c>
      <c r="B1893" s="438" t="s">
        <v>51835</v>
      </c>
    </row>
    <row r="1894" spans="1:2">
      <c r="A1894" s="438" t="s">
        <v>51836</v>
      </c>
      <c r="B1894" s="438" t="s">
        <v>51837</v>
      </c>
    </row>
    <row r="1895" spans="1:2">
      <c r="A1895" s="438" t="s">
        <v>51838</v>
      </c>
      <c r="B1895" s="438" t="s">
        <v>51839</v>
      </c>
    </row>
    <row r="1896" spans="1:2">
      <c r="A1896" s="438" t="s">
        <v>51840</v>
      </c>
      <c r="B1896" s="438" t="s">
        <v>51841</v>
      </c>
    </row>
    <row r="1897" spans="1:2">
      <c r="A1897" s="438" t="s">
        <v>51842</v>
      </c>
      <c r="B1897" s="438" t="s">
        <v>51843</v>
      </c>
    </row>
    <row r="1898" spans="1:2">
      <c r="A1898" s="438" t="s">
        <v>51844</v>
      </c>
      <c r="B1898" s="438" t="s">
        <v>51845</v>
      </c>
    </row>
    <row r="1899" spans="1:2">
      <c r="A1899" s="438" t="s">
        <v>51846</v>
      </c>
      <c r="B1899" s="438" t="s">
        <v>57950</v>
      </c>
    </row>
    <row r="1900" spans="1:2">
      <c r="A1900" s="438" t="s">
        <v>51847</v>
      </c>
      <c r="B1900" s="438" t="s">
        <v>51848</v>
      </c>
    </row>
    <row r="1901" spans="1:2">
      <c r="A1901" s="438" t="s">
        <v>51849</v>
      </c>
      <c r="B1901" s="438" t="s">
        <v>51850</v>
      </c>
    </row>
    <row r="1902" spans="1:2">
      <c r="A1902" s="438" t="s">
        <v>51851</v>
      </c>
      <c r="B1902" s="438" t="s">
        <v>51852</v>
      </c>
    </row>
    <row r="1903" spans="1:2">
      <c r="A1903" s="438" t="s">
        <v>51853</v>
      </c>
      <c r="B1903" s="438" t="s">
        <v>51854</v>
      </c>
    </row>
    <row r="1904" spans="1:2">
      <c r="A1904" s="438" t="s">
        <v>51855</v>
      </c>
      <c r="B1904" s="438" t="s">
        <v>51856</v>
      </c>
    </row>
    <row r="1905" spans="1:2">
      <c r="A1905" s="438" t="s">
        <v>51857</v>
      </c>
      <c r="B1905" s="438" t="s">
        <v>51858</v>
      </c>
    </row>
    <row r="1906" spans="1:2">
      <c r="A1906" s="438" t="s">
        <v>51859</v>
      </c>
      <c r="B1906" s="438" t="s">
        <v>51860</v>
      </c>
    </row>
    <row r="1907" spans="1:2">
      <c r="A1907" s="438" t="s">
        <v>51861</v>
      </c>
      <c r="B1907" s="438" t="s">
        <v>51862</v>
      </c>
    </row>
    <row r="1908" spans="1:2">
      <c r="A1908" s="438" t="s">
        <v>51863</v>
      </c>
      <c r="B1908" s="438" t="s">
        <v>51864</v>
      </c>
    </row>
    <row r="1909" spans="1:2">
      <c r="A1909" s="438" t="s">
        <v>51865</v>
      </c>
      <c r="B1909" s="438" t="s">
        <v>51866</v>
      </c>
    </row>
    <row r="1910" spans="1:2">
      <c r="A1910" s="438" t="s">
        <v>51867</v>
      </c>
      <c r="B1910" s="438" t="s">
        <v>51868</v>
      </c>
    </row>
    <row r="1911" spans="1:2">
      <c r="A1911" s="438" t="s">
        <v>51869</v>
      </c>
      <c r="B1911" s="438" t="s">
        <v>51870</v>
      </c>
    </row>
    <row r="1912" spans="1:2">
      <c r="A1912" s="438" t="s">
        <v>51871</v>
      </c>
      <c r="B1912" s="438" t="s">
        <v>51872</v>
      </c>
    </row>
    <row r="1913" spans="1:2">
      <c r="A1913" s="438" t="s">
        <v>51873</v>
      </c>
      <c r="B1913" s="438" t="s">
        <v>51874</v>
      </c>
    </row>
    <row r="1914" spans="1:2">
      <c r="A1914" s="438" t="s">
        <v>51875</v>
      </c>
      <c r="B1914" s="438" t="s">
        <v>51876</v>
      </c>
    </row>
    <row r="1915" spans="1:2">
      <c r="A1915" s="438" t="s">
        <v>51877</v>
      </c>
      <c r="B1915" s="438" t="s">
        <v>51878</v>
      </c>
    </row>
    <row r="1916" spans="1:2">
      <c r="A1916" s="438" t="s">
        <v>51879</v>
      </c>
      <c r="B1916" s="438" t="s">
        <v>51880</v>
      </c>
    </row>
    <row r="1917" spans="1:2">
      <c r="A1917" s="438" t="s">
        <v>51881</v>
      </c>
      <c r="B1917" s="438" t="s">
        <v>57951</v>
      </c>
    </row>
    <row r="1918" spans="1:2">
      <c r="A1918" s="438" t="s">
        <v>51882</v>
      </c>
      <c r="B1918" s="438" t="s">
        <v>57952</v>
      </c>
    </row>
    <row r="1919" spans="1:2">
      <c r="A1919" s="438" t="s">
        <v>51883</v>
      </c>
      <c r="B1919" s="438" t="s">
        <v>57953</v>
      </c>
    </row>
    <row r="1920" spans="1:2">
      <c r="A1920" s="438" t="s">
        <v>51884</v>
      </c>
      <c r="B1920" s="438" t="s">
        <v>51885</v>
      </c>
    </row>
    <row r="1921" spans="1:2">
      <c r="A1921" s="438" t="s">
        <v>51886</v>
      </c>
      <c r="B1921" s="438" t="s">
        <v>51887</v>
      </c>
    </row>
    <row r="1922" spans="1:2">
      <c r="A1922" s="438" t="s">
        <v>51888</v>
      </c>
      <c r="B1922" s="438" t="s">
        <v>57954</v>
      </c>
    </row>
    <row r="1923" spans="1:2">
      <c r="A1923" s="438" t="s">
        <v>51889</v>
      </c>
      <c r="B1923" s="438" t="s">
        <v>57955</v>
      </c>
    </row>
    <row r="1924" spans="1:2">
      <c r="A1924" s="438" t="s">
        <v>51890</v>
      </c>
      <c r="B1924" s="438" t="s">
        <v>57956</v>
      </c>
    </row>
    <row r="1925" spans="1:2">
      <c r="A1925" s="438" t="s">
        <v>51891</v>
      </c>
      <c r="B1925" s="438" t="s">
        <v>57957</v>
      </c>
    </row>
    <row r="1926" spans="1:2">
      <c r="A1926" s="438" t="s">
        <v>51892</v>
      </c>
      <c r="B1926" s="438" t="s">
        <v>57958</v>
      </c>
    </row>
    <row r="1927" spans="1:2">
      <c r="A1927" s="438" t="s">
        <v>51893</v>
      </c>
      <c r="B1927" s="438" t="s">
        <v>57959</v>
      </c>
    </row>
    <row r="1928" spans="1:2">
      <c r="A1928" s="438" t="s">
        <v>51894</v>
      </c>
      <c r="B1928" s="438" t="s">
        <v>57960</v>
      </c>
    </row>
    <row r="1929" spans="1:2">
      <c r="A1929" s="438" t="s">
        <v>51895</v>
      </c>
      <c r="B1929" s="438" t="s">
        <v>57961</v>
      </c>
    </row>
    <row r="1930" spans="1:2">
      <c r="A1930" s="438" t="s">
        <v>51896</v>
      </c>
      <c r="B1930" s="438" t="s">
        <v>57962</v>
      </c>
    </row>
    <row r="1931" spans="1:2">
      <c r="A1931" s="438" t="s">
        <v>51897</v>
      </c>
      <c r="B1931" s="438" t="s">
        <v>57963</v>
      </c>
    </row>
    <row r="1932" spans="1:2">
      <c r="A1932" s="438" t="s">
        <v>51898</v>
      </c>
      <c r="B1932" s="438" t="s">
        <v>57964</v>
      </c>
    </row>
    <row r="1933" spans="1:2">
      <c r="A1933" s="438" t="s">
        <v>51899</v>
      </c>
      <c r="B1933" s="438" t="s">
        <v>57965</v>
      </c>
    </row>
    <row r="1934" spans="1:2">
      <c r="A1934" s="438" t="s">
        <v>51900</v>
      </c>
      <c r="B1934" s="438" t="s">
        <v>57966</v>
      </c>
    </row>
    <row r="1935" spans="1:2">
      <c r="A1935" s="438" t="s">
        <v>51901</v>
      </c>
      <c r="B1935" s="438" t="s">
        <v>57967</v>
      </c>
    </row>
    <row r="1936" spans="1:2">
      <c r="A1936" s="438" t="s">
        <v>51902</v>
      </c>
      <c r="B1936" s="438" t="s">
        <v>57968</v>
      </c>
    </row>
    <row r="1937" spans="1:2">
      <c r="A1937" s="438" t="s">
        <v>51903</v>
      </c>
      <c r="B1937" s="438" t="s">
        <v>57969</v>
      </c>
    </row>
    <row r="1938" spans="1:2">
      <c r="A1938" s="438" t="s">
        <v>51904</v>
      </c>
      <c r="B1938" s="438" t="s">
        <v>57970</v>
      </c>
    </row>
    <row r="1939" spans="1:2">
      <c r="A1939" s="438" t="s">
        <v>51905</v>
      </c>
      <c r="B1939" s="438" t="s">
        <v>57971</v>
      </c>
    </row>
    <row r="1940" spans="1:2">
      <c r="A1940" s="438" t="s">
        <v>51906</v>
      </c>
      <c r="B1940" s="438" t="s">
        <v>57972</v>
      </c>
    </row>
    <row r="1941" spans="1:2">
      <c r="A1941" s="438" t="s">
        <v>51907</v>
      </c>
      <c r="B1941" s="438" t="s">
        <v>57973</v>
      </c>
    </row>
    <row r="1942" spans="1:2">
      <c r="A1942" s="438" t="s">
        <v>51908</v>
      </c>
      <c r="B1942" s="438" t="s">
        <v>57974</v>
      </c>
    </row>
    <row r="1943" spans="1:2">
      <c r="A1943" s="438" t="s">
        <v>51909</v>
      </c>
      <c r="B1943" s="438" t="s">
        <v>57975</v>
      </c>
    </row>
    <row r="1944" spans="1:2">
      <c r="A1944" s="438" t="s">
        <v>59796</v>
      </c>
      <c r="B1944" s="438" t="s">
        <v>59797</v>
      </c>
    </row>
    <row r="1945" spans="1:2">
      <c r="A1945" s="438" t="s">
        <v>51910</v>
      </c>
      <c r="B1945" s="438" t="s">
        <v>51911</v>
      </c>
    </row>
    <row r="1946" spans="1:2">
      <c r="A1946" s="438" t="s">
        <v>51912</v>
      </c>
      <c r="B1946" s="438" t="s">
        <v>51913</v>
      </c>
    </row>
    <row r="1947" spans="1:2">
      <c r="A1947" s="438" t="s">
        <v>51914</v>
      </c>
      <c r="B1947" s="438" t="s">
        <v>51915</v>
      </c>
    </row>
    <row r="1948" spans="1:2">
      <c r="A1948" s="438" t="s">
        <v>51916</v>
      </c>
      <c r="B1948" s="438" t="s">
        <v>51917</v>
      </c>
    </row>
    <row r="1949" spans="1:2">
      <c r="A1949" s="438" t="s">
        <v>51918</v>
      </c>
      <c r="B1949" s="438" t="s">
        <v>51919</v>
      </c>
    </row>
    <row r="1950" spans="1:2">
      <c r="A1950" s="438" t="s">
        <v>51920</v>
      </c>
      <c r="B1950" s="438" t="s">
        <v>51921</v>
      </c>
    </row>
    <row r="1951" spans="1:2">
      <c r="A1951" s="438" t="s">
        <v>51922</v>
      </c>
      <c r="B1951" s="438" t="s">
        <v>51923</v>
      </c>
    </row>
    <row r="1952" spans="1:2">
      <c r="A1952" s="438" t="s">
        <v>51924</v>
      </c>
      <c r="B1952" s="438" t="s">
        <v>51925</v>
      </c>
    </row>
    <row r="1953" spans="1:2">
      <c r="A1953" s="438" t="s">
        <v>51926</v>
      </c>
      <c r="B1953" s="438" t="s">
        <v>51927</v>
      </c>
    </row>
    <row r="1954" spans="1:2">
      <c r="A1954" s="438" t="s">
        <v>51928</v>
      </c>
      <c r="B1954" s="438" t="s">
        <v>51929</v>
      </c>
    </row>
    <row r="1955" spans="1:2">
      <c r="A1955" s="438" t="s">
        <v>51930</v>
      </c>
      <c r="B1955" s="438" t="s">
        <v>51931</v>
      </c>
    </row>
    <row r="1956" spans="1:2">
      <c r="A1956" s="438" t="s">
        <v>51932</v>
      </c>
      <c r="B1956" s="438" t="s">
        <v>51933</v>
      </c>
    </row>
    <row r="1957" spans="1:2">
      <c r="A1957" s="438" t="s">
        <v>51934</v>
      </c>
      <c r="B1957" s="438" t="s">
        <v>51935</v>
      </c>
    </row>
    <row r="1958" spans="1:2">
      <c r="A1958" s="438" t="s">
        <v>51936</v>
      </c>
      <c r="B1958" s="438" t="s">
        <v>51937</v>
      </c>
    </row>
    <row r="1959" spans="1:2">
      <c r="A1959" s="438" t="s">
        <v>51938</v>
      </c>
      <c r="B1959" s="438" t="s">
        <v>51939</v>
      </c>
    </row>
    <row r="1960" spans="1:2">
      <c r="A1960" s="438" t="s">
        <v>51940</v>
      </c>
      <c r="B1960" s="438" t="s">
        <v>57976</v>
      </c>
    </row>
    <row r="1961" spans="1:2">
      <c r="A1961" s="438" t="s">
        <v>51941</v>
      </c>
      <c r="B1961" s="438" t="s">
        <v>51942</v>
      </c>
    </row>
    <row r="1962" spans="1:2">
      <c r="A1962" s="438" t="s">
        <v>51943</v>
      </c>
      <c r="B1962" s="438" t="s">
        <v>51944</v>
      </c>
    </row>
    <row r="1963" spans="1:2">
      <c r="A1963" s="438" t="s">
        <v>51945</v>
      </c>
      <c r="B1963" s="438" t="s">
        <v>51946</v>
      </c>
    </row>
    <row r="1964" spans="1:2">
      <c r="A1964" s="438" t="s">
        <v>51947</v>
      </c>
      <c r="B1964" s="438" t="s">
        <v>51948</v>
      </c>
    </row>
    <row r="1965" spans="1:2">
      <c r="A1965" s="438" t="s">
        <v>51949</v>
      </c>
      <c r="B1965" s="438" t="s">
        <v>51950</v>
      </c>
    </row>
    <row r="1966" spans="1:2">
      <c r="A1966" s="438" t="s">
        <v>51951</v>
      </c>
      <c r="B1966" s="438" t="s">
        <v>51952</v>
      </c>
    </row>
    <row r="1967" spans="1:2">
      <c r="A1967" s="438" t="s">
        <v>51953</v>
      </c>
      <c r="B1967" s="438" t="s">
        <v>51954</v>
      </c>
    </row>
    <row r="1968" spans="1:2">
      <c r="A1968" s="438" t="s">
        <v>51955</v>
      </c>
      <c r="B1968" s="438" t="s">
        <v>51956</v>
      </c>
    </row>
    <row r="1969" spans="1:2">
      <c r="A1969" s="438" t="s">
        <v>51957</v>
      </c>
      <c r="B1969" s="438" t="s">
        <v>51958</v>
      </c>
    </row>
    <row r="1970" spans="1:2">
      <c r="A1970" s="438" t="s">
        <v>51959</v>
      </c>
      <c r="B1970" s="438" t="s">
        <v>51960</v>
      </c>
    </row>
    <row r="1971" spans="1:2">
      <c r="A1971" s="438" t="s">
        <v>51961</v>
      </c>
      <c r="B1971" s="438" t="s">
        <v>51962</v>
      </c>
    </row>
    <row r="1972" spans="1:2">
      <c r="A1972" s="438" t="s">
        <v>51963</v>
      </c>
      <c r="B1972" s="438" t="s">
        <v>51964</v>
      </c>
    </row>
    <row r="1973" spans="1:2">
      <c r="A1973" s="438" t="s">
        <v>51965</v>
      </c>
      <c r="B1973" s="438" t="s">
        <v>51966</v>
      </c>
    </row>
    <row r="1974" spans="1:2">
      <c r="A1974" s="438" t="s">
        <v>51967</v>
      </c>
      <c r="B1974" s="438" t="s">
        <v>51968</v>
      </c>
    </row>
    <row r="1975" spans="1:2">
      <c r="A1975" s="438" t="s">
        <v>51969</v>
      </c>
      <c r="B1975" s="438" t="s">
        <v>51970</v>
      </c>
    </row>
    <row r="1976" spans="1:2">
      <c r="A1976" s="438" t="s">
        <v>51971</v>
      </c>
      <c r="B1976" s="438" t="s">
        <v>51972</v>
      </c>
    </row>
    <row r="1977" spans="1:2">
      <c r="A1977" s="438" t="s">
        <v>51973</v>
      </c>
      <c r="B1977" s="438" t="s">
        <v>51974</v>
      </c>
    </row>
    <row r="1978" spans="1:2">
      <c r="A1978" s="438" t="s">
        <v>51975</v>
      </c>
      <c r="B1978" s="438" t="s">
        <v>57977</v>
      </c>
    </row>
    <row r="1979" spans="1:2">
      <c r="A1979" s="438" t="s">
        <v>51976</v>
      </c>
      <c r="B1979" s="438" t="s">
        <v>57978</v>
      </c>
    </row>
    <row r="1980" spans="1:2">
      <c r="A1980" s="438" t="s">
        <v>51977</v>
      </c>
      <c r="B1980" s="438" t="s">
        <v>57979</v>
      </c>
    </row>
    <row r="1981" spans="1:2">
      <c r="A1981" s="438" t="s">
        <v>51978</v>
      </c>
      <c r="B1981" s="438" t="s">
        <v>51979</v>
      </c>
    </row>
    <row r="1982" spans="1:2">
      <c r="A1982" s="438" t="s">
        <v>51980</v>
      </c>
      <c r="B1982" s="438" t="s">
        <v>51981</v>
      </c>
    </row>
    <row r="1983" spans="1:2">
      <c r="A1983" s="438" t="s">
        <v>51982</v>
      </c>
      <c r="B1983" s="438" t="s">
        <v>57980</v>
      </c>
    </row>
    <row r="1984" spans="1:2">
      <c r="A1984" s="438" t="s">
        <v>51983</v>
      </c>
      <c r="B1984" s="438" t="s">
        <v>57981</v>
      </c>
    </row>
    <row r="1985" spans="1:2">
      <c r="A1985" s="438" t="s">
        <v>51984</v>
      </c>
      <c r="B1985" s="438" t="s">
        <v>57982</v>
      </c>
    </row>
    <row r="1986" spans="1:2">
      <c r="A1986" s="438" t="s">
        <v>51985</v>
      </c>
      <c r="B1986" s="438" t="s">
        <v>57983</v>
      </c>
    </row>
    <row r="1987" spans="1:2">
      <c r="A1987" s="438" t="s">
        <v>51986</v>
      </c>
      <c r="B1987" s="438" t="s">
        <v>57984</v>
      </c>
    </row>
    <row r="1988" spans="1:2">
      <c r="A1988" s="438" t="s">
        <v>51987</v>
      </c>
      <c r="B1988" s="438" t="s">
        <v>57985</v>
      </c>
    </row>
    <row r="1989" spans="1:2">
      <c r="A1989" s="438" t="s">
        <v>51988</v>
      </c>
      <c r="B1989" s="438" t="s">
        <v>57986</v>
      </c>
    </row>
    <row r="1990" spans="1:2">
      <c r="A1990" s="438" t="s">
        <v>51989</v>
      </c>
      <c r="B1990" s="438" t="s">
        <v>57987</v>
      </c>
    </row>
    <row r="1991" spans="1:2">
      <c r="A1991" s="438" t="s">
        <v>51990</v>
      </c>
      <c r="B1991" s="438" t="s">
        <v>57988</v>
      </c>
    </row>
    <row r="1992" spans="1:2">
      <c r="A1992" s="438" t="s">
        <v>51991</v>
      </c>
      <c r="B1992" s="438" t="s">
        <v>57989</v>
      </c>
    </row>
    <row r="1993" spans="1:2">
      <c r="A1993" s="438" t="s">
        <v>51992</v>
      </c>
      <c r="B1993" s="438" t="s">
        <v>57990</v>
      </c>
    </row>
    <row r="1994" spans="1:2">
      <c r="A1994" s="438" t="s">
        <v>51993</v>
      </c>
      <c r="B1994" s="438" t="s">
        <v>57991</v>
      </c>
    </row>
    <row r="1995" spans="1:2">
      <c r="A1995" s="438" t="s">
        <v>51994</v>
      </c>
      <c r="B1995" s="438" t="s">
        <v>57992</v>
      </c>
    </row>
    <row r="1996" spans="1:2">
      <c r="A1996" s="438" t="s">
        <v>51995</v>
      </c>
      <c r="B1996" s="438" t="s">
        <v>57993</v>
      </c>
    </row>
    <row r="1997" spans="1:2">
      <c r="A1997" s="438" t="s">
        <v>51996</v>
      </c>
      <c r="B1997" s="438" t="s">
        <v>57994</v>
      </c>
    </row>
    <row r="1998" spans="1:2">
      <c r="A1998" s="438" t="s">
        <v>51997</v>
      </c>
      <c r="B1998" s="438" t="s">
        <v>57995</v>
      </c>
    </row>
    <row r="1999" spans="1:2">
      <c r="A1999" s="438" t="s">
        <v>51998</v>
      </c>
      <c r="B1999" s="438" t="s">
        <v>57996</v>
      </c>
    </row>
    <row r="2000" spans="1:2">
      <c r="A2000" s="438" t="s">
        <v>51999</v>
      </c>
      <c r="B2000" s="438" t="s">
        <v>57997</v>
      </c>
    </row>
    <row r="2001" spans="1:2">
      <c r="A2001" s="438" t="s">
        <v>52000</v>
      </c>
      <c r="B2001" s="438" t="s">
        <v>57998</v>
      </c>
    </row>
    <row r="2002" spans="1:2">
      <c r="A2002" s="438" t="s">
        <v>52001</v>
      </c>
      <c r="B2002" s="438" t="s">
        <v>57999</v>
      </c>
    </row>
    <row r="2003" spans="1:2">
      <c r="A2003" s="438" t="s">
        <v>52002</v>
      </c>
      <c r="B2003" s="438" t="s">
        <v>58000</v>
      </c>
    </row>
    <row r="2004" spans="1:2">
      <c r="A2004" s="438" t="s">
        <v>52003</v>
      </c>
      <c r="B2004" s="438" t="s">
        <v>58001</v>
      </c>
    </row>
    <row r="2005" spans="1:2">
      <c r="A2005" s="438" t="s">
        <v>59798</v>
      </c>
      <c r="B2005" s="438" t="s">
        <v>59799</v>
      </c>
    </row>
    <row r="2006" spans="1:2">
      <c r="A2006" s="438" t="s">
        <v>52004</v>
      </c>
      <c r="B2006" s="438" t="s">
        <v>52005</v>
      </c>
    </row>
    <row r="2007" spans="1:2">
      <c r="A2007" s="438" t="s">
        <v>52006</v>
      </c>
      <c r="B2007" s="438" t="s">
        <v>52007</v>
      </c>
    </row>
    <row r="2008" spans="1:2">
      <c r="A2008" s="438" t="s">
        <v>52008</v>
      </c>
      <c r="B2008" s="438" t="s">
        <v>52009</v>
      </c>
    </row>
    <row r="2009" spans="1:2">
      <c r="A2009" s="438" t="s">
        <v>52010</v>
      </c>
      <c r="B2009" s="438" t="s">
        <v>52011</v>
      </c>
    </row>
    <row r="2010" spans="1:2">
      <c r="A2010" s="438" t="s">
        <v>52012</v>
      </c>
      <c r="B2010" s="438" t="s">
        <v>52013</v>
      </c>
    </row>
    <row r="2011" spans="1:2">
      <c r="A2011" s="438" t="s">
        <v>52014</v>
      </c>
      <c r="B2011" s="438" t="s">
        <v>52015</v>
      </c>
    </row>
    <row r="2012" spans="1:2">
      <c r="A2012" s="438" t="s">
        <v>52016</v>
      </c>
      <c r="B2012" s="438" t="s">
        <v>52017</v>
      </c>
    </row>
    <row r="2013" spans="1:2">
      <c r="A2013" s="438" t="s">
        <v>52018</v>
      </c>
      <c r="B2013" s="438" t="s">
        <v>52019</v>
      </c>
    </row>
    <row r="2014" spans="1:2">
      <c r="A2014" s="438" t="s">
        <v>52020</v>
      </c>
      <c r="B2014" s="438" t="s">
        <v>52021</v>
      </c>
    </row>
    <row r="2015" spans="1:2">
      <c r="A2015" s="438" t="s">
        <v>52022</v>
      </c>
      <c r="B2015" s="438" t="s">
        <v>52023</v>
      </c>
    </row>
    <row r="2016" spans="1:2">
      <c r="A2016" s="438" t="s">
        <v>52024</v>
      </c>
      <c r="B2016" s="438" t="s">
        <v>52025</v>
      </c>
    </row>
    <row r="2017" spans="1:2">
      <c r="A2017" s="438" t="s">
        <v>52026</v>
      </c>
      <c r="B2017" s="438" t="s">
        <v>58002</v>
      </c>
    </row>
    <row r="2018" spans="1:2">
      <c r="A2018" s="438" t="s">
        <v>52027</v>
      </c>
      <c r="B2018" s="438" t="s">
        <v>52028</v>
      </c>
    </row>
    <row r="2019" spans="1:2">
      <c r="A2019" s="438" t="s">
        <v>52029</v>
      </c>
      <c r="B2019" s="438" t="s">
        <v>52030</v>
      </c>
    </row>
    <row r="2020" spans="1:2">
      <c r="A2020" s="438" t="s">
        <v>52031</v>
      </c>
      <c r="B2020" s="438" t="s">
        <v>52032</v>
      </c>
    </row>
    <row r="2021" spans="1:2">
      <c r="A2021" s="438" t="s">
        <v>52033</v>
      </c>
      <c r="B2021" s="438" t="s">
        <v>52034</v>
      </c>
    </row>
    <row r="2022" spans="1:2">
      <c r="A2022" s="438" t="s">
        <v>52035</v>
      </c>
      <c r="B2022" s="438" t="s">
        <v>52036</v>
      </c>
    </row>
    <row r="2023" spans="1:2">
      <c r="A2023" s="438" t="s">
        <v>52037</v>
      </c>
      <c r="B2023" s="438" t="s">
        <v>52038</v>
      </c>
    </row>
    <row r="2024" spans="1:2">
      <c r="A2024" s="438" t="s">
        <v>52039</v>
      </c>
      <c r="B2024" s="438" t="s">
        <v>52040</v>
      </c>
    </row>
    <row r="2025" spans="1:2">
      <c r="A2025" s="438" t="s">
        <v>52041</v>
      </c>
      <c r="B2025" s="438" t="s">
        <v>52042</v>
      </c>
    </row>
    <row r="2026" spans="1:2">
      <c r="A2026" s="438" t="s">
        <v>52043</v>
      </c>
      <c r="B2026" s="438" t="s">
        <v>52044</v>
      </c>
    </row>
    <row r="2027" spans="1:2">
      <c r="A2027" s="438" t="s">
        <v>52045</v>
      </c>
      <c r="B2027" s="438" t="s">
        <v>52046</v>
      </c>
    </row>
    <row r="2028" spans="1:2">
      <c r="A2028" s="438" t="s">
        <v>52047</v>
      </c>
      <c r="B2028" s="438" t="s">
        <v>52048</v>
      </c>
    </row>
    <row r="2029" spans="1:2">
      <c r="A2029" s="438" t="s">
        <v>52049</v>
      </c>
      <c r="B2029" s="438" t="s">
        <v>52050</v>
      </c>
    </row>
    <row r="2030" spans="1:2">
      <c r="A2030" s="438" t="s">
        <v>52051</v>
      </c>
      <c r="B2030" s="438" t="s">
        <v>52052</v>
      </c>
    </row>
    <row r="2031" spans="1:2">
      <c r="A2031" s="438" t="s">
        <v>52053</v>
      </c>
      <c r="B2031" s="438" t="s">
        <v>58003</v>
      </c>
    </row>
    <row r="2032" spans="1:2">
      <c r="A2032" s="438" t="s">
        <v>52054</v>
      </c>
      <c r="B2032" s="438" t="s">
        <v>58004</v>
      </c>
    </row>
    <row r="2033" spans="1:2">
      <c r="A2033" s="438" t="s">
        <v>52055</v>
      </c>
      <c r="B2033" s="438" t="s">
        <v>58005</v>
      </c>
    </row>
    <row r="2034" spans="1:2">
      <c r="A2034" s="438" t="s">
        <v>52056</v>
      </c>
      <c r="B2034" s="438" t="s">
        <v>52057</v>
      </c>
    </row>
    <row r="2035" spans="1:2">
      <c r="A2035" s="438" t="s">
        <v>52058</v>
      </c>
      <c r="B2035" s="438" t="s">
        <v>52059</v>
      </c>
    </row>
    <row r="2036" spans="1:2">
      <c r="A2036" s="438" t="s">
        <v>52060</v>
      </c>
      <c r="B2036" s="438" t="s">
        <v>58006</v>
      </c>
    </row>
    <row r="2037" spans="1:2">
      <c r="A2037" s="438" t="s">
        <v>52061</v>
      </c>
      <c r="B2037" s="438" t="s">
        <v>58007</v>
      </c>
    </row>
    <row r="2038" spans="1:2">
      <c r="A2038" s="438" t="s">
        <v>52062</v>
      </c>
      <c r="B2038" s="438" t="s">
        <v>58008</v>
      </c>
    </row>
    <row r="2039" spans="1:2">
      <c r="A2039" s="438" t="s">
        <v>52063</v>
      </c>
      <c r="B2039" s="438" t="s">
        <v>58009</v>
      </c>
    </row>
    <row r="2040" spans="1:2">
      <c r="A2040" s="438" t="s">
        <v>52064</v>
      </c>
      <c r="B2040" s="438" t="s">
        <v>58010</v>
      </c>
    </row>
    <row r="2041" spans="1:2">
      <c r="A2041" s="438" t="s">
        <v>52065</v>
      </c>
      <c r="B2041" s="438" t="s">
        <v>58011</v>
      </c>
    </row>
    <row r="2042" spans="1:2">
      <c r="A2042" s="438" t="s">
        <v>52066</v>
      </c>
      <c r="B2042" s="438" t="s">
        <v>58012</v>
      </c>
    </row>
    <row r="2043" spans="1:2">
      <c r="A2043" s="438" t="s">
        <v>52067</v>
      </c>
      <c r="B2043" s="438" t="s">
        <v>58013</v>
      </c>
    </row>
    <row r="2044" spans="1:2">
      <c r="A2044" s="438" t="s">
        <v>52068</v>
      </c>
      <c r="B2044" s="438" t="s">
        <v>58014</v>
      </c>
    </row>
    <row r="2045" spans="1:2">
      <c r="A2045" s="438" t="s">
        <v>52069</v>
      </c>
      <c r="B2045" s="438" t="s">
        <v>58015</v>
      </c>
    </row>
    <row r="2046" spans="1:2">
      <c r="A2046" s="438" t="s">
        <v>52070</v>
      </c>
      <c r="B2046" s="438" t="s">
        <v>58016</v>
      </c>
    </row>
    <row r="2047" spans="1:2">
      <c r="A2047" s="438" t="s">
        <v>52071</v>
      </c>
      <c r="B2047" s="438" t="s">
        <v>58017</v>
      </c>
    </row>
    <row r="2048" spans="1:2">
      <c r="A2048" s="438" t="s">
        <v>52072</v>
      </c>
      <c r="B2048" s="438" t="s">
        <v>58018</v>
      </c>
    </row>
    <row r="2049" spans="1:2">
      <c r="A2049" s="438" t="s">
        <v>52073</v>
      </c>
      <c r="B2049" s="438" t="s">
        <v>58019</v>
      </c>
    </row>
    <row r="2050" spans="1:2">
      <c r="A2050" s="438" t="s">
        <v>52074</v>
      </c>
      <c r="B2050" s="438" t="s">
        <v>58020</v>
      </c>
    </row>
    <row r="2051" spans="1:2">
      <c r="A2051" s="438" t="s">
        <v>52075</v>
      </c>
      <c r="B2051" s="438" t="s">
        <v>58021</v>
      </c>
    </row>
    <row r="2052" spans="1:2">
      <c r="A2052" s="438" t="s">
        <v>52076</v>
      </c>
      <c r="B2052" s="438" t="s">
        <v>58022</v>
      </c>
    </row>
    <row r="2053" spans="1:2">
      <c r="A2053" s="438" t="s">
        <v>52077</v>
      </c>
      <c r="B2053" s="438" t="s">
        <v>58023</v>
      </c>
    </row>
    <row r="2054" spans="1:2">
      <c r="A2054" s="438" t="s">
        <v>52078</v>
      </c>
      <c r="B2054" s="438" t="s">
        <v>58024</v>
      </c>
    </row>
    <row r="2055" spans="1:2">
      <c r="A2055" s="438" t="s">
        <v>52079</v>
      </c>
      <c r="B2055" s="438" t="s">
        <v>58025</v>
      </c>
    </row>
    <row r="2056" spans="1:2">
      <c r="A2056" s="438" t="s">
        <v>52080</v>
      </c>
      <c r="B2056" s="438" t="s">
        <v>58026</v>
      </c>
    </row>
    <row r="2057" spans="1:2">
      <c r="A2057" s="438" t="s">
        <v>52081</v>
      </c>
      <c r="B2057" s="438" t="s">
        <v>58027</v>
      </c>
    </row>
    <row r="2058" spans="1:2">
      <c r="A2058" s="438" t="s">
        <v>59800</v>
      </c>
      <c r="B2058" s="438" t="s">
        <v>59801</v>
      </c>
    </row>
    <row r="2059" spans="1:2">
      <c r="A2059" s="438" t="s">
        <v>52082</v>
      </c>
      <c r="B2059" s="438" t="s">
        <v>52083</v>
      </c>
    </row>
    <row r="2060" spans="1:2">
      <c r="A2060" s="438" t="s">
        <v>52084</v>
      </c>
      <c r="B2060" s="438" t="s">
        <v>52085</v>
      </c>
    </row>
    <row r="2061" spans="1:2">
      <c r="A2061" s="438" t="s">
        <v>52086</v>
      </c>
      <c r="B2061" s="438" t="s">
        <v>52087</v>
      </c>
    </row>
    <row r="2062" spans="1:2">
      <c r="A2062" s="438" t="s">
        <v>52088</v>
      </c>
      <c r="B2062" s="438" t="s">
        <v>52089</v>
      </c>
    </row>
    <row r="2063" spans="1:2">
      <c r="A2063" s="438" t="s">
        <v>52090</v>
      </c>
      <c r="B2063" s="438" t="s">
        <v>52091</v>
      </c>
    </row>
    <row r="2064" spans="1:2">
      <c r="A2064" s="438" t="s">
        <v>52092</v>
      </c>
      <c r="B2064" s="438" t="s">
        <v>52093</v>
      </c>
    </row>
    <row r="2065" spans="1:2">
      <c r="A2065" s="438" t="s">
        <v>52094</v>
      </c>
      <c r="B2065" s="438" t="s">
        <v>52095</v>
      </c>
    </row>
    <row r="2066" spans="1:2">
      <c r="A2066" s="438" t="s">
        <v>52096</v>
      </c>
      <c r="B2066" s="438" t="s">
        <v>52097</v>
      </c>
    </row>
    <row r="2067" spans="1:2">
      <c r="A2067" s="438" t="s">
        <v>52098</v>
      </c>
      <c r="B2067" s="438" t="s">
        <v>52099</v>
      </c>
    </row>
    <row r="2068" spans="1:2">
      <c r="A2068" s="438" t="s">
        <v>52100</v>
      </c>
      <c r="B2068" s="438" t="s">
        <v>52101</v>
      </c>
    </row>
    <row r="2069" spans="1:2">
      <c r="A2069" s="438" t="s">
        <v>52102</v>
      </c>
      <c r="B2069" s="438" t="s">
        <v>52103</v>
      </c>
    </row>
    <row r="2070" spans="1:2">
      <c r="A2070" s="438" t="s">
        <v>52104</v>
      </c>
      <c r="B2070" s="438" t="s">
        <v>52105</v>
      </c>
    </row>
    <row r="2071" spans="1:2">
      <c r="A2071" s="438" t="s">
        <v>52106</v>
      </c>
      <c r="B2071" s="438" t="s">
        <v>52107</v>
      </c>
    </row>
    <row r="2072" spans="1:2">
      <c r="A2072" s="438" t="s">
        <v>52108</v>
      </c>
      <c r="B2072" s="438" t="s">
        <v>52109</v>
      </c>
    </row>
    <row r="2073" spans="1:2">
      <c r="A2073" s="438" t="s">
        <v>52110</v>
      </c>
      <c r="B2073" s="438" t="s">
        <v>52111</v>
      </c>
    </row>
    <row r="2074" spans="1:2">
      <c r="A2074" s="438" t="s">
        <v>52112</v>
      </c>
      <c r="B2074" s="438" t="s">
        <v>52113</v>
      </c>
    </row>
    <row r="2075" spans="1:2">
      <c r="A2075" s="438" t="s">
        <v>52114</v>
      </c>
      <c r="B2075" s="438" t="s">
        <v>52115</v>
      </c>
    </row>
    <row r="2076" spans="1:2">
      <c r="A2076" s="438" t="s">
        <v>52116</v>
      </c>
      <c r="B2076" s="438" t="s">
        <v>52117</v>
      </c>
    </row>
    <row r="2077" spans="1:2">
      <c r="A2077" s="438" t="s">
        <v>52118</v>
      </c>
      <c r="B2077" s="438" t="s">
        <v>58028</v>
      </c>
    </row>
    <row r="2078" spans="1:2">
      <c r="A2078" s="438" t="s">
        <v>52119</v>
      </c>
      <c r="B2078" s="438" t="s">
        <v>52120</v>
      </c>
    </row>
    <row r="2079" spans="1:2">
      <c r="A2079" s="438" t="s">
        <v>52121</v>
      </c>
      <c r="B2079" s="438" t="s">
        <v>52122</v>
      </c>
    </row>
    <row r="2080" spans="1:2">
      <c r="A2080" s="438" t="s">
        <v>52123</v>
      </c>
      <c r="B2080" s="438" t="s">
        <v>52124</v>
      </c>
    </row>
    <row r="2081" spans="1:2">
      <c r="A2081" s="438" t="s">
        <v>52125</v>
      </c>
      <c r="B2081" s="438" t="s">
        <v>52126</v>
      </c>
    </row>
    <row r="2082" spans="1:2">
      <c r="A2082" s="438" t="s">
        <v>52127</v>
      </c>
      <c r="B2082" s="438" t="s">
        <v>52128</v>
      </c>
    </row>
    <row r="2083" spans="1:2">
      <c r="A2083" s="438" t="s">
        <v>52129</v>
      </c>
      <c r="B2083" s="438" t="s">
        <v>52130</v>
      </c>
    </row>
    <row r="2084" spans="1:2">
      <c r="A2084" s="438" t="s">
        <v>52131</v>
      </c>
      <c r="B2084" s="438" t="s">
        <v>52132</v>
      </c>
    </row>
    <row r="2085" spans="1:2">
      <c r="A2085" s="438" t="s">
        <v>52133</v>
      </c>
      <c r="B2085" s="438" t="s">
        <v>52134</v>
      </c>
    </row>
    <row r="2086" spans="1:2">
      <c r="A2086" s="438" t="s">
        <v>52135</v>
      </c>
      <c r="B2086" s="438" t="s">
        <v>52136</v>
      </c>
    </row>
    <row r="2087" spans="1:2">
      <c r="A2087" s="438" t="s">
        <v>52137</v>
      </c>
      <c r="B2087" s="438" t="s">
        <v>52138</v>
      </c>
    </row>
    <row r="2088" spans="1:2">
      <c r="A2088" s="438" t="s">
        <v>52139</v>
      </c>
      <c r="B2088" s="438" t="s">
        <v>52140</v>
      </c>
    </row>
    <row r="2089" spans="1:2">
      <c r="A2089" s="438" t="s">
        <v>52141</v>
      </c>
      <c r="B2089" s="438" t="s">
        <v>52142</v>
      </c>
    </row>
    <row r="2090" spans="1:2">
      <c r="A2090" s="438" t="s">
        <v>52143</v>
      </c>
      <c r="B2090" s="438" t="s">
        <v>52144</v>
      </c>
    </row>
    <row r="2091" spans="1:2">
      <c r="A2091" s="438" t="s">
        <v>52145</v>
      </c>
      <c r="B2091" s="438" t="s">
        <v>52146</v>
      </c>
    </row>
    <row r="2092" spans="1:2">
      <c r="A2092" s="438" t="s">
        <v>52147</v>
      </c>
      <c r="B2092" s="438" t="s">
        <v>52148</v>
      </c>
    </row>
    <row r="2093" spans="1:2">
      <c r="A2093" s="438" t="s">
        <v>52149</v>
      </c>
      <c r="B2093" s="438" t="s">
        <v>52150</v>
      </c>
    </row>
    <row r="2094" spans="1:2">
      <c r="A2094" s="438" t="s">
        <v>52151</v>
      </c>
      <c r="B2094" s="438" t="s">
        <v>52152</v>
      </c>
    </row>
    <row r="2095" spans="1:2">
      <c r="A2095" s="438" t="s">
        <v>52153</v>
      </c>
      <c r="B2095" s="438" t="s">
        <v>52154</v>
      </c>
    </row>
    <row r="2096" spans="1:2">
      <c r="A2096" s="438" t="s">
        <v>52155</v>
      </c>
      <c r="B2096" s="438" t="s">
        <v>52156</v>
      </c>
    </row>
    <row r="2097" spans="1:2">
      <c r="A2097" s="438" t="s">
        <v>52157</v>
      </c>
      <c r="B2097" s="438" t="s">
        <v>52158</v>
      </c>
    </row>
    <row r="2098" spans="1:2">
      <c r="A2098" s="438" t="s">
        <v>52159</v>
      </c>
      <c r="B2098" s="438" t="s">
        <v>58029</v>
      </c>
    </row>
    <row r="2099" spans="1:2">
      <c r="A2099" s="438" t="s">
        <v>52160</v>
      </c>
      <c r="B2099" s="438" t="s">
        <v>58030</v>
      </c>
    </row>
    <row r="2100" spans="1:2">
      <c r="A2100" s="438" t="s">
        <v>52161</v>
      </c>
      <c r="B2100" s="438" t="s">
        <v>58031</v>
      </c>
    </row>
    <row r="2101" spans="1:2">
      <c r="A2101" s="438" t="s">
        <v>52162</v>
      </c>
      <c r="B2101" s="438" t="s">
        <v>52163</v>
      </c>
    </row>
    <row r="2102" spans="1:2">
      <c r="A2102" s="438" t="s">
        <v>52164</v>
      </c>
      <c r="B2102" s="438" t="s">
        <v>52165</v>
      </c>
    </row>
    <row r="2103" spans="1:2">
      <c r="A2103" s="438" t="s">
        <v>52166</v>
      </c>
      <c r="B2103" s="438" t="s">
        <v>58032</v>
      </c>
    </row>
    <row r="2104" spans="1:2">
      <c r="A2104" s="438" t="s">
        <v>52167</v>
      </c>
      <c r="B2104" s="438" t="s">
        <v>58033</v>
      </c>
    </row>
    <row r="2105" spans="1:2">
      <c r="A2105" s="438" t="s">
        <v>52168</v>
      </c>
      <c r="B2105" s="438" t="s">
        <v>58034</v>
      </c>
    </row>
    <row r="2106" spans="1:2">
      <c r="A2106" s="438" t="s">
        <v>52169</v>
      </c>
      <c r="B2106" s="438" t="s">
        <v>58035</v>
      </c>
    </row>
    <row r="2107" spans="1:2">
      <c r="A2107" s="438" t="s">
        <v>52170</v>
      </c>
      <c r="B2107" s="438" t="s">
        <v>58036</v>
      </c>
    </row>
    <row r="2108" spans="1:2">
      <c r="A2108" s="438" t="s">
        <v>52171</v>
      </c>
      <c r="B2108" s="438" t="s">
        <v>58037</v>
      </c>
    </row>
    <row r="2109" spans="1:2">
      <c r="A2109" s="438" t="s">
        <v>52172</v>
      </c>
      <c r="B2109" s="438" t="s">
        <v>58038</v>
      </c>
    </row>
    <row r="2110" spans="1:2">
      <c r="A2110" s="438" t="s">
        <v>52173</v>
      </c>
      <c r="B2110" s="438" t="s">
        <v>58039</v>
      </c>
    </row>
    <row r="2111" spans="1:2">
      <c r="A2111" s="438" t="s">
        <v>52174</v>
      </c>
      <c r="B2111" s="438" t="s">
        <v>58040</v>
      </c>
    </row>
    <row r="2112" spans="1:2">
      <c r="A2112" s="438" t="s">
        <v>52175</v>
      </c>
      <c r="B2112" s="438" t="s">
        <v>58041</v>
      </c>
    </row>
    <row r="2113" spans="1:2">
      <c r="A2113" s="438" t="s">
        <v>52176</v>
      </c>
      <c r="B2113" s="438" t="s">
        <v>58042</v>
      </c>
    </row>
    <row r="2114" spans="1:2">
      <c r="A2114" s="438" t="s">
        <v>52177</v>
      </c>
      <c r="B2114" s="438" t="s">
        <v>58043</v>
      </c>
    </row>
    <row r="2115" spans="1:2">
      <c r="A2115" s="438" t="s">
        <v>52178</v>
      </c>
      <c r="B2115" s="438" t="s">
        <v>58044</v>
      </c>
    </row>
    <row r="2116" spans="1:2">
      <c r="A2116" s="438" t="s">
        <v>52179</v>
      </c>
      <c r="B2116" s="438" t="s">
        <v>58045</v>
      </c>
    </row>
    <row r="2117" spans="1:2">
      <c r="A2117" s="438" t="s">
        <v>52180</v>
      </c>
      <c r="B2117" s="438" t="s">
        <v>58046</v>
      </c>
    </row>
    <row r="2118" spans="1:2">
      <c r="A2118" s="438" t="s">
        <v>52181</v>
      </c>
      <c r="B2118" s="438" t="s">
        <v>58047</v>
      </c>
    </row>
    <row r="2119" spans="1:2">
      <c r="A2119" s="438" t="s">
        <v>52182</v>
      </c>
      <c r="B2119" s="438" t="s">
        <v>58048</v>
      </c>
    </row>
    <row r="2120" spans="1:2">
      <c r="A2120" s="438" t="s">
        <v>52183</v>
      </c>
      <c r="B2120" s="438" t="s">
        <v>58049</v>
      </c>
    </row>
    <row r="2121" spans="1:2">
      <c r="A2121" s="438" t="s">
        <v>52184</v>
      </c>
      <c r="B2121" s="438" t="s">
        <v>58050</v>
      </c>
    </row>
    <row r="2122" spans="1:2">
      <c r="A2122" s="438" t="s">
        <v>52185</v>
      </c>
      <c r="B2122" s="438" t="s">
        <v>58051</v>
      </c>
    </row>
    <row r="2123" spans="1:2">
      <c r="A2123" s="438" t="s">
        <v>52186</v>
      </c>
      <c r="B2123" s="438" t="s">
        <v>58052</v>
      </c>
    </row>
    <row r="2124" spans="1:2">
      <c r="A2124" s="438" t="s">
        <v>52187</v>
      </c>
      <c r="B2124" s="438" t="s">
        <v>58053</v>
      </c>
    </row>
    <row r="2125" spans="1:2">
      <c r="A2125" s="438" t="s">
        <v>59802</v>
      </c>
      <c r="B2125" s="438" t="s">
        <v>59803</v>
      </c>
    </row>
    <row r="2126" spans="1:2">
      <c r="A2126" s="438" t="s">
        <v>52188</v>
      </c>
      <c r="B2126" s="438" t="s">
        <v>52189</v>
      </c>
    </row>
    <row r="2127" spans="1:2">
      <c r="A2127" s="438" t="s">
        <v>52190</v>
      </c>
      <c r="B2127" s="438" t="s">
        <v>52191</v>
      </c>
    </row>
    <row r="2128" spans="1:2">
      <c r="A2128" s="438" t="s">
        <v>52192</v>
      </c>
      <c r="B2128" s="438" t="s">
        <v>52193</v>
      </c>
    </row>
    <row r="2129" spans="1:2">
      <c r="A2129" s="438" t="s">
        <v>52194</v>
      </c>
      <c r="B2129" s="438" t="s">
        <v>52195</v>
      </c>
    </row>
    <row r="2130" spans="1:2">
      <c r="A2130" s="438" t="s">
        <v>52196</v>
      </c>
      <c r="B2130" s="438" t="s">
        <v>52197</v>
      </c>
    </row>
    <row r="2131" spans="1:2">
      <c r="A2131" s="438" t="s">
        <v>52198</v>
      </c>
      <c r="B2131" s="438" t="s">
        <v>52199</v>
      </c>
    </row>
    <row r="2132" spans="1:2">
      <c r="A2132" s="438" t="s">
        <v>52200</v>
      </c>
      <c r="B2132" s="438" t="s">
        <v>52201</v>
      </c>
    </row>
    <row r="2133" spans="1:2">
      <c r="A2133" s="438" t="s">
        <v>52202</v>
      </c>
      <c r="B2133" s="438" t="s">
        <v>52203</v>
      </c>
    </row>
    <row r="2134" spans="1:2">
      <c r="A2134" s="438" t="s">
        <v>52204</v>
      </c>
      <c r="B2134" s="438" t="s">
        <v>52205</v>
      </c>
    </row>
    <row r="2135" spans="1:2">
      <c r="A2135" s="438" t="s">
        <v>52206</v>
      </c>
      <c r="B2135" s="438" t="s">
        <v>52207</v>
      </c>
    </row>
    <row r="2136" spans="1:2">
      <c r="A2136" s="438" t="s">
        <v>52208</v>
      </c>
      <c r="B2136" s="438" t="s">
        <v>52209</v>
      </c>
    </row>
    <row r="2137" spans="1:2">
      <c r="A2137" s="438" t="s">
        <v>52210</v>
      </c>
      <c r="B2137" s="438" t="s">
        <v>52211</v>
      </c>
    </row>
    <row r="2138" spans="1:2">
      <c r="A2138" s="438" t="s">
        <v>52212</v>
      </c>
      <c r="B2138" s="438" t="s">
        <v>58054</v>
      </c>
    </row>
    <row r="2139" spans="1:2">
      <c r="A2139" s="438" t="s">
        <v>52213</v>
      </c>
      <c r="B2139" s="438" t="s">
        <v>52214</v>
      </c>
    </row>
    <row r="2140" spans="1:2">
      <c r="A2140" s="438" t="s">
        <v>52215</v>
      </c>
      <c r="B2140" s="438" t="s">
        <v>52216</v>
      </c>
    </row>
    <row r="2141" spans="1:2">
      <c r="A2141" s="438" t="s">
        <v>52217</v>
      </c>
      <c r="B2141" s="438" t="s">
        <v>52218</v>
      </c>
    </row>
    <row r="2142" spans="1:2">
      <c r="A2142" s="438" t="s">
        <v>52219</v>
      </c>
      <c r="B2142" s="438" t="s">
        <v>52220</v>
      </c>
    </row>
    <row r="2143" spans="1:2">
      <c r="A2143" s="438" t="s">
        <v>52221</v>
      </c>
      <c r="B2143" s="438" t="s">
        <v>52222</v>
      </c>
    </row>
    <row r="2144" spans="1:2">
      <c r="A2144" s="438" t="s">
        <v>52223</v>
      </c>
      <c r="B2144" s="438" t="s">
        <v>52224</v>
      </c>
    </row>
    <row r="2145" spans="1:2">
      <c r="A2145" s="438" t="s">
        <v>52225</v>
      </c>
      <c r="B2145" s="438" t="s">
        <v>52226</v>
      </c>
    </row>
    <row r="2146" spans="1:2">
      <c r="A2146" s="438" t="s">
        <v>52227</v>
      </c>
      <c r="B2146" s="438" t="s">
        <v>52228</v>
      </c>
    </row>
    <row r="2147" spans="1:2">
      <c r="A2147" s="438" t="s">
        <v>52229</v>
      </c>
      <c r="B2147" s="438" t="s">
        <v>52230</v>
      </c>
    </row>
    <row r="2148" spans="1:2">
      <c r="A2148" s="438" t="s">
        <v>52231</v>
      </c>
      <c r="B2148" s="438" t="s">
        <v>52232</v>
      </c>
    </row>
    <row r="2149" spans="1:2">
      <c r="A2149" s="438" t="s">
        <v>52233</v>
      </c>
      <c r="B2149" s="438" t="s">
        <v>52234</v>
      </c>
    </row>
    <row r="2150" spans="1:2">
      <c r="A2150" s="438" t="s">
        <v>52235</v>
      </c>
      <c r="B2150" s="438" t="s">
        <v>52236</v>
      </c>
    </row>
    <row r="2151" spans="1:2">
      <c r="A2151" s="438" t="s">
        <v>52237</v>
      </c>
      <c r="B2151" s="438" t="s">
        <v>52238</v>
      </c>
    </row>
    <row r="2152" spans="1:2">
      <c r="A2152" s="438" t="s">
        <v>52239</v>
      </c>
      <c r="B2152" s="438" t="s">
        <v>52240</v>
      </c>
    </row>
    <row r="2153" spans="1:2">
      <c r="A2153" s="438" t="s">
        <v>52241</v>
      </c>
      <c r="B2153" s="438" t="s">
        <v>58055</v>
      </c>
    </row>
    <row r="2154" spans="1:2">
      <c r="A2154" s="438" t="s">
        <v>52242</v>
      </c>
      <c r="B2154" s="438" t="s">
        <v>58056</v>
      </c>
    </row>
    <row r="2155" spans="1:2">
      <c r="A2155" s="438" t="s">
        <v>52243</v>
      </c>
      <c r="B2155" s="438" t="s">
        <v>58057</v>
      </c>
    </row>
    <row r="2156" spans="1:2">
      <c r="A2156" s="438" t="s">
        <v>52244</v>
      </c>
      <c r="B2156" s="438" t="s">
        <v>52245</v>
      </c>
    </row>
    <row r="2157" spans="1:2">
      <c r="A2157" s="438" t="s">
        <v>52246</v>
      </c>
      <c r="B2157" s="438" t="s">
        <v>52247</v>
      </c>
    </row>
    <row r="2158" spans="1:2">
      <c r="A2158" s="438" t="s">
        <v>52248</v>
      </c>
      <c r="B2158" s="438" t="s">
        <v>58058</v>
      </c>
    </row>
    <row r="2159" spans="1:2">
      <c r="A2159" s="438" t="s">
        <v>52249</v>
      </c>
      <c r="B2159" s="438" t="s">
        <v>58059</v>
      </c>
    </row>
    <row r="2160" spans="1:2">
      <c r="A2160" s="438" t="s">
        <v>52250</v>
      </c>
      <c r="B2160" s="438" t="s">
        <v>58060</v>
      </c>
    </row>
    <row r="2161" spans="1:2">
      <c r="A2161" s="438" t="s">
        <v>52251</v>
      </c>
      <c r="B2161" s="438" t="s">
        <v>58061</v>
      </c>
    </row>
    <row r="2162" spans="1:2">
      <c r="A2162" s="438" t="s">
        <v>52252</v>
      </c>
      <c r="B2162" s="438" t="s">
        <v>58062</v>
      </c>
    </row>
    <row r="2163" spans="1:2">
      <c r="A2163" s="438" t="s">
        <v>52253</v>
      </c>
      <c r="B2163" s="438" t="s">
        <v>58063</v>
      </c>
    </row>
    <row r="2164" spans="1:2">
      <c r="A2164" s="438" t="s">
        <v>52254</v>
      </c>
      <c r="B2164" s="438" t="s">
        <v>58064</v>
      </c>
    </row>
    <row r="2165" spans="1:2">
      <c r="A2165" s="438" t="s">
        <v>52255</v>
      </c>
      <c r="B2165" s="438" t="s">
        <v>58065</v>
      </c>
    </row>
    <row r="2166" spans="1:2">
      <c r="A2166" s="438" t="s">
        <v>52256</v>
      </c>
      <c r="B2166" s="438" t="s">
        <v>58066</v>
      </c>
    </row>
    <row r="2167" spans="1:2">
      <c r="A2167" s="438" t="s">
        <v>52257</v>
      </c>
      <c r="B2167" s="438" t="s">
        <v>58067</v>
      </c>
    </row>
    <row r="2168" spans="1:2">
      <c r="A2168" s="438" t="s">
        <v>52258</v>
      </c>
      <c r="B2168" s="438" t="s">
        <v>58068</v>
      </c>
    </row>
    <row r="2169" spans="1:2">
      <c r="A2169" s="438" t="s">
        <v>52259</v>
      </c>
      <c r="B2169" s="438" t="s">
        <v>58069</v>
      </c>
    </row>
    <row r="2170" spans="1:2">
      <c r="A2170" s="438" t="s">
        <v>52260</v>
      </c>
      <c r="B2170" s="438" t="s">
        <v>58070</v>
      </c>
    </row>
    <row r="2171" spans="1:2">
      <c r="A2171" s="438" t="s">
        <v>52261</v>
      </c>
      <c r="B2171" s="438" t="s">
        <v>58071</v>
      </c>
    </row>
    <row r="2172" spans="1:2">
      <c r="A2172" s="438" t="s">
        <v>52262</v>
      </c>
      <c r="B2172" s="438" t="s">
        <v>58072</v>
      </c>
    </row>
    <row r="2173" spans="1:2">
      <c r="A2173" s="438" t="s">
        <v>52263</v>
      </c>
      <c r="B2173" s="438" t="s">
        <v>58073</v>
      </c>
    </row>
    <row r="2174" spans="1:2">
      <c r="A2174" s="438" t="s">
        <v>52264</v>
      </c>
      <c r="B2174" s="438" t="s">
        <v>58074</v>
      </c>
    </row>
    <row r="2175" spans="1:2">
      <c r="A2175" s="438" t="s">
        <v>52265</v>
      </c>
      <c r="B2175" s="438" t="s">
        <v>58075</v>
      </c>
    </row>
    <row r="2176" spans="1:2">
      <c r="A2176" s="438" t="s">
        <v>52266</v>
      </c>
      <c r="B2176" s="438" t="s">
        <v>58076</v>
      </c>
    </row>
    <row r="2177" spans="1:2">
      <c r="A2177" s="438" t="s">
        <v>52267</v>
      </c>
      <c r="B2177" s="438" t="s">
        <v>58077</v>
      </c>
    </row>
    <row r="2178" spans="1:2">
      <c r="A2178" s="438" t="s">
        <v>52268</v>
      </c>
      <c r="B2178" s="438" t="s">
        <v>58078</v>
      </c>
    </row>
    <row r="2179" spans="1:2">
      <c r="A2179" s="438" t="s">
        <v>52269</v>
      </c>
      <c r="B2179" s="438" t="s">
        <v>58079</v>
      </c>
    </row>
    <row r="2180" spans="1:2">
      <c r="A2180" s="438" t="s">
        <v>59804</v>
      </c>
      <c r="B2180" s="438" t="s">
        <v>59805</v>
      </c>
    </row>
    <row r="2181" spans="1:2">
      <c r="A2181" s="438" t="s">
        <v>52270</v>
      </c>
      <c r="B2181" s="438" t="s">
        <v>52271</v>
      </c>
    </row>
    <row r="2182" spans="1:2">
      <c r="A2182" s="438" t="s">
        <v>52272</v>
      </c>
      <c r="B2182" s="438" t="s">
        <v>52273</v>
      </c>
    </row>
    <row r="2183" spans="1:2">
      <c r="A2183" s="438" t="s">
        <v>52274</v>
      </c>
      <c r="B2183" s="438" t="s">
        <v>52275</v>
      </c>
    </row>
    <row r="2184" spans="1:2">
      <c r="A2184" s="438" t="s">
        <v>52276</v>
      </c>
      <c r="B2184" s="438" t="s">
        <v>52277</v>
      </c>
    </row>
    <row r="2185" spans="1:2">
      <c r="A2185" s="438" t="s">
        <v>52278</v>
      </c>
      <c r="B2185" s="438" t="s">
        <v>52279</v>
      </c>
    </row>
    <row r="2186" spans="1:2">
      <c r="A2186" s="438" t="s">
        <v>52280</v>
      </c>
      <c r="B2186" s="438" t="s">
        <v>52279</v>
      </c>
    </row>
    <row r="2187" spans="1:2">
      <c r="A2187" s="438" t="s">
        <v>52281</v>
      </c>
      <c r="B2187" s="438" t="s">
        <v>52282</v>
      </c>
    </row>
    <row r="2188" spans="1:2">
      <c r="A2188" s="438" t="s">
        <v>52283</v>
      </c>
      <c r="B2188" s="438" t="s">
        <v>52284</v>
      </c>
    </row>
    <row r="2189" spans="1:2">
      <c r="A2189" s="438" t="s">
        <v>52285</v>
      </c>
      <c r="B2189" s="438" t="s">
        <v>52286</v>
      </c>
    </row>
    <row r="2190" spans="1:2">
      <c r="A2190" s="438" t="s">
        <v>52287</v>
      </c>
      <c r="B2190" s="438" t="s">
        <v>52288</v>
      </c>
    </row>
    <row r="2191" spans="1:2">
      <c r="A2191" s="438" t="s">
        <v>52289</v>
      </c>
      <c r="B2191" s="438" t="s">
        <v>52290</v>
      </c>
    </row>
    <row r="2192" spans="1:2">
      <c r="A2192" s="438" t="s">
        <v>52291</v>
      </c>
      <c r="B2192" s="438" t="s">
        <v>58080</v>
      </c>
    </row>
    <row r="2193" spans="1:2">
      <c r="A2193" s="438" t="s">
        <v>52292</v>
      </c>
      <c r="B2193" s="438" t="s">
        <v>52293</v>
      </c>
    </row>
    <row r="2194" spans="1:2">
      <c r="A2194" s="438" t="s">
        <v>52294</v>
      </c>
      <c r="B2194" s="438" t="s">
        <v>52295</v>
      </c>
    </row>
    <row r="2195" spans="1:2">
      <c r="A2195" s="438" t="s">
        <v>52296</v>
      </c>
      <c r="B2195" s="438" t="s">
        <v>52297</v>
      </c>
    </row>
    <row r="2196" spans="1:2">
      <c r="A2196" s="438" t="s">
        <v>52298</v>
      </c>
      <c r="B2196" s="438" t="s">
        <v>52299</v>
      </c>
    </row>
    <row r="2197" spans="1:2">
      <c r="A2197" s="438" t="s">
        <v>52300</v>
      </c>
      <c r="B2197" s="438" t="s">
        <v>52301</v>
      </c>
    </row>
    <row r="2198" spans="1:2">
      <c r="A2198" s="438" t="s">
        <v>52302</v>
      </c>
      <c r="B2198" s="438" t="s">
        <v>52303</v>
      </c>
    </row>
    <row r="2199" spans="1:2">
      <c r="A2199" s="438" t="s">
        <v>52304</v>
      </c>
      <c r="B2199" s="438" t="s">
        <v>52305</v>
      </c>
    </row>
    <row r="2200" spans="1:2">
      <c r="A2200" s="438" t="s">
        <v>52306</v>
      </c>
      <c r="B2200" s="438" t="s">
        <v>52305</v>
      </c>
    </row>
    <row r="2201" spans="1:2">
      <c r="A2201" s="438" t="s">
        <v>52307</v>
      </c>
      <c r="B2201" s="438" t="s">
        <v>52308</v>
      </c>
    </row>
    <row r="2202" spans="1:2">
      <c r="A2202" s="438" t="s">
        <v>52309</v>
      </c>
      <c r="B2202" s="438" t="s">
        <v>52310</v>
      </c>
    </row>
    <row r="2203" spans="1:2">
      <c r="A2203" s="438" t="s">
        <v>52311</v>
      </c>
      <c r="B2203" s="438" t="s">
        <v>52312</v>
      </c>
    </row>
    <row r="2204" spans="1:2">
      <c r="A2204" s="438" t="s">
        <v>52313</v>
      </c>
      <c r="B2204" s="438" t="s">
        <v>52314</v>
      </c>
    </row>
    <row r="2205" spans="1:2">
      <c r="A2205" s="438" t="s">
        <v>52315</v>
      </c>
      <c r="B2205" s="438" t="s">
        <v>52316</v>
      </c>
    </row>
    <row r="2206" spans="1:2">
      <c r="A2206" s="438" t="s">
        <v>52317</v>
      </c>
      <c r="B2206" s="438" t="s">
        <v>58081</v>
      </c>
    </row>
    <row r="2207" spans="1:2">
      <c r="A2207" s="438" t="s">
        <v>52318</v>
      </c>
      <c r="B2207" s="438" t="s">
        <v>58082</v>
      </c>
    </row>
    <row r="2208" spans="1:2">
      <c r="A2208" s="438" t="s">
        <v>52319</v>
      </c>
      <c r="B2208" s="438" t="s">
        <v>58083</v>
      </c>
    </row>
    <row r="2209" spans="1:2">
      <c r="A2209" s="438" t="s">
        <v>52320</v>
      </c>
      <c r="B2209" s="438" t="s">
        <v>52321</v>
      </c>
    </row>
    <row r="2210" spans="1:2">
      <c r="A2210" s="438" t="s">
        <v>52322</v>
      </c>
      <c r="B2210" s="438" t="s">
        <v>52323</v>
      </c>
    </row>
    <row r="2211" spans="1:2">
      <c r="A2211" s="438" t="s">
        <v>52324</v>
      </c>
      <c r="B2211" s="438" t="s">
        <v>58084</v>
      </c>
    </row>
    <row r="2212" spans="1:2">
      <c r="A2212" s="438" t="s">
        <v>52325</v>
      </c>
      <c r="B2212" s="438" t="s">
        <v>58085</v>
      </c>
    </row>
    <row r="2213" spans="1:2">
      <c r="A2213" s="438" t="s">
        <v>52326</v>
      </c>
      <c r="B2213" s="438" t="s">
        <v>58086</v>
      </c>
    </row>
    <row r="2214" spans="1:2">
      <c r="A2214" s="438" t="s">
        <v>52327</v>
      </c>
      <c r="B2214" s="438" t="s">
        <v>58087</v>
      </c>
    </row>
    <row r="2215" spans="1:2">
      <c r="A2215" s="438" t="s">
        <v>52328</v>
      </c>
      <c r="B2215" s="438" t="s">
        <v>58088</v>
      </c>
    </row>
    <row r="2216" spans="1:2">
      <c r="A2216" s="438" t="s">
        <v>52329</v>
      </c>
      <c r="B2216" s="438" t="s">
        <v>58089</v>
      </c>
    </row>
    <row r="2217" spans="1:2">
      <c r="A2217" s="438" t="s">
        <v>52330</v>
      </c>
      <c r="B2217" s="438" t="s">
        <v>58090</v>
      </c>
    </row>
    <row r="2218" spans="1:2">
      <c r="A2218" s="438" t="s">
        <v>52331</v>
      </c>
      <c r="B2218" s="438" t="s">
        <v>58091</v>
      </c>
    </row>
    <row r="2219" spans="1:2">
      <c r="A2219" s="438" t="s">
        <v>52332</v>
      </c>
      <c r="B2219" s="438" t="s">
        <v>58092</v>
      </c>
    </row>
    <row r="2220" spans="1:2">
      <c r="A2220" s="438" t="s">
        <v>52333</v>
      </c>
      <c r="B2220" s="438" t="s">
        <v>58093</v>
      </c>
    </row>
    <row r="2221" spans="1:2">
      <c r="A2221" s="438" t="s">
        <v>52334</v>
      </c>
      <c r="B2221" s="438" t="s">
        <v>58094</v>
      </c>
    </row>
    <row r="2222" spans="1:2">
      <c r="A2222" s="438" t="s">
        <v>52335</v>
      </c>
      <c r="B2222" s="438" t="s">
        <v>58095</v>
      </c>
    </row>
    <row r="2223" spans="1:2">
      <c r="A2223" s="438" t="s">
        <v>52336</v>
      </c>
      <c r="B2223" s="438" t="s">
        <v>58096</v>
      </c>
    </row>
    <row r="2224" spans="1:2">
      <c r="A2224" s="438" t="s">
        <v>52337</v>
      </c>
      <c r="B2224" s="438" t="s">
        <v>58097</v>
      </c>
    </row>
    <row r="2225" spans="1:2">
      <c r="A2225" s="438" t="s">
        <v>52338</v>
      </c>
      <c r="B2225" s="438" t="s">
        <v>58098</v>
      </c>
    </row>
    <row r="2226" spans="1:2">
      <c r="A2226" s="438" t="s">
        <v>52339</v>
      </c>
      <c r="B2226" s="438" t="s">
        <v>58099</v>
      </c>
    </row>
    <row r="2227" spans="1:2">
      <c r="A2227" s="438" t="s">
        <v>52340</v>
      </c>
      <c r="B2227" s="438" t="s">
        <v>58100</v>
      </c>
    </row>
    <row r="2228" spans="1:2">
      <c r="A2228" s="438" t="s">
        <v>52341</v>
      </c>
      <c r="B2228" s="438" t="s">
        <v>58101</v>
      </c>
    </row>
    <row r="2229" spans="1:2">
      <c r="A2229" s="438" t="s">
        <v>52342</v>
      </c>
      <c r="B2229" s="438" t="s">
        <v>58102</v>
      </c>
    </row>
    <row r="2230" spans="1:2">
      <c r="A2230" s="438" t="s">
        <v>52343</v>
      </c>
      <c r="B2230" s="438" t="s">
        <v>58103</v>
      </c>
    </row>
    <row r="2231" spans="1:2">
      <c r="A2231" s="438" t="s">
        <v>52344</v>
      </c>
      <c r="B2231" s="438" t="s">
        <v>58104</v>
      </c>
    </row>
    <row r="2232" spans="1:2">
      <c r="A2232" s="438" t="s">
        <v>52345</v>
      </c>
      <c r="B2232" s="438" t="s">
        <v>58105</v>
      </c>
    </row>
    <row r="2233" spans="1:2">
      <c r="A2233" s="438" t="s">
        <v>59806</v>
      </c>
      <c r="B2233" s="438" t="s">
        <v>59807</v>
      </c>
    </row>
    <row r="2234" spans="1:2">
      <c r="A2234" s="438" t="s">
        <v>52346</v>
      </c>
      <c r="B2234" s="438" t="s">
        <v>52347</v>
      </c>
    </row>
    <row r="2235" spans="1:2">
      <c r="A2235" s="438" t="s">
        <v>52348</v>
      </c>
      <c r="B2235" s="438" t="s">
        <v>52349</v>
      </c>
    </row>
    <row r="2236" spans="1:2">
      <c r="A2236" s="438" t="s">
        <v>52350</v>
      </c>
      <c r="B2236" s="438" t="s">
        <v>52349</v>
      </c>
    </row>
    <row r="2237" spans="1:2">
      <c r="A2237" s="438" t="s">
        <v>52351</v>
      </c>
      <c r="B2237" s="438" t="s">
        <v>52349</v>
      </c>
    </row>
    <row r="2238" spans="1:2">
      <c r="A2238" s="438" t="s">
        <v>52352</v>
      </c>
      <c r="B2238" s="438" t="s">
        <v>52349</v>
      </c>
    </row>
    <row r="2239" spans="1:2">
      <c r="A2239" s="438" t="s">
        <v>52353</v>
      </c>
      <c r="B2239" s="438" t="s">
        <v>52349</v>
      </c>
    </row>
    <row r="2240" spans="1:2">
      <c r="A2240" s="438" t="s">
        <v>52354</v>
      </c>
      <c r="B2240" s="438" t="s">
        <v>52349</v>
      </c>
    </row>
    <row r="2241" spans="1:2">
      <c r="A2241" s="438" t="s">
        <v>52355</v>
      </c>
      <c r="B2241" s="438" t="s">
        <v>52349</v>
      </c>
    </row>
    <row r="2242" spans="1:2">
      <c r="A2242" s="438" t="s">
        <v>52356</v>
      </c>
      <c r="B2242" s="438" t="s">
        <v>52349</v>
      </c>
    </row>
    <row r="2243" spans="1:2">
      <c r="A2243" s="438" t="s">
        <v>52357</v>
      </c>
      <c r="B2243" s="438" t="s">
        <v>52349</v>
      </c>
    </row>
    <row r="2244" spans="1:2">
      <c r="A2244" s="438" t="s">
        <v>52358</v>
      </c>
      <c r="B2244" s="438" t="s">
        <v>52349</v>
      </c>
    </row>
    <row r="2245" spans="1:2">
      <c r="A2245" s="438" t="s">
        <v>52359</v>
      </c>
      <c r="B2245" s="438" t="s">
        <v>52349</v>
      </c>
    </row>
    <row r="2246" spans="1:2">
      <c r="A2246" s="438" t="s">
        <v>52360</v>
      </c>
      <c r="B2246" s="438" t="s">
        <v>52349</v>
      </c>
    </row>
    <row r="2247" spans="1:2">
      <c r="A2247" s="438" t="s">
        <v>52361</v>
      </c>
      <c r="B2247" s="438" t="s">
        <v>52349</v>
      </c>
    </row>
    <row r="2248" spans="1:2">
      <c r="A2248" s="438" t="s">
        <v>52362</v>
      </c>
      <c r="B2248" s="438" t="s">
        <v>52349</v>
      </c>
    </row>
    <row r="2249" spans="1:2">
      <c r="A2249" s="438" t="s">
        <v>52363</v>
      </c>
      <c r="B2249" s="438" t="s">
        <v>52349</v>
      </c>
    </row>
    <row r="2250" spans="1:2">
      <c r="A2250" s="438" t="s">
        <v>52364</v>
      </c>
      <c r="B2250" s="438" t="s">
        <v>52349</v>
      </c>
    </row>
    <row r="2251" spans="1:2">
      <c r="A2251" s="438" t="s">
        <v>52365</v>
      </c>
      <c r="B2251" s="438" t="s">
        <v>52349</v>
      </c>
    </row>
    <row r="2252" spans="1:2">
      <c r="A2252" s="438" t="s">
        <v>52366</v>
      </c>
      <c r="B2252" s="438" t="s">
        <v>52349</v>
      </c>
    </row>
    <row r="2253" spans="1:2">
      <c r="A2253" s="438" t="s">
        <v>52367</v>
      </c>
      <c r="B2253" s="438" t="s">
        <v>52349</v>
      </c>
    </row>
    <row r="2254" spans="1:2">
      <c r="A2254" s="438" t="s">
        <v>52368</v>
      </c>
      <c r="B2254" s="438" t="s">
        <v>52349</v>
      </c>
    </row>
    <row r="2255" spans="1:2">
      <c r="A2255" s="438" t="s">
        <v>52369</v>
      </c>
      <c r="B2255" s="438" t="s">
        <v>52349</v>
      </c>
    </row>
    <row r="2256" spans="1:2">
      <c r="A2256" s="438" t="s">
        <v>52370</v>
      </c>
      <c r="B2256" s="438" t="s">
        <v>52349</v>
      </c>
    </row>
    <row r="2257" spans="1:2">
      <c r="A2257" s="438" t="s">
        <v>52371</v>
      </c>
      <c r="B2257" s="438" t="s">
        <v>52349</v>
      </c>
    </row>
    <row r="2258" spans="1:2">
      <c r="A2258" s="438" t="s">
        <v>52372</v>
      </c>
      <c r="B2258" s="438" t="s">
        <v>52349</v>
      </c>
    </row>
    <row r="2259" spans="1:2">
      <c r="A2259" s="438" t="s">
        <v>52373</v>
      </c>
      <c r="B2259" s="438" t="s">
        <v>52349</v>
      </c>
    </row>
    <row r="2260" spans="1:2">
      <c r="A2260" s="438" t="s">
        <v>52374</v>
      </c>
      <c r="B2260" s="438" t="s">
        <v>52349</v>
      </c>
    </row>
    <row r="2261" spans="1:2">
      <c r="A2261" s="438" t="s">
        <v>52375</v>
      </c>
      <c r="B2261" s="438" t="s">
        <v>52376</v>
      </c>
    </row>
    <row r="2262" spans="1:2">
      <c r="A2262" s="438" t="s">
        <v>52377</v>
      </c>
      <c r="B2262" s="438" t="s">
        <v>58106</v>
      </c>
    </row>
    <row r="2263" spans="1:2">
      <c r="A2263" s="438" t="s">
        <v>52378</v>
      </c>
      <c r="B2263" s="438" t="s">
        <v>58107</v>
      </c>
    </row>
    <row r="2264" spans="1:2">
      <c r="A2264" s="438" t="s">
        <v>52379</v>
      </c>
      <c r="B2264" s="438" t="s">
        <v>58108</v>
      </c>
    </row>
    <row r="2265" spans="1:2">
      <c r="A2265" s="438" t="s">
        <v>52380</v>
      </c>
      <c r="B2265" s="438" t="s">
        <v>52381</v>
      </c>
    </row>
    <row r="2266" spans="1:2">
      <c r="A2266" s="438" t="s">
        <v>52382</v>
      </c>
      <c r="B2266" s="438" t="s">
        <v>52381</v>
      </c>
    </row>
    <row r="2267" spans="1:2">
      <c r="A2267" s="438" t="s">
        <v>52383</v>
      </c>
      <c r="B2267" s="438" t="s">
        <v>52381</v>
      </c>
    </row>
    <row r="2268" spans="1:2">
      <c r="A2268" s="438" t="s">
        <v>52384</v>
      </c>
      <c r="B2268" s="438" t="s">
        <v>52381</v>
      </c>
    </row>
    <row r="2269" spans="1:2">
      <c r="A2269" s="438" t="s">
        <v>52385</v>
      </c>
      <c r="B2269" s="438" t="s">
        <v>52381</v>
      </c>
    </row>
    <row r="2270" spans="1:2">
      <c r="A2270" s="438" t="s">
        <v>52386</v>
      </c>
      <c r="B2270" s="438" t="s">
        <v>52381</v>
      </c>
    </row>
    <row r="2271" spans="1:2">
      <c r="A2271" s="438" t="s">
        <v>52387</v>
      </c>
      <c r="B2271" s="438" t="s">
        <v>52381</v>
      </c>
    </row>
    <row r="2272" spans="1:2">
      <c r="A2272" s="438" t="s">
        <v>52388</v>
      </c>
      <c r="B2272" s="438" t="s">
        <v>52381</v>
      </c>
    </row>
    <row r="2273" spans="1:2">
      <c r="A2273" s="438" t="s">
        <v>52389</v>
      </c>
      <c r="B2273" s="438" t="s">
        <v>52381</v>
      </c>
    </row>
    <row r="2274" spans="1:2">
      <c r="A2274" s="438" t="s">
        <v>52390</v>
      </c>
      <c r="B2274" s="438" t="s">
        <v>52381</v>
      </c>
    </row>
    <row r="2275" spans="1:2">
      <c r="A2275" s="438" t="s">
        <v>52391</v>
      </c>
      <c r="B2275" s="438" t="s">
        <v>52381</v>
      </c>
    </row>
    <row r="2276" spans="1:2">
      <c r="A2276" s="438" t="s">
        <v>52392</v>
      </c>
      <c r="B2276" s="438" t="s">
        <v>52381</v>
      </c>
    </row>
    <row r="2277" spans="1:2">
      <c r="A2277" s="438" t="s">
        <v>52393</v>
      </c>
      <c r="B2277" s="438" t="s">
        <v>52381</v>
      </c>
    </row>
    <row r="2278" spans="1:2">
      <c r="A2278" s="438" t="s">
        <v>52394</v>
      </c>
      <c r="B2278" s="438" t="s">
        <v>52381</v>
      </c>
    </row>
    <row r="2279" spans="1:2">
      <c r="A2279" s="438" t="s">
        <v>52395</v>
      </c>
      <c r="B2279" s="438" t="s">
        <v>52381</v>
      </c>
    </row>
    <row r="2280" spans="1:2">
      <c r="A2280" s="438" t="s">
        <v>52396</v>
      </c>
      <c r="B2280" s="438" t="s">
        <v>52381</v>
      </c>
    </row>
    <row r="2281" spans="1:2">
      <c r="A2281" s="438" t="s">
        <v>52397</v>
      </c>
      <c r="B2281" s="438" t="s">
        <v>52381</v>
      </c>
    </row>
    <row r="2282" spans="1:2">
      <c r="A2282" s="438" t="s">
        <v>52398</v>
      </c>
      <c r="B2282" s="438" t="s">
        <v>52381</v>
      </c>
    </row>
    <row r="2283" spans="1:2">
      <c r="A2283" s="438" t="s">
        <v>52399</v>
      </c>
      <c r="B2283" s="438" t="s">
        <v>52381</v>
      </c>
    </row>
    <row r="2284" spans="1:2">
      <c r="A2284" s="438" t="s">
        <v>52400</v>
      </c>
      <c r="B2284" s="438" t="s">
        <v>52381</v>
      </c>
    </row>
    <row r="2285" spans="1:2">
      <c r="A2285" s="438" t="s">
        <v>52401</v>
      </c>
      <c r="B2285" s="438" t="s">
        <v>52381</v>
      </c>
    </row>
    <row r="2286" spans="1:2">
      <c r="A2286" s="438" t="s">
        <v>52402</v>
      </c>
      <c r="B2286" s="438" t="s">
        <v>52381</v>
      </c>
    </row>
    <row r="2287" spans="1:2">
      <c r="A2287" s="438" t="s">
        <v>52403</v>
      </c>
      <c r="B2287" s="438" t="s">
        <v>52381</v>
      </c>
    </row>
    <row r="2288" spans="1:2">
      <c r="A2288" s="438" t="s">
        <v>52404</v>
      </c>
      <c r="B2288" s="438" t="s">
        <v>52381</v>
      </c>
    </row>
    <row r="2289" spans="1:2">
      <c r="A2289" s="438" t="s">
        <v>52405</v>
      </c>
      <c r="B2289" s="438" t="s">
        <v>52381</v>
      </c>
    </row>
    <row r="2290" spans="1:2">
      <c r="A2290" s="438" t="s">
        <v>52406</v>
      </c>
      <c r="B2290" s="438" t="s">
        <v>52381</v>
      </c>
    </row>
    <row r="2291" spans="1:2">
      <c r="A2291" s="438" t="s">
        <v>52407</v>
      </c>
      <c r="B2291" s="438" t="s">
        <v>58109</v>
      </c>
    </row>
    <row r="2292" spans="1:2">
      <c r="A2292" s="438" t="s">
        <v>52408</v>
      </c>
      <c r="B2292" s="438" t="s">
        <v>58110</v>
      </c>
    </row>
    <row r="2293" spans="1:2">
      <c r="A2293" s="438" t="s">
        <v>52409</v>
      </c>
      <c r="B2293" s="438" t="s">
        <v>58111</v>
      </c>
    </row>
    <row r="2294" spans="1:2">
      <c r="A2294" s="438" t="s">
        <v>52410</v>
      </c>
      <c r="B2294" s="438" t="s">
        <v>58112</v>
      </c>
    </row>
    <row r="2295" spans="1:2">
      <c r="A2295" s="438" t="s">
        <v>52411</v>
      </c>
      <c r="B2295" s="438" t="s">
        <v>58113</v>
      </c>
    </row>
    <row r="2296" spans="1:2">
      <c r="A2296" s="438" t="s">
        <v>52412</v>
      </c>
      <c r="B2296" s="438" t="s">
        <v>58114</v>
      </c>
    </row>
    <row r="2297" spans="1:2">
      <c r="A2297" s="438" t="s">
        <v>52413</v>
      </c>
      <c r="B2297" s="438" t="s">
        <v>58115</v>
      </c>
    </row>
    <row r="2298" spans="1:2">
      <c r="A2298" s="438" t="s">
        <v>52414</v>
      </c>
      <c r="B2298" s="438" t="s">
        <v>58116</v>
      </c>
    </row>
    <row r="2299" spans="1:2">
      <c r="A2299" s="438" t="s">
        <v>52415</v>
      </c>
      <c r="B2299" s="438" t="s">
        <v>58117</v>
      </c>
    </row>
    <row r="2300" spans="1:2">
      <c r="A2300" s="438" t="s">
        <v>52416</v>
      </c>
      <c r="B2300" s="438" t="s">
        <v>58118</v>
      </c>
    </row>
    <row r="2301" spans="1:2">
      <c r="A2301" s="438" t="s">
        <v>52417</v>
      </c>
      <c r="B2301" s="438" t="s">
        <v>58119</v>
      </c>
    </row>
    <row r="2302" spans="1:2">
      <c r="A2302" s="438" t="s">
        <v>52418</v>
      </c>
      <c r="B2302" s="438" t="s">
        <v>58120</v>
      </c>
    </row>
    <row r="2303" spans="1:2">
      <c r="A2303" s="438" t="s">
        <v>52419</v>
      </c>
      <c r="B2303" s="438" t="s">
        <v>58121</v>
      </c>
    </row>
    <row r="2304" spans="1:2">
      <c r="A2304" s="438" t="s">
        <v>52420</v>
      </c>
      <c r="B2304" s="438" t="s">
        <v>58122</v>
      </c>
    </row>
    <row r="2305" spans="1:2">
      <c r="A2305" s="438" t="s">
        <v>52421</v>
      </c>
      <c r="B2305" s="438" t="s">
        <v>58123</v>
      </c>
    </row>
    <row r="2306" spans="1:2">
      <c r="A2306" s="438" t="s">
        <v>52422</v>
      </c>
      <c r="B2306" s="438" t="s">
        <v>58124</v>
      </c>
    </row>
    <row r="2307" spans="1:2">
      <c r="A2307" s="438" t="s">
        <v>52423</v>
      </c>
      <c r="B2307" s="438" t="s">
        <v>58125</v>
      </c>
    </row>
    <row r="2308" spans="1:2">
      <c r="A2308" s="438" t="s">
        <v>52424</v>
      </c>
      <c r="B2308" s="438" t="s">
        <v>58126</v>
      </c>
    </row>
    <row r="2309" spans="1:2">
      <c r="A2309" s="438" t="s">
        <v>52425</v>
      </c>
      <c r="B2309" s="438" t="s">
        <v>58127</v>
      </c>
    </row>
    <row r="2310" spans="1:2">
      <c r="A2310" s="438" t="s">
        <v>52426</v>
      </c>
      <c r="B2310" s="438" t="s">
        <v>58128</v>
      </c>
    </row>
    <row r="2311" spans="1:2">
      <c r="A2311" s="438" t="s">
        <v>52427</v>
      </c>
      <c r="B2311" s="438" t="s">
        <v>58129</v>
      </c>
    </row>
    <row r="2312" spans="1:2">
      <c r="A2312" s="438" t="s">
        <v>52428</v>
      </c>
      <c r="B2312" s="438" t="s">
        <v>58130</v>
      </c>
    </row>
    <row r="2313" spans="1:2">
      <c r="A2313" s="438" t="s">
        <v>52429</v>
      </c>
      <c r="B2313" s="438" t="s">
        <v>58131</v>
      </c>
    </row>
    <row r="2314" spans="1:2">
      <c r="A2314" s="438" t="s">
        <v>52430</v>
      </c>
      <c r="B2314" s="438" t="s">
        <v>58132</v>
      </c>
    </row>
    <row r="2315" spans="1:2">
      <c r="A2315" s="438" t="s">
        <v>52431</v>
      </c>
      <c r="B2315" s="438" t="s">
        <v>58133</v>
      </c>
    </row>
    <row r="2316" spans="1:2">
      <c r="A2316" s="438" t="s">
        <v>52432</v>
      </c>
      <c r="B2316" s="438" t="s">
        <v>58134</v>
      </c>
    </row>
    <row r="2317" spans="1:2">
      <c r="A2317" s="438" t="s">
        <v>52433</v>
      </c>
      <c r="B2317" s="438" t="s">
        <v>52434</v>
      </c>
    </row>
    <row r="2318" spans="1:2">
      <c r="A2318" s="438" t="s">
        <v>59808</v>
      </c>
      <c r="B2318" s="438" t="s">
        <v>59809</v>
      </c>
    </row>
    <row r="2319" spans="1:2">
      <c r="A2319" s="438" t="s">
        <v>52435</v>
      </c>
      <c r="B2319" s="438" t="s">
        <v>52436</v>
      </c>
    </row>
    <row r="2320" spans="1:2">
      <c r="A2320" s="438" t="s">
        <v>52437</v>
      </c>
      <c r="B2320" s="438" t="s">
        <v>52438</v>
      </c>
    </row>
    <row r="2321" spans="1:2">
      <c r="A2321" s="438" t="s">
        <v>52439</v>
      </c>
      <c r="B2321" s="438" t="s">
        <v>52438</v>
      </c>
    </row>
    <row r="2322" spans="1:2">
      <c r="A2322" s="438" t="s">
        <v>52440</v>
      </c>
      <c r="B2322" s="438" t="s">
        <v>52438</v>
      </c>
    </row>
    <row r="2323" spans="1:2">
      <c r="A2323" s="438" t="s">
        <v>52441</v>
      </c>
      <c r="B2323" s="438" t="s">
        <v>52438</v>
      </c>
    </row>
    <row r="2324" spans="1:2">
      <c r="A2324" s="438" t="s">
        <v>52442</v>
      </c>
      <c r="B2324" s="438" t="s">
        <v>52438</v>
      </c>
    </row>
    <row r="2325" spans="1:2">
      <c r="A2325" s="438" t="s">
        <v>52443</v>
      </c>
      <c r="B2325" s="438" t="s">
        <v>52438</v>
      </c>
    </row>
    <row r="2326" spans="1:2">
      <c r="A2326" s="438" t="s">
        <v>52444</v>
      </c>
      <c r="B2326" s="438" t="s">
        <v>52438</v>
      </c>
    </row>
    <row r="2327" spans="1:2">
      <c r="A2327" s="438" t="s">
        <v>52445</v>
      </c>
      <c r="B2327" s="438" t="s">
        <v>52438</v>
      </c>
    </row>
    <row r="2328" spans="1:2">
      <c r="A2328" s="438" t="s">
        <v>52446</v>
      </c>
      <c r="B2328" s="438" t="s">
        <v>52438</v>
      </c>
    </row>
    <row r="2329" spans="1:2">
      <c r="A2329" s="438" t="s">
        <v>52447</v>
      </c>
      <c r="B2329" s="438" t="s">
        <v>52438</v>
      </c>
    </row>
    <row r="2330" spans="1:2">
      <c r="A2330" s="438" t="s">
        <v>52448</v>
      </c>
      <c r="B2330" s="438" t="s">
        <v>52438</v>
      </c>
    </row>
    <row r="2331" spans="1:2">
      <c r="A2331" s="438" t="s">
        <v>52449</v>
      </c>
      <c r="B2331" s="438" t="s">
        <v>52438</v>
      </c>
    </row>
    <row r="2332" spans="1:2">
      <c r="A2332" s="438" t="s">
        <v>52450</v>
      </c>
      <c r="B2332" s="438" t="s">
        <v>52438</v>
      </c>
    </row>
    <row r="2333" spans="1:2">
      <c r="A2333" s="438" t="s">
        <v>52451</v>
      </c>
      <c r="B2333" s="438" t="s">
        <v>52438</v>
      </c>
    </row>
    <row r="2334" spans="1:2">
      <c r="A2334" s="438" t="s">
        <v>52452</v>
      </c>
      <c r="B2334" s="438" t="s">
        <v>52438</v>
      </c>
    </row>
    <row r="2335" spans="1:2">
      <c r="A2335" s="438" t="s">
        <v>52453</v>
      </c>
      <c r="B2335" s="438" t="s">
        <v>52438</v>
      </c>
    </row>
    <row r="2336" spans="1:2">
      <c r="A2336" s="438" t="s">
        <v>52454</v>
      </c>
      <c r="B2336" s="438" t="s">
        <v>52438</v>
      </c>
    </row>
    <row r="2337" spans="1:2">
      <c r="A2337" s="438" t="s">
        <v>52455</v>
      </c>
      <c r="B2337" s="438" t="s">
        <v>52438</v>
      </c>
    </row>
    <row r="2338" spans="1:2">
      <c r="A2338" s="438" t="s">
        <v>52456</v>
      </c>
      <c r="B2338" s="438" t="s">
        <v>52438</v>
      </c>
    </row>
    <row r="2339" spans="1:2">
      <c r="A2339" s="438" t="s">
        <v>52457</v>
      </c>
      <c r="B2339" s="438" t="s">
        <v>52438</v>
      </c>
    </row>
    <row r="2340" spans="1:2">
      <c r="A2340" s="438" t="s">
        <v>52458</v>
      </c>
      <c r="B2340" s="438" t="s">
        <v>52438</v>
      </c>
    </row>
    <row r="2341" spans="1:2">
      <c r="A2341" s="438" t="s">
        <v>52459</v>
      </c>
      <c r="B2341" s="438" t="s">
        <v>52438</v>
      </c>
    </row>
    <row r="2342" spans="1:2">
      <c r="A2342" s="438" t="s">
        <v>52460</v>
      </c>
      <c r="B2342" s="438" t="s">
        <v>52438</v>
      </c>
    </row>
    <row r="2343" spans="1:2">
      <c r="A2343" s="438" t="s">
        <v>52461</v>
      </c>
      <c r="B2343" s="438" t="s">
        <v>52438</v>
      </c>
    </row>
    <row r="2344" spans="1:2">
      <c r="A2344" s="438" t="s">
        <v>52462</v>
      </c>
      <c r="B2344" s="438" t="s">
        <v>52438</v>
      </c>
    </row>
    <row r="2345" spans="1:2">
      <c r="A2345" s="438" t="s">
        <v>52463</v>
      </c>
      <c r="B2345" s="438" t="s">
        <v>52438</v>
      </c>
    </row>
    <row r="2346" spans="1:2">
      <c r="A2346" s="438" t="s">
        <v>52464</v>
      </c>
      <c r="B2346" s="438" t="s">
        <v>52465</v>
      </c>
    </row>
    <row r="2347" spans="1:2">
      <c r="A2347" s="438" t="s">
        <v>52466</v>
      </c>
      <c r="B2347" s="438" t="s">
        <v>58135</v>
      </c>
    </row>
    <row r="2348" spans="1:2">
      <c r="A2348" s="438" t="s">
        <v>52467</v>
      </c>
      <c r="B2348" s="438" t="s">
        <v>58136</v>
      </c>
    </row>
    <row r="2349" spans="1:2">
      <c r="A2349" s="438" t="s">
        <v>52468</v>
      </c>
      <c r="B2349" s="438" t="s">
        <v>58137</v>
      </c>
    </row>
    <row r="2350" spans="1:2">
      <c r="A2350" s="438" t="s">
        <v>52469</v>
      </c>
      <c r="B2350" s="438" t="s">
        <v>52470</v>
      </c>
    </row>
    <row r="2351" spans="1:2">
      <c r="A2351" s="438" t="s">
        <v>52471</v>
      </c>
      <c r="B2351" s="438" t="s">
        <v>52470</v>
      </c>
    </row>
    <row r="2352" spans="1:2">
      <c r="A2352" s="438" t="s">
        <v>52472</v>
      </c>
      <c r="B2352" s="438" t="s">
        <v>52470</v>
      </c>
    </row>
    <row r="2353" spans="1:2">
      <c r="A2353" s="438" t="s">
        <v>52473</v>
      </c>
      <c r="B2353" s="438" t="s">
        <v>52470</v>
      </c>
    </row>
    <row r="2354" spans="1:2">
      <c r="A2354" s="438" t="s">
        <v>52474</v>
      </c>
      <c r="B2354" s="438" t="s">
        <v>52470</v>
      </c>
    </row>
    <row r="2355" spans="1:2">
      <c r="A2355" s="438" t="s">
        <v>52475</v>
      </c>
      <c r="B2355" s="438" t="s">
        <v>52470</v>
      </c>
    </row>
    <row r="2356" spans="1:2">
      <c r="A2356" s="438" t="s">
        <v>52476</v>
      </c>
      <c r="B2356" s="438" t="s">
        <v>52470</v>
      </c>
    </row>
    <row r="2357" spans="1:2">
      <c r="A2357" s="438" t="s">
        <v>52477</v>
      </c>
      <c r="B2357" s="438" t="s">
        <v>52470</v>
      </c>
    </row>
    <row r="2358" spans="1:2">
      <c r="A2358" s="438" t="s">
        <v>52478</v>
      </c>
      <c r="B2358" s="438" t="s">
        <v>52470</v>
      </c>
    </row>
    <row r="2359" spans="1:2">
      <c r="A2359" s="438" t="s">
        <v>52479</v>
      </c>
      <c r="B2359" s="438" t="s">
        <v>52470</v>
      </c>
    </row>
    <row r="2360" spans="1:2">
      <c r="A2360" s="438" t="s">
        <v>52480</v>
      </c>
      <c r="B2360" s="438" t="s">
        <v>52470</v>
      </c>
    </row>
    <row r="2361" spans="1:2">
      <c r="A2361" s="438" t="s">
        <v>52481</v>
      </c>
      <c r="B2361" s="438" t="s">
        <v>52470</v>
      </c>
    </row>
    <row r="2362" spans="1:2">
      <c r="A2362" s="438" t="s">
        <v>52482</v>
      </c>
      <c r="B2362" s="438" t="s">
        <v>52470</v>
      </c>
    </row>
    <row r="2363" spans="1:2">
      <c r="A2363" s="438" t="s">
        <v>52483</v>
      </c>
      <c r="B2363" s="438" t="s">
        <v>52470</v>
      </c>
    </row>
    <row r="2364" spans="1:2">
      <c r="A2364" s="438" t="s">
        <v>52484</v>
      </c>
      <c r="B2364" s="438" t="s">
        <v>52470</v>
      </c>
    </row>
    <row r="2365" spans="1:2">
      <c r="A2365" s="438" t="s">
        <v>52485</v>
      </c>
      <c r="B2365" s="438" t="s">
        <v>52470</v>
      </c>
    </row>
    <row r="2366" spans="1:2">
      <c r="A2366" s="438" t="s">
        <v>52486</v>
      </c>
      <c r="B2366" s="438" t="s">
        <v>52470</v>
      </c>
    </row>
    <row r="2367" spans="1:2">
      <c r="A2367" s="438" t="s">
        <v>52487</v>
      </c>
      <c r="B2367" s="438" t="s">
        <v>52470</v>
      </c>
    </row>
    <row r="2368" spans="1:2">
      <c r="A2368" s="438" t="s">
        <v>52488</v>
      </c>
      <c r="B2368" s="438" t="s">
        <v>52470</v>
      </c>
    </row>
    <row r="2369" spans="1:2">
      <c r="A2369" s="438" t="s">
        <v>52489</v>
      </c>
      <c r="B2369" s="438" t="s">
        <v>52470</v>
      </c>
    </row>
    <row r="2370" spans="1:2">
      <c r="A2370" s="438" t="s">
        <v>52490</v>
      </c>
      <c r="B2370" s="438" t="s">
        <v>52470</v>
      </c>
    </row>
    <row r="2371" spans="1:2">
      <c r="A2371" s="438" t="s">
        <v>52491</v>
      </c>
      <c r="B2371" s="438" t="s">
        <v>52470</v>
      </c>
    </row>
    <row r="2372" spans="1:2">
      <c r="A2372" s="438" t="s">
        <v>52492</v>
      </c>
      <c r="B2372" s="438" t="s">
        <v>52470</v>
      </c>
    </row>
    <row r="2373" spans="1:2">
      <c r="A2373" s="438" t="s">
        <v>52493</v>
      </c>
      <c r="B2373" s="438" t="s">
        <v>52470</v>
      </c>
    </row>
    <row r="2374" spans="1:2">
      <c r="A2374" s="438" t="s">
        <v>52494</v>
      </c>
      <c r="B2374" s="438" t="s">
        <v>52470</v>
      </c>
    </row>
    <row r="2375" spans="1:2">
      <c r="A2375" s="438" t="s">
        <v>52495</v>
      </c>
      <c r="B2375" s="438" t="s">
        <v>52470</v>
      </c>
    </row>
    <row r="2376" spans="1:2">
      <c r="A2376" s="438" t="s">
        <v>52496</v>
      </c>
      <c r="B2376" s="438" t="s">
        <v>58138</v>
      </c>
    </row>
    <row r="2377" spans="1:2">
      <c r="A2377" s="438" t="s">
        <v>52497</v>
      </c>
      <c r="B2377" s="438" t="s">
        <v>58139</v>
      </c>
    </row>
    <row r="2378" spans="1:2">
      <c r="A2378" s="438" t="s">
        <v>52498</v>
      </c>
      <c r="B2378" s="438" t="s">
        <v>58140</v>
      </c>
    </row>
    <row r="2379" spans="1:2">
      <c r="A2379" s="438" t="s">
        <v>52499</v>
      </c>
      <c r="B2379" s="438" t="s">
        <v>58141</v>
      </c>
    </row>
    <row r="2380" spans="1:2">
      <c r="A2380" s="438" t="s">
        <v>52500</v>
      </c>
      <c r="B2380" s="438" t="s">
        <v>58142</v>
      </c>
    </row>
    <row r="2381" spans="1:2">
      <c r="A2381" s="438" t="s">
        <v>52501</v>
      </c>
      <c r="B2381" s="438" t="s">
        <v>58143</v>
      </c>
    </row>
    <row r="2382" spans="1:2">
      <c r="A2382" s="438" t="s">
        <v>52502</v>
      </c>
      <c r="B2382" s="438" t="s">
        <v>58144</v>
      </c>
    </row>
    <row r="2383" spans="1:2">
      <c r="A2383" s="438" t="s">
        <v>52503</v>
      </c>
      <c r="B2383" s="438" t="s">
        <v>58145</v>
      </c>
    </row>
    <row r="2384" spans="1:2">
      <c r="A2384" s="438" t="s">
        <v>52504</v>
      </c>
      <c r="B2384" s="438" t="s">
        <v>58146</v>
      </c>
    </row>
    <row r="2385" spans="1:2">
      <c r="A2385" s="438" t="s">
        <v>52505</v>
      </c>
      <c r="B2385" s="438" t="s">
        <v>58147</v>
      </c>
    </row>
    <row r="2386" spans="1:2">
      <c r="A2386" s="438" t="s">
        <v>52506</v>
      </c>
      <c r="B2386" s="438" t="s">
        <v>58148</v>
      </c>
    </row>
    <row r="2387" spans="1:2">
      <c r="A2387" s="438" t="s">
        <v>52507</v>
      </c>
      <c r="B2387" s="438" t="s">
        <v>58149</v>
      </c>
    </row>
    <row r="2388" spans="1:2">
      <c r="A2388" s="438" t="s">
        <v>52508</v>
      </c>
      <c r="B2388" s="438" t="s">
        <v>58150</v>
      </c>
    </row>
    <row r="2389" spans="1:2">
      <c r="A2389" s="438" t="s">
        <v>52509</v>
      </c>
      <c r="B2389" s="438" t="s">
        <v>58151</v>
      </c>
    </row>
    <row r="2390" spans="1:2">
      <c r="A2390" s="438" t="s">
        <v>52510</v>
      </c>
      <c r="B2390" s="438" t="s">
        <v>58152</v>
      </c>
    </row>
    <row r="2391" spans="1:2">
      <c r="A2391" s="438" t="s">
        <v>52511</v>
      </c>
      <c r="B2391" s="438" t="s">
        <v>58153</v>
      </c>
    </row>
    <row r="2392" spans="1:2">
      <c r="A2392" s="438" t="s">
        <v>52512</v>
      </c>
      <c r="B2392" s="438" t="s">
        <v>58154</v>
      </c>
    </row>
    <row r="2393" spans="1:2">
      <c r="A2393" s="438" t="s">
        <v>52513</v>
      </c>
      <c r="B2393" s="438" t="s">
        <v>58155</v>
      </c>
    </row>
    <row r="2394" spans="1:2">
      <c r="A2394" s="438" t="s">
        <v>52514</v>
      </c>
      <c r="B2394" s="438" t="s">
        <v>58156</v>
      </c>
    </row>
    <row r="2395" spans="1:2">
      <c r="A2395" s="438" t="s">
        <v>52515</v>
      </c>
      <c r="B2395" s="438" t="s">
        <v>58157</v>
      </c>
    </row>
    <row r="2396" spans="1:2">
      <c r="A2396" s="438" t="s">
        <v>52516</v>
      </c>
      <c r="B2396" s="438" t="s">
        <v>58158</v>
      </c>
    </row>
    <row r="2397" spans="1:2">
      <c r="A2397" s="438" t="s">
        <v>52517</v>
      </c>
      <c r="B2397" s="438" t="s">
        <v>58159</v>
      </c>
    </row>
    <row r="2398" spans="1:2">
      <c r="A2398" s="438" t="s">
        <v>52518</v>
      </c>
      <c r="B2398" s="438" t="s">
        <v>58160</v>
      </c>
    </row>
    <row r="2399" spans="1:2">
      <c r="A2399" s="438" t="s">
        <v>52519</v>
      </c>
      <c r="B2399" s="438" t="s">
        <v>58161</v>
      </c>
    </row>
    <row r="2400" spans="1:2">
      <c r="A2400" s="438" t="s">
        <v>52520</v>
      </c>
      <c r="B2400" s="438" t="s">
        <v>58162</v>
      </c>
    </row>
    <row r="2401" spans="1:2">
      <c r="A2401" s="438" t="s">
        <v>52521</v>
      </c>
      <c r="B2401" s="438" t="s">
        <v>58163</v>
      </c>
    </row>
    <row r="2402" spans="1:2">
      <c r="A2402" s="438" t="s">
        <v>52522</v>
      </c>
      <c r="B2402" s="438" t="s">
        <v>52523</v>
      </c>
    </row>
    <row r="2403" spans="1:2">
      <c r="A2403" s="438" t="s">
        <v>59810</v>
      </c>
      <c r="B2403" s="438" t="s">
        <v>59811</v>
      </c>
    </row>
    <row r="2404" spans="1:2">
      <c r="A2404" s="438" t="s">
        <v>52524</v>
      </c>
      <c r="B2404" s="438" t="s">
        <v>52525</v>
      </c>
    </row>
    <row r="2405" spans="1:2">
      <c r="A2405" s="438" t="s">
        <v>52526</v>
      </c>
      <c r="B2405" s="438" t="s">
        <v>52527</v>
      </c>
    </row>
    <row r="2406" spans="1:2">
      <c r="A2406" s="438" t="s">
        <v>52528</v>
      </c>
      <c r="B2406" s="438" t="s">
        <v>52527</v>
      </c>
    </row>
    <row r="2407" spans="1:2">
      <c r="A2407" s="438" t="s">
        <v>52529</v>
      </c>
      <c r="B2407" s="438" t="s">
        <v>52527</v>
      </c>
    </row>
    <row r="2408" spans="1:2">
      <c r="A2408" s="438" t="s">
        <v>52530</v>
      </c>
      <c r="B2408" s="438" t="s">
        <v>52527</v>
      </c>
    </row>
    <row r="2409" spans="1:2">
      <c r="A2409" s="438" t="s">
        <v>52531</v>
      </c>
      <c r="B2409" s="438" t="s">
        <v>52527</v>
      </c>
    </row>
    <row r="2410" spans="1:2">
      <c r="A2410" s="438" t="s">
        <v>52532</v>
      </c>
      <c r="B2410" s="438" t="s">
        <v>52527</v>
      </c>
    </row>
    <row r="2411" spans="1:2">
      <c r="A2411" s="438" t="s">
        <v>52533</v>
      </c>
      <c r="B2411" s="438" t="s">
        <v>52527</v>
      </c>
    </row>
    <row r="2412" spans="1:2">
      <c r="A2412" s="438" t="s">
        <v>52534</v>
      </c>
      <c r="B2412" s="438" t="s">
        <v>52527</v>
      </c>
    </row>
    <row r="2413" spans="1:2">
      <c r="A2413" s="438" t="s">
        <v>52535</v>
      </c>
      <c r="B2413" s="438" t="s">
        <v>52527</v>
      </c>
    </row>
    <row r="2414" spans="1:2">
      <c r="A2414" s="438" t="s">
        <v>52536</v>
      </c>
      <c r="B2414" s="438" t="s">
        <v>52527</v>
      </c>
    </row>
    <row r="2415" spans="1:2">
      <c r="A2415" s="438" t="s">
        <v>52537</v>
      </c>
      <c r="B2415" s="438" t="s">
        <v>52527</v>
      </c>
    </row>
    <row r="2416" spans="1:2">
      <c r="A2416" s="438" t="s">
        <v>52538</v>
      </c>
      <c r="B2416" s="438" t="s">
        <v>52527</v>
      </c>
    </row>
    <row r="2417" spans="1:2">
      <c r="A2417" s="438" t="s">
        <v>52539</v>
      </c>
      <c r="B2417" s="438" t="s">
        <v>52527</v>
      </c>
    </row>
    <row r="2418" spans="1:2">
      <c r="A2418" s="438" t="s">
        <v>52540</v>
      </c>
      <c r="B2418" s="438" t="s">
        <v>52527</v>
      </c>
    </row>
    <row r="2419" spans="1:2">
      <c r="A2419" s="438" t="s">
        <v>52541</v>
      </c>
      <c r="B2419" s="438" t="s">
        <v>52527</v>
      </c>
    </row>
    <row r="2420" spans="1:2">
      <c r="A2420" s="438" t="s">
        <v>52542</v>
      </c>
      <c r="B2420" s="438" t="s">
        <v>52527</v>
      </c>
    </row>
    <row r="2421" spans="1:2">
      <c r="A2421" s="438" t="s">
        <v>52543</v>
      </c>
      <c r="B2421" s="438" t="s">
        <v>52527</v>
      </c>
    </row>
    <row r="2422" spans="1:2">
      <c r="A2422" s="438" t="s">
        <v>52544</v>
      </c>
      <c r="B2422" s="438" t="s">
        <v>52527</v>
      </c>
    </row>
    <row r="2423" spans="1:2">
      <c r="A2423" s="438" t="s">
        <v>52545</v>
      </c>
      <c r="B2423" s="438" t="s">
        <v>52527</v>
      </c>
    </row>
    <row r="2424" spans="1:2">
      <c r="A2424" s="438" t="s">
        <v>52546</v>
      </c>
      <c r="B2424" s="438" t="s">
        <v>52527</v>
      </c>
    </row>
    <row r="2425" spans="1:2">
      <c r="A2425" s="438" t="s">
        <v>52547</v>
      </c>
      <c r="B2425" s="438" t="s">
        <v>52527</v>
      </c>
    </row>
    <row r="2426" spans="1:2">
      <c r="A2426" s="438" t="s">
        <v>52548</v>
      </c>
      <c r="B2426" s="438" t="s">
        <v>52527</v>
      </c>
    </row>
    <row r="2427" spans="1:2">
      <c r="A2427" s="438" t="s">
        <v>52549</v>
      </c>
      <c r="B2427" s="438" t="s">
        <v>52527</v>
      </c>
    </row>
    <row r="2428" spans="1:2">
      <c r="A2428" s="438" t="s">
        <v>52550</v>
      </c>
      <c r="B2428" s="438" t="s">
        <v>52527</v>
      </c>
    </row>
    <row r="2429" spans="1:2">
      <c r="A2429" s="438" t="s">
        <v>52551</v>
      </c>
      <c r="B2429" s="438" t="s">
        <v>52527</v>
      </c>
    </row>
    <row r="2430" spans="1:2">
      <c r="A2430" s="438" t="s">
        <v>52552</v>
      </c>
      <c r="B2430" s="438" t="s">
        <v>52527</v>
      </c>
    </row>
    <row r="2431" spans="1:2">
      <c r="A2431" s="438" t="s">
        <v>52553</v>
      </c>
      <c r="B2431" s="438" t="s">
        <v>52554</v>
      </c>
    </row>
    <row r="2432" spans="1:2">
      <c r="A2432" s="438" t="s">
        <v>52555</v>
      </c>
      <c r="B2432" s="438" t="s">
        <v>58164</v>
      </c>
    </row>
    <row r="2433" spans="1:2">
      <c r="A2433" s="438" t="s">
        <v>52556</v>
      </c>
      <c r="B2433" s="438" t="s">
        <v>58165</v>
      </c>
    </row>
    <row r="2434" spans="1:2">
      <c r="A2434" s="438" t="s">
        <v>52557</v>
      </c>
      <c r="B2434" s="438" t="s">
        <v>58166</v>
      </c>
    </row>
    <row r="2435" spans="1:2">
      <c r="A2435" s="438" t="s">
        <v>52558</v>
      </c>
      <c r="B2435" s="438" t="s">
        <v>52559</v>
      </c>
    </row>
    <row r="2436" spans="1:2">
      <c r="A2436" s="438" t="s">
        <v>52560</v>
      </c>
      <c r="B2436" s="438" t="s">
        <v>52559</v>
      </c>
    </row>
    <row r="2437" spans="1:2">
      <c r="A2437" s="438" t="s">
        <v>52561</v>
      </c>
      <c r="B2437" s="438" t="s">
        <v>52559</v>
      </c>
    </row>
    <row r="2438" spans="1:2">
      <c r="A2438" s="438" t="s">
        <v>52562</v>
      </c>
      <c r="B2438" s="438" t="s">
        <v>52559</v>
      </c>
    </row>
    <row r="2439" spans="1:2">
      <c r="A2439" s="438" t="s">
        <v>52563</v>
      </c>
      <c r="B2439" s="438" t="s">
        <v>52559</v>
      </c>
    </row>
    <row r="2440" spans="1:2">
      <c r="A2440" s="438" t="s">
        <v>52564</v>
      </c>
      <c r="B2440" s="438" t="s">
        <v>52559</v>
      </c>
    </row>
    <row r="2441" spans="1:2">
      <c r="A2441" s="438" t="s">
        <v>52565</v>
      </c>
      <c r="B2441" s="438" t="s">
        <v>52559</v>
      </c>
    </row>
    <row r="2442" spans="1:2">
      <c r="A2442" s="438" t="s">
        <v>52566</v>
      </c>
      <c r="B2442" s="438" t="s">
        <v>52559</v>
      </c>
    </row>
    <row r="2443" spans="1:2">
      <c r="A2443" s="438" t="s">
        <v>52567</v>
      </c>
      <c r="B2443" s="438" t="s">
        <v>52559</v>
      </c>
    </row>
    <row r="2444" spans="1:2">
      <c r="A2444" s="438" t="s">
        <v>52568</v>
      </c>
      <c r="B2444" s="438" t="s">
        <v>52559</v>
      </c>
    </row>
    <row r="2445" spans="1:2">
      <c r="A2445" s="438" t="s">
        <v>52569</v>
      </c>
      <c r="B2445" s="438" t="s">
        <v>52559</v>
      </c>
    </row>
    <row r="2446" spans="1:2">
      <c r="A2446" s="438" t="s">
        <v>52570</v>
      </c>
      <c r="B2446" s="438" t="s">
        <v>52559</v>
      </c>
    </row>
    <row r="2447" spans="1:2">
      <c r="A2447" s="438" t="s">
        <v>52571</v>
      </c>
      <c r="B2447" s="438" t="s">
        <v>52559</v>
      </c>
    </row>
    <row r="2448" spans="1:2">
      <c r="A2448" s="438" t="s">
        <v>52572</v>
      </c>
      <c r="B2448" s="438" t="s">
        <v>52559</v>
      </c>
    </row>
    <row r="2449" spans="1:2">
      <c r="A2449" s="438" t="s">
        <v>52573</v>
      </c>
      <c r="B2449" s="438" t="s">
        <v>52559</v>
      </c>
    </row>
    <row r="2450" spans="1:2">
      <c r="A2450" s="438" t="s">
        <v>52574</v>
      </c>
      <c r="B2450" s="438" t="s">
        <v>52559</v>
      </c>
    </row>
    <row r="2451" spans="1:2">
      <c r="A2451" s="438" t="s">
        <v>52575</v>
      </c>
      <c r="B2451" s="438" t="s">
        <v>52559</v>
      </c>
    </row>
    <row r="2452" spans="1:2">
      <c r="A2452" s="438" t="s">
        <v>52576</v>
      </c>
      <c r="B2452" s="438" t="s">
        <v>52559</v>
      </c>
    </row>
    <row r="2453" spans="1:2">
      <c r="A2453" s="438" t="s">
        <v>52577</v>
      </c>
      <c r="B2453" s="438" t="s">
        <v>52559</v>
      </c>
    </row>
    <row r="2454" spans="1:2">
      <c r="A2454" s="438" t="s">
        <v>52578</v>
      </c>
      <c r="B2454" s="438" t="s">
        <v>52559</v>
      </c>
    </row>
    <row r="2455" spans="1:2">
      <c r="A2455" s="438" t="s">
        <v>52579</v>
      </c>
      <c r="B2455" s="438" t="s">
        <v>52559</v>
      </c>
    </row>
    <row r="2456" spans="1:2">
      <c r="A2456" s="438" t="s">
        <v>52580</v>
      </c>
      <c r="B2456" s="438" t="s">
        <v>52559</v>
      </c>
    </row>
    <row r="2457" spans="1:2">
      <c r="A2457" s="438" t="s">
        <v>52581</v>
      </c>
      <c r="B2457" s="438" t="s">
        <v>52559</v>
      </c>
    </row>
    <row r="2458" spans="1:2">
      <c r="A2458" s="438" t="s">
        <v>52582</v>
      </c>
      <c r="B2458" s="438" t="s">
        <v>52559</v>
      </c>
    </row>
    <row r="2459" spans="1:2">
      <c r="A2459" s="438" t="s">
        <v>52583</v>
      </c>
      <c r="B2459" s="438" t="s">
        <v>52559</v>
      </c>
    </row>
    <row r="2460" spans="1:2">
      <c r="A2460" s="438" t="s">
        <v>52584</v>
      </c>
      <c r="B2460" s="438" t="s">
        <v>52559</v>
      </c>
    </row>
    <row r="2461" spans="1:2">
      <c r="A2461" s="438" t="s">
        <v>52585</v>
      </c>
      <c r="B2461" s="438" t="s">
        <v>58167</v>
      </c>
    </row>
    <row r="2462" spans="1:2">
      <c r="A2462" s="438" t="s">
        <v>52586</v>
      </c>
      <c r="B2462" s="438" t="s">
        <v>58168</v>
      </c>
    </row>
    <row r="2463" spans="1:2">
      <c r="A2463" s="438" t="s">
        <v>52587</v>
      </c>
      <c r="B2463" s="438" t="s">
        <v>58169</v>
      </c>
    </row>
    <row r="2464" spans="1:2">
      <c r="A2464" s="438" t="s">
        <v>52588</v>
      </c>
      <c r="B2464" s="438" t="s">
        <v>58170</v>
      </c>
    </row>
    <row r="2465" spans="1:2">
      <c r="A2465" s="438" t="s">
        <v>52589</v>
      </c>
      <c r="B2465" s="438" t="s">
        <v>58171</v>
      </c>
    </row>
    <row r="2466" spans="1:2">
      <c r="A2466" s="438" t="s">
        <v>52590</v>
      </c>
      <c r="B2466" s="438" t="s">
        <v>58172</v>
      </c>
    </row>
    <row r="2467" spans="1:2">
      <c r="A2467" s="438" t="s">
        <v>52591</v>
      </c>
      <c r="B2467" s="438" t="s">
        <v>58173</v>
      </c>
    </row>
    <row r="2468" spans="1:2">
      <c r="A2468" s="438" t="s">
        <v>52592</v>
      </c>
      <c r="B2468" s="438" t="s">
        <v>58174</v>
      </c>
    </row>
    <row r="2469" spans="1:2">
      <c r="A2469" s="438" t="s">
        <v>52593</v>
      </c>
      <c r="B2469" s="438" t="s">
        <v>58175</v>
      </c>
    </row>
    <row r="2470" spans="1:2">
      <c r="A2470" s="438" t="s">
        <v>52594</v>
      </c>
      <c r="B2470" s="438" t="s">
        <v>58176</v>
      </c>
    </row>
    <row r="2471" spans="1:2">
      <c r="A2471" s="438" t="s">
        <v>52595</v>
      </c>
      <c r="B2471" s="438" t="s">
        <v>58177</v>
      </c>
    </row>
    <row r="2472" spans="1:2">
      <c r="A2472" s="438" t="s">
        <v>52596</v>
      </c>
      <c r="B2472" s="438" t="s">
        <v>58178</v>
      </c>
    </row>
    <row r="2473" spans="1:2">
      <c r="A2473" s="438" t="s">
        <v>52597</v>
      </c>
      <c r="B2473" s="438" t="s">
        <v>58179</v>
      </c>
    </row>
    <row r="2474" spans="1:2">
      <c r="A2474" s="438" t="s">
        <v>52598</v>
      </c>
      <c r="B2474" s="438" t="s">
        <v>58180</v>
      </c>
    </row>
    <row r="2475" spans="1:2">
      <c r="A2475" s="438" t="s">
        <v>52599</v>
      </c>
      <c r="B2475" s="438" t="s">
        <v>58181</v>
      </c>
    </row>
    <row r="2476" spans="1:2">
      <c r="A2476" s="438" t="s">
        <v>52600</v>
      </c>
      <c r="B2476" s="438" t="s">
        <v>58182</v>
      </c>
    </row>
    <row r="2477" spans="1:2">
      <c r="A2477" s="438" t="s">
        <v>52601</v>
      </c>
      <c r="B2477" s="438" t="s">
        <v>58183</v>
      </c>
    </row>
    <row r="2478" spans="1:2">
      <c r="A2478" s="438" t="s">
        <v>52602</v>
      </c>
      <c r="B2478" s="438" t="s">
        <v>58184</v>
      </c>
    </row>
    <row r="2479" spans="1:2">
      <c r="A2479" s="438" t="s">
        <v>52603</v>
      </c>
      <c r="B2479" s="438" t="s">
        <v>58185</v>
      </c>
    </row>
    <row r="2480" spans="1:2">
      <c r="A2480" s="438" t="s">
        <v>52604</v>
      </c>
      <c r="B2480" s="438" t="s">
        <v>58186</v>
      </c>
    </row>
    <row r="2481" spans="1:2">
      <c r="A2481" s="438" t="s">
        <v>52605</v>
      </c>
      <c r="B2481" s="438" t="s">
        <v>58187</v>
      </c>
    </row>
    <row r="2482" spans="1:2">
      <c r="A2482" s="438" t="s">
        <v>52606</v>
      </c>
      <c r="B2482" s="438" t="s">
        <v>58188</v>
      </c>
    </row>
    <row r="2483" spans="1:2">
      <c r="A2483" s="438" t="s">
        <v>52607</v>
      </c>
      <c r="B2483" s="438" t="s">
        <v>58189</v>
      </c>
    </row>
    <row r="2484" spans="1:2">
      <c r="A2484" s="438" t="s">
        <v>52608</v>
      </c>
      <c r="B2484" s="438" t="s">
        <v>58190</v>
      </c>
    </row>
    <row r="2485" spans="1:2">
      <c r="A2485" s="438" t="s">
        <v>52609</v>
      </c>
      <c r="B2485" s="438" t="s">
        <v>58191</v>
      </c>
    </row>
    <row r="2486" spans="1:2">
      <c r="A2486" s="438" t="s">
        <v>52610</v>
      </c>
      <c r="B2486" s="438" t="s">
        <v>58192</v>
      </c>
    </row>
    <row r="2487" spans="1:2">
      <c r="A2487" s="438" t="s">
        <v>52611</v>
      </c>
      <c r="B2487" s="438" t="s">
        <v>52612</v>
      </c>
    </row>
    <row r="2488" spans="1:2">
      <c r="A2488" s="438" t="s">
        <v>59812</v>
      </c>
      <c r="B2488" s="438" t="s">
        <v>59813</v>
      </c>
    </row>
    <row r="2489" spans="1:2">
      <c r="A2489" s="438" t="s">
        <v>52613</v>
      </c>
      <c r="B2489" s="438" t="s">
        <v>50316</v>
      </c>
    </row>
    <row r="2490" spans="1:2">
      <c r="A2490" s="438" t="s">
        <v>52614</v>
      </c>
      <c r="B2490" s="438" t="s">
        <v>50316</v>
      </c>
    </row>
    <row r="2491" spans="1:2">
      <c r="A2491" s="438" t="s">
        <v>52615</v>
      </c>
      <c r="B2491" s="438" t="s">
        <v>50316</v>
      </c>
    </row>
    <row r="2492" spans="1:2">
      <c r="A2492" s="438" t="s">
        <v>52616</v>
      </c>
      <c r="B2492" s="438" t="s">
        <v>50316</v>
      </c>
    </row>
    <row r="2493" spans="1:2">
      <c r="A2493" s="438" t="s">
        <v>52617</v>
      </c>
      <c r="B2493" s="438" t="s">
        <v>50316</v>
      </c>
    </row>
    <row r="2494" spans="1:2">
      <c r="A2494" s="438" t="s">
        <v>52618</v>
      </c>
      <c r="B2494" s="438" t="s">
        <v>50316</v>
      </c>
    </row>
    <row r="2495" spans="1:2">
      <c r="A2495" s="438" t="s">
        <v>52619</v>
      </c>
      <c r="B2495" s="438" t="s">
        <v>50316</v>
      </c>
    </row>
    <row r="2496" spans="1:2">
      <c r="A2496" s="438" t="s">
        <v>52620</v>
      </c>
      <c r="B2496" s="438" t="s">
        <v>50316</v>
      </c>
    </row>
    <row r="2497" spans="1:2">
      <c r="A2497" s="438" t="s">
        <v>328</v>
      </c>
      <c r="B2497" s="438" t="s">
        <v>6013</v>
      </c>
    </row>
    <row r="2498" spans="1:2">
      <c r="A2498" s="438" t="s">
        <v>52621</v>
      </c>
      <c r="B2498" s="438" t="s">
        <v>52622</v>
      </c>
    </row>
    <row r="2499" spans="1:2">
      <c r="A2499" s="438" t="s">
        <v>52623</v>
      </c>
      <c r="B2499" s="438" t="s">
        <v>52624</v>
      </c>
    </row>
    <row r="2500" spans="1:2">
      <c r="A2500" s="438" t="s">
        <v>52625</v>
      </c>
      <c r="B2500" s="438" t="s">
        <v>52626</v>
      </c>
    </row>
    <row r="2501" spans="1:2">
      <c r="A2501" s="438" t="s">
        <v>52627</v>
      </c>
      <c r="B2501" s="438" t="s">
        <v>52628</v>
      </c>
    </row>
    <row r="2502" spans="1:2">
      <c r="A2502" s="438" t="s">
        <v>52629</v>
      </c>
      <c r="B2502" s="438" t="s">
        <v>52630</v>
      </c>
    </row>
    <row r="2503" spans="1:2">
      <c r="A2503" s="438" t="s">
        <v>52631</v>
      </c>
      <c r="B2503" s="438" t="s">
        <v>52632</v>
      </c>
    </row>
    <row r="2504" spans="1:2">
      <c r="A2504" s="438" t="s">
        <v>52633</v>
      </c>
      <c r="B2504" s="438" t="s">
        <v>52634</v>
      </c>
    </row>
    <row r="2505" spans="1:2">
      <c r="A2505" s="438" t="s">
        <v>52635</v>
      </c>
      <c r="B2505" s="438" t="s">
        <v>52636</v>
      </c>
    </row>
    <row r="2506" spans="1:2">
      <c r="A2506" s="438" t="s">
        <v>52637</v>
      </c>
      <c r="B2506" s="438" t="s">
        <v>52638</v>
      </c>
    </row>
    <row r="2507" spans="1:2">
      <c r="A2507" s="438" t="s">
        <v>52639</v>
      </c>
      <c r="B2507" s="438" t="s">
        <v>52640</v>
      </c>
    </row>
    <row r="2508" spans="1:2">
      <c r="A2508" s="438" t="s">
        <v>52641</v>
      </c>
      <c r="B2508" s="438" t="s">
        <v>52642</v>
      </c>
    </row>
    <row r="2509" spans="1:2">
      <c r="A2509" s="438" t="s">
        <v>52643</v>
      </c>
      <c r="B2509" s="438" t="s">
        <v>52644</v>
      </c>
    </row>
    <row r="2510" spans="1:2">
      <c r="A2510" s="438" t="s">
        <v>52645</v>
      </c>
      <c r="B2510" s="438" t="s">
        <v>52646</v>
      </c>
    </row>
    <row r="2511" spans="1:2">
      <c r="A2511" s="438" t="s">
        <v>52647</v>
      </c>
      <c r="B2511" s="438" t="s">
        <v>52648</v>
      </c>
    </row>
    <row r="2512" spans="1:2">
      <c r="A2512" s="438" t="s">
        <v>52649</v>
      </c>
      <c r="B2512" s="438" t="s">
        <v>52650</v>
      </c>
    </row>
    <row r="2513" spans="1:2">
      <c r="A2513" s="438" t="s">
        <v>52651</v>
      </c>
      <c r="B2513" s="438" t="s">
        <v>52652</v>
      </c>
    </row>
    <row r="2514" spans="1:2">
      <c r="A2514" s="438" t="s">
        <v>52653</v>
      </c>
      <c r="B2514" s="438" t="s">
        <v>52654</v>
      </c>
    </row>
    <row r="2515" spans="1:2">
      <c r="A2515" s="438" t="s">
        <v>52655</v>
      </c>
      <c r="B2515" s="438" t="s">
        <v>52656</v>
      </c>
    </row>
    <row r="2516" spans="1:2">
      <c r="A2516" s="438" t="s">
        <v>52657</v>
      </c>
      <c r="B2516" s="438" t="s">
        <v>52658</v>
      </c>
    </row>
    <row r="2517" spans="1:2">
      <c r="A2517" s="438" t="s">
        <v>52659</v>
      </c>
      <c r="B2517" s="438" t="s">
        <v>52660</v>
      </c>
    </row>
    <row r="2518" spans="1:2">
      <c r="A2518" s="438" t="s">
        <v>52661</v>
      </c>
      <c r="B2518" s="438" t="s">
        <v>52662</v>
      </c>
    </row>
    <row r="2519" spans="1:2">
      <c r="A2519" s="438" t="s">
        <v>52663</v>
      </c>
      <c r="B2519" s="438" t="s">
        <v>58193</v>
      </c>
    </row>
    <row r="2520" spans="1:2">
      <c r="A2520" s="438" t="s">
        <v>52664</v>
      </c>
      <c r="B2520" s="438" t="s">
        <v>52665</v>
      </c>
    </row>
    <row r="2521" spans="1:2">
      <c r="A2521" s="438" t="s">
        <v>52666</v>
      </c>
      <c r="B2521" s="438" t="s">
        <v>52667</v>
      </c>
    </row>
    <row r="2522" spans="1:2">
      <c r="A2522" s="438" t="s">
        <v>52668</v>
      </c>
      <c r="B2522" s="438" t="s">
        <v>52669</v>
      </c>
    </row>
    <row r="2523" spans="1:2">
      <c r="A2523" s="438" t="s">
        <v>52670</v>
      </c>
      <c r="B2523" s="438" t="s">
        <v>52671</v>
      </c>
    </row>
    <row r="2524" spans="1:2">
      <c r="A2524" s="438" t="s">
        <v>52672</v>
      </c>
      <c r="B2524" s="438" t="s">
        <v>52673</v>
      </c>
    </row>
    <row r="2525" spans="1:2">
      <c r="A2525" s="438" t="s">
        <v>52674</v>
      </c>
      <c r="B2525" s="438" t="s">
        <v>52675</v>
      </c>
    </row>
    <row r="2526" spans="1:2">
      <c r="A2526" s="438" t="s">
        <v>52676</v>
      </c>
      <c r="B2526" s="438" t="s">
        <v>52677</v>
      </c>
    </row>
    <row r="2527" spans="1:2">
      <c r="A2527" s="438" t="s">
        <v>52678</v>
      </c>
      <c r="B2527" s="438" t="s">
        <v>52679</v>
      </c>
    </row>
    <row r="2528" spans="1:2">
      <c r="A2528" s="438" t="s">
        <v>52680</v>
      </c>
      <c r="B2528" s="438" t="s">
        <v>52681</v>
      </c>
    </row>
    <row r="2529" spans="1:2">
      <c r="A2529" s="438" t="s">
        <v>52682</v>
      </c>
      <c r="B2529" s="438" t="s">
        <v>52683</v>
      </c>
    </row>
    <row r="2530" spans="1:2">
      <c r="A2530" s="438" t="s">
        <v>52684</v>
      </c>
      <c r="B2530" s="438" t="s">
        <v>52685</v>
      </c>
    </row>
    <row r="2531" spans="1:2">
      <c r="A2531" s="438" t="s">
        <v>52686</v>
      </c>
      <c r="B2531" s="438" t="s">
        <v>52687</v>
      </c>
    </row>
    <row r="2532" spans="1:2">
      <c r="A2532" s="438" t="s">
        <v>52688</v>
      </c>
      <c r="B2532" s="438" t="s">
        <v>52689</v>
      </c>
    </row>
    <row r="2533" spans="1:2">
      <c r="A2533" s="438" t="s">
        <v>52690</v>
      </c>
      <c r="B2533" s="438" t="s">
        <v>52691</v>
      </c>
    </row>
    <row r="2534" spans="1:2">
      <c r="A2534" s="438" t="s">
        <v>52692</v>
      </c>
      <c r="B2534" s="438" t="s">
        <v>52693</v>
      </c>
    </row>
    <row r="2535" spans="1:2">
      <c r="A2535" s="438" t="s">
        <v>52694</v>
      </c>
      <c r="B2535" s="438" t="s">
        <v>52695</v>
      </c>
    </row>
    <row r="2536" spans="1:2">
      <c r="A2536" s="438" t="s">
        <v>52696</v>
      </c>
      <c r="B2536" s="438" t="s">
        <v>52697</v>
      </c>
    </row>
    <row r="2537" spans="1:2">
      <c r="A2537" s="438" t="s">
        <v>52698</v>
      </c>
      <c r="B2537" s="438" t="s">
        <v>52699</v>
      </c>
    </row>
    <row r="2538" spans="1:2">
      <c r="A2538" s="438" t="s">
        <v>52700</v>
      </c>
      <c r="B2538" s="438" t="s">
        <v>52701</v>
      </c>
    </row>
    <row r="2539" spans="1:2">
      <c r="A2539" s="438" t="s">
        <v>52702</v>
      </c>
      <c r="B2539" s="438" t="s">
        <v>52703</v>
      </c>
    </row>
    <row r="2540" spans="1:2">
      <c r="A2540" s="438" t="s">
        <v>52704</v>
      </c>
      <c r="B2540" s="438" t="s">
        <v>52705</v>
      </c>
    </row>
    <row r="2541" spans="1:2">
      <c r="A2541" s="438" t="s">
        <v>52706</v>
      </c>
      <c r="B2541" s="438" t="s">
        <v>52707</v>
      </c>
    </row>
    <row r="2542" spans="1:2">
      <c r="A2542" s="438" t="s">
        <v>52708</v>
      </c>
      <c r="B2542" s="438" t="s">
        <v>52709</v>
      </c>
    </row>
    <row r="2543" spans="1:2">
      <c r="A2543" s="438" t="s">
        <v>52710</v>
      </c>
      <c r="B2543" s="438" t="s">
        <v>58194</v>
      </c>
    </row>
    <row r="2544" spans="1:2">
      <c r="A2544" s="438" t="s">
        <v>52711</v>
      </c>
      <c r="B2544" s="438" t="s">
        <v>58195</v>
      </c>
    </row>
    <row r="2545" spans="1:2">
      <c r="A2545" s="438" t="s">
        <v>52712</v>
      </c>
      <c r="B2545" s="438" t="s">
        <v>58196</v>
      </c>
    </row>
    <row r="2546" spans="1:2">
      <c r="A2546" s="438" t="s">
        <v>52713</v>
      </c>
      <c r="B2546" s="438" t="s">
        <v>52714</v>
      </c>
    </row>
    <row r="2547" spans="1:2">
      <c r="A2547" s="438" t="s">
        <v>52715</v>
      </c>
      <c r="B2547" s="438" t="s">
        <v>52716</v>
      </c>
    </row>
    <row r="2548" spans="1:2">
      <c r="A2548" s="438" t="s">
        <v>52717</v>
      </c>
      <c r="B2548" s="438" t="s">
        <v>58197</v>
      </c>
    </row>
    <row r="2549" spans="1:2">
      <c r="A2549" s="438" t="s">
        <v>52718</v>
      </c>
      <c r="B2549" s="438" t="s">
        <v>58198</v>
      </c>
    </row>
    <row r="2550" spans="1:2">
      <c r="A2550" s="438" t="s">
        <v>52719</v>
      </c>
      <c r="B2550" s="438" t="s">
        <v>58199</v>
      </c>
    </row>
    <row r="2551" spans="1:2">
      <c r="A2551" s="438" t="s">
        <v>52720</v>
      </c>
      <c r="B2551" s="438" t="s">
        <v>58200</v>
      </c>
    </row>
    <row r="2552" spans="1:2">
      <c r="A2552" s="438" t="s">
        <v>52721</v>
      </c>
      <c r="B2552" s="438" t="s">
        <v>58201</v>
      </c>
    </row>
    <row r="2553" spans="1:2">
      <c r="A2553" s="438" t="s">
        <v>52722</v>
      </c>
      <c r="B2553" s="438" t="s">
        <v>58202</v>
      </c>
    </row>
    <row r="2554" spans="1:2">
      <c r="A2554" s="438" t="s">
        <v>52723</v>
      </c>
      <c r="B2554" s="438" t="s">
        <v>58203</v>
      </c>
    </row>
    <row r="2555" spans="1:2">
      <c r="A2555" s="438" t="s">
        <v>52724</v>
      </c>
      <c r="B2555" s="438" t="s">
        <v>58204</v>
      </c>
    </row>
    <row r="2556" spans="1:2">
      <c r="A2556" s="438" t="s">
        <v>52725</v>
      </c>
      <c r="B2556" s="438" t="s">
        <v>58205</v>
      </c>
    </row>
    <row r="2557" spans="1:2">
      <c r="A2557" s="438" t="s">
        <v>52726</v>
      </c>
      <c r="B2557" s="438" t="s">
        <v>58206</v>
      </c>
    </row>
    <row r="2558" spans="1:2">
      <c r="A2558" s="438" t="s">
        <v>52727</v>
      </c>
      <c r="B2558" s="438" t="s">
        <v>58207</v>
      </c>
    </row>
    <row r="2559" spans="1:2">
      <c r="A2559" s="438" t="s">
        <v>52728</v>
      </c>
      <c r="B2559" s="438" t="s">
        <v>58208</v>
      </c>
    </row>
    <row r="2560" spans="1:2">
      <c r="A2560" s="438" t="s">
        <v>52729</v>
      </c>
      <c r="B2560" s="438" t="s">
        <v>58209</v>
      </c>
    </row>
    <row r="2561" spans="1:2">
      <c r="A2561" s="438" t="s">
        <v>52730</v>
      </c>
      <c r="B2561" s="438" t="s">
        <v>58210</v>
      </c>
    </row>
    <row r="2562" spans="1:2">
      <c r="A2562" s="438" t="s">
        <v>52731</v>
      </c>
      <c r="B2562" s="438" t="s">
        <v>58211</v>
      </c>
    </row>
    <row r="2563" spans="1:2">
      <c r="A2563" s="438" t="s">
        <v>52732</v>
      </c>
      <c r="B2563" s="438" t="s">
        <v>58212</v>
      </c>
    </row>
    <row r="2564" spans="1:2">
      <c r="A2564" s="438" t="s">
        <v>52733</v>
      </c>
      <c r="B2564" s="438" t="s">
        <v>58213</v>
      </c>
    </row>
    <row r="2565" spans="1:2">
      <c r="A2565" s="438" t="s">
        <v>52734</v>
      </c>
      <c r="B2565" s="438" t="s">
        <v>58214</v>
      </c>
    </row>
    <row r="2566" spans="1:2">
      <c r="A2566" s="438" t="s">
        <v>52735</v>
      </c>
      <c r="B2566" s="438" t="s">
        <v>58215</v>
      </c>
    </row>
    <row r="2567" spans="1:2">
      <c r="A2567" s="438" t="s">
        <v>52736</v>
      </c>
      <c r="B2567" s="438" t="s">
        <v>58216</v>
      </c>
    </row>
    <row r="2568" spans="1:2">
      <c r="A2568" s="438" t="s">
        <v>52737</v>
      </c>
      <c r="B2568" s="438" t="s">
        <v>58217</v>
      </c>
    </row>
    <row r="2569" spans="1:2">
      <c r="A2569" s="438" t="s">
        <v>52738</v>
      </c>
      <c r="B2569" s="438" t="s">
        <v>58218</v>
      </c>
    </row>
    <row r="2570" spans="1:2">
      <c r="A2570" s="438" t="s">
        <v>59814</v>
      </c>
      <c r="B2570" s="438" t="s">
        <v>59815</v>
      </c>
    </row>
    <row r="2571" spans="1:2">
      <c r="A2571" s="438" t="s">
        <v>52739</v>
      </c>
      <c r="B2571" s="438" t="s">
        <v>52740</v>
      </c>
    </row>
    <row r="2572" spans="1:2">
      <c r="A2572" s="438" t="s">
        <v>52741</v>
      </c>
      <c r="B2572" s="438" t="s">
        <v>52742</v>
      </c>
    </row>
    <row r="2573" spans="1:2">
      <c r="A2573" s="438" t="s">
        <v>52743</v>
      </c>
      <c r="B2573" s="438" t="s">
        <v>52744</v>
      </c>
    </row>
    <row r="2574" spans="1:2">
      <c r="A2574" s="438" t="s">
        <v>52745</v>
      </c>
      <c r="B2574" s="438" t="s">
        <v>52746</v>
      </c>
    </row>
    <row r="2575" spans="1:2">
      <c r="A2575" s="438" t="s">
        <v>52747</v>
      </c>
      <c r="B2575" s="438" t="s">
        <v>52748</v>
      </c>
    </row>
    <row r="2576" spans="1:2">
      <c r="A2576" s="438" t="s">
        <v>52749</v>
      </c>
      <c r="B2576" s="438" t="s">
        <v>52750</v>
      </c>
    </row>
    <row r="2577" spans="1:2">
      <c r="A2577" s="438" t="s">
        <v>52751</v>
      </c>
      <c r="B2577" s="438" t="s">
        <v>52752</v>
      </c>
    </row>
    <row r="2578" spans="1:2">
      <c r="A2578" s="438" t="s">
        <v>52753</v>
      </c>
      <c r="B2578" s="438" t="s">
        <v>52754</v>
      </c>
    </row>
    <row r="2579" spans="1:2">
      <c r="A2579" s="438" t="s">
        <v>52755</v>
      </c>
      <c r="B2579" s="438" t="s">
        <v>52756</v>
      </c>
    </row>
    <row r="2580" spans="1:2">
      <c r="A2580" s="438" t="s">
        <v>52757</v>
      </c>
      <c r="B2580" s="438" t="s">
        <v>52758</v>
      </c>
    </row>
    <row r="2581" spans="1:2">
      <c r="A2581" s="438" t="s">
        <v>52759</v>
      </c>
      <c r="B2581" s="438" t="s">
        <v>52760</v>
      </c>
    </row>
    <row r="2582" spans="1:2">
      <c r="A2582" s="438" t="s">
        <v>52761</v>
      </c>
      <c r="B2582" s="438" t="s">
        <v>52762</v>
      </c>
    </row>
    <row r="2583" spans="1:2">
      <c r="A2583" s="438" t="s">
        <v>52763</v>
      </c>
      <c r="B2583" s="438" t="s">
        <v>52764</v>
      </c>
    </row>
    <row r="2584" spans="1:2">
      <c r="A2584" s="438" t="s">
        <v>52765</v>
      </c>
      <c r="B2584" s="438" t="s">
        <v>52766</v>
      </c>
    </row>
    <row r="2585" spans="1:2">
      <c r="A2585" s="438" t="s">
        <v>52767</v>
      </c>
      <c r="B2585" s="438" t="s">
        <v>52768</v>
      </c>
    </row>
    <row r="2586" spans="1:2">
      <c r="A2586" s="438" t="s">
        <v>52769</v>
      </c>
      <c r="B2586" s="438" t="s">
        <v>52770</v>
      </c>
    </row>
    <row r="2587" spans="1:2">
      <c r="A2587" s="438" t="s">
        <v>52771</v>
      </c>
      <c r="B2587" s="438" t="s">
        <v>52772</v>
      </c>
    </row>
    <row r="2588" spans="1:2">
      <c r="A2588" s="438" t="s">
        <v>52773</v>
      </c>
      <c r="B2588" s="438" t="s">
        <v>52774</v>
      </c>
    </row>
    <row r="2589" spans="1:2">
      <c r="A2589" s="438" t="s">
        <v>52775</v>
      </c>
      <c r="B2589" s="438" t="s">
        <v>52776</v>
      </c>
    </row>
    <row r="2590" spans="1:2">
      <c r="A2590" s="438" t="s">
        <v>52777</v>
      </c>
      <c r="B2590" s="438" t="s">
        <v>52778</v>
      </c>
    </row>
    <row r="2591" spans="1:2">
      <c r="A2591" s="438" t="s">
        <v>52779</v>
      </c>
      <c r="B2591" s="438" t="s">
        <v>52780</v>
      </c>
    </row>
    <row r="2592" spans="1:2">
      <c r="A2592" s="438" t="s">
        <v>52781</v>
      </c>
      <c r="B2592" s="438" t="s">
        <v>52782</v>
      </c>
    </row>
    <row r="2593" spans="1:2">
      <c r="A2593" s="438" t="s">
        <v>52783</v>
      </c>
      <c r="B2593" s="438" t="s">
        <v>52784</v>
      </c>
    </row>
    <row r="2594" spans="1:2">
      <c r="A2594" s="438" t="s">
        <v>52785</v>
      </c>
      <c r="B2594" s="438" t="s">
        <v>52786</v>
      </c>
    </row>
    <row r="2595" spans="1:2">
      <c r="A2595" s="438" t="s">
        <v>52787</v>
      </c>
      <c r="B2595" s="438" t="s">
        <v>52788</v>
      </c>
    </row>
    <row r="2596" spans="1:2">
      <c r="A2596" s="438" t="s">
        <v>52789</v>
      </c>
      <c r="B2596" s="438" t="s">
        <v>52790</v>
      </c>
    </row>
    <row r="2597" spans="1:2">
      <c r="A2597" s="438" t="s">
        <v>52791</v>
      </c>
      <c r="B2597" s="438" t="s">
        <v>52792</v>
      </c>
    </row>
    <row r="2598" spans="1:2">
      <c r="A2598" s="438" t="s">
        <v>52793</v>
      </c>
      <c r="B2598" s="438" t="s">
        <v>58219</v>
      </c>
    </row>
    <row r="2599" spans="1:2">
      <c r="A2599" s="438" t="s">
        <v>52794</v>
      </c>
      <c r="B2599" s="438" t="s">
        <v>52795</v>
      </c>
    </row>
    <row r="2600" spans="1:2">
      <c r="A2600" s="438" t="s">
        <v>52796</v>
      </c>
      <c r="B2600" s="438" t="s">
        <v>52797</v>
      </c>
    </row>
    <row r="2601" spans="1:2">
      <c r="A2601" s="438" t="s">
        <v>52798</v>
      </c>
      <c r="B2601" s="438" t="s">
        <v>52799</v>
      </c>
    </row>
    <row r="2602" spans="1:2">
      <c r="A2602" s="438" t="s">
        <v>52800</v>
      </c>
      <c r="B2602" s="438" t="s">
        <v>52801</v>
      </c>
    </row>
    <row r="2603" spans="1:2">
      <c r="A2603" s="438" t="s">
        <v>52802</v>
      </c>
      <c r="B2603" s="438" t="s">
        <v>52803</v>
      </c>
    </row>
    <row r="2604" spans="1:2">
      <c r="A2604" s="438" t="s">
        <v>52804</v>
      </c>
      <c r="B2604" s="438" t="s">
        <v>52805</v>
      </c>
    </row>
    <row r="2605" spans="1:2">
      <c r="A2605" s="438" t="s">
        <v>52806</v>
      </c>
      <c r="B2605" s="438" t="s">
        <v>52807</v>
      </c>
    </row>
    <row r="2606" spans="1:2">
      <c r="A2606" s="438" t="s">
        <v>52808</v>
      </c>
      <c r="B2606" s="438" t="s">
        <v>52809</v>
      </c>
    </row>
    <row r="2607" spans="1:2">
      <c r="A2607" s="438" t="s">
        <v>52810</v>
      </c>
      <c r="B2607" s="438" t="s">
        <v>52811</v>
      </c>
    </row>
    <row r="2608" spans="1:2">
      <c r="A2608" s="438" t="s">
        <v>52812</v>
      </c>
      <c r="B2608" s="438" t="s">
        <v>52813</v>
      </c>
    </row>
    <row r="2609" spans="1:2">
      <c r="A2609" s="438" t="s">
        <v>52814</v>
      </c>
      <c r="B2609" s="438" t="s">
        <v>52815</v>
      </c>
    </row>
    <row r="2610" spans="1:2">
      <c r="A2610" s="438" t="s">
        <v>52816</v>
      </c>
      <c r="B2610" s="438" t="s">
        <v>52817</v>
      </c>
    </row>
    <row r="2611" spans="1:2">
      <c r="A2611" s="438" t="s">
        <v>52818</v>
      </c>
      <c r="B2611" s="438" t="s">
        <v>52819</v>
      </c>
    </row>
    <row r="2612" spans="1:2">
      <c r="A2612" s="438" t="s">
        <v>52820</v>
      </c>
      <c r="B2612" s="438" t="s">
        <v>52821</v>
      </c>
    </row>
    <row r="2613" spans="1:2">
      <c r="A2613" s="438" t="s">
        <v>52822</v>
      </c>
      <c r="B2613" s="438" t="s">
        <v>52823</v>
      </c>
    </row>
    <row r="2614" spans="1:2">
      <c r="A2614" s="438" t="s">
        <v>52824</v>
      </c>
      <c r="B2614" s="438" t="s">
        <v>52825</v>
      </c>
    </row>
    <row r="2615" spans="1:2">
      <c r="A2615" s="438" t="s">
        <v>52826</v>
      </c>
      <c r="B2615" s="438" t="s">
        <v>52827</v>
      </c>
    </row>
    <row r="2616" spans="1:2">
      <c r="A2616" s="438" t="s">
        <v>52828</v>
      </c>
      <c r="B2616" s="438" t="s">
        <v>52829</v>
      </c>
    </row>
    <row r="2617" spans="1:2">
      <c r="A2617" s="438" t="s">
        <v>52830</v>
      </c>
      <c r="B2617" s="438" t="s">
        <v>52831</v>
      </c>
    </row>
    <row r="2618" spans="1:2">
      <c r="A2618" s="438" t="s">
        <v>52832</v>
      </c>
      <c r="B2618" s="438" t="s">
        <v>52833</v>
      </c>
    </row>
    <row r="2619" spans="1:2">
      <c r="A2619" s="438" t="s">
        <v>52834</v>
      </c>
      <c r="B2619" s="438" t="s">
        <v>52835</v>
      </c>
    </row>
    <row r="2620" spans="1:2">
      <c r="A2620" s="438" t="s">
        <v>52836</v>
      </c>
      <c r="B2620" s="438" t="s">
        <v>52837</v>
      </c>
    </row>
    <row r="2621" spans="1:2">
      <c r="A2621" s="438" t="s">
        <v>52838</v>
      </c>
      <c r="B2621" s="438" t="s">
        <v>52839</v>
      </c>
    </row>
    <row r="2622" spans="1:2">
      <c r="A2622" s="438" t="s">
        <v>52840</v>
      </c>
      <c r="B2622" s="438" t="s">
        <v>52841</v>
      </c>
    </row>
    <row r="2623" spans="1:2">
      <c r="A2623" s="438" t="s">
        <v>52842</v>
      </c>
      <c r="B2623" s="438" t="s">
        <v>52843</v>
      </c>
    </row>
    <row r="2624" spans="1:2">
      <c r="A2624" s="438" t="s">
        <v>52844</v>
      </c>
      <c r="B2624" s="438" t="s">
        <v>52845</v>
      </c>
    </row>
    <row r="2625" spans="1:2">
      <c r="A2625" s="438" t="s">
        <v>52846</v>
      </c>
      <c r="B2625" s="438" t="s">
        <v>52847</v>
      </c>
    </row>
    <row r="2626" spans="1:2">
      <c r="A2626" s="438" t="s">
        <v>52848</v>
      </c>
      <c r="B2626" s="438" t="s">
        <v>52849</v>
      </c>
    </row>
    <row r="2627" spans="1:2">
      <c r="A2627" s="438" t="s">
        <v>52850</v>
      </c>
      <c r="B2627" s="438" t="s">
        <v>52851</v>
      </c>
    </row>
    <row r="2628" spans="1:2">
      <c r="A2628" s="438" t="s">
        <v>52852</v>
      </c>
      <c r="B2628" s="438" t="s">
        <v>58220</v>
      </c>
    </row>
    <row r="2629" spans="1:2">
      <c r="A2629" s="438" t="s">
        <v>52853</v>
      </c>
      <c r="B2629" s="438" t="s">
        <v>58221</v>
      </c>
    </row>
    <row r="2630" spans="1:2">
      <c r="A2630" s="438" t="s">
        <v>52854</v>
      </c>
      <c r="B2630" s="438" t="s">
        <v>58222</v>
      </c>
    </row>
    <row r="2631" spans="1:2">
      <c r="A2631" s="438" t="s">
        <v>52855</v>
      </c>
      <c r="B2631" s="438" t="s">
        <v>52856</v>
      </c>
    </row>
    <row r="2632" spans="1:2">
      <c r="A2632" s="438" t="s">
        <v>52857</v>
      </c>
      <c r="B2632" s="438" t="s">
        <v>52858</v>
      </c>
    </row>
    <row r="2633" spans="1:2">
      <c r="A2633" s="438" t="s">
        <v>52859</v>
      </c>
      <c r="B2633" s="438" t="s">
        <v>58223</v>
      </c>
    </row>
    <row r="2634" spans="1:2">
      <c r="A2634" s="438" t="s">
        <v>52860</v>
      </c>
      <c r="B2634" s="438" t="s">
        <v>58224</v>
      </c>
    </row>
    <row r="2635" spans="1:2">
      <c r="A2635" s="438" t="s">
        <v>52861</v>
      </c>
      <c r="B2635" s="438" t="s">
        <v>58225</v>
      </c>
    </row>
    <row r="2636" spans="1:2">
      <c r="A2636" s="438" t="s">
        <v>52862</v>
      </c>
      <c r="B2636" s="438" t="s">
        <v>58226</v>
      </c>
    </row>
    <row r="2637" spans="1:2">
      <c r="A2637" s="438" t="s">
        <v>52863</v>
      </c>
      <c r="B2637" s="438" t="s">
        <v>58227</v>
      </c>
    </row>
    <row r="2638" spans="1:2">
      <c r="A2638" s="438" t="s">
        <v>52864</v>
      </c>
      <c r="B2638" s="438" t="s">
        <v>58228</v>
      </c>
    </row>
    <row r="2639" spans="1:2">
      <c r="A2639" s="438" t="s">
        <v>52865</v>
      </c>
      <c r="B2639" s="438" t="s">
        <v>58229</v>
      </c>
    </row>
    <row r="2640" spans="1:2">
      <c r="A2640" s="438" t="s">
        <v>52866</v>
      </c>
      <c r="B2640" s="438" t="s">
        <v>58230</v>
      </c>
    </row>
    <row r="2641" spans="1:2">
      <c r="A2641" s="438" t="s">
        <v>52867</v>
      </c>
      <c r="B2641" s="438" t="s">
        <v>58231</v>
      </c>
    </row>
    <row r="2642" spans="1:2">
      <c r="A2642" s="438" t="s">
        <v>52868</v>
      </c>
      <c r="B2642" s="438" t="s">
        <v>58232</v>
      </c>
    </row>
    <row r="2643" spans="1:2">
      <c r="A2643" s="438" t="s">
        <v>52869</v>
      </c>
      <c r="B2643" s="438" t="s">
        <v>58233</v>
      </c>
    </row>
    <row r="2644" spans="1:2">
      <c r="A2644" s="438" t="s">
        <v>52870</v>
      </c>
      <c r="B2644" s="438" t="s">
        <v>58234</v>
      </c>
    </row>
    <row r="2645" spans="1:2">
      <c r="A2645" s="438" t="s">
        <v>52871</v>
      </c>
      <c r="B2645" s="438" t="s">
        <v>58235</v>
      </c>
    </row>
    <row r="2646" spans="1:2">
      <c r="A2646" s="438" t="s">
        <v>52872</v>
      </c>
      <c r="B2646" s="438" t="s">
        <v>58236</v>
      </c>
    </row>
    <row r="2647" spans="1:2">
      <c r="A2647" s="438" t="s">
        <v>52873</v>
      </c>
      <c r="B2647" s="438" t="s">
        <v>58237</v>
      </c>
    </row>
    <row r="2648" spans="1:2">
      <c r="A2648" s="438" t="s">
        <v>52874</v>
      </c>
      <c r="B2648" s="438" t="s">
        <v>58238</v>
      </c>
    </row>
    <row r="2649" spans="1:2">
      <c r="A2649" s="438" t="s">
        <v>52875</v>
      </c>
      <c r="B2649" s="438" t="s">
        <v>58239</v>
      </c>
    </row>
    <row r="2650" spans="1:2">
      <c r="A2650" s="438" t="s">
        <v>52876</v>
      </c>
      <c r="B2650" s="438" t="s">
        <v>58240</v>
      </c>
    </row>
    <row r="2651" spans="1:2">
      <c r="A2651" s="438" t="s">
        <v>52877</v>
      </c>
      <c r="B2651" s="438" t="s">
        <v>58241</v>
      </c>
    </row>
    <row r="2652" spans="1:2">
      <c r="A2652" s="438" t="s">
        <v>52878</v>
      </c>
      <c r="B2652" s="438" t="s">
        <v>58242</v>
      </c>
    </row>
    <row r="2653" spans="1:2">
      <c r="A2653" s="438" t="s">
        <v>52879</v>
      </c>
      <c r="B2653" s="438" t="s">
        <v>58243</v>
      </c>
    </row>
    <row r="2654" spans="1:2">
      <c r="A2654" s="438" t="s">
        <v>52880</v>
      </c>
      <c r="B2654" s="438" t="s">
        <v>58244</v>
      </c>
    </row>
    <row r="2655" spans="1:2">
      <c r="A2655" s="438" t="s">
        <v>59816</v>
      </c>
      <c r="B2655" s="438" t="s">
        <v>59817</v>
      </c>
    </row>
    <row r="2656" spans="1:2">
      <c r="A2656" s="438" t="s">
        <v>52881</v>
      </c>
      <c r="B2656" s="438" t="s">
        <v>52882</v>
      </c>
    </row>
    <row r="2657" spans="1:2">
      <c r="A2657" s="438" t="s">
        <v>52883</v>
      </c>
      <c r="B2657" s="438" t="s">
        <v>52884</v>
      </c>
    </row>
    <row r="2658" spans="1:2">
      <c r="A2658" s="438" t="s">
        <v>52885</v>
      </c>
      <c r="B2658" s="438" t="s">
        <v>52886</v>
      </c>
    </row>
    <row r="2659" spans="1:2">
      <c r="A2659" s="438" t="s">
        <v>52887</v>
      </c>
      <c r="B2659" s="438" t="s">
        <v>52888</v>
      </c>
    </row>
    <row r="2660" spans="1:2">
      <c r="A2660" s="438" t="s">
        <v>52889</v>
      </c>
      <c r="B2660" s="438" t="s">
        <v>52890</v>
      </c>
    </row>
    <row r="2661" spans="1:2">
      <c r="A2661" s="438" t="s">
        <v>52891</v>
      </c>
      <c r="B2661" s="438" t="s">
        <v>52892</v>
      </c>
    </row>
    <row r="2662" spans="1:2">
      <c r="A2662" s="438" t="s">
        <v>52893</v>
      </c>
      <c r="B2662" s="438" t="s">
        <v>52894</v>
      </c>
    </row>
    <row r="2663" spans="1:2">
      <c r="A2663" s="438" t="s">
        <v>52895</v>
      </c>
      <c r="B2663" s="438" t="s">
        <v>52896</v>
      </c>
    </row>
    <row r="2664" spans="1:2">
      <c r="A2664" s="438" t="s">
        <v>52897</v>
      </c>
      <c r="B2664" s="438" t="s">
        <v>52898</v>
      </c>
    </row>
    <row r="2665" spans="1:2">
      <c r="A2665" s="438" t="s">
        <v>52899</v>
      </c>
      <c r="B2665" s="438" t="s">
        <v>52900</v>
      </c>
    </row>
    <row r="2666" spans="1:2">
      <c r="A2666" s="438" t="s">
        <v>52901</v>
      </c>
      <c r="B2666" s="438" t="s">
        <v>52902</v>
      </c>
    </row>
    <row r="2667" spans="1:2">
      <c r="A2667" s="438" t="s">
        <v>52903</v>
      </c>
      <c r="B2667" s="438" t="s">
        <v>52904</v>
      </c>
    </row>
    <row r="2668" spans="1:2">
      <c r="A2668" s="438" t="s">
        <v>52905</v>
      </c>
      <c r="B2668" s="438" t="s">
        <v>58245</v>
      </c>
    </row>
    <row r="2669" spans="1:2">
      <c r="A2669" s="438" t="s">
        <v>52906</v>
      </c>
      <c r="B2669" s="438" t="s">
        <v>52907</v>
      </c>
    </row>
    <row r="2670" spans="1:2">
      <c r="A2670" s="438" t="s">
        <v>52908</v>
      </c>
      <c r="B2670" s="438" t="s">
        <v>52909</v>
      </c>
    </row>
    <row r="2671" spans="1:2">
      <c r="A2671" s="438" t="s">
        <v>52910</v>
      </c>
      <c r="B2671" s="438" t="s">
        <v>52911</v>
      </c>
    </row>
    <row r="2672" spans="1:2">
      <c r="A2672" s="438" t="s">
        <v>52912</v>
      </c>
      <c r="B2672" s="438" t="s">
        <v>52913</v>
      </c>
    </row>
    <row r="2673" spans="1:2">
      <c r="A2673" s="438" t="s">
        <v>52914</v>
      </c>
      <c r="B2673" s="438" t="s">
        <v>52915</v>
      </c>
    </row>
    <row r="2674" spans="1:2">
      <c r="A2674" s="438" t="s">
        <v>52916</v>
      </c>
      <c r="B2674" s="438" t="s">
        <v>52917</v>
      </c>
    </row>
    <row r="2675" spans="1:2">
      <c r="A2675" s="438" t="s">
        <v>52918</v>
      </c>
      <c r="B2675" s="438" t="s">
        <v>52919</v>
      </c>
    </row>
    <row r="2676" spans="1:2">
      <c r="A2676" s="438" t="s">
        <v>52920</v>
      </c>
      <c r="B2676" s="438" t="s">
        <v>52921</v>
      </c>
    </row>
    <row r="2677" spans="1:2">
      <c r="A2677" s="438" t="s">
        <v>52922</v>
      </c>
      <c r="B2677" s="438" t="s">
        <v>52923</v>
      </c>
    </row>
    <row r="2678" spans="1:2">
      <c r="A2678" s="438" t="s">
        <v>52924</v>
      </c>
      <c r="B2678" s="438" t="s">
        <v>52925</v>
      </c>
    </row>
    <row r="2679" spans="1:2">
      <c r="A2679" s="438" t="s">
        <v>52926</v>
      </c>
      <c r="B2679" s="438" t="s">
        <v>52927</v>
      </c>
    </row>
    <row r="2680" spans="1:2">
      <c r="A2680" s="438" t="s">
        <v>52928</v>
      </c>
      <c r="B2680" s="438" t="s">
        <v>52929</v>
      </c>
    </row>
    <row r="2681" spans="1:2">
      <c r="A2681" s="438" t="s">
        <v>52930</v>
      </c>
      <c r="B2681" s="438" t="s">
        <v>52931</v>
      </c>
    </row>
    <row r="2682" spans="1:2">
      <c r="A2682" s="438" t="s">
        <v>52932</v>
      </c>
      <c r="B2682" s="438" t="s">
        <v>52933</v>
      </c>
    </row>
    <row r="2683" spans="1:2">
      <c r="A2683" s="438" t="s">
        <v>52934</v>
      </c>
      <c r="B2683" s="438" t="s">
        <v>58246</v>
      </c>
    </row>
    <row r="2684" spans="1:2">
      <c r="A2684" s="438" t="s">
        <v>52935</v>
      </c>
      <c r="B2684" s="438" t="s">
        <v>58247</v>
      </c>
    </row>
    <row r="2685" spans="1:2">
      <c r="A2685" s="438" t="s">
        <v>52936</v>
      </c>
      <c r="B2685" s="438" t="s">
        <v>58248</v>
      </c>
    </row>
    <row r="2686" spans="1:2">
      <c r="A2686" s="438" t="s">
        <v>52937</v>
      </c>
      <c r="B2686" s="438" t="s">
        <v>52938</v>
      </c>
    </row>
    <row r="2687" spans="1:2">
      <c r="A2687" s="438" t="s">
        <v>52939</v>
      </c>
      <c r="B2687" s="438" t="s">
        <v>52940</v>
      </c>
    </row>
    <row r="2688" spans="1:2">
      <c r="A2688" s="438" t="s">
        <v>52941</v>
      </c>
      <c r="B2688" s="438" t="s">
        <v>58249</v>
      </c>
    </row>
    <row r="2689" spans="1:2">
      <c r="A2689" s="438" t="s">
        <v>52942</v>
      </c>
      <c r="B2689" s="438" t="s">
        <v>58250</v>
      </c>
    </row>
    <row r="2690" spans="1:2">
      <c r="A2690" s="438" t="s">
        <v>52943</v>
      </c>
      <c r="B2690" s="438" t="s">
        <v>58251</v>
      </c>
    </row>
    <row r="2691" spans="1:2">
      <c r="A2691" s="438" t="s">
        <v>52944</v>
      </c>
      <c r="B2691" s="438" t="s">
        <v>58252</v>
      </c>
    </row>
    <row r="2692" spans="1:2">
      <c r="A2692" s="438" t="s">
        <v>52945</v>
      </c>
      <c r="B2692" s="438" t="s">
        <v>58253</v>
      </c>
    </row>
    <row r="2693" spans="1:2">
      <c r="A2693" s="438" t="s">
        <v>52946</v>
      </c>
      <c r="B2693" s="438" t="s">
        <v>58254</v>
      </c>
    </row>
    <row r="2694" spans="1:2">
      <c r="A2694" s="438" t="s">
        <v>52947</v>
      </c>
      <c r="B2694" s="438" t="s">
        <v>58255</v>
      </c>
    </row>
    <row r="2695" spans="1:2">
      <c r="A2695" s="438" t="s">
        <v>52948</v>
      </c>
      <c r="B2695" s="438" t="s">
        <v>58256</v>
      </c>
    </row>
    <row r="2696" spans="1:2">
      <c r="A2696" s="438" t="s">
        <v>52949</v>
      </c>
      <c r="B2696" s="438" t="s">
        <v>58257</v>
      </c>
    </row>
    <row r="2697" spans="1:2">
      <c r="A2697" s="438" t="s">
        <v>52950</v>
      </c>
      <c r="B2697" s="438" t="s">
        <v>58258</v>
      </c>
    </row>
    <row r="2698" spans="1:2">
      <c r="A2698" s="438" t="s">
        <v>52951</v>
      </c>
      <c r="B2698" s="438" t="s">
        <v>58259</v>
      </c>
    </row>
    <row r="2699" spans="1:2">
      <c r="A2699" s="438" t="s">
        <v>52952</v>
      </c>
      <c r="B2699" s="438" t="s">
        <v>58260</v>
      </c>
    </row>
    <row r="2700" spans="1:2">
      <c r="A2700" s="438" t="s">
        <v>52953</v>
      </c>
      <c r="B2700" s="438" t="s">
        <v>58261</v>
      </c>
    </row>
    <row r="2701" spans="1:2">
      <c r="A2701" s="438" t="s">
        <v>52954</v>
      </c>
      <c r="B2701" s="438" t="s">
        <v>58262</v>
      </c>
    </row>
    <row r="2702" spans="1:2">
      <c r="A2702" s="438" t="s">
        <v>52955</v>
      </c>
      <c r="B2702" s="438" t="s">
        <v>58263</v>
      </c>
    </row>
    <row r="2703" spans="1:2">
      <c r="A2703" s="438" t="s">
        <v>52956</v>
      </c>
      <c r="B2703" s="438" t="s">
        <v>58264</v>
      </c>
    </row>
    <row r="2704" spans="1:2">
      <c r="A2704" s="438" t="s">
        <v>52957</v>
      </c>
      <c r="B2704" s="438" t="s">
        <v>58265</v>
      </c>
    </row>
    <row r="2705" spans="1:2">
      <c r="A2705" s="438" t="s">
        <v>52958</v>
      </c>
      <c r="B2705" s="438" t="s">
        <v>58266</v>
      </c>
    </row>
    <row r="2706" spans="1:2">
      <c r="A2706" s="438" t="s">
        <v>52959</v>
      </c>
      <c r="B2706" s="438" t="s">
        <v>58267</v>
      </c>
    </row>
    <row r="2707" spans="1:2">
      <c r="A2707" s="438" t="s">
        <v>52960</v>
      </c>
      <c r="B2707" s="438" t="s">
        <v>58268</v>
      </c>
    </row>
    <row r="2708" spans="1:2">
      <c r="A2708" s="438" t="s">
        <v>52961</v>
      </c>
      <c r="B2708" s="438" t="s">
        <v>58269</v>
      </c>
    </row>
    <row r="2709" spans="1:2">
      <c r="A2709" s="438" t="s">
        <v>52962</v>
      </c>
      <c r="B2709" s="438" t="s">
        <v>58270</v>
      </c>
    </row>
    <row r="2710" spans="1:2">
      <c r="A2710" s="438" t="s">
        <v>59818</v>
      </c>
      <c r="B2710" s="438" t="s">
        <v>59819</v>
      </c>
    </row>
    <row r="2711" spans="1:2">
      <c r="A2711" s="438" t="s">
        <v>52963</v>
      </c>
      <c r="B2711" s="438" t="s">
        <v>52964</v>
      </c>
    </row>
    <row r="2712" spans="1:2">
      <c r="A2712" s="438" t="s">
        <v>52965</v>
      </c>
      <c r="B2712" s="438" t="s">
        <v>52966</v>
      </c>
    </row>
    <row r="2713" spans="1:2">
      <c r="A2713" s="438" t="s">
        <v>52967</v>
      </c>
      <c r="B2713" s="438" t="s">
        <v>52968</v>
      </c>
    </row>
    <row r="2714" spans="1:2">
      <c r="A2714" s="438" t="s">
        <v>52969</v>
      </c>
      <c r="B2714" s="438" t="s">
        <v>52970</v>
      </c>
    </row>
    <row r="2715" spans="1:2">
      <c r="A2715" s="438" t="s">
        <v>52971</v>
      </c>
      <c r="B2715" s="438" t="s">
        <v>52972</v>
      </c>
    </row>
    <row r="2716" spans="1:2">
      <c r="A2716" s="438" t="s">
        <v>52973</v>
      </c>
      <c r="B2716" s="438" t="s">
        <v>52974</v>
      </c>
    </row>
    <row r="2717" spans="1:2">
      <c r="A2717" s="438" t="s">
        <v>52975</v>
      </c>
      <c r="B2717" s="438" t="s">
        <v>52976</v>
      </c>
    </row>
    <row r="2718" spans="1:2">
      <c r="A2718" s="438" t="s">
        <v>52977</v>
      </c>
      <c r="B2718" s="438" t="s">
        <v>52978</v>
      </c>
    </row>
    <row r="2719" spans="1:2">
      <c r="A2719" s="438" t="s">
        <v>52979</v>
      </c>
      <c r="B2719" s="438" t="s">
        <v>52980</v>
      </c>
    </row>
    <row r="2720" spans="1:2">
      <c r="A2720" s="438" t="s">
        <v>52981</v>
      </c>
      <c r="B2720" s="438" t="s">
        <v>52982</v>
      </c>
    </row>
    <row r="2721" spans="1:2">
      <c r="A2721" s="438" t="s">
        <v>52983</v>
      </c>
      <c r="B2721" s="438" t="s">
        <v>52984</v>
      </c>
    </row>
    <row r="2722" spans="1:2">
      <c r="A2722" s="438" t="s">
        <v>52985</v>
      </c>
      <c r="B2722" s="438" t="s">
        <v>52986</v>
      </c>
    </row>
    <row r="2723" spans="1:2">
      <c r="A2723" s="438" t="s">
        <v>52987</v>
      </c>
      <c r="B2723" s="438" t="s">
        <v>52988</v>
      </c>
    </row>
    <row r="2724" spans="1:2">
      <c r="A2724" s="438" t="s">
        <v>52989</v>
      </c>
      <c r="B2724" s="438" t="s">
        <v>52990</v>
      </c>
    </row>
    <row r="2725" spans="1:2">
      <c r="A2725" s="438" t="s">
        <v>52991</v>
      </c>
      <c r="B2725" s="438" t="s">
        <v>52992</v>
      </c>
    </row>
    <row r="2726" spans="1:2">
      <c r="A2726" s="438" t="s">
        <v>52993</v>
      </c>
      <c r="B2726" s="438" t="s">
        <v>58271</v>
      </c>
    </row>
    <row r="2727" spans="1:2">
      <c r="A2727" s="438" t="s">
        <v>52994</v>
      </c>
      <c r="B2727" s="438" t="s">
        <v>52995</v>
      </c>
    </row>
    <row r="2728" spans="1:2">
      <c r="A2728" s="438" t="s">
        <v>52996</v>
      </c>
      <c r="B2728" s="438" t="s">
        <v>52997</v>
      </c>
    </row>
    <row r="2729" spans="1:2">
      <c r="A2729" s="438" t="s">
        <v>52998</v>
      </c>
      <c r="B2729" s="438" t="s">
        <v>52999</v>
      </c>
    </row>
    <row r="2730" spans="1:2">
      <c r="A2730" s="438" t="s">
        <v>53000</v>
      </c>
      <c r="B2730" s="438" t="s">
        <v>53001</v>
      </c>
    </row>
    <row r="2731" spans="1:2">
      <c r="A2731" s="438" t="s">
        <v>53002</v>
      </c>
      <c r="B2731" s="438" t="s">
        <v>53003</v>
      </c>
    </row>
    <row r="2732" spans="1:2">
      <c r="A2732" s="438" t="s">
        <v>53004</v>
      </c>
      <c r="B2732" s="438" t="s">
        <v>53005</v>
      </c>
    </row>
    <row r="2733" spans="1:2">
      <c r="A2733" s="438" t="s">
        <v>53006</v>
      </c>
      <c r="B2733" s="438" t="s">
        <v>53007</v>
      </c>
    </row>
    <row r="2734" spans="1:2">
      <c r="A2734" s="438" t="s">
        <v>53008</v>
      </c>
      <c r="B2734" s="438" t="s">
        <v>53009</v>
      </c>
    </row>
    <row r="2735" spans="1:2">
      <c r="A2735" s="438" t="s">
        <v>53010</v>
      </c>
      <c r="B2735" s="438" t="s">
        <v>53011</v>
      </c>
    </row>
    <row r="2736" spans="1:2">
      <c r="A2736" s="438" t="s">
        <v>53012</v>
      </c>
      <c r="B2736" s="438" t="s">
        <v>53013</v>
      </c>
    </row>
    <row r="2737" spans="1:2">
      <c r="A2737" s="438" t="s">
        <v>53014</v>
      </c>
      <c r="B2737" s="438" t="s">
        <v>53015</v>
      </c>
    </row>
    <row r="2738" spans="1:2">
      <c r="A2738" s="438" t="s">
        <v>53016</v>
      </c>
      <c r="B2738" s="438" t="s">
        <v>53017</v>
      </c>
    </row>
    <row r="2739" spans="1:2">
      <c r="A2739" s="438" t="s">
        <v>53018</v>
      </c>
      <c r="B2739" s="438" t="s">
        <v>53019</v>
      </c>
    </row>
    <row r="2740" spans="1:2">
      <c r="A2740" s="438" t="s">
        <v>53020</v>
      </c>
      <c r="B2740" s="438" t="s">
        <v>53021</v>
      </c>
    </row>
    <row r="2741" spans="1:2">
      <c r="A2741" s="438" t="s">
        <v>53022</v>
      </c>
      <c r="B2741" s="438" t="s">
        <v>53023</v>
      </c>
    </row>
    <row r="2742" spans="1:2">
      <c r="A2742" s="438" t="s">
        <v>53024</v>
      </c>
      <c r="B2742" s="438" t="s">
        <v>53025</v>
      </c>
    </row>
    <row r="2743" spans="1:2">
      <c r="A2743" s="438" t="s">
        <v>53026</v>
      </c>
      <c r="B2743" s="438" t="s">
        <v>53027</v>
      </c>
    </row>
    <row r="2744" spans="1:2">
      <c r="A2744" s="438" t="s">
        <v>53028</v>
      </c>
      <c r="B2744" s="438" t="s">
        <v>58272</v>
      </c>
    </row>
    <row r="2745" spans="1:2">
      <c r="A2745" s="438" t="s">
        <v>53029</v>
      </c>
      <c r="B2745" s="438" t="s">
        <v>58273</v>
      </c>
    </row>
    <row r="2746" spans="1:2">
      <c r="A2746" s="438" t="s">
        <v>53030</v>
      </c>
      <c r="B2746" s="438" t="s">
        <v>58274</v>
      </c>
    </row>
    <row r="2747" spans="1:2">
      <c r="A2747" s="438" t="s">
        <v>53031</v>
      </c>
      <c r="B2747" s="438" t="s">
        <v>53032</v>
      </c>
    </row>
    <row r="2748" spans="1:2">
      <c r="A2748" s="438" t="s">
        <v>53033</v>
      </c>
      <c r="B2748" s="438" t="s">
        <v>53034</v>
      </c>
    </row>
    <row r="2749" spans="1:2">
      <c r="A2749" s="438" t="s">
        <v>53035</v>
      </c>
      <c r="B2749" s="438" t="s">
        <v>58275</v>
      </c>
    </row>
    <row r="2750" spans="1:2">
      <c r="A2750" s="438" t="s">
        <v>53036</v>
      </c>
      <c r="B2750" s="438" t="s">
        <v>58276</v>
      </c>
    </row>
    <row r="2751" spans="1:2">
      <c r="A2751" s="438" t="s">
        <v>53037</v>
      </c>
      <c r="B2751" s="438" t="s">
        <v>58277</v>
      </c>
    </row>
    <row r="2752" spans="1:2">
      <c r="A2752" s="438" t="s">
        <v>53038</v>
      </c>
      <c r="B2752" s="438" t="s">
        <v>58278</v>
      </c>
    </row>
    <row r="2753" spans="1:2">
      <c r="A2753" s="438" t="s">
        <v>53039</v>
      </c>
      <c r="B2753" s="438" t="s">
        <v>58279</v>
      </c>
    </row>
    <row r="2754" spans="1:2">
      <c r="A2754" s="438" t="s">
        <v>53040</v>
      </c>
      <c r="B2754" s="438" t="s">
        <v>58280</v>
      </c>
    </row>
    <row r="2755" spans="1:2">
      <c r="A2755" s="438" t="s">
        <v>53041</v>
      </c>
      <c r="B2755" s="438" t="s">
        <v>58281</v>
      </c>
    </row>
    <row r="2756" spans="1:2">
      <c r="A2756" s="438" t="s">
        <v>53042</v>
      </c>
      <c r="B2756" s="438" t="s">
        <v>58282</v>
      </c>
    </row>
    <row r="2757" spans="1:2">
      <c r="A2757" s="438" t="s">
        <v>53043</v>
      </c>
      <c r="B2757" s="438" t="s">
        <v>58283</v>
      </c>
    </row>
    <row r="2758" spans="1:2">
      <c r="A2758" s="438" t="s">
        <v>53044</v>
      </c>
      <c r="B2758" s="438" t="s">
        <v>58284</v>
      </c>
    </row>
    <row r="2759" spans="1:2">
      <c r="A2759" s="438" t="s">
        <v>53045</v>
      </c>
      <c r="B2759" s="438" t="s">
        <v>58285</v>
      </c>
    </row>
    <row r="2760" spans="1:2">
      <c r="A2760" s="438" t="s">
        <v>53046</v>
      </c>
      <c r="B2760" s="438" t="s">
        <v>58286</v>
      </c>
    </row>
    <row r="2761" spans="1:2">
      <c r="A2761" s="438" t="s">
        <v>53047</v>
      </c>
      <c r="B2761" s="438" t="s">
        <v>58287</v>
      </c>
    </row>
    <row r="2762" spans="1:2">
      <c r="A2762" s="438" t="s">
        <v>53048</v>
      </c>
      <c r="B2762" s="438" t="s">
        <v>58288</v>
      </c>
    </row>
    <row r="2763" spans="1:2">
      <c r="A2763" s="438" t="s">
        <v>53049</v>
      </c>
      <c r="B2763" s="438" t="s">
        <v>58289</v>
      </c>
    </row>
    <row r="2764" spans="1:2">
      <c r="A2764" s="438" t="s">
        <v>53050</v>
      </c>
      <c r="B2764" s="438" t="s">
        <v>58290</v>
      </c>
    </row>
    <row r="2765" spans="1:2">
      <c r="A2765" s="438" t="s">
        <v>53051</v>
      </c>
      <c r="B2765" s="438" t="s">
        <v>58291</v>
      </c>
    </row>
    <row r="2766" spans="1:2">
      <c r="A2766" s="438" t="s">
        <v>53052</v>
      </c>
      <c r="B2766" s="438" t="s">
        <v>58292</v>
      </c>
    </row>
    <row r="2767" spans="1:2">
      <c r="A2767" s="438" t="s">
        <v>53053</v>
      </c>
      <c r="B2767" s="438" t="s">
        <v>58293</v>
      </c>
    </row>
    <row r="2768" spans="1:2">
      <c r="A2768" s="438" t="s">
        <v>53054</v>
      </c>
      <c r="B2768" s="438" t="s">
        <v>58294</v>
      </c>
    </row>
    <row r="2769" spans="1:2">
      <c r="A2769" s="438" t="s">
        <v>53055</v>
      </c>
      <c r="B2769" s="438" t="s">
        <v>58295</v>
      </c>
    </row>
    <row r="2770" spans="1:2">
      <c r="A2770" s="438" t="s">
        <v>53056</v>
      </c>
      <c r="B2770" s="438" t="s">
        <v>58296</v>
      </c>
    </row>
    <row r="2771" spans="1:2">
      <c r="A2771" s="438" t="s">
        <v>59820</v>
      </c>
      <c r="B2771" s="438" t="s">
        <v>59821</v>
      </c>
    </row>
    <row r="2772" spans="1:2">
      <c r="A2772" s="438" t="s">
        <v>53057</v>
      </c>
      <c r="B2772" s="438" t="s">
        <v>53058</v>
      </c>
    </row>
    <row r="2773" spans="1:2">
      <c r="A2773" s="438" t="s">
        <v>53059</v>
      </c>
      <c r="B2773" s="438" t="s">
        <v>53060</v>
      </c>
    </row>
    <row r="2774" spans="1:2">
      <c r="A2774" s="438" t="s">
        <v>53061</v>
      </c>
      <c r="B2774" s="438" t="s">
        <v>53062</v>
      </c>
    </row>
    <row r="2775" spans="1:2">
      <c r="A2775" s="438" t="s">
        <v>53063</v>
      </c>
      <c r="B2775" s="438" t="s">
        <v>53064</v>
      </c>
    </row>
    <row r="2776" spans="1:2">
      <c r="A2776" s="438" t="s">
        <v>53065</v>
      </c>
      <c r="B2776" s="438" t="s">
        <v>53066</v>
      </c>
    </row>
    <row r="2777" spans="1:2">
      <c r="A2777" s="438" t="s">
        <v>53067</v>
      </c>
      <c r="B2777" s="438" t="s">
        <v>53068</v>
      </c>
    </row>
    <row r="2778" spans="1:2">
      <c r="A2778" s="438" t="s">
        <v>53069</v>
      </c>
      <c r="B2778" s="438" t="s">
        <v>53070</v>
      </c>
    </row>
    <row r="2779" spans="1:2">
      <c r="A2779" s="438" t="s">
        <v>53071</v>
      </c>
      <c r="B2779" s="438" t="s">
        <v>53072</v>
      </c>
    </row>
    <row r="2780" spans="1:2">
      <c r="A2780" s="438" t="s">
        <v>53073</v>
      </c>
      <c r="B2780" s="438" t="s">
        <v>53074</v>
      </c>
    </row>
    <row r="2781" spans="1:2">
      <c r="A2781" s="438" t="s">
        <v>53075</v>
      </c>
      <c r="B2781" s="438" t="s">
        <v>53076</v>
      </c>
    </row>
    <row r="2782" spans="1:2">
      <c r="A2782" s="438" t="s">
        <v>53077</v>
      </c>
      <c r="B2782" s="438" t="s">
        <v>53078</v>
      </c>
    </row>
    <row r="2783" spans="1:2">
      <c r="A2783" s="438" t="s">
        <v>53079</v>
      </c>
      <c r="B2783" s="438" t="s">
        <v>53080</v>
      </c>
    </row>
    <row r="2784" spans="1:2">
      <c r="A2784" s="438" t="s">
        <v>53081</v>
      </c>
      <c r="B2784" s="438" t="s">
        <v>53082</v>
      </c>
    </row>
    <row r="2785" spans="1:2">
      <c r="A2785" s="438" t="s">
        <v>53083</v>
      </c>
      <c r="B2785" s="438" t="s">
        <v>53084</v>
      </c>
    </row>
    <row r="2786" spans="1:2">
      <c r="A2786" s="438" t="s">
        <v>53085</v>
      </c>
      <c r="B2786" s="438" t="s">
        <v>53086</v>
      </c>
    </row>
    <row r="2787" spans="1:2">
      <c r="A2787" s="438" t="s">
        <v>53087</v>
      </c>
      <c r="B2787" s="438" t="s">
        <v>58297</v>
      </c>
    </row>
    <row r="2788" spans="1:2">
      <c r="A2788" s="438" t="s">
        <v>53088</v>
      </c>
      <c r="B2788" s="438" t="s">
        <v>53089</v>
      </c>
    </row>
    <row r="2789" spans="1:2">
      <c r="A2789" s="438" t="s">
        <v>53090</v>
      </c>
      <c r="B2789" s="438" t="s">
        <v>53091</v>
      </c>
    </row>
    <row r="2790" spans="1:2">
      <c r="A2790" s="438" t="s">
        <v>53092</v>
      </c>
      <c r="B2790" s="438" t="s">
        <v>53093</v>
      </c>
    </row>
    <row r="2791" spans="1:2">
      <c r="A2791" s="438" t="s">
        <v>53094</v>
      </c>
      <c r="B2791" s="438" t="s">
        <v>53095</v>
      </c>
    </row>
    <row r="2792" spans="1:2">
      <c r="A2792" s="438" t="s">
        <v>53096</v>
      </c>
      <c r="B2792" s="438" t="s">
        <v>53097</v>
      </c>
    </row>
    <row r="2793" spans="1:2">
      <c r="A2793" s="438" t="s">
        <v>53098</v>
      </c>
      <c r="B2793" s="438" t="s">
        <v>53099</v>
      </c>
    </row>
    <row r="2794" spans="1:2">
      <c r="A2794" s="438" t="s">
        <v>53100</v>
      </c>
      <c r="B2794" s="438" t="s">
        <v>53101</v>
      </c>
    </row>
    <row r="2795" spans="1:2">
      <c r="A2795" s="438" t="s">
        <v>53102</v>
      </c>
      <c r="B2795" s="438" t="s">
        <v>53103</v>
      </c>
    </row>
    <row r="2796" spans="1:2">
      <c r="A2796" s="438" t="s">
        <v>53104</v>
      </c>
      <c r="B2796" s="438" t="s">
        <v>53105</v>
      </c>
    </row>
    <row r="2797" spans="1:2">
      <c r="A2797" s="438" t="s">
        <v>53106</v>
      </c>
      <c r="B2797" s="438" t="s">
        <v>53107</v>
      </c>
    </row>
    <row r="2798" spans="1:2">
      <c r="A2798" s="438" t="s">
        <v>53108</v>
      </c>
      <c r="B2798" s="438" t="s">
        <v>53109</v>
      </c>
    </row>
    <row r="2799" spans="1:2">
      <c r="A2799" s="438" t="s">
        <v>53110</v>
      </c>
      <c r="B2799" s="438" t="s">
        <v>53111</v>
      </c>
    </row>
    <row r="2800" spans="1:2">
      <c r="A2800" s="438" t="s">
        <v>53112</v>
      </c>
      <c r="B2800" s="438" t="s">
        <v>53113</v>
      </c>
    </row>
    <row r="2801" spans="1:2">
      <c r="A2801" s="438" t="s">
        <v>53114</v>
      </c>
      <c r="B2801" s="438" t="s">
        <v>53115</v>
      </c>
    </row>
    <row r="2802" spans="1:2">
      <c r="A2802" s="438" t="s">
        <v>53116</v>
      </c>
      <c r="B2802" s="438" t="s">
        <v>53117</v>
      </c>
    </row>
    <row r="2803" spans="1:2">
      <c r="A2803" s="438" t="s">
        <v>53118</v>
      </c>
      <c r="B2803" s="438" t="s">
        <v>53119</v>
      </c>
    </row>
    <row r="2804" spans="1:2">
      <c r="A2804" s="438" t="s">
        <v>53120</v>
      </c>
      <c r="B2804" s="438" t="s">
        <v>53121</v>
      </c>
    </row>
    <row r="2805" spans="1:2">
      <c r="A2805" s="438" t="s">
        <v>53122</v>
      </c>
      <c r="B2805" s="438" t="s">
        <v>58298</v>
      </c>
    </row>
    <row r="2806" spans="1:2">
      <c r="A2806" s="438" t="s">
        <v>53123</v>
      </c>
      <c r="B2806" s="438" t="s">
        <v>58299</v>
      </c>
    </row>
    <row r="2807" spans="1:2">
      <c r="A2807" s="438" t="s">
        <v>53124</v>
      </c>
      <c r="B2807" s="438" t="s">
        <v>58300</v>
      </c>
    </row>
    <row r="2808" spans="1:2">
      <c r="A2808" s="438" t="s">
        <v>53125</v>
      </c>
      <c r="B2808" s="438" t="s">
        <v>53126</v>
      </c>
    </row>
    <row r="2809" spans="1:2">
      <c r="A2809" s="438" t="s">
        <v>53127</v>
      </c>
      <c r="B2809" s="438" t="s">
        <v>53128</v>
      </c>
    </row>
    <row r="2810" spans="1:2">
      <c r="A2810" s="438" t="s">
        <v>53129</v>
      </c>
      <c r="B2810" s="438" t="s">
        <v>58301</v>
      </c>
    </row>
    <row r="2811" spans="1:2">
      <c r="A2811" s="438" t="s">
        <v>53130</v>
      </c>
      <c r="B2811" s="438" t="s">
        <v>58302</v>
      </c>
    </row>
    <row r="2812" spans="1:2">
      <c r="A2812" s="438" t="s">
        <v>53131</v>
      </c>
      <c r="B2812" s="438" t="s">
        <v>58303</v>
      </c>
    </row>
    <row r="2813" spans="1:2">
      <c r="A2813" s="438" t="s">
        <v>53132</v>
      </c>
      <c r="B2813" s="438" t="s">
        <v>58304</v>
      </c>
    </row>
    <row r="2814" spans="1:2">
      <c r="A2814" s="438" t="s">
        <v>53133</v>
      </c>
      <c r="B2814" s="438" t="s">
        <v>58305</v>
      </c>
    </row>
    <row r="2815" spans="1:2">
      <c r="A2815" s="438" t="s">
        <v>53134</v>
      </c>
      <c r="B2815" s="438" t="s">
        <v>58306</v>
      </c>
    </row>
    <row r="2816" spans="1:2">
      <c r="A2816" s="438" t="s">
        <v>53135</v>
      </c>
      <c r="B2816" s="438" t="s">
        <v>58307</v>
      </c>
    </row>
    <row r="2817" spans="1:2">
      <c r="A2817" s="438" t="s">
        <v>53136</v>
      </c>
      <c r="B2817" s="438" t="s">
        <v>58308</v>
      </c>
    </row>
    <row r="2818" spans="1:2">
      <c r="A2818" s="438" t="s">
        <v>53137</v>
      </c>
      <c r="B2818" s="438" t="s">
        <v>58309</v>
      </c>
    </row>
    <row r="2819" spans="1:2">
      <c r="A2819" s="438" t="s">
        <v>53138</v>
      </c>
      <c r="B2819" s="438" t="s">
        <v>58310</v>
      </c>
    </row>
    <row r="2820" spans="1:2">
      <c r="A2820" s="438" t="s">
        <v>53139</v>
      </c>
      <c r="B2820" s="438" t="s">
        <v>58311</v>
      </c>
    </row>
    <row r="2821" spans="1:2">
      <c r="A2821" s="438" t="s">
        <v>53140</v>
      </c>
      <c r="B2821" s="438" t="s">
        <v>58312</v>
      </c>
    </row>
    <row r="2822" spans="1:2">
      <c r="A2822" s="438" t="s">
        <v>53141</v>
      </c>
      <c r="B2822" s="438" t="s">
        <v>58313</v>
      </c>
    </row>
    <row r="2823" spans="1:2">
      <c r="A2823" s="438" t="s">
        <v>53142</v>
      </c>
      <c r="B2823" s="438" t="s">
        <v>58314</v>
      </c>
    </row>
    <row r="2824" spans="1:2">
      <c r="A2824" s="438" t="s">
        <v>53143</v>
      </c>
      <c r="B2824" s="438" t="s">
        <v>58315</v>
      </c>
    </row>
    <row r="2825" spans="1:2">
      <c r="A2825" s="438" t="s">
        <v>53144</v>
      </c>
      <c r="B2825" s="438" t="s">
        <v>58316</v>
      </c>
    </row>
    <row r="2826" spans="1:2">
      <c r="A2826" s="438" t="s">
        <v>53145</v>
      </c>
      <c r="B2826" s="438" t="s">
        <v>58317</v>
      </c>
    </row>
    <row r="2827" spans="1:2">
      <c r="A2827" s="438" t="s">
        <v>53146</v>
      </c>
      <c r="B2827" s="438" t="s">
        <v>58318</v>
      </c>
    </row>
    <row r="2828" spans="1:2">
      <c r="A2828" s="438" t="s">
        <v>53147</v>
      </c>
      <c r="B2828" s="438" t="s">
        <v>58319</v>
      </c>
    </row>
    <row r="2829" spans="1:2">
      <c r="A2829" s="438" t="s">
        <v>53148</v>
      </c>
      <c r="B2829" s="438" t="s">
        <v>58320</v>
      </c>
    </row>
    <row r="2830" spans="1:2">
      <c r="A2830" s="438" t="s">
        <v>53149</v>
      </c>
      <c r="B2830" s="438" t="s">
        <v>58321</v>
      </c>
    </row>
    <row r="2831" spans="1:2">
      <c r="A2831" s="438" t="s">
        <v>53150</v>
      </c>
      <c r="B2831" s="438" t="s">
        <v>58322</v>
      </c>
    </row>
    <row r="2832" spans="1:2">
      <c r="A2832" s="438" t="s">
        <v>59822</v>
      </c>
      <c r="B2832" s="438" t="s">
        <v>59823</v>
      </c>
    </row>
    <row r="2833" spans="1:2">
      <c r="A2833" s="438" t="s">
        <v>53151</v>
      </c>
      <c r="B2833" s="438" t="s">
        <v>53152</v>
      </c>
    </row>
    <row r="2834" spans="1:2">
      <c r="A2834" s="438" t="s">
        <v>53153</v>
      </c>
      <c r="B2834" s="438" t="s">
        <v>53154</v>
      </c>
    </row>
    <row r="2835" spans="1:2">
      <c r="A2835" s="438" t="s">
        <v>53155</v>
      </c>
      <c r="B2835" s="438" t="s">
        <v>53156</v>
      </c>
    </row>
    <row r="2836" spans="1:2">
      <c r="A2836" s="438" t="s">
        <v>53157</v>
      </c>
      <c r="B2836" s="438" t="s">
        <v>53158</v>
      </c>
    </row>
    <row r="2837" spans="1:2">
      <c r="A2837" s="438" t="s">
        <v>53159</v>
      </c>
      <c r="B2837" s="438" t="s">
        <v>53160</v>
      </c>
    </row>
    <row r="2838" spans="1:2">
      <c r="A2838" s="438" t="s">
        <v>53161</v>
      </c>
      <c r="B2838" s="438" t="s">
        <v>53162</v>
      </c>
    </row>
    <row r="2839" spans="1:2">
      <c r="A2839" s="438" t="s">
        <v>53163</v>
      </c>
      <c r="B2839" s="438" t="s">
        <v>53164</v>
      </c>
    </row>
    <row r="2840" spans="1:2">
      <c r="A2840" s="438" t="s">
        <v>53165</v>
      </c>
      <c r="B2840" s="438" t="s">
        <v>53166</v>
      </c>
    </row>
    <row r="2841" spans="1:2">
      <c r="A2841" s="438" t="s">
        <v>53167</v>
      </c>
      <c r="B2841" s="438" t="s">
        <v>53168</v>
      </c>
    </row>
    <row r="2842" spans="1:2">
      <c r="A2842" s="438" t="s">
        <v>53169</v>
      </c>
      <c r="B2842" s="438" t="s">
        <v>53170</v>
      </c>
    </row>
    <row r="2843" spans="1:2">
      <c r="A2843" s="438" t="s">
        <v>53171</v>
      </c>
      <c r="B2843" s="438" t="s">
        <v>53172</v>
      </c>
    </row>
    <row r="2844" spans="1:2">
      <c r="A2844" s="438" t="s">
        <v>53173</v>
      </c>
      <c r="B2844" s="438" t="s">
        <v>58323</v>
      </c>
    </row>
    <row r="2845" spans="1:2">
      <c r="A2845" s="438" t="s">
        <v>53174</v>
      </c>
      <c r="B2845" s="438" t="s">
        <v>53175</v>
      </c>
    </row>
    <row r="2846" spans="1:2">
      <c r="A2846" s="438" t="s">
        <v>53176</v>
      </c>
      <c r="B2846" s="438" t="s">
        <v>53177</v>
      </c>
    </row>
    <row r="2847" spans="1:2">
      <c r="A2847" s="438" t="s">
        <v>53178</v>
      </c>
      <c r="B2847" s="438" t="s">
        <v>53179</v>
      </c>
    </row>
    <row r="2848" spans="1:2">
      <c r="A2848" s="438" t="s">
        <v>53180</v>
      </c>
      <c r="B2848" s="438" t="s">
        <v>53181</v>
      </c>
    </row>
    <row r="2849" spans="1:2">
      <c r="A2849" s="438" t="s">
        <v>53182</v>
      </c>
      <c r="B2849" s="438" t="s">
        <v>53183</v>
      </c>
    </row>
    <row r="2850" spans="1:2">
      <c r="A2850" s="438" t="s">
        <v>53184</v>
      </c>
      <c r="B2850" s="438" t="s">
        <v>53185</v>
      </c>
    </row>
    <row r="2851" spans="1:2">
      <c r="A2851" s="438" t="s">
        <v>53186</v>
      </c>
      <c r="B2851" s="438" t="s">
        <v>53187</v>
      </c>
    </row>
    <row r="2852" spans="1:2">
      <c r="A2852" s="438" t="s">
        <v>53188</v>
      </c>
      <c r="B2852" s="438" t="s">
        <v>53189</v>
      </c>
    </row>
    <row r="2853" spans="1:2">
      <c r="A2853" s="438" t="s">
        <v>53190</v>
      </c>
      <c r="B2853" s="438" t="s">
        <v>53191</v>
      </c>
    </row>
    <row r="2854" spans="1:2">
      <c r="A2854" s="438" t="s">
        <v>53192</v>
      </c>
      <c r="B2854" s="438" t="s">
        <v>53193</v>
      </c>
    </row>
    <row r="2855" spans="1:2">
      <c r="A2855" s="438" t="s">
        <v>53194</v>
      </c>
      <c r="B2855" s="438" t="s">
        <v>53195</v>
      </c>
    </row>
    <row r="2856" spans="1:2">
      <c r="A2856" s="438" t="s">
        <v>53196</v>
      </c>
      <c r="B2856" s="438" t="s">
        <v>53197</v>
      </c>
    </row>
    <row r="2857" spans="1:2">
      <c r="A2857" s="438" t="s">
        <v>53198</v>
      </c>
      <c r="B2857" s="438" t="s">
        <v>53199</v>
      </c>
    </row>
    <row r="2858" spans="1:2">
      <c r="A2858" s="438" t="s">
        <v>53200</v>
      </c>
      <c r="B2858" s="438" t="s">
        <v>58324</v>
      </c>
    </row>
    <row r="2859" spans="1:2">
      <c r="A2859" s="438" t="s">
        <v>53201</v>
      </c>
      <c r="B2859" s="438" t="s">
        <v>58325</v>
      </c>
    </row>
    <row r="2860" spans="1:2">
      <c r="A2860" s="438" t="s">
        <v>53202</v>
      </c>
      <c r="B2860" s="438" t="s">
        <v>58326</v>
      </c>
    </row>
    <row r="2861" spans="1:2">
      <c r="A2861" s="438" t="s">
        <v>53203</v>
      </c>
      <c r="B2861" s="438" t="s">
        <v>53204</v>
      </c>
    </row>
    <row r="2862" spans="1:2">
      <c r="A2862" s="438" t="s">
        <v>53205</v>
      </c>
      <c r="B2862" s="438" t="s">
        <v>53206</v>
      </c>
    </row>
    <row r="2863" spans="1:2">
      <c r="A2863" s="438" t="s">
        <v>53207</v>
      </c>
      <c r="B2863" s="438" t="s">
        <v>58327</v>
      </c>
    </row>
    <row r="2864" spans="1:2">
      <c r="A2864" s="438" t="s">
        <v>53208</v>
      </c>
      <c r="B2864" s="438" t="s">
        <v>58328</v>
      </c>
    </row>
    <row r="2865" spans="1:2">
      <c r="A2865" s="438" t="s">
        <v>53209</v>
      </c>
      <c r="B2865" s="438" t="s">
        <v>58329</v>
      </c>
    </row>
    <row r="2866" spans="1:2">
      <c r="A2866" s="438" t="s">
        <v>53210</v>
      </c>
      <c r="B2866" s="438" t="s">
        <v>58330</v>
      </c>
    </row>
    <row r="2867" spans="1:2">
      <c r="A2867" s="438" t="s">
        <v>53211</v>
      </c>
      <c r="B2867" s="438" t="s">
        <v>58331</v>
      </c>
    </row>
    <row r="2868" spans="1:2">
      <c r="A2868" s="438" t="s">
        <v>53212</v>
      </c>
      <c r="B2868" s="438" t="s">
        <v>58332</v>
      </c>
    </row>
    <row r="2869" spans="1:2">
      <c r="A2869" s="438" t="s">
        <v>53213</v>
      </c>
      <c r="B2869" s="438" t="s">
        <v>58333</v>
      </c>
    </row>
    <row r="2870" spans="1:2">
      <c r="A2870" s="438" t="s">
        <v>53214</v>
      </c>
      <c r="B2870" s="438" t="s">
        <v>58334</v>
      </c>
    </row>
    <row r="2871" spans="1:2">
      <c r="A2871" s="438" t="s">
        <v>53215</v>
      </c>
      <c r="B2871" s="438" t="s">
        <v>58335</v>
      </c>
    </row>
    <row r="2872" spans="1:2">
      <c r="A2872" s="438" t="s">
        <v>53216</v>
      </c>
      <c r="B2872" s="438" t="s">
        <v>58336</v>
      </c>
    </row>
    <row r="2873" spans="1:2">
      <c r="A2873" s="438" t="s">
        <v>53217</v>
      </c>
      <c r="B2873" s="438" t="s">
        <v>58337</v>
      </c>
    </row>
    <row r="2874" spans="1:2">
      <c r="A2874" s="438" t="s">
        <v>53218</v>
      </c>
      <c r="B2874" s="438" t="s">
        <v>58338</v>
      </c>
    </row>
    <row r="2875" spans="1:2">
      <c r="A2875" s="438" t="s">
        <v>53219</v>
      </c>
      <c r="B2875" s="438" t="s">
        <v>58339</v>
      </c>
    </row>
    <row r="2876" spans="1:2">
      <c r="A2876" s="438" t="s">
        <v>53220</v>
      </c>
      <c r="B2876" s="438" t="s">
        <v>58340</v>
      </c>
    </row>
    <row r="2877" spans="1:2">
      <c r="A2877" s="438" t="s">
        <v>53221</v>
      </c>
      <c r="B2877" s="438" t="s">
        <v>58341</v>
      </c>
    </row>
    <row r="2878" spans="1:2">
      <c r="A2878" s="438" t="s">
        <v>53222</v>
      </c>
      <c r="B2878" s="438" t="s">
        <v>58342</v>
      </c>
    </row>
    <row r="2879" spans="1:2">
      <c r="A2879" s="438" t="s">
        <v>53223</v>
      </c>
      <c r="B2879" s="438" t="s">
        <v>58343</v>
      </c>
    </row>
    <row r="2880" spans="1:2">
      <c r="A2880" s="438" t="s">
        <v>53224</v>
      </c>
      <c r="B2880" s="438" t="s">
        <v>58344</v>
      </c>
    </row>
    <row r="2881" spans="1:2">
      <c r="A2881" s="438" t="s">
        <v>53225</v>
      </c>
      <c r="B2881" s="438" t="s">
        <v>58345</v>
      </c>
    </row>
    <row r="2882" spans="1:2">
      <c r="A2882" s="438" t="s">
        <v>53226</v>
      </c>
      <c r="B2882" s="438" t="s">
        <v>58346</v>
      </c>
    </row>
    <row r="2883" spans="1:2">
      <c r="A2883" s="438" t="s">
        <v>53227</v>
      </c>
      <c r="B2883" s="438" t="s">
        <v>58347</v>
      </c>
    </row>
    <row r="2884" spans="1:2">
      <c r="A2884" s="438" t="s">
        <v>53228</v>
      </c>
      <c r="B2884" s="438" t="s">
        <v>58348</v>
      </c>
    </row>
    <row r="2885" spans="1:2">
      <c r="A2885" s="438" t="s">
        <v>59824</v>
      </c>
      <c r="B2885" s="438" t="s">
        <v>59825</v>
      </c>
    </row>
    <row r="2886" spans="1:2">
      <c r="A2886" s="438" t="s">
        <v>53229</v>
      </c>
      <c r="B2886" s="438" t="s">
        <v>53230</v>
      </c>
    </row>
    <row r="2887" spans="1:2">
      <c r="A2887" s="438" t="s">
        <v>53231</v>
      </c>
      <c r="B2887" s="438" t="s">
        <v>53232</v>
      </c>
    </row>
    <row r="2888" spans="1:2">
      <c r="A2888" s="438" t="s">
        <v>53233</v>
      </c>
      <c r="B2888" s="438" t="s">
        <v>53234</v>
      </c>
    </row>
    <row r="2889" spans="1:2">
      <c r="A2889" s="438" t="s">
        <v>53235</v>
      </c>
      <c r="B2889" s="438" t="s">
        <v>53236</v>
      </c>
    </row>
    <row r="2890" spans="1:2">
      <c r="A2890" s="438" t="s">
        <v>53237</v>
      </c>
      <c r="B2890" s="438" t="s">
        <v>53238</v>
      </c>
    </row>
    <row r="2891" spans="1:2">
      <c r="A2891" s="438" t="s">
        <v>53239</v>
      </c>
      <c r="B2891" s="438" t="s">
        <v>53240</v>
      </c>
    </row>
    <row r="2892" spans="1:2">
      <c r="A2892" s="438" t="s">
        <v>53241</v>
      </c>
      <c r="B2892" s="438" t="s">
        <v>53242</v>
      </c>
    </row>
    <row r="2893" spans="1:2">
      <c r="A2893" s="438" t="s">
        <v>53243</v>
      </c>
      <c r="B2893" s="438" t="s">
        <v>53244</v>
      </c>
    </row>
    <row r="2894" spans="1:2">
      <c r="A2894" s="438" t="s">
        <v>53245</v>
      </c>
      <c r="B2894" s="438" t="s">
        <v>53246</v>
      </c>
    </row>
    <row r="2895" spans="1:2">
      <c r="A2895" s="438" t="s">
        <v>53247</v>
      </c>
      <c r="B2895" s="438" t="s">
        <v>53248</v>
      </c>
    </row>
    <row r="2896" spans="1:2">
      <c r="A2896" s="438" t="s">
        <v>53249</v>
      </c>
      <c r="B2896" s="438" t="s">
        <v>53250</v>
      </c>
    </row>
    <row r="2897" spans="1:2">
      <c r="A2897" s="438" t="s">
        <v>53251</v>
      </c>
      <c r="B2897" s="438" t="s">
        <v>53252</v>
      </c>
    </row>
    <row r="2898" spans="1:2">
      <c r="A2898" s="438" t="s">
        <v>53253</v>
      </c>
      <c r="B2898" s="438" t="s">
        <v>53254</v>
      </c>
    </row>
    <row r="2899" spans="1:2">
      <c r="A2899" s="438" t="s">
        <v>53255</v>
      </c>
      <c r="B2899" s="438" t="s">
        <v>53256</v>
      </c>
    </row>
    <row r="2900" spans="1:2">
      <c r="A2900" s="438" t="s">
        <v>53257</v>
      </c>
      <c r="B2900" s="438" t="s">
        <v>53258</v>
      </c>
    </row>
    <row r="2901" spans="1:2">
      <c r="A2901" s="438" t="s">
        <v>53259</v>
      </c>
      <c r="B2901" s="438" t="s">
        <v>53260</v>
      </c>
    </row>
    <row r="2902" spans="1:2">
      <c r="A2902" s="438" t="s">
        <v>53261</v>
      </c>
      <c r="B2902" s="438" t="s">
        <v>53262</v>
      </c>
    </row>
    <row r="2903" spans="1:2">
      <c r="A2903" s="438" t="s">
        <v>53263</v>
      </c>
      <c r="B2903" s="438" t="s">
        <v>53264</v>
      </c>
    </row>
    <row r="2904" spans="1:2">
      <c r="A2904" s="438" t="s">
        <v>53265</v>
      </c>
      <c r="B2904" s="438" t="s">
        <v>58349</v>
      </c>
    </row>
    <row r="2905" spans="1:2">
      <c r="A2905" s="438" t="s">
        <v>53266</v>
      </c>
      <c r="B2905" s="438" t="s">
        <v>53267</v>
      </c>
    </row>
    <row r="2906" spans="1:2">
      <c r="A2906" s="438" t="s">
        <v>53268</v>
      </c>
      <c r="B2906" s="438" t="s">
        <v>53269</v>
      </c>
    </row>
    <row r="2907" spans="1:2">
      <c r="A2907" s="438" t="s">
        <v>53270</v>
      </c>
      <c r="B2907" s="438" t="s">
        <v>53271</v>
      </c>
    </row>
    <row r="2908" spans="1:2">
      <c r="A2908" s="438" t="s">
        <v>53272</v>
      </c>
      <c r="B2908" s="438" t="s">
        <v>53273</v>
      </c>
    </row>
    <row r="2909" spans="1:2">
      <c r="A2909" s="438" t="s">
        <v>53274</v>
      </c>
      <c r="B2909" s="438" t="s">
        <v>53275</v>
      </c>
    </row>
    <row r="2910" spans="1:2">
      <c r="A2910" s="438" t="s">
        <v>53276</v>
      </c>
      <c r="B2910" s="438" t="s">
        <v>53277</v>
      </c>
    </row>
    <row r="2911" spans="1:2">
      <c r="A2911" s="438" t="s">
        <v>53278</v>
      </c>
      <c r="B2911" s="438" t="s">
        <v>53279</v>
      </c>
    </row>
    <row r="2912" spans="1:2">
      <c r="A2912" s="438" t="s">
        <v>53280</v>
      </c>
      <c r="B2912" s="438" t="s">
        <v>53281</v>
      </c>
    </row>
    <row r="2913" spans="1:2">
      <c r="A2913" s="438" t="s">
        <v>53282</v>
      </c>
      <c r="B2913" s="438" t="s">
        <v>53283</v>
      </c>
    </row>
    <row r="2914" spans="1:2">
      <c r="A2914" s="438" t="s">
        <v>53284</v>
      </c>
      <c r="B2914" s="438" t="s">
        <v>53285</v>
      </c>
    </row>
    <row r="2915" spans="1:2">
      <c r="A2915" s="438" t="s">
        <v>53286</v>
      </c>
      <c r="B2915" s="438" t="s">
        <v>53287</v>
      </c>
    </row>
    <row r="2916" spans="1:2">
      <c r="A2916" s="438" t="s">
        <v>53288</v>
      </c>
      <c r="B2916" s="438" t="s">
        <v>53289</v>
      </c>
    </row>
    <row r="2917" spans="1:2">
      <c r="A2917" s="438" t="s">
        <v>53290</v>
      </c>
      <c r="B2917" s="438" t="s">
        <v>53291</v>
      </c>
    </row>
    <row r="2918" spans="1:2">
      <c r="A2918" s="438" t="s">
        <v>53292</v>
      </c>
      <c r="B2918" s="438" t="s">
        <v>53293</v>
      </c>
    </row>
    <row r="2919" spans="1:2">
      <c r="A2919" s="438" t="s">
        <v>53294</v>
      </c>
      <c r="B2919" s="438" t="s">
        <v>53295</v>
      </c>
    </row>
    <row r="2920" spans="1:2">
      <c r="A2920" s="438" t="s">
        <v>53296</v>
      </c>
      <c r="B2920" s="438" t="s">
        <v>53297</v>
      </c>
    </row>
    <row r="2921" spans="1:2">
      <c r="A2921" s="438" t="s">
        <v>53298</v>
      </c>
      <c r="B2921" s="438" t="s">
        <v>53299</v>
      </c>
    </row>
    <row r="2922" spans="1:2">
      <c r="A2922" s="438" t="s">
        <v>53300</v>
      </c>
      <c r="B2922" s="438" t="s">
        <v>53301</v>
      </c>
    </row>
    <row r="2923" spans="1:2">
      <c r="A2923" s="438" t="s">
        <v>53302</v>
      </c>
      <c r="B2923" s="438" t="s">
        <v>53303</v>
      </c>
    </row>
    <row r="2924" spans="1:2">
      <c r="A2924" s="438" t="s">
        <v>53304</v>
      </c>
      <c r="B2924" s="438" t="s">
        <v>53305</v>
      </c>
    </row>
    <row r="2925" spans="1:2">
      <c r="A2925" s="438" t="s">
        <v>53306</v>
      </c>
      <c r="B2925" s="438" t="s">
        <v>58350</v>
      </c>
    </row>
    <row r="2926" spans="1:2">
      <c r="A2926" s="438" t="s">
        <v>53307</v>
      </c>
      <c r="B2926" s="438" t="s">
        <v>58351</v>
      </c>
    </row>
    <row r="2927" spans="1:2">
      <c r="A2927" s="438" t="s">
        <v>53308</v>
      </c>
      <c r="B2927" s="438" t="s">
        <v>58352</v>
      </c>
    </row>
    <row r="2928" spans="1:2">
      <c r="A2928" s="438" t="s">
        <v>53309</v>
      </c>
      <c r="B2928" s="438" t="s">
        <v>53310</v>
      </c>
    </row>
    <row r="2929" spans="1:2">
      <c r="A2929" s="438" t="s">
        <v>53311</v>
      </c>
      <c r="B2929" s="438" t="s">
        <v>53312</v>
      </c>
    </row>
    <row r="2930" spans="1:2">
      <c r="A2930" s="438" t="s">
        <v>53313</v>
      </c>
      <c r="B2930" s="438" t="s">
        <v>58353</v>
      </c>
    </row>
    <row r="2931" spans="1:2">
      <c r="A2931" s="438" t="s">
        <v>53314</v>
      </c>
      <c r="B2931" s="438" t="s">
        <v>58354</v>
      </c>
    </row>
    <row r="2932" spans="1:2">
      <c r="A2932" s="438" t="s">
        <v>53315</v>
      </c>
      <c r="B2932" s="438" t="s">
        <v>58355</v>
      </c>
    </row>
    <row r="2933" spans="1:2">
      <c r="A2933" s="438" t="s">
        <v>53316</v>
      </c>
      <c r="B2933" s="438" t="s">
        <v>58356</v>
      </c>
    </row>
    <row r="2934" spans="1:2">
      <c r="A2934" s="438" t="s">
        <v>53317</v>
      </c>
      <c r="B2934" s="438" t="s">
        <v>58357</v>
      </c>
    </row>
    <row r="2935" spans="1:2">
      <c r="A2935" s="438" t="s">
        <v>53318</v>
      </c>
      <c r="B2935" s="438" t="s">
        <v>58358</v>
      </c>
    </row>
    <row r="2936" spans="1:2">
      <c r="A2936" s="438" t="s">
        <v>53319</v>
      </c>
      <c r="B2936" s="438" t="s">
        <v>58359</v>
      </c>
    </row>
    <row r="2937" spans="1:2">
      <c r="A2937" s="438" t="s">
        <v>53320</v>
      </c>
      <c r="B2937" s="438" t="s">
        <v>58360</v>
      </c>
    </row>
    <row r="2938" spans="1:2">
      <c r="A2938" s="438" t="s">
        <v>53321</v>
      </c>
      <c r="B2938" s="438" t="s">
        <v>58361</v>
      </c>
    </row>
    <row r="2939" spans="1:2">
      <c r="A2939" s="438" t="s">
        <v>53322</v>
      </c>
      <c r="B2939" s="438" t="s">
        <v>58362</v>
      </c>
    </row>
    <row r="2940" spans="1:2">
      <c r="A2940" s="438" t="s">
        <v>53323</v>
      </c>
      <c r="B2940" s="438" t="s">
        <v>58363</v>
      </c>
    </row>
    <row r="2941" spans="1:2">
      <c r="A2941" s="438" t="s">
        <v>53324</v>
      </c>
      <c r="B2941" s="438" t="s">
        <v>58364</v>
      </c>
    </row>
    <row r="2942" spans="1:2">
      <c r="A2942" s="438" t="s">
        <v>53325</v>
      </c>
      <c r="B2942" s="438" t="s">
        <v>58365</v>
      </c>
    </row>
    <row r="2943" spans="1:2">
      <c r="A2943" s="438" t="s">
        <v>53326</v>
      </c>
      <c r="B2943" s="438" t="s">
        <v>58366</v>
      </c>
    </row>
    <row r="2944" spans="1:2">
      <c r="A2944" s="438" t="s">
        <v>53327</v>
      </c>
      <c r="B2944" s="438" t="s">
        <v>58367</v>
      </c>
    </row>
    <row r="2945" spans="1:2">
      <c r="A2945" s="438" t="s">
        <v>53328</v>
      </c>
      <c r="B2945" s="438" t="s">
        <v>58368</v>
      </c>
    </row>
    <row r="2946" spans="1:2">
      <c r="A2946" s="438" t="s">
        <v>53329</v>
      </c>
      <c r="B2946" s="438" t="s">
        <v>58369</v>
      </c>
    </row>
    <row r="2947" spans="1:2">
      <c r="A2947" s="438" t="s">
        <v>53330</v>
      </c>
      <c r="B2947" s="438" t="s">
        <v>58370</v>
      </c>
    </row>
    <row r="2948" spans="1:2">
      <c r="A2948" s="438" t="s">
        <v>53331</v>
      </c>
      <c r="B2948" s="438" t="s">
        <v>58371</v>
      </c>
    </row>
    <row r="2949" spans="1:2">
      <c r="A2949" s="438" t="s">
        <v>53332</v>
      </c>
      <c r="B2949" s="438" t="s">
        <v>58372</v>
      </c>
    </row>
    <row r="2950" spans="1:2">
      <c r="A2950" s="438" t="s">
        <v>53333</v>
      </c>
      <c r="B2950" s="438" t="s">
        <v>58373</v>
      </c>
    </row>
    <row r="2951" spans="1:2">
      <c r="A2951" s="438" t="s">
        <v>53334</v>
      </c>
      <c r="B2951" s="438" t="s">
        <v>58374</v>
      </c>
    </row>
    <row r="2952" spans="1:2">
      <c r="A2952" s="438" t="s">
        <v>59826</v>
      </c>
      <c r="B2952" s="438" t="s">
        <v>59827</v>
      </c>
    </row>
    <row r="2953" spans="1:2">
      <c r="A2953" s="438" t="s">
        <v>53335</v>
      </c>
      <c r="B2953" s="438" t="s">
        <v>53336</v>
      </c>
    </row>
    <row r="2954" spans="1:2">
      <c r="A2954" s="438" t="s">
        <v>53337</v>
      </c>
      <c r="B2954" s="438" t="s">
        <v>53338</v>
      </c>
    </row>
    <row r="2955" spans="1:2">
      <c r="A2955" s="438" t="s">
        <v>53339</v>
      </c>
      <c r="B2955" s="438" t="s">
        <v>53340</v>
      </c>
    </row>
    <row r="2956" spans="1:2">
      <c r="A2956" s="438" t="s">
        <v>53341</v>
      </c>
      <c r="B2956" s="438" t="s">
        <v>53342</v>
      </c>
    </row>
    <row r="2957" spans="1:2">
      <c r="A2957" s="438" t="s">
        <v>53343</v>
      </c>
      <c r="B2957" s="438" t="s">
        <v>53344</v>
      </c>
    </row>
    <row r="2958" spans="1:2">
      <c r="A2958" s="438" t="s">
        <v>53345</v>
      </c>
      <c r="B2958" s="438" t="s">
        <v>53346</v>
      </c>
    </row>
    <row r="2959" spans="1:2">
      <c r="A2959" s="438" t="s">
        <v>53347</v>
      </c>
      <c r="B2959" s="438" t="s">
        <v>53348</v>
      </c>
    </row>
    <row r="2960" spans="1:2">
      <c r="A2960" s="438" t="s">
        <v>53349</v>
      </c>
      <c r="B2960" s="438" t="s">
        <v>53350</v>
      </c>
    </row>
    <row r="2961" spans="1:2">
      <c r="A2961" s="438" t="s">
        <v>53351</v>
      </c>
      <c r="B2961" s="438" t="s">
        <v>53352</v>
      </c>
    </row>
    <row r="2962" spans="1:2">
      <c r="A2962" s="438" t="s">
        <v>53353</v>
      </c>
      <c r="B2962" s="438" t="s">
        <v>53354</v>
      </c>
    </row>
    <row r="2963" spans="1:2">
      <c r="A2963" s="438" t="s">
        <v>53355</v>
      </c>
      <c r="B2963" s="438" t="s">
        <v>53356</v>
      </c>
    </row>
    <row r="2964" spans="1:2">
      <c r="A2964" s="438" t="s">
        <v>53357</v>
      </c>
      <c r="B2964" s="438" t="s">
        <v>53358</v>
      </c>
    </row>
    <row r="2965" spans="1:2">
      <c r="A2965" s="438" t="s">
        <v>53359</v>
      </c>
      <c r="B2965" s="438" t="s">
        <v>58375</v>
      </c>
    </row>
    <row r="2966" spans="1:2">
      <c r="A2966" s="438" t="s">
        <v>53360</v>
      </c>
      <c r="B2966" s="438" t="s">
        <v>53361</v>
      </c>
    </row>
    <row r="2967" spans="1:2">
      <c r="A2967" s="438" t="s">
        <v>53362</v>
      </c>
      <c r="B2967" s="438" t="s">
        <v>53363</v>
      </c>
    </row>
    <row r="2968" spans="1:2">
      <c r="A2968" s="438" t="s">
        <v>53364</v>
      </c>
      <c r="B2968" s="438" t="s">
        <v>53365</v>
      </c>
    </row>
    <row r="2969" spans="1:2">
      <c r="A2969" s="438" t="s">
        <v>53366</v>
      </c>
      <c r="B2969" s="438" t="s">
        <v>53367</v>
      </c>
    </row>
    <row r="2970" spans="1:2">
      <c r="A2970" s="438" t="s">
        <v>53368</v>
      </c>
      <c r="B2970" s="438" t="s">
        <v>53369</v>
      </c>
    </row>
    <row r="2971" spans="1:2">
      <c r="A2971" s="438" t="s">
        <v>53370</v>
      </c>
      <c r="B2971" s="438" t="s">
        <v>53371</v>
      </c>
    </row>
    <row r="2972" spans="1:2">
      <c r="A2972" s="438" t="s">
        <v>53372</v>
      </c>
      <c r="B2972" s="438" t="s">
        <v>53373</v>
      </c>
    </row>
    <row r="2973" spans="1:2">
      <c r="A2973" s="438" t="s">
        <v>53374</v>
      </c>
      <c r="B2973" s="438" t="s">
        <v>53375</v>
      </c>
    </row>
    <row r="2974" spans="1:2">
      <c r="A2974" s="438" t="s">
        <v>53376</v>
      </c>
      <c r="B2974" s="438" t="s">
        <v>53377</v>
      </c>
    </row>
    <row r="2975" spans="1:2">
      <c r="A2975" s="438" t="s">
        <v>53378</v>
      </c>
      <c r="B2975" s="438" t="s">
        <v>53379</v>
      </c>
    </row>
    <row r="2976" spans="1:2">
      <c r="A2976" s="438" t="s">
        <v>53380</v>
      </c>
      <c r="B2976" s="438" t="s">
        <v>53381</v>
      </c>
    </row>
    <row r="2977" spans="1:2">
      <c r="A2977" s="438" t="s">
        <v>53382</v>
      </c>
      <c r="B2977" s="438" t="s">
        <v>53383</v>
      </c>
    </row>
    <row r="2978" spans="1:2">
      <c r="A2978" s="438" t="s">
        <v>53384</v>
      </c>
      <c r="B2978" s="438" t="s">
        <v>53385</v>
      </c>
    </row>
    <row r="2979" spans="1:2">
      <c r="A2979" s="438" t="s">
        <v>53386</v>
      </c>
      <c r="B2979" s="438" t="s">
        <v>53387</v>
      </c>
    </row>
    <row r="2980" spans="1:2">
      <c r="A2980" s="438" t="s">
        <v>53388</v>
      </c>
      <c r="B2980" s="438" t="s">
        <v>58376</v>
      </c>
    </row>
    <row r="2981" spans="1:2">
      <c r="A2981" s="438" t="s">
        <v>53389</v>
      </c>
      <c r="B2981" s="438" t="s">
        <v>58377</v>
      </c>
    </row>
    <row r="2982" spans="1:2">
      <c r="A2982" s="438" t="s">
        <v>53390</v>
      </c>
      <c r="B2982" s="438" t="s">
        <v>58378</v>
      </c>
    </row>
    <row r="2983" spans="1:2">
      <c r="A2983" s="438" t="s">
        <v>53391</v>
      </c>
      <c r="B2983" s="438" t="s">
        <v>53392</v>
      </c>
    </row>
    <row r="2984" spans="1:2">
      <c r="A2984" s="438" t="s">
        <v>53393</v>
      </c>
      <c r="B2984" s="438" t="s">
        <v>53394</v>
      </c>
    </row>
    <row r="2985" spans="1:2">
      <c r="A2985" s="438" t="s">
        <v>53395</v>
      </c>
      <c r="B2985" s="438" t="s">
        <v>58379</v>
      </c>
    </row>
    <row r="2986" spans="1:2">
      <c r="A2986" s="438" t="s">
        <v>53396</v>
      </c>
      <c r="B2986" s="438" t="s">
        <v>58380</v>
      </c>
    </row>
    <row r="2987" spans="1:2">
      <c r="A2987" s="438" t="s">
        <v>53397</v>
      </c>
      <c r="B2987" s="438" t="s">
        <v>58381</v>
      </c>
    </row>
    <row r="2988" spans="1:2">
      <c r="A2988" s="438" t="s">
        <v>53398</v>
      </c>
      <c r="B2988" s="438" t="s">
        <v>58382</v>
      </c>
    </row>
    <row r="2989" spans="1:2">
      <c r="A2989" s="438" t="s">
        <v>53399</v>
      </c>
      <c r="B2989" s="438" t="s">
        <v>58383</v>
      </c>
    </row>
    <row r="2990" spans="1:2">
      <c r="A2990" s="438" t="s">
        <v>53400</v>
      </c>
      <c r="B2990" s="438" t="s">
        <v>58384</v>
      </c>
    </row>
    <row r="2991" spans="1:2">
      <c r="A2991" s="438" t="s">
        <v>53401</v>
      </c>
      <c r="B2991" s="438" t="s">
        <v>58385</v>
      </c>
    </row>
    <row r="2992" spans="1:2">
      <c r="A2992" s="438" t="s">
        <v>53402</v>
      </c>
      <c r="B2992" s="438" t="s">
        <v>58386</v>
      </c>
    </row>
    <row r="2993" spans="1:2">
      <c r="A2993" s="438" t="s">
        <v>53403</v>
      </c>
      <c r="B2993" s="438" t="s">
        <v>58387</v>
      </c>
    </row>
    <row r="2994" spans="1:2">
      <c r="A2994" s="438" t="s">
        <v>53404</v>
      </c>
      <c r="B2994" s="438" t="s">
        <v>58388</v>
      </c>
    </row>
    <row r="2995" spans="1:2">
      <c r="A2995" s="438" t="s">
        <v>53405</v>
      </c>
      <c r="B2995" s="438" t="s">
        <v>58389</v>
      </c>
    </row>
    <row r="2996" spans="1:2">
      <c r="A2996" s="438" t="s">
        <v>53406</v>
      </c>
      <c r="B2996" s="438" t="s">
        <v>58390</v>
      </c>
    </row>
    <row r="2997" spans="1:2">
      <c r="A2997" s="438" t="s">
        <v>53407</v>
      </c>
      <c r="B2997" s="438" t="s">
        <v>58391</v>
      </c>
    </row>
    <row r="2998" spans="1:2">
      <c r="A2998" s="438" t="s">
        <v>53408</v>
      </c>
      <c r="B2998" s="438" t="s">
        <v>58392</v>
      </c>
    </row>
    <row r="2999" spans="1:2">
      <c r="A2999" s="438" t="s">
        <v>53409</v>
      </c>
      <c r="B2999" s="438" t="s">
        <v>58393</v>
      </c>
    </row>
    <row r="3000" spans="1:2">
      <c r="A3000" s="438" t="s">
        <v>53410</v>
      </c>
      <c r="B3000" s="438" t="s">
        <v>58394</v>
      </c>
    </row>
    <row r="3001" spans="1:2">
      <c r="A3001" s="438" t="s">
        <v>53411</v>
      </c>
      <c r="B3001" s="438" t="s">
        <v>58395</v>
      </c>
    </row>
    <row r="3002" spans="1:2">
      <c r="A3002" s="438" t="s">
        <v>53412</v>
      </c>
      <c r="B3002" s="438" t="s">
        <v>58396</v>
      </c>
    </row>
    <row r="3003" spans="1:2">
      <c r="A3003" s="438" t="s">
        <v>53413</v>
      </c>
      <c r="B3003" s="438" t="s">
        <v>58397</v>
      </c>
    </row>
    <row r="3004" spans="1:2">
      <c r="A3004" s="438" t="s">
        <v>53414</v>
      </c>
      <c r="B3004" s="438" t="s">
        <v>58398</v>
      </c>
    </row>
    <row r="3005" spans="1:2">
      <c r="A3005" s="438" t="s">
        <v>53415</v>
      </c>
      <c r="B3005" s="438" t="s">
        <v>58399</v>
      </c>
    </row>
    <row r="3006" spans="1:2">
      <c r="A3006" s="438" t="s">
        <v>53416</v>
      </c>
      <c r="B3006" s="438" t="s">
        <v>58400</v>
      </c>
    </row>
    <row r="3007" spans="1:2">
      <c r="A3007" s="438" t="s">
        <v>59828</v>
      </c>
      <c r="B3007" s="438" t="s">
        <v>59829</v>
      </c>
    </row>
    <row r="3008" spans="1:2">
      <c r="A3008" s="438" t="s">
        <v>53417</v>
      </c>
      <c r="B3008" s="438" t="s">
        <v>53418</v>
      </c>
    </row>
    <row r="3009" spans="1:2">
      <c r="A3009" s="438" t="s">
        <v>53419</v>
      </c>
      <c r="B3009" s="438" t="s">
        <v>53420</v>
      </c>
    </row>
    <row r="3010" spans="1:2">
      <c r="A3010" s="438" t="s">
        <v>53421</v>
      </c>
      <c r="B3010" s="438" t="s">
        <v>53422</v>
      </c>
    </row>
    <row r="3011" spans="1:2">
      <c r="A3011" s="438" t="s">
        <v>53423</v>
      </c>
      <c r="B3011" s="438" t="s">
        <v>53424</v>
      </c>
    </row>
    <row r="3012" spans="1:2">
      <c r="A3012" s="438" t="s">
        <v>53425</v>
      </c>
      <c r="B3012" s="438" t="s">
        <v>53426</v>
      </c>
    </row>
    <row r="3013" spans="1:2">
      <c r="A3013" s="438" t="s">
        <v>53427</v>
      </c>
      <c r="B3013" s="438" t="s">
        <v>53426</v>
      </c>
    </row>
    <row r="3014" spans="1:2">
      <c r="A3014" s="438" t="s">
        <v>53428</v>
      </c>
      <c r="B3014" s="438" t="s">
        <v>53429</v>
      </c>
    </row>
    <row r="3015" spans="1:2">
      <c r="A3015" s="438" t="s">
        <v>53430</v>
      </c>
      <c r="B3015" s="438" t="s">
        <v>53431</v>
      </c>
    </row>
    <row r="3016" spans="1:2">
      <c r="A3016" s="438" t="s">
        <v>53432</v>
      </c>
      <c r="B3016" s="438" t="s">
        <v>53433</v>
      </c>
    </row>
    <row r="3017" spans="1:2">
      <c r="A3017" s="438" t="s">
        <v>53434</v>
      </c>
      <c r="B3017" s="438" t="s">
        <v>53435</v>
      </c>
    </row>
    <row r="3018" spans="1:2">
      <c r="A3018" s="438" t="s">
        <v>53436</v>
      </c>
      <c r="B3018" s="438" t="s">
        <v>53437</v>
      </c>
    </row>
    <row r="3019" spans="1:2">
      <c r="A3019" s="438" t="s">
        <v>53438</v>
      </c>
      <c r="B3019" s="438" t="s">
        <v>58401</v>
      </c>
    </row>
    <row r="3020" spans="1:2">
      <c r="A3020" s="438" t="s">
        <v>53439</v>
      </c>
      <c r="B3020" s="438" t="s">
        <v>53440</v>
      </c>
    </row>
    <row r="3021" spans="1:2">
      <c r="A3021" s="438" t="s">
        <v>53441</v>
      </c>
      <c r="B3021" s="438" t="s">
        <v>53442</v>
      </c>
    </row>
    <row r="3022" spans="1:2">
      <c r="A3022" s="438" t="s">
        <v>53443</v>
      </c>
      <c r="B3022" s="438" t="s">
        <v>53444</v>
      </c>
    </row>
    <row r="3023" spans="1:2">
      <c r="A3023" s="438" t="s">
        <v>53445</v>
      </c>
      <c r="B3023" s="438" t="s">
        <v>53446</v>
      </c>
    </row>
    <row r="3024" spans="1:2">
      <c r="A3024" s="438" t="s">
        <v>53447</v>
      </c>
      <c r="B3024" s="438" t="s">
        <v>53448</v>
      </c>
    </row>
    <row r="3025" spans="1:2">
      <c r="A3025" s="438" t="s">
        <v>53449</v>
      </c>
      <c r="B3025" s="438" t="s">
        <v>53450</v>
      </c>
    </row>
    <row r="3026" spans="1:2">
      <c r="A3026" s="438" t="s">
        <v>53451</v>
      </c>
      <c r="B3026" s="438" t="s">
        <v>53452</v>
      </c>
    </row>
    <row r="3027" spans="1:2">
      <c r="A3027" s="438" t="s">
        <v>53453</v>
      </c>
      <c r="B3027" s="438" t="s">
        <v>53452</v>
      </c>
    </row>
    <row r="3028" spans="1:2">
      <c r="A3028" s="438" t="s">
        <v>53454</v>
      </c>
      <c r="B3028" s="438" t="s">
        <v>53455</v>
      </c>
    </row>
    <row r="3029" spans="1:2">
      <c r="A3029" s="438" t="s">
        <v>53456</v>
      </c>
      <c r="B3029" s="438" t="s">
        <v>53457</v>
      </c>
    </row>
    <row r="3030" spans="1:2">
      <c r="A3030" s="438" t="s">
        <v>53458</v>
      </c>
      <c r="B3030" s="438" t="s">
        <v>53459</v>
      </c>
    </row>
    <row r="3031" spans="1:2">
      <c r="A3031" s="438" t="s">
        <v>53460</v>
      </c>
      <c r="B3031" s="438" t="s">
        <v>53461</v>
      </c>
    </row>
    <row r="3032" spans="1:2">
      <c r="A3032" s="438" t="s">
        <v>53462</v>
      </c>
      <c r="B3032" s="438" t="s">
        <v>53463</v>
      </c>
    </row>
    <row r="3033" spans="1:2">
      <c r="A3033" s="438" t="s">
        <v>53464</v>
      </c>
      <c r="B3033" s="438" t="s">
        <v>58402</v>
      </c>
    </row>
    <row r="3034" spans="1:2">
      <c r="A3034" s="438" t="s">
        <v>53465</v>
      </c>
      <c r="B3034" s="438" t="s">
        <v>58403</v>
      </c>
    </row>
    <row r="3035" spans="1:2">
      <c r="A3035" s="438" t="s">
        <v>53466</v>
      </c>
      <c r="B3035" s="438" t="s">
        <v>58404</v>
      </c>
    </row>
    <row r="3036" spans="1:2">
      <c r="A3036" s="438" t="s">
        <v>53467</v>
      </c>
      <c r="B3036" s="438" t="s">
        <v>53468</v>
      </c>
    </row>
    <row r="3037" spans="1:2">
      <c r="A3037" s="438" t="s">
        <v>53469</v>
      </c>
      <c r="B3037" s="438" t="s">
        <v>53470</v>
      </c>
    </row>
    <row r="3038" spans="1:2">
      <c r="A3038" s="438" t="s">
        <v>53471</v>
      </c>
      <c r="B3038" s="438" t="s">
        <v>58405</v>
      </c>
    </row>
    <row r="3039" spans="1:2">
      <c r="A3039" s="438" t="s">
        <v>53472</v>
      </c>
      <c r="B3039" s="438" t="s">
        <v>58406</v>
      </c>
    </row>
    <row r="3040" spans="1:2">
      <c r="A3040" s="438" t="s">
        <v>53473</v>
      </c>
      <c r="B3040" s="438" t="s">
        <v>58407</v>
      </c>
    </row>
    <row r="3041" spans="1:2">
      <c r="A3041" s="438" t="s">
        <v>53474</v>
      </c>
      <c r="B3041" s="438" t="s">
        <v>58408</v>
      </c>
    </row>
    <row r="3042" spans="1:2">
      <c r="A3042" s="438" t="s">
        <v>53475</v>
      </c>
      <c r="B3042" s="438" t="s">
        <v>58409</v>
      </c>
    </row>
    <row r="3043" spans="1:2">
      <c r="A3043" s="438" t="s">
        <v>53476</v>
      </c>
      <c r="B3043" s="438" t="s">
        <v>58410</v>
      </c>
    </row>
    <row r="3044" spans="1:2">
      <c r="A3044" s="438" t="s">
        <v>53477</v>
      </c>
      <c r="B3044" s="438" t="s">
        <v>58411</v>
      </c>
    </row>
    <row r="3045" spans="1:2">
      <c r="A3045" s="438" t="s">
        <v>53478</v>
      </c>
      <c r="B3045" s="438" t="s">
        <v>58412</v>
      </c>
    </row>
    <row r="3046" spans="1:2">
      <c r="A3046" s="438" t="s">
        <v>53479</v>
      </c>
      <c r="B3046" s="438" t="s">
        <v>58413</v>
      </c>
    </row>
    <row r="3047" spans="1:2">
      <c r="A3047" s="438" t="s">
        <v>53480</v>
      </c>
      <c r="B3047" s="438" t="s">
        <v>58414</v>
      </c>
    </row>
    <row r="3048" spans="1:2">
      <c r="A3048" s="438" t="s">
        <v>53481</v>
      </c>
      <c r="B3048" s="438" t="s">
        <v>58415</v>
      </c>
    </row>
    <row r="3049" spans="1:2">
      <c r="A3049" s="438" t="s">
        <v>53482</v>
      </c>
      <c r="B3049" s="438" t="s">
        <v>58416</v>
      </c>
    </row>
    <row r="3050" spans="1:2">
      <c r="A3050" s="438" t="s">
        <v>53483</v>
      </c>
      <c r="B3050" s="438" t="s">
        <v>58417</v>
      </c>
    </row>
    <row r="3051" spans="1:2">
      <c r="A3051" s="438" t="s">
        <v>53484</v>
      </c>
      <c r="B3051" s="438" t="s">
        <v>58418</v>
      </c>
    </row>
    <row r="3052" spans="1:2">
      <c r="A3052" s="438" t="s">
        <v>53485</v>
      </c>
      <c r="B3052" s="438" t="s">
        <v>58419</v>
      </c>
    </row>
    <row r="3053" spans="1:2">
      <c r="A3053" s="438" t="s">
        <v>53486</v>
      </c>
      <c r="B3053" s="438" t="s">
        <v>58420</v>
      </c>
    </row>
    <row r="3054" spans="1:2">
      <c r="A3054" s="438" t="s">
        <v>53487</v>
      </c>
      <c r="B3054" s="438" t="s">
        <v>58421</v>
      </c>
    </row>
    <row r="3055" spans="1:2">
      <c r="A3055" s="438" t="s">
        <v>53488</v>
      </c>
      <c r="B3055" s="438" t="s">
        <v>58422</v>
      </c>
    </row>
    <row r="3056" spans="1:2">
      <c r="A3056" s="438" t="s">
        <v>53489</v>
      </c>
      <c r="B3056" s="438" t="s">
        <v>58423</v>
      </c>
    </row>
    <row r="3057" spans="1:2">
      <c r="A3057" s="438" t="s">
        <v>53490</v>
      </c>
      <c r="B3057" s="438" t="s">
        <v>58424</v>
      </c>
    </row>
    <row r="3058" spans="1:2">
      <c r="A3058" s="438" t="s">
        <v>53491</v>
      </c>
      <c r="B3058" s="438" t="s">
        <v>58425</v>
      </c>
    </row>
    <row r="3059" spans="1:2">
      <c r="A3059" s="438" t="s">
        <v>53492</v>
      </c>
      <c r="B3059" s="438" t="s">
        <v>58426</v>
      </c>
    </row>
    <row r="3060" spans="1:2">
      <c r="A3060" s="438" t="s">
        <v>59830</v>
      </c>
      <c r="B3060" s="438" t="s">
        <v>59831</v>
      </c>
    </row>
    <row r="3061" spans="1:2">
      <c r="A3061" s="438" t="s">
        <v>53493</v>
      </c>
      <c r="B3061" s="438" t="s">
        <v>53494</v>
      </c>
    </row>
    <row r="3062" spans="1:2">
      <c r="A3062" s="438" t="s">
        <v>53495</v>
      </c>
      <c r="B3062" s="438" t="s">
        <v>53496</v>
      </c>
    </row>
    <row r="3063" spans="1:2">
      <c r="A3063" s="438" t="s">
        <v>53497</v>
      </c>
      <c r="B3063" s="438" t="s">
        <v>53496</v>
      </c>
    </row>
    <row r="3064" spans="1:2">
      <c r="A3064" s="438" t="s">
        <v>53498</v>
      </c>
      <c r="B3064" s="438" t="s">
        <v>53496</v>
      </c>
    </row>
    <row r="3065" spans="1:2">
      <c r="A3065" s="438" t="s">
        <v>53499</v>
      </c>
      <c r="B3065" s="438" t="s">
        <v>53496</v>
      </c>
    </row>
    <row r="3066" spans="1:2">
      <c r="A3066" s="438" t="s">
        <v>53500</v>
      </c>
      <c r="B3066" s="438" t="s">
        <v>53496</v>
      </c>
    </row>
    <row r="3067" spans="1:2">
      <c r="A3067" s="438" t="s">
        <v>53501</v>
      </c>
      <c r="B3067" s="438" t="s">
        <v>53496</v>
      </c>
    </row>
    <row r="3068" spans="1:2">
      <c r="A3068" s="438" t="s">
        <v>53502</v>
      </c>
      <c r="B3068" s="438" t="s">
        <v>53496</v>
      </c>
    </row>
    <row r="3069" spans="1:2">
      <c r="A3069" s="438" t="s">
        <v>53503</v>
      </c>
      <c r="B3069" s="438" t="s">
        <v>53496</v>
      </c>
    </row>
    <row r="3070" spans="1:2">
      <c r="A3070" s="438" t="s">
        <v>53504</v>
      </c>
      <c r="B3070" s="438" t="s">
        <v>53496</v>
      </c>
    </row>
    <row r="3071" spans="1:2">
      <c r="A3071" s="438" t="s">
        <v>53505</v>
      </c>
      <c r="B3071" s="438" t="s">
        <v>53496</v>
      </c>
    </row>
    <row r="3072" spans="1:2">
      <c r="A3072" s="438" t="s">
        <v>53506</v>
      </c>
      <c r="B3072" s="438" t="s">
        <v>53496</v>
      </c>
    </row>
    <row r="3073" spans="1:2">
      <c r="A3073" s="438" t="s">
        <v>53507</v>
      </c>
      <c r="B3073" s="438" t="s">
        <v>53496</v>
      </c>
    </row>
    <row r="3074" spans="1:2">
      <c r="A3074" s="438" t="s">
        <v>53508</v>
      </c>
      <c r="B3074" s="438" t="s">
        <v>53496</v>
      </c>
    </row>
    <row r="3075" spans="1:2">
      <c r="A3075" s="438" t="s">
        <v>53509</v>
      </c>
      <c r="B3075" s="438" t="s">
        <v>53496</v>
      </c>
    </row>
    <row r="3076" spans="1:2">
      <c r="A3076" s="438" t="s">
        <v>53510</v>
      </c>
      <c r="B3076" s="438" t="s">
        <v>53496</v>
      </c>
    </row>
    <row r="3077" spans="1:2">
      <c r="A3077" s="438" t="s">
        <v>53511</v>
      </c>
      <c r="B3077" s="438" t="s">
        <v>53496</v>
      </c>
    </row>
    <row r="3078" spans="1:2">
      <c r="A3078" s="438" t="s">
        <v>53512</v>
      </c>
      <c r="B3078" s="438" t="s">
        <v>53496</v>
      </c>
    </row>
    <row r="3079" spans="1:2">
      <c r="A3079" s="438" t="s">
        <v>53513</v>
      </c>
      <c r="B3079" s="438" t="s">
        <v>53496</v>
      </c>
    </row>
    <row r="3080" spans="1:2">
      <c r="A3080" s="438" t="s">
        <v>53514</v>
      </c>
      <c r="B3080" s="438" t="s">
        <v>53496</v>
      </c>
    </row>
    <row r="3081" spans="1:2">
      <c r="A3081" s="438" t="s">
        <v>53515</v>
      </c>
      <c r="B3081" s="438" t="s">
        <v>53496</v>
      </c>
    </row>
    <row r="3082" spans="1:2">
      <c r="A3082" s="438" t="s">
        <v>53516</v>
      </c>
      <c r="B3082" s="438" t="s">
        <v>53496</v>
      </c>
    </row>
    <row r="3083" spans="1:2">
      <c r="A3083" s="438" t="s">
        <v>53517</v>
      </c>
      <c r="B3083" s="438" t="s">
        <v>53496</v>
      </c>
    </row>
    <row r="3084" spans="1:2">
      <c r="A3084" s="438" t="s">
        <v>53518</v>
      </c>
      <c r="B3084" s="438" t="s">
        <v>53496</v>
      </c>
    </row>
    <row r="3085" spans="1:2">
      <c r="A3085" s="438" t="s">
        <v>53519</v>
      </c>
      <c r="B3085" s="438" t="s">
        <v>53496</v>
      </c>
    </row>
    <row r="3086" spans="1:2">
      <c r="A3086" s="438" t="s">
        <v>53520</v>
      </c>
      <c r="B3086" s="438" t="s">
        <v>53496</v>
      </c>
    </row>
    <row r="3087" spans="1:2">
      <c r="A3087" s="438" t="s">
        <v>53521</v>
      </c>
      <c r="B3087" s="438" t="s">
        <v>53496</v>
      </c>
    </row>
    <row r="3088" spans="1:2">
      <c r="A3088" s="438" t="s">
        <v>53522</v>
      </c>
      <c r="B3088" s="438" t="s">
        <v>53523</v>
      </c>
    </row>
    <row r="3089" spans="1:2">
      <c r="A3089" s="438" t="s">
        <v>53524</v>
      </c>
      <c r="B3089" s="438" t="s">
        <v>58427</v>
      </c>
    </row>
    <row r="3090" spans="1:2">
      <c r="A3090" s="438" t="s">
        <v>53525</v>
      </c>
      <c r="B3090" s="438" t="s">
        <v>58428</v>
      </c>
    </row>
    <row r="3091" spans="1:2">
      <c r="A3091" s="438" t="s">
        <v>53526</v>
      </c>
      <c r="B3091" s="438" t="s">
        <v>58429</v>
      </c>
    </row>
    <row r="3092" spans="1:2">
      <c r="A3092" s="438" t="s">
        <v>53527</v>
      </c>
      <c r="B3092" s="438" t="s">
        <v>53528</v>
      </c>
    </row>
    <row r="3093" spans="1:2">
      <c r="A3093" s="438" t="s">
        <v>53529</v>
      </c>
      <c r="B3093" s="438" t="s">
        <v>53528</v>
      </c>
    </row>
    <row r="3094" spans="1:2">
      <c r="A3094" s="438" t="s">
        <v>53530</v>
      </c>
      <c r="B3094" s="438" t="s">
        <v>53528</v>
      </c>
    </row>
    <row r="3095" spans="1:2">
      <c r="A3095" s="438" t="s">
        <v>53531</v>
      </c>
      <c r="B3095" s="438" t="s">
        <v>53528</v>
      </c>
    </row>
    <row r="3096" spans="1:2">
      <c r="A3096" s="438" t="s">
        <v>53532</v>
      </c>
      <c r="B3096" s="438" t="s">
        <v>53528</v>
      </c>
    </row>
    <row r="3097" spans="1:2">
      <c r="A3097" s="438" t="s">
        <v>53533</v>
      </c>
      <c r="B3097" s="438" t="s">
        <v>53528</v>
      </c>
    </row>
    <row r="3098" spans="1:2">
      <c r="A3098" s="438" t="s">
        <v>53534</v>
      </c>
      <c r="B3098" s="438" t="s">
        <v>53528</v>
      </c>
    </row>
    <row r="3099" spans="1:2">
      <c r="A3099" s="438" t="s">
        <v>53535</v>
      </c>
      <c r="B3099" s="438" t="s">
        <v>53528</v>
      </c>
    </row>
    <row r="3100" spans="1:2">
      <c r="A3100" s="438" t="s">
        <v>53536</v>
      </c>
      <c r="B3100" s="438" t="s">
        <v>53528</v>
      </c>
    </row>
    <row r="3101" spans="1:2">
      <c r="A3101" s="438" t="s">
        <v>53537</v>
      </c>
      <c r="B3101" s="438" t="s">
        <v>53528</v>
      </c>
    </row>
    <row r="3102" spans="1:2">
      <c r="A3102" s="438" t="s">
        <v>53538</v>
      </c>
      <c r="B3102" s="438" t="s">
        <v>53528</v>
      </c>
    </row>
    <row r="3103" spans="1:2">
      <c r="A3103" s="438" t="s">
        <v>53539</v>
      </c>
      <c r="B3103" s="438" t="s">
        <v>53528</v>
      </c>
    </row>
    <row r="3104" spans="1:2">
      <c r="A3104" s="438" t="s">
        <v>53540</v>
      </c>
      <c r="B3104" s="438" t="s">
        <v>53528</v>
      </c>
    </row>
    <row r="3105" spans="1:2">
      <c r="A3105" s="438" t="s">
        <v>53541</v>
      </c>
      <c r="B3105" s="438" t="s">
        <v>53528</v>
      </c>
    </row>
    <row r="3106" spans="1:2">
      <c r="A3106" s="438" t="s">
        <v>53542</v>
      </c>
      <c r="B3106" s="438" t="s">
        <v>53528</v>
      </c>
    </row>
    <row r="3107" spans="1:2">
      <c r="A3107" s="438" t="s">
        <v>53543</v>
      </c>
      <c r="B3107" s="438" t="s">
        <v>53528</v>
      </c>
    </row>
    <row r="3108" spans="1:2">
      <c r="A3108" s="438" t="s">
        <v>53544</v>
      </c>
      <c r="B3108" s="438" t="s">
        <v>53528</v>
      </c>
    </row>
    <row r="3109" spans="1:2">
      <c r="A3109" s="438" t="s">
        <v>53545</v>
      </c>
      <c r="B3109" s="438" t="s">
        <v>53528</v>
      </c>
    </row>
    <row r="3110" spans="1:2">
      <c r="A3110" s="438" t="s">
        <v>53546</v>
      </c>
      <c r="B3110" s="438" t="s">
        <v>53528</v>
      </c>
    </row>
    <row r="3111" spans="1:2">
      <c r="A3111" s="438" t="s">
        <v>53547</v>
      </c>
      <c r="B3111" s="438" t="s">
        <v>53528</v>
      </c>
    </row>
    <row r="3112" spans="1:2">
      <c r="A3112" s="438" t="s">
        <v>53548</v>
      </c>
      <c r="B3112" s="438" t="s">
        <v>53528</v>
      </c>
    </row>
    <row r="3113" spans="1:2">
      <c r="A3113" s="438" t="s">
        <v>53549</v>
      </c>
      <c r="B3113" s="438" t="s">
        <v>53528</v>
      </c>
    </row>
    <row r="3114" spans="1:2">
      <c r="A3114" s="438" t="s">
        <v>53550</v>
      </c>
      <c r="B3114" s="438" t="s">
        <v>53528</v>
      </c>
    </row>
    <row r="3115" spans="1:2">
      <c r="A3115" s="438" t="s">
        <v>53551</v>
      </c>
      <c r="B3115" s="438" t="s">
        <v>53528</v>
      </c>
    </row>
    <row r="3116" spans="1:2">
      <c r="A3116" s="438" t="s">
        <v>53552</v>
      </c>
      <c r="B3116" s="438" t="s">
        <v>53528</v>
      </c>
    </row>
    <row r="3117" spans="1:2">
      <c r="A3117" s="438" t="s">
        <v>53553</v>
      </c>
      <c r="B3117" s="438" t="s">
        <v>53528</v>
      </c>
    </row>
    <row r="3118" spans="1:2">
      <c r="A3118" s="438" t="s">
        <v>53554</v>
      </c>
      <c r="B3118" s="438" t="s">
        <v>58430</v>
      </c>
    </row>
    <row r="3119" spans="1:2">
      <c r="A3119" s="438" t="s">
        <v>53555</v>
      </c>
      <c r="B3119" s="438" t="s">
        <v>58431</v>
      </c>
    </row>
    <row r="3120" spans="1:2">
      <c r="A3120" s="438" t="s">
        <v>53556</v>
      </c>
      <c r="B3120" s="438" t="s">
        <v>58432</v>
      </c>
    </row>
    <row r="3121" spans="1:2">
      <c r="A3121" s="438" t="s">
        <v>53557</v>
      </c>
      <c r="B3121" s="438" t="s">
        <v>58433</v>
      </c>
    </row>
    <row r="3122" spans="1:2">
      <c r="A3122" s="438" t="s">
        <v>53558</v>
      </c>
      <c r="B3122" s="438" t="s">
        <v>58434</v>
      </c>
    </row>
    <row r="3123" spans="1:2">
      <c r="A3123" s="438" t="s">
        <v>53559</v>
      </c>
      <c r="B3123" s="438" t="s">
        <v>58435</v>
      </c>
    </row>
    <row r="3124" spans="1:2">
      <c r="A3124" s="438" t="s">
        <v>53560</v>
      </c>
      <c r="B3124" s="438" t="s">
        <v>58436</v>
      </c>
    </row>
    <row r="3125" spans="1:2">
      <c r="A3125" s="438" t="s">
        <v>53561</v>
      </c>
      <c r="B3125" s="438" t="s">
        <v>58437</v>
      </c>
    </row>
    <row r="3126" spans="1:2">
      <c r="A3126" s="438" t="s">
        <v>53562</v>
      </c>
      <c r="B3126" s="438" t="s">
        <v>58438</v>
      </c>
    </row>
    <row r="3127" spans="1:2">
      <c r="A3127" s="438" t="s">
        <v>53563</v>
      </c>
      <c r="B3127" s="438" t="s">
        <v>58439</v>
      </c>
    </row>
    <row r="3128" spans="1:2">
      <c r="A3128" s="438" t="s">
        <v>53564</v>
      </c>
      <c r="B3128" s="438" t="s">
        <v>58440</v>
      </c>
    </row>
    <row r="3129" spans="1:2">
      <c r="A3129" s="438" t="s">
        <v>53565</v>
      </c>
      <c r="B3129" s="438" t="s">
        <v>58441</v>
      </c>
    </row>
    <row r="3130" spans="1:2">
      <c r="A3130" s="438" t="s">
        <v>53566</v>
      </c>
      <c r="B3130" s="438" t="s">
        <v>58442</v>
      </c>
    </row>
    <row r="3131" spans="1:2">
      <c r="A3131" s="438" t="s">
        <v>53567</v>
      </c>
      <c r="B3131" s="438" t="s">
        <v>58443</v>
      </c>
    </row>
    <row r="3132" spans="1:2">
      <c r="A3132" s="438" t="s">
        <v>53568</v>
      </c>
      <c r="B3132" s="438" t="s">
        <v>58444</v>
      </c>
    </row>
    <row r="3133" spans="1:2">
      <c r="A3133" s="438" t="s">
        <v>53569</v>
      </c>
      <c r="B3133" s="438" t="s">
        <v>58445</v>
      </c>
    </row>
    <row r="3134" spans="1:2">
      <c r="A3134" s="438" t="s">
        <v>53570</v>
      </c>
      <c r="B3134" s="438" t="s">
        <v>58446</v>
      </c>
    </row>
    <row r="3135" spans="1:2">
      <c r="A3135" s="438" t="s">
        <v>53571</v>
      </c>
      <c r="B3135" s="438" t="s">
        <v>58447</v>
      </c>
    </row>
    <row r="3136" spans="1:2">
      <c r="A3136" s="438" t="s">
        <v>53572</v>
      </c>
      <c r="B3136" s="438" t="s">
        <v>58448</v>
      </c>
    </row>
    <row r="3137" spans="1:2">
      <c r="A3137" s="438" t="s">
        <v>53573</v>
      </c>
      <c r="B3137" s="438" t="s">
        <v>58449</v>
      </c>
    </row>
    <row r="3138" spans="1:2">
      <c r="A3138" s="438" t="s">
        <v>53574</v>
      </c>
      <c r="B3138" s="438" t="s">
        <v>58450</v>
      </c>
    </row>
    <row r="3139" spans="1:2">
      <c r="A3139" s="438" t="s">
        <v>53575</v>
      </c>
      <c r="B3139" s="438" t="s">
        <v>58451</v>
      </c>
    </row>
    <row r="3140" spans="1:2">
      <c r="A3140" s="438" t="s">
        <v>53576</v>
      </c>
      <c r="B3140" s="438" t="s">
        <v>58452</v>
      </c>
    </row>
    <row r="3141" spans="1:2">
      <c r="A3141" s="438" t="s">
        <v>53577</v>
      </c>
      <c r="B3141" s="438" t="s">
        <v>58453</v>
      </c>
    </row>
    <row r="3142" spans="1:2">
      <c r="A3142" s="438" t="s">
        <v>53578</v>
      </c>
      <c r="B3142" s="438" t="s">
        <v>58454</v>
      </c>
    </row>
    <row r="3143" spans="1:2">
      <c r="A3143" s="438" t="s">
        <v>53579</v>
      </c>
      <c r="B3143" s="438" t="s">
        <v>58455</v>
      </c>
    </row>
    <row r="3144" spans="1:2">
      <c r="A3144" s="438" t="s">
        <v>53580</v>
      </c>
      <c r="B3144" s="438" t="s">
        <v>53581</v>
      </c>
    </row>
    <row r="3145" spans="1:2">
      <c r="A3145" s="438" t="s">
        <v>59832</v>
      </c>
      <c r="B3145" s="438" t="s">
        <v>59833</v>
      </c>
    </row>
    <row r="3146" spans="1:2">
      <c r="A3146" s="438" t="s">
        <v>53582</v>
      </c>
      <c r="B3146" s="438" t="s">
        <v>53583</v>
      </c>
    </row>
    <row r="3147" spans="1:2">
      <c r="A3147" s="438" t="s">
        <v>53584</v>
      </c>
      <c r="B3147" s="438" t="s">
        <v>53585</v>
      </c>
    </row>
    <row r="3148" spans="1:2">
      <c r="A3148" s="438" t="s">
        <v>53586</v>
      </c>
      <c r="B3148" s="438" t="s">
        <v>53585</v>
      </c>
    </row>
    <row r="3149" spans="1:2">
      <c r="A3149" s="438" t="s">
        <v>53587</v>
      </c>
      <c r="B3149" s="438" t="s">
        <v>53585</v>
      </c>
    </row>
    <row r="3150" spans="1:2">
      <c r="A3150" s="438" t="s">
        <v>53588</v>
      </c>
      <c r="B3150" s="438" t="s">
        <v>53585</v>
      </c>
    </row>
    <row r="3151" spans="1:2">
      <c r="A3151" s="438" t="s">
        <v>53589</v>
      </c>
      <c r="B3151" s="438" t="s">
        <v>53585</v>
      </c>
    </row>
    <row r="3152" spans="1:2">
      <c r="A3152" s="438" t="s">
        <v>53590</v>
      </c>
      <c r="B3152" s="438" t="s">
        <v>53585</v>
      </c>
    </row>
    <row r="3153" spans="1:2">
      <c r="A3153" s="438" t="s">
        <v>53591</v>
      </c>
      <c r="B3153" s="438" t="s">
        <v>53585</v>
      </c>
    </row>
    <row r="3154" spans="1:2">
      <c r="A3154" s="438" t="s">
        <v>53592</v>
      </c>
      <c r="B3154" s="438" t="s">
        <v>53585</v>
      </c>
    </row>
    <row r="3155" spans="1:2">
      <c r="A3155" s="438" t="s">
        <v>53593</v>
      </c>
      <c r="B3155" s="438" t="s">
        <v>53585</v>
      </c>
    </row>
    <row r="3156" spans="1:2">
      <c r="A3156" s="438" t="s">
        <v>53594</v>
      </c>
      <c r="B3156" s="438" t="s">
        <v>53585</v>
      </c>
    </row>
    <row r="3157" spans="1:2">
      <c r="A3157" s="438" t="s">
        <v>53595</v>
      </c>
      <c r="B3157" s="438" t="s">
        <v>53585</v>
      </c>
    </row>
    <row r="3158" spans="1:2">
      <c r="A3158" s="438" t="s">
        <v>53596</v>
      </c>
      <c r="B3158" s="438" t="s">
        <v>53585</v>
      </c>
    </row>
    <row r="3159" spans="1:2">
      <c r="A3159" s="438" t="s">
        <v>53597</v>
      </c>
      <c r="B3159" s="438" t="s">
        <v>53585</v>
      </c>
    </row>
    <row r="3160" spans="1:2">
      <c r="A3160" s="438" t="s">
        <v>53598</v>
      </c>
      <c r="B3160" s="438" t="s">
        <v>53585</v>
      </c>
    </row>
    <row r="3161" spans="1:2">
      <c r="A3161" s="438" t="s">
        <v>53599</v>
      </c>
      <c r="B3161" s="438" t="s">
        <v>53585</v>
      </c>
    </row>
    <row r="3162" spans="1:2">
      <c r="A3162" s="438" t="s">
        <v>53600</v>
      </c>
      <c r="B3162" s="438" t="s">
        <v>53585</v>
      </c>
    </row>
    <row r="3163" spans="1:2">
      <c r="A3163" s="438" t="s">
        <v>53601</v>
      </c>
      <c r="B3163" s="438" t="s">
        <v>53585</v>
      </c>
    </row>
    <row r="3164" spans="1:2">
      <c r="A3164" s="438" t="s">
        <v>53602</v>
      </c>
      <c r="B3164" s="438" t="s">
        <v>53585</v>
      </c>
    </row>
    <row r="3165" spans="1:2">
      <c r="A3165" s="438" t="s">
        <v>53603</v>
      </c>
      <c r="B3165" s="438" t="s">
        <v>53585</v>
      </c>
    </row>
    <row r="3166" spans="1:2">
      <c r="A3166" s="438" t="s">
        <v>53604</v>
      </c>
      <c r="B3166" s="438" t="s">
        <v>53585</v>
      </c>
    </row>
    <row r="3167" spans="1:2">
      <c r="A3167" s="438" t="s">
        <v>53605</v>
      </c>
      <c r="B3167" s="438" t="s">
        <v>53585</v>
      </c>
    </row>
    <row r="3168" spans="1:2">
      <c r="A3168" s="438" t="s">
        <v>53606</v>
      </c>
      <c r="B3168" s="438" t="s">
        <v>53585</v>
      </c>
    </row>
    <row r="3169" spans="1:2">
      <c r="A3169" s="438" t="s">
        <v>53607</v>
      </c>
      <c r="B3169" s="438" t="s">
        <v>53585</v>
      </c>
    </row>
    <row r="3170" spans="1:2">
      <c r="A3170" s="438" t="s">
        <v>53608</v>
      </c>
      <c r="B3170" s="438" t="s">
        <v>53585</v>
      </c>
    </row>
    <row r="3171" spans="1:2">
      <c r="A3171" s="438" t="s">
        <v>53609</v>
      </c>
      <c r="B3171" s="438" t="s">
        <v>53585</v>
      </c>
    </row>
    <row r="3172" spans="1:2">
      <c r="A3172" s="438" t="s">
        <v>53610</v>
      </c>
      <c r="B3172" s="438" t="s">
        <v>53585</v>
      </c>
    </row>
    <row r="3173" spans="1:2">
      <c r="A3173" s="438" t="s">
        <v>53611</v>
      </c>
      <c r="B3173" s="438" t="s">
        <v>53612</v>
      </c>
    </row>
    <row r="3174" spans="1:2">
      <c r="A3174" s="438" t="s">
        <v>53613</v>
      </c>
      <c r="B3174" s="438" t="s">
        <v>58456</v>
      </c>
    </row>
    <row r="3175" spans="1:2">
      <c r="A3175" s="438" t="s">
        <v>53614</v>
      </c>
      <c r="B3175" s="438" t="s">
        <v>58457</v>
      </c>
    </row>
    <row r="3176" spans="1:2">
      <c r="A3176" s="438" t="s">
        <v>53615</v>
      </c>
      <c r="B3176" s="438" t="s">
        <v>58458</v>
      </c>
    </row>
    <row r="3177" spans="1:2">
      <c r="A3177" s="438" t="s">
        <v>53616</v>
      </c>
      <c r="B3177" s="438" t="s">
        <v>53617</v>
      </c>
    </row>
    <row r="3178" spans="1:2">
      <c r="A3178" s="438" t="s">
        <v>53618</v>
      </c>
      <c r="B3178" s="438" t="s">
        <v>53617</v>
      </c>
    </row>
    <row r="3179" spans="1:2">
      <c r="A3179" s="438" t="s">
        <v>53619</v>
      </c>
      <c r="B3179" s="438" t="s">
        <v>53617</v>
      </c>
    </row>
    <row r="3180" spans="1:2">
      <c r="A3180" s="438" t="s">
        <v>53620</v>
      </c>
      <c r="B3180" s="438" t="s">
        <v>53617</v>
      </c>
    </row>
    <row r="3181" spans="1:2">
      <c r="A3181" s="438" t="s">
        <v>53621</v>
      </c>
      <c r="B3181" s="438" t="s">
        <v>53617</v>
      </c>
    </row>
    <row r="3182" spans="1:2">
      <c r="A3182" s="438" t="s">
        <v>53622</v>
      </c>
      <c r="B3182" s="438" t="s">
        <v>53617</v>
      </c>
    </row>
    <row r="3183" spans="1:2">
      <c r="A3183" s="438" t="s">
        <v>53623</v>
      </c>
      <c r="B3183" s="438" t="s">
        <v>53617</v>
      </c>
    </row>
    <row r="3184" spans="1:2">
      <c r="A3184" s="438" t="s">
        <v>53624</v>
      </c>
      <c r="B3184" s="438" t="s">
        <v>53617</v>
      </c>
    </row>
    <row r="3185" spans="1:2">
      <c r="A3185" s="438" t="s">
        <v>53625</v>
      </c>
      <c r="B3185" s="438" t="s">
        <v>53617</v>
      </c>
    </row>
    <row r="3186" spans="1:2">
      <c r="A3186" s="438" t="s">
        <v>53626</v>
      </c>
      <c r="B3186" s="438" t="s">
        <v>53617</v>
      </c>
    </row>
    <row r="3187" spans="1:2">
      <c r="A3187" s="438" t="s">
        <v>53627</v>
      </c>
      <c r="B3187" s="438" t="s">
        <v>53617</v>
      </c>
    </row>
    <row r="3188" spans="1:2">
      <c r="A3188" s="438" t="s">
        <v>53628</v>
      </c>
      <c r="B3188" s="438" t="s">
        <v>53617</v>
      </c>
    </row>
    <row r="3189" spans="1:2">
      <c r="A3189" s="438" t="s">
        <v>53629</v>
      </c>
      <c r="B3189" s="438" t="s">
        <v>53617</v>
      </c>
    </row>
    <row r="3190" spans="1:2">
      <c r="A3190" s="438" t="s">
        <v>53630</v>
      </c>
      <c r="B3190" s="438" t="s">
        <v>53617</v>
      </c>
    </row>
    <row r="3191" spans="1:2">
      <c r="A3191" s="438" t="s">
        <v>53631</v>
      </c>
      <c r="B3191" s="438" t="s">
        <v>53617</v>
      </c>
    </row>
    <row r="3192" spans="1:2">
      <c r="A3192" s="438" t="s">
        <v>53632</v>
      </c>
      <c r="B3192" s="438" t="s">
        <v>53617</v>
      </c>
    </row>
    <row r="3193" spans="1:2">
      <c r="A3193" s="438" t="s">
        <v>53633</v>
      </c>
      <c r="B3193" s="438" t="s">
        <v>53617</v>
      </c>
    </row>
    <row r="3194" spans="1:2">
      <c r="A3194" s="438" t="s">
        <v>53634</v>
      </c>
      <c r="B3194" s="438" t="s">
        <v>53617</v>
      </c>
    </row>
    <row r="3195" spans="1:2">
      <c r="A3195" s="438" t="s">
        <v>53635</v>
      </c>
      <c r="B3195" s="438" t="s">
        <v>53617</v>
      </c>
    </row>
    <row r="3196" spans="1:2">
      <c r="A3196" s="438" t="s">
        <v>53636</v>
      </c>
      <c r="B3196" s="438" t="s">
        <v>53617</v>
      </c>
    </row>
    <row r="3197" spans="1:2">
      <c r="A3197" s="438" t="s">
        <v>53637</v>
      </c>
      <c r="B3197" s="438" t="s">
        <v>53617</v>
      </c>
    </row>
    <row r="3198" spans="1:2">
      <c r="A3198" s="438" t="s">
        <v>53638</v>
      </c>
      <c r="B3198" s="438" t="s">
        <v>53617</v>
      </c>
    </row>
    <row r="3199" spans="1:2">
      <c r="A3199" s="438" t="s">
        <v>53639</v>
      </c>
      <c r="B3199" s="438" t="s">
        <v>53617</v>
      </c>
    </row>
    <row r="3200" spans="1:2">
      <c r="A3200" s="438" t="s">
        <v>53640</v>
      </c>
      <c r="B3200" s="438" t="s">
        <v>53617</v>
      </c>
    </row>
    <row r="3201" spans="1:2">
      <c r="A3201" s="438" t="s">
        <v>53641</v>
      </c>
      <c r="B3201" s="438" t="s">
        <v>53617</v>
      </c>
    </row>
    <row r="3202" spans="1:2">
      <c r="A3202" s="438" t="s">
        <v>53642</v>
      </c>
      <c r="B3202" s="438" t="s">
        <v>53617</v>
      </c>
    </row>
    <row r="3203" spans="1:2">
      <c r="A3203" s="438" t="s">
        <v>53643</v>
      </c>
      <c r="B3203" s="438" t="s">
        <v>58459</v>
      </c>
    </row>
    <row r="3204" spans="1:2">
      <c r="A3204" s="438" t="s">
        <v>53644</v>
      </c>
      <c r="B3204" s="438" t="s">
        <v>58460</v>
      </c>
    </row>
    <row r="3205" spans="1:2">
      <c r="A3205" s="438" t="s">
        <v>53645</v>
      </c>
      <c r="B3205" s="438" t="s">
        <v>58461</v>
      </c>
    </row>
    <row r="3206" spans="1:2">
      <c r="A3206" s="438" t="s">
        <v>53646</v>
      </c>
      <c r="B3206" s="438" t="s">
        <v>58462</v>
      </c>
    </row>
    <row r="3207" spans="1:2">
      <c r="A3207" s="438" t="s">
        <v>53647</v>
      </c>
      <c r="B3207" s="438" t="s">
        <v>58463</v>
      </c>
    </row>
    <row r="3208" spans="1:2">
      <c r="A3208" s="438" t="s">
        <v>53648</v>
      </c>
      <c r="B3208" s="438" t="s">
        <v>58464</v>
      </c>
    </row>
    <row r="3209" spans="1:2">
      <c r="A3209" s="438" t="s">
        <v>53649</v>
      </c>
      <c r="B3209" s="438" t="s">
        <v>58465</v>
      </c>
    </row>
    <row r="3210" spans="1:2">
      <c r="A3210" s="438" t="s">
        <v>53650</v>
      </c>
      <c r="B3210" s="438" t="s">
        <v>58466</v>
      </c>
    </row>
    <row r="3211" spans="1:2">
      <c r="A3211" s="438" t="s">
        <v>53651</v>
      </c>
      <c r="B3211" s="438" t="s">
        <v>58467</v>
      </c>
    </row>
    <row r="3212" spans="1:2">
      <c r="A3212" s="438" t="s">
        <v>53652</v>
      </c>
      <c r="B3212" s="438" t="s">
        <v>58468</v>
      </c>
    </row>
    <row r="3213" spans="1:2">
      <c r="A3213" s="438" t="s">
        <v>53653</v>
      </c>
      <c r="B3213" s="438" t="s">
        <v>58469</v>
      </c>
    </row>
    <row r="3214" spans="1:2">
      <c r="A3214" s="438" t="s">
        <v>53654</v>
      </c>
      <c r="B3214" s="438" t="s">
        <v>58470</v>
      </c>
    </row>
    <row r="3215" spans="1:2">
      <c r="A3215" s="438" t="s">
        <v>53655</v>
      </c>
      <c r="B3215" s="438" t="s">
        <v>58471</v>
      </c>
    </row>
    <row r="3216" spans="1:2">
      <c r="A3216" s="438" t="s">
        <v>53656</v>
      </c>
      <c r="B3216" s="438" t="s">
        <v>58472</v>
      </c>
    </row>
    <row r="3217" spans="1:2">
      <c r="A3217" s="438" t="s">
        <v>53657</v>
      </c>
      <c r="B3217" s="438" t="s">
        <v>58473</v>
      </c>
    </row>
    <row r="3218" spans="1:2">
      <c r="A3218" s="438" t="s">
        <v>53658</v>
      </c>
      <c r="B3218" s="438" t="s">
        <v>58474</v>
      </c>
    </row>
    <row r="3219" spans="1:2">
      <c r="A3219" s="438" t="s">
        <v>53659</v>
      </c>
      <c r="B3219" s="438" t="s">
        <v>58475</v>
      </c>
    </row>
    <row r="3220" spans="1:2">
      <c r="A3220" s="438" t="s">
        <v>53660</v>
      </c>
      <c r="B3220" s="438" t="s">
        <v>58476</v>
      </c>
    </row>
    <row r="3221" spans="1:2">
      <c r="A3221" s="438" t="s">
        <v>53661</v>
      </c>
      <c r="B3221" s="438" t="s">
        <v>58477</v>
      </c>
    </row>
    <row r="3222" spans="1:2">
      <c r="A3222" s="438" t="s">
        <v>53662</v>
      </c>
      <c r="B3222" s="438" t="s">
        <v>58478</v>
      </c>
    </row>
    <row r="3223" spans="1:2">
      <c r="A3223" s="438" t="s">
        <v>53663</v>
      </c>
      <c r="B3223" s="438" t="s">
        <v>58479</v>
      </c>
    </row>
    <row r="3224" spans="1:2">
      <c r="A3224" s="438" t="s">
        <v>53664</v>
      </c>
      <c r="B3224" s="438" t="s">
        <v>58480</v>
      </c>
    </row>
    <row r="3225" spans="1:2">
      <c r="A3225" s="438" t="s">
        <v>53665</v>
      </c>
      <c r="B3225" s="438" t="s">
        <v>58481</v>
      </c>
    </row>
    <row r="3226" spans="1:2">
      <c r="A3226" s="438" t="s">
        <v>53666</v>
      </c>
      <c r="B3226" s="438" t="s">
        <v>58482</v>
      </c>
    </row>
    <row r="3227" spans="1:2">
      <c r="A3227" s="438" t="s">
        <v>53667</v>
      </c>
      <c r="B3227" s="438" t="s">
        <v>58483</v>
      </c>
    </row>
    <row r="3228" spans="1:2">
      <c r="A3228" s="438" t="s">
        <v>53668</v>
      </c>
      <c r="B3228" s="438" t="s">
        <v>58484</v>
      </c>
    </row>
    <row r="3229" spans="1:2">
      <c r="A3229" s="438" t="s">
        <v>53669</v>
      </c>
      <c r="B3229" s="438" t="s">
        <v>53670</v>
      </c>
    </row>
    <row r="3230" spans="1:2">
      <c r="A3230" s="438" t="s">
        <v>59834</v>
      </c>
      <c r="B3230" s="438" t="s">
        <v>59835</v>
      </c>
    </row>
    <row r="3231" spans="1:2">
      <c r="A3231" s="438" t="s">
        <v>53671</v>
      </c>
      <c r="B3231" s="438" t="s">
        <v>53672</v>
      </c>
    </row>
    <row r="3232" spans="1:2">
      <c r="A3232" s="438" t="s">
        <v>53673</v>
      </c>
      <c r="B3232" s="438" t="s">
        <v>53674</v>
      </c>
    </row>
    <row r="3233" spans="1:2">
      <c r="A3233" s="438" t="s">
        <v>53675</v>
      </c>
      <c r="B3233" s="438" t="s">
        <v>53674</v>
      </c>
    </row>
    <row r="3234" spans="1:2">
      <c r="A3234" s="438" t="s">
        <v>53676</v>
      </c>
      <c r="B3234" s="438" t="s">
        <v>53674</v>
      </c>
    </row>
    <row r="3235" spans="1:2">
      <c r="A3235" s="438" t="s">
        <v>53677</v>
      </c>
      <c r="B3235" s="438" t="s">
        <v>53674</v>
      </c>
    </row>
    <row r="3236" spans="1:2">
      <c r="A3236" s="438" t="s">
        <v>53678</v>
      </c>
      <c r="B3236" s="438" t="s">
        <v>53674</v>
      </c>
    </row>
    <row r="3237" spans="1:2">
      <c r="A3237" s="438" t="s">
        <v>53679</v>
      </c>
      <c r="B3237" s="438" t="s">
        <v>53674</v>
      </c>
    </row>
    <row r="3238" spans="1:2">
      <c r="A3238" s="438" t="s">
        <v>53680</v>
      </c>
      <c r="B3238" s="438" t="s">
        <v>53674</v>
      </c>
    </row>
    <row r="3239" spans="1:2">
      <c r="A3239" s="438" t="s">
        <v>53681</v>
      </c>
      <c r="B3239" s="438" t="s">
        <v>53674</v>
      </c>
    </row>
    <row r="3240" spans="1:2">
      <c r="A3240" s="438" t="s">
        <v>53682</v>
      </c>
      <c r="B3240" s="438" t="s">
        <v>53674</v>
      </c>
    </row>
    <row r="3241" spans="1:2">
      <c r="A3241" s="438" t="s">
        <v>53683</v>
      </c>
      <c r="B3241" s="438" t="s">
        <v>53674</v>
      </c>
    </row>
    <row r="3242" spans="1:2">
      <c r="A3242" s="438" t="s">
        <v>53684</v>
      </c>
      <c r="B3242" s="438" t="s">
        <v>53674</v>
      </c>
    </row>
    <row r="3243" spans="1:2">
      <c r="A3243" s="438" t="s">
        <v>53685</v>
      </c>
      <c r="B3243" s="438" t="s">
        <v>53674</v>
      </c>
    </row>
    <row r="3244" spans="1:2">
      <c r="A3244" s="438" t="s">
        <v>53686</v>
      </c>
      <c r="B3244" s="438" t="s">
        <v>53674</v>
      </c>
    </row>
    <row r="3245" spans="1:2">
      <c r="A3245" s="438" t="s">
        <v>53687</v>
      </c>
      <c r="B3245" s="438" t="s">
        <v>53674</v>
      </c>
    </row>
    <row r="3246" spans="1:2">
      <c r="A3246" s="438" t="s">
        <v>53688</v>
      </c>
      <c r="B3246" s="438" t="s">
        <v>53674</v>
      </c>
    </row>
    <row r="3247" spans="1:2">
      <c r="A3247" s="438" t="s">
        <v>53689</v>
      </c>
      <c r="B3247" s="438" t="s">
        <v>53674</v>
      </c>
    </row>
    <row r="3248" spans="1:2">
      <c r="A3248" s="438" t="s">
        <v>53690</v>
      </c>
      <c r="B3248" s="438" t="s">
        <v>53674</v>
      </c>
    </row>
    <row r="3249" spans="1:2">
      <c r="A3249" s="438" t="s">
        <v>53691</v>
      </c>
      <c r="B3249" s="438" t="s">
        <v>53674</v>
      </c>
    </row>
    <row r="3250" spans="1:2">
      <c r="A3250" s="438" t="s">
        <v>53692</v>
      </c>
      <c r="B3250" s="438" t="s">
        <v>53674</v>
      </c>
    </row>
    <row r="3251" spans="1:2">
      <c r="A3251" s="438" t="s">
        <v>53693</v>
      </c>
      <c r="B3251" s="438" t="s">
        <v>53674</v>
      </c>
    </row>
    <row r="3252" spans="1:2">
      <c r="A3252" s="438" t="s">
        <v>53694</v>
      </c>
      <c r="B3252" s="438" t="s">
        <v>53674</v>
      </c>
    </row>
    <row r="3253" spans="1:2">
      <c r="A3253" s="438" t="s">
        <v>53695</v>
      </c>
      <c r="B3253" s="438" t="s">
        <v>53674</v>
      </c>
    </row>
    <row r="3254" spans="1:2">
      <c r="A3254" s="438" t="s">
        <v>53696</v>
      </c>
      <c r="B3254" s="438" t="s">
        <v>53674</v>
      </c>
    </row>
    <row r="3255" spans="1:2">
      <c r="A3255" s="438" t="s">
        <v>53697</v>
      </c>
      <c r="B3255" s="438" t="s">
        <v>53674</v>
      </c>
    </row>
    <row r="3256" spans="1:2">
      <c r="A3256" s="438" t="s">
        <v>53698</v>
      </c>
      <c r="B3256" s="438" t="s">
        <v>53674</v>
      </c>
    </row>
    <row r="3257" spans="1:2">
      <c r="A3257" s="438" t="s">
        <v>53699</v>
      </c>
      <c r="B3257" s="438" t="s">
        <v>53674</v>
      </c>
    </row>
    <row r="3258" spans="1:2">
      <c r="A3258" s="438" t="s">
        <v>53700</v>
      </c>
      <c r="B3258" s="438" t="s">
        <v>53701</v>
      </c>
    </row>
    <row r="3259" spans="1:2">
      <c r="A3259" s="438" t="s">
        <v>53702</v>
      </c>
      <c r="B3259" s="438" t="s">
        <v>58485</v>
      </c>
    </row>
    <row r="3260" spans="1:2">
      <c r="A3260" s="438" t="s">
        <v>53703</v>
      </c>
      <c r="B3260" s="438" t="s">
        <v>58486</v>
      </c>
    </row>
    <row r="3261" spans="1:2">
      <c r="A3261" s="438" t="s">
        <v>53704</v>
      </c>
      <c r="B3261" s="438" t="s">
        <v>58487</v>
      </c>
    </row>
    <row r="3262" spans="1:2">
      <c r="A3262" s="438" t="s">
        <v>53705</v>
      </c>
      <c r="B3262" s="438" t="s">
        <v>53706</v>
      </c>
    </row>
    <row r="3263" spans="1:2">
      <c r="A3263" s="438" t="s">
        <v>53707</v>
      </c>
      <c r="B3263" s="438" t="s">
        <v>53706</v>
      </c>
    </row>
    <row r="3264" spans="1:2">
      <c r="A3264" s="438" t="s">
        <v>53708</v>
      </c>
      <c r="B3264" s="438" t="s">
        <v>53706</v>
      </c>
    </row>
    <row r="3265" spans="1:2">
      <c r="A3265" s="438" t="s">
        <v>53709</v>
      </c>
      <c r="B3265" s="438" t="s">
        <v>53706</v>
      </c>
    </row>
    <row r="3266" spans="1:2">
      <c r="A3266" s="438" t="s">
        <v>53710</v>
      </c>
      <c r="B3266" s="438" t="s">
        <v>53706</v>
      </c>
    </row>
    <row r="3267" spans="1:2">
      <c r="A3267" s="438" t="s">
        <v>53711</v>
      </c>
      <c r="B3267" s="438" t="s">
        <v>53706</v>
      </c>
    </row>
    <row r="3268" spans="1:2">
      <c r="A3268" s="438" t="s">
        <v>53712</v>
      </c>
      <c r="B3268" s="438" t="s">
        <v>53706</v>
      </c>
    </row>
    <row r="3269" spans="1:2">
      <c r="A3269" s="438" t="s">
        <v>53713</v>
      </c>
      <c r="B3269" s="438" t="s">
        <v>53706</v>
      </c>
    </row>
    <row r="3270" spans="1:2">
      <c r="A3270" s="438" t="s">
        <v>53714</v>
      </c>
      <c r="B3270" s="438" t="s">
        <v>53706</v>
      </c>
    </row>
    <row r="3271" spans="1:2">
      <c r="A3271" s="438" t="s">
        <v>53715</v>
      </c>
      <c r="B3271" s="438" t="s">
        <v>53706</v>
      </c>
    </row>
    <row r="3272" spans="1:2">
      <c r="A3272" s="438" t="s">
        <v>53716</v>
      </c>
      <c r="B3272" s="438" t="s">
        <v>53706</v>
      </c>
    </row>
    <row r="3273" spans="1:2">
      <c r="A3273" s="438" t="s">
        <v>53717</v>
      </c>
      <c r="B3273" s="438" t="s">
        <v>53706</v>
      </c>
    </row>
    <row r="3274" spans="1:2">
      <c r="A3274" s="438" t="s">
        <v>53718</v>
      </c>
      <c r="B3274" s="438" t="s">
        <v>53706</v>
      </c>
    </row>
    <row r="3275" spans="1:2">
      <c r="A3275" s="438" t="s">
        <v>53719</v>
      </c>
      <c r="B3275" s="438" t="s">
        <v>53706</v>
      </c>
    </row>
    <row r="3276" spans="1:2">
      <c r="A3276" s="438" t="s">
        <v>53720</v>
      </c>
      <c r="B3276" s="438" t="s">
        <v>53706</v>
      </c>
    </row>
    <row r="3277" spans="1:2">
      <c r="A3277" s="438" t="s">
        <v>53721</v>
      </c>
      <c r="B3277" s="438" t="s">
        <v>53706</v>
      </c>
    </row>
    <row r="3278" spans="1:2">
      <c r="A3278" s="438" t="s">
        <v>53722</v>
      </c>
      <c r="B3278" s="438" t="s">
        <v>53706</v>
      </c>
    </row>
    <row r="3279" spans="1:2">
      <c r="A3279" s="438" t="s">
        <v>53723</v>
      </c>
      <c r="B3279" s="438" t="s">
        <v>53706</v>
      </c>
    </row>
    <row r="3280" spans="1:2">
      <c r="A3280" s="438" t="s">
        <v>53724</v>
      </c>
      <c r="B3280" s="438" t="s">
        <v>53706</v>
      </c>
    </row>
    <row r="3281" spans="1:2">
      <c r="A3281" s="438" t="s">
        <v>53725</v>
      </c>
      <c r="B3281" s="438" t="s">
        <v>53706</v>
      </c>
    </row>
    <row r="3282" spans="1:2">
      <c r="A3282" s="438" t="s">
        <v>53726</v>
      </c>
      <c r="B3282" s="438" t="s">
        <v>53706</v>
      </c>
    </row>
    <row r="3283" spans="1:2">
      <c r="A3283" s="438" t="s">
        <v>53727</v>
      </c>
      <c r="B3283" s="438" t="s">
        <v>53706</v>
      </c>
    </row>
    <row r="3284" spans="1:2">
      <c r="A3284" s="438" t="s">
        <v>53728</v>
      </c>
      <c r="B3284" s="438" t="s">
        <v>53706</v>
      </c>
    </row>
    <row r="3285" spans="1:2">
      <c r="A3285" s="438" t="s">
        <v>53729</v>
      </c>
      <c r="B3285" s="438" t="s">
        <v>53706</v>
      </c>
    </row>
    <row r="3286" spans="1:2">
      <c r="A3286" s="438" t="s">
        <v>53730</v>
      </c>
      <c r="B3286" s="438" t="s">
        <v>53706</v>
      </c>
    </row>
    <row r="3287" spans="1:2">
      <c r="A3287" s="438" t="s">
        <v>53731</v>
      </c>
      <c r="B3287" s="438" t="s">
        <v>53706</v>
      </c>
    </row>
    <row r="3288" spans="1:2">
      <c r="A3288" s="438" t="s">
        <v>53732</v>
      </c>
      <c r="B3288" s="438" t="s">
        <v>58488</v>
      </c>
    </row>
    <row r="3289" spans="1:2">
      <c r="A3289" s="438" t="s">
        <v>53733</v>
      </c>
      <c r="B3289" s="438" t="s">
        <v>58489</v>
      </c>
    </row>
    <row r="3290" spans="1:2">
      <c r="A3290" s="438" t="s">
        <v>53734</v>
      </c>
      <c r="B3290" s="438" t="s">
        <v>58490</v>
      </c>
    </row>
    <row r="3291" spans="1:2">
      <c r="A3291" s="438" t="s">
        <v>53735</v>
      </c>
      <c r="B3291" s="438" t="s">
        <v>58491</v>
      </c>
    </row>
    <row r="3292" spans="1:2">
      <c r="A3292" s="438" t="s">
        <v>53736</v>
      </c>
      <c r="B3292" s="438" t="s">
        <v>58492</v>
      </c>
    </row>
    <row r="3293" spans="1:2">
      <c r="A3293" s="438" t="s">
        <v>53737</v>
      </c>
      <c r="B3293" s="438" t="s">
        <v>58493</v>
      </c>
    </row>
    <row r="3294" spans="1:2">
      <c r="A3294" s="438" t="s">
        <v>53738</v>
      </c>
      <c r="B3294" s="438" t="s">
        <v>58494</v>
      </c>
    </row>
    <row r="3295" spans="1:2">
      <c r="A3295" s="438" t="s">
        <v>53739</v>
      </c>
      <c r="B3295" s="438" t="s">
        <v>58495</v>
      </c>
    </row>
    <row r="3296" spans="1:2">
      <c r="A3296" s="438" t="s">
        <v>53740</v>
      </c>
      <c r="B3296" s="438" t="s">
        <v>58496</v>
      </c>
    </row>
    <row r="3297" spans="1:2">
      <c r="A3297" s="438" t="s">
        <v>53741</v>
      </c>
      <c r="B3297" s="438" t="s">
        <v>58497</v>
      </c>
    </row>
    <row r="3298" spans="1:2">
      <c r="A3298" s="438" t="s">
        <v>53742</v>
      </c>
      <c r="B3298" s="438" t="s">
        <v>58498</v>
      </c>
    </row>
    <row r="3299" spans="1:2">
      <c r="A3299" s="438" t="s">
        <v>53743</v>
      </c>
      <c r="B3299" s="438" t="s">
        <v>58499</v>
      </c>
    </row>
    <row r="3300" spans="1:2">
      <c r="A3300" s="438" t="s">
        <v>53744</v>
      </c>
      <c r="B3300" s="438" t="s">
        <v>58500</v>
      </c>
    </row>
    <row r="3301" spans="1:2">
      <c r="A3301" s="438" t="s">
        <v>53745</v>
      </c>
      <c r="B3301" s="438" t="s">
        <v>58501</v>
      </c>
    </row>
    <row r="3302" spans="1:2">
      <c r="A3302" s="438" t="s">
        <v>53746</v>
      </c>
      <c r="B3302" s="438" t="s">
        <v>58502</v>
      </c>
    </row>
    <row r="3303" spans="1:2">
      <c r="A3303" s="438" t="s">
        <v>53747</v>
      </c>
      <c r="B3303" s="438" t="s">
        <v>58503</v>
      </c>
    </row>
    <row r="3304" spans="1:2">
      <c r="A3304" s="438" t="s">
        <v>53748</v>
      </c>
      <c r="B3304" s="438" t="s">
        <v>58504</v>
      </c>
    </row>
    <row r="3305" spans="1:2">
      <c r="A3305" s="438" t="s">
        <v>53749</v>
      </c>
      <c r="B3305" s="438" t="s">
        <v>58505</v>
      </c>
    </row>
    <row r="3306" spans="1:2">
      <c r="A3306" s="438" t="s">
        <v>53750</v>
      </c>
      <c r="B3306" s="438" t="s">
        <v>58506</v>
      </c>
    </row>
    <row r="3307" spans="1:2">
      <c r="A3307" s="438" t="s">
        <v>53751</v>
      </c>
      <c r="B3307" s="438" t="s">
        <v>58507</v>
      </c>
    </row>
    <row r="3308" spans="1:2">
      <c r="A3308" s="438" t="s">
        <v>53752</v>
      </c>
      <c r="B3308" s="438" t="s">
        <v>58508</v>
      </c>
    </row>
    <row r="3309" spans="1:2">
      <c r="A3309" s="438" t="s">
        <v>53753</v>
      </c>
      <c r="B3309" s="438" t="s">
        <v>58509</v>
      </c>
    </row>
    <row r="3310" spans="1:2">
      <c r="A3310" s="438" t="s">
        <v>53754</v>
      </c>
      <c r="B3310" s="438" t="s">
        <v>58510</v>
      </c>
    </row>
    <row r="3311" spans="1:2">
      <c r="A3311" s="438" t="s">
        <v>53755</v>
      </c>
      <c r="B3311" s="438" t="s">
        <v>58511</v>
      </c>
    </row>
    <row r="3312" spans="1:2">
      <c r="A3312" s="438" t="s">
        <v>53756</v>
      </c>
      <c r="B3312" s="438" t="s">
        <v>58512</v>
      </c>
    </row>
    <row r="3313" spans="1:2">
      <c r="A3313" s="438" t="s">
        <v>53757</v>
      </c>
      <c r="B3313" s="438" t="s">
        <v>58513</v>
      </c>
    </row>
    <row r="3314" spans="1:2">
      <c r="A3314" s="438" t="s">
        <v>53758</v>
      </c>
      <c r="B3314" s="438" t="s">
        <v>53759</v>
      </c>
    </row>
    <row r="3315" spans="1:2">
      <c r="A3315" s="438" t="s">
        <v>59836</v>
      </c>
      <c r="B3315" s="438" t="s">
        <v>59837</v>
      </c>
    </row>
    <row r="3316" spans="1:2">
      <c r="A3316" s="438" t="s">
        <v>53760</v>
      </c>
      <c r="B3316" s="438" t="s">
        <v>50316</v>
      </c>
    </row>
    <row r="3317" spans="1:2">
      <c r="A3317" s="438" t="s">
        <v>53761</v>
      </c>
      <c r="B3317" s="438" t="s">
        <v>50316</v>
      </c>
    </row>
    <row r="3318" spans="1:2">
      <c r="A3318" s="438" t="s">
        <v>53762</v>
      </c>
      <c r="B3318" s="438" t="s">
        <v>50316</v>
      </c>
    </row>
    <row r="3319" spans="1:2">
      <c r="A3319" s="438" t="s">
        <v>53763</v>
      </c>
      <c r="B3319" s="438" t="s">
        <v>50316</v>
      </c>
    </row>
    <row r="3320" spans="1:2">
      <c r="A3320" s="438" t="s">
        <v>53764</v>
      </c>
      <c r="B3320" s="438" t="s">
        <v>50316</v>
      </c>
    </row>
    <row r="3321" spans="1:2">
      <c r="A3321" s="438" t="s">
        <v>53765</v>
      </c>
      <c r="B3321" s="438" t="s">
        <v>50316</v>
      </c>
    </row>
    <row r="3322" spans="1:2">
      <c r="A3322" s="438" t="s">
        <v>53766</v>
      </c>
      <c r="B3322" s="438" t="s">
        <v>50316</v>
      </c>
    </row>
    <row r="3323" spans="1:2">
      <c r="A3323" s="438" t="s">
        <v>53767</v>
      </c>
      <c r="B3323" s="438" t="s">
        <v>50316</v>
      </c>
    </row>
    <row r="3324" spans="1:2">
      <c r="A3324" s="438" t="s">
        <v>53768</v>
      </c>
      <c r="B3324" s="438" t="s">
        <v>50316</v>
      </c>
    </row>
    <row r="3325" spans="1:2">
      <c r="A3325" s="438" t="s">
        <v>53769</v>
      </c>
      <c r="B3325" s="438" t="s">
        <v>50316</v>
      </c>
    </row>
    <row r="3326" spans="1:2">
      <c r="A3326" s="438" t="s">
        <v>53770</v>
      </c>
      <c r="B3326" s="438" t="s">
        <v>50316</v>
      </c>
    </row>
    <row r="3327" spans="1:2">
      <c r="A3327" s="438" t="s">
        <v>53771</v>
      </c>
      <c r="B3327" s="438" t="s">
        <v>50316</v>
      </c>
    </row>
    <row r="3328" spans="1:2">
      <c r="A3328" s="438" t="s">
        <v>329</v>
      </c>
      <c r="B3328" s="438" t="s">
        <v>6014</v>
      </c>
    </row>
    <row r="3329" spans="1:2">
      <c r="A3329" s="438" t="s">
        <v>53772</v>
      </c>
      <c r="B3329" s="438" t="s">
        <v>53773</v>
      </c>
    </row>
    <row r="3330" spans="1:2">
      <c r="A3330" s="438" t="s">
        <v>53774</v>
      </c>
      <c r="B3330" s="438" t="s">
        <v>53775</v>
      </c>
    </row>
    <row r="3331" spans="1:2">
      <c r="A3331" s="438" t="s">
        <v>53776</v>
      </c>
      <c r="B3331" s="438" t="s">
        <v>53777</v>
      </c>
    </row>
    <row r="3332" spans="1:2">
      <c r="A3332" s="438" t="s">
        <v>53778</v>
      </c>
      <c r="B3332" s="438" t="s">
        <v>53779</v>
      </c>
    </row>
    <row r="3333" spans="1:2">
      <c r="A3333" s="438" t="s">
        <v>53780</v>
      </c>
      <c r="B3333" s="438" t="s">
        <v>53781</v>
      </c>
    </row>
    <row r="3334" spans="1:2">
      <c r="A3334" s="438" t="s">
        <v>53782</v>
      </c>
      <c r="B3334" s="438" t="s">
        <v>53783</v>
      </c>
    </row>
    <row r="3335" spans="1:2">
      <c r="A3335" s="438" t="s">
        <v>53784</v>
      </c>
      <c r="B3335" s="438" t="s">
        <v>53785</v>
      </c>
    </row>
    <row r="3336" spans="1:2">
      <c r="A3336" s="438" t="s">
        <v>53786</v>
      </c>
      <c r="B3336" s="438" t="s">
        <v>53787</v>
      </c>
    </row>
    <row r="3337" spans="1:2">
      <c r="A3337" s="438" t="s">
        <v>53788</v>
      </c>
      <c r="B3337" s="438" t="s">
        <v>53789</v>
      </c>
    </row>
    <row r="3338" spans="1:2">
      <c r="A3338" s="438" t="s">
        <v>53790</v>
      </c>
      <c r="B3338" s="438" t="s">
        <v>53791</v>
      </c>
    </row>
    <row r="3339" spans="1:2">
      <c r="A3339" s="438" t="s">
        <v>53792</v>
      </c>
      <c r="B3339" s="438" t="s">
        <v>53793</v>
      </c>
    </row>
    <row r="3340" spans="1:2">
      <c r="A3340" s="438" t="s">
        <v>53794</v>
      </c>
      <c r="B3340" s="438" t="s">
        <v>53795</v>
      </c>
    </row>
    <row r="3341" spans="1:2">
      <c r="A3341" s="438" t="s">
        <v>53796</v>
      </c>
      <c r="B3341" s="438" t="s">
        <v>53797</v>
      </c>
    </row>
    <row r="3342" spans="1:2">
      <c r="A3342" s="438" t="s">
        <v>53798</v>
      </c>
      <c r="B3342" s="438" t="s">
        <v>53799</v>
      </c>
    </row>
    <row r="3343" spans="1:2">
      <c r="A3343" s="438" t="s">
        <v>53800</v>
      </c>
      <c r="B3343" s="438" t="s">
        <v>53801</v>
      </c>
    </row>
    <row r="3344" spans="1:2">
      <c r="A3344" s="438" t="s">
        <v>53802</v>
      </c>
      <c r="B3344" s="438" t="s">
        <v>53803</v>
      </c>
    </row>
    <row r="3345" spans="1:2">
      <c r="A3345" s="438" t="s">
        <v>53804</v>
      </c>
      <c r="B3345" s="438" t="s">
        <v>53805</v>
      </c>
    </row>
    <row r="3346" spans="1:2">
      <c r="A3346" s="438" t="s">
        <v>53806</v>
      </c>
      <c r="B3346" s="438" t="s">
        <v>53807</v>
      </c>
    </row>
    <row r="3347" spans="1:2">
      <c r="A3347" s="438" t="s">
        <v>53808</v>
      </c>
      <c r="B3347" s="438" t="s">
        <v>53809</v>
      </c>
    </row>
    <row r="3348" spans="1:2">
      <c r="A3348" s="438" t="s">
        <v>53810</v>
      </c>
      <c r="B3348" s="438" t="s">
        <v>53811</v>
      </c>
    </row>
    <row r="3349" spans="1:2">
      <c r="A3349" s="438" t="s">
        <v>53812</v>
      </c>
      <c r="B3349" s="438" t="s">
        <v>53813</v>
      </c>
    </row>
    <row r="3350" spans="1:2">
      <c r="A3350" s="438" t="s">
        <v>53814</v>
      </c>
      <c r="B3350" s="438" t="s">
        <v>58514</v>
      </c>
    </row>
    <row r="3351" spans="1:2">
      <c r="A3351" s="438" t="s">
        <v>53815</v>
      </c>
      <c r="B3351" s="438" t="s">
        <v>53816</v>
      </c>
    </row>
    <row r="3352" spans="1:2">
      <c r="A3352" s="438" t="s">
        <v>53817</v>
      </c>
      <c r="B3352" s="438" t="s">
        <v>53818</v>
      </c>
    </row>
    <row r="3353" spans="1:2">
      <c r="A3353" s="438" t="s">
        <v>53819</v>
      </c>
      <c r="B3353" s="438" t="s">
        <v>53820</v>
      </c>
    </row>
    <row r="3354" spans="1:2">
      <c r="A3354" s="438" t="s">
        <v>53821</v>
      </c>
      <c r="B3354" s="438" t="s">
        <v>53822</v>
      </c>
    </row>
    <row r="3355" spans="1:2">
      <c r="A3355" s="438" t="s">
        <v>53823</v>
      </c>
      <c r="B3355" s="438" t="s">
        <v>53824</v>
      </c>
    </row>
    <row r="3356" spans="1:2">
      <c r="A3356" s="438" t="s">
        <v>53825</v>
      </c>
      <c r="B3356" s="438" t="s">
        <v>53826</v>
      </c>
    </row>
    <row r="3357" spans="1:2">
      <c r="A3357" s="438" t="s">
        <v>53827</v>
      </c>
      <c r="B3357" s="438" t="s">
        <v>53828</v>
      </c>
    </row>
    <row r="3358" spans="1:2">
      <c r="A3358" s="438" t="s">
        <v>53829</v>
      </c>
      <c r="B3358" s="438" t="s">
        <v>53830</v>
      </c>
    </row>
    <row r="3359" spans="1:2">
      <c r="A3359" s="438" t="s">
        <v>53831</v>
      </c>
      <c r="B3359" s="438" t="s">
        <v>53832</v>
      </c>
    </row>
    <row r="3360" spans="1:2">
      <c r="A3360" s="438" t="s">
        <v>53833</v>
      </c>
      <c r="B3360" s="438" t="s">
        <v>53834</v>
      </c>
    </row>
    <row r="3361" spans="1:2">
      <c r="A3361" s="438" t="s">
        <v>53835</v>
      </c>
      <c r="B3361" s="438" t="s">
        <v>53836</v>
      </c>
    </row>
    <row r="3362" spans="1:2">
      <c r="A3362" s="438" t="s">
        <v>53837</v>
      </c>
      <c r="B3362" s="438" t="s">
        <v>53838</v>
      </c>
    </row>
    <row r="3363" spans="1:2">
      <c r="A3363" s="438" t="s">
        <v>53839</v>
      </c>
      <c r="B3363" s="438" t="s">
        <v>53840</v>
      </c>
    </row>
    <row r="3364" spans="1:2">
      <c r="A3364" s="438" t="s">
        <v>53841</v>
      </c>
      <c r="B3364" s="438" t="s">
        <v>53842</v>
      </c>
    </row>
    <row r="3365" spans="1:2">
      <c r="A3365" s="438" t="s">
        <v>53843</v>
      </c>
      <c r="B3365" s="438" t="s">
        <v>53844</v>
      </c>
    </row>
    <row r="3366" spans="1:2">
      <c r="A3366" s="438" t="s">
        <v>53845</v>
      </c>
      <c r="B3366" s="438" t="s">
        <v>53846</v>
      </c>
    </row>
    <row r="3367" spans="1:2">
      <c r="A3367" s="438" t="s">
        <v>53847</v>
      </c>
      <c r="B3367" s="438" t="s">
        <v>53848</v>
      </c>
    </row>
    <row r="3368" spans="1:2">
      <c r="A3368" s="438" t="s">
        <v>53849</v>
      </c>
      <c r="B3368" s="438" t="s">
        <v>53850</v>
      </c>
    </row>
    <row r="3369" spans="1:2">
      <c r="A3369" s="438" t="s">
        <v>53851</v>
      </c>
      <c r="B3369" s="438" t="s">
        <v>53852</v>
      </c>
    </row>
    <row r="3370" spans="1:2">
      <c r="A3370" s="438" t="s">
        <v>53853</v>
      </c>
      <c r="B3370" s="438" t="s">
        <v>53854</v>
      </c>
    </row>
    <row r="3371" spans="1:2">
      <c r="A3371" s="438" t="s">
        <v>53855</v>
      </c>
      <c r="B3371" s="438" t="s">
        <v>53856</v>
      </c>
    </row>
    <row r="3372" spans="1:2">
      <c r="A3372" s="438" t="s">
        <v>53857</v>
      </c>
      <c r="B3372" s="438" t="s">
        <v>53858</v>
      </c>
    </row>
    <row r="3373" spans="1:2">
      <c r="A3373" s="438" t="s">
        <v>53859</v>
      </c>
      <c r="B3373" s="438" t="s">
        <v>53860</v>
      </c>
    </row>
    <row r="3374" spans="1:2">
      <c r="A3374" s="438" t="s">
        <v>53861</v>
      </c>
      <c r="B3374" s="438" t="s">
        <v>58515</v>
      </c>
    </row>
    <row r="3375" spans="1:2">
      <c r="A3375" s="438" t="s">
        <v>53862</v>
      </c>
      <c r="B3375" s="438" t="s">
        <v>58516</v>
      </c>
    </row>
    <row r="3376" spans="1:2">
      <c r="A3376" s="438" t="s">
        <v>53863</v>
      </c>
      <c r="B3376" s="438" t="s">
        <v>58517</v>
      </c>
    </row>
    <row r="3377" spans="1:2">
      <c r="A3377" s="438" t="s">
        <v>53864</v>
      </c>
      <c r="B3377" s="438" t="s">
        <v>53865</v>
      </c>
    </row>
    <row r="3378" spans="1:2">
      <c r="A3378" s="438" t="s">
        <v>53866</v>
      </c>
      <c r="B3378" s="438" t="s">
        <v>53867</v>
      </c>
    </row>
    <row r="3379" spans="1:2">
      <c r="A3379" s="438" t="s">
        <v>53868</v>
      </c>
      <c r="B3379" s="438" t="s">
        <v>58518</v>
      </c>
    </row>
    <row r="3380" spans="1:2">
      <c r="A3380" s="438" t="s">
        <v>53869</v>
      </c>
      <c r="B3380" s="438" t="s">
        <v>58519</v>
      </c>
    </row>
    <row r="3381" spans="1:2">
      <c r="A3381" s="438" t="s">
        <v>53870</v>
      </c>
      <c r="B3381" s="438" t="s">
        <v>58520</v>
      </c>
    </row>
    <row r="3382" spans="1:2">
      <c r="A3382" s="438" t="s">
        <v>53871</v>
      </c>
      <c r="B3382" s="438" t="s">
        <v>58521</v>
      </c>
    </row>
    <row r="3383" spans="1:2">
      <c r="A3383" s="438" t="s">
        <v>53872</v>
      </c>
      <c r="B3383" s="438" t="s">
        <v>58522</v>
      </c>
    </row>
    <row r="3384" spans="1:2">
      <c r="A3384" s="438" t="s">
        <v>53873</v>
      </c>
      <c r="B3384" s="438" t="s">
        <v>58523</v>
      </c>
    </row>
    <row r="3385" spans="1:2">
      <c r="A3385" s="438" t="s">
        <v>53874</v>
      </c>
      <c r="B3385" s="438" t="s">
        <v>58524</v>
      </c>
    </row>
    <row r="3386" spans="1:2">
      <c r="A3386" s="438" t="s">
        <v>53875</v>
      </c>
      <c r="B3386" s="438" t="s">
        <v>58525</v>
      </c>
    </row>
    <row r="3387" spans="1:2">
      <c r="A3387" s="438" t="s">
        <v>53876</v>
      </c>
      <c r="B3387" s="438" t="s">
        <v>58526</v>
      </c>
    </row>
    <row r="3388" spans="1:2">
      <c r="A3388" s="438" t="s">
        <v>53877</v>
      </c>
      <c r="B3388" s="438" t="s">
        <v>58527</v>
      </c>
    </row>
    <row r="3389" spans="1:2">
      <c r="A3389" s="438" t="s">
        <v>53878</v>
      </c>
      <c r="B3389" s="438" t="s">
        <v>58528</v>
      </c>
    </row>
    <row r="3390" spans="1:2">
      <c r="A3390" s="438" t="s">
        <v>53879</v>
      </c>
      <c r="B3390" s="438" t="s">
        <v>58529</v>
      </c>
    </row>
    <row r="3391" spans="1:2">
      <c r="A3391" s="438" t="s">
        <v>53880</v>
      </c>
      <c r="B3391" s="438" t="s">
        <v>58530</v>
      </c>
    </row>
    <row r="3392" spans="1:2">
      <c r="A3392" s="438" t="s">
        <v>53881</v>
      </c>
      <c r="B3392" s="438" t="s">
        <v>58531</v>
      </c>
    </row>
    <row r="3393" spans="1:2">
      <c r="A3393" s="438" t="s">
        <v>53882</v>
      </c>
      <c r="B3393" s="438" t="s">
        <v>58532</v>
      </c>
    </row>
    <row r="3394" spans="1:2">
      <c r="A3394" s="438" t="s">
        <v>53883</v>
      </c>
      <c r="B3394" s="438" t="s">
        <v>58533</v>
      </c>
    </row>
    <row r="3395" spans="1:2">
      <c r="A3395" s="438" t="s">
        <v>53884</v>
      </c>
      <c r="B3395" s="438" t="s">
        <v>58534</v>
      </c>
    </row>
    <row r="3396" spans="1:2">
      <c r="A3396" s="438" t="s">
        <v>53885</v>
      </c>
      <c r="B3396" s="438" t="s">
        <v>58535</v>
      </c>
    </row>
    <row r="3397" spans="1:2">
      <c r="A3397" s="438" t="s">
        <v>53886</v>
      </c>
      <c r="B3397" s="438" t="s">
        <v>58536</v>
      </c>
    </row>
    <row r="3398" spans="1:2">
      <c r="A3398" s="438" t="s">
        <v>53887</v>
      </c>
      <c r="B3398" s="438" t="s">
        <v>58537</v>
      </c>
    </row>
    <row r="3399" spans="1:2">
      <c r="A3399" s="438" t="s">
        <v>53888</v>
      </c>
      <c r="B3399" s="438" t="s">
        <v>58538</v>
      </c>
    </row>
    <row r="3400" spans="1:2">
      <c r="A3400" s="438" t="s">
        <v>53889</v>
      </c>
      <c r="B3400" s="438" t="s">
        <v>58539</v>
      </c>
    </row>
    <row r="3401" spans="1:2">
      <c r="A3401" s="438" t="s">
        <v>59838</v>
      </c>
      <c r="B3401" s="438" t="s">
        <v>59839</v>
      </c>
    </row>
    <row r="3402" spans="1:2">
      <c r="A3402" s="438" t="s">
        <v>53890</v>
      </c>
      <c r="B3402" s="438" t="s">
        <v>53891</v>
      </c>
    </row>
    <row r="3403" spans="1:2">
      <c r="A3403" s="438" t="s">
        <v>53892</v>
      </c>
      <c r="B3403" s="438" t="s">
        <v>53893</v>
      </c>
    </row>
    <row r="3404" spans="1:2">
      <c r="A3404" s="438" t="s">
        <v>53894</v>
      </c>
      <c r="B3404" s="438" t="s">
        <v>53895</v>
      </c>
    </row>
    <row r="3405" spans="1:2">
      <c r="A3405" s="438" t="s">
        <v>53896</v>
      </c>
      <c r="B3405" s="438" t="s">
        <v>53897</v>
      </c>
    </row>
    <row r="3406" spans="1:2">
      <c r="A3406" s="438" t="s">
        <v>53898</v>
      </c>
      <c r="B3406" s="438" t="s">
        <v>53899</v>
      </c>
    </row>
    <row r="3407" spans="1:2">
      <c r="A3407" s="438" t="s">
        <v>53900</v>
      </c>
      <c r="B3407" s="438" t="s">
        <v>53901</v>
      </c>
    </row>
    <row r="3408" spans="1:2">
      <c r="A3408" s="438" t="s">
        <v>53902</v>
      </c>
      <c r="B3408" s="438" t="s">
        <v>53903</v>
      </c>
    </row>
    <row r="3409" spans="1:2">
      <c r="A3409" s="438" t="s">
        <v>53904</v>
      </c>
      <c r="B3409" s="438" t="s">
        <v>53905</v>
      </c>
    </row>
    <row r="3410" spans="1:2">
      <c r="A3410" s="438" t="s">
        <v>53906</v>
      </c>
      <c r="B3410" s="438" t="s">
        <v>53907</v>
      </c>
    </row>
    <row r="3411" spans="1:2">
      <c r="A3411" s="438" t="s">
        <v>53908</v>
      </c>
      <c r="B3411" s="438" t="s">
        <v>53909</v>
      </c>
    </row>
    <row r="3412" spans="1:2">
      <c r="A3412" s="438" t="s">
        <v>53910</v>
      </c>
      <c r="B3412" s="438" t="s">
        <v>53911</v>
      </c>
    </row>
    <row r="3413" spans="1:2">
      <c r="A3413" s="438" t="s">
        <v>53912</v>
      </c>
      <c r="B3413" s="438" t="s">
        <v>53913</v>
      </c>
    </row>
    <row r="3414" spans="1:2">
      <c r="A3414" s="438" t="s">
        <v>53914</v>
      </c>
      <c r="B3414" s="438" t="s">
        <v>53915</v>
      </c>
    </row>
    <row r="3415" spans="1:2">
      <c r="A3415" s="438" t="s">
        <v>53916</v>
      </c>
      <c r="B3415" s="438" t="s">
        <v>53917</v>
      </c>
    </row>
    <row r="3416" spans="1:2">
      <c r="A3416" s="438" t="s">
        <v>53918</v>
      </c>
      <c r="B3416" s="438" t="s">
        <v>53919</v>
      </c>
    </row>
    <row r="3417" spans="1:2">
      <c r="A3417" s="438" t="s">
        <v>53920</v>
      </c>
      <c r="B3417" s="438" t="s">
        <v>53921</v>
      </c>
    </row>
    <row r="3418" spans="1:2">
      <c r="A3418" s="438" t="s">
        <v>53922</v>
      </c>
      <c r="B3418" s="438" t="s">
        <v>53923</v>
      </c>
    </row>
    <row r="3419" spans="1:2">
      <c r="A3419" s="438" t="s">
        <v>53924</v>
      </c>
      <c r="B3419" s="438" t="s">
        <v>53925</v>
      </c>
    </row>
    <row r="3420" spans="1:2">
      <c r="A3420" s="438" t="s">
        <v>53926</v>
      </c>
      <c r="B3420" s="438" t="s">
        <v>53927</v>
      </c>
    </row>
    <row r="3421" spans="1:2">
      <c r="A3421" s="438" t="s">
        <v>53928</v>
      </c>
      <c r="B3421" s="438" t="s">
        <v>53929</v>
      </c>
    </row>
    <row r="3422" spans="1:2">
      <c r="A3422" s="438" t="s">
        <v>53930</v>
      </c>
      <c r="B3422" s="438" t="s">
        <v>53931</v>
      </c>
    </row>
    <row r="3423" spans="1:2">
      <c r="A3423" s="438" t="s">
        <v>53932</v>
      </c>
      <c r="B3423" s="438" t="s">
        <v>53933</v>
      </c>
    </row>
    <row r="3424" spans="1:2">
      <c r="A3424" s="438" t="s">
        <v>53934</v>
      </c>
      <c r="B3424" s="438" t="s">
        <v>53935</v>
      </c>
    </row>
    <row r="3425" spans="1:2">
      <c r="A3425" s="438" t="s">
        <v>53936</v>
      </c>
      <c r="B3425" s="438" t="s">
        <v>53937</v>
      </c>
    </row>
    <row r="3426" spans="1:2">
      <c r="A3426" s="438" t="s">
        <v>53938</v>
      </c>
      <c r="B3426" s="438" t="s">
        <v>53939</v>
      </c>
    </row>
    <row r="3427" spans="1:2">
      <c r="A3427" s="438" t="s">
        <v>53940</v>
      </c>
      <c r="B3427" s="438" t="s">
        <v>53941</v>
      </c>
    </row>
    <row r="3428" spans="1:2">
      <c r="A3428" s="438" t="s">
        <v>53942</v>
      </c>
      <c r="B3428" s="438" t="s">
        <v>53943</v>
      </c>
    </row>
    <row r="3429" spans="1:2">
      <c r="A3429" s="438" t="s">
        <v>53944</v>
      </c>
      <c r="B3429" s="438" t="s">
        <v>58540</v>
      </c>
    </row>
    <row r="3430" spans="1:2">
      <c r="A3430" s="438" t="s">
        <v>53945</v>
      </c>
      <c r="B3430" s="438" t="s">
        <v>53946</v>
      </c>
    </row>
    <row r="3431" spans="1:2">
      <c r="A3431" s="438" t="s">
        <v>53947</v>
      </c>
      <c r="B3431" s="438" t="s">
        <v>53948</v>
      </c>
    </row>
    <row r="3432" spans="1:2">
      <c r="A3432" s="438" t="s">
        <v>53949</v>
      </c>
      <c r="B3432" s="438" t="s">
        <v>53950</v>
      </c>
    </row>
    <row r="3433" spans="1:2">
      <c r="A3433" s="438" t="s">
        <v>53951</v>
      </c>
      <c r="B3433" s="438" t="s">
        <v>53952</v>
      </c>
    </row>
    <row r="3434" spans="1:2">
      <c r="A3434" s="438" t="s">
        <v>53953</v>
      </c>
      <c r="B3434" s="438" t="s">
        <v>53954</v>
      </c>
    </row>
    <row r="3435" spans="1:2">
      <c r="A3435" s="438" t="s">
        <v>53955</v>
      </c>
      <c r="B3435" s="438" t="s">
        <v>53956</v>
      </c>
    </row>
    <row r="3436" spans="1:2">
      <c r="A3436" s="438" t="s">
        <v>53957</v>
      </c>
      <c r="B3436" s="438" t="s">
        <v>53958</v>
      </c>
    </row>
    <row r="3437" spans="1:2">
      <c r="A3437" s="438" t="s">
        <v>53959</v>
      </c>
      <c r="B3437" s="438" t="s">
        <v>53960</v>
      </c>
    </row>
    <row r="3438" spans="1:2">
      <c r="A3438" s="438" t="s">
        <v>53961</v>
      </c>
      <c r="B3438" s="438" t="s">
        <v>53962</v>
      </c>
    </row>
    <row r="3439" spans="1:2">
      <c r="A3439" s="438" t="s">
        <v>53963</v>
      </c>
      <c r="B3439" s="438" t="s">
        <v>53964</v>
      </c>
    </row>
    <row r="3440" spans="1:2">
      <c r="A3440" s="438" t="s">
        <v>53965</v>
      </c>
      <c r="B3440" s="438" t="s">
        <v>53966</v>
      </c>
    </row>
    <row r="3441" spans="1:2">
      <c r="A3441" s="438" t="s">
        <v>53967</v>
      </c>
      <c r="B3441" s="438" t="s">
        <v>53968</v>
      </c>
    </row>
    <row r="3442" spans="1:2">
      <c r="A3442" s="438" t="s">
        <v>53969</v>
      </c>
      <c r="B3442" s="438" t="s">
        <v>53970</v>
      </c>
    </row>
    <row r="3443" spans="1:2">
      <c r="A3443" s="438" t="s">
        <v>53971</v>
      </c>
      <c r="B3443" s="438" t="s">
        <v>53972</v>
      </c>
    </row>
    <row r="3444" spans="1:2">
      <c r="A3444" s="438" t="s">
        <v>53973</v>
      </c>
      <c r="B3444" s="438" t="s">
        <v>53974</v>
      </c>
    </row>
    <row r="3445" spans="1:2">
      <c r="A3445" s="438" t="s">
        <v>53975</v>
      </c>
      <c r="B3445" s="438" t="s">
        <v>53976</v>
      </c>
    </row>
    <row r="3446" spans="1:2">
      <c r="A3446" s="438" t="s">
        <v>53977</v>
      </c>
      <c r="B3446" s="438" t="s">
        <v>53978</v>
      </c>
    </row>
    <row r="3447" spans="1:2">
      <c r="A3447" s="438" t="s">
        <v>53979</v>
      </c>
      <c r="B3447" s="438" t="s">
        <v>53980</v>
      </c>
    </row>
    <row r="3448" spans="1:2">
      <c r="A3448" s="438" t="s">
        <v>53981</v>
      </c>
      <c r="B3448" s="438" t="s">
        <v>53982</v>
      </c>
    </row>
    <row r="3449" spans="1:2">
      <c r="A3449" s="438" t="s">
        <v>53983</v>
      </c>
      <c r="B3449" s="438" t="s">
        <v>53984</v>
      </c>
    </row>
    <row r="3450" spans="1:2">
      <c r="A3450" s="438" t="s">
        <v>53985</v>
      </c>
      <c r="B3450" s="438" t="s">
        <v>53986</v>
      </c>
    </row>
    <row r="3451" spans="1:2">
      <c r="A3451" s="438" t="s">
        <v>53987</v>
      </c>
      <c r="B3451" s="438" t="s">
        <v>53988</v>
      </c>
    </row>
    <row r="3452" spans="1:2">
      <c r="A3452" s="438" t="s">
        <v>53989</v>
      </c>
      <c r="B3452" s="438" t="s">
        <v>53990</v>
      </c>
    </row>
    <row r="3453" spans="1:2">
      <c r="A3453" s="438" t="s">
        <v>53991</v>
      </c>
      <c r="B3453" s="438" t="s">
        <v>53992</v>
      </c>
    </row>
    <row r="3454" spans="1:2">
      <c r="A3454" s="438" t="s">
        <v>53993</v>
      </c>
      <c r="B3454" s="438" t="s">
        <v>53994</v>
      </c>
    </row>
    <row r="3455" spans="1:2">
      <c r="A3455" s="438" t="s">
        <v>53995</v>
      </c>
      <c r="B3455" s="438" t="s">
        <v>53996</v>
      </c>
    </row>
    <row r="3456" spans="1:2">
      <c r="A3456" s="438" t="s">
        <v>53997</v>
      </c>
      <c r="B3456" s="438" t="s">
        <v>53998</v>
      </c>
    </row>
    <row r="3457" spans="1:2">
      <c r="A3457" s="438" t="s">
        <v>53999</v>
      </c>
      <c r="B3457" s="438" t="s">
        <v>54000</v>
      </c>
    </row>
    <row r="3458" spans="1:2">
      <c r="A3458" s="438" t="s">
        <v>54001</v>
      </c>
      <c r="B3458" s="438" t="s">
        <v>54002</v>
      </c>
    </row>
    <row r="3459" spans="1:2">
      <c r="A3459" s="438" t="s">
        <v>54003</v>
      </c>
      <c r="B3459" s="438" t="s">
        <v>58541</v>
      </c>
    </row>
    <row r="3460" spans="1:2">
      <c r="A3460" s="438" t="s">
        <v>54004</v>
      </c>
      <c r="B3460" s="438" t="s">
        <v>58542</v>
      </c>
    </row>
    <row r="3461" spans="1:2">
      <c r="A3461" s="438" t="s">
        <v>54005</v>
      </c>
      <c r="B3461" s="438" t="s">
        <v>58543</v>
      </c>
    </row>
    <row r="3462" spans="1:2">
      <c r="A3462" s="438" t="s">
        <v>54006</v>
      </c>
      <c r="B3462" s="438" t="s">
        <v>54007</v>
      </c>
    </row>
    <row r="3463" spans="1:2">
      <c r="A3463" s="438" t="s">
        <v>54008</v>
      </c>
      <c r="B3463" s="438" t="s">
        <v>54009</v>
      </c>
    </row>
    <row r="3464" spans="1:2">
      <c r="A3464" s="438" t="s">
        <v>54010</v>
      </c>
      <c r="B3464" s="438" t="s">
        <v>58544</v>
      </c>
    </row>
    <row r="3465" spans="1:2">
      <c r="A3465" s="438" t="s">
        <v>54011</v>
      </c>
      <c r="B3465" s="438" t="s">
        <v>58545</v>
      </c>
    </row>
    <row r="3466" spans="1:2">
      <c r="A3466" s="438" t="s">
        <v>54012</v>
      </c>
      <c r="B3466" s="438" t="s">
        <v>58546</v>
      </c>
    </row>
    <row r="3467" spans="1:2">
      <c r="A3467" s="438" t="s">
        <v>54013</v>
      </c>
      <c r="B3467" s="438" t="s">
        <v>58547</v>
      </c>
    </row>
    <row r="3468" spans="1:2">
      <c r="A3468" s="438" t="s">
        <v>54014</v>
      </c>
      <c r="B3468" s="438" t="s">
        <v>58548</v>
      </c>
    </row>
    <row r="3469" spans="1:2">
      <c r="A3469" s="438" t="s">
        <v>54015</v>
      </c>
      <c r="B3469" s="438" t="s">
        <v>58549</v>
      </c>
    </row>
    <row r="3470" spans="1:2">
      <c r="A3470" s="438" t="s">
        <v>54016</v>
      </c>
      <c r="B3470" s="438" t="s">
        <v>58550</v>
      </c>
    </row>
    <row r="3471" spans="1:2">
      <c r="A3471" s="438" t="s">
        <v>54017</v>
      </c>
      <c r="B3471" s="438" t="s">
        <v>58551</v>
      </c>
    </row>
    <row r="3472" spans="1:2">
      <c r="A3472" s="438" t="s">
        <v>54018</v>
      </c>
      <c r="B3472" s="438" t="s">
        <v>58552</v>
      </c>
    </row>
    <row r="3473" spans="1:2">
      <c r="A3473" s="438" t="s">
        <v>54019</v>
      </c>
      <c r="B3473" s="438" t="s">
        <v>58553</v>
      </c>
    </row>
    <row r="3474" spans="1:2">
      <c r="A3474" s="438" t="s">
        <v>54020</v>
      </c>
      <c r="B3474" s="438" t="s">
        <v>58554</v>
      </c>
    </row>
    <row r="3475" spans="1:2">
      <c r="A3475" s="438" t="s">
        <v>54021</v>
      </c>
      <c r="B3475" s="438" t="s">
        <v>58555</v>
      </c>
    </row>
    <row r="3476" spans="1:2">
      <c r="A3476" s="438" t="s">
        <v>54022</v>
      </c>
      <c r="B3476" s="438" t="s">
        <v>58556</v>
      </c>
    </row>
    <row r="3477" spans="1:2">
      <c r="A3477" s="438" t="s">
        <v>54023</v>
      </c>
      <c r="B3477" s="438" t="s">
        <v>58557</v>
      </c>
    </row>
    <row r="3478" spans="1:2">
      <c r="A3478" s="438" t="s">
        <v>54024</v>
      </c>
      <c r="B3478" s="438" t="s">
        <v>58558</v>
      </c>
    </row>
    <row r="3479" spans="1:2">
      <c r="A3479" s="438" t="s">
        <v>54025</v>
      </c>
      <c r="B3479" s="438" t="s">
        <v>58559</v>
      </c>
    </row>
    <row r="3480" spans="1:2">
      <c r="A3480" s="438" t="s">
        <v>54026</v>
      </c>
      <c r="B3480" s="438" t="s">
        <v>58560</v>
      </c>
    </row>
    <row r="3481" spans="1:2">
      <c r="A3481" s="438" t="s">
        <v>54027</v>
      </c>
      <c r="B3481" s="438" t="s">
        <v>58561</v>
      </c>
    </row>
    <row r="3482" spans="1:2">
      <c r="A3482" s="438" t="s">
        <v>54028</v>
      </c>
      <c r="B3482" s="438" t="s">
        <v>58562</v>
      </c>
    </row>
    <row r="3483" spans="1:2">
      <c r="A3483" s="438" t="s">
        <v>54029</v>
      </c>
      <c r="B3483" s="438" t="s">
        <v>58563</v>
      </c>
    </row>
    <row r="3484" spans="1:2">
      <c r="A3484" s="438" t="s">
        <v>54030</v>
      </c>
      <c r="B3484" s="438" t="s">
        <v>58564</v>
      </c>
    </row>
    <row r="3485" spans="1:2">
      <c r="A3485" s="438" t="s">
        <v>54031</v>
      </c>
      <c r="B3485" s="438" t="s">
        <v>58565</v>
      </c>
    </row>
    <row r="3486" spans="1:2">
      <c r="A3486" s="438" t="s">
        <v>59840</v>
      </c>
      <c r="B3486" s="438" t="s">
        <v>59841</v>
      </c>
    </row>
    <row r="3487" spans="1:2">
      <c r="A3487" s="438" t="s">
        <v>54032</v>
      </c>
      <c r="B3487" s="438" t="s">
        <v>54033</v>
      </c>
    </row>
    <row r="3488" spans="1:2">
      <c r="A3488" s="438" t="s">
        <v>54034</v>
      </c>
      <c r="B3488" s="438" t="s">
        <v>54035</v>
      </c>
    </row>
    <row r="3489" spans="1:2">
      <c r="A3489" s="438" t="s">
        <v>54036</v>
      </c>
      <c r="B3489" s="438" t="s">
        <v>54037</v>
      </c>
    </row>
    <row r="3490" spans="1:2">
      <c r="A3490" s="438" t="s">
        <v>54038</v>
      </c>
      <c r="B3490" s="438" t="s">
        <v>54039</v>
      </c>
    </row>
    <row r="3491" spans="1:2">
      <c r="A3491" s="438" t="s">
        <v>54040</v>
      </c>
      <c r="B3491" s="438" t="s">
        <v>54041</v>
      </c>
    </row>
    <row r="3492" spans="1:2">
      <c r="A3492" s="438" t="s">
        <v>54042</v>
      </c>
      <c r="B3492" s="438" t="s">
        <v>54043</v>
      </c>
    </row>
    <row r="3493" spans="1:2">
      <c r="A3493" s="438" t="s">
        <v>54044</v>
      </c>
      <c r="B3493" s="438" t="s">
        <v>54045</v>
      </c>
    </row>
    <row r="3494" spans="1:2">
      <c r="A3494" s="438" t="s">
        <v>54046</v>
      </c>
      <c r="B3494" s="438" t="s">
        <v>54047</v>
      </c>
    </row>
    <row r="3495" spans="1:2">
      <c r="A3495" s="438" t="s">
        <v>54048</v>
      </c>
      <c r="B3495" s="438" t="s">
        <v>54049</v>
      </c>
    </row>
    <row r="3496" spans="1:2">
      <c r="A3496" s="438" t="s">
        <v>54050</v>
      </c>
      <c r="B3496" s="438" t="s">
        <v>54051</v>
      </c>
    </row>
    <row r="3497" spans="1:2">
      <c r="A3497" s="438" t="s">
        <v>54052</v>
      </c>
      <c r="B3497" s="438" t="s">
        <v>54053</v>
      </c>
    </row>
    <row r="3498" spans="1:2">
      <c r="A3498" s="438" t="s">
        <v>54054</v>
      </c>
      <c r="B3498" s="438" t="s">
        <v>54055</v>
      </c>
    </row>
    <row r="3499" spans="1:2">
      <c r="A3499" s="438" t="s">
        <v>54056</v>
      </c>
      <c r="B3499" s="438" t="s">
        <v>58566</v>
      </c>
    </row>
    <row r="3500" spans="1:2">
      <c r="A3500" s="438" t="s">
        <v>54057</v>
      </c>
      <c r="B3500" s="438" t="s">
        <v>54058</v>
      </c>
    </row>
    <row r="3501" spans="1:2">
      <c r="A3501" s="438" t="s">
        <v>54059</v>
      </c>
      <c r="B3501" s="438" t="s">
        <v>54060</v>
      </c>
    </row>
    <row r="3502" spans="1:2">
      <c r="A3502" s="438" t="s">
        <v>54061</v>
      </c>
      <c r="B3502" s="438" t="s">
        <v>54062</v>
      </c>
    </row>
    <row r="3503" spans="1:2">
      <c r="A3503" s="438" t="s">
        <v>54063</v>
      </c>
      <c r="B3503" s="438" t="s">
        <v>54064</v>
      </c>
    </row>
    <row r="3504" spans="1:2">
      <c r="A3504" s="438" t="s">
        <v>54065</v>
      </c>
      <c r="B3504" s="438" t="s">
        <v>54066</v>
      </c>
    </row>
    <row r="3505" spans="1:2">
      <c r="A3505" s="438" t="s">
        <v>54067</v>
      </c>
      <c r="B3505" s="438" t="s">
        <v>54068</v>
      </c>
    </row>
    <row r="3506" spans="1:2">
      <c r="A3506" s="438" t="s">
        <v>54069</v>
      </c>
      <c r="B3506" s="438" t="s">
        <v>54070</v>
      </c>
    </row>
    <row r="3507" spans="1:2">
      <c r="A3507" s="438" t="s">
        <v>54071</v>
      </c>
      <c r="B3507" s="438" t="s">
        <v>54072</v>
      </c>
    </row>
    <row r="3508" spans="1:2">
      <c r="A3508" s="438" t="s">
        <v>54073</v>
      </c>
      <c r="B3508" s="438" t="s">
        <v>54074</v>
      </c>
    </row>
    <row r="3509" spans="1:2">
      <c r="A3509" s="438" t="s">
        <v>54075</v>
      </c>
      <c r="B3509" s="438" t="s">
        <v>54076</v>
      </c>
    </row>
    <row r="3510" spans="1:2">
      <c r="A3510" s="438" t="s">
        <v>54077</v>
      </c>
      <c r="B3510" s="438" t="s">
        <v>54078</v>
      </c>
    </row>
    <row r="3511" spans="1:2">
      <c r="A3511" s="438" t="s">
        <v>54079</v>
      </c>
      <c r="B3511" s="438" t="s">
        <v>54080</v>
      </c>
    </row>
    <row r="3512" spans="1:2">
      <c r="A3512" s="438" t="s">
        <v>54081</v>
      </c>
      <c r="B3512" s="438" t="s">
        <v>54082</v>
      </c>
    </row>
    <row r="3513" spans="1:2">
      <c r="A3513" s="438" t="s">
        <v>54083</v>
      </c>
      <c r="B3513" s="438" t="s">
        <v>54084</v>
      </c>
    </row>
    <row r="3514" spans="1:2">
      <c r="A3514" s="438" t="s">
        <v>54085</v>
      </c>
      <c r="B3514" s="438" t="s">
        <v>58567</v>
      </c>
    </row>
    <row r="3515" spans="1:2">
      <c r="A3515" s="438" t="s">
        <v>54086</v>
      </c>
      <c r="B3515" s="438" t="s">
        <v>58568</v>
      </c>
    </row>
    <row r="3516" spans="1:2">
      <c r="A3516" s="438" t="s">
        <v>54087</v>
      </c>
      <c r="B3516" s="438" t="s">
        <v>58569</v>
      </c>
    </row>
    <row r="3517" spans="1:2">
      <c r="A3517" s="438" t="s">
        <v>54088</v>
      </c>
      <c r="B3517" s="438" t="s">
        <v>54089</v>
      </c>
    </row>
    <row r="3518" spans="1:2">
      <c r="A3518" s="438" t="s">
        <v>54090</v>
      </c>
      <c r="B3518" s="438" t="s">
        <v>54091</v>
      </c>
    </row>
    <row r="3519" spans="1:2">
      <c r="A3519" s="438" t="s">
        <v>54092</v>
      </c>
      <c r="B3519" s="438" t="s">
        <v>58570</v>
      </c>
    </row>
    <row r="3520" spans="1:2">
      <c r="A3520" s="438" t="s">
        <v>54093</v>
      </c>
      <c r="B3520" s="438" t="s">
        <v>58571</v>
      </c>
    </row>
    <row r="3521" spans="1:2">
      <c r="A3521" s="438" t="s">
        <v>54094</v>
      </c>
      <c r="B3521" s="438" t="s">
        <v>58572</v>
      </c>
    </row>
    <row r="3522" spans="1:2">
      <c r="A3522" s="438" t="s">
        <v>54095</v>
      </c>
      <c r="B3522" s="438" t="s">
        <v>58573</v>
      </c>
    </row>
    <row r="3523" spans="1:2">
      <c r="A3523" s="438" t="s">
        <v>54096</v>
      </c>
      <c r="B3523" s="438" t="s">
        <v>58574</v>
      </c>
    </row>
    <row r="3524" spans="1:2">
      <c r="A3524" s="438" t="s">
        <v>54097</v>
      </c>
      <c r="B3524" s="438" t="s">
        <v>58575</v>
      </c>
    </row>
    <row r="3525" spans="1:2">
      <c r="A3525" s="438" t="s">
        <v>54098</v>
      </c>
      <c r="B3525" s="438" t="s">
        <v>58576</v>
      </c>
    </row>
    <row r="3526" spans="1:2">
      <c r="A3526" s="438" t="s">
        <v>54099</v>
      </c>
      <c r="B3526" s="438" t="s">
        <v>58577</v>
      </c>
    </row>
    <row r="3527" spans="1:2">
      <c r="A3527" s="438" t="s">
        <v>54100</v>
      </c>
      <c r="B3527" s="438" t="s">
        <v>58578</v>
      </c>
    </row>
    <row r="3528" spans="1:2">
      <c r="A3528" s="438" t="s">
        <v>54101</v>
      </c>
      <c r="B3528" s="438" t="s">
        <v>58579</v>
      </c>
    </row>
    <row r="3529" spans="1:2">
      <c r="A3529" s="438" t="s">
        <v>54102</v>
      </c>
      <c r="B3529" s="438" t="s">
        <v>58580</v>
      </c>
    </row>
    <row r="3530" spans="1:2">
      <c r="A3530" s="438" t="s">
        <v>54103</v>
      </c>
      <c r="B3530" s="438" t="s">
        <v>58581</v>
      </c>
    </row>
    <row r="3531" spans="1:2">
      <c r="A3531" s="438" t="s">
        <v>54104</v>
      </c>
      <c r="B3531" s="438" t="s">
        <v>58582</v>
      </c>
    </row>
    <row r="3532" spans="1:2">
      <c r="A3532" s="438" t="s">
        <v>54105</v>
      </c>
      <c r="B3532" s="438" t="s">
        <v>58583</v>
      </c>
    </row>
    <row r="3533" spans="1:2">
      <c r="A3533" s="438" t="s">
        <v>54106</v>
      </c>
      <c r="B3533" s="438" t="s">
        <v>58584</v>
      </c>
    </row>
    <row r="3534" spans="1:2">
      <c r="A3534" s="438" t="s">
        <v>54107</v>
      </c>
      <c r="B3534" s="438" t="s">
        <v>58585</v>
      </c>
    </row>
    <row r="3535" spans="1:2">
      <c r="A3535" s="438" t="s">
        <v>54108</v>
      </c>
      <c r="B3535" s="438" t="s">
        <v>58586</v>
      </c>
    </row>
    <row r="3536" spans="1:2">
      <c r="A3536" s="438" t="s">
        <v>54109</v>
      </c>
      <c r="B3536" s="438" t="s">
        <v>58587</v>
      </c>
    </row>
    <row r="3537" spans="1:2">
      <c r="A3537" s="438" t="s">
        <v>54110</v>
      </c>
      <c r="B3537" s="438" t="s">
        <v>58588</v>
      </c>
    </row>
    <row r="3538" spans="1:2">
      <c r="A3538" s="438" t="s">
        <v>54111</v>
      </c>
      <c r="B3538" s="438" t="s">
        <v>58589</v>
      </c>
    </row>
    <row r="3539" spans="1:2">
      <c r="A3539" s="438" t="s">
        <v>54112</v>
      </c>
      <c r="B3539" s="438" t="s">
        <v>58590</v>
      </c>
    </row>
    <row r="3540" spans="1:2">
      <c r="A3540" s="438" t="s">
        <v>54113</v>
      </c>
      <c r="B3540" s="438" t="s">
        <v>58591</v>
      </c>
    </row>
    <row r="3541" spans="1:2">
      <c r="A3541" s="438" t="s">
        <v>59842</v>
      </c>
      <c r="B3541" s="438" t="s">
        <v>59843</v>
      </c>
    </row>
    <row r="3542" spans="1:2">
      <c r="A3542" s="438" t="s">
        <v>54114</v>
      </c>
      <c r="B3542" s="438" t="s">
        <v>54115</v>
      </c>
    </row>
    <row r="3543" spans="1:2">
      <c r="A3543" s="438" t="s">
        <v>54116</v>
      </c>
      <c r="B3543" s="438" t="s">
        <v>54117</v>
      </c>
    </row>
    <row r="3544" spans="1:2">
      <c r="A3544" s="438" t="s">
        <v>54118</v>
      </c>
      <c r="B3544" s="438" t="s">
        <v>54119</v>
      </c>
    </row>
    <row r="3545" spans="1:2">
      <c r="A3545" s="438" t="s">
        <v>54120</v>
      </c>
      <c r="B3545" s="438" t="s">
        <v>54121</v>
      </c>
    </row>
    <row r="3546" spans="1:2">
      <c r="A3546" s="438" t="s">
        <v>54122</v>
      </c>
      <c r="B3546" s="438" t="s">
        <v>54123</v>
      </c>
    </row>
    <row r="3547" spans="1:2">
      <c r="A3547" s="438" t="s">
        <v>54124</v>
      </c>
      <c r="B3547" s="438" t="s">
        <v>54125</v>
      </c>
    </row>
    <row r="3548" spans="1:2">
      <c r="A3548" s="438" t="s">
        <v>54126</v>
      </c>
      <c r="B3548" s="438" t="s">
        <v>54127</v>
      </c>
    </row>
    <row r="3549" spans="1:2">
      <c r="A3549" s="438" t="s">
        <v>54128</v>
      </c>
      <c r="B3549" s="438" t="s">
        <v>54129</v>
      </c>
    </row>
    <row r="3550" spans="1:2">
      <c r="A3550" s="438" t="s">
        <v>54130</v>
      </c>
      <c r="B3550" s="438" t="s">
        <v>54131</v>
      </c>
    </row>
    <row r="3551" spans="1:2">
      <c r="A3551" s="438" t="s">
        <v>54132</v>
      </c>
      <c r="B3551" s="438" t="s">
        <v>54133</v>
      </c>
    </row>
    <row r="3552" spans="1:2">
      <c r="A3552" s="438" t="s">
        <v>54134</v>
      </c>
      <c r="B3552" s="438" t="s">
        <v>54135</v>
      </c>
    </row>
    <row r="3553" spans="1:2">
      <c r="A3553" s="438" t="s">
        <v>54136</v>
      </c>
      <c r="B3553" s="438" t="s">
        <v>54137</v>
      </c>
    </row>
    <row r="3554" spans="1:2">
      <c r="A3554" s="438" t="s">
        <v>54138</v>
      </c>
      <c r="B3554" s="438" t="s">
        <v>54139</v>
      </c>
    </row>
    <row r="3555" spans="1:2">
      <c r="A3555" s="438" t="s">
        <v>54140</v>
      </c>
      <c r="B3555" s="438" t="s">
        <v>54141</v>
      </c>
    </row>
    <row r="3556" spans="1:2">
      <c r="A3556" s="438" t="s">
        <v>54142</v>
      </c>
      <c r="B3556" s="438" t="s">
        <v>54143</v>
      </c>
    </row>
    <row r="3557" spans="1:2">
      <c r="A3557" s="438" t="s">
        <v>54144</v>
      </c>
      <c r="B3557" s="438" t="s">
        <v>58592</v>
      </c>
    </row>
    <row r="3558" spans="1:2">
      <c r="A3558" s="438" t="s">
        <v>54145</v>
      </c>
      <c r="B3558" s="438" t="s">
        <v>54146</v>
      </c>
    </row>
    <row r="3559" spans="1:2">
      <c r="A3559" s="438" t="s">
        <v>54147</v>
      </c>
      <c r="B3559" s="438" t="s">
        <v>54148</v>
      </c>
    </row>
    <row r="3560" spans="1:2">
      <c r="A3560" s="438" t="s">
        <v>54149</v>
      </c>
      <c r="B3560" s="438" t="s">
        <v>54150</v>
      </c>
    </row>
    <row r="3561" spans="1:2">
      <c r="A3561" s="438" t="s">
        <v>54151</v>
      </c>
      <c r="B3561" s="438" t="s">
        <v>54152</v>
      </c>
    </row>
    <row r="3562" spans="1:2">
      <c r="A3562" s="438" t="s">
        <v>54153</v>
      </c>
      <c r="B3562" s="438" t="s">
        <v>54154</v>
      </c>
    </row>
    <row r="3563" spans="1:2">
      <c r="A3563" s="438" t="s">
        <v>54155</v>
      </c>
      <c r="B3563" s="438" t="s">
        <v>54156</v>
      </c>
    </row>
    <row r="3564" spans="1:2">
      <c r="A3564" s="438" t="s">
        <v>54157</v>
      </c>
      <c r="B3564" s="438" t="s">
        <v>54158</v>
      </c>
    </row>
    <row r="3565" spans="1:2">
      <c r="A3565" s="438" t="s">
        <v>54159</v>
      </c>
      <c r="B3565" s="438" t="s">
        <v>54160</v>
      </c>
    </row>
    <row r="3566" spans="1:2">
      <c r="A3566" s="438" t="s">
        <v>54161</v>
      </c>
      <c r="B3566" s="438" t="s">
        <v>54162</v>
      </c>
    </row>
    <row r="3567" spans="1:2">
      <c r="A3567" s="438" t="s">
        <v>54163</v>
      </c>
      <c r="B3567" s="438" t="s">
        <v>54164</v>
      </c>
    </row>
    <row r="3568" spans="1:2">
      <c r="A3568" s="438" t="s">
        <v>54165</v>
      </c>
      <c r="B3568" s="438" t="s">
        <v>54166</v>
      </c>
    </row>
    <row r="3569" spans="1:2">
      <c r="A3569" s="438" t="s">
        <v>54167</v>
      </c>
      <c r="B3569" s="438" t="s">
        <v>54168</v>
      </c>
    </row>
    <row r="3570" spans="1:2">
      <c r="A3570" s="438" t="s">
        <v>54169</v>
      </c>
      <c r="B3570" s="438" t="s">
        <v>54170</v>
      </c>
    </row>
    <row r="3571" spans="1:2">
      <c r="A3571" s="438" t="s">
        <v>54171</v>
      </c>
      <c r="B3571" s="438" t="s">
        <v>54172</v>
      </c>
    </row>
    <row r="3572" spans="1:2">
      <c r="A3572" s="438" t="s">
        <v>54173</v>
      </c>
      <c r="B3572" s="438" t="s">
        <v>54174</v>
      </c>
    </row>
    <row r="3573" spans="1:2">
      <c r="A3573" s="438" t="s">
        <v>54175</v>
      </c>
      <c r="B3573" s="438" t="s">
        <v>54176</v>
      </c>
    </row>
    <row r="3574" spans="1:2">
      <c r="A3574" s="438" t="s">
        <v>54177</v>
      </c>
      <c r="B3574" s="438" t="s">
        <v>54178</v>
      </c>
    </row>
    <row r="3575" spans="1:2">
      <c r="A3575" s="438" t="s">
        <v>54179</v>
      </c>
      <c r="B3575" s="438" t="s">
        <v>58593</v>
      </c>
    </row>
    <row r="3576" spans="1:2">
      <c r="A3576" s="438" t="s">
        <v>54180</v>
      </c>
      <c r="B3576" s="438" t="s">
        <v>58594</v>
      </c>
    </row>
    <row r="3577" spans="1:2">
      <c r="A3577" s="438" t="s">
        <v>54181</v>
      </c>
      <c r="B3577" s="438" t="s">
        <v>58595</v>
      </c>
    </row>
    <row r="3578" spans="1:2">
      <c r="A3578" s="438" t="s">
        <v>54182</v>
      </c>
      <c r="B3578" s="438" t="s">
        <v>54183</v>
      </c>
    </row>
    <row r="3579" spans="1:2">
      <c r="A3579" s="438" t="s">
        <v>54184</v>
      </c>
      <c r="B3579" s="438" t="s">
        <v>54185</v>
      </c>
    </row>
    <row r="3580" spans="1:2">
      <c r="A3580" s="438" t="s">
        <v>54186</v>
      </c>
      <c r="B3580" s="438" t="s">
        <v>58596</v>
      </c>
    </row>
    <row r="3581" spans="1:2">
      <c r="A3581" s="438" t="s">
        <v>54187</v>
      </c>
      <c r="B3581" s="438" t="s">
        <v>58597</v>
      </c>
    </row>
    <row r="3582" spans="1:2">
      <c r="A3582" s="438" t="s">
        <v>54188</v>
      </c>
      <c r="B3582" s="438" t="s">
        <v>58598</v>
      </c>
    </row>
    <row r="3583" spans="1:2">
      <c r="A3583" s="438" t="s">
        <v>54189</v>
      </c>
      <c r="B3583" s="438" t="s">
        <v>58599</v>
      </c>
    </row>
    <row r="3584" spans="1:2">
      <c r="A3584" s="438" t="s">
        <v>54190</v>
      </c>
      <c r="B3584" s="438" t="s">
        <v>58600</v>
      </c>
    </row>
    <row r="3585" spans="1:2">
      <c r="A3585" s="438" t="s">
        <v>54191</v>
      </c>
      <c r="B3585" s="438" t="s">
        <v>58601</v>
      </c>
    </row>
    <row r="3586" spans="1:2">
      <c r="A3586" s="438" t="s">
        <v>54192</v>
      </c>
      <c r="B3586" s="438" t="s">
        <v>58602</v>
      </c>
    </row>
    <row r="3587" spans="1:2">
      <c r="A3587" s="438" t="s">
        <v>54193</v>
      </c>
      <c r="B3587" s="438" t="s">
        <v>58603</v>
      </c>
    </row>
    <row r="3588" spans="1:2">
      <c r="A3588" s="438" t="s">
        <v>54194</v>
      </c>
      <c r="B3588" s="438" t="s">
        <v>58604</v>
      </c>
    </row>
    <row r="3589" spans="1:2">
      <c r="A3589" s="438" t="s">
        <v>54195</v>
      </c>
      <c r="B3589" s="438" t="s">
        <v>58605</v>
      </c>
    </row>
    <row r="3590" spans="1:2">
      <c r="A3590" s="438" t="s">
        <v>54196</v>
      </c>
      <c r="B3590" s="438" t="s">
        <v>58606</v>
      </c>
    </row>
    <row r="3591" spans="1:2">
      <c r="A3591" s="438" t="s">
        <v>54197</v>
      </c>
      <c r="B3591" s="438" t="s">
        <v>58607</v>
      </c>
    </row>
    <row r="3592" spans="1:2">
      <c r="A3592" s="438" t="s">
        <v>54198</v>
      </c>
      <c r="B3592" s="438" t="s">
        <v>58608</v>
      </c>
    </row>
    <row r="3593" spans="1:2">
      <c r="A3593" s="438" t="s">
        <v>54199</v>
      </c>
      <c r="B3593" s="438" t="s">
        <v>58609</v>
      </c>
    </row>
    <row r="3594" spans="1:2">
      <c r="A3594" s="438" t="s">
        <v>54200</v>
      </c>
      <c r="B3594" s="438" t="s">
        <v>58610</v>
      </c>
    </row>
    <row r="3595" spans="1:2">
      <c r="A3595" s="438" t="s">
        <v>54201</v>
      </c>
      <c r="B3595" s="438" t="s">
        <v>58611</v>
      </c>
    </row>
    <row r="3596" spans="1:2">
      <c r="A3596" s="438" t="s">
        <v>54202</v>
      </c>
      <c r="B3596" s="438" t="s">
        <v>58612</v>
      </c>
    </row>
    <row r="3597" spans="1:2">
      <c r="A3597" s="438" t="s">
        <v>54203</v>
      </c>
      <c r="B3597" s="438" t="s">
        <v>58613</v>
      </c>
    </row>
    <row r="3598" spans="1:2">
      <c r="A3598" s="438" t="s">
        <v>54204</v>
      </c>
      <c r="B3598" s="438" t="s">
        <v>58614</v>
      </c>
    </row>
    <row r="3599" spans="1:2">
      <c r="A3599" s="438" t="s">
        <v>54205</v>
      </c>
      <c r="B3599" s="438" t="s">
        <v>58615</v>
      </c>
    </row>
    <row r="3600" spans="1:2">
      <c r="A3600" s="438" t="s">
        <v>54206</v>
      </c>
      <c r="B3600" s="438" t="s">
        <v>58616</v>
      </c>
    </row>
    <row r="3601" spans="1:2">
      <c r="A3601" s="438" t="s">
        <v>54207</v>
      </c>
      <c r="B3601" s="438" t="s">
        <v>58617</v>
      </c>
    </row>
    <row r="3602" spans="1:2">
      <c r="A3602" s="438" t="s">
        <v>59844</v>
      </c>
      <c r="B3602" s="438" t="s">
        <v>59845</v>
      </c>
    </row>
    <row r="3603" spans="1:2">
      <c r="A3603" s="438" t="s">
        <v>54208</v>
      </c>
      <c r="B3603" s="438" t="s">
        <v>54209</v>
      </c>
    </row>
    <row r="3604" spans="1:2">
      <c r="A3604" s="438" t="s">
        <v>54210</v>
      </c>
      <c r="B3604" s="438" t="s">
        <v>54211</v>
      </c>
    </row>
    <row r="3605" spans="1:2">
      <c r="A3605" s="438" t="s">
        <v>54212</v>
      </c>
      <c r="B3605" s="438" t="s">
        <v>54213</v>
      </c>
    </row>
    <row r="3606" spans="1:2">
      <c r="A3606" s="438" t="s">
        <v>54214</v>
      </c>
      <c r="B3606" s="438" t="s">
        <v>54215</v>
      </c>
    </row>
    <row r="3607" spans="1:2">
      <c r="A3607" s="438" t="s">
        <v>54216</v>
      </c>
      <c r="B3607" s="438" t="s">
        <v>54217</v>
      </c>
    </row>
    <row r="3608" spans="1:2">
      <c r="A3608" s="438" t="s">
        <v>54218</v>
      </c>
      <c r="B3608" s="438" t="s">
        <v>54219</v>
      </c>
    </row>
    <row r="3609" spans="1:2">
      <c r="A3609" s="438" t="s">
        <v>54220</v>
      </c>
      <c r="B3609" s="438" t="s">
        <v>54221</v>
      </c>
    </row>
    <row r="3610" spans="1:2">
      <c r="A3610" s="438" t="s">
        <v>54222</v>
      </c>
      <c r="B3610" s="438" t="s">
        <v>54223</v>
      </c>
    </row>
    <row r="3611" spans="1:2">
      <c r="A3611" s="438" t="s">
        <v>54224</v>
      </c>
      <c r="B3611" s="438" t="s">
        <v>54225</v>
      </c>
    </row>
    <row r="3612" spans="1:2">
      <c r="A3612" s="438" t="s">
        <v>54226</v>
      </c>
      <c r="B3612" s="438" t="s">
        <v>54227</v>
      </c>
    </row>
    <row r="3613" spans="1:2">
      <c r="A3613" s="438" t="s">
        <v>54228</v>
      </c>
      <c r="B3613" s="438" t="s">
        <v>54229</v>
      </c>
    </row>
    <row r="3614" spans="1:2">
      <c r="A3614" s="438" t="s">
        <v>54230</v>
      </c>
      <c r="B3614" s="438" t="s">
        <v>54231</v>
      </c>
    </row>
    <row r="3615" spans="1:2">
      <c r="A3615" s="438" t="s">
        <v>54232</v>
      </c>
      <c r="B3615" s="438" t="s">
        <v>54233</v>
      </c>
    </row>
    <row r="3616" spans="1:2">
      <c r="A3616" s="438" t="s">
        <v>54234</v>
      </c>
      <c r="B3616" s="438" t="s">
        <v>54235</v>
      </c>
    </row>
    <row r="3617" spans="1:2">
      <c r="A3617" s="438" t="s">
        <v>54236</v>
      </c>
      <c r="B3617" s="438" t="s">
        <v>54237</v>
      </c>
    </row>
    <row r="3618" spans="1:2">
      <c r="A3618" s="438" t="s">
        <v>54238</v>
      </c>
      <c r="B3618" s="438" t="s">
        <v>58618</v>
      </c>
    </row>
    <row r="3619" spans="1:2">
      <c r="A3619" s="438" t="s">
        <v>54239</v>
      </c>
      <c r="B3619" s="438" t="s">
        <v>54240</v>
      </c>
    </row>
    <row r="3620" spans="1:2">
      <c r="A3620" s="438" t="s">
        <v>54241</v>
      </c>
      <c r="B3620" s="438" t="s">
        <v>54242</v>
      </c>
    </row>
    <row r="3621" spans="1:2">
      <c r="A3621" s="438" t="s">
        <v>54243</v>
      </c>
      <c r="B3621" s="438" t="s">
        <v>54244</v>
      </c>
    </row>
    <row r="3622" spans="1:2">
      <c r="A3622" s="438" t="s">
        <v>54245</v>
      </c>
      <c r="B3622" s="438" t="s">
        <v>54246</v>
      </c>
    </row>
    <row r="3623" spans="1:2">
      <c r="A3623" s="438" t="s">
        <v>54247</v>
      </c>
      <c r="B3623" s="438" t="s">
        <v>54248</v>
      </c>
    </row>
    <row r="3624" spans="1:2">
      <c r="A3624" s="438" t="s">
        <v>54249</v>
      </c>
      <c r="B3624" s="438" t="s">
        <v>54250</v>
      </c>
    </row>
    <row r="3625" spans="1:2">
      <c r="A3625" s="438" t="s">
        <v>54251</v>
      </c>
      <c r="B3625" s="438" t="s">
        <v>54252</v>
      </c>
    </row>
    <row r="3626" spans="1:2">
      <c r="A3626" s="438" t="s">
        <v>54253</v>
      </c>
      <c r="B3626" s="438" t="s">
        <v>54254</v>
      </c>
    </row>
    <row r="3627" spans="1:2">
      <c r="A3627" s="438" t="s">
        <v>54255</v>
      </c>
      <c r="B3627" s="438" t="s">
        <v>54256</v>
      </c>
    </row>
    <row r="3628" spans="1:2">
      <c r="A3628" s="438" t="s">
        <v>54257</v>
      </c>
      <c r="B3628" s="438" t="s">
        <v>54258</v>
      </c>
    </row>
    <row r="3629" spans="1:2">
      <c r="A3629" s="438" t="s">
        <v>54259</v>
      </c>
      <c r="B3629" s="438" t="s">
        <v>54260</v>
      </c>
    </row>
    <row r="3630" spans="1:2">
      <c r="A3630" s="438" t="s">
        <v>54261</v>
      </c>
      <c r="B3630" s="438" t="s">
        <v>54262</v>
      </c>
    </row>
    <row r="3631" spans="1:2">
      <c r="A3631" s="438" t="s">
        <v>54263</v>
      </c>
      <c r="B3631" s="438" t="s">
        <v>54264</v>
      </c>
    </row>
    <row r="3632" spans="1:2">
      <c r="A3632" s="438" t="s">
        <v>54265</v>
      </c>
      <c r="B3632" s="438" t="s">
        <v>54266</v>
      </c>
    </row>
    <row r="3633" spans="1:2">
      <c r="A3633" s="438" t="s">
        <v>54267</v>
      </c>
      <c r="B3633" s="438" t="s">
        <v>54268</v>
      </c>
    </row>
    <row r="3634" spans="1:2">
      <c r="A3634" s="438" t="s">
        <v>54269</v>
      </c>
      <c r="B3634" s="438" t="s">
        <v>54270</v>
      </c>
    </row>
    <row r="3635" spans="1:2">
      <c r="A3635" s="438" t="s">
        <v>54271</v>
      </c>
      <c r="B3635" s="438" t="s">
        <v>54272</v>
      </c>
    </row>
    <row r="3636" spans="1:2">
      <c r="A3636" s="438" t="s">
        <v>54273</v>
      </c>
      <c r="B3636" s="438" t="s">
        <v>58619</v>
      </c>
    </row>
    <row r="3637" spans="1:2">
      <c r="A3637" s="438" t="s">
        <v>54274</v>
      </c>
      <c r="B3637" s="438" t="s">
        <v>58620</v>
      </c>
    </row>
    <row r="3638" spans="1:2">
      <c r="A3638" s="438" t="s">
        <v>54275</v>
      </c>
      <c r="B3638" s="438" t="s">
        <v>58621</v>
      </c>
    </row>
    <row r="3639" spans="1:2">
      <c r="A3639" s="438" t="s">
        <v>54276</v>
      </c>
      <c r="B3639" s="438" t="s">
        <v>54277</v>
      </c>
    </row>
    <row r="3640" spans="1:2">
      <c r="A3640" s="438" t="s">
        <v>54278</v>
      </c>
      <c r="B3640" s="438" t="s">
        <v>54279</v>
      </c>
    </row>
    <row r="3641" spans="1:2">
      <c r="A3641" s="438" t="s">
        <v>54280</v>
      </c>
      <c r="B3641" s="438" t="s">
        <v>58622</v>
      </c>
    </row>
    <row r="3642" spans="1:2">
      <c r="A3642" s="438" t="s">
        <v>54281</v>
      </c>
      <c r="B3642" s="438" t="s">
        <v>58623</v>
      </c>
    </row>
    <row r="3643" spans="1:2">
      <c r="A3643" s="438" t="s">
        <v>54282</v>
      </c>
      <c r="B3643" s="438" t="s">
        <v>58624</v>
      </c>
    </row>
    <row r="3644" spans="1:2">
      <c r="A3644" s="438" t="s">
        <v>54283</v>
      </c>
      <c r="B3644" s="438" t="s">
        <v>58625</v>
      </c>
    </row>
    <row r="3645" spans="1:2">
      <c r="A3645" s="438" t="s">
        <v>54284</v>
      </c>
      <c r="B3645" s="438" t="s">
        <v>58626</v>
      </c>
    </row>
    <row r="3646" spans="1:2">
      <c r="A3646" s="438" t="s">
        <v>54285</v>
      </c>
      <c r="B3646" s="438" t="s">
        <v>58627</v>
      </c>
    </row>
    <row r="3647" spans="1:2">
      <c r="A3647" s="438" t="s">
        <v>54286</v>
      </c>
      <c r="B3647" s="438" t="s">
        <v>58628</v>
      </c>
    </row>
    <row r="3648" spans="1:2">
      <c r="A3648" s="438" t="s">
        <v>54287</v>
      </c>
      <c r="B3648" s="438" t="s">
        <v>58629</v>
      </c>
    </row>
    <row r="3649" spans="1:2">
      <c r="A3649" s="438" t="s">
        <v>54288</v>
      </c>
      <c r="B3649" s="438" t="s">
        <v>58630</v>
      </c>
    </row>
    <row r="3650" spans="1:2">
      <c r="A3650" s="438" t="s">
        <v>54289</v>
      </c>
      <c r="B3650" s="438" t="s">
        <v>58631</v>
      </c>
    </row>
    <row r="3651" spans="1:2">
      <c r="A3651" s="438" t="s">
        <v>54290</v>
      </c>
      <c r="B3651" s="438" t="s">
        <v>58632</v>
      </c>
    </row>
    <row r="3652" spans="1:2">
      <c r="A3652" s="438" t="s">
        <v>54291</v>
      </c>
      <c r="B3652" s="438" t="s">
        <v>58633</v>
      </c>
    </row>
    <row r="3653" spans="1:2">
      <c r="A3653" s="438" t="s">
        <v>54292</v>
      </c>
      <c r="B3653" s="438" t="s">
        <v>58634</v>
      </c>
    </row>
    <row r="3654" spans="1:2">
      <c r="A3654" s="438" t="s">
        <v>54293</v>
      </c>
      <c r="B3654" s="438" t="s">
        <v>58635</v>
      </c>
    </row>
    <row r="3655" spans="1:2">
      <c r="A3655" s="438" t="s">
        <v>54294</v>
      </c>
      <c r="B3655" s="438" t="s">
        <v>58636</v>
      </c>
    </row>
    <row r="3656" spans="1:2">
      <c r="A3656" s="438" t="s">
        <v>54295</v>
      </c>
      <c r="B3656" s="438" t="s">
        <v>58637</v>
      </c>
    </row>
    <row r="3657" spans="1:2">
      <c r="A3657" s="438" t="s">
        <v>54296</v>
      </c>
      <c r="B3657" s="438" t="s">
        <v>58638</v>
      </c>
    </row>
    <row r="3658" spans="1:2">
      <c r="A3658" s="438" t="s">
        <v>54297</v>
      </c>
      <c r="B3658" s="438" t="s">
        <v>58639</v>
      </c>
    </row>
    <row r="3659" spans="1:2">
      <c r="A3659" s="438" t="s">
        <v>54298</v>
      </c>
      <c r="B3659" s="438" t="s">
        <v>58640</v>
      </c>
    </row>
    <row r="3660" spans="1:2">
      <c r="A3660" s="438" t="s">
        <v>54299</v>
      </c>
      <c r="B3660" s="438" t="s">
        <v>58641</v>
      </c>
    </row>
    <row r="3661" spans="1:2">
      <c r="A3661" s="438" t="s">
        <v>54300</v>
      </c>
      <c r="B3661" s="438" t="s">
        <v>58642</v>
      </c>
    </row>
    <row r="3662" spans="1:2">
      <c r="A3662" s="438" t="s">
        <v>54301</v>
      </c>
      <c r="B3662" s="438" t="s">
        <v>58643</v>
      </c>
    </row>
    <row r="3663" spans="1:2">
      <c r="A3663" s="438" t="s">
        <v>59846</v>
      </c>
      <c r="B3663" s="438" t="s">
        <v>59847</v>
      </c>
    </row>
    <row r="3664" spans="1:2">
      <c r="A3664" s="438" t="s">
        <v>54302</v>
      </c>
      <c r="B3664" s="438" t="s">
        <v>54303</v>
      </c>
    </row>
    <row r="3665" spans="1:2">
      <c r="A3665" s="438" t="s">
        <v>54304</v>
      </c>
      <c r="B3665" s="438" t="s">
        <v>54305</v>
      </c>
    </row>
    <row r="3666" spans="1:2">
      <c r="A3666" s="438" t="s">
        <v>54306</v>
      </c>
      <c r="B3666" s="438" t="s">
        <v>54307</v>
      </c>
    </row>
    <row r="3667" spans="1:2">
      <c r="A3667" s="438" t="s">
        <v>54308</v>
      </c>
      <c r="B3667" s="438" t="s">
        <v>54309</v>
      </c>
    </row>
    <row r="3668" spans="1:2">
      <c r="A3668" s="438" t="s">
        <v>54310</v>
      </c>
      <c r="B3668" s="438" t="s">
        <v>54311</v>
      </c>
    </row>
    <row r="3669" spans="1:2">
      <c r="A3669" s="438" t="s">
        <v>54312</v>
      </c>
      <c r="B3669" s="438" t="s">
        <v>54313</v>
      </c>
    </row>
    <row r="3670" spans="1:2">
      <c r="A3670" s="438" t="s">
        <v>54314</v>
      </c>
      <c r="B3670" s="438" t="s">
        <v>54315</v>
      </c>
    </row>
    <row r="3671" spans="1:2">
      <c r="A3671" s="438" t="s">
        <v>54316</v>
      </c>
      <c r="B3671" s="438" t="s">
        <v>54317</v>
      </c>
    </row>
    <row r="3672" spans="1:2">
      <c r="A3672" s="438" t="s">
        <v>54318</v>
      </c>
      <c r="B3672" s="438" t="s">
        <v>54319</v>
      </c>
    </row>
    <row r="3673" spans="1:2">
      <c r="A3673" s="438" t="s">
        <v>54320</v>
      </c>
      <c r="B3673" s="438" t="s">
        <v>54321</v>
      </c>
    </row>
    <row r="3674" spans="1:2">
      <c r="A3674" s="438" t="s">
        <v>54322</v>
      </c>
      <c r="B3674" s="438" t="s">
        <v>54323</v>
      </c>
    </row>
    <row r="3675" spans="1:2">
      <c r="A3675" s="438" t="s">
        <v>54324</v>
      </c>
      <c r="B3675" s="438" t="s">
        <v>58644</v>
      </c>
    </row>
    <row r="3676" spans="1:2">
      <c r="A3676" s="438" t="s">
        <v>54325</v>
      </c>
      <c r="B3676" s="438" t="s">
        <v>54326</v>
      </c>
    </row>
    <row r="3677" spans="1:2">
      <c r="A3677" s="438" t="s">
        <v>54327</v>
      </c>
      <c r="B3677" s="438" t="s">
        <v>54328</v>
      </c>
    </row>
    <row r="3678" spans="1:2">
      <c r="A3678" s="438" t="s">
        <v>54329</v>
      </c>
      <c r="B3678" s="438" t="s">
        <v>54330</v>
      </c>
    </row>
    <row r="3679" spans="1:2">
      <c r="A3679" s="438" t="s">
        <v>54331</v>
      </c>
      <c r="B3679" s="438" t="s">
        <v>54332</v>
      </c>
    </row>
    <row r="3680" spans="1:2">
      <c r="A3680" s="438" t="s">
        <v>54333</v>
      </c>
      <c r="B3680" s="438" t="s">
        <v>54334</v>
      </c>
    </row>
    <row r="3681" spans="1:2">
      <c r="A3681" s="438" t="s">
        <v>54335</v>
      </c>
      <c r="B3681" s="438" t="s">
        <v>54336</v>
      </c>
    </row>
    <row r="3682" spans="1:2">
      <c r="A3682" s="438" t="s">
        <v>54337</v>
      </c>
      <c r="B3682" s="438" t="s">
        <v>54338</v>
      </c>
    </row>
    <row r="3683" spans="1:2">
      <c r="A3683" s="438" t="s">
        <v>54339</v>
      </c>
      <c r="B3683" s="438" t="s">
        <v>54340</v>
      </c>
    </row>
    <row r="3684" spans="1:2">
      <c r="A3684" s="438" t="s">
        <v>54341</v>
      </c>
      <c r="B3684" s="438" t="s">
        <v>54342</v>
      </c>
    </row>
    <row r="3685" spans="1:2">
      <c r="A3685" s="438" t="s">
        <v>54343</v>
      </c>
      <c r="B3685" s="438" t="s">
        <v>54344</v>
      </c>
    </row>
    <row r="3686" spans="1:2">
      <c r="A3686" s="438" t="s">
        <v>54345</v>
      </c>
      <c r="B3686" s="438" t="s">
        <v>54346</v>
      </c>
    </row>
    <row r="3687" spans="1:2">
      <c r="A3687" s="438" t="s">
        <v>54347</v>
      </c>
      <c r="B3687" s="438" t="s">
        <v>54348</v>
      </c>
    </row>
    <row r="3688" spans="1:2">
      <c r="A3688" s="438" t="s">
        <v>54349</v>
      </c>
      <c r="B3688" s="438" t="s">
        <v>54350</v>
      </c>
    </row>
    <row r="3689" spans="1:2">
      <c r="A3689" s="438" t="s">
        <v>54351</v>
      </c>
      <c r="B3689" s="438" t="s">
        <v>58645</v>
      </c>
    </row>
    <row r="3690" spans="1:2">
      <c r="A3690" s="438" t="s">
        <v>54352</v>
      </c>
      <c r="B3690" s="438" t="s">
        <v>58646</v>
      </c>
    </row>
    <row r="3691" spans="1:2">
      <c r="A3691" s="438" t="s">
        <v>54353</v>
      </c>
      <c r="B3691" s="438" t="s">
        <v>58647</v>
      </c>
    </row>
    <row r="3692" spans="1:2">
      <c r="A3692" s="438" t="s">
        <v>54354</v>
      </c>
      <c r="B3692" s="438" t="s">
        <v>54355</v>
      </c>
    </row>
    <row r="3693" spans="1:2">
      <c r="A3693" s="438" t="s">
        <v>54356</v>
      </c>
      <c r="B3693" s="438" t="s">
        <v>54357</v>
      </c>
    </row>
    <row r="3694" spans="1:2">
      <c r="A3694" s="438" t="s">
        <v>54358</v>
      </c>
      <c r="B3694" s="438" t="s">
        <v>58648</v>
      </c>
    </row>
    <row r="3695" spans="1:2">
      <c r="A3695" s="438" t="s">
        <v>54359</v>
      </c>
      <c r="B3695" s="438" t="s">
        <v>58649</v>
      </c>
    </row>
    <row r="3696" spans="1:2">
      <c r="A3696" s="438" t="s">
        <v>54360</v>
      </c>
      <c r="B3696" s="438" t="s">
        <v>58650</v>
      </c>
    </row>
    <row r="3697" spans="1:2">
      <c r="A3697" s="438" t="s">
        <v>54361</v>
      </c>
      <c r="B3697" s="438" t="s">
        <v>58651</v>
      </c>
    </row>
    <row r="3698" spans="1:2">
      <c r="A3698" s="438" t="s">
        <v>54362</v>
      </c>
      <c r="B3698" s="438" t="s">
        <v>58652</v>
      </c>
    </row>
    <row r="3699" spans="1:2">
      <c r="A3699" s="438" t="s">
        <v>54363</v>
      </c>
      <c r="B3699" s="438" t="s">
        <v>58653</v>
      </c>
    </row>
    <row r="3700" spans="1:2">
      <c r="A3700" s="438" t="s">
        <v>54364</v>
      </c>
      <c r="B3700" s="438" t="s">
        <v>58654</v>
      </c>
    </row>
    <row r="3701" spans="1:2">
      <c r="A3701" s="438" t="s">
        <v>54365</v>
      </c>
      <c r="B3701" s="438" t="s">
        <v>58655</v>
      </c>
    </row>
    <row r="3702" spans="1:2">
      <c r="A3702" s="438" t="s">
        <v>54366</v>
      </c>
      <c r="B3702" s="438" t="s">
        <v>58656</v>
      </c>
    </row>
    <row r="3703" spans="1:2">
      <c r="A3703" s="438" t="s">
        <v>54367</v>
      </c>
      <c r="B3703" s="438" t="s">
        <v>58657</v>
      </c>
    </row>
    <row r="3704" spans="1:2">
      <c r="A3704" s="438" t="s">
        <v>54368</v>
      </c>
      <c r="B3704" s="438" t="s">
        <v>58658</v>
      </c>
    </row>
    <row r="3705" spans="1:2">
      <c r="A3705" s="438" t="s">
        <v>54369</v>
      </c>
      <c r="B3705" s="438" t="s">
        <v>58659</v>
      </c>
    </row>
    <row r="3706" spans="1:2">
      <c r="A3706" s="438" t="s">
        <v>54370</v>
      </c>
      <c r="B3706" s="438" t="s">
        <v>58660</v>
      </c>
    </row>
    <row r="3707" spans="1:2">
      <c r="A3707" s="438" t="s">
        <v>54371</v>
      </c>
      <c r="B3707" s="438" t="s">
        <v>58661</v>
      </c>
    </row>
    <row r="3708" spans="1:2">
      <c r="A3708" s="438" t="s">
        <v>54372</v>
      </c>
      <c r="B3708" s="438" t="s">
        <v>58662</v>
      </c>
    </row>
    <row r="3709" spans="1:2">
      <c r="A3709" s="438" t="s">
        <v>54373</v>
      </c>
      <c r="B3709" s="438" t="s">
        <v>58663</v>
      </c>
    </row>
    <row r="3710" spans="1:2">
      <c r="A3710" s="438" t="s">
        <v>54374</v>
      </c>
      <c r="B3710" s="438" t="s">
        <v>58664</v>
      </c>
    </row>
    <row r="3711" spans="1:2">
      <c r="A3711" s="438" t="s">
        <v>54375</v>
      </c>
      <c r="B3711" s="438" t="s">
        <v>58665</v>
      </c>
    </row>
    <row r="3712" spans="1:2">
      <c r="A3712" s="438" t="s">
        <v>54376</v>
      </c>
      <c r="B3712" s="438" t="s">
        <v>58666</v>
      </c>
    </row>
    <row r="3713" spans="1:2">
      <c r="A3713" s="438" t="s">
        <v>54377</v>
      </c>
      <c r="B3713" s="438" t="s">
        <v>58667</v>
      </c>
    </row>
    <row r="3714" spans="1:2">
      <c r="A3714" s="438" t="s">
        <v>54378</v>
      </c>
      <c r="B3714" s="438" t="s">
        <v>58668</v>
      </c>
    </row>
    <row r="3715" spans="1:2">
      <c r="A3715" s="438" t="s">
        <v>54379</v>
      </c>
      <c r="B3715" s="438" t="s">
        <v>58669</v>
      </c>
    </row>
    <row r="3716" spans="1:2">
      <c r="A3716" s="438" t="s">
        <v>59848</v>
      </c>
      <c r="B3716" s="438" t="s">
        <v>59849</v>
      </c>
    </row>
    <row r="3717" spans="1:2">
      <c r="A3717" s="438" t="s">
        <v>54380</v>
      </c>
      <c r="B3717" s="438" t="s">
        <v>54381</v>
      </c>
    </row>
    <row r="3718" spans="1:2">
      <c r="A3718" s="438" t="s">
        <v>54382</v>
      </c>
      <c r="B3718" s="438" t="s">
        <v>54383</v>
      </c>
    </row>
    <row r="3719" spans="1:2">
      <c r="A3719" s="438" t="s">
        <v>54384</v>
      </c>
      <c r="B3719" s="438" t="s">
        <v>54385</v>
      </c>
    </row>
    <row r="3720" spans="1:2">
      <c r="A3720" s="438" t="s">
        <v>54386</v>
      </c>
      <c r="B3720" s="438" t="s">
        <v>54387</v>
      </c>
    </row>
    <row r="3721" spans="1:2">
      <c r="A3721" s="438" t="s">
        <v>54388</v>
      </c>
      <c r="B3721" s="438" t="s">
        <v>54389</v>
      </c>
    </row>
    <row r="3722" spans="1:2">
      <c r="A3722" s="438" t="s">
        <v>54390</v>
      </c>
      <c r="B3722" s="438" t="s">
        <v>54391</v>
      </c>
    </row>
    <row r="3723" spans="1:2">
      <c r="A3723" s="438" t="s">
        <v>54392</v>
      </c>
      <c r="B3723" s="438" t="s">
        <v>54393</v>
      </c>
    </row>
    <row r="3724" spans="1:2">
      <c r="A3724" s="438" t="s">
        <v>54394</v>
      </c>
      <c r="B3724" s="438" t="s">
        <v>54395</v>
      </c>
    </row>
    <row r="3725" spans="1:2">
      <c r="A3725" s="438" t="s">
        <v>54396</v>
      </c>
      <c r="B3725" s="438" t="s">
        <v>54397</v>
      </c>
    </row>
    <row r="3726" spans="1:2">
      <c r="A3726" s="438" t="s">
        <v>54398</v>
      </c>
      <c r="B3726" s="438" t="s">
        <v>54399</v>
      </c>
    </row>
    <row r="3727" spans="1:2">
      <c r="A3727" s="438" t="s">
        <v>54400</v>
      </c>
      <c r="B3727" s="438" t="s">
        <v>54401</v>
      </c>
    </row>
    <row r="3728" spans="1:2">
      <c r="A3728" s="438" t="s">
        <v>54402</v>
      </c>
      <c r="B3728" s="438" t="s">
        <v>54403</v>
      </c>
    </row>
    <row r="3729" spans="1:2">
      <c r="A3729" s="438" t="s">
        <v>54404</v>
      </c>
      <c r="B3729" s="438" t="s">
        <v>54405</v>
      </c>
    </row>
    <row r="3730" spans="1:2">
      <c r="A3730" s="438" t="s">
        <v>54406</v>
      </c>
      <c r="B3730" s="438" t="s">
        <v>54407</v>
      </c>
    </row>
    <row r="3731" spans="1:2">
      <c r="A3731" s="438" t="s">
        <v>54408</v>
      </c>
      <c r="B3731" s="438" t="s">
        <v>54409</v>
      </c>
    </row>
    <row r="3732" spans="1:2">
      <c r="A3732" s="438" t="s">
        <v>54410</v>
      </c>
      <c r="B3732" s="438" t="s">
        <v>54411</v>
      </c>
    </row>
    <row r="3733" spans="1:2">
      <c r="A3733" s="438" t="s">
        <v>54412</v>
      </c>
      <c r="B3733" s="438" t="s">
        <v>54413</v>
      </c>
    </row>
    <row r="3734" spans="1:2">
      <c r="A3734" s="438" t="s">
        <v>54414</v>
      </c>
      <c r="B3734" s="438" t="s">
        <v>54415</v>
      </c>
    </row>
    <row r="3735" spans="1:2">
      <c r="A3735" s="438" t="s">
        <v>54416</v>
      </c>
      <c r="B3735" s="438" t="s">
        <v>58670</v>
      </c>
    </row>
    <row r="3736" spans="1:2">
      <c r="A3736" s="438" t="s">
        <v>54417</v>
      </c>
      <c r="B3736" s="438" t="s">
        <v>54418</v>
      </c>
    </row>
    <row r="3737" spans="1:2">
      <c r="A3737" s="438" t="s">
        <v>54419</v>
      </c>
      <c r="B3737" s="438" t="s">
        <v>54420</v>
      </c>
    </row>
    <row r="3738" spans="1:2">
      <c r="A3738" s="438" t="s">
        <v>54421</v>
      </c>
      <c r="B3738" s="438" t="s">
        <v>54422</v>
      </c>
    </row>
    <row r="3739" spans="1:2">
      <c r="A3739" s="438" t="s">
        <v>54423</v>
      </c>
      <c r="B3739" s="438" t="s">
        <v>54424</v>
      </c>
    </row>
    <row r="3740" spans="1:2">
      <c r="A3740" s="438" t="s">
        <v>54425</v>
      </c>
      <c r="B3740" s="438" t="s">
        <v>54426</v>
      </c>
    </row>
    <row r="3741" spans="1:2">
      <c r="A3741" s="438" t="s">
        <v>54427</v>
      </c>
      <c r="B3741" s="438" t="s">
        <v>54428</v>
      </c>
    </row>
    <row r="3742" spans="1:2">
      <c r="A3742" s="438" t="s">
        <v>54429</v>
      </c>
      <c r="B3742" s="438" t="s">
        <v>54430</v>
      </c>
    </row>
    <row r="3743" spans="1:2">
      <c r="A3743" s="438" t="s">
        <v>54431</v>
      </c>
      <c r="B3743" s="438" t="s">
        <v>54432</v>
      </c>
    </row>
    <row r="3744" spans="1:2">
      <c r="A3744" s="438" t="s">
        <v>54433</v>
      </c>
      <c r="B3744" s="438" t="s">
        <v>54434</v>
      </c>
    </row>
    <row r="3745" spans="1:2">
      <c r="A3745" s="438" t="s">
        <v>54435</v>
      </c>
      <c r="B3745" s="438" t="s">
        <v>54436</v>
      </c>
    </row>
    <row r="3746" spans="1:2">
      <c r="A3746" s="438" t="s">
        <v>54437</v>
      </c>
      <c r="B3746" s="438" t="s">
        <v>54438</v>
      </c>
    </row>
    <row r="3747" spans="1:2">
      <c r="A3747" s="438" t="s">
        <v>54439</v>
      </c>
      <c r="B3747" s="438" t="s">
        <v>54440</v>
      </c>
    </row>
    <row r="3748" spans="1:2">
      <c r="A3748" s="438" t="s">
        <v>54441</v>
      </c>
      <c r="B3748" s="438" t="s">
        <v>54442</v>
      </c>
    </row>
    <row r="3749" spans="1:2">
      <c r="A3749" s="438" t="s">
        <v>54443</v>
      </c>
      <c r="B3749" s="438" t="s">
        <v>54444</v>
      </c>
    </row>
    <row r="3750" spans="1:2">
      <c r="A3750" s="438" t="s">
        <v>54445</v>
      </c>
      <c r="B3750" s="438" t="s">
        <v>54446</v>
      </c>
    </row>
    <row r="3751" spans="1:2">
      <c r="A3751" s="438" t="s">
        <v>54447</v>
      </c>
      <c r="B3751" s="438" t="s">
        <v>54448</v>
      </c>
    </row>
    <row r="3752" spans="1:2">
      <c r="A3752" s="438" t="s">
        <v>54449</v>
      </c>
      <c r="B3752" s="438" t="s">
        <v>54450</v>
      </c>
    </row>
    <row r="3753" spans="1:2">
      <c r="A3753" s="438" t="s">
        <v>54451</v>
      </c>
      <c r="B3753" s="438" t="s">
        <v>54452</v>
      </c>
    </row>
    <row r="3754" spans="1:2">
      <c r="A3754" s="438" t="s">
        <v>54453</v>
      </c>
      <c r="B3754" s="438" t="s">
        <v>54454</v>
      </c>
    </row>
    <row r="3755" spans="1:2">
      <c r="A3755" s="438" t="s">
        <v>54455</v>
      </c>
      <c r="B3755" s="438" t="s">
        <v>54456</v>
      </c>
    </row>
    <row r="3756" spans="1:2">
      <c r="A3756" s="438" t="s">
        <v>54457</v>
      </c>
      <c r="B3756" s="438" t="s">
        <v>58671</v>
      </c>
    </row>
    <row r="3757" spans="1:2">
      <c r="A3757" s="438" t="s">
        <v>54458</v>
      </c>
      <c r="B3757" s="438" t="s">
        <v>58672</v>
      </c>
    </row>
    <row r="3758" spans="1:2">
      <c r="A3758" s="438" t="s">
        <v>54459</v>
      </c>
      <c r="B3758" s="438" t="s">
        <v>58673</v>
      </c>
    </row>
    <row r="3759" spans="1:2">
      <c r="A3759" s="438" t="s">
        <v>54460</v>
      </c>
      <c r="B3759" s="438" t="s">
        <v>54461</v>
      </c>
    </row>
    <row r="3760" spans="1:2">
      <c r="A3760" s="438" t="s">
        <v>54462</v>
      </c>
      <c r="B3760" s="438" t="s">
        <v>54463</v>
      </c>
    </row>
    <row r="3761" spans="1:2">
      <c r="A3761" s="438" t="s">
        <v>54464</v>
      </c>
      <c r="B3761" s="438" t="s">
        <v>58674</v>
      </c>
    </row>
    <row r="3762" spans="1:2">
      <c r="A3762" s="438" t="s">
        <v>54465</v>
      </c>
      <c r="B3762" s="438" t="s">
        <v>58675</v>
      </c>
    </row>
    <row r="3763" spans="1:2">
      <c r="A3763" s="438" t="s">
        <v>54466</v>
      </c>
      <c r="B3763" s="438" t="s">
        <v>58676</v>
      </c>
    </row>
    <row r="3764" spans="1:2">
      <c r="A3764" s="438" t="s">
        <v>54467</v>
      </c>
      <c r="B3764" s="438" t="s">
        <v>58677</v>
      </c>
    </row>
    <row r="3765" spans="1:2">
      <c r="A3765" s="438" t="s">
        <v>54468</v>
      </c>
      <c r="B3765" s="438" t="s">
        <v>58678</v>
      </c>
    </row>
    <row r="3766" spans="1:2">
      <c r="A3766" s="438" t="s">
        <v>54469</v>
      </c>
      <c r="B3766" s="438" t="s">
        <v>58679</v>
      </c>
    </row>
    <row r="3767" spans="1:2">
      <c r="A3767" s="438" t="s">
        <v>54470</v>
      </c>
      <c r="B3767" s="438" t="s">
        <v>58680</v>
      </c>
    </row>
    <row r="3768" spans="1:2">
      <c r="A3768" s="438" t="s">
        <v>54471</v>
      </c>
      <c r="B3768" s="438" t="s">
        <v>58681</v>
      </c>
    </row>
    <row r="3769" spans="1:2">
      <c r="A3769" s="438" t="s">
        <v>54472</v>
      </c>
      <c r="B3769" s="438" t="s">
        <v>58682</v>
      </c>
    </row>
    <row r="3770" spans="1:2">
      <c r="A3770" s="438" t="s">
        <v>54473</v>
      </c>
      <c r="B3770" s="438" t="s">
        <v>58683</v>
      </c>
    </row>
    <row r="3771" spans="1:2">
      <c r="A3771" s="438" t="s">
        <v>54474</v>
      </c>
      <c r="B3771" s="438" t="s">
        <v>58684</v>
      </c>
    </row>
    <row r="3772" spans="1:2">
      <c r="A3772" s="438" t="s">
        <v>54475</v>
      </c>
      <c r="B3772" s="438" t="s">
        <v>58685</v>
      </c>
    </row>
    <row r="3773" spans="1:2">
      <c r="A3773" s="438" t="s">
        <v>54476</v>
      </c>
      <c r="B3773" s="438" t="s">
        <v>58686</v>
      </c>
    </row>
    <row r="3774" spans="1:2">
      <c r="A3774" s="438" t="s">
        <v>54477</v>
      </c>
      <c r="B3774" s="438" t="s">
        <v>58687</v>
      </c>
    </row>
    <row r="3775" spans="1:2">
      <c r="A3775" s="438" t="s">
        <v>54478</v>
      </c>
      <c r="B3775" s="438" t="s">
        <v>58688</v>
      </c>
    </row>
    <row r="3776" spans="1:2">
      <c r="A3776" s="438" t="s">
        <v>54479</v>
      </c>
      <c r="B3776" s="438" t="s">
        <v>58689</v>
      </c>
    </row>
    <row r="3777" spans="1:2">
      <c r="A3777" s="438" t="s">
        <v>54480</v>
      </c>
      <c r="B3777" s="438" t="s">
        <v>58690</v>
      </c>
    </row>
    <row r="3778" spans="1:2">
      <c r="A3778" s="438" t="s">
        <v>54481</v>
      </c>
      <c r="B3778" s="438" t="s">
        <v>58691</v>
      </c>
    </row>
    <row r="3779" spans="1:2">
      <c r="A3779" s="438" t="s">
        <v>54482</v>
      </c>
      <c r="B3779" s="438" t="s">
        <v>58692</v>
      </c>
    </row>
    <row r="3780" spans="1:2">
      <c r="A3780" s="438" t="s">
        <v>54483</v>
      </c>
      <c r="B3780" s="438" t="s">
        <v>58693</v>
      </c>
    </row>
    <row r="3781" spans="1:2">
      <c r="A3781" s="438" t="s">
        <v>54484</v>
      </c>
      <c r="B3781" s="438" t="s">
        <v>58694</v>
      </c>
    </row>
    <row r="3782" spans="1:2">
      <c r="A3782" s="438" t="s">
        <v>54485</v>
      </c>
      <c r="B3782" s="438" t="s">
        <v>58695</v>
      </c>
    </row>
    <row r="3783" spans="1:2">
      <c r="A3783" s="438" t="s">
        <v>59850</v>
      </c>
      <c r="B3783" s="438" t="s">
        <v>59851</v>
      </c>
    </row>
    <row r="3784" spans="1:2">
      <c r="A3784" s="438" t="s">
        <v>54486</v>
      </c>
      <c r="B3784" s="438" t="s">
        <v>54487</v>
      </c>
    </row>
    <row r="3785" spans="1:2">
      <c r="A3785" s="438" t="s">
        <v>54488</v>
      </c>
      <c r="B3785" s="438" t="s">
        <v>54489</v>
      </c>
    </row>
    <row r="3786" spans="1:2">
      <c r="A3786" s="438" t="s">
        <v>54490</v>
      </c>
      <c r="B3786" s="438" t="s">
        <v>54491</v>
      </c>
    </row>
    <row r="3787" spans="1:2">
      <c r="A3787" s="438" t="s">
        <v>54492</v>
      </c>
      <c r="B3787" s="438" t="s">
        <v>54493</v>
      </c>
    </row>
    <row r="3788" spans="1:2">
      <c r="A3788" s="438" t="s">
        <v>54494</v>
      </c>
      <c r="B3788" s="438" t="s">
        <v>54495</v>
      </c>
    </row>
    <row r="3789" spans="1:2">
      <c r="A3789" s="438" t="s">
        <v>54496</v>
      </c>
      <c r="B3789" s="438" t="s">
        <v>54497</v>
      </c>
    </row>
    <row r="3790" spans="1:2">
      <c r="A3790" s="438" t="s">
        <v>54498</v>
      </c>
      <c r="B3790" s="438" t="s">
        <v>54499</v>
      </c>
    </row>
    <row r="3791" spans="1:2">
      <c r="A3791" s="438" t="s">
        <v>54500</v>
      </c>
      <c r="B3791" s="438" t="s">
        <v>54501</v>
      </c>
    </row>
    <row r="3792" spans="1:2">
      <c r="A3792" s="438" t="s">
        <v>54502</v>
      </c>
      <c r="B3792" s="438" t="s">
        <v>54503</v>
      </c>
    </row>
    <row r="3793" spans="1:2">
      <c r="A3793" s="438" t="s">
        <v>54504</v>
      </c>
      <c r="B3793" s="438" t="s">
        <v>54505</v>
      </c>
    </row>
    <row r="3794" spans="1:2">
      <c r="A3794" s="438" t="s">
        <v>54506</v>
      </c>
      <c r="B3794" s="438" t="s">
        <v>54507</v>
      </c>
    </row>
    <row r="3795" spans="1:2">
      <c r="A3795" s="438" t="s">
        <v>54508</v>
      </c>
      <c r="B3795" s="438" t="s">
        <v>54509</v>
      </c>
    </row>
    <row r="3796" spans="1:2">
      <c r="A3796" s="438" t="s">
        <v>54510</v>
      </c>
      <c r="B3796" s="438" t="s">
        <v>58696</v>
      </c>
    </row>
    <row r="3797" spans="1:2">
      <c r="A3797" s="438" t="s">
        <v>54511</v>
      </c>
      <c r="B3797" s="438" t="s">
        <v>54512</v>
      </c>
    </row>
    <row r="3798" spans="1:2">
      <c r="A3798" s="438" t="s">
        <v>54513</v>
      </c>
      <c r="B3798" s="438" t="s">
        <v>54514</v>
      </c>
    </row>
    <row r="3799" spans="1:2">
      <c r="A3799" s="438" t="s">
        <v>54515</v>
      </c>
      <c r="B3799" s="438" t="s">
        <v>54516</v>
      </c>
    </row>
    <row r="3800" spans="1:2">
      <c r="A3800" s="438" t="s">
        <v>54517</v>
      </c>
      <c r="B3800" s="438" t="s">
        <v>54518</v>
      </c>
    </row>
    <row r="3801" spans="1:2">
      <c r="A3801" s="438" t="s">
        <v>54519</v>
      </c>
      <c r="B3801" s="438" t="s">
        <v>54520</v>
      </c>
    </row>
    <row r="3802" spans="1:2">
      <c r="A3802" s="438" t="s">
        <v>54521</v>
      </c>
      <c r="B3802" s="438" t="s">
        <v>54522</v>
      </c>
    </row>
    <row r="3803" spans="1:2">
      <c r="A3803" s="438" t="s">
        <v>54523</v>
      </c>
      <c r="B3803" s="438" t="s">
        <v>54524</v>
      </c>
    </row>
    <row r="3804" spans="1:2">
      <c r="A3804" s="438" t="s">
        <v>54525</v>
      </c>
      <c r="B3804" s="438" t="s">
        <v>54526</v>
      </c>
    </row>
    <row r="3805" spans="1:2">
      <c r="A3805" s="438" t="s">
        <v>54527</v>
      </c>
      <c r="B3805" s="438" t="s">
        <v>54528</v>
      </c>
    </row>
    <row r="3806" spans="1:2">
      <c r="A3806" s="438" t="s">
        <v>54529</v>
      </c>
      <c r="B3806" s="438" t="s">
        <v>54530</v>
      </c>
    </row>
    <row r="3807" spans="1:2">
      <c r="A3807" s="438" t="s">
        <v>54531</v>
      </c>
      <c r="B3807" s="438" t="s">
        <v>54532</v>
      </c>
    </row>
    <row r="3808" spans="1:2">
      <c r="A3808" s="438" t="s">
        <v>54533</v>
      </c>
      <c r="B3808" s="438" t="s">
        <v>54534</v>
      </c>
    </row>
    <row r="3809" spans="1:2">
      <c r="A3809" s="438" t="s">
        <v>54535</v>
      </c>
      <c r="B3809" s="438" t="s">
        <v>54536</v>
      </c>
    </row>
    <row r="3810" spans="1:2">
      <c r="A3810" s="438" t="s">
        <v>54537</v>
      </c>
      <c r="B3810" s="438" t="s">
        <v>54538</v>
      </c>
    </row>
    <row r="3811" spans="1:2">
      <c r="A3811" s="438" t="s">
        <v>54539</v>
      </c>
      <c r="B3811" s="438" t="s">
        <v>58697</v>
      </c>
    </row>
    <row r="3812" spans="1:2">
      <c r="A3812" s="438" t="s">
        <v>54540</v>
      </c>
      <c r="B3812" s="438" t="s">
        <v>58698</v>
      </c>
    </row>
    <row r="3813" spans="1:2">
      <c r="A3813" s="438" t="s">
        <v>54541</v>
      </c>
      <c r="B3813" s="438" t="s">
        <v>58699</v>
      </c>
    </row>
    <row r="3814" spans="1:2">
      <c r="A3814" s="438" t="s">
        <v>54542</v>
      </c>
      <c r="B3814" s="438" t="s">
        <v>54543</v>
      </c>
    </row>
    <row r="3815" spans="1:2">
      <c r="A3815" s="438" t="s">
        <v>54544</v>
      </c>
      <c r="B3815" s="438" t="s">
        <v>54545</v>
      </c>
    </row>
    <row r="3816" spans="1:2">
      <c r="A3816" s="438" t="s">
        <v>54546</v>
      </c>
      <c r="B3816" s="438" t="s">
        <v>58700</v>
      </c>
    </row>
    <row r="3817" spans="1:2">
      <c r="A3817" s="438" t="s">
        <v>54547</v>
      </c>
      <c r="B3817" s="438" t="s">
        <v>58701</v>
      </c>
    </row>
    <row r="3818" spans="1:2">
      <c r="A3818" s="438" t="s">
        <v>54548</v>
      </c>
      <c r="B3818" s="438" t="s">
        <v>58702</v>
      </c>
    </row>
    <row r="3819" spans="1:2">
      <c r="A3819" s="438" t="s">
        <v>54549</v>
      </c>
      <c r="B3819" s="438" t="s">
        <v>58703</v>
      </c>
    </row>
    <row r="3820" spans="1:2">
      <c r="A3820" s="438" t="s">
        <v>54550</v>
      </c>
      <c r="B3820" s="438" t="s">
        <v>58704</v>
      </c>
    </row>
    <row r="3821" spans="1:2">
      <c r="A3821" s="438" t="s">
        <v>54551</v>
      </c>
      <c r="B3821" s="438" t="s">
        <v>58705</v>
      </c>
    </row>
    <row r="3822" spans="1:2">
      <c r="A3822" s="438" t="s">
        <v>54552</v>
      </c>
      <c r="B3822" s="438" t="s">
        <v>58706</v>
      </c>
    </row>
    <row r="3823" spans="1:2">
      <c r="A3823" s="438" t="s">
        <v>54553</v>
      </c>
      <c r="B3823" s="438" t="s">
        <v>58707</v>
      </c>
    </row>
    <row r="3824" spans="1:2">
      <c r="A3824" s="438" t="s">
        <v>54554</v>
      </c>
      <c r="B3824" s="438" t="s">
        <v>58708</v>
      </c>
    </row>
    <row r="3825" spans="1:2">
      <c r="A3825" s="438" t="s">
        <v>54555</v>
      </c>
      <c r="B3825" s="438" t="s">
        <v>58709</v>
      </c>
    </row>
    <row r="3826" spans="1:2">
      <c r="A3826" s="438" t="s">
        <v>54556</v>
      </c>
      <c r="B3826" s="438" t="s">
        <v>58710</v>
      </c>
    </row>
    <row r="3827" spans="1:2">
      <c r="A3827" s="438" t="s">
        <v>54557</v>
      </c>
      <c r="B3827" s="438" t="s">
        <v>58711</v>
      </c>
    </row>
    <row r="3828" spans="1:2">
      <c r="A3828" s="438" t="s">
        <v>54558</v>
      </c>
      <c r="B3828" s="438" t="s">
        <v>58712</v>
      </c>
    </row>
    <row r="3829" spans="1:2">
      <c r="A3829" s="438" t="s">
        <v>54559</v>
      </c>
      <c r="B3829" s="438" t="s">
        <v>58713</v>
      </c>
    </row>
    <row r="3830" spans="1:2">
      <c r="A3830" s="438" t="s">
        <v>54560</v>
      </c>
      <c r="B3830" s="438" t="s">
        <v>58714</v>
      </c>
    </row>
    <row r="3831" spans="1:2">
      <c r="A3831" s="438" t="s">
        <v>54561</v>
      </c>
      <c r="B3831" s="438" t="s">
        <v>58715</v>
      </c>
    </row>
    <row r="3832" spans="1:2">
      <c r="A3832" s="438" t="s">
        <v>54562</v>
      </c>
      <c r="B3832" s="438" t="s">
        <v>58716</v>
      </c>
    </row>
    <row r="3833" spans="1:2">
      <c r="A3833" s="438" t="s">
        <v>54563</v>
      </c>
      <c r="B3833" s="438" t="s">
        <v>58717</v>
      </c>
    </row>
    <row r="3834" spans="1:2">
      <c r="A3834" s="438" t="s">
        <v>54564</v>
      </c>
      <c r="B3834" s="438" t="s">
        <v>58718</v>
      </c>
    </row>
    <row r="3835" spans="1:2">
      <c r="A3835" s="438" t="s">
        <v>54565</v>
      </c>
      <c r="B3835" s="438" t="s">
        <v>58719</v>
      </c>
    </row>
    <row r="3836" spans="1:2">
      <c r="A3836" s="438" t="s">
        <v>54566</v>
      </c>
      <c r="B3836" s="438" t="s">
        <v>58720</v>
      </c>
    </row>
    <row r="3837" spans="1:2">
      <c r="A3837" s="438" t="s">
        <v>54567</v>
      </c>
      <c r="B3837" s="438" t="s">
        <v>58721</v>
      </c>
    </row>
    <row r="3838" spans="1:2">
      <c r="A3838" s="438" t="s">
        <v>59852</v>
      </c>
      <c r="B3838" s="438" t="s">
        <v>59853</v>
      </c>
    </row>
    <row r="3839" spans="1:2">
      <c r="A3839" s="438" t="s">
        <v>54568</v>
      </c>
      <c r="B3839" s="438" t="s">
        <v>54569</v>
      </c>
    </row>
    <row r="3840" spans="1:2">
      <c r="A3840" s="438" t="s">
        <v>54570</v>
      </c>
      <c r="B3840" s="438" t="s">
        <v>54571</v>
      </c>
    </row>
    <row r="3841" spans="1:2">
      <c r="A3841" s="438" t="s">
        <v>54572</v>
      </c>
      <c r="B3841" s="438" t="s">
        <v>54573</v>
      </c>
    </row>
    <row r="3842" spans="1:2">
      <c r="A3842" s="438" t="s">
        <v>54574</v>
      </c>
      <c r="B3842" s="438" t="s">
        <v>54575</v>
      </c>
    </row>
    <row r="3843" spans="1:2">
      <c r="A3843" s="438" t="s">
        <v>54576</v>
      </c>
      <c r="B3843" s="438" t="s">
        <v>54577</v>
      </c>
    </row>
    <row r="3844" spans="1:2">
      <c r="A3844" s="438" t="s">
        <v>54578</v>
      </c>
      <c r="B3844" s="438" t="s">
        <v>54577</v>
      </c>
    </row>
    <row r="3845" spans="1:2">
      <c r="A3845" s="438" t="s">
        <v>54579</v>
      </c>
      <c r="B3845" s="438" t="s">
        <v>54580</v>
      </c>
    </row>
    <row r="3846" spans="1:2">
      <c r="A3846" s="438" t="s">
        <v>54581</v>
      </c>
      <c r="B3846" s="438" t="s">
        <v>54582</v>
      </c>
    </row>
    <row r="3847" spans="1:2">
      <c r="A3847" s="438" t="s">
        <v>54583</v>
      </c>
      <c r="B3847" s="438" t="s">
        <v>54584</v>
      </c>
    </row>
    <row r="3848" spans="1:2">
      <c r="A3848" s="438" t="s">
        <v>54585</v>
      </c>
      <c r="B3848" s="438" t="s">
        <v>54586</v>
      </c>
    </row>
    <row r="3849" spans="1:2">
      <c r="A3849" s="438" t="s">
        <v>54587</v>
      </c>
      <c r="B3849" s="438" t="s">
        <v>54588</v>
      </c>
    </row>
    <row r="3850" spans="1:2">
      <c r="A3850" s="438" t="s">
        <v>54589</v>
      </c>
      <c r="B3850" s="438" t="s">
        <v>58722</v>
      </c>
    </row>
    <row r="3851" spans="1:2">
      <c r="A3851" s="438" t="s">
        <v>54590</v>
      </c>
      <c r="B3851" s="438" t="s">
        <v>54591</v>
      </c>
    </row>
    <row r="3852" spans="1:2">
      <c r="A3852" s="438" t="s">
        <v>54592</v>
      </c>
      <c r="B3852" s="438" t="s">
        <v>54593</v>
      </c>
    </row>
    <row r="3853" spans="1:2">
      <c r="A3853" s="438" t="s">
        <v>54594</v>
      </c>
      <c r="B3853" s="438" t="s">
        <v>54595</v>
      </c>
    </row>
    <row r="3854" spans="1:2">
      <c r="A3854" s="438" t="s">
        <v>54596</v>
      </c>
      <c r="B3854" s="438" t="s">
        <v>54597</v>
      </c>
    </row>
    <row r="3855" spans="1:2">
      <c r="A3855" s="438" t="s">
        <v>54598</v>
      </c>
      <c r="B3855" s="438" t="s">
        <v>54599</v>
      </c>
    </row>
    <row r="3856" spans="1:2">
      <c r="A3856" s="438" t="s">
        <v>54600</v>
      </c>
      <c r="B3856" s="438" t="s">
        <v>54601</v>
      </c>
    </row>
    <row r="3857" spans="1:2">
      <c r="A3857" s="438" t="s">
        <v>54602</v>
      </c>
      <c r="B3857" s="438" t="s">
        <v>54603</v>
      </c>
    </row>
    <row r="3858" spans="1:2">
      <c r="A3858" s="438" t="s">
        <v>54604</v>
      </c>
      <c r="B3858" s="438" t="s">
        <v>54603</v>
      </c>
    </row>
    <row r="3859" spans="1:2">
      <c r="A3859" s="438" t="s">
        <v>54605</v>
      </c>
      <c r="B3859" s="438" t="s">
        <v>54606</v>
      </c>
    </row>
    <row r="3860" spans="1:2">
      <c r="A3860" s="438" t="s">
        <v>54607</v>
      </c>
      <c r="B3860" s="438" t="s">
        <v>54608</v>
      </c>
    </row>
    <row r="3861" spans="1:2">
      <c r="A3861" s="438" t="s">
        <v>54609</v>
      </c>
      <c r="B3861" s="438" t="s">
        <v>54610</v>
      </c>
    </row>
    <row r="3862" spans="1:2">
      <c r="A3862" s="438" t="s">
        <v>54611</v>
      </c>
      <c r="B3862" s="438" t="s">
        <v>54612</v>
      </c>
    </row>
    <row r="3863" spans="1:2">
      <c r="A3863" s="438" t="s">
        <v>54613</v>
      </c>
      <c r="B3863" s="438" t="s">
        <v>54614</v>
      </c>
    </row>
    <row r="3864" spans="1:2">
      <c r="A3864" s="438" t="s">
        <v>54615</v>
      </c>
      <c r="B3864" s="438" t="s">
        <v>58723</v>
      </c>
    </row>
    <row r="3865" spans="1:2">
      <c r="A3865" s="438" t="s">
        <v>54616</v>
      </c>
      <c r="B3865" s="438" t="s">
        <v>58724</v>
      </c>
    </row>
    <row r="3866" spans="1:2">
      <c r="A3866" s="438" t="s">
        <v>54617</v>
      </c>
      <c r="B3866" s="438" t="s">
        <v>58725</v>
      </c>
    </row>
    <row r="3867" spans="1:2">
      <c r="A3867" s="438" t="s">
        <v>54618</v>
      </c>
      <c r="B3867" s="438" t="s">
        <v>54619</v>
      </c>
    </row>
    <row r="3868" spans="1:2">
      <c r="A3868" s="438" t="s">
        <v>54620</v>
      </c>
      <c r="B3868" s="438" t="s">
        <v>54621</v>
      </c>
    </row>
    <row r="3869" spans="1:2">
      <c r="A3869" s="438" t="s">
        <v>54622</v>
      </c>
      <c r="B3869" s="438" t="s">
        <v>58726</v>
      </c>
    </row>
    <row r="3870" spans="1:2">
      <c r="A3870" s="438" t="s">
        <v>54623</v>
      </c>
      <c r="B3870" s="438" t="s">
        <v>58727</v>
      </c>
    </row>
    <row r="3871" spans="1:2">
      <c r="A3871" s="438" t="s">
        <v>54624</v>
      </c>
      <c r="B3871" s="438" t="s">
        <v>58728</v>
      </c>
    </row>
    <row r="3872" spans="1:2">
      <c r="A3872" s="438" t="s">
        <v>54625</v>
      </c>
      <c r="B3872" s="438" t="s">
        <v>58729</v>
      </c>
    </row>
    <row r="3873" spans="1:2">
      <c r="A3873" s="438" t="s">
        <v>54626</v>
      </c>
      <c r="B3873" s="438" t="s">
        <v>58730</v>
      </c>
    </row>
    <row r="3874" spans="1:2">
      <c r="A3874" s="438" t="s">
        <v>54627</v>
      </c>
      <c r="B3874" s="438" t="s">
        <v>58731</v>
      </c>
    </row>
    <row r="3875" spans="1:2">
      <c r="A3875" s="438" t="s">
        <v>54628</v>
      </c>
      <c r="B3875" s="438" t="s">
        <v>58732</v>
      </c>
    </row>
    <row r="3876" spans="1:2">
      <c r="A3876" s="438" t="s">
        <v>54629</v>
      </c>
      <c r="B3876" s="438" t="s">
        <v>58733</v>
      </c>
    </row>
    <row r="3877" spans="1:2">
      <c r="A3877" s="438" t="s">
        <v>54630</v>
      </c>
      <c r="B3877" s="438" t="s">
        <v>58734</v>
      </c>
    </row>
    <row r="3878" spans="1:2">
      <c r="A3878" s="438" t="s">
        <v>54631</v>
      </c>
      <c r="B3878" s="438" t="s">
        <v>58735</v>
      </c>
    </row>
    <row r="3879" spans="1:2">
      <c r="A3879" s="438" t="s">
        <v>54632</v>
      </c>
      <c r="B3879" s="438" t="s">
        <v>58736</v>
      </c>
    </row>
    <row r="3880" spans="1:2">
      <c r="A3880" s="438" t="s">
        <v>54633</v>
      </c>
      <c r="B3880" s="438" t="s">
        <v>58737</v>
      </c>
    </row>
    <row r="3881" spans="1:2">
      <c r="A3881" s="438" t="s">
        <v>54634</v>
      </c>
      <c r="B3881" s="438" t="s">
        <v>58738</v>
      </c>
    </row>
    <row r="3882" spans="1:2">
      <c r="A3882" s="438" t="s">
        <v>54635</v>
      </c>
      <c r="B3882" s="438" t="s">
        <v>58739</v>
      </c>
    </row>
    <row r="3883" spans="1:2">
      <c r="A3883" s="438" t="s">
        <v>54636</v>
      </c>
      <c r="B3883" s="438" t="s">
        <v>58740</v>
      </c>
    </row>
    <row r="3884" spans="1:2">
      <c r="A3884" s="438" t="s">
        <v>54637</v>
      </c>
      <c r="B3884" s="438" t="s">
        <v>58741</v>
      </c>
    </row>
    <row r="3885" spans="1:2">
      <c r="A3885" s="438" t="s">
        <v>54638</v>
      </c>
      <c r="B3885" s="438" t="s">
        <v>58742</v>
      </c>
    </row>
    <row r="3886" spans="1:2">
      <c r="A3886" s="438" t="s">
        <v>54639</v>
      </c>
      <c r="B3886" s="438" t="s">
        <v>58743</v>
      </c>
    </row>
    <row r="3887" spans="1:2">
      <c r="A3887" s="438" t="s">
        <v>54640</v>
      </c>
      <c r="B3887" s="438" t="s">
        <v>58744</v>
      </c>
    </row>
    <row r="3888" spans="1:2">
      <c r="A3888" s="438" t="s">
        <v>54641</v>
      </c>
      <c r="B3888" s="438" t="s">
        <v>58745</v>
      </c>
    </row>
    <row r="3889" spans="1:2">
      <c r="A3889" s="438" t="s">
        <v>54642</v>
      </c>
      <c r="B3889" s="438" t="s">
        <v>58746</v>
      </c>
    </row>
    <row r="3890" spans="1:2">
      <c r="A3890" s="438" t="s">
        <v>54643</v>
      </c>
      <c r="B3890" s="438" t="s">
        <v>58747</v>
      </c>
    </row>
    <row r="3891" spans="1:2">
      <c r="A3891" s="438" t="s">
        <v>59854</v>
      </c>
      <c r="B3891" s="438" t="s">
        <v>59855</v>
      </c>
    </row>
    <row r="3892" spans="1:2">
      <c r="A3892" s="438" t="s">
        <v>54644</v>
      </c>
      <c r="B3892" s="438" t="s">
        <v>54645</v>
      </c>
    </row>
    <row r="3893" spans="1:2">
      <c r="A3893" s="438" t="s">
        <v>54646</v>
      </c>
      <c r="B3893" s="438" t="s">
        <v>54647</v>
      </c>
    </row>
    <row r="3894" spans="1:2">
      <c r="A3894" s="438" t="s">
        <v>54648</v>
      </c>
      <c r="B3894" s="438" t="s">
        <v>54647</v>
      </c>
    </row>
    <row r="3895" spans="1:2">
      <c r="A3895" s="438" t="s">
        <v>54649</v>
      </c>
      <c r="B3895" s="438" t="s">
        <v>54647</v>
      </c>
    </row>
    <row r="3896" spans="1:2">
      <c r="A3896" s="438" t="s">
        <v>54650</v>
      </c>
      <c r="B3896" s="438" t="s">
        <v>54647</v>
      </c>
    </row>
    <row r="3897" spans="1:2">
      <c r="A3897" s="438" t="s">
        <v>54651</v>
      </c>
      <c r="B3897" s="438" t="s">
        <v>54647</v>
      </c>
    </row>
    <row r="3898" spans="1:2">
      <c r="A3898" s="438" t="s">
        <v>54652</v>
      </c>
      <c r="B3898" s="438" t="s">
        <v>54647</v>
      </c>
    </row>
    <row r="3899" spans="1:2">
      <c r="A3899" s="438" t="s">
        <v>54653</v>
      </c>
      <c r="B3899" s="438" t="s">
        <v>54647</v>
      </c>
    </row>
    <row r="3900" spans="1:2">
      <c r="A3900" s="438" t="s">
        <v>54654</v>
      </c>
      <c r="B3900" s="438" t="s">
        <v>54647</v>
      </c>
    </row>
    <row r="3901" spans="1:2">
      <c r="A3901" s="438" t="s">
        <v>54655</v>
      </c>
      <c r="B3901" s="438" t="s">
        <v>54647</v>
      </c>
    </row>
    <row r="3902" spans="1:2">
      <c r="A3902" s="438" t="s">
        <v>54656</v>
      </c>
      <c r="B3902" s="438" t="s">
        <v>54647</v>
      </c>
    </row>
    <row r="3903" spans="1:2">
      <c r="A3903" s="438" t="s">
        <v>54657</v>
      </c>
      <c r="B3903" s="438" t="s">
        <v>54647</v>
      </c>
    </row>
    <row r="3904" spans="1:2">
      <c r="A3904" s="438" t="s">
        <v>54658</v>
      </c>
      <c r="B3904" s="438" t="s">
        <v>54647</v>
      </c>
    </row>
    <row r="3905" spans="1:2">
      <c r="A3905" s="438" t="s">
        <v>54659</v>
      </c>
      <c r="B3905" s="438" t="s">
        <v>54647</v>
      </c>
    </row>
    <row r="3906" spans="1:2">
      <c r="A3906" s="438" t="s">
        <v>54660</v>
      </c>
      <c r="B3906" s="438" t="s">
        <v>54647</v>
      </c>
    </row>
    <row r="3907" spans="1:2">
      <c r="A3907" s="438" t="s">
        <v>54661</v>
      </c>
      <c r="B3907" s="438" t="s">
        <v>54647</v>
      </c>
    </row>
    <row r="3908" spans="1:2">
      <c r="A3908" s="438" t="s">
        <v>54662</v>
      </c>
      <c r="B3908" s="438" t="s">
        <v>54647</v>
      </c>
    </row>
    <row r="3909" spans="1:2">
      <c r="A3909" s="438" t="s">
        <v>54663</v>
      </c>
      <c r="B3909" s="438" t="s">
        <v>54647</v>
      </c>
    </row>
    <row r="3910" spans="1:2">
      <c r="A3910" s="438" t="s">
        <v>54664</v>
      </c>
      <c r="B3910" s="438" t="s">
        <v>54647</v>
      </c>
    </row>
    <row r="3911" spans="1:2">
      <c r="A3911" s="438" t="s">
        <v>54665</v>
      </c>
      <c r="B3911" s="438" t="s">
        <v>54647</v>
      </c>
    </row>
    <row r="3912" spans="1:2">
      <c r="A3912" s="438" t="s">
        <v>54666</v>
      </c>
      <c r="B3912" s="438" t="s">
        <v>54647</v>
      </c>
    </row>
    <row r="3913" spans="1:2">
      <c r="A3913" s="438" t="s">
        <v>54667</v>
      </c>
      <c r="B3913" s="438" t="s">
        <v>54647</v>
      </c>
    </row>
    <row r="3914" spans="1:2">
      <c r="A3914" s="438" t="s">
        <v>54668</v>
      </c>
      <c r="B3914" s="438" t="s">
        <v>54647</v>
      </c>
    </row>
    <row r="3915" spans="1:2">
      <c r="A3915" s="438" t="s">
        <v>54669</v>
      </c>
      <c r="B3915" s="438" t="s">
        <v>54647</v>
      </c>
    </row>
    <row r="3916" spans="1:2">
      <c r="A3916" s="438" t="s">
        <v>54670</v>
      </c>
      <c r="B3916" s="438" t="s">
        <v>54647</v>
      </c>
    </row>
    <row r="3917" spans="1:2">
      <c r="A3917" s="438" t="s">
        <v>54671</v>
      </c>
      <c r="B3917" s="438" t="s">
        <v>54647</v>
      </c>
    </row>
    <row r="3918" spans="1:2">
      <c r="A3918" s="438" t="s">
        <v>54672</v>
      </c>
      <c r="B3918" s="438" t="s">
        <v>54647</v>
      </c>
    </row>
    <row r="3919" spans="1:2">
      <c r="A3919" s="438" t="s">
        <v>54673</v>
      </c>
      <c r="B3919" s="438" t="s">
        <v>54674</v>
      </c>
    </row>
    <row r="3920" spans="1:2">
      <c r="A3920" s="438" t="s">
        <v>54675</v>
      </c>
      <c r="B3920" s="438" t="s">
        <v>58748</v>
      </c>
    </row>
    <row r="3921" spans="1:2">
      <c r="A3921" s="438" t="s">
        <v>54676</v>
      </c>
      <c r="B3921" s="438" t="s">
        <v>58749</v>
      </c>
    </row>
    <row r="3922" spans="1:2">
      <c r="A3922" s="438" t="s">
        <v>54677</v>
      </c>
      <c r="B3922" s="438" t="s">
        <v>58750</v>
      </c>
    </row>
    <row r="3923" spans="1:2">
      <c r="A3923" s="438" t="s">
        <v>54678</v>
      </c>
      <c r="B3923" s="438" t="s">
        <v>54679</v>
      </c>
    </row>
    <row r="3924" spans="1:2">
      <c r="A3924" s="438" t="s">
        <v>54680</v>
      </c>
      <c r="B3924" s="438" t="s">
        <v>54679</v>
      </c>
    </row>
    <row r="3925" spans="1:2">
      <c r="A3925" s="438" t="s">
        <v>54681</v>
      </c>
      <c r="B3925" s="438" t="s">
        <v>54679</v>
      </c>
    </row>
    <row r="3926" spans="1:2">
      <c r="A3926" s="438" t="s">
        <v>54682</v>
      </c>
      <c r="B3926" s="438" t="s">
        <v>54679</v>
      </c>
    </row>
    <row r="3927" spans="1:2">
      <c r="A3927" s="438" t="s">
        <v>54683</v>
      </c>
      <c r="B3927" s="438" t="s">
        <v>54679</v>
      </c>
    </row>
    <row r="3928" spans="1:2">
      <c r="A3928" s="438" t="s">
        <v>54684</v>
      </c>
      <c r="B3928" s="438" t="s">
        <v>54679</v>
      </c>
    </row>
    <row r="3929" spans="1:2">
      <c r="A3929" s="438" t="s">
        <v>54685</v>
      </c>
      <c r="B3929" s="438" t="s">
        <v>54679</v>
      </c>
    </row>
    <row r="3930" spans="1:2">
      <c r="A3930" s="438" t="s">
        <v>54686</v>
      </c>
      <c r="B3930" s="438" t="s">
        <v>54679</v>
      </c>
    </row>
    <row r="3931" spans="1:2">
      <c r="A3931" s="438" t="s">
        <v>54687</v>
      </c>
      <c r="B3931" s="438" t="s">
        <v>54679</v>
      </c>
    </row>
    <row r="3932" spans="1:2">
      <c r="A3932" s="438" t="s">
        <v>54688</v>
      </c>
      <c r="B3932" s="438" t="s">
        <v>54679</v>
      </c>
    </row>
    <row r="3933" spans="1:2">
      <c r="A3933" s="438" t="s">
        <v>54689</v>
      </c>
      <c r="B3933" s="438" t="s">
        <v>54679</v>
      </c>
    </row>
    <row r="3934" spans="1:2">
      <c r="A3934" s="438" t="s">
        <v>54690</v>
      </c>
      <c r="B3934" s="438" t="s">
        <v>54679</v>
      </c>
    </row>
    <row r="3935" spans="1:2">
      <c r="A3935" s="438" t="s">
        <v>54691</v>
      </c>
      <c r="B3935" s="438" t="s">
        <v>54679</v>
      </c>
    </row>
    <row r="3936" spans="1:2">
      <c r="A3936" s="438" t="s">
        <v>54692</v>
      </c>
      <c r="B3936" s="438" t="s">
        <v>54679</v>
      </c>
    </row>
    <row r="3937" spans="1:2">
      <c r="A3937" s="438" t="s">
        <v>54693</v>
      </c>
      <c r="B3937" s="438" t="s">
        <v>54679</v>
      </c>
    </row>
    <row r="3938" spans="1:2">
      <c r="A3938" s="438" t="s">
        <v>54694</v>
      </c>
      <c r="B3938" s="438" t="s">
        <v>54679</v>
      </c>
    </row>
    <row r="3939" spans="1:2">
      <c r="A3939" s="438" t="s">
        <v>54695</v>
      </c>
      <c r="B3939" s="438" t="s">
        <v>54679</v>
      </c>
    </row>
    <row r="3940" spans="1:2">
      <c r="A3940" s="438" t="s">
        <v>54696</v>
      </c>
      <c r="B3940" s="438" t="s">
        <v>54679</v>
      </c>
    </row>
    <row r="3941" spans="1:2">
      <c r="A3941" s="438" t="s">
        <v>54697</v>
      </c>
      <c r="B3941" s="438" t="s">
        <v>54679</v>
      </c>
    </row>
    <row r="3942" spans="1:2">
      <c r="A3942" s="438" t="s">
        <v>54698</v>
      </c>
      <c r="B3942" s="438" t="s">
        <v>54679</v>
      </c>
    </row>
    <row r="3943" spans="1:2">
      <c r="A3943" s="438" t="s">
        <v>54699</v>
      </c>
      <c r="B3943" s="438" t="s">
        <v>54679</v>
      </c>
    </row>
    <row r="3944" spans="1:2">
      <c r="A3944" s="438" t="s">
        <v>54700</v>
      </c>
      <c r="B3944" s="438" t="s">
        <v>54679</v>
      </c>
    </row>
    <row r="3945" spans="1:2">
      <c r="A3945" s="438" t="s">
        <v>54701</v>
      </c>
      <c r="B3945" s="438" t="s">
        <v>54679</v>
      </c>
    </row>
    <row r="3946" spans="1:2">
      <c r="A3946" s="438" t="s">
        <v>54702</v>
      </c>
      <c r="B3946" s="438" t="s">
        <v>54679</v>
      </c>
    </row>
    <row r="3947" spans="1:2">
      <c r="A3947" s="438" t="s">
        <v>54703</v>
      </c>
      <c r="B3947" s="438" t="s">
        <v>54679</v>
      </c>
    </row>
    <row r="3948" spans="1:2">
      <c r="A3948" s="438" t="s">
        <v>54704</v>
      </c>
      <c r="B3948" s="438" t="s">
        <v>54679</v>
      </c>
    </row>
    <row r="3949" spans="1:2">
      <c r="A3949" s="438" t="s">
        <v>54705</v>
      </c>
      <c r="B3949" s="438" t="s">
        <v>58751</v>
      </c>
    </row>
    <row r="3950" spans="1:2">
      <c r="A3950" s="438" t="s">
        <v>54706</v>
      </c>
      <c r="B3950" s="438" t="s">
        <v>58752</v>
      </c>
    </row>
    <row r="3951" spans="1:2">
      <c r="A3951" s="438" t="s">
        <v>54707</v>
      </c>
      <c r="B3951" s="438" t="s">
        <v>58753</v>
      </c>
    </row>
    <row r="3952" spans="1:2">
      <c r="A3952" s="438" t="s">
        <v>54708</v>
      </c>
      <c r="B3952" s="438" t="s">
        <v>58754</v>
      </c>
    </row>
    <row r="3953" spans="1:2">
      <c r="A3953" s="438" t="s">
        <v>54709</v>
      </c>
      <c r="B3953" s="438" t="s">
        <v>58755</v>
      </c>
    </row>
    <row r="3954" spans="1:2">
      <c r="A3954" s="438" t="s">
        <v>54710</v>
      </c>
      <c r="B3954" s="438" t="s">
        <v>58756</v>
      </c>
    </row>
    <row r="3955" spans="1:2">
      <c r="A3955" s="438" t="s">
        <v>54711</v>
      </c>
      <c r="B3955" s="438" t="s">
        <v>58757</v>
      </c>
    </row>
    <row r="3956" spans="1:2">
      <c r="A3956" s="438" t="s">
        <v>54712</v>
      </c>
      <c r="B3956" s="438" t="s">
        <v>58758</v>
      </c>
    </row>
    <row r="3957" spans="1:2">
      <c r="A3957" s="438" t="s">
        <v>54713</v>
      </c>
      <c r="B3957" s="438" t="s">
        <v>58759</v>
      </c>
    </row>
    <row r="3958" spans="1:2">
      <c r="A3958" s="438" t="s">
        <v>54714</v>
      </c>
      <c r="B3958" s="438" t="s">
        <v>58760</v>
      </c>
    </row>
    <row r="3959" spans="1:2">
      <c r="A3959" s="438" t="s">
        <v>54715</v>
      </c>
      <c r="B3959" s="438" t="s">
        <v>58761</v>
      </c>
    </row>
    <row r="3960" spans="1:2">
      <c r="A3960" s="438" t="s">
        <v>54716</v>
      </c>
      <c r="B3960" s="438" t="s">
        <v>58762</v>
      </c>
    </row>
    <row r="3961" spans="1:2">
      <c r="A3961" s="438" t="s">
        <v>54717</v>
      </c>
      <c r="B3961" s="438" t="s">
        <v>58763</v>
      </c>
    </row>
    <row r="3962" spans="1:2">
      <c r="A3962" s="438" t="s">
        <v>54718</v>
      </c>
      <c r="B3962" s="438" t="s">
        <v>58764</v>
      </c>
    </row>
    <row r="3963" spans="1:2">
      <c r="A3963" s="438" t="s">
        <v>54719</v>
      </c>
      <c r="B3963" s="438" t="s">
        <v>58765</v>
      </c>
    </row>
    <row r="3964" spans="1:2">
      <c r="A3964" s="438" t="s">
        <v>54720</v>
      </c>
      <c r="B3964" s="438" t="s">
        <v>58766</v>
      </c>
    </row>
    <row r="3965" spans="1:2">
      <c r="A3965" s="438" t="s">
        <v>54721</v>
      </c>
      <c r="B3965" s="438" t="s">
        <v>58767</v>
      </c>
    </row>
    <row r="3966" spans="1:2">
      <c r="A3966" s="438" t="s">
        <v>54722</v>
      </c>
      <c r="B3966" s="438" t="s">
        <v>58768</v>
      </c>
    </row>
    <row r="3967" spans="1:2">
      <c r="A3967" s="438" t="s">
        <v>54723</v>
      </c>
      <c r="B3967" s="438" t="s">
        <v>58769</v>
      </c>
    </row>
    <row r="3968" spans="1:2">
      <c r="A3968" s="438" t="s">
        <v>54724</v>
      </c>
      <c r="B3968" s="438" t="s">
        <v>58770</v>
      </c>
    </row>
    <row r="3969" spans="1:2">
      <c r="A3969" s="438" t="s">
        <v>54725</v>
      </c>
      <c r="B3969" s="438" t="s">
        <v>58771</v>
      </c>
    </row>
    <row r="3970" spans="1:2">
      <c r="A3970" s="438" t="s">
        <v>54726</v>
      </c>
      <c r="B3970" s="438" t="s">
        <v>58772</v>
      </c>
    </row>
    <row r="3971" spans="1:2">
      <c r="A3971" s="438" t="s">
        <v>54727</v>
      </c>
      <c r="B3971" s="438" t="s">
        <v>58773</v>
      </c>
    </row>
    <row r="3972" spans="1:2">
      <c r="A3972" s="438" t="s">
        <v>54728</v>
      </c>
      <c r="B3972" s="438" t="s">
        <v>58774</v>
      </c>
    </row>
    <row r="3973" spans="1:2">
      <c r="A3973" s="438" t="s">
        <v>54729</v>
      </c>
      <c r="B3973" s="438" t="s">
        <v>58775</v>
      </c>
    </row>
    <row r="3974" spans="1:2">
      <c r="A3974" s="438" t="s">
        <v>54730</v>
      </c>
      <c r="B3974" s="438" t="s">
        <v>58776</v>
      </c>
    </row>
    <row r="3975" spans="1:2">
      <c r="A3975" s="438" t="s">
        <v>54731</v>
      </c>
      <c r="B3975" s="438" t="s">
        <v>54732</v>
      </c>
    </row>
    <row r="3976" spans="1:2">
      <c r="A3976" s="438" t="s">
        <v>59856</v>
      </c>
      <c r="B3976" s="438" t="s">
        <v>59857</v>
      </c>
    </row>
    <row r="3977" spans="1:2">
      <c r="A3977" s="438" t="s">
        <v>54733</v>
      </c>
      <c r="B3977" s="438" t="s">
        <v>54734</v>
      </c>
    </row>
    <row r="3978" spans="1:2">
      <c r="A3978" s="438" t="s">
        <v>54735</v>
      </c>
      <c r="B3978" s="438" t="s">
        <v>54736</v>
      </c>
    </row>
    <row r="3979" spans="1:2">
      <c r="A3979" s="438" t="s">
        <v>54737</v>
      </c>
      <c r="B3979" s="438" t="s">
        <v>54736</v>
      </c>
    </row>
    <row r="3980" spans="1:2">
      <c r="A3980" s="438" t="s">
        <v>54738</v>
      </c>
      <c r="B3980" s="438" t="s">
        <v>54736</v>
      </c>
    </row>
    <row r="3981" spans="1:2">
      <c r="A3981" s="438" t="s">
        <v>54739</v>
      </c>
      <c r="B3981" s="438" t="s">
        <v>54736</v>
      </c>
    </row>
    <row r="3982" spans="1:2">
      <c r="A3982" s="438" t="s">
        <v>54740</v>
      </c>
      <c r="B3982" s="438" t="s">
        <v>54736</v>
      </c>
    </row>
    <row r="3983" spans="1:2">
      <c r="A3983" s="438" t="s">
        <v>54741</v>
      </c>
      <c r="B3983" s="438" t="s">
        <v>54736</v>
      </c>
    </row>
    <row r="3984" spans="1:2">
      <c r="A3984" s="438" t="s">
        <v>54742</v>
      </c>
      <c r="B3984" s="438" t="s">
        <v>54736</v>
      </c>
    </row>
    <row r="3985" spans="1:2">
      <c r="A3985" s="438" t="s">
        <v>54743</v>
      </c>
      <c r="B3985" s="438" t="s">
        <v>54736</v>
      </c>
    </row>
    <row r="3986" spans="1:2">
      <c r="A3986" s="438" t="s">
        <v>54744</v>
      </c>
      <c r="B3986" s="438" t="s">
        <v>54736</v>
      </c>
    </row>
    <row r="3987" spans="1:2">
      <c r="A3987" s="438" t="s">
        <v>54745</v>
      </c>
      <c r="B3987" s="438" t="s">
        <v>54736</v>
      </c>
    </row>
    <row r="3988" spans="1:2">
      <c r="A3988" s="438" t="s">
        <v>54746</v>
      </c>
      <c r="B3988" s="438" t="s">
        <v>54736</v>
      </c>
    </row>
    <row r="3989" spans="1:2">
      <c r="A3989" s="438" t="s">
        <v>54747</v>
      </c>
      <c r="B3989" s="438" t="s">
        <v>54736</v>
      </c>
    </row>
    <row r="3990" spans="1:2">
      <c r="A3990" s="438" t="s">
        <v>54748</v>
      </c>
      <c r="B3990" s="438" t="s">
        <v>54736</v>
      </c>
    </row>
    <row r="3991" spans="1:2">
      <c r="A3991" s="438" t="s">
        <v>54749</v>
      </c>
      <c r="B3991" s="438" t="s">
        <v>54736</v>
      </c>
    </row>
    <row r="3992" spans="1:2">
      <c r="A3992" s="438" t="s">
        <v>54750</v>
      </c>
      <c r="B3992" s="438" t="s">
        <v>54736</v>
      </c>
    </row>
    <row r="3993" spans="1:2">
      <c r="A3993" s="438" t="s">
        <v>54751</v>
      </c>
      <c r="B3993" s="438" t="s">
        <v>54736</v>
      </c>
    </row>
    <row r="3994" spans="1:2">
      <c r="A3994" s="438" t="s">
        <v>54752</v>
      </c>
      <c r="B3994" s="438" t="s">
        <v>54736</v>
      </c>
    </row>
    <row r="3995" spans="1:2">
      <c r="A3995" s="438" t="s">
        <v>54753</v>
      </c>
      <c r="B3995" s="438" t="s">
        <v>54736</v>
      </c>
    </row>
    <row r="3996" spans="1:2">
      <c r="A3996" s="438" t="s">
        <v>54754</v>
      </c>
      <c r="B3996" s="438" t="s">
        <v>54736</v>
      </c>
    </row>
    <row r="3997" spans="1:2">
      <c r="A3997" s="438" t="s">
        <v>54755</v>
      </c>
      <c r="B3997" s="438" t="s">
        <v>54736</v>
      </c>
    </row>
    <row r="3998" spans="1:2">
      <c r="A3998" s="438" t="s">
        <v>54756</v>
      </c>
      <c r="B3998" s="438" t="s">
        <v>54736</v>
      </c>
    </row>
    <row r="3999" spans="1:2">
      <c r="A3999" s="438" t="s">
        <v>54757</v>
      </c>
      <c r="B3999" s="438" t="s">
        <v>54736</v>
      </c>
    </row>
    <row r="4000" spans="1:2">
      <c r="A4000" s="438" t="s">
        <v>54758</v>
      </c>
      <c r="B4000" s="438" t="s">
        <v>54736</v>
      </c>
    </row>
    <row r="4001" spans="1:2">
      <c r="A4001" s="438" t="s">
        <v>54759</v>
      </c>
      <c r="B4001" s="438" t="s">
        <v>54736</v>
      </c>
    </row>
    <row r="4002" spans="1:2">
      <c r="A4002" s="438" t="s">
        <v>54760</v>
      </c>
      <c r="B4002" s="438" t="s">
        <v>54736</v>
      </c>
    </row>
    <row r="4003" spans="1:2">
      <c r="A4003" s="438" t="s">
        <v>54761</v>
      </c>
      <c r="B4003" s="438" t="s">
        <v>54736</v>
      </c>
    </row>
    <row r="4004" spans="1:2">
      <c r="A4004" s="438" t="s">
        <v>54762</v>
      </c>
      <c r="B4004" s="438" t="s">
        <v>54763</v>
      </c>
    </row>
    <row r="4005" spans="1:2">
      <c r="A4005" s="438" t="s">
        <v>54764</v>
      </c>
      <c r="B4005" s="438" t="s">
        <v>58777</v>
      </c>
    </row>
    <row r="4006" spans="1:2">
      <c r="A4006" s="438" t="s">
        <v>54765</v>
      </c>
      <c r="B4006" s="438" t="s">
        <v>58778</v>
      </c>
    </row>
    <row r="4007" spans="1:2">
      <c r="A4007" s="438" t="s">
        <v>54766</v>
      </c>
      <c r="B4007" s="438" t="s">
        <v>58779</v>
      </c>
    </row>
    <row r="4008" spans="1:2">
      <c r="A4008" s="438" t="s">
        <v>54767</v>
      </c>
      <c r="B4008" s="438" t="s">
        <v>54768</v>
      </c>
    </row>
    <row r="4009" spans="1:2">
      <c r="A4009" s="438" t="s">
        <v>54769</v>
      </c>
      <c r="B4009" s="438" t="s">
        <v>54768</v>
      </c>
    </row>
    <row r="4010" spans="1:2">
      <c r="A4010" s="438" t="s">
        <v>54770</v>
      </c>
      <c r="B4010" s="438" t="s">
        <v>54768</v>
      </c>
    </row>
    <row r="4011" spans="1:2">
      <c r="A4011" s="438" t="s">
        <v>54771</v>
      </c>
      <c r="B4011" s="438" t="s">
        <v>54768</v>
      </c>
    </row>
    <row r="4012" spans="1:2">
      <c r="A4012" s="438" t="s">
        <v>54772</v>
      </c>
      <c r="B4012" s="438" t="s">
        <v>54768</v>
      </c>
    </row>
    <row r="4013" spans="1:2">
      <c r="A4013" s="438" t="s">
        <v>54773</v>
      </c>
      <c r="B4013" s="438" t="s">
        <v>54768</v>
      </c>
    </row>
    <row r="4014" spans="1:2">
      <c r="A4014" s="438" t="s">
        <v>54774</v>
      </c>
      <c r="B4014" s="438" t="s">
        <v>54768</v>
      </c>
    </row>
    <row r="4015" spans="1:2">
      <c r="A4015" s="438" t="s">
        <v>54775</v>
      </c>
      <c r="B4015" s="438" t="s">
        <v>54768</v>
      </c>
    </row>
    <row r="4016" spans="1:2">
      <c r="A4016" s="438" t="s">
        <v>54776</v>
      </c>
      <c r="B4016" s="438" t="s">
        <v>54768</v>
      </c>
    </row>
    <row r="4017" spans="1:2">
      <c r="A4017" s="438" t="s">
        <v>54777</v>
      </c>
      <c r="B4017" s="438" t="s">
        <v>54768</v>
      </c>
    </row>
    <row r="4018" spans="1:2">
      <c r="A4018" s="438" t="s">
        <v>54778</v>
      </c>
      <c r="B4018" s="438" t="s">
        <v>54768</v>
      </c>
    </row>
    <row r="4019" spans="1:2">
      <c r="A4019" s="438" t="s">
        <v>54779</v>
      </c>
      <c r="B4019" s="438" t="s">
        <v>54768</v>
      </c>
    </row>
    <row r="4020" spans="1:2">
      <c r="A4020" s="438" t="s">
        <v>54780</v>
      </c>
      <c r="B4020" s="438" t="s">
        <v>54768</v>
      </c>
    </row>
    <row r="4021" spans="1:2">
      <c r="A4021" s="438" t="s">
        <v>54781</v>
      </c>
      <c r="B4021" s="438" t="s">
        <v>54768</v>
      </c>
    </row>
    <row r="4022" spans="1:2">
      <c r="A4022" s="438" t="s">
        <v>54782</v>
      </c>
      <c r="B4022" s="438" t="s">
        <v>54768</v>
      </c>
    </row>
    <row r="4023" spans="1:2">
      <c r="A4023" s="438" t="s">
        <v>54783</v>
      </c>
      <c r="B4023" s="438" t="s">
        <v>54768</v>
      </c>
    </row>
    <row r="4024" spans="1:2">
      <c r="A4024" s="438" t="s">
        <v>54784</v>
      </c>
      <c r="B4024" s="438" t="s">
        <v>54768</v>
      </c>
    </row>
    <row r="4025" spans="1:2">
      <c r="A4025" s="438" t="s">
        <v>54785</v>
      </c>
      <c r="B4025" s="438" t="s">
        <v>54768</v>
      </c>
    </row>
    <row r="4026" spans="1:2">
      <c r="A4026" s="438" t="s">
        <v>54786</v>
      </c>
      <c r="B4026" s="438" t="s">
        <v>54768</v>
      </c>
    </row>
    <row r="4027" spans="1:2">
      <c r="A4027" s="438" t="s">
        <v>54787</v>
      </c>
      <c r="B4027" s="438" t="s">
        <v>54768</v>
      </c>
    </row>
    <row r="4028" spans="1:2">
      <c r="A4028" s="438" t="s">
        <v>54788</v>
      </c>
      <c r="B4028" s="438" t="s">
        <v>54768</v>
      </c>
    </row>
    <row r="4029" spans="1:2">
      <c r="A4029" s="438" t="s">
        <v>54789</v>
      </c>
      <c r="B4029" s="438" t="s">
        <v>54768</v>
      </c>
    </row>
    <row r="4030" spans="1:2">
      <c r="A4030" s="438" t="s">
        <v>54790</v>
      </c>
      <c r="B4030" s="438" t="s">
        <v>54768</v>
      </c>
    </row>
    <row r="4031" spans="1:2">
      <c r="A4031" s="438" t="s">
        <v>54791</v>
      </c>
      <c r="B4031" s="438" t="s">
        <v>54768</v>
      </c>
    </row>
    <row r="4032" spans="1:2">
      <c r="A4032" s="438" t="s">
        <v>54792</v>
      </c>
      <c r="B4032" s="438" t="s">
        <v>54768</v>
      </c>
    </row>
    <row r="4033" spans="1:2">
      <c r="A4033" s="438" t="s">
        <v>54793</v>
      </c>
      <c r="B4033" s="438" t="s">
        <v>54768</v>
      </c>
    </row>
    <row r="4034" spans="1:2">
      <c r="A4034" s="438" t="s">
        <v>54794</v>
      </c>
      <c r="B4034" s="438" t="s">
        <v>58780</v>
      </c>
    </row>
    <row r="4035" spans="1:2">
      <c r="A4035" s="438" t="s">
        <v>54795</v>
      </c>
      <c r="B4035" s="438" t="s">
        <v>58781</v>
      </c>
    </row>
    <row r="4036" spans="1:2">
      <c r="A4036" s="438" t="s">
        <v>54796</v>
      </c>
      <c r="B4036" s="438" t="s">
        <v>58782</v>
      </c>
    </row>
    <row r="4037" spans="1:2">
      <c r="A4037" s="438" t="s">
        <v>54797</v>
      </c>
      <c r="B4037" s="438" t="s">
        <v>58783</v>
      </c>
    </row>
    <row r="4038" spans="1:2">
      <c r="A4038" s="438" t="s">
        <v>54798</v>
      </c>
      <c r="B4038" s="438" t="s">
        <v>58784</v>
      </c>
    </row>
    <row r="4039" spans="1:2">
      <c r="A4039" s="438" t="s">
        <v>54799</v>
      </c>
      <c r="B4039" s="438" t="s">
        <v>58785</v>
      </c>
    </row>
    <row r="4040" spans="1:2">
      <c r="A4040" s="438" t="s">
        <v>54800</v>
      </c>
      <c r="B4040" s="438" t="s">
        <v>58786</v>
      </c>
    </row>
    <row r="4041" spans="1:2">
      <c r="A4041" s="438" t="s">
        <v>54801</v>
      </c>
      <c r="B4041" s="438" t="s">
        <v>58787</v>
      </c>
    </row>
    <row r="4042" spans="1:2">
      <c r="A4042" s="438" t="s">
        <v>54802</v>
      </c>
      <c r="B4042" s="438" t="s">
        <v>58788</v>
      </c>
    </row>
    <row r="4043" spans="1:2">
      <c r="A4043" s="438" t="s">
        <v>54803</v>
      </c>
      <c r="B4043" s="438" t="s">
        <v>58789</v>
      </c>
    </row>
    <row r="4044" spans="1:2">
      <c r="A4044" s="438" t="s">
        <v>54804</v>
      </c>
      <c r="B4044" s="438" t="s">
        <v>58790</v>
      </c>
    </row>
    <row r="4045" spans="1:2">
      <c r="A4045" s="438" t="s">
        <v>54805</v>
      </c>
      <c r="B4045" s="438" t="s">
        <v>58791</v>
      </c>
    </row>
    <row r="4046" spans="1:2">
      <c r="A4046" s="438" t="s">
        <v>54806</v>
      </c>
      <c r="B4046" s="438" t="s">
        <v>58792</v>
      </c>
    </row>
    <row r="4047" spans="1:2">
      <c r="A4047" s="438" t="s">
        <v>54807</v>
      </c>
      <c r="B4047" s="438" t="s">
        <v>58793</v>
      </c>
    </row>
    <row r="4048" spans="1:2">
      <c r="A4048" s="438" t="s">
        <v>54808</v>
      </c>
      <c r="B4048" s="438" t="s">
        <v>58794</v>
      </c>
    </row>
    <row r="4049" spans="1:2">
      <c r="A4049" s="438" t="s">
        <v>54809</v>
      </c>
      <c r="B4049" s="438" t="s">
        <v>58795</v>
      </c>
    </row>
    <row r="4050" spans="1:2">
      <c r="A4050" s="438" t="s">
        <v>54810</v>
      </c>
      <c r="B4050" s="438" t="s">
        <v>58796</v>
      </c>
    </row>
    <row r="4051" spans="1:2">
      <c r="A4051" s="438" t="s">
        <v>54811</v>
      </c>
      <c r="B4051" s="438" t="s">
        <v>58797</v>
      </c>
    </row>
    <row r="4052" spans="1:2">
      <c r="A4052" s="438" t="s">
        <v>54812</v>
      </c>
      <c r="B4052" s="438" t="s">
        <v>58798</v>
      </c>
    </row>
    <row r="4053" spans="1:2">
      <c r="A4053" s="438" t="s">
        <v>54813</v>
      </c>
      <c r="B4053" s="438" t="s">
        <v>58799</v>
      </c>
    </row>
    <row r="4054" spans="1:2">
      <c r="A4054" s="438" t="s">
        <v>54814</v>
      </c>
      <c r="B4054" s="438" t="s">
        <v>58800</v>
      </c>
    </row>
    <row r="4055" spans="1:2">
      <c r="A4055" s="438" t="s">
        <v>54815</v>
      </c>
      <c r="B4055" s="438" t="s">
        <v>58801</v>
      </c>
    </row>
    <row r="4056" spans="1:2">
      <c r="A4056" s="438" t="s">
        <v>54816</v>
      </c>
      <c r="B4056" s="438" t="s">
        <v>58802</v>
      </c>
    </row>
    <row r="4057" spans="1:2">
      <c r="A4057" s="438" t="s">
        <v>54817</v>
      </c>
      <c r="B4057" s="438" t="s">
        <v>58803</v>
      </c>
    </row>
    <row r="4058" spans="1:2">
      <c r="A4058" s="438" t="s">
        <v>54818</v>
      </c>
      <c r="B4058" s="438" t="s">
        <v>58804</v>
      </c>
    </row>
    <row r="4059" spans="1:2">
      <c r="A4059" s="438" t="s">
        <v>54819</v>
      </c>
      <c r="B4059" s="438" t="s">
        <v>58805</v>
      </c>
    </row>
    <row r="4060" spans="1:2">
      <c r="A4060" s="438" t="s">
        <v>54820</v>
      </c>
      <c r="B4060" s="438" t="s">
        <v>54821</v>
      </c>
    </row>
    <row r="4061" spans="1:2">
      <c r="A4061" s="438" t="s">
        <v>59858</v>
      </c>
      <c r="B4061" s="438" t="s">
        <v>59859</v>
      </c>
    </row>
    <row r="4062" spans="1:2">
      <c r="A4062" s="438" t="s">
        <v>54822</v>
      </c>
      <c r="B4062" s="438" t="s">
        <v>54823</v>
      </c>
    </row>
    <row r="4063" spans="1:2">
      <c r="A4063" s="438" t="s">
        <v>54824</v>
      </c>
      <c r="B4063" s="438" t="s">
        <v>54825</v>
      </c>
    </row>
    <row r="4064" spans="1:2">
      <c r="A4064" s="438" t="s">
        <v>54826</v>
      </c>
      <c r="B4064" s="438" t="s">
        <v>54825</v>
      </c>
    </row>
    <row r="4065" spans="1:2">
      <c r="A4065" s="438" t="s">
        <v>54827</v>
      </c>
      <c r="B4065" s="438" t="s">
        <v>54825</v>
      </c>
    </row>
    <row r="4066" spans="1:2">
      <c r="A4066" s="438" t="s">
        <v>54828</v>
      </c>
      <c r="B4066" s="438" t="s">
        <v>54825</v>
      </c>
    </row>
    <row r="4067" spans="1:2">
      <c r="A4067" s="438" t="s">
        <v>54829</v>
      </c>
      <c r="B4067" s="438" t="s">
        <v>54825</v>
      </c>
    </row>
    <row r="4068" spans="1:2">
      <c r="A4068" s="438" t="s">
        <v>54830</v>
      </c>
      <c r="B4068" s="438" t="s">
        <v>54825</v>
      </c>
    </row>
    <row r="4069" spans="1:2">
      <c r="A4069" s="438" t="s">
        <v>54831</v>
      </c>
      <c r="B4069" s="438" t="s">
        <v>54825</v>
      </c>
    </row>
    <row r="4070" spans="1:2">
      <c r="A4070" s="438" t="s">
        <v>54832</v>
      </c>
      <c r="B4070" s="438" t="s">
        <v>54825</v>
      </c>
    </row>
    <row r="4071" spans="1:2">
      <c r="A4071" s="438" t="s">
        <v>54833</v>
      </c>
      <c r="B4071" s="438" t="s">
        <v>54825</v>
      </c>
    </row>
    <row r="4072" spans="1:2">
      <c r="A4072" s="438" t="s">
        <v>54834</v>
      </c>
      <c r="B4072" s="438" t="s">
        <v>54825</v>
      </c>
    </row>
    <row r="4073" spans="1:2">
      <c r="A4073" s="438" t="s">
        <v>54835</v>
      </c>
      <c r="B4073" s="438" t="s">
        <v>54825</v>
      </c>
    </row>
    <row r="4074" spans="1:2">
      <c r="A4074" s="438" t="s">
        <v>54836</v>
      </c>
      <c r="B4074" s="438" t="s">
        <v>54825</v>
      </c>
    </row>
    <row r="4075" spans="1:2">
      <c r="A4075" s="438" t="s">
        <v>54837</v>
      </c>
      <c r="B4075" s="438" t="s">
        <v>54825</v>
      </c>
    </row>
    <row r="4076" spans="1:2">
      <c r="A4076" s="438" t="s">
        <v>54838</v>
      </c>
      <c r="B4076" s="438" t="s">
        <v>54825</v>
      </c>
    </row>
    <row r="4077" spans="1:2">
      <c r="A4077" s="438" t="s">
        <v>54839</v>
      </c>
      <c r="B4077" s="438" t="s">
        <v>54825</v>
      </c>
    </row>
    <row r="4078" spans="1:2">
      <c r="A4078" s="438" t="s">
        <v>54840</v>
      </c>
      <c r="B4078" s="438" t="s">
        <v>54825</v>
      </c>
    </row>
    <row r="4079" spans="1:2">
      <c r="A4079" s="438" t="s">
        <v>54841</v>
      </c>
      <c r="B4079" s="438" t="s">
        <v>54825</v>
      </c>
    </row>
    <row r="4080" spans="1:2">
      <c r="A4080" s="438" t="s">
        <v>54842</v>
      </c>
      <c r="B4080" s="438" t="s">
        <v>54825</v>
      </c>
    </row>
    <row r="4081" spans="1:2">
      <c r="A4081" s="438" t="s">
        <v>54843</v>
      </c>
      <c r="B4081" s="438" t="s">
        <v>54825</v>
      </c>
    </row>
    <row r="4082" spans="1:2">
      <c r="A4082" s="438" t="s">
        <v>54844</v>
      </c>
      <c r="B4082" s="438" t="s">
        <v>54825</v>
      </c>
    </row>
    <row r="4083" spans="1:2">
      <c r="A4083" s="438" t="s">
        <v>54845</v>
      </c>
      <c r="B4083" s="438" t="s">
        <v>54825</v>
      </c>
    </row>
    <row r="4084" spans="1:2">
      <c r="A4084" s="438" t="s">
        <v>54846</v>
      </c>
      <c r="B4084" s="438" t="s">
        <v>54825</v>
      </c>
    </row>
    <row r="4085" spans="1:2">
      <c r="A4085" s="438" t="s">
        <v>54847</v>
      </c>
      <c r="B4085" s="438" t="s">
        <v>54825</v>
      </c>
    </row>
    <row r="4086" spans="1:2">
      <c r="A4086" s="438" t="s">
        <v>54848</v>
      </c>
      <c r="B4086" s="438" t="s">
        <v>54825</v>
      </c>
    </row>
    <row r="4087" spans="1:2">
      <c r="A4087" s="438" t="s">
        <v>54849</v>
      </c>
      <c r="B4087" s="438" t="s">
        <v>54825</v>
      </c>
    </row>
    <row r="4088" spans="1:2">
      <c r="A4088" s="438" t="s">
        <v>54850</v>
      </c>
      <c r="B4088" s="438" t="s">
        <v>54825</v>
      </c>
    </row>
    <row r="4089" spans="1:2">
      <c r="A4089" s="438" t="s">
        <v>54851</v>
      </c>
      <c r="B4089" s="438" t="s">
        <v>54852</v>
      </c>
    </row>
    <row r="4090" spans="1:2">
      <c r="A4090" s="438" t="s">
        <v>54853</v>
      </c>
      <c r="B4090" s="438" t="s">
        <v>58806</v>
      </c>
    </row>
    <row r="4091" spans="1:2">
      <c r="A4091" s="438" t="s">
        <v>54854</v>
      </c>
      <c r="B4091" s="438" t="s">
        <v>58807</v>
      </c>
    </row>
    <row r="4092" spans="1:2">
      <c r="A4092" s="438" t="s">
        <v>54855</v>
      </c>
      <c r="B4092" s="438" t="s">
        <v>58808</v>
      </c>
    </row>
    <row r="4093" spans="1:2">
      <c r="A4093" s="438" t="s">
        <v>54856</v>
      </c>
      <c r="B4093" s="438" t="s">
        <v>54857</v>
      </c>
    </row>
    <row r="4094" spans="1:2">
      <c r="A4094" s="438" t="s">
        <v>54858</v>
      </c>
      <c r="B4094" s="438" t="s">
        <v>54857</v>
      </c>
    </row>
    <row r="4095" spans="1:2">
      <c r="A4095" s="438" t="s">
        <v>54859</v>
      </c>
      <c r="B4095" s="438" t="s">
        <v>54857</v>
      </c>
    </row>
    <row r="4096" spans="1:2">
      <c r="A4096" s="438" t="s">
        <v>54860</v>
      </c>
      <c r="B4096" s="438" t="s">
        <v>54857</v>
      </c>
    </row>
    <row r="4097" spans="1:2">
      <c r="A4097" s="438" t="s">
        <v>54861</v>
      </c>
      <c r="B4097" s="438" t="s">
        <v>54857</v>
      </c>
    </row>
    <row r="4098" spans="1:2">
      <c r="A4098" s="438" t="s">
        <v>54862</v>
      </c>
      <c r="B4098" s="438" t="s">
        <v>54857</v>
      </c>
    </row>
    <row r="4099" spans="1:2">
      <c r="A4099" s="438" t="s">
        <v>54863</v>
      </c>
      <c r="B4099" s="438" t="s">
        <v>54857</v>
      </c>
    </row>
    <row r="4100" spans="1:2">
      <c r="A4100" s="438" t="s">
        <v>54864</v>
      </c>
      <c r="B4100" s="438" t="s">
        <v>54857</v>
      </c>
    </row>
    <row r="4101" spans="1:2">
      <c r="A4101" s="438" t="s">
        <v>54865</v>
      </c>
      <c r="B4101" s="438" t="s">
        <v>54857</v>
      </c>
    </row>
    <row r="4102" spans="1:2">
      <c r="A4102" s="438" t="s">
        <v>54866</v>
      </c>
      <c r="B4102" s="438" t="s">
        <v>54857</v>
      </c>
    </row>
    <row r="4103" spans="1:2">
      <c r="A4103" s="438" t="s">
        <v>54867</v>
      </c>
      <c r="B4103" s="438" t="s">
        <v>54857</v>
      </c>
    </row>
    <row r="4104" spans="1:2">
      <c r="A4104" s="438" t="s">
        <v>54868</v>
      </c>
      <c r="B4104" s="438" t="s">
        <v>54857</v>
      </c>
    </row>
    <row r="4105" spans="1:2">
      <c r="A4105" s="438" t="s">
        <v>54869</v>
      </c>
      <c r="B4105" s="438" t="s">
        <v>54857</v>
      </c>
    </row>
    <row r="4106" spans="1:2">
      <c r="A4106" s="438" t="s">
        <v>54870</v>
      </c>
      <c r="B4106" s="438" t="s">
        <v>54857</v>
      </c>
    </row>
    <row r="4107" spans="1:2">
      <c r="A4107" s="438" t="s">
        <v>54871</v>
      </c>
      <c r="B4107" s="438" t="s">
        <v>54857</v>
      </c>
    </row>
    <row r="4108" spans="1:2">
      <c r="A4108" s="438" t="s">
        <v>54872</v>
      </c>
      <c r="B4108" s="438" t="s">
        <v>54857</v>
      </c>
    </row>
    <row r="4109" spans="1:2">
      <c r="A4109" s="438" t="s">
        <v>54873</v>
      </c>
      <c r="B4109" s="438" t="s">
        <v>54857</v>
      </c>
    </row>
    <row r="4110" spans="1:2">
      <c r="A4110" s="438" t="s">
        <v>54874</v>
      </c>
      <c r="B4110" s="438" t="s">
        <v>54857</v>
      </c>
    </row>
    <row r="4111" spans="1:2">
      <c r="A4111" s="438" t="s">
        <v>54875</v>
      </c>
      <c r="B4111" s="438" t="s">
        <v>54857</v>
      </c>
    </row>
    <row r="4112" spans="1:2">
      <c r="A4112" s="438" t="s">
        <v>54876</v>
      </c>
      <c r="B4112" s="438" t="s">
        <v>54857</v>
      </c>
    </row>
    <row r="4113" spans="1:2">
      <c r="A4113" s="438" t="s">
        <v>54877</v>
      </c>
      <c r="B4113" s="438" t="s">
        <v>54857</v>
      </c>
    </row>
    <row r="4114" spans="1:2">
      <c r="A4114" s="438" t="s">
        <v>54878</v>
      </c>
      <c r="B4114" s="438" t="s">
        <v>54857</v>
      </c>
    </row>
    <row r="4115" spans="1:2">
      <c r="A4115" s="438" t="s">
        <v>54879</v>
      </c>
      <c r="B4115" s="438" t="s">
        <v>54857</v>
      </c>
    </row>
    <row r="4116" spans="1:2">
      <c r="A4116" s="438" t="s">
        <v>54880</v>
      </c>
      <c r="B4116" s="438" t="s">
        <v>54857</v>
      </c>
    </row>
    <row r="4117" spans="1:2">
      <c r="A4117" s="438" t="s">
        <v>54881</v>
      </c>
      <c r="B4117" s="438" t="s">
        <v>54857</v>
      </c>
    </row>
    <row r="4118" spans="1:2">
      <c r="A4118" s="438" t="s">
        <v>54882</v>
      </c>
      <c r="B4118" s="438" t="s">
        <v>54857</v>
      </c>
    </row>
    <row r="4119" spans="1:2">
      <c r="A4119" s="438" t="s">
        <v>54883</v>
      </c>
      <c r="B4119" s="438" t="s">
        <v>58809</v>
      </c>
    </row>
    <row r="4120" spans="1:2">
      <c r="A4120" s="438" t="s">
        <v>54884</v>
      </c>
      <c r="B4120" s="438" t="s">
        <v>58810</v>
      </c>
    </row>
    <row r="4121" spans="1:2">
      <c r="A4121" s="438" t="s">
        <v>54885</v>
      </c>
      <c r="B4121" s="438" t="s">
        <v>58811</v>
      </c>
    </row>
    <row r="4122" spans="1:2">
      <c r="A4122" s="438" t="s">
        <v>54886</v>
      </c>
      <c r="B4122" s="438" t="s">
        <v>58812</v>
      </c>
    </row>
    <row r="4123" spans="1:2">
      <c r="A4123" s="438" t="s">
        <v>54887</v>
      </c>
      <c r="B4123" s="438" t="s">
        <v>58813</v>
      </c>
    </row>
    <row r="4124" spans="1:2">
      <c r="A4124" s="438" t="s">
        <v>54888</v>
      </c>
      <c r="B4124" s="438" t="s">
        <v>58814</v>
      </c>
    </row>
    <row r="4125" spans="1:2">
      <c r="A4125" s="438" t="s">
        <v>54889</v>
      </c>
      <c r="B4125" s="438" t="s">
        <v>58815</v>
      </c>
    </row>
    <row r="4126" spans="1:2">
      <c r="A4126" s="438" t="s">
        <v>54890</v>
      </c>
      <c r="B4126" s="438" t="s">
        <v>58816</v>
      </c>
    </row>
    <row r="4127" spans="1:2">
      <c r="A4127" s="438" t="s">
        <v>54891</v>
      </c>
      <c r="B4127" s="438" t="s">
        <v>58817</v>
      </c>
    </row>
    <row r="4128" spans="1:2">
      <c r="A4128" s="438" t="s">
        <v>54892</v>
      </c>
      <c r="B4128" s="438" t="s">
        <v>58818</v>
      </c>
    </row>
    <row r="4129" spans="1:2">
      <c r="A4129" s="438" t="s">
        <v>54893</v>
      </c>
      <c r="B4129" s="438" t="s">
        <v>58819</v>
      </c>
    </row>
    <row r="4130" spans="1:2">
      <c r="A4130" s="438" t="s">
        <v>54894</v>
      </c>
      <c r="B4130" s="438" t="s">
        <v>58820</v>
      </c>
    </row>
    <row r="4131" spans="1:2">
      <c r="A4131" s="438" t="s">
        <v>54895</v>
      </c>
      <c r="B4131" s="438" t="s">
        <v>58821</v>
      </c>
    </row>
    <row r="4132" spans="1:2">
      <c r="A4132" s="438" t="s">
        <v>54896</v>
      </c>
      <c r="B4132" s="438" t="s">
        <v>58822</v>
      </c>
    </row>
    <row r="4133" spans="1:2">
      <c r="A4133" s="438" t="s">
        <v>54897</v>
      </c>
      <c r="B4133" s="438" t="s">
        <v>58823</v>
      </c>
    </row>
    <row r="4134" spans="1:2">
      <c r="A4134" s="438" t="s">
        <v>54898</v>
      </c>
      <c r="B4134" s="438" t="s">
        <v>58824</v>
      </c>
    </row>
    <row r="4135" spans="1:2">
      <c r="A4135" s="438" t="s">
        <v>54899</v>
      </c>
      <c r="B4135" s="438" t="s">
        <v>58825</v>
      </c>
    </row>
    <row r="4136" spans="1:2">
      <c r="A4136" s="438" t="s">
        <v>54900</v>
      </c>
      <c r="B4136" s="438" t="s">
        <v>58826</v>
      </c>
    </row>
    <row r="4137" spans="1:2">
      <c r="A4137" s="438" t="s">
        <v>54901</v>
      </c>
      <c r="B4137" s="438" t="s">
        <v>58827</v>
      </c>
    </row>
    <row r="4138" spans="1:2">
      <c r="A4138" s="438" t="s">
        <v>54902</v>
      </c>
      <c r="B4138" s="438" t="s">
        <v>58828</v>
      </c>
    </row>
    <row r="4139" spans="1:2">
      <c r="A4139" s="438" t="s">
        <v>54903</v>
      </c>
      <c r="B4139" s="438" t="s">
        <v>58829</v>
      </c>
    </row>
    <row r="4140" spans="1:2">
      <c r="A4140" s="438" t="s">
        <v>54904</v>
      </c>
      <c r="B4140" s="438" t="s">
        <v>58830</v>
      </c>
    </row>
    <row r="4141" spans="1:2">
      <c r="A4141" s="438" t="s">
        <v>54905</v>
      </c>
      <c r="B4141" s="438" t="s">
        <v>58831</v>
      </c>
    </row>
    <row r="4142" spans="1:2">
      <c r="A4142" s="438" t="s">
        <v>54906</v>
      </c>
      <c r="B4142" s="438" t="s">
        <v>58832</v>
      </c>
    </row>
    <row r="4143" spans="1:2">
      <c r="A4143" s="438" t="s">
        <v>54907</v>
      </c>
      <c r="B4143" s="438" t="s">
        <v>58833</v>
      </c>
    </row>
    <row r="4144" spans="1:2">
      <c r="A4144" s="438" t="s">
        <v>54908</v>
      </c>
      <c r="B4144" s="438" t="s">
        <v>58834</v>
      </c>
    </row>
    <row r="4145" spans="1:2">
      <c r="A4145" s="438" t="s">
        <v>54909</v>
      </c>
      <c r="B4145" s="438" t="s">
        <v>54910</v>
      </c>
    </row>
    <row r="4146" spans="1:2">
      <c r="A4146" s="438" t="s">
        <v>59860</v>
      </c>
      <c r="B4146" s="438" t="s">
        <v>59861</v>
      </c>
    </row>
    <row r="4147" spans="1:2">
      <c r="A4147" s="438" t="s">
        <v>54911</v>
      </c>
      <c r="B4147" s="438" t="s">
        <v>50316</v>
      </c>
    </row>
    <row r="4148" spans="1:2">
      <c r="A4148" s="438" t="s">
        <v>54912</v>
      </c>
      <c r="B4148" s="438" t="s">
        <v>50316</v>
      </c>
    </row>
    <row r="4149" spans="1:2">
      <c r="A4149" s="438" t="s">
        <v>54913</v>
      </c>
      <c r="B4149" s="438" t="s">
        <v>50316</v>
      </c>
    </row>
    <row r="4150" spans="1:2">
      <c r="A4150" s="438" t="s">
        <v>54914</v>
      </c>
      <c r="B4150" s="438" t="s">
        <v>50316</v>
      </c>
    </row>
    <row r="4151" spans="1:2">
      <c r="A4151" s="438" t="s">
        <v>54915</v>
      </c>
      <c r="B4151" s="438" t="s">
        <v>50316</v>
      </c>
    </row>
    <row r="4152" spans="1:2">
      <c r="A4152" s="438" t="s">
        <v>54916</v>
      </c>
      <c r="B4152" s="438" t="s">
        <v>50316</v>
      </c>
    </row>
    <row r="4153" spans="1:2">
      <c r="A4153" s="438" t="s">
        <v>54917</v>
      </c>
      <c r="B4153" s="438" t="s">
        <v>50316</v>
      </c>
    </row>
    <row r="4154" spans="1:2">
      <c r="A4154" s="438" t="s">
        <v>54918</v>
      </c>
      <c r="B4154" s="438" t="s">
        <v>50316</v>
      </c>
    </row>
    <row r="4155" spans="1:2">
      <c r="A4155" s="438" t="s">
        <v>54919</v>
      </c>
      <c r="B4155" s="438" t="s">
        <v>50316</v>
      </c>
    </row>
    <row r="4156" spans="1:2">
      <c r="A4156" s="438" t="s">
        <v>54920</v>
      </c>
      <c r="B4156" s="438" t="s">
        <v>54921</v>
      </c>
    </row>
    <row r="4157" spans="1:2">
      <c r="A4157" s="438" t="s">
        <v>54922</v>
      </c>
      <c r="B4157" s="438" t="s">
        <v>54923</v>
      </c>
    </row>
    <row r="4158" spans="1:2">
      <c r="A4158" s="438" t="s">
        <v>54924</v>
      </c>
      <c r="B4158" s="438" t="s">
        <v>54925</v>
      </c>
    </row>
    <row r="4159" spans="1:2">
      <c r="A4159" s="438" t="s">
        <v>54926</v>
      </c>
      <c r="B4159" s="438" t="s">
        <v>54927</v>
      </c>
    </row>
    <row r="4160" spans="1:2">
      <c r="A4160" s="438" t="s">
        <v>54928</v>
      </c>
      <c r="B4160" s="438" t="s">
        <v>54929</v>
      </c>
    </row>
    <row r="4161" spans="1:2">
      <c r="A4161" s="438" t="s">
        <v>54930</v>
      </c>
      <c r="B4161" s="438" t="s">
        <v>54931</v>
      </c>
    </row>
    <row r="4162" spans="1:2">
      <c r="A4162" s="438" t="s">
        <v>54932</v>
      </c>
      <c r="B4162" s="438" t="s">
        <v>54933</v>
      </c>
    </row>
    <row r="4163" spans="1:2">
      <c r="A4163" s="438" t="s">
        <v>54934</v>
      </c>
      <c r="B4163" s="438" t="s">
        <v>54935</v>
      </c>
    </row>
    <row r="4164" spans="1:2">
      <c r="A4164" s="438" t="s">
        <v>54936</v>
      </c>
      <c r="B4164" s="438" t="s">
        <v>54937</v>
      </c>
    </row>
    <row r="4165" spans="1:2">
      <c r="A4165" s="438" t="s">
        <v>54938</v>
      </c>
      <c r="B4165" s="438" t="s">
        <v>54939</v>
      </c>
    </row>
    <row r="4166" spans="1:2">
      <c r="A4166" s="438" t="s">
        <v>54940</v>
      </c>
      <c r="B4166" s="438" t="s">
        <v>54941</v>
      </c>
    </row>
    <row r="4167" spans="1:2">
      <c r="A4167" s="438" t="s">
        <v>54942</v>
      </c>
      <c r="B4167" s="438" t="s">
        <v>54943</v>
      </c>
    </row>
    <row r="4168" spans="1:2">
      <c r="A4168" s="438" t="s">
        <v>54944</v>
      </c>
      <c r="B4168" s="438" t="s">
        <v>54945</v>
      </c>
    </row>
    <row r="4169" spans="1:2">
      <c r="A4169" s="438" t="s">
        <v>54946</v>
      </c>
      <c r="B4169" s="438" t="s">
        <v>54947</v>
      </c>
    </row>
    <row r="4170" spans="1:2">
      <c r="A4170" s="438" t="s">
        <v>54948</v>
      </c>
      <c r="B4170" s="438" t="s">
        <v>54949</v>
      </c>
    </row>
    <row r="4171" spans="1:2">
      <c r="A4171" s="438" t="s">
        <v>54950</v>
      </c>
      <c r="B4171" s="438" t="s">
        <v>54951</v>
      </c>
    </row>
    <row r="4172" spans="1:2">
      <c r="A4172" s="438" t="s">
        <v>54952</v>
      </c>
      <c r="B4172" s="438" t="s">
        <v>54953</v>
      </c>
    </row>
    <row r="4173" spans="1:2">
      <c r="A4173" s="438" t="s">
        <v>54954</v>
      </c>
      <c r="B4173" s="438" t="s">
        <v>54955</v>
      </c>
    </row>
    <row r="4174" spans="1:2">
      <c r="A4174" s="438" t="s">
        <v>54956</v>
      </c>
      <c r="B4174" s="438" t="s">
        <v>54957</v>
      </c>
    </row>
    <row r="4175" spans="1:2">
      <c r="A4175" s="438" t="s">
        <v>54958</v>
      </c>
      <c r="B4175" s="438" t="s">
        <v>54959</v>
      </c>
    </row>
    <row r="4176" spans="1:2">
      <c r="A4176" s="438" t="s">
        <v>54960</v>
      </c>
      <c r="B4176" s="438" t="s">
        <v>54961</v>
      </c>
    </row>
    <row r="4177" spans="1:2">
      <c r="A4177" s="438" t="s">
        <v>54962</v>
      </c>
      <c r="B4177" s="438" t="s">
        <v>58835</v>
      </c>
    </row>
    <row r="4178" spans="1:2">
      <c r="A4178" s="438" t="s">
        <v>54963</v>
      </c>
      <c r="B4178" s="438" t="s">
        <v>54964</v>
      </c>
    </row>
    <row r="4179" spans="1:2">
      <c r="A4179" s="438" t="s">
        <v>54965</v>
      </c>
      <c r="B4179" s="438" t="s">
        <v>54966</v>
      </c>
    </row>
    <row r="4180" spans="1:2">
      <c r="A4180" s="438" t="s">
        <v>54967</v>
      </c>
      <c r="B4180" s="438" t="s">
        <v>54968</v>
      </c>
    </row>
    <row r="4181" spans="1:2">
      <c r="A4181" s="438" t="s">
        <v>54969</v>
      </c>
      <c r="B4181" s="438" t="s">
        <v>54970</v>
      </c>
    </row>
    <row r="4182" spans="1:2">
      <c r="A4182" s="438" t="s">
        <v>54971</v>
      </c>
      <c r="B4182" s="438" t="s">
        <v>54972</v>
      </c>
    </row>
    <row r="4183" spans="1:2">
      <c r="A4183" s="438" t="s">
        <v>54973</v>
      </c>
      <c r="B4183" s="438" t="s">
        <v>54974</v>
      </c>
    </row>
    <row r="4184" spans="1:2">
      <c r="A4184" s="438" t="s">
        <v>54975</v>
      </c>
      <c r="B4184" s="438" t="s">
        <v>54976</v>
      </c>
    </row>
    <row r="4185" spans="1:2">
      <c r="A4185" s="438" t="s">
        <v>54977</v>
      </c>
      <c r="B4185" s="438" t="s">
        <v>54978</v>
      </c>
    </row>
    <row r="4186" spans="1:2">
      <c r="A4186" s="438" t="s">
        <v>54979</v>
      </c>
      <c r="B4186" s="438" t="s">
        <v>54980</v>
      </c>
    </row>
    <row r="4187" spans="1:2">
      <c r="A4187" s="438" t="s">
        <v>54981</v>
      </c>
      <c r="B4187" s="438" t="s">
        <v>54982</v>
      </c>
    </row>
    <row r="4188" spans="1:2">
      <c r="A4188" s="438" t="s">
        <v>54983</v>
      </c>
      <c r="B4188" s="438" t="s">
        <v>54984</v>
      </c>
    </row>
    <row r="4189" spans="1:2">
      <c r="A4189" s="438" t="s">
        <v>54985</v>
      </c>
      <c r="B4189" s="438" t="s">
        <v>54986</v>
      </c>
    </row>
    <row r="4190" spans="1:2">
      <c r="A4190" s="438" t="s">
        <v>54987</v>
      </c>
      <c r="B4190" s="438" t="s">
        <v>54988</v>
      </c>
    </row>
    <row r="4191" spans="1:2">
      <c r="A4191" s="438" t="s">
        <v>54989</v>
      </c>
      <c r="B4191" s="438" t="s">
        <v>54990</v>
      </c>
    </row>
    <row r="4192" spans="1:2">
      <c r="A4192" s="438" t="s">
        <v>54991</v>
      </c>
      <c r="B4192" s="438" t="s">
        <v>54992</v>
      </c>
    </row>
    <row r="4193" spans="1:2">
      <c r="A4193" s="438" t="s">
        <v>54993</v>
      </c>
      <c r="B4193" s="438" t="s">
        <v>54994</v>
      </c>
    </row>
    <row r="4194" spans="1:2">
      <c r="A4194" s="438" t="s">
        <v>54995</v>
      </c>
      <c r="B4194" s="438" t="s">
        <v>54996</v>
      </c>
    </row>
    <row r="4195" spans="1:2">
      <c r="A4195" s="438" t="s">
        <v>54997</v>
      </c>
      <c r="B4195" s="438" t="s">
        <v>54998</v>
      </c>
    </row>
    <row r="4196" spans="1:2">
      <c r="A4196" s="438" t="s">
        <v>54999</v>
      </c>
      <c r="B4196" s="438" t="s">
        <v>55000</v>
      </c>
    </row>
    <row r="4197" spans="1:2">
      <c r="A4197" s="438" t="s">
        <v>55001</v>
      </c>
      <c r="B4197" s="438" t="s">
        <v>55002</v>
      </c>
    </row>
    <row r="4198" spans="1:2">
      <c r="A4198" s="438" t="s">
        <v>55003</v>
      </c>
      <c r="B4198" s="438" t="s">
        <v>55004</v>
      </c>
    </row>
    <row r="4199" spans="1:2">
      <c r="A4199" s="438" t="s">
        <v>55005</v>
      </c>
      <c r="B4199" s="438" t="s">
        <v>55006</v>
      </c>
    </row>
    <row r="4200" spans="1:2">
      <c r="A4200" s="438" t="s">
        <v>55007</v>
      </c>
      <c r="B4200" s="438" t="s">
        <v>55008</v>
      </c>
    </row>
    <row r="4201" spans="1:2">
      <c r="A4201" s="438" t="s">
        <v>55009</v>
      </c>
      <c r="B4201" s="438" t="s">
        <v>58836</v>
      </c>
    </row>
    <row r="4202" spans="1:2">
      <c r="A4202" s="438" t="s">
        <v>55010</v>
      </c>
      <c r="B4202" s="438" t="s">
        <v>58837</v>
      </c>
    </row>
    <row r="4203" spans="1:2">
      <c r="A4203" s="438" t="s">
        <v>55011</v>
      </c>
      <c r="B4203" s="438" t="s">
        <v>58838</v>
      </c>
    </row>
    <row r="4204" spans="1:2">
      <c r="A4204" s="438" t="s">
        <v>55012</v>
      </c>
      <c r="B4204" s="438" t="s">
        <v>55013</v>
      </c>
    </row>
    <row r="4205" spans="1:2">
      <c r="A4205" s="438" t="s">
        <v>55014</v>
      </c>
      <c r="B4205" s="438" t="s">
        <v>55015</v>
      </c>
    </row>
    <row r="4206" spans="1:2">
      <c r="A4206" s="438" t="s">
        <v>55016</v>
      </c>
      <c r="B4206" s="438" t="s">
        <v>58839</v>
      </c>
    </row>
    <row r="4207" spans="1:2">
      <c r="A4207" s="438" t="s">
        <v>55017</v>
      </c>
      <c r="B4207" s="438" t="s">
        <v>58840</v>
      </c>
    </row>
    <row r="4208" spans="1:2">
      <c r="A4208" s="438" t="s">
        <v>55018</v>
      </c>
      <c r="B4208" s="438" t="s">
        <v>58841</v>
      </c>
    </row>
    <row r="4209" spans="1:2">
      <c r="A4209" s="438" t="s">
        <v>55019</v>
      </c>
      <c r="B4209" s="438" t="s">
        <v>58842</v>
      </c>
    </row>
    <row r="4210" spans="1:2">
      <c r="A4210" s="438" t="s">
        <v>55020</v>
      </c>
      <c r="B4210" s="438" t="s">
        <v>58843</v>
      </c>
    </row>
    <row r="4211" spans="1:2">
      <c r="A4211" s="438" t="s">
        <v>55021</v>
      </c>
      <c r="B4211" s="438" t="s">
        <v>58844</v>
      </c>
    </row>
    <row r="4212" spans="1:2">
      <c r="A4212" s="438" t="s">
        <v>55022</v>
      </c>
      <c r="B4212" s="438" t="s">
        <v>58845</v>
      </c>
    </row>
    <row r="4213" spans="1:2">
      <c r="A4213" s="438" t="s">
        <v>55023</v>
      </c>
      <c r="B4213" s="438" t="s">
        <v>58846</v>
      </c>
    </row>
    <row r="4214" spans="1:2">
      <c r="A4214" s="438" t="s">
        <v>55024</v>
      </c>
      <c r="B4214" s="438" t="s">
        <v>58847</v>
      </c>
    </row>
    <row r="4215" spans="1:2">
      <c r="A4215" s="438" t="s">
        <v>55025</v>
      </c>
      <c r="B4215" s="438" t="s">
        <v>58848</v>
      </c>
    </row>
    <row r="4216" spans="1:2">
      <c r="A4216" s="438" t="s">
        <v>55026</v>
      </c>
      <c r="B4216" s="438" t="s">
        <v>58849</v>
      </c>
    </row>
    <row r="4217" spans="1:2">
      <c r="A4217" s="438" t="s">
        <v>55027</v>
      </c>
      <c r="B4217" s="438" t="s">
        <v>58850</v>
      </c>
    </row>
    <row r="4218" spans="1:2">
      <c r="A4218" s="438" t="s">
        <v>55028</v>
      </c>
      <c r="B4218" s="438" t="s">
        <v>58851</v>
      </c>
    </row>
    <row r="4219" spans="1:2">
      <c r="A4219" s="438" t="s">
        <v>55029</v>
      </c>
      <c r="B4219" s="438" t="s">
        <v>58852</v>
      </c>
    </row>
    <row r="4220" spans="1:2">
      <c r="A4220" s="438" t="s">
        <v>55030</v>
      </c>
      <c r="B4220" s="438" t="s">
        <v>58853</v>
      </c>
    </row>
    <row r="4221" spans="1:2">
      <c r="A4221" s="438" t="s">
        <v>55031</v>
      </c>
      <c r="B4221" s="438" t="s">
        <v>58854</v>
      </c>
    </row>
    <row r="4222" spans="1:2">
      <c r="A4222" s="438" t="s">
        <v>55032</v>
      </c>
      <c r="B4222" s="438" t="s">
        <v>58855</v>
      </c>
    </row>
    <row r="4223" spans="1:2">
      <c r="A4223" s="438" t="s">
        <v>55033</v>
      </c>
      <c r="B4223" s="438" t="s">
        <v>58856</v>
      </c>
    </row>
    <row r="4224" spans="1:2">
      <c r="A4224" s="438" t="s">
        <v>55034</v>
      </c>
      <c r="B4224" s="438" t="s">
        <v>58857</v>
      </c>
    </row>
    <row r="4225" spans="1:2">
      <c r="A4225" s="438" t="s">
        <v>55035</v>
      </c>
      <c r="B4225" s="438" t="s">
        <v>58858</v>
      </c>
    </row>
    <row r="4226" spans="1:2">
      <c r="A4226" s="438" t="s">
        <v>55036</v>
      </c>
      <c r="B4226" s="438" t="s">
        <v>58859</v>
      </c>
    </row>
    <row r="4227" spans="1:2">
      <c r="A4227" s="438" t="s">
        <v>55037</v>
      </c>
      <c r="B4227" s="438" t="s">
        <v>58860</v>
      </c>
    </row>
    <row r="4228" spans="1:2">
      <c r="A4228" s="438" t="s">
        <v>59862</v>
      </c>
      <c r="B4228" s="438" t="s">
        <v>59863</v>
      </c>
    </row>
    <row r="4229" spans="1:2">
      <c r="A4229" s="438" t="s">
        <v>55038</v>
      </c>
      <c r="B4229" s="438" t="s">
        <v>55039</v>
      </c>
    </row>
    <row r="4230" spans="1:2">
      <c r="A4230" s="438" t="s">
        <v>55040</v>
      </c>
      <c r="B4230" s="438" t="s">
        <v>55041</v>
      </c>
    </row>
    <row r="4231" spans="1:2">
      <c r="A4231" s="438" t="s">
        <v>55042</v>
      </c>
      <c r="B4231" s="438" t="s">
        <v>55043</v>
      </c>
    </row>
    <row r="4232" spans="1:2">
      <c r="A4232" s="438" t="s">
        <v>55044</v>
      </c>
      <c r="B4232" s="438" t="s">
        <v>55045</v>
      </c>
    </row>
    <row r="4233" spans="1:2">
      <c r="A4233" s="438" t="s">
        <v>55046</v>
      </c>
      <c r="B4233" s="438" t="s">
        <v>55047</v>
      </c>
    </row>
    <row r="4234" spans="1:2">
      <c r="A4234" s="438" t="s">
        <v>55048</v>
      </c>
      <c r="B4234" s="438" t="s">
        <v>55049</v>
      </c>
    </row>
    <row r="4235" spans="1:2">
      <c r="A4235" s="438" t="s">
        <v>55050</v>
      </c>
      <c r="B4235" s="438" t="s">
        <v>55051</v>
      </c>
    </row>
    <row r="4236" spans="1:2">
      <c r="A4236" s="438" t="s">
        <v>55052</v>
      </c>
      <c r="B4236" s="438" t="s">
        <v>55053</v>
      </c>
    </row>
    <row r="4237" spans="1:2">
      <c r="A4237" s="438" t="s">
        <v>55054</v>
      </c>
      <c r="B4237" s="438" t="s">
        <v>55055</v>
      </c>
    </row>
    <row r="4238" spans="1:2">
      <c r="A4238" s="438" t="s">
        <v>55056</v>
      </c>
      <c r="B4238" s="438" t="s">
        <v>55057</v>
      </c>
    </row>
    <row r="4239" spans="1:2">
      <c r="A4239" s="438" t="s">
        <v>55058</v>
      </c>
      <c r="B4239" s="438" t="s">
        <v>55059</v>
      </c>
    </row>
    <row r="4240" spans="1:2">
      <c r="A4240" s="438" t="s">
        <v>55060</v>
      </c>
      <c r="B4240" s="438" t="s">
        <v>55061</v>
      </c>
    </row>
    <row r="4241" spans="1:2">
      <c r="A4241" s="438" t="s">
        <v>55062</v>
      </c>
      <c r="B4241" s="438" t="s">
        <v>55063</v>
      </c>
    </row>
    <row r="4242" spans="1:2">
      <c r="A4242" s="438" t="s">
        <v>55064</v>
      </c>
      <c r="B4242" s="438" t="s">
        <v>55065</v>
      </c>
    </row>
    <row r="4243" spans="1:2">
      <c r="A4243" s="438" t="s">
        <v>55066</v>
      </c>
      <c r="B4243" s="438" t="s">
        <v>55067</v>
      </c>
    </row>
    <row r="4244" spans="1:2">
      <c r="A4244" s="438" t="s">
        <v>55068</v>
      </c>
      <c r="B4244" s="438" t="s">
        <v>55069</v>
      </c>
    </row>
    <row r="4245" spans="1:2">
      <c r="A4245" s="438" t="s">
        <v>55070</v>
      </c>
      <c r="B4245" s="438" t="s">
        <v>55071</v>
      </c>
    </row>
    <row r="4246" spans="1:2">
      <c r="A4246" s="438" t="s">
        <v>55072</v>
      </c>
      <c r="B4246" s="438" t="s">
        <v>55073</v>
      </c>
    </row>
    <row r="4247" spans="1:2">
      <c r="A4247" s="438" t="s">
        <v>55074</v>
      </c>
      <c r="B4247" s="438" t="s">
        <v>55075</v>
      </c>
    </row>
    <row r="4248" spans="1:2">
      <c r="A4248" s="438" t="s">
        <v>55076</v>
      </c>
      <c r="B4248" s="438" t="s">
        <v>55077</v>
      </c>
    </row>
    <row r="4249" spans="1:2">
      <c r="A4249" s="438" t="s">
        <v>55078</v>
      </c>
      <c r="B4249" s="438" t="s">
        <v>55079</v>
      </c>
    </row>
    <row r="4250" spans="1:2">
      <c r="A4250" s="438" t="s">
        <v>55080</v>
      </c>
      <c r="B4250" s="438" t="s">
        <v>55081</v>
      </c>
    </row>
    <row r="4251" spans="1:2">
      <c r="A4251" s="438" t="s">
        <v>55082</v>
      </c>
      <c r="B4251" s="438" t="s">
        <v>55083</v>
      </c>
    </row>
    <row r="4252" spans="1:2">
      <c r="A4252" s="438" t="s">
        <v>55084</v>
      </c>
      <c r="B4252" s="438" t="s">
        <v>55085</v>
      </c>
    </row>
    <row r="4253" spans="1:2">
      <c r="A4253" s="438" t="s">
        <v>55086</v>
      </c>
      <c r="B4253" s="438" t="s">
        <v>55087</v>
      </c>
    </row>
    <row r="4254" spans="1:2">
      <c r="A4254" s="438" t="s">
        <v>55088</v>
      </c>
      <c r="B4254" s="438" t="s">
        <v>55089</v>
      </c>
    </row>
    <row r="4255" spans="1:2">
      <c r="A4255" s="438" t="s">
        <v>55090</v>
      </c>
      <c r="B4255" s="438" t="s">
        <v>55091</v>
      </c>
    </row>
    <row r="4256" spans="1:2">
      <c r="A4256" s="438" t="s">
        <v>55092</v>
      </c>
      <c r="B4256" s="438" t="s">
        <v>58861</v>
      </c>
    </row>
    <row r="4257" spans="1:2">
      <c r="A4257" s="438" t="s">
        <v>55093</v>
      </c>
      <c r="B4257" s="438" t="s">
        <v>55094</v>
      </c>
    </row>
    <row r="4258" spans="1:2">
      <c r="A4258" s="438" t="s">
        <v>55095</v>
      </c>
      <c r="B4258" s="438" t="s">
        <v>55096</v>
      </c>
    </row>
    <row r="4259" spans="1:2">
      <c r="A4259" s="438" t="s">
        <v>55097</v>
      </c>
      <c r="B4259" s="438" t="s">
        <v>55098</v>
      </c>
    </row>
    <row r="4260" spans="1:2">
      <c r="A4260" s="438" t="s">
        <v>55099</v>
      </c>
      <c r="B4260" s="438" t="s">
        <v>55100</v>
      </c>
    </row>
    <row r="4261" spans="1:2">
      <c r="A4261" s="438" t="s">
        <v>55101</v>
      </c>
      <c r="B4261" s="438" t="s">
        <v>55102</v>
      </c>
    </row>
    <row r="4262" spans="1:2">
      <c r="A4262" s="438" t="s">
        <v>55103</v>
      </c>
      <c r="B4262" s="438" t="s">
        <v>55104</v>
      </c>
    </row>
    <row r="4263" spans="1:2">
      <c r="A4263" s="438" t="s">
        <v>55105</v>
      </c>
      <c r="B4263" s="438" t="s">
        <v>55106</v>
      </c>
    </row>
    <row r="4264" spans="1:2">
      <c r="A4264" s="438" t="s">
        <v>55107</v>
      </c>
      <c r="B4264" s="438" t="s">
        <v>55108</v>
      </c>
    </row>
    <row r="4265" spans="1:2">
      <c r="A4265" s="438" t="s">
        <v>55109</v>
      </c>
      <c r="B4265" s="438" t="s">
        <v>55110</v>
      </c>
    </row>
    <row r="4266" spans="1:2">
      <c r="A4266" s="438" t="s">
        <v>55111</v>
      </c>
      <c r="B4266" s="438" t="s">
        <v>55112</v>
      </c>
    </row>
    <row r="4267" spans="1:2">
      <c r="A4267" s="438" t="s">
        <v>55113</v>
      </c>
      <c r="B4267" s="438" t="s">
        <v>55114</v>
      </c>
    </row>
    <row r="4268" spans="1:2">
      <c r="A4268" s="438" t="s">
        <v>55115</v>
      </c>
      <c r="B4268" s="438" t="s">
        <v>55116</v>
      </c>
    </row>
    <row r="4269" spans="1:2">
      <c r="A4269" s="438" t="s">
        <v>55117</v>
      </c>
      <c r="B4269" s="438" t="s">
        <v>55118</v>
      </c>
    </row>
    <row r="4270" spans="1:2">
      <c r="A4270" s="438" t="s">
        <v>55119</v>
      </c>
      <c r="B4270" s="438" t="s">
        <v>55120</v>
      </c>
    </row>
    <row r="4271" spans="1:2">
      <c r="A4271" s="438" t="s">
        <v>55121</v>
      </c>
      <c r="B4271" s="438" t="s">
        <v>55122</v>
      </c>
    </row>
    <row r="4272" spans="1:2">
      <c r="A4272" s="438" t="s">
        <v>55123</v>
      </c>
      <c r="B4272" s="438" t="s">
        <v>55124</v>
      </c>
    </row>
    <row r="4273" spans="1:2">
      <c r="A4273" s="438" t="s">
        <v>55125</v>
      </c>
      <c r="B4273" s="438" t="s">
        <v>55126</v>
      </c>
    </row>
    <row r="4274" spans="1:2">
      <c r="A4274" s="438" t="s">
        <v>55127</v>
      </c>
      <c r="B4274" s="438" t="s">
        <v>55128</v>
      </c>
    </row>
    <row r="4275" spans="1:2">
      <c r="A4275" s="438" t="s">
        <v>55129</v>
      </c>
      <c r="B4275" s="438" t="s">
        <v>55130</v>
      </c>
    </row>
    <row r="4276" spans="1:2">
      <c r="A4276" s="438" t="s">
        <v>55131</v>
      </c>
      <c r="B4276" s="438" t="s">
        <v>55132</v>
      </c>
    </row>
    <row r="4277" spans="1:2">
      <c r="A4277" s="438" t="s">
        <v>55133</v>
      </c>
      <c r="B4277" s="438" t="s">
        <v>55134</v>
      </c>
    </row>
    <row r="4278" spans="1:2">
      <c r="A4278" s="438" t="s">
        <v>55135</v>
      </c>
      <c r="B4278" s="438" t="s">
        <v>55136</v>
      </c>
    </row>
    <row r="4279" spans="1:2">
      <c r="A4279" s="438" t="s">
        <v>55137</v>
      </c>
      <c r="B4279" s="438" t="s">
        <v>55138</v>
      </c>
    </row>
    <row r="4280" spans="1:2">
      <c r="A4280" s="438" t="s">
        <v>55139</v>
      </c>
      <c r="B4280" s="438" t="s">
        <v>55140</v>
      </c>
    </row>
    <row r="4281" spans="1:2">
      <c r="A4281" s="438" t="s">
        <v>55141</v>
      </c>
      <c r="B4281" s="438" t="s">
        <v>55142</v>
      </c>
    </row>
    <row r="4282" spans="1:2">
      <c r="A4282" s="438" t="s">
        <v>55143</v>
      </c>
      <c r="B4282" s="438" t="s">
        <v>55144</v>
      </c>
    </row>
    <row r="4283" spans="1:2">
      <c r="A4283" s="438" t="s">
        <v>55145</v>
      </c>
      <c r="B4283" s="438" t="s">
        <v>55146</v>
      </c>
    </row>
    <row r="4284" spans="1:2">
      <c r="A4284" s="438" t="s">
        <v>55147</v>
      </c>
      <c r="B4284" s="438" t="s">
        <v>55148</v>
      </c>
    </row>
    <row r="4285" spans="1:2">
      <c r="A4285" s="438" t="s">
        <v>55149</v>
      </c>
      <c r="B4285" s="438" t="s">
        <v>55150</v>
      </c>
    </row>
    <row r="4286" spans="1:2">
      <c r="A4286" s="438" t="s">
        <v>55151</v>
      </c>
      <c r="B4286" s="438" t="s">
        <v>58862</v>
      </c>
    </row>
    <row r="4287" spans="1:2">
      <c r="A4287" s="438" t="s">
        <v>55152</v>
      </c>
      <c r="B4287" s="438" t="s">
        <v>58863</v>
      </c>
    </row>
    <row r="4288" spans="1:2">
      <c r="A4288" s="438" t="s">
        <v>55153</v>
      </c>
      <c r="B4288" s="438" t="s">
        <v>58864</v>
      </c>
    </row>
    <row r="4289" spans="1:2">
      <c r="A4289" s="438" t="s">
        <v>55154</v>
      </c>
      <c r="B4289" s="438" t="s">
        <v>55155</v>
      </c>
    </row>
    <row r="4290" spans="1:2">
      <c r="A4290" s="438" t="s">
        <v>55156</v>
      </c>
      <c r="B4290" s="438" t="s">
        <v>55157</v>
      </c>
    </row>
    <row r="4291" spans="1:2">
      <c r="A4291" s="438" t="s">
        <v>55158</v>
      </c>
      <c r="B4291" s="438" t="s">
        <v>58865</v>
      </c>
    </row>
    <row r="4292" spans="1:2">
      <c r="A4292" s="438" t="s">
        <v>55159</v>
      </c>
      <c r="B4292" s="438" t="s">
        <v>58866</v>
      </c>
    </row>
    <row r="4293" spans="1:2">
      <c r="A4293" s="438" t="s">
        <v>55160</v>
      </c>
      <c r="B4293" s="438" t="s">
        <v>58867</v>
      </c>
    </row>
    <row r="4294" spans="1:2">
      <c r="A4294" s="438" t="s">
        <v>55161</v>
      </c>
      <c r="B4294" s="438" t="s">
        <v>58868</v>
      </c>
    </row>
    <row r="4295" spans="1:2">
      <c r="A4295" s="438" t="s">
        <v>55162</v>
      </c>
      <c r="B4295" s="438" t="s">
        <v>58869</v>
      </c>
    </row>
    <row r="4296" spans="1:2">
      <c r="A4296" s="438" t="s">
        <v>55163</v>
      </c>
      <c r="B4296" s="438" t="s">
        <v>58870</v>
      </c>
    </row>
    <row r="4297" spans="1:2">
      <c r="A4297" s="438" t="s">
        <v>55164</v>
      </c>
      <c r="B4297" s="438" t="s">
        <v>58871</v>
      </c>
    </row>
    <row r="4298" spans="1:2">
      <c r="A4298" s="438" t="s">
        <v>55165</v>
      </c>
      <c r="B4298" s="438" t="s">
        <v>58872</v>
      </c>
    </row>
    <row r="4299" spans="1:2">
      <c r="A4299" s="438" t="s">
        <v>55166</v>
      </c>
      <c r="B4299" s="438" t="s">
        <v>58873</v>
      </c>
    </row>
    <row r="4300" spans="1:2">
      <c r="A4300" s="438" t="s">
        <v>55167</v>
      </c>
      <c r="B4300" s="438" t="s">
        <v>58874</v>
      </c>
    </row>
    <row r="4301" spans="1:2">
      <c r="A4301" s="438" t="s">
        <v>55168</v>
      </c>
      <c r="B4301" s="438" t="s">
        <v>58875</v>
      </c>
    </row>
    <row r="4302" spans="1:2">
      <c r="A4302" s="438" t="s">
        <v>55169</v>
      </c>
      <c r="B4302" s="438" t="s">
        <v>58876</v>
      </c>
    </row>
    <row r="4303" spans="1:2">
      <c r="A4303" s="438" t="s">
        <v>55170</v>
      </c>
      <c r="B4303" s="438" t="s">
        <v>58877</v>
      </c>
    </row>
    <row r="4304" spans="1:2">
      <c r="A4304" s="438" t="s">
        <v>55171</v>
      </c>
      <c r="B4304" s="438" t="s">
        <v>58878</v>
      </c>
    </row>
    <row r="4305" spans="1:2">
      <c r="A4305" s="438" t="s">
        <v>55172</v>
      </c>
      <c r="B4305" s="438" t="s">
        <v>58879</v>
      </c>
    </row>
    <row r="4306" spans="1:2">
      <c r="A4306" s="438" t="s">
        <v>55173</v>
      </c>
      <c r="B4306" s="438" t="s">
        <v>58880</v>
      </c>
    </row>
    <row r="4307" spans="1:2">
      <c r="A4307" s="438" t="s">
        <v>55174</v>
      </c>
      <c r="B4307" s="438" t="s">
        <v>58881</v>
      </c>
    </row>
    <row r="4308" spans="1:2">
      <c r="A4308" s="438" t="s">
        <v>55175</v>
      </c>
      <c r="B4308" s="438" t="s">
        <v>58882</v>
      </c>
    </row>
    <row r="4309" spans="1:2">
      <c r="A4309" s="438" t="s">
        <v>55176</v>
      </c>
      <c r="B4309" s="438" t="s">
        <v>58883</v>
      </c>
    </row>
    <row r="4310" spans="1:2">
      <c r="A4310" s="438" t="s">
        <v>55177</v>
      </c>
      <c r="B4310" s="438" t="s">
        <v>58884</v>
      </c>
    </row>
    <row r="4311" spans="1:2">
      <c r="A4311" s="438" t="s">
        <v>55178</v>
      </c>
      <c r="B4311" s="438" t="s">
        <v>58885</v>
      </c>
    </row>
    <row r="4312" spans="1:2">
      <c r="A4312" s="438" t="s">
        <v>55179</v>
      </c>
      <c r="B4312" s="438" t="s">
        <v>58886</v>
      </c>
    </row>
    <row r="4313" spans="1:2">
      <c r="A4313" s="438" t="s">
        <v>59864</v>
      </c>
      <c r="B4313" s="438" t="s">
        <v>59865</v>
      </c>
    </row>
    <row r="4314" spans="1:2">
      <c r="A4314" s="438" t="s">
        <v>55180</v>
      </c>
      <c r="B4314" s="438" t="s">
        <v>55181</v>
      </c>
    </row>
    <row r="4315" spans="1:2">
      <c r="A4315" s="438" t="s">
        <v>55182</v>
      </c>
      <c r="B4315" s="438" t="s">
        <v>55183</v>
      </c>
    </row>
    <row r="4316" spans="1:2">
      <c r="A4316" s="438" t="s">
        <v>55184</v>
      </c>
      <c r="B4316" s="438" t="s">
        <v>55185</v>
      </c>
    </row>
    <row r="4317" spans="1:2">
      <c r="A4317" s="438" t="s">
        <v>55186</v>
      </c>
      <c r="B4317" s="438" t="s">
        <v>55187</v>
      </c>
    </row>
    <row r="4318" spans="1:2">
      <c r="A4318" s="438" t="s">
        <v>55188</v>
      </c>
      <c r="B4318" s="438" t="s">
        <v>55189</v>
      </c>
    </row>
    <row r="4319" spans="1:2">
      <c r="A4319" s="438" t="s">
        <v>55190</v>
      </c>
      <c r="B4319" s="438" t="s">
        <v>55191</v>
      </c>
    </row>
    <row r="4320" spans="1:2">
      <c r="A4320" s="438" t="s">
        <v>55192</v>
      </c>
      <c r="B4320" s="438" t="s">
        <v>55193</v>
      </c>
    </row>
    <row r="4321" spans="1:2">
      <c r="A4321" s="438" t="s">
        <v>55194</v>
      </c>
      <c r="B4321" s="438" t="s">
        <v>55195</v>
      </c>
    </row>
    <row r="4322" spans="1:2">
      <c r="A4322" s="438" t="s">
        <v>55196</v>
      </c>
      <c r="B4322" s="438" t="s">
        <v>55197</v>
      </c>
    </row>
    <row r="4323" spans="1:2">
      <c r="A4323" s="438" t="s">
        <v>55198</v>
      </c>
      <c r="B4323" s="438" t="s">
        <v>55199</v>
      </c>
    </row>
    <row r="4324" spans="1:2">
      <c r="A4324" s="438" t="s">
        <v>55200</v>
      </c>
      <c r="B4324" s="438" t="s">
        <v>55201</v>
      </c>
    </row>
    <row r="4325" spans="1:2">
      <c r="A4325" s="438" t="s">
        <v>55202</v>
      </c>
      <c r="B4325" s="438" t="s">
        <v>55203</v>
      </c>
    </row>
    <row r="4326" spans="1:2">
      <c r="A4326" s="438" t="s">
        <v>55204</v>
      </c>
      <c r="B4326" s="438" t="s">
        <v>58887</v>
      </c>
    </row>
    <row r="4327" spans="1:2">
      <c r="A4327" s="438" t="s">
        <v>55205</v>
      </c>
      <c r="B4327" s="438" t="s">
        <v>55206</v>
      </c>
    </row>
    <row r="4328" spans="1:2">
      <c r="A4328" s="438" t="s">
        <v>55207</v>
      </c>
      <c r="B4328" s="438" t="s">
        <v>55208</v>
      </c>
    </row>
    <row r="4329" spans="1:2">
      <c r="A4329" s="438" t="s">
        <v>55209</v>
      </c>
      <c r="B4329" s="438" t="s">
        <v>55210</v>
      </c>
    </row>
    <row r="4330" spans="1:2">
      <c r="A4330" s="438" t="s">
        <v>55211</v>
      </c>
      <c r="B4330" s="438" t="s">
        <v>55212</v>
      </c>
    </row>
    <row r="4331" spans="1:2">
      <c r="A4331" s="438" t="s">
        <v>55213</v>
      </c>
      <c r="B4331" s="438" t="s">
        <v>55214</v>
      </c>
    </row>
    <row r="4332" spans="1:2">
      <c r="A4332" s="438" t="s">
        <v>55215</v>
      </c>
      <c r="B4332" s="438" t="s">
        <v>55216</v>
      </c>
    </row>
    <row r="4333" spans="1:2">
      <c r="A4333" s="438" t="s">
        <v>55217</v>
      </c>
      <c r="B4333" s="438" t="s">
        <v>55218</v>
      </c>
    </row>
    <row r="4334" spans="1:2">
      <c r="A4334" s="438" t="s">
        <v>55219</v>
      </c>
      <c r="B4334" s="438" t="s">
        <v>55220</v>
      </c>
    </row>
    <row r="4335" spans="1:2">
      <c r="A4335" s="438" t="s">
        <v>55221</v>
      </c>
      <c r="B4335" s="438" t="s">
        <v>55222</v>
      </c>
    </row>
    <row r="4336" spans="1:2">
      <c r="A4336" s="438" t="s">
        <v>55223</v>
      </c>
      <c r="B4336" s="438" t="s">
        <v>55224</v>
      </c>
    </row>
    <row r="4337" spans="1:2">
      <c r="A4337" s="438" t="s">
        <v>55225</v>
      </c>
      <c r="B4337" s="438" t="s">
        <v>55226</v>
      </c>
    </row>
    <row r="4338" spans="1:2">
      <c r="A4338" s="438" t="s">
        <v>55227</v>
      </c>
      <c r="B4338" s="438" t="s">
        <v>55228</v>
      </c>
    </row>
    <row r="4339" spans="1:2">
      <c r="A4339" s="438" t="s">
        <v>55229</v>
      </c>
      <c r="B4339" s="438" t="s">
        <v>55230</v>
      </c>
    </row>
    <row r="4340" spans="1:2">
      <c r="A4340" s="438" t="s">
        <v>55231</v>
      </c>
      <c r="B4340" s="438" t="s">
        <v>55232</v>
      </c>
    </row>
    <row r="4341" spans="1:2">
      <c r="A4341" s="438" t="s">
        <v>55233</v>
      </c>
      <c r="B4341" s="438" t="s">
        <v>58888</v>
      </c>
    </row>
    <row r="4342" spans="1:2">
      <c r="A4342" s="438" t="s">
        <v>55234</v>
      </c>
      <c r="B4342" s="438" t="s">
        <v>58889</v>
      </c>
    </row>
    <row r="4343" spans="1:2">
      <c r="A4343" s="438" t="s">
        <v>55235</v>
      </c>
      <c r="B4343" s="438" t="s">
        <v>58890</v>
      </c>
    </row>
    <row r="4344" spans="1:2">
      <c r="A4344" s="438" t="s">
        <v>55236</v>
      </c>
      <c r="B4344" s="438" t="s">
        <v>55237</v>
      </c>
    </row>
    <row r="4345" spans="1:2">
      <c r="A4345" s="438" t="s">
        <v>55238</v>
      </c>
      <c r="B4345" s="438" t="s">
        <v>55239</v>
      </c>
    </row>
    <row r="4346" spans="1:2">
      <c r="A4346" s="438" t="s">
        <v>55240</v>
      </c>
      <c r="B4346" s="438" t="s">
        <v>58891</v>
      </c>
    </row>
    <row r="4347" spans="1:2">
      <c r="A4347" s="438" t="s">
        <v>55241</v>
      </c>
      <c r="B4347" s="438" t="s">
        <v>58892</v>
      </c>
    </row>
    <row r="4348" spans="1:2">
      <c r="A4348" s="438" t="s">
        <v>55242</v>
      </c>
      <c r="B4348" s="438" t="s">
        <v>58893</v>
      </c>
    </row>
    <row r="4349" spans="1:2">
      <c r="A4349" s="438" t="s">
        <v>55243</v>
      </c>
      <c r="B4349" s="438" t="s">
        <v>58894</v>
      </c>
    </row>
    <row r="4350" spans="1:2">
      <c r="A4350" s="438" t="s">
        <v>55244</v>
      </c>
      <c r="B4350" s="438" t="s">
        <v>58895</v>
      </c>
    </row>
    <row r="4351" spans="1:2">
      <c r="A4351" s="438" t="s">
        <v>55245</v>
      </c>
      <c r="B4351" s="438" t="s">
        <v>58896</v>
      </c>
    </row>
    <row r="4352" spans="1:2">
      <c r="A4352" s="438" t="s">
        <v>55246</v>
      </c>
      <c r="B4352" s="438" t="s">
        <v>58897</v>
      </c>
    </row>
    <row r="4353" spans="1:2">
      <c r="A4353" s="438" t="s">
        <v>55247</v>
      </c>
      <c r="B4353" s="438" t="s">
        <v>58898</v>
      </c>
    </row>
    <row r="4354" spans="1:2">
      <c r="A4354" s="438" t="s">
        <v>55248</v>
      </c>
      <c r="B4354" s="438" t="s">
        <v>58899</v>
      </c>
    </row>
    <row r="4355" spans="1:2">
      <c r="A4355" s="438" t="s">
        <v>55249</v>
      </c>
      <c r="B4355" s="438" t="s">
        <v>58900</v>
      </c>
    </row>
    <row r="4356" spans="1:2">
      <c r="A4356" s="438" t="s">
        <v>55250</v>
      </c>
      <c r="B4356" s="438" t="s">
        <v>58901</v>
      </c>
    </row>
    <row r="4357" spans="1:2">
      <c r="A4357" s="438" t="s">
        <v>55251</v>
      </c>
      <c r="B4357" s="438" t="s">
        <v>58902</v>
      </c>
    </row>
    <row r="4358" spans="1:2">
      <c r="A4358" s="438" t="s">
        <v>55252</v>
      </c>
      <c r="B4358" s="438" t="s">
        <v>58903</v>
      </c>
    </row>
    <row r="4359" spans="1:2">
      <c r="A4359" s="438" t="s">
        <v>55253</v>
      </c>
      <c r="B4359" s="438" t="s">
        <v>58904</v>
      </c>
    </row>
    <row r="4360" spans="1:2">
      <c r="A4360" s="438" t="s">
        <v>55254</v>
      </c>
      <c r="B4360" s="438" t="s">
        <v>58905</v>
      </c>
    </row>
    <row r="4361" spans="1:2">
      <c r="A4361" s="438" t="s">
        <v>55255</v>
      </c>
      <c r="B4361" s="438" t="s">
        <v>58906</v>
      </c>
    </row>
    <row r="4362" spans="1:2">
      <c r="A4362" s="438" t="s">
        <v>55256</v>
      </c>
      <c r="B4362" s="438" t="s">
        <v>58907</v>
      </c>
    </row>
    <row r="4363" spans="1:2">
      <c r="A4363" s="438" t="s">
        <v>55257</v>
      </c>
      <c r="B4363" s="438" t="s">
        <v>58908</v>
      </c>
    </row>
    <row r="4364" spans="1:2">
      <c r="A4364" s="438" t="s">
        <v>55258</v>
      </c>
      <c r="B4364" s="438" t="s">
        <v>58909</v>
      </c>
    </row>
    <row r="4365" spans="1:2">
      <c r="A4365" s="438" t="s">
        <v>55259</v>
      </c>
      <c r="B4365" s="438" t="s">
        <v>58910</v>
      </c>
    </row>
    <row r="4366" spans="1:2">
      <c r="A4366" s="438" t="s">
        <v>55260</v>
      </c>
      <c r="B4366" s="438" t="s">
        <v>58911</v>
      </c>
    </row>
    <row r="4367" spans="1:2">
      <c r="A4367" s="438" t="s">
        <v>55261</v>
      </c>
      <c r="B4367" s="438" t="s">
        <v>58912</v>
      </c>
    </row>
    <row r="4368" spans="1:2">
      <c r="A4368" s="438" t="s">
        <v>59866</v>
      </c>
      <c r="B4368" s="438" t="s">
        <v>59867</v>
      </c>
    </row>
    <row r="4369" spans="1:2">
      <c r="A4369" s="438" t="s">
        <v>55262</v>
      </c>
      <c r="B4369" s="438" t="s">
        <v>55263</v>
      </c>
    </row>
    <row r="4370" spans="1:2">
      <c r="A4370" s="438" t="s">
        <v>55264</v>
      </c>
      <c r="B4370" s="438" t="s">
        <v>55265</v>
      </c>
    </row>
    <row r="4371" spans="1:2">
      <c r="A4371" s="438" t="s">
        <v>55266</v>
      </c>
      <c r="B4371" s="438" t="s">
        <v>55267</v>
      </c>
    </row>
    <row r="4372" spans="1:2">
      <c r="A4372" s="438" t="s">
        <v>55268</v>
      </c>
      <c r="B4372" s="438" t="s">
        <v>55269</v>
      </c>
    </row>
    <row r="4373" spans="1:2">
      <c r="A4373" s="438" t="s">
        <v>55270</v>
      </c>
      <c r="B4373" s="438" t="s">
        <v>55271</v>
      </c>
    </row>
    <row r="4374" spans="1:2">
      <c r="A4374" s="438" t="s">
        <v>55272</v>
      </c>
      <c r="B4374" s="438" t="s">
        <v>55273</v>
      </c>
    </row>
    <row r="4375" spans="1:2">
      <c r="A4375" s="438" t="s">
        <v>55274</v>
      </c>
      <c r="B4375" s="438" t="s">
        <v>55275</v>
      </c>
    </row>
    <row r="4376" spans="1:2">
      <c r="A4376" s="438" t="s">
        <v>55276</v>
      </c>
      <c r="B4376" s="438" t="s">
        <v>55277</v>
      </c>
    </row>
    <row r="4377" spans="1:2">
      <c r="A4377" s="438" t="s">
        <v>55278</v>
      </c>
      <c r="B4377" s="438" t="s">
        <v>55279</v>
      </c>
    </row>
    <row r="4378" spans="1:2">
      <c r="A4378" s="438" t="s">
        <v>55280</v>
      </c>
      <c r="B4378" s="438" t="s">
        <v>55281</v>
      </c>
    </row>
    <row r="4379" spans="1:2">
      <c r="A4379" s="438" t="s">
        <v>55282</v>
      </c>
      <c r="B4379" s="438" t="s">
        <v>55283</v>
      </c>
    </row>
    <row r="4380" spans="1:2">
      <c r="A4380" s="438" t="s">
        <v>55284</v>
      </c>
      <c r="B4380" s="438" t="s">
        <v>55285</v>
      </c>
    </row>
    <row r="4381" spans="1:2">
      <c r="A4381" s="438" t="s">
        <v>55286</v>
      </c>
      <c r="B4381" s="438" t="s">
        <v>55287</v>
      </c>
    </row>
    <row r="4382" spans="1:2">
      <c r="A4382" s="438" t="s">
        <v>55288</v>
      </c>
      <c r="B4382" s="438" t="s">
        <v>55289</v>
      </c>
    </row>
    <row r="4383" spans="1:2">
      <c r="A4383" s="438" t="s">
        <v>55290</v>
      </c>
      <c r="B4383" s="438" t="s">
        <v>55291</v>
      </c>
    </row>
    <row r="4384" spans="1:2">
      <c r="A4384" s="438" t="s">
        <v>55292</v>
      </c>
      <c r="B4384" s="438" t="s">
        <v>58913</v>
      </c>
    </row>
    <row r="4385" spans="1:2">
      <c r="A4385" s="438" t="s">
        <v>55293</v>
      </c>
      <c r="B4385" s="438" t="s">
        <v>55294</v>
      </c>
    </row>
    <row r="4386" spans="1:2">
      <c r="A4386" s="438" t="s">
        <v>55295</v>
      </c>
      <c r="B4386" s="438" t="s">
        <v>55296</v>
      </c>
    </row>
    <row r="4387" spans="1:2">
      <c r="A4387" s="438" t="s">
        <v>55297</v>
      </c>
      <c r="B4387" s="438" t="s">
        <v>55298</v>
      </c>
    </row>
    <row r="4388" spans="1:2">
      <c r="A4388" s="438" t="s">
        <v>55299</v>
      </c>
      <c r="B4388" s="438" t="s">
        <v>55300</v>
      </c>
    </row>
    <row r="4389" spans="1:2">
      <c r="A4389" s="438" t="s">
        <v>55301</v>
      </c>
      <c r="B4389" s="438" t="s">
        <v>55302</v>
      </c>
    </row>
    <row r="4390" spans="1:2">
      <c r="A4390" s="438" t="s">
        <v>55303</v>
      </c>
      <c r="B4390" s="438" t="s">
        <v>55304</v>
      </c>
    </row>
    <row r="4391" spans="1:2">
      <c r="A4391" s="438" t="s">
        <v>55305</v>
      </c>
      <c r="B4391" s="438" t="s">
        <v>55306</v>
      </c>
    </row>
    <row r="4392" spans="1:2">
      <c r="A4392" s="438" t="s">
        <v>55307</v>
      </c>
      <c r="B4392" s="438" t="s">
        <v>55308</v>
      </c>
    </row>
    <row r="4393" spans="1:2">
      <c r="A4393" s="438" t="s">
        <v>55309</v>
      </c>
      <c r="B4393" s="438" t="s">
        <v>55310</v>
      </c>
    </row>
    <row r="4394" spans="1:2">
      <c r="A4394" s="438" t="s">
        <v>55311</v>
      </c>
      <c r="B4394" s="438" t="s">
        <v>55312</v>
      </c>
    </row>
    <row r="4395" spans="1:2">
      <c r="A4395" s="438" t="s">
        <v>55313</v>
      </c>
      <c r="B4395" s="438" t="s">
        <v>55314</v>
      </c>
    </row>
    <row r="4396" spans="1:2">
      <c r="A4396" s="438" t="s">
        <v>55315</v>
      </c>
      <c r="B4396" s="438" t="s">
        <v>55316</v>
      </c>
    </row>
    <row r="4397" spans="1:2">
      <c r="A4397" s="438" t="s">
        <v>55317</v>
      </c>
      <c r="B4397" s="438" t="s">
        <v>55318</v>
      </c>
    </row>
    <row r="4398" spans="1:2">
      <c r="A4398" s="438" t="s">
        <v>55319</v>
      </c>
      <c r="B4398" s="438" t="s">
        <v>55320</v>
      </c>
    </row>
    <row r="4399" spans="1:2">
      <c r="A4399" s="438" t="s">
        <v>55321</v>
      </c>
      <c r="B4399" s="438" t="s">
        <v>55322</v>
      </c>
    </row>
    <row r="4400" spans="1:2">
      <c r="A4400" s="438" t="s">
        <v>55323</v>
      </c>
      <c r="B4400" s="438" t="s">
        <v>55324</v>
      </c>
    </row>
    <row r="4401" spans="1:2">
      <c r="A4401" s="438" t="s">
        <v>55325</v>
      </c>
      <c r="B4401" s="438" t="s">
        <v>55326</v>
      </c>
    </row>
    <row r="4402" spans="1:2">
      <c r="A4402" s="438" t="s">
        <v>55327</v>
      </c>
      <c r="B4402" s="438" t="s">
        <v>58914</v>
      </c>
    </row>
    <row r="4403" spans="1:2">
      <c r="A4403" s="438" t="s">
        <v>55328</v>
      </c>
      <c r="B4403" s="438" t="s">
        <v>58915</v>
      </c>
    </row>
    <row r="4404" spans="1:2">
      <c r="A4404" s="438" t="s">
        <v>55329</v>
      </c>
      <c r="B4404" s="438" t="s">
        <v>58916</v>
      </c>
    </row>
    <row r="4405" spans="1:2">
      <c r="A4405" s="438" t="s">
        <v>55330</v>
      </c>
      <c r="B4405" s="438" t="s">
        <v>55331</v>
      </c>
    </row>
    <row r="4406" spans="1:2">
      <c r="A4406" s="438" t="s">
        <v>55332</v>
      </c>
      <c r="B4406" s="438" t="s">
        <v>55333</v>
      </c>
    </row>
    <row r="4407" spans="1:2">
      <c r="A4407" s="438" t="s">
        <v>55334</v>
      </c>
      <c r="B4407" s="438" t="s">
        <v>58917</v>
      </c>
    </row>
    <row r="4408" spans="1:2">
      <c r="A4408" s="438" t="s">
        <v>55335</v>
      </c>
      <c r="B4408" s="438" t="s">
        <v>58918</v>
      </c>
    </row>
    <row r="4409" spans="1:2">
      <c r="A4409" s="438" t="s">
        <v>55336</v>
      </c>
      <c r="B4409" s="438" t="s">
        <v>58919</v>
      </c>
    </row>
    <row r="4410" spans="1:2">
      <c r="A4410" s="438" t="s">
        <v>55337</v>
      </c>
      <c r="B4410" s="438" t="s">
        <v>58920</v>
      </c>
    </row>
    <row r="4411" spans="1:2">
      <c r="A4411" s="438" t="s">
        <v>55338</v>
      </c>
      <c r="B4411" s="438" t="s">
        <v>58921</v>
      </c>
    </row>
    <row r="4412" spans="1:2">
      <c r="A4412" s="438" t="s">
        <v>55339</v>
      </c>
      <c r="B4412" s="438" t="s">
        <v>58922</v>
      </c>
    </row>
    <row r="4413" spans="1:2">
      <c r="A4413" s="438" t="s">
        <v>55340</v>
      </c>
      <c r="B4413" s="438" t="s">
        <v>58923</v>
      </c>
    </row>
    <row r="4414" spans="1:2">
      <c r="A4414" s="438" t="s">
        <v>55341</v>
      </c>
      <c r="B4414" s="438" t="s">
        <v>58924</v>
      </c>
    </row>
    <row r="4415" spans="1:2">
      <c r="A4415" s="438" t="s">
        <v>55342</v>
      </c>
      <c r="B4415" s="438" t="s">
        <v>58925</v>
      </c>
    </row>
    <row r="4416" spans="1:2">
      <c r="A4416" s="438" t="s">
        <v>55343</v>
      </c>
      <c r="B4416" s="438" t="s">
        <v>58926</v>
      </c>
    </row>
    <row r="4417" spans="1:2">
      <c r="A4417" s="438" t="s">
        <v>55344</v>
      </c>
      <c r="B4417" s="438" t="s">
        <v>58927</v>
      </c>
    </row>
    <row r="4418" spans="1:2">
      <c r="A4418" s="438" t="s">
        <v>55345</v>
      </c>
      <c r="B4418" s="438" t="s">
        <v>58928</v>
      </c>
    </row>
    <row r="4419" spans="1:2">
      <c r="A4419" s="438" t="s">
        <v>55346</v>
      </c>
      <c r="B4419" s="438" t="s">
        <v>58929</v>
      </c>
    </row>
    <row r="4420" spans="1:2">
      <c r="A4420" s="438" t="s">
        <v>55347</v>
      </c>
      <c r="B4420" s="438" t="s">
        <v>58930</v>
      </c>
    </row>
    <row r="4421" spans="1:2">
      <c r="A4421" s="438" t="s">
        <v>55348</v>
      </c>
      <c r="B4421" s="438" t="s">
        <v>58931</v>
      </c>
    </row>
    <row r="4422" spans="1:2">
      <c r="A4422" s="438" t="s">
        <v>55349</v>
      </c>
      <c r="B4422" s="438" t="s">
        <v>58932</v>
      </c>
    </row>
    <row r="4423" spans="1:2">
      <c r="A4423" s="438" t="s">
        <v>55350</v>
      </c>
      <c r="B4423" s="438" t="s">
        <v>58933</v>
      </c>
    </row>
    <row r="4424" spans="1:2">
      <c r="A4424" s="438" t="s">
        <v>55351</v>
      </c>
      <c r="B4424" s="438" t="s">
        <v>58934</v>
      </c>
    </row>
    <row r="4425" spans="1:2">
      <c r="A4425" s="438" t="s">
        <v>55352</v>
      </c>
      <c r="B4425" s="438" t="s">
        <v>58935</v>
      </c>
    </row>
    <row r="4426" spans="1:2">
      <c r="A4426" s="438" t="s">
        <v>55353</v>
      </c>
      <c r="B4426" s="438" t="s">
        <v>58936</v>
      </c>
    </row>
    <row r="4427" spans="1:2">
      <c r="A4427" s="438" t="s">
        <v>55354</v>
      </c>
      <c r="B4427" s="438" t="s">
        <v>58937</v>
      </c>
    </row>
    <row r="4428" spans="1:2">
      <c r="A4428" s="438" t="s">
        <v>55355</v>
      </c>
      <c r="B4428" s="438" t="s">
        <v>58938</v>
      </c>
    </row>
    <row r="4429" spans="1:2">
      <c r="A4429" s="438" t="s">
        <v>59868</v>
      </c>
      <c r="B4429" s="438" t="s">
        <v>59869</v>
      </c>
    </row>
    <row r="4430" spans="1:2">
      <c r="A4430" s="438" t="s">
        <v>55356</v>
      </c>
      <c r="B4430" s="438" t="s">
        <v>55357</v>
      </c>
    </row>
    <row r="4431" spans="1:2">
      <c r="A4431" s="438" t="s">
        <v>55358</v>
      </c>
      <c r="B4431" s="438" t="s">
        <v>55359</v>
      </c>
    </row>
    <row r="4432" spans="1:2">
      <c r="A4432" s="438" t="s">
        <v>55360</v>
      </c>
      <c r="B4432" s="438" t="s">
        <v>55361</v>
      </c>
    </row>
    <row r="4433" spans="1:2">
      <c r="A4433" s="438" t="s">
        <v>55362</v>
      </c>
      <c r="B4433" s="438" t="s">
        <v>55363</v>
      </c>
    </row>
    <row r="4434" spans="1:2">
      <c r="A4434" s="438" t="s">
        <v>55364</v>
      </c>
      <c r="B4434" s="438" t="s">
        <v>55365</v>
      </c>
    </row>
    <row r="4435" spans="1:2">
      <c r="A4435" s="438" t="s">
        <v>55366</v>
      </c>
      <c r="B4435" s="438" t="s">
        <v>55367</v>
      </c>
    </row>
    <row r="4436" spans="1:2">
      <c r="A4436" s="438" t="s">
        <v>55368</v>
      </c>
      <c r="B4436" s="438" t="s">
        <v>55369</v>
      </c>
    </row>
    <row r="4437" spans="1:2">
      <c r="A4437" s="438" t="s">
        <v>55370</v>
      </c>
      <c r="B4437" s="438" t="s">
        <v>55371</v>
      </c>
    </row>
    <row r="4438" spans="1:2">
      <c r="A4438" s="438" t="s">
        <v>55372</v>
      </c>
      <c r="B4438" s="438" t="s">
        <v>55373</v>
      </c>
    </row>
    <row r="4439" spans="1:2">
      <c r="A4439" s="438" t="s">
        <v>55374</v>
      </c>
      <c r="B4439" s="438" t="s">
        <v>55375</v>
      </c>
    </row>
    <row r="4440" spans="1:2">
      <c r="A4440" s="438" t="s">
        <v>55376</v>
      </c>
      <c r="B4440" s="438" t="s">
        <v>55377</v>
      </c>
    </row>
    <row r="4441" spans="1:2">
      <c r="A4441" s="438" t="s">
        <v>55378</v>
      </c>
      <c r="B4441" s="438" t="s">
        <v>55379</v>
      </c>
    </row>
    <row r="4442" spans="1:2">
      <c r="A4442" s="438" t="s">
        <v>55380</v>
      </c>
      <c r="B4442" s="438" t="s">
        <v>55381</v>
      </c>
    </row>
    <row r="4443" spans="1:2">
      <c r="A4443" s="438" t="s">
        <v>55382</v>
      </c>
      <c r="B4443" s="438" t="s">
        <v>55383</v>
      </c>
    </row>
    <row r="4444" spans="1:2">
      <c r="A4444" s="438" t="s">
        <v>55384</v>
      </c>
      <c r="B4444" s="438" t="s">
        <v>55385</v>
      </c>
    </row>
    <row r="4445" spans="1:2">
      <c r="A4445" s="438" t="s">
        <v>55386</v>
      </c>
      <c r="B4445" s="438" t="s">
        <v>58939</v>
      </c>
    </row>
    <row r="4446" spans="1:2">
      <c r="A4446" s="438" t="s">
        <v>55387</v>
      </c>
      <c r="B4446" s="438" t="s">
        <v>55388</v>
      </c>
    </row>
    <row r="4447" spans="1:2">
      <c r="A4447" s="438" t="s">
        <v>55389</v>
      </c>
      <c r="B4447" s="438" t="s">
        <v>55390</v>
      </c>
    </row>
    <row r="4448" spans="1:2">
      <c r="A4448" s="438" t="s">
        <v>55391</v>
      </c>
      <c r="B4448" s="438" t="s">
        <v>55392</v>
      </c>
    </row>
    <row r="4449" spans="1:2">
      <c r="A4449" s="438" t="s">
        <v>55393</v>
      </c>
      <c r="B4449" s="438" t="s">
        <v>55394</v>
      </c>
    </row>
    <row r="4450" spans="1:2">
      <c r="A4450" s="438" t="s">
        <v>55395</v>
      </c>
      <c r="B4450" s="438" t="s">
        <v>55396</v>
      </c>
    </row>
    <row r="4451" spans="1:2">
      <c r="A4451" s="438" t="s">
        <v>55397</v>
      </c>
      <c r="B4451" s="438" t="s">
        <v>55398</v>
      </c>
    </row>
    <row r="4452" spans="1:2">
      <c r="A4452" s="438" t="s">
        <v>55399</v>
      </c>
      <c r="B4452" s="438" t="s">
        <v>55400</v>
      </c>
    </row>
    <row r="4453" spans="1:2">
      <c r="A4453" s="438" t="s">
        <v>55401</v>
      </c>
      <c r="B4453" s="438" t="s">
        <v>55402</v>
      </c>
    </row>
    <row r="4454" spans="1:2">
      <c r="A4454" s="438" t="s">
        <v>55403</v>
      </c>
      <c r="B4454" s="438" t="s">
        <v>55404</v>
      </c>
    </row>
    <row r="4455" spans="1:2">
      <c r="A4455" s="438" t="s">
        <v>55405</v>
      </c>
      <c r="B4455" s="438" t="s">
        <v>55406</v>
      </c>
    </row>
    <row r="4456" spans="1:2">
      <c r="A4456" s="438" t="s">
        <v>55407</v>
      </c>
      <c r="B4456" s="438" t="s">
        <v>55408</v>
      </c>
    </row>
    <row r="4457" spans="1:2">
      <c r="A4457" s="438" t="s">
        <v>55409</v>
      </c>
      <c r="B4457" s="438" t="s">
        <v>55410</v>
      </c>
    </row>
    <row r="4458" spans="1:2">
      <c r="A4458" s="438" t="s">
        <v>55411</v>
      </c>
      <c r="B4458" s="438" t="s">
        <v>55412</v>
      </c>
    </row>
    <row r="4459" spans="1:2">
      <c r="A4459" s="438" t="s">
        <v>55413</v>
      </c>
      <c r="B4459" s="438" t="s">
        <v>55414</v>
      </c>
    </row>
    <row r="4460" spans="1:2">
      <c r="A4460" s="438" t="s">
        <v>55415</v>
      </c>
      <c r="B4460" s="438" t="s">
        <v>55416</v>
      </c>
    </row>
    <row r="4461" spans="1:2">
      <c r="A4461" s="438" t="s">
        <v>55417</v>
      </c>
      <c r="B4461" s="438" t="s">
        <v>55418</v>
      </c>
    </row>
    <row r="4462" spans="1:2">
      <c r="A4462" s="438" t="s">
        <v>55419</v>
      </c>
      <c r="B4462" s="438" t="s">
        <v>55420</v>
      </c>
    </row>
    <row r="4463" spans="1:2">
      <c r="A4463" s="438" t="s">
        <v>55421</v>
      </c>
      <c r="B4463" s="438" t="s">
        <v>58940</v>
      </c>
    </row>
    <row r="4464" spans="1:2">
      <c r="A4464" s="438" t="s">
        <v>55422</v>
      </c>
      <c r="B4464" s="438" t="s">
        <v>58941</v>
      </c>
    </row>
    <row r="4465" spans="1:2">
      <c r="A4465" s="438" t="s">
        <v>55423</v>
      </c>
      <c r="B4465" s="438" t="s">
        <v>58942</v>
      </c>
    </row>
    <row r="4466" spans="1:2">
      <c r="A4466" s="438" t="s">
        <v>55424</v>
      </c>
      <c r="B4466" s="438" t="s">
        <v>55425</v>
      </c>
    </row>
    <row r="4467" spans="1:2">
      <c r="A4467" s="438" t="s">
        <v>55426</v>
      </c>
      <c r="B4467" s="438" t="s">
        <v>55427</v>
      </c>
    </row>
    <row r="4468" spans="1:2">
      <c r="A4468" s="438" t="s">
        <v>55428</v>
      </c>
      <c r="B4468" s="438" t="s">
        <v>58943</v>
      </c>
    </row>
    <row r="4469" spans="1:2">
      <c r="A4469" s="438" t="s">
        <v>55429</v>
      </c>
      <c r="B4469" s="438" t="s">
        <v>58944</v>
      </c>
    </row>
    <row r="4470" spans="1:2">
      <c r="A4470" s="438" t="s">
        <v>55430</v>
      </c>
      <c r="B4470" s="438" t="s">
        <v>58945</v>
      </c>
    </row>
    <row r="4471" spans="1:2">
      <c r="A4471" s="438" t="s">
        <v>55431</v>
      </c>
      <c r="B4471" s="438" t="s">
        <v>58946</v>
      </c>
    </row>
    <row r="4472" spans="1:2">
      <c r="A4472" s="438" t="s">
        <v>55432</v>
      </c>
      <c r="B4472" s="438" t="s">
        <v>58947</v>
      </c>
    </row>
    <row r="4473" spans="1:2">
      <c r="A4473" s="438" t="s">
        <v>55433</v>
      </c>
      <c r="B4473" s="438" t="s">
        <v>58948</v>
      </c>
    </row>
    <row r="4474" spans="1:2">
      <c r="A4474" s="438" t="s">
        <v>55434</v>
      </c>
      <c r="B4474" s="438" t="s">
        <v>58949</v>
      </c>
    </row>
    <row r="4475" spans="1:2">
      <c r="A4475" s="438" t="s">
        <v>55435</v>
      </c>
      <c r="B4475" s="438" t="s">
        <v>58950</v>
      </c>
    </row>
    <row r="4476" spans="1:2">
      <c r="A4476" s="438" t="s">
        <v>55436</v>
      </c>
      <c r="B4476" s="438" t="s">
        <v>58951</v>
      </c>
    </row>
    <row r="4477" spans="1:2">
      <c r="A4477" s="438" t="s">
        <v>55437</v>
      </c>
      <c r="B4477" s="438" t="s">
        <v>58952</v>
      </c>
    </row>
    <row r="4478" spans="1:2">
      <c r="A4478" s="438" t="s">
        <v>55438</v>
      </c>
      <c r="B4478" s="438" t="s">
        <v>58953</v>
      </c>
    </row>
    <row r="4479" spans="1:2">
      <c r="A4479" s="438" t="s">
        <v>55439</v>
      </c>
      <c r="B4479" s="438" t="s">
        <v>58954</v>
      </c>
    </row>
    <row r="4480" spans="1:2">
      <c r="A4480" s="438" t="s">
        <v>55440</v>
      </c>
      <c r="B4480" s="438" t="s">
        <v>58955</v>
      </c>
    </row>
    <row r="4481" spans="1:2">
      <c r="A4481" s="438" t="s">
        <v>55441</v>
      </c>
      <c r="B4481" s="438" t="s">
        <v>58956</v>
      </c>
    </row>
    <row r="4482" spans="1:2">
      <c r="A4482" s="438" t="s">
        <v>55442</v>
      </c>
      <c r="B4482" s="438" t="s">
        <v>58957</v>
      </c>
    </row>
    <row r="4483" spans="1:2">
      <c r="A4483" s="438" t="s">
        <v>55443</v>
      </c>
      <c r="B4483" s="438" t="s">
        <v>58958</v>
      </c>
    </row>
    <row r="4484" spans="1:2">
      <c r="A4484" s="438" t="s">
        <v>55444</v>
      </c>
      <c r="B4484" s="438" t="s">
        <v>58959</v>
      </c>
    </row>
    <row r="4485" spans="1:2">
      <c r="A4485" s="438" t="s">
        <v>55445</v>
      </c>
      <c r="B4485" s="438" t="s">
        <v>58960</v>
      </c>
    </row>
    <row r="4486" spans="1:2">
      <c r="A4486" s="438" t="s">
        <v>55446</v>
      </c>
      <c r="B4486" s="438" t="s">
        <v>58961</v>
      </c>
    </row>
    <row r="4487" spans="1:2">
      <c r="A4487" s="438" t="s">
        <v>55447</v>
      </c>
      <c r="B4487" s="438" t="s">
        <v>58962</v>
      </c>
    </row>
    <row r="4488" spans="1:2">
      <c r="A4488" s="438" t="s">
        <v>55448</v>
      </c>
      <c r="B4488" s="438" t="s">
        <v>58963</v>
      </c>
    </row>
    <row r="4489" spans="1:2">
      <c r="A4489" s="438" t="s">
        <v>55449</v>
      </c>
      <c r="B4489" s="438" t="s">
        <v>58964</v>
      </c>
    </row>
    <row r="4490" spans="1:2">
      <c r="A4490" s="438" t="s">
        <v>59870</v>
      </c>
      <c r="B4490" s="438" t="s">
        <v>59871</v>
      </c>
    </row>
    <row r="4491" spans="1:2">
      <c r="A4491" s="438" t="s">
        <v>55450</v>
      </c>
      <c r="B4491" s="438" t="s">
        <v>55451</v>
      </c>
    </row>
    <row r="4492" spans="1:2">
      <c r="A4492" s="438" t="s">
        <v>55452</v>
      </c>
      <c r="B4492" s="438" t="s">
        <v>55453</v>
      </c>
    </row>
    <row r="4493" spans="1:2">
      <c r="A4493" s="438" t="s">
        <v>55454</v>
      </c>
      <c r="B4493" s="438" t="s">
        <v>55455</v>
      </c>
    </row>
    <row r="4494" spans="1:2">
      <c r="A4494" s="438" t="s">
        <v>55456</v>
      </c>
      <c r="B4494" s="438" t="s">
        <v>55457</v>
      </c>
    </row>
    <row r="4495" spans="1:2">
      <c r="A4495" s="438" t="s">
        <v>55458</v>
      </c>
      <c r="B4495" s="438" t="s">
        <v>55459</v>
      </c>
    </row>
    <row r="4496" spans="1:2">
      <c r="A4496" s="438" t="s">
        <v>55460</v>
      </c>
      <c r="B4496" s="438" t="s">
        <v>55461</v>
      </c>
    </row>
    <row r="4497" spans="1:2">
      <c r="A4497" s="438" t="s">
        <v>55462</v>
      </c>
      <c r="B4497" s="438" t="s">
        <v>55463</v>
      </c>
    </row>
    <row r="4498" spans="1:2">
      <c r="A4498" s="438" t="s">
        <v>55464</v>
      </c>
      <c r="B4498" s="438" t="s">
        <v>55465</v>
      </c>
    </row>
    <row r="4499" spans="1:2">
      <c r="A4499" s="438" t="s">
        <v>55466</v>
      </c>
      <c r="B4499" s="438" t="s">
        <v>55467</v>
      </c>
    </row>
    <row r="4500" spans="1:2">
      <c r="A4500" s="438" t="s">
        <v>55468</v>
      </c>
      <c r="B4500" s="438" t="s">
        <v>55469</v>
      </c>
    </row>
    <row r="4501" spans="1:2">
      <c r="A4501" s="438" t="s">
        <v>55470</v>
      </c>
      <c r="B4501" s="438" t="s">
        <v>55471</v>
      </c>
    </row>
    <row r="4502" spans="1:2">
      <c r="A4502" s="438" t="s">
        <v>55472</v>
      </c>
      <c r="B4502" s="438" t="s">
        <v>58965</v>
      </c>
    </row>
    <row r="4503" spans="1:2">
      <c r="A4503" s="438" t="s">
        <v>55473</v>
      </c>
      <c r="B4503" s="438" t="s">
        <v>55474</v>
      </c>
    </row>
    <row r="4504" spans="1:2">
      <c r="A4504" s="438" t="s">
        <v>55475</v>
      </c>
      <c r="B4504" s="438" t="s">
        <v>55476</v>
      </c>
    </row>
    <row r="4505" spans="1:2">
      <c r="A4505" s="438" t="s">
        <v>55477</v>
      </c>
      <c r="B4505" s="438" t="s">
        <v>55478</v>
      </c>
    </row>
    <row r="4506" spans="1:2">
      <c r="A4506" s="438" t="s">
        <v>55479</v>
      </c>
      <c r="B4506" s="438" t="s">
        <v>55480</v>
      </c>
    </row>
    <row r="4507" spans="1:2">
      <c r="A4507" s="438" t="s">
        <v>55481</v>
      </c>
      <c r="B4507" s="438" t="s">
        <v>55482</v>
      </c>
    </row>
    <row r="4508" spans="1:2">
      <c r="A4508" s="438" t="s">
        <v>55483</v>
      </c>
      <c r="B4508" s="438" t="s">
        <v>55484</v>
      </c>
    </row>
    <row r="4509" spans="1:2">
      <c r="A4509" s="438" t="s">
        <v>55485</v>
      </c>
      <c r="B4509" s="438" t="s">
        <v>55486</v>
      </c>
    </row>
    <row r="4510" spans="1:2">
      <c r="A4510" s="438" t="s">
        <v>55487</v>
      </c>
      <c r="B4510" s="438" t="s">
        <v>55488</v>
      </c>
    </row>
    <row r="4511" spans="1:2">
      <c r="A4511" s="438" t="s">
        <v>55489</v>
      </c>
      <c r="B4511" s="438" t="s">
        <v>55490</v>
      </c>
    </row>
    <row r="4512" spans="1:2">
      <c r="A4512" s="438" t="s">
        <v>55491</v>
      </c>
      <c r="B4512" s="438" t="s">
        <v>55492</v>
      </c>
    </row>
    <row r="4513" spans="1:2">
      <c r="A4513" s="438" t="s">
        <v>55493</v>
      </c>
      <c r="B4513" s="438" t="s">
        <v>55494</v>
      </c>
    </row>
    <row r="4514" spans="1:2">
      <c r="A4514" s="438" t="s">
        <v>55495</v>
      </c>
      <c r="B4514" s="438" t="s">
        <v>55496</v>
      </c>
    </row>
    <row r="4515" spans="1:2">
      <c r="A4515" s="438" t="s">
        <v>55497</v>
      </c>
      <c r="B4515" s="438" t="s">
        <v>55498</v>
      </c>
    </row>
    <row r="4516" spans="1:2">
      <c r="A4516" s="438" t="s">
        <v>55499</v>
      </c>
      <c r="B4516" s="438" t="s">
        <v>58966</v>
      </c>
    </row>
    <row r="4517" spans="1:2">
      <c r="A4517" s="438" t="s">
        <v>55500</v>
      </c>
      <c r="B4517" s="438" t="s">
        <v>58967</v>
      </c>
    </row>
    <row r="4518" spans="1:2">
      <c r="A4518" s="438" t="s">
        <v>55501</v>
      </c>
      <c r="B4518" s="438" t="s">
        <v>58968</v>
      </c>
    </row>
    <row r="4519" spans="1:2">
      <c r="A4519" s="438" t="s">
        <v>55502</v>
      </c>
      <c r="B4519" s="438" t="s">
        <v>55503</v>
      </c>
    </row>
    <row r="4520" spans="1:2">
      <c r="A4520" s="438" t="s">
        <v>55504</v>
      </c>
      <c r="B4520" s="438" t="s">
        <v>55505</v>
      </c>
    </row>
    <row r="4521" spans="1:2">
      <c r="A4521" s="438" t="s">
        <v>55506</v>
      </c>
      <c r="B4521" s="438" t="s">
        <v>58969</v>
      </c>
    </row>
    <row r="4522" spans="1:2">
      <c r="A4522" s="438" t="s">
        <v>55507</v>
      </c>
      <c r="B4522" s="438" t="s">
        <v>58970</v>
      </c>
    </row>
    <row r="4523" spans="1:2">
      <c r="A4523" s="438" t="s">
        <v>55508</v>
      </c>
      <c r="B4523" s="438" t="s">
        <v>58971</v>
      </c>
    </row>
    <row r="4524" spans="1:2">
      <c r="A4524" s="438" t="s">
        <v>55509</v>
      </c>
      <c r="B4524" s="438" t="s">
        <v>58972</v>
      </c>
    </row>
    <row r="4525" spans="1:2">
      <c r="A4525" s="438" t="s">
        <v>55510</v>
      </c>
      <c r="B4525" s="438" t="s">
        <v>58973</v>
      </c>
    </row>
    <row r="4526" spans="1:2">
      <c r="A4526" s="438" t="s">
        <v>55511</v>
      </c>
      <c r="B4526" s="438" t="s">
        <v>58974</v>
      </c>
    </row>
    <row r="4527" spans="1:2">
      <c r="A4527" s="438" t="s">
        <v>55512</v>
      </c>
      <c r="B4527" s="438" t="s">
        <v>58975</v>
      </c>
    </row>
    <row r="4528" spans="1:2">
      <c r="A4528" s="438" t="s">
        <v>55513</v>
      </c>
      <c r="B4528" s="438" t="s">
        <v>58976</v>
      </c>
    </row>
    <row r="4529" spans="1:2">
      <c r="A4529" s="438" t="s">
        <v>55514</v>
      </c>
      <c r="B4529" s="438" t="s">
        <v>58977</v>
      </c>
    </row>
    <row r="4530" spans="1:2">
      <c r="A4530" s="438" t="s">
        <v>55515</v>
      </c>
      <c r="B4530" s="438" t="s">
        <v>58978</v>
      </c>
    </row>
    <row r="4531" spans="1:2">
      <c r="A4531" s="438" t="s">
        <v>55516</v>
      </c>
      <c r="B4531" s="438" t="s">
        <v>58979</v>
      </c>
    </row>
    <row r="4532" spans="1:2">
      <c r="A4532" s="438" t="s">
        <v>55517</v>
      </c>
      <c r="B4532" s="438" t="s">
        <v>58980</v>
      </c>
    </row>
    <row r="4533" spans="1:2">
      <c r="A4533" s="438" t="s">
        <v>55518</v>
      </c>
      <c r="B4533" s="438" t="s">
        <v>58981</v>
      </c>
    </row>
    <row r="4534" spans="1:2">
      <c r="A4534" s="438" t="s">
        <v>55519</v>
      </c>
      <c r="B4534" s="438" t="s">
        <v>58982</v>
      </c>
    </row>
    <row r="4535" spans="1:2">
      <c r="A4535" s="438" t="s">
        <v>55520</v>
      </c>
      <c r="B4535" s="438" t="s">
        <v>58983</v>
      </c>
    </row>
    <row r="4536" spans="1:2">
      <c r="A4536" s="438" t="s">
        <v>55521</v>
      </c>
      <c r="B4536" s="438" t="s">
        <v>58984</v>
      </c>
    </row>
    <row r="4537" spans="1:2">
      <c r="A4537" s="438" t="s">
        <v>55522</v>
      </c>
      <c r="B4537" s="438" t="s">
        <v>58985</v>
      </c>
    </row>
    <row r="4538" spans="1:2">
      <c r="A4538" s="438" t="s">
        <v>55523</v>
      </c>
      <c r="B4538" s="438" t="s">
        <v>58986</v>
      </c>
    </row>
    <row r="4539" spans="1:2">
      <c r="A4539" s="438" t="s">
        <v>55524</v>
      </c>
      <c r="B4539" s="438" t="s">
        <v>58987</v>
      </c>
    </row>
    <row r="4540" spans="1:2">
      <c r="A4540" s="438" t="s">
        <v>55525</v>
      </c>
      <c r="B4540" s="438" t="s">
        <v>58988</v>
      </c>
    </row>
    <row r="4541" spans="1:2">
      <c r="A4541" s="438" t="s">
        <v>55526</v>
      </c>
      <c r="B4541" s="438" t="s">
        <v>58989</v>
      </c>
    </row>
    <row r="4542" spans="1:2">
      <c r="A4542" s="438" t="s">
        <v>55527</v>
      </c>
      <c r="B4542" s="438" t="s">
        <v>58990</v>
      </c>
    </row>
    <row r="4543" spans="1:2">
      <c r="A4543" s="438" t="s">
        <v>59872</v>
      </c>
      <c r="B4543" s="438" t="s">
        <v>59873</v>
      </c>
    </row>
    <row r="4544" spans="1:2">
      <c r="A4544" s="438" t="s">
        <v>55528</v>
      </c>
      <c r="B4544" s="438" t="s">
        <v>55529</v>
      </c>
    </row>
    <row r="4545" spans="1:2">
      <c r="A4545" s="438" t="s">
        <v>55530</v>
      </c>
      <c r="B4545" s="438" t="s">
        <v>55531</v>
      </c>
    </row>
    <row r="4546" spans="1:2">
      <c r="A4546" s="438" t="s">
        <v>55532</v>
      </c>
      <c r="B4546" s="438" t="s">
        <v>55533</v>
      </c>
    </row>
    <row r="4547" spans="1:2">
      <c r="A4547" s="438" t="s">
        <v>55534</v>
      </c>
      <c r="B4547" s="438" t="s">
        <v>55535</v>
      </c>
    </row>
    <row r="4548" spans="1:2">
      <c r="A4548" s="438" t="s">
        <v>55536</v>
      </c>
      <c r="B4548" s="438" t="s">
        <v>55537</v>
      </c>
    </row>
    <row r="4549" spans="1:2">
      <c r="A4549" s="438" t="s">
        <v>55538</v>
      </c>
      <c r="B4549" s="438" t="s">
        <v>55539</v>
      </c>
    </row>
    <row r="4550" spans="1:2">
      <c r="A4550" s="438" t="s">
        <v>55540</v>
      </c>
      <c r="B4550" s="438" t="s">
        <v>55541</v>
      </c>
    </row>
    <row r="4551" spans="1:2">
      <c r="A4551" s="438" t="s">
        <v>55542</v>
      </c>
      <c r="B4551" s="438" t="s">
        <v>55543</v>
      </c>
    </row>
    <row r="4552" spans="1:2">
      <c r="A4552" s="438" t="s">
        <v>55544</v>
      </c>
      <c r="B4552" s="438" t="s">
        <v>55545</v>
      </c>
    </row>
    <row r="4553" spans="1:2">
      <c r="A4553" s="438" t="s">
        <v>55546</v>
      </c>
      <c r="B4553" s="438" t="s">
        <v>55547</v>
      </c>
    </row>
    <row r="4554" spans="1:2">
      <c r="A4554" s="438" t="s">
        <v>55548</v>
      </c>
      <c r="B4554" s="438" t="s">
        <v>55549</v>
      </c>
    </row>
    <row r="4555" spans="1:2">
      <c r="A4555" s="438" t="s">
        <v>55550</v>
      </c>
      <c r="B4555" s="438" t="s">
        <v>55551</v>
      </c>
    </row>
    <row r="4556" spans="1:2">
      <c r="A4556" s="438" t="s">
        <v>55552</v>
      </c>
      <c r="B4556" s="438" t="s">
        <v>55553</v>
      </c>
    </row>
    <row r="4557" spans="1:2">
      <c r="A4557" s="438" t="s">
        <v>55554</v>
      </c>
      <c r="B4557" s="438" t="s">
        <v>55555</v>
      </c>
    </row>
    <row r="4558" spans="1:2">
      <c r="A4558" s="438" t="s">
        <v>55556</v>
      </c>
      <c r="B4558" s="438" t="s">
        <v>55557</v>
      </c>
    </row>
    <row r="4559" spans="1:2">
      <c r="A4559" s="438" t="s">
        <v>55558</v>
      </c>
      <c r="B4559" s="438" t="s">
        <v>55559</v>
      </c>
    </row>
    <row r="4560" spans="1:2">
      <c r="A4560" s="438" t="s">
        <v>55560</v>
      </c>
      <c r="B4560" s="438" t="s">
        <v>55561</v>
      </c>
    </row>
    <row r="4561" spans="1:2">
      <c r="A4561" s="438" t="s">
        <v>55562</v>
      </c>
      <c r="B4561" s="438" t="s">
        <v>55563</v>
      </c>
    </row>
    <row r="4562" spans="1:2">
      <c r="A4562" s="438" t="s">
        <v>55564</v>
      </c>
      <c r="B4562" s="438" t="s">
        <v>58991</v>
      </c>
    </row>
    <row r="4563" spans="1:2">
      <c r="A4563" s="438" t="s">
        <v>55565</v>
      </c>
      <c r="B4563" s="438" t="s">
        <v>55566</v>
      </c>
    </row>
    <row r="4564" spans="1:2">
      <c r="A4564" s="438" t="s">
        <v>55567</v>
      </c>
      <c r="B4564" s="438" t="s">
        <v>55568</v>
      </c>
    </row>
    <row r="4565" spans="1:2">
      <c r="A4565" s="438" t="s">
        <v>55569</v>
      </c>
      <c r="B4565" s="438" t="s">
        <v>55570</v>
      </c>
    </row>
    <row r="4566" spans="1:2">
      <c r="A4566" s="438" t="s">
        <v>55571</v>
      </c>
      <c r="B4566" s="438" t="s">
        <v>55572</v>
      </c>
    </row>
    <row r="4567" spans="1:2">
      <c r="A4567" s="438" t="s">
        <v>55573</v>
      </c>
      <c r="B4567" s="438" t="s">
        <v>55574</v>
      </c>
    </row>
    <row r="4568" spans="1:2">
      <c r="A4568" s="438" t="s">
        <v>55575</v>
      </c>
      <c r="B4568" s="438" t="s">
        <v>55576</v>
      </c>
    </row>
    <row r="4569" spans="1:2">
      <c r="A4569" s="438" t="s">
        <v>55577</v>
      </c>
      <c r="B4569" s="438" t="s">
        <v>55578</v>
      </c>
    </row>
    <row r="4570" spans="1:2">
      <c r="A4570" s="438" t="s">
        <v>55579</v>
      </c>
      <c r="B4570" s="438" t="s">
        <v>55580</v>
      </c>
    </row>
    <row r="4571" spans="1:2">
      <c r="A4571" s="438" t="s">
        <v>55581</v>
      </c>
      <c r="B4571" s="438" t="s">
        <v>55582</v>
      </c>
    </row>
    <row r="4572" spans="1:2">
      <c r="A4572" s="438" t="s">
        <v>55583</v>
      </c>
      <c r="B4572" s="438" t="s">
        <v>55584</v>
      </c>
    </row>
    <row r="4573" spans="1:2">
      <c r="A4573" s="438" t="s">
        <v>55585</v>
      </c>
      <c r="B4573" s="438" t="s">
        <v>55586</v>
      </c>
    </row>
    <row r="4574" spans="1:2">
      <c r="A4574" s="438" t="s">
        <v>55587</v>
      </c>
      <c r="B4574" s="438" t="s">
        <v>55588</v>
      </c>
    </row>
    <row r="4575" spans="1:2">
      <c r="A4575" s="438" t="s">
        <v>55589</v>
      </c>
      <c r="B4575" s="438" t="s">
        <v>55590</v>
      </c>
    </row>
    <row r="4576" spans="1:2">
      <c r="A4576" s="438" t="s">
        <v>55591</v>
      </c>
      <c r="B4576" s="438" t="s">
        <v>55592</v>
      </c>
    </row>
    <row r="4577" spans="1:2">
      <c r="A4577" s="438" t="s">
        <v>55593</v>
      </c>
      <c r="B4577" s="438" t="s">
        <v>55594</v>
      </c>
    </row>
    <row r="4578" spans="1:2">
      <c r="A4578" s="438" t="s">
        <v>55595</v>
      </c>
      <c r="B4578" s="438" t="s">
        <v>55596</v>
      </c>
    </row>
    <row r="4579" spans="1:2">
      <c r="A4579" s="438" t="s">
        <v>55597</v>
      </c>
      <c r="B4579" s="438" t="s">
        <v>55598</v>
      </c>
    </row>
    <row r="4580" spans="1:2">
      <c r="A4580" s="438" t="s">
        <v>55599</v>
      </c>
      <c r="B4580" s="438" t="s">
        <v>55600</v>
      </c>
    </row>
    <row r="4581" spans="1:2">
      <c r="A4581" s="438" t="s">
        <v>55601</v>
      </c>
      <c r="B4581" s="438" t="s">
        <v>55602</v>
      </c>
    </row>
    <row r="4582" spans="1:2">
      <c r="A4582" s="438" t="s">
        <v>55603</v>
      </c>
      <c r="B4582" s="438" t="s">
        <v>55604</v>
      </c>
    </row>
    <row r="4583" spans="1:2">
      <c r="A4583" s="438" t="s">
        <v>55605</v>
      </c>
      <c r="B4583" s="438" t="s">
        <v>58992</v>
      </c>
    </row>
    <row r="4584" spans="1:2">
      <c r="A4584" s="438" t="s">
        <v>55606</v>
      </c>
      <c r="B4584" s="438" t="s">
        <v>58993</v>
      </c>
    </row>
    <row r="4585" spans="1:2">
      <c r="A4585" s="438" t="s">
        <v>55607</v>
      </c>
      <c r="B4585" s="438" t="s">
        <v>58994</v>
      </c>
    </row>
    <row r="4586" spans="1:2">
      <c r="A4586" s="438" t="s">
        <v>55608</v>
      </c>
      <c r="B4586" s="438" t="s">
        <v>55609</v>
      </c>
    </row>
    <row r="4587" spans="1:2">
      <c r="A4587" s="438" t="s">
        <v>55610</v>
      </c>
      <c r="B4587" s="438" t="s">
        <v>55611</v>
      </c>
    </row>
    <row r="4588" spans="1:2">
      <c r="A4588" s="438" t="s">
        <v>55612</v>
      </c>
      <c r="B4588" s="438" t="s">
        <v>58995</v>
      </c>
    </row>
    <row r="4589" spans="1:2">
      <c r="A4589" s="438" t="s">
        <v>55613</v>
      </c>
      <c r="B4589" s="438" t="s">
        <v>58996</v>
      </c>
    </row>
    <row r="4590" spans="1:2">
      <c r="A4590" s="438" t="s">
        <v>55614</v>
      </c>
      <c r="B4590" s="438" t="s">
        <v>58997</v>
      </c>
    </row>
    <row r="4591" spans="1:2">
      <c r="A4591" s="438" t="s">
        <v>55615</v>
      </c>
      <c r="B4591" s="438" t="s">
        <v>58998</v>
      </c>
    </row>
    <row r="4592" spans="1:2">
      <c r="A4592" s="438" t="s">
        <v>55616</v>
      </c>
      <c r="B4592" s="438" t="s">
        <v>58999</v>
      </c>
    </row>
    <row r="4593" spans="1:2">
      <c r="A4593" s="438" t="s">
        <v>55617</v>
      </c>
      <c r="B4593" s="438" t="s">
        <v>59000</v>
      </c>
    </row>
    <row r="4594" spans="1:2">
      <c r="A4594" s="438" t="s">
        <v>55618</v>
      </c>
      <c r="B4594" s="438" t="s">
        <v>59001</v>
      </c>
    </row>
    <row r="4595" spans="1:2">
      <c r="A4595" s="438" t="s">
        <v>55619</v>
      </c>
      <c r="B4595" s="438" t="s">
        <v>59002</v>
      </c>
    </row>
    <row r="4596" spans="1:2">
      <c r="A4596" s="438" t="s">
        <v>55620</v>
      </c>
      <c r="B4596" s="438" t="s">
        <v>59003</v>
      </c>
    </row>
    <row r="4597" spans="1:2">
      <c r="A4597" s="438" t="s">
        <v>55621</v>
      </c>
      <c r="B4597" s="438" t="s">
        <v>59004</v>
      </c>
    </row>
    <row r="4598" spans="1:2">
      <c r="A4598" s="438" t="s">
        <v>55622</v>
      </c>
      <c r="B4598" s="438" t="s">
        <v>59005</v>
      </c>
    </row>
    <row r="4599" spans="1:2">
      <c r="A4599" s="438" t="s">
        <v>55623</v>
      </c>
      <c r="B4599" s="438" t="s">
        <v>59006</v>
      </c>
    </row>
    <row r="4600" spans="1:2">
      <c r="A4600" s="438" t="s">
        <v>55624</v>
      </c>
      <c r="B4600" s="438" t="s">
        <v>59007</v>
      </c>
    </row>
    <row r="4601" spans="1:2">
      <c r="A4601" s="438" t="s">
        <v>55625</v>
      </c>
      <c r="B4601" s="438" t="s">
        <v>59008</v>
      </c>
    </row>
    <row r="4602" spans="1:2">
      <c r="A4602" s="438" t="s">
        <v>55626</v>
      </c>
      <c r="B4602" s="438" t="s">
        <v>59009</v>
      </c>
    </row>
    <row r="4603" spans="1:2">
      <c r="A4603" s="438" t="s">
        <v>55627</v>
      </c>
      <c r="B4603" s="438" t="s">
        <v>59010</v>
      </c>
    </row>
    <row r="4604" spans="1:2">
      <c r="A4604" s="438" t="s">
        <v>55628</v>
      </c>
      <c r="B4604" s="438" t="s">
        <v>59011</v>
      </c>
    </row>
    <row r="4605" spans="1:2">
      <c r="A4605" s="438" t="s">
        <v>55629</v>
      </c>
      <c r="B4605" s="438" t="s">
        <v>59012</v>
      </c>
    </row>
    <row r="4606" spans="1:2">
      <c r="A4606" s="438" t="s">
        <v>55630</v>
      </c>
      <c r="B4606" s="438" t="s">
        <v>59013</v>
      </c>
    </row>
    <row r="4607" spans="1:2">
      <c r="A4607" s="438" t="s">
        <v>55631</v>
      </c>
      <c r="B4607" s="438" t="s">
        <v>59014</v>
      </c>
    </row>
    <row r="4608" spans="1:2">
      <c r="A4608" s="438" t="s">
        <v>55632</v>
      </c>
      <c r="B4608" s="438" t="s">
        <v>59015</v>
      </c>
    </row>
    <row r="4609" spans="1:2">
      <c r="A4609" s="438" t="s">
        <v>55633</v>
      </c>
      <c r="B4609" s="438" t="s">
        <v>59016</v>
      </c>
    </row>
    <row r="4610" spans="1:2">
      <c r="A4610" s="438" t="s">
        <v>59874</v>
      </c>
      <c r="B4610" s="438" t="s">
        <v>59875</v>
      </c>
    </row>
    <row r="4611" spans="1:2">
      <c r="A4611" s="438" t="s">
        <v>55634</v>
      </c>
      <c r="B4611" s="438" t="s">
        <v>55635</v>
      </c>
    </row>
    <row r="4612" spans="1:2">
      <c r="A4612" s="438" t="s">
        <v>55636</v>
      </c>
      <c r="B4612" s="438" t="s">
        <v>55637</v>
      </c>
    </row>
    <row r="4613" spans="1:2">
      <c r="A4613" s="438" t="s">
        <v>55638</v>
      </c>
      <c r="B4613" s="438" t="s">
        <v>55639</v>
      </c>
    </row>
    <row r="4614" spans="1:2">
      <c r="A4614" s="438" t="s">
        <v>55640</v>
      </c>
      <c r="B4614" s="438" t="s">
        <v>55641</v>
      </c>
    </row>
    <row r="4615" spans="1:2">
      <c r="A4615" s="438" t="s">
        <v>55642</v>
      </c>
      <c r="B4615" s="438" t="s">
        <v>55643</v>
      </c>
    </row>
    <row r="4616" spans="1:2">
      <c r="A4616" s="438" t="s">
        <v>55644</v>
      </c>
      <c r="B4616" s="438" t="s">
        <v>55645</v>
      </c>
    </row>
    <row r="4617" spans="1:2">
      <c r="A4617" s="438" t="s">
        <v>55646</v>
      </c>
      <c r="B4617" s="438" t="s">
        <v>55647</v>
      </c>
    </row>
    <row r="4618" spans="1:2">
      <c r="A4618" s="438" t="s">
        <v>55648</v>
      </c>
      <c r="B4618" s="438" t="s">
        <v>55649</v>
      </c>
    </row>
    <row r="4619" spans="1:2">
      <c r="A4619" s="438" t="s">
        <v>55650</v>
      </c>
      <c r="B4619" s="438" t="s">
        <v>55651</v>
      </c>
    </row>
    <row r="4620" spans="1:2">
      <c r="A4620" s="438" t="s">
        <v>55652</v>
      </c>
      <c r="B4620" s="438" t="s">
        <v>55653</v>
      </c>
    </row>
    <row r="4621" spans="1:2">
      <c r="A4621" s="438" t="s">
        <v>55654</v>
      </c>
      <c r="B4621" s="438" t="s">
        <v>55655</v>
      </c>
    </row>
    <row r="4622" spans="1:2">
      <c r="A4622" s="438" t="s">
        <v>55656</v>
      </c>
      <c r="B4622" s="438" t="s">
        <v>55657</v>
      </c>
    </row>
    <row r="4623" spans="1:2">
      <c r="A4623" s="438" t="s">
        <v>55658</v>
      </c>
      <c r="B4623" s="438" t="s">
        <v>59017</v>
      </c>
    </row>
    <row r="4624" spans="1:2">
      <c r="A4624" s="438" t="s">
        <v>55659</v>
      </c>
      <c r="B4624" s="438" t="s">
        <v>55660</v>
      </c>
    </row>
    <row r="4625" spans="1:2">
      <c r="A4625" s="438" t="s">
        <v>55661</v>
      </c>
      <c r="B4625" s="438" t="s">
        <v>55662</v>
      </c>
    </row>
    <row r="4626" spans="1:2">
      <c r="A4626" s="438" t="s">
        <v>55663</v>
      </c>
      <c r="B4626" s="438" t="s">
        <v>55664</v>
      </c>
    </row>
    <row r="4627" spans="1:2">
      <c r="A4627" s="438" t="s">
        <v>55665</v>
      </c>
      <c r="B4627" s="438" t="s">
        <v>55666</v>
      </c>
    </row>
    <row r="4628" spans="1:2">
      <c r="A4628" s="438" t="s">
        <v>55667</v>
      </c>
      <c r="B4628" s="438" t="s">
        <v>55668</v>
      </c>
    </row>
    <row r="4629" spans="1:2">
      <c r="A4629" s="438" t="s">
        <v>55669</v>
      </c>
      <c r="B4629" s="438" t="s">
        <v>55670</v>
      </c>
    </row>
    <row r="4630" spans="1:2">
      <c r="A4630" s="438" t="s">
        <v>55671</v>
      </c>
      <c r="B4630" s="438" t="s">
        <v>55672</v>
      </c>
    </row>
    <row r="4631" spans="1:2">
      <c r="A4631" s="438" t="s">
        <v>55673</v>
      </c>
      <c r="B4631" s="438" t="s">
        <v>55674</v>
      </c>
    </row>
    <row r="4632" spans="1:2">
      <c r="A4632" s="438" t="s">
        <v>55675</v>
      </c>
      <c r="B4632" s="438" t="s">
        <v>55676</v>
      </c>
    </row>
    <row r="4633" spans="1:2">
      <c r="A4633" s="438" t="s">
        <v>55677</v>
      </c>
      <c r="B4633" s="438" t="s">
        <v>55678</v>
      </c>
    </row>
    <row r="4634" spans="1:2">
      <c r="A4634" s="438" t="s">
        <v>55679</v>
      </c>
      <c r="B4634" s="438" t="s">
        <v>55680</v>
      </c>
    </row>
    <row r="4635" spans="1:2">
      <c r="A4635" s="438" t="s">
        <v>55681</v>
      </c>
      <c r="B4635" s="438" t="s">
        <v>55682</v>
      </c>
    </row>
    <row r="4636" spans="1:2">
      <c r="A4636" s="438" t="s">
        <v>55683</v>
      </c>
      <c r="B4636" s="438" t="s">
        <v>55684</v>
      </c>
    </row>
    <row r="4637" spans="1:2">
      <c r="A4637" s="438" t="s">
        <v>55685</v>
      </c>
      <c r="B4637" s="438" t="s">
        <v>55686</v>
      </c>
    </row>
    <row r="4638" spans="1:2">
      <c r="A4638" s="438" t="s">
        <v>55687</v>
      </c>
      <c r="B4638" s="438" t="s">
        <v>59018</v>
      </c>
    </row>
    <row r="4639" spans="1:2">
      <c r="A4639" s="438" t="s">
        <v>55688</v>
      </c>
      <c r="B4639" s="438" t="s">
        <v>59019</v>
      </c>
    </row>
    <row r="4640" spans="1:2">
      <c r="A4640" s="438" t="s">
        <v>55689</v>
      </c>
      <c r="B4640" s="438" t="s">
        <v>59020</v>
      </c>
    </row>
    <row r="4641" spans="1:2">
      <c r="A4641" s="438" t="s">
        <v>55690</v>
      </c>
      <c r="B4641" s="438" t="s">
        <v>55691</v>
      </c>
    </row>
    <row r="4642" spans="1:2">
      <c r="A4642" s="438" t="s">
        <v>55692</v>
      </c>
      <c r="B4642" s="438" t="s">
        <v>55693</v>
      </c>
    </row>
    <row r="4643" spans="1:2">
      <c r="A4643" s="438" t="s">
        <v>55694</v>
      </c>
      <c r="B4643" s="438" t="s">
        <v>59021</v>
      </c>
    </row>
    <row r="4644" spans="1:2">
      <c r="A4644" s="438" t="s">
        <v>55695</v>
      </c>
      <c r="B4644" s="438" t="s">
        <v>59022</v>
      </c>
    </row>
    <row r="4645" spans="1:2">
      <c r="A4645" s="438" t="s">
        <v>55696</v>
      </c>
      <c r="B4645" s="438" t="s">
        <v>59023</v>
      </c>
    </row>
    <row r="4646" spans="1:2">
      <c r="A4646" s="438" t="s">
        <v>55697</v>
      </c>
      <c r="B4646" s="438" t="s">
        <v>59024</v>
      </c>
    </row>
    <row r="4647" spans="1:2">
      <c r="A4647" s="438" t="s">
        <v>55698</v>
      </c>
      <c r="B4647" s="438" t="s">
        <v>59025</v>
      </c>
    </row>
    <row r="4648" spans="1:2">
      <c r="A4648" s="438" t="s">
        <v>55699</v>
      </c>
      <c r="B4648" s="438" t="s">
        <v>59026</v>
      </c>
    </row>
    <row r="4649" spans="1:2">
      <c r="A4649" s="438" t="s">
        <v>55700</v>
      </c>
      <c r="B4649" s="438" t="s">
        <v>59027</v>
      </c>
    </row>
    <row r="4650" spans="1:2">
      <c r="A4650" s="438" t="s">
        <v>55701</v>
      </c>
      <c r="B4650" s="438" t="s">
        <v>59028</v>
      </c>
    </row>
    <row r="4651" spans="1:2">
      <c r="A4651" s="438" t="s">
        <v>55702</v>
      </c>
      <c r="B4651" s="438" t="s">
        <v>59029</v>
      </c>
    </row>
    <row r="4652" spans="1:2">
      <c r="A4652" s="438" t="s">
        <v>55703</v>
      </c>
      <c r="B4652" s="438" t="s">
        <v>59030</v>
      </c>
    </row>
    <row r="4653" spans="1:2">
      <c r="A4653" s="438" t="s">
        <v>55704</v>
      </c>
      <c r="B4653" s="438" t="s">
        <v>59031</v>
      </c>
    </row>
    <row r="4654" spans="1:2">
      <c r="A4654" s="438" t="s">
        <v>55705</v>
      </c>
      <c r="B4654" s="438" t="s">
        <v>59032</v>
      </c>
    </row>
    <row r="4655" spans="1:2">
      <c r="A4655" s="438" t="s">
        <v>55706</v>
      </c>
      <c r="B4655" s="438" t="s">
        <v>59033</v>
      </c>
    </row>
    <row r="4656" spans="1:2">
      <c r="A4656" s="438" t="s">
        <v>55707</v>
      </c>
      <c r="B4656" s="438" t="s">
        <v>59034</v>
      </c>
    </row>
    <row r="4657" spans="1:2">
      <c r="A4657" s="438" t="s">
        <v>55708</v>
      </c>
      <c r="B4657" s="438" t="s">
        <v>59035</v>
      </c>
    </row>
    <row r="4658" spans="1:2">
      <c r="A4658" s="438" t="s">
        <v>55709</v>
      </c>
      <c r="B4658" s="438" t="s">
        <v>59036</v>
      </c>
    </row>
    <row r="4659" spans="1:2">
      <c r="A4659" s="438" t="s">
        <v>55710</v>
      </c>
      <c r="B4659" s="438" t="s">
        <v>59037</v>
      </c>
    </row>
    <row r="4660" spans="1:2">
      <c r="A4660" s="438" t="s">
        <v>55711</v>
      </c>
      <c r="B4660" s="438" t="s">
        <v>59038</v>
      </c>
    </row>
    <row r="4661" spans="1:2">
      <c r="A4661" s="438" t="s">
        <v>55712</v>
      </c>
      <c r="B4661" s="438" t="s">
        <v>59039</v>
      </c>
    </row>
    <row r="4662" spans="1:2">
      <c r="A4662" s="438" t="s">
        <v>55713</v>
      </c>
      <c r="B4662" s="438" t="s">
        <v>59040</v>
      </c>
    </row>
    <row r="4663" spans="1:2">
      <c r="A4663" s="438" t="s">
        <v>55714</v>
      </c>
      <c r="B4663" s="438" t="s">
        <v>59041</v>
      </c>
    </row>
    <row r="4664" spans="1:2">
      <c r="A4664" s="438" t="s">
        <v>55715</v>
      </c>
      <c r="B4664" s="438" t="s">
        <v>59042</v>
      </c>
    </row>
    <row r="4665" spans="1:2">
      <c r="A4665" s="438" t="s">
        <v>59876</v>
      </c>
      <c r="B4665" s="438" t="s">
        <v>59877</v>
      </c>
    </row>
    <row r="4666" spans="1:2">
      <c r="A4666" s="438" t="s">
        <v>55716</v>
      </c>
      <c r="B4666" s="438" t="s">
        <v>55717</v>
      </c>
    </row>
    <row r="4667" spans="1:2">
      <c r="A4667" s="438" t="s">
        <v>55718</v>
      </c>
      <c r="B4667" s="438" t="s">
        <v>55719</v>
      </c>
    </row>
    <row r="4668" spans="1:2">
      <c r="A4668" s="438" t="s">
        <v>55720</v>
      </c>
      <c r="B4668" s="438" t="s">
        <v>55721</v>
      </c>
    </row>
    <row r="4669" spans="1:2">
      <c r="A4669" s="438" t="s">
        <v>55722</v>
      </c>
      <c r="B4669" s="438" t="s">
        <v>55723</v>
      </c>
    </row>
    <row r="4670" spans="1:2">
      <c r="A4670" s="438" t="s">
        <v>55724</v>
      </c>
      <c r="B4670" s="438" t="s">
        <v>55725</v>
      </c>
    </row>
    <row r="4671" spans="1:2">
      <c r="A4671" s="438" t="s">
        <v>55726</v>
      </c>
      <c r="B4671" s="438" t="s">
        <v>55725</v>
      </c>
    </row>
    <row r="4672" spans="1:2">
      <c r="A4672" s="438" t="s">
        <v>55727</v>
      </c>
      <c r="B4672" s="438" t="s">
        <v>55728</v>
      </c>
    </row>
    <row r="4673" spans="1:2">
      <c r="A4673" s="438" t="s">
        <v>55729</v>
      </c>
      <c r="B4673" s="438" t="s">
        <v>55730</v>
      </c>
    </row>
    <row r="4674" spans="1:2">
      <c r="A4674" s="438" t="s">
        <v>55731</v>
      </c>
      <c r="B4674" s="438" t="s">
        <v>55732</v>
      </c>
    </row>
    <row r="4675" spans="1:2">
      <c r="A4675" s="438" t="s">
        <v>55733</v>
      </c>
      <c r="B4675" s="438" t="s">
        <v>55734</v>
      </c>
    </row>
    <row r="4676" spans="1:2">
      <c r="A4676" s="438" t="s">
        <v>55735</v>
      </c>
      <c r="B4676" s="438" t="s">
        <v>55736</v>
      </c>
    </row>
    <row r="4677" spans="1:2">
      <c r="A4677" s="438" t="s">
        <v>55737</v>
      </c>
      <c r="B4677" s="438" t="s">
        <v>59043</v>
      </c>
    </row>
    <row r="4678" spans="1:2">
      <c r="A4678" s="438" t="s">
        <v>55738</v>
      </c>
      <c r="B4678" s="438" t="s">
        <v>55739</v>
      </c>
    </row>
    <row r="4679" spans="1:2">
      <c r="A4679" s="438" t="s">
        <v>55740</v>
      </c>
      <c r="B4679" s="438" t="s">
        <v>55741</v>
      </c>
    </row>
    <row r="4680" spans="1:2">
      <c r="A4680" s="438" t="s">
        <v>55742</v>
      </c>
      <c r="B4680" s="438" t="s">
        <v>55743</v>
      </c>
    </row>
    <row r="4681" spans="1:2">
      <c r="A4681" s="438" t="s">
        <v>55744</v>
      </c>
      <c r="B4681" s="438" t="s">
        <v>55745</v>
      </c>
    </row>
    <row r="4682" spans="1:2">
      <c r="A4682" s="438" t="s">
        <v>55746</v>
      </c>
      <c r="B4682" s="438" t="s">
        <v>55747</v>
      </c>
    </row>
    <row r="4683" spans="1:2">
      <c r="A4683" s="438" t="s">
        <v>55748</v>
      </c>
      <c r="B4683" s="438" t="s">
        <v>55749</v>
      </c>
    </row>
    <row r="4684" spans="1:2">
      <c r="A4684" s="438" t="s">
        <v>55750</v>
      </c>
      <c r="B4684" s="438" t="s">
        <v>55751</v>
      </c>
    </row>
    <row r="4685" spans="1:2">
      <c r="A4685" s="438" t="s">
        <v>55752</v>
      </c>
      <c r="B4685" s="438" t="s">
        <v>55751</v>
      </c>
    </row>
    <row r="4686" spans="1:2">
      <c r="A4686" s="438" t="s">
        <v>55753</v>
      </c>
      <c r="B4686" s="438" t="s">
        <v>55754</v>
      </c>
    </row>
    <row r="4687" spans="1:2">
      <c r="A4687" s="438" t="s">
        <v>55755</v>
      </c>
      <c r="B4687" s="438" t="s">
        <v>55756</v>
      </c>
    </row>
    <row r="4688" spans="1:2">
      <c r="A4688" s="438" t="s">
        <v>55757</v>
      </c>
      <c r="B4688" s="438" t="s">
        <v>55758</v>
      </c>
    </row>
    <row r="4689" spans="1:2">
      <c r="A4689" s="438" t="s">
        <v>55759</v>
      </c>
      <c r="B4689" s="438" t="s">
        <v>55760</v>
      </c>
    </row>
    <row r="4690" spans="1:2">
      <c r="A4690" s="438" t="s">
        <v>55761</v>
      </c>
      <c r="B4690" s="438" t="s">
        <v>55762</v>
      </c>
    </row>
    <row r="4691" spans="1:2">
      <c r="A4691" s="438" t="s">
        <v>55763</v>
      </c>
      <c r="B4691" s="438" t="s">
        <v>59044</v>
      </c>
    </row>
    <row r="4692" spans="1:2">
      <c r="A4692" s="438" t="s">
        <v>55764</v>
      </c>
      <c r="B4692" s="438" t="s">
        <v>59045</v>
      </c>
    </row>
    <row r="4693" spans="1:2">
      <c r="A4693" s="438" t="s">
        <v>55765</v>
      </c>
      <c r="B4693" s="438" t="s">
        <v>59046</v>
      </c>
    </row>
    <row r="4694" spans="1:2">
      <c r="A4694" s="438" t="s">
        <v>55766</v>
      </c>
      <c r="B4694" s="438" t="s">
        <v>55767</v>
      </c>
    </row>
    <row r="4695" spans="1:2">
      <c r="A4695" s="438" t="s">
        <v>55768</v>
      </c>
      <c r="B4695" s="438" t="s">
        <v>55769</v>
      </c>
    </row>
    <row r="4696" spans="1:2">
      <c r="A4696" s="438" t="s">
        <v>55770</v>
      </c>
      <c r="B4696" s="438" t="s">
        <v>59047</v>
      </c>
    </row>
    <row r="4697" spans="1:2">
      <c r="A4697" s="438" t="s">
        <v>55771</v>
      </c>
      <c r="B4697" s="438" t="s">
        <v>59048</v>
      </c>
    </row>
    <row r="4698" spans="1:2">
      <c r="A4698" s="438" t="s">
        <v>55772</v>
      </c>
      <c r="B4698" s="438" t="s">
        <v>59049</v>
      </c>
    </row>
    <row r="4699" spans="1:2">
      <c r="A4699" s="438" t="s">
        <v>55773</v>
      </c>
      <c r="B4699" s="438" t="s">
        <v>59050</v>
      </c>
    </row>
    <row r="4700" spans="1:2">
      <c r="A4700" s="438" t="s">
        <v>55774</v>
      </c>
      <c r="B4700" s="438" t="s">
        <v>59051</v>
      </c>
    </row>
    <row r="4701" spans="1:2">
      <c r="A4701" s="438" t="s">
        <v>55775</v>
      </c>
      <c r="B4701" s="438" t="s">
        <v>59052</v>
      </c>
    </row>
    <row r="4702" spans="1:2">
      <c r="A4702" s="438" t="s">
        <v>55776</v>
      </c>
      <c r="B4702" s="438" t="s">
        <v>59053</v>
      </c>
    </row>
    <row r="4703" spans="1:2">
      <c r="A4703" s="438" t="s">
        <v>55777</v>
      </c>
      <c r="B4703" s="438" t="s">
        <v>59054</v>
      </c>
    </row>
    <row r="4704" spans="1:2">
      <c r="A4704" s="438" t="s">
        <v>55778</v>
      </c>
      <c r="B4704" s="438" t="s">
        <v>59055</v>
      </c>
    </row>
    <row r="4705" spans="1:2">
      <c r="A4705" s="438" t="s">
        <v>55779</v>
      </c>
      <c r="B4705" s="438" t="s">
        <v>59056</v>
      </c>
    </row>
    <row r="4706" spans="1:2">
      <c r="A4706" s="438" t="s">
        <v>55780</v>
      </c>
      <c r="B4706" s="438" t="s">
        <v>59057</v>
      </c>
    </row>
    <row r="4707" spans="1:2">
      <c r="A4707" s="438" t="s">
        <v>55781</v>
      </c>
      <c r="B4707" s="438" t="s">
        <v>59058</v>
      </c>
    </row>
    <row r="4708" spans="1:2">
      <c r="A4708" s="438" t="s">
        <v>55782</v>
      </c>
      <c r="B4708" s="438" t="s">
        <v>59059</v>
      </c>
    </row>
    <row r="4709" spans="1:2">
      <c r="A4709" s="438" t="s">
        <v>55783</v>
      </c>
      <c r="B4709" s="438" t="s">
        <v>59060</v>
      </c>
    </row>
    <row r="4710" spans="1:2">
      <c r="A4710" s="438" t="s">
        <v>55784</v>
      </c>
      <c r="B4710" s="438" t="s">
        <v>59061</v>
      </c>
    </row>
    <row r="4711" spans="1:2">
      <c r="A4711" s="438" t="s">
        <v>55785</v>
      </c>
      <c r="B4711" s="438" t="s">
        <v>59062</v>
      </c>
    </row>
    <row r="4712" spans="1:2">
      <c r="A4712" s="438" t="s">
        <v>55786</v>
      </c>
      <c r="B4712" s="438" t="s">
        <v>59063</v>
      </c>
    </row>
    <row r="4713" spans="1:2">
      <c r="A4713" s="438" t="s">
        <v>55787</v>
      </c>
      <c r="B4713" s="438" t="s">
        <v>59064</v>
      </c>
    </row>
    <row r="4714" spans="1:2">
      <c r="A4714" s="438" t="s">
        <v>55788</v>
      </c>
      <c r="B4714" s="438" t="s">
        <v>59065</v>
      </c>
    </row>
    <row r="4715" spans="1:2">
      <c r="A4715" s="438" t="s">
        <v>55789</v>
      </c>
      <c r="B4715" s="438" t="s">
        <v>59066</v>
      </c>
    </row>
    <row r="4716" spans="1:2">
      <c r="A4716" s="438" t="s">
        <v>55790</v>
      </c>
      <c r="B4716" s="438" t="s">
        <v>59067</v>
      </c>
    </row>
    <row r="4717" spans="1:2">
      <c r="A4717" s="438" t="s">
        <v>55791</v>
      </c>
      <c r="B4717" s="438" t="s">
        <v>59068</v>
      </c>
    </row>
    <row r="4718" spans="1:2">
      <c r="A4718" s="438" t="s">
        <v>59878</v>
      </c>
      <c r="B4718" s="438" t="s">
        <v>59879</v>
      </c>
    </row>
    <row r="4719" spans="1:2">
      <c r="A4719" s="438" t="s">
        <v>55792</v>
      </c>
      <c r="B4719" s="438" t="s">
        <v>55793</v>
      </c>
    </row>
    <row r="4720" spans="1:2">
      <c r="A4720" s="438" t="s">
        <v>55794</v>
      </c>
      <c r="B4720" s="438" t="s">
        <v>55795</v>
      </c>
    </row>
    <row r="4721" spans="1:2">
      <c r="A4721" s="438" t="s">
        <v>55796</v>
      </c>
      <c r="B4721" s="438" t="s">
        <v>55795</v>
      </c>
    </row>
    <row r="4722" spans="1:2">
      <c r="A4722" s="438" t="s">
        <v>55797</v>
      </c>
      <c r="B4722" s="438" t="s">
        <v>55795</v>
      </c>
    </row>
    <row r="4723" spans="1:2">
      <c r="A4723" s="438" t="s">
        <v>55798</v>
      </c>
      <c r="B4723" s="438" t="s">
        <v>55795</v>
      </c>
    </row>
    <row r="4724" spans="1:2">
      <c r="A4724" s="438" t="s">
        <v>55799</v>
      </c>
      <c r="B4724" s="438" t="s">
        <v>55795</v>
      </c>
    </row>
    <row r="4725" spans="1:2">
      <c r="A4725" s="438" t="s">
        <v>55800</v>
      </c>
      <c r="B4725" s="438" t="s">
        <v>55795</v>
      </c>
    </row>
    <row r="4726" spans="1:2">
      <c r="A4726" s="438" t="s">
        <v>55801</v>
      </c>
      <c r="B4726" s="438" t="s">
        <v>55795</v>
      </c>
    </row>
    <row r="4727" spans="1:2">
      <c r="A4727" s="438" t="s">
        <v>55802</v>
      </c>
      <c r="B4727" s="438" t="s">
        <v>55795</v>
      </c>
    </row>
    <row r="4728" spans="1:2">
      <c r="A4728" s="438" t="s">
        <v>55803</v>
      </c>
      <c r="B4728" s="438" t="s">
        <v>55795</v>
      </c>
    </row>
    <row r="4729" spans="1:2">
      <c r="A4729" s="438" t="s">
        <v>55804</v>
      </c>
      <c r="B4729" s="438" t="s">
        <v>55795</v>
      </c>
    </row>
    <row r="4730" spans="1:2">
      <c r="A4730" s="438" t="s">
        <v>55805</v>
      </c>
      <c r="B4730" s="438" t="s">
        <v>55795</v>
      </c>
    </row>
    <row r="4731" spans="1:2">
      <c r="A4731" s="438" t="s">
        <v>55806</v>
      </c>
      <c r="B4731" s="438" t="s">
        <v>55795</v>
      </c>
    </row>
    <row r="4732" spans="1:2">
      <c r="A4732" s="438" t="s">
        <v>55807</v>
      </c>
      <c r="B4732" s="438" t="s">
        <v>55795</v>
      </c>
    </row>
    <row r="4733" spans="1:2">
      <c r="A4733" s="438" t="s">
        <v>55808</v>
      </c>
      <c r="B4733" s="438" t="s">
        <v>55795</v>
      </c>
    </row>
    <row r="4734" spans="1:2">
      <c r="A4734" s="438" t="s">
        <v>55809</v>
      </c>
      <c r="B4734" s="438" t="s">
        <v>55795</v>
      </c>
    </row>
    <row r="4735" spans="1:2">
      <c r="A4735" s="438" t="s">
        <v>55810</v>
      </c>
      <c r="B4735" s="438" t="s">
        <v>55795</v>
      </c>
    </row>
    <row r="4736" spans="1:2">
      <c r="A4736" s="438" t="s">
        <v>55811</v>
      </c>
      <c r="B4736" s="438" t="s">
        <v>55795</v>
      </c>
    </row>
    <row r="4737" spans="1:2">
      <c r="A4737" s="438" t="s">
        <v>55812</v>
      </c>
      <c r="B4737" s="438" t="s">
        <v>55795</v>
      </c>
    </row>
    <row r="4738" spans="1:2">
      <c r="A4738" s="438" t="s">
        <v>55813</v>
      </c>
      <c r="B4738" s="438" t="s">
        <v>55795</v>
      </c>
    </row>
    <row r="4739" spans="1:2">
      <c r="A4739" s="438" t="s">
        <v>55814</v>
      </c>
      <c r="B4739" s="438" t="s">
        <v>55795</v>
      </c>
    </row>
    <row r="4740" spans="1:2">
      <c r="A4740" s="438" t="s">
        <v>55815</v>
      </c>
      <c r="B4740" s="438" t="s">
        <v>55795</v>
      </c>
    </row>
    <row r="4741" spans="1:2">
      <c r="A4741" s="438" t="s">
        <v>55816</v>
      </c>
      <c r="B4741" s="438" t="s">
        <v>55795</v>
      </c>
    </row>
    <row r="4742" spans="1:2">
      <c r="A4742" s="438" t="s">
        <v>55817</v>
      </c>
      <c r="B4742" s="438" t="s">
        <v>55795</v>
      </c>
    </row>
    <row r="4743" spans="1:2">
      <c r="A4743" s="438" t="s">
        <v>55818</v>
      </c>
      <c r="B4743" s="438" t="s">
        <v>55795</v>
      </c>
    </row>
    <row r="4744" spans="1:2">
      <c r="A4744" s="438" t="s">
        <v>55819</v>
      </c>
      <c r="B4744" s="438" t="s">
        <v>55795</v>
      </c>
    </row>
    <row r="4745" spans="1:2">
      <c r="A4745" s="438" t="s">
        <v>55820</v>
      </c>
      <c r="B4745" s="438" t="s">
        <v>55795</v>
      </c>
    </row>
    <row r="4746" spans="1:2">
      <c r="A4746" s="438" t="s">
        <v>55821</v>
      </c>
      <c r="B4746" s="438" t="s">
        <v>55822</v>
      </c>
    </row>
    <row r="4747" spans="1:2">
      <c r="A4747" s="438" t="s">
        <v>55823</v>
      </c>
      <c r="B4747" s="438" t="s">
        <v>59069</v>
      </c>
    </row>
    <row r="4748" spans="1:2">
      <c r="A4748" s="438" t="s">
        <v>55824</v>
      </c>
      <c r="B4748" s="438" t="s">
        <v>59070</v>
      </c>
    </row>
    <row r="4749" spans="1:2">
      <c r="A4749" s="438" t="s">
        <v>55825</v>
      </c>
      <c r="B4749" s="438" t="s">
        <v>59071</v>
      </c>
    </row>
    <row r="4750" spans="1:2">
      <c r="A4750" s="438" t="s">
        <v>55826</v>
      </c>
      <c r="B4750" s="438" t="s">
        <v>55827</v>
      </c>
    </row>
    <row r="4751" spans="1:2">
      <c r="A4751" s="438" t="s">
        <v>55828</v>
      </c>
      <c r="B4751" s="438" t="s">
        <v>55827</v>
      </c>
    </row>
    <row r="4752" spans="1:2">
      <c r="A4752" s="438" t="s">
        <v>55829</v>
      </c>
      <c r="B4752" s="438" t="s">
        <v>55827</v>
      </c>
    </row>
    <row r="4753" spans="1:2">
      <c r="A4753" s="438" t="s">
        <v>55830</v>
      </c>
      <c r="B4753" s="438" t="s">
        <v>55827</v>
      </c>
    </row>
    <row r="4754" spans="1:2">
      <c r="A4754" s="438" t="s">
        <v>55831</v>
      </c>
      <c r="B4754" s="438" t="s">
        <v>55827</v>
      </c>
    </row>
    <row r="4755" spans="1:2">
      <c r="A4755" s="438" t="s">
        <v>55832</v>
      </c>
      <c r="B4755" s="438" t="s">
        <v>55827</v>
      </c>
    </row>
    <row r="4756" spans="1:2">
      <c r="A4756" s="438" t="s">
        <v>55833</v>
      </c>
      <c r="B4756" s="438" t="s">
        <v>55827</v>
      </c>
    </row>
    <row r="4757" spans="1:2">
      <c r="A4757" s="438" t="s">
        <v>55834</v>
      </c>
      <c r="B4757" s="438" t="s">
        <v>55827</v>
      </c>
    </row>
    <row r="4758" spans="1:2">
      <c r="A4758" s="438" t="s">
        <v>55835</v>
      </c>
      <c r="B4758" s="438" t="s">
        <v>55827</v>
      </c>
    </row>
    <row r="4759" spans="1:2">
      <c r="A4759" s="438" t="s">
        <v>55836</v>
      </c>
      <c r="B4759" s="438" t="s">
        <v>55827</v>
      </c>
    </row>
    <row r="4760" spans="1:2">
      <c r="A4760" s="438" t="s">
        <v>55837</v>
      </c>
      <c r="B4760" s="438" t="s">
        <v>55827</v>
      </c>
    </row>
    <row r="4761" spans="1:2">
      <c r="A4761" s="438" t="s">
        <v>55838</v>
      </c>
      <c r="B4761" s="438" t="s">
        <v>55827</v>
      </c>
    </row>
    <row r="4762" spans="1:2">
      <c r="A4762" s="438" t="s">
        <v>55839</v>
      </c>
      <c r="B4762" s="438" t="s">
        <v>55827</v>
      </c>
    </row>
    <row r="4763" spans="1:2">
      <c r="A4763" s="438" t="s">
        <v>55840</v>
      </c>
      <c r="B4763" s="438" t="s">
        <v>55827</v>
      </c>
    </row>
    <row r="4764" spans="1:2">
      <c r="A4764" s="438" t="s">
        <v>55841</v>
      </c>
      <c r="B4764" s="438" t="s">
        <v>55827</v>
      </c>
    </row>
    <row r="4765" spans="1:2">
      <c r="A4765" s="438" t="s">
        <v>55842</v>
      </c>
      <c r="B4765" s="438" t="s">
        <v>55827</v>
      </c>
    </row>
    <row r="4766" spans="1:2">
      <c r="A4766" s="438" t="s">
        <v>55843</v>
      </c>
      <c r="B4766" s="438" t="s">
        <v>55827</v>
      </c>
    </row>
    <row r="4767" spans="1:2">
      <c r="A4767" s="438" t="s">
        <v>55844</v>
      </c>
      <c r="B4767" s="438" t="s">
        <v>55827</v>
      </c>
    </row>
    <row r="4768" spans="1:2">
      <c r="A4768" s="438" t="s">
        <v>55845</v>
      </c>
      <c r="B4768" s="438" t="s">
        <v>55827</v>
      </c>
    </row>
    <row r="4769" spans="1:2">
      <c r="A4769" s="438" t="s">
        <v>55846</v>
      </c>
      <c r="B4769" s="438" t="s">
        <v>55827</v>
      </c>
    </row>
    <row r="4770" spans="1:2">
      <c r="A4770" s="438" t="s">
        <v>55847</v>
      </c>
      <c r="B4770" s="438" t="s">
        <v>55827</v>
      </c>
    </row>
    <row r="4771" spans="1:2">
      <c r="A4771" s="438" t="s">
        <v>55848</v>
      </c>
      <c r="B4771" s="438" t="s">
        <v>55827</v>
      </c>
    </row>
    <row r="4772" spans="1:2">
      <c r="A4772" s="438" t="s">
        <v>55849</v>
      </c>
      <c r="B4772" s="438" t="s">
        <v>55827</v>
      </c>
    </row>
    <row r="4773" spans="1:2">
      <c r="A4773" s="438" t="s">
        <v>55850</v>
      </c>
      <c r="B4773" s="438" t="s">
        <v>55827</v>
      </c>
    </row>
    <row r="4774" spans="1:2">
      <c r="A4774" s="438" t="s">
        <v>55851</v>
      </c>
      <c r="B4774" s="438" t="s">
        <v>55827</v>
      </c>
    </row>
    <row r="4775" spans="1:2">
      <c r="A4775" s="438" t="s">
        <v>55852</v>
      </c>
      <c r="B4775" s="438" t="s">
        <v>55827</v>
      </c>
    </row>
    <row r="4776" spans="1:2">
      <c r="A4776" s="438" t="s">
        <v>55853</v>
      </c>
      <c r="B4776" s="438" t="s">
        <v>59072</v>
      </c>
    </row>
    <row r="4777" spans="1:2">
      <c r="A4777" s="438" t="s">
        <v>55854</v>
      </c>
      <c r="B4777" s="438" t="s">
        <v>59073</v>
      </c>
    </row>
    <row r="4778" spans="1:2">
      <c r="A4778" s="438" t="s">
        <v>55855</v>
      </c>
      <c r="B4778" s="438" t="s">
        <v>59074</v>
      </c>
    </row>
    <row r="4779" spans="1:2">
      <c r="A4779" s="438" t="s">
        <v>55856</v>
      </c>
      <c r="B4779" s="438" t="s">
        <v>59075</v>
      </c>
    </row>
    <row r="4780" spans="1:2">
      <c r="A4780" s="438" t="s">
        <v>55857</v>
      </c>
      <c r="B4780" s="438" t="s">
        <v>59076</v>
      </c>
    </row>
    <row r="4781" spans="1:2">
      <c r="A4781" s="438" t="s">
        <v>55858</v>
      </c>
      <c r="B4781" s="438" t="s">
        <v>59077</v>
      </c>
    </row>
    <row r="4782" spans="1:2">
      <c r="A4782" s="438" t="s">
        <v>55859</v>
      </c>
      <c r="B4782" s="438" t="s">
        <v>59078</v>
      </c>
    </row>
    <row r="4783" spans="1:2">
      <c r="A4783" s="438" t="s">
        <v>55860</v>
      </c>
      <c r="B4783" s="438" t="s">
        <v>59079</v>
      </c>
    </row>
    <row r="4784" spans="1:2">
      <c r="A4784" s="438" t="s">
        <v>55861</v>
      </c>
      <c r="B4784" s="438" t="s">
        <v>59080</v>
      </c>
    </row>
    <row r="4785" spans="1:2">
      <c r="A4785" s="438" t="s">
        <v>55862</v>
      </c>
      <c r="B4785" s="438" t="s">
        <v>59081</v>
      </c>
    </row>
    <row r="4786" spans="1:2">
      <c r="A4786" s="438" t="s">
        <v>55863</v>
      </c>
      <c r="B4786" s="438" t="s">
        <v>59082</v>
      </c>
    </row>
    <row r="4787" spans="1:2">
      <c r="A4787" s="438" t="s">
        <v>55864</v>
      </c>
      <c r="B4787" s="438" t="s">
        <v>59083</v>
      </c>
    </row>
    <row r="4788" spans="1:2">
      <c r="A4788" s="438" t="s">
        <v>55865</v>
      </c>
      <c r="B4788" s="438" t="s">
        <v>59084</v>
      </c>
    </row>
    <row r="4789" spans="1:2">
      <c r="A4789" s="438" t="s">
        <v>55866</v>
      </c>
      <c r="B4789" s="438" t="s">
        <v>59085</v>
      </c>
    </row>
    <row r="4790" spans="1:2">
      <c r="A4790" s="438" t="s">
        <v>55867</v>
      </c>
      <c r="B4790" s="438" t="s">
        <v>59086</v>
      </c>
    </row>
    <row r="4791" spans="1:2">
      <c r="A4791" s="438" t="s">
        <v>55868</v>
      </c>
      <c r="B4791" s="438" t="s">
        <v>59087</v>
      </c>
    </row>
    <row r="4792" spans="1:2">
      <c r="A4792" s="438" t="s">
        <v>55869</v>
      </c>
      <c r="B4792" s="438" t="s">
        <v>59088</v>
      </c>
    </row>
    <row r="4793" spans="1:2">
      <c r="A4793" s="438" t="s">
        <v>55870</v>
      </c>
      <c r="B4793" s="438" t="s">
        <v>59089</v>
      </c>
    </row>
    <row r="4794" spans="1:2">
      <c r="A4794" s="438" t="s">
        <v>55871</v>
      </c>
      <c r="B4794" s="438" t="s">
        <v>59090</v>
      </c>
    </row>
    <row r="4795" spans="1:2">
      <c r="A4795" s="438" t="s">
        <v>55872</v>
      </c>
      <c r="B4795" s="438" t="s">
        <v>59091</v>
      </c>
    </row>
    <row r="4796" spans="1:2">
      <c r="A4796" s="438" t="s">
        <v>55873</v>
      </c>
      <c r="B4796" s="438" t="s">
        <v>59092</v>
      </c>
    </row>
    <row r="4797" spans="1:2">
      <c r="A4797" s="438" t="s">
        <v>55874</v>
      </c>
      <c r="B4797" s="438" t="s">
        <v>59093</v>
      </c>
    </row>
    <row r="4798" spans="1:2">
      <c r="A4798" s="438" t="s">
        <v>55875</v>
      </c>
      <c r="B4798" s="438" t="s">
        <v>59094</v>
      </c>
    </row>
    <row r="4799" spans="1:2">
      <c r="A4799" s="438" t="s">
        <v>55876</v>
      </c>
      <c r="B4799" s="438" t="s">
        <v>59095</v>
      </c>
    </row>
    <row r="4800" spans="1:2">
      <c r="A4800" s="438" t="s">
        <v>55877</v>
      </c>
      <c r="B4800" s="438" t="s">
        <v>59096</v>
      </c>
    </row>
    <row r="4801" spans="1:2">
      <c r="A4801" s="438" t="s">
        <v>55878</v>
      </c>
      <c r="B4801" s="438" t="s">
        <v>59097</v>
      </c>
    </row>
    <row r="4802" spans="1:2">
      <c r="A4802" s="438" t="s">
        <v>55879</v>
      </c>
      <c r="B4802" s="438" t="s">
        <v>55880</v>
      </c>
    </row>
    <row r="4803" spans="1:2">
      <c r="A4803" s="438" t="s">
        <v>59880</v>
      </c>
      <c r="B4803" s="438" t="s">
        <v>59881</v>
      </c>
    </row>
    <row r="4804" spans="1:2">
      <c r="A4804" s="438" t="s">
        <v>55881</v>
      </c>
      <c r="B4804" s="438" t="s">
        <v>55882</v>
      </c>
    </row>
    <row r="4805" spans="1:2">
      <c r="A4805" s="438" t="s">
        <v>55883</v>
      </c>
      <c r="B4805" s="438" t="s">
        <v>55884</v>
      </c>
    </row>
    <row r="4806" spans="1:2">
      <c r="A4806" s="438" t="s">
        <v>55885</v>
      </c>
      <c r="B4806" s="438" t="s">
        <v>55884</v>
      </c>
    </row>
    <row r="4807" spans="1:2">
      <c r="A4807" s="438" t="s">
        <v>55886</v>
      </c>
      <c r="B4807" s="438" t="s">
        <v>55884</v>
      </c>
    </row>
    <row r="4808" spans="1:2">
      <c r="A4808" s="438" t="s">
        <v>55887</v>
      </c>
      <c r="B4808" s="438" t="s">
        <v>55884</v>
      </c>
    </row>
    <row r="4809" spans="1:2">
      <c r="A4809" s="438" t="s">
        <v>55888</v>
      </c>
      <c r="B4809" s="438" t="s">
        <v>55884</v>
      </c>
    </row>
    <row r="4810" spans="1:2">
      <c r="A4810" s="438" t="s">
        <v>55889</v>
      </c>
      <c r="B4810" s="438" t="s">
        <v>55884</v>
      </c>
    </row>
    <row r="4811" spans="1:2">
      <c r="A4811" s="438" t="s">
        <v>55890</v>
      </c>
      <c r="B4811" s="438" t="s">
        <v>55884</v>
      </c>
    </row>
    <row r="4812" spans="1:2">
      <c r="A4812" s="438" t="s">
        <v>55891</v>
      </c>
      <c r="B4812" s="438" t="s">
        <v>55884</v>
      </c>
    </row>
    <row r="4813" spans="1:2">
      <c r="A4813" s="438" t="s">
        <v>55892</v>
      </c>
      <c r="B4813" s="438" t="s">
        <v>55884</v>
      </c>
    </row>
    <row r="4814" spans="1:2">
      <c r="A4814" s="438" t="s">
        <v>55893</v>
      </c>
      <c r="B4814" s="438" t="s">
        <v>55884</v>
      </c>
    </row>
    <row r="4815" spans="1:2">
      <c r="A4815" s="438" t="s">
        <v>55894</v>
      </c>
      <c r="B4815" s="438" t="s">
        <v>55884</v>
      </c>
    </row>
    <row r="4816" spans="1:2">
      <c r="A4816" s="438" t="s">
        <v>55895</v>
      </c>
      <c r="B4816" s="438" t="s">
        <v>55884</v>
      </c>
    </row>
    <row r="4817" spans="1:2">
      <c r="A4817" s="438" t="s">
        <v>55896</v>
      </c>
      <c r="B4817" s="438" t="s">
        <v>55884</v>
      </c>
    </row>
    <row r="4818" spans="1:2">
      <c r="A4818" s="438" t="s">
        <v>55897</v>
      </c>
      <c r="B4818" s="438" t="s">
        <v>55884</v>
      </c>
    </row>
    <row r="4819" spans="1:2">
      <c r="A4819" s="438" t="s">
        <v>55898</v>
      </c>
      <c r="B4819" s="438" t="s">
        <v>55884</v>
      </c>
    </row>
    <row r="4820" spans="1:2">
      <c r="A4820" s="438" t="s">
        <v>55899</v>
      </c>
      <c r="B4820" s="438" t="s">
        <v>55884</v>
      </c>
    </row>
    <row r="4821" spans="1:2">
      <c r="A4821" s="438" t="s">
        <v>55900</v>
      </c>
      <c r="B4821" s="438" t="s">
        <v>55884</v>
      </c>
    </row>
    <row r="4822" spans="1:2">
      <c r="A4822" s="438" t="s">
        <v>55901</v>
      </c>
      <c r="B4822" s="438" t="s">
        <v>55884</v>
      </c>
    </row>
    <row r="4823" spans="1:2">
      <c r="A4823" s="438" t="s">
        <v>55902</v>
      </c>
      <c r="B4823" s="438" t="s">
        <v>55884</v>
      </c>
    </row>
    <row r="4824" spans="1:2">
      <c r="A4824" s="438" t="s">
        <v>55903</v>
      </c>
      <c r="B4824" s="438" t="s">
        <v>55884</v>
      </c>
    </row>
    <row r="4825" spans="1:2">
      <c r="A4825" s="438" t="s">
        <v>55904</v>
      </c>
      <c r="B4825" s="438" t="s">
        <v>55884</v>
      </c>
    </row>
    <row r="4826" spans="1:2">
      <c r="A4826" s="438" t="s">
        <v>55905</v>
      </c>
      <c r="B4826" s="438" t="s">
        <v>55884</v>
      </c>
    </row>
    <row r="4827" spans="1:2">
      <c r="A4827" s="438" t="s">
        <v>55906</v>
      </c>
      <c r="B4827" s="438" t="s">
        <v>55884</v>
      </c>
    </row>
    <row r="4828" spans="1:2">
      <c r="A4828" s="438" t="s">
        <v>55907</v>
      </c>
      <c r="B4828" s="438" t="s">
        <v>55884</v>
      </c>
    </row>
    <row r="4829" spans="1:2">
      <c r="A4829" s="438" t="s">
        <v>55908</v>
      </c>
      <c r="B4829" s="438" t="s">
        <v>55884</v>
      </c>
    </row>
    <row r="4830" spans="1:2">
      <c r="A4830" s="438" t="s">
        <v>55909</v>
      </c>
      <c r="B4830" s="438" t="s">
        <v>55884</v>
      </c>
    </row>
    <row r="4831" spans="1:2">
      <c r="A4831" s="438" t="s">
        <v>55910</v>
      </c>
      <c r="B4831" s="438" t="s">
        <v>55911</v>
      </c>
    </row>
    <row r="4832" spans="1:2">
      <c r="A4832" s="438" t="s">
        <v>55912</v>
      </c>
      <c r="B4832" s="438" t="s">
        <v>59098</v>
      </c>
    </row>
    <row r="4833" spans="1:2">
      <c r="A4833" s="438" t="s">
        <v>55913</v>
      </c>
      <c r="B4833" s="438" t="s">
        <v>59099</v>
      </c>
    </row>
    <row r="4834" spans="1:2">
      <c r="A4834" s="438" t="s">
        <v>55914</v>
      </c>
      <c r="B4834" s="438" t="s">
        <v>59100</v>
      </c>
    </row>
    <row r="4835" spans="1:2">
      <c r="A4835" s="438" t="s">
        <v>55915</v>
      </c>
      <c r="B4835" s="438" t="s">
        <v>55916</v>
      </c>
    </row>
    <row r="4836" spans="1:2">
      <c r="A4836" s="438" t="s">
        <v>55917</v>
      </c>
      <c r="B4836" s="438" t="s">
        <v>55916</v>
      </c>
    </row>
    <row r="4837" spans="1:2">
      <c r="A4837" s="438" t="s">
        <v>55918</v>
      </c>
      <c r="B4837" s="438" t="s">
        <v>55916</v>
      </c>
    </row>
    <row r="4838" spans="1:2">
      <c r="A4838" s="438" t="s">
        <v>55919</v>
      </c>
      <c r="B4838" s="438" t="s">
        <v>55916</v>
      </c>
    </row>
    <row r="4839" spans="1:2">
      <c r="A4839" s="438" t="s">
        <v>55920</v>
      </c>
      <c r="B4839" s="438" t="s">
        <v>55916</v>
      </c>
    </row>
    <row r="4840" spans="1:2">
      <c r="A4840" s="438" t="s">
        <v>55921</v>
      </c>
      <c r="B4840" s="438" t="s">
        <v>55916</v>
      </c>
    </row>
    <row r="4841" spans="1:2">
      <c r="A4841" s="438" t="s">
        <v>55922</v>
      </c>
      <c r="B4841" s="438" t="s">
        <v>55916</v>
      </c>
    </row>
    <row r="4842" spans="1:2">
      <c r="A4842" s="438" t="s">
        <v>55923</v>
      </c>
      <c r="B4842" s="438" t="s">
        <v>55916</v>
      </c>
    </row>
    <row r="4843" spans="1:2">
      <c r="A4843" s="438" t="s">
        <v>55924</v>
      </c>
      <c r="B4843" s="438" t="s">
        <v>55916</v>
      </c>
    </row>
    <row r="4844" spans="1:2">
      <c r="A4844" s="438" t="s">
        <v>55925</v>
      </c>
      <c r="B4844" s="438" t="s">
        <v>55916</v>
      </c>
    </row>
    <row r="4845" spans="1:2">
      <c r="A4845" s="438" t="s">
        <v>55926</v>
      </c>
      <c r="B4845" s="438" t="s">
        <v>55916</v>
      </c>
    </row>
    <row r="4846" spans="1:2">
      <c r="A4846" s="438" t="s">
        <v>55927</v>
      </c>
      <c r="B4846" s="438" t="s">
        <v>55916</v>
      </c>
    </row>
    <row r="4847" spans="1:2">
      <c r="A4847" s="438" t="s">
        <v>55928</v>
      </c>
      <c r="B4847" s="438" t="s">
        <v>55916</v>
      </c>
    </row>
    <row r="4848" spans="1:2">
      <c r="A4848" s="438" t="s">
        <v>55929</v>
      </c>
      <c r="B4848" s="438" t="s">
        <v>55916</v>
      </c>
    </row>
    <row r="4849" spans="1:2">
      <c r="A4849" s="438" t="s">
        <v>55930</v>
      </c>
      <c r="B4849" s="438" t="s">
        <v>55916</v>
      </c>
    </row>
    <row r="4850" spans="1:2">
      <c r="A4850" s="438" t="s">
        <v>55931</v>
      </c>
      <c r="B4850" s="438" t="s">
        <v>55916</v>
      </c>
    </row>
    <row r="4851" spans="1:2">
      <c r="A4851" s="438" t="s">
        <v>55932</v>
      </c>
      <c r="B4851" s="438" t="s">
        <v>55916</v>
      </c>
    </row>
    <row r="4852" spans="1:2">
      <c r="A4852" s="438" t="s">
        <v>55933</v>
      </c>
      <c r="B4852" s="438" t="s">
        <v>55916</v>
      </c>
    </row>
    <row r="4853" spans="1:2">
      <c r="A4853" s="438" t="s">
        <v>55934</v>
      </c>
      <c r="B4853" s="438" t="s">
        <v>55916</v>
      </c>
    </row>
    <row r="4854" spans="1:2">
      <c r="A4854" s="438" t="s">
        <v>55935</v>
      </c>
      <c r="B4854" s="438" t="s">
        <v>55916</v>
      </c>
    </row>
    <row r="4855" spans="1:2">
      <c r="A4855" s="438" t="s">
        <v>55936</v>
      </c>
      <c r="B4855" s="438" t="s">
        <v>55916</v>
      </c>
    </row>
    <row r="4856" spans="1:2">
      <c r="A4856" s="438" t="s">
        <v>55937</v>
      </c>
      <c r="B4856" s="438" t="s">
        <v>55916</v>
      </c>
    </row>
    <row r="4857" spans="1:2">
      <c r="A4857" s="438" t="s">
        <v>55938</v>
      </c>
      <c r="B4857" s="438" t="s">
        <v>55916</v>
      </c>
    </row>
    <row r="4858" spans="1:2">
      <c r="A4858" s="438" t="s">
        <v>55939</v>
      </c>
      <c r="B4858" s="438" t="s">
        <v>55916</v>
      </c>
    </row>
    <row r="4859" spans="1:2">
      <c r="A4859" s="438" t="s">
        <v>55940</v>
      </c>
      <c r="B4859" s="438" t="s">
        <v>55916</v>
      </c>
    </row>
    <row r="4860" spans="1:2">
      <c r="A4860" s="438" t="s">
        <v>55941</v>
      </c>
      <c r="B4860" s="438" t="s">
        <v>55916</v>
      </c>
    </row>
    <row r="4861" spans="1:2">
      <c r="A4861" s="438" t="s">
        <v>55942</v>
      </c>
      <c r="B4861" s="438" t="s">
        <v>59101</v>
      </c>
    </row>
    <row r="4862" spans="1:2">
      <c r="A4862" s="438" t="s">
        <v>55943</v>
      </c>
      <c r="B4862" s="438" t="s">
        <v>59102</v>
      </c>
    </row>
    <row r="4863" spans="1:2">
      <c r="A4863" s="438" t="s">
        <v>55944</v>
      </c>
      <c r="B4863" s="438" t="s">
        <v>59103</v>
      </c>
    </row>
    <row r="4864" spans="1:2">
      <c r="A4864" s="438" t="s">
        <v>55945</v>
      </c>
      <c r="B4864" s="438" t="s">
        <v>59104</v>
      </c>
    </row>
    <row r="4865" spans="1:2">
      <c r="A4865" s="438" t="s">
        <v>55946</v>
      </c>
      <c r="B4865" s="438" t="s">
        <v>59105</v>
      </c>
    </row>
    <row r="4866" spans="1:2">
      <c r="A4866" s="438" t="s">
        <v>55947</v>
      </c>
      <c r="B4866" s="438" t="s">
        <v>59106</v>
      </c>
    </row>
    <row r="4867" spans="1:2">
      <c r="A4867" s="438" t="s">
        <v>55948</v>
      </c>
      <c r="B4867" s="438" t="s">
        <v>59107</v>
      </c>
    </row>
    <row r="4868" spans="1:2">
      <c r="A4868" s="438" t="s">
        <v>55949</v>
      </c>
      <c r="B4868" s="438" t="s">
        <v>59108</v>
      </c>
    </row>
    <row r="4869" spans="1:2">
      <c r="A4869" s="438" t="s">
        <v>55950</v>
      </c>
      <c r="B4869" s="438" t="s">
        <v>59109</v>
      </c>
    </row>
    <row r="4870" spans="1:2">
      <c r="A4870" s="438" t="s">
        <v>55951</v>
      </c>
      <c r="B4870" s="438" t="s">
        <v>59110</v>
      </c>
    </row>
    <row r="4871" spans="1:2">
      <c r="A4871" s="438" t="s">
        <v>55952</v>
      </c>
      <c r="B4871" s="438" t="s">
        <v>59111</v>
      </c>
    </row>
    <row r="4872" spans="1:2">
      <c r="A4872" s="438" t="s">
        <v>55953</v>
      </c>
      <c r="B4872" s="438" t="s">
        <v>59112</v>
      </c>
    </row>
    <row r="4873" spans="1:2">
      <c r="A4873" s="438" t="s">
        <v>55954</v>
      </c>
      <c r="B4873" s="438" t="s">
        <v>59113</v>
      </c>
    </row>
    <row r="4874" spans="1:2">
      <c r="A4874" s="438" t="s">
        <v>55955</v>
      </c>
      <c r="B4874" s="438" t="s">
        <v>59114</v>
      </c>
    </row>
    <row r="4875" spans="1:2">
      <c r="A4875" s="438" t="s">
        <v>55956</v>
      </c>
      <c r="B4875" s="438" t="s">
        <v>59115</v>
      </c>
    </row>
    <row r="4876" spans="1:2">
      <c r="A4876" s="438" t="s">
        <v>55957</v>
      </c>
      <c r="B4876" s="438" t="s">
        <v>59116</v>
      </c>
    </row>
    <row r="4877" spans="1:2">
      <c r="A4877" s="438" t="s">
        <v>55958</v>
      </c>
      <c r="B4877" s="438" t="s">
        <v>59117</v>
      </c>
    </row>
    <row r="4878" spans="1:2">
      <c r="A4878" s="438" t="s">
        <v>55959</v>
      </c>
      <c r="B4878" s="438" t="s">
        <v>59118</v>
      </c>
    </row>
    <row r="4879" spans="1:2">
      <c r="A4879" s="438" t="s">
        <v>55960</v>
      </c>
      <c r="B4879" s="438" t="s">
        <v>59119</v>
      </c>
    </row>
    <row r="4880" spans="1:2">
      <c r="A4880" s="438" t="s">
        <v>55961</v>
      </c>
      <c r="B4880" s="438" t="s">
        <v>59120</v>
      </c>
    </row>
    <row r="4881" spans="1:2">
      <c r="A4881" s="438" t="s">
        <v>55962</v>
      </c>
      <c r="B4881" s="438" t="s">
        <v>59121</v>
      </c>
    </row>
    <row r="4882" spans="1:2">
      <c r="A4882" s="438" t="s">
        <v>55963</v>
      </c>
      <c r="B4882" s="438" t="s">
        <v>59122</v>
      </c>
    </row>
    <row r="4883" spans="1:2">
      <c r="A4883" s="438" t="s">
        <v>55964</v>
      </c>
      <c r="B4883" s="438" t="s">
        <v>59123</v>
      </c>
    </row>
    <row r="4884" spans="1:2">
      <c r="A4884" s="438" t="s">
        <v>55965</v>
      </c>
      <c r="B4884" s="438" t="s">
        <v>59124</v>
      </c>
    </row>
    <row r="4885" spans="1:2">
      <c r="A4885" s="438" t="s">
        <v>55966</v>
      </c>
      <c r="B4885" s="438" t="s">
        <v>59125</v>
      </c>
    </row>
    <row r="4886" spans="1:2">
      <c r="A4886" s="438" t="s">
        <v>55967</v>
      </c>
      <c r="B4886" s="438" t="s">
        <v>59126</v>
      </c>
    </row>
    <row r="4887" spans="1:2">
      <c r="A4887" s="438" t="s">
        <v>55968</v>
      </c>
      <c r="B4887" s="438" t="s">
        <v>55969</v>
      </c>
    </row>
    <row r="4888" spans="1:2">
      <c r="A4888" s="438" t="s">
        <v>59882</v>
      </c>
      <c r="B4888" s="438" t="s">
        <v>59883</v>
      </c>
    </row>
    <row r="4889" spans="1:2">
      <c r="A4889" s="438" t="s">
        <v>55970</v>
      </c>
      <c r="B4889" s="438" t="s">
        <v>55971</v>
      </c>
    </row>
    <row r="4890" spans="1:2">
      <c r="A4890" s="438" t="s">
        <v>55972</v>
      </c>
      <c r="B4890" s="438" t="s">
        <v>55973</v>
      </c>
    </row>
    <row r="4891" spans="1:2">
      <c r="A4891" s="438" t="s">
        <v>55974</v>
      </c>
      <c r="B4891" s="438" t="s">
        <v>55973</v>
      </c>
    </row>
    <row r="4892" spans="1:2">
      <c r="A4892" s="438" t="s">
        <v>55975</v>
      </c>
      <c r="B4892" s="438" t="s">
        <v>55973</v>
      </c>
    </row>
    <row r="4893" spans="1:2">
      <c r="A4893" s="438" t="s">
        <v>55976</v>
      </c>
      <c r="B4893" s="438" t="s">
        <v>55973</v>
      </c>
    </row>
    <row r="4894" spans="1:2">
      <c r="A4894" s="438" t="s">
        <v>55977</v>
      </c>
      <c r="B4894" s="438" t="s">
        <v>55973</v>
      </c>
    </row>
    <row r="4895" spans="1:2">
      <c r="A4895" s="438" t="s">
        <v>55978</v>
      </c>
      <c r="B4895" s="438" t="s">
        <v>55973</v>
      </c>
    </row>
    <row r="4896" spans="1:2">
      <c r="A4896" s="438" t="s">
        <v>55979</v>
      </c>
      <c r="B4896" s="438" t="s">
        <v>55973</v>
      </c>
    </row>
    <row r="4897" spans="1:2">
      <c r="A4897" s="438" t="s">
        <v>55980</v>
      </c>
      <c r="B4897" s="438" t="s">
        <v>55973</v>
      </c>
    </row>
    <row r="4898" spans="1:2">
      <c r="A4898" s="438" t="s">
        <v>55981</v>
      </c>
      <c r="B4898" s="438" t="s">
        <v>55973</v>
      </c>
    </row>
    <row r="4899" spans="1:2">
      <c r="A4899" s="438" t="s">
        <v>55982</v>
      </c>
      <c r="B4899" s="438" t="s">
        <v>55973</v>
      </c>
    </row>
    <row r="4900" spans="1:2">
      <c r="A4900" s="438" t="s">
        <v>55983</v>
      </c>
      <c r="B4900" s="438" t="s">
        <v>55973</v>
      </c>
    </row>
    <row r="4901" spans="1:2">
      <c r="A4901" s="438" t="s">
        <v>55984</v>
      </c>
      <c r="B4901" s="438" t="s">
        <v>55973</v>
      </c>
    </row>
    <row r="4902" spans="1:2">
      <c r="A4902" s="438" t="s">
        <v>55985</v>
      </c>
      <c r="B4902" s="438" t="s">
        <v>55973</v>
      </c>
    </row>
    <row r="4903" spans="1:2">
      <c r="A4903" s="438" t="s">
        <v>55986</v>
      </c>
      <c r="B4903" s="438" t="s">
        <v>55973</v>
      </c>
    </row>
    <row r="4904" spans="1:2">
      <c r="A4904" s="438" t="s">
        <v>55987</v>
      </c>
      <c r="B4904" s="438" t="s">
        <v>55973</v>
      </c>
    </row>
    <row r="4905" spans="1:2">
      <c r="A4905" s="438" t="s">
        <v>55988</v>
      </c>
      <c r="B4905" s="438" t="s">
        <v>55973</v>
      </c>
    </row>
    <row r="4906" spans="1:2">
      <c r="A4906" s="438" t="s">
        <v>55989</v>
      </c>
      <c r="B4906" s="438" t="s">
        <v>55973</v>
      </c>
    </row>
    <row r="4907" spans="1:2">
      <c r="A4907" s="438" t="s">
        <v>55990</v>
      </c>
      <c r="B4907" s="438" t="s">
        <v>55973</v>
      </c>
    </row>
    <row r="4908" spans="1:2">
      <c r="A4908" s="438" t="s">
        <v>55991</v>
      </c>
      <c r="B4908" s="438" t="s">
        <v>55973</v>
      </c>
    </row>
    <row r="4909" spans="1:2">
      <c r="A4909" s="438" t="s">
        <v>55992</v>
      </c>
      <c r="B4909" s="438" t="s">
        <v>55973</v>
      </c>
    </row>
    <row r="4910" spans="1:2">
      <c r="A4910" s="438" t="s">
        <v>55993</v>
      </c>
      <c r="B4910" s="438" t="s">
        <v>55973</v>
      </c>
    </row>
    <row r="4911" spans="1:2">
      <c r="A4911" s="438" t="s">
        <v>55994</v>
      </c>
      <c r="B4911" s="438" t="s">
        <v>55973</v>
      </c>
    </row>
    <row r="4912" spans="1:2">
      <c r="A4912" s="438" t="s">
        <v>55995</v>
      </c>
      <c r="B4912" s="438" t="s">
        <v>55973</v>
      </c>
    </row>
    <row r="4913" spans="1:2">
      <c r="A4913" s="438" t="s">
        <v>55996</v>
      </c>
      <c r="B4913" s="438" t="s">
        <v>55973</v>
      </c>
    </row>
    <row r="4914" spans="1:2">
      <c r="A4914" s="438" t="s">
        <v>55997</v>
      </c>
      <c r="B4914" s="438" t="s">
        <v>55973</v>
      </c>
    </row>
    <row r="4915" spans="1:2">
      <c r="A4915" s="438" t="s">
        <v>55998</v>
      </c>
      <c r="B4915" s="438" t="s">
        <v>55973</v>
      </c>
    </row>
    <row r="4916" spans="1:2">
      <c r="A4916" s="438" t="s">
        <v>55999</v>
      </c>
      <c r="B4916" s="438" t="s">
        <v>56000</v>
      </c>
    </row>
    <row r="4917" spans="1:2">
      <c r="A4917" s="438" t="s">
        <v>56001</v>
      </c>
      <c r="B4917" s="438" t="s">
        <v>59127</v>
      </c>
    </row>
    <row r="4918" spans="1:2">
      <c r="A4918" s="438" t="s">
        <v>56002</v>
      </c>
      <c r="B4918" s="438" t="s">
        <v>59128</v>
      </c>
    </row>
    <row r="4919" spans="1:2">
      <c r="A4919" s="438" t="s">
        <v>56003</v>
      </c>
      <c r="B4919" s="438" t="s">
        <v>59129</v>
      </c>
    </row>
    <row r="4920" spans="1:2">
      <c r="A4920" s="438" t="s">
        <v>56004</v>
      </c>
      <c r="B4920" s="438" t="s">
        <v>56005</v>
      </c>
    </row>
    <row r="4921" spans="1:2">
      <c r="A4921" s="438" t="s">
        <v>56006</v>
      </c>
      <c r="B4921" s="438" t="s">
        <v>56005</v>
      </c>
    </row>
    <row r="4922" spans="1:2">
      <c r="A4922" s="438" t="s">
        <v>56007</v>
      </c>
      <c r="B4922" s="438" t="s">
        <v>56005</v>
      </c>
    </row>
    <row r="4923" spans="1:2">
      <c r="A4923" s="438" t="s">
        <v>56008</v>
      </c>
      <c r="B4923" s="438" t="s">
        <v>56005</v>
      </c>
    </row>
    <row r="4924" spans="1:2">
      <c r="A4924" s="438" t="s">
        <v>56009</v>
      </c>
      <c r="B4924" s="438" t="s">
        <v>56005</v>
      </c>
    </row>
    <row r="4925" spans="1:2">
      <c r="A4925" s="438" t="s">
        <v>56010</v>
      </c>
      <c r="B4925" s="438" t="s">
        <v>56005</v>
      </c>
    </row>
    <row r="4926" spans="1:2">
      <c r="A4926" s="438" t="s">
        <v>56011</v>
      </c>
      <c r="B4926" s="438" t="s">
        <v>56005</v>
      </c>
    </row>
    <row r="4927" spans="1:2">
      <c r="A4927" s="438" t="s">
        <v>56012</v>
      </c>
      <c r="B4927" s="438" t="s">
        <v>56005</v>
      </c>
    </row>
    <row r="4928" spans="1:2">
      <c r="A4928" s="438" t="s">
        <v>56013</v>
      </c>
      <c r="B4928" s="438" t="s">
        <v>56005</v>
      </c>
    </row>
    <row r="4929" spans="1:2">
      <c r="A4929" s="438" t="s">
        <v>56014</v>
      </c>
      <c r="B4929" s="438" t="s">
        <v>56005</v>
      </c>
    </row>
    <row r="4930" spans="1:2">
      <c r="A4930" s="438" t="s">
        <v>56015</v>
      </c>
      <c r="B4930" s="438" t="s">
        <v>56005</v>
      </c>
    </row>
    <row r="4931" spans="1:2">
      <c r="A4931" s="438" t="s">
        <v>56016</v>
      </c>
      <c r="B4931" s="438" t="s">
        <v>56005</v>
      </c>
    </row>
    <row r="4932" spans="1:2">
      <c r="A4932" s="438" t="s">
        <v>56017</v>
      </c>
      <c r="B4932" s="438" t="s">
        <v>56005</v>
      </c>
    </row>
    <row r="4933" spans="1:2">
      <c r="A4933" s="438" t="s">
        <v>56018</v>
      </c>
      <c r="B4933" s="438" t="s">
        <v>56005</v>
      </c>
    </row>
    <row r="4934" spans="1:2">
      <c r="A4934" s="438" t="s">
        <v>56019</v>
      </c>
      <c r="B4934" s="438" t="s">
        <v>56005</v>
      </c>
    </row>
    <row r="4935" spans="1:2">
      <c r="A4935" s="438" t="s">
        <v>56020</v>
      </c>
      <c r="B4935" s="438" t="s">
        <v>56005</v>
      </c>
    </row>
    <row r="4936" spans="1:2">
      <c r="A4936" s="438" t="s">
        <v>56021</v>
      </c>
      <c r="B4936" s="438" t="s">
        <v>56005</v>
      </c>
    </row>
    <row r="4937" spans="1:2">
      <c r="A4937" s="438" t="s">
        <v>56022</v>
      </c>
      <c r="B4937" s="438" t="s">
        <v>56005</v>
      </c>
    </row>
    <row r="4938" spans="1:2">
      <c r="A4938" s="438" t="s">
        <v>56023</v>
      </c>
      <c r="B4938" s="438" t="s">
        <v>56005</v>
      </c>
    </row>
    <row r="4939" spans="1:2">
      <c r="A4939" s="438" t="s">
        <v>56024</v>
      </c>
      <c r="B4939" s="438" t="s">
        <v>56005</v>
      </c>
    </row>
    <row r="4940" spans="1:2">
      <c r="A4940" s="438" t="s">
        <v>56025</v>
      </c>
      <c r="B4940" s="438" t="s">
        <v>56005</v>
      </c>
    </row>
    <row r="4941" spans="1:2">
      <c r="A4941" s="438" t="s">
        <v>56026</v>
      </c>
      <c r="B4941" s="438" t="s">
        <v>56005</v>
      </c>
    </row>
    <row r="4942" spans="1:2">
      <c r="A4942" s="438" t="s">
        <v>56027</v>
      </c>
      <c r="B4942" s="438" t="s">
        <v>56005</v>
      </c>
    </row>
    <row r="4943" spans="1:2">
      <c r="A4943" s="438" t="s">
        <v>56028</v>
      </c>
      <c r="B4943" s="438" t="s">
        <v>56005</v>
      </c>
    </row>
    <row r="4944" spans="1:2">
      <c r="A4944" s="438" t="s">
        <v>56029</v>
      </c>
      <c r="B4944" s="438" t="s">
        <v>56005</v>
      </c>
    </row>
    <row r="4945" spans="1:2">
      <c r="A4945" s="438" t="s">
        <v>56030</v>
      </c>
      <c r="B4945" s="438" t="s">
        <v>56005</v>
      </c>
    </row>
    <row r="4946" spans="1:2">
      <c r="A4946" s="438" t="s">
        <v>56031</v>
      </c>
      <c r="B4946" s="438" t="s">
        <v>59130</v>
      </c>
    </row>
    <row r="4947" spans="1:2">
      <c r="A4947" s="438" t="s">
        <v>56032</v>
      </c>
      <c r="B4947" s="438" t="s">
        <v>59131</v>
      </c>
    </row>
    <row r="4948" spans="1:2">
      <c r="A4948" s="438" t="s">
        <v>56033</v>
      </c>
      <c r="B4948" s="438" t="s">
        <v>59132</v>
      </c>
    </row>
    <row r="4949" spans="1:2">
      <c r="A4949" s="438" t="s">
        <v>56034</v>
      </c>
      <c r="B4949" s="438" t="s">
        <v>59133</v>
      </c>
    </row>
    <row r="4950" spans="1:2">
      <c r="A4950" s="438" t="s">
        <v>56035</v>
      </c>
      <c r="B4950" s="438" t="s">
        <v>59134</v>
      </c>
    </row>
    <row r="4951" spans="1:2">
      <c r="A4951" s="438" t="s">
        <v>56036</v>
      </c>
      <c r="B4951" s="438" t="s">
        <v>59135</v>
      </c>
    </row>
    <row r="4952" spans="1:2">
      <c r="A4952" s="438" t="s">
        <v>56037</v>
      </c>
      <c r="B4952" s="438" t="s">
        <v>59136</v>
      </c>
    </row>
    <row r="4953" spans="1:2">
      <c r="A4953" s="438" t="s">
        <v>56038</v>
      </c>
      <c r="B4953" s="438" t="s">
        <v>59137</v>
      </c>
    </row>
    <row r="4954" spans="1:2">
      <c r="A4954" s="438" t="s">
        <v>56039</v>
      </c>
      <c r="B4954" s="438" t="s">
        <v>59138</v>
      </c>
    </row>
    <row r="4955" spans="1:2">
      <c r="A4955" s="438" t="s">
        <v>56040</v>
      </c>
      <c r="B4955" s="438" t="s">
        <v>59139</v>
      </c>
    </row>
    <row r="4956" spans="1:2">
      <c r="A4956" s="438" t="s">
        <v>56041</v>
      </c>
      <c r="B4956" s="438" t="s">
        <v>59140</v>
      </c>
    </row>
    <row r="4957" spans="1:2">
      <c r="A4957" s="438" t="s">
        <v>56042</v>
      </c>
      <c r="B4957" s="438" t="s">
        <v>59141</v>
      </c>
    </row>
    <row r="4958" spans="1:2">
      <c r="A4958" s="438" t="s">
        <v>56043</v>
      </c>
      <c r="B4958" s="438" t="s">
        <v>59142</v>
      </c>
    </row>
    <row r="4959" spans="1:2">
      <c r="A4959" s="438" t="s">
        <v>56044</v>
      </c>
      <c r="B4959" s="438" t="s">
        <v>59143</v>
      </c>
    </row>
    <row r="4960" spans="1:2">
      <c r="A4960" s="438" t="s">
        <v>56045</v>
      </c>
      <c r="B4960" s="438" t="s">
        <v>59144</v>
      </c>
    </row>
    <row r="4961" spans="1:2">
      <c r="A4961" s="438" t="s">
        <v>56046</v>
      </c>
      <c r="B4961" s="438" t="s">
        <v>59145</v>
      </c>
    </row>
    <row r="4962" spans="1:2">
      <c r="A4962" s="438" t="s">
        <v>56047</v>
      </c>
      <c r="B4962" s="438" t="s">
        <v>59146</v>
      </c>
    </row>
    <row r="4963" spans="1:2">
      <c r="A4963" s="438" t="s">
        <v>56048</v>
      </c>
      <c r="B4963" s="438" t="s">
        <v>59147</v>
      </c>
    </row>
    <row r="4964" spans="1:2">
      <c r="A4964" s="438" t="s">
        <v>56049</v>
      </c>
      <c r="B4964" s="438" t="s">
        <v>59148</v>
      </c>
    </row>
    <row r="4965" spans="1:2">
      <c r="A4965" s="438" t="s">
        <v>56050</v>
      </c>
      <c r="B4965" s="438" t="s">
        <v>59149</v>
      </c>
    </row>
    <row r="4966" spans="1:2">
      <c r="A4966" s="438" t="s">
        <v>56051</v>
      </c>
      <c r="B4966" s="438" t="s">
        <v>59150</v>
      </c>
    </row>
    <row r="4967" spans="1:2">
      <c r="A4967" s="438" t="s">
        <v>56052</v>
      </c>
      <c r="B4967" s="438" t="s">
        <v>59151</v>
      </c>
    </row>
    <row r="4968" spans="1:2">
      <c r="A4968" s="438" t="s">
        <v>56053</v>
      </c>
      <c r="B4968" s="438" t="s">
        <v>59152</v>
      </c>
    </row>
    <row r="4969" spans="1:2">
      <c r="A4969" s="438" t="s">
        <v>56054</v>
      </c>
      <c r="B4969" s="438" t="s">
        <v>59153</v>
      </c>
    </row>
    <row r="4970" spans="1:2">
      <c r="A4970" s="438" t="s">
        <v>56055</v>
      </c>
      <c r="B4970" s="438" t="s">
        <v>59154</v>
      </c>
    </row>
    <row r="4971" spans="1:2">
      <c r="A4971" s="438" t="s">
        <v>56056</v>
      </c>
      <c r="B4971" s="438" t="s">
        <v>59155</v>
      </c>
    </row>
    <row r="4972" spans="1:2">
      <c r="A4972" s="438" t="s">
        <v>56057</v>
      </c>
      <c r="B4972" s="438" t="s">
        <v>56058</v>
      </c>
    </row>
    <row r="4973" spans="1:2">
      <c r="A4973" s="438" t="s">
        <v>59884</v>
      </c>
      <c r="B4973" s="438" t="s">
        <v>59885</v>
      </c>
    </row>
    <row r="4974" spans="1:2">
      <c r="A4974" s="438" t="s">
        <v>56059</v>
      </c>
      <c r="B4974" s="438" t="s">
        <v>56060</v>
      </c>
    </row>
    <row r="4975" spans="1:2">
      <c r="A4975" s="438" t="s">
        <v>56061</v>
      </c>
      <c r="B4975" s="438" t="s">
        <v>56062</v>
      </c>
    </row>
    <row r="4976" spans="1:2">
      <c r="A4976" s="438" t="s">
        <v>56063</v>
      </c>
      <c r="B4976" s="438" t="s">
        <v>56064</v>
      </c>
    </row>
    <row r="4977" spans="1:2">
      <c r="A4977" s="438" t="s">
        <v>56065</v>
      </c>
      <c r="B4977" s="438" t="s">
        <v>56066</v>
      </c>
    </row>
    <row r="4978" spans="1:2">
      <c r="A4978" s="438" t="s">
        <v>56067</v>
      </c>
      <c r="B4978" s="438" t="s">
        <v>56068</v>
      </c>
    </row>
    <row r="4979" spans="1:2">
      <c r="A4979" s="438" t="s">
        <v>56069</v>
      </c>
      <c r="B4979" s="438" t="s">
        <v>56070</v>
      </c>
    </row>
    <row r="4980" spans="1:2">
      <c r="A4980" s="438" t="s">
        <v>56071</v>
      </c>
      <c r="B4980" s="438" t="s">
        <v>56072</v>
      </c>
    </row>
    <row r="4981" spans="1:2">
      <c r="A4981" s="438" t="s">
        <v>56073</v>
      </c>
      <c r="B4981" s="438" t="s">
        <v>56074</v>
      </c>
    </row>
    <row r="4982" spans="1:2">
      <c r="A4982" s="438" t="s">
        <v>56075</v>
      </c>
      <c r="B4982" s="438" t="s">
        <v>56076</v>
      </c>
    </row>
    <row r="4983" spans="1:2">
      <c r="A4983" s="438" t="s">
        <v>56077</v>
      </c>
      <c r="B4983" s="438" t="s">
        <v>56078</v>
      </c>
    </row>
    <row r="4984" spans="1:2">
      <c r="A4984" s="438" t="s">
        <v>56079</v>
      </c>
      <c r="B4984" s="438" t="s">
        <v>56080</v>
      </c>
    </row>
    <row r="4985" spans="1:2">
      <c r="A4985" s="438" t="s">
        <v>56081</v>
      </c>
      <c r="B4985" s="438" t="s">
        <v>56082</v>
      </c>
    </row>
    <row r="4986" spans="1:2">
      <c r="A4986" s="438" t="s">
        <v>56083</v>
      </c>
      <c r="B4986" s="438" t="s">
        <v>56084</v>
      </c>
    </row>
    <row r="4987" spans="1:2">
      <c r="A4987" s="438" t="s">
        <v>56085</v>
      </c>
      <c r="B4987" s="438" t="s">
        <v>56086</v>
      </c>
    </row>
    <row r="4988" spans="1:2">
      <c r="A4988" s="438" t="s">
        <v>56087</v>
      </c>
      <c r="B4988" s="438" t="s">
        <v>56088</v>
      </c>
    </row>
    <row r="4989" spans="1:2">
      <c r="A4989" s="438" t="s">
        <v>56089</v>
      </c>
      <c r="B4989" s="438" t="s">
        <v>56090</v>
      </c>
    </row>
    <row r="4990" spans="1:2">
      <c r="A4990" s="438" t="s">
        <v>56091</v>
      </c>
      <c r="B4990" s="438" t="s">
        <v>56092</v>
      </c>
    </row>
    <row r="4991" spans="1:2">
      <c r="A4991" s="438" t="s">
        <v>56093</v>
      </c>
      <c r="B4991" s="438" t="s">
        <v>56094</v>
      </c>
    </row>
    <row r="4992" spans="1:2">
      <c r="A4992" s="438" t="s">
        <v>56095</v>
      </c>
      <c r="B4992" s="438" t="s">
        <v>56096</v>
      </c>
    </row>
    <row r="4993" spans="1:2">
      <c r="A4993" s="438" t="s">
        <v>56097</v>
      </c>
      <c r="B4993" s="438" t="s">
        <v>56098</v>
      </c>
    </row>
    <row r="4994" spans="1:2">
      <c r="A4994" s="438" t="s">
        <v>56099</v>
      </c>
      <c r="B4994" s="438" t="s">
        <v>56100</v>
      </c>
    </row>
    <row r="4995" spans="1:2">
      <c r="A4995" s="438" t="s">
        <v>56101</v>
      </c>
      <c r="B4995" s="438" t="s">
        <v>59156</v>
      </c>
    </row>
    <row r="4996" spans="1:2">
      <c r="A4996" s="438" t="s">
        <v>56102</v>
      </c>
      <c r="B4996" s="438" t="s">
        <v>56103</v>
      </c>
    </row>
    <row r="4997" spans="1:2">
      <c r="A4997" s="438" t="s">
        <v>56104</v>
      </c>
      <c r="B4997" s="438" t="s">
        <v>56105</v>
      </c>
    </row>
    <row r="4998" spans="1:2">
      <c r="A4998" s="438" t="s">
        <v>56106</v>
      </c>
      <c r="B4998" s="438" t="s">
        <v>56107</v>
      </c>
    </row>
    <row r="4999" spans="1:2">
      <c r="A4999" s="438" t="s">
        <v>56108</v>
      </c>
      <c r="B4999" s="438" t="s">
        <v>56109</v>
      </c>
    </row>
    <row r="5000" spans="1:2">
      <c r="A5000" s="438" t="s">
        <v>56110</v>
      </c>
      <c r="B5000" s="438" t="s">
        <v>56111</v>
      </c>
    </row>
    <row r="5001" spans="1:2">
      <c r="A5001" s="438" t="s">
        <v>56112</v>
      </c>
      <c r="B5001" s="438" t="s">
        <v>56113</v>
      </c>
    </row>
    <row r="5002" spans="1:2">
      <c r="A5002" s="438" t="s">
        <v>56114</v>
      </c>
      <c r="B5002" s="438" t="s">
        <v>56115</v>
      </c>
    </row>
    <row r="5003" spans="1:2">
      <c r="A5003" s="438" t="s">
        <v>56116</v>
      </c>
      <c r="B5003" s="438" t="s">
        <v>56117</v>
      </c>
    </row>
    <row r="5004" spans="1:2">
      <c r="A5004" s="438" t="s">
        <v>56118</v>
      </c>
      <c r="B5004" s="438" t="s">
        <v>56119</v>
      </c>
    </row>
    <row r="5005" spans="1:2">
      <c r="A5005" s="438" t="s">
        <v>56120</v>
      </c>
      <c r="B5005" s="438" t="s">
        <v>56121</v>
      </c>
    </row>
    <row r="5006" spans="1:2">
      <c r="A5006" s="438" t="s">
        <v>56122</v>
      </c>
      <c r="B5006" s="438" t="s">
        <v>56123</v>
      </c>
    </row>
    <row r="5007" spans="1:2">
      <c r="A5007" s="438" t="s">
        <v>56124</v>
      </c>
      <c r="B5007" s="438" t="s">
        <v>56125</v>
      </c>
    </row>
    <row r="5008" spans="1:2">
      <c r="A5008" s="438" t="s">
        <v>56126</v>
      </c>
      <c r="B5008" s="438" t="s">
        <v>56127</v>
      </c>
    </row>
    <row r="5009" spans="1:2">
      <c r="A5009" s="438" t="s">
        <v>56128</v>
      </c>
      <c r="B5009" s="438" t="s">
        <v>56129</v>
      </c>
    </row>
    <row r="5010" spans="1:2">
      <c r="A5010" s="438" t="s">
        <v>56130</v>
      </c>
      <c r="B5010" s="438" t="s">
        <v>56131</v>
      </c>
    </row>
    <row r="5011" spans="1:2">
      <c r="A5011" s="438" t="s">
        <v>56132</v>
      </c>
      <c r="B5011" s="438" t="s">
        <v>56133</v>
      </c>
    </row>
    <row r="5012" spans="1:2">
      <c r="A5012" s="438" t="s">
        <v>56134</v>
      </c>
      <c r="B5012" s="438" t="s">
        <v>56135</v>
      </c>
    </row>
    <row r="5013" spans="1:2">
      <c r="A5013" s="438" t="s">
        <v>56136</v>
      </c>
      <c r="B5013" s="438" t="s">
        <v>56137</v>
      </c>
    </row>
    <row r="5014" spans="1:2">
      <c r="A5014" s="438" t="s">
        <v>56138</v>
      </c>
      <c r="B5014" s="438" t="s">
        <v>56139</v>
      </c>
    </row>
    <row r="5015" spans="1:2">
      <c r="A5015" s="438" t="s">
        <v>56140</v>
      </c>
      <c r="B5015" s="438" t="s">
        <v>56141</v>
      </c>
    </row>
    <row r="5016" spans="1:2">
      <c r="A5016" s="438" t="s">
        <v>56142</v>
      </c>
      <c r="B5016" s="438" t="s">
        <v>56143</v>
      </c>
    </row>
    <row r="5017" spans="1:2">
      <c r="A5017" s="438" t="s">
        <v>56144</v>
      </c>
      <c r="B5017" s="438" t="s">
        <v>56145</v>
      </c>
    </row>
    <row r="5018" spans="1:2">
      <c r="A5018" s="438" t="s">
        <v>56146</v>
      </c>
      <c r="B5018" s="438" t="s">
        <v>56147</v>
      </c>
    </row>
    <row r="5019" spans="1:2">
      <c r="A5019" s="438" t="s">
        <v>56148</v>
      </c>
      <c r="B5019" s="438" t="s">
        <v>59157</v>
      </c>
    </row>
    <row r="5020" spans="1:2">
      <c r="A5020" s="438" t="s">
        <v>56149</v>
      </c>
      <c r="B5020" s="438" t="s">
        <v>59158</v>
      </c>
    </row>
    <row r="5021" spans="1:2">
      <c r="A5021" s="438" t="s">
        <v>56150</v>
      </c>
      <c r="B5021" s="438" t="s">
        <v>59159</v>
      </c>
    </row>
    <row r="5022" spans="1:2">
      <c r="A5022" s="438" t="s">
        <v>56151</v>
      </c>
      <c r="B5022" s="438" t="s">
        <v>56152</v>
      </c>
    </row>
    <row r="5023" spans="1:2">
      <c r="A5023" s="438" t="s">
        <v>56153</v>
      </c>
      <c r="B5023" s="438" t="s">
        <v>56154</v>
      </c>
    </row>
    <row r="5024" spans="1:2">
      <c r="A5024" s="438" t="s">
        <v>56155</v>
      </c>
      <c r="B5024" s="438" t="s">
        <v>59160</v>
      </c>
    </row>
    <row r="5025" spans="1:2">
      <c r="A5025" s="438" t="s">
        <v>56156</v>
      </c>
      <c r="B5025" s="438" t="s">
        <v>59161</v>
      </c>
    </row>
    <row r="5026" spans="1:2">
      <c r="A5026" s="438" t="s">
        <v>56157</v>
      </c>
      <c r="B5026" s="438" t="s">
        <v>59162</v>
      </c>
    </row>
    <row r="5027" spans="1:2">
      <c r="A5027" s="438" t="s">
        <v>56158</v>
      </c>
      <c r="B5027" s="438" t="s">
        <v>59163</v>
      </c>
    </row>
    <row r="5028" spans="1:2">
      <c r="A5028" s="438" t="s">
        <v>56159</v>
      </c>
      <c r="B5028" s="438" t="s">
        <v>59164</v>
      </c>
    </row>
    <row r="5029" spans="1:2">
      <c r="A5029" s="438" t="s">
        <v>56160</v>
      </c>
      <c r="B5029" s="438" t="s">
        <v>59165</v>
      </c>
    </row>
    <row r="5030" spans="1:2">
      <c r="A5030" s="438" t="s">
        <v>56161</v>
      </c>
      <c r="B5030" s="438" t="s">
        <v>59166</v>
      </c>
    </row>
    <row r="5031" spans="1:2">
      <c r="A5031" s="438" t="s">
        <v>56162</v>
      </c>
      <c r="B5031" s="438" t="s">
        <v>59167</v>
      </c>
    </row>
    <row r="5032" spans="1:2">
      <c r="A5032" s="438" t="s">
        <v>56163</v>
      </c>
      <c r="B5032" s="438" t="s">
        <v>59168</v>
      </c>
    </row>
    <row r="5033" spans="1:2">
      <c r="A5033" s="438" t="s">
        <v>56164</v>
      </c>
      <c r="B5033" s="438" t="s">
        <v>59169</v>
      </c>
    </row>
    <row r="5034" spans="1:2">
      <c r="A5034" s="438" t="s">
        <v>56165</v>
      </c>
      <c r="B5034" s="438" t="s">
        <v>59170</v>
      </c>
    </row>
    <row r="5035" spans="1:2">
      <c r="A5035" s="438" t="s">
        <v>56166</v>
      </c>
      <c r="B5035" s="438" t="s">
        <v>59171</v>
      </c>
    </row>
    <row r="5036" spans="1:2">
      <c r="A5036" s="438" t="s">
        <v>56167</v>
      </c>
      <c r="B5036" s="438" t="s">
        <v>59172</v>
      </c>
    </row>
    <row r="5037" spans="1:2">
      <c r="A5037" s="438" t="s">
        <v>56168</v>
      </c>
      <c r="B5037" s="438" t="s">
        <v>59173</v>
      </c>
    </row>
    <row r="5038" spans="1:2">
      <c r="A5038" s="438" t="s">
        <v>56169</v>
      </c>
      <c r="B5038" s="438" t="s">
        <v>59174</v>
      </c>
    </row>
    <row r="5039" spans="1:2">
      <c r="A5039" s="438" t="s">
        <v>56170</v>
      </c>
      <c r="B5039" s="438" t="s">
        <v>59175</v>
      </c>
    </row>
    <row r="5040" spans="1:2">
      <c r="A5040" s="438" t="s">
        <v>56171</v>
      </c>
      <c r="B5040" s="438" t="s">
        <v>59176</v>
      </c>
    </row>
    <row r="5041" spans="1:2">
      <c r="A5041" s="438" t="s">
        <v>56172</v>
      </c>
      <c r="B5041" s="438" t="s">
        <v>59177</v>
      </c>
    </row>
    <row r="5042" spans="1:2">
      <c r="A5042" s="438" t="s">
        <v>56173</v>
      </c>
      <c r="B5042" s="438" t="s">
        <v>59178</v>
      </c>
    </row>
    <row r="5043" spans="1:2">
      <c r="A5043" s="438" t="s">
        <v>56174</v>
      </c>
      <c r="B5043" s="438" t="s">
        <v>59179</v>
      </c>
    </row>
    <row r="5044" spans="1:2">
      <c r="A5044" s="438" t="s">
        <v>56175</v>
      </c>
      <c r="B5044" s="438" t="s">
        <v>59180</v>
      </c>
    </row>
    <row r="5045" spans="1:2">
      <c r="A5045" s="438" t="s">
        <v>56176</v>
      </c>
      <c r="B5045" s="438" t="s">
        <v>59181</v>
      </c>
    </row>
    <row r="5046" spans="1:2">
      <c r="A5046" s="438" t="s">
        <v>59886</v>
      </c>
      <c r="B5046" s="438" t="s">
        <v>59887</v>
      </c>
    </row>
    <row r="5047" spans="1:2">
      <c r="A5047" s="438" t="s">
        <v>56177</v>
      </c>
      <c r="B5047" s="438" t="s">
        <v>56178</v>
      </c>
    </row>
    <row r="5048" spans="1:2">
      <c r="A5048" s="438" t="s">
        <v>56179</v>
      </c>
      <c r="B5048" s="438" t="s">
        <v>56180</v>
      </c>
    </row>
    <row r="5049" spans="1:2">
      <c r="A5049" s="438" t="s">
        <v>56181</v>
      </c>
      <c r="B5049" s="438" t="s">
        <v>56182</v>
      </c>
    </row>
    <row r="5050" spans="1:2">
      <c r="A5050" s="438" t="s">
        <v>56183</v>
      </c>
      <c r="B5050" s="438" t="s">
        <v>56184</v>
      </c>
    </row>
    <row r="5051" spans="1:2">
      <c r="A5051" s="438" t="s">
        <v>56185</v>
      </c>
      <c r="B5051" s="438" t="s">
        <v>56186</v>
      </c>
    </row>
    <row r="5052" spans="1:2">
      <c r="A5052" s="438" t="s">
        <v>56187</v>
      </c>
      <c r="B5052" s="438" t="s">
        <v>56188</v>
      </c>
    </row>
    <row r="5053" spans="1:2">
      <c r="A5053" s="438" t="s">
        <v>56189</v>
      </c>
      <c r="B5053" s="438" t="s">
        <v>56190</v>
      </c>
    </row>
    <row r="5054" spans="1:2">
      <c r="A5054" s="438" t="s">
        <v>56191</v>
      </c>
      <c r="B5054" s="438" t="s">
        <v>56192</v>
      </c>
    </row>
    <row r="5055" spans="1:2">
      <c r="A5055" s="438" t="s">
        <v>56193</v>
      </c>
      <c r="B5055" s="438" t="s">
        <v>56194</v>
      </c>
    </row>
    <row r="5056" spans="1:2">
      <c r="A5056" s="438" t="s">
        <v>56195</v>
      </c>
      <c r="B5056" s="438" t="s">
        <v>56196</v>
      </c>
    </row>
    <row r="5057" spans="1:2">
      <c r="A5057" s="438" t="s">
        <v>56197</v>
      </c>
      <c r="B5057" s="438" t="s">
        <v>56198</v>
      </c>
    </row>
    <row r="5058" spans="1:2">
      <c r="A5058" s="438" t="s">
        <v>56199</v>
      </c>
      <c r="B5058" s="438" t="s">
        <v>56200</v>
      </c>
    </row>
    <row r="5059" spans="1:2">
      <c r="A5059" s="438" t="s">
        <v>56201</v>
      </c>
      <c r="B5059" s="438" t="s">
        <v>56202</v>
      </c>
    </row>
    <row r="5060" spans="1:2">
      <c r="A5060" s="438" t="s">
        <v>56203</v>
      </c>
      <c r="B5060" s="438" t="s">
        <v>56204</v>
      </c>
    </row>
    <row r="5061" spans="1:2">
      <c r="A5061" s="438" t="s">
        <v>56205</v>
      </c>
      <c r="B5061" s="438" t="s">
        <v>56206</v>
      </c>
    </row>
    <row r="5062" spans="1:2">
      <c r="A5062" s="438" t="s">
        <v>56207</v>
      </c>
      <c r="B5062" s="438" t="s">
        <v>56208</v>
      </c>
    </row>
    <row r="5063" spans="1:2">
      <c r="A5063" s="438" t="s">
        <v>56209</v>
      </c>
      <c r="B5063" s="438" t="s">
        <v>56210</v>
      </c>
    </row>
    <row r="5064" spans="1:2">
      <c r="A5064" s="438" t="s">
        <v>56211</v>
      </c>
      <c r="B5064" s="438" t="s">
        <v>56212</v>
      </c>
    </row>
    <row r="5065" spans="1:2">
      <c r="A5065" s="438" t="s">
        <v>56213</v>
      </c>
      <c r="B5065" s="438" t="s">
        <v>56214</v>
      </c>
    </row>
    <row r="5066" spans="1:2">
      <c r="A5066" s="438" t="s">
        <v>56215</v>
      </c>
      <c r="B5066" s="438" t="s">
        <v>56216</v>
      </c>
    </row>
    <row r="5067" spans="1:2">
      <c r="A5067" s="438" t="s">
        <v>56217</v>
      </c>
      <c r="B5067" s="438" t="s">
        <v>56218</v>
      </c>
    </row>
    <row r="5068" spans="1:2">
      <c r="A5068" s="438" t="s">
        <v>56219</v>
      </c>
      <c r="B5068" s="438" t="s">
        <v>56220</v>
      </c>
    </row>
    <row r="5069" spans="1:2">
      <c r="A5069" s="438" t="s">
        <v>56221</v>
      </c>
      <c r="B5069" s="438" t="s">
        <v>56222</v>
      </c>
    </row>
    <row r="5070" spans="1:2">
      <c r="A5070" s="438" t="s">
        <v>56223</v>
      </c>
      <c r="B5070" s="438" t="s">
        <v>56224</v>
      </c>
    </row>
    <row r="5071" spans="1:2">
      <c r="A5071" s="438" t="s">
        <v>56225</v>
      </c>
      <c r="B5071" s="438" t="s">
        <v>56226</v>
      </c>
    </row>
    <row r="5072" spans="1:2">
      <c r="A5072" s="438" t="s">
        <v>56227</v>
      </c>
      <c r="B5072" s="438" t="s">
        <v>56228</v>
      </c>
    </row>
    <row r="5073" spans="1:2">
      <c r="A5073" s="438" t="s">
        <v>56229</v>
      </c>
      <c r="B5073" s="438" t="s">
        <v>56230</v>
      </c>
    </row>
    <row r="5074" spans="1:2">
      <c r="A5074" s="438" t="s">
        <v>56231</v>
      </c>
      <c r="B5074" s="438" t="s">
        <v>59182</v>
      </c>
    </row>
    <row r="5075" spans="1:2">
      <c r="A5075" s="438" t="s">
        <v>56232</v>
      </c>
      <c r="B5075" s="438" t="s">
        <v>56233</v>
      </c>
    </row>
    <row r="5076" spans="1:2">
      <c r="A5076" s="438" t="s">
        <v>56234</v>
      </c>
      <c r="B5076" s="438" t="s">
        <v>56235</v>
      </c>
    </row>
    <row r="5077" spans="1:2">
      <c r="A5077" s="438" t="s">
        <v>56236</v>
      </c>
      <c r="B5077" s="438" t="s">
        <v>56237</v>
      </c>
    </row>
    <row r="5078" spans="1:2">
      <c r="A5078" s="438" t="s">
        <v>56238</v>
      </c>
      <c r="B5078" s="438" t="s">
        <v>56239</v>
      </c>
    </row>
    <row r="5079" spans="1:2">
      <c r="A5079" s="438" t="s">
        <v>56240</v>
      </c>
      <c r="B5079" s="438" t="s">
        <v>56241</v>
      </c>
    </row>
    <row r="5080" spans="1:2">
      <c r="A5080" s="438" t="s">
        <v>56242</v>
      </c>
      <c r="B5080" s="438" t="s">
        <v>56243</v>
      </c>
    </row>
    <row r="5081" spans="1:2">
      <c r="A5081" s="438" t="s">
        <v>56244</v>
      </c>
      <c r="B5081" s="438" t="s">
        <v>56245</v>
      </c>
    </row>
    <row r="5082" spans="1:2">
      <c r="A5082" s="438" t="s">
        <v>56246</v>
      </c>
      <c r="B5082" s="438" t="s">
        <v>56247</v>
      </c>
    </row>
    <row r="5083" spans="1:2">
      <c r="A5083" s="438" t="s">
        <v>56248</v>
      </c>
      <c r="B5083" s="438" t="s">
        <v>56249</v>
      </c>
    </row>
    <row r="5084" spans="1:2">
      <c r="A5084" s="438" t="s">
        <v>56250</v>
      </c>
      <c r="B5084" s="438" t="s">
        <v>56251</v>
      </c>
    </row>
    <row r="5085" spans="1:2">
      <c r="A5085" s="438" t="s">
        <v>56252</v>
      </c>
      <c r="B5085" s="438" t="s">
        <v>56253</v>
      </c>
    </row>
    <row r="5086" spans="1:2">
      <c r="A5086" s="438" t="s">
        <v>56254</v>
      </c>
      <c r="B5086" s="438" t="s">
        <v>56255</v>
      </c>
    </row>
    <row r="5087" spans="1:2">
      <c r="A5087" s="438" t="s">
        <v>56256</v>
      </c>
      <c r="B5087" s="438" t="s">
        <v>56257</v>
      </c>
    </row>
    <row r="5088" spans="1:2">
      <c r="A5088" s="438" t="s">
        <v>56258</v>
      </c>
      <c r="B5088" s="438" t="s">
        <v>56259</v>
      </c>
    </row>
    <row r="5089" spans="1:2">
      <c r="A5089" s="438" t="s">
        <v>56260</v>
      </c>
      <c r="B5089" s="438" t="s">
        <v>56261</v>
      </c>
    </row>
    <row r="5090" spans="1:2">
      <c r="A5090" s="438" t="s">
        <v>56262</v>
      </c>
      <c r="B5090" s="438" t="s">
        <v>56263</v>
      </c>
    </row>
    <row r="5091" spans="1:2">
      <c r="A5091" s="438" t="s">
        <v>56264</v>
      </c>
      <c r="B5091" s="438" t="s">
        <v>56265</v>
      </c>
    </row>
    <row r="5092" spans="1:2">
      <c r="A5092" s="438" t="s">
        <v>56266</v>
      </c>
      <c r="B5092" s="438" t="s">
        <v>56267</v>
      </c>
    </row>
    <row r="5093" spans="1:2">
      <c r="A5093" s="438" t="s">
        <v>56268</v>
      </c>
      <c r="B5093" s="438" t="s">
        <v>56269</v>
      </c>
    </row>
    <row r="5094" spans="1:2">
      <c r="A5094" s="438" t="s">
        <v>56270</v>
      </c>
      <c r="B5094" s="438" t="s">
        <v>56271</v>
      </c>
    </row>
    <row r="5095" spans="1:2">
      <c r="A5095" s="438" t="s">
        <v>56272</v>
      </c>
      <c r="B5095" s="438" t="s">
        <v>56273</v>
      </c>
    </row>
    <row r="5096" spans="1:2">
      <c r="A5096" s="438" t="s">
        <v>56274</v>
      </c>
      <c r="B5096" s="438" t="s">
        <v>56275</v>
      </c>
    </row>
    <row r="5097" spans="1:2">
      <c r="A5097" s="438" t="s">
        <v>56276</v>
      </c>
      <c r="B5097" s="438" t="s">
        <v>56277</v>
      </c>
    </row>
    <row r="5098" spans="1:2">
      <c r="A5098" s="438" t="s">
        <v>56278</v>
      </c>
      <c r="B5098" s="438" t="s">
        <v>56279</v>
      </c>
    </row>
    <row r="5099" spans="1:2">
      <c r="A5099" s="438" t="s">
        <v>56280</v>
      </c>
      <c r="B5099" s="438" t="s">
        <v>56281</v>
      </c>
    </row>
    <row r="5100" spans="1:2">
      <c r="A5100" s="438" t="s">
        <v>56282</v>
      </c>
      <c r="B5100" s="438" t="s">
        <v>56283</v>
      </c>
    </row>
    <row r="5101" spans="1:2">
      <c r="A5101" s="438" t="s">
        <v>56284</v>
      </c>
      <c r="B5101" s="438" t="s">
        <v>56285</v>
      </c>
    </row>
    <row r="5102" spans="1:2">
      <c r="A5102" s="438" t="s">
        <v>56286</v>
      </c>
      <c r="B5102" s="438" t="s">
        <v>56287</v>
      </c>
    </row>
    <row r="5103" spans="1:2">
      <c r="A5103" s="438" t="s">
        <v>56288</v>
      </c>
      <c r="B5103" s="438" t="s">
        <v>56289</v>
      </c>
    </row>
    <row r="5104" spans="1:2">
      <c r="A5104" s="438" t="s">
        <v>56290</v>
      </c>
      <c r="B5104" s="438" t="s">
        <v>59183</v>
      </c>
    </row>
    <row r="5105" spans="1:2">
      <c r="A5105" s="438" t="s">
        <v>56291</v>
      </c>
      <c r="B5105" s="438" t="s">
        <v>59184</v>
      </c>
    </row>
    <row r="5106" spans="1:2">
      <c r="A5106" s="438" t="s">
        <v>56292</v>
      </c>
      <c r="B5106" s="438" t="s">
        <v>59185</v>
      </c>
    </row>
    <row r="5107" spans="1:2">
      <c r="A5107" s="438" t="s">
        <v>56293</v>
      </c>
      <c r="B5107" s="438" t="s">
        <v>56294</v>
      </c>
    </row>
    <row r="5108" spans="1:2">
      <c r="A5108" s="438" t="s">
        <v>56295</v>
      </c>
      <c r="B5108" s="438" t="s">
        <v>56296</v>
      </c>
    </row>
    <row r="5109" spans="1:2">
      <c r="A5109" s="438" t="s">
        <v>56297</v>
      </c>
      <c r="B5109" s="438" t="s">
        <v>59186</v>
      </c>
    </row>
    <row r="5110" spans="1:2">
      <c r="A5110" s="438" t="s">
        <v>56298</v>
      </c>
      <c r="B5110" s="438" t="s">
        <v>59187</v>
      </c>
    </row>
    <row r="5111" spans="1:2">
      <c r="A5111" s="438" t="s">
        <v>56299</v>
      </c>
      <c r="B5111" s="438" t="s">
        <v>59188</v>
      </c>
    </row>
    <row r="5112" spans="1:2">
      <c r="A5112" s="438" t="s">
        <v>56300</v>
      </c>
      <c r="B5112" s="438" t="s">
        <v>59189</v>
      </c>
    </row>
    <row r="5113" spans="1:2">
      <c r="A5113" s="438" t="s">
        <v>56301</v>
      </c>
      <c r="B5113" s="438" t="s">
        <v>59190</v>
      </c>
    </row>
    <row r="5114" spans="1:2">
      <c r="A5114" s="438" t="s">
        <v>56302</v>
      </c>
      <c r="B5114" s="438" t="s">
        <v>59191</v>
      </c>
    </row>
    <row r="5115" spans="1:2">
      <c r="A5115" s="438" t="s">
        <v>56303</v>
      </c>
      <c r="B5115" s="438" t="s">
        <v>59192</v>
      </c>
    </row>
    <row r="5116" spans="1:2">
      <c r="A5116" s="438" t="s">
        <v>56304</v>
      </c>
      <c r="B5116" s="438" t="s">
        <v>59193</v>
      </c>
    </row>
    <row r="5117" spans="1:2">
      <c r="A5117" s="438" t="s">
        <v>56305</v>
      </c>
      <c r="B5117" s="438" t="s">
        <v>59194</v>
      </c>
    </row>
    <row r="5118" spans="1:2">
      <c r="A5118" s="438" t="s">
        <v>56306</v>
      </c>
      <c r="B5118" s="438" t="s">
        <v>59195</v>
      </c>
    </row>
    <row r="5119" spans="1:2">
      <c r="A5119" s="438" t="s">
        <v>56307</v>
      </c>
      <c r="B5119" s="438" t="s">
        <v>59196</v>
      </c>
    </row>
    <row r="5120" spans="1:2">
      <c r="A5120" s="438" t="s">
        <v>56308</v>
      </c>
      <c r="B5120" s="438" t="s">
        <v>59197</v>
      </c>
    </row>
    <row r="5121" spans="1:2">
      <c r="A5121" s="438" t="s">
        <v>56309</v>
      </c>
      <c r="B5121" s="438" t="s">
        <v>59198</v>
      </c>
    </row>
    <row r="5122" spans="1:2">
      <c r="A5122" s="438" t="s">
        <v>56310</v>
      </c>
      <c r="B5122" s="438" t="s">
        <v>59199</v>
      </c>
    </row>
    <row r="5123" spans="1:2">
      <c r="A5123" s="438" t="s">
        <v>56311</v>
      </c>
      <c r="B5123" s="438" t="s">
        <v>59200</v>
      </c>
    </row>
    <row r="5124" spans="1:2">
      <c r="A5124" s="438" t="s">
        <v>56312</v>
      </c>
      <c r="B5124" s="438" t="s">
        <v>59201</v>
      </c>
    </row>
    <row r="5125" spans="1:2">
      <c r="A5125" s="438" t="s">
        <v>56313</v>
      </c>
      <c r="B5125" s="438" t="s">
        <v>59202</v>
      </c>
    </row>
    <row r="5126" spans="1:2">
      <c r="A5126" s="438" t="s">
        <v>56314</v>
      </c>
      <c r="B5126" s="438" t="s">
        <v>59203</v>
      </c>
    </row>
    <row r="5127" spans="1:2">
      <c r="A5127" s="438" t="s">
        <v>56315</v>
      </c>
      <c r="B5127" s="438" t="s">
        <v>59204</v>
      </c>
    </row>
    <row r="5128" spans="1:2">
      <c r="A5128" s="438" t="s">
        <v>56316</v>
      </c>
      <c r="B5128" s="438" t="s">
        <v>59205</v>
      </c>
    </row>
    <row r="5129" spans="1:2">
      <c r="A5129" s="438" t="s">
        <v>56317</v>
      </c>
      <c r="B5129" s="438" t="s">
        <v>59206</v>
      </c>
    </row>
    <row r="5130" spans="1:2">
      <c r="A5130" s="438" t="s">
        <v>56318</v>
      </c>
      <c r="B5130" s="438" t="s">
        <v>59207</v>
      </c>
    </row>
    <row r="5131" spans="1:2">
      <c r="A5131" s="438" t="s">
        <v>59888</v>
      </c>
      <c r="B5131" s="438" t="s">
        <v>59889</v>
      </c>
    </row>
    <row r="5132" spans="1:2">
      <c r="A5132" s="438" t="s">
        <v>56319</v>
      </c>
      <c r="B5132" s="438" t="s">
        <v>56320</v>
      </c>
    </row>
    <row r="5133" spans="1:2">
      <c r="A5133" s="438" t="s">
        <v>56321</v>
      </c>
      <c r="B5133" s="438" t="s">
        <v>56322</v>
      </c>
    </row>
    <row r="5134" spans="1:2">
      <c r="A5134" s="438" t="s">
        <v>56323</v>
      </c>
      <c r="B5134" s="438" t="s">
        <v>56324</v>
      </c>
    </row>
    <row r="5135" spans="1:2">
      <c r="A5135" s="438" t="s">
        <v>56325</v>
      </c>
      <c r="B5135" s="438" t="s">
        <v>56326</v>
      </c>
    </row>
    <row r="5136" spans="1:2">
      <c r="A5136" s="438" t="s">
        <v>56327</v>
      </c>
      <c r="B5136" s="438" t="s">
        <v>56328</v>
      </c>
    </row>
    <row r="5137" spans="1:2">
      <c r="A5137" s="438" t="s">
        <v>56329</v>
      </c>
      <c r="B5137" s="438" t="s">
        <v>56330</v>
      </c>
    </row>
    <row r="5138" spans="1:2">
      <c r="A5138" s="438" t="s">
        <v>56331</v>
      </c>
      <c r="B5138" s="438" t="s">
        <v>56332</v>
      </c>
    </row>
    <row r="5139" spans="1:2">
      <c r="A5139" s="438" t="s">
        <v>56333</v>
      </c>
      <c r="B5139" s="438" t="s">
        <v>56334</v>
      </c>
    </row>
    <row r="5140" spans="1:2">
      <c r="A5140" s="438" t="s">
        <v>56335</v>
      </c>
      <c r="B5140" s="438" t="s">
        <v>56336</v>
      </c>
    </row>
    <row r="5141" spans="1:2">
      <c r="A5141" s="438" t="s">
        <v>56337</v>
      </c>
      <c r="B5141" s="438" t="s">
        <v>56338</v>
      </c>
    </row>
    <row r="5142" spans="1:2">
      <c r="A5142" s="438" t="s">
        <v>56339</v>
      </c>
      <c r="B5142" s="438" t="s">
        <v>56340</v>
      </c>
    </row>
    <row r="5143" spans="1:2">
      <c r="A5143" s="438" t="s">
        <v>56341</v>
      </c>
      <c r="B5143" s="438" t="s">
        <v>56342</v>
      </c>
    </row>
    <row r="5144" spans="1:2">
      <c r="A5144" s="438" t="s">
        <v>56343</v>
      </c>
      <c r="B5144" s="438" t="s">
        <v>59208</v>
      </c>
    </row>
    <row r="5145" spans="1:2">
      <c r="A5145" s="438" t="s">
        <v>56344</v>
      </c>
      <c r="B5145" s="438" t="s">
        <v>56345</v>
      </c>
    </row>
    <row r="5146" spans="1:2">
      <c r="A5146" s="438" t="s">
        <v>56346</v>
      </c>
      <c r="B5146" s="438" t="s">
        <v>56347</v>
      </c>
    </row>
    <row r="5147" spans="1:2">
      <c r="A5147" s="438" t="s">
        <v>56348</v>
      </c>
      <c r="B5147" s="438" t="s">
        <v>56349</v>
      </c>
    </row>
    <row r="5148" spans="1:2">
      <c r="A5148" s="438" t="s">
        <v>56350</v>
      </c>
      <c r="B5148" s="438" t="s">
        <v>56351</v>
      </c>
    </row>
    <row r="5149" spans="1:2">
      <c r="A5149" s="438" t="s">
        <v>56352</v>
      </c>
      <c r="B5149" s="438" t="s">
        <v>56353</v>
      </c>
    </row>
    <row r="5150" spans="1:2">
      <c r="A5150" s="438" t="s">
        <v>56354</v>
      </c>
      <c r="B5150" s="438" t="s">
        <v>56355</v>
      </c>
    </row>
    <row r="5151" spans="1:2">
      <c r="A5151" s="438" t="s">
        <v>56356</v>
      </c>
      <c r="B5151" s="438" t="s">
        <v>56357</v>
      </c>
    </row>
    <row r="5152" spans="1:2">
      <c r="A5152" s="438" t="s">
        <v>56358</v>
      </c>
      <c r="B5152" s="438" t="s">
        <v>56359</v>
      </c>
    </row>
    <row r="5153" spans="1:2">
      <c r="A5153" s="438" t="s">
        <v>56360</v>
      </c>
      <c r="B5153" s="438" t="s">
        <v>56361</v>
      </c>
    </row>
    <row r="5154" spans="1:2">
      <c r="A5154" s="438" t="s">
        <v>56362</v>
      </c>
      <c r="B5154" s="438" t="s">
        <v>56363</v>
      </c>
    </row>
    <row r="5155" spans="1:2">
      <c r="A5155" s="438" t="s">
        <v>56364</v>
      </c>
      <c r="B5155" s="438" t="s">
        <v>56365</v>
      </c>
    </row>
    <row r="5156" spans="1:2">
      <c r="A5156" s="438" t="s">
        <v>56366</v>
      </c>
      <c r="B5156" s="438" t="s">
        <v>56367</v>
      </c>
    </row>
    <row r="5157" spans="1:2">
      <c r="A5157" s="438" t="s">
        <v>56368</v>
      </c>
      <c r="B5157" s="438" t="s">
        <v>56369</v>
      </c>
    </row>
    <row r="5158" spans="1:2">
      <c r="A5158" s="438" t="s">
        <v>56370</v>
      </c>
      <c r="B5158" s="438" t="s">
        <v>56371</v>
      </c>
    </row>
    <row r="5159" spans="1:2">
      <c r="A5159" s="438" t="s">
        <v>56372</v>
      </c>
      <c r="B5159" s="438" t="s">
        <v>59209</v>
      </c>
    </row>
    <row r="5160" spans="1:2">
      <c r="A5160" s="438" t="s">
        <v>56373</v>
      </c>
      <c r="B5160" s="438" t="s">
        <v>59210</v>
      </c>
    </row>
    <row r="5161" spans="1:2">
      <c r="A5161" s="438" t="s">
        <v>56374</v>
      </c>
      <c r="B5161" s="438" t="s">
        <v>59211</v>
      </c>
    </row>
    <row r="5162" spans="1:2">
      <c r="A5162" s="438" t="s">
        <v>56375</v>
      </c>
      <c r="B5162" s="438" t="s">
        <v>56376</v>
      </c>
    </row>
    <row r="5163" spans="1:2">
      <c r="A5163" s="438" t="s">
        <v>56377</v>
      </c>
      <c r="B5163" s="438" t="s">
        <v>56378</v>
      </c>
    </row>
    <row r="5164" spans="1:2">
      <c r="A5164" s="438" t="s">
        <v>56379</v>
      </c>
      <c r="B5164" s="438" t="s">
        <v>59212</v>
      </c>
    </row>
    <row r="5165" spans="1:2">
      <c r="A5165" s="438" t="s">
        <v>56380</v>
      </c>
      <c r="B5165" s="438" t="s">
        <v>59213</v>
      </c>
    </row>
    <row r="5166" spans="1:2">
      <c r="A5166" s="438" t="s">
        <v>56381</v>
      </c>
      <c r="B5166" s="438" t="s">
        <v>59214</v>
      </c>
    </row>
    <row r="5167" spans="1:2">
      <c r="A5167" s="438" t="s">
        <v>56382</v>
      </c>
      <c r="B5167" s="438" t="s">
        <v>59215</v>
      </c>
    </row>
    <row r="5168" spans="1:2">
      <c r="A5168" s="438" t="s">
        <v>56383</v>
      </c>
      <c r="B5168" s="438" t="s">
        <v>59216</v>
      </c>
    </row>
    <row r="5169" spans="1:2">
      <c r="A5169" s="438" t="s">
        <v>56384</v>
      </c>
      <c r="B5169" s="438" t="s">
        <v>59217</v>
      </c>
    </row>
    <row r="5170" spans="1:2">
      <c r="A5170" s="438" t="s">
        <v>56385</v>
      </c>
      <c r="B5170" s="438" t="s">
        <v>59218</v>
      </c>
    </row>
    <row r="5171" spans="1:2">
      <c r="A5171" s="438" t="s">
        <v>56386</v>
      </c>
      <c r="B5171" s="438" t="s">
        <v>59219</v>
      </c>
    </row>
    <row r="5172" spans="1:2">
      <c r="A5172" s="438" t="s">
        <v>56387</v>
      </c>
      <c r="B5172" s="438" t="s">
        <v>59220</v>
      </c>
    </row>
    <row r="5173" spans="1:2">
      <c r="A5173" s="438" t="s">
        <v>56388</v>
      </c>
      <c r="B5173" s="438" t="s">
        <v>59221</v>
      </c>
    </row>
    <row r="5174" spans="1:2">
      <c r="A5174" s="438" t="s">
        <v>56389</v>
      </c>
      <c r="B5174" s="438" t="s">
        <v>59222</v>
      </c>
    </row>
    <row r="5175" spans="1:2">
      <c r="A5175" s="438" t="s">
        <v>56390</v>
      </c>
      <c r="B5175" s="438" t="s">
        <v>59223</v>
      </c>
    </row>
    <row r="5176" spans="1:2">
      <c r="A5176" s="438" t="s">
        <v>56391</v>
      </c>
      <c r="B5176" s="438" t="s">
        <v>59224</v>
      </c>
    </row>
    <row r="5177" spans="1:2">
      <c r="A5177" s="438" t="s">
        <v>56392</v>
      </c>
      <c r="B5177" s="438" t="s">
        <v>59225</v>
      </c>
    </row>
    <row r="5178" spans="1:2">
      <c r="A5178" s="438" t="s">
        <v>56393</v>
      </c>
      <c r="B5178" s="438" t="s">
        <v>59226</v>
      </c>
    </row>
    <row r="5179" spans="1:2">
      <c r="A5179" s="438" t="s">
        <v>56394</v>
      </c>
      <c r="B5179" s="438" t="s">
        <v>59227</v>
      </c>
    </row>
    <row r="5180" spans="1:2">
      <c r="A5180" s="438" t="s">
        <v>56395</v>
      </c>
      <c r="B5180" s="438" t="s">
        <v>59228</v>
      </c>
    </row>
    <row r="5181" spans="1:2">
      <c r="A5181" s="438" t="s">
        <v>56396</v>
      </c>
      <c r="B5181" s="438" t="s">
        <v>59229</v>
      </c>
    </row>
    <row r="5182" spans="1:2">
      <c r="A5182" s="438" t="s">
        <v>56397</v>
      </c>
      <c r="B5182" s="438" t="s">
        <v>59230</v>
      </c>
    </row>
    <row r="5183" spans="1:2">
      <c r="A5183" s="438" t="s">
        <v>56398</v>
      </c>
      <c r="B5183" s="438" t="s">
        <v>59231</v>
      </c>
    </row>
    <row r="5184" spans="1:2">
      <c r="A5184" s="438" t="s">
        <v>56399</v>
      </c>
      <c r="B5184" s="438" t="s">
        <v>59232</v>
      </c>
    </row>
    <row r="5185" spans="1:2">
      <c r="A5185" s="438" t="s">
        <v>56400</v>
      </c>
      <c r="B5185" s="438" t="s">
        <v>59233</v>
      </c>
    </row>
    <row r="5186" spans="1:2">
      <c r="A5186" s="438" t="s">
        <v>59890</v>
      </c>
      <c r="B5186" s="438" t="s">
        <v>59891</v>
      </c>
    </row>
    <row r="5187" spans="1:2">
      <c r="A5187" s="438" t="s">
        <v>56401</v>
      </c>
      <c r="B5187" s="438" t="s">
        <v>56402</v>
      </c>
    </row>
    <row r="5188" spans="1:2">
      <c r="A5188" s="438" t="s">
        <v>56403</v>
      </c>
      <c r="B5188" s="438" t="s">
        <v>56404</v>
      </c>
    </row>
    <row r="5189" spans="1:2">
      <c r="A5189" s="438" t="s">
        <v>56405</v>
      </c>
      <c r="B5189" s="438" t="s">
        <v>56406</v>
      </c>
    </row>
    <row r="5190" spans="1:2">
      <c r="A5190" s="438" t="s">
        <v>56407</v>
      </c>
      <c r="B5190" s="438" t="s">
        <v>56408</v>
      </c>
    </row>
    <row r="5191" spans="1:2">
      <c r="A5191" s="438" t="s">
        <v>56409</v>
      </c>
      <c r="B5191" s="438" t="s">
        <v>56410</v>
      </c>
    </row>
    <row r="5192" spans="1:2">
      <c r="A5192" s="438" t="s">
        <v>56411</v>
      </c>
      <c r="B5192" s="438" t="s">
        <v>56412</v>
      </c>
    </row>
    <row r="5193" spans="1:2">
      <c r="A5193" s="438" t="s">
        <v>56413</v>
      </c>
      <c r="B5193" s="438" t="s">
        <v>56414</v>
      </c>
    </row>
    <row r="5194" spans="1:2">
      <c r="A5194" s="438" t="s">
        <v>56415</v>
      </c>
      <c r="B5194" s="438" t="s">
        <v>56416</v>
      </c>
    </row>
    <row r="5195" spans="1:2">
      <c r="A5195" s="438" t="s">
        <v>56417</v>
      </c>
      <c r="B5195" s="438" t="s">
        <v>56418</v>
      </c>
    </row>
    <row r="5196" spans="1:2">
      <c r="A5196" s="438" t="s">
        <v>56419</v>
      </c>
      <c r="B5196" s="438" t="s">
        <v>56420</v>
      </c>
    </row>
    <row r="5197" spans="1:2">
      <c r="A5197" s="438" t="s">
        <v>56421</v>
      </c>
      <c r="B5197" s="438" t="s">
        <v>56422</v>
      </c>
    </row>
    <row r="5198" spans="1:2">
      <c r="A5198" s="438" t="s">
        <v>56423</v>
      </c>
      <c r="B5198" s="438" t="s">
        <v>56424</v>
      </c>
    </row>
    <row r="5199" spans="1:2">
      <c r="A5199" s="438" t="s">
        <v>56425</v>
      </c>
      <c r="B5199" s="438" t="s">
        <v>56426</v>
      </c>
    </row>
    <row r="5200" spans="1:2">
      <c r="A5200" s="438" t="s">
        <v>56427</v>
      </c>
      <c r="B5200" s="438" t="s">
        <v>56428</v>
      </c>
    </row>
    <row r="5201" spans="1:2">
      <c r="A5201" s="438" t="s">
        <v>56429</v>
      </c>
      <c r="B5201" s="438" t="s">
        <v>56430</v>
      </c>
    </row>
    <row r="5202" spans="1:2">
      <c r="A5202" s="438" t="s">
        <v>56431</v>
      </c>
      <c r="B5202" s="438" t="s">
        <v>59234</v>
      </c>
    </row>
    <row r="5203" spans="1:2">
      <c r="A5203" s="438" t="s">
        <v>56432</v>
      </c>
      <c r="B5203" s="438" t="s">
        <v>56433</v>
      </c>
    </row>
    <row r="5204" spans="1:2">
      <c r="A5204" s="438" t="s">
        <v>56434</v>
      </c>
      <c r="B5204" s="438" t="s">
        <v>56435</v>
      </c>
    </row>
    <row r="5205" spans="1:2">
      <c r="A5205" s="438" t="s">
        <v>56436</v>
      </c>
      <c r="B5205" s="438" t="s">
        <v>56437</v>
      </c>
    </row>
    <row r="5206" spans="1:2">
      <c r="A5206" s="438" t="s">
        <v>56438</v>
      </c>
      <c r="B5206" s="438" t="s">
        <v>56439</v>
      </c>
    </row>
    <row r="5207" spans="1:2">
      <c r="A5207" s="438" t="s">
        <v>56440</v>
      </c>
      <c r="B5207" s="438" t="s">
        <v>56441</v>
      </c>
    </row>
    <row r="5208" spans="1:2">
      <c r="A5208" s="438" t="s">
        <v>56442</v>
      </c>
      <c r="B5208" s="438" t="s">
        <v>56443</v>
      </c>
    </row>
    <row r="5209" spans="1:2">
      <c r="A5209" s="438" t="s">
        <v>56444</v>
      </c>
      <c r="B5209" s="438" t="s">
        <v>56445</v>
      </c>
    </row>
    <row r="5210" spans="1:2">
      <c r="A5210" s="438" t="s">
        <v>56446</v>
      </c>
      <c r="B5210" s="438" t="s">
        <v>56447</v>
      </c>
    </row>
    <row r="5211" spans="1:2">
      <c r="A5211" s="438" t="s">
        <v>56448</v>
      </c>
      <c r="B5211" s="438" t="s">
        <v>56449</v>
      </c>
    </row>
    <row r="5212" spans="1:2">
      <c r="A5212" s="438" t="s">
        <v>56450</v>
      </c>
      <c r="B5212" s="438" t="s">
        <v>56451</v>
      </c>
    </row>
    <row r="5213" spans="1:2">
      <c r="A5213" s="438" t="s">
        <v>56452</v>
      </c>
      <c r="B5213" s="438" t="s">
        <v>56453</v>
      </c>
    </row>
    <row r="5214" spans="1:2">
      <c r="A5214" s="438" t="s">
        <v>56454</v>
      </c>
      <c r="B5214" s="438" t="s">
        <v>56455</v>
      </c>
    </row>
    <row r="5215" spans="1:2">
      <c r="A5215" s="438" t="s">
        <v>56456</v>
      </c>
      <c r="B5215" s="438" t="s">
        <v>56457</v>
      </c>
    </row>
    <row r="5216" spans="1:2">
      <c r="A5216" s="438" t="s">
        <v>56458</v>
      </c>
      <c r="B5216" s="438" t="s">
        <v>56459</v>
      </c>
    </row>
    <row r="5217" spans="1:2">
      <c r="A5217" s="438" t="s">
        <v>56460</v>
      </c>
      <c r="B5217" s="438" t="s">
        <v>56461</v>
      </c>
    </row>
    <row r="5218" spans="1:2">
      <c r="A5218" s="438" t="s">
        <v>56462</v>
      </c>
      <c r="B5218" s="438" t="s">
        <v>56463</v>
      </c>
    </row>
    <row r="5219" spans="1:2">
      <c r="A5219" s="438" t="s">
        <v>56464</v>
      </c>
      <c r="B5219" s="438" t="s">
        <v>56465</v>
      </c>
    </row>
    <row r="5220" spans="1:2">
      <c r="A5220" s="438" t="s">
        <v>56466</v>
      </c>
      <c r="B5220" s="438" t="s">
        <v>59235</v>
      </c>
    </row>
    <row r="5221" spans="1:2">
      <c r="A5221" s="438" t="s">
        <v>56467</v>
      </c>
      <c r="B5221" s="438" t="s">
        <v>59236</v>
      </c>
    </row>
    <row r="5222" spans="1:2">
      <c r="A5222" s="438" t="s">
        <v>56468</v>
      </c>
      <c r="B5222" s="438" t="s">
        <v>59237</v>
      </c>
    </row>
    <row r="5223" spans="1:2">
      <c r="A5223" s="438" t="s">
        <v>56469</v>
      </c>
      <c r="B5223" s="438" t="s">
        <v>56470</v>
      </c>
    </row>
    <row r="5224" spans="1:2">
      <c r="A5224" s="438" t="s">
        <v>56471</v>
      </c>
      <c r="B5224" s="438" t="s">
        <v>56472</v>
      </c>
    </row>
    <row r="5225" spans="1:2">
      <c r="A5225" s="438" t="s">
        <v>56473</v>
      </c>
      <c r="B5225" s="438" t="s">
        <v>59238</v>
      </c>
    </row>
    <row r="5226" spans="1:2">
      <c r="A5226" s="438" t="s">
        <v>56474</v>
      </c>
      <c r="B5226" s="438" t="s">
        <v>59239</v>
      </c>
    </row>
    <row r="5227" spans="1:2">
      <c r="A5227" s="438" t="s">
        <v>56475</v>
      </c>
      <c r="B5227" s="438" t="s">
        <v>59240</v>
      </c>
    </row>
    <row r="5228" spans="1:2">
      <c r="A5228" s="438" t="s">
        <v>56476</v>
      </c>
      <c r="B5228" s="438" t="s">
        <v>59241</v>
      </c>
    </row>
    <row r="5229" spans="1:2">
      <c r="A5229" s="438" t="s">
        <v>56477</v>
      </c>
      <c r="B5229" s="438" t="s">
        <v>59242</v>
      </c>
    </row>
    <row r="5230" spans="1:2">
      <c r="A5230" s="438" t="s">
        <v>56478</v>
      </c>
      <c r="B5230" s="438" t="s">
        <v>59243</v>
      </c>
    </row>
    <row r="5231" spans="1:2">
      <c r="A5231" s="438" t="s">
        <v>56479</v>
      </c>
      <c r="B5231" s="438" t="s">
        <v>59244</v>
      </c>
    </row>
    <row r="5232" spans="1:2">
      <c r="A5232" s="438" t="s">
        <v>56480</v>
      </c>
      <c r="B5232" s="438" t="s">
        <v>59245</v>
      </c>
    </row>
    <row r="5233" spans="1:2">
      <c r="A5233" s="438" t="s">
        <v>56481</v>
      </c>
      <c r="B5233" s="438" t="s">
        <v>59246</v>
      </c>
    </row>
    <row r="5234" spans="1:2">
      <c r="A5234" s="438" t="s">
        <v>56482</v>
      </c>
      <c r="B5234" s="438" t="s">
        <v>59247</v>
      </c>
    </row>
    <row r="5235" spans="1:2">
      <c r="A5235" s="438" t="s">
        <v>56483</v>
      </c>
      <c r="B5235" s="438" t="s">
        <v>59248</v>
      </c>
    </row>
    <row r="5236" spans="1:2">
      <c r="A5236" s="438" t="s">
        <v>56484</v>
      </c>
      <c r="B5236" s="438" t="s">
        <v>59249</v>
      </c>
    </row>
    <row r="5237" spans="1:2">
      <c r="A5237" s="438" t="s">
        <v>56485</v>
      </c>
      <c r="B5237" s="438" t="s">
        <v>59250</v>
      </c>
    </row>
    <row r="5238" spans="1:2">
      <c r="A5238" s="438" t="s">
        <v>56486</v>
      </c>
      <c r="B5238" s="438" t="s">
        <v>59251</v>
      </c>
    </row>
    <row r="5239" spans="1:2">
      <c r="A5239" s="438" t="s">
        <v>56487</v>
      </c>
      <c r="B5239" s="438" t="s">
        <v>59252</v>
      </c>
    </row>
    <row r="5240" spans="1:2">
      <c r="A5240" s="438" t="s">
        <v>56488</v>
      </c>
      <c r="B5240" s="438" t="s">
        <v>59253</v>
      </c>
    </row>
    <row r="5241" spans="1:2">
      <c r="A5241" s="438" t="s">
        <v>56489</v>
      </c>
      <c r="B5241" s="438" t="s">
        <v>59254</v>
      </c>
    </row>
    <row r="5242" spans="1:2">
      <c r="A5242" s="438" t="s">
        <v>56490</v>
      </c>
      <c r="B5242" s="438" t="s">
        <v>59255</v>
      </c>
    </row>
    <row r="5243" spans="1:2">
      <c r="A5243" s="438" t="s">
        <v>56491</v>
      </c>
      <c r="B5243" s="438" t="s">
        <v>59256</v>
      </c>
    </row>
    <row r="5244" spans="1:2">
      <c r="A5244" s="438" t="s">
        <v>56492</v>
      </c>
      <c r="B5244" s="438" t="s">
        <v>59257</v>
      </c>
    </row>
    <row r="5245" spans="1:2">
      <c r="A5245" s="438" t="s">
        <v>56493</v>
      </c>
      <c r="B5245" s="438" t="s">
        <v>59258</v>
      </c>
    </row>
    <row r="5246" spans="1:2">
      <c r="A5246" s="438" t="s">
        <v>56494</v>
      </c>
      <c r="B5246" s="438" t="s">
        <v>59259</v>
      </c>
    </row>
    <row r="5247" spans="1:2">
      <c r="A5247" s="438" t="s">
        <v>59892</v>
      </c>
      <c r="B5247" s="438" t="s">
        <v>59893</v>
      </c>
    </row>
    <row r="5248" spans="1:2">
      <c r="A5248" s="438" t="s">
        <v>56495</v>
      </c>
      <c r="B5248" s="438" t="s">
        <v>56496</v>
      </c>
    </row>
    <row r="5249" spans="1:2">
      <c r="A5249" s="438" t="s">
        <v>56497</v>
      </c>
      <c r="B5249" s="438" t="s">
        <v>56498</v>
      </c>
    </row>
    <row r="5250" spans="1:2">
      <c r="A5250" s="438" t="s">
        <v>56499</v>
      </c>
      <c r="B5250" s="438" t="s">
        <v>56500</v>
      </c>
    </row>
    <row r="5251" spans="1:2">
      <c r="A5251" s="438" t="s">
        <v>56501</v>
      </c>
      <c r="B5251" s="438" t="s">
        <v>56502</v>
      </c>
    </row>
    <row r="5252" spans="1:2">
      <c r="A5252" s="438" t="s">
        <v>56503</v>
      </c>
      <c r="B5252" s="438" t="s">
        <v>56504</v>
      </c>
    </row>
    <row r="5253" spans="1:2">
      <c r="A5253" s="438" t="s">
        <v>56505</v>
      </c>
      <c r="B5253" s="438" t="s">
        <v>56506</v>
      </c>
    </row>
    <row r="5254" spans="1:2">
      <c r="A5254" s="438" t="s">
        <v>56507</v>
      </c>
      <c r="B5254" s="438" t="s">
        <v>56508</v>
      </c>
    </row>
    <row r="5255" spans="1:2">
      <c r="A5255" s="438" t="s">
        <v>56509</v>
      </c>
      <c r="B5255" s="438" t="s">
        <v>56510</v>
      </c>
    </row>
    <row r="5256" spans="1:2">
      <c r="A5256" s="438" t="s">
        <v>56511</v>
      </c>
      <c r="B5256" s="438" t="s">
        <v>56512</v>
      </c>
    </row>
    <row r="5257" spans="1:2">
      <c r="A5257" s="438" t="s">
        <v>56513</v>
      </c>
      <c r="B5257" s="438" t="s">
        <v>56514</v>
      </c>
    </row>
    <row r="5258" spans="1:2">
      <c r="A5258" s="438" t="s">
        <v>56515</v>
      </c>
      <c r="B5258" s="438" t="s">
        <v>56516</v>
      </c>
    </row>
    <row r="5259" spans="1:2">
      <c r="A5259" s="438" t="s">
        <v>56517</v>
      </c>
      <c r="B5259" s="438" t="s">
        <v>56518</v>
      </c>
    </row>
    <row r="5260" spans="1:2">
      <c r="A5260" s="438" t="s">
        <v>56519</v>
      </c>
      <c r="B5260" s="438" t="s">
        <v>56520</v>
      </c>
    </row>
    <row r="5261" spans="1:2">
      <c r="A5261" s="438" t="s">
        <v>56521</v>
      </c>
      <c r="B5261" s="438" t="s">
        <v>56522</v>
      </c>
    </row>
    <row r="5262" spans="1:2">
      <c r="A5262" s="438" t="s">
        <v>56523</v>
      </c>
      <c r="B5262" s="438" t="s">
        <v>56524</v>
      </c>
    </row>
    <row r="5263" spans="1:2">
      <c r="A5263" s="438" t="s">
        <v>56525</v>
      </c>
      <c r="B5263" s="438" t="s">
        <v>59260</v>
      </c>
    </row>
    <row r="5264" spans="1:2">
      <c r="A5264" s="438" t="s">
        <v>56526</v>
      </c>
      <c r="B5264" s="438" t="s">
        <v>56527</v>
      </c>
    </row>
    <row r="5265" spans="1:2">
      <c r="A5265" s="438" t="s">
        <v>56528</v>
      </c>
      <c r="B5265" s="438" t="s">
        <v>56529</v>
      </c>
    </row>
    <row r="5266" spans="1:2">
      <c r="A5266" s="438" t="s">
        <v>56530</v>
      </c>
      <c r="B5266" s="438" t="s">
        <v>56531</v>
      </c>
    </row>
    <row r="5267" spans="1:2">
      <c r="A5267" s="438" t="s">
        <v>56532</v>
      </c>
      <c r="B5267" s="438" t="s">
        <v>56533</v>
      </c>
    </row>
    <row r="5268" spans="1:2">
      <c r="A5268" s="438" t="s">
        <v>56534</v>
      </c>
      <c r="B5268" s="438" t="s">
        <v>56535</v>
      </c>
    </row>
    <row r="5269" spans="1:2">
      <c r="A5269" s="438" t="s">
        <v>56536</v>
      </c>
      <c r="B5269" s="438" t="s">
        <v>56537</v>
      </c>
    </row>
    <row r="5270" spans="1:2">
      <c r="A5270" s="438" t="s">
        <v>56538</v>
      </c>
      <c r="B5270" s="438" t="s">
        <v>56539</v>
      </c>
    </row>
    <row r="5271" spans="1:2">
      <c r="A5271" s="438" t="s">
        <v>56540</v>
      </c>
      <c r="B5271" s="438" t="s">
        <v>56541</v>
      </c>
    </row>
    <row r="5272" spans="1:2">
      <c r="A5272" s="438" t="s">
        <v>56542</v>
      </c>
      <c r="B5272" s="438" t="s">
        <v>56543</v>
      </c>
    </row>
    <row r="5273" spans="1:2">
      <c r="A5273" s="438" t="s">
        <v>56544</v>
      </c>
      <c r="B5273" s="438" t="s">
        <v>56545</v>
      </c>
    </row>
    <row r="5274" spans="1:2">
      <c r="A5274" s="438" t="s">
        <v>56546</v>
      </c>
      <c r="B5274" s="438" t="s">
        <v>56547</v>
      </c>
    </row>
    <row r="5275" spans="1:2">
      <c r="A5275" s="438" t="s">
        <v>56548</v>
      </c>
      <c r="B5275" s="438" t="s">
        <v>56549</v>
      </c>
    </row>
    <row r="5276" spans="1:2">
      <c r="A5276" s="438" t="s">
        <v>56550</v>
      </c>
      <c r="B5276" s="438" t="s">
        <v>56551</v>
      </c>
    </row>
    <row r="5277" spans="1:2">
      <c r="A5277" s="438" t="s">
        <v>56552</v>
      </c>
      <c r="B5277" s="438" t="s">
        <v>56553</v>
      </c>
    </row>
    <row r="5278" spans="1:2">
      <c r="A5278" s="438" t="s">
        <v>56554</v>
      </c>
      <c r="B5278" s="438" t="s">
        <v>56555</v>
      </c>
    </row>
    <row r="5279" spans="1:2">
      <c r="A5279" s="438" t="s">
        <v>56556</v>
      </c>
      <c r="B5279" s="438" t="s">
        <v>56557</v>
      </c>
    </row>
    <row r="5280" spans="1:2">
      <c r="A5280" s="438" t="s">
        <v>56558</v>
      </c>
      <c r="B5280" s="438" t="s">
        <v>56559</v>
      </c>
    </row>
    <row r="5281" spans="1:2">
      <c r="A5281" s="438" t="s">
        <v>56560</v>
      </c>
      <c r="B5281" s="438" t="s">
        <v>59261</v>
      </c>
    </row>
    <row r="5282" spans="1:2">
      <c r="A5282" s="438" t="s">
        <v>56561</v>
      </c>
      <c r="B5282" s="438" t="s">
        <v>59262</v>
      </c>
    </row>
    <row r="5283" spans="1:2">
      <c r="A5283" s="438" t="s">
        <v>56562</v>
      </c>
      <c r="B5283" s="438" t="s">
        <v>59263</v>
      </c>
    </row>
    <row r="5284" spans="1:2">
      <c r="A5284" s="438" t="s">
        <v>56563</v>
      </c>
      <c r="B5284" s="438" t="s">
        <v>56564</v>
      </c>
    </row>
    <row r="5285" spans="1:2">
      <c r="A5285" s="438" t="s">
        <v>56565</v>
      </c>
      <c r="B5285" s="438" t="s">
        <v>56566</v>
      </c>
    </row>
    <row r="5286" spans="1:2">
      <c r="A5286" s="438" t="s">
        <v>56567</v>
      </c>
      <c r="B5286" s="438" t="s">
        <v>59264</v>
      </c>
    </row>
    <row r="5287" spans="1:2">
      <c r="A5287" s="438" t="s">
        <v>56568</v>
      </c>
      <c r="B5287" s="438" t="s">
        <v>59265</v>
      </c>
    </row>
    <row r="5288" spans="1:2">
      <c r="A5288" s="438" t="s">
        <v>56569</v>
      </c>
      <c r="B5288" s="438" t="s">
        <v>59266</v>
      </c>
    </row>
    <row r="5289" spans="1:2">
      <c r="A5289" s="438" t="s">
        <v>56570</v>
      </c>
      <c r="B5289" s="438" t="s">
        <v>59267</v>
      </c>
    </row>
    <row r="5290" spans="1:2">
      <c r="A5290" s="438" t="s">
        <v>56571</v>
      </c>
      <c r="B5290" s="438" t="s">
        <v>59268</v>
      </c>
    </row>
    <row r="5291" spans="1:2">
      <c r="A5291" s="438" t="s">
        <v>56572</v>
      </c>
      <c r="B5291" s="438" t="s">
        <v>59269</v>
      </c>
    </row>
    <row r="5292" spans="1:2">
      <c r="A5292" s="438" t="s">
        <v>56573</v>
      </c>
      <c r="B5292" s="438" t="s">
        <v>59270</v>
      </c>
    </row>
    <row r="5293" spans="1:2">
      <c r="A5293" s="438" t="s">
        <v>56574</v>
      </c>
      <c r="B5293" s="438" t="s">
        <v>59271</v>
      </c>
    </row>
    <row r="5294" spans="1:2">
      <c r="A5294" s="438" t="s">
        <v>56575</v>
      </c>
      <c r="B5294" s="438" t="s">
        <v>59272</v>
      </c>
    </row>
    <row r="5295" spans="1:2">
      <c r="A5295" s="438" t="s">
        <v>56576</v>
      </c>
      <c r="B5295" s="438" t="s">
        <v>59273</v>
      </c>
    </row>
    <row r="5296" spans="1:2">
      <c r="A5296" s="438" t="s">
        <v>56577</v>
      </c>
      <c r="B5296" s="438" t="s">
        <v>59274</v>
      </c>
    </row>
    <row r="5297" spans="1:2">
      <c r="A5297" s="438" t="s">
        <v>56578</v>
      </c>
      <c r="B5297" s="438" t="s">
        <v>59275</v>
      </c>
    </row>
    <row r="5298" spans="1:2">
      <c r="A5298" s="438" t="s">
        <v>56579</v>
      </c>
      <c r="B5298" s="438" t="s">
        <v>59276</v>
      </c>
    </row>
    <row r="5299" spans="1:2">
      <c r="A5299" s="438" t="s">
        <v>56580</v>
      </c>
      <c r="B5299" s="438" t="s">
        <v>59277</v>
      </c>
    </row>
    <row r="5300" spans="1:2">
      <c r="A5300" s="438" t="s">
        <v>56581</v>
      </c>
      <c r="B5300" s="438" t="s">
        <v>59278</v>
      </c>
    </row>
    <row r="5301" spans="1:2">
      <c r="A5301" s="438" t="s">
        <v>56582</v>
      </c>
      <c r="B5301" s="438" t="s">
        <v>59279</v>
      </c>
    </row>
    <row r="5302" spans="1:2">
      <c r="A5302" s="438" t="s">
        <v>56583</v>
      </c>
      <c r="B5302" s="438" t="s">
        <v>59280</v>
      </c>
    </row>
    <row r="5303" spans="1:2">
      <c r="A5303" s="438" t="s">
        <v>56584</v>
      </c>
      <c r="B5303" s="438" t="s">
        <v>59281</v>
      </c>
    </row>
    <row r="5304" spans="1:2">
      <c r="A5304" s="438" t="s">
        <v>56585</v>
      </c>
      <c r="B5304" s="438" t="s">
        <v>59282</v>
      </c>
    </row>
    <row r="5305" spans="1:2">
      <c r="A5305" s="438" t="s">
        <v>56586</v>
      </c>
      <c r="B5305" s="438" t="s">
        <v>59283</v>
      </c>
    </row>
    <row r="5306" spans="1:2">
      <c r="A5306" s="438" t="s">
        <v>56587</v>
      </c>
      <c r="B5306" s="438" t="s">
        <v>59284</v>
      </c>
    </row>
    <row r="5307" spans="1:2">
      <c r="A5307" s="438" t="s">
        <v>56588</v>
      </c>
      <c r="B5307" s="438" t="s">
        <v>59285</v>
      </c>
    </row>
    <row r="5308" spans="1:2">
      <c r="A5308" s="438" t="s">
        <v>59894</v>
      </c>
      <c r="B5308" s="438" t="s">
        <v>59895</v>
      </c>
    </row>
    <row r="5309" spans="1:2">
      <c r="A5309" s="438" t="s">
        <v>56589</v>
      </c>
      <c r="B5309" s="438" t="s">
        <v>56590</v>
      </c>
    </row>
    <row r="5310" spans="1:2">
      <c r="A5310" s="438" t="s">
        <v>56591</v>
      </c>
      <c r="B5310" s="438" t="s">
        <v>56592</v>
      </c>
    </row>
    <row r="5311" spans="1:2">
      <c r="A5311" s="438" t="s">
        <v>56593</v>
      </c>
      <c r="B5311" s="438" t="s">
        <v>56594</v>
      </c>
    </row>
    <row r="5312" spans="1:2">
      <c r="A5312" s="438" t="s">
        <v>56595</v>
      </c>
      <c r="B5312" s="438" t="s">
        <v>56596</v>
      </c>
    </row>
    <row r="5313" spans="1:2">
      <c r="A5313" s="438" t="s">
        <v>56597</v>
      </c>
      <c r="B5313" s="438" t="s">
        <v>56598</v>
      </c>
    </row>
    <row r="5314" spans="1:2">
      <c r="A5314" s="438" t="s">
        <v>56599</v>
      </c>
      <c r="B5314" s="438" t="s">
        <v>56600</v>
      </c>
    </row>
    <row r="5315" spans="1:2">
      <c r="A5315" s="438" t="s">
        <v>56601</v>
      </c>
      <c r="B5315" s="438" t="s">
        <v>56602</v>
      </c>
    </row>
    <row r="5316" spans="1:2">
      <c r="A5316" s="438" t="s">
        <v>56603</v>
      </c>
      <c r="B5316" s="438" t="s">
        <v>56604</v>
      </c>
    </row>
    <row r="5317" spans="1:2">
      <c r="A5317" s="438" t="s">
        <v>56605</v>
      </c>
      <c r="B5317" s="438" t="s">
        <v>56606</v>
      </c>
    </row>
    <row r="5318" spans="1:2">
      <c r="A5318" s="438" t="s">
        <v>56607</v>
      </c>
      <c r="B5318" s="438" t="s">
        <v>56608</v>
      </c>
    </row>
    <row r="5319" spans="1:2">
      <c r="A5319" s="438" t="s">
        <v>56609</v>
      </c>
      <c r="B5319" s="438" t="s">
        <v>56610</v>
      </c>
    </row>
    <row r="5320" spans="1:2">
      <c r="A5320" s="438" t="s">
        <v>56611</v>
      </c>
      <c r="B5320" s="438" t="s">
        <v>59286</v>
      </c>
    </row>
    <row r="5321" spans="1:2">
      <c r="A5321" s="438" t="s">
        <v>56612</v>
      </c>
      <c r="B5321" s="438" t="s">
        <v>56613</v>
      </c>
    </row>
    <row r="5322" spans="1:2">
      <c r="A5322" s="438" t="s">
        <v>56614</v>
      </c>
      <c r="B5322" s="438" t="s">
        <v>56615</v>
      </c>
    </row>
    <row r="5323" spans="1:2">
      <c r="A5323" s="438" t="s">
        <v>56616</v>
      </c>
      <c r="B5323" s="438" t="s">
        <v>56617</v>
      </c>
    </row>
    <row r="5324" spans="1:2">
      <c r="A5324" s="438" t="s">
        <v>56618</v>
      </c>
      <c r="B5324" s="438" t="s">
        <v>56619</v>
      </c>
    </row>
    <row r="5325" spans="1:2">
      <c r="A5325" s="438" t="s">
        <v>56620</v>
      </c>
      <c r="B5325" s="438" t="s">
        <v>56621</v>
      </c>
    </row>
    <row r="5326" spans="1:2">
      <c r="A5326" s="438" t="s">
        <v>56622</v>
      </c>
      <c r="B5326" s="438" t="s">
        <v>56623</v>
      </c>
    </row>
    <row r="5327" spans="1:2">
      <c r="A5327" s="438" t="s">
        <v>56624</v>
      </c>
      <c r="B5327" s="438" t="s">
        <v>56625</v>
      </c>
    </row>
    <row r="5328" spans="1:2">
      <c r="A5328" s="438" t="s">
        <v>56626</v>
      </c>
      <c r="B5328" s="438" t="s">
        <v>56627</v>
      </c>
    </row>
    <row r="5329" spans="1:2">
      <c r="A5329" s="438" t="s">
        <v>56628</v>
      </c>
      <c r="B5329" s="438" t="s">
        <v>56629</v>
      </c>
    </row>
    <row r="5330" spans="1:2">
      <c r="A5330" s="438" t="s">
        <v>56630</v>
      </c>
      <c r="B5330" s="438" t="s">
        <v>56631</v>
      </c>
    </row>
    <row r="5331" spans="1:2">
      <c r="A5331" s="438" t="s">
        <v>56632</v>
      </c>
      <c r="B5331" s="438" t="s">
        <v>56633</v>
      </c>
    </row>
    <row r="5332" spans="1:2">
      <c r="A5332" s="438" t="s">
        <v>56634</v>
      </c>
      <c r="B5332" s="438" t="s">
        <v>56635</v>
      </c>
    </row>
    <row r="5333" spans="1:2">
      <c r="A5333" s="438" t="s">
        <v>56636</v>
      </c>
      <c r="B5333" s="438" t="s">
        <v>56637</v>
      </c>
    </row>
    <row r="5334" spans="1:2">
      <c r="A5334" s="438" t="s">
        <v>56638</v>
      </c>
      <c r="B5334" s="438" t="s">
        <v>59287</v>
      </c>
    </row>
    <row r="5335" spans="1:2">
      <c r="A5335" s="438" t="s">
        <v>56639</v>
      </c>
      <c r="B5335" s="438" t="s">
        <v>59288</v>
      </c>
    </row>
    <row r="5336" spans="1:2">
      <c r="A5336" s="438" t="s">
        <v>56640</v>
      </c>
      <c r="B5336" s="438" t="s">
        <v>59289</v>
      </c>
    </row>
    <row r="5337" spans="1:2">
      <c r="A5337" s="438" t="s">
        <v>56641</v>
      </c>
      <c r="B5337" s="438" t="s">
        <v>56642</v>
      </c>
    </row>
    <row r="5338" spans="1:2">
      <c r="A5338" s="438" t="s">
        <v>56643</v>
      </c>
      <c r="B5338" s="438" t="s">
        <v>56644</v>
      </c>
    </row>
    <row r="5339" spans="1:2">
      <c r="A5339" s="438" t="s">
        <v>56645</v>
      </c>
      <c r="B5339" s="438" t="s">
        <v>59290</v>
      </c>
    </row>
    <row r="5340" spans="1:2">
      <c r="A5340" s="438" t="s">
        <v>56646</v>
      </c>
      <c r="B5340" s="438" t="s">
        <v>59291</v>
      </c>
    </row>
    <row r="5341" spans="1:2">
      <c r="A5341" s="438" t="s">
        <v>56647</v>
      </c>
      <c r="B5341" s="438" t="s">
        <v>59292</v>
      </c>
    </row>
    <row r="5342" spans="1:2">
      <c r="A5342" s="438" t="s">
        <v>56648</v>
      </c>
      <c r="B5342" s="438" t="s">
        <v>59293</v>
      </c>
    </row>
    <row r="5343" spans="1:2">
      <c r="A5343" s="438" t="s">
        <v>56649</v>
      </c>
      <c r="B5343" s="438" t="s">
        <v>59294</v>
      </c>
    </row>
    <row r="5344" spans="1:2">
      <c r="A5344" s="438" t="s">
        <v>56650</v>
      </c>
      <c r="B5344" s="438" t="s">
        <v>59295</v>
      </c>
    </row>
    <row r="5345" spans="1:2">
      <c r="A5345" s="438" t="s">
        <v>56651</v>
      </c>
      <c r="B5345" s="438" t="s">
        <v>59296</v>
      </c>
    </row>
    <row r="5346" spans="1:2">
      <c r="A5346" s="438" t="s">
        <v>56652</v>
      </c>
      <c r="B5346" s="438" t="s">
        <v>59297</v>
      </c>
    </row>
    <row r="5347" spans="1:2">
      <c r="A5347" s="438" t="s">
        <v>56653</v>
      </c>
      <c r="B5347" s="438" t="s">
        <v>59298</v>
      </c>
    </row>
    <row r="5348" spans="1:2">
      <c r="A5348" s="438" t="s">
        <v>56654</v>
      </c>
      <c r="B5348" s="438" t="s">
        <v>59299</v>
      </c>
    </row>
    <row r="5349" spans="1:2">
      <c r="A5349" s="438" t="s">
        <v>56655</v>
      </c>
      <c r="B5349" s="438" t="s">
        <v>59300</v>
      </c>
    </row>
    <row r="5350" spans="1:2">
      <c r="A5350" s="438" t="s">
        <v>56656</v>
      </c>
      <c r="B5350" s="438" t="s">
        <v>59301</v>
      </c>
    </row>
    <row r="5351" spans="1:2">
      <c r="A5351" s="438" t="s">
        <v>56657</v>
      </c>
      <c r="B5351" s="438" t="s">
        <v>59302</v>
      </c>
    </row>
    <row r="5352" spans="1:2">
      <c r="A5352" s="438" t="s">
        <v>56658</v>
      </c>
      <c r="B5352" s="438" t="s">
        <v>59303</v>
      </c>
    </row>
    <row r="5353" spans="1:2">
      <c r="A5353" s="438" t="s">
        <v>56659</v>
      </c>
      <c r="B5353" s="438" t="s">
        <v>59304</v>
      </c>
    </row>
    <row r="5354" spans="1:2">
      <c r="A5354" s="438" t="s">
        <v>56660</v>
      </c>
      <c r="B5354" s="438" t="s">
        <v>59305</v>
      </c>
    </row>
    <row r="5355" spans="1:2">
      <c r="A5355" s="438" t="s">
        <v>56661</v>
      </c>
      <c r="B5355" s="438" t="s">
        <v>59306</v>
      </c>
    </row>
    <row r="5356" spans="1:2">
      <c r="A5356" s="438" t="s">
        <v>56662</v>
      </c>
      <c r="B5356" s="438" t="s">
        <v>59307</v>
      </c>
    </row>
    <row r="5357" spans="1:2">
      <c r="A5357" s="438" t="s">
        <v>56663</v>
      </c>
      <c r="B5357" s="438" t="s">
        <v>59308</v>
      </c>
    </row>
    <row r="5358" spans="1:2">
      <c r="A5358" s="438" t="s">
        <v>56664</v>
      </c>
      <c r="B5358" s="438" t="s">
        <v>59309</v>
      </c>
    </row>
    <row r="5359" spans="1:2">
      <c r="A5359" s="438" t="s">
        <v>56665</v>
      </c>
      <c r="B5359" s="438" t="s">
        <v>59310</v>
      </c>
    </row>
    <row r="5360" spans="1:2">
      <c r="A5360" s="438" t="s">
        <v>56666</v>
      </c>
      <c r="B5360" s="438" t="s">
        <v>59311</v>
      </c>
    </row>
    <row r="5361" spans="1:2">
      <c r="A5361" s="438" t="s">
        <v>59896</v>
      </c>
      <c r="B5361" s="438" t="s">
        <v>59897</v>
      </c>
    </row>
    <row r="5362" spans="1:2">
      <c r="A5362" s="438" t="s">
        <v>56667</v>
      </c>
      <c r="B5362" s="438" t="s">
        <v>56668</v>
      </c>
    </row>
    <row r="5363" spans="1:2">
      <c r="A5363" s="438" t="s">
        <v>56669</v>
      </c>
      <c r="B5363" s="438" t="s">
        <v>56670</v>
      </c>
    </row>
    <row r="5364" spans="1:2">
      <c r="A5364" s="438" t="s">
        <v>56671</v>
      </c>
      <c r="B5364" s="438" t="s">
        <v>56672</v>
      </c>
    </row>
    <row r="5365" spans="1:2">
      <c r="A5365" s="438" t="s">
        <v>56673</v>
      </c>
      <c r="B5365" s="438" t="s">
        <v>56674</v>
      </c>
    </row>
    <row r="5366" spans="1:2">
      <c r="A5366" s="438" t="s">
        <v>56675</v>
      </c>
      <c r="B5366" s="438" t="s">
        <v>56676</v>
      </c>
    </row>
    <row r="5367" spans="1:2">
      <c r="A5367" s="438" t="s">
        <v>56677</v>
      </c>
      <c r="B5367" s="438" t="s">
        <v>56678</v>
      </c>
    </row>
    <row r="5368" spans="1:2">
      <c r="A5368" s="438" t="s">
        <v>56679</v>
      </c>
      <c r="B5368" s="438" t="s">
        <v>56680</v>
      </c>
    </row>
    <row r="5369" spans="1:2">
      <c r="A5369" s="438" t="s">
        <v>56681</v>
      </c>
      <c r="B5369" s="438" t="s">
        <v>56682</v>
      </c>
    </row>
    <row r="5370" spans="1:2">
      <c r="A5370" s="438" t="s">
        <v>56683</v>
      </c>
      <c r="B5370" s="438" t="s">
        <v>56684</v>
      </c>
    </row>
    <row r="5371" spans="1:2">
      <c r="A5371" s="438" t="s">
        <v>56685</v>
      </c>
      <c r="B5371" s="438" t="s">
        <v>56686</v>
      </c>
    </row>
    <row r="5372" spans="1:2">
      <c r="A5372" s="438" t="s">
        <v>56687</v>
      </c>
      <c r="B5372" s="438" t="s">
        <v>56688</v>
      </c>
    </row>
    <row r="5373" spans="1:2">
      <c r="A5373" s="438" t="s">
        <v>56689</v>
      </c>
      <c r="B5373" s="438" t="s">
        <v>56690</v>
      </c>
    </row>
    <row r="5374" spans="1:2">
      <c r="A5374" s="438" t="s">
        <v>56691</v>
      </c>
      <c r="B5374" s="438" t="s">
        <v>56692</v>
      </c>
    </row>
    <row r="5375" spans="1:2">
      <c r="A5375" s="438" t="s">
        <v>56693</v>
      </c>
      <c r="B5375" s="438" t="s">
        <v>56694</v>
      </c>
    </row>
    <row r="5376" spans="1:2">
      <c r="A5376" s="438" t="s">
        <v>56695</v>
      </c>
      <c r="B5376" s="438" t="s">
        <v>56696</v>
      </c>
    </row>
    <row r="5377" spans="1:2">
      <c r="A5377" s="438" t="s">
        <v>56697</v>
      </c>
      <c r="B5377" s="438" t="s">
        <v>56698</v>
      </c>
    </row>
    <row r="5378" spans="1:2">
      <c r="A5378" s="438" t="s">
        <v>56699</v>
      </c>
      <c r="B5378" s="438" t="s">
        <v>56700</v>
      </c>
    </row>
    <row r="5379" spans="1:2">
      <c r="A5379" s="438" t="s">
        <v>56701</v>
      </c>
      <c r="B5379" s="438" t="s">
        <v>56702</v>
      </c>
    </row>
    <row r="5380" spans="1:2">
      <c r="A5380" s="438" t="s">
        <v>56703</v>
      </c>
      <c r="B5380" s="438" t="s">
        <v>59312</v>
      </c>
    </row>
    <row r="5381" spans="1:2">
      <c r="A5381" s="438" t="s">
        <v>56704</v>
      </c>
      <c r="B5381" s="438" t="s">
        <v>56705</v>
      </c>
    </row>
    <row r="5382" spans="1:2">
      <c r="A5382" s="438" t="s">
        <v>56706</v>
      </c>
      <c r="B5382" s="438" t="s">
        <v>56707</v>
      </c>
    </row>
    <row r="5383" spans="1:2">
      <c r="A5383" s="438" t="s">
        <v>56708</v>
      </c>
      <c r="B5383" s="438" t="s">
        <v>56709</v>
      </c>
    </row>
    <row r="5384" spans="1:2">
      <c r="A5384" s="438" t="s">
        <v>56710</v>
      </c>
      <c r="B5384" s="438" t="s">
        <v>56711</v>
      </c>
    </row>
    <row r="5385" spans="1:2">
      <c r="A5385" s="438" t="s">
        <v>56712</v>
      </c>
      <c r="B5385" s="438" t="s">
        <v>56713</v>
      </c>
    </row>
    <row r="5386" spans="1:2">
      <c r="A5386" s="438" t="s">
        <v>56714</v>
      </c>
      <c r="B5386" s="438" t="s">
        <v>56715</v>
      </c>
    </row>
    <row r="5387" spans="1:2">
      <c r="A5387" s="438" t="s">
        <v>56716</v>
      </c>
      <c r="B5387" s="438" t="s">
        <v>56717</v>
      </c>
    </row>
    <row r="5388" spans="1:2">
      <c r="A5388" s="438" t="s">
        <v>56718</v>
      </c>
      <c r="B5388" s="438" t="s">
        <v>56719</v>
      </c>
    </row>
    <row r="5389" spans="1:2">
      <c r="A5389" s="438" t="s">
        <v>56720</v>
      </c>
      <c r="B5389" s="438" t="s">
        <v>56721</v>
      </c>
    </row>
    <row r="5390" spans="1:2">
      <c r="A5390" s="438" t="s">
        <v>56722</v>
      </c>
      <c r="B5390" s="438" t="s">
        <v>56723</v>
      </c>
    </row>
    <row r="5391" spans="1:2">
      <c r="A5391" s="438" t="s">
        <v>56724</v>
      </c>
      <c r="B5391" s="438" t="s">
        <v>56725</v>
      </c>
    </row>
    <row r="5392" spans="1:2">
      <c r="A5392" s="438" t="s">
        <v>56726</v>
      </c>
      <c r="B5392" s="438" t="s">
        <v>56727</v>
      </c>
    </row>
    <row r="5393" spans="1:2">
      <c r="A5393" s="438" t="s">
        <v>56728</v>
      </c>
      <c r="B5393" s="438" t="s">
        <v>56729</v>
      </c>
    </row>
    <row r="5394" spans="1:2">
      <c r="A5394" s="438" t="s">
        <v>56730</v>
      </c>
      <c r="B5394" s="438" t="s">
        <v>56731</v>
      </c>
    </row>
    <row r="5395" spans="1:2">
      <c r="A5395" s="438" t="s">
        <v>56732</v>
      </c>
      <c r="B5395" s="438" t="s">
        <v>56733</v>
      </c>
    </row>
    <row r="5396" spans="1:2">
      <c r="A5396" s="438" t="s">
        <v>56734</v>
      </c>
      <c r="B5396" s="438" t="s">
        <v>56735</v>
      </c>
    </row>
    <row r="5397" spans="1:2">
      <c r="A5397" s="438" t="s">
        <v>56736</v>
      </c>
      <c r="B5397" s="438" t="s">
        <v>56737</v>
      </c>
    </row>
    <row r="5398" spans="1:2">
      <c r="A5398" s="438" t="s">
        <v>56738</v>
      </c>
      <c r="B5398" s="438" t="s">
        <v>56739</v>
      </c>
    </row>
    <row r="5399" spans="1:2">
      <c r="A5399" s="438" t="s">
        <v>56740</v>
      </c>
      <c r="B5399" s="438" t="s">
        <v>56741</v>
      </c>
    </row>
    <row r="5400" spans="1:2">
      <c r="A5400" s="438" t="s">
        <v>56742</v>
      </c>
      <c r="B5400" s="438" t="s">
        <v>56743</v>
      </c>
    </row>
    <row r="5401" spans="1:2">
      <c r="A5401" s="438" t="s">
        <v>56744</v>
      </c>
      <c r="B5401" s="438" t="s">
        <v>59313</v>
      </c>
    </row>
    <row r="5402" spans="1:2">
      <c r="A5402" s="438" t="s">
        <v>56745</v>
      </c>
      <c r="B5402" s="438" t="s">
        <v>59314</v>
      </c>
    </row>
    <row r="5403" spans="1:2">
      <c r="A5403" s="438" t="s">
        <v>56746</v>
      </c>
      <c r="B5403" s="438" t="s">
        <v>59315</v>
      </c>
    </row>
    <row r="5404" spans="1:2">
      <c r="A5404" s="438" t="s">
        <v>56747</v>
      </c>
      <c r="B5404" s="438" t="s">
        <v>56748</v>
      </c>
    </row>
    <row r="5405" spans="1:2">
      <c r="A5405" s="438" t="s">
        <v>56749</v>
      </c>
      <c r="B5405" s="438" t="s">
        <v>56750</v>
      </c>
    </row>
    <row r="5406" spans="1:2">
      <c r="A5406" s="438" t="s">
        <v>56751</v>
      </c>
      <c r="B5406" s="438" t="s">
        <v>59316</v>
      </c>
    </row>
    <row r="5407" spans="1:2">
      <c r="A5407" s="438" t="s">
        <v>56752</v>
      </c>
      <c r="B5407" s="438" t="s">
        <v>59317</v>
      </c>
    </row>
    <row r="5408" spans="1:2">
      <c r="A5408" s="438" t="s">
        <v>56753</v>
      </c>
      <c r="B5408" s="438" t="s">
        <v>59318</v>
      </c>
    </row>
    <row r="5409" spans="1:2">
      <c r="A5409" s="438" t="s">
        <v>56754</v>
      </c>
      <c r="B5409" s="438" t="s">
        <v>59319</v>
      </c>
    </row>
    <row r="5410" spans="1:2">
      <c r="A5410" s="438" t="s">
        <v>56755</v>
      </c>
      <c r="B5410" s="438" t="s">
        <v>59320</v>
      </c>
    </row>
    <row r="5411" spans="1:2">
      <c r="A5411" s="438" t="s">
        <v>56756</v>
      </c>
      <c r="B5411" s="438" t="s">
        <v>59321</v>
      </c>
    </row>
    <row r="5412" spans="1:2">
      <c r="A5412" s="438" t="s">
        <v>56757</v>
      </c>
      <c r="B5412" s="438" t="s">
        <v>59322</v>
      </c>
    </row>
    <row r="5413" spans="1:2">
      <c r="A5413" s="438" t="s">
        <v>56758</v>
      </c>
      <c r="B5413" s="438" t="s">
        <v>59323</v>
      </c>
    </row>
    <row r="5414" spans="1:2">
      <c r="A5414" s="438" t="s">
        <v>56759</v>
      </c>
      <c r="B5414" s="438" t="s">
        <v>59324</v>
      </c>
    </row>
    <row r="5415" spans="1:2">
      <c r="A5415" s="438" t="s">
        <v>56760</v>
      </c>
      <c r="B5415" s="438" t="s">
        <v>59325</v>
      </c>
    </row>
    <row r="5416" spans="1:2">
      <c r="A5416" s="438" t="s">
        <v>56761</v>
      </c>
      <c r="B5416" s="438" t="s">
        <v>59326</v>
      </c>
    </row>
    <row r="5417" spans="1:2">
      <c r="A5417" s="438" t="s">
        <v>56762</v>
      </c>
      <c r="B5417" s="438" t="s">
        <v>59327</v>
      </c>
    </row>
    <row r="5418" spans="1:2">
      <c r="A5418" s="438" t="s">
        <v>56763</v>
      </c>
      <c r="B5418" s="438" t="s">
        <v>59328</v>
      </c>
    </row>
    <row r="5419" spans="1:2">
      <c r="A5419" s="438" t="s">
        <v>56764</v>
      </c>
      <c r="B5419" s="438" t="s">
        <v>59329</v>
      </c>
    </row>
    <row r="5420" spans="1:2">
      <c r="A5420" s="438" t="s">
        <v>56765</v>
      </c>
      <c r="B5420" s="438" t="s">
        <v>59330</v>
      </c>
    </row>
    <row r="5421" spans="1:2">
      <c r="A5421" s="438" t="s">
        <v>56766</v>
      </c>
      <c r="B5421" s="438" t="s">
        <v>59331</v>
      </c>
    </row>
    <row r="5422" spans="1:2">
      <c r="A5422" s="438" t="s">
        <v>56767</v>
      </c>
      <c r="B5422" s="438" t="s">
        <v>59332</v>
      </c>
    </row>
    <row r="5423" spans="1:2">
      <c r="A5423" s="438" t="s">
        <v>56768</v>
      </c>
      <c r="B5423" s="438" t="s">
        <v>59333</v>
      </c>
    </row>
    <row r="5424" spans="1:2">
      <c r="A5424" s="438" t="s">
        <v>56769</v>
      </c>
      <c r="B5424" s="438" t="s">
        <v>59334</v>
      </c>
    </row>
    <row r="5425" spans="1:2">
      <c r="A5425" s="438" t="s">
        <v>56770</v>
      </c>
      <c r="B5425" s="438" t="s">
        <v>59335</v>
      </c>
    </row>
    <row r="5426" spans="1:2">
      <c r="A5426" s="438" t="s">
        <v>56771</v>
      </c>
      <c r="B5426" s="438" t="s">
        <v>59336</v>
      </c>
    </row>
    <row r="5427" spans="1:2">
      <c r="A5427" s="438" t="s">
        <v>56772</v>
      </c>
      <c r="B5427" s="438" t="s">
        <v>59337</v>
      </c>
    </row>
    <row r="5428" spans="1:2">
      <c r="A5428" s="438" t="s">
        <v>59898</v>
      </c>
      <c r="B5428" s="438" t="s">
        <v>59899</v>
      </c>
    </row>
    <row r="5429" spans="1:2">
      <c r="A5429" s="438" t="s">
        <v>56773</v>
      </c>
      <c r="B5429" s="438" t="s">
        <v>56774</v>
      </c>
    </row>
    <row r="5430" spans="1:2">
      <c r="A5430" s="438" t="s">
        <v>56775</v>
      </c>
      <c r="B5430" s="438" t="s">
        <v>56776</v>
      </c>
    </row>
    <row r="5431" spans="1:2">
      <c r="A5431" s="438" t="s">
        <v>56777</v>
      </c>
      <c r="B5431" s="438" t="s">
        <v>56778</v>
      </c>
    </row>
    <row r="5432" spans="1:2">
      <c r="A5432" s="438" t="s">
        <v>56779</v>
      </c>
      <c r="B5432" s="438" t="s">
        <v>56780</v>
      </c>
    </row>
    <row r="5433" spans="1:2">
      <c r="A5433" s="438" t="s">
        <v>56781</v>
      </c>
      <c r="B5433" s="438" t="s">
        <v>56782</v>
      </c>
    </row>
    <row r="5434" spans="1:2">
      <c r="A5434" s="438" t="s">
        <v>56783</v>
      </c>
      <c r="B5434" s="438" t="s">
        <v>56784</v>
      </c>
    </row>
    <row r="5435" spans="1:2">
      <c r="A5435" s="438" t="s">
        <v>56785</v>
      </c>
      <c r="B5435" s="438" t="s">
        <v>56786</v>
      </c>
    </row>
    <row r="5436" spans="1:2">
      <c r="A5436" s="438" t="s">
        <v>56787</v>
      </c>
      <c r="B5436" s="438" t="s">
        <v>56788</v>
      </c>
    </row>
    <row r="5437" spans="1:2">
      <c r="A5437" s="438" t="s">
        <v>56789</v>
      </c>
      <c r="B5437" s="438" t="s">
        <v>56790</v>
      </c>
    </row>
    <row r="5438" spans="1:2">
      <c r="A5438" s="438" t="s">
        <v>56791</v>
      </c>
      <c r="B5438" s="438" t="s">
        <v>56792</v>
      </c>
    </row>
    <row r="5439" spans="1:2">
      <c r="A5439" s="438" t="s">
        <v>56793</v>
      </c>
      <c r="B5439" s="438" t="s">
        <v>56794</v>
      </c>
    </row>
    <row r="5440" spans="1:2">
      <c r="A5440" s="438" t="s">
        <v>56795</v>
      </c>
      <c r="B5440" s="438" t="s">
        <v>56796</v>
      </c>
    </row>
    <row r="5441" spans="1:2">
      <c r="A5441" s="438" t="s">
        <v>56797</v>
      </c>
      <c r="B5441" s="438" t="s">
        <v>59338</v>
      </c>
    </row>
    <row r="5442" spans="1:2">
      <c r="A5442" s="438" t="s">
        <v>56798</v>
      </c>
      <c r="B5442" s="438" t="s">
        <v>56799</v>
      </c>
    </row>
    <row r="5443" spans="1:2">
      <c r="A5443" s="438" t="s">
        <v>56800</v>
      </c>
      <c r="B5443" s="438" t="s">
        <v>56801</v>
      </c>
    </row>
    <row r="5444" spans="1:2">
      <c r="A5444" s="438" t="s">
        <v>56802</v>
      </c>
      <c r="B5444" s="438" t="s">
        <v>56803</v>
      </c>
    </row>
    <row r="5445" spans="1:2">
      <c r="A5445" s="438" t="s">
        <v>56804</v>
      </c>
      <c r="B5445" s="438" t="s">
        <v>56805</v>
      </c>
    </row>
    <row r="5446" spans="1:2">
      <c r="A5446" s="438" t="s">
        <v>56806</v>
      </c>
      <c r="B5446" s="438" t="s">
        <v>56807</v>
      </c>
    </row>
    <row r="5447" spans="1:2">
      <c r="A5447" s="438" t="s">
        <v>56808</v>
      </c>
      <c r="B5447" s="438" t="s">
        <v>56809</v>
      </c>
    </row>
    <row r="5448" spans="1:2">
      <c r="A5448" s="438" t="s">
        <v>56810</v>
      </c>
      <c r="B5448" s="438" t="s">
        <v>56811</v>
      </c>
    </row>
    <row r="5449" spans="1:2">
      <c r="A5449" s="438" t="s">
        <v>56812</v>
      </c>
      <c r="B5449" s="438" t="s">
        <v>56813</v>
      </c>
    </row>
    <row r="5450" spans="1:2">
      <c r="A5450" s="438" t="s">
        <v>56814</v>
      </c>
      <c r="B5450" s="438" t="s">
        <v>56815</v>
      </c>
    </row>
    <row r="5451" spans="1:2">
      <c r="A5451" s="438" t="s">
        <v>56816</v>
      </c>
      <c r="B5451" s="438" t="s">
        <v>56817</v>
      </c>
    </row>
    <row r="5452" spans="1:2">
      <c r="A5452" s="438" t="s">
        <v>56818</v>
      </c>
      <c r="B5452" s="438" t="s">
        <v>56819</v>
      </c>
    </row>
    <row r="5453" spans="1:2">
      <c r="A5453" s="438" t="s">
        <v>56820</v>
      </c>
      <c r="B5453" s="438" t="s">
        <v>56821</v>
      </c>
    </row>
    <row r="5454" spans="1:2">
      <c r="A5454" s="438" t="s">
        <v>56822</v>
      </c>
      <c r="B5454" s="438" t="s">
        <v>56823</v>
      </c>
    </row>
    <row r="5455" spans="1:2">
      <c r="A5455" s="438" t="s">
        <v>56824</v>
      </c>
      <c r="B5455" s="438" t="s">
        <v>56825</v>
      </c>
    </row>
    <row r="5456" spans="1:2">
      <c r="A5456" s="438" t="s">
        <v>56826</v>
      </c>
      <c r="B5456" s="438" t="s">
        <v>59339</v>
      </c>
    </row>
    <row r="5457" spans="1:2">
      <c r="A5457" s="438" t="s">
        <v>56827</v>
      </c>
      <c r="B5457" s="438" t="s">
        <v>59340</v>
      </c>
    </row>
    <row r="5458" spans="1:2">
      <c r="A5458" s="438" t="s">
        <v>56828</v>
      </c>
      <c r="B5458" s="438" t="s">
        <v>59341</v>
      </c>
    </row>
    <row r="5459" spans="1:2">
      <c r="A5459" s="438" t="s">
        <v>56829</v>
      </c>
      <c r="B5459" s="438" t="s">
        <v>56830</v>
      </c>
    </row>
    <row r="5460" spans="1:2">
      <c r="A5460" s="438" t="s">
        <v>56831</v>
      </c>
      <c r="B5460" s="438" t="s">
        <v>56832</v>
      </c>
    </row>
    <row r="5461" spans="1:2">
      <c r="A5461" s="438" t="s">
        <v>56833</v>
      </c>
      <c r="B5461" s="438" t="s">
        <v>59342</v>
      </c>
    </row>
    <row r="5462" spans="1:2">
      <c r="A5462" s="438" t="s">
        <v>56834</v>
      </c>
      <c r="B5462" s="438" t="s">
        <v>59343</v>
      </c>
    </row>
    <row r="5463" spans="1:2">
      <c r="A5463" s="438" t="s">
        <v>56835</v>
      </c>
      <c r="B5463" s="438" t="s">
        <v>59344</v>
      </c>
    </row>
    <row r="5464" spans="1:2">
      <c r="A5464" s="438" t="s">
        <v>56836</v>
      </c>
      <c r="B5464" s="438" t="s">
        <v>59345</v>
      </c>
    </row>
    <row r="5465" spans="1:2">
      <c r="A5465" s="438" t="s">
        <v>56837</v>
      </c>
      <c r="B5465" s="438" t="s">
        <v>59346</v>
      </c>
    </row>
    <row r="5466" spans="1:2">
      <c r="A5466" s="438" t="s">
        <v>56838</v>
      </c>
      <c r="B5466" s="438" t="s">
        <v>59347</v>
      </c>
    </row>
    <row r="5467" spans="1:2">
      <c r="A5467" s="438" t="s">
        <v>56839</v>
      </c>
      <c r="B5467" s="438" t="s">
        <v>59348</v>
      </c>
    </row>
    <row r="5468" spans="1:2">
      <c r="A5468" s="438" t="s">
        <v>56840</v>
      </c>
      <c r="B5468" s="438" t="s">
        <v>59349</v>
      </c>
    </row>
    <row r="5469" spans="1:2">
      <c r="A5469" s="438" t="s">
        <v>56841</v>
      </c>
      <c r="B5469" s="438" t="s">
        <v>59350</v>
      </c>
    </row>
    <row r="5470" spans="1:2">
      <c r="A5470" s="438" t="s">
        <v>56842</v>
      </c>
      <c r="B5470" s="438" t="s">
        <v>59351</v>
      </c>
    </row>
    <row r="5471" spans="1:2">
      <c r="A5471" s="438" t="s">
        <v>56843</v>
      </c>
      <c r="B5471" s="438" t="s">
        <v>59352</v>
      </c>
    </row>
    <row r="5472" spans="1:2">
      <c r="A5472" s="438" t="s">
        <v>56844</v>
      </c>
      <c r="B5472" s="438" t="s">
        <v>59353</v>
      </c>
    </row>
    <row r="5473" spans="1:2">
      <c r="A5473" s="438" t="s">
        <v>56845</v>
      </c>
      <c r="B5473" s="438" t="s">
        <v>59354</v>
      </c>
    </row>
    <row r="5474" spans="1:2">
      <c r="A5474" s="438" t="s">
        <v>56846</v>
      </c>
      <c r="B5474" s="438" t="s">
        <v>59355</v>
      </c>
    </row>
    <row r="5475" spans="1:2">
      <c r="A5475" s="438" t="s">
        <v>56847</v>
      </c>
      <c r="B5475" s="438" t="s">
        <v>59356</v>
      </c>
    </row>
    <row r="5476" spans="1:2">
      <c r="A5476" s="438" t="s">
        <v>56848</v>
      </c>
      <c r="B5476" s="438" t="s">
        <v>59357</v>
      </c>
    </row>
    <row r="5477" spans="1:2">
      <c r="A5477" s="438" t="s">
        <v>56849</v>
      </c>
      <c r="B5477" s="438" t="s">
        <v>59358</v>
      </c>
    </row>
    <row r="5478" spans="1:2">
      <c r="A5478" s="438" t="s">
        <v>56850</v>
      </c>
      <c r="B5478" s="438" t="s">
        <v>59359</v>
      </c>
    </row>
    <row r="5479" spans="1:2">
      <c r="A5479" s="438" t="s">
        <v>56851</v>
      </c>
      <c r="B5479" s="438" t="s">
        <v>59360</v>
      </c>
    </row>
    <row r="5480" spans="1:2">
      <c r="A5480" s="438" t="s">
        <v>56852</v>
      </c>
      <c r="B5480" s="438" t="s">
        <v>59361</v>
      </c>
    </row>
    <row r="5481" spans="1:2">
      <c r="A5481" s="438" t="s">
        <v>56853</v>
      </c>
      <c r="B5481" s="438" t="s">
        <v>59362</v>
      </c>
    </row>
    <row r="5482" spans="1:2">
      <c r="A5482" s="438" t="s">
        <v>56854</v>
      </c>
      <c r="B5482" s="438" t="s">
        <v>59363</v>
      </c>
    </row>
    <row r="5483" spans="1:2">
      <c r="A5483" s="438" t="s">
        <v>59900</v>
      </c>
      <c r="B5483" s="438" t="s">
        <v>59901</v>
      </c>
    </row>
    <row r="5484" spans="1:2">
      <c r="A5484" s="438" t="s">
        <v>56855</v>
      </c>
      <c r="B5484" s="438" t="s">
        <v>56856</v>
      </c>
    </row>
    <row r="5485" spans="1:2">
      <c r="A5485" s="438" t="s">
        <v>56857</v>
      </c>
      <c r="B5485" s="438" t="s">
        <v>56858</v>
      </c>
    </row>
    <row r="5486" spans="1:2">
      <c r="A5486" s="438" t="s">
        <v>56859</v>
      </c>
      <c r="B5486" s="438" t="s">
        <v>56860</v>
      </c>
    </row>
    <row r="5487" spans="1:2">
      <c r="A5487" s="438" t="s">
        <v>56861</v>
      </c>
      <c r="B5487" s="438" t="s">
        <v>56862</v>
      </c>
    </row>
    <row r="5488" spans="1:2">
      <c r="A5488" s="438" t="s">
        <v>56863</v>
      </c>
      <c r="B5488" s="438" t="s">
        <v>56864</v>
      </c>
    </row>
    <row r="5489" spans="1:2">
      <c r="A5489" s="438" t="s">
        <v>56865</v>
      </c>
      <c r="B5489" s="438" t="s">
        <v>56864</v>
      </c>
    </row>
    <row r="5490" spans="1:2">
      <c r="A5490" s="438" t="s">
        <v>56866</v>
      </c>
      <c r="B5490" s="438" t="s">
        <v>56867</v>
      </c>
    </row>
    <row r="5491" spans="1:2">
      <c r="A5491" s="438" t="s">
        <v>56868</v>
      </c>
      <c r="B5491" s="438" t="s">
        <v>56869</v>
      </c>
    </row>
    <row r="5492" spans="1:2">
      <c r="A5492" s="438" t="s">
        <v>56870</v>
      </c>
      <c r="B5492" s="438" t="s">
        <v>56871</v>
      </c>
    </row>
    <row r="5493" spans="1:2">
      <c r="A5493" s="438" t="s">
        <v>56872</v>
      </c>
      <c r="B5493" s="438" t="s">
        <v>56873</v>
      </c>
    </row>
    <row r="5494" spans="1:2">
      <c r="A5494" s="438" t="s">
        <v>56874</v>
      </c>
      <c r="B5494" s="438" t="s">
        <v>56875</v>
      </c>
    </row>
    <row r="5495" spans="1:2">
      <c r="A5495" s="438" t="s">
        <v>56876</v>
      </c>
      <c r="B5495" s="438" t="s">
        <v>59364</v>
      </c>
    </row>
    <row r="5496" spans="1:2">
      <c r="A5496" s="438" t="s">
        <v>56877</v>
      </c>
      <c r="B5496" s="438" t="s">
        <v>56878</v>
      </c>
    </row>
    <row r="5497" spans="1:2">
      <c r="A5497" s="438" t="s">
        <v>56879</v>
      </c>
      <c r="B5497" s="438" t="s">
        <v>56880</v>
      </c>
    </row>
    <row r="5498" spans="1:2">
      <c r="A5498" s="438" t="s">
        <v>56881</v>
      </c>
      <c r="B5498" s="438" t="s">
        <v>56882</v>
      </c>
    </row>
    <row r="5499" spans="1:2">
      <c r="A5499" s="438" t="s">
        <v>56883</v>
      </c>
      <c r="B5499" s="438" t="s">
        <v>56884</v>
      </c>
    </row>
    <row r="5500" spans="1:2">
      <c r="A5500" s="438" t="s">
        <v>56885</v>
      </c>
      <c r="B5500" s="438" t="s">
        <v>56886</v>
      </c>
    </row>
    <row r="5501" spans="1:2">
      <c r="A5501" s="438" t="s">
        <v>56887</v>
      </c>
      <c r="B5501" s="438" t="s">
        <v>56888</v>
      </c>
    </row>
    <row r="5502" spans="1:2">
      <c r="A5502" s="438" t="s">
        <v>56889</v>
      </c>
      <c r="B5502" s="438" t="s">
        <v>56890</v>
      </c>
    </row>
    <row r="5503" spans="1:2">
      <c r="A5503" s="438" t="s">
        <v>56891</v>
      </c>
      <c r="B5503" s="438" t="s">
        <v>56890</v>
      </c>
    </row>
    <row r="5504" spans="1:2">
      <c r="A5504" s="438" t="s">
        <v>56892</v>
      </c>
      <c r="B5504" s="438" t="s">
        <v>56893</v>
      </c>
    </row>
    <row r="5505" spans="1:2">
      <c r="A5505" s="438" t="s">
        <v>56894</v>
      </c>
      <c r="B5505" s="438" t="s">
        <v>56895</v>
      </c>
    </row>
    <row r="5506" spans="1:2">
      <c r="A5506" s="438" t="s">
        <v>56896</v>
      </c>
      <c r="B5506" s="438" t="s">
        <v>56897</v>
      </c>
    </row>
    <row r="5507" spans="1:2">
      <c r="A5507" s="438" t="s">
        <v>56898</v>
      </c>
      <c r="B5507" s="438" t="s">
        <v>56899</v>
      </c>
    </row>
    <row r="5508" spans="1:2">
      <c r="A5508" s="438" t="s">
        <v>56900</v>
      </c>
      <c r="B5508" s="438" t="s">
        <v>56901</v>
      </c>
    </row>
    <row r="5509" spans="1:2">
      <c r="A5509" s="438" t="s">
        <v>56902</v>
      </c>
      <c r="B5509" s="438" t="s">
        <v>59365</v>
      </c>
    </row>
    <row r="5510" spans="1:2">
      <c r="A5510" s="438" t="s">
        <v>56903</v>
      </c>
      <c r="B5510" s="438" t="s">
        <v>59366</v>
      </c>
    </row>
    <row r="5511" spans="1:2">
      <c r="A5511" s="438" t="s">
        <v>56904</v>
      </c>
      <c r="B5511" s="438" t="s">
        <v>59367</v>
      </c>
    </row>
    <row r="5512" spans="1:2">
      <c r="A5512" s="438" t="s">
        <v>56905</v>
      </c>
      <c r="B5512" s="438" t="s">
        <v>56906</v>
      </c>
    </row>
    <row r="5513" spans="1:2">
      <c r="A5513" s="438" t="s">
        <v>56907</v>
      </c>
      <c r="B5513" s="438" t="s">
        <v>56908</v>
      </c>
    </row>
    <row r="5514" spans="1:2">
      <c r="A5514" s="438" t="s">
        <v>56909</v>
      </c>
      <c r="B5514" s="438" t="s">
        <v>59368</v>
      </c>
    </row>
    <row r="5515" spans="1:2">
      <c r="A5515" s="438" t="s">
        <v>56910</v>
      </c>
      <c r="B5515" s="438" t="s">
        <v>59369</v>
      </c>
    </row>
    <row r="5516" spans="1:2">
      <c r="A5516" s="438" t="s">
        <v>56911</v>
      </c>
      <c r="B5516" s="438" t="s">
        <v>59370</v>
      </c>
    </row>
    <row r="5517" spans="1:2">
      <c r="A5517" s="438" t="s">
        <v>56912</v>
      </c>
      <c r="B5517" s="438" t="s">
        <v>59371</v>
      </c>
    </row>
    <row r="5518" spans="1:2">
      <c r="A5518" s="438" t="s">
        <v>56913</v>
      </c>
      <c r="B5518" s="438" t="s">
        <v>59372</v>
      </c>
    </row>
    <row r="5519" spans="1:2">
      <c r="A5519" s="438" t="s">
        <v>56914</v>
      </c>
      <c r="B5519" s="438" t="s">
        <v>59373</v>
      </c>
    </row>
    <row r="5520" spans="1:2">
      <c r="A5520" s="438" t="s">
        <v>56915</v>
      </c>
      <c r="B5520" s="438" t="s">
        <v>59374</v>
      </c>
    </row>
    <row r="5521" spans="1:2">
      <c r="A5521" s="438" t="s">
        <v>56916</v>
      </c>
      <c r="B5521" s="438" t="s">
        <v>59375</v>
      </c>
    </row>
    <row r="5522" spans="1:2">
      <c r="A5522" s="438" t="s">
        <v>56917</v>
      </c>
      <c r="B5522" s="438" t="s">
        <v>59376</v>
      </c>
    </row>
    <row r="5523" spans="1:2">
      <c r="A5523" s="438" t="s">
        <v>56918</v>
      </c>
      <c r="B5523" s="438" t="s">
        <v>59377</v>
      </c>
    </row>
    <row r="5524" spans="1:2">
      <c r="A5524" s="438" t="s">
        <v>56919</v>
      </c>
      <c r="B5524" s="438" t="s">
        <v>59378</v>
      </c>
    </row>
    <row r="5525" spans="1:2">
      <c r="A5525" s="438" t="s">
        <v>56920</v>
      </c>
      <c r="B5525" s="438" t="s">
        <v>59379</v>
      </c>
    </row>
    <row r="5526" spans="1:2">
      <c r="A5526" s="438" t="s">
        <v>56921</v>
      </c>
      <c r="B5526" s="438" t="s">
        <v>59380</v>
      </c>
    </row>
    <row r="5527" spans="1:2">
      <c r="A5527" s="438" t="s">
        <v>56922</v>
      </c>
      <c r="B5527" s="438" t="s">
        <v>59381</v>
      </c>
    </row>
    <row r="5528" spans="1:2">
      <c r="A5528" s="438" t="s">
        <v>56923</v>
      </c>
      <c r="B5528" s="438" t="s">
        <v>59382</v>
      </c>
    </row>
    <row r="5529" spans="1:2">
      <c r="A5529" s="438" t="s">
        <v>56924</v>
      </c>
      <c r="B5529" s="438" t="s">
        <v>59383</v>
      </c>
    </row>
    <row r="5530" spans="1:2">
      <c r="A5530" s="438" t="s">
        <v>56925</v>
      </c>
      <c r="B5530" s="438" t="s">
        <v>59384</v>
      </c>
    </row>
    <row r="5531" spans="1:2">
      <c r="A5531" s="438" t="s">
        <v>56926</v>
      </c>
      <c r="B5531" s="438" t="s">
        <v>59385</v>
      </c>
    </row>
    <row r="5532" spans="1:2">
      <c r="A5532" s="438" t="s">
        <v>56927</v>
      </c>
      <c r="B5532" s="438" t="s">
        <v>59386</v>
      </c>
    </row>
    <row r="5533" spans="1:2">
      <c r="A5533" s="438" t="s">
        <v>56928</v>
      </c>
      <c r="B5533" s="438" t="s">
        <v>59387</v>
      </c>
    </row>
    <row r="5534" spans="1:2">
      <c r="A5534" s="438" t="s">
        <v>56929</v>
      </c>
      <c r="B5534" s="438" t="s">
        <v>59388</v>
      </c>
    </row>
    <row r="5535" spans="1:2">
      <c r="A5535" s="438" t="s">
        <v>56930</v>
      </c>
      <c r="B5535" s="438" t="s">
        <v>59389</v>
      </c>
    </row>
    <row r="5536" spans="1:2">
      <c r="A5536" s="438" t="s">
        <v>59902</v>
      </c>
      <c r="B5536" s="438" t="s">
        <v>59903</v>
      </c>
    </row>
    <row r="5537" spans="1:2">
      <c r="A5537" s="438" t="s">
        <v>56931</v>
      </c>
      <c r="B5537" s="438" t="s">
        <v>56932</v>
      </c>
    </row>
    <row r="5538" spans="1:2">
      <c r="A5538" s="438" t="s">
        <v>56933</v>
      </c>
      <c r="B5538" s="438" t="s">
        <v>56934</v>
      </c>
    </row>
    <row r="5539" spans="1:2">
      <c r="A5539" s="438" t="s">
        <v>56935</v>
      </c>
      <c r="B5539" s="438" t="s">
        <v>56934</v>
      </c>
    </row>
    <row r="5540" spans="1:2">
      <c r="A5540" s="438" t="s">
        <v>56936</v>
      </c>
      <c r="B5540" s="438" t="s">
        <v>56934</v>
      </c>
    </row>
    <row r="5541" spans="1:2">
      <c r="A5541" s="438" t="s">
        <v>56937</v>
      </c>
      <c r="B5541" s="438" t="s">
        <v>56934</v>
      </c>
    </row>
    <row r="5542" spans="1:2">
      <c r="A5542" s="438" t="s">
        <v>56938</v>
      </c>
      <c r="B5542" s="438" t="s">
        <v>56934</v>
      </c>
    </row>
    <row r="5543" spans="1:2">
      <c r="A5543" s="438" t="s">
        <v>56939</v>
      </c>
      <c r="B5543" s="438" t="s">
        <v>56934</v>
      </c>
    </row>
    <row r="5544" spans="1:2">
      <c r="A5544" s="438" t="s">
        <v>56940</v>
      </c>
      <c r="B5544" s="438" t="s">
        <v>56934</v>
      </c>
    </row>
    <row r="5545" spans="1:2">
      <c r="A5545" s="438" t="s">
        <v>56941</v>
      </c>
      <c r="B5545" s="438" t="s">
        <v>56934</v>
      </c>
    </row>
    <row r="5546" spans="1:2">
      <c r="A5546" s="438" t="s">
        <v>56942</v>
      </c>
      <c r="B5546" s="438" t="s">
        <v>56934</v>
      </c>
    </row>
    <row r="5547" spans="1:2">
      <c r="A5547" s="438" t="s">
        <v>56943</v>
      </c>
      <c r="B5547" s="438" t="s">
        <v>56934</v>
      </c>
    </row>
    <row r="5548" spans="1:2">
      <c r="A5548" s="438" t="s">
        <v>56944</v>
      </c>
      <c r="B5548" s="438" t="s">
        <v>56934</v>
      </c>
    </row>
    <row r="5549" spans="1:2">
      <c r="A5549" s="438" t="s">
        <v>56945</v>
      </c>
      <c r="B5549" s="438" t="s">
        <v>56934</v>
      </c>
    </row>
    <row r="5550" spans="1:2">
      <c r="A5550" s="438" t="s">
        <v>56946</v>
      </c>
      <c r="B5550" s="438" t="s">
        <v>56934</v>
      </c>
    </row>
    <row r="5551" spans="1:2">
      <c r="A5551" s="438" t="s">
        <v>56947</v>
      </c>
      <c r="B5551" s="438" t="s">
        <v>56934</v>
      </c>
    </row>
    <row r="5552" spans="1:2">
      <c r="A5552" s="438" t="s">
        <v>56948</v>
      </c>
      <c r="B5552" s="438" t="s">
        <v>56934</v>
      </c>
    </row>
    <row r="5553" spans="1:2">
      <c r="A5553" s="438" t="s">
        <v>56949</v>
      </c>
      <c r="B5553" s="438" t="s">
        <v>56934</v>
      </c>
    </row>
    <row r="5554" spans="1:2">
      <c r="A5554" s="438" t="s">
        <v>56950</v>
      </c>
      <c r="B5554" s="438" t="s">
        <v>56934</v>
      </c>
    </row>
    <row r="5555" spans="1:2">
      <c r="A5555" s="438" t="s">
        <v>56951</v>
      </c>
      <c r="B5555" s="438" t="s">
        <v>56934</v>
      </c>
    </row>
    <row r="5556" spans="1:2">
      <c r="A5556" s="438" t="s">
        <v>56952</v>
      </c>
      <c r="B5556" s="438" t="s">
        <v>56934</v>
      </c>
    </row>
    <row r="5557" spans="1:2">
      <c r="A5557" s="438" t="s">
        <v>56953</v>
      </c>
      <c r="B5557" s="438" t="s">
        <v>56934</v>
      </c>
    </row>
    <row r="5558" spans="1:2">
      <c r="A5558" s="438" t="s">
        <v>56954</v>
      </c>
      <c r="B5558" s="438" t="s">
        <v>56934</v>
      </c>
    </row>
    <row r="5559" spans="1:2">
      <c r="A5559" s="438" t="s">
        <v>56955</v>
      </c>
      <c r="B5559" s="438" t="s">
        <v>56934</v>
      </c>
    </row>
    <row r="5560" spans="1:2">
      <c r="A5560" s="438" t="s">
        <v>56956</v>
      </c>
      <c r="B5560" s="438" t="s">
        <v>56934</v>
      </c>
    </row>
    <row r="5561" spans="1:2">
      <c r="A5561" s="438" t="s">
        <v>56957</v>
      </c>
      <c r="B5561" s="438" t="s">
        <v>56934</v>
      </c>
    </row>
    <row r="5562" spans="1:2">
      <c r="A5562" s="438" t="s">
        <v>56958</v>
      </c>
      <c r="B5562" s="438" t="s">
        <v>56934</v>
      </c>
    </row>
    <row r="5563" spans="1:2">
      <c r="A5563" s="438" t="s">
        <v>56959</v>
      </c>
      <c r="B5563" s="438" t="s">
        <v>56934</v>
      </c>
    </row>
    <row r="5564" spans="1:2">
      <c r="A5564" s="438" t="s">
        <v>56960</v>
      </c>
      <c r="B5564" s="438" t="s">
        <v>56961</v>
      </c>
    </row>
    <row r="5565" spans="1:2">
      <c r="A5565" s="438" t="s">
        <v>56962</v>
      </c>
      <c r="B5565" s="438" t="s">
        <v>59390</v>
      </c>
    </row>
    <row r="5566" spans="1:2">
      <c r="A5566" s="438" t="s">
        <v>56963</v>
      </c>
      <c r="B5566" s="438" t="s">
        <v>59391</v>
      </c>
    </row>
    <row r="5567" spans="1:2">
      <c r="A5567" s="438" t="s">
        <v>56964</v>
      </c>
      <c r="B5567" s="438" t="s">
        <v>59392</v>
      </c>
    </row>
    <row r="5568" spans="1:2">
      <c r="A5568" s="438" t="s">
        <v>56965</v>
      </c>
      <c r="B5568" s="438" t="s">
        <v>56966</v>
      </c>
    </row>
    <row r="5569" spans="1:2">
      <c r="A5569" s="438" t="s">
        <v>56967</v>
      </c>
      <c r="B5569" s="438" t="s">
        <v>56966</v>
      </c>
    </row>
    <row r="5570" spans="1:2">
      <c r="A5570" s="438" t="s">
        <v>56968</v>
      </c>
      <c r="B5570" s="438" t="s">
        <v>56966</v>
      </c>
    </row>
    <row r="5571" spans="1:2">
      <c r="A5571" s="438" t="s">
        <v>56969</v>
      </c>
      <c r="B5571" s="438" t="s">
        <v>56966</v>
      </c>
    </row>
    <row r="5572" spans="1:2">
      <c r="A5572" s="438" t="s">
        <v>56970</v>
      </c>
      <c r="B5572" s="438" t="s">
        <v>56966</v>
      </c>
    </row>
    <row r="5573" spans="1:2">
      <c r="A5573" s="438" t="s">
        <v>56971</v>
      </c>
      <c r="B5573" s="438" t="s">
        <v>56966</v>
      </c>
    </row>
    <row r="5574" spans="1:2">
      <c r="A5574" s="438" t="s">
        <v>56972</v>
      </c>
      <c r="B5574" s="438" t="s">
        <v>56966</v>
      </c>
    </row>
    <row r="5575" spans="1:2">
      <c r="A5575" s="438" t="s">
        <v>56973</v>
      </c>
      <c r="B5575" s="438" t="s">
        <v>56966</v>
      </c>
    </row>
    <row r="5576" spans="1:2">
      <c r="A5576" s="438" t="s">
        <v>56974</v>
      </c>
      <c r="B5576" s="438" t="s">
        <v>56966</v>
      </c>
    </row>
    <row r="5577" spans="1:2">
      <c r="A5577" s="438" t="s">
        <v>56975</v>
      </c>
      <c r="B5577" s="438" t="s">
        <v>56966</v>
      </c>
    </row>
    <row r="5578" spans="1:2">
      <c r="A5578" s="438" t="s">
        <v>56976</v>
      </c>
      <c r="B5578" s="438" t="s">
        <v>56966</v>
      </c>
    </row>
    <row r="5579" spans="1:2">
      <c r="A5579" s="438" t="s">
        <v>56977</v>
      </c>
      <c r="B5579" s="438" t="s">
        <v>56966</v>
      </c>
    </row>
    <row r="5580" spans="1:2">
      <c r="A5580" s="438" t="s">
        <v>56978</v>
      </c>
      <c r="B5580" s="438" t="s">
        <v>56966</v>
      </c>
    </row>
    <row r="5581" spans="1:2">
      <c r="A5581" s="438" t="s">
        <v>56979</v>
      </c>
      <c r="B5581" s="438" t="s">
        <v>56966</v>
      </c>
    </row>
    <row r="5582" spans="1:2">
      <c r="A5582" s="438" t="s">
        <v>56980</v>
      </c>
      <c r="B5582" s="438" t="s">
        <v>56966</v>
      </c>
    </row>
    <row r="5583" spans="1:2">
      <c r="A5583" s="438" t="s">
        <v>56981</v>
      </c>
      <c r="B5583" s="438" t="s">
        <v>56966</v>
      </c>
    </row>
    <row r="5584" spans="1:2">
      <c r="A5584" s="438" t="s">
        <v>56982</v>
      </c>
      <c r="B5584" s="438" t="s">
        <v>56966</v>
      </c>
    </row>
    <row r="5585" spans="1:2">
      <c r="A5585" s="438" t="s">
        <v>56983</v>
      </c>
      <c r="B5585" s="438" t="s">
        <v>56966</v>
      </c>
    </row>
    <row r="5586" spans="1:2">
      <c r="A5586" s="438" t="s">
        <v>56984</v>
      </c>
      <c r="B5586" s="438" t="s">
        <v>56966</v>
      </c>
    </row>
    <row r="5587" spans="1:2">
      <c r="A5587" s="438" t="s">
        <v>56985</v>
      </c>
      <c r="B5587" s="438" t="s">
        <v>56966</v>
      </c>
    </row>
    <row r="5588" spans="1:2">
      <c r="A5588" s="438" t="s">
        <v>56986</v>
      </c>
      <c r="B5588" s="438" t="s">
        <v>56966</v>
      </c>
    </row>
    <row r="5589" spans="1:2">
      <c r="A5589" s="438" t="s">
        <v>56987</v>
      </c>
      <c r="B5589" s="438" t="s">
        <v>56966</v>
      </c>
    </row>
    <row r="5590" spans="1:2">
      <c r="A5590" s="438" t="s">
        <v>56988</v>
      </c>
      <c r="B5590" s="438" t="s">
        <v>56966</v>
      </c>
    </row>
    <row r="5591" spans="1:2">
      <c r="A5591" s="438" t="s">
        <v>56989</v>
      </c>
      <c r="B5591" s="438" t="s">
        <v>56966</v>
      </c>
    </row>
    <row r="5592" spans="1:2">
      <c r="A5592" s="438" t="s">
        <v>56990</v>
      </c>
      <c r="B5592" s="438" t="s">
        <v>56966</v>
      </c>
    </row>
    <row r="5593" spans="1:2">
      <c r="A5593" s="438" t="s">
        <v>56991</v>
      </c>
      <c r="B5593" s="438" t="s">
        <v>56966</v>
      </c>
    </row>
    <row r="5594" spans="1:2">
      <c r="A5594" s="438" t="s">
        <v>56992</v>
      </c>
      <c r="B5594" s="438" t="s">
        <v>59393</v>
      </c>
    </row>
    <row r="5595" spans="1:2">
      <c r="A5595" s="438" t="s">
        <v>56993</v>
      </c>
      <c r="B5595" s="438" t="s">
        <v>59394</v>
      </c>
    </row>
    <row r="5596" spans="1:2">
      <c r="A5596" s="438" t="s">
        <v>56994</v>
      </c>
      <c r="B5596" s="438" t="s">
        <v>59395</v>
      </c>
    </row>
    <row r="5597" spans="1:2">
      <c r="A5597" s="438" t="s">
        <v>56995</v>
      </c>
      <c r="B5597" s="438" t="s">
        <v>59396</v>
      </c>
    </row>
    <row r="5598" spans="1:2">
      <c r="A5598" s="438" t="s">
        <v>56996</v>
      </c>
      <c r="B5598" s="438" t="s">
        <v>59397</v>
      </c>
    </row>
    <row r="5599" spans="1:2">
      <c r="A5599" s="438" t="s">
        <v>56997</v>
      </c>
      <c r="B5599" s="438" t="s">
        <v>59398</v>
      </c>
    </row>
    <row r="5600" spans="1:2">
      <c r="A5600" s="438" t="s">
        <v>56998</v>
      </c>
      <c r="B5600" s="438" t="s">
        <v>59399</v>
      </c>
    </row>
    <row r="5601" spans="1:2">
      <c r="A5601" s="438" t="s">
        <v>56999</v>
      </c>
      <c r="B5601" s="438" t="s">
        <v>59400</v>
      </c>
    </row>
    <row r="5602" spans="1:2">
      <c r="A5602" s="438" t="s">
        <v>57000</v>
      </c>
      <c r="B5602" s="438" t="s">
        <v>59401</v>
      </c>
    </row>
    <row r="5603" spans="1:2">
      <c r="A5603" s="438" t="s">
        <v>57001</v>
      </c>
      <c r="B5603" s="438" t="s">
        <v>59402</v>
      </c>
    </row>
    <row r="5604" spans="1:2">
      <c r="A5604" s="438" t="s">
        <v>57002</v>
      </c>
      <c r="B5604" s="438" t="s">
        <v>59403</v>
      </c>
    </row>
    <row r="5605" spans="1:2">
      <c r="A5605" s="438" t="s">
        <v>57003</v>
      </c>
      <c r="B5605" s="438" t="s">
        <v>59404</v>
      </c>
    </row>
    <row r="5606" spans="1:2">
      <c r="A5606" s="438" t="s">
        <v>57004</v>
      </c>
      <c r="B5606" s="438" t="s">
        <v>59405</v>
      </c>
    </row>
    <row r="5607" spans="1:2">
      <c r="A5607" s="438" t="s">
        <v>57005</v>
      </c>
      <c r="B5607" s="438" t="s">
        <v>59406</v>
      </c>
    </row>
    <row r="5608" spans="1:2">
      <c r="A5608" s="438" t="s">
        <v>57006</v>
      </c>
      <c r="B5608" s="438" t="s">
        <v>59407</v>
      </c>
    </row>
    <row r="5609" spans="1:2">
      <c r="A5609" s="438" t="s">
        <v>57007</v>
      </c>
      <c r="B5609" s="438" t="s">
        <v>59408</v>
      </c>
    </row>
    <row r="5610" spans="1:2">
      <c r="A5610" s="438" t="s">
        <v>57008</v>
      </c>
      <c r="B5610" s="438" t="s">
        <v>59409</v>
      </c>
    </row>
    <row r="5611" spans="1:2">
      <c r="A5611" s="438" t="s">
        <v>57009</v>
      </c>
      <c r="B5611" s="438" t="s">
        <v>59410</v>
      </c>
    </row>
    <row r="5612" spans="1:2">
      <c r="A5612" s="438" t="s">
        <v>57010</v>
      </c>
      <c r="B5612" s="438" t="s">
        <v>59411</v>
      </c>
    </row>
    <row r="5613" spans="1:2">
      <c r="A5613" s="438" t="s">
        <v>57011</v>
      </c>
      <c r="B5613" s="438" t="s">
        <v>59412</v>
      </c>
    </row>
    <row r="5614" spans="1:2">
      <c r="A5614" s="438" t="s">
        <v>57012</v>
      </c>
      <c r="B5614" s="438" t="s">
        <v>59413</v>
      </c>
    </row>
    <row r="5615" spans="1:2">
      <c r="A5615" s="438" t="s">
        <v>57013</v>
      </c>
      <c r="B5615" s="438" t="s">
        <v>59414</v>
      </c>
    </row>
    <row r="5616" spans="1:2">
      <c r="A5616" s="438" t="s">
        <v>57014</v>
      </c>
      <c r="B5616" s="438" t="s">
        <v>59415</v>
      </c>
    </row>
    <row r="5617" spans="1:2">
      <c r="A5617" s="438" t="s">
        <v>57015</v>
      </c>
      <c r="B5617" s="438" t="s">
        <v>59416</v>
      </c>
    </row>
    <row r="5618" spans="1:2">
      <c r="A5618" s="438" t="s">
        <v>57016</v>
      </c>
      <c r="B5618" s="438" t="s">
        <v>59417</v>
      </c>
    </row>
    <row r="5619" spans="1:2">
      <c r="A5619" s="438" t="s">
        <v>57017</v>
      </c>
      <c r="B5619" s="438" t="s">
        <v>59418</v>
      </c>
    </row>
    <row r="5620" spans="1:2">
      <c r="A5620" s="438" t="s">
        <v>57018</v>
      </c>
      <c r="B5620" s="438" t="s">
        <v>57019</v>
      </c>
    </row>
    <row r="5621" spans="1:2">
      <c r="A5621" s="438" t="s">
        <v>59904</v>
      </c>
      <c r="B5621" s="438" t="s">
        <v>59905</v>
      </c>
    </row>
    <row r="5622" spans="1:2">
      <c r="A5622" s="438" t="s">
        <v>57020</v>
      </c>
      <c r="B5622" s="438" t="s">
        <v>57021</v>
      </c>
    </row>
    <row r="5623" spans="1:2">
      <c r="A5623" s="438" t="s">
        <v>57022</v>
      </c>
      <c r="B5623" s="438" t="s">
        <v>57023</v>
      </c>
    </row>
    <row r="5624" spans="1:2">
      <c r="A5624" s="438" t="s">
        <v>57024</v>
      </c>
      <c r="B5624" s="438" t="s">
        <v>57023</v>
      </c>
    </row>
    <row r="5625" spans="1:2">
      <c r="A5625" s="438" t="s">
        <v>57025</v>
      </c>
      <c r="B5625" s="438" t="s">
        <v>57023</v>
      </c>
    </row>
    <row r="5626" spans="1:2">
      <c r="A5626" s="438" t="s">
        <v>57026</v>
      </c>
      <c r="B5626" s="438" t="s">
        <v>57023</v>
      </c>
    </row>
    <row r="5627" spans="1:2">
      <c r="A5627" s="438" t="s">
        <v>57027</v>
      </c>
      <c r="B5627" s="438" t="s">
        <v>57023</v>
      </c>
    </row>
    <row r="5628" spans="1:2">
      <c r="A5628" s="438" t="s">
        <v>57028</v>
      </c>
      <c r="B5628" s="438" t="s">
        <v>57023</v>
      </c>
    </row>
    <row r="5629" spans="1:2">
      <c r="A5629" s="438" t="s">
        <v>57029</v>
      </c>
      <c r="B5629" s="438" t="s">
        <v>57023</v>
      </c>
    </row>
    <row r="5630" spans="1:2">
      <c r="A5630" s="438" t="s">
        <v>57030</v>
      </c>
      <c r="B5630" s="438" t="s">
        <v>57023</v>
      </c>
    </row>
    <row r="5631" spans="1:2">
      <c r="A5631" s="438" t="s">
        <v>57031</v>
      </c>
      <c r="B5631" s="438" t="s">
        <v>57023</v>
      </c>
    </row>
    <row r="5632" spans="1:2">
      <c r="A5632" s="438" t="s">
        <v>57032</v>
      </c>
      <c r="B5632" s="438" t="s">
        <v>57023</v>
      </c>
    </row>
    <row r="5633" spans="1:2">
      <c r="A5633" s="438" t="s">
        <v>57033</v>
      </c>
      <c r="B5633" s="438" t="s">
        <v>57023</v>
      </c>
    </row>
    <row r="5634" spans="1:2">
      <c r="A5634" s="438" t="s">
        <v>57034</v>
      </c>
      <c r="B5634" s="438" t="s">
        <v>57023</v>
      </c>
    </row>
    <row r="5635" spans="1:2">
      <c r="A5635" s="438" t="s">
        <v>57035</v>
      </c>
      <c r="B5635" s="438" t="s">
        <v>57023</v>
      </c>
    </row>
    <row r="5636" spans="1:2">
      <c r="A5636" s="438" t="s">
        <v>57036</v>
      </c>
      <c r="B5636" s="438" t="s">
        <v>57023</v>
      </c>
    </row>
    <row r="5637" spans="1:2">
      <c r="A5637" s="438" t="s">
        <v>57037</v>
      </c>
      <c r="B5637" s="438" t="s">
        <v>57023</v>
      </c>
    </row>
    <row r="5638" spans="1:2">
      <c r="A5638" s="438" t="s">
        <v>57038</v>
      </c>
      <c r="B5638" s="438" t="s">
        <v>57023</v>
      </c>
    </row>
    <row r="5639" spans="1:2">
      <c r="A5639" s="438" t="s">
        <v>57039</v>
      </c>
      <c r="B5639" s="438" t="s">
        <v>57023</v>
      </c>
    </row>
    <row r="5640" spans="1:2">
      <c r="A5640" s="438" t="s">
        <v>57040</v>
      </c>
      <c r="B5640" s="438" t="s">
        <v>57023</v>
      </c>
    </row>
    <row r="5641" spans="1:2">
      <c r="A5641" s="438" t="s">
        <v>57041</v>
      </c>
      <c r="B5641" s="438" t="s">
        <v>57023</v>
      </c>
    </row>
    <row r="5642" spans="1:2">
      <c r="A5642" s="438" t="s">
        <v>57042</v>
      </c>
      <c r="B5642" s="438" t="s">
        <v>57023</v>
      </c>
    </row>
    <row r="5643" spans="1:2">
      <c r="A5643" s="438" t="s">
        <v>57043</v>
      </c>
      <c r="B5643" s="438" t="s">
        <v>57023</v>
      </c>
    </row>
    <row r="5644" spans="1:2">
      <c r="A5644" s="438" t="s">
        <v>57044</v>
      </c>
      <c r="B5644" s="438" t="s">
        <v>57023</v>
      </c>
    </row>
    <row r="5645" spans="1:2">
      <c r="A5645" s="438" t="s">
        <v>57045</v>
      </c>
      <c r="B5645" s="438" t="s">
        <v>57023</v>
      </c>
    </row>
    <row r="5646" spans="1:2">
      <c r="A5646" s="438" t="s">
        <v>57046</v>
      </c>
      <c r="B5646" s="438" t="s">
        <v>57023</v>
      </c>
    </row>
    <row r="5647" spans="1:2">
      <c r="A5647" s="438" t="s">
        <v>57047</v>
      </c>
      <c r="B5647" s="438" t="s">
        <v>57023</v>
      </c>
    </row>
    <row r="5648" spans="1:2">
      <c r="A5648" s="438" t="s">
        <v>57048</v>
      </c>
      <c r="B5648" s="438" t="s">
        <v>57023</v>
      </c>
    </row>
    <row r="5649" spans="1:2">
      <c r="A5649" s="438" t="s">
        <v>57049</v>
      </c>
      <c r="B5649" s="438" t="s">
        <v>57050</v>
      </c>
    </row>
    <row r="5650" spans="1:2">
      <c r="A5650" s="438" t="s">
        <v>57051</v>
      </c>
      <c r="B5650" s="438" t="s">
        <v>59419</v>
      </c>
    </row>
    <row r="5651" spans="1:2">
      <c r="A5651" s="438" t="s">
        <v>57052</v>
      </c>
      <c r="B5651" s="438" t="s">
        <v>59420</v>
      </c>
    </row>
    <row r="5652" spans="1:2">
      <c r="A5652" s="438" t="s">
        <v>57053</v>
      </c>
      <c r="B5652" s="438" t="s">
        <v>59421</v>
      </c>
    </row>
    <row r="5653" spans="1:2">
      <c r="A5653" s="438" t="s">
        <v>57054</v>
      </c>
      <c r="B5653" s="438" t="s">
        <v>57055</v>
      </c>
    </row>
    <row r="5654" spans="1:2">
      <c r="A5654" s="438" t="s">
        <v>57056</v>
      </c>
      <c r="B5654" s="438" t="s">
        <v>57055</v>
      </c>
    </row>
    <row r="5655" spans="1:2">
      <c r="A5655" s="438" t="s">
        <v>57057</v>
      </c>
      <c r="B5655" s="438" t="s">
        <v>57055</v>
      </c>
    </row>
    <row r="5656" spans="1:2">
      <c r="A5656" s="438" t="s">
        <v>57058</v>
      </c>
      <c r="B5656" s="438" t="s">
        <v>57055</v>
      </c>
    </row>
    <row r="5657" spans="1:2">
      <c r="A5657" s="438" t="s">
        <v>57059</v>
      </c>
      <c r="B5657" s="438" t="s">
        <v>57055</v>
      </c>
    </row>
    <row r="5658" spans="1:2">
      <c r="A5658" s="438" t="s">
        <v>57060</v>
      </c>
      <c r="B5658" s="438" t="s">
        <v>57055</v>
      </c>
    </row>
    <row r="5659" spans="1:2">
      <c r="A5659" s="438" t="s">
        <v>57061</v>
      </c>
      <c r="B5659" s="438" t="s">
        <v>57055</v>
      </c>
    </row>
    <row r="5660" spans="1:2">
      <c r="A5660" s="438" t="s">
        <v>57062</v>
      </c>
      <c r="B5660" s="438" t="s">
        <v>57055</v>
      </c>
    </row>
    <row r="5661" spans="1:2">
      <c r="A5661" s="438" t="s">
        <v>57063</v>
      </c>
      <c r="B5661" s="438" t="s">
        <v>57055</v>
      </c>
    </row>
    <row r="5662" spans="1:2">
      <c r="A5662" s="438" t="s">
        <v>57064</v>
      </c>
      <c r="B5662" s="438" t="s">
        <v>57055</v>
      </c>
    </row>
    <row r="5663" spans="1:2">
      <c r="A5663" s="438" t="s">
        <v>57065</v>
      </c>
      <c r="B5663" s="438" t="s">
        <v>57055</v>
      </c>
    </row>
    <row r="5664" spans="1:2">
      <c r="A5664" s="438" t="s">
        <v>57066</v>
      </c>
      <c r="B5664" s="438" t="s">
        <v>57055</v>
      </c>
    </row>
    <row r="5665" spans="1:2">
      <c r="A5665" s="438" t="s">
        <v>57067</v>
      </c>
      <c r="B5665" s="438" t="s">
        <v>57055</v>
      </c>
    </row>
    <row r="5666" spans="1:2">
      <c r="A5666" s="438" t="s">
        <v>57068</v>
      </c>
      <c r="B5666" s="438" t="s">
        <v>57055</v>
      </c>
    </row>
    <row r="5667" spans="1:2">
      <c r="A5667" s="438" t="s">
        <v>57069</v>
      </c>
      <c r="B5667" s="438" t="s">
        <v>57055</v>
      </c>
    </row>
    <row r="5668" spans="1:2">
      <c r="A5668" s="438" t="s">
        <v>57070</v>
      </c>
      <c r="B5668" s="438" t="s">
        <v>57055</v>
      </c>
    </row>
    <row r="5669" spans="1:2">
      <c r="A5669" s="438" t="s">
        <v>57071</v>
      </c>
      <c r="B5669" s="438" t="s">
        <v>57055</v>
      </c>
    </row>
    <row r="5670" spans="1:2">
      <c r="A5670" s="438" t="s">
        <v>57072</v>
      </c>
      <c r="B5670" s="438" t="s">
        <v>57055</v>
      </c>
    </row>
    <row r="5671" spans="1:2">
      <c r="A5671" s="438" t="s">
        <v>57073</v>
      </c>
      <c r="B5671" s="438" t="s">
        <v>57055</v>
      </c>
    </row>
    <row r="5672" spans="1:2">
      <c r="A5672" s="438" t="s">
        <v>57074</v>
      </c>
      <c r="B5672" s="438" t="s">
        <v>57055</v>
      </c>
    </row>
    <row r="5673" spans="1:2">
      <c r="A5673" s="438" t="s">
        <v>57075</v>
      </c>
      <c r="B5673" s="438" t="s">
        <v>57055</v>
      </c>
    </row>
    <row r="5674" spans="1:2">
      <c r="A5674" s="438" t="s">
        <v>57076</v>
      </c>
      <c r="B5674" s="438" t="s">
        <v>57055</v>
      </c>
    </row>
    <row r="5675" spans="1:2">
      <c r="A5675" s="438" t="s">
        <v>57077</v>
      </c>
      <c r="B5675" s="438" t="s">
        <v>57055</v>
      </c>
    </row>
    <row r="5676" spans="1:2">
      <c r="A5676" s="438" t="s">
        <v>57078</v>
      </c>
      <c r="B5676" s="438" t="s">
        <v>57055</v>
      </c>
    </row>
    <row r="5677" spans="1:2">
      <c r="A5677" s="438" t="s">
        <v>57079</v>
      </c>
      <c r="B5677" s="438" t="s">
        <v>57055</v>
      </c>
    </row>
    <row r="5678" spans="1:2">
      <c r="A5678" s="438" t="s">
        <v>57080</v>
      </c>
      <c r="B5678" s="438" t="s">
        <v>57055</v>
      </c>
    </row>
    <row r="5679" spans="1:2">
      <c r="A5679" s="438" t="s">
        <v>57081</v>
      </c>
      <c r="B5679" s="438" t="s">
        <v>59422</v>
      </c>
    </row>
    <row r="5680" spans="1:2">
      <c r="A5680" s="438" t="s">
        <v>57082</v>
      </c>
      <c r="B5680" s="438" t="s">
        <v>59423</v>
      </c>
    </row>
    <row r="5681" spans="1:2">
      <c r="A5681" s="438" t="s">
        <v>57083</v>
      </c>
      <c r="B5681" s="438" t="s">
        <v>59424</v>
      </c>
    </row>
    <row r="5682" spans="1:2">
      <c r="A5682" s="438" t="s">
        <v>57084</v>
      </c>
      <c r="B5682" s="438" t="s">
        <v>59425</v>
      </c>
    </row>
    <row r="5683" spans="1:2">
      <c r="A5683" s="438" t="s">
        <v>57085</v>
      </c>
      <c r="B5683" s="438" t="s">
        <v>59426</v>
      </c>
    </row>
    <row r="5684" spans="1:2">
      <c r="A5684" s="438" t="s">
        <v>57086</v>
      </c>
      <c r="B5684" s="438" t="s">
        <v>59427</v>
      </c>
    </row>
    <row r="5685" spans="1:2">
      <c r="A5685" s="438" t="s">
        <v>57087</v>
      </c>
      <c r="B5685" s="438" t="s">
        <v>59428</v>
      </c>
    </row>
    <row r="5686" spans="1:2">
      <c r="A5686" s="438" t="s">
        <v>57088</v>
      </c>
      <c r="B5686" s="438" t="s">
        <v>59429</v>
      </c>
    </row>
    <row r="5687" spans="1:2">
      <c r="A5687" s="438" t="s">
        <v>57089</v>
      </c>
      <c r="B5687" s="438" t="s">
        <v>59430</v>
      </c>
    </row>
    <row r="5688" spans="1:2">
      <c r="A5688" s="438" t="s">
        <v>57090</v>
      </c>
      <c r="B5688" s="438" t="s">
        <v>59431</v>
      </c>
    </row>
    <row r="5689" spans="1:2">
      <c r="A5689" s="438" t="s">
        <v>57091</v>
      </c>
      <c r="B5689" s="438" t="s">
        <v>59432</v>
      </c>
    </row>
    <row r="5690" spans="1:2">
      <c r="A5690" s="438" t="s">
        <v>57092</v>
      </c>
      <c r="B5690" s="438" t="s">
        <v>59433</v>
      </c>
    </row>
    <row r="5691" spans="1:2">
      <c r="A5691" s="438" t="s">
        <v>57093</v>
      </c>
      <c r="B5691" s="438" t="s">
        <v>59434</v>
      </c>
    </row>
    <row r="5692" spans="1:2">
      <c r="A5692" s="438" t="s">
        <v>57094</v>
      </c>
      <c r="B5692" s="438" t="s">
        <v>59435</v>
      </c>
    </row>
    <row r="5693" spans="1:2">
      <c r="A5693" s="438" t="s">
        <v>57095</v>
      </c>
      <c r="B5693" s="438" t="s">
        <v>59436</v>
      </c>
    </row>
    <row r="5694" spans="1:2">
      <c r="A5694" s="438" t="s">
        <v>57096</v>
      </c>
      <c r="B5694" s="438" t="s">
        <v>59437</v>
      </c>
    </row>
    <row r="5695" spans="1:2">
      <c r="A5695" s="438" t="s">
        <v>57097</v>
      </c>
      <c r="B5695" s="438" t="s">
        <v>59438</v>
      </c>
    </row>
    <row r="5696" spans="1:2">
      <c r="A5696" s="438" t="s">
        <v>57098</v>
      </c>
      <c r="B5696" s="438" t="s">
        <v>59439</v>
      </c>
    </row>
    <row r="5697" spans="1:2">
      <c r="A5697" s="438" t="s">
        <v>57099</v>
      </c>
      <c r="B5697" s="438" t="s">
        <v>59440</v>
      </c>
    </row>
    <row r="5698" spans="1:2">
      <c r="A5698" s="438" t="s">
        <v>57100</v>
      </c>
      <c r="B5698" s="438" t="s">
        <v>59441</v>
      </c>
    </row>
    <row r="5699" spans="1:2">
      <c r="A5699" s="438" t="s">
        <v>57101</v>
      </c>
      <c r="B5699" s="438" t="s">
        <v>59442</v>
      </c>
    </row>
    <row r="5700" spans="1:2">
      <c r="A5700" s="438" t="s">
        <v>57102</v>
      </c>
      <c r="B5700" s="438" t="s">
        <v>59443</v>
      </c>
    </row>
    <row r="5701" spans="1:2">
      <c r="A5701" s="438" t="s">
        <v>57103</v>
      </c>
      <c r="B5701" s="438" t="s">
        <v>59444</v>
      </c>
    </row>
    <row r="5702" spans="1:2">
      <c r="A5702" s="438" t="s">
        <v>57104</v>
      </c>
      <c r="B5702" s="438" t="s">
        <v>59445</v>
      </c>
    </row>
    <row r="5703" spans="1:2">
      <c r="A5703" s="438" t="s">
        <v>57105</v>
      </c>
      <c r="B5703" s="438" t="s">
        <v>59446</v>
      </c>
    </row>
    <row r="5704" spans="1:2">
      <c r="A5704" s="438" t="s">
        <v>57106</v>
      </c>
      <c r="B5704" s="438" t="s">
        <v>59447</v>
      </c>
    </row>
    <row r="5705" spans="1:2">
      <c r="A5705" s="438" t="s">
        <v>57107</v>
      </c>
      <c r="B5705" s="438" t="s">
        <v>57108</v>
      </c>
    </row>
    <row r="5706" spans="1:2">
      <c r="A5706" s="438" t="s">
        <v>59906</v>
      </c>
      <c r="B5706" s="438" t="s">
        <v>59907</v>
      </c>
    </row>
    <row r="5707" spans="1:2">
      <c r="A5707" s="438" t="s">
        <v>57109</v>
      </c>
      <c r="B5707" s="438" t="s">
        <v>57110</v>
      </c>
    </row>
    <row r="5708" spans="1:2">
      <c r="A5708" s="438" t="s">
        <v>57111</v>
      </c>
      <c r="B5708" s="438" t="s">
        <v>57112</v>
      </c>
    </row>
    <row r="5709" spans="1:2">
      <c r="A5709" s="438" t="s">
        <v>57113</v>
      </c>
      <c r="B5709" s="438" t="s">
        <v>57112</v>
      </c>
    </row>
    <row r="5710" spans="1:2">
      <c r="A5710" s="438" t="s">
        <v>57114</v>
      </c>
      <c r="B5710" s="438" t="s">
        <v>57112</v>
      </c>
    </row>
    <row r="5711" spans="1:2">
      <c r="A5711" s="438" t="s">
        <v>57115</v>
      </c>
      <c r="B5711" s="438" t="s">
        <v>57112</v>
      </c>
    </row>
    <row r="5712" spans="1:2">
      <c r="A5712" s="438" t="s">
        <v>57116</v>
      </c>
      <c r="B5712" s="438" t="s">
        <v>57112</v>
      </c>
    </row>
    <row r="5713" spans="1:2">
      <c r="A5713" s="1" t="s">
        <v>57117</v>
      </c>
      <c r="B5713" s="1" t="s">
        <v>57112</v>
      </c>
    </row>
    <row r="5714" spans="1:2">
      <c r="A5714" s="1" t="s">
        <v>57118</v>
      </c>
      <c r="B5714" s="1" t="s">
        <v>57112</v>
      </c>
    </row>
    <row r="5715" spans="1:2">
      <c r="A5715" s="1" t="s">
        <v>57119</v>
      </c>
      <c r="B5715" s="1" t="s">
        <v>57112</v>
      </c>
    </row>
    <row r="5716" spans="1:2">
      <c r="A5716" s="1" t="s">
        <v>57120</v>
      </c>
      <c r="B5716" s="1" t="s">
        <v>57112</v>
      </c>
    </row>
    <row r="5717" spans="1:2">
      <c r="A5717" s="1" t="s">
        <v>57121</v>
      </c>
      <c r="B5717" s="1" t="s">
        <v>57112</v>
      </c>
    </row>
    <row r="5718" spans="1:2">
      <c r="A5718" s="1" t="s">
        <v>57122</v>
      </c>
      <c r="B5718" s="1" t="s">
        <v>57112</v>
      </c>
    </row>
    <row r="5719" spans="1:2">
      <c r="A5719" s="1" t="s">
        <v>57123</v>
      </c>
      <c r="B5719" s="1" t="s">
        <v>57112</v>
      </c>
    </row>
    <row r="5720" spans="1:2">
      <c r="A5720" s="1" t="s">
        <v>57124</v>
      </c>
      <c r="B5720" s="1" t="s">
        <v>57112</v>
      </c>
    </row>
    <row r="5721" spans="1:2">
      <c r="A5721" s="1" t="s">
        <v>57125</v>
      </c>
      <c r="B5721" s="1" t="s">
        <v>57112</v>
      </c>
    </row>
    <row r="5722" spans="1:2">
      <c r="A5722" s="1" t="s">
        <v>57126</v>
      </c>
      <c r="B5722" s="1" t="s">
        <v>57112</v>
      </c>
    </row>
    <row r="5723" spans="1:2">
      <c r="A5723" s="1" t="s">
        <v>57127</v>
      </c>
      <c r="B5723" s="1" t="s">
        <v>57112</v>
      </c>
    </row>
    <row r="5724" spans="1:2">
      <c r="A5724" s="1" t="s">
        <v>57128</v>
      </c>
      <c r="B5724" s="1" t="s">
        <v>57112</v>
      </c>
    </row>
    <row r="5725" spans="1:2">
      <c r="A5725" s="1" t="s">
        <v>57129</v>
      </c>
      <c r="B5725" s="1" t="s">
        <v>57112</v>
      </c>
    </row>
    <row r="5726" spans="1:2">
      <c r="A5726" s="1" t="s">
        <v>57130</v>
      </c>
      <c r="B5726" s="1" t="s">
        <v>57112</v>
      </c>
    </row>
    <row r="5727" spans="1:2">
      <c r="A5727" s="1" t="s">
        <v>57131</v>
      </c>
      <c r="B5727" s="1" t="s">
        <v>57112</v>
      </c>
    </row>
    <row r="5728" spans="1:2">
      <c r="A5728" s="1" t="s">
        <v>57132</v>
      </c>
      <c r="B5728" s="1" t="s">
        <v>57112</v>
      </c>
    </row>
    <row r="5729" spans="1:2">
      <c r="A5729" s="1" t="s">
        <v>57133</v>
      </c>
      <c r="B5729" s="1" t="s">
        <v>57112</v>
      </c>
    </row>
    <row r="5730" spans="1:2">
      <c r="A5730" s="1" t="s">
        <v>57134</v>
      </c>
      <c r="B5730" s="1" t="s">
        <v>57112</v>
      </c>
    </row>
    <row r="5731" spans="1:2">
      <c r="A5731" s="1" t="s">
        <v>57135</v>
      </c>
      <c r="B5731" s="1" t="s">
        <v>57112</v>
      </c>
    </row>
    <row r="5732" spans="1:2">
      <c r="A5732" s="1" t="s">
        <v>57136</v>
      </c>
      <c r="B5732" s="1" t="s">
        <v>57112</v>
      </c>
    </row>
    <row r="5733" spans="1:2">
      <c r="A5733" s="1" t="s">
        <v>57137</v>
      </c>
      <c r="B5733" s="1" t="s">
        <v>57112</v>
      </c>
    </row>
    <row r="5734" spans="1:2">
      <c r="A5734" s="1" t="s">
        <v>57138</v>
      </c>
      <c r="B5734" s="1" t="s">
        <v>57139</v>
      </c>
    </row>
    <row r="5735" spans="1:2">
      <c r="A5735" s="1" t="s">
        <v>57140</v>
      </c>
      <c r="B5735" s="1" t="s">
        <v>59448</v>
      </c>
    </row>
    <row r="5736" spans="1:2">
      <c r="A5736" s="1" t="s">
        <v>57141</v>
      </c>
      <c r="B5736" s="1" t="s">
        <v>59449</v>
      </c>
    </row>
    <row r="5737" spans="1:2">
      <c r="A5737" s="1" t="s">
        <v>57142</v>
      </c>
      <c r="B5737" s="1" t="s">
        <v>59450</v>
      </c>
    </row>
    <row r="5738" spans="1:2">
      <c r="A5738" s="1" t="s">
        <v>57143</v>
      </c>
      <c r="B5738" s="1" t="s">
        <v>57144</v>
      </c>
    </row>
    <row r="5739" spans="1:2">
      <c r="A5739" s="1" t="s">
        <v>57145</v>
      </c>
      <c r="B5739" s="1" t="s">
        <v>57144</v>
      </c>
    </row>
    <row r="5740" spans="1:2">
      <c r="A5740" s="1" t="s">
        <v>57146</v>
      </c>
      <c r="B5740" s="1" t="s">
        <v>57144</v>
      </c>
    </row>
    <row r="5741" spans="1:2">
      <c r="A5741" s="1" t="s">
        <v>57147</v>
      </c>
      <c r="B5741" s="1" t="s">
        <v>57144</v>
      </c>
    </row>
    <row r="5742" spans="1:2">
      <c r="A5742" s="1" t="s">
        <v>57148</v>
      </c>
      <c r="B5742" s="1" t="s">
        <v>57144</v>
      </c>
    </row>
    <row r="5743" spans="1:2">
      <c r="A5743" s="1" t="s">
        <v>57149</v>
      </c>
      <c r="B5743" s="1" t="s">
        <v>57144</v>
      </c>
    </row>
    <row r="5744" spans="1:2">
      <c r="A5744" s="1" t="s">
        <v>57150</v>
      </c>
      <c r="B5744" s="1" t="s">
        <v>57144</v>
      </c>
    </row>
    <row r="5745" spans="1:2">
      <c r="A5745" s="1" t="s">
        <v>57151</v>
      </c>
      <c r="B5745" s="1" t="s">
        <v>57144</v>
      </c>
    </row>
    <row r="5746" spans="1:2">
      <c r="A5746" s="1" t="s">
        <v>57152</v>
      </c>
      <c r="B5746" s="1" t="s">
        <v>57144</v>
      </c>
    </row>
    <row r="5747" spans="1:2">
      <c r="A5747" s="1" t="s">
        <v>57153</v>
      </c>
      <c r="B5747" s="1" t="s">
        <v>57144</v>
      </c>
    </row>
    <row r="5748" spans="1:2">
      <c r="A5748" s="1" t="s">
        <v>57154</v>
      </c>
      <c r="B5748" s="1" t="s">
        <v>57144</v>
      </c>
    </row>
    <row r="5749" spans="1:2">
      <c r="A5749" s="1" t="s">
        <v>57155</v>
      </c>
      <c r="B5749" s="1" t="s">
        <v>57144</v>
      </c>
    </row>
    <row r="5750" spans="1:2">
      <c r="A5750" s="1" t="s">
        <v>57156</v>
      </c>
      <c r="B5750" s="1" t="s">
        <v>57144</v>
      </c>
    </row>
    <row r="5751" spans="1:2">
      <c r="A5751" s="1" t="s">
        <v>57157</v>
      </c>
      <c r="B5751" s="1" t="s">
        <v>57144</v>
      </c>
    </row>
    <row r="5752" spans="1:2">
      <c r="A5752" s="1" t="s">
        <v>57158</v>
      </c>
      <c r="B5752" s="1" t="s">
        <v>57144</v>
      </c>
    </row>
    <row r="5753" spans="1:2">
      <c r="A5753" s="1" t="s">
        <v>57159</v>
      </c>
      <c r="B5753" s="1" t="s">
        <v>57144</v>
      </c>
    </row>
    <row r="5754" spans="1:2">
      <c r="A5754" s="1" t="s">
        <v>57160</v>
      </c>
      <c r="B5754" s="1" t="s">
        <v>57144</v>
      </c>
    </row>
    <row r="5755" spans="1:2">
      <c r="A5755" s="1" t="s">
        <v>57161</v>
      </c>
      <c r="B5755" s="1" t="s">
        <v>57144</v>
      </c>
    </row>
    <row r="5756" spans="1:2">
      <c r="A5756" s="1" t="s">
        <v>57162</v>
      </c>
      <c r="B5756" s="1" t="s">
        <v>57144</v>
      </c>
    </row>
    <row r="5757" spans="1:2">
      <c r="A5757" s="1" t="s">
        <v>57163</v>
      </c>
      <c r="B5757" s="1" t="s">
        <v>57144</v>
      </c>
    </row>
    <row r="5758" spans="1:2">
      <c r="A5758" s="1" t="s">
        <v>57164</v>
      </c>
      <c r="B5758" s="1" t="s">
        <v>57144</v>
      </c>
    </row>
    <row r="5759" spans="1:2">
      <c r="A5759" s="1" t="s">
        <v>57165</v>
      </c>
      <c r="B5759" s="1" t="s">
        <v>57144</v>
      </c>
    </row>
    <row r="5760" spans="1:2">
      <c r="A5760" s="1" t="s">
        <v>57166</v>
      </c>
      <c r="B5760" s="1" t="s">
        <v>57144</v>
      </c>
    </row>
    <row r="5761" spans="1:2">
      <c r="A5761" s="1" t="s">
        <v>57167</v>
      </c>
      <c r="B5761" s="1" t="s">
        <v>57144</v>
      </c>
    </row>
    <row r="5762" spans="1:2">
      <c r="A5762" s="1" t="s">
        <v>57168</v>
      </c>
      <c r="B5762" s="1" t="s">
        <v>57144</v>
      </c>
    </row>
    <row r="5763" spans="1:2">
      <c r="A5763" s="1" t="s">
        <v>57169</v>
      </c>
      <c r="B5763" s="1" t="s">
        <v>57144</v>
      </c>
    </row>
    <row r="5764" spans="1:2">
      <c r="A5764" s="1" t="s">
        <v>57170</v>
      </c>
      <c r="B5764" s="1" t="s">
        <v>59451</v>
      </c>
    </row>
    <row r="5765" spans="1:2">
      <c r="A5765" s="1" t="s">
        <v>57171</v>
      </c>
      <c r="B5765" s="1" t="s">
        <v>59452</v>
      </c>
    </row>
    <row r="5766" spans="1:2">
      <c r="A5766" s="1" t="s">
        <v>57172</v>
      </c>
      <c r="B5766" s="1" t="s">
        <v>59453</v>
      </c>
    </row>
    <row r="5767" spans="1:2">
      <c r="A5767" s="1" t="s">
        <v>57173</v>
      </c>
      <c r="B5767" s="1" t="s">
        <v>59454</v>
      </c>
    </row>
    <row r="5768" spans="1:2">
      <c r="A5768" s="1" t="s">
        <v>57174</v>
      </c>
      <c r="B5768" s="1" t="s">
        <v>59455</v>
      </c>
    </row>
    <row r="5769" spans="1:2">
      <c r="A5769" s="1" t="s">
        <v>57175</v>
      </c>
      <c r="B5769" s="1" t="s">
        <v>59456</v>
      </c>
    </row>
    <row r="5770" spans="1:2">
      <c r="A5770" s="1" t="s">
        <v>57176</v>
      </c>
      <c r="B5770" s="1" t="s">
        <v>59457</v>
      </c>
    </row>
    <row r="5771" spans="1:2">
      <c r="A5771" s="1" t="s">
        <v>57177</v>
      </c>
      <c r="B5771" s="1" t="s">
        <v>59458</v>
      </c>
    </row>
    <row r="5772" spans="1:2">
      <c r="A5772" s="1" t="s">
        <v>57178</v>
      </c>
      <c r="B5772" s="1" t="s">
        <v>59459</v>
      </c>
    </row>
    <row r="5773" spans="1:2">
      <c r="A5773" s="1" t="s">
        <v>57179</v>
      </c>
      <c r="B5773" s="1" t="s">
        <v>59460</v>
      </c>
    </row>
    <row r="5774" spans="1:2">
      <c r="A5774" s="1" t="s">
        <v>57180</v>
      </c>
      <c r="B5774" s="1" t="s">
        <v>59461</v>
      </c>
    </row>
    <row r="5775" spans="1:2">
      <c r="A5775" s="1" t="s">
        <v>57181</v>
      </c>
      <c r="B5775" s="1" t="s">
        <v>59462</v>
      </c>
    </row>
    <row r="5776" spans="1:2">
      <c r="A5776" s="1" t="s">
        <v>57182</v>
      </c>
      <c r="B5776" s="1" t="s">
        <v>59463</v>
      </c>
    </row>
    <row r="5777" spans="1:2">
      <c r="A5777" s="1" t="s">
        <v>57183</v>
      </c>
      <c r="B5777" s="1" t="s">
        <v>59464</v>
      </c>
    </row>
    <row r="5778" spans="1:2">
      <c r="A5778" s="1" t="s">
        <v>57184</v>
      </c>
      <c r="B5778" s="1" t="s">
        <v>59465</v>
      </c>
    </row>
    <row r="5779" spans="1:2">
      <c r="A5779" s="1" t="s">
        <v>57185</v>
      </c>
      <c r="B5779" s="1" t="s">
        <v>59466</v>
      </c>
    </row>
    <row r="5780" spans="1:2">
      <c r="A5780" s="1" t="s">
        <v>57186</v>
      </c>
      <c r="B5780" s="1" t="s">
        <v>59467</v>
      </c>
    </row>
    <row r="5781" spans="1:2">
      <c r="A5781" s="1" t="s">
        <v>57187</v>
      </c>
      <c r="B5781" s="1" t="s">
        <v>59468</v>
      </c>
    </row>
    <row r="5782" spans="1:2">
      <c r="A5782" s="1" t="s">
        <v>57188</v>
      </c>
      <c r="B5782" s="1" t="s">
        <v>59469</v>
      </c>
    </row>
    <row r="5783" spans="1:2">
      <c r="A5783" s="1" t="s">
        <v>57189</v>
      </c>
      <c r="B5783" s="1" t="s">
        <v>59470</v>
      </c>
    </row>
    <row r="5784" spans="1:2">
      <c r="A5784" s="1" t="s">
        <v>57190</v>
      </c>
      <c r="B5784" s="1" t="s">
        <v>59471</v>
      </c>
    </row>
    <row r="5785" spans="1:2">
      <c r="A5785" s="1" t="s">
        <v>57191</v>
      </c>
      <c r="B5785" s="1" t="s">
        <v>59472</v>
      </c>
    </row>
    <row r="5786" spans="1:2">
      <c r="A5786" s="1" t="s">
        <v>57192</v>
      </c>
      <c r="B5786" s="1" t="s">
        <v>59473</v>
      </c>
    </row>
    <row r="5787" spans="1:2">
      <c r="A5787" s="1" t="s">
        <v>57193</v>
      </c>
      <c r="B5787" s="1" t="s">
        <v>59474</v>
      </c>
    </row>
    <row r="5788" spans="1:2">
      <c r="A5788" s="1" t="s">
        <v>57194</v>
      </c>
      <c r="B5788" s="1" t="s">
        <v>59475</v>
      </c>
    </row>
    <row r="5789" spans="1:2">
      <c r="A5789" s="1" t="s">
        <v>57195</v>
      </c>
      <c r="B5789" s="1" t="s">
        <v>59476</v>
      </c>
    </row>
    <row r="5790" spans="1:2">
      <c r="A5790" s="1" t="s">
        <v>57196</v>
      </c>
      <c r="B5790" s="1" t="s">
        <v>57197</v>
      </c>
    </row>
    <row r="5791" spans="1:2">
      <c r="A5791" s="1" t="s">
        <v>59908</v>
      </c>
      <c r="B5791" s="1" t="s">
        <v>59909</v>
      </c>
    </row>
    <row r="5792" spans="1:2">
      <c r="A5792" s="1" t="s">
        <v>57198</v>
      </c>
      <c r="B5792" s="1" t="s">
        <v>50316</v>
      </c>
    </row>
    <row r="5793" spans="1:2">
      <c r="A5793" s="1" t="s">
        <v>57199</v>
      </c>
      <c r="B5793" s="1" t="s">
        <v>50316</v>
      </c>
    </row>
    <row r="5794" spans="1:2">
      <c r="A5794" s="1" t="s">
        <v>57200</v>
      </c>
      <c r="B5794" s="1" t="s">
        <v>50316</v>
      </c>
    </row>
    <row r="5795" spans="1:2">
      <c r="A5795" s="1" t="s">
        <v>57201</v>
      </c>
      <c r="B5795" s="1" t="s">
        <v>50316</v>
      </c>
    </row>
    <row r="5796" spans="1:2">
      <c r="A5796" s="1" t="s">
        <v>6015</v>
      </c>
      <c r="B5796" s="1" t="s">
        <v>6016</v>
      </c>
    </row>
  </sheetData>
  <phoneticPr fontId="7"/>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82"/>
  <sheetViews>
    <sheetView workbookViewId="0"/>
  </sheetViews>
  <sheetFormatPr defaultColWidth="9" defaultRowHeight="15.75"/>
  <cols>
    <col min="1" max="1" width="6.25" style="1" bestFit="1" customWidth="1"/>
    <col min="2" max="2" width="25.125" style="1" bestFit="1" customWidth="1"/>
    <col min="3" max="16384" width="9" style="1"/>
  </cols>
  <sheetData>
    <row r="1" spans="1:2" ht="16.5">
      <c r="A1" s="396" t="s">
        <v>10867</v>
      </c>
      <c r="B1" s="27" t="s">
        <v>107</v>
      </c>
    </row>
    <row r="2" spans="1:2">
      <c r="A2" s="477" t="s">
        <v>5988</v>
      </c>
      <c r="B2" s="475" t="s">
        <v>60108</v>
      </c>
    </row>
    <row r="3" spans="1:2">
      <c r="A3" s="477" t="s">
        <v>60109</v>
      </c>
      <c r="B3" s="475" t="s">
        <v>60110</v>
      </c>
    </row>
    <row r="4" spans="1:2">
      <c r="A4" s="477" t="s">
        <v>11173</v>
      </c>
      <c r="B4" s="475" t="s">
        <v>60111</v>
      </c>
    </row>
    <row r="5" spans="1:2">
      <c r="A5" s="477" t="s">
        <v>11174</v>
      </c>
      <c r="B5" s="475" t="s">
        <v>60112</v>
      </c>
    </row>
    <row r="6" spans="1:2">
      <c r="A6" s="477" t="s">
        <v>11175</v>
      </c>
      <c r="B6" s="475" t="s">
        <v>60113</v>
      </c>
    </row>
    <row r="7" spans="1:2">
      <c r="A7" s="477" t="s">
        <v>11176</v>
      </c>
      <c r="B7" s="475" t="s">
        <v>60114</v>
      </c>
    </row>
    <row r="8" spans="1:2">
      <c r="A8" s="477" t="s">
        <v>11177</v>
      </c>
      <c r="B8" s="475" t="s">
        <v>60115</v>
      </c>
    </row>
    <row r="9" spans="1:2">
      <c r="A9" s="477" t="s">
        <v>59496</v>
      </c>
      <c r="B9" s="475" t="s">
        <v>60116</v>
      </c>
    </row>
    <row r="10" spans="1:2">
      <c r="A10" s="145" t="s">
        <v>59497</v>
      </c>
      <c r="B10" s="1" t="s">
        <v>60117</v>
      </c>
    </row>
    <row r="11" spans="1:2">
      <c r="A11" s="145" t="s">
        <v>59498</v>
      </c>
      <c r="B11" s="1" t="s">
        <v>60118</v>
      </c>
    </row>
    <row r="12" spans="1:2">
      <c r="A12" s="145" t="s">
        <v>59499</v>
      </c>
      <c r="B12" s="1" t="s">
        <v>60119</v>
      </c>
    </row>
    <row r="13" spans="1:2">
      <c r="A13" s="145" t="s">
        <v>60120</v>
      </c>
      <c r="B13" s="1" t="s">
        <v>60121</v>
      </c>
    </row>
    <row r="14" spans="1:2">
      <c r="A14" s="145" t="s">
        <v>60122</v>
      </c>
      <c r="B14" s="1" t="s">
        <v>60123</v>
      </c>
    </row>
    <row r="15" spans="1:2">
      <c r="A15" s="145" t="s">
        <v>59500</v>
      </c>
      <c r="B15" s="1" t="s">
        <v>60124</v>
      </c>
    </row>
    <row r="16" spans="1:2">
      <c r="A16" s="145" t="s">
        <v>11178</v>
      </c>
      <c r="B16" s="1" t="s">
        <v>60125</v>
      </c>
    </row>
    <row r="17" spans="1:2">
      <c r="A17" s="145" t="s">
        <v>11179</v>
      </c>
      <c r="B17" s="1" t="s">
        <v>59501</v>
      </c>
    </row>
    <row r="18" spans="1:2">
      <c r="A18" s="145" t="s">
        <v>11180</v>
      </c>
      <c r="B18" s="1" t="s">
        <v>60126</v>
      </c>
    </row>
    <row r="19" spans="1:2">
      <c r="A19" s="145" t="s">
        <v>11181</v>
      </c>
      <c r="B19" s="1" t="s">
        <v>60127</v>
      </c>
    </row>
    <row r="20" spans="1:2">
      <c r="A20" s="145" t="s">
        <v>11182</v>
      </c>
      <c r="B20" s="1" t="s">
        <v>60128</v>
      </c>
    </row>
    <row r="21" spans="1:2">
      <c r="A21" s="145" t="s">
        <v>60129</v>
      </c>
      <c r="B21" s="1" t="s">
        <v>60130</v>
      </c>
    </row>
    <row r="22" spans="1:2">
      <c r="A22" s="145" t="s">
        <v>60131</v>
      </c>
      <c r="B22" s="1" t="s">
        <v>60132</v>
      </c>
    </row>
    <row r="23" spans="1:2">
      <c r="A23" s="145" t="s">
        <v>59502</v>
      </c>
      <c r="B23" s="1" t="s">
        <v>60133</v>
      </c>
    </row>
    <row r="24" spans="1:2">
      <c r="A24" s="145" t="s">
        <v>11183</v>
      </c>
      <c r="B24" s="1" t="s">
        <v>60134</v>
      </c>
    </row>
    <row r="25" spans="1:2">
      <c r="A25" s="145" t="s">
        <v>11184</v>
      </c>
      <c r="B25" s="1" t="s">
        <v>60135</v>
      </c>
    </row>
    <row r="26" spans="1:2">
      <c r="A26" s="145" t="s">
        <v>11185</v>
      </c>
      <c r="B26" s="1" t="s">
        <v>60136</v>
      </c>
    </row>
    <row r="27" spans="1:2">
      <c r="A27" s="145" t="s">
        <v>8129</v>
      </c>
      <c r="B27" s="1" t="s">
        <v>60137</v>
      </c>
    </row>
    <row r="28" spans="1:2">
      <c r="A28" s="145" t="s">
        <v>60138</v>
      </c>
      <c r="B28" s="1" t="s">
        <v>60139</v>
      </c>
    </row>
    <row r="29" spans="1:2">
      <c r="A29" s="145" t="s">
        <v>11186</v>
      </c>
      <c r="B29" s="1" t="s">
        <v>60140</v>
      </c>
    </row>
    <row r="30" spans="1:2">
      <c r="A30" s="145" t="s">
        <v>60141</v>
      </c>
      <c r="B30" s="1" t="s">
        <v>60142</v>
      </c>
    </row>
    <row r="31" spans="1:2">
      <c r="A31" s="145" t="s">
        <v>11187</v>
      </c>
      <c r="B31" s="1" t="s">
        <v>60143</v>
      </c>
    </row>
    <row r="32" spans="1:2">
      <c r="A32" s="145" t="s">
        <v>11188</v>
      </c>
      <c r="B32" s="1" t="s">
        <v>59503</v>
      </c>
    </row>
    <row r="33" spans="1:2">
      <c r="A33" s="145" t="s">
        <v>59504</v>
      </c>
      <c r="B33" s="1" t="s">
        <v>60144</v>
      </c>
    </row>
    <row r="34" spans="1:2">
      <c r="A34" s="145" t="s">
        <v>11189</v>
      </c>
      <c r="B34" s="1" t="s">
        <v>60145</v>
      </c>
    </row>
    <row r="35" spans="1:2">
      <c r="A35" s="145" t="s">
        <v>11190</v>
      </c>
      <c r="B35" s="1" t="s">
        <v>60146</v>
      </c>
    </row>
    <row r="36" spans="1:2">
      <c r="A36" s="145" t="s">
        <v>11859</v>
      </c>
      <c r="B36" s="1" t="s">
        <v>60147</v>
      </c>
    </row>
    <row r="37" spans="1:2">
      <c r="A37" s="145" t="s">
        <v>60148</v>
      </c>
      <c r="B37" s="1" t="s">
        <v>60149</v>
      </c>
    </row>
    <row r="38" spans="1:2">
      <c r="A38" s="145" t="s">
        <v>11191</v>
      </c>
      <c r="B38" s="1" t="s">
        <v>60150</v>
      </c>
    </row>
    <row r="39" spans="1:2">
      <c r="A39" s="145" t="s">
        <v>11192</v>
      </c>
      <c r="B39" s="1" t="s">
        <v>60151</v>
      </c>
    </row>
    <row r="40" spans="1:2">
      <c r="A40" s="145" t="s">
        <v>11193</v>
      </c>
      <c r="B40" s="1" t="s">
        <v>59505</v>
      </c>
    </row>
    <row r="41" spans="1:2">
      <c r="A41" s="145" t="s">
        <v>11194</v>
      </c>
      <c r="B41" s="1" t="s">
        <v>60152</v>
      </c>
    </row>
    <row r="42" spans="1:2">
      <c r="A42" s="145" t="s">
        <v>59506</v>
      </c>
      <c r="B42" s="1" t="s">
        <v>60153</v>
      </c>
    </row>
    <row r="43" spans="1:2">
      <c r="A43" s="145" t="s">
        <v>11195</v>
      </c>
      <c r="B43" s="1" t="s">
        <v>60154</v>
      </c>
    </row>
    <row r="44" spans="1:2">
      <c r="A44" s="145" t="s">
        <v>11196</v>
      </c>
      <c r="B44" s="1" t="s">
        <v>59507</v>
      </c>
    </row>
    <row r="45" spans="1:2">
      <c r="A45" s="145" t="s">
        <v>5989</v>
      </c>
      <c r="B45" s="1" t="s">
        <v>59508</v>
      </c>
    </row>
    <row r="46" spans="1:2">
      <c r="A46" s="145" t="s">
        <v>5990</v>
      </c>
      <c r="B46" s="1" t="s">
        <v>59509</v>
      </c>
    </row>
    <row r="47" spans="1:2">
      <c r="A47" s="145" t="s">
        <v>11197</v>
      </c>
      <c r="B47" s="1" t="s">
        <v>59510</v>
      </c>
    </row>
    <row r="48" spans="1:2">
      <c r="A48" s="145" t="s">
        <v>11198</v>
      </c>
      <c r="B48" s="1" t="s">
        <v>60155</v>
      </c>
    </row>
    <row r="49" spans="1:2">
      <c r="A49" s="145" t="s">
        <v>60156</v>
      </c>
      <c r="B49" s="1" t="s">
        <v>60157</v>
      </c>
    </row>
    <row r="50" spans="1:2">
      <c r="A50" s="145" t="s">
        <v>5991</v>
      </c>
      <c r="B50" s="1" t="s">
        <v>59511</v>
      </c>
    </row>
    <row r="51" spans="1:2">
      <c r="A51" s="145" t="s">
        <v>5992</v>
      </c>
      <c r="B51" s="1" t="s">
        <v>59512</v>
      </c>
    </row>
    <row r="52" spans="1:2">
      <c r="A52" s="145" t="s">
        <v>11199</v>
      </c>
      <c r="B52" s="1" t="s">
        <v>59513</v>
      </c>
    </row>
    <row r="53" spans="1:2">
      <c r="A53" s="145" t="s">
        <v>11200</v>
      </c>
      <c r="B53" s="1" t="s">
        <v>59514</v>
      </c>
    </row>
    <row r="54" spans="1:2">
      <c r="A54" s="145" t="s">
        <v>11201</v>
      </c>
      <c r="B54" s="1" t="s">
        <v>59515</v>
      </c>
    </row>
    <row r="55" spans="1:2">
      <c r="A55" s="145" t="s">
        <v>11202</v>
      </c>
      <c r="B55" s="1" t="s">
        <v>60158</v>
      </c>
    </row>
    <row r="56" spans="1:2">
      <c r="A56" s="145" t="s">
        <v>11203</v>
      </c>
      <c r="B56" s="1" t="s">
        <v>59516</v>
      </c>
    </row>
    <row r="57" spans="1:2">
      <c r="A57" s="145" t="s">
        <v>11204</v>
      </c>
      <c r="B57" s="1" t="s">
        <v>60159</v>
      </c>
    </row>
    <row r="58" spans="1:2">
      <c r="A58" s="145" t="s">
        <v>60160</v>
      </c>
      <c r="B58" s="1" t="s">
        <v>60161</v>
      </c>
    </row>
    <row r="59" spans="1:2">
      <c r="A59" s="145" t="s">
        <v>11205</v>
      </c>
      <c r="B59" s="1" t="s">
        <v>60162</v>
      </c>
    </row>
    <row r="60" spans="1:2">
      <c r="A60" s="145" t="s">
        <v>11206</v>
      </c>
      <c r="B60" s="1" t="s">
        <v>59517</v>
      </c>
    </row>
    <row r="61" spans="1:2">
      <c r="A61" s="145" t="s">
        <v>11207</v>
      </c>
      <c r="B61" s="1" t="s">
        <v>59518</v>
      </c>
    </row>
    <row r="62" spans="1:2">
      <c r="A62" s="145" t="s">
        <v>11208</v>
      </c>
      <c r="B62" s="1" t="s">
        <v>59519</v>
      </c>
    </row>
    <row r="63" spans="1:2">
      <c r="A63" s="145" t="s">
        <v>11209</v>
      </c>
      <c r="B63" s="1" t="s">
        <v>59520</v>
      </c>
    </row>
    <row r="64" spans="1:2">
      <c r="A64" s="145" t="s">
        <v>11210</v>
      </c>
      <c r="B64" s="1" t="s">
        <v>59521</v>
      </c>
    </row>
    <row r="65" spans="1:2">
      <c r="A65" s="145" t="s">
        <v>11211</v>
      </c>
      <c r="B65" s="1" t="s">
        <v>59522</v>
      </c>
    </row>
    <row r="66" spans="1:2">
      <c r="A66" s="145" t="s">
        <v>11212</v>
      </c>
      <c r="B66" s="1" t="s">
        <v>59523</v>
      </c>
    </row>
    <row r="67" spans="1:2">
      <c r="A67" s="145" t="s">
        <v>11213</v>
      </c>
      <c r="B67" s="1" t="s">
        <v>59524</v>
      </c>
    </row>
    <row r="68" spans="1:2">
      <c r="A68" s="145" t="s">
        <v>11214</v>
      </c>
      <c r="B68" s="1" t="s">
        <v>59525</v>
      </c>
    </row>
    <row r="69" spans="1:2">
      <c r="A69" s="145" t="s">
        <v>11215</v>
      </c>
      <c r="B69" s="1" t="s">
        <v>59526</v>
      </c>
    </row>
    <row r="70" spans="1:2">
      <c r="A70" s="145" t="s">
        <v>11216</v>
      </c>
      <c r="B70" s="1" t="s">
        <v>59527</v>
      </c>
    </row>
    <row r="71" spans="1:2">
      <c r="A71" s="145" t="s">
        <v>11217</v>
      </c>
      <c r="B71" s="1" t="s">
        <v>59528</v>
      </c>
    </row>
    <row r="72" spans="1:2">
      <c r="A72" s="145" t="s">
        <v>11218</v>
      </c>
      <c r="B72" s="1" t="s">
        <v>59529</v>
      </c>
    </row>
    <row r="73" spans="1:2">
      <c r="A73" s="145" t="s">
        <v>11219</v>
      </c>
      <c r="B73" s="1" t="s">
        <v>59530</v>
      </c>
    </row>
    <row r="74" spans="1:2">
      <c r="A74" s="145" t="s">
        <v>11220</v>
      </c>
      <c r="B74" s="1" t="s">
        <v>59531</v>
      </c>
    </row>
    <row r="75" spans="1:2">
      <c r="A75" s="145" t="s">
        <v>11221</v>
      </c>
      <c r="B75" s="1" t="s">
        <v>59532</v>
      </c>
    </row>
    <row r="76" spans="1:2">
      <c r="A76" s="145" t="s">
        <v>11222</v>
      </c>
      <c r="B76" s="1" t="s">
        <v>60163</v>
      </c>
    </row>
    <row r="77" spans="1:2">
      <c r="A77" s="1" t="s">
        <v>11223</v>
      </c>
      <c r="B77" s="1" t="s">
        <v>59533</v>
      </c>
    </row>
    <row r="78" spans="1:2">
      <c r="A78" s="1" t="s">
        <v>11224</v>
      </c>
      <c r="B78" s="1" t="s">
        <v>60164</v>
      </c>
    </row>
    <row r="79" spans="1:2">
      <c r="A79" s="1" t="s">
        <v>11225</v>
      </c>
      <c r="B79" s="1" t="s">
        <v>60165</v>
      </c>
    </row>
    <row r="80" spans="1:2">
      <c r="A80" s="1" t="s">
        <v>11226</v>
      </c>
      <c r="B80" s="1" t="s">
        <v>60166</v>
      </c>
    </row>
    <row r="81" spans="1:2">
      <c r="A81" s="1" t="s">
        <v>11227</v>
      </c>
      <c r="B81" s="1" t="s">
        <v>59483</v>
      </c>
    </row>
    <row r="82" spans="1:2">
      <c r="A82" s="1" t="s">
        <v>13255</v>
      </c>
      <c r="B82" s="1" t="s">
        <v>60167</v>
      </c>
    </row>
  </sheetData>
  <phoneticPr fontId="7"/>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902"/>
  <sheetViews>
    <sheetView workbookViewId="0"/>
  </sheetViews>
  <sheetFormatPr defaultColWidth="9" defaultRowHeight="15.75"/>
  <cols>
    <col min="1" max="1" width="8.625" style="1" bestFit="1" customWidth="1"/>
    <col min="2" max="2" width="36.375" style="1" bestFit="1" customWidth="1"/>
    <col min="3" max="16384" width="9" style="1"/>
  </cols>
  <sheetData>
    <row r="1" spans="1:2" ht="16.5">
      <c r="A1" s="153" t="s">
        <v>330</v>
      </c>
      <c r="B1" s="27" t="s">
        <v>107</v>
      </c>
    </row>
    <row r="2" spans="1:2">
      <c r="A2" s="147" t="s">
        <v>57202</v>
      </c>
      <c r="B2" s="148" t="s">
        <v>57203</v>
      </c>
    </row>
    <row r="3" spans="1:2">
      <c r="A3" s="147" t="s">
        <v>57204</v>
      </c>
      <c r="B3" s="148" t="s">
        <v>57205</v>
      </c>
    </row>
    <row r="4" spans="1:2">
      <c r="A4" s="147" t="s">
        <v>57206</v>
      </c>
      <c r="B4" s="148" t="s">
        <v>57207</v>
      </c>
    </row>
    <row r="5" spans="1:2">
      <c r="A5" s="147" t="s">
        <v>57208</v>
      </c>
      <c r="B5" s="148" t="s">
        <v>57209</v>
      </c>
    </row>
    <row r="6" spans="1:2">
      <c r="A6" s="147" t="s">
        <v>57210</v>
      </c>
      <c r="B6" s="148" t="s">
        <v>57211</v>
      </c>
    </row>
    <row r="7" spans="1:2">
      <c r="A7" s="147" t="s">
        <v>57212</v>
      </c>
      <c r="B7" s="148" t="s">
        <v>57213</v>
      </c>
    </row>
    <row r="8" spans="1:2">
      <c r="A8" s="147" t="s">
        <v>57214</v>
      </c>
      <c r="B8" s="148" t="s">
        <v>57215</v>
      </c>
    </row>
    <row r="9" spans="1:2">
      <c r="A9" s="147" t="s">
        <v>57216</v>
      </c>
      <c r="B9" s="148" t="s">
        <v>57217</v>
      </c>
    </row>
    <row r="10" spans="1:2">
      <c r="A10" s="147" t="s">
        <v>57218</v>
      </c>
      <c r="B10" s="148" t="s">
        <v>57219</v>
      </c>
    </row>
    <row r="11" spans="1:2">
      <c r="A11" s="147" t="s">
        <v>57220</v>
      </c>
      <c r="B11" s="148" t="s">
        <v>57221</v>
      </c>
    </row>
    <row r="12" spans="1:2">
      <c r="A12" s="147" t="s">
        <v>57222</v>
      </c>
      <c r="B12" s="148" t="s">
        <v>57223</v>
      </c>
    </row>
    <row r="13" spans="1:2">
      <c r="A13" s="147" t="s">
        <v>57224</v>
      </c>
      <c r="B13" s="148" t="s">
        <v>57225</v>
      </c>
    </row>
    <row r="14" spans="1:2">
      <c r="A14" s="147" t="s">
        <v>57226</v>
      </c>
      <c r="B14" s="148" t="s">
        <v>57227</v>
      </c>
    </row>
    <row r="15" spans="1:2">
      <c r="A15" s="147" t="s">
        <v>57228</v>
      </c>
      <c r="B15" s="148" t="s">
        <v>57229</v>
      </c>
    </row>
    <row r="16" spans="1:2">
      <c r="A16" s="147" t="s">
        <v>6483</v>
      </c>
      <c r="B16" s="148" t="s">
        <v>11267</v>
      </c>
    </row>
    <row r="17" spans="1:2">
      <c r="A17" s="147" t="s">
        <v>6484</v>
      </c>
      <c r="B17" s="148" t="s">
        <v>11268</v>
      </c>
    </row>
    <row r="18" spans="1:2">
      <c r="A18" s="147" t="s">
        <v>6485</v>
      </c>
      <c r="B18" s="1" t="s">
        <v>11269</v>
      </c>
    </row>
    <row r="19" spans="1:2">
      <c r="A19" s="147" t="s">
        <v>6486</v>
      </c>
      <c r="B19" s="148" t="s">
        <v>11270</v>
      </c>
    </row>
    <row r="20" spans="1:2">
      <c r="A20" s="147" t="s">
        <v>6487</v>
      </c>
      <c r="B20" s="1" t="s">
        <v>11271</v>
      </c>
    </row>
    <row r="21" spans="1:2">
      <c r="A21" s="147" t="s">
        <v>6488</v>
      </c>
      <c r="B21" s="1" t="s">
        <v>11272</v>
      </c>
    </row>
    <row r="22" spans="1:2">
      <c r="A22" s="147" t="s">
        <v>6489</v>
      </c>
      <c r="B22" s="1" t="s">
        <v>11273</v>
      </c>
    </row>
    <row r="23" spans="1:2">
      <c r="A23" s="147" t="s">
        <v>6490</v>
      </c>
      <c r="B23" s="1" t="s">
        <v>6491</v>
      </c>
    </row>
    <row r="24" spans="1:2">
      <c r="A24" s="147" t="s">
        <v>6492</v>
      </c>
      <c r="B24" s="1" t="s">
        <v>11274</v>
      </c>
    </row>
    <row r="25" spans="1:2">
      <c r="A25" s="147" t="s">
        <v>6493</v>
      </c>
      <c r="B25" s="1" t="s">
        <v>11275</v>
      </c>
    </row>
    <row r="26" spans="1:2">
      <c r="A26" s="147" t="s">
        <v>6494</v>
      </c>
      <c r="B26" s="1" t="s">
        <v>11276</v>
      </c>
    </row>
    <row r="27" spans="1:2">
      <c r="A27" s="147" t="s">
        <v>6495</v>
      </c>
      <c r="B27" s="1" t="s">
        <v>11277</v>
      </c>
    </row>
    <row r="28" spans="1:2">
      <c r="A28" s="147" t="s">
        <v>6496</v>
      </c>
      <c r="B28" s="1" t="s">
        <v>11278</v>
      </c>
    </row>
    <row r="29" spans="1:2">
      <c r="A29" s="147" t="s">
        <v>6497</v>
      </c>
      <c r="B29" s="1" t="s">
        <v>11279</v>
      </c>
    </row>
    <row r="30" spans="1:2">
      <c r="A30" s="147" t="s">
        <v>6682</v>
      </c>
      <c r="B30" s="1" t="s">
        <v>6683</v>
      </c>
    </row>
    <row r="31" spans="1:2">
      <c r="A31" s="147" t="s">
        <v>6684</v>
      </c>
      <c r="B31" s="1" t="s">
        <v>11280</v>
      </c>
    </row>
    <row r="32" spans="1:2">
      <c r="A32" s="147" t="s">
        <v>6685</v>
      </c>
      <c r="B32" s="1" t="s">
        <v>11281</v>
      </c>
    </row>
    <row r="33" spans="1:2">
      <c r="A33" s="147" t="s">
        <v>6686</v>
      </c>
      <c r="B33" s="1" t="s">
        <v>11282</v>
      </c>
    </row>
    <row r="34" spans="1:2">
      <c r="A34" s="147" t="s">
        <v>15030</v>
      </c>
      <c r="B34" s="1" t="s">
        <v>15103</v>
      </c>
    </row>
    <row r="35" spans="1:2">
      <c r="A35" s="147" t="s">
        <v>15031</v>
      </c>
      <c r="B35" s="1" t="s">
        <v>15104</v>
      </c>
    </row>
    <row r="36" spans="1:2">
      <c r="A36" s="147" t="s">
        <v>15032</v>
      </c>
      <c r="B36" s="1" t="s">
        <v>15105</v>
      </c>
    </row>
    <row r="37" spans="1:2">
      <c r="A37" s="147" t="s">
        <v>15033</v>
      </c>
      <c r="B37" s="1" t="s">
        <v>15106</v>
      </c>
    </row>
    <row r="38" spans="1:2">
      <c r="A38" s="147" t="s">
        <v>15034</v>
      </c>
      <c r="B38" s="1" t="s">
        <v>15107</v>
      </c>
    </row>
    <row r="39" spans="1:2">
      <c r="A39" s="147" t="s">
        <v>15035</v>
      </c>
      <c r="B39" s="1" t="s">
        <v>15108</v>
      </c>
    </row>
    <row r="40" spans="1:2">
      <c r="A40" s="147" t="s">
        <v>15036</v>
      </c>
      <c r="B40" s="1" t="s">
        <v>15109</v>
      </c>
    </row>
    <row r="41" spans="1:2">
      <c r="A41" s="147" t="s">
        <v>15037</v>
      </c>
      <c r="B41" s="1" t="s">
        <v>15110</v>
      </c>
    </row>
    <row r="42" spans="1:2">
      <c r="A42" s="147" t="s">
        <v>15038</v>
      </c>
      <c r="B42" s="1" t="s">
        <v>15111</v>
      </c>
    </row>
    <row r="43" spans="1:2">
      <c r="A43" s="147" t="s">
        <v>15039</v>
      </c>
      <c r="B43" s="1" t="s">
        <v>15112</v>
      </c>
    </row>
    <row r="44" spans="1:2">
      <c r="A44" s="147" t="s">
        <v>15040</v>
      </c>
      <c r="B44" s="1" t="s">
        <v>15113</v>
      </c>
    </row>
    <row r="45" spans="1:2">
      <c r="A45" s="147" t="s">
        <v>15041</v>
      </c>
      <c r="B45" s="1" t="s">
        <v>15114</v>
      </c>
    </row>
    <row r="46" spans="1:2">
      <c r="A46" s="147" t="s">
        <v>11283</v>
      </c>
      <c r="B46" s="1" t="s">
        <v>11284</v>
      </c>
    </row>
    <row r="47" spans="1:2">
      <c r="A47" s="147" t="s">
        <v>15042</v>
      </c>
      <c r="B47" s="1" t="s">
        <v>15115</v>
      </c>
    </row>
    <row r="48" spans="1:2">
      <c r="A48" s="147" t="s">
        <v>15043</v>
      </c>
      <c r="B48" s="1" t="s">
        <v>15116</v>
      </c>
    </row>
    <row r="49" spans="1:2">
      <c r="A49" s="147" t="s">
        <v>6679</v>
      </c>
      <c r="B49" s="1" t="s">
        <v>6680</v>
      </c>
    </row>
    <row r="50" spans="1:2">
      <c r="A50" s="147" t="s">
        <v>15044</v>
      </c>
      <c r="B50" s="1" t="s">
        <v>15117</v>
      </c>
    </row>
    <row r="51" spans="1:2">
      <c r="A51" s="147" t="s">
        <v>15045</v>
      </c>
      <c r="B51" s="1" t="s">
        <v>15118</v>
      </c>
    </row>
    <row r="52" spans="1:2">
      <c r="A52" s="147" t="s">
        <v>11285</v>
      </c>
      <c r="B52" s="1" t="s">
        <v>11286</v>
      </c>
    </row>
    <row r="53" spans="1:2">
      <c r="A53" s="147" t="s">
        <v>6670</v>
      </c>
      <c r="B53" s="1" t="s">
        <v>11287</v>
      </c>
    </row>
    <row r="54" spans="1:2">
      <c r="A54" s="147" t="s">
        <v>15046</v>
      </c>
      <c r="B54" s="1" t="s">
        <v>15119</v>
      </c>
    </row>
    <row r="55" spans="1:2">
      <c r="A55" s="147" t="s">
        <v>15047</v>
      </c>
      <c r="B55" s="1" t="s">
        <v>15120</v>
      </c>
    </row>
    <row r="56" spans="1:2">
      <c r="A56" s="147" t="s">
        <v>6688</v>
      </c>
      <c r="B56" s="1" t="s">
        <v>11288</v>
      </c>
    </row>
    <row r="57" spans="1:2">
      <c r="A57" s="147" t="s">
        <v>6681</v>
      </c>
      <c r="B57" s="1" t="s">
        <v>11289</v>
      </c>
    </row>
    <row r="58" spans="1:2">
      <c r="A58" s="147" t="s">
        <v>6677</v>
      </c>
      <c r="B58" s="1" t="s">
        <v>6678</v>
      </c>
    </row>
    <row r="59" spans="1:2">
      <c r="A59" s="147" t="s">
        <v>15048</v>
      </c>
      <c r="B59" s="1" t="s">
        <v>15121</v>
      </c>
    </row>
    <row r="60" spans="1:2">
      <c r="A60" s="147" t="s">
        <v>15049</v>
      </c>
      <c r="B60" s="1" t="s">
        <v>15122</v>
      </c>
    </row>
    <row r="61" spans="1:2">
      <c r="A61" s="147" t="s">
        <v>6671</v>
      </c>
      <c r="B61" s="1" t="s">
        <v>11290</v>
      </c>
    </row>
    <row r="62" spans="1:2">
      <c r="A62" s="147" t="s">
        <v>6672</v>
      </c>
      <c r="B62" s="1" t="s">
        <v>6673</v>
      </c>
    </row>
    <row r="63" spans="1:2">
      <c r="A63" s="147" t="s">
        <v>6674</v>
      </c>
      <c r="B63" s="1" t="s">
        <v>11291</v>
      </c>
    </row>
    <row r="64" spans="1:2">
      <c r="A64" s="147" t="s">
        <v>6675</v>
      </c>
      <c r="B64" s="1" t="s">
        <v>11292</v>
      </c>
    </row>
    <row r="65" spans="1:2">
      <c r="A65" s="147" t="s">
        <v>15050</v>
      </c>
      <c r="B65" s="1" t="s">
        <v>15123</v>
      </c>
    </row>
    <row r="66" spans="1:2">
      <c r="A66" s="147" t="s">
        <v>6687</v>
      </c>
      <c r="B66" s="1" t="s">
        <v>11293</v>
      </c>
    </row>
    <row r="67" spans="1:2">
      <c r="A67" s="147" t="s">
        <v>6676</v>
      </c>
      <c r="B67" s="1" t="s">
        <v>11294</v>
      </c>
    </row>
    <row r="68" spans="1:2">
      <c r="A68" s="147" t="s">
        <v>11295</v>
      </c>
      <c r="B68" s="1" t="s">
        <v>15124</v>
      </c>
    </row>
    <row r="69" spans="1:2">
      <c r="A69" s="147" t="s">
        <v>6591</v>
      </c>
      <c r="B69" s="1" t="s">
        <v>6592</v>
      </c>
    </row>
    <row r="70" spans="1:2">
      <c r="A70" s="147" t="s">
        <v>6593</v>
      </c>
      <c r="B70" s="1" t="s">
        <v>11296</v>
      </c>
    </row>
    <row r="71" spans="1:2">
      <c r="A71" s="147" t="s">
        <v>6589</v>
      </c>
      <c r="B71" s="1" t="s">
        <v>11297</v>
      </c>
    </row>
    <row r="72" spans="1:2">
      <c r="A72" s="147" t="s">
        <v>6590</v>
      </c>
      <c r="B72" s="1" t="s">
        <v>11298</v>
      </c>
    </row>
    <row r="73" spans="1:2">
      <c r="A73" s="147" t="s">
        <v>6825</v>
      </c>
      <c r="B73" s="1" t="s">
        <v>6826</v>
      </c>
    </row>
    <row r="74" spans="1:2">
      <c r="A74" s="147" t="s">
        <v>6827</v>
      </c>
      <c r="B74" s="1" t="s">
        <v>6828</v>
      </c>
    </row>
    <row r="75" spans="1:2">
      <c r="A75" s="147" t="s">
        <v>6829</v>
      </c>
      <c r="B75" s="1" t="s">
        <v>6830</v>
      </c>
    </row>
    <row r="76" spans="1:2">
      <c r="A76" s="147" t="s">
        <v>6831</v>
      </c>
      <c r="B76" s="1" t="s">
        <v>6832</v>
      </c>
    </row>
    <row r="77" spans="1:2">
      <c r="A77" s="147" t="s">
        <v>6833</v>
      </c>
      <c r="B77" s="1" t="s">
        <v>6834</v>
      </c>
    </row>
    <row r="78" spans="1:2">
      <c r="A78" s="147" t="s">
        <v>6835</v>
      </c>
      <c r="B78" s="1" t="s">
        <v>6836</v>
      </c>
    </row>
    <row r="79" spans="1:2">
      <c r="A79" s="147" t="s">
        <v>6837</v>
      </c>
      <c r="B79" s="1" t="s">
        <v>6838</v>
      </c>
    </row>
    <row r="80" spans="1:2">
      <c r="A80" s="147" t="s">
        <v>6839</v>
      </c>
      <c r="B80" s="1" t="s">
        <v>6840</v>
      </c>
    </row>
    <row r="81" spans="1:2">
      <c r="A81" s="147" t="s">
        <v>6841</v>
      </c>
      <c r="B81" s="1" t="s">
        <v>6842</v>
      </c>
    </row>
    <row r="82" spans="1:2">
      <c r="A82" s="147" t="s">
        <v>6843</v>
      </c>
      <c r="B82" s="1" t="s">
        <v>6844</v>
      </c>
    </row>
    <row r="83" spans="1:2">
      <c r="A83" s="147" t="s">
        <v>11299</v>
      </c>
      <c r="B83" s="1" t="s">
        <v>11300</v>
      </c>
    </row>
    <row r="84" spans="1:2">
      <c r="A84" s="147" t="s">
        <v>6884</v>
      </c>
      <c r="B84" s="1" t="s">
        <v>6885</v>
      </c>
    </row>
    <row r="85" spans="1:2">
      <c r="A85" s="147" t="s">
        <v>6886</v>
      </c>
      <c r="B85" s="1" t="s">
        <v>6887</v>
      </c>
    </row>
    <row r="86" spans="1:2">
      <c r="A86" s="147" t="s">
        <v>6888</v>
      </c>
      <c r="B86" s="1" t="s">
        <v>6889</v>
      </c>
    </row>
    <row r="87" spans="1:2">
      <c r="A87" s="147" t="s">
        <v>6890</v>
      </c>
      <c r="B87" s="1" t="s">
        <v>6891</v>
      </c>
    </row>
    <row r="88" spans="1:2">
      <c r="A88" s="147" t="s">
        <v>6892</v>
      </c>
      <c r="B88" s="1" t="s">
        <v>6893</v>
      </c>
    </row>
    <row r="89" spans="1:2">
      <c r="A89" s="147" t="s">
        <v>6894</v>
      </c>
      <c r="B89" s="1" t="s">
        <v>6895</v>
      </c>
    </row>
    <row r="90" spans="1:2">
      <c r="A90" s="147" t="s">
        <v>6896</v>
      </c>
      <c r="B90" s="1" t="s">
        <v>6897</v>
      </c>
    </row>
    <row r="91" spans="1:2">
      <c r="A91" s="147" t="s">
        <v>6898</v>
      </c>
      <c r="B91" s="1" t="s">
        <v>11301</v>
      </c>
    </row>
    <row r="92" spans="1:2">
      <c r="A92" s="147" t="s">
        <v>6899</v>
      </c>
      <c r="B92" s="1" t="s">
        <v>6900</v>
      </c>
    </row>
    <row r="93" spans="1:2">
      <c r="A93" s="147" t="s">
        <v>6901</v>
      </c>
      <c r="B93" s="1" t="s">
        <v>6902</v>
      </c>
    </row>
    <row r="94" spans="1:2">
      <c r="A94" s="147" t="s">
        <v>6903</v>
      </c>
      <c r="B94" s="1" t="s">
        <v>6904</v>
      </c>
    </row>
    <row r="95" spans="1:2">
      <c r="A95" s="147" t="s">
        <v>6905</v>
      </c>
      <c r="B95" s="1" t="s">
        <v>6906</v>
      </c>
    </row>
    <row r="96" spans="1:2">
      <c r="A96" s="147" t="s">
        <v>6907</v>
      </c>
      <c r="B96" s="1" t="s">
        <v>6908</v>
      </c>
    </row>
    <row r="97" spans="1:2">
      <c r="A97" s="147" t="s">
        <v>6909</v>
      </c>
      <c r="B97" s="1" t="s">
        <v>6910</v>
      </c>
    </row>
    <row r="98" spans="1:2">
      <c r="A98" s="147" t="s">
        <v>6689</v>
      </c>
      <c r="B98" s="1" t="s">
        <v>11302</v>
      </c>
    </row>
    <row r="99" spans="1:2">
      <c r="A99" s="147" t="s">
        <v>6690</v>
      </c>
      <c r="B99" s="1" t="s">
        <v>6691</v>
      </c>
    </row>
    <row r="100" spans="1:2">
      <c r="A100" s="147" t="s">
        <v>6692</v>
      </c>
      <c r="B100" s="1" t="s">
        <v>6693</v>
      </c>
    </row>
    <row r="101" spans="1:2">
      <c r="A101" s="147" t="s">
        <v>6694</v>
      </c>
      <c r="B101" s="1" t="s">
        <v>6695</v>
      </c>
    </row>
    <row r="102" spans="1:2">
      <c r="A102" s="147" t="s">
        <v>6696</v>
      </c>
      <c r="B102" s="1" t="s">
        <v>6697</v>
      </c>
    </row>
    <row r="103" spans="1:2">
      <c r="A103" s="147" t="s">
        <v>6698</v>
      </c>
      <c r="B103" s="1" t="s">
        <v>6699</v>
      </c>
    </row>
    <row r="104" spans="1:2">
      <c r="A104" s="147" t="s">
        <v>6700</v>
      </c>
      <c r="B104" s="1" t="s">
        <v>6701</v>
      </c>
    </row>
    <row r="105" spans="1:2">
      <c r="A105" s="147" t="s">
        <v>6702</v>
      </c>
      <c r="B105" s="1" t="s">
        <v>6703</v>
      </c>
    </row>
    <row r="106" spans="1:2">
      <c r="A106" s="147" t="s">
        <v>6704</v>
      </c>
      <c r="B106" s="1" t="s">
        <v>6705</v>
      </c>
    </row>
    <row r="107" spans="1:2">
      <c r="A107" s="147" t="s">
        <v>6706</v>
      </c>
      <c r="B107" s="1" t="s">
        <v>6707</v>
      </c>
    </row>
    <row r="108" spans="1:2">
      <c r="A108" s="147" t="s">
        <v>6708</v>
      </c>
      <c r="B108" s="1" t="s">
        <v>6709</v>
      </c>
    </row>
    <row r="109" spans="1:2">
      <c r="A109" s="147" t="s">
        <v>6710</v>
      </c>
      <c r="B109" s="1" t="s">
        <v>6711</v>
      </c>
    </row>
    <row r="110" spans="1:2">
      <c r="A110" s="147" t="s">
        <v>6712</v>
      </c>
      <c r="B110" s="1" t="s">
        <v>6713</v>
      </c>
    </row>
    <row r="111" spans="1:2">
      <c r="A111" s="147" t="s">
        <v>6714</v>
      </c>
      <c r="B111" s="1" t="s">
        <v>6715</v>
      </c>
    </row>
    <row r="112" spans="1:2">
      <c r="A112" s="147" t="s">
        <v>6716</v>
      </c>
      <c r="B112" s="1" t="s">
        <v>6717</v>
      </c>
    </row>
    <row r="113" spans="1:2">
      <c r="A113" s="147" t="s">
        <v>6718</v>
      </c>
      <c r="B113" s="1" t="s">
        <v>6719</v>
      </c>
    </row>
    <row r="114" spans="1:2">
      <c r="A114" s="147" t="s">
        <v>6720</v>
      </c>
      <c r="B114" s="1" t="s">
        <v>6721</v>
      </c>
    </row>
    <row r="115" spans="1:2">
      <c r="A115" s="147" t="s">
        <v>6722</v>
      </c>
      <c r="B115" s="1" t="s">
        <v>6723</v>
      </c>
    </row>
    <row r="116" spans="1:2">
      <c r="A116" s="147" t="s">
        <v>6724</v>
      </c>
      <c r="B116" s="1" t="s">
        <v>6725</v>
      </c>
    </row>
    <row r="117" spans="1:2">
      <c r="A117" s="147" t="s">
        <v>6726</v>
      </c>
      <c r="B117" s="1" t="s">
        <v>6727</v>
      </c>
    </row>
    <row r="118" spans="1:2">
      <c r="A118" s="147" t="s">
        <v>6911</v>
      </c>
      <c r="B118" s="1" t="s">
        <v>6912</v>
      </c>
    </row>
    <row r="119" spans="1:2">
      <c r="A119" s="147" t="s">
        <v>6913</v>
      </c>
      <c r="B119" s="1" t="s">
        <v>6914</v>
      </c>
    </row>
    <row r="120" spans="1:2">
      <c r="A120" s="147" t="s">
        <v>6915</v>
      </c>
      <c r="B120" s="1" t="s">
        <v>6916</v>
      </c>
    </row>
    <row r="121" spans="1:2">
      <c r="A121" s="147" t="s">
        <v>6917</v>
      </c>
      <c r="B121" s="1" t="s">
        <v>6918</v>
      </c>
    </row>
    <row r="122" spans="1:2">
      <c r="A122" s="147" t="s">
        <v>6919</v>
      </c>
      <c r="B122" s="1" t="s">
        <v>6920</v>
      </c>
    </row>
    <row r="123" spans="1:2">
      <c r="A123" s="147" t="s">
        <v>6921</v>
      </c>
      <c r="B123" s="1" t="s">
        <v>6922</v>
      </c>
    </row>
    <row r="124" spans="1:2">
      <c r="A124" s="147" t="s">
        <v>6923</v>
      </c>
      <c r="B124" s="1" t="s">
        <v>6924</v>
      </c>
    </row>
    <row r="125" spans="1:2">
      <c r="A125" s="147" t="s">
        <v>6925</v>
      </c>
      <c r="B125" s="1" t="s">
        <v>6926</v>
      </c>
    </row>
    <row r="126" spans="1:2">
      <c r="A126" s="147" t="s">
        <v>6927</v>
      </c>
      <c r="B126" s="1" t="s">
        <v>6928</v>
      </c>
    </row>
    <row r="127" spans="1:2">
      <c r="A127" s="147" t="s">
        <v>6929</v>
      </c>
      <c r="B127" s="1" t="s">
        <v>6930</v>
      </c>
    </row>
    <row r="128" spans="1:2">
      <c r="A128" s="147" t="s">
        <v>6931</v>
      </c>
      <c r="B128" s="1" t="s">
        <v>6932</v>
      </c>
    </row>
    <row r="129" spans="1:2">
      <c r="A129" s="147" t="s">
        <v>6936</v>
      </c>
      <c r="B129" s="1" t="s">
        <v>11303</v>
      </c>
    </row>
    <row r="130" spans="1:2">
      <c r="A130" s="147" t="s">
        <v>6933</v>
      </c>
      <c r="B130" s="1" t="s">
        <v>6934</v>
      </c>
    </row>
    <row r="131" spans="1:2">
      <c r="A131" s="147" t="s">
        <v>6845</v>
      </c>
      <c r="B131" s="1" t="s">
        <v>6846</v>
      </c>
    </row>
    <row r="132" spans="1:2">
      <c r="A132" s="147" t="s">
        <v>6847</v>
      </c>
      <c r="B132" s="1" t="s">
        <v>6848</v>
      </c>
    </row>
    <row r="133" spans="1:2">
      <c r="A133" s="147" t="s">
        <v>6849</v>
      </c>
      <c r="B133" s="1" t="s">
        <v>6850</v>
      </c>
    </row>
    <row r="134" spans="1:2">
      <c r="A134" s="147" t="s">
        <v>6851</v>
      </c>
      <c r="B134" s="1" t="s">
        <v>6852</v>
      </c>
    </row>
    <row r="135" spans="1:2">
      <c r="A135" s="147" t="s">
        <v>6853</v>
      </c>
      <c r="B135" s="1" t="s">
        <v>6854</v>
      </c>
    </row>
    <row r="136" spans="1:2">
      <c r="A136" s="147" t="s">
        <v>6855</v>
      </c>
      <c r="B136" s="1" t="s">
        <v>6856</v>
      </c>
    </row>
    <row r="137" spans="1:2">
      <c r="A137" s="147" t="s">
        <v>6857</v>
      </c>
      <c r="B137" s="1" t="s">
        <v>6858</v>
      </c>
    </row>
    <row r="138" spans="1:2">
      <c r="A138" s="147" t="s">
        <v>6859</v>
      </c>
      <c r="B138" s="1" t="s">
        <v>6860</v>
      </c>
    </row>
    <row r="139" spans="1:2">
      <c r="A139" s="147" t="s">
        <v>6861</v>
      </c>
      <c r="B139" s="1" t="s">
        <v>6862</v>
      </c>
    </row>
    <row r="140" spans="1:2">
      <c r="A140" s="147" t="s">
        <v>6863</v>
      </c>
      <c r="B140" s="1" t="s">
        <v>6864</v>
      </c>
    </row>
    <row r="141" spans="1:2">
      <c r="A141" s="147" t="s">
        <v>6865</v>
      </c>
      <c r="B141" s="1" t="s">
        <v>6866</v>
      </c>
    </row>
    <row r="142" spans="1:2">
      <c r="A142" s="147" t="s">
        <v>6867</v>
      </c>
      <c r="B142" s="1" t="s">
        <v>6868</v>
      </c>
    </row>
    <row r="143" spans="1:2">
      <c r="A143" s="147" t="s">
        <v>6869</v>
      </c>
      <c r="B143" s="1" t="s">
        <v>6870</v>
      </c>
    </row>
    <row r="144" spans="1:2">
      <c r="A144" s="147" t="s">
        <v>6871</v>
      </c>
      <c r="B144" s="1" t="s">
        <v>6872</v>
      </c>
    </row>
    <row r="145" spans="1:2">
      <c r="A145" s="147" t="s">
        <v>6873</v>
      </c>
      <c r="B145" s="1" t="s">
        <v>11304</v>
      </c>
    </row>
    <row r="146" spans="1:2">
      <c r="A146" s="147" t="s">
        <v>6874</v>
      </c>
      <c r="B146" s="1" t="s">
        <v>6875</v>
      </c>
    </row>
    <row r="147" spans="1:2">
      <c r="A147" s="147" t="s">
        <v>6876</v>
      </c>
      <c r="B147" s="1" t="s">
        <v>6877</v>
      </c>
    </row>
    <row r="148" spans="1:2">
      <c r="A148" s="147" t="s">
        <v>6878</v>
      </c>
      <c r="B148" s="1" t="s">
        <v>6879</v>
      </c>
    </row>
    <row r="149" spans="1:2">
      <c r="A149" s="147" t="s">
        <v>6880</v>
      </c>
      <c r="B149" s="1" t="s">
        <v>6881</v>
      </c>
    </row>
    <row r="150" spans="1:2">
      <c r="A150" s="147" t="s">
        <v>6882</v>
      </c>
      <c r="B150" s="1" t="s">
        <v>6883</v>
      </c>
    </row>
    <row r="151" spans="1:2">
      <c r="A151" s="147" t="s">
        <v>6728</v>
      </c>
      <c r="B151" s="1" t="s">
        <v>6729</v>
      </c>
    </row>
    <row r="152" spans="1:2">
      <c r="A152" s="147" t="s">
        <v>6730</v>
      </c>
      <c r="B152" s="1" t="s">
        <v>6731</v>
      </c>
    </row>
    <row r="153" spans="1:2">
      <c r="A153" s="147" t="s">
        <v>6732</v>
      </c>
      <c r="B153" s="1" t="s">
        <v>11305</v>
      </c>
    </row>
    <row r="154" spans="1:2">
      <c r="A154" s="147" t="s">
        <v>6733</v>
      </c>
      <c r="B154" s="1" t="s">
        <v>6734</v>
      </c>
    </row>
    <row r="155" spans="1:2">
      <c r="A155" s="147" t="s">
        <v>6735</v>
      </c>
      <c r="B155" s="1" t="s">
        <v>6736</v>
      </c>
    </row>
    <row r="156" spans="1:2">
      <c r="A156" s="147" t="s">
        <v>6737</v>
      </c>
      <c r="B156" s="1" t="s">
        <v>6738</v>
      </c>
    </row>
    <row r="157" spans="1:2">
      <c r="A157" s="147" t="s">
        <v>6739</v>
      </c>
      <c r="B157" s="1" t="s">
        <v>6740</v>
      </c>
    </row>
    <row r="158" spans="1:2">
      <c r="A158" s="147" t="s">
        <v>6741</v>
      </c>
      <c r="B158" s="1" t="s">
        <v>6742</v>
      </c>
    </row>
    <row r="159" spans="1:2">
      <c r="A159" s="147" t="s">
        <v>6743</v>
      </c>
      <c r="B159" s="1" t="s">
        <v>6744</v>
      </c>
    </row>
    <row r="160" spans="1:2">
      <c r="A160" s="147" t="s">
        <v>6745</v>
      </c>
      <c r="B160" s="1" t="s">
        <v>6746</v>
      </c>
    </row>
    <row r="161" spans="1:2">
      <c r="A161" s="147" t="s">
        <v>6747</v>
      </c>
      <c r="B161" s="1" t="s">
        <v>6748</v>
      </c>
    </row>
    <row r="162" spans="1:2">
      <c r="A162" s="147" t="s">
        <v>6749</v>
      </c>
      <c r="B162" s="1" t="s">
        <v>6750</v>
      </c>
    </row>
    <row r="163" spans="1:2">
      <c r="A163" s="147" t="s">
        <v>6751</v>
      </c>
      <c r="B163" s="1" t="s">
        <v>6752</v>
      </c>
    </row>
    <row r="164" spans="1:2">
      <c r="A164" s="147" t="s">
        <v>6753</v>
      </c>
      <c r="B164" s="1" t="s">
        <v>6754</v>
      </c>
    </row>
    <row r="165" spans="1:2">
      <c r="A165" s="147" t="s">
        <v>6755</v>
      </c>
      <c r="B165" s="1" t="s">
        <v>6756</v>
      </c>
    </row>
    <row r="166" spans="1:2">
      <c r="A166" s="147" t="s">
        <v>6757</v>
      </c>
      <c r="B166" s="1" t="s">
        <v>6758</v>
      </c>
    </row>
    <row r="167" spans="1:2">
      <c r="A167" s="147" t="s">
        <v>6759</v>
      </c>
      <c r="B167" s="1" t="s">
        <v>6760</v>
      </c>
    </row>
    <row r="168" spans="1:2">
      <c r="A168" s="147" t="s">
        <v>6761</v>
      </c>
      <c r="B168" s="1" t="s">
        <v>6762</v>
      </c>
    </row>
    <row r="169" spans="1:2">
      <c r="A169" s="147" t="s">
        <v>6763</v>
      </c>
      <c r="B169" s="1" t="s">
        <v>6764</v>
      </c>
    </row>
    <row r="170" spans="1:2">
      <c r="A170" s="147" t="s">
        <v>6765</v>
      </c>
      <c r="B170" s="1" t="s">
        <v>6766</v>
      </c>
    </row>
    <row r="171" spans="1:2">
      <c r="A171" s="147" t="s">
        <v>6767</v>
      </c>
      <c r="B171" s="1" t="s">
        <v>6768</v>
      </c>
    </row>
    <row r="172" spans="1:2">
      <c r="A172" s="147" t="s">
        <v>6769</v>
      </c>
      <c r="B172" s="1" t="s">
        <v>6770</v>
      </c>
    </row>
    <row r="173" spans="1:2">
      <c r="A173" s="147" t="s">
        <v>6771</v>
      </c>
      <c r="B173" s="1" t="s">
        <v>6772</v>
      </c>
    </row>
    <row r="174" spans="1:2">
      <c r="A174" s="147" t="s">
        <v>6773</v>
      </c>
      <c r="B174" s="1" t="s">
        <v>6774</v>
      </c>
    </row>
    <row r="175" spans="1:2">
      <c r="A175" s="147" t="s">
        <v>6775</v>
      </c>
      <c r="B175" s="1" t="s">
        <v>6776</v>
      </c>
    </row>
    <row r="176" spans="1:2">
      <c r="A176" s="147" t="s">
        <v>6777</v>
      </c>
      <c r="B176" s="1" t="s">
        <v>6778</v>
      </c>
    </row>
    <row r="177" spans="1:2">
      <c r="A177" s="147" t="s">
        <v>6779</v>
      </c>
      <c r="B177" s="1" t="s">
        <v>6780</v>
      </c>
    </row>
    <row r="178" spans="1:2">
      <c r="A178" s="147" t="s">
        <v>6781</v>
      </c>
      <c r="B178" s="1" t="s">
        <v>6782</v>
      </c>
    </row>
    <row r="179" spans="1:2">
      <c r="A179" s="147" t="s">
        <v>6783</v>
      </c>
      <c r="B179" s="1" t="s">
        <v>6784</v>
      </c>
    </row>
    <row r="180" spans="1:2">
      <c r="A180" s="147" t="s">
        <v>6785</v>
      </c>
      <c r="B180" s="1" t="s">
        <v>6786</v>
      </c>
    </row>
    <row r="181" spans="1:2">
      <c r="A181" s="147" t="s">
        <v>6787</v>
      </c>
      <c r="B181" s="1" t="s">
        <v>6788</v>
      </c>
    </row>
    <row r="182" spans="1:2">
      <c r="A182" s="147" t="s">
        <v>6789</v>
      </c>
      <c r="B182" s="1" t="s">
        <v>6790</v>
      </c>
    </row>
    <row r="183" spans="1:2">
      <c r="A183" s="147" t="s">
        <v>6791</v>
      </c>
      <c r="B183" s="1" t="s">
        <v>6792</v>
      </c>
    </row>
    <row r="184" spans="1:2">
      <c r="A184" s="147" t="s">
        <v>6793</v>
      </c>
      <c r="B184" s="1" t="s">
        <v>6794</v>
      </c>
    </row>
    <row r="185" spans="1:2">
      <c r="A185" s="147" t="s">
        <v>48983</v>
      </c>
      <c r="B185" s="1" t="s">
        <v>48984</v>
      </c>
    </row>
    <row r="186" spans="1:2">
      <c r="A186" s="147" t="s">
        <v>6935</v>
      </c>
      <c r="B186" s="1" t="s">
        <v>11306</v>
      </c>
    </row>
    <row r="187" spans="1:2">
      <c r="A187" s="147" t="s">
        <v>6795</v>
      </c>
      <c r="B187" s="1" t="s">
        <v>6796</v>
      </c>
    </row>
    <row r="188" spans="1:2">
      <c r="A188" s="147" t="s">
        <v>6797</v>
      </c>
      <c r="B188" s="1" t="s">
        <v>6798</v>
      </c>
    </row>
    <row r="189" spans="1:2">
      <c r="A189" s="147" t="s">
        <v>6799</v>
      </c>
      <c r="B189" s="1" t="s">
        <v>6800</v>
      </c>
    </row>
    <row r="190" spans="1:2">
      <c r="A190" s="147" t="s">
        <v>6801</v>
      </c>
      <c r="B190" s="1" t="s">
        <v>6802</v>
      </c>
    </row>
    <row r="191" spans="1:2">
      <c r="A191" s="147" t="s">
        <v>6803</v>
      </c>
      <c r="B191" s="1" t="s">
        <v>6804</v>
      </c>
    </row>
    <row r="192" spans="1:2">
      <c r="A192" s="147" t="s">
        <v>6805</v>
      </c>
      <c r="B192" s="1" t="s">
        <v>6806</v>
      </c>
    </row>
    <row r="193" spans="1:2">
      <c r="A193" s="147" t="s">
        <v>6807</v>
      </c>
      <c r="B193" s="1" t="s">
        <v>6808</v>
      </c>
    </row>
    <row r="194" spans="1:2">
      <c r="A194" s="147" t="s">
        <v>6809</v>
      </c>
      <c r="B194" s="1" t="s">
        <v>6810</v>
      </c>
    </row>
    <row r="195" spans="1:2">
      <c r="A195" s="147" t="s">
        <v>6811</v>
      </c>
      <c r="B195" s="1" t="s">
        <v>6812</v>
      </c>
    </row>
    <row r="196" spans="1:2">
      <c r="A196" s="147" t="s">
        <v>6813</v>
      </c>
      <c r="B196" s="1" t="s">
        <v>6814</v>
      </c>
    </row>
    <row r="197" spans="1:2">
      <c r="A197" s="147" t="s">
        <v>6815</v>
      </c>
      <c r="B197" s="1" t="s">
        <v>6816</v>
      </c>
    </row>
    <row r="198" spans="1:2">
      <c r="A198" s="147" t="s">
        <v>6817</v>
      </c>
      <c r="B198" s="1" t="s">
        <v>6818</v>
      </c>
    </row>
    <row r="199" spans="1:2">
      <c r="A199" s="147" t="s">
        <v>6819</v>
      </c>
      <c r="B199" s="1" t="s">
        <v>6820</v>
      </c>
    </row>
    <row r="200" spans="1:2">
      <c r="A200" s="147" t="s">
        <v>6821</v>
      </c>
      <c r="B200" s="1" t="s">
        <v>6822</v>
      </c>
    </row>
    <row r="201" spans="1:2">
      <c r="A201" s="147" t="s">
        <v>6823</v>
      </c>
      <c r="B201" s="1" t="s">
        <v>6824</v>
      </c>
    </row>
    <row r="202" spans="1:2">
      <c r="A202" s="147" t="s">
        <v>6398</v>
      </c>
      <c r="B202" s="1" t="s">
        <v>11307</v>
      </c>
    </row>
    <row r="203" spans="1:2">
      <c r="A203" s="147" t="s">
        <v>6399</v>
      </c>
      <c r="B203" s="1" t="s">
        <v>11308</v>
      </c>
    </row>
    <row r="204" spans="1:2">
      <c r="A204" s="147" t="s">
        <v>6400</v>
      </c>
      <c r="B204" s="1" t="s">
        <v>11309</v>
      </c>
    </row>
    <row r="205" spans="1:2">
      <c r="A205" s="147" t="s">
        <v>6401</v>
      </c>
      <c r="B205" s="1" t="s">
        <v>11310</v>
      </c>
    </row>
    <row r="206" spans="1:2">
      <c r="A206" s="147" t="s">
        <v>6402</v>
      </c>
      <c r="B206" s="1" t="s">
        <v>11311</v>
      </c>
    </row>
    <row r="207" spans="1:2">
      <c r="A207" s="147" t="s">
        <v>6403</v>
      </c>
      <c r="B207" s="1" t="s">
        <v>11312</v>
      </c>
    </row>
    <row r="208" spans="1:2">
      <c r="A208" s="147" t="s">
        <v>6404</v>
      </c>
      <c r="B208" s="1" t="s">
        <v>11313</v>
      </c>
    </row>
    <row r="209" spans="1:2">
      <c r="A209" s="147" t="s">
        <v>6405</v>
      </c>
      <c r="B209" s="1" t="s">
        <v>11314</v>
      </c>
    </row>
    <row r="210" spans="1:2">
      <c r="A210" s="147" t="s">
        <v>6406</v>
      </c>
      <c r="B210" s="1" t="s">
        <v>11315</v>
      </c>
    </row>
    <row r="211" spans="1:2">
      <c r="A211" s="147" t="s">
        <v>6407</v>
      </c>
      <c r="B211" s="1" t="s">
        <v>11316</v>
      </c>
    </row>
    <row r="212" spans="1:2">
      <c r="A212" s="147" t="s">
        <v>6408</v>
      </c>
      <c r="B212" s="1" t="s">
        <v>11317</v>
      </c>
    </row>
    <row r="213" spans="1:2">
      <c r="A213" s="147" t="s">
        <v>6409</v>
      </c>
      <c r="B213" s="1" t="s">
        <v>11318</v>
      </c>
    </row>
    <row r="214" spans="1:2">
      <c r="A214" s="147" t="s">
        <v>6410</v>
      </c>
      <c r="B214" s="1" t="s">
        <v>11319</v>
      </c>
    </row>
    <row r="215" spans="1:2">
      <c r="A215" s="147" t="s">
        <v>6411</v>
      </c>
      <c r="B215" s="1" t="s">
        <v>11320</v>
      </c>
    </row>
    <row r="216" spans="1:2">
      <c r="A216" s="147" t="s">
        <v>6412</v>
      </c>
      <c r="B216" s="1" t="s">
        <v>11321</v>
      </c>
    </row>
    <row r="217" spans="1:2">
      <c r="A217" s="147" t="s">
        <v>6413</v>
      </c>
      <c r="B217" s="1" t="s">
        <v>11322</v>
      </c>
    </row>
    <row r="218" spans="1:2">
      <c r="A218" s="147" t="s">
        <v>6414</v>
      </c>
      <c r="B218" s="1" t="s">
        <v>11323</v>
      </c>
    </row>
    <row r="219" spans="1:2">
      <c r="A219" s="147" t="s">
        <v>6415</v>
      </c>
      <c r="B219" s="1" t="s">
        <v>11324</v>
      </c>
    </row>
    <row r="220" spans="1:2">
      <c r="A220" s="147" t="s">
        <v>6416</v>
      </c>
      <c r="B220" s="1" t="s">
        <v>11325</v>
      </c>
    </row>
    <row r="221" spans="1:2">
      <c r="A221" s="147" t="s">
        <v>6546</v>
      </c>
      <c r="B221" s="1" t="s">
        <v>11326</v>
      </c>
    </row>
    <row r="222" spans="1:2">
      <c r="A222" s="147" t="s">
        <v>6547</v>
      </c>
      <c r="B222" s="1" t="s">
        <v>11327</v>
      </c>
    </row>
    <row r="223" spans="1:2">
      <c r="A223" s="147" t="s">
        <v>6548</v>
      </c>
      <c r="B223" s="1" t="s">
        <v>11328</v>
      </c>
    </row>
    <row r="224" spans="1:2">
      <c r="A224" s="147" t="s">
        <v>6549</v>
      </c>
      <c r="B224" s="1" t="s">
        <v>11329</v>
      </c>
    </row>
    <row r="225" spans="1:2">
      <c r="A225" s="147" t="s">
        <v>6550</v>
      </c>
      <c r="B225" s="1" t="s">
        <v>11330</v>
      </c>
    </row>
    <row r="226" spans="1:2">
      <c r="A226" s="147" t="s">
        <v>6551</v>
      </c>
      <c r="B226" s="1" t="s">
        <v>11331</v>
      </c>
    </row>
    <row r="227" spans="1:2">
      <c r="A227" s="147" t="s">
        <v>6552</v>
      </c>
      <c r="B227" s="1" t="s">
        <v>11332</v>
      </c>
    </row>
    <row r="228" spans="1:2">
      <c r="A228" s="147" t="s">
        <v>6553</v>
      </c>
      <c r="B228" s="1" t="s">
        <v>11333</v>
      </c>
    </row>
    <row r="229" spans="1:2">
      <c r="A229" s="147" t="s">
        <v>6554</v>
      </c>
      <c r="B229" s="1" t="s">
        <v>11334</v>
      </c>
    </row>
    <row r="230" spans="1:2">
      <c r="A230" s="147" t="s">
        <v>6555</v>
      </c>
      <c r="B230" s="1" t="s">
        <v>11335</v>
      </c>
    </row>
    <row r="231" spans="1:2">
      <c r="A231" s="147" t="s">
        <v>6556</v>
      </c>
      <c r="B231" s="1" t="s">
        <v>11336</v>
      </c>
    </row>
    <row r="232" spans="1:2">
      <c r="A232" s="147" t="s">
        <v>6594</v>
      </c>
      <c r="B232" s="1" t="s">
        <v>11337</v>
      </c>
    </row>
    <row r="233" spans="1:2">
      <c r="A233" s="147" t="s">
        <v>6515</v>
      </c>
      <c r="B233" s="1" t="s">
        <v>11338</v>
      </c>
    </row>
    <row r="234" spans="1:2">
      <c r="A234" s="147" t="s">
        <v>6516</v>
      </c>
      <c r="B234" s="1" t="s">
        <v>11339</v>
      </c>
    </row>
    <row r="235" spans="1:2">
      <c r="A235" s="147" t="s">
        <v>6517</v>
      </c>
      <c r="B235" s="1" t="s">
        <v>11340</v>
      </c>
    </row>
    <row r="236" spans="1:2">
      <c r="A236" s="147" t="s">
        <v>6518</v>
      </c>
      <c r="B236" s="1" t="s">
        <v>11341</v>
      </c>
    </row>
    <row r="237" spans="1:2">
      <c r="A237" s="147" t="s">
        <v>6519</v>
      </c>
      <c r="B237" s="1" t="s">
        <v>6520</v>
      </c>
    </row>
    <row r="238" spans="1:2">
      <c r="A238" s="147" t="s">
        <v>6521</v>
      </c>
      <c r="B238" s="1" t="s">
        <v>11342</v>
      </c>
    </row>
    <row r="239" spans="1:2">
      <c r="A239" s="147" t="s">
        <v>6522</v>
      </c>
      <c r="B239" s="1" t="s">
        <v>11343</v>
      </c>
    </row>
    <row r="240" spans="1:2">
      <c r="A240" s="147" t="s">
        <v>6523</v>
      </c>
      <c r="B240" s="1" t="s">
        <v>11344</v>
      </c>
    </row>
    <row r="241" spans="1:2">
      <c r="A241" s="147" t="s">
        <v>6524</v>
      </c>
      <c r="B241" s="1" t="s">
        <v>11345</v>
      </c>
    </row>
    <row r="242" spans="1:2">
      <c r="A242" s="147" t="s">
        <v>6525</v>
      </c>
      <c r="B242" s="1" t="s">
        <v>11346</v>
      </c>
    </row>
    <row r="243" spans="1:2">
      <c r="A243" s="147" t="s">
        <v>6599</v>
      </c>
      <c r="B243" s="1" t="s">
        <v>6600</v>
      </c>
    </row>
    <row r="244" spans="1:2">
      <c r="A244" s="147" t="s">
        <v>6598</v>
      </c>
      <c r="B244" s="1" t="s">
        <v>11347</v>
      </c>
    </row>
    <row r="245" spans="1:2">
      <c r="A245" s="147" t="s">
        <v>6390</v>
      </c>
      <c r="B245" s="1" t="s">
        <v>15125</v>
      </c>
    </row>
    <row r="246" spans="1:2">
      <c r="A246" s="147" t="s">
        <v>6391</v>
      </c>
      <c r="B246" s="1" t="s">
        <v>15126</v>
      </c>
    </row>
    <row r="247" spans="1:2">
      <c r="A247" s="147" t="s">
        <v>15051</v>
      </c>
      <c r="B247" s="1" t="s">
        <v>15127</v>
      </c>
    </row>
    <row r="248" spans="1:2">
      <c r="A248" s="147" t="s">
        <v>15052</v>
      </c>
      <c r="B248" s="1" t="s">
        <v>15128</v>
      </c>
    </row>
    <row r="249" spans="1:2">
      <c r="A249" s="147" t="s">
        <v>15053</v>
      </c>
      <c r="B249" s="1" t="s">
        <v>15129</v>
      </c>
    </row>
    <row r="250" spans="1:2">
      <c r="A250" s="147" t="s">
        <v>15054</v>
      </c>
      <c r="B250" s="1" t="s">
        <v>15130</v>
      </c>
    </row>
    <row r="251" spans="1:2">
      <c r="A251" s="147" t="s">
        <v>15055</v>
      </c>
      <c r="B251" s="1" t="s">
        <v>15131</v>
      </c>
    </row>
    <row r="252" spans="1:2">
      <c r="A252" s="147" t="s">
        <v>15056</v>
      </c>
      <c r="B252" s="1" t="s">
        <v>15132</v>
      </c>
    </row>
    <row r="253" spans="1:2">
      <c r="A253" s="147" t="s">
        <v>15057</v>
      </c>
      <c r="B253" s="1" t="s">
        <v>15133</v>
      </c>
    </row>
    <row r="254" spans="1:2">
      <c r="A254" s="147" t="s">
        <v>15058</v>
      </c>
      <c r="B254" s="1" t="s">
        <v>15134</v>
      </c>
    </row>
    <row r="255" spans="1:2">
      <c r="A255" s="147" t="s">
        <v>15059</v>
      </c>
      <c r="B255" s="1" t="s">
        <v>15135</v>
      </c>
    </row>
    <row r="256" spans="1:2">
      <c r="A256" s="147" t="s">
        <v>15060</v>
      </c>
      <c r="B256" s="1" t="s">
        <v>15136</v>
      </c>
    </row>
    <row r="257" spans="1:2">
      <c r="A257" s="147" t="s">
        <v>15061</v>
      </c>
      <c r="B257" s="1" t="s">
        <v>15137</v>
      </c>
    </row>
    <row r="258" spans="1:2">
      <c r="A258" s="147" t="s">
        <v>15062</v>
      </c>
      <c r="B258" s="1" t="s">
        <v>15138</v>
      </c>
    </row>
    <row r="259" spans="1:2">
      <c r="A259" s="147" t="s">
        <v>15063</v>
      </c>
      <c r="B259" s="1" t="s">
        <v>15139</v>
      </c>
    </row>
    <row r="260" spans="1:2">
      <c r="A260" s="147" t="s">
        <v>15064</v>
      </c>
      <c r="B260" s="1" t="s">
        <v>15140</v>
      </c>
    </row>
    <row r="261" spans="1:2">
      <c r="A261" s="147" t="s">
        <v>15065</v>
      </c>
      <c r="B261" s="1" t="s">
        <v>15141</v>
      </c>
    </row>
    <row r="262" spans="1:2">
      <c r="A262" s="147" t="s">
        <v>15066</v>
      </c>
      <c r="B262" s="1" t="s">
        <v>15142</v>
      </c>
    </row>
    <row r="263" spans="1:2">
      <c r="A263" s="147" t="s">
        <v>15067</v>
      </c>
      <c r="B263" s="1" t="s">
        <v>15143</v>
      </c>
    </row>
    <row r="264" spans="1:2">
      <c r="A264" s="147" t="s">
        <v>15068</v>
      </c>
      <c r="B264" s="1" t="s">
        <v>15144</v>
      </c>
    </row>
    <row r="265" spans="1:2">
      <c r="A265" s="147" t="s">
        <v>15069</v>
      </c>
      <c r="B265" s="1" t="s">
        <v>15145</v>
      </c>
    </row>
    <row r="266" spans="1:2">
      <c r="A266" s="147" t="s">
        <v>15070</v>
      </c>
      <c r="B266" s="1" t="s">
        <v>15146</v>
      </c>
    </row>
    <row r="267" spans="1:2">
      <c r="A267" s="147" t="s">
        <v>15071</v>
      </c>
      <c r="B267" s="1" t="s">
        <v>15147</v>
      </c>
    </row>
    <row r="268" spans="1:2">
      <c r="A268" s="147" t="s">
        <v>15072</v>
      </c>
      <c r="B268" s="1" t="s">
        <v>15148</v>
      </c>
    </row>
    <row r="269" spans="1:2">
      <c r="A269" s="147" t="s">
        <v>15073</v>
      </c>
      <c r="B269" s="1" t="s">
        <v>6032</v>
      </c>
    </row>
    <row r="270" spans="1:2">
      <c r="A270" s="147" t="s">
        <v>15074</v>
      </c>
      <c r="B270" s="1" t="s">
        <v>15149</v>
      </c>
    </row>
    <row r="271" spans="1:2">
      <c r="A271" s="147" t="s">
        <v>15075</v>
      </c>
      <c r="B271" s="1" t="s">
        <v>15150</v>
      </c>
    </row>
    <row r="272" spans="1:2">
      <c r="A272" s="147" t="s">
        <v>15076</v>
      </c>
      <c r="B272" s="1" t="s">
        <v>15151</v>
      </c>
    </row>
    <row r="273" spans="1:2">
      <c r="A273" s="147" t="s">
        <v>15077</v>
      </c>
      <c r="B273" s="1" t="s">
        <v>15152</v>
      </c>
    </row>
    <row r="274" spans="1:2">
      <c r="A274" s="147" t="s">
        <v>15078</v>
      </c>
      <c r="B274" s="1" t="s">
        <v>15153</v>
      </c>
    </row>
    <row r="275" spans="1:2">
      <c r="A275" s="147" t="s">
        <v>15079</v>
      </c>
      <c r="B275" s="1" t="s">
        <v>15154</v>
      </c>
    </row>
    <row r="276" spans="1:2">
      <c r="A276" s="147" t="s">
        <v>15080</v>
      </c>
      <c r="B276" s="1" t="s">
        <v>15155</v>
      </c>
    </row>
    <row r="277" spans="1:2">
      <c r="A277" s="147" t="s">
        <v>15081</v>
      </c>
      <c r="B277" s="1" t="s">
        <v>15156</v>
      </c>
    </row>
    <row r="278" spans="1:2">
      <c r="A278" s="147" t="s">
        <v>15082</v>
      </c>
      <c r="B278" s="1" t="s">
        <v>15157</v>
      </c>
    </row>
    <row r="279" spans="1:2">
      <c r="A279" s="147" t="s">
        <v>15083</v>
      </c>
      <c r="B279" s="1" t="s">
        <v>15158</v>
      </c>
    </row>
    <row r="280" spans="1:2">
      <c r="A280" s="147" t="s">
        <v>15084</v>
      </c>
      <c r="B280" s="1" t="s">
        <v>15159</v>
      </c>
    </row>
    <row r="281" spans="1:2">
      <c r="A281" s="147" t="s">
        <v>6393</v>
      </c>
      <c r="B281" s="1" t="s">
        <v>11348</v>
      </c>
    </row>
    <row r="282" spans="1:2">
      <c r="A282" s="147" t="s">
        <v>6394</v>
      </c>
      <c r="B282" s="1" t="s">
        <v>6395</v>
      </c>
    </row>
    <row r="283" spans="1:2">
      <c r="A283" s="147" t="s">
        <v>6197</v>
      </c>
      <c r="B283" s="1" t="s">
        <v>6198</v>
      </c>
    </row>
    <row r="284" spans="1:2">
      <c r="A284" s="147" t="s">
        <v>6199</v>
      </c>
      <c r="B284" s="1" t="s">
        <v>6201</v>
      </c>
    </row>
    <row r="285" spans="1:2">
      <c r="A285" s="147" t="s">
        <v>6200</v>
      </c>
      <c r="B285" s="1" t="s">
        <v>6204</v>
      </c>
    </row>
    <row r="286" spans="1:2">
      <c r="A286" s="147" t="s">
        <v>6202</v>
      </c>
      <c r="B286" s="1" t="s">
        <v>6206</v>
      </c>
    </row>
    <row r="287" spans="1:2">
      <c r="A287" s="147" t="s">
        <v>6203</v>
      </c>
      <c r="B287" s="1" t="s">
        <v>6208</v>
      </c>
    </row>
    <row r="288" spans="1:2">
      <c r="A288" s="147" t="s">
        <v>6205</v>
      </c>
      <c r="B288" s="1" t="s">
        <v>6210</v>
      </c>
    </row>
    <row r="289" spans="1:2">
      <c r="A289" s="147" t="s">
        <v>6207</v>
      </c>
      <c r="B289" s="1" t="s">
        <v>6212</v>
      </c>
    </row>
    <row r="290" spans="1:2">
      <c r="A290" s="147" t="s">
        <v>6209</v>
      </c>
      <c r="B290" s="1" t="s">
        <v>6214</v>
      </c>
    </row>
    <row r="291" spans="1:2">
      <c r="A291" s="147" t="s">
        <v>6211</v>
      </c>
      <c r="B291" s="1" t="s">
        <v>6216</v>
      </c>
    </row>
    <row r="292" spans="1:2">
      <c r="A292" s="147" t="s">
        <v>6213</v>
      </c>
      <c r="B292" s="1" t="s">
        <v>6218</v>
      </c>
    </row>
    <row r="293" spans="1:2">
      <c r="A293" s="147" t="s">
        <v>6215</v>
      </c>
      <c r="B293" s="1" t="s">
        <v>11349</v>
      </c>
    </row>
    <row r="294" spans="1:2">
      <c r="A294" s="147" t="s">
        <v>6217</v>
      </c>
      <c r="B294" s="1" t="s">
        <v>11350</v>
      </c>
    </row>
    <row r="295" spans="1:2">
      <c r="A295" s="147" t="s">
        <v>6219</v>
      </c>
      <c r="B295" s="1" t="s">
        <v>6392</v>
      </c>
    </row>
    <row r="296" spans="1:2">
      <c r="A296" s="147" t="s">
        <v>6357</v>
      </c>
      <c r="B296" s="1" t="s">
        <v>6358</v>
      </c>
    </row>
    <row r="297" spans="1:2">
      <c r="A297" s="147" t="s">
        <v>6359</v>
      </c>
      <c r="B297" s="1" t="s">
        <v>6361</v>
      </c>
    </row>
    <row r="298" spans="1:2">
      <c r="A298" s="147" t="s">
        <v>6360</v>
      </c>
      <c r="B298" s="1" t="s">
        <v>6363</v>
      </c>
    </row>
    <row r="299" spans="1:2">
      <c r="A299" s="147" t="s">
        <v>6362</v>
      </c>
      <c r="B299" s="1" t="s">
        <v>6365</v>
      </c>
    </row>
    <row r="300" spans="1:2">
      <c r="A300" s="147" t="s">
        <v>6364</v>
      </c>
      <c r="B300" s="1" t="s">
        <v>6367</v>
      </c>
    </row>
    <row r="301" spans="1:2">
      <c r="A301" s="147" t="s">
        <v>6366</v>
      </c>
      <c r="B301" s="1" t="s">
        <v>6369</v>
      </c>
    </row>
    <row r="302" spans="1:2">
      <c r="A302" s="147" t="s">
        <v>6368</v>
      </c>
      <c r="B302" s="1" t="s">
        <v>6371</v>
      </c>
    </row>
    <row r="303" spans="1:2">
      <c r="A303" s="147" t="s">
        <v>6370</v>
      </c>
      <c r="B303" s="1" t="s">
        <v>6373</v>
      </c>
    </row>
    <row r="304" spans="1:2">
      <c r="A304" s="147" t="s">
        <v>6372</v>
      </c>
      <c r="B304" s="1" t="s">
        <v>6375</v>
      </c>
    </row>
    <row r="305" spans="1:2">
      <c r="A305" s="147" t="s">
        <v>6374</v>
      </c>
      <c r="B305" s="1" t="s">
        <v>6377</v>
      </c>
    </row>
    <row r="306" spans="1:2">
      <c r="A306" s="147" t="s">
        <v>6376</v>
      </c>
      <c r="B306" s="1" t="s">
        <v>6379</v>
      </c>
    </row>
    <row r="307" spans="1:2">
      <c r="A307" s="147" t="s">
        <v>6378</v>
      </c>
      <c r="B307" s="1" t="s">
        <v>6381</v>
      </c>
    </row>
    <row r="308" spans="1:2">
      <c r="A308" s="147" t="s">
        <v>6380</v>
      </c>
      <c r="B308" s="1" t="s">
        <v>6382</v>
      </c>
    </row>
    <row r="309" spans="1:2">
      <c r="A309" s="147" t="s">
        <v>6290</v>
      </c>
      <c r="B309" s="1" t="s">
        <v>6291</v>
      </c>
    </row>
    <row r="310" spans="1:2">
      <c r="A310" s="147" t="s">
        <v>6292</v>
      </c>
      <c r="B310" s="1" t="s">
        <v>11351</v>
      </c>
    </row>
    <row r="311" spans="1:2">
      <c r="A311" s="147" t="s">
        <v>6293</v>
      </c>
      <c r="B311" s="1" t="s">
        <v>6294</v>
      </c>
    </row>
    <row r="312" spans="1:2">
      <c r="A312" s="147" t="s">
        <v>6295</v>
      </c>
      <c r="B312" s="1" t="s">
        <v>6296</v>
      </c>
    </row>
    <row r="313" spans="1:2">
      <c r="A313" s="147" t="s">
        <v>6297</v>
      </c>
      <c r="B313" s="1" t="s">
        <v>6298</v>
      </c>
    </row>
    <row r="314" spans="1:2">
      <c r="A314" s="147" t="s">
        <v>6299</v>
      </c>
      <c r="B314" s="1" t="s">
        <v>6300</v>
      </c>
    </row>
    <row r="315" spans="1:2">
      <c r="A315" s="147" t="s">
        <v>6301</v>
      </c>
      <c r="B315" s="1" t="s">
        <v>6302</v>
      </c>
    </row>
    <row r="316" spans="1:2">
      <c r="A316" s="147" t="s">
        <v>6303</v>
      </c>
      <c r="B316" s="1" t="s">
        <v>6304</v>
      </c>
    </row>
    <row r="317" spans="1:2">
      <c r="A317" s="147" t="s">
        <v>6305</v>
      </c>
      <c r="B317" s="1" t="s">
        <v>6306</v>
      </c>
    </row>
    <row r="318" spans="1:2">
      <c r="A318" s="147" t="s">
        <v>6307</v>
      </c>
      <c r="B318" s="1" t="s">
        <v>6308</v>
      </c>
    </row>
    <row r="319" spans="1:2">
      <c r="A319" s="147" t="s">
        <v>6309</v>
      </c>
      <c r="B319" s="1" t="s">
        <v>6310</v>
      </c>
    </row>
    <row r="320" spans="1:2">
      <c r="A320" s="147" t="s">
        <v>6311</v>
      </c>
      <c r="B320" s="1" t="s">
        <v>6312</v>
      </c>
    </row>
    <row r="321" spans="1:2">
      <c r="A321" s="147" t="s">
        <v>6313</v>
      </c>
      <c r="B321" s="1" t="s">
        <v>6314</v>
      </c>
    </row>
    <row r="322" spans="1:2">
      <c r="A322" s="147" t="s">
        <v>6315</v>
      </c>
      <c r="B322" s="1" t="s">
        <v>6316</v>
      </c>
    </row>
    <row r="323" spans="1:2">
      <c r="A323" s="147" t="s">
        <v>6317</v>
      </c>
      <c r="B323" s="1" t="s">
        <v>6318</v>
      </c>
    </row>
    <row r="324" spans="1:2">
      <c r="A324" s="147" t="s">
        <v>6319</v>
      </c>
      <c r="B324" s="1" t="s">
        <v>11352</v>
      </c>
    </row>
    <row r="325" spans="1:2">
      <c r="A325" s="147" t="s">
        <v>6320</v>
      </c>
      <c r="B325" s="1" t="s">
        <v>6321</v>
      </c>
    </row>
    <row r="326" spans="1:2">
      <c r="A326" s="147" t="s">
        <v>6322</v>
      </c>
      <c r="B326" s="1" t="s">
        <v>6323</v>
      </c>
    </row>
    <row r="327" spans="1:2">
      <c r="A327" s="147" t="s">
        <v>6324</v>
      </c>
      <c r="B327" s="1" t="s">
        <v>6325</v>
      </c>
    </row>
    <row r="328" spans="1:2">
      <c r="A328" s="147" t="s">
        <v>6326</v>
      </c>
      <c r="B328" s="1" t="s">
        <v>6327</v>
      </c>
    </row>
    <row r="329" spans="1:2">
      <c r="A329" s="147" t="s">
        <v>6328</v>
      </c>
      <c r="B329" s="1" t="s">
        <v>6329</v>
      </c>
    </row>
    <row r="330" spans="1:2">
      <c r="A330" s="147" t="s">
        <v>11353</v>
      </c>
      <c r="B330" s="1" t="s">
        <v>6017</v>
      </c>
    </row>
    <row r="331" spans="1:2">
      <c r="A331" s="147" t="s">
        <v>6018</v>
      </c>
      <c r="B331" s="1" t="s">
        <v>6019</v>
      </c>
    </row>
    <row r="332" spans="1:2">
      <c r="A332" s="147" t="s">
        <v>6020</v>
      </c>
      <c r="B332" s="1" t="s">
        <v>6021</v>
      </c>
    </row>
    <row r="333" spans="1:2">
      <c r="A333" s="147" t="s">
        <v>6022</v>
      </c>
      <c r="B333" s="1" t="s">
        <v>6023</v>
      </c>
    </row>
    <row r="334" spans="1:2">
      <c r="A334" s="147" t="s">
        <v>6024</v>
      </c>
      <c r="B334" s="1" t="s">
        <v>6025</v>
      </c>
    </row>
    <row r="335" spans="1:2">
      <c r="A335" s="147" t="s">
        <v>6026</v>
      </c>
      <c r="B335" s="1" t="s">
        <v>6028</v>
      </c>
    </row>
    <row r="336" spans="1:2">
      <c r="A336" s="147" t="s">
        <v>6027</v>
      </c>
      <c r="B336" s="1" t="s">
        <v>6030</v>
      </c>
    </row>
    <row r="337" spans="1:2">
      <c r="A337" s="147" t="s">
        <v>6029</v>
      </c>
      <c r="B337" s="1" t="s">
        <v>6034</v>
      </c>
    </row>
    <row r="338" spans="1:2">
      <c r="A338" s="147" t="s">
        <v>6031</v>
      </c>
      <c r="B338" s="1" t="s">
        <v>6036</v>
      </c>
    </row>
    <row r="339" spans="1:2">
      <c r="A339" s="147" t="s">
        <v>6033</v>
      </c>
      <c r="B339" s="1" t="s">
        <v>6038</v>
      </c>
    </row>
    <row r="340" spans="1:2">
      <c r="A340" s="147" t="s">
        <v>6035</v>
      </c>
      <c r="B340" s="1" t="s">
        <v>6040</v>
      </c>
    </row>
    <row r="341" spans="1:2">
      <c r="A341" s="147" t="s">
        <v>6037</v>
      </c>
      <c r="B341" s="1" t="s">
        <v>6042</v>
      </c>
    </row>
    <row r="342" spans="1:2">
      <c r="A342" s="147" t="s">
        <v>6039</v>
      </c>
      <c r="B342" s="1" t="s">
        <v>6044</v>
      </c>
    </row>
    <row r="343" spans="1:2">
      <c r="A343" s="147" t="s">
        <v>6041</v>
      </c>
      <c r="B343" s="1" t="s">
        <v>6046</v>
      </c>
    </row>
    <row r="344" spans="1:2">
      <c r="A344" s="147" t="s">
        <v>6043</v>
      </c>
      <c r="B344" s="1" t="s">
        <v>6048</v>
      </c>
    </row>
    <row r="345" spans="1:2">
      <c r="A345" s="147" t="s">
        <v>6045</v>
      </c>
      <c r="B345" s="1" t="s">
        <v>6050</v>
      </c>
    </row>
    <row r="346" spans="1:2">
      <c r="A346" s="147" t="s">
        <v>6047</v>
      </c>
      <c r="B346" s="1" t="s">
        <v>6054</v>
      </c>
    </row>
    <row r="347" spans="1:2">
      <c r="A347" s="147" t="s">
        <v>6049</v>
      </c>
      <c r="B347" s="1" t="s">
        <v>6056</v>
      </c>
    </row>
    <row r="348" spans="1:2">
      <c r="A348" s="147" t="s">
        <v>6051</v>
      </c>
      <c r="B348" s="1" t="s">
        <v>6058</v>
      </c>
    </row>
    <row r="349" spans="1:2">
      <c r="A349" s="147" t="s">
        <v>6052</v>
      </c>
      <c r="B349" s="1" t="s">
        <v>6059</v>
      </c>
    </row>
    <row r="350" spans="1:2">
      <c r="A350" s="147" t="s">
        <v>6053</v>
      </c>
      <c r="B350" s="1" t="s">
        <v>6060</v>
      </c>
    </row>
    <row r="351" spans="1:2">
      <c r="A351" s="147" t="s">
        <v>6055</v>
      </c>
      <c r="B351" s="1" t="s">
        <v>6061</v>
      </c>
    </row>
    <row r="352" spans="1:2">
      <c r="A352" s="147" t="s">
        <v>6057</v>
      </c>
      <c r="B352" s="1" t="s">
        <v>15160</v>
      </c>
    </row>
    <row r="353" spans="1:2">
      <c r="A353" s="147" t="s">
        <v>6330</v>
      </c>
      <c r="B353" s="1" t="s">
        <v>6331</v>
      </c>
    </row>
    <row r="354" spans="1:2">
      <c r="A354" s="147" t="s">
        <v>6332</v>
      </c>
      <c r="B354" s="1" t="s">
        <v>6333</v>
      </c>
    </row>
    <row r="355" spans="1:2">
      <c r="A355" s="147" t="s">
        <v>6334</v>
      </c>
      <c r="B355" s="1" t="s">
        <v>6335</v>
      </c>
    </row>
    <row r="356" spans="1:2">
      <c r="A356" s="147" t="s">
        <v>6336</v>
      </c>
      <c r="B356" s="1" t="s">
        <v>6337</v>
      </c>
    </row>
    <row r="357" spans="1:2">
      <c r="A357" s="147" t="s">
        <v>6338</v>
      </c>
      <c r="B357" s="1" t="s">
        <v>6339</v>
      </c>
    </row>
    <row r="358" spans="1:2">
      <c r="A358" s="147" t="s">
        <v>6340</v>
      </c>
      <c r="B358" s="1" t="s">
        <v>6341</v>
      </c>
    </row>
    <row r="359" spans="1:2">
      <c r="A359" s="147" t="s">
        <v>6342</v>
      </c>
      <c r="B359" s="1" t="s">
        <v>6343</v>
      </c>
    </row>
    <row r="360" spans="1:2">
      <c r="A360" s="147" t="s">
        <v>6344</v>
      </c>
      <c r="B360" s="1" t="s">
        <v>6345</v>
      </c>
    </row>
    <row r="361" spans="1:2">
      <c r="A361" s="147" t="s">
        <v>6346</v>
      </c>
      <c r="B361" s="1" t="s">
        <v>6347</v>
      </c>
    </row>
    <row r="362" spans="1:2">
      <c r="A362" s="147" t="s">
        <v>6348</v>
      </c>
      <c r="B362" s="1" t="s">
        <v>6349</v>
      </c>
    </row>
    <row r="363" spans="1:2">
      <c r="A363" s="147" t="s">
        <v>6350</v>
      </c>
      <c r="B363" s="1" t="s">
        <v>6351</v>
      </c>
    </row>
    <row r="364" spans="1:2">
      <c r="A364" s="147" t="s">
        <v>6352</v>
      </c>
      <c r="B364" s="1" t="s">
        <v>6353</v>
      </c>
    </row>
    <row r="365" spans="1:2">
      <c r="A365" s="147" t="s">
        <v>6354</v>
      </c>
      <c r="B365" s="1" t="s">
        <v>11354</v>
      </c>
    </row>
    <row r="366" spans="1:2">
      <c r="A366" s="147" t="s">
        <v>6355</v>
      </c>
      <c r="B366" s="1" t="s">
        <v>11355</v>
      </c>
    </row>
    <row r="367" spans="1:2">
      <c r="A367" s="147" t="s">
        <v>6356</v>
      </c>
      <c r="B367" s="1" t="s">
        <v>11356</v>
      </c>
    </row>
    <row r="368" spans="1:2">
      <c r="A368" s="147" t="s">
        <v>6397</v>
      </c>
      <c r="B368" s="1" t="s">
        <v>11357</v>
      </c>
    </row>
    <row r="369" spans="1:2">
      <c r="A369" s="147" t="s">
        <v>6383</v>
      </c>
      <c r="B369" s="1" t="s">
        <v>6384</v>
      </c>
    </row>
    <row r="370" spans="1:2">
      <c r="A370" s="147" t="s">
        <v>6385</v>
      </c>
      <c r="B370" s="1" t="s">
        <v>6386</v>
      </c>
    </row>
    <row r="371" spans="1:2">
      <c r="A371" s="147" t="s">
        <v>6387</v>
      </c>
      <c r="B371" s="1" t="s">
        <v>6388</v>
      </c>
    </row>
    <row r="372" spans="1:2">
      <c r="A372" s="147" t="s">
        <v>6389</v>
      </c>
      <c r="B372" s="1" t="s">
        <v>11358</v>
      </c>
    </row>
    <row r="373" spans="1:2">
      <c r="A373" s="147" t="s">
        <v>6220</v>
      </c>
      <c r="B373" s="1" t="s">
        <v>6221</v>
      </c>
    </row>
    <row r="374" spans="1:2">
      <c r="A374" s="147" t="s">
        <v>6222</v>
      </c>
      <c r="B374" s="1" t="s">
        <v>6223</v>
      </c>
    </row>
    <row r="375" spans="1:2">
      <c r="A375" s="147" t="s">
        <v>6224</v>
      </c>
      <c r="B375" s="1" t="s">
        <v>6225</v>
      </c>
    </row>
    <row r="376" spans="1:2">
      <c r="A376" s="147" t="s">
        <v>6226</v>
      </c>
      <c r="B376" s="1" t="s">
        <v>6227</v>
      </c>
    </row>
    <row r="377" spans="1:2">
      <c r="A377" s="147" t="s">
        <v>6228</v>
      </c>
      <c r="B377" s="1" t="s">
        <v>6229</v>
      </c>
    </row>
    <row r="378" spans="1:2">
      <c r="A378" s="147" t="s">
        <v>6230</v>
      </c>
      <c r="B378" s="1" t="s">
        <v>6231</v>
      </c>
    </row>
    <row r="379" spans="1:2">
      <c r="A379" s="147" t="s">
        <v>6232</v>
      </c>
      <c r="B379" s="1" t="s">
        <v>11359</v>
      </c>
    </row>
    <row r="380" spans="1:2">
      <c r="A380" s="147" t="s">
        <v>6233</v>
      </c>
      <c r="B380" s="1" t="s">
        <v>6234</v>
      </c>
    </row>
    <row r="381" spans="1:2">
      <c r="A381" s="147" t="s">
        <v>6235</v>
      </c>
      <c r="B381" s="1" t="s">
        <v>6236</v>
      </c>
    </row>
    <row r="382" spans="1:2">
      <c r="A382" s="147" t="s">
        <v>6237</v>
      </c>
      <c r="B382" s="1" t="s">
        <v>6238</v>
      </c>
    </row>
    <row r="383" spans="1:2">
      <c r="A383" s="147" t="s">
        <v>6239</v>
      </c>
      <c r="B383" s="1" t="s">
        <v>6240</v>
      </c>
    </row>
    <row r="384" spans="1:2">
      <c r="A384" s="147" t="s">
        <v>6241</v>
      </c>
      <c r="B384" s="1" t="s">
        <v>6242</v>
      </c>
    </row>
    <row r="385" spans="1:2">
      <c r="A385" s="147" t="s">
        <v>6243</v>
      </c>
      <c r="B385" s="1" t="s">
        <v>6244</v>
      </c>
    </row>
    <row r="386" spans="1:2">
      <c r="A386" s="147" t="s">
        <v>6245</v>
      </c>
      <c r="B386" s="1" t="s">
        <v>6246</v>
      </c>
    </row>
    <row r="387" spans="1:2">
      <c r="A387" s="147" t="s">
        <v>6247</v>
      </c>
      <c r="B387" s="1" t="s">
        <v>6248</v>
      </c>
    </row>
    <row r="388" spans="1:2">
      <c r="A388" s="147" t="s">
        <v>6249</v>
      </c>
      <c r="B388" s="1" t="s">
        <v>6250</v>
      </c>
    </row>
    <row r="389" spans="1:2">
      <c r="A389" s="147" t="s">
        <v>6251</v>
      </c>
      <c r="B389" s="1" t="s">
        <v>6252</v>
      </c>
    </row>
    <row r="390" spans="1:2">
      <c r="A390" s="147" t="s">
        <v>6253</v>
      </c>
      <c r="B390" s="1" t="s">
        <v>6254</v>
      </c>
    </row>
    <row r="391" spans="1:2">
      <c r="A391" s="147" t="s">
        <v>6255</v>
      </c>
      <c r="B391" s="1" t="s">
        <v>6256</v>
      </c>
    </row>
    <row r="392" spans="1:2">
      <c r="A392" s="147" t="s">
        <v>6257</v>
      </c>
      <c r="B392" s="1" t="s">
        <v>6258</v>
      </c>
    </row>
    <row r="393" spans="1:2">
      <c r="A393" s="147" t="s">
        <v>6259</v>
      </c>
      <c r="B393" s="1" t="s">
        <v>6260</v>
      </c>
    </row>
    <row r="394" spans="1:2">
      <c r="A394" s="147" t="s">
        <v>6261</v>
      </c>
      <c r="B394" s="1" t="s">
        <v>6262</v>
      </c>
    </row>
    <row r="395" spans="1:2">
      <c r="A395" s="147" t="s">
        <v>6263</v>
      </c>
      <c r="B395" s="1" t="s">
        <v>6264</v>
      </c>
    </row>
    <row r="396" spans="1:2">
      <c r="A396" s="147" t="s">
        <v>6265</v>
      </c>
      <c r="B396" s="1" t="s">
        <v>6266</v>
      </c>
    </row>
    <row r="397" spans="1:2">
      <c r="A397" s="147" t="s">
        <v>6267</v>
      </c>
      <c r="B397" s="1" t="s">
        <v>6268</v>
      </c>
    </row>
    <row r="398" spans="1:2">
      <c r="A398" s="147" t="s">
        <v>6269</v>
      </c>
      <c r="B398" s="1" t="s">
        <v>6270</v>
      </c>
    </row>
    <row r="399" spans="1:2">
      <c r="A399" s="147" t="s">
        <v>6271</v>
      </c>
      <c r="B399" s="1" t="s">
        <v>6272</v>
      </c>
    </row>
    <row r="400" spans="1:2">
      <c r="A400" s="147" t="s">
        <v>6273</v>
      </c>
      <c r="B400" s="1" t="s">
        <v>6274</v>
      </c>
    </row>
    <row r="401" spans="1:2">
      <c r="A401" s="147" t="s">
        <v>6275</v>
      </c>
      <c r="B401" s="1" t="s">
        <v>6276</v>
      </c>
    </row>
    <row r="402" spans="1:2">
      <c r="A402" s="147" t="s">
        <v>6277</v>
      </c>
      <c r="B402" s="1" t="s">
        <v>6278</v>
      </c>
    </row>
    <row r="403" spans="1:2">
      <c r="A403" s="147" t="s">
        <v>6279</v>
      </c>
      <c r="B403" s="1" t="s">
        <v>6280</v>
      </c>
    </row>
    <row r="404" spans="1:2">
      <c r="A404" s="147" t="s">
        <v>6281</v>
      </c>
      <c r="B404" s="1" t="s">
        <v>6282</v>
      </c>
    </row>
    <row r="405" spans="1:2">
      <c r="A405" s="147" t="s">
        <v>6283</v>
      </c>
      <c r="B405" s="1" t="s">
        <v>6284</v>
      </c>
    </row>
    <row r="406" spans="1:2">
      <c r="A406" s="147" t="s">
        <v>6285</v>
      </c>
      <c r="B406" s="1" t="s">
        <v>6286</v>
      </c>
    </row>
    <row r="407" spans="1:2">
      <c r="A407" s="147" t="s">
        <v>6287</v>
      </c>
      <c r="B407" s="1" t="s">
        <v>6288</v>
      </c>
    </row>
    <row r="408" spans="1:2">
      <c r="A408" s="147" t="s">
        <v>6289</v>
      </c>
      <c r="B408" s="1" t="s">
        <v>11360</v>
      </c>
    </row>
    <row r="409" spans="1:2">
      <c r="A409" s="147" t="s">
        <v>6062</v>
      </c>
      <c r="B409" s="1" t="s">
        <v>6063</v>
      </c>
    </row>
    <row r="410" spans="1:2">
      <c r="A410" s="147" t="s">
        <v>6064</v>
      </c>
      <c r="B410" s="1" t="s">
        <v>6065</v>
      </c>
    </row>
    <row r="411" spans="1:2">
      <c r="A411" s="147" t="s">
        <v>6066</v>
      </c>
      <c r="B411" s="1" t="s">
        <v>6067</v>
      </c>
    </row>
    <row r="412" spans="1:2">
      <c r="A412" s="147" t="s">
        <v>6068</v>
      </c>
      <c r="B412" s="1" t="s">
        <v>6069</v>
      </c>
    </row>
    <row r="413" spans="1:2">
      <c r="A413" s="147" t="s">
        <v>6070</v>
      </c>
      <c r="B413" s="1" t="s">
        <v>6071</v>
      </c>
    </row>
    <row r="414" spans="1:2">
      <c r="A414" s="147" t="s">
        <v>6072</v>
      </c>
      <c r="B414" s="1" t="s">
        <v>6073</v>
      </c>
    </row>
    <row r="415" spans="1:2">
      <c r="A415" s="147" t="s">
        <v>6074</v>
      </c>
      <c r="B415" s="1" t="s">
        <v>6075</v>
      </c>
    </row>
    <row r="416" spans="1:2">
      <c r="A416" s="147" t="s">
        <v>6076</v>
      </c>
      <c r="B416" s="1" t="s">
        <v>11361</v>
      </c>
    </row>
    <row r="417" spans="1:2">
      <c r="A417" s="147" t="s">
        <v>6077</v>
      </c>
      <c r="B417" s="1" t="s">
        <v>11362</v>
      </c>
    </row>
    <row r="418" spans="1:2">
      <c r="A418" s="147" t="s">
        <v>6078</v>
      </c>
      <c r="B418" s="1" t="s">
        <v>6079</v>
      </c>
    </row>
    <row r="419" spans="1:2">
      <c r="A419" s="147" t="s">
        <v>6080</v>
      </c>
      <c r="B419" s="1" t="s">
        <v>6081</v>
      </c>
    </row>
    <row r="420" spans="1:2">
      <c r="A420" s="147" t="s">
        <v>6082</v>
      </c>
      <c r="B420" s="1" t="s">
        <v>6083</v>
      </c>
    </row>
    <row r="421" spans="1:2">
      <c r="A421" s="147" t="s">
        <v>6084</v>
      </c>
      <c r="B421" s="1" t="s">
        <v>6085</v>
      </c>
    </row>
    <row r="422" spans="1:2">
      <c r="A422" s="147" t="s">
        <v>6086</v>
      </c>
      <c r="B422" s="1" t="s">
        <v>6087</v>
      </c>
    </row>
    <row r="423" spans="1:2">
      <c r="A423" s="147" t="s">
        <v>6088</v>
      </c>
      <c r="B423" s="1" t="s">
        <v>6089</v>
      </c>
    </row>
    <row r="424" spans="1:2">
      <c r="A424" s="147" t="s">
        <v>6090</v>
      </c>
      <c r="B424" s="1" t="s">
        <v>6091</v>
      </c>
    </row>
    <row r="425" spans="1:2">
      <c r="A425" s="147" t="s">
        <v>6092</v>
      </c>
      <c r="B425" s="1" t="s">
        <v>6093</v>
      </c>
    </row>
    <row r="426" spans="1:2">
      <c r="A426" s="147" t="s">
        <v>6094</v>
      </c>
      <c r="B426" s="1" t="s">
        <v>6095</v>
      </c>
    </row>
    <row r="427" spans="1:2">
      <c r="A427" s="147" t="s">
        <v>6096</v>
      </c>
      <c r="B427" s="1" t="s">
        <v>6097</v>
      </c>
    </row>
    <row r="428" spans="1:2">
      <c r="A428" s="147" t="s">
        <v>6098</v>
      </c>
      <c r="B428" s="1" t="s">
        <v>6099</v>
      </c>
    </row>
    <row r="429" spans="1:2">
      <c r="A429" s="147" t="s">
        <v>6100</v>
      </c>
      <c r="B429" s="1" t="s">
        <v>6101</v>
      </c>
    </row>
    <row r="430" spans="1:2">
      <c r="A430" s="147" t="s">
        <v>6102</v>
      </c>
      <c r="B430" s="1" t="s">
        <v>6103</v>
      </c>
    </row>
    <row r="431" spans="1:2">
      <c r="A431" s="147" t="s">
        <v>6104</v>
      </c>
      <c r="B431" s="1" t="s">
        <v>6105</v>
      </c>
    </row>
    <row r="432" spans="1:2">
      <c r="A432" s="147" t="s">
        <v>6106</v>
      </c>
      <c r="B432" s="1" t="s">
        <v>6107</v>
      </c>
    </row>
    <row r="433" spans="1:2">
      <c r="A433" s="147" t="s">
        <v>6108</v>
      </c>
      <c r="B433" s="1" t="s">
        <v>6109</v>
      </c>
    </row>
    <row r="434" spans="1:2">
      <c r="A434" s="147" t="s">
        <v>6110</v>
      </c>
      <c r="B434" s="1" t="s">
        <v>6111</v>
      </c>
    </row>
    <row r="435" spans="1:2">
      <c r="A435" s="147" t="s">
        <v>6112</v>
      </c>
      <c r="B435" s="1" t="s">
        <v>6113</v>
      </c>
    </row>
    <row r="436" spans="1:2">
      <c r="A436" s="147" t="s">
        <v>6114</v>
      </c>
      <c r="B436" s="1" t="s">
        <v>6115</v>
      </c>
    </row>
    <row r="437" spans="1:2">
      <c r="A437" s="147" t="s">
        <v>6116</v>
      </c>
      <c r="B437" s="1" t="s">
        <v>6117</v>
      </c>
    </row>
    <row r="438" spans="1:2">
      <c r="A438" s="147" t="s">
        <v>6118</v>
      </c>
      <c r="B438" s="1" t="s">
        <v>6119</v>
      </c>
    </row>
    <row r="439" spans="1:2">
      <c r="A439" s="147" t="s">
        <v>6120</v>
      </c>
      <c r="B439" s="1" t="s">
        <v>11363</v>
      </c>
    </row>
    <row r="440" spans="1:2">
      <c r="A440" s="147" t="s">
        <v>6121</v>
      </c>
      <c r="B440" s="1" t="s">
        <v>11364</v>
      </c>
    </row>
    <row r="441" spans="1:2">
      <c r="A441" s="147" t="s">
        <v>6122</v>
      </c>
      <c r="B441" s="1" t="s">
        <v>6123</v>
      </c>
    </row>
    <row r="442" spans="1:2">
      <c r="A442" s="147" t="s">
        <v>6124</v>
      </c>
      <c r="B442" s="1" t="s">
        <v>6125</v>
      </c>
    </row>
    <row r="443" spans="1:2">
      <c r="A443" s="147" t="s">
        <v>6126</v>
      </c>
      <c r="B443" s="1" t="s">
        <v>6127</v>
      </c>
    </row>
    <row r="444" spans="1:2">
      <c r="A444" s="147" t="s">
        <v>6128</v>
      </c>
      <c r="B444" s="1" t="s">
        <v>6129</v>
      </c>
    </row>
    <row r="445" spans="1:2">
      <c r="A445" s="147" t="s">
        <v>6130</v>
      </c>
      <c r="B445" s="1" t="s">
        <v>6131</v>
      </c>
    </row>
    <row r="446" spans="1:2">
      <c r="A446" s="147" t="s">
        <v>6132</v>
      </c>
      <c r="B446" s="1" t="s">
        <v>6133</v>
      </c>
    </row>
    <row r="447" spans="1:2">
      <c r="A447" s="147" t="s">
        <v>6134</v>
      </c>
      <c r="B447" s="1" t="s">
        <v>6135</v>
      </c>
    </row>
    <row r="448" spans="1:2">
      <c r="A448" s="147" t="s">
        <v>6136</v>
      </c>
      <c r="B448" s="1" t="s">
        <v>6137</v>
      </c>
    </row>
    <row r="449" spans="1:2">
      <c r="A449" s="147" t="s">
        <v>6138</v>
      </c>
      <c r="B449" s="1" t="s">
        <v>6139</v>
      </c>
    </row>
    <row r="450" spans="1:2">
      <c r="A450" s="147" t="s">
        <v>6140</v>
      </c>
      <c r="B450" s="1" t="s">
        <v>6141</v>
      </c>
    </row>
    <row r="451" spans="1:2">
      <c r="A451" s="147" t="s">
        <v>6142</v>
      </c>
      <c r="B451" s="1" t="s">
        <v>6143</v>
      </c>
    </row>
    <row r="452" spans="1:2">
      <c r="A452" s="147" t="s">
        <v>6144</v>
      </c>
      <c r="B452" s="1" t="s">
        <v>6145</v>
      </c>
    </row>
    <row r="453" spans="1:2">
      <c r="A453" s="147" t="s">
        <v>6146</v>
      </c>
      <c r="B453" s="1" t="s">
        <v>6147</v>
      </c>
    </row>
    <row r="454" spans="1:2">
      <c r="A454" s="147" t="s">
        <v>6148</v>
      </c>
      <c r="B454" s="1" t="s">
        <v>6149</v>
      </c>
    </row>
    <row r="455" spans="1:2">
      <c r="A455" s="147" t="s">
        <v>6150</v>
      </c>
      <c r="B455" s="1" t="s">
        <v>6151</v>
      </c>
    </row>
    <row r="456" spans="1:2">
      <c r="A456" s="147" t="s">
        <v>6152</v>
      </c>
      <c r="B456" s="1" t="s">
        <v>6154</v>
      </c>
    </row>
    <row r="457" spans="1:2">
      <c r="A457" s="147" t="s">
        <v>6153</v>
      </c>
      <c r="B457" s="1" t="s">
        <v>11365</v>
      </c>
    </row>
    <row r="458" spans="1:2">
      <c r="A458" s="147" t="s">
        <v>6155</v>
      </c>
      <c r="B458" s="1" t="s">
        <v>6156</v>
      </c>
    </row>
    <row r="459" spans="1:2">
      <c r="A459" s="147" t="s">
        <v>6396</v>
      </c>
      <c r="B459" s="1" t="s">
        <v>11366</v>
      </c>
    </row>
    <row r="460" spans="1:2">
      <c r="A460" s="147" t="s">
        <v>6157</v>
      </c>
      <c r="B460" s="1" t="s">
        <v>6158</v>
      </c>
    </row>
    <row r="461" spans="1:2">
      <c r="A461" s="147" t="s">
        <v>6159</v>
      </c>
      <c r="B461" s="1" t="s">
        <v>6160</v>
      </c>
    </row>
    <row r="462" spans="1:2">
      <c r="A462" s="147" t="s">
        <v>6161</v>
      </c>
      <c r="B462" s="1" t="s">
        <v>6162</v>
      </c>
    </row>
    <row r="463" spans="1:2">
      <c r="A463" s="147" t="s">
        <v>6163</v>
      </c>
      <c r="B463" s="1" t="s">
        <v>6164</v>
      </c>
    </row>
    <row r="464" spans="1:2">
      <c r="A464" s="147" t="s">
        <v>6165</v>
      </c>
      <c r="B464" s="1" t="s">
        <v>6166</v>
      </c>
    </row>
    <row r="465" spans="1:2">
      <c r="A465" s="147" t="s">
        <v>6167</v>
      </c>
      <c r="B465" s="1" t="s">
        <v>6168</v>
      </c>
    </row>
    <row r="466" spans="1:2">
      <c r="A466" s="147" t="s">
        <v>6169</v>
      </c>
      <c r="B466" s="1" t="s">
        <v>6170</v>
      </c>
    </row>
    <row r="467" spans="1:2">
      <c r="A467" s="147" t="s">
        <v>6171</v>
      </c>
      <c r="B467" s="1" t="s">
        <v>6172</v>
      </c>
    </row>
    <row r="468" spans="1:2">
      <c r="A468" s="147" t="s">
        <v>6173</v>
      </c>
      <c r="B468" s="1" t="s">
        <v>6174</v>
      </c>
    </row>
    <row r="469" spans="1:2">
      <c r="A469" s="147" t="s">
        <v>6175</v>
      </c>
      <c r="B469" s="1" t="s">
        <v>6176</v>
      </c>
    </row>
    <row r="470" spans="1:2">
      <c r="A470" s="147" t="s">
        <v>6177</v>
      </c>
      <c r="B470" s="1" t="s">
        <v>6178</v>
      </c>
    </row>
    <row r="471" spans="1:2">
      <c r="A471" s="147" t="s">
        <v>6179</v>
      </c>
      <c r="B471" s="1" t="s">
        <v>6180</v>
      </c>
    </row>
    <row r="472" spans="1:2">
      <c r="A472" s="147" t="s">
        <v>6181</v>
      </c>
      <c r="B472" s="1" t="s">
        <v>6182</v>
      </c>
    </row>
    <row r="473" spans="1:2">
      <c r="A473" s="147" t="s">
        <v>6183</v>
      </c>
      <c r="B473" s="1" t="s">
        <v>6184</v>
      </c>
    </row>
    <row r="474" spans="1:2">
      <c r="A474" s="147" t="s">
        <v>6185</v>
      </c>
      <c r="B474" s="1" t="s">
        <v>6186</v>
      </c>
    </row>
    <row r="475" spans="1:2">
      <c r="A475" s="147" t="s">
        <v>6187</v>
      </c>
      <c r="B475" s="1" t="s">
        <v>6188</v>
      </c>
    </row>
    <row r="476" spans="1:2">
      <c r="A476" s="147" t="s">
        <v>6189</v>
      </c>
      <c r="B476" s="1" t="s">
        <v>6190</v>
      </c>
    </row>
    <row r="477" spans="1:2">
      <c r="A477" s="147" t="s">
        <v>6191</v>
      </c>
      <c r="B477" s="1" t="s">
        <v>11367</v>
      </c>
    </row>
    <row r="478" spans="1:2">
      <c r="A478" s="147" t="s">
        <v>6192</v>
      </c>
      <c r="B478" s="1" t="s">
        <v>6195</v>
      </c>
    </row>
    <row r="479" spans="1:2">
      <c r="A479" s="147" t="s">
        <v>6193</v>
      </c>
      <c r="B479" s="1" t="s">
        <v>6196</v>
      </c>
    </row>
    <row r="480" spans="1:2">
      <c r="A480" s="147" t="s">
        <v>6194</v>
      </c>
      <c r="B480" s="1" t="s">
        <v>11368</v>
      </c>
    </row>
    <row r="481" spans="1:2">
      <c r="A481" s="147" t="s">
        <v>6417</v>
      </c>
      <c r="B481" s="1" t="s">
        <v>11369</v>
      </c>
    </row>
    <row r="482" spans="1:2">
      <c r="A482" s="147" t="s">
        <v>6418</v>
      </c>
      <c r="B482" s="1" t="s">
        <v>11370</v>
      </c>
    </row>
    <row r="483" spans="1:2">
      <c r="A483" s="147" t="s">
        <v>6419</v>
      </c>
      <c r="B483" s="1" t="s">
        <v>6420</v>
      </c>
    </row>
    <row r="484" spans="1:2">
      <c r="A484" s="147" t="s">
        <v>6421</v>
      </c>
      <c r="B484" s="1" t="s">
        <v>11371</v>
      </c>
    </row>
    <row r="485" spans="1:2">
      <c r="A485" s="147" t="s">
        <v>6422</v>
      </c>
      <c r="B485" s="1" t="s">
        <v>11372</v>
      </c>
    </row>
    <row r="486" spans="1:2">
      <c r="A486" s="147" t="s">
        <v>6423</v>
      </c>
      <c r="B486" s="1" t="s">
        <v>11373</v>
      </c>
    </row>
    <row r="487" spans="1:2">
      <c r="A487" s="147" t="s">
        <v>6424</v>
      </c>
      <c r="B487" s="1" t="s">
        <v>11374</v>
      </c>
    </row>
    <row r="488" spans="1:2">
      <c r="A488" s="147" t="s">
        <v>6425</v>
      </c>
      <c r="B488" s="1" t="s">
        <v>11375</v>
      </c>
    </row>
    <row r="489" spans="1:2">
      <c r="A489" s="147" t="s">
        <v>6426</v>
      </c>
      <c r="B489" s="1" t="s">
        <v>6427</v>
      </c>
    </row>
    <row r="490" spans="1:2">
      <c r="A490" s="147" t="s">
        <v>6428</v>
      </c>
      <c r="B490" s="1" t="s">
        <v>6429</v>
      </c>
    </row>
    <row r="491" spans="1:2">
      <c r="A491" s="147" t="s">
        <v>6430</v>
      </c>
      <c r="B491" s="1" t="s">
        <v>11376</v>
      </c>
    </row>
    <row r="492" spans="1:2">
      <c r="A492" s="147" t="s">
        <v>6431</v>
      </c>
      <c r="B492" s="1" t="s">
        <v>11377</v>
      </c>
    </row>
    <row r="493" spans="1:2">
      <c r="A493" s="147" t="s">
        <v>6432</v>
      </c>
      <c r="B493" s="1" t="s">
        <v>11378</v>
      </c>
    </row>
    <row r="494" spans="1:2">
      <c r="A494" s="147" t="s">
        <v>6433</v>
      </c>
      <c r="B494" s="1" t="s">
        <v>6434</v>
      </c>
    </row>
    <row r="495" spans="1:2">
      <c r="A495" s="147" t="s">
        <v>6435</v>
      </c>
      <c r="B495" s="1" t="s">
        <v>11379</v>
      </c>
    </row>
    <row r="496" spans="1:2">
      <c r="A496" s="147" t="s">
        <v>6436</v>
      </c>
      <c r="B496" s="1" t="s">
        <v>11380</v>
      </c>
    </row>
    <row r="497" spans="1:2">
      <c r="A497" s="147" t="s">
        <v>6437</v>
      </c>
      <c r="B497" s="1" t="s">
        <v>6438</v>
      </c>
    </row>
    <row r="498" spans="1:2">
      <c r="A498" s="147" t="s">
        <v>6439</v>
      </c>
      <c r="B498" s="1" t="s">
        <v>11381</v>
      </c>
    </row>
    <row r="499" spans="1:2">
      <c r="A499" s="147" t="s">
        <v>6440</v>
      </c>
      <c r="B499" s="1" t="s">
        <v>6441</v>
      </c>
    </row>
    <row r="500" spans="1:2">
      <c r="A500" s="147" t="s">
        <v>6442</v>
      </c>
      <c r="B500" s="1" t="s">
        <v>11382</v>
      </c>
    </row>
    <row r="501" spans="1:2">
      <c r="A501" s="147" t="s">
        <v>6580</v>
      </c>
      <c r="B501" s="1" t="s">
        <v>11383</v>
      </c>
    </row>
    <row r="502" spans="1:2">
      <c r="A502" s="147" t="s">
        <v>6581</v>
      </c>
      <c r="B502" s="1" t="s">
        <v>11384</v>
      </c>
    </row>
    <row r="503" spans="1:2">
      <c r="A503" s="147" t="s">
        <v>6579</v>
      </c>
      <c r="B503" s="1" t="s">
        <v>11385</v>
      </c>
    </row>
    <row r="504" spans="1:2">
      <c r="A504" s="147" t="s">
        <v>6567</v>
      </c>
      <c r="B504" s="1" t="s">
        <v>11386</v>
      </c>
    </row>
    <row r="505" spans="1:2">
      <c r="A505" s="147" t="s">
        <v>6568</v>
      </c>
      <c r="B505" s="1" t="s">
        <v>11387</v>
      </c>
    </row>
    <row r="506" spans="1:2">
      <c r="A506" s="147" t="s">
        <v>6569</v>
      </c>
      <c r="B506" s="1" t="s">
        <v>11388</v>
      </c>
    </row>
    <row r="507" spans="1:2">
      <c r="A507" s="147" t="s">
        <v>6570</v>
      </c>
      <c r="B507" s="1" t="s">
        <v>11389</v>
      </c>
    </row>
    <row r="508" spans="1:2">
      <c r="A508" s="147" t="s">
        <v>6571</v>
      </c>
      <c r="B508" s="1" t="s">
        <v>11390</v>
      </c>
    </row>
    <row r="509" spans="1:2">
      <c r="A509" s="147" t="s">
        <v>6572</v>
      </c>
      <c r="B509" s="1" t="s">
        <v>11391</v>
      </c>
    </row>
    <row r="510" spans="1:2">
      <c r="A510" s="147" t="s">
        <v>6573</v>
      </c>
      <c r="B510" s="1" t="s">
        <v>11392</v>
      </c>
    </row>
    <row r="511" spans="1:2">
      <c r="A511" s="147" t="s">
        <v>6574</v>
      </c>
      <c r="B511" s="1" t="s">
        <v>11393</v>
      </c>
    </row>
    <row r="512" spans="1:2">
      <c r="A512" s="147" t="s">
        <v>6575</v>
      </c>
      <c r="B512" s="1" t="s">
        <v>11394</v>
      </c>
    </row>
    <row r="513" spans="1:2">
      <c r="A513" s="147" t="s">
        <v>6576</v>
      </c>
      <c r="B513" s="1" t="s">
        <v>11395</v>
      </c>
    </row>
    <row r="514" spans="1:2">
      <c r="A514" s="147" t="s">
        <v>6577</v>
      </c>
      <c r="B514" s="1" t="s">
        <v>11396</v>
      </c>
    </row>
    <row r="515" spans="1:2">
      <c r="A515" s="147" t="s">
        <v>6578</v>
      </c>
      <c r="B515" s="1" t="s">
        <v>11397</v>
      </c>
    </row>
    <row r="516" spans="1:2">
      <c r="A516" s="147" t="s">
        <v>6526</v>
      </c>
      <c r="B516" s="1" t="s">
        <v>11398</v>
      </c>
    </row>
    <row r="517" spans="1:2">
      <c r="A517" s="147" t="s">
        <v>6527</v>
      </c>
      <c r="B517" s="1" t="s">
        <v>11399</v>
      </c>
    </row>
    <row r="518" spans="1:2">
      <c r="A518" s="147" t="s">
        <v>6528</v>
      </c>
      <c r="B518" s="1" t="s">
        <v>11400</v>
      </c>
    </row>
    <row r="519" spans="1:2">
      <c r="A519" s="147" t="s">
        <v>6529</v>
      </c>
      <c r="B519" s="1" t="s">
        <v>11401</v>
      </c>
    </row>
    <row r="520" spans="1:2">
      <c r="A520" s="147" t="s">
        <v>6530</v>
      </c>
      <c r="B520" s="1" t="s">
        <v>11402</v>
      </c>
    </row>
    <row r="521" spans="1:2">
      <c r="A521" s="147" t="s">
        <v>6531</v>
      </c>
      <c r="B521" s="1" t="s">
        <v>11403</v>
      </c>
    </row>
    <row r="522" spans="1:2">
      <c r="A522" s="147" t="s">
        <v>6532</v>
      </c>
      <c r="B522" s="1" t="s">
        <v>11404</v>
      </c>
    </row>
    <row r="523" spans="1:2">
      <c r="A523" s="147" t="s">
        <v>6533</v>
      </c>
      <c r="B523" s="1" t="s">
        <v>11405</v>
      </c>
    </row>
    <row r="524" spans="1:2">
      <c r="A524" s="147" t="s">
        <v>6534</v>
      </c>
      <c r="B524" s="1" t="s">
        <v>11406</v>
      </c>
    </row>
    <row r="525" spans="1:2">
      <c r="A525" s="147" t="s">
        <v>6535</v>
      </c>
      <c r="B525" s="1" t="s">
        <v>11407</v>
      </c>
    </row>
    <row r="526" spans="1:2">
      <c r="A526" s="147" t="s">
        <v>6536</v>
      </c>
      <c r="B526" s="1" t="s">
        <v>6537</v>
      </c>
    </row>
    <row r="527" spans="1:2">
      <c r="A527" s="147" t="s">
        <v>6538</v>
      </c>
      <c r="B527" s="1" t="s">
        <v>11408</v>
      </c>
    </row>
    <row r="528" spans="1:2">
      <c r="A528" s="147" t="s">
        <v>6539</v>
      </c>
      <c r="B528" s="1" t="s">
        <v>6540</v>
      </c>
    </row>
    <row r="529" spans="1:2">
      <c r="A529" s="147" t="s">
        <v>6541</v>
      </c>
      <c r="B529" s="1" t="s">
        <v>6542</v>
      </c>
    </row>
    <row r="530" spans="1:2">
      <c r="A530" s="147" t="s">
        <v>6543</v>
      </c>
      <c r="B530" s="1" t="s">
        <v>11409</v>
      </c>
    </row>
    <row r="531" spans="1:2">
      <c r="A531" s="147" t="s">
        <v>6544</v>
      </c>
      <c r="B531" s="1" t="s">
        <v>11410</v>
      </c>
    </row>
    <row r="532" spans="1:2">
      <c r="A532" s="147" t="s">
        <v>6545</v>
      </c>
      <c r="B532" s="1" t="s">
        <v>11411</v>
      </c>
    </row>
    <row r="533" spans="1:2">
      <c r="A533" s="147" t="s">
        <v>7123</v>
      </c>
      <c r="B533" s="1" t="s">
        <v>7124</v>
      </c>
    </row>
    <row r="534" spans="1:2">
      <c r="A534" s="147" t="s">
        <v>7125</v>
      </c>
      <c r="B534" s="1" t="s">
        <v>7126</v>
      </c>
    </row>
    <row r="535" spans="1:2">
      <c r="A535" s="147" t="s">
        <v>7127</v>
      </c>
      <c r="B535" s="1" t="s">
        <v>7128</v>
      </c>
    </row>
    <row r="536" spans="1:2">
      <c r="A536" s="147" t="s">
        <v>7129</v>
      </c>
      <c r="B536" s="1" t="s">
        <v>11412</v>
      </c>
    </row>
    <row r="537" spans="1:2">
      <c r="A537" s="147" t="s">
        <v>7130</v>
      </c>
      <c r="B537" s="1" t="s">
        <v>7131</v>
      </c>
    </row>
    <row r="538" spans="1:2">
      <c r="A538" s="147" t="s">
        <v>7132</v>
      </c>
      <c r="B538" s="1" t="s">
        <v>7133</v>
      </c>
    </row>
    <row r="539" spans="1:2">
      <c r="A539" s="147" t="s">
        <v>7134</v>
      </c>
      <c r="B539" s="1" t="s">
        <v>7135</v>
      </c>
    </row>
    <row r="540" spans="1:2">
      <c r="A540" s="147" t="s">
        <v>7136</v>
      </c>
      <c r="B540" s="1" t="s">
        <v>7137</v>
      </c>
    </row>
    <row r="541" spans="1:2">
      <c r="A541" s="147" t="s">
        <v>7138</v>
      </c>
      <c r="B541" s="1" t="s">
        <v>11413</v>
      </c>
    </row>
    <row r="542" spans="1:2">
      <c r="A542" s="147" t="s">
        <v>7139</v>
      </c>
      <c r="B542" s="1" t="s">
        <v>11414</v>
      </c>
    </row>
    <row r="543" spans="1:2">
      <c r="A543" s="147" t="s">
        <v>7140</v>
      </c>
      <c r="B543" s="1" t="s">
        <v>7141</v>
      </c>
    </row>
    <row r="544" spans="1:2">
      <c r="A544" s="147" t="s">
        <v>7142</v>
      </c>
      <c r="B544" s="1" t="s">
        <v>11415</v>
      </c>
    </row>
    <row r="545" spans="1:2">
      <c r="A545" s="147" t="s">
        <v>7143</v>
      </c>
      <c r="B545" s="1" t="s">
        <v>11416</v>
      </c>
    </row>
    <row r="546" spans="1:2">
      <c r="A546" s="147" t="s">
        <v>7144</v>
      </c>
      <c r="B546" s="1" t="s">
        <v>7145</v>
      </c>
    </row>
    <row r="547" spans="1:2">
      <c r="A547" s="147" t="s">
        <v>7146</v>
      </c>
      <c r="B547" s="1" t="s">
        <v>11417</v>
      </c>
    </row>
    <row r="548" spans="1:2">
      <c r="A548" s="147" t="s">
        <v>7147</v>
      </c>
      <c r="B548" s="1" t="s">
        <v>7149</v>
      </c>
    </row>
    <row r="549" spans="1:2">
      <c r="A549" s="147" t="s">
        <v>7148</v>
      </c>
      <c r="B549" s="1" t="s">
        <v>7150</v>
      </c>
    </row>
    <row r="550" spans="1:2">
      <c r="A550" s="147" t="s">
        <v>7151</v>
      </c>
      <c r="B550" s="1" t="s">
        <v>11418</v>
      </c>
    </row>
    <row r="551" spans="1:2">
      <c r="A551" s="147" t="s">
        <v>7152</v>
      </c>
      <c r="B551" s="1" t="s">
        <v>11419</v>
      </c>
    </row>
    <row r="552" spans="1:2">
      <c r="A552" s="147" t="s">
        <v>7153</v>
      </c>
      <c r="B552" s="1" t="s">
        <v>11420</v>
      </c>
    </row>
    <row r="553" spans="1:2">
      <c r="A553" s="147" t="s">
        <v>7154</v>
      </c>
      <c r="B553" s="1" t="s">
        <v>11421</v>
      </c>
    </row>
    <row r="554" spans="1:2">
      <c r="A554" s="147" t="s">
        <v>7155</v>
      </c>
      <c r="B554" s="1" t="s">
        <v>11422</v>
      </c>
    </row>
    <row r="555" spans="1:2">
      <c r="A555" s="147" t="s">
        <v>7156</v>
      </c>
      <c r="B555" s="1" t="s">
        <v>7157</v>
      </c>
    </row>
    <row r="556" spans="1:2">
      <c r="A556" s="147" t="s">
        <v>7158</v>
      </c>
      <c r="B556" s="1" t="s">
        <v>7159</v>
      </c>
    </row>
    <row r="557" spans="1:2">
      <c r="A557" s="147" t="s">
        <v>7160</v>
      </c>
      <c r="B557" s="1" t="s">
        <v>7161</v>
      </c>
    </row>
    <row r="558" spans="1:2">
      <c r="A558" s="147" t="s">
        <v>7162</v>
      </c>
      <c r="B558" s="1" t="s">
        <v>7163</v>
      </c>
    </row>
    <row r="559" spans="1:2">
      <c r="A559" s="147" t="s">
        <v>7164</v>
      </c>
      <c r="B559" s="1" t="s">
        <v>7165</v>
      </c>
    </row>
    <row r="560" spans="1:2">
      <c r="A560" s="147" t="s">
        <v>7166</v>
      </c>
      <c r="B560" s="1" t="s">
        <v>7167</v>
      </c>
    </row>
    <row r="561" spans="1:2">
      <c r="A561" s="147" t="s">
        <v>7168</v>
      </c>
      <c r="B561" s="1" t="s">
        <v>7169</v>
      </c>
    </row>
    <row r="562" spans="1:2">
      <c r="A562" s="147" t="s">
        <v>7170</v>
      </c>
      <c r="B562" s="1" t="s">
        <v>7171</v>
      </c>
    </row>
    <row r="563" spans="1:2">
      <c r="A563" s="147" t="s">
        <v>7172</v>
      </c>
      <c r="B563" s="1" t="s">
        <v>7173</v>
      </c>
    </row>
    <row r="564" spans="1:2">
      <c r="A564" s="147" t="s">
        <v>7174</v>
      </c>
      <c r="B564" s="1" t="s">
        <v>7175</v>
      </c>
    </row>
    <row r="565" spans="1:2">
      <c r="A565" s="147" t="s">
        <v>7176</v>
      </c>
      <c r="B565" s="1" t="s">
        <v>7177</v>
      </c>
    </row>
    <row r="566" spans="1:2">
      <c r="A566" s="147" t="s">
        <v>7178</v>
      </c>
      <c r="B566" s="1" t="s">
        <v>11423</v>
      </c>
    </row>
    <row r="567" spans="1:2">
      <c r="A567" s="147" t="s">
        <v>11424</v>
      </c>
      <c r="B567" s="1" t="s">
        <v>11425</v>
      </c>
    </row>
    <row r="568" spans="1:2">
      <c r="A568" s="147" t="s">
        <v>7179</v>
      </c>
      <c r="B568" s="1" t="s">
        <v>7180</v>
      </c>
    </row>
    <row r="569" spans="1:2">
      <c r="A569" s="147" t="s">
        <v>7181</v>
      </c>
      <c r="B569" s="1" t="s">
        <v>7182</v>
      </c>
    </row>
    <row r="570" spans="1:2">
      <c r="A570" s="147" t="s">
        <v>7183</v>
      </c>
      <c r="B570" s="1" t="s">
        <v>7184</v>
      </c>
    </row>
    <row r="571" spans="1:2">
      <c r="A571" s="147" t="s">
        <v>7185</v>
      </c>
      <c r="B571" s="1" t="s">
        <v>7186</v>
      </c>
    </row>
    <row r="572" spans="1:2">
      <c r="A572" s="147" t="s">
        <v>7187</v>
      </c>
      <c r="B572" s="1" t="s">
        <v>7188</v>
      </c>
    </row>
    <row r="573" spans="1:2">
      <c r="A573" s="147" t="s">
        <v>7189</v>
      </c>
      <c r="B573" s="1" t="s">
        <v>7190</v>
      </c>
    </row>
    <row r="574" spans="1:2">
      <c r="A574" s="147" t="s">
        <v>7191</v>
      </c>
      <c r="B574" s="1" t="s">
        <v>7193</v>
      </c>
    </row>
    <row r="575" spans="1:2">
      <c r="A575" s="147" t="s">
        <v>7192</v>
      </c>
      <c r="B575" s="1" t="s">
        <v>7194</v>
      </c>
    </row>
    <row r="576" spans="1:2">
      <c r="A576" s="147" t="s">
        <v>7195</v>
      </c>
      <c r="B576" s="1" t="s">
        <v>11426</v>
      </c>
    </row>
    <row r="577" spans="1:2">
      <c r="A577" s="147" t="s">
        <v>7196</v>
      </c>
      <c r="B577" s="1" t="s">
        <v>7197</v>
      </c>
    </row>
    <row r="578" spans="1:2">
      <c r="A578" s="147" t="s">
        <v>7198</v>
      </c>
      <c r="B578" s="1" t="s">
        <v>7199</v>
      </c>
    </row>
    <row r="579" spans="1:2">
      <c r="A579" s="147" t="s">
        <v>7200</v>
      </c>
      <c r="B579" s="1" t="s">
        <v>7201</v>
      </c>
    </row>
    <row r="580" spans="1:2">
      <c r="A580" s="147" t="s">
        <v>7202</v>
      </c>
      <c r="B580" s="1" t="s">
        <v>7203</v>
      </c>
    </row>
    <row r="581" spans="1:2">
      <c r="A581" s="147" t="s">
        <v>7204</v>
      </c>
      <c r="B581" s="1" t="s">
        <v>7205</v>
      </c>
    </row>
    <row r="582" spans="1:2">
      <c r="A582" s="147" t="s">
        <v>7206</v>
      </c>
      <c r="B582" s="1" t="s">
        <v>7207</v>
      </c>
    </row>
    <row r="583" spans="1:2">
      <c r="A583" s="147" t="s">
        <v>7208</v>
      </c>
      <c r="B583" s="1" t="s">
        <v>7209</v>
      </c>
    </row>
    <row r="584" spans="1:2">
      <c r="A584" s="147" t="s">
        <v>15085</v>
      </c>
      <c r="B584" s="1" t="s">
        <v>15161</v>
      </c>
    </row>
    <row r="585" spans="1:2">
      <c r="A585" s="147" t="s">
        <v>15086</v>
      </c>
      <c r="B585" s="1" t="s">
        <v>15162</v>
      </c>
    </row>
    <row r="586" spans="1:2">
      <c r="A586" s="147" t="s">
        <v>15087</v>
      </c>
      <c r="B586" s="1" t="s">
        <v>11348</v>
      </c>
    </row>
    <row r="587" spans="1:2">
      <c r="A587" s="147" t="s">
        <v>15088</v>
      </c>
      <c r="B587" s="1" t="s">
        <v>15163</v>
      </c>
    </row>
    <row r="588" spans="1:2">
      <c r="A588" s="147" t="s">
        <v>15089</v>
      </c>
      <c r="B588" s="1" t="s">
        <v>15164</v>
      </c>
    </row>
    <row r="589" spans="1:2">
      <c r="A589" s="147" t="s">
        <v>15090</v>
      </c>
      <c r="B589" s="1" t="s">
        <v>15165</v>
      </c>
    </row>
    <row r="590" spans="1:2">
      <c r="A590" s="147" t="s">
        <v>15091</v>
      </c>
      <c r="B590" s="1" t="s">
        <v>15166</v>
      </c>
    </row>
    <row r="591" spans="1:2">
      <c r="A591" s="147" t="s">
        <v>15092</v>
      </c>
      <c r="B591" s="1" t="s">
        <v>15167</v>
      </c>
    </row>
    <row r="592" spans="1:2">
      <c r="A592" s="147" t="s">
        <v>7105</v>
      </c>
      <c r="B592" s="1" t="s">
        <v>11427</v>
      </c>
    </row>
    <row r="593" spans="1:2">
      <c r="A593" s="147" t="s">
        <v>7106</v>
      </c>
      <c r="B593" s="1" t="s">
        <v>7107</v>
      </c>
    </row>
    <row r="594" spans="1:2">
      <c r="A594" s="147" t="s">
        <v>7108</v>
      </c>
      <c r="B594" s="1" t="s">
        <v>7109</v>
      </c>
    </row>
    <row r="595" spans="1:2">
      <c r="A595" s="147" t="s">
        <v>7110</v>
      </c>
      <c r="B595" s="1" t="s">
        <v>7111</v>
      </c>
    </row>
    <row r="596" spans="1:2">
      <c r="A596" s="147" t="s">
        <v>7112</v>
      </c>
      <c r="B596" s="1" t="s">
        <v>7113</v>
      </c>
    </row>
    <row r="597" spans="1:2">
      <c r="A597" s="147" t="s">
        <v>7114</v>
      </c>
      <c r="B597" s="1" t="s">
        <v>7115</v>
      </c>
    </row>
    <row r="598" spans="1:2">
      <c r="A598" s="147" t="s">
        <v>7116</v>
      </c>
      <c r="B598" s="1" t="s">
        <v>7117</v>
      </c>
    </row>
    <row r="599" spans="1:2">
      <c r="A599" s="147" t="s">
        <v>7118</v>
      </c>
      <c r="B599" s="1" t="s">
        <v>7119</v>
      </c>
    </row>
    <row r="600" spans="1:2">
      <c r="A600" s="147" t="s">
        <v>7120</v>
      </c>
      <c r="B600" s="1" t="s">
        <v>7121</v>
      </c>
    </row>
    <row r="601" spans="1:2">
      <c r="A601" s="147" t="s">
        <v>7122</v>
      </c>
      <c r="B601" s="1" t="s">
        <v>15168</v>
      </c>
    </row>
    <row r="602" spans="1:2">
      <c r="A602" s="147" t="s">
        <v>15093</v>
      </c>
      <c r="B602" s="1" t="s">
        <v>15169</v>
      </c>
    </row>
    <row r="603" spans="1:2">
      <c r="A603" s="147" t="s">
        <v>15094</v>
      </c>
      <c r="B603" s="1" t="s">
        <v>15170</v>
      </c>
    </row>
    <row r="604" spans="1:2">
      <c r="A604" s="147" t="s">
        <v>15095</v>
      </c>
      <c r="B604" s="1" t="s">
        <v>15171</v>
      </c>
    </row>
    <row r="605" spans="1:2">
      <c r="A605" s="147" t="s">
        <v>15096</v>
      </c>
      <c r="B605" s="1" t="s">
        <v>15172</v>
      </c>
    </row>
    <row r="606" spans="1:2">
      <c r="A606" s="147" t="s">
        <v>15097</v>
      </c>
      <c r="B606" s="1" t="s">
        <v>15173</v>
      </c>
    </row>
    <row r="607" spans="1:2">
      <c r="A607" s="147" t="s">
        <v>15098</v>
      </c>
      <c r="B607" s="1" t="s">
        <v>15174</v>
      </c>
    </row>
    <row r="608" spans="1:2">
      <c r="A608" s="147" t="s">
        <v>15099</v>
      </c>
      <c r="B608" s="1" t="s">
        <v>15175</v>
      </c>
    </row>
    <row r="609" spans="1:2">
      <c r="A609" s="147" t="s">
        <v>15100</v>
      </c>
      <c r="B609" s="1" t="s">
        <v>15176</v>
      </c>
    </row>
    <row r="610" spans="1:2">
      <c r="A610" s="147" t="s">
        <v>15101</v>
      </c>
      <c r="B610" s="1" t="s">
        <v>15177</v>
      </c>
    </row>
    <row r="611" spans="1:2">
      <c r="A611" s="147" t="s">
        <v>11428</v>
      </c>
      <c r="B611" s="1" t="s">
        <v>11429</v>
      </c>
    </row>
    <row r="612" spans="1:2">
      <c r="A612" s="147" t="s">
        <v>7090</v>
      </c>
      <c r="B612" s="1" t="s">
        <v>7091</v>
      </c>
    </row>
    <row r="613" spans="1:2">
      <c r="A613" s="147" t="s">
        <v>7092</v>
      </c>
      <c r="B613" s="1" t="s">
        <v>11430</v>
      </c>
    </row>
    <row r="614" spans="1:2">
      <c r="A614" s="147" t="s">
        <v>7101</v>
      </c>
      <c r="B614" s="1" t="s">
        <v>11431</v>
      </c>
    </row>
    <row r="615" spans="1:2">
      <c r="A615" s="147" t="s">
        <v>7095</v>
      </c>
      <c r="B615" s="1" t="s">
        <v>7096</v>
      </c>
    </row>
    <row r="616" spans="1:2">
      <c r="A616" s="147" t="s">
        <v>7097</v>
      </c>
      <c r="B616" s="1" t="s">
        <v>11432</v>
      </c>
    </row>
    <row r="617" spans="1:2">
      <c r="A617" s="147" t="s">
        <v>7074</v>
      </c>
      <c r="B617" s="1" t="s">
        <v>7075</v>
      </c>
    </row>
    <row r="618" spans="1:2">
      <c r="A618" s="147" t="s">
        <v>7076</v>
      </c>
      <c r="B618" s="1" t="s">
        <v>7077</v>
      </c>
    </row>
    <row r="619" spans="1:2">
      <c r="A619" s="147" t="s">
        <v>7078</v>
      </c>
      <c r="B619" s="1" t="s">
        <v>11433</v>
      </c>
    </row>
    <row r="620" spans="1:2">
      <c r="A620" s="147" t="s">
        <v>7098</v>
      </c>
      <c r="B620" s="1" t="s">
        <v>7099</v>
      </c>
    </row>
    <row r="621" spans="1:2">
      <c r="A621" s="147" t="s">
        <v>7100</v>
      </c>
      <c r="B621" s="1" t="s">
        <v>11434</v>
      </c>
    </row>
    <row r="622" spans="1:2">
      <c r="A622" s="147" t="s">
        <v>7211</v>
      </c>
      <c r="B622" s="1" t="s">
        <v>11435</v>
      </c>
    </row>
    <row r="623" spans="1:2">
      <c r="A623" s="147" t="s">
        <v>7102</v>
      </c>
      <c r="B623" s="1" t="s">
        <v>7103</v>
      </c>
    </row>
    <row r="624" spans="1:2">
      <c r="A624" s="147" t="s">
        <v>7104</v>
      </c>
      <c r="B624" s="1" t="s">
        <v>11436</v>
      </c>
    </row>
    <row r="625" spans="1:2">
      <c r="A625" s="147" t="s">
        <v>7093</v>
      </c>
      <c r="B625" s="1" t="s">
        <v>11437</v>
      </c>
    </row>
    <row r="626" spans="1:2">
      <c r="A626" s="147" t="s">
        <v>7094</v>
      </c>
      <c r="B626" s="1" t="s">
        <v>11438</v>
      </c>
    </row>
    <row r="627" spans="1:2">
      <c r="A627" s="147" t="s">
        <v>7079</v>
      </c>
      <c r="B627" s="1" t="s">
        <v>7080</v>
      </c>
    </row>
    <row r="628" spans="1:2">
      <c r="A628" s="147" t="s">
        <v>7081</v>
      </c>
      <c r="B628" s="1" t="s">
        <v>7082</v>
      </c>
    </row>
    <row r="629" spans="1:2">
      <c r="A629" s="147" t="s">
        <v>7083</v>
      </c>
      <c r="B629" s="1" t="s">
        <v>11439</v>
      </c>
    </row>
    <row r="630" spans="1:2">
      <c r="A630" s="147" t="s">
        <v>7084</v>
      </c>
      <c r="B630" s="1" t="s">
        <v>7085</v>
      </c>
    </row>
    <row r="631" spans="1:2">
      <c r="A631" s="147" t="s">
        <v>7086</v>
      </c>
      <c r="B631" s="1" t="s">
        <v>11440</v>
      </c>
    </row>
    <row r="632" spans="1:2">
      <c r="A632" s="147" t="s">
        <v>7210</v>
      </c>
      <c r="B632" s="1" t="s">
        <v>11441</v>
      </c>
    </row>
    <row r="633" spans="1:2">
      <c r="A633" s="147" t="s">
        <v>7087</v>
      </c>
      <c r="B633" s="1" t="s">
        <v>7088</v>
      </c>
    </row>
    <row r="634" spans="1:2">
      <c r="A634" s="147" t="s">
        <v>7089</v>
      </c>
      <c r="B634" s="1" t="s">
        <v>11442</v>
      </c>
    </row>
    <row r="635" spans="1:2">
      <c r="A635" s="147" t="s">
        <v>6557</v>
      </c>
      <c r="B635" s="1" t="s">
        <v>11443</v>
      </c>
    </row>
    <row r="636" spans="1:2">
      <c r="A636" s="147" t="s">
        <v>6558</v>
      </c>
      <c r="B636" s="1" t="s">
        <v>11444</v>
      </c>
    </row>
    <row r="637" spans="1:2">
      <c r="A637" s="147" t="s">
        <v>6559</v>
      </c>
      <c r="B637" s="1" t="s">
        <v>11445</v>
      </c>
    </row>
    <row r="638" spans="1:2">
      <c r="A638" s="147" t="s">
        <v>6560</v>
      </c>
      <c r="B638" s="1" t="s">
        <v>11446</v>
      </c>
    </row>
    <row r="639" spans="1:2">
      <c r="A639" s="147" t="s">
        <v>6561</v>
      </c>
      <c r="B639" s="1" t="s">
        <v>11447</v>
      </c>
    </row>
    <row r="640" spans="1:2">
      <c r="A640" s="147" t="s">
        <v>6562</v>
      </c>
      <c r="B640" s="1" t="s">
        <v>11448</v>
      </c>
    </row>
    <row r="641" spans="1:2">
      <c r="A641" s="147" t="s">
        <v>6563</v>
      </c>
      <c r="B641" s="1" t="s">
        <v>11449</v>
      </c>
    </row>
    <row r="642" spans="1:2">
      <c r="A642" s="147" t="s">
        <v>6564</v>
      </c>
      <c r="B642" s="1" t="s">
        <v>11450</v>
      </c>
    </row>
    <row r="643" spans="1:2">
      <c r="A643" s="147" t="s">
        <v>6565</v>
      </c>
      <c r="B643" s="1" t="s">
        <v>11451</v>
      </c>
    </row>
    <row r="644" spans="1:2">
      <c r="A644" s="147" t="s">
        <v>6566</v>
      </c>
      <c r="B644" s="1" t="s">
        <v>11452</v>
      </c>
    </row>
    <row r="645" spans="1:2">
      <c r="A645" s="147" t="s">
        <v>6498</v>
      </c>
      <c r="B645" s="1" t="s">
        <v>11453</v>
      </c>
    </row>
    <row r="646" spans="1:2">
      <c r="A646" s="147" t="s">
        <v>6499</v>
      </c>
      <c r="B646" s="1" t="s">
        <v>11454</v>
      </c>
    </row>
    <row r="647" spans="1:2">
      <c r="A647" s="147" t="s">
        <v>6500</v>
      </c>
      <c r="B647" s="1" t="s">
        <v>11455</v>
      </c>
    </row>
    <row r="648" spans="1:2">
      <c r="A648" s="147" t="s">
        <v>6501</v>
      </c>
      <c r="B648" s="1" t="s">
        <v>11456</v>
      </c>
    </row>
    <row r="649" spans="1:2">
      <c r="A649" s="147" t="s">
        <v>6502</v>
      </c>
      <c r="B649" s="1" t="s">
        <v>11457</v>
      </c>
    </row>
    <row r="650" spans="1:2">
      <c r="A650" s="147" t="s">
        <v>6503</v>
      </c>
      <c r="B650" s="1" t="s">
        <v>11458</v>
      </c>
    </row>
    <row r="651" spans="1:2">
      <c r="A651" s="147" t="s">
        <v>6504</v>
      </c>
      <c r="B651" s="1" t="s">
        <v>11459</v>
      </c>
    </row>
    <row r="652" spans="1:2">
      <c r="A652" s="147" t="s">
        <v>6505</v>
      </c>
      <c r="B652" s="1" t="s">
        <v>11460</v>
      </c>
    </row>
    <row r="653" spans="1:2">
      <c r="A653" s="147" t="s">
        <v>6506</v>
      </c>
      <c r="B653" s="1" t="s">
        <v>11461</v>
      </c>
    </row>
    <row r="654" spans="1:2">
      <c r="A654" s="147" t="s">
        <v>6507</v>
      </c>
      <c r="B654" s="1" t="s">
        <v>6508</v>
      </c>
    </row>
    <row r="655" spans="1:2">
      <c r="A655" s="147" t="s">
        <v>6509</v>
      </c>
      <c r="B655" s="1" t="s">
        <v>6510</v>
      </c>
    </row>
    <row r="656" spans="1:2">
      <c r="A656" s="147" t="s">
        <v>6511</v>
      </c>
      <c r="B656" s="1" t="s">
        <v>6512</v>
      </c>
    </row>
    <row r="657" spans="1:2">
      <c r="A657" s="147" t="s">
        <v>6513</v>
      </c>
      <c r="B657" s="1" t="s">
        <v>11462</v>
      </c>
    </row>
    <row r="658" spans="1:2">
      <c r="A658" s="147" t="s">
        <v>6514</v>
      </c>
      <c r="B658" s="1" t="s">
        <v>11463</v>
      </c>
    </row>
    <row r="659" spans="1:2">
      <c r="A659" s="147" t="s">
        <v>7071</v>
      </c>
      <c r="B659" s="1" t="s">
        <v>11464</v>
      </c>
    </row>
    <row r="660" spans="1:2">
      <c r="A660" s="147" t="s">
        <v>6994</v>
      </c>
      <c r="B660" s="1" t="s">
        <v>11465</v>
      </c>
    </row>
    <row r="661" spans="1:2">
      <c r="A661" s="147" t="s">
        <v>6995</v>
      </c>
      <c r="B661" s="1" t="s">
        <v>11466</v>
      </c>
    </row>
    <row r="662" spans="1:2">
      <c r="A662" s="147" t="s">
        <v>6996</v>
      </c>
      <c r="B662" s="1" t="s">
        <v>11467</v>
      </c>
    </row>
    <row r="663" spans="1:2">
      <c r="A663" s="147" t="s">
        <v>6997</v>
      </c>
      <c r="B663" s="1" t="s">
        <v>11468</v>
      </c>
    </row>
    <row r="664" spans="1:2">
      <c r="A664" s="147" t="s">
        <v>6998</v>
      </c>
      <c r="B664" s="1" t="s">
        <v>11469</v>
      </c>
    </row>
    <row r="665" spans="1:2">
      <c r="A665" s="147" t="s">
        <v>6999</v>
      </c>
      <c r="B665" s="1" t="s">
        <v>11470</v>
      </c>
    </row>
    <row r="666" spans="1:2">
      <c r="A666" s="147" t="s">
        <v>7000</v>
      </c>
      <c r="B666" s="1" t="s">
        <v>11471</v>
      </c>
    </row>
    <row r="667" spans="1:2">
      <c r="A667" s="147" t="s">
        <v>7001</v>
      </c>
      <c r="B667" s="1" t="s">
        <v>11472</v>
      </c>
    </row>
    <row r="668" spans="1:2">
      <c r="A668" s="147" t="s">
        <v>7002</v>
      </c>
      <c r="B668" s="1" t="s">
        <v>11473</v>
      </c>
    </row>
    <row r="669" spans="1:2">
      <c r="A669" s="147" t="s">
        <v>7003</v>
      </c>
      <c r="B669" s="1" t="s">
        <v>11474</v>
      </c>
    </row>
    <row r="670" spans="1:2">
      <c r="A670" s="147" t="s">
        <v>7004</v>
      </c>
      <c r="B670" s="1" t="s">
        <v>11475</v>
      </c>
    </row>
    <row r="671" spans="1:2">
      <c r="A671" s="147" t="s">
        <v>7005</v>
      </c>
      <c r="B671" s="1" t="s">
        <v>11476</v>
      </c>
    </row>
    <row r="672" spans="1:2">
      <c r="A672" s="147" t="s">
        <v>7006</v>
      </c>
      <c r="B672" s="1" t="s">
        <v>11477</v>
      </c>
    </row>
    <row r="673" spans="1:2">
      <c r="A673" s="147" t="s">
        <v>7007</v>
      </c>
      <c r="B673" s="1" t="s">
        <v>11478</v>
      </c>
    </row>
    <row r="674" spans="1:2">
      <c r="A674" s="147" t="s">
        <v>7049</v>
      </c>
      <c r="B674" s="1" t="s">
        <v>11479</v>
      </c>
    </row>
    <row r="675" spans="1:2">
      <c r="A675" s="147" t="s">
        <v>7050</v>
      </c>
      <c r="B675" s="1" t="s">
        <v>11480</v>
      </c>
    </row>
    <row r="676" spans="1:2">
      <c r="A676" s="147" t="s">
        <v>7051</v>
      </c>
      <c r="B676" s="1" t="s">
        <v>11481</v>
      </c>
    </row>
    <row r="677" spans="1:2">
      <c r="A677" s="147" t="s">
        <v>7052</v>
      </c>
      <c r="B677" s="1" t="s">
        <v>11482</v>
      </c>
    </row>
    <row r="678" spans="1:2">
      <c r="A678" s="147" t="s">
        <v>7053</v>
      </c>
      <c r="B678" s="1" t="s">
        <v>11483</v>
      </c>
    </row>
    <row r="679" spans="1:2">
      <c r="A679" s="147" t="s">
        <v>7054</v>
      </c>
      <c r="B679" s="1" t="s">
        <v>11484</v>
      </c>
    </row>
    <row r="680" spans="1:2">
      <c r="A680" s="147" t="s">
        <v>7055</v>
      </c>
      <c r="B680" s="1" t="s">
        <v>11485</v>
      </c>
    </row>
    <row r="681" spans="1:2">
      <c r="A681" s="147" t="s">
        <v>7056</v>
      </c>
      <c r="B681" s="1" t="s">
        <v>11486</v>
      </c>
    </row>
    <row r="682" spans="1:2">
      <c r="A682" s="147" t="s">
        <v>7057</v>
      </c>
      <c r="B682" s="1" t="s">
        <v>11487</v>
      </c>
    </row>
    <row r="683" spans="1:2">
      <c r="A683" s="147" t="s">
        <v>7058</v>
      </c>
      <c r="B683" s="1" t="s">
        <v>11488</v>
      </c>
    </row>
    <row r="684" spans="1:2">
      <c r="A684" s="147" t="s">
        <v>7059</v>
      </c>
      <c r="B684" s="1" t="s">
        <v>11489</v>
      </c>
    </row>
    <row r="685" spans="1:2">
      <c r="A685" s="147" t="s">
        <v>7022</v>
      </c>
      <c r="B685" s="1" t="s">
        <v>11490</v>
      </c>
    </row>
    <row r="686" spans="1:2">
      <c r="A686" s="147" t="s">
        <v>7023</v>
      </c>
      <c r="B686" s="1" t="s">
        <v>11491</v>
      </c>
    </row>
    <row r="687" spans="1:2">
      <c r="A687" s="147" t="s">
        <v>7024</v>
      </c>
      <c r="B687" s="1" t="s">
        <v>11492</v>
      </c>
    </row>
    <row r="688" spans="1:2">
      <c r="A688" s="147" t="s">
        <v>7025</v>
      </c>
      <c r="B688" s="1" t="s">
        <v>11493</v>
      </c>
    </row>
    <row r="689" spans="1:2">
      <c r="A689" s="147" t="s">
        <v>7026</v>
      </c>
      <c r="B689" s="1" t="s">
        <v>11494</v>
      </c>
    </row>
    <row r="690" spans="1:2">
      <c r="A690" s="147" t="s">
        <v>7027</v>
      </c>
      <c r="B690" s="1" t="s">
        <v>11495</v>
      </c>
    </row>
    <row r="691" spans="1:2">
      <c r="A691" s="147" t="s">
        <v>7028</v>
      </c>
      <c r="B691" s="1" t="s">
        <v>11496</v>
      </c>
    </row>
    <row r="692" spans="1:2">
      <c r="A692" s="147" t="s">
        <v>7029</v>
      </c>
      <c r="B692" s="1" t="s">
        <v>11497</v>
      </c>
    </row>
    <row r="693" spans="1:2">
      <c r="A693" s="147" t="s">
        <v>7030</v>
      </c>
      <c r="B693" s="1" t="s">
        <v>11498</v>
      </c>
    </row>
    <row r="694" spans="1:2">
      <c r="A694" s="147" t="s">
        <v>7031</v>
      </c>
      <c r="B694" s="1" t="s">
        <v>11499</v>
      </c>
    </row>
    <row r="695" spans="1:2">
      <c r="A695" s="147" t="s">
        <v>6937</v>
      </c>
      <c r="B695" s="1" t="s">
        <v>11500</v>
      </c>
    </row>
    <row r="696" spans="1:2">
      <c r="A696" s="147" t="s">
        <v>6938</v>
      </c>
      <c r="B696" s="1" t="s">
        <v>11501</v>
      </c>
    </row>
    <row r="697" spans="1:2">
      <c r="A697" s="147" t="s">
        <v>6939</v>
      </c>
      <c r="B697" s="1" t="s">
        <v>11502</v>
      </c>
    </row>
    <row r="698" spans="1:2">
      <c r="A698" s="147" t="s">
        <v>6940</v>
      </c>
      <c r="B698" s="1" t="s">
        <v>11503</v>
      </c>
    </row>
    <row r="699" spans="1:2">
      <c r="A699" s="147" t="s">
        <v>6941</v>
      </c>
      <c r="B699" s="1" t="s">
        <v>11504</v>
      </c>
    </row>
    <row r="700" spans="1:2">
      <c r="A700" s="147" t="s">
        <v>6942</v>
      </c>
      <c r="B700" s="1" t="s">
        <v>11505</v>
      </c>
    </row>
    <row r="701" spans="1:2">
      <c r="A701" s="147" t="s">
        <v>6943</v>
      </c>
      <c r="B701" s="1" t="s">
        <v>11506</v>
      </c>
    </row>
    <row r="702" spans="1:2">
      <c r="A702" s="147" t="s">
        <v>6944</v>
      </c>
      <c r="B702" s="1" t="s">
        <v>11507</v>
      </c>
    </row>
    <row r="703" spans="1:2">
      <c r="A703" s="147" t="s">
        <v>6945</v>
      </c>
      <c r="B703" s="1" t="s">
        <v>11508</v>
      </c>
    </row>
    <row r="704" spans="1:2">
      <c r="A704" s="147" t="s">
        <v>6946</v>
      </c>
      <c r="B704" s="1" t="s">
        <v>11509</v>
      </c>
    </row>
    <row r="705" spans="1:2">
      <c r="A705" s="147" t="s">
        <v>6947</v>
      </c>
      <c r="B705" s="1" t="s">
        <v>11510</v>
      </c>
    </row>
    <row r="706" spans="1:2">
      <c r="A706" s="147" t="s">
        <v>6948</v>
      </c>
      <c r="B706" s="1" t="s">
        <v>11511</v>
      </c>
    </row>
    <row r="707" spans="1:2">
      <c r="A707" s="147" t="s">
        <v>6949</v>
      </c>
      <c r="B707" s="1" t="s">
        <v>11512</v>
      </c>
    </row>
    <row r="708" spans="1:2">
      <c r="A708" s="147" t="s">
        <v>6950</v>
      </c>
      <c r="B708" s="1" t="s">
        <v>11513</v>
      </c>
    </row>
    <row r="709" spans="1:2">
      <c r="A709" s="147" t="s">
        <v>6951</v>
      </c>
      <c r="B709" s="1" t="s">
        <v>11514</v>
      </c>
    </row>
    <row r="710" spans="1:2">
      <c r="A710" s="147" t="s">
        <v>6952</v>
      </c>
      <c r="B710" s="1" t="s">
        <v>11515</v>
      </c>
    </row>
    <row r="711" spans="1:2">
      <c r="A711" s="147" t="s">
        <v>6953</v>
      </c>
      <c r="B711" s="1" t="s">
        <v>11516</v>
      </c>
    </row>
    <row r="712" spans="1:2">
      <c r="A712" s="147" t="s">
        <v>6954</v>
      </c>
      <c r="B712" s="1" t="s">
        <v>11517</v>
      </c>
    </row>
    <row r="713" spans="1:2">
      <c r="A713" s="147" t="s">
        <v>6955</v>
      </c>
      <c r="B713" s="1" t="s">
        <v>11518</v>
      </c>
    </row>
    <row r="714" spans="1:2">
      <c r="A714" s="147" t="s">
        <v>6956</v>
      </c>
      <c r="B714" s="1" t="s">
        <v>11519</v>
      </c>
    </row>
    <row r="715" spans="1:2">
      <c r="A715" s="147" t="s">
        <v>7032</v>
      </c>
      <c r="B715" s="1" t="s">
        <v>11520</v>
      </c>
    </row>
    <row r="716" spans="1:2">
      <c r="A716" s="147" t="s">
        <v>7033</v>
      </c>
      <c r="B716" s="1" t="s">
        <v>11521</v>
      </c>
    </row>
    <row r="717" spans="1:2">
      <c r="A717" s="147" t="s">
        <v>7034</v>
      </c>
      <c r="B717" s="1" t="s">
        <v>11522</v>
      </c>
    </row>
    <row r="718" spans="1:2">
      <c r="A718" s="147" t="s">
        <v>7035</v>
      </c>
      <c r="B718" s="1" t="s">
        <v>11523</v>
      </c>
    </row>
    <row r="719" spans="1:2">
      <c r="A719" s="147" t="s">
        <v>7036</v>
      </c>
      <c r="B719" s="1" t="s">
        <v>11524</v>
      </c>
    </row>
    <row r="720" spans="1:2">
      <c r="A720" s="147" t="s">
        <v>7037</v>
      </c>
      <c r="B720" s="1" t="s">
        <v>11525</v>
      </c>
    </row>
    <row r="721" spans="1:2">
      <c r="A721" s="147" t="s">
        <v>7038</v>
      </c>
      <c r="B721" s="1" t="s">
        <v>11526</v>
      </c>
    </row>
    <row r="722" spans="1:2">
      <c r="A722" s="147" t="s">
        <v>7039</v>
      </c>
      <c r="B722" s="1" t="s">
        <v>11527</v>
      </c>
    </row>
    <row r="723" spans="1:2">
      <c r="A723" s="147" t="s">
        <v>7040</v>
      </c>
      <c r="B723" s="1" t="s">
        <v>11528</v>
      </c>
    </row>
    <row r="724" spans="1:2">
      <c r="A724" s="147" t="s">
        <v>7041</v>
      </c>
      <c r="B724" s="1" t="s">
        <v>11529</v>
      </c>
    </row>
    <row r="725" spans="1:2">
      <c r="A725" s="147" t="s">
        <v>7042</v>
      </c>
      <c r="B725" s="1" t="s">
        <v>11530</v>
      </c>
    </row>
    <row r="726" spans="1:2">
      <c r="A726" s="147" t="s">
        <v>7043</v>
      </c>
      <c r="B726" s="1" t="s">
        <v>11531</v>
      </c>
    </row>
    <row r="727" spans="1:2">
      <c r="A727" s="147" t="s">
        <v>7044</v>
      </c>
      <c r="B727" s="1" t="s">
        <v>11532</v>
      </c>
    </row>
    <row r="728" spans="1:2">
      <c r="A728" s="147" t="s">
        <v>7045</v>
      </c>
      <c r="B728" s="1" t="s">
        <v>11533</v>
      </c>
    </row>
    <row r="729" spans="1:2">
      <c r="A729" s="147" t="s">
        <v>7046</v>
      </c>
      <c r="B729" s="1" t="s">
        <v>11534</v>
      </c>
    </row>
    <row r="730" spans="1:2">
      <c r="A730" s="147" t="s">
        <v>7047</v>
      </c>
      <c r="B730" s="1" t="s">
        <v>11535</v>
      </c>
    </row>
    <row r="731" spans="1:2">
      <c r="A731" s="147" t="s">
        <v>7048</v>
      </c>
      <c r="B731" s="1" t="s">
        <v>11536</v>
      </c>
    </row>
    <row r="732" spans="1:2">
      <c r="A732" s="147" t="s">
        <v>15102</v>
      </c>
      <c r="B732" s="1" t="s">
        <v>15178</v>
      </c>
    </row>
    <row r="733" spans="1:2">
      <c r="A733" s="147" t="s">
        <v>7073</v>
      </c>
      <c r="B733" s="1" t="s">
        <v>11537</v>
      </c>
    </row>
    <row r="734" spans="1:2">
      <c r="A734" s="147" t="s">
        <v>7060</v>
      </c>
      <c r="B734" s="1" t="s">
        <v>11538</v>
      </c>
    </row>
    <row r="735" spans="1:2">
      <c r="A735" s="147" t="s">
        <v>7061</v>
      </c>
      <c r="B735" s="1" t="s">
        <v>11539</v>
      </c>
    </row>
    <row r="736" spans="1:2">
      <c r="A736" s="147" t="s">
        <v>7062</v>
      </c>
      <c r="B736" s="1" t="s">
        <v>11540</v>
      </c>
    </row>
    <row r="737" spans="1:2">
      <c r="A737" s="147" t="s">
        <v>7063</v>
      </c>
      <c r="B737" s="1" t="s">
        <v>11541</v>
      </c>
    </row>
    <row r="738" spans="1:2">
      <c r="A738" s="147" t="s">
        <v>7064</v>
      </c>
      <c r="B738" s="1" t="s">
        <v>11542</v>
      </c>
    </row>
    <row r="739" spans="1:2">
      <c r="A739" s="147" t="s">
        <v>7065</v>
      </c>
      <c r="B739" s="1" t="s">
        <v>7066</v>
      </c>
    </row>
    <row r="740" spans="1:2">
      <c r="A740" s="147" t="s">
        <v>7067</v>
      </c>
      <c r="B740" s="1" t="s">
        <v>11543</v>
      </c>
    </row>
    <row r="741" spans="1:2">
      <c r="A741" s="147" t="s">
        <v>7068</v>
      </c>
      <c r="B741" s="1" t="s">
        <v>11544</v>
      </c>
    </row>
    <row r="742" spans="1:2">
      <c r="A742" s="147" t="s">
        <v>7069</v>
      </c>
      <c r="B742" s="1" t="s">
        <v>11545</v>
      </c>
    </row>
    <row r="743" spans="1:2">
      <c r="A743" s="147" t="s">
        <v>7070</v>
      </c>
      <c r="B743" s="1" t="s">
        <v>11546</v>
      </c>
    </row>
    <row r="744" spans="1:2">
      <c r="A744" s="147" t="s">
        <v>7008</v>
      </c>
      <c r="B744" s="1" t="s">
        <v>11547</v>
      </c>
    </row>
    <row r="745" spans="1:2">
      <c r="A745" s="147" t="s">
        <v>7009</v>
      </c>
      <c r="B745" s="1" t="s">
        <v>11548</v>
      </c>
    </row>
    <row r="746" spans="1:2">
      <c r="A746" s="147" t="s">
        <v>7010</v>
      </c>
      <c r="B746" s="1" t="s">
        <v>11549</v>
      </c>
    </row>
    <row r="747" spans="1:2">
      <c r="A747" s="147" t="s">
        <v>7011</v>
      </c>
      <c r="B747" s="1" t="s">
        <v>11550</v>
      </c>
    </row>
    <row r="748" spans="1:2">
      <c r="A748" s="147" t="s">
        <v>7012</v>
      </c>
      <c r="B748" s="1" t="s">
        <v>11551</v>
      </c>
    </row>
    <row r="749" spans="1:2">
      <c r="A749" s="147" t="s">
        <v>7013</v>
      </c>
      <c r="B749" s="1" t="s">
        <v>11552</v>
      </c>
    </row>
    <row r="750" spans="1:2">
      <c r="A750" s="147" t="s">
        <v>7014</v>
      </c>
      <c r="B750" s="1" t="s">
        <v>11553</v>
      </c>
    </row>
    <row r="751" spans="1:2">
      <c r="A751" s="147" t="s">
        <v>7015</v>
      </c>
      <c r="B751" s="1" t="s">
        <v>11554</v>
      </c>
    </row>
    <row r="752" spans="1:2">
      <c r="A752" s="147" t="s">
        <v>7016</v>
      </c>
      <c r="B752" s="1" t="s">
        <v>11555</v>
      </c>
    </row>
    <row r="753" spans="1:2">
      <c r="A753" s="147" t="s">
        <v>7017</v>
      </c>
      <c r="B753" s="1" t="s">
        <v>11556</v>
      </c>
    </row>
    <row r="754" spans="1:2">
      <c r="A754" s="147" t="s">
        <v>7018</v>
      </c>
      <c r="B754" s="1" t="s">
        <v>11557</v>
      </c>
    </row>
    <row r="755" spans="1:2">
      <c r="A755" s="147" t="s">
        <v>7019</v>
      </c>
      <c r="B755" s="1" t="s">
        <v>11558</v>
      </c>
    </row>
    <row r="756" spans="1:2">
      <c r="A756" s="147" t="s">
        <v>7020</v>
      </c>
      <c r="B756" s="1" t="s">
        <v>11559</v>
      </c>
    </row>
    <row r="757" spans="1:2">
      <c r="A757" s="147" t="s">
        <v>7021</v>
      </c>
      <c r="B757" s="1" t="s">
        <v>11560</v>
      </c>
    </row>
    <row r="758" spans="1:2">
      <c r="A758" s="147" t="s">
        <v>6957</v>
      </c>
      <c r="B758" s="1" t="s">
        <v>11561</v>
      </c>
    </row>
    <row r="759" spans="1:2">
      <c r="A759" s="147" t="s">
        <v>6958</v>
      </c>
      <c r="B759" s="1" t="s">
        <v>11562</v>
      </c>
    </row>
    <row r="760" spans="1:2">
      <c r="A760" s="147" t="s">
        <v>6959</v>
      </c>
      <c r="B760" s="1" t="s">
        <v>11563</v>
      </c>
    </row>
    <row r="761" spans="1:2">
      <c r="A761" s="147" t="s">
        <v>6960</v>
      </c>
      <c r="B761" s="1" t="s">
        <v>11564</v>
      </c>
    </row>
    <row r="762" spans="1:2">
      <c r="A762" s="147" t="s">
        <v>6961</v>
      </c>
      <c r="B762" s="1" t="s">
        <v>11565</v>
      </c>
    </row>
    <row r="763" spans="1:2">
      <c r="A763" s="147" t="s">
        <v>6962</v>
      </c>
      <c r="B763" s="1" t="s">
        <v>11566</v>
      </c>
    </row>
    <row r="764" spans="1:2">
      <c r="A764" s="147" t="s">
        <v>6963</v>
      </c>
      <c r="B764" s="1" t="s">
        <v>11567</v>
      </c>
    </row>
    <row r="765" spans="1:2">
      <c r="A765" s="147" t="s">
        <v>6964</v>
      </c>
      <c r="B765" s="1" t="s">
        <v>11568</v>
      </c>
    </row>
    <row r="766" spans="1:2">
      <c r="A766" s="147" t="s">
        <v>6965</v>
      </c>
      <c r="B766" s="1" t="s">
        <v>11569</v>
      </c>
    </row>
    <row r="767" spans="1:2">
      <c r="A767" s="147" t="s">
        <v>6966</v>
      </c>
      <c r="B767" s="1" t="s">
        <v>11570</v>
      </c>
    </row>
    <row r="768" spans="1:2">
      <c r="A768" s="147" t="s">
        <v>6967</v>
      </c>
      <c r="B768" s="1" t="s">
        <v>11571</v>
      </c>
    </row>
    <row r="769" spans="1:2">
      <c r="A769" s="147" t="s">
        <v>6968</v>
      </c>
      <c r="B769" s="1" t="s">
        <v>11572</v>
      </c>
    </row>
    <row r="770" spans="1:2">
      <c r="A770" s="147" t="s">
        <v>6969</v>
      </c>
      <c r="B770" s="1" t="s">
        <v>11573</v>
      </c>
    </row>
    <row r="771" spans="1:2">
      <c r="A771" s="147" t="s">
        <v>6970</v>
      </c>
      <c r="B771" s="1" t="s">
        <v>11574</v>
      </c>
    </row>
    <row r="772" spans="1:2">
      <c r="A772" s="147" t="s">
        <v>6971</v>
      </c>
      <c r="B772" s="1" t="s">
        <v>11575</v>
      </c>
    </row>
    <row r="773" spans="1:2">
      <c r="A773" s="147" t="s">
        <v>6972</v>
      </c>
      <c r="B773" s="1" t="s">
        <v>11576</v>
      </c>
    </row>
    <row r="774" spans="1:2">
      <c r="A774" s="147" t="s">
        <v>6973</v>
      </c>
      <c r="B774" s="1" t="s">
        <v>11577</v>
      </c>
    </row>
    <row r="775" spans="1:2">
      <c r="A775" s="147" t="s">
        <v>6974</v>
      </c>
      <c r="B775" s="1" t="s">
        <v>11578</v>
      </c>
    </row>
    <row r="776" spans="1:2">
      <c r="A776" s="147" t="s">
        <v>6975</v>
      </c>
      <c r="B776" s="1" t="s">
        <v>11579</v>
      </c>
    </row>
    <row r="777" spans="1:2">
      <c r="A777" s="147" t="s">
        <v>6976</v>
      </c>
      <c r="B777" s="1" t="s">
        <v>11580</v>
      </c>
    </row>
    <row r="778" spans="1:2">
      <c r="A778" s="147" t="s">
        <v>6977</v>
      </c>
      <c r="B778" s="1" t="s">
        <v>11581</v>
      </c>
    </row>
    <row r="779" spans="1:2">
      <c r="A779" s="147" t="s">
        <v>6978</v>
      </c>
      <c r="B779" s="1" t="s">
        <v>11582</v>
      </c>
    </row>
    <row r="780" spans="1:2">
      <c r="A780" s="147" t="s">
        <v>6979</v>
      </c>
      <c r="B780" s="1" t="s">
        <v>11583</v>
      </c>
    </row>
    <row r="781" spans="1:2">
      <c r="A781" s="147" t="s">
        <v>6980</v>
      </c>
      <c r="B781" s="1" t="s">
        <v>11584</v>
      </c>
    </row>
    <row r="782" spans="1:2">
      <c r="A782" s="147" t="s">
        <v>6981</v>
      </c>
      <c r="B782" s="1" t="s">
        <v>11585</v>
      </c>
    </row>
    <row r="783" spans="1:2">
      <c r="A783" s="147" t="s">
        <v>6982</v>
      </c>
      <c r="B783" s="1" t="s">
        <v>11586</v>
      </c>
    </row>
    <row r="784" spans="1:2">
      <c r="A784" s="147" t="s">
        <v>7072</v>
      </c>
      <c r="B784" s="1" t="s">
        <v>11587</v>
      </c>
    </row>
    <row r="785" spans="1:2">
      <c r="A785" s="147" t="s">
        <v>6983</v>
      </c>
      <c r="B785" s="1" t="s">
        <v>11588</v>
      </c>
    </row>
    <row r="786" spans="1:2">
      <c r="A786" s="147" t="s">
        <v>6984</v>
      </c>
      <c r="B786" s="1" t="s">
        <v>11589</v>
      </c>
    </row>
    <row r="787" spans="1:2">
      <c r="A787" s="147" t="s">
        <v>6985</v>
      </c>
      <c r="B787" s="1" t="s">
        <v>11590</v>
      </c>
    </row>
    <row r="788" spans="1:2">
      <c r="A788" s="147" t="s">
        <v>6986</v>
      </c>
      <c r="B788" s="1" t="s">
        <v>11591</v>
      </c>
    </row>
    <row r="789" spans="1:2">
      <c r="A789" s="147" t="s">
        <v>6987</v>
      </c>
      <c r="B789" s="1" t="s">
        <v>11592</v>
      </c>
    </row>
    <row r="790" spans="1:2">
      <c r="A790" s="147" t="s">
        <v>6988</v>
      </c>
      <c r="B790" s="1" t="s">
        <v>11510</v>
      </c>
    </row>
    <row r="791" spans="1:2">
      <c r="A791" s="147" t="s">
        <v>6989</v>
      </c>
      <c r="B791" s="1" t="s">
        <v>11593</v>
      </c>
    </row>
    <row r="792" spans="1:2">
      <c r="A792" s="147" t="s">
        <v>6990</v>
      </c>
      <c r="B792" s="1" t="s">
        <v>11594</v>
      </c>
    </row>
    <row r="793" spans="1:2">
      <c r="A793" s="147" t="s">
        <v>6991</v>
      </c>
      <c r="B793" s="1" t="s">
        <v>11595</v>
      </c>
    </row>
    <row r="794" spans="1:2">
      <c r="A794" s="147" t="s">
        <v>6992</v>
      </c>
      <c r="B794" s="1" t="s">
        <v>11596</v>
      </c>
    </row>
    <row r="795" spans="1:2">
      <c r="A795" s="147" t="s">
        <v>6993</v>
      </c>
      <c r="B795" s="1" t="s">
        <v>11597</v>
      </c>
    </row>
    <row r="796" spans="1:2">
      <c r="A796" s="147" t="s">
        <v>6597</v>
      </c>
      <c r="B796" s="1" t="s">
        <v>11598</v>
      </c>
    </row>
    <row r="797" spans="1:2">
      <c r="A797" s="147" t="s">
        <v>6596</v>
      </c>
      <c r="B797" s="1" t="s">
        <v>11599</v>
      </c>
    </row>
    <row r="798" spans="1:2">
      <c r="A798" s="147" t="s">
        <v>6595</v>
      </c>
      <c r="B798" s="1" t="s">
        <v>11600</v>
      </c>
    </row>
    <row r="799" spans="1:2">
      <c r="A799" s="147" t="s">
        <v>6663</v>
      </c>
      <c r="B799" s="1" t="s">
        <v>11601</v>
      </c>
    </row>
    <row r="800" spans="1:2">
      <c r="A800" s="147" t="s">
        <v>6664</v>
      </c>
      <c r="B800" s="1" t="s">
        <v>11602</v>
      </c>
    </row>
    <row r="801" spans="1:2">
      <c r="A801" s="147" t="s">
        <v>6665</v>
      </c>
      <c r="B801" s="1" t="s">
        <v>11603</v>
      </c>
    </row>
    <row r="802" spans="1:2">
      <c r="A802" s="147" t="s">
        <v>6666</v>
      </c>
      <c r="B802" s="1" t="s">
        <v>11604</v>
      </c>
    </row>
    <row r="803" spans="1:2">
      <c r="A803" s="147" t="s">
        <v>6667</v>
      </c>
      <c r="B803" s="1" t="s">
        <v>11605</v>
      </c>
    </row>
    <row r="804" spans="1:2">
      <c r="A804" s="147" t="s">
        <v>6638</v>
      </c>
      <c r="B804" s="1" t="s">
        <v>6639</v>
      </c>
    </row>
    <row r="805" spans="1:2">
      <c r="A805" s="147" t="s">
        <v>6640</v>
      </c>
      <c r="B805" s="1" t="s">
        <v>11606</v>
      </c>
    </row>
    <row r="806" spans="1:2">
      <c r="A806" s="147" t="s">
        <v>6641</v>
      </c>
      <c r="B806" s="1" t="s">
        <v>11607</v>
      </c>
    </row>
    <row r="807" spans="1:2">
      <c r="A807" s="147" t="s">
        <v>6642</v>
      </c>
      <c r="B807" s="1" t="s">
        <v>11608</v>
      </c>
    </row>
    <row r="808" spans="1:2">
      <c r="A808" s="147" t="s">
        <v>6643</v>
      </c>
      <c r="B808" s="1" t="s">
        <v>11609</v>
      </c>
    </row>
    <row r="809" spans="1:2">
      <c r="A809" s="147" t="s">
        <v>6644</v>
      </c>
      <c r="B809" s="1" t="s">
        <v>11610</v>
      </c>
    </row>
    <row r="810" spans="1:2">
      <c r="A810" s="147" t="s">
        <v>6645</v>
      </c>
      <c r="B810" s="1" t="s">
        <v>11611</v>
      </c>
    </row>
    <row r="811" spans="1:2">
      <c r="A811" s="147" t="s">
        <v>6658</v>
      </c>
      <c r="B811" s="1" t="s">
        <v>6659</v>
      </c>
    </row>
    <row r="812" spans="1:2">
      <c r="A812" s="147" t="s">
        <v>6660</v>
      </c>
      <c r="B812" s="1" t="s">
        <v>11612</v>
      </c>
    </row>
    <row r="813" spans="1:2">
      <c r="A813" s="147" t="s">
        <v>6661</v>
      </c>
      <c r="B813" s="1" t="s">
        <v>11613</v>
      </c>
    </row>
    <row r="814" spans="1:2">
      <c r="A814" s="147" t="s">
        <v>6651</v>
      </c>
      <c r="B814" s="1" t="s">
        <v>11614</v>
      </c>
    </row>
    <row r="815" spans="1:2">
      <c r="A815" s="147" t="s">
        <v>6652</v>
      </c>
      <c r="B815" s="1" t="s">
        <v>11615</v>
      </c>
    </row>
    <row r="816" spans="1:2">
      <c r="A816" s="147" t="s">
        <v>6603</v>
      </c>
      <c r="B816" s="1" t="s">
        <v>11616</v>
      </c>
    </row>
    <row r="817" spans="1:2">
      <c r="A817" s="147" t="s">
        <v>6604</v>
      </c>
      <c r="B817" s="1" t="s">
        <v>11617</v>
      </c>
    </row>
    <row r="818" spans="1:2">
      <c r="A818" s="147" t="s">
        <v>6605</v>
      </c>
      <c r="B818" s="1" t="s">
        <v>11618</v>
      </c>
    </row>
    <row r="819" spans="1:2">
      <c r="A819" s="147" t="s">
        <v>6606</v>
      </c>
      <c r="B819" s="1" t="s">
        <v>11619</v>
      </c>
    </row>
    <row r="820" spans="1:2">
      <c r="A820" s="147" t="s">
        <v>6607</v>
      </c>
      <c r="B820" s="1" t="s">
        <v>6608</v>
      </c>
    </row>
    <row r="821" spans="1:2">
      <c r="A821" s="147" t="s">
        <v>6609</v>
      </c>
      <c r="B821" s="1" t="s">
        <v>11620</v>
      </c>
    </row>
    <row r="822" spans="1:2">
      <c r="A822" s="147" t="s">
        <v>6610</v>
      </c>
      <c r="B822" s="1" t="s">
        <v>11621</v>
      </c>
    </row>
    <row r="823" spans="1:2">
      <c r="A823" s="1" t="s">
        <v>6611</v>
      </c>
      <c r="B823" s="1" t="s">
        <v>11622</v>
      </c>
    </row>
    <row r="824" spans="1:2">
      <c r="A824" s="1" t="s">
        <v>6612</v>
      </c>
      <c r="B824" s="1" t="s">
        <v>11623</v>
      </c>
    </row>
    <row r="825" spans="1:2">
      <c r="A825" s="1" t="s">
        <v>6613</v>
      </c>
      <c r="B825" s="1" t="s">
        <v>6614</v>
      </c>
    </row>
    <row r="826" spans="1:2">
      <c r="A826" s="1" t="s">
        <v>6615</v>
      </c>
      <c r="B826" s="1" t="s">
        <v>11624</v>
      </c>
    </row>
    <row r="827" spans="1:2">
      <c r="A827" s="1" t="s">
        <v>6616</v>
      </c>
      <c r="B827" s="1" t="s">
        <v>6617</v>
      </c>
    </row>
    <row r="828" spans="1:2">
      <c r="A828" s="1" t="s">
        <v>6618</v>
      </c>
      <c r="B828" s="1" t="s">
        <v>11625</v>
      </c>
    </row>
    <row r="829" spans="1:2">
      <c r="A829" s="1" t="s">
        <v>6619</v>
      </c>
      <c r="B829" s="1" t="s">
        <v>11626</v>
      </c>
    </row>
    <row r="830" spans="1:2">
      <c r="A830" s="1" t="s">
        <v>6653</v>
      </c>
      <c r="B830" s="1" t="s">
        <v>11627</v>
      </c>
    </row>
    <row r="831" spans="1:2">
      <c r="A831" s="1" t="s">
        <v>6654</v>
      </c>
      <c r="B831" s="1" t="s">
        <v>11628</v>
      </c>
    </row>
    <row r="832" spans="1:2">
      <c r="A832" s="1" t="s">
        <v>6655</v>
      </c>
      <c r="B832" s="1" t="s">
        <v>11629</v>
      </c>
    </row>
    <row r="833" spans="1:2">
      <c r="A833" s="1" t="s">
        <v>6656</v>
      </c>
      <c r="B833" s="1" t="s">
        <v>11630</v>
      </c>
    </row>
    <row r="834" spans="1:2">
      <c r="A834" s="1" t="s">
        <v>6657</v>
      </c>
      <c r="B834" s="1" t="s">
        <v>11631</v>
      </c>
    </row>
    <row r="835" spans="1:2">
      <c r="A835" s="1" t="s">
        <v>6669</v>
      </c>
      <c r="B835" s="1" t="s">
        <v>11632</v>
      </c>
    </row>
    <row r="836" spans="1:2">
      <c r="A836" s="1" t="s">
        <v>6662</v>
      </c>
      <c r="B836" s="1" t="s">
        <v>11633</v>
      </c>
    </row>
    <row r="837" spans="1:2">
      <c r="A837" s="1" t="s">
        <v>6646</v>
      </c>
      <c r="B837" s="1" t="s">
        <v>11634</v>
      </c>
    </row>
    <row r="838" spans="1:2">
      <c r="A838" s="1" t="s">
        <v>6647</v>
      </c>
      <c r="B838" s="1" t="s">
        <v>11635</v>
      </c>
    </row>
    <row r="839" spans="1:2">
      <c r="A839" s="1" t="s">
        <v>6648</v>
      </c>
      <c r="B839" s="1" t="s">
        <v>6649</v>
      </c>
    </row>
    <row r="840" spans="1:2">
      <c r="A840" s="1" t="s">
        <v>6650</v>
      </c>
      <c r="B840" s="1" t="s">
        <v>11636</v>
      </c>
    </row>
    <row r="841" spans="1:2">
      <c r="A841" s="1" t="s">
        <v>6620</v>
      </c>
      <c r="B841" s="1" t="s">
        <v>11637</v>
      </c>
    </row>
    <row r="842" spans="1:2">
      <c r="A842" s="1" t="s">
        <v>6621</v>
      </c>
      <c r="B842" s="1" t="s">
        <v>11638</v>
      </c>
    </row>
    <row r="843" spans="1:2">
      <c r="A843" s="1" t="s">
        <v>6622</v>
      </c>
      <c r="B843" s="1" t="s">
        <v>11639</v>
      </c>
    </row>
    <row r="844" spans="1:2">
      <c r="A844" s="1" t="s">
        <v>6623</v>
      </c>
      <c r="B844" s="1" t="s">
        <v>11640</v>
      </c>
    </row>
    <row r="845" spans="1:2">
      <c r="A845" s="1" t="s">
        <v>6624</v>
      </c>
      <c r="B845" s="1" t="s">
        <v>11641</v>
      </c>
    </row>
    <row r="846" spans="1:2">
      <c r="A846" s="1" t="s">
        <v>6625</v>
      </c>
      <c r="B846" s="1" t="s">
        <v>11642</v>
      </c>
    </row>
    <row r="847" spans="1:2">
      <c r="A847" s="1" t="s">
        <v>6626</v>
      </c>
      <c r="B847" s="1" t="s">
        <v>11643</v>
      </c>
    </row>
    <row r="848" spans="1:2">
      <c r="A848" s="1" t="s">
        <v>6627</v>
      </c>
      <c r="B848" s="1" t="s">
        <v>11644</v>
      </c>
    </row>
    <row r="849" spans="1:2">
      <c r="A849" s="1" t="s">
        <v>6628</v>
      </c>
      <c r="B849" s="1" t="s">
        <v>6629</v>
      </c>
    </row>
    <row r="850" spans="1:2">
      <c r="A850" s="1" t="s">
        <v>6630</v>
      </c>
      <c r="B850" s="1" t="s">
        <v>11645</v>
      </c>
    </row>
    <row r="851" spans="1:2">
      <c r="A851" s="1" t="s">
        <v>6668</v>
      </c>
      <c r="B851" s="1" t="s">
        <v>11646</v>
      </c>
    </row>
    <row r="852" spans="1:2">
      <c r="A852" s="1" t="s">
        <v>6631</v>
      </c>
      <c r="B852" s="1" t="s">
        <v>11647</v>
      </c>
    </row>
    <row r="853" spans="1:2">
      <c r="A853" s="1" t="s">
        <v>6632</v>
      </c>
      <c r="B853" s="1" t="s">
        <v>6633</v>
      </c>
    </row>
    <row r="854" spans="1:2">
      <c r="A854" s="1" t="s">
        <v>6634</v>
      </c>
      <c r="B854" s="1" t="s">
        <v>6635</v>
      </c>
    </row>
    <row r="855" spans="1:2">
      <c r="A855" s="1" t="s">
        <v>6636</v>
      </c>
      <c r="B855" s="1" t="s">
        <v>11648</v>
      </c>
    </row>
    <row r="856" spans="1:2">
      <c r="A856" s="1" t="s">
        <v>6637</v>
      </c>
      <c r="B856" s="1" t="s">
        <v>11649</v>
      </c>
    </row>
    <row r="857" spans="1:2">
      <c r="A857" s="1" t="s">
        <v>6602</v>
      </c>
      <c r="B857" s="1" t="s">
        <v>11650</v>
      </c>
    </row>
    <row r="858" spans="1:2">
      <c r="A858" s="1" t="s">
        <v>6601</v>
      </c>
      <c r="B858" s="1" t="s">
        <v>11651</v>
      </c>
    </row>
    <row r="859" spans="1:2">
      <c r="A859" s="1" t="s">
        <v>6443</v>
      </c>
      <c r="B859" s="1" t="s">
        <v>11652</v>
      </c>
    </row>
    <row r="860" spans="1:2">
      <c r="A860" s="1" t="s">
        <v>6444</v>
      </c>
      <c r="B860" s="1" t="s">
        <v>11653</v>
      </c>
    </row>
    <row r="861" spans="1:2">
      <c r="A861" s="1" t="s">
        <v>6445</v>
      </c>
      <c r="B861" s="1" t="s">
        <v>11654</v>
      </c>
    </row>
    <row r="862" spans="1:2">
      <c r="A862" s="1" t="s">
        <v>6446</v>
      </c>
      <c r="B862" s="1" t="s">
        <v>11655</v>
      </c>
    </row>
    <row r="863" spans="1:2">
      <c r="A863" s="1" t="s">
        <v>6447</v>
      </c>
      <c r="B863" s="1" t="s">
        <v>11656</v>
      </c>
    </row>
    <row r="864" spans="1:2">
      <c r="A864" s="1" t="s">
        <v>6448</v>
      </c>
      <c r="B864" s="1" t="s">
        <v>11657</v>
      </c>
    </row>
    <row r="865" spans="1:2">
      <c r="A865" s="1" t="s">
        <v>6449</v>
      </c>
      <c r="B865" s="1" t="s">
        <v>11658</v>
      </c>
    </row>
    <row r="866" spans="1:2">
      <c r="A866" s="1" t="s">
        <v>6450</v>
      </c>
      <c r="B866" s="1" t="s">
        <v>11659</v>
      </c>
    </row>
    <row r="867" spans="1:2">
      <c r="A867" s="1" t="s">
        <v>6451</v>
      </c>
      <c r="B867" s="1" t="s">
        <v>11660</v>
      </c>
    </row>
    <row r="868" spans="1:2">
      <c r="A868" s="1" t="s">
        <v>6452</v>
      </c>
      <c r="B868" s="1" t="s">
        <v>11661</v>
      </c>
    </row>
    <row r="869" spans="1:2">
      <c r="A869" s="1" t="s">
        <v>6453</v>
      </c>
      <c r="B869" s="1" t="s">
        <v>11662</v>
      </c>
    </row>
    <row r="870" spans="1:2">
      <c r="A870" s="1" t="s">
        <v>6454</v>
      </c>
      <c r="B870" s="1" t="s">
        <v>11663</v>
      </c>
    </row>
    <row r="871" spans="1:2">
      <c r="A871" s="1" t="s">
        <v>6455</v>
      </c>
      <c r="B871" s="1" t="s">
        <v>11664</v>
      </c>
    </row>
    <row r="872" spans="1:2">
      <c r="A872" s="1" t="s">
        <v>6456</v>
      </c>
      <c r="B872" s="1" t="s">
        <v>11665</v>
      </c>
    </row>
    <row r="873" spans="1:2">
      <c r="A873" s="1" t="s">
        <v>6457</v>
      </c>
      <c r="B873" s="1" t="s">
        <v>11666</v>
      </c>
    </row>
    <row r="874" spans="1:2">
      <c r="A874" s="1" t="s">
        <v>6458</v>
      </c>
      <c r="B874" s="1" t="s">
        <v>6459</v>
      </c>
    </row>
    <row r="875" spans="1:2">
      <c r="A875" s="1" t="s">
        <v>6460</v>
      </c>
      <c r="B875" s="1" t="s">
        <v>11667</v>
      </c>
    </row>
    <row r="876" spans="1:2">
      <c r="A876" s="1" t="s">
        <v>6461</v>
      </c>
      <c r="B876" s="1" t="s">
        <v>11668</v>
      </c>
    </row>
    <row r="877" spans="1:2">
      <c r="A877" s="1" t="s">
        <v>6462</v>
      </c>
      <c r="B877" s="1" t="s">
        <v>11669</v>
      </c>
    </row>
    <row r="878" spans="1:2">
      <c r="A878" s="1" t="s">
        <v>6463</v>
      </c>
      <c r="B878" s="1" t="s">
        <v>11670</v>
      </c>
    </row>
    <row r="879" spans="1:2">
      <c r="A879" s="1" t="s">
        <v>6464</v>
      </c>
      <c r="B879" s="1" t="s">
        <v>11671</v>
      </c>
    </row>
    <row r="880" spans="1:2">
      <c r="A880" s="1" t="s">
        <v>6465</v>
      </c>
      <c r="B880" s="1" t="s">
        <v>11672</v>
      </c>
    </row>
    <row r="881" spans="1:2">
      <c r="A881" s="1" t="s">
        <v>6466</v>
      </c>
      <c r="B881" s="1" t="s">
        <v>6467</v>
      </c>
    </row>
    <row r="882" spans="1:2">
      <c r="A882" s="1" t="s">
        <v>6468</v>
      </c>
      <c r="B882" s="1" t="s">
        <v>11673</v>
      </c>
    </row>
    <row r="883" spans="1:2">
      <c r="A883" s="1" t="s">
        <v>6469</v>
      </c>
      <c r="B883" s="1" t="s">
        <v>11674</v>
      </c>
    </row>
    <row r="884" spans="1:2">
      <c r="A884" s="1" t="s">
        <v>6470</v>
      </c>
      <c r="B884" s="1" t="s">
        <v>11675</v>
      </c>
    </row>
    <row r="885" spans="1:2">
      <c r="A885" s="1" t="s">
        <v>6585</v>
      </c>
      <c r="B885" s="1" t="s">
        <v>11676</v>
      </c>
    </row>
    <row r="886" spans="1:2">
      <c r="A886" s="1" t="s">
        <v>6582</v>
      </c>
      <c r="B886" s="1" t="s">
        <v>11677</v>
      </c>
    </row>
    <row r="887" spans="1:2">
      <c r="A887" s="1" t="s">
        <v>6583</v>
      </c>
      <c r="B887" s="1" t="s">
        <v>11678</v>
      </c>
    </row>
    <row r="888" spans="1:2">
      <c r="A888" s="1" t="s">
        <v>6584</v>
      </c>
      <c r="B888" s="1" t="s">
        <v>11679</v>
      </c>
    </row>
    <row r="889" spans="1:2">
      <c r="A889" s="1" t="s">
        <v>6586</v>
      </c>
      <c r="B889" s="1" t="s">
        <v>11680</v>
      </c>
    </row>
    <row r="890" spans="1:2">
      <c r="A890" s="1" t="s">
        <v>6587</v>
      </c>
      <c r="B890" s="1" t="s">
        <v>11681</v>
      </c>
    </row>
    <row r="891" spans="1:2">
      <c r="A891" s="1" t="s">
        <v>6471</v>
      </c>
      <c r="B891" s="1" t="s">
        <v>11682</v>
      </c>
    </row>
    <row r="892" spans="1:2">
      <c r="A892" s="1" t="s">
        <v>6472</v>
      </c>
      <c r="B892" s="1" t="s">
        <v>11683</v>
      </c>
    </row>
    <row r="893" spans="1:2">
      <c r="A893" s="1" t="s">
        <v>6473</v>
      </c>
      <c r="B893" s="1" t="s">
        <v>11684</v>
      </c>
    </row>
    <row r="894" spans="1:2">
      <c r="A894" s="1" t="s">
        <v>6474</v>
      </c>
      <c r="B894" s="1" t="s">
        <v>11685</v>
      </c>
    </row>
    <row r="895" spans="1:2">
      <c r="A895" s="1" t="s">
        <v>6475</v>
      </c>
      <c r="B895" s="1" t="s">
        <v>11686</v>
      </c>
    </row>
    <row r="896" spans="1:2">
      <c r="A896" s="1" t="s">
        <v>6476</v>
      </c>
      <c r="B896" s="1" t="s">
        <v>11687</v>
      </c>
    </row>
    <row r="897" spans="1:2">
      <c r="A897" s="1" t="s">
        <v>6477</v>
      </c>
      <c r="B897" s="1" t="s">
        <v>11688</v>
      </c>
    </row>
    <row r="898" spans="1:2">
      <c r="A898" s="1" t="s">
        <v>6478</v>
      </c>
      <c r="B898" s="1" t="s">
        <v>11689</v>
      </c>
    </row>
    <row r="899" spans="1:2">
      <c r="A899" s="1" t="s">
        <v>6479</v>
      </c>
      <c r="B899" s="1" t="s">
        <v>11690</v>
      </c>
    </row>
    <row r="900" spans="1:2">
      <c r="A900" s="1" t="s">
        <v>6480</v>
      </c>
      <c r="B900" s="1" t="s">
        <v>11691</v>
      </c>
    </row>
    <row r="901" spans="1:2">
      <c r="A901" s="1" t="s">
        <v>6481</v>
      </c>
      <c r="B901" s="1" t="s">
        <v>6482</v>
      </c>
    </row>
    <row r="902" spans="1:2">
      <c r="A902" s="1" t="s">
        <v>6588</v>
      </c>
      <c r="B902" s="1" t="s">
        <v>11692</v>
      </c>
    </row>
  </sheetData>
  <autoFilter ref="A1:B902"/>
  <phoneticPr fontId="7"/>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0957"/>
  <sheetViews>
    <sheetView workbookViewId="0"/>
  </sheetViews>
  <sheetFormatPr defaultColWidth="9" defaultRowHeight="15.75"/>
  <cols>
    <col min="1" max="1" width="13.75" style="1" bestFit="1" customWidth="1"/>
    <col min="2" max="2" width="83.75" style="1" bestFit="1" customWidth="1"/>
    <col min="3" max="16384" width="9" style="1"/>
  </cols>
  <sheetData>
    <row r="1" spans="1:2">
      <c r="A1" s="394" t="s">
        <v>102</v>
      </c>
      <c r="B1" s="394" t="s">
        <v>15490</v>
      </c>
    </row>
    <row r="2" spans="1:2">
      <c r="A2" s="395" t="s">
        <v>15491</v>
      </c>
      <c r="B2" s="395" t="s">
        <v>15492</v>
      </c>
    </row>
    <row r="3" spans="1:2">
      <c r="A3" s="395" t="s">
        <v>15493</v>
      </c>
      <c r="B3" s="395" t="s">
        <v>15492</v>
      </c>
    </row>
    <row r="4" spans="1:2">
      <c r="A4" s="395" t="s">
        <v>15494</v>
      </c>
      <c r="B4" s="395" t="s">
        <v>15492</v>
      </c>
    </row>
    <row r="5" spans="1:2">
      <c r="A5" s="395" t="s">
        <v>15495</v>
      </c>
      <c r="B5" s="395" t="s">
        <v>15492</v>
      </c>
    </row>
    <row r="6" spans="1:2">
      <c r="A6" s="395" t="s">
        <v>15496</v>
      </c>
      <c r="B6" s="395" t="s">
        <v>15492</v>
      </c>
    </row>
    <row r="7" spans="1:2">
      <c r="A7" s="395" t="s">
        <v>15497</v>
      </c>
      <c r="B7" s="395" t="s">
        <v>15492</v>
      </c>
    </row>
    <row r="8" spans="1:2">
      <c r="A8" s="395" t="s">
        <v>15498</v>
      </c>
      <c r="B8" s="395" t="s">
        <v>15492</v>
      </c>
    </row>
    <row r="9" spans="1:2">
      <c r="A9" s="395" t="s">
        <v>15499</v>
      </c>
      <c r="B9" s="395" t="s">
        <v>15492</v>
      </c>
    </row>
    <row r="10" spans="1:2">
      <c r="A10" s="395" t="s">
        <v>15500</v>
      </c>
      <c r="B10" s="395" t="s">
        <v>15492</v>
      </c>
    </row>
    <row r="11" spans="1:2">
      <c r="A11" s="395" t="s">
        <v>15501</v>
      </c>
      <c r="B11" s="395" t="s">
        <v>15492</v>
      </c>
    </row>
    <row r="12" spans="1:2">
      <c r="A12" s="395" t="s">
        <v>15502</v>
      </c>
      <c r="B12" s="395" t="s">
        <v>15492</v>
      </c>
    </row>
    <row r="13" spans="1:2">
      <c r="A13" s="395" t="s">
        <v>15503</v>
      </c>
      <c r="B13" s="395" t="s">
        <v>15504</v>
      </c>
    </row>
    <row r="14" spans="1:2">
      <c r="A14" s="395" t="s">
        <v>15505</v>
      </c>
      <c r="B14" s="395" t="s">
        <v>15506</v>
      </c>
    </row>
    <row r="15" spans="1:2">
      <c r="A15" s="395" t="s">
        <v>15507</v>
      </c>
      <c r="B15" s="395" t="s">
        <v>15506</v>
      </c>
    </row>
    <row r="16" spans="1:2">
      <c r="A16" s="395" t="s">
        <v>15508</v>
      </c>
      <c r="B16" s="395" t="s">
        <v>15506</v>
      </c>
    </row>
    <row r="17" spans="1:2">
      <c r="A17" s="395" t="s">
        <v>15509</v>
      </c>
      <c r="B17" s="395" t="s">
        <v>15506</v>
      </c>
    </row>
    <row r="18" spans="1:2">
      <c r="A18" s="395" t="s">
        <v>15510</v>
      </c>
      <c r="B18" s="395" t="s">
        <v>15511</v>
      </c>
    </row>
    <row r="19" spans="1:2">
      <c r="A19" s="395" t="s">
        <v>15512</v>
      </c>
      <c r="B19" s="395" t="s">
        <v>15513</v>
      </c>
    </row>
    <row r="20" spans="1:2">
      <c r="A20" s="395" t="s">
        <v>15514</v>
      </c>
      <c r="B20" s="395" t="s">
        <v>15515</v>
      </c>
    </row>
    <row r="21" spans="1:2">
      <c r="A21" s="395" t="s">
        <v>15516</v>
      </c>
      <c r="B21" s="395" t="s">
        <v>15515</v>
      </c>
    </row>
    <row r="22" spans="1:2">
      <c r="A22" s="395" t="s">
        <v>15517</v>
      </c>
      <c r="B22" s="395" t="s">
        <v>15515</v>
      </c>
    </row>
    <row r="23" spans="1:2">
      <c r="A23" s="395" t="s">
        <v>15518</v>
      </c>
      <c r="B23" s="395" t="s">
        <v>15515</v>
      </c>
    </row>
    <row r="24" spans="1:2">
      <c r="A24" s="395" t="s">
        <v>15519</v>
      </c>
      <c r="B24" s="395" t="s">
        <v>15520</v>
      </c>
    </row>
    <row r="25" spans="1:2">
      <c r="A25" s="395" t="s">
        <v>15521</v>
      </c>
      <c r="B25" s="395" t="s">
        <v>15522</v>
      </c>
    </row>
    <row r="26" spans="1:2">
      <c r="A26" s="395" t="s">
        <v>15523</v>
      </c>
      <c r="B26" s="395" t="s">
        <v>15524</v>
      </c>
    </row>
    <row r="27" spans="1:2">
      <c r="A27" s="395" t="s">
        <v>15525</v>
      </c>
      <c r="B27" s="395" t="s">
        <v>15526</v>
      </c>
    </row>
    <row r="28" spans="1:2">
      <c r="A28" s="395" t="s">
        <v>15527</v>
      </c>
      <c r="B28" s="395" t="s">
        <v>15528</v>
      </c>
    </row>
    <row r="29" spans="1:2">
      <c r="A29" s="395" t="s">
        <v>15529</v>
      </c>
      <c r="B29" s="395" t="s">
        <v>15528</v>
      </c>
    </row>
    <row r="30" spans="1:2">
      <c r="A30" s="395" t="s">
        <v>15530</v>
      </c>
      <c r="B30" s="395" t="s">
        <v>15531</v>
      </c>
    </row>
    <row r="31" spans="1:2">
      <c r="A31" s="395" t="s">
        <v>15532</v>
      </c>
      <c r="B31" s="395" t="s">
        <v>15533</v>
      </c>
    </row>
    <row r="32" spans="1:2">
      <c r="A32" s="395" t="s">
        <v>15534</v>
      </c>
      <c r="B32" s="395" t="s">
        <v>15535</v>
      </c>
    </row>
    <row r="33" spans="1:2">
      <c r="A33" s="395" t="s">
        <v>15536</v>
      </c>
      <c r="B33" s="395" t="s">
        <v>15535</v>
      </c>
    </row>
    <row r="34" spans="1:2">
      <c r="A34" s="395" t="s">
        <v>15537</v>
      </c>
      <c r="B34" s="395" t="s">
        <v>15538</v>
      </c>
    </row>
    <row r="35" spans="1:2">
      <c r="A35" s="395" t="s">
        <v>15539</v>
      </c>
      <c r="B35" s="395" t="s">
        <v>15538</v>
      </c>
    </row>
    <row r="36" spans="1:2">
      <c r="A36" s="395" t="s">
        <v>15540</v>
      </c>
      <c r="B36" s="395" t="s">
        <v>15541</v>
      </c>
    </row>
    <row r="37" spans="1:2">
      <c r="A37" s="395" t="s">
        <v>15542</v>
      </c>
      <c r="B37" s="395" t="s">
        <v>15543</v>
      </c>
    </row>
    <row r="38" spans="1:2">
      <c r="A38" s="395" t="s">
        <v>15544</v>
      </c>
      <c r="B38" s="395" t="s">
        <v>15545</v>
      </c>
    </row>
    <row r="39" spans="1:2">
      <c r="A39" s="395" t="s">
        <v>15546</v>
      </c>
      <c r="B39" s="395" t="s">
        <v>15545</v>
      </c>
    </row>
    <row r="40" spans="1:2">
      <c r="A40" s="395" t="s">
        <v>15547</v>
      </c>
      <c r="B40" s="395" t="s">
        <v>15545</v>
      </c>
    </row>
    <row r="41" spans="1:2">
      <c r="A41" s="395" t="s">
        <v>15548</v>
      </c>
      <c r="B41" s="395" t="s">
        <v>15545</v>
      </c>
    </row>
    <row r="42" spans="1:2">
      <c r="A42" s="395" t="s">
        <v>15549</v>
      </c>
      <c r="B42" s="395" t="s">
        <v>15550</v>
      </c>
    </row>
    <row r="43" spans="1:2">
      <c r="A43" s="395" t="s">
        <v>15551</v>
      </c>
      <c r="B43" s="395" t="s">
        <v>15550</v>
      </c>
    </row>
    <row r="44" spans="1:2">
      <c r="A44" s="395" t="s">
        <v>15552</v>
      </c>
      <c r="B44" s="395" t="s">
        <v>15545</v>
      </c>
    </row>
    <row r="45" spans="1:2">
      <c r="A45" s="395" t="s">
        <v>15553</v>
      </c>
      <c r="B45" s="395" t="s">
        <v>15545</v>
      </c>
    </row>
    <row r="46" spans="1:2">
      <c r="A46" s="395" t="s">
        <v>15554</v>
      </c>
      <c r="B46" s="395" t="s">
        <v>15550</v>
      </c>
    </row>
    <row r="47" spans="1:2">
      <c r="A47" s="395" t="s">
        <v>15555</v>
      </c>
      <c r="B47" s="395" t="s">
        <v>15556</v>
      </c>
    </row>
    <row r="48" spans="1:2">
      <c r="A48" s="395" t="s">
        <v>15557</v>
      </c>
      <c r="B48" s="395" t="s">
        <v>15556</v>
      </c>
    </row>
    <row r="49" spans="1:2">
      <c r="A49" s="395" t="s">
        <v>15558</v>
      </c>
      <c r="B49" s="395" t="s">
        <v>15556</v>
      </c>
    </row>
    <row r="50" spans="1:2">
      <c r="A50" s="395" t="s">
        <v>15559</v>
      </c>
      <c r="B50" s="395" t="s">
        <v>15560</v>
      </c>
    </row>
    <row r="51" spans="1:2">
      <c r="A51" s="395" t="s">
        <v>15561</v>
      </c>
      <c r="B51" s="395" t="s">
        <v>15560</v>
      </c>
    </row>
    <row r="52" spans="1:2">
      <c r="A52" s="395" t="s">
        <v>15562</v>
      </c>
      <c r="B52" s="395" t="s">
        <v>15560</v>
      </c>
    </row>
    <row r="53" spans="1:2">
      <c r="A53" s="395" t="s">
        <v>15563</v>
      </c>
      <c r="B53" s="395" t="s">
        <v>15538</v>
      </c>
    </row>
    <row r="54" spans="1:2">
      <c r="A54" s="395" t="s">
        <v>15564</v>
      </c>
      <c r="B54" s="395" t="s">
        <v>15538</v>
      </c>
    </row>
    <row r="55" spans="1:2">
      <c r="A55" s="395" t="s">
        <v>15565</v>
      </c>
      <c r="B55" s="395" t="s">
        <v>15538</v>
      </c>
    </row>
    <row r="56" spans="1:2">
      <c r="A56" s="395" t="s">
        <v>15566</v>
      </c>
      <c r="B56" s="395" t="s">
        <v>15538</v>
      </c>
    </row>
    <row r="57" spans="1:2">
      <c r="A57" s="395" t="s">
        <v>15567</v>
      </c>
      <c r="B57" s="395" t="s">
        <v>15538</v>
      </c>
    </row>
    <row r="58" spans="1:2">
      <c r="A58" s="395" t="s">
        <v>15568</v>
      </c>
      <c r="B58" s="395" t="s">
        <v>15538</v>
      </c>
    </row>
    <row r="59" spans="1:2">
      <c r="A59" s="395" t="s">
        <v>15569</v>
      </c>
      <c r="B59" s="395" t="s">
        <v>15538</v>
      </c>
    </row>
    <row r="60" spans="1:2">
      <c r="A60" s="395" t="s">
        <v>15570</v>
      </c>
      <c r="B60" s="395" t="s">
        <v>15538</v>
      </c>
    </row>
    <row r="61" spans="1:2">
      <c r="A61" s="395" t="s">
        <v>15571</v>
      </c>
      <c r="B61" s="395" t="s">
        <v>15538</v>
      </c>
    </row>
    <row r="62" spans="1:2">
      <c r="A62" s="395" t="s">
        <v>15572</v>
      </c>
      <c r="B62" s="395" t="s">
        <v>15538</v>
      </c>
    </row>
    <row r="63" spans="1:2">
      <c r="A63" s="395" t="s">
        <v>15573</v>
      </c>
      <c r="B63" s="395" t="s">
        <v>15538</v>
      </c>
    </row>
    <row r="64" spans="1:2">
      <c r="A64" s="395" t="s">
        <v>15574</v>
      </c>
      <c r="B64" s="395" t="s">
        <v>15538</v>
      </c>
    </row>
    <row r="65" spans="1:2">
      <c r="A65" s="395" t="s">
        <v>15575</v>
      </c>
      <c r="B65" s="395" t="s">
        <v>15576</v>
      </c>
    </row>
    <row r="66" spans="1:2">
      <c r="A66" s="395" t="s">
        <v>15577</v>
      </c>
      <c r="B66" s="395" t="s">
        <v>15578</v>
      </c>
    </row>
    <row r="67" spans="1:2">
      <c r="A67" s="395" t="s">
        <v>15579</v>
      </c>
      <c r="B67" s="395" t="s">
        <v>15580</v>
      </c>
    </row>
    <row r="68" spans="1:2">
      <c r="A68" s="395" t="s">
        <v>15581</v>
      </c>
      <c r="B68" s="395" t="s">
        <v>15582</v>
      </c>
    </row>
    <row r="69" spans="1:2">
      <c r="A69" s="395" t="s">
        <v>15583</v>
      </c>
      <c r="B69" s="395" t="s">
        <v>15584</v>
      </c>
    </row>
    <row r="70" spans="1:2">
      <c r="A70" s="395" t="s">
        <v>15585</v>
      </c>
      <c r="B70" s="395" t="s">
        <v>15586</v>
      </c>
    </row>
    <row r="71" spans="1:2">
      <c r="A71" s="395" t="s">
        <v>15587</v>
      </c>
      <c r="B71" s="395" t="s">
        <v>15588</v>
      </c>
    </row>
    <row r="72" spans="1:2">
      <c r="A72" s="395" t="s">
        <v>15589</v>
      </c>
      <c r="B72" s="395" t="s">
        <v>15590</v>
      </c>
    </row>
    <row r="73" spans="1:2">
      <c r="A73" s="395" t="s">
        <v>15591</v>
      </c>
      <c r="B73" s="395" t="s">
        <v>15592</v>
      </c>
    </row>
    <row r="74" spans="1:2">
      <c r="A74" s="395" t="s">
        <v>15593</v>
      </c>
      <c r="B74" s="395" t="s">
        <v>15594</v>
      </c>
    </row>
    <row r="75" spans="1:2">
      <c r="A75" s="395" t="s">
        <v>15595</v>
      </c>
      <c r="B75" s="395" t="s">
        <v>15596</v>
      </c>
    </row>
    <row r="76" spans="1:2">
      <c r="A76" s="395" t="s">
        <v>15597</v>
      </c>
      <c r="B76" s="395" t="s">
        <v>15598</v>
      </c>
    </row>
    <row r="77" spans="1:2">
      <c r="A77" s="395" t="s">
        <v>15599</v>
      </c>
      <c r="B77" s="395" t="s">
        <v>15600</v>
      </c>
    </row>
    <row r="78" spans="1:2">
      <c r="A78" s="395" t="s">
        <v>15601</v>
      </c>
      <c r="B78" s="395" t="s">
        <v>15600</v>
      </c>
    </row>
    <row r="79" spans="1:2">
      <c r="A79" s="395" t="s">
        <v>15602</v>
      </c>
      <c r="B79" s="395" t="s">
        <v>15603</v>
      </c>
    </row>
    <row r="80" spans="1:2">
      <c r="A80" s="395" t="s">
        <v>15604</v>
      </c>
      <c r="B80" s="395" t="s">
        <v>15605</v>
      </c>
    </row>
    <row r="81" spans="1:2">
      <c r="A81" s="395" t="s">
        <v>15606</v>
      </c>
      <c r="B81" s="395" t="s">
        <v>15605</v>
      </c>
    </row>
    <row r="82" spans="1:2">
      <c r="A82" s="395" t="s">
        <v>15607</v>
      </c>
      <c r="B82" s="395" t="s">
        <v>15605</v>
      </c>
    </row>
    <row r="83" spans="1:2">
      <c r="A83" s="395" t="s">
        <v>15608</v>
      </c>
      <c r="B83" s="395" t="s">
        <v>15605</v>
      </c>
    </row>
    <row r="84" spans="1:2">
      <c r="A84" s="395" t="s">
        <v>15609</v>
      </c>
      <c r="B84" s="395" t="s">
        <v>15605</v>
      </c>
    </row>
    <row r="85" spans="1:2">
      <c r="A85" s="395" t="s">
        <v>15610</v>
      </c>
      <c r="B85" s="395" t="s">
        <v>15605</v>
      </c>
    </row>
    <row r="86" spans="1:2">
      <c r="A86" s="395" t="s">
        <v>15611</v>
      </c>
      <c r="B86" s="395" t="s">
        <v>15612</v>
      </c>
    </row>
    <row r="87" spans="1:2">
      <c r="A87" s="395" t="s">
        <v>15613</v>
      </c>
      <c r="B87" s="395" t="s">
        <v>15612</v>
      </c>
    </row>
    <row r="88" spans="1:2">
      <c r="A88" s="395" t="s">
        <v>15614</v>
      </c>
      <c r="B88" s="395" t="s">
        <v>15615</v>
      </c>
    </row>
    <row r="89" spans="1:2">
      <c r="A89" s="395" t="s">
        <v>15616</v>
      </c>
      <c r="B89" s="395" t="s">
        <v>15615</v>
      </c>
    </row>
    <row r="90" spans="1:2">
      <c r="A90" s="395" t="s">
        <v>15617</v>
      </c>
      <c r="B90" s="395" t="s">
        <v>15618</v>
      </c>
    </row>
    <row r="91" spans="1:2">
      <c r="A91" s="395" t="s">
        <v>15619</v>
      </c>
      <c r="B91" s="395" t="s">
        <v>15620</v>
      </c>
    </row>
    <row r="92" spans="1:2">
      <c r="A92" s="395" t="s">
        <v>15621</v>
      </c>
      <c r="B92" s="395" t="s">
        <v>15620</v>
      </c>
    </row>
    <row r="93" spans="1:2">
      <c r="A93" s="395" t="s">
        <v>15622</v>
      </c>
      <c r="B93" s="395" t="s">
        <v>15620</v>
      </c>
    </row>
    <row r="94" spans="1:2">
      <c r="A94" s="395" t="s">
        <v>15623</v>
      </c>
      <c r="B94" s="395" t="s">
        <v>15620</v>
      </c>
    </row>
    <row r="95" spans="1:2">
      <c r="A95" s="395" t="s">
        <v>15624</v>
      </c>
      <c r="B95" s="395" t="s">
        <v>15625</v>
      </c>
    </row>
    <row r="96" spans="1:2">
      <c r="A96" s="395" t="s">
        <v>15626</v>
      </c>
      <c r="B96" s="395" t="s">
        <v>15627</v>
      </c>
    </row>
    <row r="97" spans="1:2">
      <c r="A97" s="395" t="s">
        <v>15628</v>
      </c>
      <c r="B97" s="395" t="s">
        <v>15625</v>
      </c>
    </row>
    <row r="98" spans="1:2">
      <c r="A98" s="395" t="s">
        <v>15629</v>
      </c>
      <c r="B98" s="395" t="s">
        <v>15630</v>
      </c>
    </row>
    <row r="99" spans="1:2">
      <c r="A99" s="395" t="s">
        <v>15631</v>
      </c>
      <c r="B99" s="395" t="s">
        <v>15632</v>
      </c>
    </row>
    <row r="100" spans="1:2">
      <c r="A100" s="395" t="s">
        <v>15633</v>
      </c>
      <c r="B100" s="395" t="s">
        <v>15634</v>
      </c>
    </row>
    <row r="101" spans="1:2">
      <c r="A101" s="395" t="s">
        <v>15635</v>
      </c>
      <c r="B101" s="395" t="s">
        <v>15636</v>
      </c>
    </row>
    <row r="102" spans="1:2">
      <c r="A102" s="395" t="s">
        <v>15637</v>
      </c>
      <c r="B102" s="395" t="s">
        <v>15638</v>
      </c>
    </row>
    <row r="103" spans="1:2">
      <c r="A103" s="395" t="s">
        <v>15639</v>
      </c>
      <c r="B103" s="395" t="s">
        <v>15638</v>
      </c>
    </row>
    <row r="104" spans="1:2">
      <c r="A104" s="395" t="s">
        <v>15640</v>
      </c>
      <c r="B104" s="395" t="s">
        <v>15638</v>
      </c>
    </row>
    <row r="105" spans="1:2">
      <c r="A105" s="395" t="s">
        <v>15641</v>
      </c>
      <c r="B105" s="395" t="s">
        <v>15642</v>
      </c>
    </row>
    <row r="106" spans="1:2">
      <c r="A106" s="395" t="s">
        <v>15643</v>
      </c>
      <c r="B106" s="395" t="s">
        <v>15644</v>
      </c>
    </row>
    <row r="107" spans="1:2">
      <c r="A107" s="395" t="s">
        <v>15645</v>
      </c>
      <c r="B107" s="395" t="s">
        <v>15642</v>
      </c>
    </row>
    <row r="108" spans="1:2">
      <c r="A108" s="395" t="s">
        <v>15646</v>
      </c>
      <c r="B108" s="395" t="s">
        <v>15642</v>
      </c>
    </row>
    <row r="109" spans="1:2">
      <c r="A109" s="395" t="s">
        <v>15647</v>
      </c>
      <c r="B109" s="395" t="s">
        <v>15648</v>
      </c>
    </row>
    <row r="110" spans="1:2">
      <c r="A110" s="395" t="s">
        <v>15649</v>
      </c>
      <c r="B110" s="395" t="s">
        <v>15648</v>
      </c>
    </row>
    <row r="111" spans="1:2">
      <c r="A111" s="395" t="s">
        <v>15650</v>
      </c>
      <c r="B111" s="395" t="s">
        <v>15651</v>
      </c>
    </row>
    <row r="112" spans="1:2">
      <c r="A112" s="395" t="s">
        <v>15652</v>
      </c>
      <c r="B112" s="395" t="s">
        <v>15653</v>
      </c>
    </row>
    <row r="113" spans="1:2">
      <c r="A113" s="395" t="s">
        <v>15654</v>
      </c>
      <c r="B113" s="395" t="s">
        <v>15655</v>
      </c>
    </row>
    <row r="114" spans="1:2">
      <c r="A114" s="395" t="s">
        <v>15656</v>
      </c>
      <c r="B114" s="395" t="s">
        <v>15657</v>
      </c>
    </row>
    <row r="115" spans="1:2">
      <c r="A115" s="395" t="s">
        <v>15658</v>
      </c>
      <c r="B115" s="395" t="s">
        <v>15653</v>
      </c>
    </row>
    <row r="116" spans="1:2">
      <c r="A116" s="395" t="s">
        <v>15659</v>
      </c>
      <c r="B116" s="395" t="s">
        <v>15660</v>
      </c>
    </row>
    <row r="117" spans="1:2">
      <c r="A117" s="395" t="s">
        <v>15661</v>
      </c>
      <c r="B117" s="395" t="s">
        <v>15662</v>
      </c>
    </row>
    <row r="118" spans="1:2">
      <c r="A118" s="395" t="s">
        <v>15663</v>
      </c>
      <c r="B118" s="395" t="s">
        <v>15664</v>
      </c>
    </row>
    <row r="119" spans="1:2">
      <c r="A119" s="395" t="s">
        <v>15665</v>
      </c>
      <c r="B119" s="395" t="s">
        <v>15666</v>
      </c>
    </row>
    <row r="120" spans="1:2">
      <c r="A120" s="395" t="s">
        <v>15667</v>
      </c>
      <c r="B120" s="395" t="s">
        <v>15668</v>
      </c>
    </row>
    <row r="121" spans="1:2">
      <c r="A121" s="395" t="s">
        <v>15669</v>
      </c>
      <c r="B121" s="395" t="s">
        <v>15670</v>
      </c>
    </row>
    <row r="122" spans="1:2">
      <c r="A122" s="395" t="s">
        <v>15671</v>
      </c>
      <c r="B122" s="395" t="s">
        <v>15672</v>
      </c>
    </row>
    <row r="123" spans="1:2">
      <c r="A123" s="395" t="s">
        <v>15673</v>
      </c>
      <c r="B123" s="395" t="s">
        <v>15672</v>
      </c>
    </row>
    <row r="124" spans="1:2">
      <c r="A124" s="395" t="s">
        <v>15674</v>
      </c>
      <c r="B124" s="395" t="s">
        <v>15675</v>
      </c>
    </row>
    <row r="125" spans="1:2">
      <c r="A125" s="395" t="s">
        <v>15676</v>
      </c>
      <c r="B125" s="395" t="s">
        <v>15675</v>
      </c>
    </row>
    <row r="126" spans="1:2">
      <c r="A126" s="395" t="s">
        <v>15677</v>
      </c>
      <c r="B126" s="395" t="s">
        <v>15678</v>
      </c>
    </row>
    <row r="127" spans="1:2">
      <c r="A127" s="395" t="s">
        <v>15679</v>
      </c>
      <c r="B127" s="395" t="s">
        <v>15680</v>
      </c>
    </row>
    <row r="128" spans="1:2">
      <c r="A128" s="395" t="s">
        <v>15681</v>
      </c>
      <c r="B128" s="395" t="s">
        <v>15682</v>
      </c>
    </row>
    <row r="129" spans="1:2">
      <c r="A129" s="395" t="s">
        <v>15683</v>
      </c>
      <c r="B129" s="395" t="s">
        <v>15684</v>
      </c>
    </row>
    <row r="130" spans="1:2">
      <c r="A130" s="395" t="s">
        <v>15685</v>
      </c>
      <c r="B130" s="395" t="s">
        <v>15686</v>
      </c>
    </row>
    <row r="131" spans="1:2">
      <c r="A131" s="395" t="s">
        <v>15687</v>
      </c>
      <c r="B131" s="395" t="s">
        <v>15688</v>
      </c>
    </row>
    <row r="132" spans="1:2">
      <c r="A132" s="395" t="s">
        <v>15689</v>
      </c>
      <c r="B132" s="395" t="s">
        <v>15688</v>
      </c>
    </row>
    <row r="133" spans="1:2">
      <c r="A133" s="395" t="s">
        <v>15690</v>
      </c>
      <c r="B133" s="395" t="s">
        <v>15688</v>
      </c>
    </row>
    <row r="134" spans="1:2">
      <c r="A134" s="395" t="s">
        <v>15691</v>
      </c>
      <c r="B134" s="395" t="s">
        <v>15692</v>
      </c>
    </row>
    <row r="135" spans="1:2">
      <c r="A135" s="395" t="s">
        <v>15693</v>
      </c>
      <c r="B135" s="395" t="s">
        <v>15692</v>
      </c>
    </row>
    <row r="136" spans="1:2">
      <c r="A136" s="395" t="s">
        <v>15694</v>
      </c>
      <c r="B136" s="395" t="s">
        <v>15692</v>
      </c>
    </row>
    <row r="137" spans="1:2">
      <c r="A137" s="395" t="s">
        <v>15695</v>
      </c>
      <c r="B137" s="395" t="s">
        <v>15696</v>
      </c>
    </row>
    <row r="138" spans="1:2">
      <c r="A138" s="395" t="s">
        <v>15697</v>
      </c>
      <c r="B138" s="395" t="s">
        <v>15698</v>
      </c>
    </row>
    <row r="139" spans="1:2">
      <c r="A139" s="395" t="s">
        <v>15699</v>
      </c>
      <c r="B139" s="395" t="s">
        <v>15700</v>
      </c>
    </row>
    <row r="140" spans="1:2">
      <c r="A140" s="395" t="s">
        <v>15701</v>
      </c>
      <c r="B140" s="395" t="s">
        <v>15702</v>
      </c>
    </row>
    <row r="141" spans="1:2">
      <c r="A141" s="395" t="s">
        <v>15703</v>
      </c>
      <c r="B141" s="395" t="s">
        <v>15704</v>
      </c>
    </row>
    <row r="142" spans="1:2">
      <c r="A142" s="395" t="s">
        <v>15705</v>
      </c>
      <c r="B142" s="395" t="s">
        <v>15706</v>
      </c>
    </row>
    <row r="143" spans="1:2">
      <c r="A143" s="395" t="s">
        <v>15707</v>
      </c>
      <c r="B143" s="395" t="s">
        <v>15708</v>
      </c>
    </row>
    <row r="144" spans="1:2">
      <c r="A144" s="395" t="s">
        <v>15709</v>
      </c>
      <c r="B144" s="395" t="s">
        <v>15710</v>
      </c>
    </row>
    <row r="145" spans="1:2">
      <c r="A145" s="395" t="s">
        <v>15711</v>
      </c>
      <c r="B145" s="395" t="s">
        <v>15712</v>
      </c>
    </row>
    <row r="146" spans="1:2">
      <c r="A146" s="395" t="s">
        <v>15713</v>
      </c>
      <c r="B146" s="395" t="s">
        <v>15714</v>
      </c>
    </row>
    <row r="147" spans="1:2">
      <c r="A147" s="395" t="s">
        <v>15715</v>
      </c>
      <c r="B147" s="395" t="s">
        <v>15682</v>
      </c>
    </row>
    <row r="148" spans="1:2">
      <c r="A148" s="395" t="s">
        <v>15716</v>
      </c>
      <c r="B148" s="395" t="s">
        <v>15684</v>
      </c>
    </row>
    <row r="149" spans="1:2">
      <c r="A149" s="395" t="s">
        <v>15717</v>
      </c>
      <c r="B149" s="395" t="s">
        <v>15686</v>
      </c>
    </row>
    <row r="150" spans="1:2">
      <c r="A150" s="395" t="s">
        <v>15718</v>
      </c>
      <c r="B150" s="395" t="s">
        <v>15719</v>
      </c>
    </row>
    <row r="151" spans="1:2">
      <c r="A151" s="395" t="s">
        <v>15720</v>
      </c>
      <c r="B151" s="395" t="s">
        <v>15721</v>
      </c>
    </row>
    <row r="152" spans="1:2">
      <c r="A152" s="395" t="s">
        <v>15722</v>
      </c>
      <c r="B152" s="395" t="s">
        <v>15723</v>
      </c>
    </row>
    <row r="153" spans="1:2">
      <c r="A153" s="395" t="s">
        <v>15724</v>
      </c>
      <c r="B153" s="395" t="s">
        <v>15653</v>
      </c>
    </row>
    <row r="154" spans="1:2">
      <c r="A154" s="395" t="s">
        <v>15725</v>
      </c>
      <c r="B154" s="395" t="s">
        <v>15648</v>
      </c>
    </row>
    <row r="155" spans="1:2">
      <c r="A155" s="395" t="s">
        <v>15726</v>
      </c>
      <c r="B155" s="395" t="s">
        <v>15648</v>
      </c>
    </row>
    <row r="156" spans="1:2">
      <c r="A156" s="395" t="s">
        <v>15727</v>
      </c>
      <c r="B156" s="395" t="s">
        <v>15653</v>
      </c>
    </row>
    <row r="157" spans="1:2">
      <c r="A157" s="395" t="s">
        <v>15728</v>
      </c>
      <c r="B157" s="395" t="s">
        <v>15729</v>
      </c>
    </row>
    <row r="158" spans="1:2">
      <c r="A158" s="395" t="s">
        <v>15730</v>
      </c>
      <c r="B158" s="395" t="s">
        <v>15653</v>
      </c>
    </row>
    <row r="159" spans="1:2">
      <c r="A159" s="395" t="s">
        <v>15731</v>
      </c>
      <c r="B159" s="395" t="s">
        <v>15729</v>
      </c>
    </row>
    <row r="160" spans="1:2">
      <c r="A160" s="395" t="s">
        <v>15732</v>
      </c>
      <c r="B160" s="395" t="s">
        <v>15733</v>
      </c>
    </row>
    <row r="161" spans="1:2">
      <c r="A161" s="395" t="s">
        <v>15734</v>
      </c>
      <c r="B161" s="395" t="s">
        <v>15735</v>
      </c>
    </row>
    <row r="162" spans="1:2">
      <c r="A162" s="395" t="s">
        <v>15736</v>
      </c>
      <c r="B162" s="395" t="s">
        <v>15735</v>
      </c>
    </row>
    <row r="163" spans="1:2">
      <c r="A163" s="395" t="s">
        <v>15737</v>
      </c>
      <c r="B163" s="395" t="s">
        <v>15738</v>
      </c>
    </row>
    <row r="164" spans="1:2">
      <c r="A164" s="395" t="s">
        <v>15739</v>
      </c>
      <c r="B164" s="395" t="s">
        <v>15738</v>
      </c>
    </row>
    <row r="165" spans="1:2">
      <c r="A165" s="395" t="s">
        <v>15740</v>
      </c>
      <c r="B165" s="395" t="s">
        <v>15672</v>
      </c>
    </row>
    <row r="166" spans="1:2">
      <c r="A166" s="395" t="s">
        <v>15741</v>
      </c>
      <c r="B166" s="395" t="s">
        <v>15672</v>
      </c>
    </row>
    <row r="167" spans="1:2">
      <c r="A167" s="395" t="s">
        <v>15742</v>
      </c>
      <c r="B167" s="395" t="s">
        <v>15743</v>
      </c>
    </row>
    <row r="168" spans="1:2">
      <c r="A168" s="395" t="s">
        <v>15744</v>
      </c>
      <c r="B168" s="395" t="s">
        <v>15745</v>
      </c>
    </row>
    <row r="169" spans="1:2">
      <c r="A169" s="395" t="s">
        <v>15746</v>
      </c>
      <c r="B169" s="395" t="s">
        <v>15747</v>
      </c>
    </row>
    <row r="170" spans="1:2">
      <c r="A170" s="395" t="s">
        <v>15748</v>
      </c>
      <c r="B170" s="395" t="s">
        <v>15747</v>
      </c>
    </row>
    <row r="171" spans="1:2">
      <c r="A171" s="395" t="s">
        <v>15749</v>
      </c>
      <c r="B171" s="395" t="s">
        <v>15750</v>
      </c>
    </row>
    <row r="172" spans="1:2">
      <c r="A172" s="395" t="s">
        <v>15751</v>
      </c>
      <c r="B172" s="395" t="s">
        <v>15750</v>
      </c>
    </row>
    <row r="173" spans="1:2">
      <c r="A173" s="395" t="s">
        <v>15752</v>
      </c>
      <c r="B173" s="395" t="s">
        <v>15651</v>
      </c>
    </row>
    <row r="174" spans="1:2">
      <c r="A174" s="395" t="s">
        <v>15753</v>
      </c>
      <c r="B174" s="395" t="s">
        <v>15754</v>
      </c>
    </row>
    <row r="175" spans="1:2">
      <c r="A175" s="395" t="s">
        <v>15755</v>
      </c>
      <c r="B175" s="395" t="s">
        <v>15754</v>
      </c>
    </row>
    <row r="176" spans="1:2">
      <c r="A176" s="395" t="s">
        <v>15756</v>
      </c>
      <c r="B176" s="395" t="s">
        <v>15684</v>
      </c>
    </row>
    <row r="177" spans="1:2">
      <c r="A177" s="395" t="s">
        <v>15757</v>
      </c>
      <c r="B177" s="395" t="s">
        <v>15684</v>
      </c>
    </row>
    <row r="178" spans="1:2">
      <c r="A178" s="395" t="s">
        <v>15758</v>
      </c>
      <c r="B178" s="395" t="s">
        <v>15759</v>
      </c>
    </row>
    <row r="179" spans="1:2">
      <c r="A179" s="395" t="s">
        <v>15760</v>
      </c>
      <c r="B179" s="395" t="s">
        <v>15759</v>
      </c>
    </row>
    <row r="180" spans="1:2">
      <c r="A180" s="395" t="s">
        <v>15761</v>
      </c>
      <c r="B180" s="395" t="s">
        <v>15762</v>
      </c>
    </row>
    <row r="181" spans="1:2">
      <c r="A181" s="395" t="s">
        <v>15763</v>
      </c>
      <c r="B181" s="395" t="s">
        <v>15762</v>
      </c>
    </row>
    <row r="182" spans="1:2">
      <c r="A182" s="395" t="s">
        <v>15764</v>
      </c>
      <c r="B182" s="395" t="s">
        <v>15765</v>
      </c>
    </row>
    <row r="183" spans="1:2">
      <c r="A183" s="395" t="s">
        <v>15766</v>
      </c>
      <c r="B183" s="395" t="s">
        <v>15765</v>
      </c>
    </row>
    <row r="184" spans="1:2">
      <c r="A184" s="395" t="s">
        <v>15767</v>
      </c>
      <c r="B184" s="395" t="s">
        <v>15768</v>
      </c>
    </row>
    <row r="185" spans="1:2">
      <c r="A185" s="395" t="s">
        <v>15769</v>
      </c>
      <c r="B185" s="395" t="s">
        <v>15770</v>
      </c>
    </row>
    <row r="186" spans="1:2">
      <c r="A186" s="395" t="s">
        <v>15771</v>
      </c>
      <c r="B186" s="395" t="s">
        <v>15768</v>
      </c>
    </row>
    <row r="187" spans="1:2">
      <c r="A187" s="395" t="s">
        <v>15772</v>
      </c>
      <c r="B187" s="395" t="s">
        <v>15770</v>
      </c>
    </row>
    <row r="188" spans="1:2">
      <c r="A188" s="395" t="s">
        <v>15773</v>
      </c>
      <c r="B188" s="395" t="s">
        <v>15774</v>
      </c>
    </row>
    <row r="189" spans="1:2">
      <c r="A189" s="395" t="s">
        <v>15775</v>
      </c>
      <c r="B189" s="395" t="s">
        <v>15776</v>
      </c>
    </row>
    <row r="190" spans="1:2">
      <c r="A190" s="395" t="s">
        <v>15777</v>
      </c>
      <c r="B190" s="395" t="s">
        <v>15776</v>
      </c>
    </row>
    <row r="191" spans="1:2">
      <c r="A191" s="395" t="s">
        <v>15778</v>
      </c>
      <c r="B191" s="395" t="s">
        <v>15779</v>
      </c>
    </row>
    <row r="192" spans="1:2">
      <c r="A192" s="395" t="s">
        <v>15780</v>
      </c>
      <c r="B192" s="395" t="s">
        <v>15779</v>
      </c>
    </row>
    <row r="193" spans="1:2">
      <c r="A193" s="395" t="s">
        <v>15781</v>
      </c>
      <c r="B193" s="395" t="s">
        <v>15782</v>
      </c>
    </row>
    <row r="194" spans="1:2">
      <c r="A194" s="395" t="s">
        <v>15783</v>
      </c>
      <c r="B194" s="395" t="s">
        <v>15782</v>
      </c>
    </row>
    <row r="195" spans="1:2">
      <c r="A195" s="395" t="s">
        <v>15784</v>
      </c>
      <c r="B195" s="395" t="s">
        <v>15785</v>
      </c>
    </row>
    <row r="196" spans="1:2">
      <c r="A196" s="395" t="s">
        <v>15786</v>
      </c>
      <c r="B196" s="395" t="s">
        <v>15787</v>
      </c>
    </row>
    <row r="197" spans="1:2">
      <c r="A197" s="395" t="s">
        <v>15788</v>
      </c>
      <c r="B197" s="395" t="s">
        <v>15789</v>
      </c>
    </row>
    <row r="198" spans="1:2">
      <c r="A198" s="395" t="s">
        <v>15790</v>
      </c>
      <c r="B198" s="395" t="s">
        <v>15789</v>
      </c>
    </row>
    <row r="199" spans="1:2">
      <c r="A199" s="395" t="s">
        <v>15791</v>
      </c>
      <c r="B199" s="395" t="s">
        <v>15792</v>
      </c>
    </row>
    <row r="200" spans="1:2">
      <c r="A200" s="395" t="s">
        <v>15793</v>
      </c>
      <c r="B200" s="395" t="s">
        <v>15792</v>
      </c>
    </row>
    <row r="201" spans="1:2">
      <c r="A201" s="395" t="s">
        <v>15794</v>
      </c>
      <c r="B201" s="395" t="s">
        <v>15795</v>
      </c>
    </row>
    <row r="202" spans="1:2">
      <c r="A202" s="395" t="s">
        <v>15796</v>
      </c>
      <c r="B202" s="395" t="s">
        <v>15797</v>
      </c>
    </row>
    <row r="203" spans="1:2">
      <c r="A203" s="395" t="s">
        <v>15798</v>
      </c>
      <c r="B203" s="395" t="s">
        <v>15799</v>
      </c>
    </row>
    <row r="204" spans="1:2">
      <c r="A204" s="395" t="s">
        <v>15800</v>
      </c>
      <c r="B204" s="395" t="s">
        <v>15801</v>
      </c>
    </row>
    <row r="205" spans="1:2">
      <c r="A205" s="395" t="s">
        <v>15802</v>
      </c>
      <c r="B205" s="395" t="s">
        <v>15803</v>
      </c>
    </row>
    <row r="206" spans="1:2">
      <c r="A206" s="395" t="s">
        <v>15804</v>
      </c>
      <c r="B206" s="395" t="s">
        <v>15805</v>
      </c>
    </row>
    <row r="207" spans="1:2">
      <c r="A207" s="395" t="s">
        <v>15806</v>
      </c>
      <c r="B207" s="395" t="s">
        <v>15807</v>
      </c>
    </row>
    <row r="208" spans="1:2">
      <c r="A208" s="395" t="s">
        <v>15808</v>
      </c>
      <c r="B208" s="395" t="s">
        <v>15807</v>
      </c>
    </row>
    <row r="209" spans="1:2">
      <c r="A209" s="395" t="s">
        <v>15809</v>
      </c>
      <c r="B209" s="395" t="s">
        <v>15807</v>
      </c>
    </row>
    <row r="210" spans="1:2">
      <c r="A210" s="395" t="s">
        <v>15810</v>
      </c>
      <c r="B210" s="395" t="s">
        <v>15807</v>
      </c>
    </row>
    <row r="211" spans="1:2">
      <c r="A211" s="395" t="s">
        <v>15811</v>
      </c>
      <c r="B211" s="395" t="s">
        <v>15812</v>
      </c>
    </row>
    <row r="212" spans="1:2">
      <c r="A212" s="395" t="s">
        <v>15813</v>
      </c>
      <c r="B212" s="395" t="s">
        <v>15812</v>
      </c>
    </row>
    <row r="213" spans="1:2">
      <c r="A213" s="395" t="s">
        <v>15814</v>
      </c>
      <c r="B213" s="395" t="s">
        <v>15812</v>
      </c>
    </row>
    <row r="214" spans="1:2">
      <c r="A214" s="395" t="s">
        <v>15815</v>
      </c>
      <c r="B214" s="395" t="s">
        <v>15816</v>
      </c>
    </row>
    <row r="215" spans="1:2">
      <c r="A215" s="395" t="s">
        <v>15817</v>
      </c>
      <c r="B215" s="395" t="s">
        <v>15816</v>
      </c>
    </row>
    <row r="216" spans="1:2">
      <c r="A216" s="395" t="s">
        <v>15818</v>
      </c>
      <c r="B216" s="395" t="s">
        <v>15816</v>
      </c>
    </row>
    <row r="217" spans="1:2">
      <c r="A217" s="395" t="s">
        <v>15819</v>
      </c>
      <c r="B217" s="395" t="s">
        <v>15816</v>
      </c>
    </row>
    <row r="218" spans="1:2">
      <c r="A218" s="395" t="s">
        <v>15820</v>
      </c>
      <c r="B218" s="395" t="s">
        <v>15821</v>
      </c>
    </row>
    <row r="219" spans="1:2">
      <c r="A219" s="395" t="s">
        <v>15822</v>
      </c>
      <c r="B219" s="395" t="s">
        <v>15821</v>
      </c>
    </row>
    <row r="220" spans="1:2">
      <c r="A220" s="395" t="s">
        <v>15823</v>
      </c>
      <c r="B220" s="395" t="s">
        <v>15821</v>
      </c>
    </row>
    <row r="221" spans="1:2">
      <c r="A221" s="395" t="s">
        <v>15824</v>
      </c>
      <c r="B221" s="395" t="s">
        <v>15825</v>
      </c>
    </row>
    <row r="222" spans="1:2">
      <c r="A222" s="395" t="s">
        <v>15826</v>
      </c>
      <c r="B222" s="395" t="s">
        <v>15825</v>
      </c>
    </row>
    <row r="223" spans="1:2">
      <c r="A223" s="395" t="s">
        <v>15827</v>
      </c>
      <c r="B223" s="395" t="s">
        <v>15825</v>
      </c>
    </row>
    <row r="224" spans="1:2">
      <c r="A224" s="395" t="s">
        <v>15828</v>
      </c>
      <c r="B224" s="395" t="s">
        <v>15829</v>
      </c>
    </row>
    <row r="225" spans="1:2">
      <c r="A225" s="395" t="s">
        <v>15830</v>
      </c>
      <c r="B225" s="395" t="s">
        <v>15831</v>
      </c>
    </row>
    <row r="226" spans="1:2">
      <c r="A226" s="395" t="s">
        <v>15832</v>
      </c>
      <c r="B226" s="395" t="s">
        <v>15833</v>
      </c>
    </row>
    <row r="227" spans="1:2">
      <c r="A227" s="395" t="s">
        <v>15834</v>
      </c>
      <c r="B227" s="395" t="s">
        <v>15833</v>
      </c>
    </row>
    <row r="228" spans="1:2">
      <c r="A228" s="395" t="s">
        <v>15835</v>
      </c>
      <c r="B228" s="395" t="s">
        <v>15836</v>
      </c>
    </row>
    <row r="229" spans="1:2">
      <c r="A229" s="395" t="s">
        <v>15837</v>
      </c>
      <c r="B229" s="395" t="s">
        <v>15838</v>
      </c>
    </row>
    <row r="230" spans="1:2">
      <c r="A230" s="395" t="s">
        <v>15839</v>
      </c>
      <c r="B230" s="395" t="s">
        <v>15840</v>
      </c>
    </row>
    <row r="231" spans="1:2">
      <c r="A231" s="395" t="s">
        <v>15841</v>
      </c>
      <c r="B231" s="395" t="s">
        <v>15842</v>
      </c>
    </row>
    <row r="232" spans="1:2">
      <c r="A232" s="395" t="s">
        <v>15843</v>
      </c>
      <c r="B232" s="395" t="s">
        <v>15844</v>
      </c>
    </row>
    <row r="233" spans="1:2">
      <c r="A233" s="395" t="s">
        <v>15845</v>
      </c>
      <c r="B233" s="395" t="s">
        <v>15846</v>
      </c>
    </row>
    <row r="234" spans="1:2">
      <c r="A234" s="395" t="s">
        <v>15847</v>
      </c>
      <c r="B234" s="395" t="s">
        <v>15848</v>
      </c>
    </row>
    <row r="235" spans="1:2">
      <c r="A235" s="395" t="s">
        <v>15849</v>
      </c>
      <c r="B235" s="395" t="s">
        <v>15850</v>
      </c>
    </row>
    <row r="236" spans="1:2">
      <c r="A236" s="395" t="s">
        <v>15851</v>
      </c>
      <c r="B236" s="395" t="s">
        <v>15852</v>
      </c>
    </row>
    <row r="237" spans="1:2">
      <c r="A237" s="395" t="s">
        <v>15853</v>
      </c>
      <c r="B237" s="395" t="s">
        <v>15854</v>
      </c>
    </row>
    <row r="238" spans="1:2">
      <c r="A238" s="395" t="s">
        <v>15855</v>
      </c>
      <c r="B238" s="395" t="s">
        <v>15856</v>
      </c>
    </row>
    <row r="239" spans="1:2">
      <c r="A239" s="395" t="s">
        <v>15857</v>
      </c>
      <c r="B239" s="395" t="s">
        <v>15858</v>
      </c>
    </row>
    <row r="240" spans="1:2">
      <c r="A240" s="395" t="s">
        <v>15859</v>
      </c>
      <c r="B240" s="395" t="s">
        <v>15860</v>
      </c>
    </row>
    <row r="241" spans="1:2">
      <c r="A241" s="395" t="s">
        <v>15861</v>
      </c>
      <c r="B241" s="395" t="s">
        <v>15862</v>
      </c>
    </row>
    <row r="242" spans="1:2">
      <c r="A242" s="395" t="s">
        <v>15863</v>
      </c>
      <c r="B242" s="395" t="s">
        <v>15864</v>
      </c>
    </row>
    <row r="243" spans="1:2">
      <c r="A243" s="395" t="s">
        <v>15865</v>
      </c>
      <c r="B243" s="395" t="s">
        <v>15866</v>
      </c>
    </row>
    <row r="244" spans="1:2">
      <c r="A244" s="395" t="s">
        <v>15867</v>
      </c>
      <c r="B244" s="395" t="s">
        <v>15868</v>
      </c>
    </row>
    <row r="245" spans="1:2">
      <c r="A245" s="395" t="s">
        <v>15869</v>
      </c>
      <c r="B245" s="395" t="s">
        <v>15870</v>
      </c>
    </row>
    <row r="246" spans="1:2">
      <c r="A246" s="395" t="s">
        <v>15871</v>
      </c>
      <c r="B246" s="395" t="s">
        <v>15872</v>
      </c>
    </row>
    <row r="247" spans="1:2">
      <c r="A247" s="395" t="s">
        <v>15873</v>
      </c>
      <c r="B247" s="395" t="s">
        <v>15874</v>
      </c>
    </row>
    <row r="248" spans="1:2">
      <c r="A248" s="395" t="s">
        <v>15875</v>
      </c>
      <c r="B248" s="395" t="s">
        <v>15876</v>
      </c>
    </row>
    <row r="249" spans="1:2">
      <c r="A249" s="395" t="s">
        <v>15877</v>
      </c>
      <c r="B249" s="395" t="s">
        <v>15878</v>
      </c>
    </row>
    <row r="250" spans="1:2">
      <c r="A250" s="395" t="s">
        <v>15879</v>
      </c>
      <c r="B250" s="395" t="s">
        <v>15880</v>
      </c>
    </row>
    <row r="251" spans="1:2">
      <c r="A251" s="395" t="s">
        <v>15881</v>
      </c>
      <c r="B251" s="395" t="s">
        <v>15882</v>
      </c>
    </row>
    <row r="252" spans="1:2">
      <c r="A252" s="395" t="s">
        <v>15883</v>
      </c>
      <c r="B252" s="395" t="s">
        <v>15884</v>
      </c>
    </row>
    <row r="253" spans="1:2">
      <c r="A253" s="395" t="s">
        <v>15885</v>
      </c>
      <c r="B253" s="395" t="s">
        <v>15886</v>
      </c>
    </row>
    <row r="254" spans="1:2">
      <c r="A254" s="395" t="s">
        <v>15887</v>
      </c>
      <c r="B254" s="395" t="s">
        <v>15888</v>
      </c>
    </row>
    <row r="255" spans="1:2">
      <c r="A255" s="395" t="s">
        <v>15889</v>
      </c>
      <c r="B255" s="395" t="s">
        <v>15890</v>
      </c>
    </row>
    <row r="256" spans="1:2">
      <c r="A256" s="395" t="s">
        <v>15891</v>
      </c>
      <c r="B256" s="395" t="s">
        <v>15892</v>
      </c>
    </row>
    <row r="257" spans="1:2">
      <c r="A257" s="395" t="s">
        <v>15893</v>
      </c>
      <c r="B257" s="395" t="s">
        <v>15894</v>
      </c>
    </row>
    <row r="258" spans="1:2">
      <c r="A258" s="395" t="s">
        <v>15895</v>
      </c>
      <c r="B258" s="395" t="s">
        <v>15896</v>
      </c>
    </row>
    <row r="259" spans="1:2">
      <c r="A259" s="395" t="s">
        <v>15897</v>
      </c>
      <c r="B259" s="395" t="s">
        <v>15898</v>
      </c>
    </row>
    <row r="260" spans="1:2">
      <c r="A260" s="395" t="s">
        <v>15899</v>
      </c>
      <c r="B260" s="395" t="s">
        <v>15900</v>
      </c>
    </row>
    <row r="261" spans="1:2">
      <c r="A261" s="395" t="s">
        <v>15901</v>
      </c>
      <c r="B261" s="395" t="s">
        <v>15902</v>
      </c>
    </row>
    <row r="262" spans="1:2">
      <c r="A262" s="395" t="s">
        <v>15903</v>
      </c>
      <c r="B262" s="395" t="s">
        <v>15904</v>
      </c>
    </row>
    <row r="263" spans="1:2">
      <c r="A263" s="395" t="s">
        <v>15905</v>
      </c>
      <c r="B263" s="395" t="s">
        <v>15906</v>
      </c>
    </row>
    <row r="264" spans="1:2">
      <c r="A264" s="395" t="s">
        <v>15907</v>
      </c>
      <c r="B264" s="395" t="s">
        <v>15908</v>
      </c>
    </row>
    <row r="265" spans="1:2">
      <c r="A265" s="395" t="s">
        <v>15909</v>
      </c>
      <c r="B265" s="395" t="s">
        <v>15910</v>
      </c>
    </row>
    <row r="266" spans="1:2">
      <c r="A266" s="395" t="s">
        <v>15911</v>
      </c>
      <c r="B266" s="395" t="s">
        <v>15912</v>
      </c>
    </row>
    <row r="267" spans="1:2">
      <c r="A267" s="395" t="s">
        <v>15913</v>
      </c>
      <c r="B267" s="395" t="s">
        <v>15914</v>
      </c>
    </row>
    <row r="268" spans="1:2">
      <c r="A268" s="395" t="s">
        <v>15915</v>
      </c>
      <c r="B268" s="395" t="s">
        <v>15916</v>
      </c>
    </row>
    <row r="269" spans="1:2">
      <c r="A269" s="395" t="s">
        <v>15917</v>
      </c>
      <c r="B269" s="395" t="s">
        <v>15918</v>
      </c>
    </row>
    <row r="270" spans="1:2">
      <c r="A270" s="395" t="s">
        <v>15919</v>
      </c>
      <c r="B270" s="395" t="s">
        <v>15920</v>
      </c>
    </row>
    <row r="271" spans="1:2">
      <c r="A271" s="395" t="s">
        <v>15921</v>
      </c>
      <c r="B271" s="395" t="s">
        <v>15922</v>
      </c>
    </row>
    <row r="272" spans="1:2">
      <c r="A272" s="395" t="s">
        <v>15923</v>
      </c>
      <c r="B272" s="395" t="s">
        <v>15924</v>
      </c>
    </row>
    <row r="273" spans="1:2">
      <c r="A273" s="395" t="s">
        <v>15925</v>
      </c>
      <c r="B273" s="395" t="s">
        <v>15926</v>
      </c>
    </row>
    <row r="274" spans="1:2">
      <c r="A274" s="395" t="s">
        <v>15927</v>
      </c>
      <c r="B274" s="395" t="s">
        <v>15928</v>
      </c>
    </row>
    <row r="275" spans="1:2">
      <c r="A275" s="395" t="s">
        <v>15929</v>
      </c>
      <c r="B275" s="395" t="s">
        <v>15930</v>
      </c>
    </row>
    <row r="276" spans="1:2">
      <c r="A276" s="395" t="s">
        <v>15931</v>
      </c>
      <c r="B276" s="395" t="s">
        <v>15932</v>
      </c>
    </row>
    <row r="277" spans="1:2">
      <c r="A277" s="395" t="s">
        <v>15933</v>
      </c>
      <c r="B277" s="395" t="s">
        <v>15934</v>
      </c>
    </row>
    <row r="278" spans="1:2">
      <c r="A278" s="395" t="s">
        <v>15935</v>
      </c>
      <c r="B278" s="395" t="s">
        <v>15936</v>
      </c>
    </row>
    <row r="279" spans="1:2">
      <c r="A279" s="395" t="s">
        <v>15937</v>
      </c>
      <c r="B279" s="395" t="s">
        <v>15938</v>
      </c>
    </row>
    <row r="280" spans="1:2">
      <c r="A280" s="395" t="s">
        <v>15939</v>
      </c>
      <c r="B280" s="395" t="s">
        <v>15940</v>
      </c>
    </row>
    <row r="281" spans="1:2">
      <c r="A281" s="395" t="s">
        <v>15941</v>
      </c>
      <c r="B281" s="395" t="s">
        <v>15942</v>
      </c>
    </row>
    <row r="282" spans="1:2">
      <c r="A282" s="395" t="s">
        <v>15943</v>
      </c>
      <c r="B282" s="395" t="s">
        <v>15944</v>
      </c>
    </row>
    <row r="283" spans="1:2">
      <c r="A283" s="395" t="s">
        <v>15945</v>
      </c>
      <c r="B283" s="395" t="s">
        <v>15946</v>
      </c>
    </row>
    <row r="284" spans="1:2">
      <c r="A284" s="395" t="s">
        <v>15947</v>
      </c>
      <c r="B284" s="395" t="s">
        <v>15948</v>
      </c>
    </row>
    <row r="285" spans="1:2">
      <c r="A285" s="395" t="s">
        <v>15949</v>
      </c>
      <c r="B285" s="395" t="s">
        <v>15950</v>
      </c>
    </row>
    <row r="286" spans="1:2">
      <c r="A286" s="395" t="s">
        <v>15951</v>
      </c>
      <c r="B286" s="395" t="s">
        <v>15952</v>
      </c>
    </row>
    <row r="287" spans="1:2">
      <c r="A287" s="395" t="s">
        <v>15953</v>
      </c>
      <c r="B287" s="395" t="s">
        <v>15954</v>
      </c>
    </row>
    <row r="288" spans="1:2">
      <c r="A288" s="395" t="s">
        <v>15955</v>
      </c>
      <c r="B288" s="395" t="s">
        <v>15956</v>
      </c>
    </row>
    <row r="289" spans="1:2">
      <c r="A289" s="395" t="s">
        <v>15957</v>
      </c>
      <c r="B289" s="395" t="s">
        <v>15958</v>
      </c>
    </row>
    <row r="290" spans="1:2">
      <c r="A290" s="395" t="s">
        <v>15959</v>
      </c>
      <c r="B290" s="395" t="s">
        <v>15960</v>
      </c>
    </row>
    <row r="291" spans="1:2">
      <c r="A291" s="395" t="s">
        <v>15961</v>
      </c>
      <c r="B291" s="395" t="s">
        <v>15962</v>
      </c>
    </row>
    <row r="292" spans="1:2">
      <c r="A292" s="395" t="s">
        <v>15963</v>
      </c>
      <c r="B292" s="395" t="s">
        <v>15964</v>
      </c>
    </row>
    <row r="293" spans="1:2">
      <c r="A293" s="395" t="s">
        <v>15965</v>
      </c>
      <c r="B293" s="395" t="s">
        <v>15966</v>
      </c>
    </row>
    <row r="294" spans="1:2">
      <c r="A294" s="395" t="s">
        <v>15967</v>
      </c>
      <c r="B294" s="395" t="s">
        <v>15968</v>
      </c>
    </row>
    <row r="295" spans="1:2">
      <c r="A295" s="395" t="s">
        <v>15969</v>
      </c>
      <c r="B295" s="395" t="s">
        <v>15970</v>
      </c>
    </row>
    <row r="296" spans="1:2">
      <c r="A296" s="395" t="s">
        <v>15971</v>
      </c>
      <c r="B296" s="395" t="s">
        <v>15972</v>
      </c>
    </row>
    <row r="297" spans="1:2">
      <c r="A297" s="395" t="s">
        <v>15973</v>
      </c>
      <c r="B297" s="395" t="s">
        <v>15974</v>
      </c>
    </row>
    <row r="298" spans="1:2">
      <c r="A298" s="395" t="s">
        <v>15975</v>
      </c>
      <c r="B298" s="395" t="s">
        <v>15976</v>
      </c>
    </row>
    <row r="299" spans="1:2">
      <c r="A299" s="395" t="s">
        <v>15977</v>
      </c>
      <c r="B299" s="395" t="s">
        <v>15978</v>
      </c>
    </row>
    <row r="300" spans="1:2">
      <c r="A300" s="395" t="s">
        <v>15979</v>
      </c>
      <c r="B300" s="395" t="s">
        <v>15980</v>
      </c>
    </row>
    <row r="301" spans="1:2">
      <c r="A301" s="395" t="s">
        <v>15981</v>
      </c>
      <c r="B301" s="395" t="s">
        <v>15982</v>
      </c>
    </row>
    <row r="302" spans="1:2">
      <c r="A302" s="395" t="s">
        <v>15983</v>
      </c>
      <c r="B302" s="395" t="s">
        <v>15984</v>
      </c>
    </row>
    <row r="303" spans="1:2">
      <c r="A303" s="395" t="s">
        <v>15985</v>
      </c>
      <c r="B303" s="395" t="s">
        <v>15986</v>
      </c>
    </row>
    <row r="304" spans="1:2">
      <c r="A304" s="395" t="s">
        <v>15987</v>
      </c>
      <c r="B304" s="395" t="s">
        <v>15988</v>
      </c>
    </row>
    <row r="305" spans="1:2">
      <c r="A305" s="395" t="s">
        <v>15989</v>
      </c>
      <c r="B305" s="395" t="s">
        <v>15990</v>
      </c>
    </row>
    <row r="306" spans="1:2">
      <c r="A306" s="395" t="s">
        <v>15991</v>
      </c>
      <c r="B306" s="395" t="s">
        <v>15992</v>
      </c>
    </row>
    <row r="307" spans="1:2">
      <c r="A307" s="395" t="s">
        <v>15993</v>
      </c>
      <c r="B307" s="395" t="s">
        <v>15994</v>
      </c>
    </row>
    <row r="308" spans="1:2">
      <c r="A308" s="395" t="s">
        <v>15995</v>
      </c>
      <c r="B308" s="395" t="s">
        <v>15996</v>
      </c>
    </row>
    <row r="309" spans="1:2">
      <c r="A309" s="395" t="s">
        <v>15997</v>
      </c>
      <c r="B309" s="395" t="s">
        <v>15998</v>
      </c>
    </row>
    <row r="310" spans="1:2">
      <c r="A310" s="395" t="s">
        <v>15999</v>
      </c>
      <c r="B310" s="395" t="s">
        <v>16000</v>
      </c>
    </row>
    <row r="311" spans="1:2">
      <c r="A311" s="395" t="s">
        <v>16001</v>
      </c>
      <c r="B311" s="395" t="s">
        <v>16002</v>
      </c>
    </row>
    <row r="312" spans="1:2">
      <c r="A312" s="395" t="s">
        <v>16003</v>
      </c>
      <c r="B312" s="395" t="s">
        <v>16004</v>
      </c>
    </row>
    <row r="313" spans="1:2">
      <c r="A313" s="395" t="s">
        <v>16005</v>
      </c>
      <c r="B313" s="395" t="s">
        <v>16006</v>
      </c>
    </row>
    <row r="314" spans="1:2">
      <c r="A314" s="395" t="s">
        <v>16007</v>
      </c>
      <c r="B314" s="395" t="s">
        <v>16008</v>
      </c>
    </row>
    <row r="315" spans="1:2">
      <c r="A315" s="395" t="s">
        <v>16009</v>
      </c>
      <c r="B315" s="395" t="s">
        <v>16010</v>
      </c>
    </row>
    <row r="316" spans="1:2">
      <c r="A316" s="395" t="s">
        <v>16011</v>
      </c>
      <c r="B316" s="395" t="s">
        <v>16012</v>
      </c>
    </row>
    <row r="317" spans="1:2">
      <c r="A317" s="395" t="s">
        <v>16013</v>
      </c>
      <c r="B317" s="395" t="s">
        <v>16014</v>
      </c>
    </row>
    <row r="318" spans="1:2">
      <c r="A318" s="395" t="s">
        <v>16015</v>
      </c>
      <c r="B318" s="395" t="s">
        <v>16016</v>
      </c>
    </row>
    <row r="319" spans="1:2">
      <c r="A319" s="395" t="s">
        <v>16017</v>
      </c>
      <c r="B319" s="395" t="s">
        <v>16018</v>
      </c>
    </row>
    <row r="320" spans="1:2">
      <c r="A320" s="395" t="s">
        <v>16019</v>
      </c>
      <c r="B320" s="395" t="s">
        <v>16020</v>
      </c>
    </row>
    <row r="321" spans="1:2">
      <c r="A321" s="395" t="s">
        <v>16021</v>
      </c>
      <c r="B321" s="395" t="s">
        <v>16022</v>
      </c>
    </row>
    <row r="322" spans="1:2">
      <c r="A322" s="395" t="s">
        <v>16023</v>
      </c>
      <c r="B322" s="395" t="s">
        <v>16024</v>
      </c>
    </row>
    <row r="323" spans="1:2">
      <c r="A323" s="395" t="s">
        <v>16025</v>
      </c>
      <c r="B323" s="395" t="s">
        <v>16026</v>
      </c>
    </row>
    <row r="324" spans="1:2">
      <c r="A324" s="395" t="s">
        <v>16027</v>
      </c>
      <c r="B324" s="395" t="s">
        <v>16028</v>
      </c>
    </row>
    <row r="325" spans="1:2">
      <c r="A325" s="395" t="s">
        <v>16029</v>
      </c>
      <c r="B325" s="395" t="s">
        <v>16030</v>
      </c>
    </row>
    <row r="326" spans="1:2">
      <c r="A326" s="395" t="s">
        <v>16031</v>
      </c>
      <c r="B326" s="395" t="s">
        <v>16032</v>
      </c>
    </row>
    <row r="327" spans="1:2">
      <c r="A327" s="395" t="s">
        <v>16033</v>
      </c>
      <c r="B327" s="395" t="s">
        <v>16034</v>
      </c>
    </row>
    <row r="328" spans="1:2">
      <c r="A328" s="395" t="s">
        <v>16035</v>
      </c>
      <c r="B328" s="395" t="s">
        <v>16036</v>
      </c>
    </row>
    <row r="329" spans="1:2">
      <c r="A329" s="395" t="s">
        <v>16037</v>
      </c>
      <c r="B329" s="395" t="s">
        <v>16036</v>
      </c>
    </row>
    <row r="330" spans="1:2">
      <c r="A330" s="395" t="s">
        <v>16038</v>
      </c>
      <c r="B330" s="395" t="s">
        <v>16039</v>
      </c>
    </row>
    <row r="331" spans="1:2">
      <c r="A331" s="395" t="s">
        <v>16040</v>
      </c>
      <c r="B331" s="395" t="s">
        <v>16034</v>
      </c>
    </row>
    <row r="332" spans="1:2">
      <c r="A332" s="395" t="s">
        <v>16041</v>
      </c>
      <c r="B332" s="395" t="s">
        <v>16039</v>
      </c>
    </row>
    <row r="333" spans="1:2">
      <c r="A333" s="395" t="s">
        <v>16042</v>
      </c>
      <c r="B333" s="395" t="s">
        <v>16034</v>
      </c>
    </row>
    <row r="334" spans="1:2">
      <c r="A334" s="395" t="s">
        <v>16043</v>
      </c>
      <c r="B334" s="395" t="s">
        <v>16039</v>
      </c>
    </row>
    <row r="335" spans="1:2">
      <c r="A335" s="395" t="s">
        <v>16044</v>
      </c>
      <c r="B335" s="395" t="s">
        <v>16045</v>
      </c>
    </row>
    <row r="336" spans="1:2">
      <c r="A336" s="395" t="s">
        <v>16046</v>
      </c>
      <c r="B336" s="395" t="s">
        <v>16045</v>
      </c>
    </row>
    <row r="337" spans="1:2">
      <c r="A337" s="395" t="s">
        <v>16047</v>
      </c>
      <c r="B337" s="395" t="s">
        <v>16045</v>
      </c>
    </row>
    <row r="338" spans="1:2">
      <c r="A338" s="395" t="s">
        <v>16048</v>
      </c>
      <c r="B338" s="395" t="s">
        <v>16049</v>
      </c>
    </row>
    <row r="339" spans="1:2">
      <c r="A339" s="395" t="s">
        <v>16050</v>
      </c>
      <c r="B339" s="395" t="s">
        <v>16049</v>
      </c>
    </row>
    <row r="340" spans="1:2">
      <c r="A340" s="395" t="s">
        <v>16051</v>
      </c>
      <c r="B340" s="395" t="s">
        <v>16049</v>
      </c>
    </row>
    <row r="341" spans="1:2">
      <c r="A341" s="395" t="s">
        <v>16052</v>
      </c>
      <c r="B341" s="395" t="s">
        <v>16049</v>
      </c>
    </row>
    <row r="342" spans="1:2">
      <c r="A342" s="395" t="s">
        <v>16053</v>
      </c>
      <c r="B342" s="395" t="s">
        <v>16049</v>
      </c>
    </row>
    <row r="343" spans="1:2">
      <c r="A343" s="395" t="s">
        <v>16054</v>
      </c>
      <c r="B343" s="395" t="s">
        <v>16055</v>
      </c>
    </row>
    <row r="344" spans="1:2">
      <c r="A344" s="395" t="s">
        <v>16056</v>
      </c>
      <c r="B344" s="395" t="s">
        <v>16055</v>
      </c>
    </row>
    <row r="345" spans="1:2">
      <c r="A345" s="395" t="s">
        <v>16057</v>
      </c>
      <c r="B345" s="395" t="s">
        <v>16055</v>
      </c>
    </row>
    <row r="346" spans="1:2">
      <c r="A346" s="395" t="s">
        <v>16058</v>
      </c>
      <c r="B346" s="395" t="s">
        <v>16036</v>
      </c>
    </row>
    <row r="347" spans="1:2">
      <c r="A347" s="395" t="s">
        <v>16059</v>
      </c>
      <c r="B347" s="395" t="s">
        <v>16036</v>
      </c>
    </row>
    <row r="348" spans="1:2">
      <c r="A348" s="395" t="s">
        <v>16060</v>
      </c>
      <c r="B348" s="395" t="s">
        <v>16036</v>
      </c>
    </row>
    <row r="349" spans="1:2">
      <c r="A349" s="395" t="s">
        <v>16061</v>
      </c>
      <c r="B349" s="395" t="s">
        <v>16036</v>
      </c>
    </row>
    <row r="350" spans="1:2">
      <c r="A350" s="395" t="s">
        <v>16062</v>
      </c>
      <c r="B350" s="395" t="s">
        <v>16036</v>
      </c>
    </row>
    <row r="351" spans="1:2">
      <c r="A351" s="395" t="s">
        <v>16063</v>
      </c>
      <c r="B351" s="395" t="s">
        <v>16036</v>
      </c>
    </row>
    <row r="352" spans="1:2">
      <c r="A352" s="395" t="s">
        <v>16064</v>
      </c>
      <c r="B352" s="395" t="s">
        <v>16036</v>
      </c>
    </row>
    <row r="353" spans="1:2">
      <c r="A353" s="395" t="s">
        <v>16065</v>
      </c>
      <c r="B353" s="395" t="s">
        <v>16036</v>
      </c>
    </row>
    <row r="354" spans="1:2">
      <c r="A354" s="395" t="s">
        <v>16066</v>
      </c>
      <c r="B354" s="395" t="s">
        <v>16036</v>
      </c>
    </row>
    <row r="355" spans="1:2">
      <c r="A355" s="395" t="s">
        <v>16067</v>
      </c>
      <c r="B355" s="395" t="s">
        <v>16068</v>
      </c>
    </row>
    <row r="356" spans="1:2">
      <c r="A356" s="395" t="s">
        <v>16069</v>
      </c>
      <c r="B356" s="395" t="s">
        <v>16068</v>
      </c>
    </row>
    <row r="357" spans="1:2">
      <c r="A357" s="395" t="s">
        <v>16070</v>
      </c>
      <c r="B357" s="395" t="s">
        <v>16068</v>
      </c>
    </row>
    <row r="358" spans="1:2">
      <c r="A358" s="395" t="s">
        <v>16071</v>
      </c>
      <c r="B358" s="395" t="s">
        <v>16068</v>
      </c>
    </row>
    <row r="359" spans="1:2">
      <c r="A359" s="395" t="s">
        <v>16072</v>
      </c>
      <c r="B359" s="395" t="s">
        <v>16068</v>
      </c>
    </row>
    <row r="360" spans="1:2">
      <c r="A360" s="395" t="s">
        <v>16073</v>
      </c>
      <c r="B360" s="395" t="s">
        <v>16068</v>
      </c>
    </row>
    <row r="361" spans="1:2">
      <c r="A361" s="395" t="s">
        <v>16074</v>
      </c>
      <c r="B361" s="395" t="s">
        <v>16075</v>
      </c>
    </row>
    <row r="362" spans="1:2">
      <c r="A362" s="395" t="s">
        <v>16076</v>
      </c>
      <c r="B362" s="395" t="s">
        <v>16075</v>
      </c>
    </row>
    <row r="363" spans="1:2">
      <c r="A363" s="395" t="s">
        <v>16077</v>
      </c>
      <c r="B363" s="395" t="s">
        <v>16075</v>
      </c>
    </row>
    <row r="364" spans="1:2">
      <c r="A364" s="395" t="s">
        <v>16078</v>
      </c>
      <c r="B364" s="395" t="s">
        <v>16075</v>
      </c>
    </row>
    <row r="365" spans="1:2">
      <c r="A365" s="395" t="s">
        <v>16079</v>
      </c>
      <c r="B365" s="395" t="s">
        <v>16075</v>
      </c>
    </row>
    <row r="366" spans="1:2">
      <c r="A366" s="395" t="s">
        <v>16080</v>
      </c>
      <c r="B366" s="395" t="s">
        <v>16075</v>
      </c>
    </row>
    <row r="367" spans="1:2">
      <c r="A367" s="395" t="s">
        <v>16081</v>
      </c>
      <c r="B367" s="395" t="s">
        <v>16075</v>
      </c>
    </row>
    <row r="368" spans="1:2">
      <c r="A368" s="395" t="s">
        <v>16082</v>
      </c>
      <c r="B368" s="395" t="s">
        <v>16075</v>
      </c>
    </row>
    <row r="369" spans="1:2">
      <c r="A369" s="395" t="s">
        <v>16083</v>
      </c>
      <c r="B369" s="395" t="s">
        <v>16075</v>
      </c>
    </row>
    <row r="370" spans="1:2">
      <c r="A370" s="395" t="s">
        <v>16084</v>
      </c>
      <c r="B370" s="395" t="s">
        <v>16075</v>
      </c>
    </row>
    <row r="371" spans="1:2">
      <c r="A371" s="395" t="s">
        <v>16085</v>
      </c>
      <c r="B371" s="395" t="s">
        <v>16075</v>
      </c>
    </row>
    <row r="372" spans="1:2">
      <c r="A372" s="395" t="s">
        <v>16086</v>
      </c>
      <c r="B372" s="395" t="s">
        <v>16075</v>
      </c>
    </row>
    <row r="373" spans="1:2">
      <c r="A373" s="395" t="s">
        <v>16087</v>
      </c>
      <c r="B373" s="395" t="s">
        <v>16068</v>
      </c>
    </row>
    <row r="374" spans="1:2">
      <c r="A374" s="395" t="s">
        <v>16088</v>
      </c>
      <c r="B374" s="395" t="s">
        <v>16068</v>
      </c>
    </row>
    <row r="375" spans="1:2">
      <c r="A375" s="395" t="s">
        <v>16089</v>
      </c>
      <c r="B375" s="395" t="s">
        <v>16068</v>
      </c>
    </row>
    <row r="376" spans="1:2">
      <c r="A376" s="395" t="s">
        <v>16090</v>
      </c>
      <c r="B376" s="395" t="s">
        <v>16068</v>
      </c>
    </row>
    <row r="377" spans="1:2">
      <c r="A377" s="395" t="s">
        <v>16091</v>
      </c>
      <c r="B377" s="395" t="s">
        <v>16068</v>
      </c>
    </row>
    <row r="378" spans="1:2">
      <c r="A378" s="395" t="s">
        <v>16092</v>
      </c>
      <c r="B378" s="395" t="s">
        <v>16068</v>
      </c>
    </row>
    <row r="379" spans="1:2">
      <c r="A379" s="395" t="s">
        <v>16093</v>
      </c>
      <c r="B379" s="395" t="s">
        <v>16068</v>
      </c>
    </row>
    <row r="380" spans="1:2">
      <c r="A380" s="395" t="s">
        <v>16094</v>
      </c>
      <c r="B380" s="395" t="s">
        <v>16068</v>
      </c>
    </row>
    <row r="381" spans="1:2">
      <c r="A381" s="395" t="s">
        <v>16095</v>
      </c>
      <c r="B381" s="395" t="s">
        <v>16068</v>
      </c>
    </row>
    <row r="382" spans="1:2">
      <c r="A382" s="395" t="s">
        <v>16096</v>
      </c>
      <c r="B382" s="395" t="s">
        <v>16068</v>
      </c>
    </row>
    <row r="383" spans="1:2">
      <c r="A383" s="395" t="s">
        <v>16097</v>
      </c>
      <c r="B383" s="395" t="s">
        <v>16068</v>
      </c>
    </row>
    <row r="384" spans="1:2">
      <c r="A384" s="395" t="s">
        <v>16098</v>
      </c>
      <c r="B384" s="395" t="s">
        <v>16068</v>
      </c>
    </row>
    <row r="385" spans="1:2">
      <c r="A385" s="395" t="s">
        <v>16099</v>
      </c>
      <c r="B385" s="395" t="s">
        <v>16068</v>
      </c>
    </row>
    <row r="386" spans="1:2">
      <c r="A386" s="395" t="s">
        <v>16100</v>
      </c>
      <c r="B386" s="395" t="s">
        <v>16068</v>
      </c>
    </row>
    <row r="387" spans="1:2">
      <c r="A387" s="395" t="s">
        <v>16101</v>
      </c>
      <c r="B387" s="395" t="s">
        <v>16068</v>
      </c>
    </row>
    <row r="388" spans="1:2">
      <c r="A388" s="395" t="s">
        <v>16102</v>
      </c>
      <c r="B388" s="395" t="s">
        <v>16068</v>
      </c>
    </row>
    <row r="389" spans="1:2">
      <c r="A389" s="395" t="s">
        <v>16103</v>
      </c>
      <c r="B389" s="395" t="s">
        <v>16068</v>
      </c>
    </row>
    <row r="390" spans="1:2">
      <c r="A390" s="395" t="s">
        <v>16104</v>
      </c>
      <c r="B390" s="395" t="s">
        <v>16068</v>
      </c>
    </row>
    <row r="391" spans="1:2">
      <c r="A391" s="395" t="s">
        <v>16105</v>
      </c>
      <c r="B391" s="395" t="s">
        <v>16068</v>
      </c>
    </row>
    <row r="392" spans="1:2">
      <c r="A392" s="395" t="s">
        <v>16106</v>
      </c>
      <c r="B392" s="395" t="s">
        <v>16068</v>
      </c>
    </row>
    <row r="393" spans="1:2">
      <c r="A393" s="395" t="s">
        <v>16107</v>
      </c>
      <c r="B393" s="395" t="s">
        <v>16068</v>
      </c>
    </row>
    <row r="394" spans="1:2">
      <c r="A394" s="395" t="s">
        <v>16108</v>
      </c>
      <c r="B394" s="395" t="s">
        <v>16068</v>
      </c>
    </row>
    <row r="395" spans="1:2">
      <c r="A395" s="395" t="s">
        <v>16109</v>
      </c>
      <c r="B395" s="395" t="s">
        <v>16068</v>
      </c>
    </row>
    <row r="396" spans="1:2">
      <c r="A396" s="395" t="s">
        <v>16110</v>
      </c>
      <c r="B396" s="395" t="s">
        <v>16068</v>
      </c>
    </row>
    <row r="397" spans="1:2">
      <c r="A397" s="395" t="s">
        <v>16111</v>
      </c>
      <c r="B397" s="395" t="s">
        <v>16068</v>
      </c>
    </row>
    <row r="398" spans="1:2">
      <c r="A398" s="395" t="s">
        <v>16112</v>
      </c>
      <c r="B398" s="395" t="s">
        <v>16068</v>
      </c>
    </row>
    <row r="399" spans="1:2">
      <c r="A399" s="395" t="s">
        <v>16113</v>
      </c>
      <c r="B399" s="395" t="s">
        <v>16068</v>
      </c>
    </row>
    <row r="400" spans="1:2">
      <c r="A400" s="395" t="s">
        <v>16114</v>
      </c>
      <c r="B400" s="395" t="s">
        <v>16068</v>
      </c>
    </row>
    <row r="401" spans="1:2">
      <c r="A401" s="395" t="s">
        <v>16115</v>
      </c>
      <c r="B401" s="395" t="s">
        <v>16068</v>
      </c>
    </row>
    <row r="402" spans="1:2">
      <c r="A402" s="395" t="s">
        <v>16116</v>
      </c>
      <c r="B402" s="395" t="s">
        <v>16068</v>
      </c>
    </row>
    <row r="403" spans="1:2">
      <c r="A403" s="395" t="s">
        <v>16117</v>
      </c>
      <c r="B403" s="395" t="s">
        <v>16068</v>
      </c>
    </row>
    <row r="404" spans="1:2">
      <c r="A404" s="395" t="s">
        <v>16118</v>
      </c>
      <c r="B404" s="395" t="s">
        <v>16075</v>
      </c>
    </row>
    <row r="405" spans="1:2">
      <c r="A405" s="395" t="s">
        <v>16119</v>
      </c>
      <c r="B405" s="395" t="s">
        <v>16075</v>
      </c>
    </row>
    <row r="406" spans="1:2">
      <c r="A406" s="395" t="s">
        <v>16120</v>
      </c>
      <c r="B406" s="395" t="s">
        <v>16068</v>
      </c>
    </row>
    <row r="407" spans="1:2">
      <c r="A407" s="395" t="s">
        <v>16121</v>
      </c>
      <c r="B407" s="395" t="s">
        <v>16068</v>
      </c>
    </row>
    <row r="408" spans="1:2">
      <c r="A408" s="395" t="s">
        <v>16122</v>
      </c>
      <c r="B408" s="395" t="s">
        <v>16068</v>
      </c>
    </row>
    <row r="409" spans="1:2">
      <c r="A409" s="395" t="s">
        <v>16123</v>
      </c>
      <c r="B409" s="395" t="s">
        <v>16068</v>
      </c>
    </row>
    <row r="410" spans="1:2">
      <c r="A410" s="395" t="s">
        <v>16124</v>
      </c>
      <c r="B410" s="395" t="s">
        <v>16068</v>
      </c>
    </row>
    <row r="411" spans="1:2">
      <c r="A411" s="395" t="s">
        <v>16125</v>
      </c>
      <c r="B411" s="395" t="s">
        <v>16068</v>
      </c>
    </row>
    <row r="412" spans="1:2">
      <c r="A412" s="395" t="s">
        <v>16126</v>
      </c>
      <c r="B412" s="395" t="s">
        <v>16068</v>
      </c>
    </row>
    <row r="413" spans="1:2">
      <c r="A413" s="395" t="s">
        <v>16127</v>
      </c>
      <c r="B413" s="395" t="s">
        <v>16068</v>
      </c>
    </row>
    <row r="414" spans="1:2">
      <c r="A414" s="395" t="s">
        <v>16128</v>
      </c>
      <c r="B414" s="395" t="s">
        <v>16068</v>
      </c>
    </row>
    <row r="415" spans="1:2">
      <c r="A415" s="395" t="s">
        <v>16129</v>
      </c>
      <c r="B415" s="395" t="s">
        <v>16068</v>
      </c>
    </row>
    <row r="416" spans="1:2">
      <c r="A416" s="395" t="s">
        <v>16130</v>
      </c>
      <c r="B416" s="395" t="s">
        <v>16068</v>
      </c>
    </row>
    <row r="417" spans="1:2">
      <c r="A417" s="395" t="s">
        <v>16131</v>
      </c>
      <c r="B417" s="395" t="s">
        <v>16068</v>
      </c>
    </row>
    <row r="418" spans="1:2">
      <c r="A418" s="395" t="s">
        <v>16132</v>
      </c>
      <c r="B418" s="395" t="s">
        <v>16068</v>
      </c>
    </row>
    <row r="419" spans="1:2">
      <c r="A419" s="395" t="s">
        <v>16133</v>
      </c>
      <c r="B419" s="395" t="s">
        <v>16068</v>
      </c>
    </row>
    <row r="420" spans="1:2">
      <c r="A420" s="395" t="s">
        <v>16134</v>
      </c>
      <c r="B420" s="395" t="s">
        <v>16068</v>
      </c>
    </row>
    <row r="421" spans="1:2">
      <c r="A421" s="395" t="s">
        <v>16135</v>
      </c>
      <c r="B421" s="395" t="s">
        <v>16068</v>
      </c>
    </row>
    <row r="422" spans="1:2">
      <c r="A422" s="395" t="s">
        <v>16136</v>
      </c>
      <c r="B422" s="395" t="s">
        <v>16068</v>
      </c>
    </row>
    <row r="423" spans="1:2">
      <c r="A423" s="395" t="s">
        <v>16137</v>
      </c>
      <c r="B423" s="395" t="s">
        <v>16068</v>
      </c>
    </row>
    <row r="424" spans="1:2">
      <c r="A424" s="395" t="s">
        <v>16138</v>
      </c>
      <c r="B424" s="395" t="s">
        <v>16068</v>
      </c>
    </row>
    <row r="425" spans="1:2">
      <c r="A425" s="395" t="s">
        <v>16139</v>
      </c>
      <c r="B425" s="395" t="s">
        <v>16068</v>
      </c>
    </row>
    <row r="426" spans="1:2">
      <c r="A426" s="395" t="s">
        <v>16140</v>
      </c>
      <c r="B426" s="395" t="s">
        <v>16068</v>
      </c>
    </row>
    <row r="427" spans="1:2">
      <c r="A427" s="395" t="s">
        <v>16141</v>
      </c>
      <c r="B427" s="395" t="s">
        <v>16068</v>
      </c>
    </row>
    <row r="428" spans="1:2">
      <c r="A428" s="395" t="s">
        <v>16142</v>
      </c>
      <c r="B428" s="395" t="s">
        <v>16068</v>
      </c>
    </row>
    <row r="429" spans="1:2">
      <c r="A429" s="395" t="s">
        <v>16143</v>
      </c>
      <c r="B429" s="395" t="s">
        <v>16068</v>
      </c>
    </row>
    <row r="430" spans="1:2">
      <c r="A430" s="395" t="s">
        <v>16144</v>
      </c>
      <c r="B430" s="395" t="s">
        <v>16068</v>
      </c>
    </row>
    <row r="431" spans="1:2">
      <c r="A431" s="395" t="s">
        <v>16145</v>
      </c>
      <c r="B431" s="395" t="s">
        <v>16068</v>
      </c>
    </row>
    <row r="432" spans="1:2">
      <c r="A432" s="395" t="s">
        <v>16146</v>
      </c>
      <c r="B432" s="395" t="s">
        <v>16068</v>
      </c>
    </row>
    <row r="433" spans="1:2">
      <c r="A433" s="395" t="s">
        <v>16147</v>
      </c>
      <c r="B433" s="395" t="s">
        <v>16068</v>
      </c>
    </row>
    <row r="434" spans="1:2">
      <c r="A434" s="395" t="s">
        <v>16148</v>
      </c>
      <c r="B434" s="395" t="s">
        <v>16068</v>
      </c>
    </row>
    <row r="435" spans="1:2">
      <c r="A435" s="395" t="s">
        <v>16149</v>
      </c>
      <c r="B435" s="395" t="s">
        <v>16068</v>
      </c>
    </row>
    <row r="436" spans="1:2">
      <c r="A436" s="395" t="s">
        <v>16150</v>
      </c>
      <c r="B436" s="395" t="s">
        <v>16068</v>
      </c>
    </row>
    <row r="437" spans="1:2">
      <c r="A437" s="395" t="s">
        <v>16151</v>
      </c>
      <c r="B437" s="395" t="s">
        <v>16068</v>
      </c>
    </row>
    <row r="438" spans="1:2">
      <c r="A438" s="395" t="s">
        <v>16152</v>
      </c>
      <c r="B438" s="395" t="s">
        <v>16075</v>
      </c>
    </row>
    <row r="439" spans="1:2">
      <c r="A439" s="395" t="s">
        <v>16153</v>
      </c>
      <c r="B439" s="395" t="s">
        <v>16075</v>
      </c>
    </row>
    <row r="440" spans="1:2">
      <c r="A440" s="395" t="s">
        <v>16154</v>
      </c>
      <c r="B440" s="395" t="s">
        <v>16068</v>
      </c>
    </row>
    <row r="441" spans="1:2">
      <c r="A441" s="395" t="s">
        <v>16155</v>
      </c>
      <c r="B441" s="395" t="s">
        <v>16068</v>
      </c>
    </row>
    <row r="442" spans="1:2">
      <c r="A442" s="395" t="s">
        <v>16156</v>
      </c>
      <c r="B442" s="395" t="s">
        <v>16068</v>
      </c>
    </row>
    <row r="443" spans="1:2">
      <c r="A443" s="395" t="s">
        <v>16157</v>
      </c>
      <c r="B443" s="395" t="s">
        <v>16068</v>
      </c>
    </row>
    <row r="444" spans="1:2">
      <c r="A444" s="395" t="s">
        <v>16158</v>
      </c>
      <c r="B444" s="395" t="s">
        <v>16068</v>
      </c>
    </row>
    <row r="445" spans="1:2">
      <c r="A445" s="395" t="s">
        <v>16159</v>
      </c>
      <c r="B445" s="395" t="s">
        <v>16068</v>
      </c>
    </row>
    <row r="446" spans="1:2">
      <c r="A446" s="395" t="s">
        <v>16160</v>
      </c>
      <c r="B446" s="395" t="s">
        <v>16068</v>
      </c>
    </row>
    <row r="447" spans="1:2">
      <c r="A447" s="395" t="s">
        <v>16161</v>
      </c>
      <c r="B447" s="395" t="s">
        <v>16068</v>
      </c>
    </row>
    <row r="448" spans="1:2">
      <c r="A448" s="395" t="s">
        <v>16162</v>
      </c>
      <c r="B448" s="395" t="s">
        <v>16068</v>
      </c>
    </row>
    <row r="449" spans="1:2">
      <c r="A449" s="395" t="s">
        <v>16163</v>
      </c>
      <c r="B449" s="395" t="s">
        <v>16068</v>
      </c>
    </row>
    <row r="450" spans="1:2">
      <c r="A450" s="395" t="s">
        <v>16164</v>
      </c>
      <c r="B450" s="395" t="s">
        <v>16068</v>
      </c>
    </row>
    <row r="451" spans="1:2">
      <c r="A451" s="395" t="s">
        <v>16165</v>
      </c>
      <c r="B451" s="395" t="s">
        <v>16068</v>
      </c>
    </row>
    <row r="452" spans="1:2">
      <c r="A452" s="395" t="s">
        <v>16166</v>
      </c>
      <c r="B452" s="395" t="s">
        <v>16068</v>
      </c>
    </row>
    <row r="453" spans="1:2">
      <c r="A453" s="395" t="s">
        <v>16167</v>
      </c>
      <c r="B453" s="395" t="s">
        <v>16068</v>
      </c>
    </row>
    <row r="454" spans="1:2">
      <c r="A454" s="395" t="s">
        <v>16168</v>
      </c>
      <c r="B454" s="395" t="s">
        <v>16068</v>
      </c>
    </row>
    <row r="455" spans="1:2">
      <c r="A455" s="395" t="s">
        <v>16169</v>
      </c>
      <c r="B455" s="395" t="s">
        <v>16068</v>
      </c>
    </row>
    <row r="456" spans="1:2">
      <c r="A456" s="395" t="s">
        <v>16170</v>
      </c>
      <c r="B456" s="395" t="s">
        <v>16068</v>
      </c>
    </row>
    <row r="457" spans="1:2">
      <c r="A457" s="395" t="s">
        <v>16171</v>
      </c>
      <c r="B457" s="395" t="s">
        <v>16068</v>
      </c>
    </row>
    <row r="458" spans="1:2">
      <c r="A458" s="395" t="s">
        <v>16172</v>
      </c>
      <c r="B458" s="395" t="s">
        <v>16068</v>
      </c>
    </row>
    <row r="459" spans="1:2">
      <c r="A459" s="395" t="s">
        <v>16173</v>
      </c>
      <c r="B459" s="395" t="s">
        <v>16068</v>
      </c>
    </row>
    <row r="460" spans="1:2">
      <c r="A460" s="395" t="s">
        <v>16174</v>
      </c>
      <c r="B460" s="395" t="s">
        <v>16075</v>
      </c>
    </row>
    <row r="461" spans="1:2">
      <c r="A461" s="395" t="s">
        <v>16175</v>
      </c>
      <c r="B461" s="395" t="s">
        <v>16075</v>
      </c>
    </row>
    <row r="462" spans="1:2">
      <c r="A462" s="395" t="s">
        <v>16176</v>
      </c>
      <c r="B462" s="395" t="s">
        <v>16075</v>
      </c>
    </row>
    <row r="463" spans="1:2">
      <c r="A463" s="395" t="s">
        <v>16177</v>
      </c>
      <c r="B463" s="395" t="s">
        <v>16075</v>
      </c>
    </row>
    <row r="464" spans="1:2">
      <c r="A464" s="395" t="s">
        <v>16178</v>
      </c>
      <c r="B464" s="395" t="s">
        <v>16068</v>
      </c>
    </row>
    <row r="465" spans="1:2">
      <c r="A465" s="395" t="s">
        <v>16179</v>
      </c>
      <c r="B465" s="395" t="s">
        <v>16068</v>
      </c>
    </row>
    <row r="466" spans="1:2">
      <c r="A466" s="395" t="s">
        <v>16180</v>
      </c>
      <c r="B466" s="395" t="s">
        <v>16068</v>
      </c>
    </row>
    <row r="467" spans="1:2">
      <c r="A467" s="395" t="s">
        <v>16181</v>
      </c>
      <c r="B467" s="395" t="s">
        <v>16068</v>
      </c>
    </row>
    <row r="468" spans="1:2">
      <c r="A468" s="395" t="s">
        <v>16182</v>
      </c>
      <c r="B468" s="395" t="s">
        <v>16068</v>
      </c>
    </row>
    <row r="469" spans="1:2">
      <c r="A469" s="395" t="s">
        <v>16183</v>
      </c>
      <c r="B469" s="395" t="s">
        <v>16068</v>
      </c>
    </row>
    <row r="470" spans="1:2">
      <c r="A470" s="395" t="s">
        <v>16184</v>
      </c>
      <c r="B470" s="395" t="s">
        <v>16068</v>
      </c>
    </row>
    <row r="471" spans="1:2">
      <c r="A471" s="395" t="s">
        <v>16185</v>
      </c>
      <c r="B471" s="395" t="s">
        <v>16068</v>
      </c>
    </row>
    <row r="472" spans="1:2">
      <c r="A472" s="395" t="s">
        <v>16186</v>
      </c>
      <c r="B472" s="395" t="s">
        <v>16068</v>
      </c>
    </row>
    <row r="473" spans="1:2">
      <c r="A473" s="395" t="s">
        <v>16187</v>
      </c>
      <c r="B473" s="395" t="s">
        <v>16068</v>
      </c>
    </row>
    <row r="474" spans="1:2">
      <c r="A474" s="395" t="s">
        <v>16188</v>
      </c>
      <c r="B474" s="395" t="s">
        <v>16068</v>
      </c>
    </row>
    <row r="475" spans="1:2">
      <c r="A475" s="395" t="s">
        <v>16189</v>
      </c>
      <c r="B475" s="395" t="s">
        <v>16068</v>
      </c>
    </row>
    <row r="476" spans="1:2">
      <c r="A476" s="395" t="s">
        <v>16190</v>
      </c>
      <c r="B476" s="395" t="s">
        <v>16068</v>
      </c>
    </row>
    <row r="477" spans="1:2">
      <c r="A477" s="395" t="s">
        <v>16191</v>
      </c>
      <c r="B477" s="395" t="s">
        <v>16068</v>
      </c>
    </row>
    <row r="478" spans="1:2">
      <c r="A478" s="395" t="s">
        <v>16192</v>
      </c>
      <c r="B478" s="395" t="s">
        <v>16068</v>
      </c>
    </row>
    <row r="479" spans="1:2">
      <c r="A479" s="395" t="s">
        <v>16193</v>
      </c>
      <c r="B479" s="395" t="s">
        <v>16068</v>
      </c>
    </row>
    <row r="480" spans="1:2">
      <c r="A480" s="395" t="s">
        <v>16194</v>
      </c>
      <c r="B480" s="395" t="s">
        <v>16068</v>
      </c>
    </row>
    <row r="481" spans="1:2">
      <c r="A481" s="395" t="s">
        <v>16195</v>
      </c>
      <c r="B481" s="395" t="s">
        <v>16068</v>
      </c>
    </row>
    <row r="482" spans="1:2">
      <c r="A482" s="395" t="s">
        <v>16196</v>
      </c>
      <c r="B482" s="395" t="s">
        <v>16068</v>
      </c>
    </row>
    <row r="483" spans="1:2">
      <c r="A483" s="395" t="s">
        <v>16197</v>
      </c>
      <c r="B483" s="395" t="s">
        <v>16068</v>
      </c>
    </row>
    <row r="484" spans="1:2">
      <c r="A484" s="395" t="s">
        <v>16198</v>
      </c>
      <c r="B484" s="395" t="s">
        <v>16068</v>
      </c>
    </row>
    <row r="485" spans="1:2">
      <c r="A485" s="395" t="s">
        <v>16199</v>
      </c>
      <c r="B485" s="395" t="s">
        <v>16068</v>
      </c>
    </row>
    <row r="486" spans="1:2">
      <c r="A486" s="395" t="s">
        <v>16200</v>
      </c>
      <c r="B486" s="395" t="s">
        <v>16068</v>
      </c>
    </row>
    <row r="487" spans="1:2">
      <c r="A487" s="395" t="s">
        <v>16201</v>
      </c>
      <c r="B487" s="395" t="s">
        <v>16068</v>
      </c>
    </row>
    <row r="488" spans="1:2">
      <c r="A488" s="395" t="s">
        <v>16202</v>
      </c>
      <c r="B488" s="395" t="s">
        <v>16068</v>
      </c>
    </row>
    <row r="489" spans="1:2">
      <c r="A489" s="395" t="s">
        <v>16203</v>
      </c>
      <c r="B489" s="395" t="s">
        <v>16068</v>
      </c>
    </row>
    <row r="490" spans="1:2">
      <c r="A490" s="395" t="s">
        <v>16204</v>
      </c>
      <c r="B490" s="395" t="s">
        <v>16068</v>
      </c>
    </row>
    <row r="491" spans="1:2">
      <c r="A491" s="395" t="s">
        <v>16205</v>
      </c>
      <c r="B491" s="395" t="s">
        <v>16068</v>
      </c>
    </row>
    <row r="492" spans="1:2">
      <c r="A492" s="395" t="s">
        <v>16206</v>
      </c>
      <c r="B492" s="395" t="s">
        <v>16036</v>
      </c>
    </row>
    <row r="493" spans="1:2">
      <c r="A493" s="395" t="s">
        <v>16207</v>
      </c>
      <c r="B493" s="395" t="s">
        <v>16036</v>
      </c>
    </row>
    <row r="494" spans="1:2">
      <c r="A494" s="395" t="s">
        <v>16208</v>
      </c>
      <c r="B494" s="395" t="s">
        <v>16036</v>
      </c>
    </row>
    <row r="495" spans="1:2">
      <c r="A495" s="395" t="s">
        <v>16209</v>
      </c>
      <c r="B495" s="395" t="s">
        <v>16210</v>
      </c>
    </row>
    <row r="496" spans="1:2">
      <c r="A496" s="395" t="s">
        <v>16211</v>
      </c>
      <c r="B496" s="395" t="s">
        <v>16210</v>
      </c>
    </row>
    <row r="497" spans="1:2">
      <c r="A497" s="395" t="s">
        <v>16212</v>
      </c>
      <c r="B497" s="395" t="s">
        <v>16213</v>
      </c>
    </row>
    <row r="498" spans="1:2">
      <c r="A498" s="395" t="s">
        <v>16214</v>
      </c>
      <c r="B498" s="395" t="s">
        <v>16213</v>
      </c>
    </row>
    <row r="499" spans="1:2">
      <c r="A499" s="395" t="s">
        <v>16215</v>
      </c>
      <c r="B499" s="395" t="s">
        <v>16068</v>
      </c>
    </row>
    <row r="500" spans="1:2">
      <c r="A500" s="395" t="s">
        <v>16216</v>
      </c>
      <c r="B500" s="395" t="s">
        <v>16068</v>
      </c>
    </row>
    <row r="501" spans="1:2">
      <c r="A501" s="395" t="s">
        <v>16217</v>
      </c>
      <c r="B501" s="395" t="s">
        <v>16068</v>
      </c>
    </row>
    <row r="502" spans="1:2">
      <c r="A502" s="395" t="s">
        <v>16218</v>
      </c>
      <c r="B502" s="395" t="s">
        <v>16068</v>
      </c>
    </row>
    <row r="503" spans="1:2">
      <c r="A503" s="395" t="s">
        <v>16219</v>
      </c>
      <c r="B503" s="395" t="s">
        <v>16068</v>
      </c>
    </row>
    <row r="504" spans="1:2">
      <c r="A504" s="395" t="s">
        <v>16220</v>
      </c>
      <c r="B504" s="395" t="s">
        <v>16068</v>
      </c>
    </row>
    <row r="505" spans="1:2">
      <c r="A505" s="395" t="s">
        <v>16221</v>
      </c>
      <c r="B505" s="395" t="s">
        <v>16068</v>
      </c>
    </row>
    <row r="506" spans="1:2">
      <c r="A506" s="395" t="s">
        <v>16222</v>
      </c>
      <c r="B506" s="395" t="s">
        <v>16068</v>
      </c>
    </row>
    <row r="507" spans="1:2">
      <c r="A507" s="395" t="s">
        <v>16223</v>
      </c>
      <c r="B507" s="395" t="s">
        <v>16068</v>
      </c>
    </row>
    <row r="508" spans="1:2">
      <c r="A508" s="395" t="s">
        <v>16224</v>
      </c>
      <c r="B508" s="395" t="s">
        <v>16068</v>
      </c>
    </row>
    <row r="509" spans="1:2">
      <c r="A509" s="395" t="s">
        <v>16225</v>
      </c>
      <c r="B509" s="395" t="s">
        <v>16068</v>
      </c>
    </row>
    <row r="510" spans="1:2">
      <c r="A510" s="395" t="s">
        <v>16226</v>
      </c>
      <c r="B510" s="395" t="s">
        <v>16068</v>
      </c>
    </row>
    <row r="511" spans="1:2">
      <c r="A511" s="395" t="s">
        <v>16227</v>
      </c>
      <c r="B511" s="395" t="s">
        <v>16068</v>
      </c>
    </row>
    <row r="512" spans="1:2">
      <c r="A512" s="395" t="s">
        <v>16228</v>
      </c>
      <c r="B512" s="395" t="s">
        <v>16068</v>
      </c>
    </row>
    <row r="513" spans="1:2">
      <c r="A513" s="395" t="s">
        <v>16229</v>
      </c>
      <c r="B513" s="395" t="s">
        <v>16068</v>
      </c>
    </row>
    <row r="514" spans="1:2">
      <c r="A514" s="395" t="s">
        <v>16230</v>
      </c>
      <c r="B514" s="395" t="s">
        <v>16068</v>
      </c>
    </row>
    <row r="515" spans="1:2">
      <c r="A515" s="395" t="s">
        <v>16231</v>
      </c>
      <c r="B515" s="395" t="s">
        <v>16068</v>
      </c>
    </row>
    <row r="516" spans="1:2">
      <c r="A516" s="395" t="s">
        <v>16232</v>
      </c>
      <c r="B516" s="395" t="s">
        <v>16068</v>
      </c>
    </row>
    <row r="517" spans="1:2">
      <c r="A517" s="395" t="s">
        <v>16233</v>
      </c>
      <c r="B517" s="395" t="s">
        <v>16068</v>
      </c>
    </row>
    <row r="518" spans="1:2">
      <c r="A518" s="395" t="s">
        <v>16234</v>
      </c>
      <c r="B518" s="395" t="s">
        <v>16068</v>
      </c>
    </row>
    <row r="519" spans="1:2">
      <c r="A519" s="395" t="s">
        <v>16235</v>
      </c>
      <c r="B519" s="395" t="s">
        <v>16236</v>
      </c>
    </row>
    <row r="520" spans="1:2">
      <c r="A520" s="395" t="s">
        <v>16237</v>
      </c>
      <c r="B520" s="395" t="s">
        <v>16236</v>
      </c>
    </row>
    <row r="521" spans="1:2">
      <c r="A521" s="395" t="s">
        <v>16238</v>
      </c>
      <c r="B521" s="395" t="s">
        <v>16236</v>
      </c>
    </row>
    <row r="522" spans="1:2">
      <c r="A522" s="395" t="s">
        <v>16239</v>
      </c>
      <c r="B522" s="395" t="s">
        <v>16236</v>
      </c>
    </row>
    <row r="523" spans="1:2">
      <c r="A523" s="395" t="s">
        <v>16240</v>
      </c>
      <c r="B523" s="395" t="s">
        <v>16236</v>
      </c>
    </row>
    <row r="524" spans="1:2">
      <c r="A524" s="395" t="s">
        <v>16241</v>
      </c>
      <c r="B524" s="395" t="s">
        <v>16236</v>
      </c>
    </row>
    <row r="525" spans="1:2">
      <c r="A525" s="395" t="s">
        <v>16242</v>
      </c>
      <c r="B525" s="395" t="s">
        <v>16236</v>
      </c>
    </row>
    <row r="526" spans="1:2">
      <c r="A526" s="395" t="s">
        <v>16243</v>
      </c>
      <c r="B526" s="395" t="s">
        <v>16236</v>
      </c>
    </row>
    <row r="527" spans="1:2">
      <c r="A527" s="395" t="s">
        <v>16244</v>
      </c>
      <c r="B527" s="395" t="s">
        <v>16236</v>
      </c>
    </row>
    <row r="528" spans="1:2">
      <c r="A528" s="395" t="s">
        <v>16245</v>
      </c>
      <c r="B528" s="395" t="s">
        <v>16236</v>
      </c>
    </row>
    <row r="529" spans="1:2">
      <c r="A529" s="395" t="s">
        <v>16246</v>
      </c>
      <c r="B529" s="395" t="s">
        <v>16236</v>
      </c>
    </row>
    <row r="530" spans="1:2">
      <c r="A530" s="395" t="s">
        <v>16247</v>
      </c>
      <c r="B530" s="395" t="s">
        <v>16236</v>
      </c>
    </row>
    <row r="531" spans="1:2">
      <c r="A531" s="395" t="s">
        <v>16248</v>
      </c>
      <c r="B531" s="395" t="s">
        <v>16249</v>
      </c>
    </row>
    <row r="532" spans="1:2">
      <c r="A532" s="395" t="s">
        <v>16250</v>
      </c>
      <c r="B532" s="395" t="s">
        <v>16249</v>
      </c>
    </row>
    <row r="533" spans="1:2">
      <c r="A533" s="395" t="s">
        <v>16251</v>
      </c>
      <c r="B533" s="395" t="s">
        <v>16249</v>
      </c>
    </row>
    <row r="534" spans="1:2">
      <c r="A534" s="395" t="s">
        <v>16252</v>
      </c>
      <c r="B534" s="395" t="s">
        <v>16249</v>
      </c>
    </row>
    <row r="535" spans="1:2">
      <c r="A535" s="395" t="s">
        <v>16253</v>
      </c>
      <c r="B535" s="395" t="s">
        <v>16249</v>
      </c>
    </row>
    <row r="536" spans="1:2">
      <c r="A536" s="395" t="s">
        <v>16254</v>
      </c>
      <c r="B536" s="395" t="s">
        <v>16249</v>
      </c>
    </row>
    <row r="537" spans="1:2">
      <c r="A537" s="395" t="s">
        <v>16255</v>
      </c>
      <c r="B537" s="395" t="s">
        <v>16249</v>
      </c>
    </row>
    <row r="538" spans="1:2">
      <c r="A538" s="395" t="s">
        <v>16256</v>
      </c>
      <c r="B538" s="395" t="s">
        <v>16249</v>
      </c>
    </row>
    <row r="539" spans="1:2">
      <c r="A539" s="395" t="s">
        <v>16257</v>
      </c>
      <c r="B539" s="395" t="s">
        <v>16249</v>
      </c>
    </row>
    <row r="540" spans="1:2">
      <c r="A540" s="395" t="s">
        <v>16258</v>
      </c>
      <c r="B540" s="395" t="s">
        <v>16259</v>
      </c>
    </row>
    <row r="541" spans="1:2">
      <c r="A541" s="395" t="s">
        <v>16260</v>
      </c>
      <c r="B541" s="395" t="s">
        <v>16259</v>
      </c>
    </row>
    <row r="542" spans="1:2">
      <c r="A542" s="395" t="s">
        <v>16261</v>
      </c>
      <c r="B542" s="395" t="s">
        <v>16068</v>
      </c>
    </row>
    <row r="543" spans="1:2">
      <c r="A543" s="395" t="s">
        <v>16262</v>
      </c>
      <c r="B543" s="395" t="s">
        <v>16068</v>
      </c>
    </row>
    <row r="544" spans="1:2">
      <c r="A544" s="395" t="s">
        <v>16263</v>
      </c>
      <c r="B544" s="395" t="s">
        <v>16068</v>
      </c>
    </row>
    <row r="545" spans="1:2">
      <c r="A545" s="395" t="s">
        <v>16264</v>
      </c>
      <c r="B545" s="395" t="s">
        <v>16068</v>
      </c>
    </row>
    <row r="546" spans="1:2">
      <c r="A546" s="395" t="s">
        <v>16265</v>
      </c>
      <c r="B546" s="395" t="s">
        <v>16068</v>
      </c>
    </row>
    <row r="547" spans="1:2">
      <c r="A547" s="395" t="s">
        <v>16266</v>
      </c>
      <c r="B547" s="395" t="s">
        <v>16068</v>
      </c>
    </row>
    <row r="548" spans="1:2">
      <c r="A548" s="395" t="s">
        <v>16267</v>
      </c>
      <c r="B548" s="395" t="s">
        <v>16068</v>
      </c>
    </row>
    <row r="549" spans="1:2">
      <c r="A549" s="395" t="s">
        <v>16268</v>
      </c>
      <c r="B549" s="395" t="s">
        <v>16068</v>
      </c>
    </row>
    <row r="550" spans="1:2">
      <c r="A550" s="395" t="s">
        <v>16269</v>
      </c>
      <c r="B550" s="395" t="s">
        <v>16068</v>
      </c>
    </row>
    <row r="551" spans="1:2">
      <c r="A551" s="395" t="s">
        <v>16270</v>
      </c>
      <c r="B551" s="395" t="s">
        <v>16068</v>
      </c>
    </row>
    <row r="552" spans="1:2">
      <c r="A552" s="395" t="s">
        <v>16271</v>
      </c>
      <c r="B552" s="395" t="s">
        <v>16068</v>
      </c>
    </row>
    <row r="553" spans="1:2">
      <c r="A553" s="395" t="s">
        <v>16272</v>
      </c>
      <c r="B553" s="395" t="s">
        <v>16068</v>
      </c>
    </row>
    <row r="554" spans="1:2">
      <c r="A554" s="395" t="s">
        <v>16273</v>
      </c>
      <c r="B554" s="395" t="s">
        <v>16068</v>
      </c>
    </row>
    <row r="555" spans="1:2">
      <c r="A555" s="395" t="s">
        <v>16274</v>
      </c>
      <c r="B555" s="395" t="s">
        <v>16068</v>
      </c>
    </row>
    <row r="556" spans="1:2">
      <c r="A556" s="395" t="s">
        <v>16275</v>
      </c>
      <c r="B556" s="395" t="s">
        <v>16068</v>
      </c>
    </row>
    <row r="557" spans="1:2">
      <c r="A557" s="395" t="s">
        <v>16276</v>
      </c>
      <c r="B557" s="395" t="s">
        <v>16277</v>
      </c>
    </row>
    <row r="558" spans="1:2">
      <c r="A558" s="395" t="s">
        <v>16278</v>
      </c>
      <c r="B558" s="395" t="s">
        <v>16277</v>
      </c>
    </row>
    <row r="559" spans="1:2">
      <c r="A559" s="395" t="s">
        <v>16279</v>
      </c>
      <c r="B559" s="395" t="s">
        <v>16277</v>
      </c>
    </row>
    <row r="560" spans="1:2">
      <c r="A560" s="395" t="s">
        <v>16280</v>
      </c>
      <c r="B560" s="395" t="s">
        <v>16277</v>
      </c>
    </row>
    <row r="561" spans="1:2">
      <c r="A561" s="395" t="s">
        <v>16281</v>
      </c>
      <c r="B561" s="395" t="s">
        <v>16277</v>
      </c>
    </row>
    <row r="562" spans="1:2">
      <c r="A562" s="395" t="s">
        <v>16282</v>
      </c>
      <c r="B562" s="395" t="s">
        <v>16277</v>
      </c>
    </row>
    <row r="563" spans="1:2">
      <c r="A563" s="395" t="s">
        <v>16283</v>
      </c>
      <c r="B563" s="395" t="s">
        <v>16277</v>
      </c>
    </row>
    <row r="564" spans="1:2">
      <c r="A564" s="395" t="s">
        <v>16284</v>
      </c>
      <c r="B564" s="395" t="s">
        <v>16277</v>
      </c>
    </row>
    <row r="565" spans="1:2">
      <c r="A565" s="395" t="s">
        <v>16285</v>
      </c>
      <c r="B565" s="395" t="s">
        <v>16286</v>
      </c>
    </row>
    <row r="566" spans="1:2">
      <c r="A566" s="395" t="s">
        <v>16287</v>
      </c>
      <c r="B566" s="395" t="s">
        <v>16288</v>
      </c>
    </row>
    <row r="567" spans="1:2">
      <c r="A567" s="395" t="s">
        <v>16289</v>
      </c>
      <c r="B567" s="395" t="s">
        <v>16288</v>
      </c>
    </row>
    <row r="568" spans="1:2">
      <c r="A568" s="395" t="s">
        <v>16290</v>
      </c>
      <c r="B568" s="395" t="s">
        <v>16288</v>
      </c>
    </row>
    <row r="569" spans="1:2">
      <c r="A569" s="395" t="s">
        <v>16291</v>
      </c>
      <c r="B569" s="395" t="s">
        <v>16288</v>
      </c>
    </row>
    <row r="570" spans="1:2">
      <c r="A570" s="395" t="s">
        <v>16292</v>
      </c>
      <c r="B570" s="395" t="s">
        <v>16293</v>
      </c>
    </row>
    <row r="571" spans="1:2">
      <c r="A571" s="395" t="s">
        <v>16294</v>
      </c>
      <c r="B571" s="395" t="s">
        <v>16295</v>
      </c>
    </row>
    <row r="572" spans="1:2">
      <c r="A572" s="395" t="s">
        <v>16296</v>
      </c>
      <c r="B572" s="395" t="s">
        <v>16295</v>
      </c>
    </row>
    <row r="573" spans="1:2">
      <c r="A573" s="395" t="s">
        <v>16297</v>
      </c>
      <c r="B573" s="395" t="s">
        <v>16295</v>
      </c>
    </row>
    <row r="574" spans="1:2">
      <c r="A574" s="395" t="s">
        <v>16298</v>
      </c>
      <c r="B574" s="395" t="s">
        <v>16288</v>
      </c>
    </row>
    <row r="575" spans="1:2">
      <c r="A575" s="395" t="s">
        <v>16299</v>
      </c>
      <c r="B575" s="395" t="s">
        <v>16286</v>
      </c>
    </row>
    <row r="576" spans="1:2">
      <c r="A576" s="395" t="s">
        <v>16300</v>
      </c>
      <c r="B576" s="395" t="s">
        <v>16288</v>
      </c>
    </row>
    <row r="577" spans="1:2">
      <c r="A577" s="395" t="s">
        <v>16301</v>
      </c>
      <c r="B577" s="395" t="s">
        <v>16288</v>
      </c>
    </row>
    <row r="578" spans="1:2">
      <c r="A578" s="395" t="s">
        <v>16302</v>
      </c>
      <c r="B578" s="395" t="s">
        <v>16293</v>
      </c>
    </row>
    <row r="579" spans="1:2">
      <c r="A579" s="395" t="s">
        <v>16303</v>
      </c>
      <c r="B579" s="395" t="s">
        <v>16288</v>
      </c>
    </row>
    <row r="580" spans="1:2">
      <c r="A580" s="395" t="s">
        <v>16304</v>
      </c>
      <c r="B580" s="395" t="s">
        <v>16288</v>
      </c>
    </row>
    <row r="581" spans="1:2">
      <c r="A581" s="395" t="s">
        <v>16305</v>
      </c>
      <c r="B581" s="395" t="s">
        <v>16288</v>
      </c>
    </row>
    <row r="582" spans="1:2">
      <c r="A582" s="395" t="s">
        <v>16306</v>
      </c>
      <c r="B582" s="395" t="s">
        <v>16288</v>
      </c>
    </row>
    <row r="583" spans="1:2">
      <c r="A583" s="395" t="s">
        <v>16307</v>
      </c>
      <c r="B583" s="395" t="s">
        <v>16288</v>
      </c>
    </row>
    <row r="584" spans="1:2">
      <c r="A584" s="395" t="s">
        <v>16308</v>
      </c>
      <c r="B584" s="395" t="s">
        <v>16309</v>
      </c>
    </row>
    <row r="585" spans="1:2">
      <c r="A585" s="395" t="s">
        <v>16310</v>
      </c>
      <c r="B585" s="395" t="s">
        <v>16309</v>
      </c>
    </row>
    <row r="586" spans="1:2">
      <c r="A586" s="395" t="s">
        <v>16311</v>
      </c>
      <c r="B586" s="395" t="s">
        <v>16309</v>
      </c>
    </row>
    <row r="587" spans="1:2">
      <c r="A587" s="395" t="s">
        <v>16312</v>
      </c>
      <c r="B587" s="395" t="s">
        <v>16309</v>
      </c>
    </row>
    <row r="588" spans="1:2">
      <c r="A588" s="395" t="s">
        <v>16313</v>
      </c>
      <c r="B588" s="395" t="s">
        <v>16295</v>
      </c>
    </row>
    <row r="589" spans="1:2">
      <c r="A589" s="395" t="s">
        <v>16314</v>
      </c>
      <c r="B589" s="395" t="s">
        <v>16309</v>
      </c>
    </row>
    <row r="590" spans="1:2">
      <c r="A590" s="395" t="s">
        <v>16315</v>
      </c>
      <c r="B590" s="395" t="s">
        <v>16309</v>
      </c>
    </row>
    <row r="591" spans="1:2">
      <c r="A591" s="395" t="s">
        <v>16316</v>
      </c>
      <c r="B591" s="395" t="s">
        <v>16309</v>
      </c>
    </row>
    <row r="592" spans="1:2">
      <c r="A592" s="395" t="s">
        <v>16317</v>
      </c>
      <c r="B592" s="395" t="s">
        <v>16309</v>
      </c>
    </row>
    <row r="593" spans="1:2">
      <c r="A593" s="395" t="s">
        <v>16318</v>
      </c>
      <c r="B593" s="395" t="s">
        <v>16309</v>
      </c>
    </row>
    <row r="594" spans="1:2">
      <c r="A594" s="395" t="s">
        <v>16319</v>
      </c>
      <c r="B594" s="395" t="s">
        <v>16309</v>
      </c>
    </row>
    <row r="595" spans="1:2">
      <c r="A595" s="395" t="s">
        <v>16320</v>
      </c>
      <c r="B595" s="395" t="s">
        <v>16309</v>
      </c>
    </row>
    <row r="596" spans="1:2">
      <c r="A596" s="395" t="s">
        <v>16321</v>
      </c>
      <c r="B596" s="395" t="s">
        <v>16322</v>
      </c>
    </row>
    <row r="597" spans="1:2">
      <c r="A597" s="395" t="s">
        <v>16323</v>
      </c>
      <c r="B597" s="395" t="s">
        <v>16322</v>
      </c>
    </row>
    <row r="598" spans="1:2">
      <c r="A598" s="395" t="s">
        <v>16324</v>
      </c>
      <c r="B598" s="395" t="s">
        <v>16322</v>
      </c>
    </row>
    <row r="599" spans="1:2">
      <c r="A599" s="395" t="s">
        <v>16325</v>
      </c>
      <c r="B599" s="395" t="s">
        <v>16322</v>
      </c>
    </row>
    <row r="600" spans="1:2">
      <c r="A600" s="395" t="s">
        <v>16326</v>
      </c>
      <c r="B600" s="395" t="s">
        <v>16322</v>
      </c>
    </row>
    <row r="601" spans="1:2">
      <c r="A601" s="395" t="s">
        <v>16327</v>
      </c>
      <c r="B601" s="395" t="s">
        <v>16322</v>
      </c>
    </row>
    <row r="602" spans="1:2">
      <c r="A602" s="395" t="s">
        <v>16328</v>
      </c>
      <c r="B602" s="395" t="s">
        <v>16036</v>
      </c>
    </row>
    <row r="603" spans="1:2">
      <c r="A603" s="395" t="s">
        <v>16329</v>
      </c>
      <c r="B603" s="395" t="s">
        <v>16036</v>
      </c>
    </row>
    <row r="604" spans="1:2">
      <c r="A604" s="395" t="s">
        <v>16330</v>
      </c>
      <c r="B604" s="395" t="s">
        <v>16036</v>
      </c>
    </row>
    <row r="605" spans="1:2">
      <c r="A605" s="395" t="s">
        <v>16331</v>
      </c>
      <c r="B605" s="395" t="s">
        <v>16036</v>
      </c>
    </row>
    <row r="606" spans="1:2">
      <c r="A606" s="395" t="s">
        <v>16332</v>
      </c>
      <c r="B606" s="395" t="s">
        <v>16333</v>
      </c>
    </row>
    <row r="607" spans="1:2">
      <c r="A607" s="395" t="s">
        <v>16334</v>
      </c>
      <c r="B607" s="395" t="s">
        <v>16333</v>
      </c>
    </row>
    <row r="608" spans="1:2">
      <c r="A608" s="395" t="s">
        <v>16335</v>
      </c>
      <c r="B608" s="395" t="s">
        <v>16333</v>
      </c>
    </row>
    <row r="609" spans="1:2">
      <c r="A609" s="395" t="s">
        <v>16336</v>
      </c>
      <c r="B609" s="395" t="s">
        <v>16333</v>
      </c>
    </row>
    <row r="610" spans="1:2">
      <c r="A610" s="395" t="s">
        <v>16337</v>
      </c>
      <c r="B610" s="395" t="s">
        <v>16333</v>
      </c>
    </row>
    <row r="611" spans="1:2">
      <c r="A611" s="395" t="s">
        <v>16338</v>
      </c>
      <c r="B611" s="395" t="s">
        <v>16333</v>
      </c>
    </row>
    <row r="612" spans="1:2">
      <c r="A612" s="395" t="s">
        <v>16339</v>
      </c>
      <c r="B612" s="395" t="s">
        <v>16333</v>
      </c>
    </row>
    <row r="613" spans="1:2">
      <c r="A613" s="395" t="s">
        <v>16340</v>
      </c>
      <c r="B613" s="395" t="s">
        <v>16333</v>
      </c>
    </row>
    <row r="614" spans="1:2">
      <c r="A614" s="395" t="s">
        <v>16341</v>
      </c>
      <c r="B614" s="395" t="s">
        <v>16342</v>
      </c>
    </row>
    <row r="615" spans="1:2">
      <c r="A615" s="395" t="s">
        <v>16343</v>
      </c>
      <c r="B615" s="395" t="s">
        <v>16342</v>
      </c>
    </row>
    <row r="616" spans="1:2">
      <c r="A616" s="395" t="s">
        <v>16344</v>
      </c>
      <c r="B616" s="395" t="s">
        <v>16333</v>
      </c>
    </row>
    <row r="617" spans="1:2">
      <c r="A617" s="395" t="s">
        <v>16345</v>
      </c>
      <c r="B617" s="395" t="s">
        <v>16288</v>
      </c>
    </row>
    <row r="618" spans="1:2">
      <c r="A618" s="395" t="s">
        <v>16346</v>
      </c>
      <c r="B618" s="395" t="s">
        <v>16333</v>
      </c>
    </row>
    <row r="619" spans="1:2">
      <c r="A619" s="395" t="s">
        <v>16347</v>
      </c>
      <c r="B619" s="395" t="s">
        <v>16333</v>
      </c>
    </row>
    <row r="620" spans="1:2">
      <c r="A620" s="395" t="s">
        <v>16348</v>
      </c>
      <c r="B620" s="395" t="s">
        <v>16288</v>
      </c>
    </row>
    <row r="621" spans="1:2">
      <c r="A621" s="395" t="s">
        <v>16349</v>
      </c>
      <c r="B621" s="395" t="s">
        <v>16350</v>
      </c>
    </row>
    <row r="622" spans="1:2">
      <c r="A622" s="395" t="s">
        <v>16351</v>
      </c>
      <c r="B622" s="395" t="s">
        <v>16352</v>
      </c>
    </row>
    <row r="623" spans="1:2">
      <c r="A623" s="395" t="s">
        <v>16353</v>
      </c>
      <c r="B623" s="395" t="s">
        <v>16354</v>
      </c>
    </row>
    <row r="624" spans="1:2">
      <c r="A624" s="395" t="s">
        <v>16355</v>
      </c>
      <c r="B624" s="395" t="s">
        <v>16333</v>
      </c>
    </row>
    <row r="625" spans="1:2">
      <c r="A625" s="395" t="s">
        <v>16356</v>
      </c>
      <c r="B625" s="395" t="s">
        <v>16333</v>
      </c>
    </row>
    <row r="626" spans="1:2">
      <c r="A626" s="395" t="s">
        <v>16357</v>
      </c>
      <c r="B626" s="395" t="s">
        <v>16333</v>
      </c>
    </row>
    <row r="627" spans="1:2">
      <c r="A627" s="395" t="s">
        <v>16358</v>
      </c>
      <c r="B627" s="395" t="s">
        <v>16333</v>
      </c>
    </row>
    <row r="628" spans="1:2">
      <c r="A628" s="395" t="s">
        <v>16359</v>
      </c>
      <c r="B628" s="395" t="s">
        <v>16333</v>
      </c>
    </row>
    <row r="629" spans="1:2">
      <c r="A629" s="395" t="s">
        <v>16360</v>
      </c>
      <c r="B629" s="395" t="s">
        <v>16333</v>
      </c>
    </row>
    <row r="630" spans="1:2">
      <c r="A630" s="395" t="s">
        <v>16361</v>
      </c>
      <c r="B630" s="395" t="s">
        <v>16333</v>
      </c>
    </row>
    <row r="631" spans="1:2">
      <c r="A631" s="395" t="s">
        <v>16362</v>
      </c>
      <c r="B631" s="395" t="s">
        <v>16333</v>
      </c>
    </row>
    <row r="632" spans="1:2">
      <c r="A632" s="395" t="s">
        <v>16363</v>
      </c>
      <c r="B632" s="395" t="s">
        <v>16333</v>
      </c>
    </row>
    <row r="633" spans="1:2">
      <c r="A633" s="395" t="s">
        <v>16364</v>
      </c>
      <c r="B633" s="395" t="s">
        <v>16333</v>
      </c>
    </row>
    <row r="634" spans="1:2">
      <c r="A634" s="395" t="s">
        <v>16365</v>
      </c>
      <c r="B634" s="395" t="s">
        <v>16333</v>
      </c>
    </row>
    <row r="635" spans="1:2">
      <c r="A635" s="395" t="s">
        <v>16366</v>
      </c>
      <c r="B635" s="395" t="s">
        <v>16333</v>
      </c>
    </row>
    <row r="636" spans="1:2">
      <c r="A636" s="395" t="s">
        <v>16367</v>
      </c>
      <c r="B636" s="395" t="s">
        <v>16333</v>
      </c>
    </row>
    <row r="637" spans="1:2">
      <c r="A637" s="395" t="s">
        <v>16368</v>
      </c>
      <c r="B637" s="395" t="s">
        <v>16333</v>
      </c>
    </row>
    <row r="638" spans="1:2">
      <c r="A638" s="395" t="s">
        <v>16369</v>
      </c>
      <c r="B638" s="395" t="s">
        <v>16333</v>
      </c>
    </row>
    <row r="639" spans="1:2">
      <c r="A639" s="395" t="s">
        <v>16370</v>
      </c>
      <c r="B639" s="395" t="s">
        <v>16333</v>
      </c>
    </row>
    <row r="640" spans="1:2">
      <c r="A640" s="395" t="s">
        <v>16371</v>
      </c>
      <c r="B640" s="395" t="s">
        <v>16333</v>
      </c>
    </row>
    <row r="641" spans="1:2">
      <c r="A641" s="395" t="s">
        <v>16372</v>
      </c>
      <c r="B641" s="395" t="s">
        <v>16333</v>
      </c>
    </row>
    <row r="642" spans="1:2">
      <c r="A642" s="395" t="s">
        <v>16373</v>
      </c>
      <c r="B642" s="395" t="s">
        <v>16333</v>
      </c>
    </row>
    <row r="643" spans="1:2">
      <c r="A643" s="395" t="s">
        <v>16374</v>
      </c>
      <c r="B643" s="395" t="s">
        <v>16333</v>
      </c>
    </row>
    <row r="644" spans="1:2">
      <c r="A644" s="395" t="s">
        <v>16375</v>
      </c>
      <c r="B644" s="395" t="s">
        <v>16333</v>
      </c>
    </row>
    <row r="645" spans="1:2">
      <c r="A645" s="395" t="s">
        <v>16376</v>
      </c>
      <c r="B645" s="395" t="s">
        <v>16333</v>
      </c>
    </row>
    <row r="646" spans="1:2">
      <c r="A646" s="395" t="s">
        <v>16377</v>
      </c>
      <c r="B646" s="395" t="s">
        <v>16333</v>
      </c>
    </row>
    <row r="647" spans="1:2">
      <c r="A647" s="395" t="s">
        <v>16378</v>
      </c>
      <c r="B647" s="395" t="s">
        <v>16333</v>
      </c>
    </row>
    <row r="648" spans="1:2">
      <c r="A648" s="395" t="s">
        <v>16379</v>
      </c>
      <c r="B648" s="395" t="s">
        <v>16333</v>
      </c>
    </row>
    <row r="649" spans="1:2">
      <c r="A649" s="395" t="s">
        <v>16380</v>
      </c>
      <c r="B649" s="395" t="s">
        <v>16333</v>
      </c>
    </row>
    <row r="650" spans="1:2">
      <c r="A650" s="395" t="s">
        <v>16381</v>
      </c>
      <c r="B650" s="395" t="s">
        <v>16333</v>
      </c>
    </row>
    <row r="651" spans="1:2">
      <c r="A651" s="395" t="s">
        <v>16382</v>
      </c>
      <c r="B651" s="395" t="s">
        <v>16333</v>
      </c>
    </row>
    <row r="652" spans="1:2">
      <c r="A652" s="395" t="s">
        <v>16383</v>
      </c>
      <c r="B652" s="395" t="s">
        <v>16333</v>
      </c>
    </row>
    <row r="653" spans="1:2">
      <c r="A653" s="395" t="s">
        <v>16384</v>
      </c>
      <c r="B653" s="395" t="s">
        <v>16333</v>
      </c>
    </row>
    <row r="654" spans="1:2">
      <c r="A654" s="395" t="s">
        <v>16385</v>
      </c>
      <c r="B654" s="395" t="s">
        <v>16333</v>
      </c>
    </row>
    <row r="655" spans="1:2">
      <c r="A655" s="395" t="s">
        <v>16386</v>
      </c>
      <c r="B655" s="395" t="s">
        <v>16333</v>
      </c>
    </row>
    <row r="656" spans="1:2">
      <c r="A656" s="395" t="s">
        <v>16387</v>
      </c>
      <c r="B656" s="395" t="s">
        <v>16333</v>
      </c>
    </row>
    <row r="657" spans="1:2">
      <c r="A657" s="395" t="s">
        <v>16388</v>
      </c>
      <c r="B657" s="395" t="s">
        <v>16333</v>
      </c>
    </row>
    <row r="658" spans="1:2">
      <c r="A658" s="395" t="s">
        <v>16389</v>
      </c>
      <c r="B658" s="395" t="s">
        <v>16333</v>
      </c>
    </row>
    <row r="659" spans="1:2">
      <c r="A659" s="395" t="s">
        <v>16390</v>
      </c>
      <c r="B659" s="395" t="s">
        <v>16333</v>
      </c>
    </row>
    <row r="660" spans="1:2">
      <c r="A660" s="395" t="s">
        <v>16391</v>
      </c>
      <c r="B660" s="395" t="s">
        <v>16333</v>
      </c>
    </row>
    <row r="661" spans="1:2">
      <c r="A661" s="395" t="s">
        <v>16392</v>
      </c>
      <c r="B661" s="395" t="s">
        <v>16333</v>
      </c>
    </row>
    <row r="662" spans="1:2">
      <c r="A662" s="395" t="s">
        <v>16393</v>
      </c>
      <c r="B662" s="395" t="s">
        <v>16333</v>
      </c>
    </row>
    <row r="663" spans="1:2">
      <c r="A663" s="395" t="s">
        <v>16394</v>
      </c>
      <c r="B663" s="395" t="s">
        <v>16333</v>
      </c>
    </row>
    <row r="664" spans="1:2">
      <c r="A664" s="395" t="s">
        <v>16395</v>
      </c>
      <c r="B664" s="395" t="s">
        <v>16333</v>
      </c>
    </row>
    <row r="665" spans="1:2">
      <c r="A665" s="395" t="s">
        <v>16396</v>
      </c>
      <c r="B665" s="395" t="s">
        <v>16288</v>
      </c>
    </row>
    <row r="666" spans="1:2">
      <c r="A666" s="395" t="s">
        <v>16397</v>
      </c>
      <c r="B666" s="395" t="s">
        <v>16398</v>
      </c>
    </row>
    <row r="667" spans="1:2">
      <c r="A667" s="395" t="s">
        <v>16399</v>
      </c>
      <c r="B667" s="395" t="s">
        <v>16398</v>
      </c>
    </row>
    <row r="668" spans="1:2">
      <c r="A668" s="395" t="s">
        <v>16400</v>
      </c>
      <c r="B668" s="395" t="s">
        <v>16398</v>
      </c>
    </row>
    <row r="669" spans="1:2">
      <c r="A669" s="395" t="s">
        <v>16401</v>
      </c>
      <c r="B669" s="395" t="s">
        <v>16398</v>
      </c>
    </row>
    <row r="670" spans="1:2">
      <c r="A670" s="395" t="s">
        <v>16402</v>
      </c>
      <c r="B670" s="395" t="s">
        <v>16398</v>
      </c>
    </row>
    <row r="671" spans="1:2">
      <c r="A671" s="395" t="s">
        <v>16403</v>
      </c>
      <c r="B671" s="395" t="s">
        <v>16398</v>
      </c>
    </row>
    <row r="672" spans="1:2">
      <c r="A672" s="395" t="s">
        <v>16404</v>
      </c>
      <c r="B672" s="395" t="s">
        <v>16398</v>
      </c>
    </row>
    <row r="673" spans="1:2">
      <c r="A673" s="395" t="s">
        <v>16405</v>
      </c>
      <c r="B673" s="395" t="s">
        <v>16398</v>
      </c>
    </row>
    <row r="674" spans="1:2">
      <c r="A674" s="395" t="s">
        <v>16406</v>
      </c>
      <c r="B674" s="395" t="s">
        <v>16407</v>
      </c>
    </row>
    <row r="675" spans="1:2">
      <c r="A675" s="395" t="s">
        <v>16408</v>
      </c>
      <c r="B675" s="395" t="s">
        <v>16407</v>
      </c>
    </row>
    <row r="676" spans="1:2">
      <c r="A676" s="395" t="s">
        <v>16409</v>
      </c>
      <c r="B676" s="395" t="s">
        <v>16398</v>
      </c>
    </row>
    <row r="677" spans="1:2">
      <c r="A677" s="395" t="s">
        <v>16410</v>
      </c>
      <c r="B677" s="395" t="s">
        <v>16398</v>
      </c>
    </row>
    <row r="678" spans="1:2">
      <c r="A678" s="395" t="s">
        <v>16411</v>
      </c>
      <c r="B678" s="395" t="s">
        <v>16398</v>
      </c>
    </row>
    <row r="679" spans="1:2">
      <c r="A679" s="395" t="s">
        <v>16412</v>
      </c>
      <c r="B679" s="395" t="s">
        <v>16398</v>
      </c>
    </row>
    <row r="680" spans="1:2">
      <c r="A680" s="395" t="s">
        <v>16413</v>
      </c>
      <c r="B680" s="395" t="s">
        <v>16398</v>
      </c>
    </row>
    <row r="681" spans="1:2">
      <c r="A681" s="395" t="s">
        <v>16414</v>
      </c>
      <c r="B681" s="395" t="s">
        <v>16398</v>
      </c>
    </row>
    <row r="682" spans="1:2">
      <c r="A682" s="395" t="s">
        <v>16415</v>
      </c>
      <c r="B682" s="395" t="s">
        <v>16398</v>
      </c>
    </row>
    <row r="683" spans="1:2">
      <c r="A683" s="395" t="s">
        <v>16416</v>
      </c>
      <c r="B683" s="395" t="s">
        <v>16398</v>
      </c>
    </row>
    <row r="684" spans="1:2">
      <c r="A684" s="395" t="s">
        <v>16417</v>
      </c>
      <c r="B684" s="395" t="s">
        <v>16398</v>
      </c>
    </row>
    <row r="685" spans="1:2">
      <c r="A685" s="395" t="s">
        <v>16418</v>
      </c>
      <c r="B685" s="395" t="s">
        <v>16407</v>
      </c>
    </row>
    <row r="686" spans="1:2">
      <c r="A686" s="395" t="s">
        <v>16419</v>
      </c>
      <c r="B686" s="395" t="s">
        <v>16407</v>
      </c>
    </row>
    <row r="687" spans="1:2">
      <c r="A687" s="395" t="s">
        <v>16420</v>
      </c>
      <c r="B687" s="395" t="s">
        <v>16421</v>
      </c>
    </row>
    <row r="688" spans="1:2">
      <c r="A688" s="395" t="s">
        <v>16422</v>
      </c>
      <c r="B688" s="395" t="s">
        <v>16423</v>
      </c>
    </row>
    <row r="689" spans="1:2">
      <c r="A689" s="395" t="s">
        <v>16424</v>
      </c>
      <c r="B689" s="395" t="s">
        <v>16423</v>
      </c>
    </row>
    <row r="690" spans="1:2">
      <c r="A690" s="395" t="s">
        <v>16425</v>
      </c>
      <c r="B690" s="395" t="s">
        <v>16423</v>
      </c>
    </row>
    <row r="691" spans="1:2">
      <c r="A691" s="395" t="s">
        <v>16426</v>
      </c>
      <c r="B691" s="395" t="s">
        <v>16423</v>
      </c>
    </row>
    <row r="692" spans="1:2">
      <c r="A692" s="395" t="s">
        <v>16427</v>
      </c>
      <c r="B692" s="395" t="s">
        <v>16423</v>
      </c>
    </row>
    <row r="693" spans="1:2">
      <c r="A693" s="395" t="s">
        <v>16428</v>
      </c>
      <c r="B693" s="395" t="s">
        <v>16423</v>
      </c>
    </row>
    <row r="694" spans="1:2">
      <c r="A694" s="395" t="s">
        <v>16429</v>
      </c>
      <c r="B694" s="395" t="s">
        <v>16423</v>
      </c>
    </row>
    <row r="695" spans="1:2">
      <c r="A695" s="395" t="s">
        <v>16430</v>
      </c>
      <c r="B695" s="395" t="s">
        <v>16423</v>
      </c>
    </row>
    <row r="696" spans="1:2">
      <c r="A696" s="395" t="s">
        <v>16431</v>
      </c>
      <c r="B696" s="395" t="s">
        <v>16423</v>
      </c>
    </row>
    <row r="697" spans="1:2">
      <c r="A697" s="395" t="s">
        <v>16432</v>
      </c>
      <c r="B697" s="395" t="s">
        <v>16423</v>
      </c>
    </row>
    <row r="698" spans="1:2">
      <c r="A698" s="395" t="s">
        <v>16433</v>
      </c>
      <c r="B698" s="395" t="s">
        <v>16423</v>
      </c>
    </row>
    <row r="699" spans="1:2">
      <c r="A699" s="395" t="s">
        <v>16434</v>
      </c>
      <c r="B699" s="395" t="s">
        <v>16423</v>
      </c>
    </row>
    <row r="700" spans="1:2">
      <c r="A700" s="395" t="s">
        <v>16435</v>
      </c>
      <c r="B700" s="395" t="s">
        <v>16423</v>
      </c>
    </row>
    <row r="701" spans="1:2">
      <c r="A701" s="395" t="s">
        <v>16436</v>
      </c>
      <c r="B701" s="395" t="s">
        <v>16423</v>
      </c>
    </row>
    <row r="702" spans="1:2">
      <c r="A702" s="395" t="s">
        <v>16437</v>
      </c>
      <c r="B702" s="395" t="s">
        <v>16423</v>
      </c>
    </row>
    <row r="703" spans="1:2">
      <c r="A703" s="395" t="s">
        <v>16438</v>
      </c>
      <c r="B703" s="395" t="s">
        <v>16423</v>
      </c>
    </row>
    <row r="704" spans="1:2">
      <c r="A704" s="395" t="s">
        <v>16439</v>
      </c>
      <c r="B704" s="395" t="s">
        <v>16423</v>
      </c>
    </row>
    <row r="705" spans="1:2">
      <c r="A705" s="395" t="s">
        <v>16440</v>
      </c>
      <c r="B705" s="395" t="s">
        <v>16423</v>
      </c>
    </row>
    <row r="706" spans="1:2">
      <c r="A706" s="395" t="s">
        <v>16441</v>
      </c>
      <c r="B706" s="395" t="s">
        <v>16423</v>
      </c>
    </row>
    <row r="707" spans="1:2">
      <c r="A707" s="395" t="s">
        <v>16442</v>
      </c>
      <c r="B707" s="395" t="s">
        <v>16423</v>
      </c>
    </row>
    <row r="708" spans="1:2">
      <c r="A708" s="395" t="s">
        <v>16443</v>
      </c>
      <c r="B708" s="395" t="s">
        <v>16423</v>
      </c>
    </row>
    <row r="709" spans="1:2">
      <c r="A709" s="395" t="s">
        <v>16444</v>
      </c>
      <c r="B709" s="395" t="s">
        <v>16423</v>
      </c>
    </row>
    <row r="710" spans="1:2">
      <c r="A710" s="395" t="s">
        <v>16445</v>
      </c>
      <c r="B710" s="395" t="s">
        <v>16423</v>
      </c>
    </row>
    <row r="711" spans="1:2">
      <c r="A711" s="395" t="s">
        <v>16446</v>
      </c>
      <c r="B711" s="395" t="s">
        <v>16423</v>
      </c>
    </row>
    <row r="712" spans="1:2">
      <c r="A712" s="395" t="s">
        <v>16447</v>
      </c>
      <c r="B712" s="395" t="s">
        <v>16423</v>
      </c>
    </row>
    <row r="713" spans="1:2">
      <c r="A713" s="395" t="s">
        <v>16448</v>
      </c>
      <c r="B713" s="395" t="s">
        <v>16423</v>
      </c>
    </row>
    <row r="714" spans="1:2">
      <c r="A714" s="395" t="s">
        <v>16449</v>
      </c>
      <c r="B714" s="395" t="s">
        <v>16423</v>
      </c>
    </row>
    <row r="715" spans="1:2">
      <c r="A715" s="395" t="s">
        <v>16450</v>
      </c>
      <c r="B715" s="395" t="s">
        <v>16423</v>
      </c>
    </row>
    <row r="716" spans="1:2">
      <c r="A716" s="395" t="s">
        <v>16451</v>
      </c>
      <c r="B716" s="395" t="s">
        <v>16423</v>
      </c>
    </row>
    <row r="717" spans="1:2">
      <c r="A717" s="395" t="s">
        <v>16452</v>
      </c>
      <c r="B717" s="395" t="s">
        <v>16423</v>
      </c>
    </row>
    <row r="718" spans="1:2">
      <c r="A718" s="395" t="s">
        <v>16453</v>
      </c>
      <c r="B718" s="395" t="s">
        <v>16423</v>
      </c>
    </row>
    <row r="719" spans="1:2">
      <c r="A719" s="395" t="s">
        <v>16454</v>
      </c>
      <c r="B719" s="395" t="s">
        <v>16423</v>
      </c>
    </row>
    <row r="720" spans="1:2">
      <c r="A720" s="395" t="s">
        <v>16455</v>
      </c>
      <c r="B720" s="395" t="s">
        <v>16456</v>
      </c>
    </row>
    <row r="721" spans="1:2">
      <c r="A721" s="395" t="s">
        <v>16457</v>
      </c>
      <c r="B721" s="395" t="s">
        <v>16458</v>
      </c>
    </row>
    <row r="722" spans="1:2">
      <c r="A722" s="395" t="s">
        <v>16459</v>
      </c>
      <c r="B722" s="395" t="s">
        <v>16458</v>
      </c>
    </row>
    <row r="723" spans="1:2">
      <c r="A723" s="395" t="s">
        <v>16460</v>
      </c>
      <c r="B723" s="395" t="s">
        <v>16458</v>
      </c>
    </row>
    <row r="724" spans="1:2">
      <c r="A724" s="395" t="s">
        <v>16461</v>
      </c>
      <c r="B724" s="395" t="s">
        <v>16458</v>
      </c>
    </row>
    <row r="725" spans="1:2">
      <c r="A725" s="395" t="s">
        <v>16462</v>
      </c>
      <c r="B725" s="395" t="s">
        <v>16458</v>
      </c>
    </row>
    <row r="726" spans="1:2">
      <c r="A726" s="395" t="s">
        <v>16463</v>
      </c>
      <c r="B726" s="395" t="s">
        <v>16458</v>
      </c>
    </row>
    <row r="727" spans="1:2">
      <c r="A727" s="395" t="s">
        <v>16464</v>
      </c>
      <c r="B727" s="395" t="s">
        <v>16458</v>
      </c>
    </row>
    <row r="728" spans="1:2">
      <c r="A728" s="395" t="s">
        <v>16465</v>
      </c>
      <c r="B728" s="395" t="s">
        <v>16458</v>
      </c>
    </row>
    <row r="729" spans="1:2">
      <c r="A729" s="395" t="s">
        <v>16466</v>
      </c>
      <c r="B729" s="395" t="s">
        <v>16458</v>
      </c>
    </row>
    <row r="730" spans="1:2">
      <c r="A730" s="395" t="s">
        <v>16467</v>
      </c>
      <c r="B730" s="395" t="s">
        <v>16458</v>
      </c>
    </row>
    <row r="731" spans="1:2">
      <c r="A731" s="395" t="s">
        <v>16468</v>
      </c>
      <c r="B731" s="395" t="s">
        <v>16458</v>
      </c>
    </row>
    <row r="732" spans="1:2">
      <c r="A732" s="395" t="s">
        <v>16469</v>
      </c>
      <c r="B732" s="395" t="s">
        <v>16458</v>
      </c>
    </row>
    <row r="733" spans="1:2">
      <c r="A733" s="395" t="s">
        <v>16470</v>
      </c>
      <c r="B733" s="395" t="s">
        <v>16458</v>
      </c>
    </row>
    <row r="734" spans="1:2">
      <c r="A734" s="395" t="s">
        <v>16471</v>
      </c>
      <c r="B734" s="395" t="s">
        <v>16458</v>
      </c>
    </row>
    <row r="735" spans="1:2">
      <c r="A735" s="395" t="s">
        <v>16472</v>
      </c>
      <c r="B735" s="395" t="s">
        <v>16458</v>
      </c>
    </row>
    <row r="736" spans="1:2">
      <c r="A736" s="395" t="s">
        <v>16473</v>
      </c>
      <c r="B736" s="395" t="s">
        <v>16458</v>
      </c>
    </row>
    <row r="737" spans="1:2">
      <c r="A737" s="395" t="s">
        <v>16474</v>
      </c>
      <c r="B737" s="395" t="s">
        <v>16458</v>
      </c>
    </row>
    <row r="738" spans="1:2">
      <c r="A738" s="395" t="s">
        <v>16475</v>
      </c>
      <c r="B738" s="395" t="s">
        <v>16458</v>
      </c>
    </row>
    <row r="739" spans="1:2">
      <c r="A739" s="395" t="s">
        <v>16476</v>
      </c>
      <c r="B739" s="395" t="s">
        <v>16458</v>
      </c>
    </row>
    <row r="740" spans="1:2">
      <c r="A740" s="395" t="s">
        <v>16477</v>
      </c>
      <c r="B740" s="395" t="s">
        <v>16458</v>
      </c>
    </row>
    <row r="741" spans="1:2">
      <c r="A741" s="395" t="s">
        <v>16478</v>
      </c>
      <c r="B741" s="395" t="s">
        <v>16458</v>
      </c>
    </row>
    <row r="742" spans="1:2">
      <c r="A742" s="395" t="s">
        <v>16479</v>
      </c>
      <c r="B742" s="395" t="s">
        <v>16458</v>
      </c>
    </row>
    <row r="743" spans="1:2">
      <c r="A743" s="395" t="s">
        <v>16480</v>
      </c>
      <c r="B743" s="395" t="s">
        <v>16458</v>
      </c>
    </row>
    <row r="744" spans="1:2">
      <c r="A744" s="395" t="s">
        <v>16481</v>
      </c>
      <c r="B744" s="395" t="s">
        <v>16458</v>
      </c>
    </row>
    <row r="745" spans="1:2">
      <c r="A745" s="395" t="s">
        <v>16482</v>
      </c>
      <c r="B745" s="395" t="s">
        <v>16458</v>
      </c>
    </row>
    <row r="746" spans="1:2">
      <c r="A746" s="395" t="s">
        <v>16483</v>
      </c>
      <c r="B746" s="395" t="s">
        <v>16458</v>
      </c>
    </row>
    <row r="747" spans="1:2">
      <c r="A747" s="395" t="s">
        <v>16484</v>
      </c>
      <c r="B747" s="395" t="s">
        <v>16458</v>
      </c>
    </row>
    <row r="748" spans="1:2">
      <c r="A748" s="395" t="s">
        <v>16485</v>
      </c>
      <c r="B748" s="395" t="s">
        <v>16458</v>
      </c>
    </row>
    <row r="749" spans="1:2">
      <c r="A749" s="395" t="s">
        <v>16486</v>
      </c>
      <c r="B749" s="395" t="s">
        <v>16458</v>
      </c>
    </row>
    <row r="750" spans="1:2">
      <c r="A750" s="395" t="s">
        <v>16487</v>
      </c>
      <c r="B750" s="395" t="s">
        <v>16458</v>
      </c>
    </row>
    <row r="751" spans="1:2">
      <c r="A751" s="395" t="s">
        <v>16488</v>
      </c>
      <c r="B751" s="395" t="s">
        <v>16458</v>
      </c>
    </row>
    <row r="752" spans="1:2">
      <c r="A752" s="395" t="s">
        <v>16489</v>
      </c>
      <c r="B752" s="395" t="s">
        <v>16458</v>
      </c>
    </row>
    <row r="753" spans="1:2">
      <c r="A753" s="395" t="s">
        <v>16490</v>
      </c>
      <c r="B753" s="395" t="s">
        <v>16458</v>
      </c>
    </row>
    <row r="754" spans="1:2">
      <c r="A754" s="395" t="s">
        <v>16491</v>
      </c>
      <c r="B754" s="395" t="s">
        <v>16458</v>
      </c>
    </row>
    <row r="755" spans="1:2">
      <c r="A755" s="395" t="s">
        <v>16492</v>
      </c>
      <c r="B755" s="395" t="s">
        <v>16458</v>
      </c>
    </row>
    <row r="756" spans="1:2">
      <c r="A756" s="395" t="s">
        <v>16493</v>
      </c>
      <c r="B756" s="395" t="s">
        <v>16458</v>
      </c>
    </row>
    <row r="757" spans="1:2">
      <c r="A757" s="395" t="s">
        <v>16494</v>
      </c>
      <c r="B757" s="395" t="s">
        <v>16495</v>
      </c>
    </row>
    <row r="758" spans="1:2">
      <c r="A758" s="395" t="s">
        <v>16496</v>
      </c>
      <c r="B758" s="395" t="s">
        <v>16495</v>
      </c>
    </row>
    <row r="759" spans="1:2">
      <c r="A759" s="395" t="s">
        <v>16497</v>
      </c>
      <c r="B759" s="395" t="s">
        <v>16495</v>
      </c>
    </row>
    <row r="760" spans="1:2">
      <c r="A760" s="395" t="s">
        <v>16498</v>
      </c>
      <c r="B760" s="395" t="s">
        <v>16495</v>
      </c>
    </row>
    <row r="761" spans="1:2">
      <c r="A761" s="395" t="s">
        <v>16499</v>
      </c>
      <c r="B761" s="395" t="s">
        <v>16495</v>
      </c>
    </row>
    <row r="762" spans="1:2">
      <c r="A762" s="395" t="s">
        <v>16500</v>
      </c>
      <c r="B762" s="395" t="s">
        <v>16495</v>
      </c>
    </row>
    <row r="763" spans="1:2">
      <c r="A763" s="395" t="s">
        <v>16501</v>
      </c>
      <c r="B763" s="395" t="s">
        <v>16495</v>
      </c>
    </row>
    <row r="764" spans="1:2">
      <c r="A764" s="395" t="s">
        <v>16502</v>
      </c>
      <c r="B764" s="395" t="s">
        <v>16495</v>
      </c>
    </row>
    <row r="765" spans="1:2">
      <c r="A765" s="395" t="s">
        <v>16503</v>
      </c>
      <c r="B765" s="395" t="s">
        <v>16504</v>
      </c>
    </row>
    <row r="766" spans="1:2">
      <c r="A766" s="395" t="s">
        <v>16505</v>
      </c>
      <c r="B766" s="395" t="s">
        <v>16504</v>
      </c>
    </row>
    <row r="767" spans="1:2">
      <c r="A767" s="395" t="s">
        <v>16506</v>
      </c>
      <c r="B767" s="395" t="s">
        <v>16507</v>
      </c>
    </row>
    <row r="768" spans="1:2">
      <c r="A768" s="395" t="s">
        <v>16508</v>
      </c>
      <c r="B768" s="395" t="s">
        <v>16507</v>
      </c>
    </row>
    <row r="769" spans="1:2">
      <c r="A769" s="395" t="s">
        <v>16509</v>
      </c>
      <c r="B769" s="395" t="s">
        <v>16504</v>
      </c>
    </row>
    <row r="770" spans="1:2">
      <c r="A770" s="395" t="s">
        <v>16510</v>
      </c>
      <c r="B770" s="395" t="s">
        <v>16504</v>
      </c>
    </row>
    <row r="771" spans="1:2">
      <c r="A771" s="395" t="s">
        <v>16511</v>
      </c>
      <c r="B771" s="395" t="s">
        <v>16504</v>
      </c>
    </row>
    <row r="772" spans="1:2">
      <c r="A772" s="395" t="s">
        <v>16512</v>
      </c>
      <c r="B772" s="395" t="s">
        <v>16504</v>
      </c>
    </row>
    <row r="773" spans="1:2">
      <c r="A773" s="395" t="s">
        <v>16513</v>
      </c>
      <c r="B773" s="395" t="s">
        <v>16504</v>
      </c>
    </row>
    <row r="774" spans="1:2">
      <c r="A774" s="395" t="s">
        <v>16514</v>
      </c>
      <c r="B774" s="395" t="s">
        <v>16504</v>
      </c>
    </row>
    <row r="775" spans="1:2">
      <c r="A775" s="395" t="s">
        <v>16515</v>
      </c>
      <c r="B775" s="395" t="s">
        <v>16504</v>
      </c>
    </row>
    <row r="776" spans="1:2">
      <c r="A776" s="395" t="s">
        <v>16516</v>
      </c>
      <c r="B776" s="395" t="s">
        <v>16504</v>
      </c>
    </row>
    <row r="777" spans="1:2">
      <c r="A777" s="395" t="s">
        <v>16517</v>
      </c>
      <c r="B777" s="395" t="s">
        <v>16504</v>
      </c>
    </row>
    <row r="778" spans="1:2">
      <c r="A778" s="395" t="s">
        <v>16518</v>
      </c>
      <c r="B778" s="395" t="s">
        <v>16504</v>
      </c>
    </row>
    <row r="779" spans="1:2">
      <c r="A779" s="395" t="s">
        <v>16519</v>
      </c>
      <c r="B779" s="395" t="s">
        <v>16504</v>
      </c>
    </row>
    <row r="780" spans="1:2">
      <c r="A780" s="395" t="s">
        <v>16520</v>
      </c>
      <c r="B780" s="395" t="s">
        <v>16504</v>
      </c>
    </row>
    <row r="781" spans="1:2">
      <c r="A781" s="395" t="s">
        <v>16521</v>
      </c>
      <c r="B781" s="395" t="s">
        <v>16507</v>
      </c>
    </row>
    <row r="782" spans="1:2">
      <c r="A782" s="395" t="s">
        <v>16522</v>
      </c>
      <c r="B782" s="395" t="s">
        <v>16507</v>
      </c>
    </row>
    <row r="783" spans="1:2">
      <c r="A783" s="395" t="s">
        <v>16523</v>
      </c>
      <c r="B783" s="395" t="s">
        <v>16524</v>
      </c>
    </row>
    <row r="784" spans="1:2">
      <c r="A784" s="395" t="s">
        <v>16525</v>
      </c>
      <c r="B784" s="395" t="s">
        <v>16524</v>
      </c>
    </row>
    <row r="785" spans="1:2">
      <c r="A785" s="395" t="s">
        <v>16526</v>
      </c>
      <c r="B785" s="395" t="s">
        <v>16524</v>
      </c>
    </row>
    <row r="786" spans="1:2">
      <c r="A786" s="395" t="s">
        <v>16527</v>
      </c>
      <c r="B786" s="395" t="s">
        <v>16528</v>
      </c>
    </row>
    <row r="787" spans="1:2">
      <c r="A787" s="395" t="s">
        <v>16529</v>
      </c>
      <c r="B787" s="395" t="s">
        <v>16528</v>
      </c>
    </row>
    <row r="788" spans="1:2">
      <c r="A788" s="395" t="s">
        <v>16530</v>
      </c>
      <c r="B788" s="395" t="s">
        <v>16528</v>
      </c>
    </row>
    <row r="789" spans="1:2">
      <c r="A789" s="395" t="s">
        <v>16531</v>
      </c>
      <c r="B789" s="395" t="s">
        <v>16528</v>
      </c>
    </row>
    <row r="790" spans="1:2">
      <c r="A790" s="395" t="s">
        <v>16532</v>
      </c>
      <c r="B790" s="395" t="s">
        <v>16533</v>
      </c>
    </row>
    <row r="791" spans="1:2">
      <c r="A791" s="395" t="s">
        <v>16534</v>
      </c>
      <c r="B791" s="395" t="s">
        <v>16533</v>
      </c>
    </row>
    <row r="792" spans="1:2">
      <c r="A792" s="395" t="s">
        <v>16535</v>
      </c>
      <c r="B792" s="395" t="s">
        <v>16533</v>
      </c>
    </row>
    <row r="793" spans="1:2">
      <c r="A793" s="395" t="s">
        <v>16536</v>
      </c>
      <c r="B793" s="395" t="s">
        <v>16533</v>
      </c>
    </row>
    <row r="794" spans="1:2">
      <c r="A794" s="395" t="s">
        <v>16537</v>
      </c>
      <c r="B794" s="395" t="s">
        <v>16533</v>
      </c>
    </row>
    <row r="795" spans="1:2">
      <c r="A795" s="395" t="s">
        <v>16538</v>
      </c>
      <c r="B795" s="395" t="s">
        <v>16533</v>
      </c>
    </row>
    <row r="796" spans="1:2">
      <c r="A796" s="395" t="s">
        <v>16539</v>
      </c>
      <c r="B796" s="395" t="s">
        <v>16533</v>
      </c>
    </row>
    <row r="797" spans="1:2">
      <c r="A797" s="395" t="s">
        <v>16540</v>
      </c>
      <c r="B797" s="395" t="s">
        <v>16533</v>
      </c>
    </row>
    <row r="798" spans="1:2">
      <c r="A798" s="395" t="s">
        <v>16541</v>
      </c>
      <c r="B798" s="395" t="s">
        <v>16533</v>
      </c>
    </row>
    <row r="799" spans="1:2">
      <c r="A799" s="395" t="s">
        <v>16542</v>
      </c>
      <c r="B799" s="395" t="s">
        <v>16533</v>
      </c>
    </row>
    <row r="800" spans="1:2">
      <c r="A800" s="395" t="s">
        <v>16543</v>
      </c>
      <c r="B800" s="395" t="s">
        <v>16533</v>
      </c>
    </row>
    <row r="801" spans="1:2">
      <c r="A801" s="395" t="s">
        <v>16544</v>
      </c>
      <c r="B801" s="395" t="s">
        <v>16533</v>
      </c>
    </row>
    <row r="802" spans="1:2">
      <c r="A802" s="395" t="s">
        <v>16545</v>
      </c>
      <c r="B802" s="395" t="s">
        <v>16533</v>
      </c>
    </row>
    <row r="803" spans="1:2">
      <c r="A803" s="395" t="s">
        <v>16546</v>
      </c>
      <c r="B803" s="395" t="s">
        <v>16533</v>
      </c>
    </row>
    <row r="804" spans="1:2">
      <c r="A804" s="395" t="s">
        <v>16547</v>
      </c>
      <c r="B804" s="395" t="s">
        <v>16533</v>
      </c>
    </row>
    <row r="805" spans="1:2">
      <c r="A805" s="395" t="s">
        <v>16548</v>
      </c>
      <c r="B805" s="395" t="s">
        <v>16533</v>
      </c>
    </row>
    <row r="806" spans="1:2">
      <c r="A806" s="395" t="s">
        <v>16549</v>
      </c>
      <c r="B806" s="395" t="s">
        <v>16533</v>
      </c>
    </row>
    <row r="807" spans="1:2">
      <c r="A807" s="395" t="s">
        <v>16550</v>
      </c>
      <c r="B807" s="395" t="s">
        <v>16533</v>
      </c>
    </row>
    <row r="808" spans="1:2">
      <c r="A808" s="395" t="s">
        <v>16551</v>
      </c>
      <c r="B808" s="395" t="s">
        <v>16533</v>
      </c>
    </row>
    <row r="809" spans="1:2">
      <c r="A809" s="395" t="s">
        <v>16552</v>
      </c>
      <c r="B809" s="395" t="s">
        <v>16533</v>
      </c>
    </row>
    <row r="810" spans="1:2">
      <c r="A810" s="395" t="s">
        <v>16553</v>
      </c>
      <c r="B810" s="395" t="s">
        <v>16533</v>
      </c>
    </row>
    <row r="811" spans="1:2">
      <c r="A811" s="395" t="s">
        <v>16554</v>
      </c>
      <c r="B811" s="395" t="s">
        <v>16533</v>
      </c>
    </row>
    <row r="812" spans="1:2">
      <c r="A812" s="395" t="s">
        <v>16555</v>
      </c>
      <c r="B812" s="395" t="s">
        <v>16533</v>
      </c>
    </row>
    <row r="813" spans="1:2">
      <c r="A813" s="395" t="s">
        <v>16556</v>
      </c>
      <c r="B813" s="395" t="s">
        <v>16533</v>
      </c>
    </row>
    <row r="814" spans="1:2">
      <c r="A814" s="395" t="s">
        <v>16557</v>
      </c>
      <c r="B814" s="395" t="s">
        <v>16533</v>
      </c>
    </row>
    <row r="815" spans="1:2">
      <c r="A815" s="395" t="s">
        <v>16558</v>
      </c>
      <c r="B815" s="395" t="s">
        <v>16533</v>
      </c>
    </row>
    <row r="816" spans="1:2">
      <c r="A816" s="395" t="s">
        <v>16559</v>
      </c>
      <c r="B816" s="395" t="s">
        <v>16533</v>
      </c>
    </row>
    <row r="817" spans="1:2">
      <c r="A817" s="395" t="s">
        <v>16560</v>
      </c>
      <c r="B817" s="395" t="s">
        <v>16533</v>
      </c>
    </row>
    <row r="818" spans="1:2">
      <c r="A818" s="395" t="s">
        <v>16561</v>
      </c>
      <c r="B818" s="395" t="s">
        <v>16533</v>
      </c>
    </row>
    <row r="819" spans="1:2">
      <c r="A819" s="395" t="s">
        <v>16562</v>
      </c>
      <c r="B819" s="395" t="s">
        <v>16563</v>
      </c>
    </row>
    <row r="820" spans="1:2">
      <c r="A820" s="395" t="s">
        <v>16564</v>
      </c>
      <c r="B820" s="395" t="s">
        <v>16563</v>
      </c>
    </row>
    <row r="821" spans="1:2">
      <c r="A821" s="395" t="s">
        <v>16565</v>
      </c>
      <c r="B821" s="395" t="s">
        <v>16563</v>
      </c>
    </row>
    <row r="822" spans="1:2">
      <c r="A822" s="395" t="s">
        <v>16566</v>
      </c>
      <c r="B822" s="395" t="s">
        <v>16563</v>
      </c>
    </row>
    <row r="823" spans="1:2">
      <c r="A823" s="395" t="s">
        <v>16567</v>
      </c>
      <c r="B823" s="395" t="s">
        <v>16568</v>
      </c>
    </row>
    <row r="824" spans="1:2">
      <c r="A824" s="395" t="s">
        <v>16569</v>
      </c>
      <c r="B824" s="395" t="s">
        <v>16568</v>
      </c>
    </row>
    <row r="825" spans="1:2">
      <c r="A825" s="395" t="s">
        <v>16570</v>
      </c>
      <c r="B825" s="395" t="s">
        <v>16571</v>
      </c>
    </row>
    <row r="826" spans="1:2">
      <c r="A826" s="395" t="s">
        <v>16572</v>
      </c>
      <c r="B826" s="395" t="s">
        <v>16568</v>
      </c>
    </row>
    <row r="827" spans="1:2">
      <c r="A827" s="395" t="s">
        <v>16573</v>
      </c>
      <c r="B827" s="395" t="s">
        <v>16568</v>
      </c>
    </row>
    <row r="828" spans="1:2">
      <c r="A828" s="395" t="s">
        <v>16574</v>
      </c>
      <c r="B828" s="395" t="s">
        <v>16568</v>
      </c>
    </row>
    <row r="829" spans="1:2">
      <c r="A829" s="395" t="s">
        <v>16575</v>
      </c>
      <c r="B829" s="395" t="s">
        <v>16568</v>
      </c>
    </row>
    <row r="830" spans="1:2">
      <c r="A830" s="395" t="s">
        <v>16576</v>
      </c>
      <c r="B830" s="395" t="s">
        <v>16568</v>
      </c>
    </row>
    <row r="831" spans="1:2">
      <c r="A831" s="395" t="s">
        <v>16577</v>
      </c>
      <c r="B831" s="395" t="s">
        <v>16568</v>
      </c>
    </row>
    <row r="832" spans="1:2">
      <c r="A832" s="395" t="s">
        <v>16578</v>
      </c>
      <c r="B832" s="395" t="s">
        <v>16568</v>
      </c>
    </row>
    <row r="833" spans="1:2">
      <c r="A833" s="395" t="s">
        <v>16579</v>
      </c>
      <c r="B833" s="395" t="s">
        <v>16580</v>
      </c>
    </row>
    <row r="834" spans="1:2">
      <c r="A834" s="395" t="s">
        <v>16581</v>
      </c>
      <c r="B834" s="395" t="s">
        <v>16568</v>
      </c>
    </row>
    <row r="835" spans="1:2">
      <c r="A835" s="395" t="s">
        <v>16582</v>
      </c>
      <c r="B835" s="395" t="s">
        <v>16568</v>
      </c>
    </row>
    <row r="836" spans="1:2">
      <c r="A836" s="395" t="s">
        <v>16583</v>
      </c>
      <c r="B836" s="395" t="s">
        <v>16568</v>
      </c>
    </row>
    <row r="837" spans="1:2">
      <c r="A837" s="395" t="s">
        <v>16584</v>
      </c>
      <c r="B837" s="395" t="s">
        <v>16568</v>
      </c>
    </row>
    <row r="838" spans="1:2">
      <c r="A838" s="395" t="s">
        <v>16585</v>
      </c>
      <c r="B838" s="395" t="s">
        <v>16568</v>
      </c>
    </row>
    <row r="839" spans="1:2">
      <c r="A839" s="395" t="s">
        <v>16586</v>
      </c>
      <c r="B839" s="395" t="s">
        <v>16568</v>
      </c>
    </row>
    <row r="840" spans="1:2">
      <c r="A840" s="395" t="s">
        <v>16587</v>
      </c>
      <c r="B840" s="395" t="s">
        <v>16568</v>
      </c>
    </row>
    <row r="841" spans="1:2">
      <c r="A841" s="395" t="s">
        <v>16588</v>
      </c>
      <c r="B841" s="395" t="s">
        <v>16568</v>
      </c>
    </row>
    <row r="842" spans="1:2">
      <c r="A842" s="395" t="s">
        <v>16589</v>
      </c>
      <c r="B842" s="395" t="s">
        <v>16568</v>
      </c>
    </row>
    <row r="843" spans="1:2">
      <c r="A843" s="395" t="s">
        <v>16590</v>
      </c>
      <c r="B843" s="395" t="s">
        <v>16568</v>
      </c>
    </row>
    <row r="844" spans="1:2">
      <c r="A844" s="395" t="s">
        <v>16591</v>
      </c>
      <c r="B844" s="395" t="s">
        <v>16568</v>
      </c>
    </row>
    <row r="845" spans="1:2">
      <c r="A845" s="395" t="s">
        <v>16592</v>
      </c>
      <c r="B845" s="395" t="s">
        <v>16568</v>
      </c>
    </row>
    <row r="846" spans="1:2">
      <c r="A846" s="395" t="s">
        <v>16593</v>
      </c>
      <c r="B846" s="395" t="s">
        <v>16594</v>
      </c>
    </row>
    <row r="847" spans="1:2">
      <c r="A847" s="395" t="s">
        <v>16595</v>
      </c>
      <c r="B847" s="395" t="s">
        <v>16594</v>
      </c>
    </row>
    <row r="848" spans="1:2">
      <c r="A848" s="395" t="s">
        <v>16596</v>
      </c>
      <c r="B848" s="395" t="s">
        <v>16594</v>
      </c>
    </row>
    <row r="849" spans="1:2">
      <c r="A849" s="395" t="s">
        <v>16597</v>
      </c>
      <c r="B849" s="395" t="s">
        <v>16594</v>
      </c>
    </row>
    <row r="850" spans="1:2">
      <c r="A850" s="395" t="s">
        <v>16598</v>
      </c>
      <c r="B850" s="395" t="s">
        <v>16594</v>
      </c>
    </row>
    <row r="851" spans="1:2">
      <c r="A851" s="395" t="s">
        <v>16599</v>
      </c>
      <c r="B851" s="395" t="s">
        <v>16594</v>
      </c>
    </row>
    <row r="852" spans="1:2">
      <c r="A852" s="395" t="s">
        <v>16600</v>
      </c>
      <c r="B852" s="395" t="s">
        <v>16594</v>
      </c>
    </row>
    <row r="853" spans="1:2">
      <c r="A853" s="395" t="s">
        <v>16601</v>
      </c>
      <c r="B853" s="395" t="s">
        <v>16594</v>
      </c>
    </row>
    <row r="854" spans="1:2">
      <c r="A854" s="395" t="s">
        <v>16602</v>
      </c>
      <c r="B854" s="395" t="s">
        <v>16594</v>
      </c>
    </row>
    <row r="855" spans="1:2">
      <c r="A855" s="395" t="s">
        <v>16603</v>
      </c>
      <c r="B855" s="395" t="s">
        <v>16594</v>
      </c>
    </row>
    <row r="856" spans="1:2">
      <c r="A856" s="395" t="s">
        <v>16604</v>
      </c>
      <c r="B856" s="395" t="s">
        <v>16605</v>
      </c>
    </row>
    <row r="857" spans="1:2">
      <c r="A857" s="395" t="s">
        <v>16606</v>
      </c>
      <c r="B857" s="395" t="s">
        <v>16605</v>
      </c>
    </row>
    <row r="858" spans="1:2">
      <c r="A858" s="395" t="s">
        <v>16607</v>
      </c>
      <c r="B858" s="395" t="s">
        <v>16605</v>
      </c>
    </row>
    <row r="859" spans="1:2">
      <c r="A859" s="395" t="s">
        <v>16608</v>
      </c>
      <c r="B859" s="395" t="s">
        <v>16609</v>
      </c>
    </row>
    <row r="860" spans="1:2">
      <c r="A860" s="395" t="s">
        <v>16610</v>
      </c>
      <c r="B860" s="395" t="s">
        <v>16605</v>
      </c>
    </row>
    <row r="861" spans="1:2">
      <c r="A861" s="395" t="s">
        <v>16611</v>
      </c>
      <c r="B861" s="395" t="s">
        <v>16594</v>
      </c>
    </row>
    <row r="862" spans="1:2">
      <c r="A862" s="395" t="s">
        <v>16612</v>
      </c>
      <c r="B862" s="395" t="s">
        <v>16594</v>
      </c>
    </row>
    <row r="863" spans="1:2">
      <c r="A863" s="395" t="s">
        <v>16613</v>
      </c>
      <c r="B863" s="395" t="s">
        <v>16533</v>
      </c>
    </row>
    <row r="864" spans="1:2">
      <c r="A864" s="395" t="s">
        <v>16614</v>
      </c>
      <c r="B864" s="395" t="s">
        <v>16533</v>
      </c>
    </row>
    <row r="865" spans="1:2">
      <c r="A865" s="395" t="s">
        <v>16615</v>
      </c>
      <c r="B865" s="395" t="s">
        <v>16605</v>
      </c>
    </row>
    <row r="866" spans="1:2">
      <c r="A866" s="395" t="s">
        <v>16616</v>
      </c>
      <c r="B866" s="395" t="s">
        <v>16571</v>
      </c>
    </row>
    <row r="867" spans="1:2">
      <c r="A867" s="395" t="s">
        <v>16617</v>
      </c>
      <c r="B867" s="395" t="s">
        <v>16571</v>
      </c>
    </row>
    <row r="868" spans="1:2">
      <c r="A868" s="395" t="s">
        <v>16618</v>
      </c>
      <c r="B868" s="395" t="s">
        <v>16571</v>
      </c>
    </row>
    <row r="869" spans="1:2">
      <c r="A869" s="395" t="s">
        <v>16619</v>
      </c>
      <c r="B869" s="395" t="s">
        <v>16571</v>
      </c>
    </row>
    <row r="870" spans="1:2">
      <c r="A870" s="395" t="s">
        <v>16620</v>
      </c>
      <c r="B870" s="395" t="s">
        <v>16621</v>
      </c>
    </row>
    <row r="871" spans="1:2">
      <c r="A871" s="395" t="s">
        <v>16622</v>
      </c>
      <c r="B871" s="395" t="s">
        <v>16621</v>
      </c>
    </row>
    <row r="872" spans="1:2">
      <c r="A872" s="395" t="s">
        <v>16623</v>
      </c>
      <c r="B872" s="395" t="s">
        <v>16533</v>
      </c>
    </row>
    <row r="873" spans="1:2">
      <c r="A873" s="395" t="s">
        <v>16624</v>
      </c>
      <c r="B873" s="395" t="s">
        <v>16533</v>
      </c>
    </row>
    <row r="874" spans="1:2">
      <c r="A874" s="395" t="s">
        <v>16625</v>
      </c>
      <c r="B874" s="395" t="s">
        <v>16533</v>
      </c>
    </row>
    <row r="875" spans="1:2">
      <c r="A875" s="395" t="s">
        <v>16626</v>
      </c>
      <c r="B875" s="395" t="s">
        <v>16533</v>
      </c>
    </row>
    <row r="876" spans="1:2">
      <c r="A876" s="395" t="s">
        <v>16627</v>
      </c>
      <c r="B876" s="395" t="s">
        <v>16628</v>
      </c>
    </row>
    <row r="877" spans="1:2">
      <c r="A877" s="395" t="s">
        <v>16629</v>
      </c>
      <c r="B877" s="395" t="s">
        <v>16628</v>
      </c>
    </row>
    <row r="878" spans="1:2">
      <c r="A878" s="395" t="s">
        <v>16630</v>
      </c>
      <c r="B878" s="395" t="s">
        <v>16631</v>
      </c>
    </row>
    <row r="879" spans="1:2">
      <c r="A879" s="395" t="s">
        <v>16632</v>
      </c>
      <c r="B879" s="395" t="s">
        <v>16631</v>
      </c>
    </row>
    <row r="880" spans="1:2">
      <c r="A880" s="395" t="s">
        <v>16633</v>
      </c>
      <c r="B880" s="395" t="s">
        <v>16631</v>
      </c>
    </row>
    <row r="881" spans="1:2">
      <c r="A881" s="395" t="s">
        <v>16634</v>
      </c>
      <c r="B881" s="395" t="s">
        <v>16631</v>
      </c>
    </row>
    <row r="882" spans="1:2">
      <c r="A882" s="395" t="s">
        <v>16635</v>
      </c>
      <c r="B882" s="395" t="s">
        <v>16631</v>
      </c>
    </row>
    <row r="883" spans="1:2">
      <c r="A883" s="395" t="s">
        <v>16636</v>
      </c>
      <c r="B883" s="395" t="s">
        <v>16631</v>
      </c>
    </row>
    <row r="884" spans="1:2">
      <c r="A884" s="395" t="s">
        <v>16637</v>
      </c>
      <c r="B884" s="395" t="s">
        <v>16638</v>
      </c>
    </row>
    <row r="885" spans="1:2">
      <c r="A885" s="395" t="s">
        <v>16639</v>
      </c>
      <c r="B885" s="395" t="s">
        <v>16640</v>
      </c>
    </row>
    <row r="886" spans="1:2">
      <c r="A886" s="395" t="s">
        <v>16641</v>
      </c>
      <c r="B886" s="395" t="s">
        <v>16642</v>
      </c>
    </row>
    <row r="887" spans="1:2">
      <c r="A887" s="395" t="s">
        <v>16643</v>
      </c>
      <c r="B887" s="395" t="s">
        <v>16644</v>
      </c>
    </row>
    <row r="888" spans="1:2">
      <c r="A888" s="395" t="s">
        <v>16645</v>
      </c>
      <c r="B888" s="395" t="s">
        <v>16644</v>
      </c>
    </row>
    <row r="889" spans="1:2">
      <c r="A889" s="395" t="s">
        <v>16646</v>
      </c>
      <c r="B889" s="395" t="s">
        <v>16647</v>
      </c>
    </row>
    <row r="890" spans="1:2">
      <c r="A890" s="395" t="s">
        <v>16648</v>
      </c>
      <c r="B890" s="395" t="s">
        <v>16649</v>
      </c>
    </row>
    <row r="891" spans="1:2">
      <c r="A891" s="395" t="s">
        <v>16650</v>
      </c>
      <c r="B891" s="395" t="s">
        <v>16649</v>
      </c>
    </row>
    <row r="892" spans="1:2">
      <c r="A892" s="395" t="s">
        <v>16651</v>
      </c>
      <c r="B892" s="395" t="s">
        <v>16649</v>
      </c>
    </row>
    <row r="893" spans="1:2">
      <c r="A893" s="395" t="s">
        <v>16652</v>
      </c>
      <c r="B893" s="395" t="s">
        <v>16649</v>
      </c>
    </row>
    <row r="894" spans="1:2">
      <c r="A894" s="395" t="s">
        <v>16653</v>
      </c>
      <c r="B894" s="395" t="s">
        <v>16649</v>
      </c>
    </row>
    <row r="895" spans="1:2">
      <c r="A895" s="395" t="s">
        <v>16654</v>
      </c>
      <c r="B895" s="395" t="s">
        <v>16649</v>
      </c>
    </row>
    <row r="896" spans="1:2">
      <c r="A896" s="395" t="s">
        <v>16655</v>
      </c>
      <c r="B896" s="395" t="s">
        <v>16649</v>
      </c>
    </row>
    <row r="897" spans="1:2">
      <c r="A897" s="395" t="s">
        <v>16656</v>
      </c>
      <c r="B897" s="395" t="s">
        <v>16649</v>
      </c>
    </row>
    <row r="898" spans="1:2">
      <c r="A898" s="395" t="s">
        <v>16657</v>
      </c>
      <c r="B898" s="395" t="s">
        <v>16649</v>
      </c>
    </row>
    <row r="899" spans="1:2">
      <c r="A899" s="395" t="s">
        <v>16658</v>
      </c>
      <c r="B899" s="395" t="s">
        <v>16649</v>
      </c>
    </row>
    <row r="900" spans="1:2">
      <c r="A900" s="395" t="s">
        <v>16659</v>
      </c>
      <c r="B900" s="395" t="s">
        <v>16631</v>
      </c>
    </row>
    <row r="901" spans="1:2">
      <c r="A901" s="395" t="s">
        <v>16660</v>
      </c>
      <c r="B901" s="395" t="s">
        <v>16661</v>
      </c>
    </row>
    <row r="902" spans="1:2">
      <c r="A902" s="395" t="s">
        <v>16662</v>
      </c>
      <c r="B902" s="395" t="s">
        <v>16638</v>
      </c>
    </row>
    <row r="903" spans="1:2">
      <c r="A903" s="395" t="s">
        <v>16663</v>
      </c>
      <c r="B903" s="395" t="s">
        <v>16638</v>
      </c>
    </row>
    <row r="904" spans="1:2">
      <c r="A904" s="395" t="s">
        <v>16664</v>
      </c>
      <c r="B904" s="395" t="s">
        <v>16665</v>
      </c>
    </row>
    <row r="905" spans="1:2">
      <c r="A905" s="395" t="s">
        <v>16666</v>
      </c>
      <c r="B905" s="395" t="s">
        <v>16667</v>
      </c>
    </row>
    <row r="906" spans="1:2">
      <c r="A906" s="395" t="s">
        <v>16668</v>
      </c>
      <c r="B906" s="395" t="s">
        <v>16669</v>
      </c>
    </row>
    <row r="907" spans="1:2">
      <c r="A907" s="395" t="s">
        <v>16670</v>
      </c>
      <c r="B907" s="395" t="s">
        <v>16671</v>
      </c>
    </row>
    <row r="908" spans="1:2">
      <c r="A908" s="395" t="s">
        <v>16672</v>
      </c>
      <c r="B908" s="395" t="s">
        <v>16649</v>
      </c>
    </row>
    <row r="909" spans="1:2">
      <c r="A909" s="395" t="s">
        <v>16673</v>
      </c>
      <c r="B909" s="395" t="s">
        <v>16649</v>
      </c>
    </row>
    <row r="910" spans="1:2">
      <c r="A910" s="395" t="s">
        <v>16674</v>
      </c>
      <c r="B910" s="395" t="s">
        <v>16649</v>
      </c>
    </row>
    <row r="911" spans="1:2">
      <c r="A911" s="395" t="s">
        <v>16675</v>
      </c>
      <c r="B911" s="395" t="s">
        <v>16649</v>
      </c>
    </row>
    <row r="912" spans="1:2">
      <c r="A912" s="395" t="s">
        <v>16676</v>
      </c>
      <c r="B912" s="395" t="s">
        <v>16665</v>
      </c>
    </row>
    <row r="913" spans="1:2">
      <c r="A913" s="395" t="s">
        <v>16677</v>
      </c>
      <c r="B913" s="395" t="s">
        <v>16678</v>
      </c>
    </row>
    <row r="914" spans="1:2">
      <c r="A914" s="395" t="s">
        <v>16679</v>
      </c>
      <c r="B914" s="395" t="s">
        <v>16678</v>
      </c>
    </row>
    <row r="915" spans="1:2">
      <c r="A915" s="395" t="s">
        <v>16680</v>
      </c>
      <c r="B915" s="395" t="s">
        <v>16681</v>
      </c>
    </row>
    <row r="916" spans="1:2">
      <c r="A916" s="395" t="s">
        <v>16682</v>
      </c>
      <c r="B916" s="395" t="s">
        <v>16681</v>
      </c>
    </row>
    <row r="917" spans="1:2">
      <c r="A917" s="395" t="s">
        <v>16683</v>
      </c>
      <c r="B917" s="395" t="s">
        <v>16678</v>
      </c>
    </row>
    <row r="918" spans="1:2">
      <c r="A918" s="395" t="s">
        <v>16684</v>
      </c>
      <c r="B918" s="395" t="s">
        <v>16678</v>
      </c>
    </row>
    <row r="919" spans="1:2">
      <c r="A919" s="395" t="s">
        <v>16685</v>
      </c>
      <c r="B919" s="395" t="s">
        <v>16678</v>
      </c>
    </row>
    <row r="920" spans="1:2">
      <c r="A920" s="395" t="s">
        <v>16686</v>
      </c>
      <c r="B920" s="395" t="s">
        <v>16678</v>
      </c>
    </row>
    <row r="921" spans="1:2">
      <c r="A921" s="395" t="s">
        <v>16687</v>
      </c>
      <c r="B921" s="395" t="s">
        <v>16631</v>
      </c>
    </row>
    <row r="922" spans="1:2">
      <c r="A922" s="395" t="s">
        <v>16688</v>
      </c>
      <c r="B922" s="395" t="s">
        <v>16631</v>
      </c>
    </row>
    <row r="923" spans="1:2">
      <c r="A923" s="395" t="s">
        <v>16689</v>
      </c>
      <c r="B923" s="395" t="s">
        <v>16678</v>
      </c>
    </row>
    <row r="924" spans="1:2">
      <c r="A924" s="395" t="s">
        <v>16690</v>
      </c>
      <c r="B924" s="395" t="s">
        <v>16631</v>
      </c>
    </row>
    <row r="925" spans="1:2">
      <c r="A925" s="395" t="s">
        <v>16691</v>
      </c>
      <c r="B925" s="395" t="s">
        <v>16678</v>
      </c>
    </row>
    <row r="926" spans="1:2">
      <c r="A926" s="395" t="s">
        <v>16692</v>
      </c>
      <c r="B926" s="395" t="s">
        <v>16678</v>
      </c>
    </row>
    <row r="927" spans="1:2">
      <c r="A927" s="395" t="s">
        <v>16693</v>
      </c>
      <c r="B927" s="395" t="s">
        <v>16678</v>
      </c>
    </row>
    <row r="928" spans="1:2">
      <c r="A928" s="395" t="s">
        <v>16694</v>
      </c>
      <c r="B928" s="395" t="s">
        <v>16695</v>
      </c>
    </row>
    <row r="929" spans="1:2">
      <c r="A929" s="395" t="s">
        <v>16696</v>
      </c>
      <c r="B929" s="395" t="s">
        <v>16695</v>
      </c>
    </row>
    <row r="930" spans="1:2">
      <c r="A930" s="395" t="s">
        <v>16697</v>
      </c>
      <c r="B930" s="395" t="s">
        <v>16695</v>
      </c>
    </row>
    <row r="931" spans="1:2">
      <c r="A931" s="395" t="s">
        <v>16698</v>
      </c>
      <c r="B931" s="395" t="s">
        <v>16695</v>
      </c>
    </row>
    <row r="932" spans="1:2">
      <c r="A932" s="395" t="s">
        <v>16699</v>
      </c>
      <c r="B932" s="395" t="s">
        <v>16695</v>
      </c>
    </row>
    <row r="933" spans="1:2">
      <c r="A933" s="395" t="s">
        <v>16700</v>
      </c>
      <c r="B933" s="395" t="s">
        <v>16695</v>
      </c>
    </row>
    <row r="934" spans="1:2">
      <c r="A934" s="395" t="s">
        <v>16701</v>
      </c>
      <c r="B934" s="395" t="s">
        <v>16695</v>
      </c>
    </row>
    <row r="935" spans="1:2">
      <c r="A935" s="395" t="s">
        <v>16702</v>
      </c>
      <c r="B935" s="395" t="s">
        <v>16695</v>
      </c>
    </row>
    <row r="936" spans="1:2">
      <c r="A936" s="395" t="s">
        <v>16703</v>
      </c>
      <c r="B936" s="395" t="s">
        <v>16695</v>
      </c>
    </row>
    <row r="937" spans="1:2">
      <c r="A937" s="395" t="s">
        <v>16704</v>
      </c>
      <c r="B937" s="395" t="s">
        <v>16695</v>
      </c>
    </row>
    <row r="938" spans="1:2">
      <c r="A938" s="395" t="s">
        <v>16705</v>
      </c>
      <c r="B938" s="395" t="s">
        <v>16695</v>
      </c>
    </row>
    <row r="939" spans="1:2">
      <c r="A939" s="395" t="s">
        <v>16706</v>
      </c>
      <c r="B939" s="395" t="s">
        <v>16695</v>
      </c>
    </row>
    <row r="940" spans="1:2">
      <c r="A940" s="395" t="s">
        <v>16707</v>
      </c>
      <c r="B940" s="395" t="s">
        <v>16695</v>
      </c>
    </row>
    <row r="941" spans="1:2">
      <c r="A941" s="395" t="s">
        <v>16708</v>
      </c>
      <c r="B941" s="395" t="s">
        <v>16695</v>
      </c>
    </row>
    <row r="942" spans="1:2">
      <c r="A942" s="395" t="s">
        <v>16709</v>
      </c>
      <c r="B942" s="395" t="s">
        <v>16695</v>
      </c>
    </row>
    <row r="943" spans="1:2">
      <c r="A943" s="395" t="s">
        <v>16710</v>
      </c>
      <c r="B943" s="395" t="s">
        <v>16631</v>
      </c>
    </row>
    <row r="944" spans="1:2">
      <c r="A944" s="395" t="s">
        <v>16711</v>
      </c>
      <c r="B944" s="395" t="s">
        <v>16695</v>
      </c>
    </row>
    <row r="945" spans="1:2">
      <c r="A945" s="395" t="s">
        <v>16712</v>
      </c>
      <c r="B945" s="395" t="s">
        <v>16695</v>
      </c>
    </row>
    <row r="946" spans="1:2">
      <c r="A946" s="395" t="s">
        <v>16713</v>
      </c>
      <c r="B946" s="395" t="s">
        <v>16714</v>
      </c>
    </row>
    <row r="947" spans="1:2">
      <c r="A947" s="395" t="s">
        <v>16715</v>
      </c>
      <c r="B947" s="395" t="s">
        <v>16695</v>
      </c>
    </row>
    <row r="948" spans="1:2">
      <c r="A948" s="395" t="s">
        <v>16716</v>
      </c>
      <c r="B948" s="395" t="s">
        <v>16695</v>
      </c>
    </row>
    <row r="949" spans="1:2">
      <c r="A949" s="395" t="s">
        <v>16717</v>
      </c>
      <c r="B949" s="395" t="s">
        <v>16695</v>
      </c>
    </row>
    <row r="950" spans="1:2">
      <c r="A950" s="395" t="s">
        <v>16718</v>
      </c>
      <c r="B950" s="395" t="s">
        <v>16695</v>
      </c>
    </row>
    <row r="951" spans="1:2">
      <c r="A951" s="395" t="s">
        <v>16719</v>
      </c>
      <c r="B951" s="395" t="s">
        <v>16695</v>
      </c>
    </row>
    <row r="952" spans="1:2">
      <c r="A952" s="395" t="s">
        <v>16720</v>
      </c>
      <c r="B952" s="395" t="s">
        <v>16695</v>
      </c>
    </row>
    <row r="953" spans="1:2">
      <c r="A953" s="395" t="s">
        <v>16721</v>
      </c>
      <c r="B953" s="395" t="s">
        <v>16695</v>
      </c>
    </row>
    <row r="954" spans="1:2">
      <c r="A954" s="395" t="s">
        <v>16722</v>
      </c>
      <c r="B954" s="395" t="s">
        <v>16695</v>
      </c>
    </row>
    <row r="955" spans="1:2">
      <c r="A955" s="395" t="s">
        <v>16723</v>
      </c>
      <c r="B955" s="395" t="s">
        <v>16695</v>
      </c>
    </row>
    <row r="956" spans="1:2">
      <c r="A956" s="395" t="s">
        <v>16724</v>
      </c>
      <c r="B956" s="395" t="s">
        <v>16695</v>
      </c>
    </row>
    <row r="957" spans="1:2">
      <c r="A957" s="395" t="s">
        <v>16725</v>
      </c>
      <c r="B957" s="395" t="s">
        <v>16695</v>
      </c>
    </row>
    <row r="958" spans="1:2">
      <c r="A958" s="395" t="s">
        <v>16726</v>
      </c>
      <c r="B958" s="395" t="s">
        <v>16695</v>
      </c>
    </row>
    <row r="959" spans="1:2">
      <c r="A959" s="395" t="s">
        <v>16727</v>
      </c>
      <c r="B959" s="395" t="s">
        <v>16695</v>
      </c>
    </row>
    <row r="960" spans="1:2">
      <c r="A960" s="395" t="s">
        <v>16728</v>
      </c>
      <c r="B960" s="395" t="s">
        <v>16695</v>
      </c>
    </row>
    <row r="961" spans="1:2">
      <c r="A961" s="395" t="s">
        <v>16729</v>
      </c>
      <c r="B961" s="395" t="s">
        <v>16695</v>
      </c>
    </row>
    <row r="962" spans="1:2">
      <c r="A962" s="395" t="s">
        <v>16730</v>
      </c>
      <c r="B962" s="395" t="s">
        <v>16695</v>
      </c>
    </row>
    <row r="963" spans="1:2">
      <c r="A963" s="395" t="s">
        <v>16731</v>
      </c>
      <c r="B963" s="395" t="s">
        <v>16695</v>
      </c>
    </row>
    <row r="964" spans="1:2">
      <c r="A964" s="395" t="s">
        <v>16732</v>
      </c>
      <c r="B964" s="395" t="s">
        <v>16695</v>
      </c>
    </row>
    <row r="965" spans="1:2">
      <c r="A965" s="395" t="s">
        <v>16733</v>
      </c>
      <c r="B965" s="395" t="s">
        <v>16695</v>
      </c>
    </row>
    <row r="966" spans="1:2">
      <c r="A966" s="395" t="s">
        <v>16734</v>
      </c>
      <c r="B966" s="395" t="s">
        <v>16695</v>
      </c>
    </row>
    <row r="967" spans="1:2">
      <c r="A967" s="395" t="s">
        <v>16735</v>
      </c>
      <c r="B967" s="395" t="s">
        <v>16695</v>
      </c>
    </row>
    <row r="968" spans="1:2">
      <c r="A968" s="395" t="s">
        <v>16736</v>
      </c>
      <c r="B968" s="395" t="s">
        <v>16695</v>
      </c>
    </row>
    <row r="969" spans="1:2">
      <c r="A969" s="395" t="s">
        <v>16737</v>
      </c>
      <c r="B969" s="395" t="s">
        <v>16738</v>
      </c>
    </row>
    <row r="970" spans="1:2">
      <c r="A970" s="395" t="s">
        <v>16739</v>
      </c>
      <c r="B970" s="395" t="s">
        <v>16740</v>
      </c>
    </row>
    <row r="971" spans="1:2">
      <c r="A971" s="395" t="s">
        <v>16741</v>
      </c>
      <c r="B971" s="395" t="s">
        <v>16740</v>
      </c>
    </row>
    <row r="972" spans="1:2">
      <c r="A972" s="395" t="s">
        <v>16742</v>
      </c>
      <c r="B972" s="395" t="s">
        <v>16740</v>
      </c>
    </row>
    <row r="973" spans="1:2">
      <c r="A973" s="395" t="s">
        <v>16743</v>
      </c>
      <c r="B973" s="395" t="s">
        <v>16695</v>
      </c>
    </row>
    <row r="974" spans="1:2">
      <c r="A974" s="395" t="s">
        <v>16744</v>
      </c>
      <c r="B974" s="395" t="s">
        <v>16745</v>
      </c>
    </row>
    <row r="975" spans="1:2">
      <c r="A975" s="395" t="s">
        <v>16746</v>
      </c>
      <c r="B975" s="395" t="s">
        <v>16745</v>
      </c>
    </row>
    <row r="976" spans="1:2">
      <c r="A976" s="395" t="s">
        <v>16747</v>
      </c>
      <c r="B976" s="395" t="s">
        <v>16745</v>
      </c>
    </row>
    <row r="977" spans="1:2">
      <c r="A977" s="395" t="s">
        <v>16748</v>
      </c>
      <c r="B977" s="395" t="s">
        <v>16745</v>
      </c>
    </row>
    <row r="978" spans="1:2">
      <c r="A978" s="395" t="s">
        <v>16749</v>
      </c>
      <c r="B978" s="395" t="s">
        <v>16745</v>
      </c>
    </row>
    <row r="979" spans="1:2">
      <c r="A979" s="395" t="s">
        <v>16750</v>
      </c>
      <c r="B979" s="395" t="s">
        <v>16745</v>
      </c>
    </row>
    <row r="980" spans="1:2">
      <c r="A980" s="395" t="s">
        <v>16751</v>
      </c>
      <c r="B980" s="395" t="s">
        <v>16752</v>
      </c>
    </row>
    <row r="981" spans="1:2">
      <c r="A981" s="395" t="s">
        <v>16753</v>
      </c>
      <c r="B981" s="395" t="s">
        <v>16754</v>
      </c>
    </row>
    <row r="982" spans="1:2">
      <c r="A982" s="395" t="s">
        <v>16755</v>
      </c>
      <c r="B982" s="395" t="s">
        <v>16714</v>
      </c>
    </row>
    <row r="983" spans="1:2">
      <c r="A983" s="395" t="s">
        <v>16756</v>
      </c>
      <c r="B983" s="395" t="s">
        <v>16714</v>
      </c>
    </row>
    <row r="984" spans="1:2">
      <c r="A984" s="395" t="s">
        <v>16757</v>
      </c>
      <c r="B984" s="395" t="s">
        <v>16714</v>
      </c>
    </row>
    <row r="985" spans="1:2">
      <c r="A985" s="395" t="s">
        <v>16758</v>
      </c>
      <c r="B985" s="395" t="s">
        <v>16695</v>
      </c>
    </row>
    <row r="986" spans="1:2">
      <c r="A986" s="395" t="s">
        <v>16759</v>
      </c>
      <c r="B986" s="395" t="s">
        <v>16695</v>
      </c>
    </row>
    <row r="987" spans="1:2">
      <c r="A987" s="395" t="s">
        <v>16760</v>
      </c>
      <c r="B987" s="395" t="s">
        <v>16695</v>
      </c>
    </row>
    <row r="988" spans="1:2">
      <c r="A988" s="395" t="s">
        <v>16761</v>
      </c>
      <c r="B988" s="395" t="s">
        <v>16695</v>
      </c>
    </row>
    <row r="989" spans="1:2">
      <c r="A989" s="395" t="s">
        <v>16762</v>
      </c>
      <c r="B989" s="395" t="s">
        <v>16763</v>
      </c>
    </row>
    <row r="990" spans="1:2">
      <c r="A990" s="395" t="s">
        <v>16764</v>
      </c>
      <c r="B990" s="395" t="s">
        <v>16695</v>
      </c>
    </row>
    <row r="991" spans="1:2">
      <c r="A991" s="395" t="s">
        <v>16765</v>
      </c>
      <c r="B991" s="395" t="s">
        <v>16763</v>
      </c>
    </row>
    <row r="992" spans="1:2">
      <c r="A992" s="395" t="s">
        <v>16766</v>
      </c>
      <c r="B992" s="395" t="s">
        <v>16695</v>
      </c>
    </row>
    <row r="993" spans="1:2">
      <c r="A993" s="395" t="s">
        <v>16767</v>
      </c>
      <c r="B993" s="395" t="s">
        <v>16695</v>
      </c>
    </row>
    <row r="994" spans="1:2">
      <c r="A994" s="395" t="s">
        <v>16768</v>
      </c>
      <c r="B994" s="395" t="s">
        <v>16695</v>
      </c>
    </row>
    <row r="995" spans="1:2">
      <c r="A995" s="395" t="s">
        <v>16769</v>
      </c>
      <c r="B995" s="395" t="s">
        <v>16738</v>
      </c>
    </row>
    <row r="996" spans="1:2">
      <c r="A996" s="395" t="s">
        <v>16770</v>
      </c>
      <c r="B996" s="395" t="s">
        <v>16649</v>
      </c>
    </row>
    <row r="997" spans="1:2">
      <c r="A997" s="395" t="s">
        <v>16771</v>
      </c>
      <c r="B997" s="395" t="s">
        <v>16772</v>
      </c>
    </row>
    <row r="998" spans="1:2">
      <c r="A998" s="395" t="s">
        <v>16773</v>
      </c>
      <c r="B998" s="395" t="s">
        <v>16774</v>
      </c>
    </row>
    <row r="999" spans="1:2">
      <c r="A999" s="395" t="s">
        <v>16775</v>
      </c>
      <c r="B999" s="395" t="s">
        <v>16763</v>
      </c>
    </row>
    <row r="1000" spans="1:2">
      <c r="A1000" s="395" t="s">
        <v>16776</v>
      </c>
      <c r="B1000" s="395" t="s">
        <v>16763</v>
      </c>
    </row>
    <row r="1001" spans="1:2">
      <c r="A1001" s="395" t="s">
        <v>16777</v>
      </c>
      <c r="B1001" s="395" t="s">
        <v>16763</v>
      </c>
    </row>
    <row r="1002" spans="1:2">
      <c r="A1002" s="395" t="s">
        <v>16778</v>
      </c>
      <c r="B1002" s="395" t="s">
        <v>16763</v>
      </c>
    </row>
    <row r="1003" spans="1:2">
      <c r="A1003" s="395" t="s">
        <v>16779</v>
      </c>
      <c r="B1003" s="395" t="s">
        <v>16763</v>
      </c>
    </row>
    <row r="1004" spans="1:2">
      <c r="A1004" s="395" t="s">
        <v>16780</v>
      </c>
      <c r="B1004" s="395" t="s">
        <v>16763</v>
      </c>
    </row>
    <row r="1005" spans="1:2">
      <c r="A1005" s="395" t="s">
        <v>16781</v>
      </c>
      <c r="B1005" s="395" t="s">
        <v>16763</v>
      </c>
    </row>
    <row r="1006" spans="1:2">
      <c r="A1006" s="395" t="s">
        <v>16782</v>
      </c>
      <c r="B1006" s="395" t="s">
        <v>16763</v>
      </c>
    </row>
    <row r="1007" spans="1:2">
      <c r="A1007" s="395" t="s">
        <v>16783</v>
      </c>
      <c r="B1007" s="395" t="s">
        <v>16763</v>
      </c>
    </row>
    <row r="1008" spans="1:2">
      <c r="A1008" s="395" t="s">
        <v>16784</v>
      </c>
      <c r="B1008" s="395" t="s">
        <v>16763</v>
      </c>
    </row>
    <row r="1009" spans="1:2">
      <c r="A1009" s="395" t="s">
        <v>16785</v>
      </c>
      <c r="B1009" s="395" t="s">
        <v>16763</v>
      </c>
    </row>
    <row r="1010" spans="1:2">
      <c r="A1010" s="395" t="s">
        <v>16786</v>
      </c>
      <c r="B1010" s="395" t="s">
        <v>16763</v>
      </c>
    </row>
    <row r="1011" spans="1:2">
      <c r="A1011" s="395" t="s">
        <v>16787</v>
      </c>
      <c r="B1011" s="395" t="s">
        <v>16763</v>
      </c>
    </row>
    <row r="1012" spans="1:2">
      <c r="A1012" s="395" t="s">
        <v>16788</v>
      </c>
      <c r="B1012" s="395" t="s">
        <v>16763</v>
      </c>
    </row>
    <row r="1013" spans="1:2">
      <c r="A1013" s="395" t="s">
        <v>16789</v>
      </c>
      <c r="B1013" s="395" t="s">
        <v>16763</v>
      </c>
    </row>
    <row r="1014" spans="1:2">
      <c r="A1014" s="395" t="s">
        <v>16790</v>
      </c>
      <c r="B1014" s="395" t="s">
        <v>16763</v>
      </c>
    </row>
    <row r="1015" spans="1:2">
      <c r="A1015" s="395" t="s">
        <v>16791</v>
      </c>
      <c r="B1015" s="395" t="s">
        <v>16763</v>
      </c>
    </row>
    <row r="1016" spans="1:2">
      <c r="A1016" s="395" t="s">
        <v>16792</v>
      </c>
      <c r="B1016" s="395" t="s">
        <v>16763</v>
      </c>
    </row>
    <row r="1017" spans="1:2">
      <c r="A1017" s="395" t="s">
        <v>16793</v>
      </c>
      <c r="B1017" s="395" t="s">
        <v>16794</v>
      </c>
    </row>
    <row r="1018" spans="1:2">
      <c r="A1018" s="395" t="s">
        <v>16795</v>
      </c>
      <c r="B1018" s="395" t="s">
        <v>16763</v>
      </c>
    </row>
    <row r="1019" spans="1:2">
      <c r="A1019" s="395" t="s">
        <v>16796</v>
      </c>
      <c r="B1019" s="395" t="s">
        <v>16797</v>
      </c>
    </row>
    <row r="1020" spans="1:2">
      <c r="A1020" s="395" t="s">
        <v>16798</v>
      </c>
      <c r="B1020" s="395" t="s">
        <v>16763</v>
      </c>
    </row>
    <row r="1021" spans="1:2">
      <c r="A1021" s="395" t="s">
        <v>16799</v>
      </c>
      <c r="B1021" s="395" t="s">
        <v>16456</v>
      </c>
    </row>
    <row r="1022" spans="1:2">
      <c r="A1022" s="395" t="s">
        <v>16800</v>
      </c>
      <c r="B1022" s="395" t="s">
        <v>16456</v>
      </c>
    </row>
    <row r="1023" spans="1:2">
      <c r="A1023" s="395" t="s">
        <v>16801</v>
      </c>
      <c r="B1023" s="395" t="s">
        <v>16456</v>
      </c>
    </row>
    <row r="1024" spans="1:2">
      <c r="A1024" s="395" t="s">
        <v>16802</v>
      </c>
      <c r="B1024" s="395" t="s">
        <v>16456</v>
      </c>
    </row>
    <row r="1025" spans="1:2">
      <c r="A1025" s="395" t="s">
        <v>16803</v>
      </c>
      <c r="B1025" s="395" t="s">
        <v>16804</v>
      </c>
    </row>
    <row r="1026" spans="1:2">
      <c r="A1026" s="395" t="s">
        <v>16805</v>
      </c>
      <c r="B1026" s="395" t="s">
        <v>16804</v>
      </c>
    </row>
    <row r="1027" spans="1:2">
      <c r="A1027" s="395" t="s">
        <v>16806</v>
      </c>
      <c r="B1027" s="395" t="s">
        <v>16804</v>
      </c>
    </row>
    <row r="1028" spans="1:2">
      <c r="A1028" s="395" t="s">
        <v>16807</v>
      </c>
      <c r="B1028" s="395" t="s">
        <v>16804</v>
      </c>
    </row>
    <row r="1029" spans="1:2">
      <c r="A1029" s="395" t="s">
        <v>16808</v>
      </c>
      <c r="B1029" s="395" t="s">
        <v>16804</v>
      </c>
    </row>
    <row r="1030" spans="1:2">
      <c r="A1030" s="395" t="s">
        <v>16809</v>
      </c>
      <c r="B1030" s="395" t="s">
        <v>16804</v>
      </c>
    </row>
    <row r="1031" spans="1:2">
      <c r="A1031" s="395" t="s">
        <v>16810</v>
      </c>
      <c r="B1031" s="395" t="s">
        <v>16804</v>
      </c>
    </row>
    <row r="1032" spans="1:2">
      <c r="A1032" s="395" t="s">
        <v>16811</v>
      </c>
      <c r="B1032" s="395" t="s">
        <v>16804</v>
      </c>
    </row>
    <row r="1033" spans="1:2">
      <c r="A1033" s="395" t="s">
        <v>16812</v>
      </c>
      <c r="B1033" s="395" t="s">
        <v>16804</v>
      </c>
    </row>
    <row r="1034" spans="1:2">
      <c r="A1034" s="395" t="s">
        <v>16813</v>
      </c>
      <c r="B1034" s="395" t="s">
        <v>16804</v>
      </c>
    </row>
    <row r="1035" spans="1:2">
      <c r="A1035" s="395" t="s">
        <v>16814</v>
      </c>
      <c r="B1035" s="395" t="s">
        <v>16804</v>
      </c>
    </row>
    <row r="1036" spans="1:2">
      <c r="A1036" s="395" t="s">
        <v>16815</v>
      </c>
      <c r="B1036" s="395" t="s">
        <v>16804</v>
      </c>
    </row>
    <row r="1037" spans="1:2">
      <c r="A1037" s="395" t="s">
        <v>16816</v>
      </c>
      <c r="B1037" s="395" t="s">
        <v>16804</v>
      </c>
    </row>
    <row r="1038" spans="1:2">
      <c r="A1038" s="395" t="s">
        <v>16817</v>
      </c>
      <c r="B1038" s="395" t="s">
        <v>16804</v>
      </c>
    </row>
    <row r="1039" spans="1:2">
      <c r="A1039" s="395" t="s">
        <v>16818</v>
      </c>
      <c r="B1039" s="395" t="s">
        <v>16804</v>
      </c>
    </row>
    <row r="1040" spans="1:2">
      <c r="A1040" s="395" t="s">
        <v>16819</v>
      </c>
      <c r="B1040" s="395" t="s">
        <v>16804</v>
      </c>
    </row>
    <row r="1041" spans="1:2">
      <c r="A1041" s="395" t="s">
        <v>16820</v>
      </c>
      <c r="B1041" s="395" t="s">
        <v>16804</v>
      </c>
    </row>
    <row r="1042" spans="1:2">
      <c r="A1042" s="395" t="s">
        <v>16821</v>
      </c>
      <c r="B1042" s="395" t="s">
        <v>16804</v>
      </c>
    </row>
    <row r="1043" spans="1:2">
      <c r="A1043" s="395" t="s">
        <v>16822</v>
      </c>
      <c r="B1043" s="395" t="s">
        <v>16804</v>
      </c>
    </row>
    <row r="1044" spans="1:2">
      <c r="A1044" s="395" t="s">
        <v>16823</v>
      </c>
      <c r="B1044" s="395" t="s">
        <v>16804</v>
      </c>
    </row>
    <row r="1045" spans="1:2">
      <c r="A1045" s="395" t="s">
        <v>16824</v>
      </c>
      <c r="B1045" s="395" t="s">
        <v>16804</v>
      </c>
    </row>
    <row r="1046" spans="1:2">
      <c r="A1046" s="395" t="s">
        <v>16825</v>
      </c>
      <c r="B1046" s="395" t="s">
        <v>16804</v>
      </c>
    </row>
    <row r="1047" spans="1:2">
      <c r="A1047" s="395" t="s">
        <v>16826</v>
      </c>
      <c r="B1047" s="395" t="s">
        <v>16804</v>
      </c>
    </row>
    <row r="1048" spans="1:2">
      <c r="A1048" s="395" t="s">
        <v>16827</v>
      </c>
      <c r="B1048" s="395" t="s">
        <v>16804</v>
      </c>
    </row>
    <row r="1049" spans="1:2">
      <c r="A1049" s="395" t="s">
        <v>16828</v>
      </c>
      <c r="B1049" s="395" t="s">
        <v>16804</v>
      </c>
    </row>
    <row r="1050" spans="1:2">
      <c r="A1050" s="395" t="s">
        <v>16829</v>
      </c>
      <c r="B1050" s="395" t="s">
        <v>16804</v>
      </c>
    </row>
    <row r="1051" spans="1:2">
      <c r="A1051" s="395" t="s">
        <v>16830</v>
      </c>
      <c r="B1051" s="395" t="s">
        <v>16804</v>
      </c>
    </row>
    <row r="1052" spans="1:2">
      <c r="A1052" s="395" t="s">
        <v>16831</v>
      </c>
      <c r="B1052" s="395" t="s">
        <v>16804</v>
      </c>
    </row>
    <row r="1053" spans="1:2">
      <c r="A1053" s="395" t="s">
        <v>16832</v>
      </c>
      <c r="B1053" s="395" t="s">
        <v>16804</v>
      </c>
    </row>
    <row r="1054" spans="1:2">
      <c r="A1054" s="395" t="s">
        <v>16833</v>
      </c>
      <c r="B1054" s="395" t="s">
        <v>16804</v>
      </c>
    </row>
    <row r="1055" spans="1:2">
      <c r="A1055" s="395" t="s">
        <v>16834</v>
      </c>
      <c r="B1055" s="395" t="s">
        <v>16804</v>
      </c>
    </row>
    <row r="1056" spans="1:2">
      <c r="A1056" s="395" t="s">
        <v>16835</v>
      </c>
      <c r="B1056" s="395" t="s">
        <v>16836</v>
      </c>
    </row>
    <row r="1057" spans="1:2">
      <c r="A1057" s="395" t="s">
        <v>16837</v>
      </c>
      <c r="B1057" s="395" t="s">
        <v>16836</v>
      </c>
    </row>
    <row r="1058" spans="1:2">
      <c r="A1058" s="395" t="s">
        <v>16838</v>
      </c>
      <c r="B1058" s="395" t="s">
        <v>16839</v>
      </c>
    </row>
    <row r="1059" spans="1:2">
      <c r="A1059" s="395" t="s">
        <v>16840</v>
      </c>
      <c r="B1059" s="395" t="s">
        <v>16839</v>
      </c>
    </row>
    <row r="1060" spans="1:2">
      <c r="A1060" s="395" t="s">
        <v>16841</v>
      </c>
      <c r="B1060" s="395" t="s">
        <v>16842</v>
      </c>
    </row>
    <row r="1061" spans="1:2">
      <c r="A1061" s="395" t="s">
        <v>16843</v>
      </c>
      <c r="B1061" s="395" t="s">
        <v>16844</v>
      </c>
    </row>
    <row r="1062" spans="1:2">
      <c r="A1062" s="395" t="s">
        <v>16845</v>
      </c>
      <c r="B1062" s="395" t="s">
        <v>16844</v>
      </c>
    </row>
    <row r="1063" spans="1:2">
      <c r="A1063" s="395" t="s">
        <v>16846</v>
      </c>
      <c r="B1063" s="395" t="s">
        <v>16844</v>
      </c>
    </row>
    <row r="1064" spans="1:2">
      <c r="A1064" s="395" t="s">
        <v>16847</v>
      </c>
      <c r="B1064" s="395" t="s">
        <v>16848</v>
      </c>
    </row>
    <row r="1065" spans="1:2">
      <c r="A1065" s="395" t="s">
        <v>16849</v>
      </c>
      <c r="B1065" s="395" t="s">
        <v>16844</v>
      </c>
    </row>
    <row r="1066" spans="1:2">
      <c r="A1066" s="395" t="s">
        <v>16850</v>
      </c>
      <c r="B1066" s="395" t="s">
        <v>16839</v>
      </c>
    </row>
    <row r="1067" spans="1:2">
      <c r="A1067" s="395" t="s">
        <v>16851</v>
      </c>
      <c r="B1067" s="395" t="s">
        <v>16839</v>
      </c>
    </row>
    <row r="1068" spans="1:2">
      <c r="A1068" s="395" t="s">
        <v>16852</v>
      </c>
      <c r="B1068" s="395" t="s">
        <v>16839</v>
      </c>
    </row>
    <row r="1069" spans="1:2">
      <c r="A1069" s="395" t="s">
        <v>16853</v>
      </c>
      <c r="B1069" s="395" t="s">
        <v>16804</v>
      </c>
    </row>
    <row r="1070" spans="1:2">
      <c r="A1070" s="395" t="s">
        <v>16854</v>
      </c>
      <c r="B1070" s="395" t="s">
        <v>16804</v>
      </c>
    </row>
    <row r="1071" spans="1:2">
      <c r="A1071" s="395" t="s">
        <v>16855</v>
      </c>
      <c r="B1071" s="395" t="s">
        <v>16804</v>
      </c>
    </row>
    <row r="1072" spans="1:2">
      <c r="A1072" s="395" t="s">
        <v>16856</v>
      </c>
      <c r="B1072" s="395" t="s">
        <v>16804</v>
      </c>
    </row>
    <row r="1073" spans="1:2">
      <c r="A1073" s="395" t="s">
        <v>16857</v>
      </c>
      <c r="B1073" s="395" t="s">
        <v>16495</v>
      </c>
    </row>
    <row r="1074" spans="1:2">
      <c r="A1074" s="395" t="s">
        <v>16858</v>
      </c>
      <c r="B1074" s="395" t="s">
        <v>16495</v>
      </c>
    </row>
    <row r="1075" spans="1:2">
      <c r="A1075" s="395" t="s">
        <v>16859</v>
      </c>
      <c r="B1075" s="395" t="s">
        <v>16495</v>
      </c>
    </row>
    <row r="1076" spans="1:2">
      <c r="A1076" s="395" t="s">
        <v>16860</v>
      </c>
      <c r="B1076" s="395" t="s">
        <v>16495</v>
      </c>
    </row>
    <row r="1077" spans="1:2">
      <c r="A1077" s="395" t="s">
        <v>16861</v>
      </c>
      <c r="B1077" s="395" t="s">
        <v>16495</v>
      </c>
    </row>
    <row r="1078" spans="1:2">
      <c r="A1078" s="395" t="s">
        <v>16862</v>
      </c>
      <c r="B1078" s="395" t="s">
        <v>16495</v>
      </c>
    </row>
    <row r="1079" spans="1:2">
      <c r="A1079" s="395" t="s">
        <v>16863</v>
      </c>
      <c r="B1079" s="395" t="s">
        <v>16864</v>
      </c>
    </row>
    <row r="1080" spans="1:2">
      <c r="A1080" s="395" t="s">
        <v>16865</v>
      </c>
      <c r="B1080" s="395" t="s">
        <v>16864</v>
      </c>
    </row>
    <row r="1081" spans="1:2">
      <c r="A1081" s="395" t="s">
        <v>16866</v>
      </c>
      <c r="B1081" s="395" t="s">
        <v>16495</v>
      </c>
    </row>
    <row r="1082" spans="1:2">
      <c r="A1082" s="395" t="s">
        <v>16867</v>
      </c>
      <c r="B1082" s="395" t="s">
        <v>16495</v>
      </c>
    </row>
    <row r="1083" spans="1:2">
      <c r="A1083" s="395" t="s">
        <v>16868</v>
      </c>
      <c r="B1083" s="395" t="s">
        <v>16495</v>
      </c>
    </row>
    <row r="1084" spans="1:2">
      <c r="A1084" s="395" t="s">
        <v>16869</v>
      </c>
      <c r="B1084" s="395" t="s">
        <v>16495</v>
      </c>
    </row>
    <row r="1085" spans="1:2">
      <c r="A1085" s="395" t="s">
        <v>16870</v>
      </c>
      <c r="B1085" s="395" t="s">
        <v>16495</v>
      </c>
    </row>
    <row r="1086" spans="1:2">
      <c r="A1086" s="395" t="s">
        <v>16871</v>
      </c>
      <c r="B1086" s="395" t="s">
        <v>16872</v>
      </c>
    </row>
    <row r="1087" spans="1:2">
      <c r="A1087" s="395" t="s">
        <v>16873</v>
      </c>
      <c r="B1087" s="395" t="s">
        <v>16874</v>
      </c>
    </row>
    <row r="1088" spans="1:2">
      <c r="A1088" s="395" t="s">
        <v>16875</v>
      </c>
      <c r="B1088" s="395" t="s">
        <v>16874</v>
      </c>
    </row>
    <row r="1089" spans="1:2">
      <c r="A1089" s="395" t="s">
        <v>16876</v>
      </c>
      <c r="B1089" s="395" t="s">
        <v>16877</v>
      </c>
    </row>
    <row r="1090" spans="1:2">
      <c r="A1090" s="395" t="s">
        <v>16878</v>
      </c>
      <c r="B1090" s="395" t="s">
        <v>16877</v>
      </c>
    </row>
    <row r="1091" spans="1:2">
      <c r="A1091" s="395" t="s">
        <v>16879</v>
      </c>
      <c r="B1091" s="395" t="s">
        <v>16495</v>
      </c>
    </row>
    <row r="1092" spans="1:2">
      <c r="A1092" s="395" t="s">
        <v>16880</v>
      </c>
      <c r="B1092" s="395" t="s">
        <v>16874</v>
      </c>
    </row>
    <row r="1093" spans="1:2">
      <c r="A1093" s="395" t="s">
        <v>16881</v>
      </c>
      <c r="B1093" s="395" t="s">
        <v>16874</v>
      </c>
    </row>
    <row r="1094" spans="1:2">
      <c r="A1094" s="395" t="s">
        <v>16882</v>
      </c>
      <c r="B1094" s="395" t="s">
        <v>16804</v>
      </c>
    </row>
    <row r="1095" spans="1:2">
      <c r="A1095" s="395" t="s">
        <v>16883</v>
      </c>
      <c r="B1095" s="395" t="s">
        <v>16884</v>
      </c>
    </row>
    <row r="1096" spans="1:2">
      <c r="A1096" s="395" t="s">
        <v>16885</v>
      </c>
      <c r="B1096" s="395" t="s">
        <v>16884</v>
      </c>
    </row>
    <row r="1097" spans="1:2">
      <c r="A1097" s="395" t="s">
        <v>16886</v>
      </c>
      <c r="B1097" s="395" t="s">
        <v>16884</v>
      </c>
    </row>
    <row r="1098" spans="1:2">
      <c r="A1098" s="395" t="s">
        <v>16887</v>
      </c>
      <c r="B1098" s="395" t="s">
        <v>16884</v>
      </c>
    </row>
    <row r="1099" spans="1:2">
      <c r="A1099" s="395" t="s">
        <v>16888</v>
      </c>
      <c r="B1099" s="395" t="s">
        <v>16889</v>
      </c>
    </row>
    <row r="1100" spans="1:2">
      <c r="A1100" s="395" t="s">
        <v>16890</v>
      </c>
      <c r="B1100" s="395" t="s">
        <v>16884</v>
      </c>
    </row>
    <row r="1101" spans="1:2">
      <c r="A1101" s="395" t="s">
        <v>16891</v>
      </c>
      <c r="B1101" s="395" t="s">
        <v>16892</v>
      </c>
    </row>
    <row r="1102" spans="1:2">
      <c r="A1102" s="395" t="s">
        <v>16893</v>
      </c>
      <c r="B1102" s="395" t="s">
        <v>16884</v>
      </c>
    </row>
    <row r="1103" spans="1:2">
      <c r="A1103" s="395" t="s">
        <v>16894</v>
      </c>
      <c r="B1103" s="395" t="s">
        <v>16804</v>
      </c>
    </row>
    <row r="1104" spans="1:2">
      <c r="A1104" s="395" t="s">
        <v>16895</v>
      </c>
      <c r="B1104" s="395" t="s">
        <v>16804</v>
      </c>
    </row>
    <row r="1105" spans="1:2">
      <c r="A1105" s="395" t="s">
        <v>16896</v>
      </c>
      <c r="B1105" s="395" t="s">
        <v>16897</v>
      </c>
    </row>
    <row r="1106" spans="1:2">
      <c r="A1106" s="395" t="s">
        <v>16898</v>
      </c>
      <c r="B1106" s="395" t="s">
        <v>16892</v>
      </c>
    </row>
    <row r="1107" spans="1:2">
      <c r="A1107" s="395" t="s">
        <v>16899</v>
      </c>
      <c r="B1107" s="395" t="s">
        <v>16772</v>
      </c>
    </row>
    <row r="1108" spans="1:2">
      <c r="A1108" s="395" t="s">
        <v>16900</v>
      </c>
      <c r="B1108" s="395" t="s">
        <v>16804</v>
      </c>
    </row>
    <row r="1109" spans="1:2">
      <c r="A1109" s="395" t="s">
        <v>16901</v>
      </c>
      <c r="B1109" s="395" t="s">
        <v>16902</v>
      </c>
    </row>
    <row r="1110" spans="1:2">
      <c r="A1110" s="395" t="s">
        <v>16903</v>
      </c>
      <c r="B1110" s="395" t="s">
        <v>16902</v>
      </c>
    </row>
    <row r="1111" spans="1:2">
      <c r="A1111" s="395" t="s">
        <v>16904</v>
      </c>
      <c r="B1111" s="395" t="s">
        <v>16902</v>
      </c>
    </row>
    <row r="1112" spans="1:2">
      <c r="A1112" s="395" t="s">
        <v>16905</v>
      </c>
      <c r="B1112" s="395" t="s">
        <v>16906</v>
      </c>
    </row>
    <row r="1113" spans="1:2">
      <c r="A1113" s="395" t="s">
        <v>16907</v>
      </c>
      <c r="B1113" s="395" t="s">
        <v>16908</v>
      </c>
    </row>
    <row r="1114" spans="1:2">
      <c r="A1114" s="395" t="s">
        <v>16909</v>
      </c>
      <c r="B1114" s="395" t="s">
        <v>16910</v>
      </c>
    </row>
    <row r="1115" spans="1:2">
      <c r="A1115" s="395" t="s">
        <v>16911</v>
      </c>
      <c r="B1115" s="395" t="s">
        <v>16906</v>
      </c>
    </row>
    <row r="1116" spans="1:2">
      <c r="A1116" s="395" t="s">
        <v>16912</v>
      </c>
      <c r="B1116" s="395" t="s">
        <v>16913</v>
      </c>
    </row>
    <row r="1117" spans="1:2">
      <c r="A1117" s="395" t="s">
        <v>16914</v>
      </c>
      <c r="B1117" s="395" t="s">
        <v>16915</v>
      </c>
    </row>
    <row r="1118" spans="1:2">
      <c r="A1118" s="395" t="s">
        <v>16916</v>
      </c>
      <c r="B1118" s="395" t="s">
        <v>16915</v>
      </c>
    </row>
    <row r="1119" spans="1:2">
      <c r="A1119" s="395" t="s">
        <v>16917</v>
      </c>
      <c r="B1119" s="395" t="s">
        <v>16915</v>
      </c>
    </row>
    <row r="1120" spans="1:2">
      <c r="A1120" s="395" t="s">
        <v>16918</v>
      </c>
      <c r="B1120" s="395" t="s">
        <v>16915</v>
      </c>
    </row>
    <row r="1121" spans="1:2">
      <c r="A1121" s="395" t="s">
        <v>16919</v>
      </c>
      <c r="B1121" s="395" t="s">
        <v>16915</v>
      </c>
    </row>
    <row r="1122" spans="1:2">
      <c r="A1122" s="395" t="s">
        <v>16920</v>
      </c>
      <c r="B1122" s="395" t="s">
        <v>16772</v>
      </c>
    </row>
    <row r="1123" spans="1:2">
      <c r="A1123" s="395" t="s">
        <v>16921</v>
      </c>
      <c r="B1123" s="395" t="s">
        <v>16772</v>
      </c>
    </row>
    <row r="1124" spans="1:2">
      <c r="A1124" s="395" t="s">
        <v>16922</v>
      </c>
      <c r="B1124" s="395" t="s">
        <v>16923</v>
      </c>
    </row>
    <row r="1125" spans="1:2">
      <c r="A1125" s="395" t="s">
        <v>16924</v>
      </c>
      <c r="B1125" s="395" t="s">
        <v>16923</v>
      </c>
    </row>
    <row r="1126" spans="1:2">
      <c r="A1126" s="395" t="s">
        <v>16925</v>
      </c>
      <c r="B1126" s="395" t="s">
        <v>16423</v>
      </c>
    </row>
    <row r="1127" spans="1:2">
      <c r="A1127" s="395" t="s">
        <v>16926</v>
      </c>
      <c r="B1127" s="395" t="s">
        <v>16927</v>
      </c>
    </row>
    <row r="1128" spans="1:2">
      <c r="A1128" s="395" t="s">
        <v>16928</v>
      </c>
      <c r="B1128" s="395" t="s">
        <v>16738</v>
      </c>
    </row>
    <row r="1129" spans="1:2">
      <c r="A1129" s="395" t="s">
        <v>16929</v>
      </c>
      <c r="B1129" s="395" t="s">
        <v>16738</v>
      </c>
    </row>
    <row r="1130" spans="1:2">
      <c r="A1130" s="395" t="s">
        <v>16930</v>
      </c>
      <c r="B1130" s="395" t="s">
        <v>16738</v>
      </c>
    </row>
    <row r="1131" spans="1:2">
      <c r="A1131" s="395" t="s">
        <v>16931</v>
      </c>
      <c r="B1131" s="395" t="s">
        <v>16738</v>
      </c>
    </row>
    <row r="1132" spans="1:2">
      <c r="A1132" s="395" t="s">
        <v>16932</v>
      </c>
      <c r="B1132" s="395" t="s">
        <v>16933</v>
      </c>
    </row>
    <row r="1133" spans="1:2">
      <c r="A1133" s="395" t="s">
        <v>16934</v>
      </c>
      <c r="B1133" s="395" t="s">
        <v>16738</v>
      </c>
    </row>
    <row r="1134" spans="1:2">
      <c r="A1134" s="395" t="s">
        <v>16935</v>
      </c>
      <c r="B1134" s="395" t="s">
        <v>16902</v>
      </c>
    </row>
    <row r="1135" spans="1:2">
      <c r="A1135" s="395" t="s">
        <v>16936</v>
      </c>
      <c r="B1135" s="395" t="s">
        <v>16937</v>
      </c>
    </row>
    <row r="1136" spans="1:2">
      <c r="A1136" s="395" t="s">
        <v>16938</v>
      </c>
      <c r="B1136" s="395" t="s">
        <v>16937</v>
      </c>
    </row>
    <row r="1137" spans="1:2">
      <c r="A1137" s="395" t="s">
        <v>16939</v>
      </c>
      <c r="B1137" s="395" t="s">
        <v>16940</v>
      </c>
    </row>
    <row r="1138" spans="1:2">
      <c r="A1138" s="395" t="s">
        <v>16941</v>
      </c>
      <c r="B1138" s="395" t="s">
        <v>16772</v>
      </c>
    </row>
    <row r="1139" spans="1:2">
      <c r="A1139" s="395" t="s">
        <v>16942</v>
      </c>
      <c r="B1139" s="395" t="s">
        <v>16943</v>
      </c>
    </row>
    <row r="1140" spans="1:2">
      <c r="A1140" s="395" t="s">
        <v>16944</v>
      </c>
      <c r="B1140" s="395" t="s">
        <v>16945</v>
      </c>
    </row>
    <row r="1141" spans="1:2">
      <c r="A1141" s="395" t="s">
        <v>16946</v>
      </c>
      <c r="B1141" s="395" t="s">
        <v>16937</v>
      </c>
    </row>
    <row r="1142" spans="1:2">
      <c r="A1142" s="395" t="s">
        <v>16947</v>
      </c>
      <c r="B1142" s="395" t="s">
        <v>16948</v>
      </c>
    </row>
    <row r="1143" spans="1:2">
      <c r="A1143" s="395" t="s">
        <v>16949</v>
      </c>
      <c r="B1143" s="395" t="s">
        <v>16950</v>
      </c>
    </row>
    <row r="1144" spans="1:2">
      <c r="A1144" s="395" t="s">
        <v>16951</v>
      </c>
      <c r="B1144" s="395" t="s">
        <v>16952</v>
      </c>
    </row>
    <row r="1145" spans="1:2">
      <c r="A1145" s="395" t="s">
        <v>16953</v>
      </c>
      <c r="B1145" s="395" t="s">
        <v>16952</v>
      </c>
    </row>
    <row r="1146" spans="1:2">
      <c r="A1146" s="395" t="s">
        <v>16954</v>
      </c>
      <c r="B1146" s="395" t="s">
        <v>16772</v>
      </c>
    </row>
    <row r="1147" spans="1:2">
      <c r="A1147" s="395" t="s">
        <v>16955</v>
      </c>
      <c r="B1147" s="395" t="s">
        <v>16956</v>
      </c>
    </row>
    <row r="1148" spans="1:2">
      <c r="A1148" s="395" t="s">
        <v>16957</v>
      </c>
      <c r="B1148" s="395" t="s">
        <v>16923</v>
      </c>
    </row>
    <row r="1149" spans="1:2">
      <c r="A1149" s="395" t="s">
        <v>16958</v>
      </c>
      <c r="B1149" s="395" t="s">
        <v>16772</v>
      </c>
    </row>
    <row r="1150" spans="1:2">
      <c r="A1150" s="395" t="s">
        <v>16959</v>
      </c>
      <c r="B1150" s="395" t="s">
        <v>16945</v>
      </c>
    </row>
    <row r="1151" spans="1:2">
      <c r="A1151" s="395" t="s">
        <v>16960</v>
      </c>
      <c r="B1151" s="395" t="s">
        <v>16961</v>
      </c>
    </row>
    <row r="1152" spans="1:2">
      <c r="A1152" s="395" t="s">
        <v>16962</v>
      </c>
      <c r="B1152" s="395" t="s">
        <v>16945</v>
      </c>
    </row>
    <row r="1153" spans="1:2">
      <c r="A1153" s="395" t="s">
        <v>16963</v>
      </c>
      <c r="B1153" s="395" t="s">
        <v>16964</v>
      </c>
    </row>
    <row r="1154" spans="1:2">
      <c r="A1154" s="395" t="s">
        <v>16965</v>
      </c>
      <c r="B1154" s="395" t="s">
        <v>16966</v>
      </c>
    </row>
    <row r="1155" spans="1:2">
      <c r="A1155" s="395" t="s">
        <v>16967</v>
      </c>
      <c r="B1155" s="395" t="s">
        <v>16968</v>
      </c>
    </row>
    <row r="1156" spans="1:2">
      <c r="A1156" s="395" t="s">
        <v>16969</v>
      </c>
      <c r="B1156" s="395" t="s">
        <v>16970</v>
      </c>
    </row>
    <row r="1157" spans="1:2">
      <c r="A1157" s="395" t="s">
        <v>16971</v>
      </c>
      <c r="B1157" s="395" t="s">
        <v>16923</v>
      </c>
    </row>
    <row r="1158" spans="1:2">
      <c r="A1158" s="395" t="s">
        <v>16972</v>
      </c>
      <c r="B1158" s="395" t="s">
        <v>16923</v>
      </c>
    </row>
    <row r="1159" spans="1:2">
      <c r="A1159" s="395" t="s">
        <v>16973</v>
      </c>
      <c r="B1159" s="395" t="s">
        <v>16923</v>
      </c>
    </row>
    <row r="1160" spans="1:2">
      <c r="A1160" s="395" t="s">
        <v>16974</v>
      </c>
      <c r="B1160" s="395" t="s">
        <v>16945</v>
      </c>
    </row>
    <row r="1161" spans="1:2">
      <c r="A1161" s="395" t="s">
        <v>16975</v>
      </c>
      <c r="B1161" s="395" t="s">
        <v>16970</v>
      </c>
    </row>
    <row r="1162" spans="1:2">
      <c r="A1162" s="395" t="s">
        <v>16976</v>
      </c>
      <c r="B1162" s="395" t="s">
        <v>16945</v>
      </c>
    </row>
    <row r="1163" spans="1:2">
      <c r="A1163" s="395" t="s">
        <v>16977</v>
      </c>
      <c r="B1163" s="395" t="s">
        <v>16945</v>
      </c>
    </row>
    <row r="1164" spans="1:2">
      <c r="A1164" s="395" t="s">
        <v>16978</v>
      </c>
      <c r="B1164" s="395" t="s">
        <v>16945</v>
      </c>
    </row>
    <row r="1165" spans="1:2">
      <c r="A1165" s="395" t="s">
        <v>16979</v>
      </c>
      <c r="B1165" s="395" t="s">
        <v>16945</v>
      </c>
    </row>
    <row r="1166" spans="1:2">
      <c r="A1166" s="395" t="s">
        <v>16980</v>
      </c>
      <c r="B1166" s="395" t="s">
        <v>16945</v>
      </c>
    </row>
    <row r="1167" spans="1:2">
      <c r="A1167" s="395" t="s">
        <v>16981</v>
      </c>
      <c r="B1167" s="395" t="s">
        <v>16945</v>
      </c>
    </row>
    <row r="1168" spans="1:2">
      <c r="A1168" s="395" t="s">
        <v>16982</v>
      </c>
      <c r="B1168" s="395" t="s">
        <v>16945</v>
      </c>
    </row>
    <row r="1169" spans="1:2">
      <c r="A1169" s="395" t="s">
        <v>16983</v>
      </c>
      <c r="B1169" s="395" t="s">
        <v>16945</v>
      </c>
    </row>
    <row r="1170" spans="1:2">
      <c r="A1170" s="395" t="s">
        <v>16984</v>
      </c>
      <c r="B1170" s="395" t="s">
        <v>16945</v>
      </c>
    </row>
    <row r="1171" spans="1:2">
      <c r="A1171" s="395" t="s">
        <v>16985</v>
      </c>
      <c r="B1171" s="395" t="s">
        <v>16945</v>
      </c>
    </row>
    <row r="1172" spans="1:2">
      <c r="A1172" s="395" t="s">
        <v>16986</v>
      </c>
      <c r="B1172" s="395" t="s">
        <v>16945</v>
      </c>
    </row>
    <row r="1173" spans="1:2">
      <c r="A1173" s="395" t="s">
        <v>16987</v>
      </c>
      <c r="B1173" s="395" t="s">
        <v>16950</v>
      </c>
    </row>
    <row r="1174" spans="1:2">
      <c r="A1174" s="395" t="s">
        <v>16988</v>
      </c>
      <c r="B1174" s="395" t="s">
        <v>16989</v>
      </c>
    </row>
    <row r="1175" spans="1:2">
      <c r="A1175" s="395" t="s">
        <v>16990</v>
      </c>
      <c r="B1175" s="395" t="s">
        <v>16991</v>
      </c>
    </row>
    <row r="1176" spans="1:2">
      <c r="A1176" s="395" t="s">
        <v>16992</v>
      </c>
      <c r="B1176" s="395" t="s">
        <v>16993</v>
      </c>
    </row>
    <row r="1177" spans="1:2">
      <c r="A1177" s="395" t="s">
        <v>16994</v>
      </c>
      <c r="B1177" s="395" t="s">
        <v>16993</v>
      </c>
    </row>
    <row r="1178" spans="1:2">
      <c r="A1178" s="395" t="s">
        <v>16995</v>
      </c>
      <c r="B1178" s="395" t="s">
        <v>16993</v>
      </c>
    </row>
    <row r="1179" spans="1:2">
      <c r="A1179" s="395" t="s">
        <v>16996</v>
      </c>
      <c r="B1179" s="395" t="s">
        <v>16993</v>
      </c>
    </row>
    <row r="1180" spans="1:2">
      <c r="A1180" s="395" t="s">
        <v>16997</v>
      </c>
      <c r="B1180" s="395" t="s">
        <v>16998</v>
      </c>
    </row>
    <row r="1181" spans="1:2">
      <c r="A1181" s="395" t="s">
        <v>16999</v>
      </c>
      <c r="B1181" s="395" t="s">
        <v>16998</v>
      </c>
    </row>
    <row r="1182" spans="1:2">
      <c r="A1182" s="395" t="s">
        <v>17000</v>
      </c>
      <c r="B1182" s="395" t="s">
        <v>16998</v>
      </c>
    </row>
    <row r="1183" spans="1:2">
      <c r="A1183" s="395" t="s">
        <v>17001</v>
      </c>
      <c r="B1183" s="395" t="s">
        <v>16998</v>
      </c>
    </row>
    <row r="1184" spans="1:2">
      <c r="A1184" s="395" t="s">
        <v>17002</v>
      </c>
      <c r="B1184" s="395" t="s">
        <v>17003</v>
      </c>
    </row>
    <row r="1185" spans="1:2">
      <c r="A1185" s="395" t="s">
        <v>17004</v>
      </c>
      <c r="B1185" s="395" t="s">
        <v>17003</v>
      </c>
    </row>
    <row r="1186" spans="1:2">
      <c r="A1186" s="395" t="s">
        <v>17005</v>
      </c>
      <c r="B1186" s="395" t="s">
        <v>17003</v>
      </c>
    </row>
    <row r="1187" spans="1:2">
      <c r="A1187" s="395" t="s">
        <v>17006</v>
      </c>
      <c r="B1187" s="395" t="s">
        <v>17003</v>
      </c>
    </row>
    <row r="1188" spans="1:2">
      <c r="A1188" s="395" t="s">
        <v>17007</v>
      </c>
      <c r="B1188" s="395" t="s">
        <v>17003</v>
      </c>
    </row>
    <row r="1189" spans="1:2">
      <c r="A1189" s="395" t="s">
        <v>17008</v>
      </c>
      <c r="B1189" s="395" t="s">
        <v>17003</v>
      </c>
    </row>
    <row r="1190" spans="1:2">
      <c r="A1190" s="395" t="s">
        <v>17009</v>
      </c>
      <c r="B1190" s="395" t="s">
        <v>17003</v>
      </c>
    </row>
    <row r="1191" spans="1:2">
      <c r="A1191" s="395" t="s">
        <v>17010</v>
      </c>
      <c r="B1191" s="395" t="s">
        <v>17003</v>
      </c>
    </row>
    <row r="1192" spans="1:2">
      <c r="A1192" s="395" t="s">
        <v>17011</v>
      </c>
      <c r="B1192" s="395" t="s">
        <v>17003</v>
      </c>
    </row>
    <row r="1193" spans="1:2">
      <c r="A1193" s="395" t="s">
        <v>17012</v>
      </c>
      <c r="B1193" s="395" t="s">
        <v>17003</v>
      </c>
    </row>
    <row r="1194" spans="1:2">
      <c r="A1194" s="395" t="s">
        <v>17013</v>
      </c>
      <c r="B1194" s="395" t="s">
        <v>17003</v>
      </c>
    </row>
    <row r="1195" spans="1:2">
      <c r="A1195" s="395" t="s">
        <v>17014</v>
      </c>
      <c r="B1195" s="395" t="s">
        <v>17003</v>
      </c>
    </row>
    <row r="1196" spans="1:2">
      <c r="A1196" s="395" t="s">
        <v>17015</v>
      </c>
      <c r="B1196" s="395" t="s">
        <v>17003</v>
      </c>
    </row>
    <row r="1197" spans="1:2">
      <c r="A1197" s="395" t="s">
        <v>17016</v>
      </c>
      <c r="B1197" s="395" t="s">
        <v>17017</v>
      </c>
    </row>
    <row r="1198" spans="1:2">
      <c r="A1198" s="395" t="s">
        <v>17018</v>
      </c>
      <c r="B1198" s="395" t="s">
        <v>17003</v>
      </c>
    </row>
    <row r="1199" spans="1:2">
      <c r="A1199" s="395" t="s">
        <v>17019</v>
      </c>
      <c r="B1199" s="395" t="s">
        <v>17003</v>
      </c>
    </row>
    <row r="1200" spans="1:2">
      <c r="A1200" s="395" t="s">
        <v>17020</v>
      </c>
      <c r="B1200" s="395" t="s">
        <v>17003</v>
      </c>
    </row>
    <row r="1201" spans="1:2">
      <c r="A1201" s="395" t="s">
        <v>17021</v>
      </c>
      <c r="B1201" s="395" t="s">
        <v>17003</v>
      </c>
    </row>
    <row r="1202" spans="1:2">
      <c r="A1202" s="395" t="s">
        <v>17022</v>
      </c>
      <c r="B1202" s="395" t="s">
        <v>17003</v>
      </c>
    </row>
    <row r="1203" spans="1:2">
      <c r="A1203" s="395" t="s">
        <v>17023</v>
      </c>
      <c r="B1203" s="395" t="s">
        <v>17003</v>
      </c>
    </row>
    <row r="1204" spans="1:2">
      <c r="A1204" s="395" t="s">
        <v>17024</v>
      </c>
      <c r="B1204" s="395" t="s">
        <v>17003</v>
      </c>
    </row>
    <row r="1205" spans="1:2">
      <c r="A1205" s="395" t="s">
        <v>17025</v>
      </c>
      <c r="B1205" s="395" t="s">
        <v>17003</v>
      </c>
    </row>
    <row r="1206" spans="1:2">
      <c r="A1206" s="395" t="s">
        <v>17026</v>
      </c>
      <c r="B1206" s="395" t="s">
        <v>17003</v>
      </c>
    </row>
    <row r="1207" spans="1:2">
      <c r="A1207" s="395" t="s">
        <v>17027</v>
      </c>
      <c r="B1207" s="395" t="s">
        <v>17003</v>
      </c>
    </row>
    <row r="1208" spans="1:2">
      <c r="A1208" s="395" t="s">
        <v>17028</v>
      </c>
      <c r="B1208" s="395" t="s">
        <v>17003</v>
      </c>
    </row>
    <row r="1209" spans="1:2">
      <c r="A1209" s="395" t="s">
        <v>17029</v>
      </c>
      <c r="B1209" s="395" t="s">
        <v>17003</v>
      </c>
    </row>
    <row r="1210" spans="1:2">
      <c r="A1210" s="395" t="s">
        <v>17030</v>
      </c>
      <c r="B1210" s="395" t="s">
        <v>17003</v>
      </c>
    </row>
    <row r="1211" spans="1:2">
      <c r="A1211" s="395" t="s">
        <v>17031</v>
      </c>
      <c r="B1211" s="395" t="s">
        <v>17003</v>
      </c>
    </row>
    <row r="1212" spans="1:2">
      <c r="A1212" s="395" t="s">
        <v>17032</v>
      </c>
      <c r="B1212" s="395" t="s">
        <v>17033</v>
      </c>
    </row>
    <row r="1213" spans="1:2">
      <c r="A1213" s="395" t="s">
        <v>17034</v>
      </c>
      <c r="B1213" s="395" t="s">
        <v>17033</v>
      </c>
    </row>
    <row r="1214" spans="1:2">
      <c r="A1214" s="395" t="s">
        <v>17035</v>
      </c>
      <c r="B1214" s="395" t="s">
        <v>17033</v>
      </c>
    </row>
    <row r="1215" spans="1:2">
      <c r="A1215" s="395" t="s">
        <v>17036</v>
      </c>
      <c r="B1215" s="395" t="s">
        <v>17033</v>
      </c>
    </row>
    <row r="1216" spans="1:2">
      <c r="A1216" s="395" t="s">
        <v>17037</v>
      </c>
      <c r="B1216" s="395" t="s">
        <v>17033</v>
      </c>
    </row>
    <row r="1217" spans="1:2">
      <c r="A1217" s="395" t="s">
        <v>17038</v>
      </c>
      <c r="B1217" s="395" t="s">
        <v>17017</v>
      </c>
    </row>
    <row r="1218" spans="1:2">
      <c r="A1218" s="395" t="s">
        <v>17039</v>
      </c>
      <c r="B1218" s="395" t="s">
        <v>17033</v>
      </c>
    </row>
    <row r="1219" spans="1:2">
      <c r="A1219" s="395" t="s">
        <v>17040</v>
      </c>
      <c r="B1219" s="395" t="s">
        <v>17033</v>
      </c>
    </row>
    <row r="1220" spans="1:2">
      <c r="A1220" s="395" t="s">
        <v>17041</v>
      </c>
      <c r="B1220" s="395" t="s">
        <v>17003</v>
      </c>
    </row>
    <row r="1221" spans="1:2">
      <c r="A1221" s="395" t="s">
        <v>17042</v>
      </c>
      <c r="B1221" s="395" t="s">
        <v>17003</v>
      </c>
    </row>
    <row r="1222" spans="1:2">
      <c r="A1222" s="395" t="s">
        <v>17043</v>
      </c>
      <c r="B1222" s="395" t="s">
        <v>17003</v>
      </c>
    </row>
    <row r="1223" spans="1:2">
      <c r="A1223" s="395" t="s">
        <v>17044</v>
      </c>
      <c r="B1223" s="395" t="s">
        <v>17003</v>
      </c>
    </row>
    <row r="1224" spans="1:2">
      <c r="A1224" s="395" t="s">
        <v>17045</v>
      </c>
      <c r="B1224" s="395" t="s">
        <v>17017</v>
      </c>
    </row>
    <row r="1225" spans="1:2">
      <c r="A1225" s="395" t="s">
        <v>17046</v>
      </c>
      <c r="B1225" s="395" t="s">
        <v>17003</v>
      </c>
    </row>
    <row r="1226" spans="1:2">
      <c r="A1226" s="395" t="s">
        <v>17047</v>
      </c>
      <c r="B1226" s="395" t="s">
        <v>17003</v>
      </c>
    </row>
    <row r="1227" spans="1:2">
      <c r="A1227" s="395" t="s">
        <v>17048</v>
      </c>
      <c r="B1227" s="395" t="s">
        <v>17033</v>
      </c>
    </row>
    <row r="1228" spans="1:2">
      <c r="A1228" s="395" t="s">
        <v>17049</v>
      </c>
      <c r="B1228" s="395" t="s">
        <v>17033</v>
      </c>
    </row>
    <row r="1229" spans="1:2">
      <c r="A1229" s="395" t="s">
        <v>17050</v>
      </c>
      <c r="B1229" s="395" t="s">
        <v>17033</v>
      </c>
    </row>
    <row r="1230" spans="1:2">
      <c r="A1230" s="395" t="s">
        <v>17051</v>
      </c>
      <c r="B1230" s="395" t="s">
        <v>17033</v>
      </c>
    </row>
    <row r="1231" spans="1:2">
      <c r="A1231" s="395" t="s">
        <v>17052</v>
      </c>
      <c r="B1231" s="395" t="s">
        <v>17033</v>
      </c>
    </row>
    <row r="1232" spans="1:2">
      <c r="A1232" s="395" t="s">
        <v>17053</v>
      </c>
      <c r="B1232" s="395" t="s">
        <v>17033</v>
      </c>
    </row>
    <row r="1233" spans="1:2">
      <c r="A1233" s="395" t="s">
        <v>17054</v>
      </c>
      <c r="B1233" s="395" t="s">
        <v>17055</v>
      </c>
    </row>
    <row r="1234" spans="1:2">
      <c r="A1234" s="395" t="s">
        <v>17056</v>
      </c>
      <c r="B1234" s="395" t="s">
        <v>17033</v>
      </c>
    </row>
    <row r="1235" spans="1:2">
      <c r="A1235" s="395" t="s">
        <v>17057</v>
      </c>
      <c r="B1235" s="395" t="s">
        <v>17058</v>
      </c>
    </row>
    <row r="1236" spans="1:2">
      <c r="A1236" s="395" t="s">
        <v>17059</v>
      </c>
      <c r="B1236" s="395" t="s">
        <v>17033</v>
      </c>
    </row>
    <row r="1237" spans="1:2">
      <c r="A1237" s="395" t="s">
        <v>17060</v>
      </c>
      <c r="B1237" s="395" t="s">
        <v>17033</v>
      </c>
    </row>
    <row r="1238" spans="1:2">
      <c r="A1238" s="395" t="s">
        <v>17061</v>
      </c>
      <c r="B1238" s="395" t="s">
        <v>17033</v>
      </c>
    </row>
    <row r="1239" spans="1:2">
      <c r="A1239" s="395" t="s">
        <v>17062</v>
      </c>
      <c r="B1239" s="395" t="s">
        <v>17033</v>
      </c>
    </row>
    <row r="1240" spans="1:2">
      <c r="A1240" s="395" t="s">
        <v>17063</v>
      </c>
      <c r="B1240" s="395" t="s">
        <v>17033</v>
      </c>
    </row>
    <row r="1241" spans="1:2">
      <c r="A1241" s="395" t="s">
        <v>17064</v>
      </c>
      <c r="B1241" s="395" t="s">
        <v>17033</v>
      </c>
    </row>
    <row r="1242" spans="1:2">
      <c r="A1242" s="395" t="s">
        <v>17065</v>
      </c>
      <c r="B1242" s="395" t="s">
        <v>17033</v>
      </c>
    </row>
    <row r="1243" spans="1:2">
      <c r="A1243" s="395" t="s">
        <v>17066</v>
      </c>
      <c r="B1243" s="395" t="s">
        <v>17033</v>
      </c>
    </row>
    <row r="1244" spans="1:2">
      <c r="A1244" s="395" t="s">
        <v>17067</v>
      </c>
      <c r="B1244" s="395" t="s">
        <v>17033</v>
      </c>
    </row>
    <row r="1245" spans="1:2">
      <c r="A1245" s="395" t="s">
        <v>17068</v>
      </c>
      <c r="B1245" s="395" t="s">
        <v>17033</v>
      </c>
    </row>
    <row r="1246" spans="1:2">
      <c r="A1246" s="395" t="s">
        <v>17069</v>
      </c>
      <c r="B1246" s="395" t="s">
        <v>17033</v>
      </c>
    </row>
    <row r="1247" spans="1:2">
      <c r="A1247" s="395" t="s">
        <v>17070</v>
      </c>
      <c r="B1247" s="395" t="s">
        <v>17033</v>
      </c>
    </row>
    <row r="1248" spans="1:2">
      <c r="A1248" s="395" t="s">
        <v>17071</v>
      </c>
      <c r="B1248" s="395" t="s">
        <v>17033</v>
      </c>
    </row>
    <row r="1249" spans="1:2">
      <c r="A1249" s="395" t="s">
        <v>17072</v>
      </c>
      <c r="B1249" s="395" t="s">
        <v>17033</v>
      </c>
    </row>
    <row r="1250" spans="1:2">
      <c r="A1250" s="395" t="s">
        <v>17073</v>
      </c>
      <c r="B1250" s="395" t="s">
        <v>17033</v>
      </c>
    </row>
    <row r="1251" spans="1:2">
      <c r="A1251" s="395" t="s">
        <v>17074</v>
      </c>
      <c r="B1251" s="395" t="s">
        <v>17033</v>
      </c>
    </row>
    <row r="1252" spans="1:2">
      <c r="A1252" s="395" t="s">
        <v>17075</v>
      </c>
      <c r="B1252" s="395" t="s">
        <v>17033</v>
      </c>
    </row>
    <row r="1253" spans="1:2">
      <c r="A1253" s="395" t="s">
        <v>17076</v>
      </c>
      <c r="B1253" s="395" t="s">
        <v>17033</v>
      </c>
    </row>
    <row r="1254" spans="1:2">
      <c r="A1254" s="395" t="s">
        <v>17077</v>
      </c>
      <c r="B1254" s="395" t="s">
        <v>17033</v>
      </c>
    </row>
    <row r="1255" spans="1:2">
      <c r="A1255" s="395" t="s">
        <v>17078</v>
      </c>
      <c r="B1255" s="395" t="s">
        <v>17033</v>
      </c>
    </row>
    <row r="1256" spans="1:2">
      <c r="A1256" s="395" t="s">
        <v>17079</v>
      </c>
      <c r="B1256" s="395" t="s">
        <v>17033</v>
      </c>
    </row>
    <row r="1257" spans="1:2">
      <c r="A1257" s="395" t="s">
        <v>17080</v>
      </c>
      <c r="B1257" s="395" t="s">
        <v>17033</v>
      </c>
    </row>
    <row r="1258" spans="1:2">
      <c r="A1258" s="395" t="s">
        <v>17081</v>
      </c>
      <c r="B1258" s="395" t="s">
        <v>17033</v>
      </c>
    </row>
    <row r="1259" spans="1:2">
      <c r="A1259" s="395" t="s">
        <v>17082</v>
      </c>
      <c r="B1259" s="395" t="s">
        <v>17033</v>
      </c>
    </row>
    <row r="1260" spans="1:2">
      <c r="A1260" s="395" t="s">
        <v>17083</v>
      </c>
      <c r="B1260" s="395" t="s">
        <v>17033</v>
      </c>
    </row>
    <row r="1261" spans="1:2">
      <c r="A1261" s="395" t="s">
        <v>17084</v>
      </c>
      <c r="B1261" s="395" t="s">
        <v>17085</v>
      </c>
    </row>
    <row r="1262" spans="1:2">
      <c r="A1262" s="395" t="s">
        <v>17086</v>
      </c>
      <c r="B1262" s="395" t="s">
        <v>17085</v>
      </c>
    </row>
    <row r="1263" spans="1:2">
      <c r="A1263" s="395" t="s">
        <v>17087</v>
      </c>
      <c r="B1263" s="395" t="s">
        <v>17085</v>
      </c>
    </row>
    <row r="1264" spans="1:2">
      <c r="A1264" s="395" t="s">
        <v>17088</v>
      </c>
      <c r="B1264" s="395" t="s">
        <v>17085</v>
      </c>
    </row>
    <row r="1265" spans="1:2">
      <c r="A1265" s="395" t="s">
        <v>17089</v>
      </c>
      <c r="B1265" s="395" t="s">
        <v>17085</v>
      </c>
    </row>
    <row r="1266" spans="1:2">
      <c r="A1266" s="395" t="s">
        <v>17090</v>
      </c>
      <c r="B1266" s="395" t="s">
        <v>17085</v>
      </c>
    </row>
    <row r="1267" spans="1:2">
      <c r="A1267" s="395" t="s">
        <v>17091</v>
      </c>
      <c r="B1267" s="395" t="s">
        <v>17085</v>
      </c>
    </row>
    <row r="1268" spans="1:2">
      <c r="A1268" s="395" t="s">
        <v>17092</v>
      </c>
      <c r="B1268" s="395" t="s">
        <v>17085</v>
      </c>
    </row>
    <row r="1269" spans="1:2">
      <c r="A1269" s="395" t="s">
        <v>17093</v>
      </c>
      <c r="B1269" s="395" t="s">
        <v>17085</v>
      </c>
    </row>
    <row r="1270" spans="1:2">
      <c r="A1270" s="395" t="s">
        <v>17094</v>
      </c>
      <c r="B1270" s="395" t="s">
        <v>17085</v>
      </c>
    </row>
    <row r="1271" spans="1:2">
      <c r="A1271" s="395" t="s">
        <v>17095</v>
      </c>
      <c r="B1271" s="395" t="s">
        <v>17085</v>
      </c>
    </row>
    <row r="1272" spans="1:2">
      <c r="A1272" s="395" t="s">
        <v>17096</v>
      </c>
      <c r="B1272" s="395" t="s">
        <v>17085</v>
      </c>
    </row>
    <row r="1273" spans="1:2">
      <c r="A1273" s="395" t="s">
        <v>17097</v>
      </c>
      <c r="B1273" s="395" t="s">
        <v>17085</v>
      </c>
    </row>
    <row r="1274" spans="1:2">
      <c r="A1274" s="395" t="s">
        <v>17098</v>
      </c>
      <c r="B1274" s="395" t="s">
        <v>17085</v>
      </c>
    </row>
    <row r="1275" spans="1:2">
      <c r="A1275" s="395" t="s">
        <v>17099</v>
      </c>
      <c r="B1275" s="395" t="s">
        <v>17085</v>
      </c>
    </row>
    <row r="1276" spans="1:2">
      <c r="A1276" s="395" t="s">
        <v>17100</v>
      </c>
      <c r="B1276" s="395" t="s">
        <v>17085</v>
      </c>
    </row>
    <row r="1277" spans="1:2">
      <c r="A1277" s="395" t="s">
        <v>17101</v>
      </c>
      <c r="B1277" s="395" t="s">
        <v>17085</v>
      </c>
    </row>
    <row r="1278" spans="1:2">
      <c r="A1278" s="395" t="s">
        <v>17102</v>
      </c>
      <c r="B1278" s="395" t="s">
        <v>17085</v>
      </c>
    </row>
    <row r="1279" spans="1:2">
      <c r="A1279" s="395" t="s">
        <v>17103</v>
      </c>
      <c r="B1279" s="395" t="s">
        <v>17085</v>
      </c>
    </row>
    <row r="1280" spans="1:2">
      <c r="A1280" s="395" t="s">
        <v>17104</v>
      </c>
      <c r="B1280" s="395" t="s">
        <v>17085</v>
      </c>
    </row>
    <row r="1281" spans="1:2">
      <c r="A1281" s="395" t="s">
        <v>17105</v>
      </c>
      <c r="B1281" s="395" t="s">
        <v>17085</v>
      </c>
    </row>
    <row r="1282" spans="1:2">
      <c r="A1282" s="395" t="s">
        <v>17106</v>
      </c>
      <c r="B1282" s="395" t="s">
        <v>17085</v>
      </c>
    </row>
    <row r="1283" spans="1:2">
      <c r="A1283" s="395" t="s">
        <v>17107</v>
      </c>
      <c r="B1283" s="395" t="s">
        <v>17085</v>
      </c>
    </row>
    <row r="1284" spans="1:2">
      <c r="A1284" s="395" t="s">
        <v>17108</v>
      </c>
      <c r="B1284" s="395" t="s">
        <v>17085</v>
      </c>
    </row>
    <row r="1285" spans="1:2">
      <c r="A1285" s="395" t="s">
        <v>17109</v>
      </c>
      <c r="B1285" s="395" t="s">
        <v>17085</v>
      </c>
    </row>
    <row r="1286" spans="1:2">
      <c r="A1286" s="395" t="s">
        <v>17110</v>
      </c>
      <c r="B1286" s="395" t="s">
        <v>17085</v>
      </c>
    </row>
    <row r="1287" spans="1:2">
      <c r="A1287" s="395" t="s">
        <v>17111</v>
      </c>
      <c r="B1287" s="395" t="s">
        <v>17085</v>
      </c>
    </row>
    <row r="1288" spans="1:2">
      <c r="A1288" s="395" t="s">
        <v>17112</v>
      </c>
      <c r="B1288" s="395" t="s">
        <v>17085</v>
      </c>
    </row>
    <row r="1289" spans="1:2">
      <c r="A1289" s="395" t="s">
        <v>17113</v>
      </c>
      <c r="B1289" s="395" t="s">
        <v>17085</v>
      </c>
    </row>
    <row r="1290" spans="1:2">
      <c r="A1290" s="395" t="s">
        <v>17114</v>
      </c>
      <c r="B1290" s="395" t="s">
        <v>17085</v>
      </c>
    </row>
    <row r="1291" spans="1:2">
      <c r="A1291" s="395" t="s">
        <v>17115</v>
      </c>
      <c r="B1291" s="395" t="s">
        <v>17085</v>
      </c>
    </row>
    <row r="1292" spans="1:2">
      <c r="A1292" s="395" t="s">
        <v>17116</v>
      </c>
      <c r="B1292" s="395" t="s">
        <v>17085</v>
      </c>
    </row>
    <row r="1293" spans="1:2">
      <c r="A1293" s="395" t="s">
        <v>17117</v>
      </c>
      <c r="B1293" s="395" t="s">
        <v>17085</v>
      </c>
    </row>
    <row r="1294" spans="1:2">
      <c r="A1294" s="395" t="s">
        <v>17118</v>
      </c>
      <c r="B1294" s="395" t="s">
        <v>17085</v>
      </c>
    </row>
    <row r="1295" spans="1:2">
      <c r="A1295" s="395" t="s">
        <v>17119</v>
      </c>
      <c r="B1295" s="395" t="s">
        <v>17085</v>
      </c>
    </row>
    <row r="1296" spans="1:2">
      <c r="A1296" s="395" t="s">
        <v>17120</v>
      </c>
      <c r="B1296" s="395" t="s">
        <v>17085</v>
      </c>
    </row>
    <row r="1297" spans="1:2">
      <c r="A1297" s="395" t="s">
        <v>17121</v>
      </c>
      <c r="B1297" s="395" t="s">
        <v>17085</v>
      </c>
    </row>
    <row r="1298" spans="1:2">
      <c r="A1298" s="395" t="s">
        <v>17122</v>
      </c>
      <c r="B1298" s="395" t="s">
        <v>17085</v>
      </c>
    </row>
    <row r="1299" spans="1:2">
      <c r="A1299" s="395" t="s">
        <v>17123</v>
      </c>
      <c r="B1299" s="395" t="s">
        <v>17085</v>
      </c>
    </row>
    <row r="1300" spans="1:2">
      <c r="A1300" s="395" t="s">
        <v>17124</v>
      </c>
      <c r="B1300" s="395" t="s">
        <v>17085</v>
      </c>
    </row>
    <row r="1301" spans="1:2">
      <c r="A1301" s="395" t="s">
        <v>17125</v>
      </c>
      <c r="B1301" s="395" t="s">
        <v>17085</v>
      </c>
    </row>
    <row r="1302" spans="1:2">
      <c r="A1302" s="395" t="s">
        <v>17126</v>
      </c>
      <c r="B1302" s="395" t="s">
        <v>17085</v>
      </c>
    </row>
    <row r="1303" spans="1:2">
      <c r="A1303" s="395" t="s">
        <v>17127</v>
      </c>
      <c r="B1303" s="395" t="s">
        <v>17085</v>
      </c>
    </row>
    <row r="1304" spans="1:2">
      <c r="A1304" s="395" t="s">
        <v>17128</v>
      </c>
      <c r="B1304" s="395" t="s">
        <v>17085</v>
      </c>
    </row>
    <row r="1305" spans="1:2">
      <c r="A1305" s="395" t="s">
        <v>17129</v>
      </c>
      <c r="B1305" s="395" t="s">
        <v>17085</v>
      </c>
    </row>
    <row r="1306" spans="1:2">
      <c r="A1306" s="395" t="s">
        <v>17130</v>
      </c>
      <c r="B1306" s="395" t="s">
        <v>17085</v>
      </c>
    </row>
    <row r="1307" spans="1:2">
      <c r="A1307" s="395" t="s">
        <v>17131</v>
      </c>
      <c r="B1307" s="395" t="s">
        <v>17085</v>
      </c>
    </row>
    <row r="1308" spans="1:2">
      <c r="A1308" s="395" t="s">
        <v>17132</v>
      </c>
      <c r="B1308" s="395" t="s">
        <v>17085</v>
      </c>
    </row>
    <row r="1309" spans="1:2">
      <c r="A1309" s="395" t="s">
        <v>17133</v>
      </c>
      <c r="B1309" s="395" t="s">
        <v>17085</v>
      </c>
    </row>
    <row r="1310" spans="1:2">
      <c r="A1310" s="395" t="s">
        <v>17134</v>
      </c>
      <c r="B1310" s="395" t="s">
        <v>17085</v>
      </c>
    </row>
    <row r="1311" spans="1:2">
      <c r="A1311" s="395" t="s">
        <v>17135</v>
      </c>
      <c r="B1311" s="395" t="s">
        <v>17085</v>
      </c>
    </row>
    <row r="1312" spans="1:2">
      <c r="A1312" s="395" t="s">
        <v>17136</v>
      </c>
      <c r="B1312" s="395" t="s">
        <v>17085</v>
      </c>
    </row>
    <row r="1313" spans="1:2">
      <c r="A1313" s="395" t="s">
        <v>17137</v>
      </c>
      <c r="B1313" s="395" t="s">
        <v>17138</v>
      </c>
    </row>
    <row r="1314" spans="1:2">
      <c r="A1314" s="395" t="s">
        <v>17139</v>
      </c>
      <c r="B1314" s="395" t="s">
        <v>17085</v>
      </c>
    </row>
    <row r="1315" spans="1:2">
      <c r="A1315" s="395" t="s">
        <v>17140</v>
      </c>
      <c r="B1315" s="395" t="s">
        <v>17085</v>
      </c>
    </row>
    <row r="1316" spans="1:2">
      <c r="A1316" s="395" t="s">
        <v>17141</v>
      </c>
      <c r="B1316" s="395" t="s">
        <v>17085</v>
      </c>
    </row>
    <row r="1317" spans="1:2">
      <c r="A1317" s="395" t="s">
        <v>17142</v>
      </c>
      <c r="B1317" s="395" t="s">
        <v>17085</v>
      </c>
    </row>
    <row r="1318" spans="1:2">
      <c r="A1318" s="395" t="s">
        <v>17143</v>
      </c>
      <c r="B1318" s="395" t="s">
        <v>17085</v>
      </c>
    </row>
    <row r="1319" spans="1:2">
      <c r="A1319" s="395" t="s">
        <v>17144</v>
      </c>
      <c r="B1319" s="395" t="s">
        <v>17085</v>
      </c>
    </row>
    <row r="1320" spans="1:2">
      <c r="A1320" s="395" t="s">
        <v>17145</v>
      </c>
      <c r="B1320" s="395" t="s">
        <v>17085</v>
      </c>
    </row>
    <row r="1321" spans="1:2">
      <c r="A1321" s="395" t="s">
        <v>17146</v>
      </c>
      <c r="B1321" s="395" t="s">
        <v>17085</v>
      </c>
    </row>
    <row r="1322" spans="1:2">
      <c r="A1322" s="395" t="s">
        <v>17147</v>
      </c>
      <c r="B1322" s="395" t="s">
        <v>17085</v>
      </c>
    </row>
    <row r="1323" spans="1:2">
      <c r="A1323" s="395" t="s">
        <v>17148</v>
      </c>
      <c r="B1323" s="395" t="s">
        <v>17085</v>
      </c>
    </row>
    <row r="1324" spans="1:2">
      <c r="A1324" s="395" t="s">
        <v>17149</v>
      </c>
      <c r="B1324" s="395" t="s">
        <v>17150</v>
      </c>
    </row>
    <row r="1325" spans="1:2">
      <c r="A1325" s="395" t="s">
        <v>17151</v>
      </c>
      <c r="B1325" s="395" t="s">
        <v>17150</v>
      </c>
    </row>
    <row r="1326" spans="1:2">
      <c r="A1326" s="395" t="s">
        <v>17152</v>
      </c>
      <c r="B1326" s="395" t="s">
        <v>17150</v>
      </c>
    </row>
    <row r="1327" spans="1:2">
      <c r="A1327" s="395" t="s">
        <v>17153</v>
      </c>
      <c r="B1327" s="395" t="s">
        <v>17085</v>
      </c>
    </row>
    <row r="1328" spans="1:2">
      <c r="A1328" s="395" t="s">
        <v>17154</v>
      </c>
      <c r="B1328" s="395" t="s">
        <v>17150</v>
      </c>
    </row>
    <row r="1329" spans="1:2">
      <c r="A1329" s="395" t="s">
        <v>17155</v>
      </c>
      <c r="B1329" s="395" t="s">
        <v>17150</v>
      </c>
    </row>
    <row r="1330" spans="1:2">
      <c r="A1330" s="395" t="s">
        <v>17156</v>
      </c>
      <c r="B1330" s="395" t="s">
        <v>17150</v>
      </c>
    </row>
    <row r="1331" spans="1:2">
      <c r="A1331" s="395" t="s">
        <v>17157</v>
      </c>
      <c r="B1331" s="395" t="s">
        <v>17150</v>
      </c>
    </row>
    <row r="1332" spans="1:2">
      <c r="A1332" s="395" t="s">
        <v>17158</v>
      </c>
      <c r="B1332" s="395" t="s">
        <v>17150</v>
      </c>
    </row>
    <row r="1333" spans="1:2">
      <c r="A1333" s="395" t="s">
        <v>17159</v>
      </c>
      <c r="B1333" s="395" t="s">
        <v>17150</v>
      </c>
    </row>
    <row r="1334" spans="1:2">
      <c r="A1334" s="395" t="s">
        <v>17160</v>
      </c>
      <c r="B1334" s="395" t="s">
        <v>17150</v>
      </c>
    </row>
    <row r="1335" spans="1:2">
      <c r="A1335" s="395" t="s">
        <v>17161</v>
      </c>
      <c r="B1335" s="395" t="s">
        <v>17150</v>
      </c>
    </row>
    <row r="1336" spans="1:2">
      <c r="A1336" s="395" t="s">
        <v>17162</v>
      </c>
      <c r="B1336" s="395" t="s">
        <v>17150</v>
      </c>
    </row>
    <row r="1337" spans="1:2">
      <c r="A1337" s="395" t="s">
        <v>17163</v>
      </c>
      <c r="B1337" s="395" t="s">
        <v>17150</v>
      </c>
    </row>
    <row r="1338" spans="1:2">
      <c r="A1338" s="395" t="s">
        <v>17164</v>
      </c>
      <c r="B1338" s="395" t="s">
        <v>17150</v>
      </c>
    </row>
    <row r="1339" spans="1:2">
      <c r="A1339" s="395" t="s">
        <v>17165</v>
      </c>
      <c r="B1339" s="395" t="s">
        <v>17150</v>
      </c>
    </row>
    <row r="1340" spans="1:2">
      <c r="A1340" s="395" t="s">
        <v>17166</v>
      </c>
      <c r="B1340" s="395" t="s">
        <v>17150</v>
      </c>
    </row>
    <row r="1341" spans="1:2">
      <c r="A1341" s="395" t="s">
        <v>17167</v>
      </c>
      <c r="B1341" s="395" t="s">
        <v>17150</v>
      </c>
    </row>
    <row r="1342" spans="1:2">
      <c r="A1342" s="395" t="s">
        <v>17168</v>
      </c>
      <c r="B1342" s="395" t="s">
        <v>17169</v>
      </c>
    </row>
    <row r="1343" spans="1:2">
      <c r="A1343" s="395" t="s">
        <v>17170</v>
      </c>
      <c r="B1343" s="395" t="s">
        <v>17169</v>
      </c>
    </row>
    <row r="1344" spans="1:2">
      <c r="A1344" s="395" t="s">
        <v>17171</v>
      </c>
      <c r="B1344" s="395" t="s">
        <v>17169</v>
      </c>
    </row>
    <row r="1345" spans="1:2">
      <c r="A1345" s="395" t="s">
        <v>17172</v>
      </c>
      <c r="B1345" s="395" t="s">
        <v>17169</v>
      </c>
    </row>
    <row r="1346" spans="1:2">
      <c r="A1346" s="395" t="s">
        <v>17173</v>
      </c>
      <c r="B1346" s="395" t="s">
        <v>17169</v>
      </c>
    </row>
    <row r="1347" spans="1:2">
      <c r="A1347" s="395" t="s">
        <v>17174</v>
      </c>
      <c r="B1347" s="395" t="s">
        <v>17175</v>
      </c>
    </row>
    <row r="1348" spans="1:2">
      <c r="A1348" s="395" t="s">
        <v>17176</v>
      </c>
      <c r="B1348" s="395" t="s">
        <v>17175</v>
      </c>
    </row>
    <row r="1349" spans="1:2">
      <c r="A1349" s="395" t="s">
        <v>17177</v>
      </c>
      <c r="B1349" s="395" t="s">
        <v>17175</v>
      </c>
    </row>
    <row r="1350" spans="1:2">
      <c r="A1350" s="395" t="s">
        <v>17178</v>
      </c>
      <c r="B1350" s="395" t="s">
        <v>17175</v>
      </c>
    </row>
    <row r="1351" spans="1:2">
      <c r="A1351" s="395" t="s">
        <v>17179</v>
      </c>
      <c r="B1351" s="395" t="s">
        <v>17175</v>
      </c>
    </row>
    <row r="1352" spans="1:2">
      <c r="A1352" s="395" t="s">
        <v>17180</v>
      </c>
      <c r="B1352" s="395" t="s">
        <v>17175</v>
      </c>
    </row>
    <row r="1353" spans="1:2">
      <c r="A1353" s="395" t="s">
        <v>17181</v>
      </c>
      <c r="B1353" s="395" t="s">
        <v>17175</v>
      </c>
    </row>
    <row r="1354" spans="1:2">
      <c r="A1354" s="395" t="s">
        <v>17182</v>
      </c>
      <c r="B1354" s="395" t="s">
        <v>17175</v>
      </c>
    </row>
    <row r="1355" spans="1:2">
      <c r="A1355" s="395" t="s">
        <v>17183</v>
      </c>
      <c r="B1355" s="395" t="s">
        <v>17175</v>
      </c>
    </row>
    <row r="1356" spans="1:2">
      <c r="A1356" s="395" t="s">
        <v>17184</v>
      </c>
      <c r="B1356" s="395" t="s">
        <v>17175</v>
      </c>
    </row>
    <row r="1357" spans="1:2">
      <c r="A1357" s="395" t="s">
        <v>17185</v>
      </c>
      <c r="B1357" s="395" t="s">
        <v>17175</v>
      </c>
    </row>
    <row r="1358" spans="1:2">
      <c r="A1358" s="395" t="s">
        <v>17186</v>
      </c>
      <c r="B1358" s="395" t="s">
        <v>17175</v>
      </c>
    </row>
    <row r="1359" spans="1:2">
      <c r="A1359" s="395" t="s">
        <v>17187</v>
      </c>
      <c r="B1359" s="395" t="s">
        <v>17188</v>
      </c>
    </row>
    <row r="1360" spans="1:2">
      <c r="A1360" s="395" t="s">
        <v>17189</v>
      </c>
      <c r="B1360" s="395" t="s">
        <v>17190</v>
      </c>
    </row>
    <row r="1361" spans="1:2">
      <c r="A1361" s="395" t="s">
        <v>17191</v>
      </c>
      <c r="B1361" s="395" t="s">
        <v>17190</v>
      </c>
    </row>
    <row r="1362" spans="1:2">
      <c r="A1362" s="395" t="s">
        <v>17192</v>
      </c>
      <c r="B1362" s="395" t="s">
        <v>17193</v>
      </c>
    </row>
    <row r="1363" spans="1:2">
      <c r="A1363" s="395" t="s">
        <v>17194</v>
      </c>
      <c r="B1363" s="395" t="s">
        <v>17193</v>
      </c>
    </row>
    <row r="1364" spans="1:2">
      <c r="A1364" s="395" t="s">
        <v>17195</v>
      </c>
      <c r="B1364" s="395" t="s">
        <v>17196</v>
      </c>
    </row>
    <row r="1365" spans="1:2">
      <c r="A1365" s="395" t="s">
        <v>17197</v>
      </c>
      <c r="B1365" s="395" t="s">
        <v>17196</v>
      </c>
    </row>
    <row r="1366" spans="1:2">
      <c r="A1366" s="395" t="s">
        <v>17198</v>
      </c>
      <c r="B1366" s="395" t="s">
        <v>17196</v>
      </c>
    </row>
    <row r="1367" spans="1:2">
      <c r="A1367" s="395" t="s">
        <v>17199</v>
      </c>
      <c r="B1367" s="395" t="s">
        <v>17200</v>
      </c>
    </row>
    <row r="1368" spans="1:2">
      <c r="A1368" s="395" t="s">
        <v>17201</v>
      </c>
      <c r="B1368" s="395" t="s">
        <v>17196</v>
      </c>
    </row>
    <row r="1369" spans="1:2">
      <c r="A1369" s="395" t="s">
        <v>17202</v>
      </c>
      <c r="B1369" s="395" t="s">
        <v>17196</v>
      </c>
    </row>
    <row r="1370" spans="1:2">
      <c r="A1370" s="395" t="s">
        <v>17203</v>
      </c>
      <c r="B1370" s="395" t="s">
        <v>17196</v>
      </c>
    </row>
    <row r="1371" spans="1:2">
      <c r="A1371" s="395" t="s">
        <v>17204</v>
      </c>
      <c r="B1371" s="395" t="s">
        <v>17196</v>
      </c>
    </row>
    <row r="1372" spans="1:2">
      <c r="A1372" s="395" t="s">
        <v>17205</v>
      </c>
      <c r="B1372" s="395" t="s">
        <v>17196</v>
      </c>
    </row>
    <row r="1373" spans="1:2">
      <c r="A1373" s="395" t="s">
        <v>17206</v>
      </c>
      <c r="B1373" s="395" t="s">
        <v>17196</v>
      </c>
    </row>
    <row r="1374" spans="1:2">
      <c r="A1374" s="395" t="s">
        <v>17207</v>
      </c>
      <c r="B1374" s="395" t="s">
        <v>17196</v>
      </c>
    </row>
    <row r="1375" spans="1:2">
      <c r="A1375" s="395" t="s">
        <v>17208</v>
      </c>
      <c r="B1375" s="395" t="s">
        <v>17196</v>
      </c>
    </row>
    <row r="1376" spans="1:2">
      <c r="A1376" s="395" t="s">
        <v>17209</v>
      </c>
      <c r="B1376" s="395" t="s">
        <v>17196</v>
      </c>
    </row>
    <row r="1377" spans="1:2">
      <c r="A1377" s="395" t="s">
        <v>17210</v>
      </c>
      <c r="B1377" s="395" t="s">
        <v>17200</v>
      </c>
    </row>
    <row r="1378" spans="1:2">
      <c r="A1378" s="395" t="s">
        <v>17211</v>
      </c>
      <c r="B1378" s="395" t="s">
        <v>17200</v>
      </c>
    </row>
    <row r="1379" spans="1:2">
      <c r="A1379" s="395" t="s">
        <v>17212</v>
      </c>
      <c r="B1379" s="395" t="s">
        <v>17196</v>
      </c>
    </row>
    <row r="1380" spans="1:2">
      <c r="A1380" s="395" t="s">
        <v>17213</v>
      </c>
      <c r="B1380" s="395" t="s">
        <v>17196</v>
      </c>
    </row>
    <row r="1381" spans="1:2">
      <c r="A1381" s="395" t="s">
        <v>17214</v>
      </c>
      <c r="B1381" s="395" t="s">
        <v>17196</v>
      </c>
    </row>
    <row r="1382" spans="1:2">
      <c r="A1382" s="395" t="s">
        <v>17215</v>
      </c>
      <c r="B1382" s="395" t="s">
        <v>17196</v>
      </c>
    </row>
    <row r="1383" spans="1:2">
      <c r="A1383" s="395" t="s">
        <v>17216</v>
      </c>
      <c r="B1383" s="395" t="s">
        <v>17196</v>
      </c>
    </row>
    <row r="1384" spans="1:2">
      <c r="A1384" s="395" t="s">
        <v>17217</v>
      </c>
      <c r="B1384" s="395" t="s">
        <v>17196</v>
      </c>
    </row>
    <row r="1385" spans="1:2">
      <c r="A1385" s="395" t="s">
        <v>17218</v>
      </c>
      <c r="B1385" s="395" t="s">
        <v>17200</v>
      </c>
    </row>
    <row r="1386" spans="1:2">
      <c r="A1386" s="395" t="s">
        <v>17219</v>
      </c>
      <c r="B1386" s="395" t="s">
        <v>17220</v>
      </c>
    </row>
    <row r="1387" spans="1:2">
      <c r="A1387" s="395" t="s">
        <v>17221</v>
      </c>
      <c r="B1387" s="395" t="s">
        <v>17220</v>
      </c>
    </row>
    <row r="1388" spans="1:2">
      <c r="A1388" s="395" t="s">
        <v>17222</v>
      </c>
      <c r="B1388" s="395" t="s">
        <v>17220</v>
      </c>
    </row>
    <row r="1389" spans="1:2">
      <c r="A1389" s="395" t="s">
        <v>17223</v>
      </c>
      <c r="B1389" s="395" t="s">
        <v>17220</v>
      </c>
    </row>
    <row r="1390" spans="1:2">
      <c r="A1390" s="395" t="s">
        <v>17224</v>
      </c>
      <c r="B1390" s="395" t="s">
        <v>17225</v>
      </c>
    </row>
    <row r="1391" spans="1:2">
      <c r="A1391" s="395" t="s">
        <v>17226</v>
      </c>
      <c r="B1391" s="395" t="s">
        <v>17225</v>
      </c>
    </row>
    <row r="1392" spans="1:2">
      <c r="A1392" s="395" t="s">
        <v>17227</v>
      </c>
      <c r="B1392" s="395" t="s">
        <v>17225</v>
      </c>
    </row>
    <row r="1393" spans="1:2">
      <c r="A1393" s="395" t="s">
        <v>17228</v>
      </c>
      <c r="B1393" s="395" t="s">
        <v>17225</v>
      </c>
    </row>
    <row r="1394" spans="1:2">
      <c r="A1394" s="395" t="s">
        <v>17229</v>
      </c>
      <c r="B1394" s="395" t="s">
        <v>17225</v>
      </c>
    </row>
    <row r="1395" spans="1:2">
      <c r="A1395" s="395" t="s">
        <v>17230</v>
      </c>
      <c r="B1395" s="395" t="s">
        <v>17196</v>
      </c>
    </row>
    <row r="1396" spans="1:2">
      <c r="A1396" s="395" t="s">
        <v>17231</v>
      </c>
      <c r="B1396" s="395" t="s">
        <v>17196</v>
      </c>
    </row>
    <row r="1397" spans="1:2">
      <c r="A1397" s="395" t="s">
        <v>17232</v>
      </c>
      <c r="B1397" s="395" t="s">
        <v>17196</v>
      </c>
    </row>
    <row r="1398" spans="1:2">
      <c r="A1398" s="395" t="s">
        <v>17233</v>
      </c>
      <c r="B1398" s="395" t="s">
        <v>17200</v>
      </c>
    </row>
    <row r="1399" spans="1:2">
      <c r="A1399" s="395" t="s">
        <v>17234</v>
      </c>
      <c r="B1399" s="395" t="s">
        <v>17200</v>
      </c>
    </row>
    <row r="1400" spans="1:2">
      <c r="A1400" s="395" t="s">
        <v>17235</v>
      </c>
      <c r="B1400" s="395" t="s">
        <v>17200</v>
      </c>
    </row>
    <row r="1401" spans="1:2">
      <c r="A1401" s="395" t="s">
        <v>17236</v>
      </c>
      <c r="B1401" s="395" t="s">
        <v>17225</v>
      </c>
    </row>
    <row r="1402" spans="1:2">
      <c r="A1402" s="395" t="s">
        <v>17237</v>
      </c>
      <c r="B1402" s="395" t="s">
        <v>17225</v>
      </c>
    </row>
    <row r="1403" spans="1:2">
      <c r="A1403" s="395" t="s">
        <v>17238</v>
      </c>
      <c r="B1403" s="395" t="s">
        <v>17225</v>
      </c>
    </row>
    <row r="1404" spans="1:2">
      <c r="A1404" s="395" t="s">
        <v>17239</v>
      </c>
      <c r="B1404" s="395" t="s">
        <v>17225</v>
      </c>
    </row>
    <row r="1405" spans="1:2">
      <c r="A1405" s="395" t="s">
        <v>17240</v>
      </c>
      <c r="B1405" s="395" t="s">
        <v>17225</v>
      </c>
    </row>
    <row r="1406" spans="1:2">
      <c r="A1406" s="395" t="s">
        <v>17241</v>
      </c>
      <c r="B1406" s="395" t="s">
        <v>17225</v>
      </c>
    </row>
    <row r="1407" spans="1:2">
      <c r="A1407" s="395" t="s">
        <v>17242</v>
      </c>
      <c r="B1407" s="395" t="s">
        <v>17225</v>
      </c>
    </row>
    <row r="1408" spans="1:2">
      <c r="A1408" s="395" t="s">
        <v>17243</v>
      </c>
      <c r="B1408" s="395" t="s">
        <v>17225</v>
      </c>
    </row>
    <row r="1409" spans="1:2">
      <c r="A1409" s="395" t="s">
        <v>17244</v>
      </c>
      <c r="B1409" s="395" t="s">
        <v>17225</v>
      </c>
    </row>
    <row r="1410" spans="1:2">
      <c r="A1410" s="395" t="s">
        <v>17245</v>
      </c>
      <c r="B1410" s="395" t="s">
        <v>17225</v>
      </c>
    </row>
    <row r="1411" spans="1:2">
      <c r="A1411" s="395" t="s">
        <v>17246</v>
      </c>
      <c r="B1411" s="395" t="s">
        <v>17225</v>
      </c>
    </row>
    <row r="1412" spans="1:2">
      <c r="A1412" s="395" t="s">
        <v>17247</v>
      </c>
      <c r="B1412" s="395" t="s">
        <v>17225</v>
      </c>
    </row>
    <row r="1413" spans="1:2">
      <c r="A1413" s="395" t="s">
        <v>17248</v>
      </c>
      <c r="B1413" s="395" t="s">
        <v>17225</v>
      </c>
    </row>
    <row r="1414" spans="1:2">
      <c r="A1414" s="395" t="s">
        <v>17249</v>
      </c>
      <c r="B1414" s="395" t="s">
        <v>17225</v>
      </c>
    </row>
    <row r="1415" spans="1:2">
      <c r="A1415" s="395" t="s">
        <v>17250</v>
      </c>
      <c r="B1415" s="395" t="s">
        <v>17225</v>
      </c>
    </row>
    <row r="1416" spans="1:2">
      <c r="A1416" s="395" t="s">
        <v>17251</v>
      </c>
      <c r="B1416" s="395" t="s">
        <v>17225</v>
      </c>
    </row>
    <row r="1417" spans="1:2">
      <c r="A1417" s="395" t="s">
        <v>17252</v>
      </c>
      <c r="B1417" s="395" t="s">
        <v>17225</v>
      </c>
    </row>
    <row r="1418" spans="1:2">
      <c r="A1418" s="395" t="s">
        <v>17253</v>
      </c>
      <c r="B1418" s="395" t="s">
        <v>17225</v>
      </c>
    </row>
    <row r="1419" spans="1:2">
      <c r="A1419" s="395" t="s">
        <v>17254</v>
      </c>
      <c r="B1419" s="395" t="s">
        <v>17225</v>
      </c>
    </row>
    <row r="1420" spans="1:2">
      <c r="A1420" s="395" t="s">
        <v>17255</v>
      </c>
      <c r="B1420" s="395" t="s">
        <v>17225</v>
      </c>
    </row>
    <row r="1421" spans="1:2">
      <c r="A1421" s="395" t="s">
        <v>17256</v>
      </c>
      <c r="B1421" s="395" t="s">
        <v>17225</v>
      </c>
    </row>
    <row r="1422" spans="1:2">
      <c r="A1422" s="395" t="s">
        <v>17257</v>
      </c>
      <c r="B1422" s="395" t="s">
        <v>17225</v>
      </c>
    </row>
    <row r="1423" spans="1:2">
      <c r="A1423" s="395" t="s">
        <v>17258</v>
      </c>
      <c r="B1423" s="395" t="s">
        <v>17225</v>
      </c>
    </row>
    <row r="1424" spans="1:2">
      <c r="A1424" s="395" t="s">
        <v>17259</v>
      </c>
      <c r="B1424" s="395" t="s">
        <v>17225</v>
      </c>
    </row>
    <row r="1425" spans="1:2">
      <c r="A1425" s="395" t="s">
        <v>17260</v>
      </c>
      <c r="B1425" s="395" t="s">
        <v>17225</v>
      </c>
    </row>
    <row r="1426" spans="1:2">
      <c r="A1426" s="395" t="s">
        <v>17261</v>
      </c>
      <c r="B1426" s="395" t="s">
        <v>17225</v>
      </c>
    </row>
    <row r="1427" spans="1:2">
      <c r="A1427" s="395" t="s">
        <v>17262</v>
      </c>
      <c r="B1427" s="395" t="s">
        <v>17225</v>
      </c>
    </row>
    <row r="1428" spans="1:2">
      <c r="A1428" s="395" t="s">
        <v>17263</v>
      </c>
      <c r="B1428" s="395" t="s">
        <v>17225</v>
      </c>
    </row>
    <row r="1429" spans="1:2">
      <c r="A1429" s="395" t="s">
        <v>17264</v>
      </c>
      <c r="B1429" s="395" t="s">
        <v>17225</v>
      </c>
    </row>
    <row r="1430" spans="1:2">
      <c r="A1430" s="395" t="s">
        <v>17265</v>
      </c>
      <c r="B1430" s="395" t="s">
        <v>17225</v>
      </c>
    </row>
    <row r="1431" spans="1:2">
      <c r="A1431" s="395" t="s">
        <v>17266</v>
      </c>
      <c r="B1431" s="395" t="s">
        <v>17200</v>
      </c>
    </row>
    <row r="1432" spans="1:2">
      <c r="A1432" s="395" t="s">
        <v>17267</v>
      </c>
      <c r="B1432" s="395" t="s">
        <v>17200</v>
      </c>
    </row>
    <row r="1433" spans="1:2">
      <c r="A1433" s="395" t="s">
        <v>17268</v>
      </c>
      <c r="B1433" s="395" t="s">
        <v>17200</v>
      </c>
    </row>
    <row r="1434" spans="1:2">
      <c r="A1434" s="395" t="s">
        <v>17269</v>
      </c>
      <c r="B1434" s="395" t="s">
        <v>17196</v>
      </c>
    </row>
    <row r="1435" spans="1:2">
      <c r="A1435" s="395" t="s">
        <v>17270</v>
      </c>
      <c r="B1435" s="395" t="s">
        <v>17196</v>
      </c>
    </row>
    <row r="1436" spans="1:2">
      <c r="A1436" s="395" t="s">
        <v>17271</v>
      </c>
      <c r="B1436" s="395" t="s">
        <v>17196</v>
      </c>
    </row>
    <row r="1437" spans="1:2">
      <c r="A1437" s="395" t="s">
        <v>17272</v>
      </c>
      <c r="B1437" s="395" t="s">
        <v>17225</v>
      </c>
    </row>
    <row r="1438" spans="1:2">
      <c r="A1438" s="395" t="s">
        <v>17273</v>
      </c>
      <c r="B1438" s="395" t="s">
        <v>17274</v>
      </c>
    </row>
    <row r="1439" spans="1:2">
      <c r="A1439" s="395" t="s">
        <v>17275</v>
      </c>
      <c r="B1439" s="395" t="s">
        <v>17274</v>
      </c>
    </row>
    <row r="1440" spans="1:2">
      <c r="A1440" s="395" t="s">
        <v>17276</v>
      </c>
      <c r="B1440" s="395" t="s">
        <v>17274</v>
      </c>
    </row>
    <row r="1441" spans="1:2">
      <c r="A1441" s="395" t="s">
        <v>17277</v>
      </c>
      <c r="B1441" s="395" t="s">
        <v>17274</v>
      </c>
    </row>
    <row r="1442" spans="1:2">
      <c r="A1442" s="395" t="s">
        <v>17278</v>
      </c>
      <c r="B1442" s="395" t="s">
        <v>17274</v>
      </c>
    </row>
    <row r="1443" spans="1:2">
      <c r="A1443" s="395" t="s">
        <v>17279</v>
      </c>
      <c r="B1443" s="395" t="s">
        <v>17274</v>
      </c>
    </row>
    <row r="1444" spans="1:2">
      <c r="A1444" s="395" t="s">
        <v>17280</v>
      </c>
      <c r="B1444" s="395" t="s">
        <v>17274</v>
      </c>
    </row>
    <row r="1445" spans="1:2">
      <c r="A1445" s="395" t="s">
        <v>17281</v>
      </c>
      <c r="B1445" s="395" t="s">
        <v>17274</v>
      </c>
    </row>
    <row r="1446" spans="1:2">
      <c r="A1446" s="395" t="s">
        <v>17282</v>
      </c>
      <c r="B1446" s="395" t="s">
        <v>17274</v>
      </c>
    </row>
    <row r="1447" spans="1:2">
      <c r="A1447" s="395" t="s">
        <v>17283</v>
      </c>
      <c r="B1447" s="395" t="s">
        <v>17274</v>
      </c>
    </row>
    <row r="1448" spans="1:2">
      <c r="A1448" s="395" t="s">
        <v>17284</v>
      </c>
      <c r="B1448" s="395" t="s">
        <v>17274</v>
      </c>
    </row>
    <row r="1449" spans="1:2">
      <c r="A1449" s="395" t="s">
        <v>17285</v>
      </c>
      <c r="B1449" s="395" t="s">
        <v>17274</v>
      </c>
    </row>
    <row r="1450" spans="1:2">
      <c r="A1450" s="395" t="s">
        <v>17286</v>
      </c>
      <c r="B1450" s="395" t="s">
        <v>17274</v>
      </c>
    </row>
    <row r="1451" spans="1:2">
      <c r="A1451" s="395" t="s">
        <v>17287</v>
      </c>
      <c r="B1451" s="395" t="s">
        <v>17274</v>
      </c>
    </row>
    <row r="1452" spans="1:2">
      <c r="A1452" s="395" t="s">
        <v>17288</v>
      </c>
      <c r="B1452" s="395" t="s">
        <v>17274</v>
      </c>
    </row>
    <row r="1453" spans="1:2">
      <c r="A1453" s="395" t="s">
        <v>17289</v>
      </c>
      <c r="B1453" s="395" t="s">
        <v>17274</v>
      </c>
    </row>
    <row r="1454" spans="1:2">
      <c r="A1454" s="395" t="s">
        <v>17290</v>
      </c>
      <c r="B1454" s="395" t="s">
        <v>17274</v>
      </c>
    </row>
    <row r="1455" spans="1:2">
      <c r="A1455" s="395" t="s">
        <v>17291</v>
      </c>
      <c r="B1455" s="395" t="s">
        <v>17274</v>
      </c>
    </row>
    <row r="1456" spans="1:2">
      <c r="A1456" s="395" t="s">
        <v>17292</v>
      </c>
      <c r="B1456" s="395" t="s">
        <v>17274</v>
      </c>
    </row>
    <row r="1457" spans="1:2">
      <c r="A1457" s="395" t="s">
        <v>17293</v>
      </c>
      <c r="B1457" s="395" t="s">
        <v>17274</v>
      </c>
    </row>
    <row r="1458" spans="1:2">
      <c r="A1458" s="395" t="s">
        <v>17294</v>
      </c>
      <c r="B1458" s="395" t="s">
        <v>17274</v>
      </c>
    </row>
    <row r="1459" spans="1:2">
      <c r="A1459" s="395" t="s">
        <v>17295</v>
      </c>
      <c r="B1459" s="395" t="s">
        <v>17274</v>
      </c>
    </row>
    <row r="1460" spans="1:2">
      <c r="A1460" s="395" t="s">
        <v>17296</v>
      </c>
      <c r="B1460" s="395" t="s">
        <v>17274</v>
      </c>
    </row>
    <row r="1461" spans="1:2">
      <c r="A1461" s="395" t="s">
        <v>17297</v>
      </c>
      <c r="B1461" s="395" t="s">
        <v>17274</v>
      </c>
    </row>
    <row r="1462" spans="1:2">
      <c r="A1462" s="395" t="s">
        <v>17298</v>
      </c>
      <c r="B1462" s="395" t="s">
        <v>17274</v>
      </c>
    </row>
    <row r="1463" spans="1:2">
      <c r="A1463" s="395" t="s">
        <v>17299</v>
      </c>
      <c r="B1463" s="395" t="s">
        <v>17274</v>
      </c>
    </row>
    <row r="1464" spans="1:2">
      <c r="A1464" s="395" t="s">
        <v>17300</v>
      </c>
      <c r="B1464" s="395" t="s">
        <v>17274</v>
      </c>
    </row>
    <row r="1465" spans="1:2">
      <c r="A1465" s="395" t="s">
        <v>17301</v>
      </c>
      <c r="B1465" s="395" t="s">
        <v>17274</v>
      </c>
    </row>
    <row r="1466" spans="1:2">
      <c r="A1466" s="395" t="s">
        <v>17302</v>
      </c>
      <c r="B1466" s="395" t="s">
        <v>17274</v>
      </c>
    </row>
    <row r="1467" spans="1:2">
      <c r="A1467" s="395" t="s">
        <v>17303</v>
      </c>
      <c r="B1467" s="395" t="s">
        <v>17200</v>
      </c>
    </row>
    <row r="1468" spans="1:2">
      <c r="A1468" s="395" t="s">
        <v>17304</v>
      </c>
      <c r="B1468" s="395" t="s">
        <v>17200</v>
      </c>
    </row>
    <row r="1469" spans="1:2">
      <c r="A1469" s="395" t="s">
        <v>17305</v>
      </c>
      <c r="B1469" s="395" t="s">
        <v>17225</v>
      </c>
    </row>
    <row r="1470" spans="1:2">
      <c r="A1470" s="395" t="s">
        <v>17306</v>
      </c>
      <c r="B1470" s="395" t="s">
        <v>17225</v>
      </c>
    </row>
    <row r="1471" spans="1:2">
      <c r="A1471" s="395" t="s">
        <v>17307</v>
      </c>
      <c r="B1471" s="395" t="s">
        <v>17196</v>
      </c>
    </row>
    <row r="1472" spans="1:2">
      <c r="A1472" s="395" t="s">
        <v>17308</v>
      </c>
      <c r="B1472" s="395" t="s">
        <v>17196</v>
      </c>
    </row>
    <row r="1473" spans="1:2">
      <c r="A1473" s="395" t="s">
        <v>17309</v>
      </c>
      <c r="B1473" s="395" t="s">
        <v>17225</v>
      </c>
    </row>
    <row r="1474" spans="1:2">
      <c r="A1474" s="395" t="s">
        <v>17310</v>
      </c>
      <c r="B1474" s="395" t="s">
        <v>17225</v>
      </c>
    </row>
    <row r="1475" spans="1:2">
      <c r="A1475" s="395" t="s">
        <v>17311</v>
      </c>
      <c r="B1475" s="395" t="s">
        <v>17225</v>
      </c>
    </row>
    <row r="1476" spans="1:2">
      <c r="A1476" s="395" t="s">
        <v>17312</v>
      </c>
      <c r="B1476" s="395" t="s">
        <v>17225</v>
      </c>
    </row>
    <row r="1477" spans="1:2">
      <c r="A1477" s="395" t="s">
        <v>17313</v>
      </c>
      <c r="B1477" s="395" t="s">
        <v>17196</v>
      </c>
    </row>
    <row r="1478" spans="1:2">
      <c r="A1478" s="395" t="s">
        <v>17314</v>
      </c>
      <c r="B1478" s="395" t="s">
        <v>17196</v>
      </c>
    </row>
    <row r="1479" spans="1:2">
      <c r="A1479" s="395" t="s">
        <v>17315</v>
      </c>
      <c r="B1479" s="395" t="s">
        <v>17225</v>
      </c>
    </row>
    <row r="1480" spans="1:2">
      <c r="A1480" s="395" t="s">
        <v>17316</v>
      </c>
      <c r="B1480" s="395" t="s">
        <v>17225</v>
      </c>
    </row>
    <row r="1481" spans="1:2">
      <c r="A1481" s="395" t="s">
        <v>17317</v>
      </c>
      <c r="B1481" s="395" t="s">
        <v>17225</v>
      </c>
    </row>
    <row r="1482" spans="1:2">
      <c r="A1482" s="395" t="s">
        <v>17318</v>
      </c>
      <c r="B1482" s="395" t="s">
        <v>17196</v>
      </c>
    </row>
    <row r="1483" spans="1:2">
      <c r="A1483" s="395" t="s">
        <v>17319</v>
      </c>
      <c r="B1483" s="395" t="s">
        <v>17196</v>
      </c>
    </row>
    <row r="1484" spans="1:2">
      <c r="A1484" s="395" t="s">
        <v>17320</v>
      </c>
      <c r="B1484" s="395" t="s">
        <v>17321</v>
      </c>
    </row>
    <row r="1485" spans="1:2">
      <c r="A1485" s="395" t="s">
        <v>17322</v>
      </c>
      <c r="B1485" s="395" t="s">
        <v>17323</v>
      </c>
    </row>
    <row r="1486" spans="1:2">
      <c r="A1486" s="395" t="s">
        <v>17324</v>
      </c>
      <c r="B1486" s="395" t="s">
        <v>17325</v>
      </c>
    </row>
    <row r="1487" spans="1:2">
      <c r="A1487" s="395" t="s">
        <v>17326</v>
      </c>
      <c r="B1487" s="395" t="s">
        <v>17325</v>
      </c>
    </row>
    <row r="1488" spans="1:2">
      <c r="A1488" s="395" t="s">
        <v>17327</v>
      </c>
      <c r="B1488" s="395" t="s">
        <v>17328</v>
      </c>
    </row>
    <row r="1489" spans="1:2">
      <c r="A1489" s="395" t="s">
        <v>17329</v>
      </c>
      <c r="B1489" s="395" t="s">
        <v>17330</v>
      </c>
    </row>
    <row r="1490" spans="1:2">
      <c r="A1490" s="395" t="s">
        <v>17331</v>
      </c>
      <c r="B1490" s="395" t="s">
        <v>17332</v>
      </c>
    </row>
    <row r="1491" spans="1:2">
      <c r="A1491" s="395" t="s">
        <v>17333</v>
      </c>
      <c r="B1491" s="395" t="s">
        <v>17334</v>
      </c>
    </row>
    <row r="1492" spans="1:2">
      <c r="A1492" s="395" t="s">
        <v>17335</v>
      </c>
      <c r="B1492" s="395" t="s">
        <v>17334</v>
      </c>
    </row>
    <row r="1493" spans="1:2">
      <c r="A1493" s="395" t="s">
        <v>17336</v>
      </c>
      <c r="B1493" s="395" t="s">
        <v>17334</v>
      </c>
    </row>
    <row r="1494" spans="1:2">
      <c r="A1494" s="395" t="s">
        <v>17337</v>
      </c>
      <c r="B1494" s="395" t="s">
        <v>17334</v>
      </c>
    </row>
    <row r="1495" spans="1:2">
      <c r="A1495" s="395" t="s">
        <v>17338</v>
      </c>
      <c r="B1495" s="395" t="s">
        <v>17334</v>
      </c>
    </row>
    <row r="1496" spans="1:2">
      <c r="A1496" s="395" t="s">
        <v>17339</v>
      </c>
      <c r="B1496" s="395" t="s">
        <v>17334</v>
      </c>
    </row>
    <row r="1497" spans="1:2">
      <c r="A1497" s="395" t="s">
        <v>17340</v>
      </c>
      <c r="B1497" s="395" t="s">
        <v>17334</v>
      </c>
    </row>
    <row r="1498" spans="1:2">
      <c r="A1498" s="395" t="s">
        <v>17341</v>
      </c>
      <c r="B1498" s="395" t="s">
        <v>17334</v>
      </c>
    </row>
    <row r="1499" spans="1:2">
      <c r="A1499" s="395" t="s">
        <v>17342</v>
      </c>
      <c r="B1499" s="395" t="s">
        <v>17334</v>
      </c>
    </row>
    <row r="1500" spans="1:2">
      <c r="A1500" s="395" t="s">
        <v>17343</v>
      </c>
      <c r="B1500" s="395" t="s">
        <v>17334</v>
      </c>
    </row>
    <row r="1501" spans="1:2">
      <c r="A1501" s="395" t="s">
        <v>17344</v>
      </c>
      <c r="B1501" s="395" t="s">
        <v>17334</v>
      </c>
    </row>
    <row r="1502" spans="1:2">
      <c r="A1502" s="395" t="s">
        <v>17345</v>
      </c>
      <c r="B1502" s="395" t="s">
        <v>17334</v>
      </c>
    </row>
    <row r="1503" spans="1:2">
      <c r="A1503" s="395" t="s">
        <v>17346</v>
      </c>
      <c r="B1503" s="395" t="s">
        <v>17334</v>
      </c>
    </row>
    <row r="1504" spans="1:2">
      <c r="A1504" s="395" t="s">
        <v>17347</v>
      </c>
      <c r="B1504" s="395" t="s">
        <v>17334</v>
      </c>
    </row>
    <row r="1505" spans="1:2">
      <c r="A1505" s="395" t="s">
        <v>17348</v>
      </c>
      <c r="B1505" s="395" t="s">
        <v>17334</v>
      </c>
    </row>
    <row r="1506" spans="1:2">
      <c r="A1506" s="395" t="s">
        <v>17349</v>
      </c>
      <c r="B1506" s="395" t="s">
        <v>17334</v>
      </c>
    </row>
    <row r="1507" spans="1:2">
      <c r="A1507" s="395" t="s">
        <v>17350</v>
      </c>
      <c r="B1507" s="395" t="s">
        <v>17334</v>
      </c>
    </row>
    <row r="1508" spans="1:2">
      <c r="A1508" s="395" t="s">
        <v>17351</v>
      </c>
      <c r="B1508" s="395" t="s">
        <v>17334</v>
      </c>
    </row>
    <row r="1509" spans="1:2">
      <c r="A1509" s="395" t="s">
        <v>17352</v>
      </c>
      <c r="B1509" s="395" t="s">
        <v>17334</v>
      </c>
    </row>
    <row r="1510" spans="1:2">
      <c r="A1510" s="395" t="s">
        <v>17353</v>
      </c>
      <c r="B1510" s="395" t="s">
        <v>17334</v>
      </c>
    </row>
    <row r="1511" spans="1:2">
      <c r="A1511" s="395" t="s">
        <v>17354</v>
      </c>
      <c r="B1511" s="395" t="s">
        <v>17334</v>
      </c>
    </row>
    <row r="1512" spans="1:2">
      <c r="A1512" s="395" t="s">
        <v>17355</v>
      </c>
      <c r="B1512" s="395" t="s">
        <v>17334</v>
      </c>
    </row>
    <row r="1513" spans="1:2">
      <c r="A1513" s="395" t="s">
        <v>17356</v>
      </c>
      <c r="B1513" s="395" t="s">
        <v>17334</v>
      </c>
    </row>
    <row r="1514" spans="1:2">
      <c r="A1514" s="395" t="s">
        <v>17357</v>
      </c>
      <c r="B1514" s="395" t="s">
        <v>17334</v>
      </c>
    </row>
    <row r="1515" spans="1:2">
      <c r="A1515" s="395" t="s">
        <v>17358</v>
      </c>
      <c r="B1515" s="395" t="s">
        <v>17334</v>
      </c>
    </row>
    <row r="1516" spans="1:2">
      <c r="A1516" s="395" t="s">
        <v>17359</v>
      </c>
      <c r="B1516" s="395" t="s">
        <v>17334</v>
      </c>
    </row>
    <row r="1517" spans="1:2">
      <c r="A1517" s="395" t="s">
        <v>17360</v>
      </c>
      <c r="B1517" s="395" t="s">
        <v>17334</v>
      </c>
    </row>
    <row r="1518" spans="1:2">
      <c r="A1518" s="395" t="s">
        <v>17361</v>
      </c>
      <c r="B1518" s="395" t="s">
        <v>17362</v>
      </c>
    </row>
    <row r="1519" spans="1:2">
      <c r="A1519" s="395" t="s">
        <v>17363</v>
      </c>
      <c r="B1519" s="395" t="s">
        <v>17364</v>
      </c>
    </row>
    <row r="1520" spans="1:2">
      <c r="A1520" s="395" t="s">
        <v>17365</v>
      </c>
      <c r="B1520" s="395" t="s">
        <v>17366</v>
      </c>
    </row>
    <row r="1521" spans="1:2">
      <c r="A1521" s="395" t="s">
        <v>17367</v>
      </c>
      <c r="B1521" s="395" t="s">
        <v>17368</v>
      </c>
    </row>
    <row r="1522" spans="1:2">
      <c r="A1522" s="395" t="s">
        <v>17369</v>
      </c>
      <c r="B1522" s="395" t="s">
        <v>17366</v>
      </c>
    </row>
    <row r="1523" spans="1:2">
      <c r="A1523" s="395" t="s">
        <v>17370</v>
      </c>
      <c r="B1523" s="395" t="s">
        <v>17368</v>
      </c>
    </row>
    <row r="1524" spans="1:2">
      <c r="A1524" s="395" t="s">
        <v>17371</v>
      </c>
      <c r="B1524" s="395" t="s">
        <v>17372</v>
      </c>
    </row>
    <row r="1525" spans="1:2">
      <c r="A1525" s="395" t="s">
        <v>17373</v>
      </c>
      <c r="B1525" s="395" t="s">
        <v>17374</v>
      </c>
    </row>
    <row r="1526" spans="1:2">
      <c r="A1526" s="395" t="s">
        <v>17375</v>
      </c>
      <c r="B1526" s="395" t="s">
        <v>17376</v>
      </c>
    </row>
    <row r="1527" spans="1:2">
      <c r="A1527" s="395" t="s">
        <v>17377</v>
      </c>
      <c r="B1527" s="395" t="s">
        <v>17376</v>
      </c>
    </row>
    <row r="1528" spans="1:2">
      <c r="A1528" s="395" t="s">
        <v>17378</v>
      </c>
      <c r="B1528" s="395" t="s">
        <v>17376</v>
      </c>
    </row>
    <row r="1529" spans="1:2">
      <c r="A1529" s="395" t="s">
        <v>17379</v>
      </c>
      <c r="B1529" s="395" t="s">
        <v>17376</v>
      </c>
    </row>
    <row r="1530" spans="1:2">
      <c r="A1530" s="395" t="s">
        <v>17380</v>
      </c>
      <c r="B1530" s="395" t="s">
        <v>17381</v>
      </c>
    </row>
    <row r="1531" spans="1:2">
      <c r="A1531" s="395" t="s">
        <v>17382</v>
      </c>
      <c r="B1531" s="395" t="s">
        <v>17383</v>
      </c>
    </row>
    <row r="1532" spans="1:2">
      <c r="A1532" s="395" t="s">
        <v>17384</v>
      </c>
      <c r="B1532" s="395" t="s">
        <v>17385</v>
      </c>
    </row>
    <row r="1533" spans="1:2">
      <c r="A1533" s="395" t="s">
        <v>17386</v>
      </c>
      <c r="B1533" s="395" t="s">
        <v>17385</v>
      </c>
    </row>
    <row r="1534" spans="1:2">
      <c r="A1534" s="395" t="s">
        <v>17387</v>
      </c>
      <c r="B1534" s="395" t="s">
        <v>17385</v>
      </c>
    </row>
    <row r="1535" spans="1:2">
      <c r="A1535" s="395" t="s">
        <v>17388</v>
      </c>
      <c r="B1535" s="395" t="s">
        <v>17389</v>
      </c>
    </row>
    <row r="1536" spans="1:2">
      <c r="A1536" s="395" t="s">
        <v>17390</v>
      </c>
      <c r="B1536" s="395" t="s">
        <v>17391</v>
      </c>
    </row>
    <row r="1537" spans="1:2">
      <c r="A1537" s="395" t="s">
        <v>17392</v>
      </c>
      <c r="B1537" s="395" t="s">
        <v>17389</v>
      </c>
    </row>
    <row r="1538" spans="1:2">
      <c r="A1538" s="395" t="s">
        <v>17393</v>
      </c>
      <c r="B1538" s="395" t="s">
        <v>17394</v>
      </c>
    </row>
    <row r="1539" spans="1:2">
      <c r="A1539" s="395" t="s">
        <v>17395</v>
      </c>
      <c r="B1539" s="395" t="s">
        <v>17396</v>
      </c>
    </row>
    <row r="1540" spans="1:2">
      <c r="A1540" s="395" t="s">
        <v>17397</v>
      </c>
      <c r="B1540" s="395" t="s">
        <v>17398</v>
      </c>
    </row>
    <row r="1541" spans="1:2">
      <c r="A1541" s="395" t="s">
        <v>17399</v>
      </c>
      <c r="B1541" s="395" t="s">
        <v>17398</v>
      </c>
    </row>
    <row r="1542" spans="1:2">
      <c r="A1542" s="395" t="s">
        <v>17400</v>
      </c>
      <c r="B1542" s="395" t="s">
        <v>17398</v>
      </c>
    </row>
    <row r="1543" spans="1:2">
      <c r="A1543" s="395" t="s">
        <v>17401</v>
      </c>
      <c r="B1543" s="395" t="s">
        <v>17402</v>
      </c>
    </row>
    <row r="1544" spans="1:2">
      <c r="A1544" s="395" t="s">
        <v>17403</v>
      </c>
      <c r="B1544" s="395" t="s">
        <v>17404</v>
      </c>
    </row>
    <row r="1545" spans="1:2">
      <c r="A1545" s="395" t="s">
        <v>17405</v>
      </c>
      <c r="B1545" s="395" t="s">
        <v>17406</v>
      </c>
    </row>
    <row r="1546" spans="1:2">
      <c r="A1546" s="395" t="s">
        <v>17407</v>
      </c>
      <c r="B1546" s="395" t="s">
        <v>17408</v>
      </c>
    </row>
    <row r="1547" spans="1:2">
      <c r="A1547" s="395" t="s">
        <v>17409</v>
      </c>
      <c r="B1547" s="395" t="s">
        <v>15632</v>
      </c>
    </row>
    <row r="1548" spans="1:2">
      <c r="A1548" s="395" t="s">
        <v>17410</v>
      </c>
      <c r="B1548" s="395" t="s">
        <v>15632</v>
      </c>
    </row>
    <row r="1549" spans="1:2">
      <c r="A1549" s="395" t="s">
        <v>17411</v>
      </c>
      <c r="B1549" s="395" t="s">
        <v>17412</v>
      </c>
    </row>
    <row r="1550" spans="1:2">
      <c r="A1550" s="395" t="s">
        <v>17413</v>
      </c>
      <c r="B1550" s="395" t="s">
        <v>17414</v>
      </c>
    </row>
    <row r="1551" spans="1:2">
      <c r="A1551" s="395" t="s">
        <v>17415</v>
      </c>
      <c r="B1551" s="395" t="s">
        <v>17416</v>
      </c>
    </row>
    <row r="1552" spans="1:2">
      <c r="A1552" s="395" t="s">
        <v>17417</v>
      </c>
      <c r="B1552" s="395" t="s">
        <v>17418</v>
      </c>
    </row>
    <row r="1553" spans="1:2">
      <c r="A1553" s="395" t="s">
        <v>17419</v>
      </c>
      <c r="B1553" s="395" t="s">
        <v>17418</v>
      </c>
    </row>
    <row r="1554" spans="1:2">
      <c r="A1554" s="395" t="s">
        <v>17420</v>
      </c>
      <c r="B1554" s="395" t="s">
        <v>17418</v>
      </c>
    </row>
    <row r="1555" spans="1:2">
      <c r="A1555" s="395" t="s">
        <v>17421</v>
      </c>
      <c r="B1555" s="395" t="s">
        <v>17418</v>
      </c>
    </row>
    <row r="1556" spans="1:2">
      <c r="A1556" s="395" t="s">
        <v>17422</v>
      </c>
      <c r="B1556" s="395" t="s">
        <v>17418</v>
      </c>
    </row>
    <row r="1557" spans="1:2">
      <c r="A1557" s="395" t="s">
        <v>17423</v>
      </c>
      <c r="B1557" s="395" t="s">
        <v>17424</v>
      </c>
    </row>
    <row r="1558" spans="1:2">
      <c r="A1558" s="395" t="s">
        <v>17425</v>
      </c>
      <c r="B1558" s="395" t="s">
        <v>17424</v>
      </c>
    </row>
    <row r="1559" spans="1:2">
      <c r="A1559" s="395" t="s">
        <v>17426</v>
      </c>
      <c r="B1559" s="395" t="s">
        <v>17424</v>
      </c>
    </row>
    <row r="1560" spans="1:2">
      <c r="A1560" s="395" t="s">
        <v>17427</v>
      </c>
      <c r="B1560" s="395" t="s">
        <v>17424</v>
      </c>
    </row>
    <row r="1561" spans="1:2">
      <c r="A1561" s="395" t="s">
        <v>17428</v>
      </c>
      <c r="B1561" s="395" t="s">
        <v>17429</v>
      </c>
    </row>
    <row r="1562" spans="1:2">
      <c r="A1562" s="395" t="s">
        <v>17430</v>
      </c>
      <c r="B1562" s="395" t="s">
        <v>17431</v>
      </c>
    </row>
    <row r="1563" spans="1:2">
      <c r="A1563" s="395" t="s">
        <v>17432</v>
      </c>
      <c r="B1563" s="395" t="s">
        <v>17431</v>
      </c>
    </row>
    <row r="1564" spans="1:2">
      <c r="A1564" s="395" t="s">
        <v>17433</v>
      </c>
      <c r="B1564" s="395" t="s">
        <v>17431</v>
      </c>
    </row>
    <row r="1565" spans="1:2">
      <c r="A1565" s="395" t="s">
        <v>17434</v>
      </c>
      <c r="B1565" s="395" t="s">
        <v>17435</v>
      </c>
    </row>
    <row r="1566" spans="1:2">
      <c r="A1566" s="395" t="s">
        <v>17436</v>
      </c>
      <c r="B1566" s="395" t="s">
        <v>17435</v>
      </c>
    </row>
    <row r="1567" spans="1:2">
      <c r="A1567" s="395" t="s">
        <v>17437</v>
      </c>
      <c r="B1567" s="395" t="s">
        <v>17435</v>
      </c>
    </row>
    <row r="1568" spans="1:2">
      <c r="A1568" s="395" t="s">
        <v>17438</v>
      </c>
      <c r="B1568" s="395" t="s">
        <v>17435</v>
      </c>
    </row>
    <row r="1569" spans="1:2">
      <c r="A1569" s="395" t="s">
        <v>17439</v>
      </c>
      <c r="B1569" s="395" t="s">
        <v>17435</v>
      </c>
    </row>
    <row r="1570" spans="1:2">
      <c r="A1570" s="395" t="s">
        <v>17440</v>
      </c>
      <c r="B1570" s="395" t="s">
        <v>17435</v>
      </c>
    </row>
    <row r="1571" spans="1:2">
      <c r="A1571" s="395" t="s">
        <v>17441</v>
      </c>
      <c r="B1571" s="395" t="s">
        <v>17435</v>
      </c>
    </row>
    <row r="1572" spans="1:2">
      <c r="A1572" s="395" t="s">
        <v>17442</v>
      </c>
      <c r="B1572" s="395" t="s">
        <v>17435</v>
      </c>
    </row>
    <row r="1573" spans="1:2">
      <c r="A1573" s="395" t="s">
        <v>17443</v>
      </c>
      <c r="B1573" s="395" t="s">
        <v>17435</v>
      </c>
    </row>
    <row r="1574" spans="1:2">
      <c r="A1574" s="395" t="s">
        <v>17444</v>
      </c>
      <c r="B1574" s="395" t="s">
        <v>17435</v>
      </c>
    </row>
    <row r="1575" spans="1:2">
      <c r="A1575" s="395" t="s">
        <v>17445</v>
      </c>
      <c r="B1575" s="395" t="s">
        <v>17435</v>
      </c>
    </row>
    <row r="1576" spans="1:2">
      <c r="A1576" s="395" t="s">
        <v>17446</v>
      </c>
      <c r="B1576" s="395" t="s">
        <v>17435</v>
      </c>
    </row>
    <row r="1577" spans="1:2">
      <c r="A1577" s="395" t="s">
        <v>17447</v>
      </c>
      <c r="B1577" s="395" t="s">
        <v>17435</v>
      </c>
    </row>
    <row r="1578" spans="1:2">
      <c r="A1578" s="395" t="s">
        <v>17448</v>
      </c>
      <c r="B1578" s="395" t="s">
        <v>17449</v>
      </c>
    </row>
    <row r="1579" spans="1:2">
      <c r="A1579" s="395" t="s">
        <v>17450</v>
      </c>
      <c r="B1579" s="395" t="s">
        <v>17451</v>
      </c>
    </row>
    <row r="1580" spans="1:2">
      <c r="A1580" s="395" t="s">
        <v>17452</v>
      </c>
      <c r="B1580" s="395" t="s">
        <v>17453</v>
      </c>
    </row>
    <row r="1581" spans="1:2">
      <c r="A1581" s="395" t="s">
        <v>17454</v>
      </c>
      <c r="B1581" s="395" t="s">
        <v>17455</v>
      </c>
    </row>
    <row r="1582" spans="1:2">
      <c r="A1582" s="395" t="s">
        <v>17456</v>
      </c>
      <c r="B1582" s="395" t="s">
        <v>17455</v>
      </c>
    </row>
    <row r="1583" spans="1:2">
      <c r="A1583" s="395" t="s">
        <v>17457</v>
      </c>
      <c r="B1583" s="395" t="s">
        <v>17455</v>
      </c>
    </row>
    <row r="1584" spans="1:2">
      <c r="A1584" s="395" t="s">
        <v>17458</v>
      </c>
      <c r="B1584" s="395" t="s">
        <v>17459</v>
      </c>
    </row>
    <row r="1585" spans="1:2">
      <c r="A1585" s="395" t="s">
        <v>17460</v>
      </c>
      <c r="B1585" s="395" t="s">
        <v>17461</v>
      </c>
    </row>
    <row r="1586" spans="1:2">
      <c r="A1586" s="395" t="s">
        <v>17462</v>
      </c>
      <c r="B1586" s="395" t="s">
        <v>17461</v>
      </c>
    </row>
    <row r="1587" spans="1:2">
      <c r="A1587" s="395" t="s">
        <v>17463</v>
      </c>
      <c r="B1587" s="395" t="s">
        <v>17461</v>
      </c>
    </row>
    <row r="1588" spans="1:2">
      <c r="A1588" s="395" t="s">
        <v>17464</v>
      </c>
      <c r="B1588" s="395" t="s">
        <v>17465</v>
      </c>
    </row>
    <row r="1589" spans="1:2">
      <c r="A1589" s="395" t="s">
        <v>17466</v>
      </c>
      <c r="B1589" s="395" t="s">
        <v>17465</v>
      </c>
    </row>
    <row r="1590" spans="1:2">
      <c r="A1590" s="395" t="s">
        <v>17467</v>
      </c>
      <c r="B1590" s="395" t="s">
        <v>17468</v>
      </c>
    </row>
    <row r="1591" spans="1:2">
      <c r="A1591" s="395" t="s">
        <v>17469</v>
      </c>
      <c r="B1591" s="395" t="s">
        <v>17470</v>
      </c>
    </row>
    <row r="1592" spans="1:2">
      <c r="A1592" s="395" t="s">
        <v>17471</v>
      </c>
      <c r="B1592" s="395" t="s">
        <v>17472</v>
      </c>
    </row>
    <row r="1593" spans="1:2">
      <c r="A1593" s="395" t="s">
        <v>17473</v>
      </c>
      <c r="B1593" s="395" t="s">
        <v>17474</v>
      </c>
    </row>
    <row r="1594" spans="1:2">
      <c r="A1594" s="395" t="s">
        <v>17475</v>
      </c>
      <c r="B1594" s="395" t="s">
        <v>17476</v>
      </c>
    </row>
    <row r="1595" spans="1:2">
      <c r="A1595" s="395" t="s">
        <v>17477</v>
      </c>
      <c r="B1595" s="395" t="s">
        <v>17478</v>
      </c>
    </row>
    <row r="1596" spans="1:2">
      <c r="A1596" s="395" t="s">
        <v>17479</v>
      </c>
      <c r="B1596" s="395" t="s">
        <v>17480</v>
      </c>
    </row>
    <row r="1597" spans="1:2">
      <c r="A1597" s="395" t="s">
        <v>17481</v>
      </c>
      <c r="B1597" s="395" t="s">
        <v>17482</v>
      </c>
    </row>
    <row r="1598" spans="1:2">
      <c r="A1598" s="395" t="s">
        <v>17483</v>
      </c>
      <c r="B1598" s="395" t="s">
        <v>17484</v>
      </c>
    </row>
    <row r="1599" spans="1:2">
      <c r="A1599" s="395" t="s">
        <v>17485</v>
      </c>
      <c r="B1599" s="395" t="s">
        <v>17486</v>
      </c>
    </row>
    <row r="1600" spans="1:2">
      <c r="A1600" s="395" t="s">
        <v>17487</v>
      </c>
      <c r="B1600" s="395" t="s">
        <v>17488</v>
      </c>
    </row>
    <row r="1601" spans="1:2">
      <c r="A1601" s="395" t="s">
        <v>17489</v>
      </c>
      <c r="B1601" s="395" t="s">
        <v>17490</v>
      </c>
    </row>
    <row r="1602" spans="1:2">
      <c r="A1602" s="395" t="s">
        <v>17491</v>
      </c>
      <c r="B1602" s="395" t="s">
        <v>17492</v>
      </c>
    </row>
    <row r="1603" spans="1:2">
      <c r="A1603" s="395" t="s">
        <v>17493</v>
      </c>
      <c r="B1603" s="395" t="s">
        <v>17494</v>
      </c>
    </row>
    <row r="1604" spans="1:2">
      <c r="A1604" s="395" t="s">
        <v>17495</v>
      </c>
      <c r="B1604" s="395" t="s">
        <v>17496</v>
      </c>
    </row>
    <row r="1605" spans="1:2">
      <c r="A1605" s="395" t="s">
        <v>17497</v>
      </c>
      <c r="B1605" s="395" t="s">
        <v>17498</v>
      </c>
    </row>
    <row r="1606" spans="1:2">
      <c r="A1606" s="395" t="s">
        <v>17499</v>
      </c>
      <c r="B1606" s="395" t="s">
        <v>17500</v>
      </c>
    </row>
    <row r="1607" spans="1:2">
      <c r="A1607" s="395" t="s">
        <v>17501</v>
      </c>
      <c r="B1607" s="395" t="s">
        <v>17500</v>
      </c>
    </row>
    <row r="1608" spans="1:2">
      <c r="A1608" s="395" t="s">
        <v>17502</v>
      </c>
      <c r="B1608" s="395" t="s">
        <v>17503</v>
      </c>
    </row>
    <row r="1609" spans="1:2">
      <c r="A1609" s="395" t="s">
        <v>17504</v>
      </c>
      <c r="B1609" s="395" t="s">
        <v>17505</v>
      </c>
    </row>
    <row r="1610" spans="1:2">
      <c r="A1610" s="395" t="s">
        <v>17506</v>
      </c>
      <c r="B1610" s="395" t="s">
        <v>17507</v>
      </c>
    </row>
    <row r="1611" spans="1:2">
      <c r="A1611" s="395" t="s">
        <v>17508</v>
      </c>
      <c r="B1611" s="395" t="s">
        <v>17509</v>
      </c>
    </row>
    <row r="1612" spans="1:2">
      <c r="A1612" s="395" t="s">
        <v>17510</v>
      </c>
      <c r="B1612" s="395" t="s">
        <v>17511</v>
      </c>
    </row>
    <row r="1613" spans="1:2">
      <c r="A1613" s="395" t="s">
        <v>17512</v>
      </c>
      <c r="B1613" s="395" t="s">
        <v>17513</v>
      </c>
    </row>
    <row r="1614" spans="1:2">
      <c r="A1614" s="395" t="s">
        <v>17514</v>
      </c>
      <c r="B1614" s="395" t="s">
        <v>17515</v>
      </c>
    </row>
    <row r="1615" spans="1:2">
      <c r="A1615" s="395" t="s">
        <v>17516</v>
      </c>
      <c r="B1615" s="395" t="s">
        <v>17517</v>
      </c>
    </row>
    <row r="1616" spans="1:2">
      <c r="A1616" s="395" t="s">
        <v>17518</v>
      </c>
      <c r="B1616" s="395" t="s">
        <v>17519</v>
      </c>
    </row>
    <row r="1617" spans="1:2">
      <c r="A1617" s="395" t="s">
        <v>17520</v>
      </c>
      <c r="B1617" s="395" t="s">
        <v>17521</v>
      </c>
    </row>
    <row r="1618" spans="1:2">
      <c r="A1618" s="395" t="s">
        <v>17522</v>
      </c>
      <c r="B1618" s="395" t="s">
        <v>17523</v>
      </c>
    </row>
    <row r="1619" spans="1:2">
      <c r="A1619" s="395" t="s">
        <v>17524</v>
      </c>
      <c r="B1619" s="395" t="s">
        <v>17525</v>
      </c>
    </row>
    <row r="1620" spans="1:2">
      <c r="A1620" s="395" t="s">
        <v>17526</v>
      </c>
      <c r="B1620" s="395" t="s">
        <v>17527</v>
      </c>
    </row>
    <row r="1621" spans="1:2">
      <c r="A1621" s="395" t="s">
        <v>17528</v>
      </c>
      <c r="B1621" s="395" t="s">
        <v>17529</v>
      </c>
    </row>
    <row r="1622" spans="1:2">
      <c r="A1622" s="395" t="s">
        <v>17530</v>
      </c>
      <c r="B1622" s="395" t="s">
        <v>17531</v>
      </c>
    </row>
    <row r="1623" spans="1:2">
      <c r="A1623" s="395" t="s">
        <v>17532</v>
      </c>
      <c r="B1623" s="395" t="s">
        <v>17533</v>
      </c>
    </row>
    <row r="1624" spans="1:2">
      <c r="A1624" s="395" t="s">
        <v>17534</v>
      </c>
      <c r="B1624" s="395" t="s">
        <v>17535</v>
      </c>
    </row>
    <row r="1625" spans="1:2">
      <c r="A1625" s="395" t="s">
        <v>17536</v>
      </c>
      <c r="B1625" s="395" t="s">
        <v>17537</v>
      </c>
    </row>
    <row r="1626" spans="1:2">
      <c r="A1626" s="395" t="s">
        <v>17538</v>
      </c>
      <c r="B1626" s="395" t="s">
        <v>17539</v>
      </c>
    </row>
    <row r="1627" spans="1:2">
      <c r="A1627" s="395" t="s">
        <v>17540</v>
      </c>
      <c r="B1627" s="395" t="s">
        <v>17541</v>
      </c>
    </row>
    <row r="1628" spans="1:2">
      <c r="A1628" s="395" t="s">
        <v>17542</v>
      </c>
      <c r="B1628" s="395" t="s">
        <v>17543</v>
      </c>
    </row>
    <row r="1629" spans="1:2">
      <c r="A1629" s="395" t="s">
        <v>17544</v>
      </c>
      <c r="B1629" s="395" t="s">
        <v>17545</v>
      </c>
    </row>
    <row r="1630" spans="1:2">
      <c r="A1630" s="395" t="s">
        <v>17546</v>
      </c>
      <c r="B1630" s="395" t="s">
        <v>17547</v>
      </c>
    </row>
    <row r="1631" spans="1:2">
      <c r="A1631" s="395" t="s">
        <v>17548</v>
      </c>
      <c r="B1631" s="395" t="s">
        <v>17549</v>
      </c>
    </row>
    <row r="1632" spans="1:2">
      <c r="A1632" s="395" t="s">
        <v>17550</v>
      </c>
      <c r="B1632" s="395" t="s">
        <v>17551</v>
      </c>
    </row>
    <row r="1633" spans="1:2">
      <c r="A1633" s="395" t="s">
        <v>17552</v>
      </c>
      <c r="B1633" s="395" t="s">
        <v>17553</v>
      </c>
    </row>
    <row r="1634" spans="1:2">
      <c r="A1634" s="395" t="s">
        <v>17554</v>
      </c>
      <c r="B1634" s="395" t="s">
        <v>17555</v>
      </c>
    </row>
    <row r="1635" spans="1:2">
      <c r="A1635" s="395" t="s">
        <v>17556</v>
      </c>
      <c r="B1635" s="395" t="s">
        <v>17557</v>
      </c>
    </row>
    <row r="1636" spans="1:2">
      <c r="A1636" s="395" t="s">
        <v>17558</v>
      </c>
      <c r="B1636" s="395" t="s">
        <v>17559</v>
      </c>
    </row>
    <row r="1637" spans="1:2">
      <c r="A1637" s="395" t="s">
        <v>17560</v>
      </c>
      <c r="B1637" s="395" t="s">
        <v>17561</v>
      </c>
    </row>
    <row r="1638" spans="1:2">
      <c r="A1638" s="395" t="s">
        <v>17562</v>
      </c>
      <c r="B1638" s="395" t="s">
        <v>17563</v>
      </c>
    </row>
    <row r="1639" spans="1:2">
      <c r="A1639" s="395" t="s">
        <v>17564</v>
      </c>
      <c r="B1639" s="395" t="s">
        <v>17565</v>
      </c>
    </row>
    <row r="1640" spans="1:2">
      <c r="A1640" s="395" t="s">
        <v>17566</v>
      </c>
      <c r="B1640" s="395" t="s">
        <v>17567</v>
      </c>
    </row>
    <row r="1641" spans="1:2">
      <c r="A1641" s="395" t="s">
        <v>17568</v>
      </c>
      <c r="B1641" s="395" t="s">
        <v>17567</v>
      </c>
    </row>
    <row r="1642" spans="1:2">
      <c r="A1642" s="395" t="s">
        <v>17569</v>
      </c>
      <c r="B1642" s="395" t="s">
        <v>17570</v>
      </c>
    </row>
    <row r="1643" spans="1:2">
      <c r="A1643" s="395" t="s">
        <v>17571</v>
      </c>
      <c r="B1643" s="395" t="s">
        <v>17572</v>
      </c>
    </row>
    <row r="1644" spans="1:2">
      <c r="A1644" s="395" t="s">
        <v>17573</v>
      </c>
      <c r="B1644" s="395" t="s">
        <v>17574</v>
      </c>
    </row>
    <row r="1645" spans="1:2">
      <c r="A1645" s="395" t="s">
        <v>17575</v>
      </c>
      <c r="B1645" s="395" t="s">
        <v>17576</v>
      </c>
    </row>
    <row r="1646" spans="1:2">
      <c r="A1646" s="395" t="s">
        <v>17577</v>
      </c>
      <c r="B1646" s="395" t="s">
        <v>17576</v>
      </c>
    </row>
    <row r="1647" spans="1:2">
      <c r="A1647" s="395" t="s">
        <v>17578</v>
      </c>
      <c r="B1647" s="395" t="s">
        <v>17579</v>
      </c>
    </row>
    <row r="1648" spans="1:2">
      <c r="A1648" s="395" t="s">
        <v>17580</v>
      </c>
      <c r="B1648" s="395" t="s">
        <v>17581</v>
      </c>
    </row>
    <row r="1649" spans="1:2">
      <c r="A1649" s="395" t="s">
        <v>17582</v>
      </c>
      <c r="B1649" s="395" t="s">
        <v>17583</v>
      </c>
    </row>
    <row r="1650" spans="1:2">
      <c r="A1650" s="395" t="s">
        <v>17584</v>
      </c>
      <c r="B1650" s="395" t="s">
        <v>17585</v>
      </c>
    </row>
    <row r="1651" spans="1:2">
      <c r="A1651" s="395" t="s">
        <v>17586</v>
      </c>
      <c r="B1651" s="395" t="s">
        <v>17585</v>
      </c>
    </row>
    <row r="1652" spans="1:2">
      <c r="A1652" s="395" t="s">
        <v>17587</v>
      </c>
      <c r="B1652" s="395" t="s">
        <v>17588</v>
      </c>
    </row>
    <row r="1653" spans="1:2">
      <c r="A1653" s="395" t="s">
        <v>17589</v>
      </c>
      <c r="B1653" s="395" t="s">
        <v>17590</v>
      </c>
    </row>
    <row r="1654" spans="1:2">
      <c r="A1654" s="395" t="s">
        <v>17591</v>
      </c>
      <c r="B1654" s="395" t="s">
        <v>17592</v>
      </c>
    </row>
    <row r="1655" spans="1:2">
      <c r="A1655" s="395" t="s">
        <v>17593</v>
      </c>
      <c r="B1655" s="395" t="s">
        <v>17594</v>
      </c>
    </row>
    <row r="1656" spans="1:2">
      <c r="A1656" s="395" t="s">
        <v>17595</v>
      </c>
      <c r="B1656" s="395" t="s">
        <v>17596</v>
      </c>
    </row>
    <row r="1657" spans="1:2">
      <c r="A1657" s="395" t="s">
        <v>17597</v>
      </c>
      <c r="B1657" s="395" t="s">
        <v>17598</v>
      </c>
    </row>
    <row r="1658" spans="1:2">
      <c r="A1658" s="395" t="s">
        <v>17599</v>
      </c>
      <c r="B1658" s="395" t="s">
        <v>17600</v>
      </c>
    </row>
    <row r="1659" spans="1:2">
      <c r="A1659" s="395" t="s">
        <v>17601</v>
      </c>
      <c r="B1659" s="395" t="s">
        <v>17602</v>
      </c>
    </row>
    <row r="1660" spans="1:2">
      <c r="A1660" s="395" t="s">
        <v>17603</v>
      </c>
      <c r="B1660" s="395" t="s">
        <v>17604</v>
      </c>
    </row>
    <row r="1661" spans="1:2">
      <c r="A1661" s="395" t="s">
        <v>17605</v>
      </c>
      <c r="B1661" s="395" t="s">
        <v>17606</v>
      </c>
    </row>
    <row r="1662" spans="1:2">
      <c r="A1662" s="395" t="s">
        <v>17607</v>
      </c>
      <c r="B1662" s="395" t="s">
        <v>17608</v>
      </c>
    </row>
    <row r="1663" spans="1:2">
      <c r="A1663" s="395" t="s">
        <v>17609</v>
      </c>
      <c r="B1663" s="395" t="s">
        <v>17610</v>
      </c>
    </row>
    <row r="1664" spans="1:2">
      <c r="A1664" s="395" t="s">
        <v>17611</v>
      </c>
      <c r="B1664" s="395" t="s">
        <v>17610</v>
      </c>
    </row>
    <row r="1665" spans="1:2">
      <c r="A1665" s="395" t="s">
        <v>17612</v>
      </c>
      <c r="B1665" s="395" t="s">
        <v>17610</v>
      </c>
    </row>
    <row r="1666" spans="1:2">
      <c r="A1666" s="395" t="s">
        <v>17613</v>
      </c>
      <c r="B1666" s="395" t="s">
        <v>17614</v>
      </c>
    </row>
    <row r="1667" spans="1:2">
      <c r="A1667" s="395" t="s">
        <v>17615</v>
      </c>
      <c r="B1667" s="395" t="s">
        <v>17616</v>
      </c>
    </row>
    <row r="1668" spans="1:2">
      <c r="A1668" s="395" t="s">
        <v>17617</v>
      </c>
      <c r="B1668" s="395" t="s">
        <v>17618</v>
      </c>
    </row>
    <row r="1669" spans="1:2">
      <c r="A1669" s="395" t="s">
        <v>17619</v>
      </c>
      <c r="B1669" s="395" t="s">
        <v>17620</v>
      </c>
    </row>
    <row r="1670" spans="1:2">
      <c r="A1670" s="395" t="s">
        <v>17621</v>
      </c>
      <c r="B1670" s="395" t="s">
        <v>17622</v>
      </c>
    </row>
    <row r="1671" spans="1:2">
      <c r="A1671" s="395" t="s">
        <v>17623</v>
      </c>
      <c r="B1671" s="395" t="s">
        <v>17624</v>
      </c>
    </row>
    <row r="1672" spans="1:2">
      <c r="A1672" s="395" t="s">
        <v>17625</v>
      </c>
      <c r="B1672" s="395" t="s">
        <v>17626</v>
      </c>
    </row>
    <row r="1673" spans="1:2">
      <c r="A1673" s="395" t="s">
        <v>17627</v>
      </c>
      <c r="B1673" s="395" t="s">
        <v>17626</v>
      </c>
    </row>
    <row r="1674" spans="1:2">
      <c r="A1674" s="395" t="s">
        <v>17628</v>
      </c>
      <c r="B1674" s="395" t="s">
        <v>17626</v>
      </c>
    </row>
    <row r="1675" spans="1:2">
      <c r="A1675" s="395" t="s">
        <v>17629</v>
      </c>
      <c r="B1675" s="395" t="s">
        <v>17626</v>
      </c>
    </row>
    <row r="1676" spans="1:2">
      <c r="A1676" s="395" t="s">
        <v>17630</v>
      </c>
      <c r="B1676" s="395" t="s">
        <v>17626</v>
      </c>
    </row>
    <row r="1677" spans="1:2">
      <c r="A1677" s="395" t="s">
        <v>17631</v>
      </c>
      <c r="B1677" s="395" t="s">
        <v>17632</v>
      </c>
    </row>
    <row r="1678" spans="1:2">
      <c r="A1678" s="395" t="s">
        <v>17633</v>
      </c>
      <c r="B1678" s="395" t="s">
        <v>17634</v>
      </c>
    </row>
    <row r="1679" spans="1:2">
      <c r="A1679" s="395" t="s">
        <v>17635</v>
      </c>
      <c r="B1679" s="395" t="s">
        <v>17636</v>
      </c>
    </row>
    <row r="1680" spans="1:2">
      <c r="A1680" s="395" t="s">
        <v>17637</v>
      </c>
      <c r="B1680" s="395" t="s">
        <v>17638</v>
      </c>
    </row>
    <row r="1681" spans="1:2">
      <c r="A1681" s="395" t="s">
        <v>17639</v>
      </c>
      <c r="B1681" s="395" t="s">
        <v>17640</v>
      </c>
    </row>
    <row r="1682" spans="1:2">
      <c r="A1682" s="395" t="s">
        <v>17641</v>
      </c>
      <c r="B1682" s="395" t="s">
        <v>17642</v>
      </c>
    </row>
    <row r="1683" spans="1:2">
      <c r="A1683" s="395" t="s">
        <v>17643</v>
      </c>
      <c r="B1683" s="395" t="s">
        <v>17644</v>
      </c>
    </row>
    <row r="1684" spans="1:2">
      <c r="A1684" s="395" t="s">
        <v>17645</v>
      </c>
      <c r="B1684" s="395" t="s">
        <v>17646</v>
      </c>
    </row>
    <row r="1685" spans="1:2">
      <c r="A1685" s="395" t="s">
        <v>17647</v>
      </c>
      <c r="B1685" s="395" t="s">
        <v>17646</v>
      </c>
    </row>
    <row r="1686" spans="1:2">
      <c r="A1686" s="395" t="s">
        <v>17648</v>
      </c>
      <c r="B1686" s="395" t="s">
        <v>17646</v>
      </c>
    </row>
    <row r="1687" spans="1:2">
      <c r="A1687" s="395" t="s">
        <v>17649</v>
      </c>
      <c r="B1687" s="395" t="s">
        <v>17650</v>
      </c>
    </row>
    <row r="1688" spans="1:2">
      <c r="A1688" s="395" t="s">
        <v>17651</v>
      </c>
      <c r="B1688" s="395" t="s">
        <v>17650</v>
      </c>
    </row>
    <row r="1689" spans="1:2">
      <c r="A1689" s="395" t="s">
        <v>17652</v>
      </c>
      <c r="B1689" s="395" t="s">
        <v>17650</v>
      </c>
    </row>
    <row r="1690" spans="1:2">
      <c r="A1690" s="395" t="s">
        <v>17653</v>
      </c>
      <c r="B1690" s="395" t="s">
        <v>17654</v>
      </c>
    </row>
    <row r="1691" spans="1:2">
      <c r="A1691" s="395" t="s">
        <v>17655</v>
      </c>
      <c r="B1691" s="395" t="s">
        <v>17656</v>
      </c>
    </row>
    <row r="1692" spans="1:2">
      <c r="A1692" s="395" t="s">
        <v>17657</v>
      </c>
      <c r="B1692" s="395" t="s">
        <v>17658</v>
      </c>
    </row>
    <row r="1693" spans="1:2">
      <c r="A1693" s="395" t="s">
        <v>17659</v>
      </c>
      <c r="B1693" s="395" t="s">
        <v>17658</v>
      </c>
    </row>
    <row r="1694" spans="1:2">
      <c r="A1694" s="395" t="s">
        <v>17660</v>
      </c>
      <c r="B1694" s="395" t="s">
        <v>17661</v>
      </c>
    </row>
    <row r="1695" spans="1:2">
      <c r="A1695" s="395" t="s">
        <v>17662</v>
      </c>
      <c r="B1695" s="395" t="s">
        <v>17663</v>
      </c>
    </row>
    <row r="1696" spans="1:2">
      <c r="A1696" s="395" t="s">
        <v>17664</v>
      </c>
      <c r="B1696" s="395" t="s">
        <v>17663</v>
      </c>
    </row>
    <row r="1697" spans="1:2">
      <c r="A1697" s="395" t="s">
        <v>17665</v>
      </c>
      <c r="B1697" s="395" t="s">
        <v>17666</v>
      </c>
    </row>
    <row r="1698" spans="1:2">
      <c r="A1698" s="395" t="s">
        <v>17667</v>
      </c>
      <c r="B1698" s="395" t="s">
        <v>17668</v>
      </c>
    </row>
    <row r="1699" spans="1:2">
      <c r="A1699" s="395" t="s">
        <v>17669</v>
      </c>
      <c r="B1699" s="395" t="s">
        <v>17670</v>
      </c>
    </row>
    <row r="1700" spans="1:2">
      <c r="A1700" s="395" t="s">
        <v>17671</v>
      </c>
      <c r="B1700" s="395" t="s">
        <v>17672</v>
      </c>
    </row>
    <row r="1701" spans="1:2">
      <c r="A1701" s="395" t="s">
        <v>17673</v>
      </c>
      <c r="B1701" s="395" t="s">
        <v>17670</v>
      </c>
    </row>
    <row r="1702" spans="1:2">
      <c r="A1702" s="395" t="s">
        <v>17674</v>
      </c>
      <c r="B1702" s="395" t="s">
        <v>17672</v>
      </c>
    </row>
    <row r="1703" spans="1:2">
      <c r="A1703" s="395" t="s">
        <v>17675</v>
      </c>
      <c r="B1703" s="395" t="s">
        <v>17670</v>
      </c>
    </row>
    <row r="1704" spans="1:2">
      <c r="A1704" s="395" t="s">
        <v>17676</v>
      </c>
      <c r="B1704" s="395" t="s">
        <v>17670</v>
      </c>
    </row>
    <row r="1705" spans="1:2">
      <c r="A1705" s="395" t="s">
        <v>17677</v>
      </c>
      <c r="B1705" s="395" t="s">
        <v>17672</v>
      </c>
    </row>
    <row r="1706" spans="1:2">
      <c r="A1706" s="395" t="s">
        <v>17678</v>
      </c>
      <c r="B1706" s="395" t="s">
        <v>17670</v>
      </c>
    </row>
    <row r="1707" spans="1:2">
      <c r="A1707" s="395" t="s">
        <v>17679</v>
      </c>
      <c r="B1707" s="395" t="s">
        <v>17680</v>
      </c>
    </row>
    <row r="1708" spans="1:2">
      <c r="A1708" s="395" t="s">
        <v>17681</v>
      </c>
      <c r="B1708" s="395" t="s">
        <v>17680</v>
      </c>
    </row>
    <row r="1709" spans="1:2">
      <c r="A1709" s="395" t="s">
        <v>17682</v>
      </c>
      <c r="B1709" s="395" t="s">
        <v>17670</v>
      </c>
    </row>
    <row r="1710" spans="1:2">
      <c r="A1710" s="395" t="s">
        <v>17683</v>
      </c>
      <c r="B1710" s="395" t="s">
        <v>17670</v>
      </c>
    </row>
    <row r="1711" spans="1:2">
      <c r="A1711" s="395" t="s">
        <v>17684</v>
      </c>
      <c r="B1711" s="395" t="s">
        <v>17672</v>
      </c>
    </row>
    <row r="1712" spans="1:2">
      <c r="A1712" s="395" t="s">
        <v>17685</v>
      </c>
      <c r="B1712" s="395" t="s">
        <v>17680</v>
      </c>
    </row>
    <row r="1713" spans="1:2">
      <c r="A1713" s="395" t="s">
        <v>17686</v>
      </c>
      <c r="B1713" s="395" t="s">
        <v>17687</v>
      </c>
    </row>
    <row r="1714" spans="1:2">
      <c r="A1714" s="395" t="s">
        <v>17688</v>
      </c>
      <c r="B1714" s="395" t="s">
        <v>17689</v>
      </c>
    </row>
    <row r="1715" spans="1:2">
      <c r="A1715" s="395" t="s">
        <v>17690</v>
      </c>
      <c r="B1715" s="395" t="s">
        <v>17689</v>
      </c>
    </row>
    <row r="1716" spans="1:2">
      <c r="A1716" s="395" t="s">
        <v>17691</v>
      </c>
      <c r="B1716" s="395" t="s">
        <v>17692</v>
      </c>
    </row>
    <row r="1717" spans="1:2">
      <c r="A1717" s="395" t="s">
        <v>17693</v>
      </c>
      <c r="B1717" s="395" t="s">
        <v>17692</v>
      </c>
    </row>
    <row r="1718" spans="1:2">
      <c r="A1718" s="395" t="s">
        <v>17694</v>
      </c>
      <c r="B1718" s="395" t="s">
        <v>17692</v>
      </c>
    </row>
    <row r="1719" spans="1:2">
      <c r="A1719" s="395" t="s">
        <v>17695</v>
      </c>
      <c r="B1719" s="395" t="s">
        <v>17692</v>
      </c>
    </row>
    <row r="1720" spans="1:2">
      <c r="A1720" s="395" t="s">
        <v>17696</v>
      </c>
      <c r="B1720" s="395" t="s">
        <v>17697</v>
      </c>
    </row>
    <row r="1721" spans="1:2">
      <c r="A1721" s="395" t="s">
        <v>17698</v>
      </c>
      <c r="B1721" s="395" t="s">
        <v>17699</v>
      </c>
    </row>
    <row r="1722" spans="1:2">
      <c r="A1722" s="395" t="s">
        <v>17700</v>
      </c>
      <c r="B1722" s="395" t="s">
        <v>17701</v>
      </c>
    </row>
    <row r="1723" spans="1:2">
      <c r="A1723" s="395" t="s">
        <v>17702</v>
      </c>
      <c r="B1723" s="395" t="s">
        <v>17703</v>
      </c>
    </row>
    <row r="1724" spans="1:2">
      <c r="A1724" s="395" t="s">
        <v>17704</v>
      </c>
      <c r="B1724" s="395" t="s">
        <v>17703</v>
      </c>
    </row>
    <row r="1725" spans="1:2">
      <c r="A1725" s="395" t="s">
        <v>17705</v>
      </c>
      <c r="B1725" s="395" t="s">
        <v>17706</v>
      </c>
    </row>
    <row r="1726" spans="1:2">
      <c r="A1726" s="395" t="s">
        <v>17707</v>
      </c>
      <c r="B1726" s="395" t="s">
        <v>17708</v>
      </c>
    </row>
    <row r="1727" spans="1:2">
      <c r="A1727" s="395" t="s">
        <v>17709</v>
      </c>
      <c r="B1727" s="395" t="s">
        <v>17710</v>
      </c>
    </row>
    <row r="1728" spans="1:2">
      <c r="A1728" s="395" t="s">
        <v>17711</v>
      </c>
      <c r="B1728" s="395" t="s">
        <v>17710</v>
      </c>
    </row>
    <row r="1729" spans="1:2">
      <c r="A1729" s="395" t="s">
        <v>17712</v>
      </c>
      <c r="B1729" s="395" t="s">
        <v>17710</v>
      </c>
    </row>
    <row r="1730" spans="1:2">
      <c r="A1730" s="395" t="s">
        <v>17713</v>
      </c>
      <c r="B1730" s="395" t="s">
        <v>17714</v>
      </c>
    </row>
    <row r="1731" spans="1:2">
      <c r="A1731" s="395" t="s">
        <v>17715</v>
      </c>
      <c r="B1731" s="395" t="s">
        <v>17716</v>
      </c>
    </row>
    <row r="1732" spans="1:2">
      <c r="A1732" s="395" t="s">
        <v>17717</v>
      </c>
      <c r="B1732" s="395" t="s">
        <v>17718</v>
      </c>
    </row>
    <row r="1733" spans="1:2">
      <c r="A1733" s="395" t="s">
        <v>17719</v>
      </c>
      <c r="B1733" s="395" t="s">
        <v>17718</v>
      </c>
    </row>
    <row r="1734" spans="1:2">
      <c r="A1734" s="395" t="s">
        <v>17720</v>
      </c>
      <c r="B1734" s="395" t="s">
        <v>17721</v>
      </c>
    </row>
    <row r="1735" spans="1:2">
      <c r="A1735" s="395" t="s">
        <v>17722</v>
      </c>
      <c r="B1735" s="395" t="s">
        <v>17723</v>
      </c>
    </row>
    <row r="1736" spans="1:2">
      <c r="A1736" s="395" t="s">
        <v>17724</v>
      </c>
      <c r="B1736" s="395" t="s">
        <v>17725</v>
      </c>
    </row>
    <row r="1737" spans="1:2">
      <c r="A1737" s="395" t="s">
        <v>17726</v>
      </c>
      <c r="B1737" s="395" t="s">
        <v>17723</v>
      </c>
    </row>
    <row r="1738" spans="1:2">
      <c r="A1738" s="395" t="s">
        <v>17727</v>
      </c>
      <c r="B1738" s="395" t="s">
        <v>17725</v>
      </c>
    </row>
    <row r="1739" spans="1:2">
      <c r="A1739" s="395" t="s">
        <v>17728</v>
      </c>
      <c r="B1739" s="395" t="s">
        <v>17729</v>
      </c>
    </row>
    <row r="1740" spans="1:2">
      <c r="A1740" s="395" t="s">
        <v>17730</v>
      </c>
      <c r="B1740" s="395" t="s">
        <v>17729</v>
      </c>
    </row>
    <row r="1741" spans="1:2">
      <c r="A1741" s="395" t="s">
        <v>17731</v>
      </c>
      <c r="B1741" s="395" t="s">
        <v>17729</v>
      </c>
    </row>
    <row r="1742" spans="1:2">
      <c r="A1742" s="395" t="s">
        <v>17732</v>
      </c>
      <c r="B1742" s="395" t="s">
        <v>17729</v>
      </c>
    </row>
    <row r="1743" spans="1:2">
      <c r="A1743" s="395" t="s">
        <v>17733</v>
      </c>
      <c r="B1743" s="395" t="s">
        <v>17729</v>
      </c>
    </row>
    <row r="1744" spans="1:2">
      <c r="A1744" s="395" t="s">
        <v>17734</v>
      </c>
      <c r="B1744" s="395" t="s">
        <v>17735</v>
      </c>
    </row>
    <row r="1745" spans="1:2">
      <c r="A1745" s="395" t="s">
        <v>17736</v>
      </c>
      <c r="B1745" s="395" t="s">
        <v>17714</v>
      </c>
    </row>
    <row r="1746" spans="1:2">
      <c r="A1746" s="395" t="s">
        <v>17737</v>
      </c>
      <c r="B1746" s="395" t="s">
        <v>17738</v>
      </c>
    </row>
    <row r="1747" spans="1:2">
      <c r="A1747" s="395" t="s">
        <v>17739</v>
      </c>
      <c r="B1747" s="395" t="s">
        <v>17738</v>
      </c>
    </row>
    <row r="1748" spans="1:2">
      <c r="A1748" s="395" t="s">
        <v>17740</v>
      </c>
      <c r="B1748" s="395" t="s">
        <v>17741</v>
      </c>
    </row>
    <row r="1749" spans="1:2">
      <c r="A1749" s="395" t="s">
        <v>17742</v>
      </c>
      <c r="B1749" s="395" t="s">
        <v>17741</v>
      </c>
    </row>
    <row r="1750" spans="1:2">
      <c r="A1750" s="395" t="s">
        <v>17743</v>
      </c>
      <c r="B1750" s="395" t="s">
        <v>17741</v>
      </c>
    </row>
    <row r="1751" spans="1:2">
      <c r="A1751" s="395" t="s">
        <v>17744</v>
      </c>
      <c r="B1751" s="395" t="s">
        <v>17741</v>
      </c>
    </row>
    <row r="1752" spans="1:2">
      <c r="A1752" s="395" t="s">
        <v>17745</v>
      </c>
      <c r="B1752" s="395" t="s">
        <v>17746</v>
      </c>
    </row>
    <row r="1753" spans="1:2">
      <c r="A1753" s="395" t="s">
        <v>17747</v>
      </c>
      <c r="B1753" s="395" t="s">
        <v>17746</v>
      </c>
    </row>
    <row r="1754" spans="1:2">
      <c r="A1754" s="395" t="s">
        <v>17748</v>
      </c>
      <c r="B1754" s="395" t="s">
        <v>17746</v>
      </c>
    </row>
    <row r="1755" spans="1:2">
      <c r="A1755" s="395" t="s">
        <v>17749</v>
      </c>
      <c r="B1755" s="395" t="s">
        <v>17746</v>
      </c>
    </row>
    <row r="1756" spans="1:2">
      <c r="A1756" s="395" t="s">
        <v>17750</v>
      </c>
      <c r="B1756" s="395" t="s">
        <v>17746</v>
      </c>
    </row>
    <row r="1757" spans="1:2">
      <c r="A1757" s="395" t="s">
        <v>17751</v>
      </c>
      <c r="B1757" s="395" t="s">
        <v>17752</v>
      </c>
    </row>
    <row r="1758" spans="1:2">
      <c r="A1758" s="395" t="s">
        <v>17753</v>
      </c>
      <c r="B1758" s="395" t="s">
        <v>17754</v>
      </c>
    </row>
    <row r="1759" spans="1:2">
      <c r="A1759" s="395" t="s">
        <v>17755</v>
      </c>
      <c r="B1759" s="395" t="s">
        <v>17756</v>
      </c>
    </row>
    <row r="1760" spans="1:2">
      <c r="A1760" s="395" t="s">
        <v>17757</v>
      </c>
      <c r="B1760" s="395" t="s">
        <v>17746</v>
      </c>
    </row>
    <row r="1761" spans="1:2">
      <c r="A1761" s="395" t="s">
        <v>17758</v>
      </c>
      <c r="B1761" s="395" t="s">
        <v>17759</v>
      </c>
    </row>
    <row r="1762" spans="1:2">
      <c r="A1762" s="395" t="s">
        <v>17760</v>
      </c>
      <c r="B1762" s="395" t="s">
        <v>17761</v>
      </c>
    </row>
    <row r="1763" spans="1:2">
      <c r="A1763" s="395" t="s">
        <v>17762</v>
      </c>
      <c r="B1763" s="395" t="s">
        <v>17761</v>
      </c>
    </row>
    <row r="1764" spans="1:2">
      <c r="A1764" s="395" t="s">
        <v>17763</v>
      </c>
      <c r="B1764" s="395" t="s">
        <v>17761</v>
      </c>
    </row>
    <row r="1765" spans="1:2">
      <c r="A1765" s="395" t="s">
        <v>17764</v>
      </c>
      <c r="B1765" s="395" t="s">
        <v>17759</v>
      </c>
    </row>
    <row r="1766" spans="1:2">
      <c r="A1766" s="395" t="s">
        <v>17765</v>
      </c>
      <c r="B1766" s="395" t="s">
        <v>17766</v>
      </c>
    </row>
    <row r="1767" spans="1:2">
      <c r="A1767" s="395" t="s">
        <v>17767</v>
      </c>
      <c r="B1767" s="395" t="s">
        <v>17768</v>
      </c>
    </row>
    <row r="1768" spans="1:2">
      <c r="A1768" s="395" t="s">
        <v>17769</v>
      </c>
      <c r="B1768" s="395" t="s">
        <v>17770</v>
      </c>
    </row>
    <row r="1769" spans="1:2">
      <c r="A1769" s="395" t="s">
        <v>17771</v>
      </c>
      <c r="B1769" s="395" t="s">
        <v>17770</v>
      </c>
    </row>
    <row r="1770" spans="1:2">
      <c r="A1770" s="395" t="s">
        <v>17772</v>
      </c>
      <c r="B1770" s="395" t="s">
        <v>17773</v>
      </c>
    </row>
    <row r="1771" spans="1:2">
      <c r="A1771" s="395" t="s">
        <v>17774</v>
      </c>
      <c r="B1771" s="395" t="s">
        <v>17773</v>
      </c>
    </row>
    <row r="1772" spans="1:2">
      <c r="A1772" s="395" t="s">
        <v>17775</v>
      </c>
      <c r="B1772" s="395" t="s">
        <v>17773</v>
      </c>
    </row>
    <row r="1773" spans="1:2">
      <c r="A1773" s="395" t="s">
        <v>17776</v>
      </c>
      <c r="B1773" s="395" t="s">
        <v>17777</v>
      </c>
    </row>
    <row r="1774" spans="1:2">
      <c r="A1774" s="395" t="s">
        <v>17778</v>
      </c>
      <c r="B1774" s="395" t="s">
        <v>17777</v>
      </c>
    </row>
    <row r="1775" spans="1:2">
      <c r="A1775" s="395" t="s">
        <v>17779</v>
      </c>
      <c r="B1775" s="395" t="s">
        <v>17777</v>
      </c>
    </row>
    <row r="1776" spans="1:2">
      <c r="A1776" s="395" t="s">
        <v>17780</v>
      </c>
      <c r="B1776" s="395" t="s">
        <v>17781</v>
      </c>
    </row>
    <row r="1777" spans="1:2">
      <c r="A1777" s="395" t="s">
        <v>17782</v>
      </c>
      <c r="B1777" s="395" t="s">
        <v>17777</v>
      </c>
    </row>
    <row r="1778" spans="1:2">
      <c r="A1778" s="395" t="s">
        <v>17783</v>
      </c>
      <c r="B1778" s="395" t="s">
        <v>17777</v>
      </c>
    </row>
    <row r="1779" spans="1:2">
      <c r="A1779" s="395" t="s">
        <v>17784</v>
      </c>
      <c r="B1779" s="395" t="s">
        <v>17777</v>
      </c>
    </row>
    <row r="1780" spans="1:2">
      <c r="A1780" s="395" t="s">
        <v>17785</v>
      </c>
      <c r="B1780" s="395" t="s">
        <v>17777</v>
      </c>
    </row>
    <row r="1781" spans="1:2">
      <c r="A1781" s="395" t="s">
        <v>17786</v>
      </c>
      <c r="B1781" s="395" t="s">
        <v>17787</v>
      </c>
    </row>
    <row r="1782" spans="1:2">
      <c r="A1782" s="395" t="s">
        <v>17788</v>
      </c>
      <c r="B1782" s="395" t="s">
        <v>17789</v>
      </c>
    </row>
    <row r="1783" spans="1:2">
      <c r="A1783" s="395" t="s">
        <v>17790</v>
      </c>
      <c r="B1783" s="395" t="s">
        <v>17777</v>
      </c>
    </row>
    <row r="1784" spans="1:2">
      <c r="A1784" s="395" t="s">
        <v>17791</v>
      </c>
      <c r="B1784" s="395" t="s">
        <v>17792</v>
      </c>
    </row>
    <row r="1785" spans="1:2">
      <c r="A1785" s="395" t="s">
        <v>17793</v>
      </c>
      <c r="B1785" s="395" t="s">
        <v>17794</v>
      </c>
    </row>
    <row r="1786" spans="1:2">
      <c r="A1786" s="395" t="s">
        <v>17795</v>
      </c>
      <c r="B1786" s="395" t="s">
        <v>17796</v>
      </c>
    </row>
    <row r="1787" spans="1:2">
      <c r="A1787" s="395" t="s">
        <v>17797</v>
      </c>
      <c r="B1787" s="395" t="s">
        <v>17796</v>
      </c>
    </row>
    <row r="1788" spans="1:2">
      <c r="A1788" s="395" t="s">
        <v>17798</v>
      </c>
      <c r="B1788" s="395" t="s">
        <v>17799</v>
      </c>
    </row>
    <row r="1789" spans="1:2">
      <c r="A1789" s="395" t="s">
        <v>17800</v>
      </c>
      <c r="B1789" s="395" t="s">
        <v>17801</v>
      </c>
    </row>
    <row r="1790" spans="1:2">
      <c r="A1790" s="395" t="s">
        <v>17802</v>
      </c>
      <c r="B1790" s="395" t="s">
        <v>17801</v>
      </c>
    </row>
    <row r="1791" spans="1:2">
      <c r="A1791" s="395" t="s">
        <v>17803</v>
      </c>
      <c r="B1791" s="395" t="s">
        <v>17804</v>
      </c>
    </row>
    <row r="1792" spans="1:2">
      <c r="A1792" s="395" t="s">
        <v>17805</v>
      </c>
      <c r="B1792" s="395" t="s">
        <v>17804</v>
      </c>
    </row>
    <row r="1793" spans="1:2">
      <c r="A1793" s="395" t="s">
        <v>17806</v>
      </c>
      <c r="B1793" s="395" t="s">
        <v>17807</v>
      </c>
    </row>
    <row r="1794" spans="1:2">
      <c r="A1794" s="395" t="s">
        <v>17808</v>
      </c>
      <c r="B1794" s="395" t="s">
        <v>17799</v>
      </c>
    </row>
    <row r="1795" spans="1:2">
      <c r="A1795" s="395" t="s">
        <v>17809</v>
      </c>
      <c r="B1795" s="395" t="s">
        <v>17810</v>
      </c>
    </row>
    <row r="1796" spans="1:2">
      <c r="A1796" s="395" t="s">
        <v>17811</v>
      </c>
      <c r="B1796" s="395" t="s">
        <v>17812</v>
      </c>
    </row>
    <row r="1797" spans="1:2">
      <c r="A1797" s="395" t="s">
        <v>17813</v>
      </c>
      <c r="B1797" s="395" t="s">
        <v>17814</v>
      </c>
    </row>
    <row r="1798" spans="1:2">
      <c r="A1798" s="395" t="s">
        <v>17815</v>
      </c>
      <c r="B1798" s="395" t="s">
        <v>17816</v>
      </c>
    </row>
    <row r="1799" spans="1:2">
      <c r="A1799" s="395" t="s">
        <v>17817</v>
      </c>
      <c r="B1799" s="395" t="s">
        <v>17814</v>
      </c>
    </row>
    <row r="1800" spans="1:2">
      <c r="A1800" s="395" t="s">
        <v>17818</v>
      </c>
      <c r="B1800" s="395" t="s">
        <v>17819</v>
      </c>
    </row>
    <row r="1801" spans="1:2">
      <c r="A1801" s="395" t="s">
        <v>17820</v>
      </c>
      <c r="B1801" s="395" t="s">
        <v>17819</v>
      </c>
    </row>
    <row r="1802" spans="1:2">
      <c r="A1802" s="395" t="s">
        <v>17821</v>
      </c>
      <c r="B1802" s="395" t="s">
        <v>17819</v>
      </c>
    </row>
    <row r="1803" spans="1:2">
      <c r="A1803" s="395" t="s">
        <v>17822</v>
      </c>
      <c r="B1803" s="395" t="s">
        <v>17819</v>
      </c>
    </row>
    <row r="1804" spans="1:2">
      <c r="A1804" s="395" t="s">
        <v>17823</v>
      </c>
      <c r="B1804" s="395" t="s">
        <v>17824</v>
      </c>
    </row>
    <row r="1805" spans="1:2">
      <c r="A1805" s="395" t="s">
        <v>17825</v>
      </c>
      <c r="B1805" s="395" t="s">
        <v>17824</v>
      </c>
    </row>
    <row r="1806" spans="1:2">
      <c r="A1806" s="395" t="s">
        <v>17826</v>
      </c>
      <c r="B1806" s="395" t="s">
        <v>17827</v>
      </c>
    </row>
    <row r="1807" spans="1:2">
      <c r="A1807" s="395" t="s">
        <v>17828</v>
      </c>
      <c r="B1807" s="395" t="s">
        <v>17827</v>
      </c>
    </row>
    <row r="1808" spans="1:2">
      <c r="A1808" s="395" t="s">
        <v>17829</v>
      </c>
      <c r="B1808" s="395" t="s">
        <v>17827</v>
      </c>
    </row>
    <row r="1809" spans="1:2">
      <c r="A1809" s="395" t="s">
        <v>17830</v>
      </c>
      <c r="B1809" s="395" t="s">
        <v>17824</v>
      </c>
    </row>
    <row r="1810" spans="1:2">
      <c r="A1810" s="395" t="s">
        <v>17831</v>
      </c>
      <c r="B1810" s="395" t="s">
        <v>17832</v>
      </c>
    </row>
    <row r="1811" spans="1:2">
      <c r="A1811" s="395" t="s">
        <v>17833</v>
      </c>
      <c r="B1811" s="395" t="s">
        <v>17827</v>
      </c>
    </row>
    <row r="1812" spans="1:2">
      <c r="A1812" s="395" t="s">
        <v>17834</v>
      </c>
      <c r="B1812" s="395" t="s">
        <v>17827</v>
      </c>
    </row>
    <row r="1813" spans="1:2">
      <c r="A1813" s="395" t="s">
        <v>17835</v>
      </c>
      <c r="B1813" s="395" t="s">
        <v>17827</v>
      </c>
    </row>
    <row r="1814" spans="1:2">
      <c r="A1814" s="395" t="s">
        <v>17836</v>
      </c>
      <c r="B1814" s="395" t="s">
        <v>17837</v>
      </c>
    </row>
    <row r="1815" spans="1:2">
      <c r="A1815" s="395" t="s">
        <v>17838</v>
      </c>
      <c r="B1815" s="395" t="s">
        <v>17839</v>
      </c>
    </row>
    <row r="1816" spans="1:2">
      <c r="A1816" s="395" t="s">
        <v>17840</v>
      </c>
      <c r="B1816" s="395" t="s">
        <v>17827</v>
      </c>
    </row>
    <row r="1817" spans="1:2">
      <c r="A1817" s="395" t="s">
        <v>17841</v>
      </c>
      <c r="B1817" s="395" t="s">
        <v>17366</v>
      </c>
    </row>
    <row r="1818" spans="1:2">
      <c r="A1818" s="395" t="s">
        <v>17842</v>
      </c>
      <c r="B1818" s="395" t="s">
        <v>17843</v>
      </c>
    </row>
    <row r="1819" spans="1:2">
      <c r="A1819" s="395" t="s">
        <v>17844</v>
      </c>
      <c r="B1819" s="395" t="s">
        <v>17827</v>
      </c>
    </row>
    <row r="1820" spans="1:2">
      <c r="A1820" s="395" t="s">
        <v>17845</v>
      </c>
      <c r="B1820" s="395" t="s">
        <v>17846</v>
      </c>
    </row>
    <row r="1821" spans="1:2">
      <c r="A1821" s="395" t="s">
        <v>17847</v>
      </c>
      <c r="B1821" s="395" t="s">
        <v>17843</v>
      </c>
    </row>
    <row r="1822" spans="1:2">
      <c r="A1822" s="395" t="s">
        <v>17848</v>
      </c>
      <c r="B1822" s="395" t="s">
        <v>17849</v>
      </c>
    </row>
    <row r="1823" spans="1:2">
      <c r="A1823" s="395" t="s">
        <v>17850</v>
      </c>
      <c r="B1823" s="395" t="s">
        <v>17849</v>
      </c>
    </row>
    <row r="1824" spans="1:2">
      <c r="A1824" s="395" t="s">
        <v>17851</v>
      </c>
      <c r="B1824" s="395" t="s">
        <v>17849</v>
      </c>
    </row>
    <row r="1825" spans="1:2">
      <c r="A1825" s="395" t="s">
        <v>17852</v>
      </c>
      <c r="B1825" s="395" t="s">
        <v>17849</v>
      </c>
    </row>
    <row r="1826" spans="1:2">
      <c r="A1826" s="395" t="s">
        <v>17853</v>
      </c>
      <c r="B1826" s="395" t="s">
        <v>17849</v>
      </c>
    </row>
    <row r="1827" spans="1:2">
      <c r="A1827" s="395" t="s">
        <v>17854</v>
      </c>
      <c r="B1827" s="395" t="s">
        <v>17849</v>
      </c>
    </row>
    <row r="1828" spans="1:2">
      <c r="A1828" s="395" t="s">
        <v>17855</v>
      </c>
      <c r="B1828" s="395" t="s">
        <v>17856</v>
      </c>
    </row>
    <row r="1829" spans="1:2">
      <c r="A1829" s="395" t="s">
        <v>17857</v>
      </c>
      <c r="B1829" s="395" t="s">
        <v>17858</v>
      </c>
    </row>
    <row r="1830" spans="1:2">
      <c r="A1830" s="395" t="s">
        <v>17859</v>
      </c>
      <c r="B1830" s="395" t="s">
        <v>17837</v>
      </c>
    </row>
    <row r="1831" spans="1:2">
      <c r="A1831" s="395" t="s">
        <v>17860</v>
      </c>
      <c r="B1831" s="395" t="s">
        <v>17858</v>
      </c>
    </row>
    <row r="1832" spans="1:2">
      <c r="A1832" s="395" t="s">
        <v>17861</v>
      </c>
      <c r="B1832" s="395" t="s">
        <v>17849</v>
      </c>
    </row>
    <row r="1833" spans="1:2">
      <c r="A1833" s="395" t="s">
        <v>17862</v>
      </c>
      <c r="B1833" s="395" t="s">
        <v>17863</v>
      </c>
    </row>
    <row r="1834" spans="1:2">
      <c r="A1834" s="395" t="s">
        <v>17864</v>
      </c>
      <c r="B1834" s="395" t="s">
        <v>17865</v>
      </c>
    </row>
    <row r="1835" spans="1:2">
      <c r="A1835" s="395" t="s">
        <v>17866</v>
      </c>
      <c r="B1835" s="395" t="s">
        <v>17865</v>
      </c>
    </row>
    <row r="1836" spans="1:2">
      <c r="A1836" s="395" t="s">
        <v>17867</v>
      </c>
      <c r="B1836" s="395" t="s">
        <v>17865</v>
      </c>
    </row>
    <row r="1837" spans="1:2">
      <c r="A1837" s="395" t="s">
        <v>17868</v>
      </c>
      <c r="B1837" s="395" t="s">
        <v>17865</v>
      </c>
    </row>
    <row r="1838" spans="1:2">
      <c r="A1838" s="395" t="s">
        <v>17869</v>
      </c>
      <c r="B1838" s="395" t="s">
        <v>17870</v>
      </c>
    </row>
    <row r="1839" spans="1:2">
      <c r="A1839" s="395" t="s">
        <v>17871</v>
      </c>
      <c r="B1839" s="395" t="s">
        <v>17872</v>
      </c>
    </row>
    <row r="1840" spans="1:2">
      <c r="A1840" s="395" t="s">
        <v>17873</v>
      </c>
      <c r="B1840" s="395" t="s">
        <v>17874</v>
      </c>
    </row>
    <row r="1841" spans="1:2">
      <c r="A1841" s="395" t="s">
        <v>17875</v>
      </c>
      <c r="B1841" s="395" t="s">
        <v>17874</v>
      </c>
    </row>
    <row r="1842" spans="1:2">
      <c r="A1842" s="395" t="s">
        <v>17876</v>
      </c>
      <c r="B1842" s="395" t="s">
        <v>17877</v>
      </c>
    </row>
    <row r="1843" spans="1:2">
      <c r="A1843" s="395" t="s">
        <v>17878</v>
      </c>
      <c r="B1843" s="395" t="s">
        <v>17879</v>
      </c>
    </row>
    <row r="1844" spans="1:2">
      <c r="A1844" s="395" t="s">
        <v>17880</v>
      </c>
      <c r="B1844" s="395" t="s">
        <v>17881</v>
      </c>
    </row>
    <row r="1845" spans="1:2">
      <c r="A1845" s="395" t="s">
        <v>17882</v>
      </c>
      <c r="B1845" s="395" t="s">
        <v>17883</v>
      </c>
    </row>
    <row r="1846" spans="1:2">
      <c r="A1846" s="395" t="s">
        <v>17884</v>
      </c>
      <c r="B1846" s="395" t="s">
        <v>17885</v>
      </c>
    </row>
    <row r="1847" spans="1:2">
      <c r="A1847" s="395" t="s">
        <v>17886</v>
      </c>
      <c r="B1847" s="395" t="s">
        <v>17881</v>
      </c>
    </row>
    <row r="1848" spans="1:2">
      <c r="A1848" s="395" t="s">
        <v>17887</v>
      </c>
      <c r="B1848" s="395" t="s">
        <v>17881</v>
      </c>
    </row>
    <row r="1849" spans="1:2">
      <c r="A1849" s="395" t="s">
        <v>17888</v>
      </c>
      <c r="B1849" s="395" t="s">
        <v>17889</v>
      </c>
    </row>
    <row r="1850" spans="1:2">
      <c r="A1850" s="395" t="s">
        <v>17890</v>
      </c>
      <c r="B1850" s="395" t="s">
        <v>17891</v>
      </c>
    </row>
    <row r="1851" spans="1:2">
      <c r="A1851" s="395" t="s">
        <v>17892</v>
      </c>
      <c r="B1851" s="395" t="s">
        <v>17891</v>
      </c>
    </row>
    <row r="1852" spans="1:2">
      <c r="A1852" s="395" t="s">
        <v>17893</v>
      </c>
      <c r="B1852" s="395" t="s">
        <v>17894</v>
      </c>
    </row>
    <row r="1853" spans="1:2">
      <c r="A1853" s="395" t="s">
        <v>17895</v>
      </c>
      <c r="B1853" s="395" t="s">
        <v>17894</v>
      </c>
    </row>
    <row r="1854" spans="1:2">
      <c r="A1854" s="395" t="s">
        <v>17896</v>
      </c>
      <c r="B1854" s="395" t="s">
        <v>17894</v>
      </c>
    </row>
    <row r="1855" spans="1:2">
      <c r="A1855" s="395" t="s">
        <v>17897</v>
      </c>
      <c r="B1855" s="395" t="s">
        <v>17898</v>
      </c>
    </row>
    <row r="1856" spans="1:2">
      <c r="A1856" s="395" t="s">
        <v>17899</v>
      </c>
      <c r="B1856" s="395" t="s">
        <v>17900</v>
      </c>
    </row>
    <row r="1857" spans="1:2">
      <c r="A1857" s="395" t="s">
        <v>17901</v>
      </c>
      <c r="B1857" s="395" t="s">
        <v>17902</v>
      </c>
    </row>
    <row r="1858" spans="1:2">
      <c r="A1858" s="395" t="s">
        <v>17903</v>
      </c>
      <c r="B1858" s="395" t="s">
        <v>17904</v>
      </c>
    </row>
    <row r="1859" spans="1:2">
      <c r="A1859" s="395" t="s">
        <v>17905</v>
      </c>
      <c r="B1859" s="395" t="s">
        <v>17904</v>
      </c>
    </row>
    <row r="1860" spans="1:2">
      <c r="A1860" s="395" t="s">
        <v>17906</v>
      </c>
      <c r="B1860" s="395" t="s">
        <v>17904</v>
      </c>
    </row>
    <row r="1861" spans="1:2">
      <c r="A1861" s="395" t="s">
        <v>17907</v>
      </c>
      <c r="B1861" s="395" t="s">
        <v>17904</v>
      </c>
    </row>
    <row r="1862" spans="1:2">
      <c r="A1862" s="395" t="s">
        <v>17908</v>
      </c>
      <c r="B1862" s="395" t="s">
        <v>17909</v>
      </c>
    </row>
    <row r="1863" spans="1:2">
      <c r="A1863" s="395" t="s">
        <v>17910</v>
      </c>
      <c r="B1863" s="395" t="s">
        <v>17911</v>
      </c>
    </row>
    <row r="1864" spans="1:2">
      <c r="A1864" s="395" t="s">
        <v>17912</v>
      </c>
      <c r="B1864" s="395" t="s">
        <v>17913</v>
      </c>
    </row>
    <row r="1865" spans="1:2">
      <c r="A1865" s="395" t="s">
        <v>17914</v>
      </c>
      <c r="B1865" s="395" t="s">
        <v>17915</v>
      </c>
    </row>
    <row r="1866" spans="1:2">
      <c r="A1866" s="395" t="s">
        <v>17916</v>
      </c>
      <c r="B1866" s="395" t="s">
        <v>17917</v>
      </c>
    </row>
    <row r="1867" spans="1:2">
      <c r="A1867" s="395" t="s">
        <v>17918</v>
      </c>
      <c r="B1867" s="395" t="s">
        <v>17913</v>
      </c>
    </row>
    <row r="1868" spans="1:2">
      <c r="A1868" s="395" t="s">
        <v>17919</v>
      </c>
      <c r="B1868" s="395" t="s">
        <v>17917</v>
      </c>
    </row>
    <row r="1869" spans="1:2">
      <c r="A1869" s="395" t="s">
        <v>17920</v>
      </c>
      <c r="B1869" s="395" t="s">
        <v>17915</v>
      </c>
    </row>
    <row r="1870" spans="1:2">
      <c r="A1870" s="395" t="s">
        <v>17921</v>
      </c>
      <c r="B1870" s="395" t="s">
        <v>17913</v>
      </c>
    </row>
    <row r="1871" spans="1:2">
      <c r="A1871" s="395" t="s">
        <v>17922</v>
      </c>
      <c r="B1871" s="395" t="s">
        <v>17915</v>
      </c>
    </row>
    <row r="1872" spans="1:2">
      <c r="A1872" s="395" t="s">
        <v>17923</v>
      </c>
      <c r="B1872" s="395" t="s">
        <v>17924</v>
      </c>
    </row>
    <row r="1873" spans="1:2">
      <c r="A1873" s="395" t="s">
        <v>17925</v>
      </c>
      <c r="B1873" s="395" t="s">
        <v>17926</v>
      </c>
    </row>
    <row r="1874" spans="1:2">
      <c r="A1874" s="395" t="s">
        <v>17927</v>
      </c>
      <c r="B1874" s="395" t="s">
        <v>17928</v>
      </c>
    </row>
    <row r="1875" spans="1:2">
      <c r="A1875" s="395" t="s">
        <v>17929</v>
      </c>
      <c r="B1875" s="395" t="s">
        <v>17928</v>
      </c>
    </row>
    <row r="1876" spans="1:2">
      <c r="A1876" s="395" t="s">
        <v>17930</v>
      </c>
      <c r="B1876" s="395" t="s">
        <v>17931</v>
      </c>
    </row>
    <row r="1877" spans="1:2">
      <c r="A1877" s="395" t="s">
        <v>17932</v>
      </c>
      <c r="B1877" s="395" t="s">
        <v>17931</v>
      </c>
    </row>
    <row r="1878" spans="1:2">
      <c r="A1878" s="395" t="s">
        <v>17933</v>
      </c>
      <c r="B1878" s="395" t="s">
        <v>17931</v>
      </c>
    </row>
    <row r="1879" spans="1:2">
      <c r="A1879" s="395" t="s">
        <v>17934</v>
      </c>
      <c r="B1879" s="395" t="s">
        <v>17931</v>
      </c>
    </row>
    <row r="1880" spans="1:2">
      <c r="A1880" s="395" t="s">
        <v>17935</v>
      </c>
      <c r="B1880" s="395" t="s">
        <v>17931</v>
      </c>
    </row>
    <row r="1881" spans="1:2">
      <c r="A1881" s="395" t="s">
        <v>17936</v>
      </c>
      <c r="B1881" s="395" t="s">
        <v>17931</v>
      </c>
    </row>
    <row r="1882" spans="1:2">
      <c r="A1882" s="395" t="s">
        <v>17937</v>
      </c>
      <c r="B1882" s="395" t="s">
        <v>17931</v>
      </c>
    </row>
    <row r="1883" spans="1:2">
      <c r="A1883" s="395" t="s">
        <v>17938</v>
      </c>
      <c r="B1883" s="395" t="s">
        <v>17939</v>
      </c>
    </row>
    <row r="1884" spans="1:2">
      <c r="A1884" s="395" t="s">
        <v>17940</v>
      </c>
      <c r="B1884" s="395" t="s">
        <v>17939</v>
      </c>
    </row>
    <row r="1885" spans="1:2">
      <c r="A1885" s="395" t="s">
        <v>17941</v>
      </c>
      <c r="B1885" s="395" t="s">
        <v>17939</v>
      </c>
    </row>
    <row r="1886" spans="1:2">
      <c r="A1886" s="395" t="s">
        <v>17942</v>
      </c>
      <c r="B1886" s="395" t="s">
        <v>17939</v>
      </c>
    </row>
    <row r="1887" spans="1:2">
      <c r="A1887" s="395" t="s">
        <v>17943</v>
      </c>
      <c r="B1887" s="395" t="s">
        <v>17944</v>
      </c>
    </row>
    <row r="1888" spans="1:2">
      <c r="A1888" s="395" t="s">
        <v>17945</v>
      </c>
      <c r="B1888" s="395" t="s">
        <v>17946</v>
      </c>
    </row>
    <row r="1889" spans="1:2">
      <c r="A1889" s="395" t="s">
        <v>17947</v>
      </c>
      <c r="B1889" s="395" t="s">
        <v>17948</v>
      </c>
    </row>
    <row r="1890" spans="1:2">
      <c r="A1890" s="395" t="s">
        <v>17949</v>
      </c>
      <c r="B1890" s="395" t="s">
        <v>17948</v>
      </c>
    </row>
    <row r="1891" spans="1:2">
      <c r="A1891" s="395" t="s">
        <v>17950</v>
      </c>
      <c r="B1891" s="395" t="s">
        <v>17951</v>
      </c>
    </row>
    <row r="1892" spans="1:2">
      <c r="A1892" s="395" t="s">
        <v>17952</v>
      </c>
      <c r="B1892" s="395" t="s">
        <v>17951</v>
      </c>
    </row>
    <row r="1893" spans="1:2">
      <c r="A1893" s="395" t="s">
        <v>17953</v>
      </c>
      <c r="B1893" s="395" t="s">
        <v>17954</v>
      </c>
    </row>
    <row r="1894" spans="1:2">
      <c r="A1894" s="395" t="s">
        <v>17955</v>
      </c>
      <c r="B1894" s="395" t="s">
        <v>17954</v>
      </c>
    </row>
    <row r="1895" spans="1:2">
      <c r="A1895" s="395" t="s">
        <v>17956</v>
      </c>
      <c r="B1895" s="395" t="s">
        <v>17957</v>
      </c>
    </row>
    <row r="1896" spans="1:2">
      <c r="A1896" s="395" t="s">
        <v>17958</v>
      </c>
      <c r="B1896" s="395" t="s">
        <v>17957</v>
      </c>
    </row>
    <row r="1897" spans="1:2">
      <c r="A1897" s="395" t="s">
        <v>17959</v>
      </c>
      <c r="B1897" s="395" t="s">
        <v>17960</v>
      </c>
    </row>
    <row r="1898" spans="1:2">
      <c r="A1898" s="395" t="s">
        <v>17961</v>
      </c>
      <c r="B1898" s="395" t="s">
        <v>17960</v>
      </c>
    </row>
    <row r="1899" spans="1:2">
      <c r="A1899" s="395" t="s">
        <v>17962</v>
      </c>
      <c r="B1899" s="395" t="s">
        <v>17960</v>
      </c>
    </row>
    <row r="1900" spans="1:2">
      <c r="A1900" s="395" t="s">
        <v>17963</v>
      </c>
      <c r="B1900" s="395" t="s">
        <v>17960</v>
      </c>
    </row>
    <row r="1901" spans="1:2">
      <c r="A1901" s="395" t="s">
        <v>17964</v>
      </c>
      <c r="B1901" s="395" t="s">
        <v>17960</v>
      </c>
    </row>
    <row r="1902" spans="1:2">
      <c r="A1902" s="395" t="s">
        <v>17965</v>
      </c>
      <c r="B1902" s="395" t="s">
        <v>17960</v>
      </c>
    </row>
    <row r="1903" spans="1:2">
      <c r="A1903" s="395" t="s">
        <v>17966</v>
      </c>
      <c r="B1903" s="395" t="s">
        <v>17960</v>
      </c>
    </row>
    <row r="1904" spans="1:2">
      <c r="A1904" s="395" t="s">
        <v>17967</v>
      </c>
      <c r="B1904" s="395" t="s">
        <v>17968</v>
      </c>
    </row>
    <row r="1905" spans="1:2">
      <c r="A1905" s="395" t="s">
        <v>17969</v>
      </c>
      <c r="B1905" s="395" t="s">
        <v>17968</v>
      </c>
    </row>
    <row r="1906" spans="1:2">
      <c r="A1906" s="395" t="s">
        <v>17970</v>
      </c>
      <c r="B1906" s="395" t="s">
        <v>17968</v>
      </c>
    </row>
    <row r="1907" spans="1:2">
      <c r="A1907" s="395" t="s">
        <v>17971</v>
      </c>
      <c r="B1907" s="395" t="s">
        <v>17968</v>
      </c>
    </row>
    <row r="1908" spans="1:2">
      <c r="A1908" s="395" t="s">
        <v>17972</v>
      </c>
      <c r="B1908" s="395" t="s">
        <v>17973</v>
      </c>
    </row>
    <row r="1909" spans="1:2">
      <c r="A1909" s="395" t="s">
        <v>17974</v>
      </c>
      <c r="B1909" s="395" t="s">
        <v>17975</v>
      </c>
    </row>
    <row r="1910" spans="1:2">
      <c r="A1910" s="395" t="s">
        <v>17976</v>
      </c>
      <c r="B1910" s="395" t="s">
        <v>17977</v>
      </c>
    </row>
    <row r="1911" spans="1:2">
      <c r="A1911" s="395" t="s">
        <v>17978</v>
      </c>
      <c r="B1911" s="395" t="s">
        <v>17979</v>
      </c>
    </row>
    <row r="1912" spans="1:2">
      <c r="A1912" s="395" t="s">
        <v>17980</v>
      </c>
      <c r="B1912" s="395" t="s">
        <v>17981</v>
      </c>
    </row>
    <row r="1913" spans="1:2">
      <c r="A1913" s="395" t="s">
        <v>17982</v>
      </c>
      <c r="B1913" s="395" t="s">
        <v>17981</v>
      </c>
    </row>
    <row r="1914" spans="1:2">
      <c r="A1914" s="395" t="s">
        <v>17983</v>
      </c>
      <c r="B1914" s="395" t="s">
        <v>17984</v>
      </c>
    </row>
    <row r="1915" spans="1:2">
      <c r="A1915" s="395" t="s">
        <v>17985</v>
      </c>
      <c r="B1915" s="395" t="s">
        <v>17984</v>
      </c>
    </row>
    <row r="1916" spans="1:2">
      <c r="A1916" s="395" t="s">
        <v>17986</v>
      </c>
      <c r="B1916" s="395" t="s">
        <v>17984</v>
      </c>
    </row>
    <row r="1917" spans="1:2">
      <c r="A1917" s="395" t="s">
        <v>17987</v>
      </c>
      <c r="B1917" s="395" t="s">
        <v>17984</v>
      </c>
    </row>
    <row r="1918" spans="1:2">
      <c r="A1918" s="395" t="s">
        <v>17988</v>
      </c>
      <c r="B1918" s="395" t="s">
        <v>17989</v>
      </c>
    </row>
    <row r="1919" spans="1:2">
      <c r="A1919" s="395" t="s">
        <v>17990</v>
      </c>
      <c r="B1919" s="395" t="s">
        <v>17991</v>
      </c>
    </row>
    <row r="1920" spans="1:2">
      <c r="A1920" s="395" t="s">
        <v>17992</v>
      </c>
      <c r="B1920" s="395" t="s">
        <v>17993</v>
      </c>
    </row>
    <row r="1921" spans="1:2">
      <c r="A1921" s="395" t="s">
        <v>17994</v>
      </c>
      <c r="B1921" s="395" t="s">
        <v>17995</v>
      </c>
    </row>
    <row r="1922" spans="1:2">
      <c r="A1922" s="395" t="s">
        <v>17996</v>
      </c>
      <c r="B1922" s="395" t="s">
        <v>17995</v>
      </c>
    </row>
    <row r="1923" spans="1:2">
      <c r="A1923" s="395" t="s">
        <v>17997</v>
      </c>
      <c r="B1923" s="395" t="s">
        <v>17998</v>
      </c>
    </row>
    <row r="1924" spans="1:2">
      <c r="A1924" s="395" t="s">
        <v>17999</v>
      </c>
      <c r="B1924" s="395" t="s">
        <v>17998</v>
      </c>
    </row>
    <row r="1925" spans="1:2">
      <c r="A1925" s="395" t="s">
        <v>18000</v>
      </c>
      <c r="B1925" s="395" t="s">
        <v>18001</v>
      </c>
    </row>
    <row r="1926" spans="1:2">
      <c r="A1926" s="395" t="s">
        <v>18002</v>
      </c>
      <c r="B1926" s="395" t="s">
        <v>18001</v>
      </c>
    </row>
    <row r="1927" spans="1:2">
      <c r="A1927" s="395" t="s">
        <v>18003</v>
      </c>
      <c r="B1927" s="395" t="s">
        <v>18004</v>
      </c>
    </row>
    <row r="1928" spans="1:2">
      <c r="A1928" s="395" t="s">
        <v>18005</v>
      </c>
      <c r="B1928" s="395" t="s">
        <v>18006</v>
      </c>
    </row>
    <row r="1929" spans="1:2">
      <c r="A1929" s="395" t="s">
        <v>18007</v>
      </c>
      <c r="B1929" s="395" t="s">
        <v>18008</v>
      </c>
    </row>
    <row r="1930" spans="1:2">
      <c r="A1930" s="395" t="s">
        <v>18009</v>
      </c>
      <c r="B1930" s="395" t="s">
        <v>18008</v>
      </c>
    </row>
    <row r="1931" spans="1:2">
      <c r="A1931" s="395" t="s">
        <v>18010</v>
      </c>
      <c r="B1931" s="395" t="s">
        <v>18011</v>
      </c>
    </row>
    <row r="1932" spans="1:2">
      <c r="A1932" s="395" t="s">
        <v>18012</v>
      </c>
      <c r="B1932" s="395" t="s">
        <v>18013</v>
      </c>
    </row>
    <row r="1933" spans="1:2">
      <c r="A1933" s="395" t="s">
        <v>18014</v>
      </c>
      <c r="B1933" s="395" t="s">
        <v>18015</v>
      </c>
    </row>
    <row r="1934" spans="1:2">
      <c r="A1934" s="395" t="s">
        <v>18016</v>
      </c>
      <c r="B1934" s="395" t="s">
        <v>18017</v>
      </c>
    </row>
    <row r="1935" spans="1:2">
      <c r="A1935" s="395" t="s">
        <v>18018</v>
      </c>
      <c r="B1935" s="395" t="s">
        <v>18019</v>
      </c>
    </row>
    <row r="1936" spans="1:2">
      <c r="A1936" s="395" t="s">
        <v>18020</v>
      </c>
      <c r="B1936" s="395" t="s">
        <v>18021</v>
      </c>
    </row>
    <row r="1937" spans="1:2">
      <c r="A1937" s="395" t="s">
        <v>18022</v>
      </c>
      <c r="B1937" s="395" t="s">
        <v>18023</v>
      </c>
    </row>
    <row r="1938" spans="1:2">
      <c r="A1938" s="395" t="s">
        <v>18024</v>
      </c>
      <c r="B1938" s="395" t="s">
        <v>18025</v>
      </c>
    </row>
    <row r="1939" spans="1:2">
      <c r="A1939" s="395" t="s">
        <v>18026</v>
      </c>
      <c r="B1939" s="395" t="s">
        <v>18027</v>
      </c>
    </row>
    <row r="1940" spans="1:2">
      <c r="A1940" s="395" t="s">
        <v>18028</v>
      </c>
      <c r="B1940" s="395" t="s">
        <v>18029</v>
      </c>
    </row>
    <row r="1941" spans="1:2">
      <c r="A1941" s="395" t="s">
        <v>18030</v>
      </c>
      <c r="B1941" s="395" t="s">
        <v>18031</v>
      </c>
    </row>
    <row r="1942" spans="1:2">
      <c r="A1942" s="395" t="s">
        <v>59477</v>
      </c>
      <c r="B1942" s="395" t="s">
        <v>59478</v>
      </c>
    </row>
    <row r="1943" spans="1:2">
      <c r="A1943" s="395" t="s">
        <v>18032</v>
      </c>
      <c r="B1943" s="395" t="s">
        <v>18033</v>
      </c>
    </row>
    <row r="1944" spans="1:2">
      <c r="A1944" s="395" t="s">
        <v>18034</v>
      </c>
      <c r="B1944" s="395" t="s">
        <v>18035</v>
      </c>
    </row>
    <row r="1945" spans="1:2">
      <c r="A1945" s="395" t="s">
        <v>18036</v>
      </c>
      <c r="B1945" s="395" t="s">
        <v>18037</v>
      </c>
    </row>
    <row r="1946" spans="1:2">
      <c r="A1946" s="395" t="s">
        <v>18038</v>
      </c>
      <c r="B1946" s="395" t="s">
        <v>18039</v>
      </c>
    </row>
    <row r="1947" spans="1:2">
      <c r="A1947" s="395" t="s">
        <v>18040</v>
      </c>
      <c r="B1947" s="395" t="s">
        <v>18041</v>
      </c>
    </row>
    <row r="1948" spans="1:2">
      <c r="A1948" s="395" t="s">
        <v>18042</v>
      </c>
      <c r="B1948" s="395" t="s">
        <v>18043</v>
      </c>
    </row>
    <row r="1949" spans="1:2">
      <c r="A1949" s="395" t="s">
        <v>18044</v>
      </c>
      <c r="B1949" s="395" t="s">
        <v>18045</v>
      </c>
    </row>
    <row r="1950" spans="1:2">
      <c r="A1950" s="395" t="s">
        <v>18046</v>
      </c>
      <c r="B1950" s="395" t="s">
        <v>18047</v>
      </c>
    </row>
    <row r="1951" spans="1:2">
      <c r="A1951" s="395" t="s">
        <v>18048</v>
      </c>
      <c r="B1951" s="395" t="s">
        <v>18049</v>
      </c>
    </row>
    <row r="1952" spans="1:2">
      <c r="A1952" s="395" t="s">
        <v>18050</v>
      </c>
      <c r="B1952" s="395" t="s">
        <v>18051</v>
      </c>
    </row>
    <row r="1953" spans="1:2">
      <c r="A1953" s="395" t="s">
        <v>18052</v>
      </c>
      <c r="B1953" s="395" t="s">
        <v>18053</v>
      </c>
    </row>
    <row r="1954" spans="1:2">
      <c r="A1954" s="395" t="s">
        <v>18054</v>
      </c>
      <c r="B1954" s="395" t="s">
        <v>18055</v>
      </c>
    </row>
    <row r="1955" spans="1:2">
      <c r="A1955" s="395" t="s">
        <v>18056</v>
      </c>
      <c r="B1955" s="395" t="s">
        <v>18057</v>
      </c>
    </row>
    <row r="1956" spans="1:2">
      <c r="A1956" s="395" t="s">
        <v>18058</v>
      </c>
      <c r="B1956" s="395" t="s">
        <v>18059</v>
      </c>
    </row>
    <row r="1957" spans="1:2">
      <c r="A1957" s="395" t="s">
        <v>18060</v>
      </c>
      <c r="B1957" s="395" t="s">
        <v>18061</v>
      </c>
    </row>
    <row r="1958" spans="1:2">
      <c r="A1958" s="395" t="s">
        <v>18062</v>
      </c>
      <c r="B1958" s="395" t="s">
        <v>18063</v>
      </c>
    </row>
    <row r="1959" spans="1:2">
      <c r="A1959" s="395" t="s">
        <v>18064</v>
      </c>
      <c r="B1959" s="395" t="s">
        <v>18065</v>
      </c>
    </row>
    <row r="1960" spans="1:2">
      <c r="A1960" s="395" t="s">
        <v>18066</v>
      </c>
      <c r="B1960" s="395" t="s">
        <v>18067</v>
      </c>
    </row>
    <row r="1961" spans="1:2">
      <c r="A1961" s="395" t="s">
        <v>18068</v>
      </c>
      <c r="B1961" s="395" t="s">
        <v>18069</v>
      </c>
    </row>
    <row r="1962" spans="1:2">
      <c r="A1962" s="395" t="s">
        <v>18070</v>
      </c>
      <c r="B1962" s="395" t="s">
        <v>18071</v>
      </c>
    </row>
    <row r="1963" spans="1:2">
      <c r="A1963" s="395" t="s">
        <v>18072</v>
      </c>
      <c r="B1963" s="395" t="s">
        <v>18073</v>
      </c>
    </row>
    <row r="1964" spans="1:2">
      <c r="A1964" s="395" t="s">
        <v>18074</v>
      </c>
      <c r="B1964" s="395" t="s">
        <v>18075</v>
      </c>
    </row>
    <row r="1965" spans="1:2">
      <c r="A1965" s="395" t="s">
        <v>18076</v>
      </c>
      <c r="B1965" s="395" t="s">
        <v>18077</v>
      </c>
    </row>
    <row r="1966" spans="1:2">
      <c r="A1966" s="395" t="s">
        <v>18078</v>
      </c>
      <c r="B1966" s="395" t="s">
        <v>18079</v>
      </c>
    </row>
    <row r="1967" spans="1:2">
      <c r="A1967" s="395" t="s">
        <v>18080</v>
      </c>
      <c r="B1967" s="395" t="s">
        <v>18081</v>
      </c>
    </row>
    <row r="1968" spans="1:2">
      <c r="A1968" s="395" t="s">
        <v>18082</v>
      </c>
      <c r="B1968" s="395" t="s">
        <v>18083</v>
      </c>
    </row>
    <row r="1969" spans="1:2">
      <c r="A1969" s="395" t="s">
        <v>18084</v>
      </c>
      <c r="B1969" s="395" t="s">
        <v>18085</v>
      </c>
    </row>
    <row r="1970" spans="1:2">
      <c r="A1970" s="395" t="s">
        <v>18086</v>
      </c>
      <c r="B1970" s="395" t="s">
        <v>18085</v>
      </c>
    </row>
    <row r="1971" spans="1:2">
      <c r="A1971" s="395" t="s">
        <v>18087</v>
      </c>
      <c r="B1971" s="395" t="s">
        <v>18088</v>
      </c>
    </row>
    <row r="1972" spans="1:2">
      <c r="A1972" s="395" t="s">
        <v>18089</v>
      </c>
      <c r="B1972" s="395" t="s">
        <v>18090</v>
      </c>
    </row>
    <row r="1973" spans="1:2">
      <c r="A1973" s="395" t="s">
        <v>18091</v>
      </c>
      <c r="B1973" s="395" t="s">
        <v>18092</v>
      </c>
    </row>
    <row r="1974" spans="1:2">
      <c r="A1974" s="395" t="s">
        <v>18093</v>
      </c>
      <c r="B1974" s="395" t="s">
        <v>18092</v>
      </c>
    </row>
    <row r="1975" spans="1:2">
      <c r="A1975" s="395" t="s">
        <v>18094</v>
      </c>
      <c r="B1975" s="395" t="s">
        <v>18095</v>
      </c>
    </row>
    <row r="1976" spans="1:2">
      <c r="A1976" s="395" t="s">
        <v>18096</v>
      </c>
      <c r="B1976" s="395" t="s">
        <v>18097</v>
      </c>
    </row>
    <row r="1977" spans="1:2">
      <c r="A1977" s="395" t="s">
        <v>18098</v>
      </c>
      <c r="B1977" s="395" t="s">
        <v>18099</v>
      </c>
    </row>
    <row r="1978" spans="1:2">
      <c r="A1978" s="395" t="s">
        <v>18100</v>
      </c>
      <c r="B1978" s="395" t="s">
        <v>18101</v>
      </c>
    </row>
    <row r="1979" spans="1:2">
      <c r="A1979" s="395" t="s">
        <v>18102</v>
      </c>
      <c r="B1979" s="395" t="s">
        <v>18103</v>
      </c>
    </row>
    <row r="1980" spans="1:2">
      <c r="A1980" s="395" t="s">
        <v>18104</v>
      </c>
      <c r="B1980" s="395" t="s">
        <v>18105</v>
      </c>
    </row>
    <row r="1981" spans="1:2">
      <c r="A1981" s="395" t="s">
        <v>18106</v>
      </c>
      <c r="B1981" s="395" t="s">
        <v>18107</v>
      </c>
    </row>
    <row r="1982" spans="1:2">
      <c r="A1982" s="395" t="s">
        <v>18108</v>
      </c>
      <c r="B1982" s="395" t="s">
        <v>18109</v>
      </c>
    </row>
    <row r="1983" spans="1:2">
      <c r="A1983" s="395" t="s">
        <v>18110</v>
      </c>
      <c r="B1983" s="395" t="s">
        <v>18111</v>
      </c>
    </row>
    <row r="1984" spans="1:2">
      <c r="A1984" s="395" t="s">
        <v>18112</v>
      </c>
      <c r="B1984" s="395" t="s">
        <v>18113</v>
      </c>
    </row>
    <row r="1985" spans="1:2">
      <c r="A1985" s="395" t="s">
        <v>18114</v>
      </c>
      <c r="B1985" s="395" t="s">
        <v>18115</v>
      </c>
    </row>
    <row r="1986" spans="1:2">
      <c r="A1986" s="395" t="s">
        <v>18116</v>
      </c>
      <c r="B1986" s="395" t="s">
        <v>18117</v>
      </c>
    </row>
    <row r="1987" spans="1:2">
      <c r="A1987" s="395" t="s">
        <v>18118</v>
      </c>
      <c r="B1987" s="395" t="s">
        <v>18119</v>
      </c>
    </row>
    <row r="1988" spans="1:2">
      <c r="A1988" s="395" t="s">
        <v>18120</v>
      </c>
      <c r="B1988" s="395" t="s">
        <v>18121</v>
      </c>
    </row>
    <row r="1989" spans="1:2">
      <c r="A1989" s="395" t="s">
        <v>18122</v>
      </c>
      <c r="B1989" s="395" t="s">
        <v>18123</v>
      </c>
    </row>
    <row r="1990" spans="1:2">
      <c r="A1990" s="395" t="s">
        <v>18124</v>
      </c>
      <c r="B1990" s="395" t="s">
        <v>18125</v>
      </c>
    </row>
    <row r="1991" spans="1:2">
      <c r="A1991" s="395" t="s">
        <v>18126</v>
      </c>
      <c r="B1991" s="395" t="s">
        <v>18127</v>
      </c>
    </row>
    <row r="1992" spans="1:2">
      <c r="A1992" s="395" t="s">
        <v>18128</v>
      </c>
      <c r="B1992" s="395" t="s">
        <v>18129</v>
      </c>
    </row>
    <row r="1993" spans="1:2">
      <c r="A1993" s="395" t="s">
        <v>18130</v>
      </c>
      <c r="B1993" s="395" t="s">
        <v>18131</v>
      </c>
    </row>
    <row r="1994" spans="1:2">
      <c r="A1994" s="395" t="s">
        <v>18132</v>
      </c>
      <c r="B1994" s="395" t="s">
        <v>18133</v>
      </c>
    </row>
    <row r="1995" spans="1:2">
      <c r="A1995" s="395" t="s">
        <v>18134</v>
      </c>
      <c r="B1995" s="395" t="s">
        <v>18135</v>
      </c>
    </row>
    <row r="1996" spans="1:2">
      <c r="A1996" s="395" t="s">
        <v>18136</v>
      </c>
      <c r="B1996" s="395" t="s">
        <v>18137</v>
      </c>
    </row>
    <row r="1997" spans="1:2">
      <c r="A1997" s="395" t="s">
        <v>18138</v>
      </c>
      <c r="B1997" s="395" t="s">
        <v>18139</v>
      </c>
    </row>
    <row r="1998" spans="1:2">
      <c r="A1998" s="395" t="s">
        <v>18140</v>
      </c>
      <c r="B1998" s="395" t="s">
        <v>18141</v>
      </c>
    </row>
    <row r="1999" spans="1:2">
      <c r="A1999" s="395" t="s">
        <v>18142</v>
      </c>
      <c r="B1999" s="395" t="s">
        <v>18143</v>
      </c>
    </row>
    <row r="2000" spans="1:2">
      <c r="A2000" s="395" t="s">
        <v>18144</v>
      </c>
      <c r="B2000" s="395" t="s">
        <v>18145</v>
      </c>
    </row>
    <row r="2001" spans="1:2">
      <c r="A2001" s="395" t="s">
        <v>18146</v>
      </c>
      <c r="B2001" s="395" t="s">
        <v>18147</v>
      </c>
    </row>
    <row r="2002" spans="1:2">
      <c r="A2002" s="395" t="s">
        <v>18148</v>
      </c>
      <c r="B2002" s="395" t="s">
        <v>18149</v>
      </c>
    </row>
    <row r="2003" spans="1:2">
      <c r="A2003" s="395" t="s">
        <v>18150</v>
      </c>
      <c r="B2003" s="395" t="s">
        <v>18151</v>
      </c>
    </row>
    <row r="2004" spans="1:2">
      <c r="A2004" s="395" t="s">
        <v>18152</v>
      </c>
      <c r="B2004" s="395" t="s">
        <v>18153</v>
      </c>
    </row>
    <row r="2005" spans="1:2">
      <c r="A2005" s="395" t="s">
        <v>18154</v>
      </c>
      <c r="B2005" s="395" t="s">
        <v>18155</v>
      </c>
    </row>
    <row r="2006" spans="1:2">
      <c r="A2006" s="395" t="s">
        <v>18156</v>
      </c>
      <c r="B2006" s="395" t="s">
        <v>18157</v>
      </c>
    </row>
    <row r="2007" spans="1:2">
      <c r="A2007" s="395" t="s">
        <v>18158</v>
      </c>
      <c r="B2007" s="395" t="s">
        <v>18159</v>
      </c>
    </row>
    <row r="2008" spans="1:2">
      <c r="A2008" s="395" t="s">
        <v>18160</v>
      </c>
      <c r="B2008" s="395" t="s">
        <v>18161</v>
      </c>
    </row>
    <row r="2009" spans="1:2">
      <c r="A2009" s="395" t="s">
        <v>18162</v>
      </c>
      <c r="B2009" s="395" t="s">
        <v>18163</v>
      </c>
    </row>
    <row r="2010" spans="1:2">
      <c r="A2010" s="395" t="s">
        <v>18164</v>
      </c>
      <c r="B2010" s="395" t="s">
        <v>18165</v>
      </c>
    </row>
    <row r="2011" spans="1:2">
      <c r="A2011" s="395" t="s">
        <v>18166</v>
      </c>
      <c r="B2011" s="395" t="s">
        <v>18167</v>
      </c>
    </row>
    <row r="2012" spans="1:2">
      <c r="A2012" s="395" t="s">
        <v>18168</v>
      </c>
      <c r="B2012" s="395" t="s">
        <v>18169</v>
      </c>
    </row>
    <row r="2013" spans="1:2">
      <c r="A2013" s="395" t="s">
        <v>18170</v>
      </c>
      <c r="B2013" s="395" t="s">
        <v>18171</v>
      </c>
    </row>
    <row r="2014" spans="1:2">
      <c r="A2014" s="395" t="s">
        <v>18172</v>
      </c>
      <c r="B2014" s="395" t="s">
        <v>18173</v>
      </c>
    </row>
    <row r="2015" spans="1:2">
      <c r="A2015" s="395" t="s">
        <v>18174</v>
      </c>
      <c r="B2015" s="395" t="s">
        <v>18173</v>
      </c>
    </row>
    <row r="2016" spans="1:2">
      <c r="A2016" s="395" t="s">
        <v>18175</v>
      </c>
      <c r="B2016" s="395" t="s">
        <v>18176</v>
      </c>
    </row>
    <row r="2017" spans="1:2">
      <c r="A2017" s="395" t="s">
        <v>18177</v>
      </c>
      <c r="B2017" s="395" t="s">
        <v>18178</v>
      </c>
    </row>
    <row r="2018" spans="1:2">
      <c r="A2018" s="395" t="s">
        <v>18179</v>
      </c>
      <c r="B2018" s="395" t="s">
        <v>18180</v>
      </c>
    </row>
    <row r="2019" spans="1:2">
      <c r="A2019" s="395" t="s">
        <v>18181</v>
      </c>
      <c r="B2019" s="395" t="s">
        <v>18182</v>
      </c>
    </row>
    <row r="2020" spans="1:2">
      <c r="A2020" s="395" t="s">
        <v>18183</v>
      </c>
      <c r="B2020" s="395" t="s">
        <v>18184</v>
      </c>
    </row>
    <row r="2021" spans="1:2">
      <c r="A2021" s="395" t="s">
        <v>18185</v>
      </c>
      <c r="B2021" s="395" t="s">
        <v>18186</v>
      </c>
    </row>
    <row r="2022" spans="1:2">
      <c r="A2022" s="395" t="s">
        <v>18187</v>
      </c>
      <c r="B2022" s="395" t="s">
        <v>18186</v>
      </c>
    </row>
    <row r="2023" spans="1:2">
      <c r="A2023" s="395" t="s">
        <v>18188</v>
      </c>
      <c r="B2023" s="395" t="s">
        <v>18186</v>
      </c>
    </row>
    <row r="2024" spans="1:2">
      <c r="A2024" s="395" t="s">
        <v>18189</v>
      </c>
      <c r="B2024" s="395" t="s">
        <v>18186</v>
      </c>
    </row>
    <row r="2025" spans="1:2">
      <c r="A2025" s="395" t="s">
        <v>18190</v>
      </c>
      <c r="B2025" s="395" t="s">
        <v>18186</v>
      </c>
    </row>
    <row r="2026" spans="1:2">
      <c r="A2026" s="395" t="s">
        <v>18191</v>
      </c>
      <c r="B2026" s="395" t="s">
        <v>18186</v>
      </c>
    </row>
    <row r="2027" spans="1:2">
      <c r="A2027" s="395" t="s">
        <v>18192</v>
      </c>
      <c r="B2027" s="395" t="s">
        <v>18186</v>
      </c>
    </row>
    <row r="2028" spans="1:2">
      <c r="A2028" s="395" t="s">
        <v>18193</v>
      </c>
      <c r="B2028" s="395" t="s">
        <v>18186</v>
      </c>
    </row>
    <row r="2029" spans="1:2">
      <c r="A2029" s="395" t="s">
        <v>18194</v>
      </c>
      <c r="B2029" s="395" t="s">
        <v>18195</v>
      </c>
    </row>
    <row r="2030" spans="1:2">
      <c r="A2030" s="395" t="s">
        <v>18196</v>
      </c>
      <c r="B2030" s="395" t="s">
        <v>18195</v>
      </c>
    </row>
    <row r="2031" spans="1:2">
      <c r="A2031" s="395" t="s">
        <v>18197</v>
      </c>
      <c r="B2031" s="395" t="s">
        <v>18195</v>
      </c>
    </row>
    <row r="2032" spans="1:2">
      <c r="A2032" s="395" t="s">
        <v>18198</v>
      </c>
      <c r="B2032" s="395" t="s">
        <v>18195</v>
      </c>
    </row>
    <row r="2033" spans="1:2">
      <c r="A2033" s="395" t="s">
        <v>18199</v>
      </c>
      <c r="B2033" s="395" t="s">
        <v>18195</v>
      </c>
    </row>
    <row r="2034" spans="1:2">
      <c r="A2034" s="395" t="s">
        <v>18200</v>
      </c>
      <c r="B2034" s="395" t="s">
        <v>18195</v>
      </c>
    </row>
    <row r="2035" spans="1:2">
      <c r="A2035" s="395" t="s">
        <v>18201</v>
      </c>
      <c r="B2035" s="395" t="s">
        <v>18195</v>
      </c>
    </row>
    <row r="2036" spans="1:2">
      <c r="A2036" s="395" t="s">
        <v>18202</v>
      </c>
      <c r="B2036" s="395" t="s">
        <v>18195</v>
      </c>
    </row>
    <row r="2037" spans="1:2">
      <c r="A2037" s="395" t="s">
        <v>18203</v>
      </c>
      <c r="B2037" s="395" t="s">
        <v>18195</v>
      </c>
    </row>
    <row r="2038" spans="1:2">
      <c r="A2038" s="395" t="s">
        <v>18204</v>
      </c>
      <c r="B2038" s="395" t="s">
        <v>18195</v>
      </c>
    </row>
    <row r="2039" spans="1:2">
      <c r="A2039" s="395" t="s">
        <v>18205</v>
      </c>
      <c r="B2039" s="395" t="s">
        <v>18195</v>
      </c>
    </row>
    <row r="2040" spans="1:2">
      <c r="A2040" s="395" t="s">
        <v>18206</v>
      </c>
      <c r="B2040" s="395" t="s">
        <v>18195</v>
      </c>
    </row>
    <row r="2041" spans="1:2">
      <c r="A2041" s="395" t="s">
        <v>18207</v>
      </c>
      <c r="B2041" s="395" t="s">
        <v>18195</v>
      </c>
    </row>
    <row r="2042" spans="1:2">
      <c r="A2042" s="395" t="s">
        <v>18208</v>
      </c>
      <c r="B2042" s="395" t="s">
        <v>18195</v>
      </c>
    </row>
    <row r="2043" spans="1:2">
      <c r="A2043" s="395" t="s">
        <v>18209</v>
      </c>
      <c r="B2043" s="395" t="s">
        <v>18195</v>
      </c>
    </row>
    <row r="2044" spans="1:2">
      <c r="A2044" s="395" t="s">
        <v>18210</v>
      </c>
      <c r="B2044" s="395" t="s">
        <v>18195</v>
      </c>
    </row>
    <row r="2045" spans="1:2">
      <c r="A2045" s="395" t="s">
        <v>18211</v>
      </c>
      <c r="B2045" s="395" t="s">
        <v>18195</v>
      </c>
    </row>
    <row r="2046" spans="1:2">
      <c r="A2046" s="395" t="s">
        <v>18212</v>
      </c>
      <c r="B2046" s="395" t="s">
        <v>18195</v>
      </c>
    </row>
    <row r="2047" spans="1:2">
      <c r="A2047" s="395" t="s">
        <v>18213</v>
      </c>
      <c r="B2047" s="395" t="s">
        <v>18195</v>
      </c>
    </row>
    <row r="2048" spans="1:2">
      <c r="A2048" s="395" t="s">
        <v>18214</v>
      </c>
      <c r="B2048" s="395" t="s">
        <v>18195</v>
      </c>
    </row>
    <row r="2049" spans="1:2">
      <c r="A2049" s="395" t="s">
        <v>18215</v>
      </c>
      <c r="B2049" s="395" t="s">
        <v>18195</v>
      </c>
    </row>
    <row r="2050" spans="1:2">
      <c r="A2050" s="395" t="s">
        <v>18216</v>
      </c>
      <c r="B2050" s="395" t="s">
        <v>18195</v>
      </c>
    </row>
    <row r="2051" spans="1:2">
      <c r="A2051" s="395" t="s">
        <v>18217</v>
      </c>
      <c r="B2051" s="395" t="s">
        <v>18195</v>
      </c>
    </row>
    <row r="2052" spans="1:2">
      <c r="A2052" s="395" t="s">
        <v>18218</v>
      </c>
      <c r="B2052" s="395" t="s">
        <v>18195</v>
      </c>
    </row>
    <row r="2053" spans="1:2">
      <c r="A2053" s="395" t="s">
        <v>18219</v>
      </c>
      <c r="B2053" s="395" t="s">
        <v>18195</v>
      </c>
    </row>
    <row r="2054" spans="1:2">
      <c r="A2054" s="395" t="s">
        <v>18220</v>
      </c>
      <c r="B2054" s="395" t="s">
        <v>18195</v>
      </c>
    </row>
    <row r="2055" spans="1:2">
      <c r="A2055" s="395" t="s">
        <v>18221</v>
      </c>
      <c r="B2055" s="395" t="s">
        <v>18195</v>
      </c>
    </row>
    <row r="2056" spans="1:2">
      <c r="A2056" s="395" t="s">
        <v>18222</v>
      </c>
      <c r="B2056" s="395" t="s">
        <v>18195</v>
      </c>
    </row>
    <row r="2057" spans="1:2">
      <c r="A2057" s="395" t="s">
        <v>18223</v>
      </c>
      <c r="B2057" s="395" t="s">
        <v>18195</v>
      </c>
    </row>
    <row r="2058" spans="1:2">
      <c r="A2058" s="395" t="s">
        <v>18224</v>
      </c>
      <c r="B2058" s="395" t="s">
        <v>18195</v>
      </c>
    </row>
    <row r="2059" spans="1:2">
      <c r="A2059" s="395" t="s">
        <v>18225</v>
      </c>
      <c r="B2059" s="395" t="s">
        <v>18226</v>
      </c>
    </row>
    <row r="2060" spans="1:2">
      <c r="A2060" s="395" t="s">
        <v>18227</v>
      </c>
      <c r="B2060" s="395" t="s">
        <v>18226</v>
      </c>
    </row>
    <row r="2061" spans="1:2">
      <c r="A2061" s="395" t="s">
        <v>18228</v>
      </c>
      <c r="B2061" s="395" t="s">
        <v>18226</v>
      </c>
    </row>
    <row r="2062" spans="1:2">
      <c r="A2062" s="395" t="s">
        <v>18229</v>
      </c>
      <c r="B2062" s="395" t="s">
        <v>18226</v>
      </c>
    </row>
    <row r="2063" spans="1:2">
      <c r="A2063" s="395" t="s">
        <v>18230</v>
      </c>
      <c r="B2063" s="395" t="s">
        <v>18226</v>
      </c>
    </row>
    <row r="2064" spans="1:2">
      <c r="A2064" s="395" t="s">
        <v>18231</v>
      </c>
      <c r="B2064" s="395" t="s">
        <v>18226</v>
      </c>
    </row>
    <row r="2065" spans="1:2">
      <c r="A2065" s="395" t="s">
        <v>18232</v>
      </c>
      <c r="B2065" s="395" t="s">
        <v>18226</v>
      </c>
    </row>
    <row r="2066" spans="1:2">
      <c r="A2066" s="395" t="s">
        <v>18233</v>
      </c>
      <c r="B2066" s="395" t="s">
        <v>18226</v>
      </c>
    </row>
    <row r="2067" spans="1:2">
      <c r="A2067" s="395" t="s">
        <v>18234</v>
      </c>
      <c r="B2067" s="395" t="s">
        <v>18226</v>
      </c>
    </row>
    <row r="2068" spans="1:2">
      <c r="A2068" s="395" t="s">
        <v>18235</v>
      </c>
      <c r="B2068" s="395" t="s">
        <v>18226</v>
      </c>
    </row>
    <row r="2069" spans="1:2">
      <c r="A2069" s="395" t="s">
        <v>18236</v>
      </c>
      <c r="B2069" s="395" t="s">
        <v>18226</v>
      </c>
    </row>
    <row r="2070" spans="1:2">
      <c r="A2070" s="395" t="s">
        <v>18237</v>
      </c>
      <c r="B2070" s="395" t="s">
        <v>18226</v>
      </c>
    </row>
    <row r="2071" spans="1:2">
      <c r="A2071" s="395" t="s">
        <v>18238</v>
      </c>
      <c r="B2071" s="395" t="s">
        <v>18239</v>
      </c>
    </row>
    <row r="2072" spans="1:2">
      <c r="A2072" s="395" t="s">
        <v>18240</v>
      </c>
      <c r="B2072" s="395" t="s">
        <v>18241</v>
      </c>
    </row>
    <row r="2073" spans="1:2">
      <c r="A2073" s="395" t="s">
        <v>18242</v>
      </c>
      <c r="B2073" s="395" t="s">
        <v>18243</v>
      </c>
    </row>
    <row r="2074" spans="1:2">
      <c r="A2074" s="395" t="s">
        <v>18244</v>
      </c>
      <c r="B2074" s="395" t="s">
        <v>18245</v>
      </c>
    </row>
    <row r="2075" spans="1:2">
      <c r="A2075" s="395" t="s">
        <v>18246</v>
      </c>
      <c r="B2075" s="395" t="s">
        <v>18247</v>
      </c>
    </row>
    <row r="2076" spans="1:2">
      <c r="A2076" s="395" t="s">
        <v>18248</v>
      </c>
      <c r="B2076" s="395" t="s">
        <v>18249</v>
      </c>
    </row>
    <row r="2077" spans="1:2">
      <c r="A2077" s="395" t="s">
        <v>18250</v>
      </c>
      <c r="B2077" s="395" t="s">
        <v>18251</v>
      </c>
    </row>
    <row r="2078" spans="1:2">
      <c r="A2078" s="395" t="s">
        <v>18252</v>
      </c>
      <c r="B2078" s="395" t="s">
        <v>18253</v>
      </c>
    </row>
    <row r="2079" spans="1:2">
      <c r="A2079" s="395" t="s">
        <v>18254</v>
      </c>
      <c r="B2079" s="395" t="s">
        <v>18255</v>
      </c>
    </row>
    <row r="2080" spans="1:2">
      <c r="A2080" s="395" t="s">
        <v>18256</v>
      </c>
      <c r="B2080" s="395" t="s">
        <v>18257</v>
      </c>
    </row>
    <row r="2081" spans="1:2">
      <c r="A2081" s="395" t="s">
        <v>18258</v>
      </c>
      <c r="B2081" s="395" t="s">
        <v>18259</v>
      </c>
    </row>
    <row r="2082" spans="1:2">
      <c r="A2082" s="395" t="s">
        <v>18260</v>
      </c>
      <c r="B2082" s="395" t="s">
        <v>18261</v>
      </c>
    </row>
    <row r="2083" spans="1:2">
      <c r="A2083" s="395" t="s">
        <v>18262</v>
      </c>
      <c r="B2083" s="395" t="s">
        <v>18263</v>
      </c>
    </row>
    <row r="2084" spans="1:2">
      <c r="A2084" s="395" t="s">
        <v>18264</v>
      </c>
      <c r="B2084" s="395" t="s">
        <v>18265</v>
      </c>
    </row>
    <row r="2085" spans="1:2">
      <c r="A2085" s="395" t="s">
        <v>18266</v>
      </c>
      <c r="B2085" s="395" t="s">
        <v>18267</v>
      </c>
    </row>
    <row r="2086" spans="1:2">
      <c r="A2086" s="395" t="s">
        <v>18268</v>
      </c>
      <c r="B2086" s="395" t="s">
        <v>18269</v>
      </c>
    </row>
    <row r="2087" spans="1:2">
      <c r="A2087" s="395" t="s">
        <v>18270</v>
      </c>
      <c r="B2087" s="395" t="s">
        <v>18271</v>
      </c>
    </row>
    <row r="2088" spans="1:2">
      <c r="A2088" s="395" t="s">
        <v>18272</v>
      </c>
      <c r="B2088" s="395" t="s">
        <v>18273</v>
      </c>
    </row>
    <row r="2089" spans="1:2">
      <c r="A2089" s="395" t="s">
        <v>18274</v>
      </c>
      <c r="B2089" s="395" t="s">
        <v>18273</v>
      </c>
    </row>
    <row r="2090" spans="1:2">
      <c r="A2090" s="395" t="s">
        <v>18275</v>
      </c>
      <c r="B2090" s="395" t="s">
        <v>18276</v>
      </c>
    </row>
    <row r="2091" spans="1:2">
      <c r="A2091" s="395" t="s">
        <v>18277</v>
      </c>
      <c r="B2091" s="395" t="s">
        <v>18278</v>
      </c>
    </row>
    <row r="2092" spans="1:2">
      <c r="A2092" s="395" t="s">
        <v>18279</v>
      </c>
      <c r="B2092" s="395" t="s">
        <v>18280</v>
      </c>
    </row>
    <row r="2093" spans="1:2">
      <c r="A2093" s="395" t="s">
        <v>18281</v>
      </c>
      <c r="B2093" s="395" t="s">
        <v>18280</v>
      </c>
    </row>
    <row r="2094" spans="1:2">
      <c r="A2094" s="395" t="s">
        <v>18282</v>
      </c>
      <c r="B2094" s="395" t="s">
        <v>18283</v>
      </c>
    </row>
    <row r="2095" spans="1:2">
      <c r="A2095" s="395" t="s">
        <v>18284</v>
      </c>
      <c r="B2095" s="395" t="s">
        <v>18283</v>
      </c>
    </row>
    <row r="2096" spans="1:2">
      <c r="A2096" s="395" t="s">
        <v>18285</v>
      </c>
      <c r="B2096" s="395" t="s">
        <v>18286</v>
      </c>
    </row>
    <row r="2097" spans="1:2">
      <c r="A2097" s="395" t="s">
        <v>18287</v>
      </c>
      <c r="B2097" s="395" t="s">
        <v>18288</v>
      </c>
    </row>
    <row r="2098" spans="1:2">
      <c r="A2098" s="395" t="s">
        <v>18289</v>
      </c>
      <c r="B2098" s="395" t="s">
        <v>18288</v>
      </c>
    </row>
    <row r="2099" spans="1:2">
      <c r="A2099" s="395" t="s">
        <v>18290</v>
      </c>
      <c r="B2099" s="395" t="s">
        <v>18291</v>
      </c>
    </row>
    <row r="2100" spans="1:2">
      <c r="A2100" s="395" t="s">
        <v>18292</v>
      </c>
      <c r="B2100" s="395" t="s">
        <v>18293</v>
      </c>
    </row>
    <row r="2101" spans="1:2">
      <c r="A2101" s="395" t="s">
        <v>18294</v>
      </c>
      <c r="B2101" s="395" t="s">
        <v>18295</v>
      </c>
    </row>
    <row r="2102" spans="1:2">
      <c r="A2102" s="395" t="s">
        <v>18296</v>
      </c>
      <c r="B2102" s="395" t="s">
        <v>18297</v>
      </c>
    </row>
    <row r="2103" spans="1:2">
      <c r="A2103" s="395" t="s">
        <v>18298</v>
      </c>
      <c r="B2103" s="395" t="s">
        <v>18299</v>
      </c>
    </row>
    <row r="2104" spans="1:2">
      <c r="A2104" s="395" t="s">
        <v>18300</v>
      </c>
      <c r="B2104" s="395" t="s">
        <v>18299</v>
      </c>
    </row>
    <row r="2105" spans="1:2">
      <c r="A2105" s="395" t="s">
        <v>18301</v>
      </c>
      <c r="B2105" s="395" t="s">
        <v>18299</v>
      </c>
    </row>
    <row r="2106" spans="1:2">
      <c r="A2106" s="395" t="s">
        <v>18302</v>
      </c>
      <c r="B2106" s="395" t="s">
        <v>18299</v>
      </c>
    </row>
    <row r="2107" spans="1:2">
      <c r="A2107" s="395" t="s">
        <v>18303</v>
      </c>
      <c r="B2107" s="395" t="s">
        <v>18299</v>
      </c>
    </row>
    <row r="2108" spans="1:2">
      <c r="A2108" s="395" t="s">
        <v>18304</v>
      </c>
      <c r="B2108" s="395" t="s">
        <v>18299</v>
      </c>
    </row>
    <row r="2109" spans="1:2">
      <c r="A2109" s="395" t="s">
        <v>18305</v>
      </c>
      <c r="B2109" s="395" t="s">
        <v>18306</v>
      </c>
    </row>
    <row r="2110" spans="1:2">
      <c r="A2110" s="395" t="s">
        <v>18307</v>
      </c>
      <c r="B2110" s="395" t="s">
        <v>18308</v>
      </c>
    </row>
    <row r="2111" spans="1:2">
      <c r="A2111" s="395" t="s">
        <v>18309</v>
      </c>
      <c r="B2111" s="395" t="s">
        <v>18310</v>
      </c>
    </row>
    <row r="2112" spans="1:2">
      <c r="A2112" s="395" t="s">
        <v>18311</v>
      </c>
      <c r="B2112" s="395" t="s">
        <v>18312</v>
      </c>
    </row>
    <row r="2113" spans="1:2">
      <c r="A2113" s="395" t="s">
        <v>18313</v>
      </c>
      <c r="B2113" s="395" t="s">
        <v>18312</v>
      </c>
    </row>
    <row r="2114" spans="1:2">
      <c r="A2114" s="395" t="s">
        <v>18314</v>
      </c>
      <c r="B2114" s="395" t="s">
        <v>18312</v>
      </c>
    </row>
    <row r="2115" spans="1:2">
      <c r="A2115" s="395" t="s">
        <v>18315</v>
      </c>
      <c r="B2115" s="395" t="s">
        <v>18316</v>
      </c>
    </row>
    <row r="2116" spans="1:2">
      <c r="A2116" s="395" t="s">
        <v>18317</v>
      </c>
      <c r="B2116" s="395" t="s">
        <v>18318</v>
      </c>
    </row>
    <row r="2117" spans="1:2">
      <c r="A2117" s="395" t="s">
        <v>18319</v>
      </c>
      <c r="B2117" s="395" t="s">
        <v>18318</v>
      </c>
    </row>
    <row r="2118" spans="1:2">
      <c r="A2118" s="395" t="s">
        <v>18320</v>
      </c>
      <c r="B2118" s="395" t="s">
        <v>18321</v>
      </c>
    </row>
    <row r="2119" spans="1:2">
      <c r="A2119" s="395" t="s">
        <v>18322</v>
      </c>
      <c r="B2119" s="395" t="s">
        <v>18321</v>
      </c>
    </row>
    <row r="2120" spans="1:2">
      <c r="A2120" s="395" t="s">
        <v>18323</v>
      </c>
      <c r="B2120" s="395" t="s">
        <v>18321</v>
      </c>
    </row>
    <row r="2121" spans="1:2">
      <c r="A2121" s="395" t="s">
        <v>18324</v>
      </c>
      <c r="B2121" s="395" t="s">
        <v>18321</v>
      </c>
    </row>
    <row r="2122" spans="1:2">
      <c r="A2122" s="395" t="s">
        <v>18325</v>
      </c>
      <c r="B2122" s="395" t="s">
        <v>18321</v>
      </c>
    </row>
    <row r="2123" spans="1:2">
      <c r="A2123" s="395" t="s">
        <v>18326</v>
      </c>
      <c r="B2123" s="395" t="s">
        <v>18321</v>
      </c>
    </row>
    <row r="2124" spans="1:2">
      <c r="A2124" s="395" t="s">
        <v>18327</v>
      </c>
      <c r="B2124" s="395" t="s">
        <v>18321</v>
      </c>
    </row>
    <row r="2125" spans="1:2">
      <c r="A2125" s="395" t="s">
        <v>18328</v>
      </c>
      <c r="B2125" s="395" t="s">
        <v>18321</v>
      </c>
    </row>
    <row r="2126" spans="1:2">
      <c r="A2126" s="395" t="s">
        <v>18329</v>
      </c>
      <c r="B2126" s="395" t="s">
        <v>18321</v>
      </c>
    </row>
    <row r="2127" spans="1:2">
      <c r="A2127" s="395" t="s">
        <v>18330</v>
      </c>
      <c r="B2127" s="395" t="s">
        <v>18331</v>
      </c>
    </row>
    <row r="2128" spans="1:2">
      <c r="A2128" s="395" t="s">
        <v>18332</v>
      </c>
      <c r="B2128" s="395" t="s">
        <v>18333</v>
      </c>
    </row>
    <row r="2129" spans="1:2">
      <c r="A2129" s="395" t="s">
        <v>18334</v>
      </c>
      <c r="B2129" s="395" t="s">
        <v>18335</v>
      </c>
    </row>
    <row r="2130" spans="1:2">
      <c r="A2130" s="395" t="s">
        <v>18336</v>
      </c>
      <c r="B2130" s="395" t="s">
        <v>18337</v>
      </c>
    </row>
    <row r="2131" spans="1:2">
      <c r="A2131" s="395" t="s">
        <v>18338</v>
      </c>
      <c r="B2131" s="395" t="s">
        <v>18339</v>
      </c>
    </row>
    <row r="2132" spans="1:2">
      <c r="A2132" s="395" t="s">
        <v>18340</v>
      </c>
      <c r="B2132" s="395" t="s">
        <v>18341</v>
      </c>
    </row>
    <row r="2133" spans="1:2">
      <c r="A2133" s="395" t="s">
        <v>18342</v>
      </c>
      <c r="B2133" s="395" t="s">
        <v>18343</v>
      </c>
    </row>
    <row r="2134" spans="1:2">
      <c r="A2134" s="395" t="s">
        <v>18344</v>
      </c>
      <c r="B2134" s="395" t="s">
        <v>18345</v>
      </c>
    </row>
    <row r="2135" spans="1:2">
      <c r="A2135" s="395" t="s">
        <v>18346</v>
      </c>
      <c r="B2135" s="395" t="s">
        <v>18347</v>
      </c>
    </row>
    <row r="2136" spans="1:2">
      <c r="A2136" s="395" t="s">
        <v>18348</v>
      </c>
      <c r="B2136" s="395" t="s">
        <v>18349</v>
      </c>
    </row>
    <row r="2137" spans="1:2">
      <c r="A2137" s="395" t="s">
        <v>18350</v>
      </c>
      <c r="B2137" s="395" t="s">
        <v>18351</v>
      </c>
    </row>
    <row r="2138" spans="1:2">
      <c r="A2138" s="395" t="s">
        <v>18352</v>
      </c>
      <c r="B2138" s="395" t="s">
        <v>18353</v>
      </c>
    </row>
    <row r="2139" spans="1:2">
      <c r="A2139" s="395" t="s">
        <v>18354</v>
      </c>
      <c r="B2139" s="395" t="s">
        <v>18355</v>
      </c>
    </row>
    <row r="2140" spans="1:2">
      <c r="A2140" s="395" t="s">
        <v>18356</v>
      </c>
      <c r="B2140" s="395" t="s">
        <v>18357</v>
      </c>
    </row>
    <row r="2141" spans="1:2">
      <c r="A2141" s="395" t="s">
        <v>18358</v>
      </c>
      <c r="B2141" s="395" t="s">
        <v>18359</v>
      </c>
    </row>
    <row r="2142" spans="1:2">
      <c r="A2142" s="395" t="s">
        <v>18360</v>
      </c>
      <c r="B2142" s="395" t="s">
        <v>18361</v>
      </c>
    </row>
    <row r="2143" spans="1:2">
      <c r="A2143" s="395" t="s">
        <v>18362</v>
      </c>
      <c r="B2143" s="395" t="s">
        <v>18363</v>
      </c>
    </row>
    <row r="2144" spans="1:2">
      <c r="A2144" s="395" t="s">
        <v>18364</v>
      </c>
      <c r="B2144" s="395" t="s">
        <v>18363</v>
      </c>
    </row>
    <row r="2145" spans="1:2">
      <c r="A2145" s="395" t="s">
        <v>18365</v>
      </c>
      <c r="B2145" s="395" t="s">
        <v>18363</v>
      </c>
    </row>
    <row r="2146" spans="1:2">
      <c r="A2146" s="395" t="s">
        <v>18366</v>
      </c>
      <c r="B2146" s="395" t="s">
        <v>18363</v>
      </c>
    </row>
    <row r="2147" spans="1:2">
      <c r="A2147" s="395" t="s">
        <v>18367</v>
      </c>
      <c r="B2147" s="395" t="s">
        <v>18363</v>
      </c>
    </row>
    <row r="2148" spans="1:2">
      <c r="A2148" s="395" t="s">
        <v>18368</v>
      </c>
      <c r="B2148" s="395" t="s">
        <v>18363</v>
      </c>
    </row>
    <row r="2149" spans="1:2">
      <c r="A2149" s="395" t="s">
        <v>18369</v>
      </c>
      <c r="B2149" s="395" t="s">
        <v>18363</v>
      </c>
    </row>
    <row r="2150" spans="1:2">
      <c r="A2150" s="395" t="s">
        <v>18370</v>
      </c>
      <c r="B2150" s="395" t="s">
        <v>18363</v>
      </c>
    </row>
    <row r="2151" spans="1:2">
      <c r="A2151" s="395" t="s">
        <v>18371</v>
      </c>
      <c r="B2151" s="395" t="s">
        <v>18363</v>
      </c>
    </row>
    <row r="2152" spans="1:2">
      <c r="A2152" s="395" t="s">
        <v>18372</v>
      </c>
      <c r="B2152" s="395" t="s">
        <v>18363</v>
      </c>
    </row>
    <row r="2153" spans="1:2">
      <c r="A2153" s="395" t="s">
        <v>18373</v>
      </c>
      <c r="B2153" s="395" t="s">
        <v>18374</v>
      </c>
    </row>
    <row r="2154" spans="1:2">
      <c r="A2154" s="395" t="s">
        <v>18375</v>
      </c>
      <c r="B2154" s="395" t="s">
        <v>18376</v>
      </c>
    </row>
    <row r="2155" spans="1:2">
      <c r="A2155" s="395" t="s">
        <v>18377</v>
      </c>
      <c r="B2155" s="395" t="s">
        <v>18376</v>
      </c>
    </row>
    <row r="2156" spans="1:2">
      <c r="A2156" s="395" t="s">
        <v>18378</v>
      </c>
      <c r="B2156" s="395" t="s">
        <v>18379</v>
      </c>
    </row>
    <row r="2157" spans="1:2">
      <c r="A2157" s="395" t="s">
        <v>18380</v>
      </c>
      <c r="B2157" s="395" t="s">
        <v>18381</v>
      </c>
    </row>
    <row r="2158" spans="1:2">
      <c r="A2158" s="395" t="s">
        <v>18382</v>
      </c>
      <c r="B2158" s="395" t="s">
        <v>18383</v>
      </c>
    </row>
    <row r="2159" spans="1:2">
      <c r="A2159" s="395" t="s">
        <v>18384</v>
      </c>
      <c r="B2159" s="395" t="s">
        <v>18385</v>
      </c>
    </row>
    <row r="2160" spans="1:2">
      <c r="A2160" s="395" t="s">
        <v>18386</v>
      </c>
      <c r="B2160" s="395" t="s">
        <v>18387</v>
      </c>
    </row>
    <row r="2161" spans="1:2">
      <c r="A2161" s="395" t="s">
        <v>18388</v>
      </c>
      <c r="B2161" s="395" t="s">
        <v>18389</v>
      </c>
    </row>
    <row r="2162" spans="1:2">
      <c r="A2162" s="395" t="s">
        <v>18390</v>
      </c>
      <c r="B2162" s="395" t="s">
        <v>18391</v>
      </c>
    </row>
    <row r="2163" spans="1:2">
      <c r="A2163" s="395" t="s">
        <v>18392</v>
      </c>
      <c r="B2163" s="395" t="s">
        <v>18393</v>
      </c>
    </row>
    <row r="2164" spans="1:2">
      <c r="A2164" s="395" t="s">
        <v>18394</v>
      </c>
      <c r="B2164" s="395" t="s">
        <v>18395</v>
      </c>
    </row>
    <row r="2165" spans="1:2">
      <c r="A2165" s="395" t="s">
        <v>18396</v>
      </c>
      <c r="B2165" s="395" t="s">
        <v>18397</v>
      </c>
    </row>
    <row r="2166" spans="1:2">
      <c r="A2166" s="395" t="s">
        <v>18398</v>
      </c>
      <c r="B2166" s="395" t="s">
        <v>18399</v>
      </c>
    </row>
    <row r="2167" spans="1:2">
      <c r="A2167" s="395" t="s">
        <v>18400</v>
      </c>
      <c r="B2167" s="395" t="s">
        <v>18401</v>
      </c>
    </row>
    <row r="2168" spans="1:2">
      <c r="A2168" s="395" t="s">
        <v>18402</v>
      </c>
      <c r="B2168" s="395" t="s">
        <v>18401</v>
      </c>
    </row>
    <row r="2169" spans="1:2">
      <c r="A2169" s="395" t="s">
        <v>18403</v>
      </c>
      <c r="B2169" s="395" t="s">
        <v>18404</v>
      </c>
    </row>
    <row r="2170" spans="1:2">
      <c r="A2170" s="395" t="s">
        <v>18405</v>
      </c>
      <c r="B2170" s="395" t="s">
        <v>18406</v>
      </c>
    </row>
    <row r="2171" spans="1:2">
      <c r="A2171" s="395" t="s">
        <v>18407</v>
      </c>
      <c r="B2171" s="395" t="s">
        <v>18408</v>
      </c>
    </row>
    <row r="2172" spans="1:2">
      <c r="A2172" s="395" t="s">
        <v>18409</v>
      </c>
      <c r="B2172" s="395" t="s">
        <v>18410</v>
      </c>
    </row>
    <row r="2173" spans="1:2">
      <c r="A2173" s="395" t="s">
        <v>18411</v>
      </c>
      <c r="B2173" s="395" t="s">
        <v>18412</v>
      </c>
    </row>
    <row r="2174" spans="1:2">
      <c r="A2174" s="395" t="s">
        <v>18413</v>
      </c>
      <c r="B2174" s="395" t="s">
        <v>18414</v>
      </c>
    </row>
    <row r="2175" spans="1:2">
      <c r="A2175" s="395" t="s">
        <v>18415</v>
      </c>
      <c r="B2175" s="395" t="s">
        <v>18416</v>
      </c>
    </row>
    <row r="2176" spans="1:2">
      <c r="A2176" s="395" t="s">
        <v>18417</v>
      </c>
      <c r="B2176" s="395" t="s">
        <v>18418</v>
      </c>
    </row>
    <row r="2177" spans="1:2">
      <c r="A2177" s="395" t="s">
        <v>18419</v>
      </c>
      <c r="B2177" s="395" t="s">
        <v>18420</v>
      </c>
    </row>
    <row r="2178" spans="1:2">
      <c r="A2178" s="395" t="s">
        <v>18421</v>
      </c>
      <c r="B2178" s="395" t="s">
        <v>18422</v>
      </c>
    </row>
    <row r="2179" spans="1:2">
      <c r="A2179" s="395" t="s">
        <v>18423</v>
      </c>
      <c r="B2179" s="395" t="s">
        <v>18424</v>
      </c>
    </row>
    <row r="2180" spans="1:2">
      <c r="A2180" s="395" t="s">
        <v>18425</v>
      </c>
      <c r="B2180" s="395" t="s">
        <v>18426</v>
      </c>
    </row>
    <row r="2181" spans="1:2">
      <c r="A2181" s="395" t="s">
        <v>18427</v>
      </c>
      <c r="B2181" s="395" t="s">
        <v>18428</v>
      </c>
    </row>
    <row r="2182" spans="1:2">
      <c r="A2182" s="395" t="s">
        <v>18429</v>
      </c>
      <c r="B2182" s="395" t="s">
        <v>18430</v>
      </c>
    </row>
    <row r="2183" spans="1:2">
      <c r="A2183" s="395" t="s">
        <v>18431</v>
      </c>
      <c r="B2183" s="395" t="s">
        <v>18432</v>
      </c>
    </row>
    <row r="2184" spans="1:2">
      <c r="A2184" s="395" t="s">
        <v>18433</v>
      </c>
      <c r="B2184" s="395" t="s">
        <v>18434</v>
      </c>
    </row>
    <row r="2185" spans="1:2">
      <c r="A2185" s="395" t="s">
        <v>18435</v>
      </c>
      <c r="B2185" s="395" t="s">
        <v>18436</v>
      </c>
    </row>
    <row r="2186" spans="1:2">
      <c r="A2186" s="395" t="s">
        <v>18437</v>
      </c>
      <c r="B2186" s="395" t="s">
        <v>18438</v>
      </c>
    </row>
    <row r="2187" spans="1:2">
      <c r="A2187" s="395" t="s">
        <v>18439</v>
      </c>
      <c r="B2187" s="395" t="s">
        <v>18440</v>
      </c>
    </row>
    <row r="2188" spans="1:2">
      <c r="A2188" s="395" t="s">
        <v>18441</v>
      </c>
      <c r="B2188" s="395" t="s">
        <v>18442</v>
      </c>
    </row>
    <row r="2189" spans="1:2">
      <c r="A2189" s="395" t="s">
        <v>18443</v>
      </c>
      <c r="B2189" s="395" t="s">
        <v>18444</v>
      </c>
    </row>
    <row r="2190" spans="1:2">
      <c r="A2190" s="395" t="s">
        <v>18445</v>
      </c>
      <c r="B2190" s="395" t="s">
        <v>18446</v>
      </c>
    </row>
    <row r="2191" spans="1:2">
      <c r="A2191" s="395" t="s">
        <v>18447</v>
      </c>
      <c r="B2191" s="395" t="s">
        <v>18448</v>
      </c>
    </row>
    <row r="2192" spans="1:2">
      <c r="A2192" s="395" t="s">
        <v>18449</v>
      </c>
      <c r="B2192" s="395" t="s">
        <v>18450</v>
      </c>
    </row>
    <row r="2193" spans="1:2">
      <c r="A2193" s="395" t="s">
        <v>18451</v>
      </c>
      <c r="B2193" s="395" t="s">
        <v>18452</v>
      </c>
    </row>
    <row r="2194" spans="1:2">
      <c r="A2194" s="395" t="s">
        <v>18453</v>
      </c>
      <c r="B2194" s="395" t="s">
        <v>18454</v>
      </c>
    </row>
    <row r="2195" spans="1:2">
      <c r="A2195" s="395" t="s">
        <v>18455</v>
      </c>
      <c r="B2195" s="395" t="s">
        <v>18456</v>
      </c>
    </row>
    <row r="2196" spans="1:2">
      <c r="A2196" s="395" t="s">
        <v>18457</v>
      </c>
      <c r="B2196" s="395" t="s">
        <v>18458</v>
      </c>
    </row>
    <row r="2197" spans="1:2">
      <c r="A2197" s="395" t="s">
        <v>18459</v>
      </c>
      <c r="B2197" s="395" t="s">
        <v>18460</v>
      </c>
    </row>
    <row r="2198" spans="1:2">
      <c r="A2198" s="395" t="s">
        <v>18461</v>
      </c>
      <c r="B2198" s="395" t="s">
        <v>18462</v>
      </c>
    </row>
    <row r="2199" spans="1:2">
      <c r="A2199" s="395" t="s">
        <v>18463</v>
      </c>
      <c r="B2199" s="395" t="s">
        <v>18464</v>
      </c>
    </row>
    <row r="2200" spans="1:2">
      <c r="A2200" s="395" t="s">
        <v>18465</v>
      </c>
      <c r="B2200" s="395" t="s">
        <v>18466</v>
      </c>
    </row>
    <row r="2201" spans="1:2">
      <c r="A2201" s="395" t="s">
        <v>18467</v>
      </c>
      <c r="B2201" s="395" t="s">
        <v>18468</v>
      </c>
    </row>
    <row r="2202" spans="1:2">
      <c r="A2202" s="395" t="s">
        <v>18469</v>
      </c>
      <c r="B2202" s="395" t="s">
        <v>18470</v>
      </c>
    </row>
    <row r="2203" spans="1:2">
      <c r="A2203" s="395" t="s">
        <v>18471</v>
      </c>
      <c r="B2203" s="395" t="s">
        <v>18472</v>
      </c>
    </row>
    <row r="2204" spans="1:2">
      <c r="A2204" s="395" t="s">
        <v>18473</v>
      </c>
      <c r="B2204" s="395" t="s">
        <v>18474</v>
      </c>
    </row>
    <row r="2205" spans="1:2">
      <c r="A2205" s="395" t="s">
        <v>18475</v>
      </c>
      <c r="B2205" s="395" t="s">
        <v>18476</v>
      </c>
    </row>
    <row r="2206" spans="1:2">
      <c r="A2206" s="395" t="s">
        <v>18477</v>
      </c>
      <c r="B2206" s="395" t="s">
        <v>18478</v>
      </c>
    </row>
    <row r="2207" spans="1:2">
      <c r="A2207" s="395" t="s">
        <v>18479</v>
      </c>
      <c r="B2207" s="395" t="s">
        <v>18478</v>
      </c>
    </row>
    <row r="2208" spans="1:2">
      <c r="A2208" s="395" t="s">
        <v>18480</v>
      </c>
      <c r="B2208" s="395" t="s">
        <v>18478</v>
      </c>
    </row>
    <row r="2209" spans="1:2">
      <c r="A2209" s="395" t="s">
        <v>18481</v>
      </c>
      <c r="B2209" s="395" t="s">
        <v>18478</v>
      </c>
    </row>
    <row r="2210" spans="1:2">
      <c r="A2210" s="395" t="s">
        <v>18482</v>
      </c>
      <c r="B2210" s="395" t="s">
        <v>18478</v>
      </c>
    </row>
    <row r="2211" spans="1:2">
      <c r="A2211" s="395" t="s">
        <v>18483</v>
      </c>
      <c r="B2211" s="395" t="s">
        <v>18478</v>
      </c>
    </row>
    <row r="2212" spans="1:2">
      <c r="A2212" s="395" t="s">
        <v>18484</v>
      </c>
      <c r="B2212" s="395" t="s">
        <v>18478</v>
      </c>
    </row>
    <row r="2213" spans="1:2">
      <c r="A2213" s="395" t="s">
        <v>18485</v>
      </c>
      <c r="B2213" s="395" t="s">
        <v>18478</v>
      </c>
    </row>
    <row r="2214" spans="1:2">
      <c r="A2214" s="395" t="s">
        <v>18486</v>
      </c>
      <c r="B2214" s="395" t="s">
        <v>18478</v>
      </c>
    </row>
    <row r="2215" spans="1:2">
      <c r="A2215" s="395" t="s">
        <v>18487</v>
      </c>
      <c r="B2215" s="395" t="s">
        <v>18488</v>
      </c>
    </row>
    <row r="2216" spans="1:2">
      <c r="A2216" s="395" t="s">
        <v>18489</v>
      </c>
      <c r="B2216" s="395" t="s">
        <v>18488</v>
      </c>
    </row>
    <row r="2217" spans="1:2">
      <c r="A2217" s="395" t="s">
        <v>18490</v>
      </c>
      <c r="B2217" s="395" t="s">
        <v>18488</v>
      </c>
    </row>
    <row r="2218" spans="1:2">
      <c r="A2218" s="395" t="s">
        <v>18491</v>
      </c>
      <c r="B2218" s="395" t="s">
        <v>18492</v>
      </c>
    </row>
    <row r="2219" spans="1:2">
      <c r="A2219" s="395" t="s">
        <v>18493</v>
      </c>
      <c r="B2219" s="395" t="s">
        <v>18494</v>
      </c>
    </row>
    <row r="2220" spans="1:2">
      <c r="A2220" s="395" t="s">
        <v>18495</v>
      </c>
      <c r="B2220" s="395" t="s">
        <v>18496</v>
      </c>
    </row>
    <row r="2221" spans="1:2">
      <c r="A2221" s="395" t="s">
        <v>18497</v>
      </c>
      <c r="B2221" s="395" t="s">
        <v>18498</v>
      </c>
    </row>
    <row r="2222" spans="1:2">
      <c r="A2222" s="395" t="s">
        <v>18499</v>
      </c>
      <c r="B2222" s="395" t="s">
        <v>18500</v>
      </c>
    </row>
    <row r="2223" spans="1:2">
      <c r="A2223" s="395" t="s">
        <v>18501</v>
      </c>
      <c r="B2223" s="395" t="s">
        <v>18502</v>
      </c>
    </row>
    <row r="2224" spans="1:2">
      <c r="A2224" s="395" t="s">
        <v>18503</v>
      </c>
      <c r="B2224" s="395" t="s">
        <v>18504</v>
      </c>
    </row>
    <row r="2225" spans="1:2">
      <c r="A2225" s="395" t="s">
        <v>18505</v>
      </c>
      <c r="B2225" s="395" t="s">
        <v>18506</v>
      </c>
    </row>
    <row r="2226" spans="1:2">
      <c r="A2226" s="395" t="s">
        <v>18507</v>
      </c>
      <c r="B2226" s="395" t="s">
        <v>18506</v>
      </c>
    </row>
    <row r="2227" spans="1:2">
      <c r="A2227" s="395" t="s">
        <v>18508</v>
      </c>
      <c r="B2227" s="395" t="s">
        <v>18509</v>
      </c>
    </row>
    <row r="2228" spans="1:2">
      <c r="A2228" s="395" t="s">
        <v>18510</v>
      </c>
      <c r="B2228" s="395" t="s">
        <v>18511</v>
      </c>
    </row>
    <row r="2229" spans="1:2">
      <c r="A2229" s="395" t="s">
        <v>18512</v>
      </c>
      <c r="B2229" s="395" t="s">
        <v>18513</v>
      </c>
    </row>
    <row r="2230" spans="1:2">
      <c r="A2230" s="395" t="s">
        <v>18514</v>
      </c>
      <c r="B2230" s="395" t="s">
        <v>18515</v>
      </c>
    </row>
    <row r="2231" spans="1:2">
      <c r="A2231" s="395" t="s">
        <v>18516</v>
      </c>
      <c r="B2231" s="395" t="s">
        <v>18517</v>
      </c>
    </row>
    <row r="2232" spans="1:2">
      <c r="A2232" s="395" t="s">
        <v>18518</v>
      </c>
      <c r="B2232" s="395" t="s">
        <v>18519</v>
      </c>
    </row>
    <row r="2233" spans="1:2">
      <c r="A2233" s="395" t="s">
        <v>18520</v>
      </c>
      <c r="B2233" s="395" t="s">
        <v>18521</v>
      </c>
    </row>
    <row r="2234" spans="1:2">
      <c r="A2234" s="395" t="s">
        <v>18522</v>
      </c>
      <c r="B2234" s="395" t="s">
        <v>18523</v>
      </c>
    </row>
    <row r="2235" spans="1:2">
      <c r="A2235" s="395" t="s">
        <v>18524</v>
      </c>
      <c r="B2235" s="395" t="s">
        <v>18525</v>
      </c>
    </row>
    <row r="2236" spans="1:2">
      <c r="A2236" s="395" t="s">
        <v>18526</v>
      </c>
      <c r="B2236" s="395" t="s">
        <v>18527</v>
      </c>
    </row>
    <row r="2237" spans="1:2">
      <c r="A2237" s="395" t="s">
        <v>18528</v>
      </c>
      <c r="B2237" s="395" t="s">
        <v>18529</v>
      </c>
    </row>
    <row r="2238" spans="1:2">
      <c r="A2238" s="395" t="s">
        <v>18530</v>
      </c>
      <c r="B2238" s="395" t="s">
        <v>18529</v>
      </c>
    </row>
    <row r="2239" spans="1:2">
      <c r="A2239" s="395" t="s">
        <v>18531</v>
      </c>
      <c r="B2239" s="395" t="s">
        <v>18529</v>
      </c>
    </row>
    <row r="2240" spans="1:2">
      <c r="A2240" s="395" t="s">
        <v>18532</v>
      </c>
      <c r="B2240" s="395" t="s">
        <v>18529</v>
      </c>
    </row>
    <row r="2241" spans="1:2">
      <c r="A2241" s="395" t="s">
        <v>18533</v>
      </c>
      <c r="B2241" s="395" t="s">
        <v>18534</v>
      </c>
    </row>
    <row r="2242" spans="1:2">
      <c r="A2242" s="395" t="s">
        <v>18535</v>
      </c>
      <c r="B2242" s="395" t="s">
        <v>18536</v>
      </c>
    </row>
    <row r="2243" spans="1:2">
      <c r="A2243" s="395" t="s">
        <v>18537</v>
      </c>
      <c r="B2243" s="395" t="s">
        <v>18538</v>
      </c>
    </row>
    <row r="2244" spans="1:2">
      <c r="A2244" s="395" t="s">
        <v>18539</v>
      </c>
      <c r="B2244" s="395" t="s">
        <v>18540</v>
      </c>
    </row>
    <row r="2245" spans="1:2">
      <c r="A2245" s="395" t="s">
        <v>18541</v>
      </c>
      <c r="B2245" s="395" t="s">
        <v>18542</v>
      </c>
    </row>
    <row r="2246" spans="1:2">
      <c r="A2246" s="395" t="s">
        <v>18543</v>
      </c>
      <c r="B2246" s="395" t="s">
        <v>18544</v>
      </c>
    </row>
    <row r="2247" spans="1:2">
      <c r="A2247" s="395" t="s">
        <v>18545</v>
      </c>
      <c r="B2247" s="395" t="s">
        <v>18546</v>
      </c>
    </row>
    <row r="2248" spans="1:2">
      <c r="A2248" s="395" t="s">
        <v>18547</v>
      </c>
      <c r="B2248" s="395" t="s">
        <v>18546</v>
      </c>
    </row>
    <row r="2249" spans="1:2">
      <c r="A2249" s="395" t="s">
        <v>18548</v>
      </c>
      <c r="B2249" s="395" t="s">
        <v>18549</v>
      </c>
    </row>
    <row r="2250" spans="1:2">
      <c r="A2250" s="395" t="s">
        <v>18550</v>
      </c>
      <c r="B2250" s="395" t="s">
        <v>18551</v>
      </c>
    </row>
    <row r="2251" spans="1:2">
      <c r="A2251" s="395" t="s">
        <v>18552</v>
      </c>
      <c r="B2251" s="395" t="s">
        <v>18553</v>
      </c>
    </row>
    <row r="2252" spans="1:2">
      <c r="A2252" s="395" t="s">
        <v>18554</v>
      </c>
      <c r="B2252" s="395" t="s">
        <v>18555</v>
      </c>
    </row>
    <row r="2253" spans="1:2">
      <c r="A2253" s="395" t="s">
        <v>18556</v>
      </c>
      <c r="B2253" s="395" t="s">
        <v>18557</v>
      </c>
    </row>
    <row r="2254" spans="1:2">
      <c r="A2254" s="395" t="s">
        <v>18558</v>
      </c>
      <c r="B2254" s="395" t="s">
        <v>18559</v>
      </c>
    </row>
    <row r="2255" spans="1:2">
      <c r="A2255" s="395" t="s">
        <v>18560</v>
      </c>
      <c r="B2255" s="395" t="s">
        <v>18561</v>
      </c>
    </row>
    <row r="2256" spans="1:2">
      <c r="A2256" s="395" t="s">
        <v>18562</v>
      </c>
      <c r="B2256" s="395" t="s">
        <v>18563</v>
      </c>
    </row>
    <row r="2257" spans="1:2">
      <c r="A2257" s="395" t="s">
        <v>18564</v>
      </c>
      <c r="B2257" s="395" t="s">
        <v>18565</v>
      </c>
    </row>
    <row r="2258" spans="1:2">
      <c r="A2258" s="395" t="s">
        <v>18566</v>
      </c>
      <c r="B2258" s="395" t="s">
        <v>18565</v>
      </c>
    </row>
    <row r="2259" spans="1:2">
      <c r="A2259" s="395" t="s">
        <v>18567</v>
      </c>
      <c r="B2259" s="395" t="s">
        <v>18568</v>
      </c>
    </row>
    <row r="2260" spans="1:2">
      <c r="A2260" s="395" t="s">
        <v>18569</v>
      </c>
      <c r="B2260" s="395" t="s">
        <v>18570</v>
      </c>
    </row>
    <row r="2261" spans="1:2">
      <c r="A2261" s="395" t="s">
        <v>18571</v>
      </c>
      <c r="B2261" s="395" t="s">
        <v>18572</v>
      </c>
    </row>
    <row r="2262" spans="1:2">
      <c r="A2262" s="395" t="s">
        <v>18573</v>
      </c>
      <c r="B2262" s="395" t="s">
        <v>18574</v>
      </c>
    </row>
    <row r="2263" spans="1:2">
      <c r="A2263" s="395" t="s">
        <v>18575</v>
      </c>
      <c r="B2263" s="395" t="s">
        <v>18576</v>
      </c>
    </row>
    <row r="2264" spans="1:2">
      <c r="A2264" s="395" t="s">
        <v>18577</v>
      </c>
      <c r="B2264" s="395" t="s">
        <v>18576</v>
      </c>
    </row>
    <row r="2265" spans="1:2">
      <c r="A2265" s="395" t="s">
        <v>18578</v>
      </c>
      <c r="B2265" s="395" t="s">
        <v>18579</v>
      </c>
    </row>
    <row r="2266" spans="1:2">
      <c r="A2266" s="395" t="s">
        <v>18580</v>
      </c>
      <c r="B2266" s="395" t="s">
        <v>18288</v>
      </c>
    </row>
    <row r="2267" spans="1:2">
      <c r="A2267" s="395" t="s">
        <v>18581</v>
      </c>
      <c r="B2267" s="395" t="s">
        <v>18288</v>
      </c>
    </row>
    <row r="2268" spans="1:2">
      <c r="A2268" s="395" t="s">
        <v>18582</v>
      </c>
      <c r="B2268" s="395" t="s">
        <v>18583</v>
      </c>
    </row>
    <row r="2269" spans="1:2">
      <c r="A2269" s="395" t="s">
        <v>18584</v>
      </c>
      <c r="B2269" s="395" t="s">
        <v>18585</v>
      </c>
    </row>
    <row r="2270" spans="1:2">
      <c r="A2270" s="395" t="s">
        <v>18586</v>
      </c>
      <c r="B2270" s="395" t="s">
        <v>18587</v>
      </c>
    </row>
    <row r="2271" spans="1:2">
      <c r="A2271" s="395" t="s">
        <v>18588</v>
      </c>
      <c r="B2271" s="395" t="s">
        <v>18589</v>
      </c>
    </row>
    <row r="2272" spans="1:2">
      <c r="A2272" s="395" t="s">
        <v>18590</v>
      </c>
      <c r="B2272" s="395" t="s">
        <v>18591</v>
      </c>
    </row>
    <row r="2273" spans="1:2">
      <c r="A2273" s="395" t="s">
        <v>18592</v>
      </c>
      <c r="B2273" s="395" t="s">
        <v>18593</v>
      </c>
    </row>
    <row r="2274" spans="1:2">
      <c r="A2274" s="395" t="s">
        <v>18594</v>
      </c>
      <c r="B2274" s="395" t="s">
        <v>18595</v>
      </c>
    </row>
    <row r="2275" spans="1:2">
      <c r="A2275" s="395" t="s">
        <v>18596</v>
      </c>
      <c r="B2275" s="395" t="s">
        <v>18597</v>
      </c>
    </row>
    <row r="2276" spans="1:2">
      <c r="A2276" s="395" t="s">
        <v>18598</v>
      </c>
      <c r="B2276" s="395" t="s">
        <v>18297</v>
      </c>
    </row>
    <row r="2277" spans="1:2">
      <c r="A2277" s="395" t="s">
        <v>18599</v>
      </c>
      <c r="B2277" s="395" t="s">
        <v>18297</v>
      </c>
    </row>
    <row r="2278" spans="1:2">
      <c r="A2278" s="395" t="s">
        <v>18600</v>
      </c>
      <c r="B2278" s="395" t="s">
        <v>18297</v>
      </c>
    </row>
    <row r="2279" spans="1:2">
      <c r="A2279" s="395" t="s">
        <v>18601</v>
      </c>
      <c r="B2279" s="395" t="s">
        <v>18297</v>
      </c>
    </row>
    <row r="2280" spans="1:2">
      <c r="A2280" s="395" t="s">
        <v>18602</v>
      </c>
      <c r="B2280" s="395" t="s">
        <v>18603</v>
      </c>
    </row>
    <row r="2281" spans="1:2">
      <c r="A2281" s="395" t="s">
        <v>18604</v>
      </c>
      <c r="B2281" s="395" t="s">
        <v>18299</v>
      </c>
    </row>
    <row r="2282" spans="1:2">
      <c r="A2282" s="395" t="s">
        <v>18605</v>
      </c>
      <c r="B2282" s="395" t="s">
        <v>18299</v>
      </c>
    </row>
    <row r="2283" spans="1:2">
      <c r="A2283" s="395" t="s">
        <v>18606</v>
      </c>
      <c r="B2283" s="395" t="s">
        <v>18299</v>
      </c>
    </row>
    <row r="2284" spans="1:2">
      <c r="A2284" s="395" t="s">
        <v>18607</v>
      </c>
      <c r="B2284" s="395" t="s">
        <v>18299</v>
      </c>
    </row>
    <row r="2285" spans="1:2">
      <c r="A2285" s="395" t="s">
        <v>18608</v>
      </c>
      <c r="B2285" s="395" t="s">
        <v>18299</v>
      </c>
    </row>
    <row r="2286" spans="1:2">
      <c r="A2286" s="395" t="s">
        <v>18609</v>
      </c>
      <c r="B2286" s="395" t="s">
        <v>18299</v>
      </c>
    </row>
    <row r="2287" spans="1:2">
      <c r="A2287" s="395" t="s">
        <v>18610</v>
      </c>
      <c r="B2287" s="395" t="s">
        <v>18611</v>
      </c>
    </row>
    <row r="2288" spans="1:2">
      <c r="A2288" s="395" t="s">
        <v>18612</v>
      </c>
      <c r="B2288" s="395" t="s">
        <v>18613</v>
      </c>
    </row>
    <row r="2289" spans="1:2">
      <c r="A2289" s="395" t="s">
        <v>18614</v>
      </c>
      <c r="B2289" s="395" t="s">
        <v>18615</v>
      </c>
    </row>
    <row r="2290" spans="1:2">
      <c r="A2290" s="395" t="s">
        <v>18616</v>
      </c>
      <c r="B2290" s="395" t="s">
        <v>18617</v>
      </c>
    </row>
    <row r="2291" spans="1:2">
      <c r="A2291" s="395" t="s">
        <v>18618</v>
      </c>
      <c r="B2291" s="395" t="s">
        <v>18619</v>
      </c>
    </row>
    <row r="2292" spans="1:2">
      <c r="A2292" s="395" t="s">
        <v>18620</v>
      </c>
      <c r="B2292" s="395" t="s">
        <v>18621</v>
      </c>
    </row>
    <row r="2293" spans="1:2">
      <c r="A2293" s="395" t="s">
        <v>18622</v>
      </c>
      <c r="B2293" s="395" t="s">
        <v>18623</v>
      </c>
    </row>
    <row r="2294" spans="1:2">
      <c r="A2294" s="395" t="s">
        <v>18624</v>
      </c>
      <c r="B2294" s="395" t="s">
        <v>18625</v>
      </c>
    </row>
    <row r="2295" spans="1:2">
      <c r="A2295" s="395" t="s">
        <v>18626</v>
      </c>
      <c r="B2295" s="395" t="s">
        <v>18316</v>
      </c>
    </row>
    <row r="2296" spans="1:2">
      <c r="A2296" s="395" t="s">
        <v>18627</v>
      </c>
      <c r="B2296" s="395" t="s">
        <v>18628</v>
      </c>
    </row>
    <row r="2297" spans="1:2">
      <c r="A2297" s="395" t="s">
        <v>18629</v>
      </c>
      <c r="B2297" s="395" t="s">
        <v>18628</v>
      </c>
    </row>
    <row r="2298" spans="1:2">
      <c r="A2298" s="395" t="s">
        <v>18630</v>
      </c>
      <c r="B2298" s="395" t="s">
        <v>18631</v>
      </c>
    </row>
    <row r="2299" spans="1:2">
      <c r="A2299" s="395" t="s">
        <v>18632</v>
      </c>
      <c r="B2299" s="395" t="s">
        <v>18631</v>
      </c>
    </row>
    <row r="2300" spans="1:2">
      <c r="A2300" s="395" t="s">
        <v>18633</v>
      </c>
      <c r="B2300" s="395" t="s">
        <v>18631</v>
      </c>
    </row>
    <row r="2301" spans="1:2">
      <c r="A2301" s="395" t="s">
        <v>18634</v>
      </c>
      <c r="B2301" s="395" t="s">
        <v>18631</v>
      </c>
    </row>
    <row r="2302" spans="1:2">
      <c r="A2302" s="395" t="s">
        <v>18635</v>
      </c>
      <c r="B2302" s="395" t="s">
        <v>18631</v>
      </c>
    </row>
    <row r="2303" spans="1:2">
      <c r="A2303" s="395" t="s">
        <v>18636</v>
      </c>
      <c r="B2303" s="395" t="s">
        <v>18631</v>
      </c>
    </row>
    <row r="2304" spans="1:2">
      <c r="A2304" s="395" t="s">
        <v>18637</v>
      </c>
      <c r="B2304" s="395" t="s">
        <v>18631</v>
      </c>
    </row>
    <row r="2305" spans="1:2">
      <c r="A2305" s="395" t="s">
        <v>18638</v>
      </c>
      <c r="B2305" s="395" t="s">
        <v>18631</v>
      </c>
    </row>
    <row r="2306" spans="1:2">
      <c r="A2306" s="395" t="s">
        <v>18639</v>
      </c>
      <c r="B2306" s="395" t="s">
        <v>18631</v>
      </c>
    </row>
    <row r="2307" spans="1:2">
      <c r="A2307" s="395" t="s">
        <v>18640</v>
      </c>
      <c r="B2307" s="395" t="s">
        <v>18631</v>
      </c>
    </row>
    <row r="2308" spans="1:2">
      <c r="A2308" s="395" t="s">
        <v>18641</v>
      </c>
      <c r="B2308" s="395" t="s">
        <v>18631</v>
      </c>
    </row>
    <row r="2309" spans="1:2">
      <c r="A2309" s="395" t="s">
        <v>18642</v>
      </c>
      <c r="B2309" s="395" t="s">
        <v>18631</v>
      </c>
    </row>
    <row r="2310" spans="1:2">
      <c r="A2310" s="395" t="s">
        <v>18643</v>
      </c>
      <c r="B2310" s="395" t="s">
        <v>18631</v>
      </c>
    </row>
    <row r="2311" spans="1:2">
      <c r="A2311" s="395" t="s">
        <v>18644</v>
      </c>
      <c r="B2311" s="395" t="s">
        <v>18631</v>
      </c>
    </row>
    <row r="2312" spans="1:2">
      <c r="A2312" s="395" t="s">
        <v>18645</v>
      </c>
      <c r="B2312" s="395" t="s">
        <v>18631</v>
      </c>
    </row>
    <row r="2313" spans="1:2">
      <c r="A2313" s="395" t="s">
        <v>18646</v>
      </c>
      <c r="B2313" s="395" t="s">
        <v>18631</v>
      </c>
    </row>
    <row r="2314" spans="1:2">
      <c r="A2314" s="395" t="s">
        <v>18647</v>
      </c>
      <c r="B2314" s="395" t="s">
        <v>18631</v>
      </c>
    </row>
    <row r="2315" spans="1:2">
      <c r="A2315" s="395" t="s">
        <v>18648</v>
      </c>
      <c r="B2315" s="395" t="s">
        <v>18631</v>
      </c>
    </row>
    <row r="2316" spans="1:2">
      <c r="A2316" s="395" t="s">
        <v>18649</v>
      </c>
      <c r="B2316" s="395" t="s">
        <v>18650</v>
      </c>
    </row>
    <row r="2317" spans="1:2">
      <c r="A2317" s="395" t="s">
        <v>18651</v>
      </c>
      <c r="B2317" s="395" t="s">
        <v>18652</v>
      </c>
    </row>
    <row r="2318" spans="1:2">
      <c r="A2318" s="395" t="s">
        <v>18653</v>
      </c>
      <c r="B2318" s="395" t="s">
        <v>18652</v>
      </c>
    </row>
    <row r="2319" spans="1:2">
      <c r="A2319" s="395" t="s">
        <v>18654</v>
      </c>
      <c r="B2319" s="395" t="s">
        <v>18655</v>
      </c>
    </row>
    <row r="2320" spans="1:2">
      <c r="A2320" s="395" t="s">
        <v>18656</v>
      </c>
      <c r="B2320" s="395" t="s">
        <v>18657</v>
      </c>
    </row>
    <row r="2321" spans="1:2">
      <c r="A2321" s="395" t="s">
        <v>18658</v>
      </c>
      <c r="B2321" s="395" t="s">
        <v>18182</v>
      </c>
    </row>
    <row r="2322" spans="1:2">
      <c r="A2322" s="395" t="s">
        <v>18659</v>
      </c>
      <c r="B2322" s="395" t="s">
        <v>18182</v>
      </c>
    </row>
    <row r="2323" spans="1:2">
      <c r="A2323" s="395" t="s">
        <v>18660</v>
      </c>
      <c r="B2323" s="395" t="s">
        <v>18661</v>
      </c>
    </row>
    <row r="2324" spans="1:2">
      <c r="A2324" s="395" t="s">
        <v>18662</v>
      </c>
      <c r="B2324" s="395" t="s">
        <v>18663</v>
      </c>
    </row>
    <row r="2325" spans="1:2">
      <c r="A2325" s="395" t="s">
        <v>18664</v>
      </c>
      <c r="B2325" s="395" t="s">
        <v>18665</v>
      </c>
    </row>
    <row r="2326" spans="1:2">
      <c r="A2326" s="395" t="s">
        <v>18666</v>
      </c>
      <c r="B2326" s="395" t="s">
        <v>18665</v>
      </c>
    </row>
    <row r="2327" spans="1:2">
      <c r="A2327" s="395" t="s">
        <v>18667</v>
      </c>
      <c r="B2327" s="395" t="s">
        <v>18668</v>
      </c>
    </row>
    <row r="2328" spans="1:2">
      <c r="A2328" s="395" t="s">
        <v>18669</v>
      </c>
      <c r="B2328" s="395" t="s">
        <v>18670</v>
      </c>
    </row>
    <row r="2329" spans="1:2">
      <c r="A2329" s="395" t="s">
        <v>18671</v>
      </c>
      <c r="B2329" s="395" t="s">
        <v>18670</v>
      </c>
    </row>
    <row r="2330" spans="1:2">
      <c r="A2330" s="395" t="s">
        <v>18672</v>
      </c>
      <c r="B2330" s="395" t="s">
        <v>18673</v>
      </c>
    </row>
    <row r="2331" spans="1:2">
      <c r="A2331" s="395" t="s">
        <v>18674</v>
      </c>
      <c r="B2331" s="395" t="s">
        <v>18675</v>
      </c>
    </row>
    <row r="2332" spans="1:2">
      <c r="A2332" s="395" t="s">
        <v>18676</v>
      </c>
      <c r="B2332" s="395" t="s">
        <v>18677</v>
      </c>
    </row>
    <row r="2333" spans="1:2">
      <c r="A2333" s="395" t="s">
        <v>18678</v>
      </c>
      <c r="B2333" s="395" t="s">
        <v>18679</v>
      </c>
    </row>
    <row r="2334" spans="1:2">
      <c r="A2334" s="395" t="s">
        <v>18680</v>
      </c>
      <c r="B2334" s="395" t="s">
        <v>18681</v>
      </c>
    </row>
    <row r="2335" spans="1:2">
      <c r="A2335" s="395" t="s">
        <v>18682</v>
      </c>
      <c r="B2335" s="395" t="s">
        <v>18683</v>
      </c>
    </row>
    <row r="2336" spans="1:2">
      <c r="A2336" s="395" t="s">
        <v>18684</v>
      </c>
      <c r="B2336" s="395" t="s">
        <v>18685</v>
      </c>
    </row>
    <row r="2337" spans="1:2">
      <c r="A2337" s="395" t="s">
        <v>18686</v>
      </c>
      <c r="B2337" s="395" t="s">
        <v>18687</v>
      </c>
    </row>
    <row r="2338" spans="1:2">
      <c r="A2338" s="395" t="s">
        <v>18688</v>
      </c>
      <c r="B2338" s="395" t="s">
        <v>18689</v>
      </c>
    </row>
    <row r="2339" spans="1:2">
      <c r="A2339" s="395" t="s">
        <v>18690</v>
      </c>
      <c r="B2339" s="395" t="s">
        <v>18691</v>
      </c>
    </row>
    <row r="2340" spans="1:2">
      <c r="A2340" s="395" t="s">
        <v>18692</v>
      </c>
      <c r="B2340" s="395" t="s">
        <v>18693</v>
      </c>
    </row>
    <row r="2341" spans="1:2">
      <c r="A2341" s="395" t="s">
        <v>18694</v>
      </c>
      <c r="B2341" s="395" t="s">
        <v>18695</v>
      </c>
    </row>
    <row r="2342" spans="1:2">
      <c r="A2342" s="395" t="s">
        <v>18696</v>
      </c>
      <c r="B2342" s="395" t="s">
        <v>18697</v>
      </c>
    </row>
    <row r="2343" spans="1:2">
      <c r="A2343" s="395" t="s">
        <v>18698</v>
      </c>
      <c r="B2343" s="395" t="s">
        <v>18699</v>
      </c>
    </row>
    <row r="2344" spans="1:2">
      <c r="A2344" s="395" t="s">
        <v>18700</v>
      </c>
      <c r="B2344" s="395" t="s">
        <v>18701</v>
      </c>
    </row>
    <row r="2345" spans="1:2">
      <c r="A2345" s="395" t="s">
        <v>18702</v>
      </c>
      <c r="B2345" s="395" t="s">
        <v>18703</v>
      </c>
    </row>
    <row r="2346" spans="1:2">
      <c r="A2346" s="395" t="s">
        <v>18704</v>
      </c>
      <c r="B2346" s="395" t="s">
        <v>18705</v>
      </c>
    </row>
    <row r="2347" spans="1:2">
      <c r="A2347" s="395" t="s">
        <v>18706</v>
      </c>
      <c r="B2347" s="395" t="s">
        <v>18399</v>
      </c>
    </row>
    <row r="2348" spans="1:2">
      <c r="A2348" s="395" t="s">
        <v>18707</v>
      </c>
      <c r="B2348" s="395" t="s">
        <v>18708</v>
      </c>
    </row>
    <row r="2349" spans="1:2">
      <c r="A2349" s="395" t="s">
        <v>18709</v>
      </c>
      <c r="B2349" s="395" t="s">
        <v>18710</v>
      </c>
    </row>
    <row r="2350" spans="1:2">
      <c r="A2350" s="395" t="s">
        <v>18711</v>
      </c>
      <c r="B2350" s="395" t="s">
        <v>18712</v>
      </c>
    </row>
    <row r="2351" spans="1:2">
      <c r="A2351" s="395" t="s">
        <v>18713</v>
      </c>
      <c r="B2351" s="395" t="s">
        <v>18714</v>
      </c>
    </row>
    <row r="2352" spans="1:2">
      <c r="A2352" s="395" t="s">
        <v>18715</v>
      </c>
      <c r="B2352" s="395" t="s">
        <v>18716</v>
      </c>
    </row>
    <row r="2353" spans="1:2">
      <c r="A2353" s="395" t="s">
        <v>18717</v>
      </c>
      <c r="B2353" s="395" t="s">
        <v>18718</v>
      </c>
    </row>
    <row r="2354" spans="1:2">
      <c r="A2354" s="395" t="s">
        <v>18719</v>
      </c>
      <c r="B2354" s="395" t="s">
        <v>18720</v>
      </c>
    </row>
    <row r="2355" spans="1:2">
      <c r="A2355" s="395" t="s">
        <v>18721</v>
      </c>
      <c r="B2355" s="395" t="s">
        <v>18722</v>
      </c>
    </row>
    <row r="2356" spans="1:2">
      <c r="A2356" s="395" t="s">
        <v>18723</v>
      </c>
      <c r="B2356" s="395" t="s">
        <v>18171</v>
      </c>
    </row>
    <row r="2357" spans="1:2">
      <c r="A2357" s="395" t="s">
        <v>18724</v>
      </c>
      <c r="B2357" s="395" t="s">
        <v>18176</v>
      </c>
    </row>
    <row r="2358" spans="1:2">
      <c r="A2358" s="395" t="s">
        <v>18725</v>
      </c>
      <c r="B2358" s="395" t="s">
        <v>18726</v>
      </c>
    </row>
    <row r="2359" spans="1:2">
      <c r="A2359" s="395" t="s">
        <v>18727</v>
      </c>
      <c r="B2359" s="395" t="s">
        <v>18728</v>
      </c>
    </row>
    <row r="2360" spans="1:2">
      <c r="A2360" s="395" t="s">
        <v>18729</v>
      </c>
      <c r="B2360" s="395" t="s">
        <v>18730</v>
      </c>
    </row>
    <row r="2361" spans="1:2">
      <c r="A2361" s="395" t="s">
        <v>18731</v>
      </c>
      <c r="B2361" s="395" t="s">
        <v>18732</v>
      </c>
    </row>
    <row r="2362" spans="1:2">
      <c r="A2362" s="395" t="s">
        <v>18733</v>
      </c>
      <c r="B2362" s="395" t="s">
        <v>18734</v>
      </c>
    </row>
    <row r="2363" spans="1:2">
      <c r="A2363" s="395" t="s">
        <v>18735</v>
      </c>
      <c r="B2363" s="395" t="s">
        <v>18734</v>
      </c>
    </row>
    <row r="2364" spans="1:2">
      <c r="A2364" s="395" t="s">
        <v>18736</v>
      </c>
      <c r="B2364" s="395" t="s">
        <v>18734</v>
      </c>
    </row>
    <row r="2365" spans="1:2">
      <c r="A2365" s="395" t="s">
        <v>18737</v>
      </c>
      <c r="B2365" s="395" t="s">
        <v>18738</v>
      </c>
    </row>
    <row r="2366" spans="1:2">
      <c r="A2366" s="395" t="s">
        <v>18739</v>
      </c>
      <c r="B2366" s="395" t="s">
        <v>18740</v>
      </c>
    </row>
    <row r="2367" spans="1:2">
      <c r="A2367" s="395" t="s">
        <v>18741</v>
      </c>
      <c r="B2367" s="395" t="s">
        <v>18742</v>
      </c>
    </row>
    <row r="2368" spans="1:2">
      <c r="A2368" s="395" t="s">
        <v>18743</v>
      </c>
      <c r="B2368" s="395" t="s">
        <v>18744</v>
      </c>
    </row>
    <row r="2369" spans="1:2">
      <c r="A2369" s="395" t="s">
        <v>18745</v>
      </c>
      <c r="B2369" s="395" t="s">
        <v>18746</v>
      </c>
    </row>
    <row r="2370" spans="1:2">
      <c r="A2370" s="395" t="s">
        <v>18747</v>
      </c>
      <c r="B2370" s="395" t="s">
        <v>18748</v>
      </c>
    </row>
    <row r="2371" spans="1:2">
      <c r="A2371" s="395" t="s">
        <v>18749</v>
      </c>
      <c r="B2371" s="395" t="s">
        <v>18750</v>
      </c>
    </row>
    <row r="2372" spans="1:2">
      <c r="A2372" s="395" t="s">
        <v>18751</v>
      </c>
      <c r="B2372" s="395" t="s">
        <v>18752</v>
      </c>
    </row>
    <row r="2373" spans="1:2">
      <c r="A2373" s="395" t="s">
        <v>18753</v>
      </c>
      <c r="B2373" s="395" t="s">
        <v>18754</v>
      </c>
    </row>
    <row r="2374" spans="1:2">
      <c r="A2374" s="395" t="s">
        <v>18755</v>
      </c>
      <c r="B2374" s="395" t="s">
        <v>18756</v>
      </c>
    </row>
    <row r="2375" spans="1:2">
      <c r="A2375" s="395" t="s">
        <v>18757</v>
      </c>
      <c r="B2375" s="395" t="s">
        <v>18758</v>
      </c>
    </row>
    <row r="2376" spans="1:2">
      <c r="A2376" s="395" t="s">
        <v>18759</v>
      </c>
      <c r="B2376" s="395" t="s">
        <v>18760</v>
      </c>
    </row>
    <row r="2377" spans="1:2">
      <c r="A2377" s="395" t="s">
        <v>18761</v>
      </c>
      <c r="B2377" s="395" t="s">
        <v>18762</v>
      </c>
    </row>
    <row r="2378" spans="1:2">
      <c r="A2378" s="395" t="s">
        <v>18763</v>
      </c>
      <c r="B2378" s="395" t="s">
        <v>18764</v>
      </c>
    </row>
    <row r="2379" spans="1:2">
      <c r="A2379" s="395" t="s">
        <v>18765</v>
      </c>
      <c r="B2379" s="395" t="s">
        <v>18766</v>
      </c>
    </row>
    <row r="2380" spans="1:2">
      <c r="A2380" s="395" t="s">
        <v>18767</v>
      </c>
      <c r="B2380" s="395" t="s">
        <v>18768</v>
      </c>
    </row>
    <row r="2381" spans="1:2">
      <c r="A2381" s="395" t="s">
        <v>18769</v>
      </c>
      <c r="B2381" s="395" t="s">
        <v>18770</v>
      </c>
    </row>
    <row r="2382" spans="1:2">
      <c r="A2382" s="395" t="s">
        <v>18771</v>
      </c>
      <c r="B2382" s="395" t="s">
        <v>18772</v>
      </c>
    </row>
    <row r="2383" spans="1:2">
      <c r="A2383" s="395" t="s">
        <v>18773</v>
      </c>
      <c r="B2383" s="395" t="s">
        <v>18774</v>
      </c>
    </row>
    <row r="2384" spans="1:2">
      <c r="A2384" s="395" t="s">
        <v>18775</v>
      </c>
      <c r="B2384" s="395" t="s">
        <v>18776</v>
      </c>
    </row>
    <row r="2385" spans="1:2">
      <c r="A2385" s="395" t="s">
        <v>18777</v>
      </c>
      <c r="B2385" s="395" t="s">
        <v>18778</v>
      </c>
    </row>
    <row r="2386" spans="1:2">
      <c r="A2386" s="395" t="s">
        <v>18779</v>
      </c>
      <c r="B2386" s="395" t="s">
        <v>18780</v>
      </c>
    </row>
    <row r="2387" spans="1:2">
      <c r="A2387" s="395" t="s">
        <v>18781</v>
      </c>
      <c r="B2387" s="395" t="s">
        <v>18782</v>
      </c>
    </row>
    <row r="2388" spans="1:2">
      <c r="A2388" s="395" t="s">
        <v>18783</v>
      </c>
      <c r="B2388" s="395" t="s">
        <v>18784</v>
      </c>
    </row>
    <row r="2389" spans="1:2">
      <c r="A2389" s="395" t="s">
        <v>18785</v>
      </c>
      <c r="B2389" s="395" t="s">
        <v>18786</v>
      </c>
    </row>
    <row r="2390" spans="1:2">
      <c r="A2390" s="395" t="s">
        <v>18787</v>
      </c>
      <c r="B2390" s="395" t="s">
        <v>18788</v>
      </c>
    </row>
    <row r="2391" spans="1:2">
      <c r="A2391" s="395" t="s">
        <v>18789</v>
      </c>
      <c r="B2391" s="395" t="s">
        <v>18790</v>
      </c>
    </row>
    <row r="2392" spans="1:2">
      <c r="A2392" s="395" t="s">
        <v>18791</v>
      </c>
      <c r="B2392" s="395" t="s">
        <v>18792</v>
      </c>
    </row>
    <row r="2393" spans="1:2">
      <c r="A2393" s="395" t="s">
        <v>18793</v>
      </c>
      <c r="B2393" s="395" t="s">
        <v>18794</v>
      </c>
    </row>
    <row r="2394" spans="1:2">
      <c r="A2394" s="395" t="s">
        <v>18795</v>
      </c>
      <c r="B2394" s="395" t="s">
        <v>18794</v>
      </c>
    </row>
    <row r="2395" spans="1:2">
      <c r="A2395" s="395" t="s">
        <v>18796</v>
      </c>
      <c r="B2395" s="395" t="s">
        <v>18794</v>
      </c>
    </row>
    <row r="2396" spans="1:2">
      <c r="A2396" s="395" t="s">
        <v>18797</v>
      </c>
      <c r="B2396" s="395" t="s">
        <v>18794</v>
      </c>
    </row>
    <row r="2397" spans="1:2">
      <c r="A2397" s="395" t="s">
        <v>18798</v>
      </c>
      <c r="B2397" s="395" t="s">
        <v>18799</v>
      </c>
    </row>
    <row r="2398" spans="1:2">
      <c r="A2398" s="395" t="s">
        <v>18800</v>
      </c>
      <c r="B2398" s="395" t="s">
        <v>18655</v>
      </c>
    </row>
    <row r="2399" spans="1:2">
      <c r="A2399" s="395" t="s">
        <v>18801</v>
      </c>
      <c r="B2399" s="395" t="s">
        <v>18802</v>
      </c>
    </row>
    <row r="2400" spans="1:2">
      <c r="A2400" s="395" t="s">
        <v>18803</v>
      </c>
      <c r="B2400" s="395" t="s">
        <v>18182</v>
      </c>
    </row>
    <row r="2401" spans="1:2">
      <c r="A2401" s="395" t="s">
        <v>18804</v>
      </c>
      <c r="B2401" s="395" t="s">
        <v>18805</v>
      </c>
    </row>
    <row r="2402" spans="1:2">
      <c r="A2402" s="395" t="s">
        <v>18806</v>
      </c>
      <c r="B2402" s="395" t="s">
        <v>18670</v>
      </c>
    </row>
    <row r="2403" spans="1:2">
      <c r="A2403" s="395" t="s">
        <v>18807</v>
      </c>
      <c r="B2403" s="395" t="s">
        <v>18808</v>
      </c>
    </row>
    <row r="2404" spans="1:2">
      <c r="A2404" s="395" t="s">
        <v>18809</v>
      </c>
      <c r="B2404" s="395" t="s">
        <v>18810</v>
      </c>
    </row>
    <row r="2405" spans="1:2">
      <c r="A2405" s="395" t="s">
        <v>18811</v>
      </c>
      <c r="B2405" s="395" t="s">
        <v>18812</v>
      </c>
    </row>
    <row r="2406" spans="1:2">
      <c r="A2406" s="395" t="s">
        <v>18813</v>
      </c>
      <c r="B2406" s="395" t="s">
        <v>18814</v>
      </c>
    </row>
    <row r="2407" spans="1:2">
      <c r="A2407" s="395" t="s">
        <v>18815</v>
      </c>
      <c r="B2407" s="395" t="s">
        <v>18816</v>
      </c>
    </row>
    <row r="2408" spans="1:2">
      <c r="A2408" s="395" t="s">
        <v>18817</v>
      </c>
      <c r="B2408" s="395" t="s">
        <v>18818</v>
      </c>
    </row>
    <row r="2409" spans="1:2">
      <c r="A2409" s="395" t="s">
        <v>18819</v>
      </c>
      <c r="B2409" s="395" t="s">
        <v>18820</v>
      </c>
    </row>
    <row r="2410" spans="1:2">
      <c r="A2410" s="395" t="s">
        <v>18821</v>
      </c>
      <c r="B2410" s="395" t="s">
        <v>18822</v>
      </c>
    </row>
    <row r="2411" spans="1:2">
      <c r="A2411" s="395" t="s">
        <v>18823</v>
      </c>
      <c r="B2411" s="395" t="s">
        <v>18824</v>
      </c>
    </row>
    <row r="2412" spans="1:2">
      <c r="A2412" s="395" t="s">
        <v>18825</v>
      </c>
      <c r="B2412" s="395" t="s">
        <v>18826</v>
      </c>
    </row>
    <row r="2413" spans="1:2">
      <c r="A2413" s="395" t="s">
        <v>18827</v>
      </c>
      <c r="B2413" s="395" t="s">
        <v>18828</v>
      </c>
    </row>
    <row r="2414" spans="1:2">
      <c r="A2414" s="395" t="s">
        <v>18829</v>
      </c>
      <c r="B2414" s="395" t="s">
        <v>18830</v>
      </c>
    </row>
    <row r="2415" spans="1:2">
      <c r="A2415" s="395" t="s">
        <v>18831</v>
      </c>
      <c r="B2415" s="395" t="s">
        <v>18832</v>
      </c>
    </row>
    <row r="2416" spans="1:2">
      <c r="A2416" s="395" t="s">
        <v>18833</v>
      </c>
      <c r="B2416" s="395" t="s">
        <v>18834</v>
      </c>
    </row>
    <row r="2417" spans="1:2">
      <c r="A2417" s="395" t="s">
        <v>18835</v>
      </c>
      <c r="B2417" s="395" t="s">
        <v>18836</v>
      </c>
    </row>
    <row r="2418" spans="1:2">
      <c r="A2418" s="395" t="s">
        <v>18837</v>
      </c>
      <c r="B2418" s="395" t="s">
        <v>18838</v>
      </c>
    </row>
    <row r="2419" spans="1:2">
      <c r="A2419" s="395" t="s">
        <v>18839</v>
      </c>
      <c r="B2419" s="395" t="s">
        <v>18840</v>
      </c>
    </row>
    <row r="2420" spans="1:2">
      <c r="A2420" s="395" t="s">
        <v>18841</v>
      </c>
      <c r="B2420" s="395" t="s">
        <v>18842</v>
      </c>
    </row>
    <row r="2421" spans="1:2">
      <c r="A2421" s="395" t="s">
        <v>18843</v>
      </c>
      <c r="B2421" s="395" t="s">
        <v>18844</v>
      </c>
    </row>
    <row r="2422" spans="1:2">
      <c r="A2422" s="395" t="s">
        <v>18845</v>
      </c>
      <c r="B2422" s="395" t="s">
        <v>18846</v>
      </c>
    </row>
    <row r="2423" spans="1:2">
      <c r="A2423" s="395" t="s">
        <v>18847</v>
      </c>
      <c r="B2423" s="395" t="s">
        <v>18848</v>
      </c>
    </row>
    <row r="2424" spans="1:2">
      <c r="A2424" s="395" t="s">
        <v>18849</v>
      </c>
      <c r="B2424" s="395" t="s">
        <v>18850</v>
      </c>
    </row>
    <row r="2425" spans="1:2">
      <c r="A2425" s="395" t="s">
        <v>18851</v>
      </c>
      <c r="B2425" s="395" t="s">
        <v>18850</v>
      </c>
    </row>
    <row r="2426" spans="1:2">
      <c r="A2426" s="395" t="s">
        <v>18852</v>
      </c>
      <c r="B2426" s="395" t="s">
        <v>18850</v>
      </c>
    </row>
    <row r="2427" spans="1:2">
      <c r="A2427" s="395" t="s">
        <v>18853</v>
      </c>
      <c r="B2427" s="395" t="s">
        <v>18854</v>
      </c>
    </row>
    <row r="2428" spans="1:2">
      <c r="A2428" s="395" t="s">
        <v>18855</v>
      </c>
      <c r="B2428" s="395" t="s">
        <v>18173</v>
      </c>
    </row>
    <row r="2429" spans="1:2">
      <c r="A2429" s="395" t="s">
        <v>18856</v>
      </c>
      <c r="B2429" s="395" t="s">
        <v>18173</v>
      </c>
    </row>
    <row r="2430" spans="1:2">
      <c r="A2430" s="395" t="s">
        <v>18857</v>
      </c>
      <c r="B2430" s="395" t="s">
        <v>18173</v>
      </c>
    </row>
    <row r="2431" spans="1:2">
      <c r="A2431" s="395" t="s">
        <v>18858</v>
      </c>
      <c r="B2431" s="395" t="s">
        <v>18173</v>
      </c>
    </row>
    <row r="2432" spans="1:2">
      <c r="A2432" s="395" t="s">
        <v>18859</v>
      </c>
      <c r="B2432" s="395" t="s">
        <v>18173</v>
      </c>
    </row>
    <row r="2433" spans="1:2">
      <c r="A2433" s="395" t="s">
        <v>18860</v>
      </c>
      <c r="B2433" s="395" t="s">
        <v>18861</v>
      </c>
    </row>
    <row r="2434" spans="1:2">
      <c r="A2434" s="395" t="s">
        <v>18862</v>
      </c>
      <c r="B2434" s="395" t="s">
        <v>18863</v>
      </c>
    </row>
    <row r="2435" spans="1:2">
      <c r="A2435" s="395" t="s">
        <v>18864</v>
      </c>
      <c r="B2435" s="395" t="s">
        <v>18865</v>
      </c>
    </row>
    <row r="2436" spans="1:2">
      <c r="A2436" s="395" t="s">
        <v>18866</v>
      </c>
      <c r="B2436" s="395" t="s">
        <v>18867</v>
      </c>
    </row>
    <row r="2437" spans="1:2">
      <c r="A2437" s="395" t="s">
        <v>18868</v>
      </c>
      <c r="B2437" s="395" t="s">
        <v>18869</v>
      </c>
    </row>
    <row r="2438" spans="1:2">
      <c r="A2438" s="395" t="s">
        <v>18870</v>
      </c>
      <c r="B2438" s="395" t="s">
        <v>18871</v>
      </c>
    </row>
    <row r="2439" spans="1:2">
      <c r="A2439" s="395" t="s">
        <v>18872</v>
      </c>
      <c r="B2439" s="395" t="s">
        <v>18873</v>
      </c>
    </row>
    <row r="2440" spans="1:2">
      <c r="A2440" s="395" t="s">
        <v>18874</v>
      </c>
      <c r="B2440" s="395" t="s">
        <v>18875</v>
      </c>
    </row>
    <row r="2441" spans="1:2">
      <c r="A2441" s="395" t="s">
        <v>18876</v>
      </c>
      <c r="B2441" s="395" t="s">
        <v>18877</v>
      </c>
    </row>
    <row r="2442" spans="1:2">
      <c r="A2442" s="395" t="s">
        <v>18878</v>
      </c>
      <c r="B2442" s="395" t="s">
        <v>18879</v>
      </c>
    </row>
    <row r="2443" spans="1:2">
      <c r="A2443" s="395" t="s">
        <v>18880</v>
      </c>
      <c r="B2443" s="395" t="s">
        <v>18881</v>
      </c>
    </row>
    <row r="2444" spans="1:2">
      <c r="A2444" s="395" t="s">
        <v>18882</v>
      </c>
      <c r="B2444" s="395" t="s">
        <v>18881</v>
      </c>
    </row>
    <row r="2445" spans="1:2">
      <c r="A2445" s="395" t="s">
        <v>18883</v>
      </c>
      <c r="B2445" s="395" t="s">
        <v>18884</v>
      </c>
    </row>
    <row r="2446" spans="1:2">
      <c r="A2446" s="395" t="s">
        <v>18885</v>
      </c>
      <c r="B2446" s="395" t="s">
        <v>18884</v>
      </c>
    </row>
    <row r="2447" spans="1:2">
      <c r="A2447" s="395" t="s">
        <v>18886</v>
      </c>
      <c r="B2447" s="395" t="s">
        <v>18887</v>
      </c>
    </row>
    <row r="2448" spans="1:2">
      <c r="A2448" s="395" t="s">
        <v>18888</v>
      </c>
      <c r="B2448" s="395" t="s">
        <v>18889</v>
      </c>
    </row>
    <row r="2449" spans="1:2">
      <c r="A2449" s="395" t="s">
        <v>18890</v>
      </c>
      <c r="B2449" s="395" t="s">
        <v>18891</v>
      </c>
    </row>
    <row r="2450" spans="1:2">
      <c r="A2450" s="395" t="s">
        <v>18892</v>
      </c>
      <c r="B2450" s="395" t="s">
        <v>18893</v>
      </c>
    </row>
    <row r="2451" spans="1:2">
      <c r="A2451" s="395" t="s">
        <v>18894</v>
      </c>
      <c r="B2451" s="395" t="s">
        <v>18895</v>
      </c>
    </row>
    <row r="2452" spans="1:2">
      <c r="A2452" s="395" t="s">
        <v>18896</v>
      </c>
      <c r="B2452" s="395" t="s">
        <v>18897</v>
      </c>
    </row>
    <row r="2453" spans="1:2">
      <c r="A2453" s="395" t="s">
        <v>18898</v>
      </c>
      <c r="B2453" s="395" t="s">
        <v>18899</v>
      </c>
    </row>
    <row r="2454" spans="1:2">
      <c r="A2454" s="395" t="s">
        <v>18900</v>
      </c>
      <c r="B2454" s="395" t="s">
        <v>18901</v>
      </c>
    </row>
    <row r="2455" spans="1:2">
      <c r="A2455" s="395" t="s">
        <v>18902</v>
      </c>
      <c r="B2455" s="395" t="s">
        <v>18903</v>
      </c>
    </row>
    <row r="2456" spans="1:2">
      <c r="A2456" s="395" t="s">
        <v>18904</v>
      </c>
      <c r="B2456" s="395" t="s">
        <v>18905</v>
      </c>
    </row>
    <row r="2457" spans="1:2">
      <c r="A2457" s="395" t="s">
        <v>18906</v>
      </c>
      <c r="B2457" s="395" t="s">
        <v>18907</v>
      </c>
    </row>
    <row r="2458" spans="1:2">
      <c r="A2458" s="395" t="s">
        <v>18908</v>
      </c>
      <c r="B2458" s="395" t="s">
        <v>18909</v>
      </c>
    </row>
    <row r="2459" spans="1:2">
      <c r="A2459" s="395" t="s">
        <v>18910</v>
      </c>
      <c r="B2459" s="395" t="s">
        <v>18911</v>
      </c>
    </row>
    <row r="2460" spans="1:2">
      <c r="A2460" s="395" t="s">
        <v>18912</v>
      </c>
      <c r="B2460" s="395" t="s">
        <v>18913</v>
      </c>
    </row>
    <row r="2461" spans="1:2">
      <c r="A2461" s="395" t="s">
        <v>18914</v>
      </c>
      <c r="B2461" s="395" t="s">
        <v>18915</v>
      </c>
    </row>
    <row r="2462" spans="1:2">
      <c r="A2462" s="395" t="s">
        <v>18916</v>
      </c>
      <c r="B2462" s="395" t="s">
        <v>18917</v>
      </c>
    </row>
    <row r="2463" spans="1:2">
      <c r="A2463" s="395" t="s">
        <v>18918</v>
      </c>
      <c r="B2463" s="395" t="s">
        <v>18919</v>
      </c>
    </row>
    <row r="2464" spans="1:2">
      <c r="A2464" s="395" t="s">
        <v>18920</v>
      </c>
      <c r="B2464" s="395" t="s">
        <v>18921</v>
      </c>
    </row>
    <row r="2465" spans="1:2">
      <c r="A2465" s="395" t="s">
        <v>18922</v>
      </c>
      <c r="B2465" s="395" t="s">
        <v>18923</v>
      </c>
    </row>
    <row r="2466" spans="1:2">
      <c r="A2466" s="395" t="s">
        <v>18924</v>
      </c>
      <c r="B2466" s="395" t="s">
        <v>18925</v>
      </c>
    </row>
    <row r="2467" spans="1:2">
      <c r="A2467" s="395" t="s">
        <v>18926</v>
      </c>
      <c r="B2467" s="395" t="s">
        <v>18927</v>
      </c>
    </row>
    <row r="2468" spans="1:2">
      <c r="A2468" s="395" t="s">
        <v>18928</v>
      </c>
      <c r="B2468" s="395" t="s">
        <v>18171</v>
      </c>
    </row>
    <row r="2469" spans="1:2">
      <c r="A2469" s="395" t="s">
        <v>18929</v>
      </c>
      <c r="B2469" s="395" t="s">
        <v>18173</v>
      </c>
    </row>
    <row r="2470" spans="1:2">
      <c r="A2470" s="395" t="s">
        <v>18930</v>
      </c>
      <c r="B2470" s="395" t="s">
        <v>18173</v>
      </c>
    </row>
    <row r="2471" spans="1:2">
      <c r="A2471" s="395" t="s">
        <v>18931</v>
      </c>
      <c r="B2471" s="395" t="s">
        <v>18173</v>
      </c>
    </row>
    <row r="2472" spans="1:2">
      <c r="A2472" s="395" t="s">
        <v>18932</v>
      </c>
      <c r="B2472" s="395" t="s">
        <v>18933</v>
      </c>
    </row>
    <row r="2473" spans="1:2">
      <c r="A2473" s="395" t="s">
        <v>18934</v>
      </c>
      <c r="B2473" s="395" t="s">
        <v>18935</v>
      </c>
    </row>
    <row r="2474" spans="1:2">
      <c r="A2474" s="395" t="s">
        <v>18936</v>
      </c>
      <c r="B2474" s="395" t="s">
        <v>18186</v>
      </c>
    </row>
    <row r="2475" spans="1:2">
      <c r="A2475" s="395" t="s">
        <v>18937</v>
      </c>
      <c r="B2475" s="395" t="s">
        <v>18186</v>
      </c>
    </row>
    <row r="2476" spans="1:2">
      <c r="A2476" s="395" t="s">
        <v>18938</v>
      </c>
      <c r="B2476" s="395" t="s">
        <v>18186</v>
      </c>
    </row>
    <row r="2477" spans="1:2">
      <c r="A2477" s="395" t="s">
        <v>18939</v>
      </c>
      <c r="B2477" s="395" t="s">
        <v>18186</v>
      </c>
    </row>
    <row r="2478" spans="1:2">
      <c r="A2478" s="395" t="s">
        <v>18940</v>
      </c>
      <c r="B2478" s="395" t="s">
        <v>18186</v>
      </c>
    </row>
    <row r="2479" spans="1:2">
      <c r="A2479" s="395" t="s">
        <v>18941</v>
      </c>
      <c r="B2479" s="395" t="s">
        <v>18186</v>
      </c>
    </row>
    <row r="2480" spans="1:2">
      <c r="A2480" s="395" t="s">
        <v>18942</v>
      </c>
      <c r="B2480" s="395" t="s">
        <v>18186</v>
      </c>
    </row>
    <row r="2481" spans="1:2">
      <c r="A2481" s="395" t="s">
        <v>18943</v>
      </c>
      <c r="B2481" s="395" t="s">
        <v>18186</v>
      </c>
    </row>
    <row r="2482" spans="1:2">
      <c r="A2482" s="395" t="s">
        <v>18944</v>
      </c>
      <c r="B2482" s="395" t="s">
        <v>18186</v>
      </c>
    </row>
    <row r="2483" spans="1:2">
      <c r="A2483" s="395" t="s">
        <v>18945</v>
      </c>
      <c r="B2483" s="395" t="s">
        <v>18186</v>
      </c>
    </row>
    <row r="2484" spans="1:2">
      <c r="A2484" s="395" t="s">
        <v>18946</v>
      </c>
      <c r="B2484" s="395" t="s">
        <v>18186</v>
      </c>
    </row>
    <row r="2485" spans="1:2">
      <c r="A2485" s="395" t="s">
        <v>18947</v>
      </c>
      <c r="B2485" s="395" t="s">
        <v>18186</v>
      </c>
    </row>
    <row r="2486" spans="1:2">
      <c r="A2486" s="395" t="s">
        <v>18948</v>
      </c>
      <c r="B2486" s="395" t="s">
        <v>18186</v>
      </c>
    </row>
    <row r="2487" spans="1:2">
      <c r="A2487" s="395" t="s">
        <v>18949</v>
      </c>
      <c r="B2487" s="395" t="s">
        <v>18186</v>
      </c>
    </row>
    <row r="2488" spans="1:2">
      <c r="A2488" s="395" t="s">
        <v>18950</v>
      </c>
      <c r="B2488" s="395" t="s">
        <v>18186</v>
      </c>
    </row>
    <row r="2489" spans="1:2">
      <c r="A2489" s="395" t="s">
        <v>18951</v>
      </c>
      <c r="B2489" s="395" t="s">
        <v>18186</v>
      </c>
    </row>
    <row r="2490" spans="1:2">
      <c r="A2490" s="395" t="s">
        <v>18952</v>
      </c>
      <c r="B2490" s="395" t="s">
        <v>18195</v>
      </c>
    </row>
    <row r="2491" spans="1:2">
      <c r="A2491" s="395" t="s">
        <v>18953</v>
      </c>
      <c r="B2491" s="395" t="s">
        <v>18195</v>
      </c>
    </row>
    <row r="2492" spans="1:2">
      <c r="A2492" s="395" t="s">
        <v>18954</v>
      </c>
      <c r="B2492" s="395" t="s">
        <v>18195</v>
      </c>
    </row>
    <row r="2493" spans="1:2">
      <c r="A2493" s="395" t="s">
        <v>18955</v>
      </c>
      <c r="B2493" s="395" t="s">
        <v>18195</v>
      </c>
    </row>
    <row r="2494" spans="1:2">
      <c r="A2494" s="395" t="s">
        <v>18956</v>
      </c>
      <c r="B2494" s="395" t="s">
        <v>18195</v>
      </c>
    </row>
    <row r="2495" spans="1:2">
      <c r="A2495" s="395" t="s">
        <v>18957</v>
      </c>
      <c r="B2495" s="395" t="s">
        <v>18195</v>
      </c>
    </row>
    <row r="2496" spans="1:2">
      <c r="A2496" s="395" t="s">
        <v>18958</v>
      </c>
      <c r="B2496" s="395" t="s">
        <v>18195</v>
      </c>
    </row>
    <row r="2497" spans="1:2">
      <c r="A2497" s="395" t="s">
        <v>18959</v>
      </c>
      <c r="B2497" s="395" t="s">
        <v>18195</v>
      </c>
    </row>
    <row r="2498" spans="1:2">
      <c r="A2498" s="395" t="s">
        <v>18960</v>
      </c>
      <c r="B2498" s="395" t="s">
        <v>18195</v>
      </c>
    </row>
    <row r="2499" spans="1:2">
      <c r="A2499" s="395" t="s">
        <v>18961</v>
      </c>
      <c r="B2499" s="395" t="s">
        <v>18195</v>
      </c>
    </row>
    <row r="2500" spans="1:2">
      <c r="A2500" s="395" t="s">
        <v>18962</v>
      </c>
      <c r="B2500" s="395" t="s">
        <v>18195</v>
      </c>
    </row>
    <row r="2501" spans="1:2">
      <c r="A2501" s="395" t="s">
        <v>18963</v>
      </c>
      <c r="B2501" s="395" t="s">
        <v>18195</v>
      </c>
    </row>
    <row r="2502" spans="1:2">
      <c r="A2502" s="395" t="s">
        <v>18964</v>
      </c>
      <c r="B2502" s="395" t="s">
        <v>18195</v>
      </c>
    </row>
    <row r="2503" spans="1:2">
      <c r="A2503" s="395" t="s">
        <v>18965</v>
      </c>
      <c r="B2503" s="395" t="s">
        <v>18195</v>
      </c>
    </row>
    <row r="2504" spans="1:2">
      <c r="A2504" s="395" t="s">
        <v>18966</v>
      </c>
      <c r="B2504" s="395" t="s">
        <v>18195</v>
      </c>
    </row>
    <row r="2505" spans="1:2">
      <c r="A2505" s="395" t="s">
        <v>18967</v>
      </c>
      <c r="B2505" s="395" t="s">
        <v>18195</v>
      </c>
    </row>
    <row r="2506" spans="1:2">
      <c r="A2506" s="395" t="s">
        <v>18968</v>
      </c>
      <c r="B2506" s="395" t="s">
        <v>18195</v>
      </c>
    </row>
    <row r="2507" spans="1:2">
      <c r="A2507" s="395" t="s">
        <v>18969</v>
      </c>
      <c r="B2507" s="395" t="s">
        <v>18195</v>
      </c>
    </row>
    <row r="2508" spans="1:2">
      <c r="A2508" s="395" t="s">
        <v>18970</v>
      </c>
      <c r="B2508" s="395" t="s">
        <v>18195</v>
      </c>
    </row>
    <row r="2509" spans="1:2">
      <c r="A2509" s="395" t="s">
        <v>18971</v>
      </c>
      <c r="B2509" s="395" t="s">
        <v>18195</v>
      </c>
    </row>
    <row r="2510" spans="1:2">
      <c r="A2510" s="395" t="s">
        <v>18972</v>
      </c>
      <c r="B2510" s="395" t="s">
        <v>18195</v>
      </c>
    </row>
    <row r="2511" spans="1:2">
      <c r="A2511" s="395" t="s">
        <v>18973</v>
      </c>
      <c r="B2511" s="395" t="s">
        <v>18195</v>
      </c>
    </row>
    <row r="2512" spans="1:2">
      <c r="A2512" s="395" t="s">
        <v>18974</v>
      </c>
      <c r="B2512" s="395" t="s">
        <v>18195</v>
      </c>
    </row>
    <row r="2513" spans="1:2">
      <c r="A2513" s="395" t="s">
        <v>18975</v>
      </c>
      <c r="B2513" s="395" t="s">
        <v>18226</v>
      </c>
    </row>
    <row r="2514" spans="1:2">
      <c r="A2514" s="395" t="s">
        <v>18976</v>
      </c>
      <c r="B2514" s="395" t="s">
        <v>18226</v>
      </c>
    </row>
    <row r="2515" spans="1:2">
      <c r="A2515" s="395" t="s">
        <v>18977</v>
      </c>
      <c r="B2515" s="395" t="s">
        <v>18226</v>
      </c>
    </row>
    <row r="2516" spans="1:2">
      <c r="A2516" s="395" t="s">
        <v>18978</v>
      </c>
      <c r="B2516" s="395" t="s">
        <v>18226</v>
      </c>
    </row>
    <row r="2517" spans="1:2">
      <c r="A2517" s="395" t="s">
        <v>18979</v>
      </c>
      <c r="B2517" s="395" t="s">
        <v>18226</v>
      </c>
    </row>
    <row r="2518" spans="1:2">
      <c r="A2518" s="395" t="s">
        <v>18980</v>
      </c>
      <c r="B2518" s="395" t="s">
        <v>18981</v>
      </c>
    </row>
    <row r="2519" spans="1:2">
      <c r="A2519" s="395" t="s">
        <v>18982</v>
      </c>
      <c r="B2519" s="395" t="s">
        <v>18983</v>
      </c>
    </row>
    <row r="2520" spans="1:2">
      <c r="A2520" s="395" t="s">
        <v>18984</v>
      </c>
      <c r="B2520" s="395" t="s">
        <v>18985</v>
      </c>
    </row>
    <row r="2521" spans="1:2">
      <c r="A2521" s="395" t="s">
        <v>18986</v>
      </c>
      <c r="B2521" s="395" t="s">
        <v>18987</v>
      </c>
    </row>
    <row r="2522" spans="1:2">
      <c r="A2522" s="395" t="s">
        <v>18988</v>
      </c>
      <c r="B2522" s="395" t="s">
        <v>18989</v>
      </c>
    </row>
    <row r="2523" spans="1:2">
      <c r="A2523" s="395" t="s">
        <v>18990</v>
      </c>
      <c r="B2523" s="395" t="s">
        <v>18991</v>
      </c>
    </row>
    <row r="2524" spans="1:2">
      <c r="A2524" s="395" t="s">
        <v>18992</v>
      </c>
      <c r="B2524" s="395" t="s">
        <v>18991</v>
      </c>
    </row>
    <row r="2525" spans="1:2">
      <c r="A2525" s="395" t="s">
        <v>18993</v>
      </c>
      <c r="B2525" s="395" t="s">
        <v>18994</v>
      </c>
    </row>
    <row r="2526" spans="1:2">
      <c r="A2526" s="395" t="s">
        <v>18995</v>
      </c>
      <c r="B2526" s="395" t="s">
        <v>18994</v>
      </c>
    </row>
    <row r="2527" spans="1:2">
      <c r="A2527" s="395" t="s">
        <v>18996</v>
      </c>
      <c r="B2527" s="395" t="s">
        <v>18994</v>
      </c>
    </row>
    <row r="2528" spans="1:2">
      <c r="A2528" s="395" t="s">
        <v>18997</v>
      </c>
      <c r="B2528" s="395" t="s">
        <v>18998</v>
      </c>
    </row>
    <row r="2529" spans="1:2">
      <c r="A2529" s="395" t="s">
        <v>18999</v>
      </c>
      <c r="B2529" s="395" t="s">
        <v>19000</v>
      </c>
    </row>
    <row r="2530" spans="1:2">
      <c r="A2530" s="395" t="s">
        <v>19001</v>
      </c>
      <c r="B2530" s="395" t="s">
        <v>19002</v>
      </c>
    </row>
    <row r="2531" spans="1:2">
      <c r="A2531" s="395" t="s">
        <v>19003</v>
      </c>
      <c r="B2531" s="395" t="s">
        <v>19004</v>
      </c>
    </row>
    <row r="2532" spans="1:2">
      <c r="A2532" s="395" t="s">
        <v>19005</v>
      </c>
      <c r="B2532" s="395" t="s">
        <v>19006</v>
      </c>
    </row>
    <row r="2533" spans="1:2">
      <c r="A2533" s="395" t="s">
        <v>19007</v>
      </c>
      <c r="B2533" s="395" t="s">
        <v>19008</v>
      </c>
    </row>
    <row r="2534" spans="1:2">
      <c r="A2534" s="395" t="s">
        <v>19009</v>
      </c>
      <c r="B2534" s="395" t="s">
        <v>19010</v>
      </c>
    </row>
    <row r="2535" spans="1:2">
      <c r="A2535" s="395" t="s">
        <v>19011</v>
      </c>
      <c r="B2535" s="395" t="s">
        <v>19012</v>
      </c>
    </row>
    <row r="2536" spans="1:2">
      <c r="A2536" s="395" t="s">
        <v>19013</v>
      </c>
      <c r="B2536" s="395" t="s">
        <v>19014</v>
      </c>
    </row>
    <row r="2537" spans="1:2">
      <c r="A2537" s="395" t="s">
        <v>19015</v>
      </c>
      <c r="B2537" s="395" t="s">
        <v>18752</v>
      </c>
    </row>
    <row r="2538" spans="1:2">
      <c r="A2538" s="395" t="s">
        <v>19016</v>
      </c>
      <c r="B2538" s="395" t="s">
        <v>19017</v>
      </c>
    </row>
    <row r="2539" spans="1:2">
      <c r="A2539" s="395" t="s">
        <v>19018</v>
      </c>
      <c r="B2539" s="395" t="s">
        <v>19019</v>
      </c>
    </row>
    <row r="2540" spans="1:2">
      <c r="A2540" s="395" t="s">
        <v>19020</v>
      </c>
      <c r="B2540" s="395" t="s">
        <v>19021</v>
      </c>
    </row>
    <row r="2541" spans="1:2">
      <c r="A2541" s="395" t="s">
        <v>19022</v>
      </c>
      <c r="B2541" s="395" t="s">
        <v>18184</v>
      </c>
    </row>
    <row r="2542" spans="1:2">
      <c r="A2542" s="395" t="s">
        <v>19023</v>
      </c>
      <c r="B2542" s="395" t="s">
        <v>19024</v>
      </c>
    </row>
    <row r="2543" spans="1:2">
      <c r="A2543" s="395" t="s">
        <v>19025</v>
      </c>
      <c r="B2543" s="395" t="s">
        <v>19026</v>
      </c>
    </row>
    <row r="2544" spans="1:2">
      <c r="A2544" s="395" t="s">
        <v>19027</v>
      </c>
      <c r="B2544" s="395" t="s">
        <v>18171</v>
      </c>
    </row>
    <row r="2545" spans="1:2">
      <c r="A2545" s="395" t="s">
        <v>19028</v>
      </c>
      <c r="B2545" s="395" t="s">
        <v>18176</v>
      </c>
    </row>
    <row r="2546" spans="1:2">
      <c r="A2546" s="395" t="s">
        <v>19029</v>
      </c>
      <c r="B2546" s="395" t="s">
        <v>18176</v>
      </c>
    </row>
    <row r="2547" spans="1:2">
      <c r="A2547" s="395" t="s">
        <v>19030</v>
      </c>
      <c r="B2547" s="395" t="s">
        <v>19031</v>
      </c>
    </row>
    <row r="2548" spans="1:2">
      <c r="A2548" s="395" t="s">
        <v>19032</v>
      </c>
      <c r="B2548" s="395" t="s">
        <v>19033</v>
      </c>
    </row>
    <row r="2549" spans="1:2">
      <c r="A2549" s="395" t="s">
        <v>19034</v>
      </c>
      <c r="B2549" s="395" t="s">
        <v>19035</v>
      </c>
    </row>
    <row r="2550" spans="1:2">
      <c r="A2550" s="395" t="s">
        <v>19036</v>
      </c>
      <c r="B2550" s="395" t="s">
        <v>19037</v>
      </c>
    </row>
    <row r="2551" spans="1:2">
      <c r="A2551" s="395" t="s">
        <v>19038</v>
      </c>
      <c r="B2551" s="395" t="s">
        <v>18565</v>
      </c>
    </row>
    <row r="2552" spans="1:2">
      <c r="A2552" s="395" t="s">
        <v>19039</v>
      </c>
      <c r="B2552" s="395" t="s">
        <v>18565</v>
      </c>
    </row>
    <row r="2553" spans="1:2">
      <c r="A2553" s="395" t="s">
        <v>19040</v>
      </c>
      <c r="B2553" s="395" t="s">
        <v>18565</v>
      </c>
    </row>
    <row r="2554" spans="1:2">
      <c r="A2554" s="395" t="s">
        <v>19041</v>
      </c>
      <c r="B2554" s="395" t="s">
        <v>18565</v>
      </c>
    </row>
    <row r="2555" spans="1:2">
      <c r="A2555" s="395" t="s">
        <v>19042</v>
      </c>
      <c r="B2555" s="395" t="s">
        <v>18565</v>
      </c>
    </row>
    <row r="2556" spans="1:2">
      <c r="A2556" s="395" t="s">
        <v>19043</v>
      </c>
      <c r="B2556" s="395" t="s">
        <v>19044</v>
      </c>
    </row>
    <row r="2557" spans="1:2">
      <c r="A2557" s="395" t="s">
        <v>19045</v>
      </c>
      <c r="B2557" s="395" t="s">
        <v>19046</v>
      </c>
    </row>
    <row r="2558" spans="1:2">
      <c r="A2558" s="395" t="s">
        <v>19047</v>
      </c>
      <c r="B2558" s="395" t="s">
        <v>19048</v>
      </c>
    </row>
    <row r="2559" spans="1:2">
      <c r="A2559" s="395" t="s">
        <v>19049</v>
      </c>
      <c r="B2559" s="395" t="s">
        <v>18297</v>
      </c>
    </row>
    <row r="2560" spans="1:2">
      <c r="A2560" s="395" t="s">
        <v>19050</v>
      </c>
      <c r="B2560" s="395" t="s">
        <v>18297</v>
      </c>
    </row>
    <row r="2561" spans="1:2">
      <c r="A2561" s="395" t="s">
        <v>19051</v>
      </c>
      <c r="B2561" s="395" t="s">
        <v>18299</v>
      </c>
    </row>
    <row r="2562" spans="1:2">
      <c r="A2562" s="395" t="s">
        <v>19052</v>
      </c>
      <c r="B2562" s="395" t="s">
        <v>18613</v>
      </c>
    </row>
    <row r="2563" spans="1:2">
      <c r="A2563" s="395" t="s">
        <v>19053</v>
      </c>
      <c r="B2563" s="395" t="s">
        <v>19054</v>
      </c>
    </row>
    <row r="2564" spans="1:2">
      <c r="A2564" s="395" t="s">
        <v>19055</v>
      </c>
      <c r="B2564" s="395" t="s">
        <v>19056</v>
      </c>
    </row>
    <row r="2565" spans="1:2">
      <c r="A2565" s="395" t="s">
        <v>19057</v>
      </c>
      <c r="B2565" s="395" t="s">
        <v>18316</v>
      </c>
    </row>
    <row r="2566" spans="1:2">
      <c r="A2566" s="395" t="s">
        <v>19058</v>
      </c>
      <c r="B2566" s="395" t="s">
        <v>19059</v>
      </c>
    </row>
    <row r="2567" spans="1:2">
      <c r="A2567" s="395" t="s">
        <v>19060</v>
      </c>
      <c r="B2567" s="395" t="s">
        <v>19059</v>
      </c>
    </row>
    <row r="2568" spans="1:2">
      <c r="A2568" s="395" t="s">
        <v>19061</v>
      </c>
      <c r="B2568" s="395" t="s">
        <v>19059</v>
      </c>
    </row>
    <row r="2569" spans="1:2">
      <c r="A2569" s="395" t="s">
        <v>19062</v>
      </c>
      <c r="B2569" s="395" t="s">
        <v>19059</v>
      </c>
    </row>
    <row r="2570" spans="1:2">
      <c r="A2570" s="395" t="s">
        <v>19063</v>
      </c>
      <c r="B2570" s="395" t="s">
        <v>19059</v>
      </c>
    </row>
    <row r="2571" spans="1:2">
      <c r="A2571" s="395" t="s">
        <v>19064</v>
      </c>
      <c r="B2571" s="395" t="s">
        <v>18631</v>
      </c>
    </row>
    <row r="2572" spans="1:2">
      <c r="A2572" s="395" t="s">
        <v>19065</v>
      </c>
      <c r="B2572" s="395" t="s">
        <v>18173</v>
      </c>
    </row>
    <row r="2573" spans="1:2">
      <c r="A2573" s="395" t="s">
        <v>19066</v>
      </c>
      <c r="B2573" s="395" t="s">
        <v>18173</v>
      </c>
    </row>
    <row r="2574" spans="1:2">
      <c r="A2574" s="395" t="s">
        <v>19067</v>
      </c>
      <c r="B2574" s="395" t="s">
        <v>18173</v>
      </c>
    </row>
    <row r="2575" spans="1:2">
      <c r="A2575" s="395" t="s">
        <v>19068</v>
      </c>
      <c r="B2575" s="395" t="s">
        <v>18173</v>
      </c>
    </row>
    <row r="2576" spans="1:2">
      <c r="A2576" s="395" t="s">
        <v>19069</v>
      </c>
      <c r="B2576" s="395" t="s">
        <v>19070</v>
      </c>
    </row>
    <row r="2577" spans="1:2">
      <c r="A2577" s="395" t="s">
        <v>19071</v>
      </c>
      <c r="B2577" s="395" t="s">
        <v>18655</v>
      </c>
    </row>
    <row r="2578" spans="1:2">
      <c r="A2578" s="395" t="s">
        <v>19072</v>
      </c>
      <c r="B2578" s="395" t="s">
        <v>18661</v>
      </c>
    </row>
    <row r="2579" spans="1:2">
      <c r="A2579" s="395" t="s">
        <v>19073</v>
      </c>
      <c r="B2579" s="395" t="s">
        <v>19074</v>
      </c>
    </row>
    <row r="2580" spans="1:2">
      <c r="A2580" s="395" t="s">
        <v>19075</v>
      </c>
      <c r="B2580" s="395" t="s">
        <v>19076</v>
      </c>
    </row>
    <row r="2581" spans="1:2">
      <c r="A2581" s="395" t="s">
        <v>19077</v>
      </c>
      <c r="B2581" s="395" t="s">
        <v>19076</v>
      </c>
    </row>
    <row r="2582" spans="1:2">
      <c r="A2582" s="395" t="s">
        <v>19078</v>
      </c>
      <c r="B2582" s="395" t="s">
        <v>19079</v>
      </c>
    </row>
    <row r="2583" spans="1:2">
      <c r="A2583" s="395" t="s">
        <v>19080</v>
      </c>
      <c r="B2583" s="395" t="s">
        <v>19081</v>
      </c>
    </row>
    <row r="2584" spans="1:2">
      <c r="A2584" s="395" t="s">
        <v>19082</v>
      </c>
      <c r="B2584" s="395" t="s">
        <v>19083</v>
      </c>
    </row>
    <row r="2585" spans="1:2">
      <c r="A2585" s="395" t="s">
        <v>19084</v>
      </c>
      <c r="B2585" s="395" t="s">
        <v>19085</v>
      </c>
    </row>
    <row r="2586" spans="1:2">
      <c r="A2586" s="395" t="s">
        <v>19086</v>
      </c>
      <c r="B2586" s="395" t="s">
        <v>19087</v>
      </c>
    </row>
    <row r="2587" spans="1:2">
      <c r="A2587" s="395" t="s">
        <v>19088</v>
      </c>
      <c r="B2587" s="395" t="s">
        <v>19089</v>
      </c>
    </row>
    <row r="2588" spans="1:2">
      <c r="A2588" s="395" t="s">
        <v>19090</v>
      </c>
      <c r="B2588" s="395" t="s">
        <v>19091</v>
      </c>
    </row>
    <row r="2589" spans="1:2">
      <c r="A2589" s="395" t="s">
        <v>19092</v>
      </c>
      <c r="B2589" s="395" t="s">
        <v>19093</v>
      </c>
    </row>
    <row r="2590" spans="1:2">
      <c r="A2590" s="395" t="s">
        <v>19094</v>
      </c>
      <c r="B2590" s="395" t="s">
        <v>19095</v>
      </c>
    </row>
    <row r="2591" spans="1:2">
      <c r="A2591" s="395" t="s">
        <v>19096</v>
      </c>
      <c r="B2591" s="395" t="s">
        <v>19097</v>
      </c>
    </row>
    <row r="2592" spans="1:2">
      <c r="A2592" s="395" t="s">
        <v>19098</v>
      </c>
      <c r="B2592" s="395" t="s">
        <v>19099</v>
      </c>
    </row>
    <row r="2593" spans="1:2">
      <c r="A2593" s="395" t="s">
        <v>19100</v>
      </c>
      <c r="B2593" s="395" t="s">
        <v>19101</v>
      </c>
    </row>
    <row r="2594" spans="1:2">
      <c r="A2594" s="395" t="s">
        <v>19102</v>
      </c>
      <c r="B2594" s="395" t="s">
        <v>19103</v>
      </c>
    </row>
    <row r="2595" spans="1:2">
      <c r="A2595" s="395" t="s">
        <v>19104</v>
      </c>
      <c r="B2595" s="395" t="s">
        <v>19105</v>
      </c>
    </row>
    <row r="2596" spans="1:2">
      <c r="A2596" s="395" t="s">
        <v>19106</v>
      </c>
      <c r="B2596" s="395" t="s">
        <v>19107</v>
      </c>
    </row>
    <row r="2597" spans="1:2">
      <c r="A2597" s="395" t="s">
        <v>19108</v>
      </c>
      <c r="B2597" s="395" t="s">
        <v>19109</v>
      </c>
    </row>
    <row r="2598" spans="1:2">
      <c r="A2598" s="395" t="s">
        <v>19110</v>
      </c>
      <c r="B2598" s="395" t="s">
        <v>19111</v>
      </c>
    </row>
    <row r="2599" spans="1:2">
      <c r="A2599" s="395" t="s">
        <v>19112</v>
      </c>
      <c r="B2599" s="395" t="s">
        <v>19113</v>
      </c>
    </row>
    <row r="2600" spans="1:2">
      <c r="A2600" s="395" t="s">
        <v>19114</v>
      </c>
      <c r="B2600" s="395" t="s">
        <v>19115</v>
      </c>
    </row>
    <row r="2601" spans="1:2">
      <c r="A2601" s="395" t="s">
        <v>19116</v>
      </c>
      <c r="B2601" s="395" t="s">
        <v>19117</v>
      </c>
    </row>
    <row r="2602" spans="1:2">
      <c r="A2602" s="395" t="s">
        <v>19118</v>
      </c>
      <c r="B2602" s="395" t="s">
        <v>19119</v>
      </c>
    </row>
    <row r="2603" spans="1:2">
      <c r="A2603" s="395" t="s">
        <v>19120</v>
      </c>
      <c r="B2603" s="395" t="s">
        <v>19121</v>
      </c>
    </row>
    <row r="2604" spans="1:2">
      <c r="A2604" s="395" t="s">
        <v>19122</v>
      </c>
      <c r="B2604" s="395" t="s">
        <v>18884</v>
      </c>
    </row>
    <row r="2605" spans="1:2">
      <c r="A2605" s="395" t="s">
        <v>19123</v>
      </c>
      <c r="B2605" s="395" t="s">
        <v>19124</v>
      </c>
    </row>
    <row r="2606" spans="1:2">
      <c r="A2606" s="395" t="s">
        <v>19125</v>
      </c>
      <c r="B2606" s="395" t="s">
        <v>19126</v>
      </c>
    </row>
    <row r="2607" spans="1:2">
      <c r="A2607" s="395" t="s">
        <v>19127</v>
      </c>
      <c r="B2607" s="395" t="s">
        <v>19128</v>
      </c>
    </row>
    <row r="2608" spans="1:2">
      <c r="A2608" s="395" t="s">
        <v>19129</v>
      </c>
      <c r="B2608" s="395" t="s">
        <v>19130</v>
      </c>
    </row>
    <row r="2609" spans="1:2">
      <c r="A2609" s="395" t="s">
        <v>19131</v>
      </c>
      <c r="B2609" s="395" t="s">
        <v>19132</v>
      </c>
    </row>
    <row r="2610" spans="1:2">
      <c r="A2610" s="395" t="s">
        <v>19133</v>
      </c>
      <c r="B2610" s="395" t="s">
        <v>19134</v>
      </c>
    </row>
    <row r="2611" spans="1:2">
      <c r="A2611" s="395" t="s">
        <v>19135</v>
      </c>
      <c r="B2611" s="395" t="s">
        <v>19136</v>
      </c>
    </row>
    <row r="2612" spans="1:2">
      <c r="A2612" s="395" t="s">
        <v>19137</v>
      </c>
      <c r="B2612" s="395" t="s">
        <v>19138</v>
      </c>
    </row>
    <row r="2613" spans="1:2">
      <c r="A2613" s="395" t="s">
        <v>19139</v>
      </c>
      <c r="B2613" s="395" t="s">
        <v>19140</v>
      </c>
    </row>
    <row r="2614" spans="1:2">
      <c r="A2614" s="395" t="s">
        <v>19141</v>
      </c>
      <c r="B2614" s="395" t="s">
        <v>19142</v>
      </c>
    </row>
    <row r="2615" spans="1:2">
      <c r="A2615" s="395" t="s">
        <v>19143</v>
      </c>
      <c r="B2615" s="395" t="s">
        <v>19144</v>
      </c>
    </row>
    <row r="2616" spans="1:2">
      <c r="A2616" s="395" t="s">
        <v>19145</v>
      </c>
      <c r="B2616" s="395" t="s">
        <v>19146</v>
      </c>
    </row>
    <row r="2617" spans="1:2">
      <c r="A2617" s="395" t="s">
        <v>19147</v>
      </c>
      <c r="B2617" s="395" t="s">
        <v>19148</v>
      </c>
    </row>
    <row r="2618" spans="1:2">
      <c r="A2618" s="395" t="s">
        <v>19149</v>
      </c>
      <c r="B2618" s="395" t="s">
        <v>19150</v>
      </c>
    </row>
    <row r="2619" spans="1:2">
      <c r="A2619" s="395" t="s">
        <v>19151</v>
      </c>
      <c r="B2619" s="395" t="s">
        <v>19152</v>
      </c>
    </row>
    <row r="2620" spans="1:2">
      <c r="A2620" s="395" t="s">
        <v>19153</v>
      </c>
      <c r="B2620" s="395" t="s">
        <v>18186</v>
      </c>
    </row>
    <row r="2621" spans="1:2">
      <c r="A2621" s="395" t="s">
        <v>19154</v>
      </c>
      <c r="B2621" s="395" t="s">
        <v>18195</v>
      </c>
    </row>
    <row r="2622" spans="1:2">
      <c r="A2622" s="395" t="s">
        <v>19155</v>
      </c>
      <c r="B2622" s="395" t="s">
        <v>18195</v>
      </c>
    </row>
    <row r="2623" spans="1:2">
      <c r="A2623" s="395" t="s">
        <v>19156</v>
      </c>
      <c r="B2623" s="395" t="s">
        <v>18195</v>
      </c>
    </row>
    <row r="2624" spans="1:2">
      <c r="A2624" s="395" t="s">
        <v>19157</v>
      </c>
      <c r="B2624" s="395" t="s">
        <v>18195</v>
      </c>
    </row>
    <row r="2625" spans="1:2">
      <c r="A2625" s="395" t="s">
        <v>19158</v>
      </c>
      <c r="B2625" s="395" t="s">
        <v>18226</v>
      </c>
    </row>
    <row r="2626" spans="1:2">
      <c r="A2626" s="395" t="s">
        <v>19159</v>
      </c>
      <c r="B2626" s="395" t="s">
        <v>19160</v>
      </c>
    </row>
    <row r="2627" spans="1:2">
      <c r="A2627" s="395" t="s">
        <v>19161</v>
      </c>
      <c r="B2627" s="395" t="s">
        <v>19162</v>
      </c>
    </row>
    <row r="2628" spans="1:2">
      <c r="A2628" s="395" t="s">
        <v>19163</v>
      </c>
      <c r="B2628" s="395" t="s">
        <v>19164</v>
      </c>
    </row>
    <row r="2629" spans="1:2">
      <c r="A2629" s="395" t="s">
        <v>19165</v>
      </c>
      <c r="B2629" s="395" t="s">
        <v>19166</v>
      </c>
    </row>
    <row r="2630" spans="1:2">
      <c r="A2630" s="395" t="s">
        <v>19167</v>
      </c>
      <c r="B2630" s="395" t="s">
        <v>19168</v>
      </c>
    </row>
    <row r="2631" spans="1:2">
      <c r="A2631" s="395" t="s">
        <v>19169</v>
      </c>
      <c r="B2631" s="395" t="s">
        <v>19170</v>
      </c>
    </row>
    <row r="2632" spans="1:2">
      <c r="A2632" s="395" t="s">
        <v>19171</v>
      </c>
      <c r="B2632" s="395" t="s">
        <v>19172</v>
      </c>
    </row>
    <row r="2633" spans="1:2">
      <c r="A2633" s="395" t="s">
        <v>19173</v>
      </c>
      <c r="B2633" s="395" t="s">
        <v>19174</v>
      </c>
    </row>
    <row r="2634" spans="1:2">
      <c r="A2634" s="395" t="s">
        <v>19175</v>
      </c>
      <c r="B2634" s="395" t="s">
        <v>19174</v>
      </c>
    </row>
    <row r="2635" spans="1:2">
      <c r="A2635" s="395" t="s">
        <v>19176</v>
      </c>
      <c r="B2635" s="395" t="s">
        <v>19174</v>
      </c>
    </row>
    <row r="2636" spans="1:2">
      <c r="A2636" s="395" t="s">
        <v>19177</v>
      </c>
      <c r="B2636" s="395" t="s">
        <v>19174</v>
      </c>
    </row>
    <row r="2637" spans="1:2">
      <c r="A2637" s="395" t="s">
        <v>19178</v>
      </c>
      <c r="B2637" s="395" t="s">
        <v>19179</v>
      </c>
    </row>
    <row r="2638" spans="1:2">
      <c r="A2638" s="395" t="s">
        <v>19180</v>
      </c>
      <c r="B2638" s="395" t="s">
        <v>19179</v>
      </c>
    </row>
    <row r="2639" spans="1:2">
      <c r="A2639" s="395" t="s">
        <v>19181</v>
      </c>
      <c r="B2639" s="395" t="s">
        <v>19179</v>
      </c>
    </row>
    <row r="2640" spans="1:2">
      <c r="A2640" s="395" t="s">
        <v>19182</v>
      </c>
      <c r="B2640" s="395" t="s">
        <v>19179</v>
      </c>
    </row>
    <row r="2641" spans="1:2">
      <c r="A2641" s="395" t="s">
        <v>19183</v>
      </c>
      <c r="B2641" s="395" t="s">
        <v>19179</v>
      </c>
    </row>
    <row r="2642" spans="1:2">
      <c r="A2642" s="395" t="s">
        <v>19184</v>
      </c>
      <c r="B2642" s="395" t="s">
        <v>19185</v>
      </c>
    </row>
    <row r="2643" spans="1:2">
      <c r="A2643" s="395" t="s">
        <v>19186</v>
      </c>
      <c r="B2643" s="395" t="s">
        <v>19185</v>
      </c>
    </row>
    <row r="2644" spans="1:2">
      <c r="A2644" s="395" t="s">
        <v>19187</v>
      </c>
      <c r="B2644" s="395" t="s">
        <v>19185</v>
      </c>
    </row>
    <row r="2645" spans="1:2">
      <c r="A2645" s="395" t="s">
        <v>19188</v>
      </c>
      <c r="B2645" s="395" t="s">
        <v>19189</v>
      </c>
    </row>
    <row r="2646" spans="1:2">
      <c r="A2646" s="395" t="s">
        <v>19190</v>
      </c>
      <c r="B2646" s="395" t="s">
        <v>19189</v>
      </c>
    </row>
    <row r="2647" spans="1:2">
      <c r="A2647" s="395" t="s">
        <v>19191</v>
      </c>
      <c r="B2647" s="395" t="s">
        <v>19192</v>
      </c>
    </row>
    <row r="2648" spans="1:2">
      <c r="A2648" s="395" t="s">
        <v>19193</v>
      </c>
      <c r="B2648" s="395" t="s">
        <v>19192</v>
      </c>
    </row>
    <row r="2649" spans="1:2">
      <c r="A2649" s="395" t="s">
        <v>19194</v>
      </c>
      <c r="B2649" s="395" t="s">
        <v>19192</v>
      </c>
    </row>
    <row r="2650" spans="1:2">
      <c r="A2650" s="395" t="s">
        <v>19195</v>
      </c>
      <c r="B2650" s="395" t="s">
        <v>19192</v>
      </c>
    </row>
    <row r="2651" spans="1:2">
      <c r="A2651" s="395" t="s">
        <v>19196</v>
      </c>
      <c r="B2651" s="395" t="s">
        <v>19192</v>
      </c>
    </row>
    <row r="2652" spans="1:2">
      <c r="A2652" s="395" t="s">
        <v>19197</v>
      </c>
      <c r="B2652" s="395" t="s">
        <v>19198</v>
      </c>
    </row>
    <row r="2653" spans="1:2">
      <c r="A2653" s="395" t="s">
        <v>19199</v>
      </c>
      <c r="B2653" s="395" t="s">
        <v>19198</v>
      </c>
    </row>
    <row r="2654" spans="1:2">
      <c r="A2654" s="395" t="s">
        <v>19200</v>
      </c>
      <c r="B2654" s="395" t="s">
        <v>19198</v>
      </c>
    </row>
    <row r="2655" spans="1:2">
      <c r="A2655" s="395" t="s">
        <v>19201</v>
      </c>
      <c r="B2655" s="395" t="s">
        <v>19198</v>
      </c>
    </row>
    <row r="2656" spans="1:2">
      <c r="A2656" s="395" t="s">
        <v>19202</v>
      </c>
      <c r="B2656" s="395" t="s">
        <v>19198</v>
      </c>
    </row>
    <row r="2657" spans="1:2">
      <c r="A2657" s="395" t="s">
        <v>19203</v>
      </c>
      <c r="B2657" s="395" t="s">
        <v>19198</v>
      </c>
    </row>
    <row r="2658" spans="1:2">
      <c r="A2658" s="395" t="s">
        <v>19204</v>
      </c>
      <c r="B2658" s="395" t="s">
        <v>19198</v>
      </c>
    </row>
    <row r="2659" spans="1:2">
      <c r="A2659" s="395" t="s">
        <v>19205</v>
      </c>
      <c r="B2659" s="395" t="s">
        <v>19198</v>
      </c>
    </row>
    <row r="2660" spans="1:2">
      <c r="A2660" s="395" t="s">
        <v>19206</v>
      </c>
      <c r="B2660" s="395" t="s">
        <v>19198</v>
      </c>
    </row>
    <row r="2661" spans="1:2">
      <c r="A2661" s="395" t="s">
        <v>19207</v>
      </c>
      <c r="B2661" s="395" t="s">
        <v>19198</v>
      </c>
    </row>
    <row r="2662" spans="1:2">
      <c r="A2662" s="395" t="s">
        <v>19208</v>
      </c>
      <c r="B2662" s="395" t="s">
        <v>19198</v>
      </c>
    </row>
    <row r="2663" spans="1:2">
      <c r="A2663" s="395" t="s">
        <v>19209</v>
      </c>
      <c r="B2663" s="395" t="s">
        <v>19210</v>
      </c>
    </row>
    <row r="2664" spans="1:2">
      <c r="A2664" s="395" t="s">
        <v>19211</v>
      </c>
      <c r="B2664" s="395" t="s">
        <v>19210</v>
      </c>
    </row>
    <row r="2665" spans="1:2">
      <c r="A2665" s="395" t="s">
        <v>19212</v>
      </c>
      <c r="B2665" s="395" t="s">
        <v>19210</v>
      </c>
    </row>
    <row r="2666" spans="1:2">
      <c r="A2666" s="395" t="s">
        <v>19213</v>
      </c>
      <c r="B2666" s="395" t="s">
        <v>19214</v>
      </c>
    </row>
    <row r="2667" spans="1:2">
      <c r="A2667" s="395" t="s">
        <v>19215</v>
      </c>
      <c r="B2667" s="395" t="s">
        <v>19216</v>
      </c>
    </row>
    <row r="2668" spans="1:2">
      <c r="A2668" s="395" t="s">
        <v>19217</v>
      </c>
      <c r="B2668" s="395" t="s">
        <v>19216</v>
      </c>
    </row>
    <row r="2669" spans="1:2">
      <c r="A2669" s="395" t="s">
        <v>19218</v>
      </c>
      <c r="B2669" s="395" t="s">
        <v>19219</v>
      </c>
    </row>
    <row r="2670" spans="1:2">
      <c r="A2670" s="395" t="s">
        <v>19220</v>
      </c>
      <c r="B2670" s="395" t="s">
        <v>19221</v>
      </c>
    </row>
    <row r="2671" spans="1:2">
      <c r="A2671" s="395" t="s">
        <v>19222</v>
      </c>
      <c r="B2671" s="395" t="s">
        <v>18850</v>
      </c>
    </row>
    <row r="2672" spans="1:2">
      <c r="A2672" s="395" t="s">
        <v>19223</v>
      </c>
      <c r="B2672" s="395" t="s">
        <v>18850</v>
      </c>
    </row>
    <row r="2673" spans="1:2">
      <c r="A2673" s="395" t="s">
        <v>19224</v>
      </c>
      <c r="B2673" s="395" t="s">
        <v>18850</v>
      </c>
    </row>
    <row r="2674" spans="1:2">
      <c r="A2674" s="395" t="s">
        <v>19225</v>
      </c>
      <c r="B2674" s="395" t="s">
        <v>18850</v>
      </c>
    </row>
    <row r="2675" spans="1:2">
      <c r="A2675" s="395" t="s">
        <v>19226</v>
      </c>
      <c r="B2675" s="395" t="s">
        <v>18850</v>
      </c>
    </row>
    <row r="2676" spans="1:2">
      <c r="A2676" s="395" t="s">
        <v>19227</v>
      </c>
      <c r="B2676" s="395" t="s">
        <v>19228</v>
      </c>
    </row>
    <row r="2677" spans="1:2">
      <c r="A2677" s="395" t="s">
        <v>19229</v>
      </c>
      <c r="B2677" s="395" t="s">
        <v>19230</v>
      </c>
    </row>
    <row r="2678" spans="1:2">
      <c r="A2678" s="395" t="s">
        <v>19231</v>
      </c>
      <c r="B2678" s="395" t="s">
        <v>19232</v>
      </c>
    </row>
    <row r="2679" spans="1:2">
      <c r="A2679" s="395" t="s">
        <v>19233</v>
      </c>
      <c r="B2679" s="395" t="s">
        <v>19232</v>
      </c>
    </row>
    <row r="2680" spans="1:2">
      <c r="A2680" s="395" t="s">
        <v>19234</v>
      </c>
      <c r="B2680" s="395" t="s">
        <v>19232</v>
      </c>
    </row>
    <row r="2681" spans="1:2">
      <c r="A2681" s="395" t="s">
        <v>19235</v>
      </c>
      <c r="B2681" s="395" t="s">
        <v>18805</v>
      </c>
    </row>
    <row r="2682" spans="1:2">
      <c r="A2682" s="395" t="s">
        <v>19236</v>
      </c>
      <c r="B2682" s="395" t="s">
        <v>19237</v>
      </c>
    </row>
    <row r="2683" spans="1:2">
      <c r="A2683" s="395" t="s">
        <v>19238</v>
      </c>
      <c r="B2683" s="395" t="s">
        <v>19239</v>
      </c>
    </row>
    <row r="2684" spans="1:2">
      <c r="A2684" s="395" t="s">
        <v>19240</v>
      </c>
      <c r="B2684" s="395" t="s">
        <v>19241</v>
      </c>
    </row>
    <row r="2685" spans="1:2">
      <c r="A2685" s="395" t="s">
        <v>19242</v>
      </c>
      <c r="B2685" s="395" t="s">
        <v>19243</v>
      </c>
    </row>
    <row r="2686" spans="1:2">
      <c r="A2686" s="395" t="s">
        <v>19244</v>
      </c>
      <c r="B2686" s="395" t="s">
        <v>19245</v>
      </c>
    </row>
    <row r="2687" spans="1:2">
      <c r="A2687" s="395" t="s">
        <v>19246</v>
      </c>
      <c r="B2687" s="395" t="s">
        <v>19247</v>
      </c>
    </row>
    <row r="2688" spans="1:2">
      <c r="A2688" s="395" t="s">
        <v>19248</v>
      </c>
      <c r="B2688" s="395" t="s">
        <v>19249</v>
      </c>
    </row>
    <row r="2689" spans="1:2">
      <c r="A2689" s="395" t="s">
        <v>19250</v>
      </c>
      <c r="B2689" s="395" t="s">
        <v>19251</v>
      </c>
    </row>
    <row r="2690" spans="1:2">
      <c r="A2690" s="395" t="s">
        <v>19252</v>
      </c>
      <c r="B2690" s="395" t="s">
        <v>19253</v>
      </c>
    </row>
    <row r="2691" spans="1:2">
      <c r="A2691" s="395" t="s">
        <v>19254</v>
      </c>
      <c r="B2691" s="395" t="s">
        <v>19255</v>
      </c>
    </row>
    <row r="2692" spans="1:2">
      <c r="A2692" s="395" t="s">
        <v>19256</v>
      </c>
      <c r="B2692" s="395" t="s">
        <v>19257</v>
      </c>
    </row>
    <row r="2693" spans="1:2">
      <c r="A2693" s="395" t="s">
        <v>19258</v>
      </c>
      <c r="B2693" s="395" t="s">
        <v>19259</v>
      </c>
    </row>
    <row r="2694" spans="1:2">
      <c r="A2694" s="395" t="s">
        <v>19260</v>
      </c>
      <c r="B2694" s="395" t="s">
        <v>19259</v>
      </c>
    </row>
    <row r="2695" spans="1:2">
      <c r="A2695" s="395" t="s">
        <v>19261</v>
      </c>
      <c r="B2695" s="395" t="s">
        <v>19259</v>
      </c>
    </row>
    <row r="2696" spans="1:2">
      <c r="A2696" s="395" t="s">
        <v>19262</v>
      </c>
      <c r="B2696" s="395" t="s">
        <v>19263</v>
      </c>
    </row>
    <row r="2697" spans="1:2">
      <c r="A2697" s="395" t="s">
        <v>19264</v>
      </c>
      <c r="B2697" s="395" t="s">
        <v>19263</v>
      </c>
    </row>
    <row r="2698" spans="1:2">
      <c r="A2698" s="395" t="s">
        <v>19265</v>
      </c>
      <c r="B2698" s="395" t="s">
        <v>19263</v>
      </c>
    </row>
    <row r="2699" spans="1:2">
      <c r="A2699" s="395" t="s">
        <v>19266</v>
      </c>
      <c r="B2699" s="395" t="s">
        <v>19267</v>
      </c>
    </row>
    <row r="2700" spans="1:2">
      <c r="A2700" s="395" t="s">
        <v>19268</v>
      </c>
      <c r="B2700" s="395" t="s">
        <v>19269</v>
      </c>
    </row>
    <row r="2701" spans="1:2">
      <c r="A2701" s="395" t="s">
        <v>19270</v>
      </c>
      <c r="B2701" s="395" t="s">
        <v>19271</v>
      </c>
    </row>
    <row r="2702" spans="1:2">
      <c r="A2702" s="395" t="s">
        <v>19272</v>
      </c>
      <c r="B2702" s="395" t="s">
        <v>19273</v>
      </c>
    </row>
    <row r="2703" spans="1:2">
      <c r="A2703" s="395" t="s">
        <v>19274</v>
      </c>
      <c r="B2703" s="395" t="s">
        <v>19275</v>
      </c>
    </row>
    <row r="2704" spans="1:2">
      <c r="A2704" s="395" t="s">
        <v>19276</v>
      </c>
      <c r="B2704" s="395" t="s">
        <v>19277</v>
      </c>
    </row>
    <row r="2705" spans="1:2">
      <c r="A2705" s="395" t="s">
        <v>19278</v>
      </c>
      <c r="B2705" s="395" t="s">
        <v>19279</v>
      </c>
    </row>
    <row r="2706" spans="1:2">
      <c r="A2706" s="395" t="s">
        <v>19280</v>
      </c>
      <c r="B2706" s="395" t="s">
        <v>18861</v>
      </c>
    </row>
    <row r="2707" spans="1:2">
      <c r="A2707" s="395" t="s">
        <v>19281</v>
      </c>
      <c r="B2707" s="395" t="s">
        <v>19282</v>
      </c>
    </row>
    <row r="2708" spans="1:2">
      <c r="A2708" s="395" t="s">
        <v>19283</v>
      </c>
      <c r="B2708" s="395" t="s">
        <v>19284</v>
      </c>
    </row>
    <row r="2709" spans="1:2">
      <c r="A2709" s="395" t="s">
        <v>19285</v>
      </c>
      <c r="B2709" s="395" t="s">
        <v>19284</v>
      </c>
    </row>
    <row r="2710" spans="1:2">
      <c r="A2710" s="395" t="s">
        <v>19286</v>
      </c>
      <c r="B2710" s="395" t="s">
        <v>19287</v>
      </c>
    </row>
    <row r="2711" spans="1:2">
      <c r="A2711" s="395" t="s">
        <v>19288</v>
      </c>
      <c r="B2711" s="395" t="s">
        <v>19289</v>
      </c>
    </row>
    <row r="2712" spans="1:2">
      <c r="A2712" s="395" t="s">
        <v>19290</v>
      </c>
      <c r="B2712" s="395" t="s">
        <v>19291</v>
      </c>
    </row>
    <row r="2713" spans="1:2">
      <c r="A2713" s="395" t="s">
        <v>19292</v>
      </c>
      <c r="B2713" s="395" t="s">
        <v>19293</v>
      </c>
    </row>
    <row r="2714" spans="1:2">
      <c r="A2714" s="395" t="s">
        <v>19294</v>
      </c>
      <c r="B2714" s="395" t="s">
        <v>19295</v>
      </c>
    </row>
    <row r="2715" spans="1:2">
      <c r="A2715" s="395" t="s">
        <v>19296</v>
      </c>
      <c r="B2715" s="395" t="s">
        <v>19297</v>
      </c>
    </row>
    <row r="2716" spans="1:2">
      <c r="A2716" s="395" t="s">
        <v>19298</v>
      </c>
      <c r="B2716" s="395" t="s">
        <v>19299</v>
      </c>
    </row>
    <row r="2717" spans="1:2">
      <c r="A2717" s="395" t="s">
        <v>19300</v>
      </c>
      <c r="B2717" s="395" t="s">
        <v>19301</v>
      </c>
    </row>
    <row r="2718" spans="1:2">
      <c r="A2718" s="395" t="s">
        <v>19302</v>
      </c>
      <c r="B2718" s="395" t="s">
        <v>19303</v>
      </c>
    </row>
    <row r="2719" spans="1:2">
      <c r="A2719" s="395" t="s">
        <v>19304</v>
      </c>
      <c r="B2719" s="395" t="s">
        <v>19305</v>
      </c>
    </row>
    <row r="2720" spans="1:2">
      <c r="A2720" s="395" t="s">
        <v>19306</v>
      </c>
      <c r="B2720" s="395" t="s">
        <v>19307</v>
      </c>
    </row>
    <row r="2721" spans="1:2">
      <c r="A2721" s="395" t="s">
        <v>19308</v>
      </c>
      <c r="B2721" s="395" t="s">
        <v>19309</v>
      </c>
    </row>
    <row r="2722" spans="1:2">
      <c r="A2722" s="395" t="s">
        <v>19310</v>
      </c>
      <c r="B2722" s="395" t="s">
        <v>15538</v>
      </c>
    </row>
    <row r="2723" spans="1:2">
      <c r="A2723" s="395" t="s">
        <v>19311</v>
      </c>
      <c r="B2723" s="395" t="s">
        <v>19312</v>
      </c>
    </row>
    <row r="2724" spans="1:2">
      <c r="A2724" s="395" t="s">
        <v>19313</v>
      </c>
      <c r="B2724" s="395" t="s">
        <v>15598</v>
      </c>
    </row>
    <row r="2725" spans="1:2">
      <c r="A2725" s="395" t="s">
        <v>19314</v>
      </c>
      <c r="B2725" s="395" t="s">
        <v>19315</v>
      </c>
    </row>
    <row r="2726" spans="1:2">
      <c r="A2726" s="395" t="s">
        <v>19316</v>
      </c>
      <c r="B2726" s="395" t="s">
        <v>17689</v>
      </c>
    </row>
    <row r="2727" spans="1:2">
      <c r="A2727" s="395" t="s">
        <v>19317</v>
      </c>
      <c r="B2727" s="395" t="s">
        <v>17689</v>
      </c>
    </row>
    <row r="2728" spans="1:2">
      <c r="A2728" s="395" t="s">
        <v>19318</v>
      </c>
      <c r="B2728" s="395" t="s">
        <v>17672</v>
      </c>
    </row>
    <row r="2729" spans="1:2">
      <c r="A2729" s="395" t="s">
        <v>19319</v>
      </c>
      <c r="B2729" s="395" t="s">
        <v>19320</v>
      </c>
    </row>
    <row r="2730" spans="1:2">
      <c r="A2730" s="395" t="s">
        <v>19321</v>
      </c>
      <c r="B2730" s="395" t="s">
        <v>19320</v>
      </c>
    </row>
    <row r="2731" spans="1:2">
      <c r="A2731" s="395" t="s">
        <v>19322</v>
      </c>
      <c r="B2731" s="395" t="s">
        <v>17672</v>
      </c>
    </row>
    <row r="2732" spans="1:2">
      <c r="A2732" s="395" t="s">
        <v>19323</v>
      </c>
      <c r="B2732" s="395" t="s">
        <v>19320</v>
      </c>
    </row>
    <row r="2733" spans="1:2">
      <c r="A2733" s="395" t="s">
        <v>19324</v>
      </c>
      <c r="B2733" s="395" t="s">
        <v>19320</v>
      </c>
    </row>
    <row r="2734" spans="1:2">
      <c r="A2734" s="395" t="s">
        <v>19325</v>
      </c>
      <c r="B2734" s="395" t="s">
        <v>19320</v>
      </c>
    </row>
    <row r="2735" spans="1:2">
      <c r="A2735" s="395" t="s">
        <v>19326</v>
      </c>
      <c r="B2735" s="395" t="s">
        <v>19320</v>
      </c>
    </row>
    <row r="2736" spans="1:2">
      <c r="A2736" s="395" t="s">
        <v>19327</v>
      </c>
      <c r="B2736" s="395" t="s">
        <v>19320</v>
      </c>
    </row>
    <row r="2737" spans="1:2">
      <c r="A2737" s="395" t="s">
        <v>19328</v>
      </c>
      <c r="B2737" s="395" t="s">
        <v>19329</v>
      </c>
    </row>
    <row r="2738" spans="1:2">
      <c r="A2738" s="395" t="s">
        <v>19330</v>
      </c>
      <c r="B2738" s="395" t="s">
        <v>19320</v>
      </c>
    </row>
    <row r="2739" spans="1:2">
      <c r="A2739" s="395" t="s">
        <v>19331</v>
      </c>
      <c r="B2739" s="395" t="s">
        <v>19320</v>
      </c>
    </row>
    <row r="2740" spans="1:2">
      <c r="A2740" s="395" t="s">
        <v>19332</v>
      </c>
      <c r="B2740" s="395" t="s">
        <v>19320</v>
      </c>
    </row>
    <row r="2741" spans="1:2">
      <c r="A2741" s="395" t="s">
        <v>19333</v>
      </c>
      <c r="B2741" s="395" t="s">
        <v>17672</v>
      </c>
    </row>
    <row r="2742" spans="1:2">
      <c r="A2742" s="395" t="s">
        <v>19334</v>
      </c>
      <c r="B2742" s="395" t="s">
        <v>19320</v>
      </c>
    </row>
    <row r="2743" spans="1:2">
      <c r="A2743" s="395" t="s">
        <v>19335</v>
      </c>
      <c r="B2743" s="395" t="s">
        <v>19329</v>
      </c>
    </row>
    <row r="2744" spans="1:2">
      <c r="A2744" s="395" t="s">
        <v>19336</v>
      </c>
      <c r="B2744" s="395" t="s">
        <v>19329</v>
      </c>
    </row>
    <row r="2745" spans="1:2">
      <c r="A2745" s="395" t="s">
        <v>19337</v>
      </c>
      <c r="B2745" s="395" t="s">
        <v>19320</v>
      </c>
    </row>
    <row r="2746" spans="1:2">
      <c r="A2746" s="395" t="s">
        <v>19338</v>
      </c>
      <c r="B2746" s="395" t="s">
        <v>17175</v>
      </c>
    </row>
    <row r="2747" spans="1:2">
      <c r="A2747" s="395" t="s">
        <v>19339</v>
      </c>
      <c r="B2747" s="395" t="s">
        <v>17175</v>
      </c>
    </row>
    <row r="2748" spans="1:2">
      <c r="A2748" s="395" t="s">
        <v>19340</v>
      </c>
      <c r="B2748" s="395" t="s">
        <v>17175</v>
      </c>
    </row>
    <row r="2749" spans="1:2">
      <c r="A2749" s="395" t="s">
        <v>19341</v>
      </c>
      <c r="B2749" s="395" t="s">
        <v>17175</v>
      </c>
    </row>
    <row r="2750" spans="1:2">
      <c r="A2750" s="395" t="s">
        <v>19342</v>
      </c>
      <c r="B2750" s="395" t="s">
        <v>17175</v>
      </c>
    </row>
    <row r="2751" spans="1:2">
      <c r="A2751" s="395" t="s">
        <v>19343</v>
      </c>
      <c r="B2751" s="395" t="s">
        <v>17175</v>
      </c>
    </row>
    <row r="2752" spans="1:2">
      <c r="A2752" s="395" t="s">
        <v>19344</v>
      </c>
      <c r="B2752" s="395" t="s">
        <v>17175</v>
      </c>
    </row>
    <row r="2753" spans="1:2">
      <c r="A2753" s="395" t="s">
        <v>19345</v>
      </c>
      <c r="B2753" s="395" t="s">
        <v>17175</v>
      </c>
    </row>
    <row r="2754" spans="1:2">
      <c r="A2754" s="395" t="s">
        <v>19346</v>
      </c>
      <c r="B2754" s="395" t="s">
        <v>17175</v>
      </c>
    </row>
    <row r="2755" spans="1:2">
      <c r="A2755" s="395" t="s">
        <v>19347</v>
      </c>
      <c r="B2755" s="395" t="s">
        <v>17175</v>
      </c>
    </row>
    <row r="2756" spans="1:2">
      <c r="A2756" s="395" t="s">
        <v>19348</v>
      </c>
      <c r="B2756" s="395" t="s">
        <v>17175</v>
      </c>
    </row>
    <row r="2757" spans="1:2">
      <c r="A2757" s="395" t="s">
        <v>19349</v>
      </c>
      <c r="B2757" s="395" t="s">
        <v>19350</v>
      </c>
    </row>
    <row r="2758" spans="1:2">
      <c r="A2758" s="395" t="s">
        <v>19351</v>
      </c>
      <c r="B2758" s="395" t="s">
        <v>19350</v>
      </c>
    </row>
    <row r="2759" spans="1:2">
      <c r="A2759" s="395" t="s">
        <v>19352</v>
      </c>
      <c r="B2759" s="395" t="s">
        <v>19350</v>
      </c>
    </row>
    <row r="2760" spans="1:2">
      <c r="A2760" s="395" t="s">
        <v>19353</v>
      </c>
      <c r="B2760" s="395" t="s">
        <v>19350</v>
      </c>
    </row>
    <row r="2761" spans="1:2">
      <c r="A2761" s="395" t="s">
        <v>19354</v>
      </c>
      <c r="B2761" s="395" t="s">
        <v>19350</v>
      </c>
    </row>
    <row r="2762" spans="1:2">
      <c r="A2762" s="395" t="s">
        <v>19355</v>
      </c>
      <c r="B2762" s="395" t="s">
        <v>19350</v>
      </c>
    </row>
    <row r="2763" spans="1:2">
      <c r="A2763" s="395" t="s">
        <v>19356</v>
      </c>
      <c r="B2763" s="395" t="s">
        <v>19350</v>
      </c>
    </row>
    <row r="2764" spans="1:2">
      <c r="A2764" s="395" t="s">
        <v>19357</v>
      </c>
      <c r="B2764" s="395" t="s">
        <v>19350</v>
      </c>
    </row>
    <row r="2765" spans="1:2">
      <c r="A2765" s="395" t="s">
        <v>19358</v>
      </c>
      <c r="B2765" s="395" t="s">
        <v>19350</v>
      </c>
    </row>
    <row r="2766" spans="1:2">
      <c r="A2766" s="395" t="s">
        <v>19359</v>
      </c>
      <c r="B2766" s="395" t="s">
        <v>19350</v>
      </c>
    </row>
    <row r="2767" spans="1:2">
      <c r="A2767" s="395" t="s">
        <v>19360</v>
      </c>
      <c r="B2767" s="395" t="s">
        <v>19350</v>
      </c>
    </row>
    <row r="2768" spans="1:2">
      <c r="A2768" s="395" t="s">
        <v>19361</v>
      </c>
      <c r="B2768" s="395" t="s">
        <v>19350</v>
      </c>
    </row>
    <row r="2769" spans="1:2">
      <c r="A2769" s="395" t="s">
        <v>19362</v>
      </c>
      <c r="B2769" s="395" t="s">
        <v>19350</v>
      </c>
    </row>
    <row r="2770" spans="1:2">
      <c r="A2770" s="395" t="s">
        <v>19363</v>
      </c>
      <c r="B2770" s="395" t="s">
        <v>19364</v>
      </c>
    </row>
    <row r="2771" spans="1:2">
      <c r="A2771" s="395" t="s">
        <v>19365</v>
      </c>
      <c r="B2771" s="395" t="s">
        <v>19366</v>
      </c>
    </row>
    <row r="2772" spans="1:2">
      <c r="A2772" s="395" t="s">
        <v>19367</v>
      </c>
      <c r="B2772" s="395" t="s">
        <v>19368</v>
      </c>
    </row>
    <row r="2773" spans="1:2">
      <c r="A2773" s="395" t="s">
        <v>19369</v>
      </c>
      <c r="B2773" s="395" t="s">
        <v>19368</v>
      </c>
    </row>
    <row r="2774" spans="1:2">
      <c r="A2774" s="395" t="s">
        <v>19370</v>
      </c>
      <c r="B2774" s="395" t="s">
        <v>19371</v>
      </c>
    </row>
    <row r="2775" spans="1:2">
      <c r="A2775" s="395" t="s">
        <v>19372</v>
      </c>
      <c r="B2775" s="395" t="s">
        <v>19371</v>
      </c>
    </row>
    <row r="2776" spans="1:2">
      <c r="A2776" s="395" t="s">
        <v>19373</v>
      </c>
      <c r="B2776" s="395" t="s">
        <v>19371</v>
      </c>
    </row>
    <row r="2777" spans="1:2">
      <c r="A2777" s="395" t="s">
        <v>19374</v>
      </c>
      <c r="B2777" s="395" t="s">
        <v>19371</v>
      </c>
    </row>
    <row r="2778" spans="1:2">
      <c r="A2778" s="395" t="s">
        <v>19375</v>
      </c>
      <c r="B2778" s="395" t="s">
        <v>19371</v>
      </c>
    </row>
    <row r="2779" spans="1:2">
      <c r="A2779" s="395" t="s">
        <v>19376</v>
      </c>
      <c r="B2779" s="395" t="s">
        <v>19371</v>
      </c>
    </row>
    <row r="2780" spans="1:2">
      <c r="A2780" s="395" t="s">
        <v>19377</v>
      </c>
      <c r="B2780" s="395" t="s">
        <v>19371</v>
      </c>
    </row>
    <row r="2781" spans="1:2">
      <c r="A2781" s="395" t="s">
        <v>19378</v>
      </c>
      <c r="B2781" s="395" t="s">
        <v>19371</v>
      </c>
    </row>
    <row r="2782" spans="1:2">
      <c r="A2782" s="395" t="s">
        <v>19379</v>
      </c>
      <c r="B2782" s="395" t="s">
        <v>19371</v>
      </c>
    </row>
    <row r="2783" spans="1:2">
      <c r="A2783" s="395" t="s">
        <v>19380</v>
      </c>
      <c r="B2783" s="395" t="s">
        <v>19381</v>
      </c>
    </row>
    <row r="2784" spans="1:2">
      <c r="A2784" s="395" t="s">
        <v>19382</v>
      </c>
      <c r="B2784" s="395" t="s">
        <v>19381</v>
      </c>
    </row>
    <row r="2785" spans="1:2">
      <c r="A2785" s="395" t="s">
        <v>19383</v>
      </c>
      <c r="B2785" s="395" t="s">
        <v>19381</v>
      </c>
    </row>
    <row r="2786" spans="1:2">
      <c r="A2786" s="395" t="s">
        <v>19384</v>
      </c>
      <c r="B2786" s="395" t="s">
        <v>19381</v>
      </c>
    </row>
    <row r="2787" spans="1:2">
      <c r="A2787" s="395" t="s">
        <v>19385</v>
      </c>
      <c r="B2787" s="395" t="s">
        <v>19381</v>
      </c>
    </row>
    <row r="2788" spans="1:2">
      <c r="A2788" s="395" t="s">
        <v>19386</v>
      </c>
      <c r="B2788" s="395" t="s">
        <v>19381</v>
      </c>
    </row>
    <row r="2789" spans="1:2">
      <c r="A2789" s="395" t="s">
        <v>19387</v>
      </c>
      <c r="B2789" s="395" t="s">
        <v>19381</v>
      </c>
    </row>
    <row r="2790" spans="1:2">
      <c r="A2790" s="395" t="s">
        <v>19388</v>
      </c>
      <c r="B2790" s="395" t="s">
        <v>19381</v>
      </c>
    </row>
    <row r="2791" spans="1:2">
      <c r="A2791" s="395" t="s">
        <v>19389</v>
      </c>
      <c r="B2791" s="395" t="s">
        <v>19381</v>
      </c>
    </row>
    <row r="2792" spans="1:2">
      <c r="A2792" s="395" t="s">
        <v>19390</v>
      </c>
      <c r="B2792" s="395" t="s">
        <v>19391</v>
      </c>
    </row>
    <row r="2793" spans="1:2">
      <c r="A2793" s="395" t="s">
        <v>19392</v>
      </c>
      <c r="B2793" s="395" t="s">
        <v>19391</v>
      </c>
    </row>
    <row r="2794" spans="1:2">
      <c r="A2794" s="395" t="s">
        <v>19393</v>
      </c>
      <c r="B2794" s="395" t="s">
        <v>19391</v>
      </c>
    </row>
    <row r="2795" spans="1:2">
      <c r="A2795" s="395" t="s">
        <v>19394</v>
      </c>
      <c r="B2795" s="395" t="s">
        <v>19391</v>
      </c>
    </row>
    <row r="2796" spans="1:2">
      <c r="A2796" s="395" t="s">
        <v>19395</v>
      </c>
      <c r="B2796" s="395" t="s">
        <v>19391</v>
      </c>
    </row>
    <row r="2797" spans="1:2">
      <c r="A2797" s="395" t="s">
        <v>19396</v>
      </c>
      <c r="B2797" s="395" t="s">
        <v>19391</v>
      </c>
    </row>
    <row r="2798" spans="1:2">
      <c r="A2798" s="395" t="s">
        <v>19397</v>
      </c>
      <c r="B2798" s="395" t="s">
        <v>19391</v>
      </c>
    </row>
    <row r="2799" spans="1:2">
      <c r="A2799" s="395" t="s">
        <v>19398</v>
      </c>
      <c r="B2799" s="395" t="s">
        <v>19399</v>
      </c>
    </row>
    <row r="2800" spans="1:2">
      <c r="A2800" s="395" t="s">
        <v>19400</v>
      </c>
      <c r="B2800" s="395" t="s">
        <v>19399</v>
      </c>
    </row>
    <row r="2801" spans="1:2">
      <c r="A2801" s="395" t="s">
        <v>19401</v>
      </c>
      <c r="B2801" s="395" t="s">
        <v>19399</v>
      </c>
    </row>
    <row r="2802" spans="1:2">
      <c r="A2802" s="395" t="s">
        <v>19402</v>
      </c>
      <c r="B2802" s="395" t="s">
        <v>19399</v>
      </c>
    </row>
    <row r="2803" spans="1:2">
      <c r="A2803" s="395" t="s">
        <v>19403</v>
      </c>
      <c r="B2803" s="395" t="s">
        <v>19399</v>
      </c>
    </row>
    <row r="2804" spans="1:2">
      <c r="A2804" s="395" t="s">
        <v>19404</v>
      </c>
      <c r="B2804" s="395" t="s">
        <v>19405</v>
      </c>
    </row>
    <row r="2805" spans="1:2">
      <c r="A2805" s="395" t="s">
        <v>19406</v>
      </c>
      <c r="B2805" s="395" t="s">
        <v>19405</v>
      </c>
    </row>
    <row r="2806" spans="1:2">
      <c r="A2806" s="395" t="s">
        <v>19407</v>
      </c>
      <c r="B2806" s="395" t="s">
        <v>19405</v>
      </c>
    </row>
    <row r="2807" spans="1:2">
      <c r="A2807" s="395" t="s">
        <v>19408</v>
      </c>
      <c r="B2807" s="395" t="s">
        <v>19409</v>
      </c>
    </row>
    <row r="2808" spans="1:2">
      <c r="A2808" s="395" t="s">
        <v>19410</v>
      </c>
      <c r="B2808" s="395" t="s">
        <v>19411</v>
      </c>
    </row>
    <row r="2809" spans="1:2">
      <c r="A2809" s="395" t="s">
        <v>19412</v>
      </c>
      <c r="B2809" s="395" t="s">
        <v>19411</v>
      </c>
    </row>
    <row r="2810" spans="1:2">
      <c r="A2810" s="395" t="s">
        <v>19413</v>
      </c>
      <c r="B2810" s="395" t="s">
        <v>19411</v>
      </c>
    </row>
    <row r="2811" spans="1:2">
      <c r="A2811" s="395" t="s">
        <v>19414</v>
      </c>
      <c r="B2811" s="395" t="s">
        <v>19415</v>
      </c>
    </row>
    <row r="2812" spans="1:2">
      <c r="A2812" s="395" t="s">
        <v>19416</v>
      </c>
      <c r="B2812" s="395" t="s">
        <v>19415</v>
      </c>
    </row>
    <row r="2813" spans="1:2">
      <c r="A2813" s="395" t="s">
        <v>19417</v>
      </c>
      <c r="B2813" s="395" t="s">
        <v>19415</v>
      </c>
    </row>
    <row r="2814" spans="1:2">
      <c r="A2814" s="395" t="s">
        <v>19418</v>
      </c>
      <c r="B2814" s="395" t="s">
        <v>19415</v>
      </c>
    </row>
    <row r="2815" spans="1:2">
      <c r="A2815" s="395" t="s">
        <v>19419</v>
      </c>
      <c r="B2815" s="395" t="s">
        <v>19415</v>
      </c>
    </row>
    <row r="2816" spans="1:2">
      <c r="A2816" s="395" t="s">
        <v>19420</v>
      </c>
      <c r="B2816" s="395" t="s">
        <v>19415</v>
      </c>
    </row>
    <row r="2817" spans="1:2">
      <c r="A2817" s="395" t="s">
        <v>19421</v>
      </c>
      <c r="B2817" s="395" t="s">
        <v>19422</v>
      </c>
    </row>
    <row r="2818" spans="1:2">
      <c r="A2818" s="395" t="s">
        <v>19423</v>
      </c>
      <c r="B2818" s="395" t="s">
        <v>19422</v>
      </c>
    </row>
    <row r="2819" spans="1:2">
      <c r="A2819" s="395" t="s">
        <v>19424</v>
      </c>
      <c r="B2819" s="395" t="s">
        <v>19425</v>
      </c>
    </row>
    <row r="2820" spans="1:2">
      <c r="A2820" s="395" t="s">
        <v>19426</v>
      </c>
      <c r="B2820" s="395" t="s">
        <v>19425</v>
      </c>
    </row>
    <row r="2821" spans="1:2">
      <c r="A2821" s="395" t="s">
        <v>19427</v>
      </c>
      <c r="B2821" s="395" t="s">
        <v>19428</v>
      </c>
    </row>
    <row r="2822" spans="1:2">
      <c r="A2822" s="395" t="s">
        <v>19429</v>
      </c>
      <c r="B2822" s="395" t="s">
        <v>19430</v>
      </c>
    </row>
    <row r="2823" spans="1:2">
      <c r="A2823" s="395" t="s">
        <v>19431</v>
      </c>
      <c r="B2823" s="395" t="s">
        <v>19430</v>
      </c>
    </row>
    <row r="2824" spans="1:2">
      <c r="A2824" s="395" t="s">
        <v>19432</v>
      </c>
      <c r="B2824" s="395" t="s">
        <v>19430</v>
      </c>
    </row>
    <row r="2825" spans="1:2">
      <c r="A2825" s="395" t="s">
        <v>19433</v>
      </c>
      <c r="B2825" s="395" t="s">
        <v>19434</v>
      </c>
    </row>
    <row r="2826" spans="1:2">
      <c r="A2826" s="395" t="s">
        <v>19435</v>
      </c>
      <c r="B2826" s="395" t="s">
        <v>19430</v>
      </c>
    </row>
    <row r="2827" spans="1:2">
      <c r="A2827" s="395" t="s">
        <v>19436</v>
      </c>
      <c r="B2827" s="395" t="s">
        <v>19437</v>
      </c>
    </row>
    <row r="2828" spans="1:2">
      <c r="A2828" s="395" t="s">
        <v>19438</v>
      </c>
      <c r="B2828" s="395" t="s">
        <v>19437</v>
      </c>
    </row>
    <row r="2829" spans="1:2">
      <c r="A2829" s="395" t="s">
        <v>19439</v>
      </c>
      <c r="B2829" s="395" t="s">
        <v>19440</v>
      </c>
    </row>
    <row r="2830" spans="1:2">
      <c r="A2830" s="395" t="s">
        <v>19441</v>
      </c>
      <c r="B2830" s="395" t="s">
        <v>19440</v>
      </c>
    </row>
    <row r="2831" spans="1:2">
      <c r="A2831" s="395" t="s">
        <v>19442</v>
      </c>
      <c r="B2831" s="395" t="s">
        <v>19440</v>
      </c>
    </row>
    <row r="2832" spans="1:2">
      <c r="A2832" s="395" t="s">
        <v>19443</v>
      </c>
      <c r="B2832" s="395" t="s">
        <v>19444</v>
      </c>
    </row>
    <row r="2833" spans="1:2">
      <c r="A2833" s="395" t="s">
        <v>19445</v>
      </c>
      <c r="B2833" s="395" t="s">
        <v>19446</v>
      </c>
    </row>
    <row r="2834" spans="1:2">
      <c r="A2834" s="395" t="s">
        <v>19447</v>
      </c>
      <c r="B2834" s="395" t="s">
        <v>19448</v>
      </c>
    </row>
    <row r="2835" spans="1:2">
      <c r="A2835" s="395" t="s">
        <v>19449</v>
      </c>
      <c r="B2835" s="395" t="s">
        <v>19448</v>
      </c>
    </row>
    <row r="2836" spans="1:2">
      <c r="A2836" s="395" t="s">
        <v>19450</v>
      </c>
      <c r="B2836" s="395" t="s">
        <v>19451</v>
      </c>
    </row>
    <row r="2837" spans="1:2">
      <c r="A2837" s="395" t="s">
        <v>19452</v>
      </c>
      <c r="B2837" s="395" t="s">
        <v>19453</v>
      </c>
    </row>
    <row r="2838" spans="1:2">
      <c r="A2838" s="395" t="s">
        <v>19454</v>
      </c>
      <c r="B2838" s="395" t="s">
        <v>19455</v>
      </c>
    </row>
    <row r="2839" spans="1:2">
      <c r="A2839" s="395" t="s">
        <v>19456</v>
      </c>
      <c r="B2839" s="395" t="s">
        <v>19457</v>
      </c>
    </row>
    <row r="2840" spans="1:2">
      <c r="A2840" s="395" t="s">
        <v>19458</v>
      </c>
      <c r="B2840" s="395" t="s">
        <v>19459</v>
      </c>
    </row>
    <row r="2841" spans="1:2">
      <c r="A2841" s="395" t="s">
        <v>19460</v>
      </c>
      <c r="B2841" s="395" t="s">
        <v>19461</v>
      </c>
    </row>
    <row r="2842" spans="1:2">
      <c r="A2842" s="395" t="s">
        <v>19462</v>
      </c>
      <c r="B2842" s="395" t="s">
        <v>19463</v>
      </c>
    </row>
    <row r="2843" spans="1:2">
      <c r="A2843" s="395" t="s">
        <v>19464</v>
      </c>
      <c r="B2843" s="395" t="s">
        <v>19463</v>
      </c>
    </row>
    <row r="2844" spans="1:2">
      <c r="A2844" s="395" t="s">
        <v>19465</v>
      </c>
      <c r="B2844" s="395" t="s">
        <v>19466</v>
      </c>
    </row>
    <row r="2845" spans="1:2">
      <c r="A2845" s="395" t="s">
        <v>19467</v>
      </c>
      <c r="B2845" s="395" t="s">
        <v>19468</v>
      </c>
    </row>
    <row r="2846" spans="1:2">
      <c r="A2846" s="395" t="s">
        <v>19469</v>
      </c>
      <c r="B2846" s="395" t="s">
        <v>19470</v>
      </c>
    </row>
    <row r="2847" spans="1:2">
      <c r="A2847" s="395" t="s">
        <v>19471</v>
      </c>
      <c r="B2847" s="395" t="s">
        <v>19472</v>
      </c>
    </row>
    <row r="2848" spans="1:2">
      <c r="A2848" s="395" t="s">
        <v>19473</v>
      </c>
      <c r="B2848" s="395" t="s">
        <v>19474</v>
      </c>
    </row>
    <row r="2849" spans="1:2">
      <c r="A2849" s="395" t="s">
        <v>19475</v>
      </c>
      <c r="B2849" s="395" t="s">
        <v>19474</v>
      </c>
    </row>
    <row r="2850" spans="1:2">
      <c r="A2850" s="395" t="s">
        <v>19476</v>
      </c>
      <c r="B2850" s="395" t="s">
        <v>19474</v>
      </c>
    </row>
    <row r="2851" spans="1:2">
      <c r="A2851" s="395" t="s">
        <v>19477</v>
      </c>
      <c r="B2851" s="395" t="s">
        <v>19474</v>
      </c>
    </row>
    <row r="2852" spans="1:2">
      <c r="A2852" s="395" t="s">
        <v>19478</v>
      </c>
      <c r="B2852" s="395" t="s">
        <v>19474</v>
      </c>
    </row>
    <row r="2853" spans="1:2">
      <c r="A2853" s="395" t="s">
        <v>19479</v>
      </c>
      <c r="B2853" s="395" t="s">
        <v>19480</v>
      </c>
    </row>
    <row r="2854" spans="1:2">
      <c r="A2854" s="395" t="s">
        <v>19481</v>
      </c>
      <c r="B2854" s="395" t="s">
        <v>19480</v>
      </c>
    </row>
    <row r="2855" spans="1:2">
      <c r="A2855" s="395" t="s">
        <v>19482</v>
      </c>
      <c r="B2855" s="395" t="s">
        <v>19480</v>
      </c>
    </row>
    <row r="2856" spans="1:2">
      <c r="A2856" s="395" t="s">
        <v>19483</v>
      </c>
      <c r="B2856" s="395" t="s">
        <v>19484</v>
      </c>
    </row>
    <row r="2857" spans="1:2">
      <c r="A2857" s="395" t="s">
        <v>19485</v>
      </c>
      <c r="B2857" s="395" t="s">
        <v>15590</v>
      </c>
    </row>
    <row r="2858" spans="1:2">
      <c r="A2858" s="395" t="s">
        <v>19486</v>
      </c>
      <c r="B2858" s="395" t="s">
        <v>19487</v>
      </c>
    </row>
    <row r="2859" spans="1:2">
      <c r="A2859" s="395" t="s">
        <v>19488</v>
      </c>
      <c r="B2859" s="395" t="s">
        <v>19489</v>
      </c>
    </row>
    <row r="2860" spans="1:2">
      <c r="A2860" s="395" t="s">
        <v>19490</v>
      </c>
      <c r="B2860" s="395" t="s">
        <v>19491</v>
      </c>
    </row>
    <row r="2861" spans="1:2">
      <c r="A2861" s="395" t="s">
        <v>19492</v>
      </c>
      <c r="B2861" s="395" t="s">
        <v>19493</v>
      </c>
    </row>
    <row r="2862" spans="1:2">
      <c r="A2862" s="395" t="s">
        <v>19494</v>
      </c>
      <c r="B2862" s="395" t="s">
        <v>19495</v>
      </c>
    </row>
    <row r="2863" spans="1:2">
      <c r="A2863" s="395" t="s">
        <v>19496</v>
      </c>
      <c r="B2863" s="395" t="s">
        <v>19497</v>
      </c>
    </row>
    <row r="2864" spans="1:2">
      <c r="A2864" s="395" t="s">
        <v>19498</v>
      </c>
      <c r="B2864" s="395" t="s">
        <v>19499</v>
      </c>
    </row>
    <row r="2865" spans="1:2">
      <c r="A2865" s="395" t="s">
        <v>19500</v>
      </c>
      <c r="B2865" s="395" t="s">
        <v>19501</v>
      </c>
    </row>
    <row r="2866" spans="1:2">
      <c r="A2866" s="395" t="s">
        <v>19502</v>
      </c>
      <c r="B2866" s="395" t="s">
        <v>19503</v>
      </c>
    </row>
    <row r="2867" spans="1:2">
      <c r="A2867" s="395" t="s">
        <v>19504</v>
      </c>
      <c r="B2867" s="395" t="s">
        <v>19505</v>
      </c>
    </row>
    <row r="2868" spans="1:2">
      <c r="A2868" s="395" t="s">
        <v>19506</v>
      </c>
      <c r="B2868" s="395" t="s">
        <v>19507</v>
      </c>
    </row>
    <row r="2869" spans="1:2">
      <c r="A2869" s="395" t="s">
        <v>19508</v>
      </c>
      <c r="B2869" s="395" t="s">
        <v>19509</v>
      </c>
    </row>
    <row r="2870" spans="1:2">
      <c r="A2870" s="395" t="s">
        <v>19510</v>
      </c>
      <c r="B2870" s="395" t="s">
        <v>19511</v>
      </c>
    </row>
    <row r="2871" spans="1:2">
      <c r="A2871" s="395" t="s">
        <v>19512</v>
      </c>
      <c r="B2871" s="395" t="s">
        <v>19513</v>
      </c>
    </row>
    <row r="2872" spans="1:2">
      <c r="A2872" s="395" t="s">
        <v>19514</v>
      </c>
      <c r="B2872" s="395" t="s">
        <v>19515</v>
      </c>
    </row>
    <row r="2873" spans="1:2">
      <c r="A2873" s="395" t="s">
        <v>19516</v>
      </c>
      <c r="B2873" s="395" t="s">
        <v>19517</v>
      </c>
    </row>
    <row r="2874" spans="1:2">
      <c r="A2874" s="395" t="s">
        <v>19518</v>
      </c>
      <c r="B2874" s="395" t="s">
        <v>19519</v>
      </c>
    </row>
    <row r="2875" spans="1:2">
      <c r="A2875" s="395" t="s">
        <v>19520</v>
      </c>
      <c r="B2875" s="395" t="s">
        <v>19519</v>
      </c>
    </row>
    <row r="2876" spans="1:2">
      <c r="A2876" s="395" t="s">
        <v>19521</v>
      </c>
      <c r="B2876" s="395" t="s">
        <v>19519</v>
      </c>
    </row>
    <row r="2877" spans="1:2">
      <c r="A2877" s="395" t="s">
        <v>19522</v>
      </c>
      <c r="B2877" s="395" t="s">
        <v>19523</v>
      </c>
    </row>
    <row r="2878" spans="1:2">
      <c r="A2878" s="395" t="s">
        <v>19524</v>
      </c>
      <c r="B2878" s="395" t="s">
        <v>19523</v>
      </c>
    </row>
    <row r="2879" spans="1:2">
      <c r="A2879" s="395" t="s">
        <v>19525</v>
      </c>
      <c r="B2879" s="395" t="s">
        <v>19523</v>
      </c>
    </row>
    <row r="2880" spans="1:2">
      <c r="A2880" s="395" t="s">
        <v>19526</v>
      </c>
      <c r="B2880" s="395" t="s">
        <v>19527</v>
      </c>
    </row>
    <row r="2881" spans="1:2">
      <c r="A2881" s="395" t="s">
        <v>19528</v>
      </c>
      <c r="B2881" s="395" t="s">
        <v>19529</v>
      </c>
    </row>
    <row r="2882" spans="1:2">
      <c r="A2882" s="395" t="s">
        <v>19530</v>
      </c>
      <c r="B2882" s="395" t="s">
        <v>19531</v>
      </c>
    </row>
    <row r="2883" spans="1:2">
      <c r="A2883" s="395" t="s">
        <v>19532</v>
      </c>
      <c r="B2883" s="395" t="s">
        <v>19533</v>
      </c>
    </row>
    <row r="2884" spans="1:2">
      <c r="A2884" s="395" t="s">
        <v>19534</v>
      </c>
      <c r="B2884" s="395" t="s">
        <v>19535</v>
      </c>
    </row>
    <row r="2885" spans="1:2">
      <c r="A2885" s="395" t="s">
        <v>19536</v>
      </c>
      <c r="B2885" s="395" t="s">
        <v>19537</v>
      </c>
    </row>
    <row r="2886" spans="1:2">
      <c r="A2886" s="395" t="s">
        <v>19538</v>
      </c>
      <c r="B2886" s="395" t="s">
        <v>19539</v>
      </c>
    </row>
    <row r="2887" spans="1:2">
      <c r="A2887" s="395" t="s">
        <v>19540</v>
      </c>
      <c r="B2887" s="395" t="s">
        <v>19539</v>
      </c>
    </row>
    <row r="2888" spans="1:2">
      <c r="A2888" s="395" t="s">
        <v>19541</v>
      </c>
      <c r="B2888" s="395" t="s">
        <v>19539</v>
      </c>
    </row>
    <row r="2889" spans="1:2">
      <c r="A2889" s="395" t="s">
        <v>19542</v>
      </c>
      <c r="B2889" s="395" t="s">
        <v>19539</v>
      </c>
    </row>
    <row r="2890" spans="1:2">
      <c r="A2890" s="395" t="s">
        <v>19543</v>
      </c>
      <c r="B2890" s="395" t="s">
        <v>19544</v>
      </c>
    </row>
    <row r="2891" spans="1:2">
      <c r="A2891" s="395" t="s">
        <v>19545</v>
      </c>
      <c r="B2891" s="395" t="s">
        <v>19544</v>
      </c>
    </row>
    <row r="2892" spans="1:2">
      <c r="A2892" s="395" t="s">
        <v>19546</v>
      </c>
      <c r="B2892" s="395" t="s">
        <v>19544</v>
      </c>
    </row>
    <row r="2893" spans="1:2">
      <c r="A2893" s="395" t="s">
        <v>19547</v>
      </c>
      <c r="B2893" s="395" t="s">
        <v>19544</v>
      </c>
    </row>
    <row r="2894" spans="1:2">
      <c r="A2894" s="395" t="s">
        <v>19548</v>
      </c>
      <c r="B2894" s="395" t="s">
        <v>19549</v>
      </c>
    </row>
    <row r="2895" spans="1:2">
      <c r="A2895" s="395" t="s">
        <v>19550</v>
      </c>
      <c r="B2895" s="395" t="s">
        <v>19551</v>
      </c>
    </row>
    <row r="2896" spans="1:2">
      <c r="A2896" s="395" t="s">
        <v>19552</v>
      </c>
      <c r="B2896" s="395" t="s">
        <v>19553</v>
      </c>
    </row>
    <row r="2897" spans="1:2">
      <c r="A2897" s="395" t="s">
        <v>19554</v>
      </c>
      <c r="B2897" s="395" t="s">
        <v>19555</v>
      </c>
    </row>
    <row r="2898" spans="1:2">
      <c r="A2898" s="395" t="s">
        <v>19556</v>
      </c>
      <c r="B2898" s="395" t="s">
        <v>19557</v>
      </c>
    </row>
    <row r="2899" spans="1:2">
      <c r="A2899" s="395" t="s">
        <v>19558</v>
      </c>
      <c r="B2899" s="395" t="s">
        <v>19557</v>
      </c>
    </row>
    <row r="2900" spans="1:2">
      <c r="A2900" s="395" t="s">
        <v>19559</v>
      </c>
      <c r="B2900" s="395" t="s">
        <v>19560</v>
      </c>
    </row>
    <row r="2901" spans="1:2">
      <c r="A2901" s="395" t="s">
        <v>19561</v>
      </c>
      <c r="B2901" s="395" t="s">
        <v>19562</v>
      </c>
    </row>
    <row r="2902" spans="1:2">
      <c r="A2902" s="395" t="s">
        <v>19563</v>
      </c>
      <c r="B2902" s="395" t="s">
        <v>19564</v>
      </c>
    </row>
    <row r="2903" spans="1:2">
      <c r="A2903" s="395" t="s">
        <v>19565</v>
      </c>
      <c r="B2903" s="395" t="s">
        <v>19566</v>
      </c>
    </row>
    <row r="2904" spans="1:2">
      <c r="A2904" s="395" t="s">
        <v>19567</v>
      </c>
      <c r="B2904" s="395" t="s">
        <v>19568</v>
      </c>
    </row>
    <row r="2905" spans="1:2">
      <c r="A2905" s="395" t="s">
        <v>19569</v>
      </c>
      <c r="B2905" s="395" t="s">
        <v>19570</v>
      </c>
    </row>
    <row r="2906" spans="1:2">
      <c r="A2906" s="395" t="s">
        <v>19571</v>
      </c>
      <c r="B2906" s="395" t="s">
        <v>19572</v>
      </c>
    </row>
    <row r="2907" spans="1:2">
      <c r="A2907" s="395" t="s">
        <v>19573</v>
      </c>
      <c r="B2907" s="395" t="s">
        <v>19574</v>
      </c>
    </row>
    <row r="2908" spans="1:2">
      <c r="A2908" s="395" t="s">
        <v>19575</v>
      </c>
      <c r="B2908" s="395" t="s">
        <v>19574</v>
      </c>
    </row>
    <row r="2909" spans="1:2">
      <c r="A2909" s="395" t="s">
        <v>19576</v>
      </c>
      <c r="B2909" s="395" t="s">
        <v>19577</v>
      </c>
    </row>
    <row r="2910" spans="1:2">
      <c r="A2910" s="395" t="s">
        <v>19578</v>
      </c>
      <c r="B2910" s="395" t="s">
        <v>19579</v>
      </c>
    </row>
    <row r="2911" spans="1:2">
      <c r="A2911" s="395" t="s">
        <v>19580</v>
      </c>
      <c r="B2911" s="395" t="s">
        <v>19579</v>
      </c>
    </row>
    <row r="2912" spans="1:2">
      <c r="A2912" s="395" t="s">
        <v>19581</v>
      </c>
      <c r="B2912" s="395" t="s">
        <v>19579</v>
      </c>
    </row>
    <row r="2913" spans="1:2">
      <c r="A2913" s="395" t="s">
        <v>19582</v>
      </c>
      <c r="B2913" s="395" t="s">
        <v>19579</v>
      </c>
    </row>
    <row r="2914" spans="1:2">
      <c r="A2914" s="395" t="s">
        <v>19583</v>
      </c>
      <c r="B2914" s="395" t="s">
        <v>19584</v>
      </c>
    </row>
    <row r="2915" spans="1:2">
      <c r="A2915" s="395" t="s">
        <v>19585</v>
      </c>
      <c r="B2915" s="395" t="s">
        <v>19586</v>
      </c>
    </row>
    <row r="2916" spans="1:2">
      <c r="A2916" s="395" t="s">
        <v>19587</v>
      </c>
      <c r="B2916" s="395" t="s">
        <v>19588</v>
      </c>
    </row>
    <row r="2917" spans="1:2">
      <c r="A2917" s="395" t="s">
        <v>19589</v>
      </c>
      <c r="B2917" s="395" t="s">
        <v>19590</v>
      </c>
    </row>
    <row r="2918" spans="1:2">
      <c r="A2918" s="395" t="s">
        <v>19591</v>
      </c>
      <c r="B2918" s="395" t="s">
        <v>19592</v>
      </c>
    </row>
    <row r="2919" spans="1:2">
      <c r="A2919" s="395" t="s">
        <v>19593</v>
      </c>
      <c r="B2919" s="395" t="s">
        <v>19594</v>
      </c>
    </row>
    <row r="2920" spans="1:2">
      <c r="A2920" s="395" t="s">
        <v>19595</v>
      </c>
      <c r="B2920" s="395" t="s">
        <v>15576</v>
      </c>
    </row>
    <row r="2921" spans="1:2">
      <c r="A2921" s="395" t="s">
        <v>19596</v>
      </c>
      <c r="B2921" s="395" t="s">
        <v>19597</v>
      </c>
    </row>
    <row r="2922" spans="1:2">
      <c r="A2922" s="395" t="s">
        <v>19598</v>
      </c>
      <c r="B2922" s="395" t="s">
        <v>19599</v>
      </c>
    </row>
    <row r="2923" spans="1:2">
      <c r="A2923" s="395" t="s">
        <v>19600</v>
      </c>
      <c r="B2923" s="395" t="s">
        <v>19601</v>
      </c>
    </row>
    <row r="2924" spans="1:2">
      <c r="A2924" s="395" t="s">
        <v>19602</v>
      </c>
      <c r="B2924" s="395" t="s">
        <v>19603</v>
      </c>
    </row>
    <row r="2925" spans="1:2">
      <c r="A2925" s="395" t="s">
        <v>19604</v>
      </c>
      <c r="B2925" s="395" t="s">
        <v>19605</v>
      </c>
    </row>
    <row r="2926" spans="1:2">
      <c r="A2926" s="395" t="s">
        <v>19606</v>
      </c>
      <c r="B2926" s="395" t="s">
        <v>19607</v>
      </c>
    </row>
    <row r="2927" spans="1:2">
      <c r="A2927" s="395" t="s">
        <v>19608</v>
      </c>
      <c r="B2927" s="395" t="s">
        <v>19609</v>
      </c>
    </row>
    <row r="2928" spans="1:2">
      <c r="A2928" s="395" t="s">
        <v>19610</v>
      </c>
      <c r="B2928" s="395" t="s">
        <v>19599</v>
      </c>
    </row>
    <row r="2929" spans="1:2">
      <c r="A2929" s="395" t="s">
        <v>19611</v>
      </c>
      <c r="B2929" s="395" t="s">
        <v>19599</v>
      </c>
    </row>
    <row r="2930" spans="1:2">
      <c r="A2930" s="395" t="s">
        <v>19612</v>
      </c>
      <c r="B2930" s="395" t="s">
        <v>19613</v>
      </c>
    </row>
    <row r="2931" spans="1:2">
      <c r="A2931" s="395" t="s">
        <v>19614</v>
      </c>
      <c r="B2931" s="395" t="s">
        <v>19613</v>
      </c>
    </row>
    <row r="2932" spans="1:2">
      <c r="A2932" s="395" t="s">
        <v>19615</v>
      </c>
      <c r="B2932" s="395" t="s">
        <v>19613</v>
      </c>
    </row>
    <row r="2933" spans="1:2">
      <c r="A2933" s="395" t="s">
        <v>19616</v>
      </c>
      <c r="B2933" s="395" t="s">
        <v>19613</v>
      </c>
    </row>
    <row r="2934" spans="1:2">
      <c r="A2934" s="395" t="s">
        <v>19617</v>
      </c>
      <c r="B2934" s="395" t="s">
        <v>19613</v>
      </c>
    </row>
    <row r="2935" spans="1:2">
      <c r="A2935" s="395" t="s">
        <v>19618</v>
      </c>
      <c r="B2935" s="395" t="s">
        <v>19613</v>
      </c>
    </row>
    <row r="2936" spans="1:2">
      <c r="A2936" s="395" t="s">
        <v>19619</v>
      </c>
      <c r="B2936" s="395" t="s">
        <v>19620</v>
      </c>
    </row>
    <row r="2937" spans="1:2">
      <c r="A2937" s="395" t="s">
        <v>19621</v>
      </c>
      <c r="B2937" s="395" t="s">
        <v>19620</v>
      </c>
    </row>
    <row r="2938" spans="1:2">
      <c r="A2938" s="395" t="s">
        <v>19622</v>
      </c>
      <c r="B2938" s="395" t="s">
        <v>19620</v>
      </c>
    </row>
    <row r="2939" spans="1:2">
      <c r="A2939" s="395" t="s">
        <v>19623</v>
      </c>
      <c r="B2939" s="395" t="s">
        <v>19620</v>
      </c>
    </row>
    <row r="2940" spans="1:2">
      <c r="A2940" s="395" t="s">
        <v>19624</v>
      </c>
      <c r="B2940" s="395" t="s">
        <v>19625</v>
      </c>
    </row>
    <row r="2941" spans="1:2">
      <c r="A2941" s="395" t="s">
        <v>19626</v>
      </c>
      <c r="B2941" s="395" t="s">
        <v>19625</v>
      </c>
    </row>
    <row r="2942" spans="1:2">
      <c r="A2942" s="395" t="s">
        <v>19627</v>
      </c>
      <c r="B2942" s="395" t="s">
        <v>19625</v>
      </c>
    </row>
    <row r="2943" spans="1:2">
      <c r="A2943" s="395" t="s">
        <v>19628</v>
      </c>
      <c r="B2943" s="395" t="s">
        <v>19625</v>
      </c>
    </row>
    <row r="2944" spans="1:2">
      <c r="A2944" s="395" t="s">
        <v>19629</v>
      </c>
      <c r="B2944" s="395" t="s">
        <v>19625</v>
      </c>
    </row>
    <row r="2945" spans="1:2">
      <c r="A2945" s="395" t="s">
        <v>19630</v>
      </c>
      <c r="B2945" s="395" t="s">
        <v>19625</v>
      </c>
    </row>
    <row r="2946" spans="1:2">
      <c r="A2946" s="395" t="s">
        <v>19631</v>
      </c>
      <c r="B2946" s="395" t="s">
        <v>19625</v>
      </c>
    </row>
    <row r="2947" spans="1:2">
      <c r="A2947" s="395" t="s">
        <v>19632</v>
      </c>
      <c r="B2947" s="395" t="s">
        <v>19625</v>
      </c>
    </row>
    <row r="2948" spans="1:2">
      <c r="A2948" s="395" t="s">
        <v>19633</v>
      </c>
      <c r="B2948" s="395" t="s">
        <v>19625</v>
      </c>
    </row>
    <row r="2949" spans="1:2">
      <c r="A2949" s="395" t="s">
        <v>19634</v>
      </c>
      <c r="B2949" s="395" t="s">
        <v>19625</v>
      </c>
    </row>
    <row r="2950" spans="1:2">
      <c r="A2950" s="395" t="s">
        <v>19635</v>
      </c>
      <c r="B2950" s="395" t="s">
        <v>19625</v>
      </c>
    </row>
    <row r="2951" spans="1:2">
      <c r="A2951" s="395" t="s">
        <v>19636</v>
      </c>
      <c r="B2951" s="395" t="s">
        <v>19637</v>
      </c>
    </row>
    <row r="2952" spans="1:2">
      <c r="A2952" s="395" t="s">
        <v>19638</v>
      </c>
      <c r="B2952" s="395" t="s">
        <v>19639</v>
      </c>
    </row>
    <row r="2953" spans="1:2">
      <c r="A2953" s="395" t="s">
        <v>19640</v>
      </c>
      <c r="B2953" s="395" t="s">
        <v>19641</v>
      </c>
    </row>
    <row r="2954" spans="1:2">
      <c r="A2954" s="395" t="s">
        <v>19642</v>
      </c>
      <c r="B2954" s="395" t="s">
        <v>19643</v>
      </c>
    </row>
    <row r="2955" spans="1:2">
      <c r="A2955" s="395" t="s">
        <v>19644</v>
      </c>
      <c r="B2955" s="395" t="s">
        <v>19645</v>
      </c>
    </row>
    <row r="2956" spans="1:2">
      <c r="A2956" s="395" t="s">
        <v>19646</v>
      </c>
      <c r="B2956" s="395" t="s">
        <v>19647</v>
      </c>
    </row>
    <row r="2957" spans="1:2">
      <c r="A2957" s="395" t="s">
        <v>19648</v>
      </c>
      <c r="B2957" s="395" t="s">
        <v>19649</v>
      </c>
    </row>
    <row r="2958" spans="1:2">
      <c r="A2958" s="395" t="s">
        <v>19650</v>
      </c>
      <c r="B2958" s="395" t="s">
        <v>19649</v>
      </c>
    </row>
    <row r="2959" spans="1:2">
      <c r="A2959" s="395" t="s">
        <v>19651</v>
      </c>
      <c r="B2959" s="395" t="s">
        <v>19649</v>
      </c>
    </row>
    <row r="2960" spans="1:2">
      <c r="A2960" s="395" t="s">
        <v>19652</v>
      </c>
      <c r="B2960" s="395" t="s">
        <v>19649</v>
      </c>
    </row>
    <row r="2961" spans="1:2">
      <c r="A2961" s="395" t="s">
        <v>19653</v>
      </c>
      <c r="B2961" s="395" t="s">
        <v>19649</v>
      </c>
    </row>
    <row r="2962" spans="1:2">
      <c r="A2962" s="395" t="s">
        <v>19654</v>
      </c>
      <c r="B2962" s="395" t="s">
        <v>19649</v>
      </c>
    </row>
    <row r="2963" spans="1:2">
      <c r="A2963" s="395" t="s">
        <v>19655</v>
      </c>
      <c r="B2963" s="395" t="s">
        <v>19649</v>
      </c>
    </row>
    <row r="2964" spans="1:2">
      <c r="A2964" s="395" t="s">
        <v>19656</v>
      </c>
      <c r="B2964" s="395" t="s">
        <v>19649</v>
      </c>
    </row>
    <row r="2965" spans="1:2">
      <c r="A2965" s="395" t="s">
        <v>19657</v>
      </c>
      <c r="B2965" s="395" t="s">
        <v>19649</v>
      </c>
    </row>
    <row r="2966" spans="1:2">
      <c r="A2966" s="395" t="s">
        <v>19658</v>
      </c>
      <c r="B2966" s="395" t="s">
        <v>19649</v>
      </c>
    </row>
    <row r="2967" spans="1:2">
      <c r="A2967" s="395" t="s">
        <v>19659</v>
      </c>
      <c r="B2967" s="395" t="s">
        <v>19649</v>
      </c>
    </row>
    <row r="2968" spans="1:2">
      <c r="A2968" s="395" t="s">
        <v>19660</v>
      </c>
      <c r="B2968" s="395" t="s">
        <v>19649</v>
      </c>
    </row>
    <row r="2969" spans="1:2">
      <c r="A2969" s="395" t="s">
        <v>19661</v>
      </c>
      <c r="B2969" s="395" t="s">
        <v>19649</v>
      </c>
    </row>
    <row r="2970" spans="1:2">
      <c r="A2970" s="395" t="s">
        <v>19662</v>
      </c>
      <c r="B2970" s="395" t="s">
        <v>19649</v>
      </c>
    </row>
    <row r="2971" spans="1:2">
      <c r="A2971" s="395" t="s">
        <v>19663</v>
      </c>
      <c r="B2971" s="395" t="s">
        <v>19649</v>
      </c>
    </row>
    <row r="2972" spans="1:2">
      <c r="A2972" s="395" t="s">
        <v>19664</v>
      </c>
      <c r="B2972" s="395" t="s">
        <v>19649</v>
      </c>
    </row>
    <row r="2973" spans="1:2">
      <c r="A2973" s="395" t="s">
        <v>19665</v>
      </c>
      <c r="B2973" s="395" t="s">
        <v>19649</v>
      </c>
    </row>
    <row r="2974" spans="1:2">
      <c r="A2974" s="395" t="s">
        <v>19666</v>
      </c>
      <c r="B2974" s="395" t="s">
        <v>19649</v>
      </c>
    </row>
    <row r="2975" spans="1:2">
      <c r="A2975" s="395" t="s">
        <v>19667</v>
      </c>
      <c r="B2975" s="395" t="s">
        <v>19649</v>
      </c>
    </row>
    <row r="2976" spans="1:2">
      <c r="A2976" s="395" t="s">
        <v>19668</v>
      </c>
      <c r="B2976" s="395" t="s">
        <v>19649</v>
      </c>
    </row>
    <row r="2977" spans="1:2">
      <c r="A2977" s="395" t="s">
        <v>19669</v>
      </c>
      <c r="B2977" s="395" t="s">
        <v>19649</v>
      </c>
    </row>
    <row r="2978" spans="1:2">
      <c r="A2978" s="395" t="s">
        <v>19670</v>
      </c>
      <c r="B2978" s="395" t="s">
        <v>19649</v>
      </c>
    </row>
    <row r="2979" spans="1:2">
      <c r="A2979" s="395" t="s">
        <v>19671</v>
      </c>
      <c r="B2979" s="395" t="s">
        <v>19672</v>
      </c>
    </row>
    <row r="2980" spans="1:2">
      <c r="A2980" s="395" t="s">
        <v>19673</v>
      </c>
      <c r="B2980" s="395" t="s">
        <v>19674</v>
      </c>
    </row>
    <row r="2981" spans="1:2">
      <c r="A2981" s="395" t="s">
        <v>19675</v>
      </c>
      <c r="B2981" s="395" t="s">
        <v>19676</v>
      </c>
    </row>
    <row r="2982" spans="1:2">
      <c r="A2982" s="395" t="s">
        <v>19677</v>
      </c>
      <c r="B2982" s="395" t="s">
        <v>19678</v>
      </c>
    </row>
    <row r="2983" spans="1:2">
      <c r="A2983" s="395" t="s">
        <v>19679</v>
      </c>
      <c r="B2983" s="395" t="s">
        <v>19680</v>
      </c>
    </row>
    <row r="2984" spans="1:2">
      <c r="A2984" s="395" t="s">
        <v>19681</v>
      </c>
      <c r="B2984" s="395" t="s">
        <v>19682</v>
      </c>
    </row>
    <row r="2985" spans="1:2">
      <c r="A2985" s="395" t="s">
        <v>19683</v>
      </c>
      <c r="B2985" s="395" t="s">
        <v>17697</v>
      </c>
    </row>
    <row r="2986" spans="1:2">
      <c r="A2986" s="395" t="s">
        <v>19684</v>
      </c>
      <c r="B2986" s="395" t="s">
        <v>17699</v>
      </c>
    </row>
    <row r="2987" spans="1:2">
      <c r="A2987" s="395" t="s">
        <v>19685</v>
      </c>
      <c r="B2987" s="395" t="s">
        <v>17718</v>
      </c>
    </row>
    <row r="2988" spans="1:2">
      <c r="A2988" s="395" t="s">
        <v>19686</v>
      </c>
      <c r="B2988" s="395" t="s">
        <v>17718</v>
      </c>
    </row>
    <row r="2989" spans="1:2">
      <c r="A2989" s="395" t="s">
        <v>19687</v>
      </c>
      <c r="B2989" s="395" t="s">
        <v>17718</v>
      </c>
    </row>
    <row r="2990" spans="1:2">
      <c r="A2990" s="395" t="s">
        <v>19688</v>
      </c>
      <c r="B2990" s="395" t="s">
        <v>17721</v>
      </c>
    </row>
    <row r="2991" spans="1:2">
      <c r="A2991" s="395" t="s">
        <v>19689</v>
      </c>
      <c r="B2991" s="395" t="s">
        <v>17723</v>
      </c>
    </row>
    <row r="2992" spans="1:2">
      <c r="A2992" s="395" t="s">
        <v>19690</v>
      </c>
      <c r="B2992" s="395" t="s">
        <v>17723</v>
      </c>
    </row>
    <row r="2993" spans="1:2">
      <c r="A2993" s="395" t="s">
        <v>19691</v>
      </c>
      <c r="B2993" s="395" t="s">
        <v>17725</v>
      </c>
    </row>
    <row r="2994" spans="1:2">
      <c r="A2994" s="395" t="s">
        <v>19692</v>
      </c>
      <c r="B2994" s="395" t="s">
        <v>17723</v>
      </c>
    </row>
    <row r="2995" spans="1:2">
      <c r="A2995" s="395" t="s">
        <v>19693</v>
      </c>
      <c r="B2995" s="395" t="s">
        <v>17723</v>
      </c>
    </row>
    <row r="2996" spans="1:2">
      <c r="A2996" s="395" t="s">
        <v>19694</v>
      </c>
      <c r="B2996" s="395" t="s">
        <v>17725</v>
      </c>
    </row>
    <row r="2997" spans="1:2">
      <c r="A2997" s="395" t="s">
        <v>19695</v>
      </c>
      <c r="B2997" s="395" t="s">
        <v>17718</v>
      </c>
    </row>
    <row r="2998" spans="1:2">
      <c r="A2998" s="395" t="s">
        <v>19696</v>
      </c>
      <c r="B2998" s="395" t="s">
        <v>19697</v>
      </c>
    </row>
    <row r="2999" spans="1:2">
      <c r="A2999" s="395" t="s">
        <v>19698</v>
      </c>
      <c r="B2999" s="395" t="s">
        <v>19699</v>
      </c>
    </row>
    <row r="3000" spans="1:2">
      <c r="A3000" s="395" t="s">
        <v>19700</v>
      </c>
      <c r="B3000" s="395" t="s">
        <v>19701</v>
      </c>
    </row>
    <row r="3001" spans="1:2">
      <c r="A3001" s="395" t="s">
        <v>19702</v>
      </c>
      <c r="B3001" s="395" t="s">
        <v>19703</v>
      </c>
    </row>
    <row r="3002" spans="1:2">
      <c r="A3002" s="395" t="s">
        <v>19704</v>
      </c>
      <c r="B3002" s="395" t="s">
        <v>19705</v>
      </c>
    </row>
    <row r="3003" spans="1:2">
      <c r="A3003" s="395" t="s">
        <v>19706</v>
      </c>
      <c r="B3003" s="395" t="s">
        <v>19707</v>
      </c>
    </row>
    <row r="3004" spans="1:2">
      <c r="A3004" s="395" t="s">
        <v>19708</v>
      </c>
      <c r="B3004" s="395" t="s">
        <v>19709</v>
      </c>
    </row>
    <row r="3005" spans="1:2">
      <c r="A3005" s="395" t="s">
        <v>19710</v>
      </c>
      <c r="B3005" s="395" t="s">
        <v>19711</v>
      </c>
    </row>
    <row r="3006" spans="1:2">
      <c r="A3006" s="395" t="s">
        <v>19712</v>
      </c>
      <c r="B3006" s="395" t="s">
        <v>17729</v>
      </c>
    </row>
    <row r="3007" spans="1:2">
      <c r="A3007" s="395" t="s">
        <v>19713</v>
      </c>
      <c r="B3007" s="395" t="s">
        <v>17703</v>
      </c>
    </row>
    <row r="3008" spans="1:2">
      <c r="A3008" s="395" t="s">
        <v>19714</v>
      </c>
      <c r="B3008" s="395" t="s">
        <v>17703</v>
      </c>
    </row>
    <row r="3009" spans="1:2">
      <c r="A3009" s="395" t="s">
        <v>19715</v>
      </c>
      <c r="B3009" s="395" t="s">
        <v>19716</v>
      </c>
    </row>
    <row r="3010" spans="1:2">
      <c r="A3010" s="395" t="s">
        <v>19717</v>
      </c>
      <c r="B3010" s="395" t="s">
        <v>19718</v>
      </c>
    </row>
    <row r="3011" spans="1:2">
      <c r="A3011" s="395" t="s">
        <v>19719</v>
      </c>
      <c r="B3011" s="395" t="s">
        <v>17708</v>
      </c>
    </row>
    <row r="3012" spans="1:2">
      <c r="A3012" s="395" t="s">
        <v>19720</v>
      </c>
      <c r="B3012" s="395" t="s">
        <v>17708</v>
      </c>
    </row>
    <row r="3013" spans="1:2">
      <c r="A3013" s="395" t="s">
        <v>19721</v>
      </c>
      <c r="B3013" s="395" t="s">
        <v>17708</v>
      </c>
    </row>
    <row r="3014" spans="1:2">
      <c r="A3014" s="395" t="s">
        <v>19722</v>
      </c>
      <c r="B3014" s="395" t="s">
        <v>17710</v>
      </c>
    </row>
    <row r="3015" spans="1:2">
      <c r="A3015" s="395" t="s">
        <v>19723</v>
      </c>
      <c r="B3015" s="395" t="s">
        <v>17710</v>
      </c>
    </row>
    <row r="3016" spans="1:2">
      <c r="A3016" s="395" t="s">
        <v>19724</v>
      </c>
      <c r="B3016" s="395" t="s">
        <v>17710</v>
      </c>
    </row>
    <row r="3017" spans="1:2">
      <c r="A3017" s="395" t="s">
        <v>19725</v>
      </c>
      <c r="B3017" s="395" t="s">
        <v>17710</v>
      </c>
    </row>
    <row r="3018" spans="1:2">
      <c r="A3018" s="395" t="s">
        <v>19726</v>
      </c>
      <c r="B3018" s="395" t="s">
        <v>17710</v>
      </c>
    </row>
    <row r="3019" spans="1:2">
      <c r="A3019" s="395" t="s">
        <v>19727</v>
      </c>
      <c r="B3019" s="395" t="s">
        <v>17738</v>
      </c>
    </row>
    <row r="3020" spans="1:2">
      <c r="A3020" s="395" t="s">
        <v>19728</v>
      </c>
      <c r="B3020" s="395" t="s">
        <v>17738</v>
      </c>
    </row>
    <row r="3021" spans="1:2">
      <c r="A3021" s="395" t="s">
        <v>19729</v>
      </c>
      <c r="B3021" s="395" t="s">
        <v>17738</v>
      </c>
    </row>
    <row r="3022" spans="1:2">
      <c r="A3022" s="395" t="s">
        <v>19730</v>
      </c>
      <c r="B3022" s="395" t="s">
        <v>17741</v>
      </c>
    </row>
    <row r="3023" spans="1:2">
      <c r="A3023" s="395" t="s">
        <v>19731</v>
      </c>
      <c r="B3023" s="395" t="s">
        <v>17741</v>
      </c>
    </row>
    <row r="3024" spans="1:2">
      <c r="A3024" s="395" t="s">
        <v>19732</v>
      </c>
      <c r="B3024" s="395" t="s">
        <v>17741</v>
      </c>
    </row>
    <row r="3025" spans="1:2">
      <c r="A3025" s="395" t="s">
        <v>19733</v>
      </c>
      <c r="B3025" s="395" t="s">
        <v>17741</v>
      </c>
    </row>
    <row r="3026" spans="1:2">
      <c r="A3026" s="395" t="s">
        <v>19734</v>
      </c>
      <c r="B3026" s="395" t="s">
        <v>17741</v>
      </c>
    </row>
    <row r="3027" spans="1:2">
      <c r="A3027" s="395" t="s">
        <v>19735</v>
      </c>
      <c r="B3027" s="395" t="s">
        <v>17741</v>
      </c>
    </row>
    <row r="3028" spans="1:2">
      <c r="A3028" s="395" t="s">
        <v>19736</v>
      </c>
      <c r="B3028" s="395" t="s">
        <v>17741</v>
      </c>
    </row>
    <row r="3029" spans="1:2">
      <c r="A3029" s="395" t="s">
        <v>19737</v>
      </c>
      <c r="B3029" s="395" t="s">
        <v>17741</v>
      </c>
    </row>
    <row r="3030" spans="1:2">
      <c r="A3030" s="395" t="s">
        <v>19738</v>
      </c>
      <c r="B3030" s="395" t="s">
        <v>17741</v>
      </c>
    </row>
    <row r="3031" spans="1:2">
      <c r="A3031" s="395" t="s">
        <v>19739</v>
      </c>
      <c r="B3031" s="395" t="s">
        <v>19740</v>
      </c>
    </row>
    <row r="3032" spans="1:2">
      <c r="A3032" s="395" t="s">
        <v>19741</v>
      </c>
      <c r="B3032" s="395" t="s">
        <v>19742</v>
      </c>
    </row>
    <row r="3033" spans="1:2">
      <c r="A3033" s="395" t="s">
        <v>19743</v>
      </c>
      <c r="B3033" s="395" t="s">
        <v>19744</v>
      </c>
    </row>
    <row r="3034" spans="1:2">
      <c r="A3034" s="395" t="s">
        <v>19745</v>
      </c>
      <c r="B3034" s="395" t="s">
        <v>19746</v>
      </c>
    </row>
    <row r="3035" spans="1:2">
      <c r="A3035" s="395" t="s">
        <v>19747</v>
      </c>
      <c r="B3035" s="395" t="s">
        <v>17773</v>
      </c>
    </row>
    <row r="3036" spans="1:2">
      <c r="A3036" s="395" t="s">
        <v>19748</v>
      </c>
      <c r="B3036" s="395" t="s">
        <v>17773</v>
      </c>
    </row>
    <row r="3037" spans="1:2">
      <c r="A3037" s="395" t="s">
        <v>19749</v>
      </c>
      <c r="B3037" s="395" t="s">
        <v>17773</v>
      </c>
    </row>
    <row r="3038" spans="1:2">
      <c r="A3038" s="395" t="s">
        <v>19750</v>
      </c>
      <c r="B3038" s="395" t="s">
        <v>19751</v>
      </c>
    </row>
    <row r="3039" spans="1:2">
      <c r="A3039" s="395" t="s">
        <v>19752</v>
      </c>
      <c r="B3039" s="395" t="s">
        <v>19753</v>
      </c>
    </row>
    <row r="3040" spans="1:2">
      <c r="A3040" s="395" t="s">
        <v>19754</v>
      </c>
      <c r="B3040" s="395" t="s">
        <v>19753</v>
      </c>
    </row>
    <row r="3041" spans="1:2">
      <c r="A3041" s="395" t="s">
        <v>19755</v>
      </c>
      <c r="B3041" s="395" t="s">
        <v>19756</v>
      </c>
    </row>
    <row r="3042" spans="1:2">
      <c r="A3042" s="395" t="s">
        <v>19757</v>
      </c>
      <c r="B3042" s="395" t="s">
        <v>19756</v>
      </c>
    </row>
    <row r="3043" spans="1:2">
      <c r="A3043" s="395" t="s">
        <v>19758</v>
      </c>
      <c r="B3043" s="395" t="s">
        <v>19756</v>
      </c>
    </row>
    <row r="3044" spans="1:2">
      <c r="A3044" s="395" t="s">
        <v>19759</v>
      </c>
      <c r="B3044" s="395" t="s">
        <v>19756</v>
      </c>
    </row>
    <row r="3045" spans="1:2">
      <c r="A3045" s="395" t="s">
        <v>19760</v>
      </c>
      <c r="B3045" s="395" t="s">
        <v>19761</v>
      </c>
    </row>
    <row r="3046" spans="1:2">
      <c r="A3046" s="395" t="s">
        <v>19762</v>
      </c>
      <c r="B3046" s="395" t="s">
        <v>19763</v>
      </c>
    </row>
    <row r="3047" spans="1:2">
      <c r="A3047" s="395" t="s">
        <v>19764</v>
      </c>
      <c r="B3047" s="395" t="s">
        <v>19765</v>
      </c>
    </row>
    <row r="3048" spans="1:2">
      <c r="A3048" s="395" t="s">
        <v>19766</v>
      </c>
      <c r="B3048" s="395" t="s">
        <v>19767</v>
      </c>
    </row>
    <row r="3049" spans="1:2">
      <c r="A3049" s="395" t="s">
        <v>19768</v>
      </c>
      <c r="B3049" s="395" t="s">
        <v>19769</v>
      </c>
    </row>
    <row r="3050" spans="1:2">
      <c r="A3050" s="395" t="s">
        <v>19770</v>
      </c>
      <c r="B3050" s="395" t="s">
        <v>19771</v>
      </c>
    </row>
    <row r="3051" spans="1:2">
      <c r="A3051" s="395" t="s">
        <v>19772</v>
      </c>
      <c r="B3051" s="395" t="s">
        <v>19773</v>
      </c>
    </row>
    <row r="3052" spans="1:2">
      <c r="A3052" s="395" t="s">
        <v>19774</v>
      </c>
      <c r="B3052" s="395" t="s">
        <v>19775</v>
      </c>
    </row>
    <row r="3053" spans="1:2">
      <c r="A3053" s="395" t="s">
        <v>19776</v>
      </c>
      <c r="B3053" s="395" t="s">
        <v>19777</v>
      </c>
    </row>
    <row r="3054" spans="1:2">
      <c r="A3054" s="395" t="s">
        <v>19778</v>
      </c>
      <c r="B3054" s="395" t="s">
        <v>19779</v>
      </c>
    </row>
    <row r="3055" spans="1:2">
      <c r="A3055" s="395" t="s">
        <v>19780</v>
      </c>
      <c r="B3055" s="395" t="s">
        <v>19781</v>
      </c>
    </row>
    <row r="3056" spans="1:2">
      <c r="A3056" s="395" t="s">
        <v>19782</v>
      </c>
      <c r="B3056" s="395" t="s">
        <v>19783</v>
      </c>
    </row>
    <row r="3057" spans="1:2">
      <c r="A3057" s="395" t="s">
        <v>19784</v>
      </c>
      <c r="B3057" s="395" t="s">
        <v>17777</v>
      </c>
    </row>
    <row r="3058" spans="1:2">
      <c r="A3058" s="395" t="s">
        <v>19785</v>
      </c>
      <c r="B3058" s="395" t="s">
        <v>17789</v>
      </c>
    </row>
    <row r="3059" spans="1:2">
      <c r="A3059" s="395" t="s">
        <v>19786</v>
      </c>
      <c r="B3059" s="395" t="s">
        <v>17792</v>
      </c>
    </row>
    <row r="3060" spans="1:2">
      <c r="A3060" s="395" t="s">
        <v>19787</v>
      </c>
      <c r="B3060" s="395" t="s">
        <v>19788</v>
      </c>
    </row>
    <row r="3061" spans="1:2">
      <c r="A3061" s="395" t="s">
        <v>19789</v>
      </c>
      <c r="B3061" s="395" t="s">
        <v>19790</v>
      </c>
    </row>
    <row r="3062" spans="1:2">
      <c r="A3062" s="395" t="s">
        <v>19791</v>
      </c>
      <c r="B3062" s="395" t="s">
        <v>19792</v>
      </c>
    </row>
    <row r="3063" spans="1:2">
      <c r="A3063" s="395" t="s">
        <v>19793</v>
      </c>
      <c r="B3063" s="395" t="s">
        <v>17799</v>
      </c>
    </row>
    <row r="3064" spans="1:2">
      <c r="A3064" s="395" t="s">
        <v>19794</v>
      </c>
      <c r="B3064" s="395" t="s">
        <v>19795</v>
      </c>
    </row>
    <row r="3065" spans="1:2">
      <c r="A3065" s="395" t="s">
        <v>19796</v>
      </c>
      <c r="B3065" s="395" t="s">
        <v>19797</v>
      </c>
    </row>
    <row r="3066" spans="1:2">
      <c r="A3066" s="395" t="s">
        <v>19798</v>
      </c>
      <c r="B3066" s="395" t="s">
        <v>19799</v>
      </c>
    </row>
    <row r="3067" spans="1:2">
      <c r="A3067" s="395" t="s">
        <v>19800</v>
      </c>
      <c r="B3067" s="395" t="s">
        <v>19801</v>
      </c>
    </row>
    <row r="3068" spans="1:2">
      <c r="A3068" s="395" t="s">
        <v>19802</v>
      </c>
      <c r="B3068" s="395" t="s">
        <v>19803</v>
      </c>
    </row>
    <row r="3069" spans="1:2">
      <c r="A3069" s="395" t="s">
        <v>19804</v>
      </c>
      <c r="B3069" s="395" t="s">
        <v>19805</v>
      </c>
    </row>
    <row r="3070" spans="1:2">
      <c r="A3070" s="395" t="s">
        <v>19806</v>
      </c>
      <c r="B3070" s="395" t="s">
        <v>19807</v>
      </c>
    </row>
    <row r="3071" spans="1:2">
      <c r="A3071" s="395" t="s">
        <v>19808</v>
      </c>
      <c r="B3071" s="395" t="s">
        <v>19788</v>
      </c>
    </row>
    <row r="3072" spans="1:2">
      <c r="A3072" s="395" t="s">
        <v>19809</v>
      </c>
      <c r="B3072" s="395" t="s">
        <v>19810</v>
      </c>
    </row>
    <row r="3073" spans="1:2">
      <c r="A3073" s="395" t="s">
        <v>19811</v>
      </c>
      <c r="B3073" s="395" t="s">
        <v>19812</v>
      </c>
    </row>
    <row r="3074" spans="1:2">
      <c r="A3074" s="395" t="s">
        <v>19813</v>
      </c>
      <c r="B3074" s="395" t="s">
        <v>19814</v>
      </c>
    </row>
    <row r="3075" spans="1:2">
      <c r="A3075" s="395" t="s">
        <v>19815</v>
      </c>
      <c r="B3075" s="395" t="s">
        <v>15620</v>
      </c>
    </row>
    <row r="3076" spans="1:2">
      <c r="A3076" s="395" t="s">
        <v>19816</v>
      </c>
      <c r="B3076" s="395" t="s">
        <v>15620</v>
      </c>
    </row>
    <row r="3077" spans="1:2">
      <c r="A3077" s="395" t="s">
        <v>19817</v>
      </c>
      <c r="B3077" s="395" t="s">
        <v>15620</v>
      </c>
    </row>
    <row r="3078" spans="1:2">
      <c r="A3078" s="395" t="s">
        <v>19818</v>
      </c>
      <c r="B3078" s="395" t="s">
        <v>15620</v>
      </c>
    </row>
    <row r="3079" spans="1:2">
      <c r="A3079" s="395" t="s">
        <v>19819</v>
      </c>
      <c r="B3079" s="395" t="s">
        <v>15620</v>
      </c>
    </row>
    <row r="3080" spans="1:2">
      <c r="A3080" s="395" t="s">
        <v>19820</v>
      </c>
      <c r="B3080" s="395" t="s">
        <v>15620</v>
      </c>
    </row>
    <row r="3081" spans="1:2">
      <c r="A3081" s="395" t="s">
        <v>19821</v>
      </c>
      <c r="B3081" s="395" t="s">
        <v>15620</v>
      </c>
    </row>
    <row r="3082" spans="1:2">
      <c r="A3082" s="395" t="s">
        <v>19822</v>
      </c>
      <c r="B3082" s="395" t="s">
        <v>15620</v>
      </c>
    </row>
    <row r="3083" spans="1:2">
      <c r="A3083" s="395" t="s">
        <v>19823</v>
      </c>
      <c r="B3083" s="395" t="s">
        <v>15620</v>
      </c>
    </row>
    <row r="3084" spans="1:2">
      <c r="A3084" s="395" t="s">
        <v>19824</v>
      </c>
      <c r="B3084" s="395" t="s">
        <v>17837</v>
      </c>
    </row>
    <row r="3085" spans="1:2">
      <c r="A3085" s="395" t="s">
        <v>19825</v>
      </c>
      <c r="B3085" s="395" t="s">
        <v>17837</v>
      </c>
    </row>
    <row r="3086" spans="1:2">
      <c r="A3086" s="395" t="s">
        <v>19826</v>
      </c>
      <c r="B3086" s="395" t="s">
        <v>17858</v>
      </c>
    </row>
    <row r="3087" spans="1:2">
      <c r="A3087" s="395" t="s">
        <v>19827</v>
      </c>
      <c r="B3087" s="395" t="s">
        <v>19828</v>
      </c>
    </row>
    <row r="3088" spans="1:2">
      <c r="A3088" s="395" t="s">
        <v>19829</v>
      </c>
      <c r="B3088" s="395" t="s">
        <v>15605</v>
      </c>
    </row>
    <row r="3089" spans="1:2">
      <c r="A3089" s="395" t="s">
        <v>19830</v>
      </c>
      <c r="B3089" s="395" t="s">
        <v>15605</v>
      </c>
    </row>
    <row r="3090" spans="1:2">
      <c r="A3090" s="395" t="s">
        <v>19831</v>
      </c>
      <c r="B3090" s="395" t="s">
        <v>15605</v>
      </c>
    </row>
    <row r="3091" spans="1:2">
      <c r="A3091" s="395" t="s">
        <v>19832</v>
      </c>
      <c r="B3091" s="395" t="s">
        <v>15605</v>
      </c>
    </row>
    <row r="3092" spans="1:2">
      <c r="A3092" s="395" t="s">
        <v>19833</v>
      </c>
      <c r="B3092" s="395" t="s">
        <v>15605</v>
      </c>
    </row>
    <row r="3093" spans="1:2">
      <c r="A3093" s="395" t="s">
        <v>19834</v>
      </c>
      <c r="B3093" s="395" t="s">
        <v>15605</v>
      </c>
    </row>
    <row r="3094" spans="1:2">
      <c r="A3094" s="395" t="s">
        <v>19835</v>
      </c>
      <c r="B3094" s="395" t="s">
        <v>19828</v>
      </c>
    </row>
    <row r="3095" spans="1:2">
      <c r="A3095" s="395" t="s">
        <v>19836</v>
      </c>
      <c r="B3095" s="395" t="s">
        <v>19828</v>
      </c>
    </row>
    <row r="3096" spans="1:2">
      <c r="A3096" s="395" t="s">
        <v>19837</v>
      </c>
      <c r="B3096" s="395" t="s">
        <v>19828</v>
      </c>
    </row>
    <row r="3097" spans="1:2">
      <c r="A3097" s="395" t="s">
        <v>19838</v>
      </c>
      <c r="B3097" s="395" t="s">
        <v>19828</v>
      </c>
    </row>
    <row r="3098" spans="1:2">
      <c r="A3098" s="395" t="s">
        <v>19839</v>
      </c>
      <c r="B3098" s="395" t="s">
        <v>19828</v>
      </c>
    </row>
    <row r="3099" spans="1:2">
      <c r="A3099" s="395" t="s">
        <v>19840</v>
      </c>
      <c r="B3099" s="395" t="s">
        <v>19828</v>
      </c>
    </row>
    <row r="3100" spans="1:2">
      <c r="A3100" s="395" t="s">
        <v>19841</v>
      </c>
      <c r="B3100" s="395" t="s">
        <v>19828</v>
      </c>
    </row>
    <row r="3101" spans="1:2">
      <c r="A3101" s="395" t="s">
        <v>19842</v>
      </c>
      <c r="B3101" s="395" t="s">
        <v>19828</v>
      </c>
    </row>
    <row r="3102" spans="1:2">
      <c r="A3102" s="395" t="s">
        <v>19843</v>
      </c>
      <c r="B3102" s="395" t="s">
        <v>19828</v>
      </c>
    </row>
    <row r="3103" spans="1:2">
      <c r="A3103" s="395" t="s">
        <v>19844</v>
      </c>
      <c r="B3103" s="395" t="s">
        <v>19828</v>
      </c>
    </row>
    <row r="3104" spans="1:2">
      <c r="A3104" s="395" t="s">
        <v>19845</v>
      </c>
      <c r="B3104" s="395" t="s">
        <v>19846</v>
      </c>
    </row>
    <row r="3105" spans="1:2">
      <c r="A3105" s="395" t="s">
        <v>19847</v>
      </c>
      <c r="B3105" s="395" t="s">
        <v>19846</v>
      </c>
    </row>
    <row r="3106" spans="1:2">
      <c r="A3106" s="395" t="s">
        <v>19848</v>
      </c>
      <c r="B3106" s="395" t="s">
        <v>19846</v>
      </c>
    </row>
    <row r="3107" spans="1:2">
      <c r="A3107" s="395" t="s">
        <v>19849</v>
      </c>
      <c r="B3107" s="395" t="s">
        <v>17856</v>
      </c>
    </row>
    <row r="3108" spans="1:2">
      <c r="A3108" s="395" t="s">
        <v>19850</v>
      </c>
      <c r="B3108" s="395" t="s">
        <v>19851</v>
      </c>
    </row>
    <row r="3109" spans="1:2">
      <c r="A3109" s="395" t="s">
        <v>19852</v>
      </c>
      <c r="B3109" s="395" t="s">
        <v>17856</v>
      </c>
    </row>
    <row r="3110" spans="1:2">
      <c r="A3110" s="395" t="s">
        <v>19853</v>
      </c>
      <c r="B3110" s="395" t="s">
        <v>17856</v>
      </c>
    </row>
    <row r="3111" spans="1:2">
      <c r="A3111" s="395" t="s">
        <v>19854</v>
      </c>
      <c r="B3111" s="395" t="s">
        <v>17858</v>
      </c>
    </row>
    <row r="3112" spans="1:2">
      <c r="A3112" s="395" t="s">
        <v>19855</v>
      </c>
      <c r="B3112" s="395" t="s">
        <v>17837</v>
      </c>
    </row>
    <row r="3113" spans="1:2">
      <c r="A3113" s="395" t="s">
        <v>19856</v>
      </c>
      <c r="B3113" s="395" t="s">
        <v>17858</v>
      </c>
    </row>
    <row r="3114" spans="1:2">
      <c r="A3114" s="395" t="s">
        <v>19857</v>
      </c>
      <c r="B3114" s="395" t="s">
        <v>19846</v>
      </c>
    </row>
    <row r="3115" spans="1:2">
      <c r="A3115" s="395" t="s">
        <v>19858</v>
      </c>
      <c r="B3115" s="395" t="s">
        <v>19846</v>
      </c>
    </row>
    <row r="3116" spans="1:2">
      <c r="A3116" s="395" t="s">
        <v>19859</v>
      </c>
      <c r="B3116" s="395" t="s">
        <v>19846</v>
      </c>
    </row>
    <row r="3117" spans="1:2">
      <c r="A3117" s="395" t="s">
        <v>19860</v>
      </c>
      <c r="B3117" s="395" t="s">
        <v>19846</v>
      </c>
    </row>
    <row r="3118" spans="1:2">
      <c r="A3118" s="395" t="s">
        <v>19861</v>
      </c>
      <c r="B3118" s="395" t="s">
        <v>19846</v>
      </c>
    </row>
    <row r="3119" spans="1:2">
      <c r="A3119" s="395" t="s">
        <v>19862</v>
      </c>
      <c r="B3119" s="395" t="s">
        <v>19863</v>
      </c>
    </row>
    <row r="3120" spans="1:2">
      <c r="A3120" s="395" t="s">
        <v>19864</v>
      </c>
      <c r="B3120" s="395" t="s">
        <v>19863</v>
      </c>
    </row>
    <row r="3121" spans="1:2">
      <c r="A3121" s="395" t="s">
        <v>19865</v>
      </c>
      <c r="B3121" s="395" t="s">
        <v>19863</v>
      </c>
    </row>
    <row r="3122" spans="1:2">
      <c r="A3122" s="395" t="s">
        <v>19866</v>
      </c>
      <c r="B3122" s="395" t="s">
        <v>19863</v>
      </c>
    </row>
    <row r="3123" spans="1:2">
      <c r="A3123" s="395" t="s">
        <v>19867</v>
      </c>
      <c r="B3123" s="395" t="s">
        <v>19863</v>
      </c>
    </row>
    <row r="3124" spans="1:2">
      <c r="A3124" s="395" t="s">
        <v>19868</v>
      </c>
      <c r="B3124" s="395" t="s">
        <v>19869</v>
      </c>
    </row>
    <row r="3125" spans="1:2">
      <c r="A3125" s="395" t="s">
        <v>19870</v>
      </c>
      <c r="B3125" s="395" t="s">
        <v>19869</v>
      </c>
    </row>
    <row r="3126" spans="1:2">
      <c r="A3126" s="395" t="s">
        <v>19871</v>
      </c>
      <c r="B3126" s="395" t="s">
        <v>19869</v>
      </c>
    </row>
    <row r="3127" spans="1:2">
      <c r="A3127" s="395" t="s">
        <v>19872</v>
      </c>
      <c r="B3127" s="395" t="s">
        <v>19869</v>
      </c>
    </row>
    <row r="3128" spans="1:2">
      <c r="A3128" s="395" t="s">
        <v>19873</v>
      </c>
      <c r="B3128" s="395" t="s">
        <v>17870</v>
      </c>
    </row>
    <row r="3129" spans="1:2">
      <c r="A3129" s="395" t="s">
        <v>19874</v>
      </c>
      <c r="B3129" s="395" t="s">
        <v>17872</v>
      </c>
    </row>
    <row r="3130" spans="1:2">
      <c r="A3130" s="395" t="s">
        <v>19875</v>
      </c>
      <c r="B3130" s="395" t="s">
        <v>17874</v>
      </c>
    </row>
    <row r="3131" spans="1:2">
      <c r="A3131" s="395" t="s">
        <v>19876</v>
      </c>
      <c r="B3131" s="395" t="s">
        <v>17874</v>
      </c>
    </row>
    <row r="3132" spans="1:2">
      <c r="A3132" s="395" t="s">
        <v>19877</v>
      </c>
      <c r="B3132" s="395" t="s">
        <v>17877</v>
      </c>
    </row>
    <row r="3133" spans="1:2">
      <c r="A3133" s="395" t="s">
        <v>19878</v>
      </c>
      <c r="B3133" s="395" t="s">
        <v>17879</v>
      </c>
    </row>
    <row r="3134" spans="1:2">
      <c r="A3134" s="395" t="s">
        <v>19879</v>
      </c>
      <c r="B3134" s="395" t="s">
        <v>19880</v>
      </c>
    </row>
    <row r="3135" spans="1:2">
      <c r="A3135" s="395" t="s">
        <v>19881</v>
      </c>
      <c r="B3135" s="395" t="s">
        <v>17885</v>
      </c>
    </row>
    <row r="3136" spans="1:2">
      <c r="A3136" s="395" t="s">
        <v>19882</v>
      </c>
      <c r="B3136" s="395" t="s">
        <v>19883</v>
      </c>
    </row>
    <row r="3137" spans="1:2">
      <c r="A3137" s="395" t="s">
        <v>19884</v>
      </c>
      <c r="B3137" s="395" t="s">
        <v>19885</v>
      </c>
    </row>
    <row r="3138" spans="1:2">
      <c r="A3138" s="395" t="s">
        <v>19886</v>
      </c>
      <c r="B3138" s="395" t="s">
        <v>19887</v>
      </c>
    </row>
    <row r="3139" spans="1:2">
      <c r="A3139" s="395" t="s">
        <v>19888</v>
      </c>
      <c r="B3139" s="395" t="s">
        <v>19889</v>
      </c>
    </row>
    <row r="3140" spans="1:2">
      <c r="A3140" s="395" t="s">
        <v>19890</v>
      </c>
      <c r="B3140" s="395" t="s">
        <v>19891</v>
      </c>
    </row>
    <row r="3141" spans="1:2">
      <c r="A3141" s="395" t="s">
        <v>19892</v>
      </c>
      <c r="B3141" s="395" t="s">
        <v>19893</v>
      </c>
    </row>
    <row r="3142" spans="1:2">
      <c r="A3142" s="395" t="s">
        <v>19894</v>
      </c>
      <c r="B3142" s="395" t="s">
        <v>19895</v>
      </c>
    </row>
    <row r="3143" spans="1:2">
      <c r="A3143" s="395" t="s">
        <v>19896</v>
      </c>
      <c r="B3143" s="395" t="s">
        <v>19895</v>
      </c>
    </row>
    <row r="3144" spans="1:2">
      <c r="A3144" s="395" t="s">
        <v>19897</v>
      </c>
      <c r="B3144" s="395" t="s">
        <v>17856</v>
      </c>
    </row>
    <row r="3145" spans="1:2">
      <c r="A3145" s="395" t="s">
        <v>19898</v>
      </c>
      <c r="B3145" s="395" t="s">
        <v>19899</v>
      </c>
    </row>
    <row r="3146" spans="1:2">
      <c r="A3146" s="395" t="s">
        <v>19900</v>
      </c>
      <c r="B3146" s="395" t="s">
        <v>17656</v>
      </c>
    </row>
    <row r="3147" spans="1:2">
      <c r="A3147" s="395" t="s">
        <v>19901</v>
      </c>
      <c r="B3147" s="395" t="s">
        <v>17656</v>
      </c>
    </row>
    <row r="3148" spans="1:2">
      <c r="A3148" s="395" t="s">
        <v>19902</v>
      </c>
      <c r="B3148" s="395" t="s">
        <v>19903</v>
      </c>
    </row>
    <row r="3149" spans="1:2">
      <c r="A3149" s="395" t="s">
        <v>19904</v>
      </c>
      <c r="B3149" s="395" t="s">
        <v>19905</v>
      </c>
    </row>
    <row r="3150" spans="1:2">
      <c r="A3150" s="395" t="s">
        <v>19906</v>
      </c>
      <c r="B3150" s="395" t="s">
        <v>19907</v>
      </c>
    </row>
    <row r="3151" spans="1:2">
      <c r="A3151" s="395" t="s">
        <v>19908</v>
      </c>
      <c r="B3151" s="395" t="s">
        <v>19909</v>
      </c>
    </row>
    <row r="3152" spans="1:2">
      <c r="A3152" s="395" t="s">
        <v>19910</v>
      </c>
      <c r="B3152" s="395" t="s">
        <v>19911</v>
      </c>
    </row>
    <row r="3153" spans="1:2">
      <c r="A3153" s="395" t="s">
        <v>19912</v>
      </c>
      <c r="B3153" s="395" t="s">
        <v>19911</v>
      </c>
    </row>
    <row r="3154" spans="1:2">
      <c r="A3154" s="395" t="s">
        <v>19913</v>
      </c>
      <c r="B3154" s="395" t="s">
        <v>19914</v>
      </c>
    </row>
    <row r="3155" spans="1:2">
      <c r="A3155" s="395" t="s">
        <v>19915</v>
      </c>
      <c r="B3155" s="395" t="s">
        <v>19914</v>
      </c>
    </row>
    <row r="3156" spans="1:2">
      <c r="A3156" s="395" t="s">
        <v>19916</v>
      </c>
      <c r="B3156" s="395" t="s">
        <v>19917</v>
      </c>
    </row>
    <row r="3157" spans="1:2">
      <c r="A3157" s="395" t="s">
        <v>19918</v>
      </c>
      <c r="B3157" s="395" t="s">
        <v>19919</v>
      </c>
    </row>
    <row r="3158" spans="1:2">
      <c r="A3158" s="395" t="s">
        <v>19920</v>
      </c>
      <c r="B3158" s="395" t="s">
        <v>19919</v>
      </c>
    </row>
    <row r="3159" spans="1:2">
      <c r="A3159" s="395" t="s">
        <v>19921</v>
      </c>
      <c r="B3159" s="395" t="s">
        <v>19919</v>
      </c>
    </row>
    <row r="3160" spans="1:2">
      <c r="A3160" s="395" t="s">
        <v>19922</v>
      </c>
      <c r="B3160" s="395" t="s">
        <v>19919</v>
      </c>
    </row>
    <row r="3161" spans="1:2">
      <c r="A3161" s="395" t="s">
        <v>19923</v>
      </c>
      <c r="B3161" s="395" t="s">
        <v>19924</v>
      </c>
    </row>
    <row r="3162" spans="1:2">
      <c r="A3162" s="395" t="s">
        <v>19925</v>
      </c>
      <c r="B3162" s="395" t="s">
        <v>19926</v>
      </c>
    </row>
    <row r="3163" spans="1:2">
      <c r="A3163" s="395" t="s">
        <v>19927</v>
      </c>
      <c r="B3163" s="395" t="s">
        <v>19928</v>
      </c>
    </row>
    <row r="3164" spans="1:2">
      <c r="A3164" s="395" t="s">
        <v>19929</v>
      </c>
      <c r="B3164" s="395" t="s">
        <v>19930</v>
      </c>
    </row>
    <row r="3165" spans="1:2">
      <c r="A3165" s="395" t="s">
        <v>19931</v>
      </c>
      <c r="B3165" s="395" t="s">
        <v>19932</v>
      </c>
    </row>
    <row r="3166" spans="1:2">
      <c r="A3166" s="395" t="s">
        <v>19933</v>
      </c>
      <c r="B3166" s="395" t="s">
        <v>19934</v>
      </c>
    </row>
    <row r="3167" spans="1:2">
      <c r="A3167" s="395" t="s">
        <v>19935</v>
      </c>
      <c r="B3167" s="395" t="s">
        <v>19936</v>
      </c>
    </row>
    <row r="3168" spans="1:2">
      <c r="A3168" s="395" t="s">
        <v>19937</v>
      </c>
      <c r="B3168" s="395" t="s">
        <v>19599</v>
      </c>
    </row>
    <row r="3169" spans="1:2">
      <c r="A3169" s="395" t="s">
        <v>19938</v>
      </c>
      <c r="B3169" s="395" t="s">
        <v>19939</v>
      </c>
    </row>
    <row r="3170" spans="1:2">
      <c r="A3170" s="395" t="s">
        <v>19940</v>
      </c>
      <c r="B3170" s="395" t="s">
        <v>19939</v>
      </c>
    </row>
    <row r="3171" spans="1:2">
      <c r="A3171" s="395" t="s">
        <v>19941</v>
      </c>
      <c r="B3171" s="395" t="s">
        <v>19939</v>
      </c>
    </row>
    <row r="3172" spans="1:2">
      <c r="A3172" s="395" t="s">
        <v>19942</v>
      </c>
      <c r="B3172" s="395" t="s">
        <v>19943</v>
      </c>
    </row>
    <row r="3173" spans="1:2">
      <c r="A3173" s="395" t="s">
        <v>19944</v>
      </c>
      <c r="B3173" s="395" t="s">
        <v>19945</v>
      </c>
    </row>
    <row r="3174" spans="1:2">
      <c r="A3174" s="395" t="s">
        <v>19946</v>
      </c>
      <c r="B3174" s="395" t="s">
        <v>19947</v>
      </c>
    </row>
    <row r="3175" spans="1:2">
      <c r="A3175" s="395" t="s">
        <v>19948</v>
      </c>
      <c r="B3175" s="395" t="s">
        <v>19949</v>
      </c>
    </row>
    <row r="3176" spans="1:2">
      <c r="A3176" s="395" t="s">
        <v>19950</v>
      </c>
      <c r="B3176" s="395" t="s">
        <v>19949</v>
      </c>
    </row>
    <row r="3177" spans="1:2">
      <c r="A3177" s="395" t="s">
        <v>19951</v>
      </c>
      <c r="B3177" s="395" t="s">
        <v>19949</v>
      </c>
    </row>
    <row r="3178" spans="1:2">
      <c r="A3178" s="395" t="s">
        <v>19952</v>
      </c>
      <c r="B3178" s="395" t="s">
        <v>19949</v>
      </c>
    </row>
    <row r="3179" spans="1:2">
      <c r="A3179" s="395" t="s">
        <v>19953</v>
      </c>
      <c r="B3179" s="395" t="s">
        <v>19949</v>
      </c>
    </row>
    <row r="3180" spans="1:2">
      <c r="A3180" s="395" t="s">
        <v>19954</v>
      </c>
      <c r="B3180" s="395" t="s">
        <v>19949</v>
      </c>
    </row>
    <row r="3181" spans="1:2">
      <c r="A3181" s="395" t="s">
        <v>19955</v>
      </c>
      <c r="B3181" s="395" t="s">
        <v>19949</v>
      </c>
    </row>
    <row r="3182" spans="1:2">
      <c r="A3182" s="395" t="s">
        <v>19956</v>
      </c>
      <c r="B3182" s="395" t="s">
        <v>19949</v>
      </c>
    </row>
    <row r="3183" spans="1:2">
      <c r="A3183" s="395" t="s">
        <v>19957</v>
      </c>
      <c r="B3183" s="395" t="s">
        <v>19949</v>
      </c>
    </row>
    <row r="3184" spans="1:2">
      <c r="A3184" s="395" t="s">
        <v>19958</v>
      </c>
      <c r="B3184" s="395" t="s">
        <v>19949</v>
      </c>
    </row>
    <row r="3185" spans="1:2">
      <c r="A3185" s="395" t="s">
        <v>19959</v>
      </c>
      <c r="B3185" s="395" t="s">
        <v>19949</v>
      </c>
    </row>
    <row r="3186" spans="1:2">
      <c r="A3186" s="395" t="s">
        <v>19960</v>
      </c>
      <c r="B3186" s="395" t="s">
        <v>19961</v>
      </c>
    </row>
    <row r="3187" spans="1:2">
      <c r="A3187" s="395" t="s">
        <v>19962</v>
      </c>
      <c r="B3187" s="395" t="s">
        <v>19961</v>
      </c>
    </row>
    <row r="3188" spans="1:2">
      <c r="A3188" s="395" t="s">
        <v>19963</v>
      </c>
      <c r="B3188" s="395" t="s">
        <v>19964</v>
      </c>
    </row>
    <row r="3189" spans="1:2">
      <c r="A3189" s="395" t="s">
        <v>19965</v>
      </c>
      <c r="B3189" s="395" t="s">
        <v>19964</v>
      </c>
    </row>
    <row r="3190" spans="1:2">
      <c r="A3190" s="395" t="s">
        <v>19966</v>
      </c>
      <c r="B3190" s="395" t="s">
        <v>19967</v>
      </c>
    </row>
    <row r="3191" spans="1:2">
      <c r="A3191" s="395" t="s">
        <v>19968</v>
      </c>
      <c r="B3191" s="395" t="s">
        <v>19967</v>
      </c>
    </row>
    <row r="3192" spans="1:2">
      <c r="A3192" s="395" t="s">
        <v>19969</v>
      </c>
      <c r="B3192" s="395" t="s">
        <v>19970</v>
      </c>
    </row>
    <row r="3193" spans="1:2">
      <c r="A3193" s="395" t="s">
        <v>19971</v>
      </c>
      <c r="B3193" s="395" t="s">
        <v>19972</v>
      </c>
    </row>
    <row r="3194" spans="1:2">
      <c r="A3194" s="395" t="s">
        <v>19973</v>
      </c>
      <c r="B3194" s="395" t="s">
        <v>19972</v>
      </c>
    </row>
    <row r="3195" spans="1:2">
      <c r="A3195" s="395" t="s">
        <v>19974</v>
      </c>
      <c r="B3195" s="395" t="s">
        <v>19972</v>
      </c>
    </row>
    <row r="3196" spans="1:2">
      <c r="A3196" s="395" t="s">
        <v>19975</v>
      </c>
      <c r="B3196" s="395" t="s">
        <v>19976</v>
      </c>
    </row>
    <row r="3197" spans="1:2">
      <c r="A3197" s="395" t="s">
        <v>19977</v>
      </c>
      <c r="B3197" s="395" t="s">
        <v>19978</v>
      </c>
    </row>
    <row r="3198" spans="1:2">
      <c r="A3198" s="395" t="s">
        <v>19979</v>
      </c>
      <c r="B3198" s="395" t="s">
        <v>19978</v>
      </c>
    </row>
    <row r="3199" spans="1:2">
      <c r="A3199" s="395" t="s">
        <v>19980</v>
      </c>
      <c r="B3199" s="395" t="s">
        <v>19981</v>
      </c>
    </row>
    <row r="3200" spans="1:2">
      <c r="A3200" s="395" t="s">
        <v>19982</v>
      </c>
      <c r="B3200" s="395" t="s">
        <v>19981</v>
      </c>
    </row>
    <row r="3201" spans="1:2">
      <c r="A3201" s="395" t="s">
        <v>19983</v>
      </c>
      <c r="B3201" s="395" t="s">
        <v>19981</v>
      </c>
    </row>
    <row r="3202" spans="1:2">
      <c r="A3202" s="395" t="s">
        <v>19984</v>
      </c>
      <c r="B3202" s="395" t="s">
        <v>19981</v>
      </c>
    </row>
    <row r="3203" spans="1:2">
      <c r="A3203" s="395" t="s">
        <v>19985</v>
      </c>
      <c r="B3203" s="395" t="s">
        <v>19986</v>
      </c>
    </row>
    <row r="3204" spans="1:2">
      <c r="A3204" s="395" t="s">
        <v>19987</v>
      </c>
      <c r="B3204" s="395" t="s">
        <v>19986</v>
      </c>
    </row>
    <row r="3205" spans="1:2">
      <c r="A3205" s="395" t="s">
        <v>19988</v>
      </c>
      <c r="B3205" s="395" t="s">
        <v>19986</v>
      </c>
    </row>
    <row r="3206" spans="1:2">
      <c r="A3206" s="395" t="s">
        <v>19989</v>
      </c>
      <c r="B3206" s="395" t="s">
        <v>19986</v>
      </c>
    </row>
    <row r="3207" spans="1:2">
      <c r="A3207" s="395" t="s">
        <v>19990</v>
      </c>
      <c r="B3207" s="395" t="s">
        <v>19986</v>
      </c>
    </row>
    <row r="3208" spans="1:2">
      <c r="A3208" s="395" t="s">
        <v>19991</v>
      </c>
      <c r="B3208" s="395" t="s">
        <v>19986</v>
      </c>
    </row>
    <row r="3209" spans="1:2">
      <c r="A3209" s="395" t="s">
        <v>19992</v>
      </c>
      <c r="B3209" s="395" t="s">
        <v>19986</v>
      </c>
    </row>
    <row r="3210" spans="1:2">
      <c r="A3210" s="395" t="s">
        <v>19993</v>
      </c>
      <c r="B3210" s="395" t="s">
        <v>19986</v>
      </c>
    </row>
    <row r="3211" spans="1:2">
      <c r="A3211" s="395" t="s">
        <v>19994</v>
      </c>
      <c r="B3211" s="395" t="s">
        <v>19986</v>
      </c>
    </row>
    <row r="3212" spans="1:2">
      <c r="A3212" s="395" t="s">
        <v>19995</v>
      </c>
      <c r="B3212" s="395" t="s">
        <v>19986</v>
      </c>
    </row>
    <row r="3213" spans="1:2">
      <c r="A3213" s="395" t="s">
        <v>19996</v>
      </c>
      <c r="B3213" s="395" t="s">
        <v>19997</v>
      </c>
    </row>
    <row r="3214" spans="1:2">
      <c r="A3214" s="395" t="s">
        <v>19998</v>
      </c>
      <c r="B3214" s="395" t="s">
        <v>19999</v>
      </c>
    </row>
    <row r="3215" spans="1:2">
      <c r="A3215" s="395" t="s">
        <v>20000</v>
      </c>
      <c r="B3215" s="395" t="s">
        <v>20001</v>
      </c>
    </row>
    <row r="3216" spans="1:2">
      <c r="A3216" s="395" t="s">
        <v>20002</v>
      </c>
      <c r="B3216" s="395" t="s">
        <v>20003</v>
      </c>
    </row>
    <row r="3217" spans="1:2">
      <c r="A3217" s="395" t="s">
        <v>20004</v>
      </c>
      <c r="B3217" s="395" t="s">
        <v>20003</v>
      </c>
    </row>
    <row r="3218" spans="1:2">
      <c r="A3218" s="395" t="s">
        <v>20005</v>
      </c>
      <c r="B3218" s="395" t="s">
        <v>20003</v>
      </c>
    </row>
    <row r="3219" spans="1:2">
      <c r="A3219" s="395" t="s">
        <v>20006</v>
      </c>
      <c r="B3219" s="395" t="s">
        <v>20003</v>
      </c>
    </row>
    <row r="3220" spans="1:2">
      <c r="A3220" s="395" t="s">
        <v>20007</v>
      </c>
      <c r="B3220" s="395" t="s">
        <v>20003</v>
      </c>
    </row>
    <row r="3221" spans="1:2">
      <c r="A3221" s="395" t="s">
        <v>20008</v>
      </c>
      <c r="B3221" s="395" t="s">
        <v>17894</v>
      </c>
    </row>
    <row r="3222" spans="1:2">
      <c r="A3222" s="395" t="s">
        <v>20009</v>
      </c>
      <c r="B3222" s="395" t="s">
        <v>17894</v>
      </c>
    </row>
    <row r="3223" spans="1:2">
      <c r="A3223" s="395" t="s">
        <v>20010</v>
      </c>
      <c r="B3223" s="395" t="s">
        <v>17894</v>
      </c>
    </row>
    <row r="3224" spans="1:2">
      <c r="A3224" s="395" t="s">
        <v>20011</v>
      </c>
      <c r="B3224" s="395" t="s">
        <v>17894</v>
      </c>
    </row>
    <row r="3225" spans="1:2">
      <c r="A3225" s="395" t="s">
        <v>20012</v>
      </c>
      <c r="B3225" s="395" t="s">
        <v>20013</v>
      </c>
    </row>
    <row r="3226" spans="1:2">
      <c r="A3226" s="395" t="s">
        <v>20014</v>
      </c>
      <c r="B3226" s="395" t="s">
        <v>20015</v>
      </c>
    </row>
    <row r="3227" spans="1:2">
      <c r="A3227" s="395" t="s">
        <v>20016</v>
      </c>
      <c r="B3227" s="395" t="s">
        <v>20017</v>
      </c>
    </row>
    <row r="3228" spans="1:2">
      <c r="A3228" s="395" t="s">
        <v>20018</v>
      </c>
      <c r="B3228" s="395" t="s">
        <v>20017</v>
      </c>
    </row>
    <row r="3229" spans="1:2">
      <c r="A3229" s="395" t="s">
        <v>20019</v>
      </c>
      <c r="B3229" s="395" t="s">
        <v>20020</v>
      </c>
    </row>
    <row r="3230" spans="1:2">
      <c r="A3230" s="395" t="s">
        <v>20021</v>
      </c>
      <c r="B3230" s="395" t="s">
        <v>20022</v>
      </c>
    </row>
    <row r="3231" spans="1:2">
      <c r="A3231" s="395" t="s">
        <v>20023</v>
      </c>
      <c r="B3231" s="395" t="s">
        <v>20024</v>
      </c>
    </row>
    <row r="3232" spans="1:2">
      <c r="A3232" s="395" t="s">
        <v>20025</v>
      </c>
      <c r="B3232" s="395" t="s">
        <v>20026</v>
      </c>
    </row>
    <row r="3233" spans="1:2">
      <c r="A3233" s="395" t="s">
        <v>20027</v>
      </c>
      <c r="B3233" s="395" t="s">
        <v>20028</v>
      </c>
    </row>
    <row r="3234" spans="1:2">
      <c r="A3234" s="395" t="s">
        <v>20029</v>
      </c>
      <c r="B3234" s="395" t="s">
        <v>20030</v>
      </c>
    </row>
    <row r="3235" spans="1:2">
      <c r="A3235" s="395" t="s">
        <v>20031</v>
      </c>
      <c r="B3235" s="395" t="s">
        <v>20032</v>
      </c>
    </row>
    <row r="3236" spans="1:2">
      <c r="A3236" s="395" t="s">
        <v>20033</v>
      </c>
      <c r="B3236" s="395" t="s">
        <v>20034</v>
      </c>
    </row>
    <row r="3237" spans="1:2">
      <c r="A3237" s="395" t="s">
        <v>20035</v>
      </c>
      <c r="B3237" s="395" t="s">
        <v>20034</v>
      </c>
    </row>
    <row r="3238" spans="1:2">
      <c r="A3238" s="395" t="s">
        <v>20036</v>
      </c>
      <c r="B3238" s="395" t="s">
        <v>20037</v>
      </c>
    </row>
    <row r="3239" spans="1:2">
      <c r="A3239" s="395" t="s">
        <v>20038</v>
      </c>
      <c r="B3239" s="395" t="s">
        <v>20039</v>
      </c>
    </row>
    <row r="3240" spans="1:2">
      <c r="A3240" s="395" t="s">
        <v>20040</v>
      </c>
      <c r="B3240" s="395" t="s">
        <v>20041</v>
      </c>
    </row>
    <row r="3241" spans="1:2">
      <c r="A3241" s="395" t="s">
        <v>20042</v>
      </c>
      <c r="B3241" s="395" t="s">
        <v>20041</v>
      </c>
    </row>
    <row r="3242" spans="1:2">
      <c r="A3242" s="395" t="s">
        <v>20043</v>
      </c>
      <c r="B3242" s="395" t="s">
        <v>20041</v>
      </c>
    </row>
    <row r="3243" spans="1:2">
      <c r="A3243" s="395" t="s">
        <v>20044</v>
      </c>
      <c r="B3243" s="395" t="s">
        <v>20045</v>
      </c>
    </row>
    <row r="3244" spans="1:2">
      <c r="A3244" s="395" t="s">
        <v>20046</v>
      </c>
      <c r="B3244" s="395" t="s">
        <v>20047</v>
      </c>
    </row>
    <row r="3245" spans="1:2">
      <c r="A3245" s="395" t="s">
        <v>20048</v>
      </c>
      <c r="B3245" s="395" t="s">
        <v>20047</v>
      </c>
    </row>
    <row r="3246" spans="1:2">
      <c r="A3246" s="395" t="s">
        <v>20049</v>
      </c>
      <c r="B3246" s="395" t="s">
        <v>20050</v>
      </c>
    </row>
    <row r="3247" spans="1:2">
      <c r="A3247" s="395" t="s">
        <v>20051</v>
      </c>
      <c r="B3247" s="395" t="s">
        <v>20050</v>
      </c>
    </row>
    <row r="3248" spans="1:2">
      <c r="A3248" s="395" t="s">
        <v>20052</v>
      </c>
      <c r="B3248" s="395" t="s">
        <v>20053</v>
      </c>
    </row>
    <row r="3249" spans="1:2">
      <c r="A3249" s="395" t="s">
        <v>20054</v>
      </c>
      <c r="B3249" s="395" t="s">
        <v>20053</v>
      </c>
    </row>
    <row r="3250" spans="1:2">
      <c r="A3250" s="395" t="s">
        <v>20055</v>
      </c>
      <c r="B3250" s="395" t="s">
        <v>20056</v>
      </c>
    </row>
    <row r="3251" spans="1:2">
      <c r="A3251" s="395" t="s">
        <v>20057</v>
      </c>
      <c r="B3251" s="395" t="s">
        <v>20056</v>
      </c>
    </row>
    <row r="3252" spans="1:2">
      <c r="A3252" s="395" t="s">
        <v>20058</v>
      </c>
      <c r="B3252" s="395" t="s">
        <v>20059</v>
      </c>
    </row>
    <row r="3253" spans="1:2">
      <c r="A3253" s="395" t="s">
        <v>20060</v>
      </c>
      <c r="B3253" s="395" t="s">
        <v>20059</v>
      </c>
    </row>
    <row r="3254" spans="1:2">
      <c r="A3254" s="395" t="s">
        <v>20061</v>
      </c>
      <c r="B3254" s="395" t="s">
        <v>20062</v>
      </c>
    </row>
    <row r="3255" spans="1:2">
      <c r="A3255" s="395" t="s">
        <v>20063</v>
      </c>
      <c r="B3255" s="395" t="s">
        <v>20062</v>
      </c>
    </row>
    <row r="3256" spans="1:2">
      <c r="A3256" s="395" t="s">
        <v>20064</v>
      </c>
      <c r="B3256" s="395" t="s">
        <v>20065</v>
      </c>
    </row>
    <row r="3257" spans="1:2">
      <c r="A3257" s="395" t="s">
        <v>20066</v>
      </c>
      <c r="B3257" s="395" t="s">
        <v>20067</v>
      </c>
    </row>
    <row r="3258" spans="1:2">
      <c r="A3258" s="395" t="s">
        <v>20068</v>
      </c>
      <c r="B3258" s="395" t="s">
        <v>20069</v>
      </c>
    </row>
    <row r="3259" spans="1:2">
      <c r="A3259" s="395" t="s">
        <v>20070</v>
      </c>
      <c r="B3259" s="395" t="s">
        <v>20069</v>
      </c>
    </row>
    <row r="3260" spans="1:2">
      <c r="A3260" s="395" t="s">
        <v>20071</v>
      </c>
      <c r="B3260" s="395" t="s">
        <v>20072</v>
      </c>
    </row>
    <row r="3261" spans="1:2">
      <c r="A3261" s="395" t="s">
        <v>20073</v>
      </c>
      <c r="B3261" s="395" t="s">
        <v>20074</v>
      </c>
    </row>
    <row r="3262" spans="1:2">
      <c r="A3262" s="395" t="s">
        <v>20075</v>
      </c>
      <c r="B3262" s="395" t="s">
        <v>20074</v>
      </c>
    </row>
    <row r="3263" spans="1:2">
      <c r="A3263" s="395" t="s">
        <v>20076</v>
      </c>
      <c r="B3263" s="395" t="s">
        <v>20077</v>
      </c>
    </row>
    <row r="3264" spans="1:2">
      <c r="A3264" s="395" t="s">
        <v>20078</v>
      </c>
      <c r="B3264" s="395" t="s">
        <v>20079</v>
      </c>
    </row>
    <row r="3265" spans="1:2">
      <c r="A3265" s="395" t="s">
        <v>20080</v>
      </c>
      <c r="B3265" s="395" t="s">
        <v>20079</v>
      </c>
    </row>
    <row r="3266" spans="1:2">
      <c r="A3266" s="395" t="s">
        <v>20081</v>
      </c>
      <c r="B3266" s="395" t="s">
        <v>20079</v>
      </c>
    </row>
    <row r="3267" spans="1:2">
      <c r="A3267" s="395" t="s">
        <v>20082</v>
      </c>
      <c r="B3267" s="395" t="s">
        <v>19284</v>
      </c>
    </row>
    <row r="3268" spans="1:2">
      <c r="A3268" s="395" t="s">
        <v>20083</v>
      </c>
      <c r="B3268" s="395" t="s">
        <v>19284</v>
      </c>
    </row>
    <row r="3269" spans="1:2">
      <c r="A3269" s="395" t="s">
        <v>20084</v>
      </c>
      <c r="B3269" s="395" t="s">
        <v>20085</v>
      </c>
    </row>
    <row r="3270" spans="1:2">
      <c r="A3270" s="395" t="s">
        <v>20086</v>
      </c>
      <c r="B3270" s="395" t="s">
        <v>20085</v>
      </c>
    </row>
    <row r="3271" spans="1:2">
      <c r="A3271" s="395" t="s">
        <v>20087</v>
      </c>
      <c r="B3271" s="395" t="s">
        <v>20085</v>
      </c>
    </row>
    <row r="3272" spans="1:2">
      <c r="A3272" s="395" t="s">
        <v>20088</v>
      </c>
      <c r="B3272" s="395" t="s">
        <v>20085</v>
      </c>
    </row>
    <row r="3273" spans="1:2">
      <c r="A3273" s="395" t="s">
        <v>20089</v>
      </c>
      <c r="B3273" s="395" t="s">
        <v>20090</v>
      </c>
    </row>
    <row r="3274" spans="1:2">
      <c r="A3274" s="395" t="s">
        <v>20091</v>
      </c>
      <c r="B3274" s="395" t="s">
        <v>20092</v>
      </c>
    </row>
    <row r="3275" spans="1:2">
      <c r="A3275" s="395" t="s">
        <v>20093</v>
      </c>
      <c r="B3275" s="395" t="s">
        <v>20092</v>
      </c>
    </row>
    <row r="3276" spans="1:2">
      <c r="A3276" s="395" t="s">
        <v>20094</v>
      </c>
      <c r="B3276" s="395" t="s">
        <v>20095</v>
      </c>
    </row>
    <row r="3277" spans="1:2">
      <c r="A3277" s="395" t="s">
        <v>20096</v>
      </c>
      <c r="B3277" s="395" t="s">
        <v>20097</v>
      </c>
    </row>
    <row r="3278" spans="1:2">
      <c r="A3278" s="395" t="s">
        <v>20098</v>
      </c>
      <c r="B3278" s="395" t="s">
        <v>20099</v>
      </c>
    </row>
    <row r="3279" spans="1:2">
      <c r="A3279" s="395" t="s">
        <v>20100</v>
      </c>
      <c r="B3279" s="395" t="s">
        <v>20099</v>
      </c>
    </row>
    <row r="3280" spans="1:2">
      <c r="A3280" s="395" t="s">
        <v>20101</v>
      </c>
      <c r="B3280" s="395" t="s">
        <v>19297</v>
      </c>
    </row>
    <row r="3281" spans="1:2">
      <c r="A3281" s="395" t="s">
        <v>20102</v>
      </c>
      <c r="B3281" s="395" t="s">
        <v>20103</v>
      </c>
    </row>
    <row r="3282" spans="1:2">
      <c r="A3282" s="395" t="s">
        <v>20104</v>
      </c>
      <c r="B3282" s="395" t="s">
        <v>20103</v>
      </c>
    </row>
    <row r="3283" spans="1:2">
      <c r="A3283" s="395" t="s">
        <v>20105</v>
      </c>
      <c r="B3283" s="395" t="s">
        <v>20103</v>
      </c>
    </row>
    <row r="3284" spans="1:2">
      <c r="A3284" s="395" t="s">
        <v>20106</v>
      </c>
      <c r="B3284" s="395" t="s">
        <v>20107</v>
      </c>
    </row>
    <row r="3285" spans="1:2">
      <c r="A3285" s="395" t="s">
        <v>20108</v>
      </c>
      <c r="B3285" s="395" t="s">
        <v>20107</v>
      </c>
    </row>
    <row r="3286" spans="1:2">
      <c r="A3286" s="395" t="s">
        <v>20109</v>
      </c>
      <c r="B3286" s="395" t="s">
        <v>20110</v>
      </c>
    </row>
    <row r="3287" spans="1:2">
      <c r="A3287" s="395" t="s">
        <v>20111</v>
      </c>
      <c r="B3287" s="395" t="s">
        <v>20110</v>
      </c>
    </row>
    <row r="3288" spans="1:2">
      <c r="A3288" s="395" t="s">
        <v>20112</v>
      </c>
      <c r="B3288" s="395" t="s">
        <v>19299</v>
      </c>
    </row>
    <row r="3289" spans="1:2">
      <c r="A3289" s="395" t="s">
        <v>20113</v>
      </c>
      <c r="B3289" s="395" t="s">
        <v>19301</v>
      </c>
    </row>
    <row r="3290" spans="1:2">
      <c r="A3290" s="395" t="s">
        <v>20114</v>
      </c>
      <c r="B3290" s="395" t="s">
        <v>20115</v>
      </c>
    </row>
    <row r="3291" spans="1:2">
      <c r="A3291" s="395" t="s">
        <v>20116</v>
      </c>
      <c r="B3291" s="395" t="s">
        <v>20117</v>
      </c>
    </row>
    <row r="3292" spans="1:2">
      <c r="A3292" s="395" t="s">
        <v>20118</v>
      </c>
      <c r="B3292" s="395" t="s">
        <v>20119</v>
      </c>
    </row>
    <row r="3293" spans="1:2">
      <c r="A3293" s="395" t="s">
        <v>20120</v>
      </c>
      <c r="B3293" s="395" t="s">
        <v>20121</v>
      </c>
    </row>
    <row r="3294" spans="1:2">
      <c r="A3294" s="395" t="s">
        <v>20122</v>
      </c>
      <c r="B3294" s="395" t="s">
        <v>19303</v>
      </c>
    </row>
    <row r="3295" spans="1:2">
      <c r="A3295" s="395" t="s">
        <v>20123</v>
      </c>
      <c r="B3295" s="395" t="s">
        <v>20124</v>
      </c>
    </row>
    <row r="3296" spans="1:2">
      <c r="A3296" s="395" t="s">
        <v>20125</v>
      </c>
      <c r="B3296" s="395" t="s">
        <v>20126</v>
      </c>
    </row>
    <row r="3297" spans="1:2">
      <c r="A3297" s="395" t="s">
        <v>20127</v>
      </c>
      <c r="B3297" s="395" t="s">
        <v>19305</v>
      </c>
    </row>
    <row r="3298" spans="1:2">
      <c r="A3298" s="395" t="s">
        <v>20128</v>
      </c>
      <c r="B3298" s="395" t="s">
        <v>20129</v>
      </c>
    </row>
    <row r="3299" spans="1:2">
      <c r="A3299" s="395" t="s">
        <v>20130</v>
      </c>
      <c r="B3299" s="395" t="s">
        <v>20129</v>
      </c>
    </row>
    <row r="3300" spans="1:2">
      <c r="A3300" s="395" t="s">
        <v>20131</v>
      </c>
      <c r="B3300" s="395" t="s">
        <v>20129</v>
      </c>
    </row>
    <row r="3301" spans="1:2">
      <c r="A3301" s="395" t="s">
        <v>20132</v>
      </c>
      <c r="B3301" s="395" t="s">
        <v>20129</v>
      </c>
    </row>
    <row r="3302" spans="1:2">
      <c r="A3302" s="395" t="s">
        <v>20133</v>
      </c>
      <c r="B3302" s="395" t="s">
        <v>20134</v>
      </c>
    </row>
    <row r="3303" spans="1:2">
      <c r="A3303" s="395" t="s">
        <v>20135</v>
      </c>
      <c r="B3303" s="395" t="s">
        <v>20136</v>
      </c>
    </row>
    <row r="3304" spans="1:2">
      <c r="A3304" s="395" t="s">
        <v>20137</v>
      </c>
      <c r="B3304" s="395" t="s">
        <v>20136</v>
      </c>
    </row>
    <row r="3305" spans="1:2">
      <c r="A3305" s="395" t="s">
        <v>20138</v>
      </c>
      <c r="B3305" s="395" t="s">
        <v>20139</v>
      </c>
    </row>
    <row r="3306" spans="1:2">
      <c r="A3306" s="395" t="s">
        <v>20140</v>
      </c>
      <c r="B3306" s="395" t="s">
        <v>20141</v>
      </c>
    </row>
    <row r="3307" spans="1:2">
      <c r="A3307" s="395" t="s">
        <v>20142</v>
      </c>
      <c r="B3307" s="395" t="s">
        <v>20141</v>
      </c>
    </row>
    <row r="3308" spans="1:2">
      <c r="A3308" s="395" t="s">
        <v>20143</v>
      </c>
      <c r="B3308" s="395" t="s">
        <v>20141</v>
      </c>
    </row>
    <row r="3309" spans="1:2">
      <c r="A3309" s="395" t="s">
        <v>20144</v>
      </c>
      <c r="B3309" s="395" t="s">
        <v>20141</v>
      </c>
    </row>
    <row r="3310" spans="1:2">
      <c r="A3310" s="395" t="s">
        <v>20145</v>
      </c>
      <c r="B3310" s="395" t="s">
        <v>20146</v>
      </c>
    </row>
    <row r="3311" spans="1:2">
      <c r="A3311" s="395" t="s">
        <v>20147</v>
      </c>
      <c r="B3311" s="395" t="s">
        <v>20146</v>
      </c>
    </row>
    <row r="3312" spans="1:2">
      <c r="A3312" s="395" t="s">
        <v>20148</v>
      </c>
      <c r="B3312" s="395" t="s">
        <v>20149</v>
      </c>
    </row>
    <row r="3313" spans="1:2">
      <c r="A3313" s="395" t="s">
        <v>20150</v>
      </c>
      <c r="B3313" s="395" t="s">
        <v>20151</v>
      </c>
    </row>
    <row r="3314" spans="1:2">
      <c r="A3314" s="395" t="s">
        <v>20152</v>
      </c>
      <c r="B3314" s="395" t="s">
        <v>20151</v>
      </c>
    </row>
    <row r="3315" spans="1:2">
      <c r="A3315" s="395" t="s">
        <v>20153</v>
      </c>
      <c r="B3315" s="395" t="s">
        <v>20151</v>
      </c>
    </row>
    <row r="3316" spans="1:2">
      <c r="A3316" s="395" t="s">
        <v>20154</v>
      </c>
      <c r="B3316" s="395" t="s">
        <v>20151</v>
      </c>
    </row>
    <row r="3317" spans="1:2">
      <c r="A3317" s="395" t="s">
        <v>20155</v>
      </c>
      <c r="B3317" s="395" t="s">
        <v>20156</v>
      </c>
    </row>
    <row r="3318" spans="1:2">
      <c r="A3318" s="395" t="s">
        <v>20157</v>
      </c>
      <c r="B3318" s="395" t="s">
        <v>20158</v>
      </c>
    </row>
    <row r="3319" spans="1:2">
      <c r="A3319" s="395" t="s">
        <v>20159</v>
      </c>
      <c r="B3319" s="395" t="s">
        <v>20158</v>
      </c>
    </row>
    <row r="3320" spans="1:2">
      <c r="A3320" s="395" t="s">
        <v>20160</v>
      </c>
      <c r="B3320" s="395" t="s">
        <v>20158</v>
      </c>
    </row>
    <row r="3321" spans="1:2">
      <c r="A3321" s="395" t="s">
        <v>20161</v>
      </c>
      <c r="B3321" s="395" t="s">
        <v>20158</v>
      </c>
    </row>
    <row r="3322" spans="1:2">
      <c r="A3322" s="395" t="s">
        <v>20162</v>
      </c>
      <c r="B3322" s="395" t="s">
        <v>20163</v>
      </c>
    </row>
    <row r="3323" spans="1:2">
      <c r="A3323" s="395" t="s">
        <v>20164</v>
      </c>
      <c r="B3323" s="395" t="s">
        <v>20165</v>
      </c>
    </row>
    <row r="3324" spans="1:2">
      <c r="A3324" s="395" t="s">
        <v>20166</v>
      </c>
      <c r="B3324" s="395" t="s">
        <v>20167</v>
      </c>
    </row>
    <row r="3325" spans="1:2">
      <c r="A3325" s="395" t="s">
        <v>20168</v>
      </c>
      <c r="B3325" s="395" t="s">
        <v>20167</v>
      </c>
    </row>
    <row r="3326" spans="1:2">
      <c r="A3326" s="395" t="s">
        <v>20169</v>
      </c>
      <c r="B3326" s="395" t="s">
        <v>20170</v>
      </c>
    </row>
    <row r="3327" spans="1:2">
      <c r="A3327" s="395" t="s">
        <v>20171</v>
      </c>
      <c r="B3327" s="395" t="s">
        <v>20170</v>
      </c>
    </row>
    <row r="3328" spans="1:2">
      <c r="A3328" s="395" t="s">
        <v>20172</v>
      </c>
      <c r="B3328" s="395" t="s">
        <v>20170</v>
      </c>
    </row>
    <row r="3329" spans="1:2">
      <c r="A3329" s="395" t="s">
        <v>20173</v>
      </c>
      <c r="B3329" s="395" t="s">
        <v>20170</v>
      </c>
    </row>
    <row r="3330" spans="1:2">
      <c r="A3330" s="395" t="s">
        <v>20174</v>
      </c>
      <c r="B3330" s="395" t="s">
        <v>20170</v>
      </c>
    </row>
    <row r="3331" spans="1:2">
      <c r="A3331" s="395" t="s">
        <v>20175</v>
      </c>
      <c r="B3331" s="395" t="s">
        <v>20170</v>
      </c>
    </row>
    <row r="3332" spans="1:2">
      <c r="A3332" s="395" t="s">
        <v>20176</v>
      </c>
      <c r="B3332" s="395" t="s">
        <v>20177</v>
      </c>
    </row>
    <row r="3333" spans="1:2">
      <c r="A3333" s="395" t="s">
        <v>20178</v>
      </c>
      <c r="B3333" s="395" t="s">
        <v>19307</v>
      </c>
    </row>
    <row r="3334" spans="1:2">
      <c r="A3334" s="395" t="s">
        <v>20179</v>
      </c>
      <c r="B3334" s="395" t="s">
        <v>19307</v>
      </c>
    </row>
    <row r="3335" spans="1:2">
      <c r="A3335" s="395" t="s">
        <v>20180</v>
      </c>
      <c r="B3335" s="395" t="s">
        <v>19307</v>
      </c>
    </row>
    <row r="3336" spans="1:2">
      <c r="A3336" s="395" t="s">
        <v>20181</v>
      </c>
      <c r="B3336" s="395" t="s">
        <v>20182</v>
      </c>
    </row>
    <row r="3337" spans="1:2">
      <c r="A3337" s="395" t="s">
        <v>20183</v>
      </c>
      <c r="B3337" s="395" t="s">
        <v>20182</v>
      </c>
    </row>
    <row r="3338" spans="1:2">
      <c r="A3338" s="395" t="s">
        <v>20184</v>
      </c>
      <c r="B3338" s="395" t="s">
        <v>20185</v>
      </c>
    </row>
    <row r="3339" spans="1:2">
      <c r="A3339" s="395" t="s">
        <v>20186</v>
      </c>
      <c r="B3339" s="395" t="s">
        <v>20187</v>
      </c>
    </row>
    <row r="3340" spans="1:2">
      <c r="A3340" s="395" t="s">
        <v>20188</v>
      </c>
      <c r="B3340" s="395" t="s">
        <v>20187</v>
      </c>
    </row>
    <row r="3341" spans="1:2">
      <c r="A3341" s="395" t="s">
        <v>20189</v>
      </c>
      <c r="B3341" s="395" t="s">
        <v>20190</v>
      </c>
    </row>
    <row r="3342" spans="1:2">
      <c r="A3342" s="395" t="s">
        <v>20191</v>
      </c>
      <c r="B3342" s="395" t="s">
        <v>20192</v>
      </c>
    </row>
    <row r="3343" spans="1:2">
      <c r="A3343" s="395" t="s">
        <v>20193</v>
      </c>
      <c r="B3343" s="395" t="s">
        <v>20192</v>
      </c>
    </row>
    <row r="3344" spans="1:2">
      <c r="A3344" s="395" t="s">
        <v>20194</v>
      </c>
      <c r="B3344" s="395" t="s">
        <v>20192</v>
      </c>
    </row>
    <row r="3345" spans="1:2">
      <c r="A3345" s="395" t="s">
        <v>20195</v>
      </c>
      <c r="B3345" s="395" t="s">
        <v>20196</v>
      </c>
    </row>
    <row r="3346" spans="1:2">
      <c r="A3346" s="395" t="s">
        <v>20197</v>
      </c>
      <c r="B3346" s="395" t="s">
        <v>20196</v>
      </c>
    </row>
    <row r="3347" spans="1:2">
      <c r="A3347" s="395" t="s">
        <v>20198</v>
      </c>
      <c r="B3347" s="395" t="s">
        <v>20199</v>
      </c>
    </row>
    <row r="3348" spans="1:2">
      <c r="A3348" s="395" t="s">
        <v>20200</v>
      </c>
      <c r="B3348" s="395" t="s">
        <v>20199</v>
      </c>
    </row>
    <row r="3349" spans="1:2">
      <c r="A3349" s="395" t="s">
        <v>20201</v>
      </c>
      <c r="B3349" s="395" t="s">
        <v>20199</v>
      </c>
    </row>
    <row r="3350" spans="1:2">
      <c r="A3350" s="395" t="s">
        <v>20202</v>
      </c>
      <c r="B3350" s="395" t="s">
        <v>20199</v>
      </c>
    </row>
    <row r="3351" spans="1:2">
      <c r="A3351" s="395" t="s">
        <v>20203</v>
      </c>
      <c r="B3351" s="395" t="s">
        <v>20199</v>
      </c>
    </row>
    <row r="3352" spans="1:2">
      <c r="A3352" s="395" t="s">
        <v>20204</v>
      </c>
      <c r="B3352" s="395" t="s">
        <v>20199</v>
      </c>
    </row>
    <row r="3353" spans="1:2">
      <c r="A3353" s="395" t="s">
        <v>20205</v>
      </c>
      <c r="B3353" s="395" t="s">
        <v>20199</v>
      </c>
    </row>
    <row r="3354" spans="1:2">
      <c r="A3354" s="395" t="s">
        <v>20206</v>
      </c>
      <c r="B3354" s="395" t="s">
        <v>20207</v>
      </c>
    </row>
    <row r="3355" spans="1:2">
      <c r="A3355" s="395" t="s">
        <v>20208</v>
      </c>
      <c r="B3355" s="395" t="s">
        <v>20207</v>
      </c>
    </row>
    <row r="3356" spans="1:2">
      <c r="A3356" s="395" t="s">
        <v>20209</v>
      </c>
      <c r="B3356" s="395" t="s">
        <v>17567</v>
      </c>
    </row>
    <row r="3357" spans="1:2">
      <c r="A3357" s="395" t="s">
        <v>20210</v>
      </c>
      <c r="B3357" s="395" t="s">
        <v>20211</v>
      </c>
    </row>
    <row r="3358" spans="1:2">
      <c r="A3358" s="395" t="s">
        <v>20212</v>
      </c>
      <c r="B3358" s="395" t="s">
        <v>20213</v>
      </c>
    </row>
    <row r="3359" spans="1:2">
      <c r="A3359" s="395" t="s">
        <v>20214</v>
      </c>
      <c r="B3359" s="395" t="s">
        <v>20119</v>
      </c>
    </row>
    <row r="3360" spans="1:2">
      <c r="A3360" s="395" t="s">
        <v>20215</v>
      </c>
      <c r="B3360" s="395" t="s">
        <v>20216</v>
      </c>
    </row>
    <row r="3361" spans="1:2">
      <c r="A3361" s="395" t="s">
        <v>20217</v>
      </c>
      <c r="B3361" s="395" t="s">
        <v>20218</v>
      </c>
    </row>
    <row r="3362" spans="1:2">
      <c r="A3362" s="395" t="s">
        <v>20219</v>
      </c>
      <c r="B3362" s="395" t="s">
        <v>20220</v>
      </c>
    </row>
    <row r="3363" spans="1:2">
      <c r="A3363" s="395" t="s">
        <v>20221</v>
      </c>
      <c r="B3363" s="395" t="s">
        <v>20222</v>
      </c>
    </row>
    <row r="3364" spans="1:2">
      <c r="A3364" s="395" t="s">
        <v>20223</v>
      </c>
      <c r="B3364" s="395" t="s">
        <v>20224</v>
      </c>
    </row>
    <row r="3365" spans="1:2">
      <c r="A3365" s="395" t="s">
        <v>20225</v>
      </c>
      <c r="B3365" s="395" t="s">
        <v>20226</v>
      </c>
    </row>
    <row r="3366" spans="1:2">
      <c r="A3366" s="395" t="s">
        <v>20227</v>
      </c>
      <c r="B3366" s="395" t="s">
        <v>20218</v>
      </c>
    </row>
    <row r="3367" spans="1:2">
      <c r="A3367" s="395" t="s">
        <v>20228</v>
      </c>
      <c r="B3367" s="395" t="s">
        <v>20229</v>
      </c>
    </row>
    <row r="3368" spans="1:2">
      <c r="A3368" s="395" t="s">
        <v>20230</v>
      </c>
      <c r="B3368" s="395" t="s">
        <v>20231</v>
      </c>
    </row>
    <row r="3369" spans="1:2">
      <c r="A3369" s="395" t="s">
        <v>20232</v>
      </c>
      <c r="B3369" s="395" t="s">
        <v>20233</v>
      </c>
    </row>
    <row r="3370" spans="1:2">
      <c r="A3370" s="395" t="s">
        <v>20234</v>
      </c>
      <c r="B3370" s="395" t="s">
        <v>20235</v>
      </c>
    </row>
    <row r="3371" spans="1:2">
      <c r="A3371" s="395" t="s">
        <v>20236</v>
      </c>
      <c r="B3371" s="395" t="s">
        <v>17567</v>
      </c>
    </row>
    <row r="3372" spans="1:2">
      <c r="A3372" s="395" t="s">
        <v>20237</v>
      </c>
      <c r="B3372" s="395" t="s">
        <v>20238</v>
      </c>
    </row>
    <row r="3373" spans="1:2">
      <c r="A3373" s="395" t="s">
        <v>20239</v>
      </c>
      <c r="B3373" s="395" t="s">
        <v>20240</v>
      </c>
    </row>
    <row r="3374" spans="1:2">
      <c r="A3374" s="395" t="s">
        <v>20241</v>
      </c>
      <c r="B3374" s="395" t="s">
        <v>20242</v>
      </c>
    </row>
    <row r="3375" spans="1:2">
      <c r="A3375" s="395" t="s">
        <v>20243</v>
      </c>
      <c r="B3375" s="395" t="s">
        <v>20030</v>
      </c>
    </row>
    <row r="3376" spans="1:2">
      <c r="A3376" s="395" t="s">
        <v>20244</v>
      </c>
      <c r="B3376" s="395" t="s">
        <v>20245</v>
      </c>
    </row>
    <row r="3377" spans="1:2">
      <c r="A3377" s="395" t="s">
        <v>20246</v>
      </c>
      <c r="B3377" s="395" t="s">
        <v>20224</v>
      </c>
    </row>
    <row r="3378" spans="1:2">
      <c r="A3378" s="395" t="s">
        <v>20247</v>
      </c>
      <c r="B3378" s="395" t="s">
        <v>20248</v>
      </c>
    </row>
    <row r="3379" spans="1:2">
      <c r="A3379" s="395" t="s">
        <v>20249</v>
      </c>
      <c r="B3379" s="395" t="s">
        <v>17567</v>
      </c>
    </row>
    <row r="3380" spans="1:2">
      <c r="A3380" s="395" t="s">
        <v>20250</v>
      </c>
      <c r="B3380" s="395" t="s">
        <v>20119</v>
      </c>
    </row>
    <row r="3381" spans="1:2">
      <c r="A3381" s="395" t="s">
        <v>20251</v>
      </c>
      <c r="B3381" s="395" t="s">
        <v>20252</v>
      </c>
    </row>
    <row r="3382" spans="1:2">
      <c r="A3382" s="395" t="s">
        <v>20253</v>
      </c>
      <c r="B3382" s="395" t="s">
        <v>20254</v>
      </c>
    </row>
    <row r="3383" spans="1:2">
      <c r="A3383" s="395" t="s">
        <v>20255</v>
      </c>
      <c r="B3383" s="395" t="s">
        <v>19907</v>
      </c>
    </row>
    <row r="3384" spans="1:2">
      <c r="A3384" s="395" t="s">
        <v>20256</v>
      </c>
      <c r="B3384" s="395" t="s">
        <v>19919</v>
      </c>
    </row>
    <row r="3385" spans="1:2">
      <c r="A3385" s="395" t="s">
        <v>20257</v>
      </c>
      <c r="B3385" s="395" t="s">
        <v>20003</v>
      </c>
    </row>
    <row r="3386" spans="1:2">
      <c r="A3386" s="395" t="s">
        <v>20258</v>
      </c>
      <c r="B3386" s="395" t="s">
        <v>20030</v>
      </c>
    </row>
    <row r="3387" spans="1:2">
      <c r="A3387" s="395" t="s">
        <v>20259</v>
      </c>
      <c r="B3387" s="395" t="s">
        <v>20037</v>
      </c>
    </row>
    <row r="3388" spans="1:2">
      <c r="A3388" s="395" t="s">
        <v>20260</v>
      </c>
      <c r="B3388" s="395" t="s">
        <v>17175</v>
      </c>
    </row>
    <row r="3389" spans="1:2">
      <c r="A3389" s="395" t="s">
        <v>20261</v>
      </c>
      <c r="B3389" s="395" t="s">
        <v>17175</v>
      </c>
    </row>
    <row r="3390" spans="1:2">
      <c r="A3390" s="395" t="s">
        <v>20262</v>
      </c>
      <c r="B3390" s="395" t="s">
        <v>17175</v>
      </c>
    </row>
    <row r="3391" spans="1:2">
      <c r="A3391" s="395" t="s">
        <v>20263</v>
      </c>
      <c r="B3391" s="395" t="s">
        <v>17175</v>
      </c>
    </row>
    <row r="3392" spans="1:2">
      <c r="A3392" s="395" t="s">
        <v>20264</v>
      </c>
      <c r="B3392" s="395" t="s">
        <v>17175</v>
      </c>
    </row>
    <row r="3393" spans="1:2">
      <c r="A3393" s="395" t="s">
        <v>20265</v>
      </c>
      <c r="B3393" s="395" t="s">
        <v>17175</v>
      </c>
    </row>
    <row r="3394" spans="1:2">
      <c r="A3394" s="395" t="s">
        <v>20266</v>
      </c>
      <c r="B3394" s="395" t="s">
        <v>17175</v>
      </c>
    </row>
    <row r="3395" spans="1:2">
      <c r="A3395" s="395" t="s">
        <v>20267</v>
      </c>
      <c r="B3395" s="395" t="s">
        <v>17175</v>
      </c>
    </row>
    <row r="3396" spans="1:2">
      <c r="A3396" s="395" t="s">
        <v>20268</v>
      </c>
      <c r="B3396" s="395" t="s">
        <v>17175</v>
      </c>
    </row>
    <row r="3397" spans="1:2">
      <c r="A3397" s="395" t="s">
        <v>20269</v>
      </c>
      <c r="B3397" s="395" t="s">
        <v>17175</v>
      </c>
    </row>
    <row r="3398" spans="1:2">
      <c r="A3398" s="395" t="s">
        <v>20270</v>
      </c>
      <c r="B3398" s="395" t="s">
        <v>17175</v>
      </c>
    </row>
    <row r="3399" spans="1:2">
      <c r="A3399" s="395" t="s">
        <v>20271</v>
      </c>
      <c r="B3399" s="395" t="s">
        <v>17175</v>
      </c>
    </row>
    <row r="3400" spans="1:2">
      <c r="A3400" s="395" t="s">
        <v>20272</v>
      </c>
      <c r="B3400" s="395" t="s">
        <v>17175</v>
      </c>
    </row>
    <row r="3401" spans="1:2">
      <c r="A3401" s="395" t="s">
        <v>20273</v>
      </c>
      <c r="B3401" s="395" t="s">
        <v>17175</v>
      </c>
    </row>
    <row r="3402" spans="1:2">
      <c r="A3402" s="395" t="s">
        <v>20274</v>
      </c>
      <c r="B3402" s="395" t="s">
        <v>20275</v>
      </c>
    </row>
    <row r="3403" spans="1:2">
      <c r="A3403" s="395" t="s">
        <v>20276</v>
      </c>
      <c r="B3403" s="395" t="s">
        <v>20275</v>
      </c>
    </row>
    <row r="3404" spans="1:2">
      <c r="A3404" s="395" t="s">
        <v>20277</v>
      </c>
      <c r="B3404" s="395" t="s">
        <v>20275</v>
      </c>
    </row>
    <row r="3405" spans="1:2">
      <c r="A3405" s="395" t="s">
        <v>20278</v>
      </c>
      <c r="B3405" s="395" t="s">
        <v>20279</v>
      </c>
    </row>
    <row r="3406" spans="1:2">
      <c r="A3406" s="395" t="s">
        <v>20280</v>
      </c>
      <c r="B3406" s="395" t="s">
        <v>20279</v>
      </c>
    </row>
    <row r="3407" spans="1:2">
      <c r="A3407" s="395" t="s">
        <v>20281</v>
      </c>
      <c r="B3407" s="395" t="s">
        <v>20279</v>
      </c>
    </row>
    <row r="3408" spans="1:2">
      <c r="A3408" s="395" t="s">
        <v>20282</v>
      </c>
      <c r="B3408" s="395" t="s">
        <v>20279</v>
      </c>
    </row>
    <row r="3409" spans="1:2">
      <c r="A3409" s="395" t="s">
        <v>20283</v>
      </c>
      <c r="B3409" s="395" t="s">
        <v>20284</v>
      </c>
    </row>
    <row r="3410" spans="1:2">
      <c r="A3410" s="395" t="s">
        <v>20285</v>
      </c>
      <c r="B3410" s="395" t="s">
        <v>20284</v>
      </c>
    </row>
    <row r="3411" spans="1:2">
      <c r="A3411" s="395" t="s">
        <v>20286</v>
      </c>
      <c r="B3411" s="395" t="s">
        <v>20284</v>
      </c>
    </row>
    <row r="3412" spans="1:2">
      <c r="A3412" s="395" t="s">
        <v>20287</v>
      </c>
      <c r="B3412" s="395" t="s">
        <v>20284</v>
      </c>
    </row>
    <row r="3413" spans="1:2">
      <c r="A3413" s="395" t="s">
        <v>20288</v>
      </c>
      <c r="B3413" s="395" t="s">
        <v>20284</v>
      </c>
    </row>
    <row r="3414" spans="1:2">
      <c r="A3414" s="395" t="s">
        <v>20289</v>
      </c>
      <c r="B3414" s="395" t="s">
        <v>20284</v>
      </c>
    </row>
    <row r="3415" spans="1:2">
      <c r="A3415" s="395" t="s">
        <v>20290</v>
      </c>
      <c r="B3415" s="395" t="s">
        <v>20291</v>
      </c>
    </row>
    <row r="3416" spans="1:2">
      <c r="A3416" s="395" t="s">
        <v>20292</v>
      </c>
      <c r="B3416" s="395" t="s">
        <v>20291</v>
      </c>
    </row>
    <row r="3417" spans="1:2">
      <c r="A3417" s="395" t="s">
        <v>20293</v>
      </c>
      <c r="B3417" s="395" t="s">
        <v>20294</v>
      </c>
    </row>
    <row r="3418" spans="1:2">
      <c r="A3418" s="395" t="s">
        <v>20295</v>
      </c>
      <c r="B3418" s="395" t="s">
        <v>20296</v>
      </c>
    </row>
    <row r="3419" spans="1:2">
      <c r="A3419" s="395" t="s">
        <v>20297</v>
      </c>
      <c r="B3419" s="395" t="s">
        <v>20294</v>
      </c>
    </row>
    <row r="3420" spans="1:2">
      <c r="A3420" s="395" t="s">
        <v>20298</v>
      </c>
      <c r="B3420" s="395" t="s">
        <v>20294</v>
      </c>
    </row>
    <row r="3421" spans="1:2">
      <c r="A3421" s="395" t="s">
        <v>20299</v>
      </c>
      <c r="B3421" s="395" t="s">
        <v>20300</v>
      </c>
    </row>
    <row r="3422" spans="1:2">
      <c r="A3422" s="395" t="s">
        <v>20301</v>
      </c>
      <c r="B3422" s="395" t="s">
        <v>20300</v>
      </c>
    </row>
    <row r="3423" spans="1:2">
      <c r="A3423" s="395" t="s">
        <v>20302</v>
      </c>
      <c r="B3423" s="395" t="s">
        <v>20303</v>
      </c>
    </row>
    <row r="3424" spans="1:2">
      <c r="A3424" s="395" t="s">
        <v>20304</v>
      </c>
      <c r="B3424" s="395" t="s">
        <v>19350</v>
      </c>
    </row>
    <row r="3425" spans="1:2">
      <c r="A3425" s="395" t="s">
        <v>20305</v>
      </c>
      <c r="B3425" s="395" t="s">
        <v>19350</v>
      </c>
    </row>
    <row r="3426" spans="1:2">
      <c r="A3426" s="395" t="s">
        <v>20306</v>
      </c>
      <c r="B3426" s="395" t="s">
        <v>19350</v>
      </c>
    </row>
    <row r="3427" spans="1:2">
      <c r="A3427" s="395" t="s">
        <v>20307</v>
      </c>
      <c r="B3427" s="395" t="s">
        <v>19350</v>
      </c>
    </row>
    <row r="3428" spans="1:2">
      <c r="A3428" s="395" t="s">
        <v>20308</v>
      </c>
      <c r="B3428" s="395" t="s">
        <v>19350</v>
      </c>
    </row>
    <row r="3429" spans="1:2">
      <c r="A3429" s="395" t="s">
        <v>20309</v>
      </c>
      <c r="B3429" s="395" t="s">
        <v>19350</v>
      </c>
    </row>
    <row r="3430" spans="1:2">
      <c r="A3430" s="395" t="s">
        <v>20310</v>
      </c>
      <c r="B3430" s="395" t="s">
        <v>19350</v>
      </c>
    </row>
    <row r="3431" spans="1:2">
      <c r="A3431" s="395" t="s">
        <v>20311</v>
      </c>
      <c r="B3431" s="395" t="s">
        <v>19350</v>
      </c>
    </row>
    <row r="3432" spans="1:2">
      <c r="A3432" s="395" t="s">
        <v>20312</v>
      </c>
      <c r="B3432" s="395" t="s">
        <v>19350</v>
      </c>
    </row>
    <row r="3433" spans="1:2">
      <c r="A3433" s="395" t="s">
        <v>20313</v>
      </c>
      <c r="B3433" s="395" t="s">
        <v>19350</v>
      </c>
    </row>
    <row r="3434" spans="1:2">
      <c r="A3434" s="395" t="s">
        <v>20314</v>
      </c>
      <c r="B3434" s="395" t="s">
        <v>19350</v>
      </c>
    </row>
    <row r="3435" spans="1:2">
      <c r="A3435" s="395" t="s">
        <v>20315</v>
      </c>
      <c r="B3435" s="395" t="s">
        <v>19350</v>
      </c>
    </row>
    <row r="3436" spans="1:2">
      <c r="A3436" s="395" t="s">
        <v>20316</v>
      </c>
      <c r="B3436" s="395" t="s">
        <v>19350</v>
      </c>
    </row>
    <row r="3437" spans="1:2">
      <c r="A3437" s="395" t="s">
        <v>20317</v>
      </c>
      <c r="B3437" s="395" t="s">
        <v>19350</v>
      </c>
    </row>
    <row r="3438" spans="1:2">
      <c r="A3438" s="395" t="s">
        <v>20318</v>
      </c>
      <c r="B3438" s="395" t="s">
        <v>19350</v>
      </c>
    </row>
    <row r="3439" spans="1:2">
      <c r="A3439" s="395" t="s">
        <v>20319</v>
      </c>
      <c r="B3439" s="395" t="s">
        <v>19350</v>
      </c>
    </row>
    <row r="3440" spans="1:2">
      <c r="A3440" s="395" t="s">
        <v>20320</v>
      </c>
      <c r="B3440" s="395" t="s">
        <v>19350</v>
      </c>
    </row>
    <row r="3441" spans="1:2">
      <c r="A3441" s="395" t="s">
        <v>20321</v>
      </c>
      <c r="B3441" s="395" t="s">
        <v>19350</v>
      </c>
    </row>
    <row r="3442" spans="1:2">
      <c r="A3442" s="395" t="s">
        <v>20322</v>
      </c>
      <c r="B3442" s="395" t="s">
        <v>19350</v>
      </c>
    </row>
    <row r="3443" spans="1:2">
      <c r="A3443" s="395" t="s">
        <v>20323</v>
      </c>
      <c r="B3443" s="395" t="s">
        <v>19350</v>
      </c>
    </row>
    <row r="3444" spans="1:2">
      <c r="A3444" s="395" t="s">
        <v>20324</v>
      </c>
      <c r="B3444" s="395" t="s">
        <v>19350</v>
      </c>
    </row>
    <row r="3445" spans="1:2">
      <c r="A3445" s="395" t="s">
        <v>20325</v>
      </c>
      <c r="B3445" s="395" t="s">
        <v>19350</v>
      </c>
    </row>
    <row r="3446" spans="1:2">
      <c r="A3446" s="395" t="s">
        <v>20326</v>
      </c>
      <c r="B3446" s="395" t="s">
        <v>19366</v>
      </c>
    </row>
    <row r="3447" spans="1:2">
      <c r="A3447" s="395" t="s">
        <v>20327</v>
      </c>
      <c r="B3447" s="395" t="s">
        <v>19368</v>
      </c>
    </row>
    <row r="3448" spans="1:2">
      <c r="A3448" s="395" t="s">
        <v>20328</v>
      </c>
      <c r="B3448" s="395" t="s">
        <v>20329</v>
      </c>
    </row>
    <row r="3449" spans="1:2">
      <c r="A3449" s="395" t="s">
        <v>20330</v>
      </c>
      <c r="B3449" s="395" t="s">
        <v>20331</v>
      </c>
    </row>
    <row r="3450" spans="1:2">
      <c r="A3450" s="395" t="s">
        <v>20332</v>
      </c>
      <c r="B3450" s="395" t="s">
        <v>20331</v>
      </c>
    </row>
    <row r="3451" spans="1:2">
      <c r="A3451" s="395" t="s">
        <v>20333</v>
      </c>
      <c r="B3451" s="395" t="s">
        <v>20331</v>
      </c>
    </row>
    <row r="3452" spans="1:2">
      <c r="A3452" s="395" t="s">
        <v>20334</v>
      </c>
      <c r="B3452" s="395" t="s">
        <v>20335</v>
      </c>
    </row>
    <row r="3453" spans="1:2">
      <c r="A3453" s="395" t="s">
        <v>20336</v>
      </c>
      <c r="B3453" s="395" t="s">
        <v>20335</v>
      </c>
    </row>
    <row r="3454" spans="1:2">
      <c r="A3454" s="395" t="s">
        <v>20337</v>
      </c>
      <c r="B3454" s="395" t="s">
        <v>19371</v>
      </c>
    </row>
    <row r="3455" spans="1:2">
      <c r="A3455" s="395" t="s">
        <v>20338</v>
      </c>
      <c r="B3455" s="395" t="s">
        <v>19371</v>
      </c>
    </row>
    <row r="3456" spans="1:2">
      <c r="A3456" s="395" t="s">
        <v>20339</v>
      </c>
      <c r="B3456" s="395" t="s">
        <v>19371</v>
      </c>
    </row>
    <row r="3457" spans="1:2">
      <c r="A3457" s="395" t="s">
        <v>20340</v>
      </c>
      <c r="B3457" s="395" t="s">
        <v>19371</v>
      </c>
    </row>
    <row r="3458" spans="1:2">
      <c r="A3458" s="395" t="s">
        <v>20341</v>
      </c>
      <c r="B3458" s="395" t="s">
        <v>19371</v>
      </c>
    </row>
    <row r="3459" spans="1:2">
      <c r="A3459" s="395" t="s">
        <v>20342</v>
      </c>
      <c r="B3459" s="395" t="s">
        <v>19371</v>
      </c>
    </row>
    <row r="3460" spans="1:2">
      <c r="A3460" s="395" t="s">
        <v>20343</v>
      </c>
      <c r="B3460" s="395" t="s">
        <v>19371</v>
      </c>
    </row>
    <row r="3461" spans="1:2">
      <c r="A3461" s="395" t="s">
        <v>20344</v>
      </c>
      <c r="B3461" s="395" t="s">
        <v>19371</v>
      </c>
    </row>
    <row r="3462" spans="1:2">
      <c r="A3462" s="395" t="s">
        <v>20345</v>
      </c>
      <c r="B3462" s="395" t="s">
        <v>19371</v>
      </c>
    </row>
    <row r="3463" spans="1:2">
      <c r="A3463" s="395" t="s">
        <v>20346</v>
      </c>
      <c r="B3463" s="395" t="s">
        <v>19371</v>
      </c>
    </row>
    <row r="3464" spans="1:2">
      <c r="A3464" s="395" t="s">
        <v>20347</v>
      </c>
      <c r="B3464" s="395" t="s">
        <v>19371</v>
      </c>
    </row>
    <row r="3465" spans="1:2">
      <c r="A3465" s="395" t="s">
        <v>20348</v>
      </c>
      <c r="B3465" s="395" t="s">
        <v>19371</v>
      </c>
    </row>
    <row r="3466" spans="1:2">
      <c r="A3466" s="395" t="s">
        <v>20349</v>
      </c>
      <c r="B3466" s="395" t="s">
        <v>19371</v>
      </c>
    </row>
    <row r="3467" spans="1:2">
      <c r="A3467" s="395" t="s">
        <v>20350</v>
      </c>
      <c r="B3467" s="395" t="s">
        <v>19371</v>
      </c>
    </row>
    <row r="3468" spans="1:2">
      <c r="A3468" s="395" t="s">
        <v>20351</v>
      </c>
      <c r="B3468" s="395" t="s">
        <v>19371</v>
      </c>
    </row>
    <row r="3469" spans="1:2">
      <c r="A3469" s="395" t="s">
        <v>20352</v>
      </c>
      <c r="B3469" s="395" t="s">
        <v>19371</v>
      </c>
    </row>
    <row r="3470" spans="1:2">
      <c r="A3470" s="395" t="s">
        <v>20353</v>
      </c>
      <c r="B3470" s="395" t="s">
        <v>19371</v>
      </c>
    </row>
    <row r="3471" spans="1:2">
      <c r="A3471" s="395" t="s">
        <v>20354</v>
      </c>
      <c r="B3471" s="395" t="s">
        <v>19371</v>
      </c>
    </row>
    <row r="3472" spans="1:2">
      <c r="A3472" s="395" t="s">
        <v>20355</v>
      </c>
      <c r="B3472" s="395" t="s">
        <v>19371</v>
      </c>
    </row>
    <row r="3473" spans="1:2">
      <c r="A3473" s="395" t="s">
        <v>20356</v>
      </c>
      <c r="B3473" s="395" t="s">
        <v>19381</v>
      </c>
    </row>
    <row r="3474" spans="1:2">
      <c r="A3474" s="395" t="s">
        <v>20357</v>
      </c>
      <c r="B3474" s="395" t="s">
        <v>19381</v>
      </c>
    </row>
    <row r="3475" spans="1:2">
      <c r="A3475" s="395" t="s">
        <v>20358</v>
      </c>
      <c r="B3475" s="395" t="s">
        <v>19381</v>
      </c>
    </row>
    <row r="3476" spans="1:2">
      <c r="A3476" s="395" t="s">
        <v>20359</v>
      </c>
      <c r="B3476" s="395" t="s">
        <v>19381</v>
      </c>
    </row>
    <row r="3477" spans="1:2">
      <c r="A3477" s="395" t="s">
        <v>20360</v>
      </c>
      <c r="B3477" s="395" t="s">
        <v>19381</v>
      </c>
    </row>
    <row r="3478" spans="1:2">
      <c r="A3478" s="395" t="s">
        <v>20361</v>
      </c>
      <c r="B3478" s="395" t="s">
        <v>19381</v>
      </c>
    </row>
    <row r="3479" spans="1:2">
      <c r="A3479" s="395" t="s">
        <v>20362</v>
      </c>
      <c r="B3479" s="395" t="s">
        <v>19381</v>
      </c>
    </row>
    <row r="3480" spans="1:2">
      <c r="A3480" s="395" t="s">
        <v>20363</v>
      </c>
      <c r="B3480" s="395" t="s">
        <v>19381</v>
      </c>
    </row>
    <row r="3481" spans="1:2">
      <c r="A3481" s="395" t="s">
        <v>20364</v>
      </c>
      <c r="B3481" s="395" t="s">
        <v>19381</v>
      </c>
    </row>
    <row r="3482" spans="1:2">
      <c r="A3482" s="395" t="s">
        <v>20365</v>
      </c>
      <c r="B3482" s="395" t="s">
        <v>19381</v>
      </c>
    </row>
    <row r="3483" spans="1:2">
      <c r="A3483" s="395" t="s">
        <v>20366</v>
      </c>
      <c r="B3483" s="395" t="s">
        <v>19381</v>
      </c>
    </row>
    <row r="3484" spans="1:2">
      <c r="A3484" s="395" t="s">
        <v>20367</v>
      </c>
      <c r="B3484" s="395" t="s">
        <v>19381</v>
      </c>
    </row>
    <row r="3485" spans="1:2">
      <c r="A3485" s="395" t="s">
        <v>20368</v>
      </c>
      <c r="B3485" s="395" t="s">
        <v>19381</v>
      </c>
    </row>
    <row r="3486" spans="1:2">
      <c r="A3486" s="395" t="s">
        <v>20369</v>
      </c>
      <c r="B3486" s="395" t="s">
        <v>19381</v>
      </c>
    </row>
    <row r="3487" spans="1:2">
      <c r="A3487" s="395" t="s">
        <v>20370</v>
      </c>
      <c r="B3487" s="395" t="s">
        <v>19381</v>
      </c>
    </row>
    <row r="3488" spans="1:2">
      <c r="A3488" s="395" t="s">
        <v>20371</v>
      </c>
      <c r="B3488" s="395" t="s">
        <v>19381</v>
      </c>
    </row>
    <row r="3489" spans="1:2">
      <c r="A3489" s="395" t="s">
        <v>20372</v>
      </c>
      <c r="B3489" s="395" t="s">
        <v>20373</v>
      </c>
    </row>
    <row r="3490" spans="1:2">
      <c r="A3490" s="395" t="s">
        <v>20374</v>
      </c>
      <c r="B3490" s="395" t="s">
        <v>20373</v>
      </c>
    </row>
    <row r="3491" spans="1:2">
      <c r="A3491" s="395" t="s">
        <v>20375</v>
      </c>
      <c r="B3491" s="395" t="s">
        <v>20373</v>
      </c>
    </row>
    <row r="3492" spans="1:2">
      <c r="A3492" s="395" t="s">
        <v>20376</v>
      </c>
      <c r="B3492" s="395" t="s">
        <v>20373</v>
      </c>
    </row>
    <row r="3493" spans="1:2">
      <c r="A3493" s="395" t="s">
        <v>20377</v>
      </c>
      <c r="B3493" s="395" t="s">
        <v>20373</v>
      </c>
    </row>
    <row r="3494" spans="1:2">
      <c r="A3494" s="395" t="s">
        <v>20378</v>
      </c>
      <c r="B3494" s="395" t="s">
        <v>20373</v>
      </c>
    </row>
    <row r="3495" spans="1:2">
      <c r="A3495" s="395" t="s">
        <v>20379</v>
      </c>
      <c r="B3495" s="395" t="s">
        <v>19391</v>
      </c>
    </row>
    <row r="3496" spans="1:2">
      <c r="A3496" s="395" t="s">
        <v>20380</v>
      </c>
      <c r="B3496" s="395" t="s">
        <v>19391</v>
      </c>
    </row>
    <row r="3497" spans="1:2">
      <c r="A3497" s="395" t="s">
        <v>20381</v>
      </c>
      <c r="B3497" s="395" t="s">
        <v>19391</v>
      </c>
    </row>
    <row r="3498" spans="1:2">
      <c r="A3498" s="395" t="s">
        <v>20382</v>
      </c>
      <c r="B3498" s="395" t="s">
        <v>19391</v>
      </c>
    </row>
    <row r="3499" spans="1:2">
      <c r="A3499" s="395" t="s">
        <v>20383</v>
      </c>
      <c r="B3499" s="395" t="s">
        <v>19391</v>
      </c>
    </row>
    <row r="3500" spans="1:2">
      <c r="A3500" s="395" t="s">
        <v>20384</v>
      </c>
      <c r="B3500" s="395" t="s">
        <v>19391</v>
      </c>
    </row>
    <row r="3501" spans="1:2">
      <c r="A3501" s="395" t="s">
        <v>20385</v>
      </c>
      <c r="B3501" s="395" t="s">
        <v>19391</v>
      </c>
    </row>
    <row r="3502" spans="1:2">
      <c r="A3502" s="395" t="s">
        <v>20386</v>
      </c>
      <c r="B3502" s="395" t="s">
        <v>19391</v>
      </c>
    </row>
    <row r="3503" spans="1:2">
      <c r="A3503" s="395" t="s">
        <v>20387</v>
      </c>
      <c r="B3503" s="395" t="s">
        <v>19391</v>
      </c>
    </row>
    <row r="3504" spans="1:2">
      <c r="A3504" s="395" t="s">
        <v>20388</v>
      </c>
      <c r="B3504" s="395" t="s">
        <v>19399</v>
      </c>
    </row>
    <row r="3505" spans="1:2">
      <c r="A3505" s="395" t="s">
        <v>20389</v>
      </c>
      <c r="B3505" s="395" t="s">
        <v>19399</v>
      </c>
    </row>
    <row r="3506" spans="1:2">
      <c r="A3506" s="395" t="s">
        <v>20390</v>
      </c>
      <c r="B3506" s="395" t="s">
        <v>19399</v>
      </c>
    </row>
    <row r="3507" spans="1:2">
      <c r="A3507" s="395" t="s">
        <v>20391</v>
      </c>
      <c r="B3507" s="395" t="s">
        <v>19399</v>
      </c>
    </row>
    <row r="3508" spans="1:2">
      <c r="A3508" s="395" t="s">
        <v>20392</v>
      </c>
      <c r="B3508" s="395" t="s">
        <v>19399</v>
      </c>
    </row>
    <row r="3509" spans="1:2">
      <c r="A3509" s="395" t="s">
        <v>20393</v>
      </c>
      <c r="B3509" s="395" t="s">
        <v>19399</v>
      </c>
    </row>
    <row r="3510" spans="1:2">
      <c r="A3510" s="395" t="s">
        <v>20394</v>
      </c>
      <c r="B3510" s="395" t="s">
        <v>19399</v>
      </c>
    </row>
    <row r="3511" spans="1:2">
      <c r="A3511" s="395" t="s">
        <v>20395</v>
      </c>
      <c r="B3511" s="395" t="s">
        <v>19399</v>
      </c>
    </row>
    <row r="3512" spans="1:2">
      <c r="A3512" s="395" t="s">
        <v>20396</v>
      </c>
      <c r="B3512" s="395" t="s">
        <v>19405</v>
      </c>
    </row>
    <row r="3513" spans="1:2">
      <c r="A3513" s="395" t="s">
        <v>20397</v>
      </c>
      <c r="B3513" s="395" t="s">
        <v>19411</v>
      </c>
    </row>
    <row r="3514" spans="1:2">
      <c r="A3514" s="395" t="s">
        <v>20398</v>
      </c>
      <c r="B3514" s="395" t="s">
        <v>19415</v>
      </c>
    </row>
    <row r="3515" spans="1:2">
      <c r="A3515" s="395" t="s">
        <v>20399</v>
      </c>
      <c r="B3515" s="395" t="s">
        <v>19415</v>
      </c>
    </row>
    <row r="3516" spans="1:2">
      <c r="A3516" s="395" t="s">
        <v>20400</v>
      </c>
      <c r="B3516" s="395" t="s">
        <v>19415</v>
      </c>
    </row>
    <row r="3517" spans="1:2">
      <c r="A3517" s="395" t="s">
        <v>20401</v>
      </c>
      <c r="B3517" s="395" t="s">
        <v>19415</v>
      </c>
    </row>
    <row r="3518" spans="1:2">
      <c r="A3518" s="395" t="s">
        <v>20402</v>
      </c>
      <c r="B3518" s="395" t="s">
        <v>19415</v>
      </c>
    </row>
    <row r="3519" spans="1:2">
      <c r="A3519" s="395" t="s">
        <v>20403</v>
      </c>
      <c r="B3519" s="395" t="s">
        <v>19415</v>
      </c>
    </row>
    <row r="3520" spans="1:2">
      <c r="A3520" s="395" t="s">
        <v>20404</v>
      </c>
      <c r="B3520" s="395" t="s">
        <v>19415</v>
      </c>
    </row>
    <row r="3521" spans="1:2">
      <c r="A3521" s="395" t="s">
        <v>20405</v>
      </c>
      <c r="B3521" s="395" t="s">
        <v>19415</v>
      </c>
    </row>
    <row r="3522" spans="1:2">
      <c r="A3522" s="395" t="s">
        <v>20406</v>
      </c>
      <c r="B3522" s="395" t="s">
        <v>19415</v>
      </c>
    </row>
    <row r="3523" spans="1:2">
      <c r="A3523" s="395" t="s">
        <v>20407</v>
      </c>
      <c r="B3523" s="395" t="s">
        <v>19415</v>
      </c>
    </row>
    <row r="3524" spans="1:2">
      <c r="A3524" s="395" t="s">
        <v>20408</v>
      </c>
      <c r="B3524" s="395" t="s">
        <v>19415</v>
      </c>
    </row>
    <row r="3525" spans="1:2">
      <c r="A3525" s="395" t="s">
        <v>20409</v>
      </c>
      <c r="B3525" s="395" t="s">
        <v>19415</v>
      </c>
    </row>
    <row r="3526" spans="1:2">
      <c r="A3526" s="395" t="s">
        <v>20410</v>
      </c>
      <c r="B3526" s="395" t="s">
        <v>20411</v>
      </c>
    </row>
    <row r="3527" spans="1:2">
      <c r="A3527" s="395" t="s">
        <v>20412</v>
      </c>
      <c r="B3527" s="395" t="s">
        <v>20411</v>
      </c>
    </row>
    <row r="3528" spans="1:2">
      <c r="A3528" s="395" t="s">
        <v>20413</v>
      </c>
      <c r="B3528" s="395" t="s">
        <v>20411</v>
      </c>
    </row>
    <row r="3529" spans="1:2">
      <c r="A3529" s="395" t="s">
        <v>20414</v>
      </c>
      <c r="B3529" s="395" t="s">
        <v>19422</v>
      </c>
    </row>
    <row r="3530" spans="1:2">
      <c r="A3530" s="395" t="s">
        <v>20415</v>
      </c>
      <c r="B3530" s="395" t="s">
        <v>19422</v>
      </c>
    </row>
    <row r="3531" spans="1:2">
      <c r="A3531" s="395" t="s">
        <v>20416</v>
      </c>
      <c r="B3531" s="395" t="s">
        <v>19422</v>
      </c>
    </row>
    <row r="3532" spans="1:2">
      <c r="A3532" s="395" t="s">
        <v>20417</v>
      </c>
      <c r="B3532" s="395" t="s">
        <v>19422</v>
      </c>
    </row>
    <row r="3533" spans="1:2">
      <c r="A3533" s="395" t="s">
        <v>20418</v>
      </c>
      <c r="B3533" s="395" t="s">
        <v>19422</v>
      </c>
    </row>
    <row r="3534" spans="1:2">
      <c r="A3534" s="395" t="s">
        <v>20419</v>
      </c>
      <c r="B3534" s="395" t="s">
        <v>19425</v>
      </c>
    </row>
    <row r="3535" spans="1:2">
      <c r="A3535" s="395" t="s">
        <v>20420</v>
      </c>
      <c r="B3535" s="395" t="s">
        <v>19425</v>
      </c>
    </row>
    <row r="3536" spans="1:2">
      <c r="A3536" s="395" t="s">
        <v>20421</v>
      </c>
      <c r="B3536" s="395" t="s">
        <v>19425</v>
      </c>
    </row>
    <row r="3537" spans="1:2">
      <c r="A3537" s="395" t="s">
        <v>20422</v>
      </c>
      <c r="B3537" s="395" t="s">
        <v>19425</v>
      </c>
    </row>
    <row r="3538" spans="1:2">
      <c r="A3538" s="395" t="s">
        <v>20423</v>
      </c>
      <c r="B3538" s="395" t="s">
        <v>19425</v>
      </c>
    </row>
    <row r="3539" spans="1:2">
      <c r="A3539" s="395" t="s">
        <v>20424</v>
      </c>
      <c r="B3539" s="395" t="s">
        <v>19425</v>
      </c>
    </row>
    <row r="3540" spans="1:2">
      <c r="A3540" s="395" t="s">
        <v>20425</v>
      </c>
      <c r="B3540" s="395" t="s">
        <v>19425</v>
      </c>
    </row>
    <row r="3541" spans="1:2">
      <c r="A3541" s="395" t="s">
        <v>20426</v>
      </c>
      <c r="B3541" s="395" t="s">
        <v>19425</v>
      </c>
    </row>
    <row r="3542" spans="1:2">
      <c r="A3542" s="395" t="s">
        <v>20427</v>
      </c>
      <c r="B3542" s="395" t="s">
        <v>19425</v>
      </c>
    </row>
    <row r="3543" spans="1:2">
      <c r="A3543" s="395" t="s">
        <v>20428</v>
      </c>
      <c r="B3543" s="395" t="s">
        <v>20429</v>
      </c>
    </row>
    <row r="3544" spans="1:2">
      <c r="A3544" s="395" t="s">
        <v>20430</v>
      </c>
      <c r="B3544" s="395" t="s">
        <v>20429</v>
      </c>
    </row>
    <row r="3545" spans="1:2">
      <c r="A3545" s="395" t="s">
        <v>20431</v>
      </c>
      <c r="B3545" s="395" t="s">
        <v>20429</v>
      </c>
    </row>
    <row r="3546" spans="1:2">
      <c r="A3546" s="395" t="s">
        <v>20432</v>
      </c>
      <c r="B3546" s="395" t="s">
        <v>20429</v>
      </c>
    </row>
    <row r="3547" spans="1:2">
      <c r="A3547" s="395" t="s">
        <v>20433</v>
      </c>
      <c r="B3547" s="395" t="s">
        <v>20434</v>
      </c>
    </row>
    <row r="3548" spans="1:2">
      <c r="A3548" s="395" t="s">
        <v>20435</v>
      </c>
      <c r="B3548" s="395" t="s">
        <v>20434</v>
      </c>
    </row>
    <row r="3549" spans="1:2">
      <c r="A3549" s="395" t="s">
        <v>20436</v>
      </c>
      <c r="B3549" s="395" t="s">
        <v>20434</v>
      </c>
    </row>
    <row r="3550" spans="1:2">
      <c r="A3550" s="395" t="s">
        <v>20437</v>
      </c>
      <c r="B3550" s="395" t="s">
        <v>20438</v>
      </c>
    </row>
    <row r="3551" spans="1:2">
      <c r="A3551" s="395" t="s">
        <v>20439</v>
      </c>
      <c r="B3551" s="395" t="s">
        <v>20438</v>
      </c>
    </row>
    <row r="3552" spans="1:2">
      <c r="A3552" s="395" t="s">
        <v>20440</v>
      </c>
      <c r="B3552" s="395" t="s">
        <v>20441</v>
      </c>
    </row>
    <row r="3553" spans="1:2">
      <c r="A3553" s="395" t="s">
        <v>20442</v>
      </c>
      <c r="B3553" s="395" t="s">
        <v>20441</v>
      </c>
    </row>
    <row r="3554" spans="1:2">
      <c r="A3554" s="395" t="s">
        <v>20443</v>
      </c>
      <c r="B3554" s="395" t="s">
        <v>20444</v>
      </c>
    </row>
    <row r="3555" spans="1:2">
      <c r="A3555" s="395" t="s">
        <v>20445</v>
      </c>
      <c r="B3555" s="395" t="s">
        <v>20446</v>
      </c>
    </row>
    <row r="3556" spans="1:2">
      <c r="A3556" s="395" t="s">
        <v>20447</v>
      </c>
      <c r="B3556" s="395" t="s">
        <v>20448</v>
      </c>
    </row>
    <row r="3557" spans="1:2">
      <c r="A3557" s="395" t="s">
        <v>20449</v>
      </c>
      <c r="B3557" s="395" t="s">
        <v>20450</v>
      </c>
    </row>
    <row r="3558" spans="1:2">
      <c r="A3558" s="395" t="s">
        <v>20451</v>
      </c>
      <c r="B3558" s="395" t="s">
        <v>20452</v>
      </c>
    </row>
    <row r="3559" spans="1:2">
      <c r="A3559" s="395" t="s">
        <v>20453</v>
      </c>
      <c r="B3559" s="395" t="s">
        <v>19775</v>
      </c>
    </row>
    <row r="3560" spans="1:2">
      <c r="A3560" s="395" t="s">
        <v>20454</v>
      </c>
      <c r="B3560" s="395" t="s">
        <v>19775</v>
      </c>
    </row>
    <row r="3561" spans="1:2">
      <c r="A3561" s="395" t="s">
        <v>20455</v>
      </c>
      <c r="B3561" s="395" t="s">
        <v>19775</v>
      </c>
    </row>
    <row r="3562" spans="1:2">
      <c r="A3562" s="395" t="s">
        <v>20456</v>
      </c>
      <c r="B3562" s="395" t="s">
        <v>19775</v>
      </c>
    </row>
    <row r="3563" spans="1:2">
      <c r="A3563" s="395" t="s">
        <v>20457</v>
      </c>
      <c r="B3563" s="395" t="s">
        <v>19775</v>
      </c>
    </row>
    <row r="3564" spans="1:2">
      <c r="A3564" s="395" t="s">
        <v>20458</v>
      </c>
      <c r="B3564" s="395" t="s">
        <v>19775</v>
      </c>
    </row>
    <row r="3565" spans="1:2">
      <c r="A3565" s="395" t="s">
        <v>20459</v>
      </c>
      <c r="B3565" s="395" t="s">
        <v>19775</v>
      </c>
    </row>
    <row r="3566" spans="1:2">
      <c r="A3566" s="395" t="s">
        <v>20460</v>
      </c>
      <c r="B3566" s="395" t="s">
        <v>19775</v>
      </c>
    </row>
    <row r="3567" spans="1:2">
      <c r="A3567" s="395" t="s">
        <v>20461</v>
      </c>
      <c r="B3567" s="395" t="s">
        <v>19775</v>
      </c>
    </row>
    <row r="3568" spans="1:2">
      <c r="A3568" s="395" t="s">
        <v>20462</v>
      </c>
      <c r="B3568" s="395" t="s">
        <v>19775</v>
      </c>
    </row>
    <row r="3569" spans="1:2">
      <c r="A3569" s="395" t="s">
        <v>20463</v>
      </c>
      <c r="B3569" s="395" t="s">
        <v>19775</v>
      </c>
    </row>
    <row r="3570" spans="1:2">
      <c r="A3570" s="395" t="s">
        <v>20464</v>
      </c>
      <c r="B3570" s="395" t="s">
        <v>20465</v>
      </c>
    </row>
    <row r="3571" spans="1:2">
      <c r="A3571" s="395" t="s">
        <v>20466</v>
      </c>
      <c r="B3571" s="395" t="s">
        <v>20467</v>
      </c>
    </row>
    <row r="3572" spans="1:2">
      <c r="A3572" s="395" t="s">
        <v>20468</v>
      </c>
      <c r="B3572" s="395" t="s">
        <v>20469</v>
      </c>
    </row>
    <row r="3573" spans="1:2">
      <c r="A3573" s="395" t="s">
        <v>20470</v>
      </c>
      <c r="B3573" s="395" t="s">
        <v>20469</v>
      </c>
    </row>
    <row r="3574" spans="1:2">
      <c r="A3574" s="395" t="s">
        <v>20471</v>
      </c>
      <c r="B3574" s="395" t="s">
        <v>20469</v>
      </c>
    </row>
    <row r="3575" spans="1:2">
      <c r="A3575" s="395" t="s">
        <v>20472</v>
      </c>
      <c r="B3575" s="395" t="s">
        <v>20469</v>
      </c>
    </row>
    <row r="3576" spans="1:2">
      <c r="A3576" s="395" t="s">
        <v>20473</v>
      </c>
      <c r="B3576" s="395" t="s">
        <v>20469</v>
      </c>
    </row>
    <row r="3577" spans="1:2">
      <c r="A3577" s="395" t="s">
        <v>20474</v>
      </c>
      <c r="B3577" s="395" t="s">
        <v>20469</v>
      </c>
    </row>
    <row r="3578" spans="1:2">
      <c r="A3578" s="395" t="s">
        <v>20475</v>
      </c>
      <c r="B3578" s="395" t="s">
        <v>20469</v>
      </c>
    </row>
    <row r="3579" spans="1:2">
      <c r="A3579" s="395" t="s">
        <v>20476</v>
      </c>
      <c r="B3579" s="395" t="s">
        <v>20469</v>
      </c>
    </row>
    <row r="3580" spans="1:2">
      <c r="A3580" s="395" t="s">
        <v>20477</v>
      </c>
      <c r="B3580" s="395" t="s">
        <v>20469</v>
      </c>
    </row>
    <row r="3581" spans="1:2">
      <c r="A3581" s="395" t="s">
        <v>20478</v>
      </c>
      <c r="B3581" s="395" t="s">
        <v>20469</v>
      </c>
    </row>
    <row r="3582" spans="1:2">
      <c r="A3582" s="395" t="s">
        <v>20479</v>
      </c>
      <c r="B3582" s="395" t="s">
        <v>20469</v>
      </c>
    </row>
    <row r="3583" spans="1:2">
      <c r="A3583" s="395" t="s">
        <v>20480</v>
      </c>
      <c r="B3583" s="395" t="s">
        <v>20481</v>
      </c>
    </row>
    <row r="3584" spans="1:2">
      <c r="A3584" s="395" t="s">
        <v>20482</v>
      </c>
      <c r="B3584" s="395" t="s">
        <v>20481</v>
      </c>
    </row>
    <row r="3585" spans="1:2">
      <c r="A3585" s="395" t="s">
        <v>20483</v>
      </c>
      <c r="B3585" s="395" t="s">
        <v>20484</v>
      </c>
    </row>
    <row r="3586" spans="1:2">
      <c r="A3586" s="395" t="s">
        <v>20485</v>
      </c>
      <c r="B3586" s="395" t="s">
        <v>20486</v>
      </c>
    </row>
    <row r="3587" spans="1:2">
      <c r="A3587" s="395" t="s">
        <v>20487</v>
      </c>
      <c r="B3587" s="395" t="s">
        <v>19437</v>
      </c>
    </row>
    <row r="3588" spans="1:2">
      <c r="A3588" s="395" t="s">
        <v>20488</v>
      </c>
      <c r="B3588" s="395" t="s">
        <v>19437</v>
      </c>
    </row>
    <row r="3589" spans="1:2">
      <c r="A3589" s="395" t="s">
        <v>20489</v>
      </c>
      <c r="B3589" s="395" t="s">
        <v>19437</v>
      </c>
    </row>
    <row r="3590" spans="1:2">
      <c r="A3590" s="395" t="s">
        <v>20490</v>
      </c>
      <c r="B3590" s="395" t="s">
        <v>19437</v>
      </c>
    </row>
    <row r="3591" spans="1:2">
      <c r="A3591" s="395" t="s">
        <v>20491</v>
      </c>
      <c r="B3591" s="395" t="s">
        <v>19437</v>
      </c>
    </row>
    <row r="3592" spans="1:2">
      <c r="A3592" s="395" t="s">
        <v>20492</v>
      </c>
      <c r="B3592" s="395" t="s">
        <v>19437</v>
      </c>
    </row>
    <row r="3593" spans="1:2">
      <c r="A3593" s="395" t="s">
        <v>20493</v>
      </c>
      <c r="B3593" s="395" t="s">
        <v>19437</v>
      </c>
    </row>
    <row r="3594" spans="1:2">
      <c r="A3594" s="395" t="s">
        <v>20494</v>
      </c>
      <c r="B3594" s="395" t="s">
        <v>17642</v>
      </c>
    </row>
    <row r="3595" spans="1:2">
      <c r="A3595" s="395" t="s">
        <v>20495</v>
      </c>
      <c r="B3595" s="395" t="s">
        <v>17642</v>
      </c>
    </row>
    <row r="3596" spans="1:2">
      <c r="A3596" s="395" t="s">
        <v>20496</v>
      </c>
      <c r="B3596" s="395" t="s">
        <v>20497</v>
      </c>
    </row>
    <row r="3597" spans="1:2">
      <c r="A3597" s="395" t="s">
        <v>20498</v>
      </c>
      <c r="B3597" s="395" t="s">
        <v>20497</v>
      </c>
    </row>
    <row r="3598" spans="1:2">
      <c r="A3598" s="395" t="s">
        <v>20499</v>
      </c>
      <c r="B3598" s="395" t="s">
        <v>20497</v>
      </c>
    </row>
    <row r="3599" spans="1:2">
      <c r="A3599" s="395" t="s">
        <v>20500</v>
      </c>
      <c r="B3599" s="395" t="s">
        <v>20501</v>
      </c>
    </row>
    <row r="3600" spans="1:2">
      <c r="A3600" s="395" t="s">
        <v>20502</v>
      </c>
      <c r="B3600" s="395" t="s">
        <v>20503</v>
      </c>
    </row>
    <row r="3601" spans="1:2">
      <c r="A3601" s="395" t="s">
        <v>20504</v>
      </c>
      <c r="B3601" s="395" t="s">
        <v>20505</v>
      </c>
    </row>
    <row r="3602" spans="1:2">
      <c r="A3602" s="395" t="s">
        <v>20506</v>
      </c>
      <c r="B3602" s="395" t="s">
        <v>20507</v>
      </c>
    </row>
    <row r="3603" spans="1:2">
      <c r="A3603" s="395" t="s">
        <v>20508</v>
      </c>
      <c r="B3603" s="395" t="s">
        <v>20509</v>
      </c>
    </row>
    <row r="3604" spans="1:2">
      <c r="A3604" s="395" t="s">
        <v>20510</v>
      </c>
      <c r="B3604" s="395" t="s">
        <v>20511</v>
      </c>
    </row>
    <row r="3605" spans="1:2">
      <c r="A3605" s="395" t="s">
        <v>20512</v>
      </c>
      <c r="B3605" s="395" t="s">
        <v>20513</v>
      </c>
    </row>
    <row r="3606" spans="1:2">
      <c r="A3606" s="395" t="s">
        <v>20514</v>
      </c>
      <c r="B3606" s="395" t="s">
        <v>20513</v>
      </c>
    </row>
    <row r="3607" spans="1:2">
      <c r="A3607" s="395" t="s">
        <v>20515</v>
      </c>
      <c r="B3607" s="395" t="s">
        <v>20513</v>
      </c>
    </row>
    <row r="3608" spans="1:2">
      <c r="A3608" s="395" t="s">
        <v>20516</v>
      </c>
      <c r="B3608" s="395" t="s">
        <v>20513</v>
      </c>
    </row>
    <row r="3609" spans="1:2">
      <c r="A3609" s="395" t="s">
        <v>20517</v>
      </c>
      <c r="B3609" s="395" t="s">
        <v>20518</v>
      </c>
    </row>
    <row r="3610" spans="1:2">
      <c r="A3610" s="395" t="s">
        <v>20519</v>
      </c>
      <c r="B3610" s="395" t="s">
        <v>20520</v>
      </c>
    </row>
    <row r="3611" spans="1:2">
      <c r="A3611" s="395" t="s">
        <v>20521</v>
      </c>
      <c r="B3611" s="395" t="s">
        <v>20520</v>
      </c>
    </row>
    <row r="3612" spans="1:2">
      <c r="A3612" s="395" t="s">
        <v>20522</v>
      </c>
      <c r="B3612" s="395" t="s">
        <v>20520</v>
      </c>
    </row>
    <row r="3613" spans="1:2">
      <c r="A3613" s="395" t="s">
        <v>20523</v>
      </c>
      <c r="B3613" s="395" t="s">
        <v>20520</v>
      </c>
    </row>
    <row r="3614" spans="1:2">
      <c r="A3614" s="395" t="s">
        <v>20524</v>
      </c>
      <c r="B3614" s="395" t="s">
        <v>20525</v>
      </c>
    </row>
    <row r="3615" spans="1:2">
      <c r="A3615" s="395" t="s">
        <v>20526</v>
      </c>
      <c r="B3615" s="395" t="s">
        <v>20525</v>
      </c>
    </row>
    <row r="3616" spans="1:2">
      <c r="A3616" s="395" t="s">
        <v>20527</v>
      </c>
      <c r="B3616" s="395" t="s">
        <v>20525</v>
      </c>
    </row>
    <row r="3617" spans="1:2">
      <c r="A3617" s="395" t="s">
        <v>20528</v>
      </c>
      <c r="B3617" s="395" t="s">
        <v>20525</v>
      </c>
    </row>
    <row r="3618" spans="1:2">
      <c r="A3618" s="395" t="s">
        <v>20529</v>
      </c>
      <c r="B3618" s="395" t="s">
        <v>20525</v>
      </c>
    </row>
    <row r="3619" spans="1:2">
      <c r="A3619" s="395" t="s">
        <v>20530</v>
      </c>
      <c r="B3619" s="395" t="s">
        <v>20525</v>
      </c>
    </row>
    <row r="3620" spans="1:2">
      <c r="A3620" s="395" t="s">
        <v>20531</v>
      </c>
      <c r="B3620" s="395" t="s">
        <v>20525</v>
      </c>
    </row>
    <row r="3621" spans="1:2">
      <c r="A3621" s="395" t="s">
        <v>20532</v>
      </c>
      <c r="B3621" s="395" t="s">
        <v>20533</v>
      </c>
    </row>
    <row r="3622" spans="1:2">
      <c r="A3622" s="395" t="s">
        <v>20534</v>
      </c>
      <c r="B3622" s="395" t="s">
        <v>20535</v>
      </c>
    </row>
    <row r="3623" spans="1:2">
      <c r="A3623" s="395" t="s">
        <v>20536</v>
      </c>
      <c r="B3623" s="395" t="s">
        <v>20537</v>
      </c>
    </row>
    <row r="3624" spans="1:2">
      <c r="A3624" s="395" t="s">
        <v>20538</v>
      </c>
      <c r="B3624" s="395" t="s">
        <v>20539</v>
      </c>
    </row>
    <row r="3625" spans="1:2">
      <c r="A3625" s="395" t="s">
        <v>20540</v>
      </c>
      <c r="B3625" s="395" t="s">
        <v>20541</v>
      </c>
    </row>
    <row r="3626" spans="1:2">
      <c r="A3626" s="395" t="s">
        <v>20542</v>
      </c>
      <c r="B3626" s="395" t="s">
        <v>20543</v>
      </c>
    </row>
    <row r="3627" spans="1:2">
      <c r="A3627" s="395" t="s">
        <v>20544</v>
      </c>
      <c r="B3627" s="395" t="s">
        <v>20545</v>
      </c>
    </row>
    <row r="3628" spans="1:2">
      <c r="A3628" s="395" t="s">
        <v>20546</v>
      </c>
      <c r="B3628" s="395" t="s">
        <v>20547</v>
      </c>
    </row>
    <row r="3629" spans="1:2">
      <c r="A3629" s="395" t="s">
        <v>20548</v>
      </c>
      <c r="B3629" s="395" t="s">
        <v>20549</v>
      </c>
    </row>
    <row r="3630" spans="1:2">
      <c r="A3630" s="395" t="s">
        <v>20550</v>
      </c>
      <c r="B3630" s="395" t="s">
        <v>20551</v>
      </c>
    </row>
    <row r="3631" spans="1:2">
      <c r="A3631" s="395" t="s">
        <v>20552</v>
      </c>
      <c r="B3631" s="395" t="s">
        <v>20553</v>
      </c>
    </row>
    <row r="3632" spans="1:2">
      <c r="A3632" s="395" t="s">
        <v>20554</v>
      </c>
      <c r="B3632" s="395" t="s">
        <v>20553</v>
      </c>
    </row>
    <row r="3633" spans="1:2">
      <c r="A3633" s="395" t="s">
        <v>20555</v>
      </c>
      <c r="B3633" s="395" t="s">
        <v>20556</v>
      </c>
    </row>
    <row r="3634" spans="1:2">
      <c r="A3634" s="395" t="s">
        <v>20557</v>
      </c>
      <c r="B3634" s="395" t="s">
        <v>20558</v>
      </c>
    </row>
    <row r="3635" spans="1:2">
      <c r="A3635" s="395" t="s">
        <v>20559</v>
      </c>
      <c r="B3635" s="395" t="s">
        <v>20560</v>
      </c>
    </row>
    <row r="3636" spans="1:2">
      <c r="A3636" s="395" t="s">
        <v>20561</v>
      </c>
      <c r="B3636" s="395" t="s">
        <v>20562</v>
      </c>
    </row>
    <row r="3637" spans="1:2">
      <c r="A3637" s="395" t="s">
        <v>20563</v>
      </c>
      <c r="B3637" s="395" t="s">
        <v>20543</v>
      </c>
    </row>
    <row r="3638" spans="1:2">
      <c r="A3638" s="395" t="s">
        <v>20564</v>
      </c>
      <c r="B3638" s="395" t="s">
        <v>20543</v>
      </c>
    </row>
    <row r="3639" spans="1:2">
      <c r="A3639" s="395" t="s">
        <v>20565</v>
      </c>
      <c r="B3639" s="395" t="s">
        <v>19448</v>
      </c>
    </row>
    <row r="3640" spans="1:2">
      <c r="A3640" s="395" t="s">
        <v>20566</v>
      </c>
      <c r="B3640" s="395" t="s">
        <v>20567</v>
      </c>
    </row>
    <row r="3641" spans="1:2">
      <c r="A3641" s="395" t="s">
        <v>20568</v>
      </c>
      <c r="B3641" s="395" t="s">
        <v>20569</v>
      </c>
    </row>
    <row r="3642" spans="1:2">
      <c r="A3642" s="395" t="s">
        <v>20570</v>
      </c>
      <c r="B3642" s="395" t="s">
        <v>20571</v>
      </c>
    </row>
    <row r="3643" spans="1:2">
      <c r="A3643" s="395" t="s">
        <v>20572</v>
      </c>
      <c r="B3643" s="395" t="s">
        <v>20571</v>
      </c>
    </row>
    <row r="3644" spans="1:2">
      <c r="A3644" s="395" t="s">
        <v>20573</v>
      </c>
      <c r="B3644" s="395" t="s">
        <v>20574</v>
      </c>
    </row>
    <row r="3645" spans="1:2">
      <c r="A3645" s="395" t="s">
        <v>20575</v>
      </c>
      <c r="B3645" s="395" t="s">
        <v>20576</v>
      </c>
    </row>
    <row r="3646" spans="1:2">
      <c r="A3646" s="395" t="s">
        <v>20577</v>
      </c>
      <c r="B3646" s="395" t="s">
        <v>20578</v>
      </c>
    </row>
    <row r="3647" spans="1:2">
      <c r="A3647" s="395" t="s">
        <v>20579</v>
      </c>
      <c r="B3647" s="395" t="s">
        <v>20580</v>
      </c>
    </row>
    <row r="3648" spans="1:2">
      <c r="A3648" s="395" t="s">
        <v>20581</v>
      </c>
      <c r="B3648" s="395" t="s">
        <v>20582</v>
      </c>
    </row>
    <row r="3649" spans="1:2">
      <c r="A3649" s="395" t="s">
        <v>20583</v>
      </c>
      <c r="B3649" s="395" t="s">
        <v>20584</v>
      </c>
    </row>
    <row r="3650" spans="1:2">
      <c r="A3650" s="395" t="s">
        <v>20585</v>
      </c>
      <c r="B3650" s="395" t="s">
        <v>20586</v>
      </c>
    </row>
    <row r="3651" spans="1:2">
      <c r="A3651" s="395" t="s">
        <v>20587</v>
      </c>
      <c r="B3651" s="395" t="s">
        <v>20588</v>
      </c>
    </row>
    <row r="3652" spans="1:2">
      <c r="A3652" s="395" t="s">
        <v>20589</v>
      </c>
      <c r="B3652" s="395" t="s">
        <v>20590</v>
      </c>
    </row>
    <row r="3653" spans="1:2">
      <c r="A3653" s="395" t="s">
        <v>20591</v>
      </c>
      <c r="B3653" s="395" t="s">
        <v>20592</v>
      </c>
    </row>
    <row r="3654" spans="1:2">
      <c r="A3654" s="395" t="s">
        <v>20593</v>
      </c>
      <c r="B3654" s="395" t="s">
        <v>20594</v>
      </c>
    </row>
    <row r="3655" spans="1:2">
      <c r="A3655" s="395" t="s">
        <v>20595</v>
      </c>
      <c r="B3655" s="395" t="s">
        <v>20596</v>
      </c>
    </row>
    <row r="3656" spans="1:2">
      <c r="A3656" s="395" t="s">
        <v>20597</v>
      </c>
      <c r="B3656" s="395" t="s">
        <v>20598</v>
      </c>
    </row>
    <row r="3657" spans="1:2">
      <c r="A3657" s="395" t="s">
        <v>20599</v>
      </c>
      <c r="B3657" s="395" t="s">
        <v>20600</v>
      </c>
    </row>
    <row r="3658" spans="1:2">
      <c r="A3658" s="395" t="s">
        <v>20601</v>
      </c>
      <c r="B3658" s="395" t="s">
        <v>20602</v>
      </c>
    </row>
    <row r="3659" spans="1:2">
      <c r="A3659" s="395" t="s">
        <v>20603</v>
      </c>
      <c r="B3659" s="395" t="s">
        <v>20604</v>
      </c>
    </row>
    <row r="3660" spans="1:2">
      <c r="A3660" s="395" t="s">
        <v>20605</v>
      </c>
      <c r="B3660" s="395" t="s">
        <v>20606</v>
      </c>
    </row>
    <row r="3661" spans="1:2">
      <c r="A3661" s="395" t="s">
        <v>20607</v>
      </c>
      <c r="B3661" s="395" t="s">
        <v>20608</v>
      </c>
    </row>
    <row r="3662" spans="1:2">
      <c r="A3662" s="395" t="s">
        <v>20609</v>
      </c>
      <c r="B3662" s="395" t="s">
        <v>20610</v>
      </c>
    </row>
    <row r="3663" spans="1:2">
      <c r="A3663" s="395" t="s">
        <v>20611</v>
      </c>
      <c r="B3663" s="395" t="s">
        <v>20612</v>
      </c>
    </row>
    <row r="3664" spans="1:2">
      <c r="A3664" s="395" t="s">
        <v>20613</v>
      </c>
      <c r="B3664" s="395" t="s">
        <v>20614</v>
      </c>
    </row>
    <row r="3665" spans="1:2">
      <c r="A3665" s="395" t="s">
        <v>20615</v>
      </c>
      <c r="B3665" s="395" t="s">
        <v>20616</v>
      </c>
    </row>
    <row r="3666" spans="1:2">
      <c r="A3666" s="395" t="s">
        <v>20617</v>
      </c>
      <c r="B3666" s="395" t="s">
        <v>20618</v>
      </c>
    </row>
    <row r="3667" spans="1:2">
      <c r="A3667" s="395" t="s">
        <v>20619</v>
      </c>
      <c r="B3667" s="395" t="s">
        <v>20620</v>
      </c>
    </row>
    <row r="3668" spans="1:2">
      <c r="A3668" s="395" t="s">
        <v>20621</v>
      </c>
      <c r="B3668" s="395" t="s">
        <v>20622</v>
      </c>
    </row>
    <row r="3669" spans="1:2">
      <c r="A3669" s="395" t="s">
        <v>20623</v>
      </c>
      <c r="B3669" s="395" t="s">
        <v>20624</v>
      </c>
    </row>
    <row r="3670" spans="1:2">
      <c r="A3670" s="395" t="s">
        <v>20625</v>
      </c>
      <c r="B3670" s="395" t="s">
        <v>20626</v>
      </c>
    </row>
    <row r="3671" spans="1:2">
      <c r="A3671" s="395" t="s">
        <v>20627</v>
      </c>
      <c r="B3671" s="395" t="s">
        <v>20626</v>
      </c>
    </row>
    <row r="3672" spans="1:2">
      <c r="A3672" s="395" t="s">
        <v>20628</v>
      </c>
      <c r="B3672" s="395" t="s">
        <v>20626</v>
      </c>
    </row>
    <row r="3673" spans="1:2">
      <c r="A3673" s="395" t="s">
        <v>20629</v>
      </c>
      <c r="B3673" s="395" t="s">
        <v>20626</v>
      </c>
    </row>
    <row r="3674" spans="1:2">
      <c r="A3674" s="395" t="s">
        <v>20630</v>
      </c>
      <c r="B3674" s="395" t="s">
        <v>20631</v>
      </c>
    </row>
    <row r="3675" spans="1:2">
      <c r="A3675" s="395" t="s">
        <v>20632</v>
      </c>
      <c r="B3675" s="395" t="s">
        <v>20633</v>
      </c>
    </row>
    <row r="3676" spans="1:2">
      <c r="A3676" s="395" t="s">
        <v>20634</v>
      </c>
      <c r="B3676" s="395" t="s">
        <v>20635</v>
      </c>
    </row>
    <row r="3677" spans="1:2">
      <c r="A3677" s="395" t="s">
        <v>20636</v>
      </c>
      <c r="B3677" s="395" t="s">
        <v>20637</v>
      </c>
    </row>
    <row r="3678" spans="1:2">
      <c r="A3678" s="395" t="s">
        <v>20638</v>
      </c>
      <c r="B3678" s="395" t="s">
        <v>20639</v>
      </c>
    </row>
    <row r="3679" spans="1:2">
      <c r="A3679" s="395" t="s">
        <v>20640</v>
      </c>
      <c r="B3679" s="395" t="s">
        <v>20641</v>
      </c>
    </row>
    <row r="3680" spans="1:2">
      <c r="A3680" s="395" t="s">
        <v>20642</v>
      </c>
      <c r="B3680" s="395" t="s">
        <v>20643</v>
      </c>
    </row>
    <row r="3681" spans="1:2">
      <c r="A3681" s="395" t="s">
        <v>20644</v>
      </c>
      <c r="B3681" s="395" t="s">
        <v>20645</v>
      </c>
    </row>
    <row r="3682" spans="1:2">
      <c r="A3682" s="395" t="s">
        <v>20646</v>
      </c>
      <c r="B3682" s="395" t="s">
        <v>20647</v>
      </c>
    </row>
    <row r="3683" spans="1:2">
      <c r="A3683" s="395" t="s">
        <v>20648</v>
      </c>
      <c r="B3683" s="395" t="s">
        <v>20649</v>
      </c>
    </row>
    <row r="3684" spans="1:2">
      <c r="A3684" s="395" t="s">
        <v>20650</v>
      </c>
      <c r="B3684" s="395" t="s">
        <v>20651</v>
      </c>
    </row>
    <row r="3685" spans="1:2">
      <c r="A3685" s="395" t="s">
        <v>20652</v>
      </c>
      <c r="B3685" s="395" t="s">
        <v>20653</v>
      </c>
    </row>
    <row r="3686" spans="1:2">
      <c r="A3686" s="395" t="s">
        <v>20654</v>
      </c>
      <c r="B3686" s="395" t="s">
        <v>20655</v>
      </c>
    </row>
    <row r="3687" spans="1:2">
      <c r="A3687" s="395" t="s">
        <v>20656</v>
      </c>
      <c r="B3687" s="395" t="s">
        <v>20657</v>
      </c>
    </row>
    <row r="3688" spans="1:2">
      <c r="A3688" s="395" t="s">
        <v>20658</v>
      </c>
      <c r="B3688" s="395" t="s">
        <v>20659</v>
      </c>
    </row>
    <row r="3689" spans="1:2">
      <c r="A3689" s="395" t="s">
        <v>20660</v>
      </c>
      <c r="B3689" s="395" t="s">
        <v>20661</v>
      </c>
    </row>
    <row r="3690" spans="1:2">
      <c r="A3690" s="395" t="s">
        <v>20662</v>
      </c>
      <c r="B3690" s="395" t="s">
        <v>20663</v>
      </c>
    </row>
    <row r="3691" spans="1:2">
      <c r="A3691" s="395" t="s">
        <v>20664</v>
      </c>
      <c r="B3691" s="395" t="s">
        <v>20663</v>
      </c>
    </row>
    <row r="3692" spans="1:2">
      <c r="A3692" s="395" t="s">
        <v>20665</v>
      </c>
      <c r="B3692" s="395" t="s">
        <v>20666</v>
      </c>
    </row>
    <row r="3693" spans="1:2">
      <c r="A3693" s="395" t="s">
        <v>20667</v>
      </c>
      <c r="B3693" s="395" t="s">
        <v>20668</v>
      </c>
    </row>
    <row r="3694" spans="1:2">
      <c r="A3694" s="395" t="s">
        <v>20669</v>
      </c>
      <c r="B3694" s="395" t="s">
        <v>20670</v>
      </c>
    </row>
    <row r="3695" spans="1:2">
      <c r="A3695" s="395" t="s">
        <v>20671</v>
      </c>
      <c r="B3695" s="395" t="s">
        <v>20672</v>
      </c>
    </row>
    <row r="3696" spans="1:2">
      <c r="A3696" s="395" t="s">
        <v>20673</v>
      </c>
      <c r="B3696" s="395" t="s">
        <v>20674</v>
      </c>
    </row>
    <row r="3697" spans="1:2">
      <c r="A3697" s="395" t="s">
        <v>20675</v>
      </c>
      <c r="B3697" s="395" t="s">
        <v>20676</v>
      </c>
    </row>
    <row r="3698" spans="1:2">
      <c r="A3698" s="395" t="s">
        <v>20677</v>
      </c>
      <c r="B3698" s="395" t="s">
        <v>20678</v>
      </c>
    </row>
    <row r="3699" spans="1:2">
      <c r="A3699" s="395" t="s">
        <v>20679</v>
      </c>
      <c r="B3699" s="395" t="s">
        <v>20680</v>
      </c>
    </row>
    <row r="3700" spans="1:2">
      <c r="A3700" s="395" t="s">
        <v>20681</v>
      </c>
      <c r="B3700" s="395" t="s">
        <v>20682</v>
      </c>
    </row>
    <row r="3701" spans="1:2">
      <c r="A3701" s="395" t="s">
        <v>20683</v>
      </c>
      <c r="B3701" s="395" t="s">
        <v>20684</v>
      </c>
    </row>
    <row r="3702" spans="1:2">
      <c r="A3702" s="395" t="s">
        <v>20685</v>
      </c>
      <c r="B3702" s="395" t="s">
        <v>20686</v>
      </c>
    </row>
    <row r="3703" spans="1:2">
      <c r="A3703" s="395" t="s">
        <v>20687</v>
      </c>
      <c r="B3703" s="395" t="s">
        <v>19949</v>
      </c>
    </row>
    <row r="3704" spans="1:2">
      <c r="A3704" s="395" t="s">
        <v>20688</v>
      </c>
      <c r="B3704" s="395" t="s">
        <v>20689</v>
      </c>
    </row>
    <row r="3705" spans="1:2">
      <c r="A3705" s="395" t="s">
        <v>20690</v>
      </c>
      <c r="B3705" s="395" t="s">
        <v>20691</v>
      </c>
    </row>
    <row r="3706" spans="1:2">
      <c r="A3706" s="395" t="s">
        <v>20692</v>
      </c>
      <c r="B3706" s="395" t="s">
        <v>20693</v>
      </c>
    </row>
    <row r="3707" spans="1:2">
      <c r="A3707" s="395" t="s">
        <v>20694</v>
      </c>
      <c r="B3707" s="395" t="s">
        <v>20695</v>
      </c>
    </row>
    <row r="3708" spans="1:2">
      <c r="A3708" s="395" t="s">
        <v>20696</v>
      </c>
      <c r="B3708" s="395" t="s">
        <v>20697</v>
      </c>
    </row>
    <row r="3709" spans="1:2">
      <c r="A3709" s="395" t="s">
        <v>20698</v>
      </c>
      <c r="B3709" s="395" t="s">
        <v>20699</v>
      </c>
    </row>
    <row r="3710" spans="1:2">
      <c r="A3710" s="395" t="s">
        <v>20700</v>
      </c>
      <c r="B3710" s="395" t="s">
        <v>20701</v>
      </c>
    </row>
    <row r="3711" spans="1:2">
      <c r="A3711" s="395" t="s">
        <v>20702</v>
      </c>
      <c r="B3711" s="395" t="s">
        <v>20703</v>
      </c>
    </row>
    <row r="3712" spans="1:2">
      <c r="A3712" s="395" t="s">
        <v>20704</v>
      </c>
      <c r="B3712" s="395" t="s">
        <v>20705</v>
      </c>
    </row>
    <row r="3713" spans="1:2">
      <c r="A3713" s="395" t="s">
        <v>20706</v>
      </c>
      <c r="B3713" s="395" t="s">
        <v>20707</v>
      </c>
    </row>
    <row r="3714" spans="1:2">
      <c r="A3714" s="395" t="s">
        <v>20708</v>
      </c>
      <c r="B3714" s="395" t="s">
        <v>20709</v>
      </c>
    </row>
    <row r="3715" spans="1:2">
      <c r="A3715" s="395" t="s">
        <v>20710</v>
      </c>
      <c r="B3715" s="395" t="s">
        <v>20711</v>
      </c>
    </row>
    <row r="3716" spans="1:2">
      <c r="A3716" s="395" t="s">
        <v>20712</v>
      </c>
      <c r="B3716" s="395" t="s">
        <v>20713</v>
      </c>
    </row>
    <row r="3717" spans="1:2">
      <c r="A3717" s="395" t="s">
        <v>20714</v>
      </c>
      <c r="B3717" s="395" t="s">
        <v>20715</v>
      </c>
    </row>
    <row r="3718" spans="1:2">
      <c r="A3718" s="395" t="s">
        <v>20716</v>
      </c>
      <c r="B3718" s="395" t="s">
        <v>20717</v>
      </c>
    </row>
    <row r="3719" spans="1:2">
      <c r="A3719" s="395" t="s">
        <v>20718</v>
      </c>
      <c r="B3719" s="395" t="s">
        <v>20719</v>
      </c>
    </row>
    <row r="3720" spans="1:2">
      <c r="A3720" s="395" t="s">
        <v>20720</v>
      </c>
      <c r="B3720" s="395" t="s">
        <v>20721</v>
      </c>
    </row>
    <row r="3721" spans="1:2">
      <c r="A3721" s="395" t="s">
        <v>20722</v>
      </c>
      <c r="B3721" s="395" t="s">
        <v>20723</v>
      </c>
    </row>
    <row r="3722" spans="1:2">
      <c r="A3722" s="395" t="s">
        <v>20724</v>
      </c>
      <c r="B3722" s="395" t="s">
        <v>20723</v>
      </c>
    </row>
    <row r="3723" spans="1:2">
      <c r="A3723" s="395" t="s">
        <v>20725</v>
      </c>
      <c r="B3723" s="395" t="s">
        <v>20723</v>
      </c>
    </row>
    <row r="3724" spans="1:2">
      <c r="A3724" s="395" t="s">
        <v>20726</v>
      </c>
      <c r="B3724" s="395" t="s">
        <v>20723</v>
      </c>
    </row>
    <row r="3725" spans="1:2">
      <c r="A3725" s="395" t="s">
        <v>20727</v>
      </c>
      <c r="B3725" s="395" t="s">
        <v>20723</v>
      </c>
    </row>
    <row r="3726" spans="1:2">
      <c r="A3726" s="395" t="s">
        <v>20728</v>
      </c>
      <c r="B3726" s="395" t="s">
        <v>20723</v>
      </c>
    </row>
    <row r="3727" spans="1:2">
      <c r="A3727" s="395" t="s">
        <v>20729</v>
      </c>
      <c r="B3727" s="395" t="s">
        <v>20723</v>
      </c>
    </row>
    <row r="3728" spans="1:2">
      <c r="A3728" s="395" t="s">
        <v>20730</v>
      </c>
      <c r="B3728" s="395" t="s">
        <v>20723</v>
      </c>
    </row>
    <row r="3729" spans="1:2">
      <c r="A3729" s="395" t="s">
        <v>20731</v>
      </c>
      <c r="B3729" s="395" t="s">
        <v>20723</v>
      </c>
    </row>
    <row r="3730" spans="1:2">
      <c r="A3730" s="395" t="s">
        <v>20732</v>
      </c>
      <c r="B3730" s="395" t="s">
        <v>20733</v>
      </c>
    </row>
    <row r="3731" spans="1:2">
      <c r="A3731" s="395" t="s">
        <v>20734</v>
      </c>
      <c r="B3731" s="395" t="s">
        <v>20733</v>
      </c>
    </row>
    <row r="3732" spans="1:2">
      <c r="A3732" s="395" t="s">
        <v>20735</v>
      </c>
      <c r="B3732" s="395" t="s">
        <v>20736</v>
      </c>
    </row>
    <row r="3733" spans="1:2">
      <c r="A3733" s="395" t="s">
        <v>20737</v>
      </c>
      <c r="B3733" s="395" t="s">
        <v>20738</v>
      </c>
    </row>
    <row r="3734" spans="1:2">
      <c r="A3734" s="395" t="s">
        <v>20739</v>
      </c>
      <c r="B3734" s="395" t="s">
        <v>20738</v>
      </c>
    </row>
    <row r="3735" spans="1:2">
      <c r="A3735" s="395" t="s">
        <v>20740</v>
      </c>
      <c r="B3735" s="395" t="s">
        <v>20738</v>
      </c>
    </row>
    <row r="3736" spans="1:2">
      <c r="A3736" s="395" t="s">
        <v>20741</v>
      </c>
      <c r="B3736" s="395" t="s">
        <v>20742</v>
      </c>
    </row>
    <row r="3737" spans="1:2">
      <c r="A3737" s="395" t="s">
        <v>20743</v>
      </c>
      <c r="B3737" s="395" t="s">
        <v>20744</v>
      </c>
    </row>
    <row r="3738" spans="1:2">
      <c r="A3738" s="395" t="s">
        <v>20745</v>
      </c>
      <c r="B3738" s="395" t="s">
        <v>20744</v>
      </c>
    </row>
    <row r="3739" spans="1:2">
      <c r="A3739" s="395" t="s">
        <v>20746</v>
      </c>
      <c r="B3739" s="395" t="s">
        <v>20744</v>
      </c>
    </row>
    <row r="3740" spans="1:2">
      <c r="A3740" s="395" t="s">
        <v>20747</v>
      </c>
      <c r="B3740" s="395" t="s">
        <v>20744</v>
      </c>
    </row>
    <row r="3741" spans="1:2">
      <c r="A3741" s="395" t="s">
        <v>20748</v>
      </c>
      <c r="B3741" s="395" t="s">
        <v>20749</v>
      </c>
    </row>
    <row r="3742" spans="1:2">
      <c r="A3742" s="395" t="s">
        <v>20750</v>
      </c>
      <c r="B3742" s="395" t="s">
        <v>20751</v>
      </c>
    </row>
    <row r="3743" spans="1:2">
      <c r="A3743" s="395" t="s">
        <v>20752</v>
      </c>
      <c r="B3743" s="395" t="s">
        <v>20751</v>
      </c>
    </row>
    <row r="3744" spans="1:2">
      <c r="A3744" s="395" t="s">
        <v>20753</v>
      </c>
      <c r="B3744" s="395" t="s">
        <v>20751</v>
      </c>
    </row>
    <row r="3745" spans="1:2">
      <c r="A3745" s="395" t="s">
        <v>20754</v>
      </c>
      <c r="B3745" s="395" t="s">
        <v>20751</v>
      </c>
    </row>
    <row r="3746" spans="1:2">
      <c r="A3746" s="395" t="s">
        <v>20755</v>
      </c>
      <c r="B3746" s="395" t="s">
        <v>20751</v>
      </c>
    </row>
    <row r="3747" spans="1:2">
      <c r="A3747" s="395" t="s">
        <v>20756</v>
      </c>
      <c r="B3747" s="395" t="s">
        <v>20751</v>
      </c>
    </row>
    <row r="3748" spans="1:2">
      <c r="A3748" s="395" t="s">
        <v>20757</v>
      </c>
      <c r="B3748" s="395" t="s">
        <v>20751</v>
      </c>
    </row>
    <row r="3749" spans="1:2">
      <c r="A3749" s="395" t="s">
        <v>20758</v>
      </c>
      <c r="B3749" s="395" t="s">
        <v>20751</v>
      </c>
    </row>
    <row r="3750" spans="1:2">
      <c r="A3750" s="395" t="s">
        <v>20759</v>
      </c>
      <c r="B3750" s="395" t="s">
        <v>20751</v>
      </c>
    </row>
    <row r="3751" spans="1:2">
      <c r="A3751" s="395" t="s">
        <v>20760</v>
      </c>
      <c r="B3751" s="395" t="s">
        <v>20751</v>
      </c>
    </row>
    <row r="3752" spans="1:2">
      <c r="A3752" s="395" t="s">
        <v>20761</v>
      </c>
      <c r="B3752" s="395" t="s">
        <v>20751</v>
      </c>
    </row>
    <row r="3753" spans="1:2">
      <c r="A3753" s="395" t="s">
        <v>20762</v>
      </c>
      <c r="B3753" s="395" t="s">
        <v>20751</v>
      </c>
    </row>
    <row r="3754" spans="1:2">
      <c r="A3754" s="395" t="s">
        <v>20763</v>
      </c>
      <c r="B3754" s="395" t="s">
        <v>20751</v>
      </c>
    </row>
    <row r="3755" spans="1:2">
      <c r="A3755" s="395" t="s">
        <v>20764</v>
      </c>
      <c r="B3755" s="395" t="s">
        <v>19329</v>
      </c>
    </row>
    <row r="3756" spans="1:2">
      <c r="A3756" s="395" t="s">
        <v>20765</v>
      </c>
      <c r="B3756" s="395" t="s">
        <v>20766</v>
      </c>
    </row>
    <row r="3757" spans="1:2">
      <c r="A3757" s="395" t="s">
        <v>20767</v>
      </c>
      <c r="B3757" s="395" t="s">
        <v>20766</v>
      </c>
    </row>
    <row r="3758" spans="1:2">
      <c r="A3758" s="395" t="s">
        <v>20768</v>
      </c>
      <c r="B3758" s="395" t="s">
        <v>20766</v>
      </c>
    </row>
    <row r="3759" spans="1:2">
      <c r="A3759" s="395" t="s">
        <v>20769</v>
      </c>
      <c r="B3759" s="395" t="s">
        <v>20766</v>
      </c>
    </row>
    <row r="3760" spans="1:2">
      <c r="A3760" s="395" t="s">
        <v>20770</v>
      </c>
      <c r="B3760" s="395" t="s">
        <v>20766</v>
      </c>
    </row>
    <row r="3761" spans="1:2">
      <c r="A3761" s="395" t="s">
        <v>20771</v>
      </c>
      <c r="B3761" s="395" t="s">
        <v>20766</v>
      </c>
    </row>
    <row r="3762" spans="1:2">
      <c r="A3762" s="395" t="s">
        <v>20772</v>
      </c>
      <c r="B3762" s="395" t="s">
        <v>20766</v>
      </c>
    </row>
    <row r="3763" spans="1:2">
      <c r="A3763" s="395" t="s">
        <v>20773</v>
      </c>
      <c r="B3763" s="395" t="s">
        <v>20766</v>
      </c>
    </row>
    <row r="3764" spans="1:2">
      <c r="A3764" s="395" t="s">
        <v>20774</v>
      </c>
      <c r="B3764" s="395" t="s">
        <v>20766</v>
      </c>
    </row>
    <row r="3765" spans="1:2">
      <c r="A3765" s="395" t="s">
        <v>20775</v>
      </c>
      <c r="B3765" s="395" t="s">
        <v>20766</v>
      </c>
    </row>
    <row r="3766" spans="1:2">
      <c r="A3766" s="395" t="s">
        <v>20776</v>
      </c>
      <c r="B3766" s="395" t="s">
        <v>20766</v>
      </c>
    </row>
    <row r="3767" spans="1:2">
      <c r="A3767" s="395" t="s">
        <v>20777</v>
      </c>
      <c r="B3767" s="395" t="s">
        <v>20766</v>
      </c>
    </row>
    <row r="3768" spans="1:2">
      <c r="A3768" s="395" t="s">
        <v>20778</v>
      </c>
      <c r="B3768" s="395" t="s">
        <v>20779</v>
      </c>
    </row>
    <row r="3769" spans="1:2">
      <c r="A3769" s="395" t="s">
        <v>20780</v>
      </c>
      <c r="B3769" s="395" t="s">
        <v>20779</v>
      </c>
    </row>
    <row r="3770" spans="1:2">
      <c r="A3770" s="395" t="s">
        <v>20781</v>
      </c>
      <c r="B3770" s="395" t="s">
        <v>20766</v>
      </c>
    </row>
    <row r="3771" spans="1:2">
      <c r="A3771" s="395" t="s">
        <v>20782</v>
      </c>
      <c r="B3771" s="395" t="s">
        <v>20766</v>
      </c>
    </row>
    <row r="3772" spans="1:2">
      <c r="A3772" s="395" t="s">
        <v>20783</v>
      </c>
      <c r="B3772" s="395" t="s">
        <v>20784</v>
      </c>
    </row>
    <row r="3773" spans="1:2">
      <c r="A3773" s="395" t="s">
        <v>20785</v>
      </c>
      <c r="B3773" s="395" t="s">
        <v>20766</v>
      </c>
    </row>
    <row r="3774" spans="1:2">
      <c r="A3774" s="395" t="s">
        <v>20786</v>
      </c>
      <c r="B3774" s="395" t="s">
        <v>20766</v>
      </c>
    </row>
    <row r="3775" spans="1:2">
      <c r="A3775" s="395" t="s">
        <v>20787</v>
      </c>
      <c r="B3775" s="395" t="s">
        <v>20784</v>
      </c>
    </row>
    <row r="3776" spans="1:2">
      <c r="A3776" s="395" t="s">
        <v>20788</v>
      </c>
      <c r="B3776" s="395" t="s">
        <v>20766</v>
      </c>
    </row>
    <row r="3777" spans="1:2">
      <c r="A3777" s="395" t="s">
        <v>20789</v>
      </c>
      <c r="B3777" s="395" t="s">
        <v>20766</v>
      </c>
    </row>
    <row r="3778" spans="1:2">
      <c r="A3778" s="395" t="s">
        <v>20790</v>
      </c>
      <c r="B3778" s="395" t="s">
        <v>20766</v>
      </c>
    </row>
    <row r="3779" spans="1:2">
      <c r="A3779" s="395" t="s">
        <v>20791</v>
      </c>
      <c r="B3779" s="395" t="s">
        <v>20784</v>
      </c>
    </row>
    <row r="3780" spans="1:2">
      <c r="A3780" s="395" t="s">
        <v>20792</v>
      </c>
      <c r="B3780" s="395" t="s">
        <v>20784</v>
      </c>
    </row>
    <row r="3781" spans="1:2">
      <c r="A3781" s="395" t="s">
        <v>20793</v>
      </c>
      <c r="B3781" s="395" t="s">
        <v>20784</v>
      </c>
    </row>
    <row r="3782" spans="1:2">
      <c r="A3782" s="395" t="s">
        <v>20794</v>
      </c>
      <c r="B3782" s="395" t="s">
        <v>15556</v>
      </c>
    </row>
    <row r="3783" spans="1:2">
      <c r="A3783" s="395" t="s">
        <v>20795</v>
      </c>
      <c r="B3783" s="395" t="s">
        <v>15556</v>
      </c>
    </row>
    <row r="3784" spans="1:2">
      <c r="A3784" s="395" t="s">
        <v>20796</v>
      </c>
      <c r="B3784" s="395" t="s">
        <v>15538</v>
      </c>
    </row>
    <row r="3785" spans="1:2">
      <c r="A3785" s="395" t="s">
        <v>20797</v>
      </c>
      <c r="B3785" s="395" t="s">
        <v>15538</v>
      </c>
    </row>
    <row r="3786" spans="1:2">
      <c r="A3786" s="395" t="s">
        <v>20798</v>
      </c>
      <c r="B3786" s="395" t="s">
        <v>15538</v>
      </c>
    </row>
    <row r="3787" spans="1:2">
      <c r="A3787" s="395" t="s">
        <v>20799</v>
      </c>
      <c r="B3787" s="395" t="s">
        <v>20800</v>
      </c>
    </row>
    <row r="3788" spans="1:2">
      <c r="A3788" s="395" t="s">
        <v>20801</v>
      </c>
      <c r="B3788" s="395" t="s">
        <v>20802</v>
      </c>
    </row>
    <row r="3789" spans="1:2">
      <c r="A3789" s="395" t="s">
        <v>20803</v>
      </c>
      <c r="B3789" s="395" t="s">
        <v>20804</v>
      </c>
    </row>
    <row r="3790" spans="1:2">
      <c r="A3790" s="395" t="s">
        <v>20805</v>
      </c>
      <c r="B3790" s="395" t="s">
        <v>20806</v>
      </c>
    </row>
    <row r="3791" spans="1:2">
      <c r="A3791" s="395" t="s">
        <v>20807</v>
      </c>
      <c r="B3791" s="395" t="s">
        <v>20808</v>
      </c>
    </row>
    <row r="3792" spans="1:2">
      <c r="A3792" s="395" t="s">
        <v>20809</v>
      </c>
      <c r="B3792" s="395" t="s">
        <v>20810</v>
      </c>
    </row>
    <row r="3793" spans="1:2">
      <c r="A3793" s="395" t="s">
        <v>20811</v>
      </c>
      <c r="B3793" s="395" t="s">
        <v>20812</v>
      </c>
    </row>
    <row r="3794" spans="1:2">
      <c r="A3794" s="395" t="s">
        <v>20813</v>
      </c>
      <c r="B3794" s="395" t="s">
        <v>20814</v>
      </c>
    </row>
    <row r="3795" spans="1:2">
      <c r="A3795" s="395" t="s">
        <v>20815</v>
      </c>
      <c r="B3795" s="395" t="s">
        <v>20816</v>
      </c>
    </row>
    <row r="3796" spans="1:2">
      <c r="A3796" s="395" t="s">
        <v>20817</v>
      </c>
      <c r="B3796" s="395" t="s">
        <v>20818</v>
      </c>
    </row>
    <row r="3797" spans="1:2">
      <c r="A3797" s="395" t="s">
        <v>20819</v>
      </c>
      <c r="B3797" s="395" t="s">
        <v>20820</v>
      </c>
    </row>
    <row r="3798" spans="1:2">
      <c r="A3798" s="395" t="s">
        <v>20821</v>
      </c>
      <c r="B3798" s="395" t="s">
        <v>20822</v>
      </c>
    </row>
    <row r="3799" spans="1:2">
      <c r="A3799" s="395" t="s">
        <v>20823</v>
      </c>
      <c r="B3799" s="395" t="s">
        <v>20824</v>
      </c>
    </row>
    <row r="3800" spans="1:2">
      <c r="A3800" s="395" t="s">
        <v>20825</v>
      </c>
      <c r="B3800" s="395" t="s">
        <v>20826</v>
      </c>
    </row>
    <row r="3801" spans="1:2">
      <c r="A3801" s="395" t="s">
        <v>20827</v>
      </c>
      <c r="B3801" s="395" t="s">
        <v>20828</v>
      </c>
    </row>
    <row r="3802" spans="1:2">
      <c r="A3802" s="395" t="s">
        <v>20829</v>
      </c>
      <c r="B3802" s="395" t="s">
        <v>20830</v>
      </c>
    </row>
    <row r="3803" spans="1:2">
      <c r="A3803" s="395" t="s">
        <v>20831</v>
      </c>
      <c r="B3803" s="395" t="s">
        <v>20832</v>
      </c>
    </row>
    <row r="3804" spans="1:2">
      <c r="A3804" s="395" t="s">
        <v>20833</v>
      </c>
      <c r="B3804" s="395" t="s">
        <v>20834</v>
      </c>
    </row>
    <row r="3805" spans="1:2">
      <c r="A3805" s="395" t="s">
        <v>20835</v>
      </c>
      <c r="B3805" s="395" t="s">
        <v>20836</v>
      </c>
    </row>
    <row r="3806" spans="1:2">
      <c r="A3806" s="395" t="s">
        <v>20837</v>
      </c>
      <c r="B3806" s="395" t="s">
        <v>19603</v>
      </c>
    </row>
    <row r="3807" spans="1:2">
      <c r="A3807" s="395" t="s">
        <v>20838</v>
      </c>
      <c r="B3807" s="395" t="s">
        <v>20839</v>
      </c>
    </row>
    <row r="3808" spans="1:2">
      <c r="A3808" s="395" t="s">
        <v>20840</v>
      </c>
      <c r="B3808" s="395" t="s">
        <v>20841</v>
      </c>
    </row>
    <row r="3809" spans="1:2">
      <c r="A3809" s="395" t="s">
        <v>20842</v>
      </c>
      <c r="B3809" s="395" t="s">
        <v>20843</v>
      </c>
    </row>
    <row r="3810" spans="1:2">
      <c r="A3810" s="395" t="s">
        <v>20844</v>
      </c>
      <c r="B3810" s="395" t="s">
        <v>20845</v>
      </c>
    </row>
    <row r="3811" spans="1:2">
      <c r="A3811" s="395" t="s">
        <v>20846</v>
      </c>
      <c r="B3811" s="395" t="s">
        <v>20847</v>
      </c>
    </row>
    <row r="3812" spans="1:2">
      <c r="A3812" s="395" t="s">
        <v>20848</v>
      </c>
      <c r="B3812" s="395" t="s">
        <v>20849</v>
      </c>
    </row>
    <row r="3813" spans="1:2">
      <c r="A3813" s="395" t="s">
        <v>20850</v>
      </c>
      <c r="B3813" s="395" t="s">
        <v>20851</v>
      </c>
    </row>
    <row r="3814" spans="1:2">
      <c r="A3814" s="395" t="s">
        <v>20852</v>
      </c>
      <c r="B3814" s="395" t="s">
        <v>20853</v>
      </c>
    </row>
    <row r="3815" spans="1:2">
      <c r="A3815" s="395" t="s">
        <v>20854</v>
      </c>
      <c r="B3815" s="395" t="s">
        <v>20853</v>
      </c>
    </row>
    <row r="3816" spans="1:2">
      <c r="A3816" s="395" t="s">
        <v>20855</v>
      </c>
      <c r="B3816" s="395" t="s">
        <v>20853</v>
      </c>
    </row>
    <row r="3817" spans="1:2">
      <c r="A3817" s="395" t="s">
        <v>20856</v>
      </c>
      <c r="B3817" s="395" t="s">
        <v>20857</v>
      </c>
    </row>
    <row r="3818" spans="1:2">
      <c r="A3818" s="395" t="s">
        <v>20858</v>
      </c>
      <c r="B3818" s="395" t="s">
        <v>19503</v>
      </c>
    </row>
    <row r="3819" spans="1:2">
      <c r="A3819" s="395" t="s">
        <v>20859</v>
      </c>
      <c r="B3819" s="395" t="s">
        <v>20860</v>
      </c>
    </row>
    <row r="3820" spans="1:2">
      <c r="A3820" s="395" t="s">
        <v>20861</v>
      </c>
      <c r="B3820" s="395" t="s">
        <v>20862</v>
      </c>
    </row>
    <row r="3821" spans="1:2">
      <c r="A3821" s="395" t="s">
        <v>20863</v>
      </c>
      <c r="B3821" s="395" t="s">
        <v>20864</v>
      </c>
    </row>
    <row r="3822" spans="1:2">
      <c r="A3822" s="395" t="s">
        <v>20865</v>
      </c>
      <c r="B3822" s="395" t="s">
        <v>20866</v>
      </c>
    </row>
    <row r="3823" spans="1:2">
      <c r="A3823" s="395" t="s">
        <v>20867</v>
      </c>
      <c r="B3823" s="395" t="s">
        <v>20868</v>
      </c>
    </row>
    <row r="3824" spans="1:2">
      <c r="A3824" s="395" t="s">
        <v>20869</v>
      </c>
      <c r="B3824" s="395" t="s">
        <v>20870</v>
      </c>
    </row>
    <row r="3825" spans="1:2">
      <c r="A3825" s="395" t="s">
        <v>20871</v>
      </c>
      <c r="B3825" s="395" t="s">
        <v>20872</v>
      </c>
    </row>
    <row r="3826" spans="1:2">
      <c r="A3826" s="395" t="s">
        <v>20873</v>
      </c>
      <c r="B3826" s="395" t="s">
        <v>20874</v>
      </c>
    </row>
    <row r="3827" spans="1:2">
      <c r="A3827" s="395" t="s">
        <v>20875</v>
      </c>
      <c r="B3827" s="395" t="s">
        <v>20874</v>
      </c>
    </row>
    <row r="3828" spans="1:2">
      <c r="A3828" s="395" t="s">
        <v>20876</v>
      </c>
      <c r="B3828" s="395" t="s">
        <v>20877</v>
      </c>
    </row>
    <row r="3829" spans="1:2">
      <c r="A3829" s="395" t="s">
        <v>20878</v>
      </c>
      <c r="B3829" s="395" t="s">
        <v>20879</v>
      </c>
    </row>
    <row r="3830" spans="1:2">
      <c r="A3830" s="395" t="s">
        <v>20880</v>
      </c>
      <c r="B3830" s="395" t="s">
        <v>20881</v>
      </c>
    </row>
    <row r="3831" spans="1:2">
      <c r="A3831" s="395" t="s">
        <v>20882</v>
      </c>
      <c r="B3831" s="395" t="s">
        <v>20883</v>
      </c>
    </row>
    <row r="3832" spans="1:2">
      <c r="A3832" s="395" t="s">
        <v>20884</v>
      </c>
      <c r="B3832" s="395" t="s">
        <v>20885</v>
      </c>
    </row>
    <row r="3833" spans="1:2">
      <c r="A3833" s="395" t="s">
        <v>20886</v>
      </c>
      <c r="B3833" s="395" t="s">
        <v>20887</v>
      </c>
    </row>
    <row r="3834" spans="1:2">
      <c r="A3834" s="395" t="s">
        <v>20888</v>
      </c>
      <c r="B3834" s="395" t="s">
        <v>20889</v>
      </c>
    </row>
    <row r="3835" spans="1:2">
      <c r="A3835" s="395" t="s">
        <v>20890</v>
      </c>
      <c r="B3835" s="395" t="s">
        <v>20891</v>
      </c>
    </row>
    <row r="3836" spans="1:2">
      <c r="A3836" s="395" t="s">
        <v>20892</v>
      </c>
      <c r="B3836" s="395" t="s">
        <v>20891</v>
      </c>
    </row>
    <row r="3837" spans="1:2">
      <c r="A3837" s="395" t="s">
        <v>20893</v>
      </c>
      <c r="B3837" s="395" t="s">
        <v>20894</v>
      </c>
    </row>
    <row r="3838" spans="1:2">
      <c r="A3838" s="395" t="s">
        <v>20895</v>
      </c>
      <c r="B3838" s="395" t="s">
        <v>20896</v>
      </c>
    </row>
    <row r="3839" spans="1:2">
      <c r="A3839" s="395" t="s">
        <v>20897</v>
      </c>
      <c r="B3839" s="395" t="s">
        <v>20898</v>
      </c>
    </row>
    <row r="3840" spans="1:2">
      <c r="A3840" s="395" t="s">
        <v>20899</v>
      </c>
      <c r="B3840" s="395" t="s">
        <v>20900</v>
      </c>
    </row>
    <row r="3841" spans="1:2">
      <c r="A3841" s="395" t="s">
        <v>20901</v>
      </c>
      <c r="B3841" s="395" t="s">
        <v>20902</v>
      </c>
    </row>
    <row r="3842" spans="1:2">
      <c r="A3842" s="395" t="s">
        <v>20903</v>
      </c>
      <c r="B3842" s="395" t="s">
        <v>20904</v>
      </c>
    </row>
    <row r="3843" spans="1:2">
      <c r="A3843" s="395" t="s">
        <v>20905</v>
      </c>
      <c r="B3843" s="395" t="s">
        <v>20906</v>
      </c>
    </row>
    <row r="3844" spans="1:2">
      <c r="A3844" s="395" t="s">
        <v>20907</v>
      </c>
      <c r="B3844" s="395" t="s">
        <v>20908</v>
      </c>
    </row>
    <row r="3845" spans="1:2">
      <c r="A3845" s="395" t="s">
        <v>20909</v>
      </c>
      <c r="B3845" s="395" t="s">
        <v>20910</v>
      </c>
    </row>
    <row r="3846" spans="1:2">
      <c r="A3846" s="395" t="s">
        <v>20911</v>
      </c>
      <c r="B3846" s="395" t="s">
        <v>20912</v>
      </c>
    </row>
    <row r="3847" spans="1:2">
      <c r="A3847" s="395" t="s">
        <v>20913</v>
      </c>
      <c r="B3847" s="395" t="s">
        <v>20914</v>
      </c>
    </row>
    <row r="3848" spans="1:2">
      <c r="A3848" s="395" t="s">
        <v>20915</v>
      </c>
      <c r="B3848" s="395" t="s">
        <v>20916</v>
      </c>
    </row>
    <row r="3849" spans="1:2">
      <c r="A3849" s="395" t="s">
        <v>20917</v>
      </c>
      <c r="B3849" s="395" t="s">
        <v>20916</v>
      </c>
    </row>
    <row r="3850" spans="1:2">
      <c r="A3850" s="395" t="s">
        <v>20918</v>
      </c>
      <c r="B3850" s="395" t="s">
        <v>20916</v>
      </c>
    </row>
    <row r="3851" spans="1:2">
      <c r="A3851" s="395" t="s">
        <v>20919</v>
      </c>
      <c r="B3851" s="395" t="s">
        <v>20916</v>
      </c>
    </row>
    <row r="3852" spans="1:2">
      <c r="A3852" s="395" t="s">
        <v>20920</v>
      </c>
      <c r="B3852" s="395" t="s">
        <v>20916</v>
      </c>
    </row>
    <row r="3853" spans="1:2">
      <c r="A3853" s="395" t="s">
        <v>20921</v>
      </c>
      <c r="B3853" s="395" t="s">
        <v>20916</v>
      </c>
    </row>
    <row r="3854" spans="1:2">
      <c r="A3854" s="395" t="s">
        <v>20922</v>
      </c>
      <c r="B3854" s="395" t="s">
        <v>20916</v>
      </c>
    </row>
    <row r="3855" spans="1:2">
      <c r="A3855" s="395" t="s">
        <v>20923</v>
      </c>
      <c r="B3855" s="395" t="s">
        <v>20916</v>
      </c>
    </row>
    <row r="3856" spans="1:2">
      <c r="A3856" s="395" t="s">
        <v>20924</v>
      </c>
      <c r="B3856" s="395" t="s">
        <v>20925</v>
      </c>
    </row>
    <row r="3857" spans="1:2">
      <c r="A3857" s="395" t="s">
        <v>20926</v>
      </c>
      <c r="B3857" s="395" t="s">
        <v>20927</v>
      </c>
    </row>
    <row r="3858" spans="1:2">
      <c r="A3858" s="395" t="s">
        <v>20928</v>
      </c>
      <c r="B3858" s="395" t="s">
        <v>20929</v>
      </c>
    </row>
    <row r="3859" spans="1:2">
      <c r="A3859" s="395" t="s">
        <v>20930</v>
      </c>
      <c r="B3859" s="395" t="s">
        <v>20931</v>
      </c>
    </row>
    <row r="3860" spans="1:2">
      <c r="A3860" s="395" t="s">
        <v>20932</v>
      </c>
      <c r="B3860" s="395" t="s">
        <v>20933</v>
      </c>
    </row>
    <row r="3861" spans="1:2">
      <c r="A3861" s="395" t="s">
        <v>20934</v>
      </c>
      <c r="B3861" s="395" t="s">
        <v>20935</v>
      </c>
    </row>
    <row r="3862" spans="1:2">
      <c r="A3862" s="395" t="s">
        <v>20936</v>
      </c>
      <c r="B3862" s="395" t="s">
        <v>20937</v>
      </c>
    </row>
    <row r="3863" spans="1:2">
      <c r="A3863" s="395" t="s">
        <v>20938</v>
      </c>
      <c r="B3863" s="395" t="s">
        <v>20939</v>
      </c>
    </row>
    <row r="3864" spans="1:2">
      <c r="A3864" s="395" t="s">
        <v>20940</v>
      </c>
      <c r="B3864" s="395" t="s">
        <v>20941</v>
      </c>
    </row>
    <row r="3865" spans="1:2">
      <c r="A3865" s="395" t="s">
        <v>20942</v>
      </c>
      <c r="B3865" s="395" t="s">
        <v>20943</v>
      </c>
    </row>
    <row r="3866" spans="1:2">
      <c r="A3866" s="395" t="s">
        <v>20944</v>
      </c>
      <c r="B3866" s="395" t="s">
        <v>20945</v>
      </c>
    </row>
    <row r="3867" spans="1:2">
      <c r="A3867" s="395" t="s">
        <v>20946</v>
      </c>
      <c r="B3867" s="395" t="s">
        <v>20947</v>
      </c>
    </row>
    <row r="3868" spans="1:2">
      <c r="A3868" s="395" t="s">
        <v>20948</v>
      </c>
      <c r="B3868" s="395" t="s">
        <v>20947</v>
      </c>
    </row>
    <row r="3869" spans="1:2">
      <c r="A3869" s="395" t="s">
        <v>20949</v>
      </c>
      <c r="B3869" s="395" t="s">
        <v>20947</v>
      </c>
    </row>
    <row r="3870" spans="1:2">
      <c r="A3870" s="395" t="s">
        <v>20950</v>
      </c>
      <c r="B3870" s="395" t="s">
        <v>20947</v>
      </c>
    </row>
    <row r="3871" spans="1:2">
      <c r="A3871" s="395" t="s">
        <v>20951</v>
      </c>
      <c r="B3871" s="395" t="s">
        <v>20947</v>
      </c>
    </row>
    <row r="3872" spans="1:2">
      <c r="A3872" s="395" t="s">
        <v>20952</v>
      </c>
      <c r="B3872" s="395" t="s">
        <v>20947</v>
      </c>
    </row>
    <row r="3873" spans="1:2">
      <c r="A3873" s="395" t="s">
        <v>20953</v>
      </c>
      <c r="B3873" s="395" t="s">
        <v>20954</v>
      </c>
    </row>
    <row r="3874" spans="1:2">
      <c r="A3874" s="395" t="s">
        <v>20955</v>
      </c>
      <c r="B3874" s="395" t="s">
        <v>20956</v>
      </c>
    </row>
    <row r="3875" spans="1:2">
      <c r="A3875" s="395" t="s">
        <v>20957</v>
      </c>
      <c r="B3875" s="395" t="s">
        <v>20958</v>
      </c>
    </row>
    <row r="3876" spans="1:2">
      <c r="A3876" s="395" t="s">
        <v>20959</v>
      </c>
      <c r="B3876" s="395" t="s">
        <v>20960</v>
      </c>
    </row>
    <row r="3877" spans="1:2">
      <c r="A3877" s="395" t="s">
        <v>20961</v>
      </c>
      <c r="B3877" s="395" t="s">
        <v>20962</v>
      </c>
    </row>
    <row r="3878" spans="1:2">
      <c r="A3878" s="395" t="s">
        <v>20963</v>
      </c>
      <c r="B3878" s="395" t="s">
        <v>20964</v>
      </c>
    </row>
    <row r="3879" spans="1:2">
      <c r="A3879" s="395" t="s">
        <v>20965</v>
      </c>
      <c r="B3879" s="395" t="s">
        <v>20966</v>
      </c>
    </row>
    <row r="3880" spans="1:2">
      <c r="A3880" s="395" t="s">
        <v>20967</v>
      </c>
      <c r="B3880" s="395" t="s">
        <v>20966</v>
      </c>
    </row>
    <row r="3881" spans="1:2">
      <c r="A3881" s="395" t="s">
        <v>20968</v>
      </c>
      <c r="B3881" s="395" t="s">
        <v>20966</v>
      </c>
    </row>
    <row r="3882" spans="1:2">
      <c r="A3882" s="395" t="s">
        <v>20969</v>
      </c>
      <c r="B3882" s="395" t="s">
        <v>20970</v>
      </c>
    </row>
    <row r="3883" spans="1:2">
      <c r="A3883" s="395" t="s">
        <v>20971</v>
      </c>
      <c r="B3883" s="395" t="s">
        <v>20970</v>
      </c>
    </row>
    <row r="3884" spans="1:2">
      <c r="A3884" s="395" t="s">
        <v>20972</v>
      </c>
      <c r="B3884" s="395" t="s">
        <v>20970</v>
      </c>
    </row>
    <row r="3885" spans="1:2">
      <c r="A3885" s="395" t="s">
        <v>20973</v>
      </c>
      <c r="B3885" s="395" t="s">
        <v>20484</v>
      </c>
    </row>
    <row r="3886" spans="1:2">
      <c r="A3886" s="395" t="s">
        <v>20974</v>
      </c>
      <c r="B3886" s="395" t="s">
        <v>20975</v>
      </c>
    </row>
    <row r="3887" spans="1:2">
      <c r="A3887" s="395" t="s">
        <v>20976</v>
      </c>
      <c r="B3887" s="395" t="s">
        <v>20977</v>
      </c>
    </row>
    <row r="3888" spans="1:2">
      <c r="A3888" s="395" t="s">
        <v>20978</v>
      </c>
      <c r="B3888" s="395" t="s">
        <v>20979</v>
      </c>
    </row>
    <row r="3889" spans="1:2">
      <c r="A3889" s="395" t="s">
        <v>20980</v>
      </c>
      <c r="B3889" s="395" t="s">
        <v>20981</v>
      </c>
    </row>
    <row r="3890" spans="1:2">
      <c r="A3890" s="395" t="s">
        <v>20982</v>
      </c>
      <c r="B3890" s="395" t="s">
        <v>20983</v>
      </c>
    </row>
    <row r="3891" spans="1:2">
      <c r="A3891" s="395" t="s">
        <v>20984</v>
      </c>
      <c r="B3891" s="395" t="s">
        <v>20985</v>
      </c>
    </row>
    <row r="3892" spans="1:2">
      <c r="A3892" s="395" t="s">
        <v>20986</v>
      </c>
      <c r="B3892" s="395" t="s">
        <v>20987</v>
      </c>
    </row>
    <row r="3893" spans="1:2">
      <c r="A3893" s="395" t="s">
        <v>20988</v>
      </c>
      <c r="B3893" s="395" t="s">
        <v>20989</v>
      </c>
    </row>
    <row r="3894" spans="1:2">
      <c r="A3894" s="395" t="s">
        <v>20990</v>
      </c>
      <c r="B3894" s="395" t="s">
        <v>20991</v>
      </c>
    </row>
    <row r="3895" spans="1:2">
      <c r="A3895" s="395" t="s">
        <v>20992</v>
      </c>
      <c r="B3895" s="395" t="s">
        <v>20993</v>
      </c>
    </row>
    <row r="3896" spans="1:2">
      <c r="A3896" s="395" t="s">
        <v>20994</v>
      </c>
      <c r="B3896" s="395" t="s">
        <v>20995</v>
      </c>
    </row>
    <row r="3897" spans="1:2">
      <c r="A3897" s="395" t="s">
        <v>20996</v>
      </c>
      <c r="B3897" s="395" t="s">
        <v>20997</v>
      </c>
    </row>
    <row r="3898" spans="1:2">
      <c r="A3898" s="395" t="s">
        <v>20998</v>
      </c>
      <c r="B3898" s="395" t="s">
        <v>20999</v>
      </c>
    </row>
    <row r="3899" spans="1:2">
      <c r="A3899" s="395" t="s">
        <v>21000</v>
      </c>
      <c r="B3899" s="395" t="s">
        <v>21001</v>
      </c>
    </row>
    <row r="3900" spans="1:2">
      <c r="A3900" s="395" t="s">
        <v>21002</v>
      </c>
      <c r="B3900" s="395" t="s">
        <v>21003</v>
      </c>
    </row>
    <row r="3901" spans="1:2">
      <c r="A3901" s="395" t="s">
        <v>21004</v>
      </c>
      <c r="B3901" s="395" t="s">
        <v>21005</v>
      </c>
    </row>
    <row r="3902" spans="1:2">
      <c r="A3902" s="395" t="s">
        <v>21006</v>
      </c>
      <c r="B3902" s="395" t="s">
        <v>21007</v>
      </c>
    </row>
    <row r="3903" spans="1:2">
      <c r="A3903" s="395" t="s">
        <v>21008</v>
      </c>
      <c r="B3903" s="395" t="s">
        <v>21009</v>
      </c>
    </row>
    <row r="3904" spans="1:2">
      <c r="A3904" s="395" t="s">
        <v>21010</v>
      </c>
      <c r="B3904" s="395" t="s">
        <v>21011</v>
      </c>
    </row>
    <row r="3905" spans="1:2">
      <c r="A3905" s="395" t="s">
        <v>21012</v>
      </c>
      <c r="B3905" s="395" t="s">
        <v>21013</v>
      </c>
    </row>
    <row r="3906" spans="1:2">
      <c r="A3906" s="395" t="s">
        <v>21014</v>
      </c>
      <c r="B3906" s="395" t="s">
        <v>21015</v>
      </c>
    </row>
    <row r="3907" spans="1:2">
      <c r="A3907" s="395" t="s">
        <v>21016</v>
      </c>
      <c r="B3907" s="395" t="s">
        <v>21017</v>
      </c>
    </row>
    <row r="3908" spans="1:2">
      <c r="A3908" s="395" t="s">
        <v>21018</v>
      </c>
      <c r="B3908" s="395" t="s">
        <v>21017</v>
      </c>
    </row>
    <row r="3909" spans="1:2">
      <c r="A3909" s="395" t="s">
        <v>21019</v>
      </c>
      <c r="B3909" s="395" t="s">
        <v>21017</v>
      </c>
    </row>
    <row r="3910" spans="1:2">
      <c r="A3910" s="395" t="s">
        <v>21020</v>
      </c>
      <c r="B3910" s="395" t="s">
        <v>21017</v>
      </c>
    </row>
    <row r="3911" spans="1:2">
      <c r="A3911" s="395" t="s">
        <v>21021</v>
      </c>
      <c r="B3911" s="395" t="s">
        <v>21017</v>
      </c>
    </row>
    <row r="3912" spans="1:2">
      <c r="A3912" s="395" t="s">
        <v>21022</v>
      </c>
      <c r="B3912" s="395" t="s">
        <v>21017</v>
      </c>
    </row>
    <row r="3913" spans="1:2">
      <c r="A3913" s="395" t="s">
        <v>21023</v>
      </c>
      <c r="B3913" s="395" t="s">
        <v>19592</v>
      </c>
    </row>
    <row r="3914" spans="1:2">
      <c r="A3914" s="395" t="s">
        <v>21024</v>
      </c>
      <c r="B3914" s="395" t="s">
        <v>21025</v>
      </c>
    </row>
    <row r="3915" spans="1:2">
      <c r="A3915" s="395" t="s">
        <v>21026</v>
      </c>
      <c r="B3915" s="395" t="s">
        <v>21025</v>
      </c>
    </row>
    <row r="3916" spans="1:2">
      <c r="A3916" s="395" t="s">
        <v>21027</v>
      </c>
      <c r="B3916" s="395" t="s">
        <v>21025</v>
      </c>
    </row>
    <row r="3917" spans="1:2">
      <c r="A3917" s="395" t="s">
        <v>21028</v>
      </c>
      <c r="B3917" s="395" t="s">
        <v>21025</v>
      </c>
    </row>
    <row r="3918" spans="1:2">
      <c r="A3918" s="395" t="s">
        <v>21029</v>
      </c>
      <c r="B3918" s="395" t="s">
        <v>21025</v>
      </c>
    </row>
    <row r="3919" spans="1:2">
      <c r="A3919" s="395" t="s">
        <v>21030</v>
      </c>
      <c r="B3919" s="395" t="s">
        <v>21025</v>
      </c>
    </row>
    <row r="3920" spans="1:2">
      <c r="A3920" s="395" t="s">
        <v>21031</v>
      </c>
      <c r="B3920" s="395" t="s">
        <v>21025</v>
      </c>
    </row>
    <row r="3921" spans="1:2">
      <c r="A3921" s="395" t="s">
        <v>21032</v>
      </c>
      <c r="B3921" s="395" t="s">
        <v>21025</v>
      </c>
    </row>
    <row r="3922" spans="1:2">
      <c r="A3922" s="395" t="s">
        <v>21033</v>
      </c>
      <c r="B3922" s="395" t="s">
        <v>21025</v>
      </c>
    </row>
    <row r="3923" spans="1:2">
      <c r="A3923" s="395" t="s">
        <v>21034</v>
      </c>
      <c r="B3923" s="395" t="s">
        <v>21025</v>
      </c>
    </row>
    <row r="3924" spans="1:2">
      <c r="A3924" s="395" t="s">
        <v>21035</v>
      </c>
      <c r="B3924" s="395" t="s">
        <v>21025</v>
      </c>
    </row>
    <row r="3925" spans="1:2">
      <c r="A3925" s="395" t="s">
        <v>21036</v>
      </c>
      <c r="B3925" s="395" t="s">
        <v>21025</v>
      </c>
    </row>
    <row r="3926" spans="1:2">
      <c r="A3926" s="395" t="s">
        <v>21037</v>
      </c>
      <c r="B3926" s="395" t="s">
        <v>21025</v>
      </c>
    </row>
    <row r="3927" spans="1:2">
      <c r="A3927" s="395" t="s">
        <v>21038</v>
      </c>
      <c r="B3927" s="395" t="s">
        <v>21025</v>
      </c>
    </row>
    <row r="3928" spans="1:2">
      <c r="A3928" s="395" t="s">
        <v>21039</v>
      </c>
      <c r="B3928" s="395" t="s">
        <v>21025</v>
      </c>
    </row>
    <row r="3929" spans="1:2">
      <c r="A3929" s="395" t="s">
        <v>21040</v>
      </c>
      <c r="B3929" s="395" t="s">
        <v>21025</v>
      </c>
    </row>
    <row r="3930" spans="1:2">
      <c r="A3930" s="395" t="s">
        <v>21041</v>
      </c>
      <c r="B3930" s="395" t="s">
        <v>21025</v>
      </c>
    </row>
    <row r="3931" spans="1:2">
      <c r="A3931" s="395" t="s">
        <v>21042</v>
      </c>
      <c r="B3931" s="395" t="s">
        <v>21025</v>
      </c>
    </row>
    <row r="3932" spans="1:2">
      <c r="A3932" s="395" t="s">
        <v>21043</v>
      </c>
      <c r="B3932" s="395" t="s">
        <v>21025</v>
      </c>
    </row>
    <row r="3933" spans="1:2">
      <c r="A3933" s="395" t="s">
        <v>21044</v>
      </c>
      <c r="B3933" s="395" t="s">
        <v>21025</v>
      </c>
    </row>
    <row r="3934" spans="1:2">
      <c r="A3934" s="395" t="s">
        <v>21045</v>
      </c>
      <c r="B3934" s="395" t="s">
        <v>21025</v>
      </c>
    </row>
    <row r="3935" spans="1:2">
      <c r="A3935" s="395" t="s">
        <v>21046</v>
      </c>
      <c r="B3935" s="395" t="s">
        <v>21025</v>
      </c>
    </row>
    <row r="3936" spans="1:2">
      <c r="A3936" s="395" t="s">
        <v>21047</v>
      </c>
      <c r="B3936" s="395" t="s">
        <v>21025</v>
      </c>
    </row>
    <row r="3937" spans="1:2">
      <c r="A3937" s="395" t="s">
        <v>21048</v>
      </c>
      <c r="B3937" s="395" t="s">
        <v>21025</v>
      </c>
    </row>
    <row r="3938" spans="1:2">
      <c r="A3938" s="395" t="s">
        <v>21049</v>
      </c>
      <c r="B3938" s="395" t="s">
        <v>21025</v>
      </c>
    </row>
    <row r="3939" spans="1:2">
      <c r="A3939" s="395" t="s">
        <v>21050</v>
      </c>
      <c r="B3939" s="395" t="s">
        <v>21025</v>
      </c>
    </row>
    <row r="3940" spans="1:2">
      <c r="A3940" s="395" t="s">
        <v>21051</v>
      </c>
      <c r="B3940" s="395" t="s">
        <v>21025</v>
      </c>
    </row>
    <row r="3941" spans="1:2">
      <c r="A3941" s="395" t="s">
        <v>21052</v>
      </c>
      <c r="B3941" s="395" t="s">
        <v>21025</v>
      </c>
    </row>
    <row r="3942" spans="1:2">
      <c r="A3942" s="395" t="s">
        <v>21053</v>
      </c>
      <c r="B3942" s="395" t="s">
        <v>21025</v>
      </c>
    </row>
    <row r="3943" spans="1:2">
      <c r="A3943" s="395" t="s">
        <v>21054</v>
      </c>
      <c r="B3943" s="395" t="s">
        <v>21025</v>
      </c>
    </row>
    <row r="3944" spans="1:2">
      <c r="A3944" s="395" t="s">
        <v>21055</v>
      </c>
      <c r="B3944" s="395" t="s">
        <v>21025</v>
      </c>
    </row>
    <row r="3945" spans="1:2">
      <c r="A3945" s="395" t="s">
        <v>21056</v>
      </c>
      <c r="B3945" s="395" t="s">
        <v>21025</v>
      </c>
    </row>
    <row r="3946" spans="1:2">
      <c r="A3946" s="395" t="s">
        <v>21057</v>
      </c>
      <c r="B3946" s="395" t="s">
        <v>21025</v>
      </c>
    </row>
    <row r="3947" spans="1:2">
      <c r="A3947" s="395" t="s">
        <v>21058</v>
      </c>
      <c r="B3947" s="395" t="s">
        <v>21025</v>
      </c>
    </row>
    <row r="3948" spans="1:2">
      <c r="A3948" s="395" t="s">
        <v>21059</v>
      </c>
      <c r="B3948" s="395" t="s">
        <v>21025</v>
      </c>
    </row>
    <row r="3949" spans="1:2">
      <c r="A3949" s="395" t="s">
        <v>21060</v>
      </c>
      <c r="B3949" s="395" t="s">
        <v>21025</v>
      </c>
    </row>
    <row r="3950" spans="1:2">
      <c r="A3950" s="395" t="s">
        <v>21061</v>
      </c>
      <c r="B3950" s="395" t="s">
        <v>21025</v>
      </c>
    </row>
    <row r="3951" spans="1:2">
      <c r="A3951" s="395" t="s">
        <v>21062</v>
      </c>
      <c r="B3951" s="395" t="s">
        <v>21025</v>
      </c>
    </row>
    <row r="3952" spans="1:2">
      <c r="A3952" s="395" t="s">
        <v>21063</v>
      </c>
      <c r="B3952" s="395" t="s">
        <v>21025</v>
      </c>
    </row>
    <row r="3953" spans="1:2">
      <c r="A3953" s="395" t="s">
        <v>21064</v>
      </c>
      <c r="B3953" s="395" t="s">
        <v>21025</v>
      </c>
    </row>
    <row r="3954" spans="1:2">
      <c r="A3954" s="395" t="s">
        <v>21065</v>
      </c>
      <c r="B3954" s="395" t="s">
        <v>21025</v>
      </c>
    </row>
    <row r="3955" spans="1:2">
      <c r="A3955" s="395" t="s">
        <v>21066</v>
      </c>
      <c r="B3955" s="395" t="s">
        <v>21025</v>
      </c>
    </row>
    <row r="3956" spans="1:2">
      <c r="A3956" s="395" t="s">
        <v>21067</v>
      </c>
      <c r="B3956" s="395" t="s">
        <v>21025</v>
      </c>
    </row>
    <row r="3957" spans="1:2">
      <c r="A3957" s="395" t="s">
        <v>21068</v>
      </c>
      <c r="B3957" s="395" t="s">
        <v>21069</v>
      </c>
    </row>
    <row r="3958" spans="1:2">
      <c r="A3958" s="395" t="s">
        <v>21070</v>
      </c>
      <c r="B3958" s="395" t="s">
        <v>21069</v>
      </c>
    </row>
    <row r="3959" spans="1:2">
      <c r="A3959" s="395" t="s">
        <v>21071</v>
      </c>
      <c r="B3959" s="395" t="s">
        <v>21069</v>
      </c>
    </row>
    <row r="3960" spans="1:2">
      <c r="A3960" s="395" t="s">
        <v>21072</v>
      </c>
      <c r="B3960" s="395" t="s">
        <v>21069</v>
      </c>
    </row>
    <row r="3961" spans="1:2">
      <c r="A3961" s="395" t="s">
        <v>21073</v>
      </c>
      <c r="B3961" s="395" t="s">
        <v>21069</v>
      </c>
    </row>
    <row r="3962" spans="1:2">
      <c r="A3962" s="395" t="s">
        <v>21074</v>
      </c>
      <c r="B3962" s="395" t="s">
        <v>21069</v>
      </c>
    </row>
    <row r="3963" spans="1:2">
      <c r="A3963" s="395" t="s">
        <v>21075</v>
      </c>
      <c r="B3963" s="395" t="s">
        <v>21069</v>
      </c>
    </row>
    <row r="3964" spans="1:2">
      <c r="A3964" s="395" t="s">
        <v>21076</v>
      </c>
      <c r="B3964" s="395" t="s">
        <v>21069</v>
      </c>
    </row>
    <row r="3965" spans="1:2">
      <c r="A3965" s="395" t="s">
        <v>21077</v>
      </c>
      <c r="B3965" s="395" t="s">
        <v>21069</v>
      </c>
    </row>
    <row r="3966" spans="1:2">
      <c r="A3966" s="395" t="s">
        <v>21078</v>
      </c>
      <c r="B3966" s="395" t="s">
        <v>21069</v>
      </c>
    </row>
    <row r="3967" spans="1:2">
      <c r="A3967" s="395" t="s">
        <v>21079</v>
      </c>
      <c r="B3967" s="395" t="s">
        <v>21069</v>
      </c>
    </row>
    <row r="3968" spans="1:2">
      <c r="A3968" s="395" t="s">
        <v>21080</v>
      </c>
      <c r="B3968" s="395" t="s">
        <v>21069</v>
      </c>
    </row>
    <row r="3969" spans="1:2">
      <c r="A3969" s="395" t="s">
        <v>21081</v>
      </c>
      <c r="B3969" s="395" t="s">
        <v>21069</v>
      </c>
    </row>
    <row r="3970" spans="1:2">
      <c r="A3970" s="395" t="s">
        <v>21082</v>
      </c>
      <c r="B3970" s="395" t="s">
        <v>21069</v>
      </c>
    </row>
    <row r="3971" spans="1:2">
      <c r="A3971" s="395" t="s">
        <v>21083</v>
      </c>
      <c r="B3971" s="395" t="s">
        <v>21069</v>
      </c>
    </row>
    <row r="3972" spans="1:2">
      <c r="A3972" s="395" t="s">
        <v>21084</v>
      </c>
      <c r="B3972" s="395" t="s">
        <v>21069</v>
      </c>
    </row>
    <row r="3973" spans="1:2">
      <c r="A3973" s="395" t="s">
        <v>21085</v>
      </c>
      <c r="B3973" s="395" t="s">
        <v>21069</v>
      </c>
    </row>
    <row r="3974" spans="1:2">
      <c r="A3974" s="395" t="s">
        <v>21086</v>
      </c>
      <c r="B3974" s="395" t="s">
        <v>21069</v>
      </c>
    </row>
    <row r="3975" spans="1:2">
      <c r="A3975" s="395" t="s">
        <v>21087</v>
      </c>
      <c r="B3975" s="395" t="s">
        <v>21069</v>
      </c>
    </row>
    <row r="3976" spans="1:2">
      <c r="A3976" s="395" t="s">
        <v>21088</v>
      </c>
      <c r="B3976" s="395" t="s">
        <v>21069</v>
      </c>
    </row>
    <row r="3977" spans="1:2">
      <c r="A3977" s="395" t="s">
        <v>21089</v>
      </c>
      <c r="B3977" s="395" t="s">
        <v>21069</v>
      </c>
    </row>
    <row r="3978" spans="1:2">
      <c r="A3978" s="395" t="s">
        <v>21090</v>
      </c>
      <c r="B3978" s="395" t="s">
        <v>21069</v>
      </c>
    </row>
    <row r="3979" spans="1:2">
      <c r="A3979" s="395" t="s">
        <v>21091</v>
      </c>
      <c r="B3979" s="395" t="s">
        <v>21069</v>
      </c>
    </row>
    <row r="3980" spans="1:2">
      <c r="A3980" s="395" t="s">
        <v>21092</v>
      </c>
      <c r="B3980" s="395" t="s">
        <v>21069</v>
      </c>
    </row>
    <row r="3981" spans="1:2">
      <c r="A3981" s="395" t="s">
        <v>21093</v>
      </c>
      <c r="B3981" s="395" t="s">
        <v>21069</v>
      </c>
    </row>
    <row r="3982" spans="1:2">
      <c r="A3982" s="395" t="s">
        <v>21094</v>
      </c>
      <c r="B3982" s="395" t="s">
        <v>21069</v>
      </c>
    </row>
    <row r="3983" spans="1:2">
      <c r="A3983" s="395" t="s">
        <v>21095</v>
      </c>
      <c r="B3983" s="395" t="s">
        <v>21069</v>
      </c>
    </row>
    <row r="3984" spans="1:2">
      <c r="A3984" s="395" t="s">
        <v>21096</v>
      </c>
      <c r="B3984" s="395" t="s">
        <v>21069</v>
      </c>
    </row>
    <row r="3985" spans="1:2">
      <c r="A3985" s="395" t="s">
        <v>21097</v>
      </c>
      <c r="B3985" s="395" t="s">
        <v>21069</v>
      </c>
    </row>
    <row r="3986" spans="1:2">
      <c r="A3986" s="395" t="s">
        <v>21098</v>
      </c>
      <c r="B3986" s="395" t="s">
        <v>21069</v>
      </c>
    </row>
    <row r="3987" spans="1:2">
      <c r="A3987" s="395" t="s">
        <v>21099</v>
      </c>
      <c r="B3987" s="395" t="s">
        <v>21069</v>
      </c>
    </row>
    <row r="3988" spans="1:2">
      <c r="A3988" s="395" t="s">
        <v>21100</v>
      </c>
      <c r="B3988" s="395" t="s">
        <v>21101</v>
      </c>
    </row>
    <row r="3989" spans="1:2">
      <c r="A3989" s="395" t="s">
        <v>21102</v>
      </c>
      <c r="B3989" s="395" t="s">
        <v>21103</v>
      </c>
    </row>
    <row r="3990" spans="1:2">
      <c r="A3990" s="395" t="s">
        <v>21104</v>
      </c>
      <c r="B3990" s="395" t="s">
        <v>21105</v>
      </c>
    </row>
    <row r="3991" spans="1:2">
      <c r="A3991" s="395" t="s">
        <v>21106</v>
      </c>
      <c r="B3991" s="395" t="s">
        <v>21107</v>
      </c>
    </row>
    <row r="3992" spans="1:2">
      <c r="A3992" s="395" t="s">
        <v>21108</v>
      </c>
      <c r="B3992" s="395" t="s">
        <v>21107</v>
      </c>
    </row>
    <row r="3993" spans="1:2">
      <c r="A3993" s="395" t="s">
        <v>21109</v>
      </c>
      <c r="B3993" s="395" t="s">
        <v>21107</v>
      </c>
    </row>
    <row r="3994" spans="1:2">
      <c r="A3994" s="395" t="s">
        <v>21110</v>
      </c>
      <c r="B3994" s="395" t="s">
        <v>21111</v>
      </c>
    </row>
    <row r="3995" spans="1:2">
      <c r="A3995" s="395" t="s">
        <v>21112</v>
      </c>
      <c r="B3995" s="395" t="s">
        <v>21113</v>
      </c>
    </row>
    <row r="3996" spans="1:2">
      <c r="A3996" s="395" t="s">
        <v>21114</v>
      </c>
      <c r="B3996" s="395" t="s">
        <v>21115</v>
      </c>
    </row>
    <row r="3997" spans="1:2">
      <c r="A3997" s="395" t="s">
        <v>21116</v>
      </c>
      <c r="B3997" s="395" t="s">
        <v>21117</v>
      </c>
    </row>
    <row r="3998" spans="1:2">
      <c r="A3998" s="395" t="s">
        <v>21118</v>
      </c>
      <c r="B3998" s="395" t="s">
        <v>21119</v>
      </c>
    </row>
    <row r="3999" spans="1:2">
      <c r="A3999" s="395" t="s">
        <v>21120</v>
      </c>
      <c r="B3999" s="395" t="s">
        <v>21121</v>
      </c>
    </row>
    <row r="4000" spans="1:2">
      <c r="A4000" s="395" t="s">
        <v>21122</v>
      </c>
      <c r="B4000" s="395" t="s">
        <v>21123</v>
      </c>
    </row>
    <row r="4001" spans="1:2">
      <c r="A4001" s="395" t="s">
        <v>21124</v>
      </c>
      <c r="B4001" s="395" t="s">
        <v>19493</v>
      </c>
    </row>
    <row r="4002" spans="1:2">
      <c r="A4002" s="395" t="s">
        <v>21125</v>
      </c>
      <c r="B4002" s="395" t="s">
        <v>21126</v>
      </c>
    </row>
    <row r="4003" spans="1:2">
      <c r="A4003" s="395" t="s">
        <v>21127</v>
      </c>
      <c r="B4003" s="395" t="s">
        <v>21128</v>
      </c>
    </row>
    <row r="4004" spans="1:2">
      <c r="A4004" s="395" t="s">
        <v>21129</v>
      </c>
      <c r="B4004" s="395" t="s">
        <v>21130</v>
      </c>
    </row>
    <row r="4005" spans="1:2">
      <c r="A4005" s="395" t="s">
        <v>21131</v>
      </c>
      <c r="B4005" s="395" t="s">
        <v>21132</v>
      </c>
    </row>
    <row r="4006" spans="1:2">
      <c r="A4006" s="395" t="s">
        <v>21133</v>
      </c>
      <c r="B4006" s="395" t="s">
        <v>21134</v>
      </c>
    </row>
    <row r="4007" spans="1:2">
      <c r="A4007" s="395" t="s">
        <v>21135</v>
      </c>
      <c r="B4007" s="395" t="s">
        <v>21136</v>
      </c>
    </row>
    <row r="4008" spans="1:2">
      <c r="A4008" s="395" t="s">
        <v>21137</v>
      </c>
      <c r="B4008" s="395" t="s">
        <v>21138</v>
      </c>
    </row>
    <row r="4009" spans="1:2">
      <c r="A4009" s="395" t="s">
        <v>21139</v>
      </c>
      <c r="B4009" s="395" t="s">
        <v>21140</v>
      </c>
    </row>
    <row r="4010" spans="1:2">
      <c r="A4010" s="395" t="s">
        <v>21141</v>
      </c>
      <c r="B4010" s="395" t="s">
        <v>21142</v>
      </c>
    </row>
    <row r="4011" spans="1:2">
      <c r="A4011" s="395" t="s">
        <v>21143</v>
      </c>
      <c r="B4011" s="395" t="s">
        <v>21144</v>
      </c>
    </row>
    <row r="4012" spans="1:2">
      <c r="A4012" s="395" t="s">
        <v>21145</v>
      </c>
      <c r="B4012" s="395" t="s">
        <v>21146</v>
      </c>
    </row>
    <row r="4013" spans="1:2">
      <c r="A4013" s="395" t="s">
        <v>21147</v>
      </c>
      <c r="B4013" s="395" t="s">
        <v>21148</v>
      </c>
    </row>
    <row r="4014" spans="1:2">
      <c r="A4014" s="395" t="s">
        <v>21149</v>
      </c>
      <c r="B4014" s="395" t="s">
        <v>21150</v>
      </c>
    </row>
    <row r="4015" spans="1:2">
      <c r="A4015" s="395" t="s">
        <v>21151</v>
      </c>
      <c r="B4015" s="395" t="s">
        <v>21152</v>
      </c>
    </row>
    <row r="4016" spans="1:2">
      <c r="A4016" s="395" t="s">
        <v>21153</v>
      </c>
      <c r="B4016" s="395" t="s">
        <v>21154</v>
      </c>
    </row>
    <row r="4017" spans="1:2">
      <c r="A4017" s="395" t="s">
        <v>21155</v>
      </c>
      <c r="B4017" s="395" t="s">
        <v>21156</v>
      </c>
    </row>
    <row r="4018" spans="1:2">
      <c r="A4018" s="395" t="s">
        <v>21157</v>
      </c>
      <c r="B4018" s="395" t="s">
        <v>21158</v>
      </c>
    </row>
    <row r="4019" spans="1:2">
      <c r="A4019" s="395" t="s">
        <v>21159</v>
      </c>
      <c r="B4019" s="395" t="s">
        <v>21160</v>
      </c>
    </row>
    <row r="4020" spans="1:2">
      <c r="A4020" s="395" t="s">
        <v>21161</v>
      </c>
      <c r="B4020" s="395" t="s">
        <v>21162</v>
      </c>
    </row>
    <row r="4021" spans="1:2">
      <c r="A4021" s="395" t="s">
        <v>21163</v>
      </c>
      <c r="B4021" s="395" t="s">
        <v>21164</v>
      </c>
    </row>
    <row r="4022" spans="1:2">
      <c r="A4022" s="395" t="s">
        <v>21165</v>
      </c>
      <c r="B4022" s="395" t="s">
        <v>21166</v>
      </c>
    </row>
    <row r="4023" spans="1:2">
      <c r="A4023" s="395" t="s">
        <v>21167</v>
      </c>
      <c r="B4023" s="395" t="s">
        <v>21168</v>
      </c>
    </row>
    <row r="4024" spans="1:2">
      <c r="A4024" s="395" t="s">
        <v>21169</v>
      </c>
      <c r="B4024" s="395" t="s">
        <v>21170</v>
      </c>
    </row>
    <row r="4025" spans="1:2">
      <c r="A4025" s="395" t="s">
        <v>21171</v>
      </c>
      <c r="B4025" s="395" t="s">
        <v>21172</v>
      </c>
    </row>
    <row r="4026" spans="1:2">
      <c r="A4026" s="395" t="s">
        <v>21173</v>
      </c>
      <c r="B4026" s="395" t="s">
        <v>21174</v>
      </c>
    </row>
    <row r="4027" spans="1:2">
      <c r="A4027" s="395" t="s">
        <v>21175</v>
      </c>
      <c r="B4027" s="395" t="s">
        <v>21176</v>
      </c>
    </row>
    <row r="4028" spans="1:2">
      <c r="A4028" s="395" t="s">
        <v>21177</v>
      </c>
      <c r="B4028" s="395" t="s">
        <v>21178</v>
      </c>
    </row>
    <row r="4029" spans="1:2">
      <c r="A4029" s="395" t="s">
        <v>21179</v>
      </c>
      <c r="B4029" s="395" t="s">
        <v>21180</v>
      </c>
    </row>
    <row r="4030" spans="1:2">
      <c r="A4030" s="395" t="s">
        <v>21181</v>
      </c>
      <c r="B4030" s="395" t="s">
        <v>21182</v>
      </c>
    </row>
    <row r="4031" spans="1:2">
      <c r="A4031" s="395" t="s">
        <v>21183</v>
      </c>
      <c r="B4031" s="395" t="s">
        <v>17429</v>
      </c>
    </row>
    <row r="4032" spans="1:2">
      <c r="A4032" s="395" t="s">
        <v>21184</v>
      </c>
      <c r="B4032" s="395" t="s">
        <v>17429</v>
      </c>
    </row>
    <row r="4033" spans="1:2">
      <c r="A4033" s="395" t="s">
        <v>21185</v>
      </c>
      <c r="B4033" s="395" t="s">
        <v>21186</v>
      </c>
    </row>
    <row r="4034" spans="1:2">
      <c r="A4034" s="395" t="s">
        <v>21187</v>
      </c>
      <c r="B4034" s="395" t="s">
        <v>21188</v>
      </c>
    </row>
    <row r="4035" spans="1:2">
      <c r="A4035" s="395" t="s">
        <v>21189</v>
      </c>
      <c r="B4035" s="395" t="s">
        <v>21190</v>
      </c>
    </row>
    <row r="4036" spans="1:2">
      <c r="A4036" s="395" t="s">
        <v>21191</v>
      </c>
      <c r="B4036" s="395" t="s">
        <v>21192</v>
      </c>
    </row>
    <row r="4037" spans="1:2">
      <c r="A4037" s="395" t="s">
        <v>21193</v>
      </c>
      <c r="B4037" s="395" t="s">
        <v>21194</v>
      </c>
    </row>
    <row r="4038" spans="1:2">
      <c r="A4038" s="395" t="s">
        <v>21195</v>
      </c>
      <c r="B4038" s="395" t="s">
        <v>17431</v>
      </c>
    </row>
    <row r="4039" spans="1:2">
      <c r="A4039" s="395" t="s">
        <v>21196</v>
      </c>
      <c r="B4039" s="395" t="s">
        <v>21197</v>
      </c>
    </row>
    <row r="4040" spans="1:2">
      <c r="A4040" s="395" t="s">
        <v>21198</v>
      </c>
      <c r="B4040" s="395" t="s">
        <v>19597</v>
      </c>
    </row>
    <row r="4041" spans="1:2">
      <c r="A4041" s="395" t="s">
        <v>21199</v>
      </c>
      <c r="B4041" s="395" t="s">
        <v>21200</v>
      </c>
    </row>
    <row r="4042" spans="1:2">
      <c r="A4042" s="395" t="s">
        <v>21201</v>
      </c>
      <c r="B4042" s="395" t="s">
        <v>21202</v>
      </c>
    </row>
    <row r="4043" spans="1:2">
      <c r="A4043" s="395" t="s">
        <v>21203</v>
      </c>
      <c r="B4043" s="395" t="s">
        <v>21204</v>
      </c>
    </row>
    <row r="4044" spans="1:2">
      <c r="A4044" s="395" t="s">
        <v>21205</v>
      </c>
      <c r="B4044" s="395" t="s">
        <v>21206</v>
      </c>
    </row>
    <row r="4045" spans="1:2">
      <c r="A4045" s="395" t="s">
        <v>21207</v>
      </c>
      <c r="B4045" s="395" t="s">
        <v>21208</v>
      </c>
    </row>
    <row r="4046" spans="1:2">
      <c r="A4046" s="395" t="s">
        <v>21209</v>
      </c>
      <c r="B4046" s="395" t="s">
        <v>20041</v>
      </c>
    </row>
    <row r="4047" spans="1:2">
      <c r="A4047" s="395" t="s">
        <v>21210</v>
      </c>
      <c r="B4047" s="395" t="s">
        <v>21211</v>
      </c>
    </row>
    <row r="4048" spans="1:2">
      <c r="A4048" s="395" t="s">
        <v>21212</v>
      </c>
      <c r="B4048" s="395" t="s">
        <v>21213</v>
      </c>
    </row>
    <row r="4049" spans="1:2">
      <c r="A4049" s="395" t="s">
        <v>21214</v>
      </c>
      <c r="B4049" s="395" t="s">
        <v>17435</v>
      </c>
    </row>
    <row r="4050" spans="1:2">
      <c r="A4050" s="395" t="s">
        <v>21215</v>
      </c>
      <c r="B4050" s="395" t="s">
        <v>21216</v>
      </c>
    </row>
    <row r="4051" spans="1:2">
      <c r="A4051" s="395" t="s">
        <v>21217</v>
      </c>
      <c r="B4051" s="395" t="s">
        <v>21218</v>
      </c>
    </row>
    <row r="4052" spans="1:2">
      <c r="A4052" s="395" t="s">
        <v>21219</v>
      </c>
      <c r="B4052" s="395" t="s">
        <v>21220</v>
      </c>
    </row>
    <row r="4053" spans="1:2">
      <c r="A4053" s="395" t="s">
        <v>21221</v>
      </c>
      <c r="B4053" s="395" t="s">
        <v>21222</v>
      </c>
    </row>
    <row r="4054" spans="1:2">
      <c r="A4054" s="395" t="s">
        <v>21223</v>
      </c>
      <c r="B4054" s="395" t="s">
        <v>21224</v>
      </c>
    </row>
    <row r="4055" spans="1:2">
      <c r="A4055" s="395" t="s">
        <v>21225</v>
      </c>
      <c r="B4055" s="395" t="s">
        <v>21226</v>
      </c>
    </row>
    <row r="4056" spans="1:2">
      <c r="A4056" s="395" t="s">
        <v>21227</v>
      </c>
      <c r="B4056" s="395" t="s">
        <v>21228</v>
      </c>
    </row>
    <row r="4057" spans="1:2">
      <c r="A4057" s="395" t="s">
        <v>21229</v>
      </c>
      <c r="B4057" s="395" t="s">
        <v>20898</v>
      </c>
    </row>
    <row r="4058" spans="1:2">
      <c r="A4058" s="395" t="s">
        <v>21230</v>
      </c>
      <c r="B4058" s="395" t="s">
        <v>21231</v>
      </c>
    </row>
    <row r="4059" spans="1:2">
      <c r="A4059" s="395" t="s">
        <v>21232</v>
      </c>
      <c r="B4059" s="395" t="s">
        <v>21233</v>
      </c>
    </row>
    <row r="4060" spans="1:2">
      <c r="A4060" s="395" t="s">
        <v>21234</v>
      </c>
      <c r="B4060" s="395" t="s">
        <v>17455</v>
      </c>
    </row>
    <row r="4061" spans="1:2">
      <c r="A4061" s="395" t="s">
        <v>21235</v>
      </c>
      <c r="B4061" s="395" t="s">
        <v>17455</v>
      </c>
    </row>
    <row r="4062" spans="1:2">
      <c r="A4062" s="395" t="s">
        <v>21236</v>
      </c>
      <c r="B4062" s="395" t="s">
        <v>21237</v>
      </c>
    </row>
    <row r="4063" spans="1:2">
      <c r="A4063" s="395" t="s">
        <v>21238</v>
      </c>
      <c r="B4063" s="395" t="s">
        <v>21237</v>
      </c>
    </row>
    <row r="4064" spans="1:2">
      <c r="A4064" s="395" t="s">
        <v>21239</v>
      </c>
      <c r="B4064" s="395" t="s">
        <v>21240</v>
      </c>
    </row>
    <row r="4065" spans="1:2">
      <c r="A4065" s="395" t="s">
        <v>21241</v>
      </c>
      <c r="B4065" s="395" t="s">
        <v>21242</v>
      </c>
    </row>
    <row r="4066" spans="1:2">
      <c r="A4066" s="395" t="s">
        <v>21243</v>
      </c>
      <c r="B4066" s="395" t="s">
        <v>21244</v>
      </c>
    </row>
    <row r="4067" spans="1:2">
      <c r="A4067" s="395" t="s">
        <v>21245</v>
      </c>
      <c r="B4067" s="395" t="s">
        <v>21246</v>
      </c>
    </row>
    <row r="4068" spans="1:2">
      <c r="A4068" s="395" t="s">
        <v>21247</v>
      </c>
      <c r="B4068" s="395" t="s">
        <v>21248</v>
      </c>
    </row>
    <row r="4069" spans="1:2">
      <c r="A4069" s="395" t="s">
        <v>21249</v>
      </c>
      <c r="B4069" s="395" t="s">
        <v>21250</v>
      </c>
    </row>
    <row r="4070" spans="1:2">
      <c r="A4070" s="395" t="s">
        <v>21251</v>
      </c>
      <c r="B4070" s="395" t="s">
        <v>21250</v>
      </c>
    </row>
    <row r="4071" spans="1:2">
      <c r="A4071" s="395" t="s">
        <v>21252</v>
      </c>
      <c r="B4071" s="395" t="s">
        <v>21253</v>
      </c>
    </row>
    <row r="4072" spans="1:2">
      <c r="A4072" s="395" t="s">
        <v>21254</v>
      </c>
      <c r="B4072" s="395" t="s">
        <v>21255</v>
      </c>
    </row>
    <row r="4073" spans="1:2">
      <c r="A4073" s="395" t="s">
        <v>21256</v>
      </c>
      <c r="B4073" s="395" t="s">
        <v>21257</v>
      </c>
    </row>
    <row r="4074" spans="1:2">
      <c r="A4074" s="395" t="s">
        <v>21258</v>
      </c>
      <c r="B4074" s="395" t="s">
        <v>21259</v>
      </c>
    </row>
    <row r="4075" spans="1:2">
      <c r="A4075" s="395" t="s">
        <v>21260</v>
      </c>
      <c r="B4075" s="395" t="s">
        <v>21261</v>
      </c>
    </row>
    <row r="4076" spans="1:2">
      <c r="A4076" s="395" t="s">
        <v>21262</v>
      </c>
      <c r="B4076" s="395" t="s">
        <v>18182</v>
      </c>
    </row>
    <row r="4077" spans="1:2">
      <c r="A4077" s="395" t="s">
        <v>21263</v>
      </c>
      <c r="B4077" s="395" t="s">
        <v>21264</v>
      </c>
    </row>
    <row r="4078" spans="1:2">
      <c r="A4078" s="395" t="s">
        <v>21265</v>
      </c>
      <c r="B4078" s="395" t="s">
        <v>21266</v>
      </c>
    </row>
    <row r="4079" spans="1:2">
      <c r="A4079" s="395" t="s">
        <v>21267</v>
      </c>
      <c r="B4079" s="395" t="s">
        <v>21268</v>
      </c>
    </row>
    <row r="4080" spans="1:2">
      <c r="A4080" s="395" t="s">
        <v>21269</v>
      </c>
      <c r="B4080" s="395" t="s">
        <v>21270</v>
      </c>
    </row>
    <row r="4081" spans="1:2">
      <c r="A4081" s="395" t="s">
        <v>21271</v>
      </c>
      <c r="B4081" s="395" t="s">
        <v>21272</v>
      </c>
    </row>
    <row r="4082" spans="1:2">
      <c r="A4082" s="395" t="s">
        <v>21273</v>
      </c>
      <c r="B4082" s="395" t="s">
        <v>21274</v>
      </c>
    </row>
    <row r="4083" spans="1:2">
      <c r="A4083" s="395" t="s">
        <v>21275</v>
      </c>
      <c r="B4083" s="395" t="s">
        <v>21276</v>
      </c>
    </row>
    <row r="4084" spans="1:2">
      <c r="A4084" s="395" t="s">
        <v>21277</v>
      </c>
      <c r="B4084" s="395" t="s">
        <v>19468</v>
      </c>
    </row>
    <row r="4085" spans="1:2">
      <c r="A4085" s="395" t="s">
        <v>21278</v>
      </c>
      <c r="B4085" s="395" t="s">
        <v>21279</v>
      </c>
    </row>
    <row r="4086" spans="1:2">
      <c r="A4086" s="395" t="s">
        <v>21280</v>
      </c>
      <c r="B4086" s="395" t="s">
        <v>21281</v>
      </c>
    </row>
    <row r="4087" spans="1:2">
      <c r="A4087" s="395" t="s">
        <v>21282</v>
      </c>
      <c r="B4087" s="395" t="s">
        <v>19474</v>
      </c>
    </row>
    <row r="4088" spans="1:2">
      <c r="A4088" s="395" t="s">
        <v>21283</v>
      </c>
      <c r="B4088" s="395" t="s">
        <v>19474</v>
      </c>
    </row>
    <row r="4089" spans="1:2">
      <c r="A4089" s="395" t="s">
        <v>21284</v>
      </c>
      <c r="B4089" s="395" t="s">
        <v>19474</v>
      </c>
    </row>
    <row r="4090" spans="1:2">
      <c r="A4090" s="395" t="s">
        <v>21285</v>
      </c>
      <c r="B4090" s="395" t="s">
        <v>19474</v>
      </c>
    </row>
    <row r="4091" spans="1:2">
      <c r="A4091" s="395" t="s">
        <v>21286</v>
      </c>
      <c r="B4091" s="395" t="s">
        <v>19474</v>
      </c>
    </row>
    <row r="4092" spans="1:2">
      <c r="A4092" s="395" t="s">
        <v>21287</v>
      </c>
      <c r="B4092" s="395" t="s">
        <v>19474</v>
      </c>
    </row>
    <row r="4093" spans="1:2">
      <c r="A4093" s="395" t="s">
        <v>21288</v>
      </c>
      <c r="B4093" s="395" t="s">
        <v>21289</v>
      </c>
    </row>
    <row r="4094" spans="1:2">
      <c r="A4094" s="395" t="s">
        <v>21290</v>
      </c>
      <c r="B4094" s="395" t="s">
        <v>17449</v>
      </c>
    </row>
    <row r="4095" spans="1:2">
      <c r="A4095" s="395" t="s">
        <v>21291</v>
      </c>
      <c r="B4095" s="395" t="s">
        <v>21292</v>
      </c>
    </row>
    <row r="4096" spans="1:2">
      <c r="A4096" s="395" t="s">
        <v>21293</v>
      </c>
      <c r="B4096" s="395" t="s">
        <v>21294</v>
      </c>
    </row>
    <row r="4097" spans="1:2">
      <c r="A4097" s="395" t="s">
        <v>21295</v>
      </c>
      <c r="B4097" s="395" t="s">
        <v>19472</v>
      </c>
    </row>
    <row r="4098" spans="1:2">
      <c r="A4098" s="395" t="s">
        <v>21296</v>
      </c>
      <c r="B4098" s="395" t="s">
        <v>19466</v>
      </c>
    </row>
    <row r="4099" spans="1:2">
      <c r="A4099" s="395" t="s">
        <v>21297</v>
      </c>
      <c r="B4099" s="395" t="s">
        <v>21298</v>
      </c>
    </row>
    <row r="4100" spans="1:2">
      <c r="A4100" s="395" t="s">
        <v>21299</v>
      </c>
      <c r="B4100" s="395" t="s">
        <v>21300</v>
      </c>
    </row>
    <row r="4101" spans="1:2">
      <c r="A4101" s="395" t="s">
        <v>21301</v>
      </c>
      <c r="B4101" s="395" t="s">
        <v>21302</v>
      </c>
    </row>
    <row r="4102" spans="1:2">
      <c r="A4102" s="395" t="s">
        <v>21303</v>
      </c>
      <c r="B4102" s="395" t="s">
        <v>21302</v>
      </c>
    </row>
    <row r="4103" spans="1:2">
      <c r="A4103" s="395" t="s">
        <v>21304</v>
      </c>
      <c r="B4103" s="395" t="s">
        <v>21305</v>
      </c>
    </row>
    <row r="4104" spans="1:2">
      <c r="A4104" s="395" t="s">
        <v>21306</v>
      </c>
      <c r="B4104" s="395" t="s">
        <v>21305</v>
      </c>
    </row>
    <row r="4105" spans="1:2">
      <c r="A4105" s="395" t="s">
        <v>21307</v>
      </c>
      <c r="B4105" s="395" t="s">
        <v>21308</v>
      </c>
    </row>
    <row r="4106" spans="1:2">
      <c r="A4106" s="395" t="s">
        <v>21309</v>
      </c>
      <c r="B4106" s="395" t="s">
        <v>21308</v>
      </c>
    </row>
    <row r="4107" spans="1:2">
      <c r="A4107" s="395" t="s">
        <v>21310</v>
      </c>
      <c r="B4107" s="395" t="s">
        <v>19544</v>
      </c>
    </row>
    <row r="4108" spans="1:2">
      <c r="A4108" s="395" t="s">
        <v>21311</v>
      </c>
      <c r="B4108" s="395" t="s">
        <v>21312</v>
      </c>
    </row>
    <row r="4109" spans="1:2">
      <c r="A4109" s="395" t="s">
        <v>21313</v>
      </c>
      <c r="B4109" s="395" t="s">
        <v>21314</v>
      </c>
    </row>
    <row r="4110" spans="1:2">
      <c r="A4110" s="395" t="s">
        <v>21315</v>
      </c>
      <c r="B4110" s="395" t="s">
        <v>21314</v>
      </c>
    </row>
    <row r="4111" spans="1:2">
      <c r="A4111" s="395" t="s">
        <v>21316</v>
      </c>
      <c r="B4111" s="395" t="s">
        <v>21314</v>
      </c>
    </row>
    <row r="4112" spans="1:2">
      <c r="A4112" s="395" t="s">
        <v>21317</v>
      </c>
      <c r="B4112" s="395" t="s">
        <v>21318</v>
      </c>
    </row>
    <row r="4113" spans="1:2">
      <c r="A4113" s="395" t="s">
        <v>21319</v>
      </c>
      <c r="B4113" s="395" t="s">
        <v>21320</v>
      </c>
    </row>
    <row r="4114" spans="1:2">
      <c r="A4114" s="395" t="s">
        <v>21321</v>
      </c>
      <c r="B4114" s="395" t="s">
        <v>21322</v>
      </c>
    </row>
    <row r="4115" spans="1:2">
      <c r="A4115" s="395" t="s">
        <v>21323</v>
      </c>
      <c r="B4115" s="395" t="s">
        <v>21324</v>
      </c>
    </row>
    <row r="4116" spans="1:2">
      <c r="A4116" s="395" t="s">
        <v>21325</v>
      </c>
      <c r="B4116" s="395" t="s">
        <v>21326</v>
      </c>
    </row>
    <row r="4117" spans="1:2">
      <c r="A4117" s="395" t="s">
        <v>21327</v>
      </c>
      <c r="B4117" s="395" t="s">
        <v>21328</v>
      </c>
    </row>
    <row r="4118" spans="1:2">
      <c r="A4118" s="395" t="s">
        <v>21329</v>
      </c>
      <c r="B4118" s="395" t="s">
        <v>21330</v>
      </c>
    </row>
    <row r="4119" spans="1:2">
      <c r="A4119" s="395" t="s">
        <v>21331</v>
      </c>
      <c r="B4119" s="395" t="s">
        <v>21332</v>
      </c>
    </row>
    <row r="4120" spans="1:2">
      <c r="A4120" s="395" t="s">
        <v>21333</v>
      </c>
      <c r="B4120" s="395" t="s">
        <v>21334</v>
      </c>
    </row>
    <row r="4121" spans="1:2">
      <c r="A4121" s="395" t="s">
        <v>21335</v>
      </c>
      <c r="B4121" s="395" t="s">
        <v>21336</v>
      </c>
    </row>
    <row r="4122" spans="1:2">
      <c r="A4122" s="395" t="s">
        <v>21337</v>
      </c>
      <c r="B4122" s="395" t="s">
        <v>21338</v>
      </c>
    </row>
    <row r="4123" spans="1:2">
      <c r="A4123" s="395" t="s">
        <v>21339</v>
      </c>
      <c r="B4123" s="395" t="s">
        <v>21340</v>
      </c>
    </row>
    <row r="4124" spans="1:2">
      <c r="A4124" s="395" t="s">
        <v>21341</v>
      </c>
      <c r="B4124" s="395" t="s">
        <v>21342</v>
      </c>
    </row>
    <row r="4125" spans="1:2">
      <c r="A4125" s="395" t="s">
        <v>21343</v>
      </c>
      <c r="B4125" s="395" t="s">
        <v>21344</v>
      </c>
    </row>
    <row r="4126" spans="1:2">
      <c r="A4126" s="395" t="s">
        <v>21345</v>
      </c>
      <c r="B4126" s="395" t="s">
        <v>21346</v>
      </c>
    </row>
    <row r="4127" spans="1:2">
      <c r="A4127" s="395" t="s">
        <v>21347</v>
      </c>
      <c r="B4127" s="395" t="s">
        <v>21348</v>
      </c>
    </row>
    <row r="4128" spans="1:2">
      <c r="A4128" s="395" t="s">
        <v>21349</v>
      </c>
      <c r="B4128" s="395" t="s">
        <v>21350</v>
      </c>
    </row>
    <row r="4129" spans="1:2">
      <c r="A4129" s="395" t="s">
        <v>21351</v>
      </c>
      <c r="B4129" s="395" t="s">
        <v>21352</v>
      </c>
    </row>
    <row r="4130" spans="1:2">
      <c r="A4130" s="395" t="s">
        <v>21353</v>
      </c>
      <c r="B4130" s="395" t="s">
        <v>21354</v>
      </c>
    </row>
    <row r="4131" spans="1:2">
      <c r="A4131" s="395" t="s">
        <v>21355</v>
      </c>
      <c r="B4131" s="395" t="s">
        <v>21356</v>
      </c>
    </row>
    <row r="4132" spans="1:2">
      <c r="A4132" s="395" t="s">
        <v>21357</v>
      </c>
      <c r="B4132" s="395" t="s">
        <v>21358</v>
      </c>
    </row>
    <row r="4133" spans="1:2">
      <c r="A4133" s="395" t="s">
        <v>21359</v>
      </c>
      <c r="B4133" s="395" t="s">
        <v>21360</v>
      </c>
    </row>
    <row r="4134" spans="1:2">
      <c r="A4134" s="395" t="s">
        <v>21361</v>
      </c>
      <c r="B4134" s="395" t="s">
        <v>21362</v>
      </c>
    </row>
    <row r="4135" spans="1:2">
      <c r="A4135" s="395" t="s">
        <v>21363</v>
      </c>
      <c r="B4135" s="395" t="s">
        <v>21364</v>
      </c>
    </row>
    <row r="4136" spans="1:2">
      <c r="A4136" s="395" t="s">
        <v>21365</v>
      </c>
      <c r="B4136" s="395" t="s">
        <v>21366</v>
      </c>
    </row>
    <row r="4137" spans="1:2">
      <c r="A4137" s="395" t="s">
        <v>21367</v>
      </c>
      <c r="B4137" s="395" t="s">
        <v>21368</v>
      </c>
    </row>
    <row r="4138" spans="1:2">
      <c r="A4138" s="395" t="s">
        <v>21369</v>
      </c>
      <c r="B4138" s="395" t="s">
        <v>21370</v>
      </c>
    </row>
    <row r="4139" spans="1:2">
      <c r="A4139" s="395" t="s">
        <v>21371</v>
      </c>
      <c r="B4139" s="395" t="s">
        <v>21372</v>
      </c>
    </row>
    <row r="4140" spans="1:2">
      <c r="A4140" s="395" t="s">
        <v>21373</v>
      </c>
      <c r="B4140" s="395" t="s">
        <v>21374</v>
      </c>
    </row>
    <row r="4141" spans="1:2">
      <c r="A4141" s="395" t="s">
        <v>21375</v>
      </c>
      <c r="B4141" s="395" t="s">
        <v>21376</v>
      </c>
    </row>
    <row r="4142" spans="1:2">
      <c r="A4142" s="395" t="s">
        <v>21377</v>
      </c>
      <c r="B4142" s="395" t="s">
        <v>21378</v>
      </c>
    </row>
    <row r="4143" spans="1:2">
      <c r="A4143" s="395" t="s">
        <v>21379</v>
      </c>
      <c r="B4143" s="395" t="s">
        <v>21380</v>
      </c>
    </row>
    <row r="4144" spans="1:2">
      <c r="A4144" s="395" t="s">
        <v>21381</v>
      </c>
      <c r="B4144" s="395" t="s">
        <v>21382</v>
      </c>
    </row>
    <row r="4145" spans="1:2">
      <c r="A4145" s="395" t="s">
        <v>21383</v>
      </c>
      <c r="B4145" s="395" t="s">
        <v>21384</v>
      </c>
    </row>
    <row r="4146" spans="1:2">
      <c r="A4146" s="395" t="s">
        <v>21385</v>
      </c>
      <c r="B4146" s="395" t="s">
        <v>21386</v>
      </c>
    </row>
    <row r="4147" spans="1:2">
      <c r="A4147" s="395" t="s">
        <v>21387</v>
      </c>
      <c r="B4147" s="395" t="s">
        <v>21388</v>
      </c>
    </row>
    <row r="4148" spans="1:2">
      <c r="A4148" s="395" t="s">
        <v>21389</v>
      </c>
      <c r="B4148" s="395" t="s">
        <v>21390</v>
      </c>
    </row>
    <row r="4149" spans="1:2">
      <c r="A4149" s="395" t="s">
        <v>21391</v>
      </c>
      <c r="B4149" s="395" t="s">
        <v>21392</v>
      </c>
    </row>
    <row r="4150" spans="1:2">
      <c r="A4150" s="395" t="s">
        <v>21393</v>
      </c>
      <c r="B4150" s="395" t="s">
        <v>21394</v>
      </c>
    </row>
    <row r="4151" spans="1:2">
      <c r="A4151" s="395" t="s">
        <v>21395</v>
      </c>
      <c r="B4151" s="395" t="s">
        <v>21396</v>
      </c>
    </row>
    <row r="4152" spans="1:2">
      <c r="A4152" s="395" t="s">
        <v>21397</v>
      </c>
      <c r="B4152" s="395" t="s">
        <v>21398</v>
      </c>
    </row>
    <row r="4153" spans="1:2">
      <c r="A4153" s="395" t="s">
        <v>21399</v>
      </c>
      <c r="B4153" s="395" t="s">
        <v>21396</v>
      </c>
    </row>
    <row r="4154" spans="1:2">
      <c r="A4154" s="395" t="s">
        <v>21400</v>
      </c>
      <c r="B4154" s="395" t="s">
        <v>21396</v>
      </c>
    </row>
    <row r="4155" spans="1:2">
      <c r="A4155" s="395" t="s">
        <v>21401</v>
      </c>
      <c r="B4155" s="395" t="s">
        <v>21402</v>
      </c>
    </row>
    <row r="4156" spans="1:2">
      <c r="A4156" s="395" t="s">
        <v>21403</v>
      </c>
      <c r="B4156" s="395" t="s">
        <v>21396</v>
      </c>
    </row>
    <row r="4157" spans="1:2">
      <c r="A4157" s="395" t="s">
        <v>21404</v>
      </c>
      <c r="B4157" s="395" t="s">
        <v>21405</v>
      </c>
    </row>
    <row r="4158" spans="1:2">
      <c r="A4158" s="395" t="s">
        <v>21406</v>
      </c>
      <c r="B4158" s="395" t="s">
        <v>21407</v>
      </c>
    </row>
    <row r="4159" spans="1:2">
      <c r="A4159" s="395" t="s">
        <v>21408</v>
      </c>
      <c r="B4159" s="395" t="s">
        <v>21409</v>
      </c>
    </row>
    <row r="4160" spans="1:2">
      <c r="A4160" s="395" t="s">
        <v>21410</v>
      </c>
      <c r="B4160" s="395" t="s">
        <v>21411</v>
      </c>
    </row>
    <row r="4161" spans="1:2">
      <c r="A4161" s="395" t="s">
        <v>21412</v>
      </c>
      <c r="B4161" s="395" t="s">
        <v>21413</v>
      </c>
    </row>
    <row r="4162" spans="1:2">
      <c r="A4162" s="395" t="s">
        <v>21414</v>
      </c>
      <c r="B4162" s="395" t="s">
        <v>21415</v>
      </c>
    </row>
    <row r="4163" spans="1:2">
      <c r="A4163" s="395" t="s">
        <v>21416</v>
      </c>
      <c r="B4163" s="395" t="s">
        <v>21417</v>
      </c>
    </row>
    <row r="4164" spans="1:2">
      <c r="A4164" s="395" t="s">
        <v>21418</v>
      </c>
      <c r="B4164" s="395" t="s">
        <v>19544</v>
      </c>
    </row>
    <row r="4165" spans="1:2">
      <c r="A4165" s="395" t="s">
        <v>21419</v>
      </c>
      <c r="B4165" s="395" t="s">
        <v>19539</v>
      </c>
    </row>
    <row r="4166" spans="1:2">
      <c r="A4166" s="395" t="s">
        <v>21420</v>
      </c>
      <c r="B4166" s="395" t="s">
        <v>21421</v>
      </c>
    </row>
    <row r="4167" spans="1:2">
      <c r="A4167" s="395" t="s">
        <v>21422</v>
      </c>
      <c r="B4167" s="395" t="s">
        <v>21423</v>
      </c>
    </row>
    <row r="4168" spans="1:2">
      <c r="A4168" s="395" t="s">
        <v>21424</v>
      </c>
      <c r="B4168" s="395" t="s">
        <v>21425</v>
      </c>
    </row>
    <row r="4169" spans="1:2">
      <c r="A4169" s="395" t="s">
        <v>21426</v>
      </c>
      <c r="B4169" s="395" t="s">
        <v>21427</v>
      </c>
    </row>
    <row r="4170" spans="1:2">
      <c r="A4170" s="395" t="s">
        <v>21428</v>
      </c>
      <c r="B4170" s="395" t="s">
        <v>21429</v>
      </c>
    </row>
    <row r="4171" spans="1:2">
      <c r="A4171" s="395" t="s">
        <v>21430</v>
      </c>
      <c r="B4171" s="395" t="s">
        <v>21429</v>
      </c>
    </row>
    <row r="4172" spans="1:2">
      <c r="A4172" s="395" t="s">
        <v>21431</v>
      </c>
      <c r="B4172" s="395" t="s">
        <v>21429</v>
      </c>
    </row>
    <row r="4173" spans="1:2">
      <c r="A4173" s="395" t="s">
        <v>21432</v>
      </c>
      <c r="B4173" s="395" t="s">
        <v>21429</v>
      </c>
    </row>
    <row r="4174" spans="1:2">
      <c r="A4174" s="395" t="s">
        <v>21433</v>
      </c>
      <c r="B4174" s="395" t="s">
        <v>21434</v>
      </c>
    </row>
    <row r="4175" spans="1:2">
      <c r="A4175" s="395" t="s">
        <v>21435</v>
      </c>
      <c r="B4175" s="395" t="s">
        <v>21436</v>
      </c>
    </row>
    <row r="4176" spans="1:2">
      <c r="A4176" s="395" t="s">
        <v>21437</v>
      </c>
      <c r="B4176" s="395" t="s">
        <v>21438</v>
      </c>
    </row>
    <row r="4177" spans="1:2">
      <c r="A4177" s="395" t="s">
        <v>21439</v>
      </c>
      <c r="B4177" s="395" t="s">
        <v>21440</v>
      </c>
    </row>
    <row r="4178" spans="1:2">
      <c r="A4178" s="395" t="s">
        <v>21441</v>
      </c>
      <c r="B4178" s="395" t="s">
        <v>21442</v>
      </c>
    </row>
    <row r="4179" spans="1:2">
      <c r="A4179" s="395" t="s">
        <v>21443</v>
      </c>
      <c r="B4179" s="395" t="s">
        <v>21442</v>
      </c>
    </row>
    <row r="4180" spans="1:2">
      <c r="A4180" s="395" t="s">
        <v>21444</v>
      </c>
      <c r="B4180" s="395" t="s">
        <v>21442</v>
      </c>
    </row>
    <row r="4181" spans="1:2">
      <c r="A4181" s="395" t="s">
        <v>21445</v>
      </c>
      <c r="B4181" s="395" t="s">
        <v>21442</v>
      </c>
    </row>
    <row r="4182" spans="1:2">
      <c r="A4182" s="395" t="s">
        <v>21446</v>
      </c>
      <c r="B4182" s="395" t="s">
        <v>21447</v>
      </c>
    </row>
    <row r="4183" spans="1:2">
      <c r="A4183" s="395" t="s">
        <v>21448</v>
      </c>
      <c r="B4183" s="395" t="s">
        <v>21449</v>
      </c>
    </row>
    <row r="4184" spans="1:2">
      <c r="A4184" s="395" t="s">
        <v>21450</v>
      </c>
      <c r="B4184" s="395" t="s">
        <v>21451</v>
      </c>
    </row>
    <row r="4185" spans="1:2">
      <c r="A4185" s="395" t="s">
        <v>21452</v>
      </c>
      <c r="B4185" s="395" t="s">
        <v>21453</v>
      </c>
    </row>
    <row r="4186" spans="1:2">
      <c r="A4186" s="395" t="s">
        <v>21454</v>
      </c>
      <c r="B4186" s="395" t="s">
        <v>21455</v>
      </c>
    </row>
    <row r="4187" spans="1:2">
      <c r="A4187" s="395" t="s">
        <v>21456</v>
      </c>
      <c r="B4187" s="395" t="s">
        <v>21457</v>
      </c>
    </row>
    <row r="4188" spans="1:2">
      <c r="A4188" s="395" t="s">
        <v>21458</v>
      </c>
      <c r="B4188" s="395" t="s">
        <v>21459</v>
      </c>
    </row>
    <row r="4189" spans="1:2">
      <c r="A4189" s="395" t="s">
        <v>21460</v>
      </c>
      <c r="B4189" s="395" t="s">
        <v>21461</v>
      </c>
    </row>
    <row r="4190" spans="1:2">
      <c r="A4190" s="395" t="s">
        <v>21462</v>
      </c>
      <c r="B4190" s="395" t="s">
        <v>21463</v>
      </c>
    </row>
    <row r="4191" spans="1:2">
      <c r="A4191" s="395" t="s">
        <v>21464</v>
      </c>
      <c r="B4191" s="395" t="s">
        <v>19497</v>
      </c>
    </row>
    <row r="4192" spans="1:2">
      <c r="A4192" s="395" t="s">
        <v>21465</v>
      </c>
      <c r="B4192" s="395" t="s">
        <v>21466</v>
      </c>
    </row>
    <row r="4193" spans="1:2">
      <c r="A4193" s="395" t="s">
        <v>21467</v>
      </c>
      <c r="B4193" s="395" t="s">
        <v>21468</v>
      </c>
    </row>
    <row r="4194" spans="1:2">
      <c r="A4194" s="395" t="s">
        <v>21469</v>
      </c>
      <c r="B4194" s="395" t="s">
        <v>21470</v>
      </c>
    </row>
    <row r="4195" spans="1:2">
      <c r="A4195" s="395" t="s">
        <v>21471</v>
      </c>
      <c r="B4195" s="395" t="s">
        <v>21472</v>
      </c>
    </row>
    <row r="4196" spans="1:2">
      <c r="A4196" s="395" t="s">
        <v>21473</v>
      </c>
      <c r="B4196" s="395" t="s">
        <v>21474</v>
      </c>
    </row>
    <row r="4197" spans="1:2">
      <c r="A4197" s="395" t="s">
        <v>21475</v>
      </c>
      <c r="B4197" s="395" t="s">
        <v>21476</v>
      </c>
    </row>
    <row r="4198" spans="1:2">
      <c r="A4198" s="395" t="s">
        <v>21477</v>
      </c>
      <c r="B4198" s="395" t="s">
        <v>19484</v>
      </c>
    </row>
    <row r="4199" spans="1:2">
      <c r="A4199" s="395" t="s">
        <v>21478</v>
      </c>
      <c r="B4199" s="395" t="s">
        <v>19484</v>
      </c>
    </row>
    <row r="4200" spans="1:2">
      <c r="A4200" s="395" t="s">
        <v>21479</v>
      </c>
      <c r="B4200" s="395" t="s">
        <v>21480</v>
      </c>
    </row>
    <row r="4201" spans="1:2">
      <c r="A4201" s="395" t="s">
        <v>21481</v>
      </c>
      <c r="B4201" s="395" t="s">
        <v>21482</v>
      </c>
    </row>
    <row r="4202" spans="1:2">
      <c r="A4202" s="395" t="s">
        <v>21483</v>
      </c>
      <c r="B4202" s="395" t="s">
        <v>21484</v>
      </c>
    </row>
    <row r="4203" spans="1:2">
      <c r="A4203" s="395" t="s">
        <v>21485</v>
      </c>
      <c r="B4203" s="395" t="s">
        <v>21486</v>
      </c>
    </row>
    <row r="4204" spans="1:2">
      <c r="A4204" s="395" t="s">
        <v>21487</v>
      </c>
      <c r="B4204" s="395" t="s">
        <v>21488</v>
      </c>
    </row>
    <row r="4205" spans="1:2">
      <c r="A4205" s="395" t="s">
        <v>21489</v>
      </c>
      <c r="B4205" s="395" t="s">
        <v>21490</v>
      </c>
    </row>
    <row r="4206" spans="1:2">
      <c r="A4206" s="395" t="s">
        <v>21491</v>
      </c>
      <c r="B4206" s="395" t="s">
        <v>21492</v>
      </c>
    </row>
    <row r="4207" spans="1:2">
      <c r="A4207" s="395" t="s">
        <v>21493</v>
      </c>
      <c r="B4207" s="395" t="s">
        <v>21492</v>
      </c>
    </row>
    <row r="4208" spans="1:2">
      <c r="A4208" s="395" t="s">
        <v>21494</v>
      </c>
      <c r="B4208" s="395" t="s">
        <v>21492</v>
      </c>
    </row>
    <row r="4209" spans="1:2">
      <c r="A4209" s="395" t="s">
        <v>21495</v>
      </c>
      <c r="B4209" s="395" t="s">
        <v>21496</v>
      </c>
    </row>
    <row r="4210" spans="1:2">
      <c r="A4210" s="395" t="s">
        <v>21497</v>
      </c>
      <c r="B4210" s="395" t="s">
        <v>21498</v>
      </c>
    </row>
    <row r="4211" spans="1:2">
      <c r="A4211" s="395" t="s">
        <v>21499</v>
      </c>
      <c r="B4211" s="395" t="s">
        <v>21500</v>
      </c>
    </row>
    <row r="4212" spans="1:2">
      <c r="A4212" s="395" t="s">
        <v>21501</v>
      </c>
      <c r="B4212" s="395" t="s">
        <v>21502</v>
      </c>
    </row>
    <row r="4213" spans="1:2">
      <c r="A4213" s="395" t="s">
        <v>21503</v>
      </c>
      <c r="B4213" s="395" t="s">
        <v>21502</v>
      </c>
    </row>
    <row r="4214" spans="1:2">
      <c r="A4214" s="395" t="s">
        <v>21504</v>
      </c>
      <c r="B4214" s="395" t="s">
        <v>21502</v>
      </c>
    </row>
    <row r="4215" spans="1:2">
      <c r="A4215" s="395" t="s">
        <v>21505</v>
      </c>
      <c r="B4215" s="395" t="s">
        <v>21506</v>
      </c>
    </row>
    <row r="4216" spans="1:2">
      <c r="A4216" s="395" t="s">
        <v>21507</v>
      </c>
      <c r="B4216" s="395" t="s">
        <v>21506</v>
      </c>
    </row>
    <row r="4217" spans="1:2">
      <c r="A4217" s="395" t="s">
        <v>21508</v>
      </c>
      <c r="B4217" s="395" t="s">
        <v>21506</v>
      </c>
    </row>
    <row r="4218" spans="1:2">
      <c r="A4218" s="395" t="s">
        <v>21509</v>
      </c>
      <c r="B4218" s="395" t="s">
        <v>21506</v>
      </c>
    </row>
    <row r="4219" spans="1:2">
      <c r="A4219" s="395" t="s">
        <v>21510</v>
      </c>
      <c r="B4219" s="395" t="s">
        <v>21506</v>
      </c>
    </row>
    <row r="4220" spans="1:2">
      <c r="A4220" s="395" t="s">
        <v>21511</v>
      </c>
      <c r="B4220" s="395" t="s">
        <v>21506</v>
      </c>
    </row>
    <row r="4221" spans="1:2">
      <c r="A4221" s="395" t="s">
        <v>21512</v>
      </c>
      <c r="B4221" s="395" t="s">
        <v>21513</v>
      </c>
    </row>
    <row r="4222" spans="1:2">
      <c r="A4222" s="395" t="s">
        <v>21514</v>
      </c>
      <c r="B4222" s="395" t="s">
        <v>21513</v>
      </c>
    </row>
    <row r="4223" spans="1:2">
      <c r="A4223" s="395" t="s">
        <v>21515</v>
      </c>
      <c r="B4223" s="395" t="s">
        <v>21516</v>
      </c>
    </row>
    <row r="4224" spans="1:2">
      <c r="A4224" s="395" t="s">
        <v>21517</v>
      </c>
      <c r="B4224" s="395" t="s">
        <v>21518</v>
      </c>
    </row>
    <row r="4225" spans="1:2">
      <c r="A4225" s="395" t="s">
        <v>21519</v>
      </c>
      <c r="B4225" s="395" t="s">
        <v>21518</v>
      </c>
    </row>
    <row r="4226" spans="1:2">
      <c r="A4226" s="395" t="s">
        <v>21520</v>
      </c>
      <c r="B4226" s="395" t="s">
        <v>21521</v>
      </c>
    </row>
    <row r="4227" spans="1:2">
      <c r="A4227" s="395" t="s">
        <v>21522</v>
      </c>
      <c r="B4227" s="395" t="s">
        <v>21523</v>
      </c>
    </row>
    <row r="4228" spans="1:2">
      <c r="A4228" s="395" t="s">
        <v>21524</v>
      </c>
      <c r="B4228" s="395" t="s">
        <v>21525</v>
      </c>
    </row>
    <row r="4229" spans="1:2">
      <c r="A4229" s="395" t="s">
        <v>21526</v>
      </c>
      <c r="B4229" s="395" t="s">
        <v>21527</v>
      </c>
    </row>
    <row r="4230" spans="1:2">
      <c r="A4230" s="395" t="s">
        <v>21528</v>
      </c>
      <c r="B4230" s="395" t="s">
        <v>21529</v>
      </c>
    </row>
    <row r="4231" spans="1:2">
      <c r="A4231" s="395" t="s">
        <v>21530</v>
      </c>
      <c r="B4231" s="395" t="s">
        <v>21531</v>
      </c>
    </row>
    <row r="4232" spans="1:2">
      <c r="A4232" s="395" t="s">
        <v>21532</v>
      </c>
      <c r="B4232" s="395" t="s">
        <v>21533</v>
      </c>
    </row>
    <row r="4233" spans="1:2">
      <c r="A4233" s="395" t="s">
        <v>21534</v>
      </c>
      <c r="B4233" s="395" t="s">
        <v>21535</v>
      </c>
    </row>
    <row r="4234" spans="1:2">
      <c r="A4234" s="395" t="s">
        <v>21536</v>
      </c>
      <c r="B4234" s="395" t="s">
        <v>21537</v>
      </c>
    </row>
    <row r="4235" spans="1:2">
      <c r="A4235" s="395" t="s">
        <v>21538</v>
      </c>
      <c r="B4235" s="395" t="s">
        <v>21539</v>
      </c>
    </row>
    <row r="4236" spans="1:2">
      <c r="A4236" s="395" t="s">
        <v>21540</v>
      </c>
      <c r="B4236" s="395" t="s">
        <v>21541</v>
      </c>
    </row>
    <row r="4237" spans="1:2">
      <c r="A4237" s="395" t="s">
        <v>21542</v>
      </c>
      <c r="B4237" s="395" t="s">
        <v>21543</v>
      </c>
    </row>
    <row r="4238" spans="1:2">
      <c r="A4238" s="395" t="s">
        <v>21544</v>
      </c>
      <c r="B4238" s="395" t="s">
        <v>21545</v>
      </c>
    </row>
    <row r="4239" spans="1:2">
      <c r="A4239" s="395" t="s">
        <v>21546</v>
      </c>
      <c r="B4239" s="395" t="s">
        <v>21547</v>
      </c>
    </row>
    <row r="4240" spans="1:2">
      <c r="A4240" s="395" t="s">
        <v>21548</v>
      </c>
      <c r="B4240" s="395" t="s">
        <v>21547</v>
      </c>
    </row>
    <row r="4241" spans="1:2">
      <c r="A4241" s="395" t="s">
        <v>21549</v>
      </c>
      <c r="B4241" s="395" t="s">
        <v>21547</v>
      </c>
    </row>
    <row r="4242" spans="1:2">
      <c r="A4242" s="395" t="s">
        <v>21550</v>
      </c>
      <c r="B4242" s="395" t="s">
        <v>20751</v>
      </c>
    </row>
    <row r="4243" spans="1:2">
      <c r="A4243" s="395" t="s">
        <v>21551</v>
      </c>
      <c r="B4243" s="395" t="s">
        <v>21552</v>
      </c>
    </row>
    <row r="4244" spans="1:2">
      <c r="A4244" s="395" t="s">
        <v>21553</v>
      </c>
      <c r="B4244" s="395" t="s">
        <v>21552</v>
      </c>
    </row>
    <row r="4245" spans="1:2">
      <c r="A4245" s="395" t="s">
        <v>21554</v>
      </c>
      <c r="B4245" s="395" t="s">
        <v>21552</v>
      </c>
    </row>
    <row r="4246" spans="1:2">
      <c r="A4246" s="395" t="s">
        <v>21555</v>
      </c>
      <c r="B4246" s="395" t="s">
        <v>21552</v>
      </c>
    </row>
    <row r="4247" spans="1:2">
      <c r="A4247" s="395" t="s">
        <v>21556</v>
      </c>
      <c r="B4247" s="395" t="s">
        <v>21552</v>
      </c>
    </row>
    <row r="4248" spans="1:2">
      <c r="A4248" s="395" t="s">
        <v>21557</v>
      </c>
      <c r="B4248" s="395" t="s">
        <v>21558</v>
      </c>
    </row>
    <row r="4249" spans="1:2">
      <c r="A4249" s="395" t="s">
        <v>21559</v>
      </c>
      <c r="B4249" s="395" t="s">
        <v>21558</v>
      </c>
    </row>
    <row r="4250" spans="1:2">
      <c r="A4250" s="395" t="s">
        <v>21560</v>
      </c>
      <c r="B4250" s="395" t="s">
        <v>21558</v>
      </c>
    </row>
    <row r="4251" spans="1:2">
      <c r="A4251" s="395" t="s">
        <v>21561</v>
      </c>
      <c r="B4251" s="395" t="s">
        <v>21562</v>
      </c>
    </row>
    <row r="4252" spans="1:2">
      <c r="A4252" s="395" t="s">
        <v>21563</v>
      </c>
      <c r="B4252" s="395" t="s">
        <v>21564</v>
      </c>
    </row>
    <row r="4253" spans="1:2">
      <c r="A4253" s="395" t="s">
        <v>21565</v>
      </c>
      <c r="B4253" s="395" t="s">
        <v>21564</v>
      </c>
    </row>
    <row r="4254" spans="1:2">
      <c r="A4254" s="395" t="s">
        <v>21566</v>
      </c>
      <c r="B4254" s="395" t="s">
        <v>21564</v>
      </c>
    </row>
    <row r="4255" spans="1:2">
      <c r="A4255" s="395" t="s">
        <v>21567</v>
      </c>
      <c r="B4255" s="395" t="s">
        <v>21564</v>
      </c>
    </row>
    <row r="4256" spans="1:2">
      <c r="A4256" s="395" t="s">
        <v>21568</v>
      </c>
      <c r="B4256" s="395" t="s">
        <v>21569</v>
      </c>
    </row>
    <row r="4257" spans="1:2">
      <c r="A4257" s="395" t="s">
        <v>21570</v>
      </c>
      <c r="B4257" s="395" t="s">
        <v>21569</v>
      </c>
    </row>
    <row r="4258" spans="1:2">
      <c r="A4258" s="395" t="s">
        <v>21571</v>
      </c>
      <c r="B4258" s="395" t="s">
        <v>21569</v>
      </c>
    </row>
    <row r="4259" spans="1:2">
      <c r="A4259" s="395" t="s">
        <v>21572</v>
      </c>
      <c r="B4259" s="395" t="s">
        <v>21569</v>
      </c>
    </row>
    <row r="4260" spans="1:2">
      <c r="A4260" s="395" t="s">
        <v>21573</v>
      </c>
      <c r="B4260" s="395" t="s">
        <v>21569</v>
      </c>
    </row>
    <row r="4261" spans="1:2">
      <c r="A4261" s="395" t="s">
        <v>21574</v>
      </c>
      <c r="B4261" s="395" t="s">
        <v>21569</v>
      </c>
    </row>
    <row r="4262" spans="1:2">
      <c r="A4262" s="395" t="s">
        <v>21575</v>
      </c>
      <c r="B4262" s="395" t="s">
        <v>21569</v>
      </c>
    </row>
    <row r="4263" spans="1:2">
      <c r="A4263" s="395" t="s">
        <v>21576</v>
      </c>
      <c r="B4263" s="395" t="s">
        <v>21569</v>
      </c>
    </row>
    <row r="4264" spans="1:2">
      <c r="A4264" s="395" t="s">
        <v>21577</v>
      </c>
      <c r="B4264" s="395" t="s">
        <v>21569</v>
      </c>
    </row>
    <row r="4265" spans="1:2">
      <c r="A4265" s="395" t="s">
        <v>21578</v>
      </c>
      <c r="B4265" s="395" t="s">
        <v>21569</v>
      </c>
    </row>
    <row r="4266" spans="1:2">
      <c r="A4266" s="395" t="s">
        <v>21579</v>
      </c>
      <c r="B4266" s="395" t="s">
        <v>21580</v>
      </c>
    </row>
    <row r="4267" spans="1:2">
      <c r="A4267" s="395" t="s">
        <v>21581</v>
      </c>
      <c r="B4267" s="395" t="s">
        <v>21582</v>
      </c>
    </row>
    <row r="4268" spans="1:2">
      <c r="A4268" s="395" t="s">
        <v>21583</v>
      </c>
      <c r="B4268" s="395" t="s">
        <v>21584</v>
      </c>
    </row>
    <row r="4269" spans="1:2">
      <c r="A4269" s="395" t="s">
        <v>21585</v>
      </c>
      <c r="B4269" s="395" t="s">
        <v>21586</v>
      </c>
    </row>
    <row r="4270" spans="1:2">
      <c r="A4270" s="395" t="s">
        <v>21587</v>
      </c>
      <c r="B4270" s="395" t="s">
        <v>21588</v>
      </c>
    </row>
    <row r="4271" spans="1:2">
      <c r="A4271" s="395" t="s">
        <v>21589</v>
      </c>
      <c r="B4271" s="395" t="s">
        <v>21590</v>
      </c>
    </row>
    <row r="4272" spans="1:2">
      <c r="A4272" s="395" t="s">
        <v>21591</v>
      </c>
      <c r="B4272" s="395" t="s">
        <v>21592</v>
      </c>
    </row>
    <row r="4273" spans="1:2">
      <c r="A4273" s="395" t="s">
        <v>21593</v>
      </c>
      <c r="B4273" s="395" t="s">
        <v>21594</v>
      </c>
    </row>
    <row r="4274" spans="1:2">
      <c r="A4274" s="395" t="s">
        <v>21595</v>
      </c>
      <c r="B4274" s="395" t="s">
        <v>21596</v>
      </c>
    </row>
    <row r="4275" spans="1:2">
      <c r="A4275" s="395" t="s">
        <v>21597</v>
      </c>
      <c r="B4275" s="395" t="s">
        <v>21598</v>
      </c>
    </row>
    <row r="4276" spans="1:2">
      <c r="A4276" s="395" t="s">
        <v>21599</v>
      </c>
      <c r="B4276" s="395" t="s">
        <v>21600</v>
      </c>
    </row>
    <row r="4277" spans="1:2">
      <c r="A4277" s="395" t="s">
        <v>21601</v>
      </c>
      <c r="B4277" s="395" t="s">
        <v>21602</v>
      </c>
    </row>
    <row r="4278" spans="1:2">
      <c r="A4278" s="395" t="s">
        <v>21603</v>
      </c>
      <c r="B4278" s="395" t="s">
        <v>21604</v>
      </c>
    </row>
    <row r="4279" spans="1:2">
      <c r="A4279" s="395" t="s">
        <v>21605</v>
      </c>
      <c r="B4279" s="395" t="s">
        <v>21606</v>
      </c>
    </row>
    <row r="4280" spans="1:2">
      <c r="A4280" s="395" t="s">
        <v>21607</v>
      </c>
      <c r="B4280" s="395" t="s">
        <v>21608</v>
      </c>
    </row>
    <row r="4281" spans="1:2">
      <c r="A4281" s="395" t="s">
        <v>21609</v>
      </c>
      <c r="B4281" s="395" t="s">
        <v>21610</v>
      </c>
    </row>
    <row r="4282" spans="1:2">
      <c r="A4282" s="395" t="s">
        <v>21611</v>
      </c>
      <c r="B4282" s="395" t="s">
        <v>21612</v>
      </c>
    </row>
    <row r="4283" spans="1:2">
      <c r="A4283" s="395" t="s">
        <v>21613</v>
      </c>
      <c r="B4283" s="395" t="s">
        <v>21614</v>
      </c>
    </row>
    <row r="4284" spans="1:2">
      <c r="A4284" s="395" t="s">
        <v>21615</v>
      </c>
      <c r="B4284" s="395" t="s">
        <v>21616</v>
      </c>
    </row>
    <row r="4285" spans="1:2">
      <c r="A4285" s="395" t="s">
        <v>21617</v>
      </c>
      <c r="B4285" s="395" t="s">
        <v>21618</v>
      </c>
    </row>
    <row r="4286" spans="1:2">
      <c r="A4286" s="395" t="s">
        <v>21619</v>
      </c>
      <c r="B4286" s="395" t="s">
        <v>21620</v>
      </c>
    </row>
    <row r="4287" spans="1:2">
      <c r="A4287" s="395" t="s">
        <v>21621</v>
      </c>
      <c r="B4287" s="395" t="s">
        <v>21622</v>
      </c>
    </row>
    <row r="4288" spans="1:2">
      <c r="A4288" s="395" t="s">
        <v>21623</v>
      </c>
      <c r="B4288" s="395" t="s">
        <v>21624</v>
      </c>
    </row>
    <row r="4289" spans="1:2">
      <c r="A4289" s="395" t="s">
        <v>21625</v>
      </c>
      <c r="B4289" s="395" t="s">
        <v>21626</v>
      </c>
    </row>
    <row r="4290" spans="1:2">
      <c r="A4290" s="395" t="s">
        <v>21627</v>
      </c>
      <c r="B4290" s="395" t="s">
        <v>21628</v>
      </c>
    </row>
    <row r="4291" spans="1:2">
      <c r="A4291" s="395" t="s">
        <v>21629</v>
      </c>
      <c r="B4291" s="395" t="s">
        <v>21630</v>
      </c>
    </row>
    <row r="4292" spans="1:2">
      <c r="A4292" s="395" t="s">
        <v>21631</v>
      </c>
      <c r="B4292" s="395" t="s">
        <v>21632</v>
      </c>
    </row>
    <row r="4293" spans="1:2">
      <c r="A4293" s="395" t="s">
        <v>21633</v>
      </c>
      <c r="B4293" s="395" t="s">
        <v>21634</v>
      </c>
    </row>
    <row r="4294" spans="1:2">
      <c r="A4294" s="395" t="s">
        <v>21635</v>
      </c>
      <c r="B4294" s="395" t="s">
        <v>21636</v>
      </c>
    </row>
    <row r="4295" spans="1:2">
      <c r="A4295" s="395" t="s">
        <v>21637</v>
      </c>
      <c r="B4295" s="395" t="s">
        <v>21638</v>
      </c>
    </row>
    <row r="4296" spans="1:2">
      <c r="A4296" s="395" t="s">
        <v>21639</v>
      </c>
      <c r="B4296" s="395" t="s">
        <v>21640</v>
      </c>
    </row>
    <row r="4297" spans="1:2">
      <c r="A4297" s="395" t="s">
        <v>21641</v>
      </c>
      <c r="B4297" s="395" t="s">
        <v>21642</v>
      </c>
    </row>
    <row r="4298" spans="1:2">
      <c r="A4298" s="395" t="s">
        <v>21643</v>
      </c>
      <c r="B4298" s="395" t="s">
        <v>21644</v>
      </c>
    </row>
    <row r="4299" spans="1:2">
      <c r="A4299" s="395" t="s">
        <v>21645</v>
      </c>
      <c r="B4299" s="395" t="s">
        <v>21646</v>
      </c>
    </row>
    <row r="4300" spans="1:2">
      <c r="A4300" s="395" t="s">
        <v>21647</v>
      </c>
      <c r="B4300" s="395" t="s">
        <v>21648</v>
      </c>
    </row>
    <row r="4301" spans="1:2">
      <c r="A4301" s="395" t="s">
        <v>21649</v>
      </c>
      <c r="B4301" s="395" t="s">
        <v>21650</v>
      </c>
    </row>
    <row r="4302" spans="1:2">
      <c r="A4302" s="395" t="s">
        <v>21651</v>
      </c>
      <c r="B4302" s="395" t="s">
        <v>21652</v>
      </c>
    </row>
    <row r="4303" spans="1:2">
      <c r="A4303" s="395" t="s">
        <v>21653</v>
      </c>
      <c r="B4303" s="395" t="s">
        <v>21654</v>
      </c>
    </row>
    <row r="4304" spans="1:2">
      <c r="A4304" s="395" t="s">
        <v>21655</v>
      </c>
      <c r="B4304" s="395" t="s">
        <v>21656</v>
      </c>
    </row>
    <row r="4305" spans="1:2">
      <c r="A4305" s="395" t="s">
        <v>21657</v>
      </c>
      <c r="B4305" s="395" t="s">
        <v>21658</v>
      </c>
    </row>
    <row r="4306" spans="1:2">
      <c r="A4306" s="395" t="s">
        <v>21659</v>
      </c>
      <c r="B4306" s="395" t="s">
        <v>21660</v>
      </c>
    </row>
    <row r="4307" spans="1:2">
      <c r="A4307" s="395" t="s">
        <v>21661</v>
      </c>
      <c r="B4307" s="395" t="s">
        <v>21662</v>
      </c>
    </row>
    <row r="4308" spans="1:2">
      <c r="A4308" s="395" t="s">
        <v>21663</v>
      </c>
      <c r="B4308" s="395" t="s">
        <v>21664</v>
      </c>
    </row>
    <row r="4309" spans="1:2">
      <c r="A4309" s="395" t="s">
        <v>21665</v>
      </c>
      <c r="B4309" s="395" t="s">
        <v>21666</v>
      </c>
    </row>
    <row r="4310" spans="1:2">
      <c r="A4310" s="395" t="s">
        <v>21667</v>
      </c>
      <c r="B4310" s="395" t="s">
        <v>21668</v>
      </c>
    </row>
    <row r="4311" spans="1:2">
      <c r="A4311" s="395" t="s">
        <v>21669</v>
      </c>
      <c r="B4311" s="395" t="s">
        <v>21670</v>
      </c>
    </row>
    <row r="4312" spans="1:2">
      <c r="A4312" s="395" t="s">
        <v>21671</v>
      </c>
      <c r="B4312" s="395" t="s">
        <v>21672</v>
      </c>
    </row>
    <row r="4313" spans="1:2">
      <c r="A4313" s="395" t="s">
        <v>21673</v>
      </c>
      <c r="B4313" s="395" t="s">
        <v>21674</v>
      </c>
    </row>
    <row r="4314" spans="1:2">
      <c r="A4314" s="395" t="s">
        <v>21675</v>
      </c>
      <c r="B4314" s="395" t="s">
        <v>21676</v>
      </c>
    </row>
    <row r="4315" spans="1:2">
      <c r="A4315" s="395" t="s">
        <v>21677</v>
      </c>
      <c r="B4315" s="395" t="s">
        <v>19590</v>
      </c>
    </row>
    <row r="4316" spans="1:2">
      <c r="A4316" s="395" t="s">
        <v>21678</v>
      </c>
      <c r="B4316" s="395" t="s">
        <v>19599</v>
      </c>
    </row>
    <row r="4317" spans="1:2">
      <c r="A4317" s="395" t="s">
        <v>21679</v>
      </c>
      <c r="B4317" s="395" t="s">
        <v>21680</v>
      </c>
    </row>
    <row r="4318" spans="1:2">
      <c r="A4318" s="395" t="s">
        <v>21681</v>
      </c>
      <c r="B4318" s="395" t="s">
        <v>21682</v>
      </c>
    </row>
    <row r="4319" spans="1:2">
      <c r="A4319" s="395" t="s">
        <v>21683</v>
      </c>
      <c r="B4319" s="395" t="s">
        <v>21684</v>
      </c>
    </row>
    <row r="4320" spans="1:2">
      <c r="A4320" s="395" t="s">
        <v>21685</v>
      </c>
      <c r="B4320" s="395" t="s">
        <v>21686</v>
      </c>
    </row>
    <row r="4321" spans="1:2">
      <c r="A4321" s="395" t="s">
        <v>21687</v>
      </c>
      <c r="B4321" s="395" t="s">
        <v>21688</v>
      </c>
    </row>
    <row r="4322" spans="1:2">
      <c r="A4322" s="395" t="s">
        <v>21689</v>
      </c>
      <c r="B4322" s="395" t="s">
        <v>21690</v>
      </c>
    </row>
    <row r="4323" spans="1:2">
      <c r="A4323" s="395" t="s">
        <v>21691</v>
      </c>
      <c r="B4323" s="395" t="s">
        <v>21692</v>
      </c>
    </row>
    <row r="4324" spans="1:2">
      <c r="A4324" s="395" t="s">
        <v>21693</v>
      </c>
      <c r="B4324" s="395" t="s">
        <v>21694</v>
      </c>
    </row>
    <row r="4325" spans="1:2">
      <c r="A4325" s="395" t="s">
        <v>21695</v>
      </c>
      <c r="B4325" s="395" t="s">
        <v>21694</v>
      </c>
    </row>
    <row r="4326" spans="1:2">
      <c r="A4326" s="395" t="s">
        <v>21696</v>
      </c>
      <c r="B4326" s="395" t="s">
        <v>21694</v>
      </c>
    </row>
    <row r="4327" spans="1:2">
      <c r="A4327" s="395" t="s">
        <v>21697</v>
      </c>
      <c r="B4327" s="395" t="s">
        <v>21694</v>
      </c>
    </row>
    <row r="4328" spans="1:2">
      <c r="A4328" s="395" t="s">
        <v>21698</v>
      </c>
      <c r="B4328" s="395" t="s">
        <v>21694</v>
      </c>
    </row>
    <row r="4329" spans="1:2">
      <c r="A4329" s="395" t="s">
        <v>21699</v>
      </c>
      <c r="B4329" s="395" t="s">
        <v>21694</v>
      </c>
    </row>
    <row r="4330" spans="1:2">
      <c r="A4330" s="395" t="s">
        <v>21700</v>
      </c>
      <c r="B4330" s="395" t="s">
        <v>21694</v>
      </c>
    </row>
    <row r="4331" spans="1:2">
      <c r="A4331" s="395" t="s">
        <v>21701</v>
      </c>
      <c r="B4331" s="395" t="s">
        <v>21694</v>
      </c>
    </row>
    <row r="4332" spans="1:2">
      <c r="A4332" s="395" t="s">
        <v>21702</v>
      </c>
      <c r="B4332" s="395" t="s">
        <v>21703</v>
      </c>
    </row>
    <row r="4333" spans="1:2">
      <c r="A4333" s="395" t="s">
        <v>21704</v>
      </c>
      <c r="B4333" s="395" t="s">
        <v>20090</v>
      </c>
    </row>
    <row r="4334" spans="1:2">
      <c r="A4334" s="395" t="s">
        <v>21705</v>
      </c>
      <c r="B4334" s="395" t="s">
        <v>21706</v>
      </c>
    </row>
    <row r="4335" spans="1:2">
      <c r="A4335" s="395" t="s">
        <v>21707</v>
      </c>
      <c r="B4335" s="395" t="s">
        <v>21708</v>
      </c>
    </row>
    <row r="4336" spans="1:2">
      <c r="A4336" s="395" t="s">
        <v>21709</v>
      </c>
      <c r="B4336" s="395" t="s">
        <v>21710</v>
      </c>
    </row>
    <row r="4337" spans="1:2">
      <c r="A4337" s="395" t="s">
        <v>21711</v>
      </c>
      <c r="B4337" s="395" t="s">
        <v>21712</v>
      </c>
    </row>
    <row r="4338" spans="1:2">
      <c r="A4338" s="395" t="s">
        <v>21713</v>
      </c>
      <c r="B4338" s="395" t="s">
        <v>21712</v>
      </c>
    </row>
    <row r="4339" spans="1:2">
      <c r="A4339" s="395" t="s">
        <v>21714</v>
      </c>
      <c r="B4339" s="395" t="s">
        <v>21715</v>
      </c>
    </row>
    <row r="4340" spans="1:2">
      <c r="A4340" s="395" t="s">
        <v>21716</v>
      </c>
      <c r="B4340" s="395" t="s">
        <v>21717</v>
      </c>
    </row>
    <row r="4341" spans="1:2">
      <c r="A4341" s="395" t="s">
        <v>21718</v>
      </c>
      <c r="B4341" s="395" t="s">
        <v>21719</v>
      </c>
    </row>
    <row r="4342" spans="1:2">
      <c r="A4342" s="395" t="s">
        <v>21720</v>
      </c>
      <c r="B4342" s="395" t="s">
        <v>21721</v>
      </c>
    </row>
    <row r="4343" spans="1:2">
      <c r="A4343" s="395" t="s">
        <v>21722</v>
      </c>
      <c r="B4343" s="395" t="s">
        <v>21723</v>
      </c>
    </row>
    <row r="4344" spans="1:2">
      <c r="A4344" s="395" t="s">
        <v>21724</v>
      </c>
      <c r="B4344" s="395" t="s">
        <v>21725</v>
      </c>
    </row>
    <row r="4345" spans="1:2">
      <c r="A4345" s="395" t="s">
        <v>21726</v>
      </c>
      <c r="B4345" s="395" t="s">
        <v>21727</v>
      </c>
    </row>
    <row r="4346" spans="1:2">
      <c r="A4346" s="395" t="s">
        <v>21728</v>
      </c>
      <c r="B4346" s="395" t="s">
        <v>21729</v>
      </c>
    </row>
    <row r="4347" spans="1:2">
      <c r="A4347" s="395" t="s">
        <v>21730</v>
      </c>
      <c r="B4347" s="395" t="s">
        <v>21731</v>
      </c>
    </row>
    <row r="4348" spans="1:2">
      <c r="A4348" s="395" t="s">
        <v>21732</v>
      </c>
      <c r="B4348" s="395" t="s">
        <v>21733</v>
      </c>
    </row>
    <row r="4349" spans="1:2">
      <c r="A4349" s="395" t="s">
        <v>21734</v>
      </c>
      <c r="B4349" s="395" t="s">
        <v>19505</v>
      </c>
    </row>
    <row r="4350" spans="1:2">
      <c r="A4350" s="395" t="s">
        <v>21735</v>
      </c>
      <c r="B4350" s="395" t="s">
        <v>21736</v>
      </c>
    </row>
    <row r="4351" spans="1:2">
      <c r="A4351" s="395" t="s">
        <v>21737</v>
      </c>
      <c r="B4351" s="395" t="s">
        <v>21738</v>
      </c>
    </row>
    <row r="4352" spans="1:2">
      <c r="A4352" s="395" t="s">
        <v>21739</v>
      </c>
      <c r="B4352" s="395" t="s">
        <v>21740</v>
      </c>
    </row>
    <row r="4353" spans="1:2">
      <c r="A4353" s="395" t="s">
        <v>21741</v>
      </c>
      <c r="B4353" s="395" t="s">
        <v>21742</v>
      </c>
    </row>
    <row r="4354" spans="1:2">
      <c r="A4354" s="395" t="s">
        <v>21743</v>
      </c>
      <c r="B4354" s="395" t="s">
        <v>21742</v>
      </c>
    </row>
    <row r="4355" spans="1:2">
      <c r="A4355" s="395" t="s">
        <v>21744</v>
      </c>
      <c r="B4355" s="395" t="s">
        <v>21745</v>
      </c>
    </row>
    <row r="4356" spans="1:2">
      <c r="A4356" s="395" t="s">
        <v>21746</v>
      </c>
      <c r="B4356" s="395" t="s">
        <v>21747</v>
      </c>
    </row>
    <row r="4357" spans="1:2">
      <c r="A4357" s="395" t="s">
        <v>21748</v>
      </c>
      <c r="B4357" s="395" t="s">
        <v>21749</v>
      </c>
    </row>
    <row r="4358" spans="1:2">
      <c r="A4358" s="395" t="s">
        <v>21750</v>
      </c>
      <c r="B4358" s="395" t="s">
        <v>21751</v>
      </c>
    </row>
    <row r="4359" spans="1:2">
      <c r="A4359" s="395" t="s">
        <v>21752</v>
      </c>
      <c r="B4359" s="395" t="s">
        <v>21753</v>
      </c>
    </row>
    <row r="4360" spans="1:2">
      <c r="A4360" s="395" t="s">
        <v>21754</v>
      </c>
      <c r="B4360" s="395" t="s">
        <v>21755</v>
      </c>
    </row>
    <row r="4361" spans="1:2">
      <c r="A4361" s="395" t="s">
        <v>21756</v>
      </c>
      <c r="B4361" s="395" t="s">
        <v>20964</v>
      </c>
    </row>
    <row r="4362" spans="1:2">
      <c r="A4362" s="395" t="s">
        <v>21757</v>
      </c>
      <c r="B4362" s="395" t="s">
        <v>21758</v>
      </c>
    </row>
    <row r="4363" spans="1:2">
      <c r="A4363" s="395" t="s">
        <v>21759</v>
      </c>
      <c r="B4363" s="395" t="s">
        <v>21760</v>
      </c>
    </row>
    <row r="4364" spans="1:2">
      <c r="A4364" s="395" t="s">
        <v>21761</v>
      </c>
      <c r="B4364" s="395" t="s">
        <v>19599</v>
      </c>
    </row>
    <row r="4365" spans="1:2">
      <c r="A4365" s="395" t="s">
        <v>21762</v>
      </c>
      <c r="B4365" s="395" t="s">
        <v>21763</v>
      </c>
    </row>
    <row r="4366" spans="1:2">
      <c r="A4366" s="395" t="s">
        <v>21764</v>
      </c>
      <c r="B4366" s="395" t="s">
        <v>21765</v>
      </c>
    </row>
    <row r="4367" spans="1:2">
      <c r="A4367" s="395" t="s">
        <v>21766</v>
      </c>
      <c r="B4367" s="395" t="s">
        <v>21767</v>
      </c>
    </row>
    <row r="4368" spans="1:2">
      <c r="A4368" s="395" t="s">
        <v>21768</v>
      </c>
      <c r="B4368" s="395" t="s">
        <v>21769</v>
      </c>
    </row>
    <row r="4369" spans="1:2">
      <c r="A4369" s="395" t="s">
        <v>21770</v>
      </c>
      <c r="B4369" s="395" t="s">
        <v>21771</v>
      </c>
    </row>
    <row r="4370" spans="1:2">
      <c r="A4370" s="395" t="s">
        <v>21772</v>
      </c>
      <c r="B4370" s="395" t="s">
        <v>21773</v>
      </c>
    </row>
    <row r="4371" spans="1:2">
      <c r="A4371" s="395" t="s">
        <v>21774</v>
      </c>
      <c r="B4371" s="395" t="s">
        <v>21775</v>
      </c>
    </row>
    <row r="4372" spans="1:2">
      <c r="A4372" s="395" t="s">
        <v>21776</v>
      </c>
      <c r="B4372" s="395" t="s">
        <v>21777</v>
      </c>
    </row>
    <row r="4373" spans="1:2">
      <c r="A4373" s="395" t="s">
        <v>21778</v>
      </c>
      <c r="B4373" s="395" t="s">
        <v>21779</v>
      </c>
    </row>
    <row r="4374" spans="1:2">
      <c r="A4374" s="395" t="s">
        <v>21780</v>
      </c>
      <c r="B4374" s="395" t="s">
        <v>18165</v>
      </c>
    </row>
    <row r="4375" spans="1:2">
      <c r="A4375" s="395" t="s">
        <v>21781</v>
      </c>
      <c r="B4375" s="395" t="s">
        <v>21782</v>
      </c>
    </row>
    <row r="4376" spans="1:2">
      <c r="A4376" s="395" t="s">
        <v>21783</v>
      </c>
      <c r="B4376" s="395" t="s">
        <v>21784</v>
      </c>
    </row>
    <row r="4377" spans="1:2">
      <c r="A4377" s="395" t="s">
        <v>21785</v>
      </c>
      <c r="B4377" s="395" t="s">
        <v>21786</v>
      </c>
    </row>
    <row r="4378" spans="1:2">
      <c r="A4378" s="395" t="s">
        <v>21787</v>
      </c>
      <c r="B4378" s="395" t="s">
        <v>21788</v>
      </c>
    </row>
    <row r="4379" spans="1:2">
      <c r="A4379" s="395" t="s">
        <v>21789</v>
      </c>
      <c r="B4379" s="395" t="s">
        <v>21790</v>
      </c>
    </row>
    <row r="4380" spans="1:2">
      <c r="A4380" s="395" t="s">
        <v>21791</v>
      </c>
      <c r="B4380" s="395" t="s">
        <v>21792</v>
      </c>
    </row>
    <row r="4381" spans="1:2">
      <c r="A4381" s="395" t="s">
        <v>21793</v>
      </c>
      <c r="B4381" s="395" t="s">
        <v>21792</v>
      </c>
    </row>
    <row r="4382" spans="1:2">
      <c r="A4382" s="395" t="s">
        <v>21794</v>
      </c>
      <c r="B4382" s="395" t="s">
        <v>21795</v>
      </c>
    </row>
    <row r="4383" spans="1:2">
      <c r="A4383" s="395" t="s">
        <v>21796</v>
      </c>
      <c r="B4383" s="395" t="s">
        <v>21797</v>
      </c>
    </row>
    <row r="4384" spans="1:2">
      <c r="A4384" s="395" t="s">
        <v>21798</v>
      </c>
      <c r="B4384" s="395" t="s">
        <v>21799</v>
      </c>
    </row>
    <row r="4385" spans="1:2">
      <c r="A4385" s="395" t="s">
        <v>21800</v>
      </c>
      <c r="B4385" s="395" t="s">
        <v>21801</v>
      </c>
    </row>
    <row r="4386" spans="1:2">
      <c r="A4386" s="395" t="s">
        <v>21802</v>
      </c>
      <c r="B4386" s="395" t="s">
        <v>21803</v>
      </c>
    </row>
    <row r="4387" spans="1:2">
      <c r="A4387" s="395" t="s">
        <v>21804</v>
      </c>
      <c r="B4387" s="395" t="s">
        <v>21803</v>
      </c>
    </row>
    <row r="4388" spans="1:2">
      <c r="A4388" s="395" t="s">
        <v>21805</v>
      </c>
      <c r="B4388" s="395" t="s">
        <v>21803</v>
      </c>
    </row>
    <row r="4389" spans="1:2">
      <c r="A4389" s="395" t="s">
        <v>21806</v>
      </c>
      <c r="B4389" s="395" t="s">
        <v>21803</v>
      </c>
    </row>
    <row r="4390" spans="1:2">
      <c r="A4390" s="395" t="s">
        <v>21807</v>
      </c>
      <c r="B4390" s="395" t="s">
        <v>21808</v>
      </c>
    </row>
    <row r="4391" spans="1:2">
      <c r="A4391" s="395" t="s">
        <v>21809</v>
      </c>
      <c r="B4391" s="395" t="s">
        <v>21810</v>
      </c>
    </row>
    <row r="4392" spans="1:2">
      <c r="A4392" s="395" t="s">
        <v>21811</v>
      </c>
      <c r="B4392" s="395" t="s">
        <v>21812</v>
      </c>
    </row>
    <row r="4393" spans="1:2">
      <c r="A4393" s="395" t="s">
        <v>21813</v>
      </c>
      <c r="B4393" s="395" t="s">
        <v>21814</v>
      </c>
    </row>
    <row r="4394" spans="1:2">
      <c r="A4394" s="395" t="s">
        <v>21815</v>
      </c>
      <c r="B4394" s="395" t="s">
        <v>21816</v>
      </c>
    </row>
    <row r="4395" spans="1:2">
      <c r="A4395" s="395" t="s">
        <v>21817</v>
      </c>
      <c r="B4395" s="395" t="s">
        <v>21818</v>
      </c>
    </row>
    <row r="4396" spans="1:2">
      <c r="A4396" s="395" t="s">
        <v>21819</v>
      </c>
      <c r="B4396" s="395" t="s">
        <v>21820</v>
      </c>
    </row>
    <row r="4397" spans="1:2">
      <c r="A4397" s="395" t="s">
        <v>21821</v>
      </c>
      <c r="B4397" s="395" t="s">
        <v>21822</v>
      </c>
    </row>
    <row r="4398" spans="1:2">
      <c r="A4398" s="395" t="s">
        <v>21823</v>
      </c>
      <c r="B4398" s="395" t="s">
        <v>21803</v>
      </c>
    </row>
    <row r="4399" spans="1:2">
      <c r="A4399" s="395" t="s">
        <v>21824</v>
      </c>
      <c r="B4399" s="395" t="s">
        <v>21803</v>
      </c>
    </row>
    <row r="4400" spans="1:2">
      <c r="A4400" s="395" t="s">
        <v>21825</v>
      </c>
      <c r="B4400" s="395" t="s">
        <v>21803</v>
      </c>
    </row>
    <row r="4401" spans="1:2">
      <c r="A4401" s="395" t="s">
        <v>21826</v>
      </c>
      <c r="B4401" s="395" t="s">
        <v>21827</v>
      </c>
    </row>
    <row r="4402" spans="1:2">
      <c r="A4402" s="395" t="s">
        <v>21828</v>
      </c>
      <c r="B4402" s="395" t="s">
        <v>21827</v>
      </c>
    </row>
    <row r="4403" spans="1:2">
      <c r="A4403" s="395" t="s">
        <v>21829</v>
      </c>
      <c r="B4403" s="395" t="s">
        <v>21827</v>
      </c>
    </row>
    <row r="4404" spans="1:2">
      <c r="A4404" s="395" t="s">
        <v>21830</v>
      </c>
      <c r="B4404" s="395" t="s">
        <v>21827</v>
      </c>
    </row>
    <row r="4405" spans="1:2">
      <c r="A4405" s="395" t="s">
        <v>21831</v>
      </c>
      <c r="B4405" s="395" t="s">
        <v>21827</v>
      </c>
    </row>
    <row r="4406" spans="1:2">
      <c r="A4406" s="395" t="s">
        <v>21832</v>
      </c>
      <c r="B4406" s="395" t="s">
        <v>21833</v>
      </c>
    </row>
    <row r="4407" spans="1:2">
      <c r="A4407" s="395" t="s">
        <v>21834</v>
      </c>
      <c r="B4407" s="395" t="s">
        <v>21833</v>
      </c>
    </row>
    <row r="4408" spans="1:2">
      <c r="A4408" s="395" t="s">
        <v>21835</v>
      </c>
      <c r="B4408" s="395" t="s">
        <v>21833</v>
      </c>
    </row>
    <row r="4409" spans="1:2">
      <c r="A4409" s="395" t="s">
        <v>21836</v>
      </c>
      <c r="B4409" s="395" t="s">
        <v>21833</v>
      </c>
    </row>
    <row r="4410" spans="1:2">
      <c r="A4410" s="395" t="s">
        <v>21837</v>
      </c>
      <c r="B4410" s="395" t="s">
        <v>21833</v>
      </c>
    </row>
    <row r="4411" spans="1:2">
      <c r="A4411" s="395" t="s">
        <v>21838</v>
      </c>
      <c r="B4411" s="395" t="s">
        <v>21833</v>
      </c>
    </row>
    <row r="4412" spans="1:2">
      <c r="A4412" s="395" t="s">
        <v>21839</v>
      </c>
      <c r="B4412" s="395" t="s">
        <v>21174</v>
      </c>
    </row>
    <row r="4413" spans="1:2">
      <c r="A4413" s="395" t="s">
        <v>21840</v>
      </c>
      <c r="B4413" s="395" t="s">
        <v>21174</v>
      </c>
    </row>
    <row r="4414" spans="1:2">
      <c r="A4414" s="395" t="s">
        <v>21841</v>
      </c>
      <c r="B4414" s="395" t="s">
        <v>21174</v>
      </c>
    </row>
    <row r="4415" spans="1:2">
      <c r="A4415" s="395" t="s">
        <v>21842</v>
      </c>
      <c r="B4415" s="395" t="s">
        <v>21816</v>
      </c>
    </row>
    <row r="4416" spans="1:2">
      <c r="A4416" s="395" t="s">
        <v>21843</v>
      </c>
      <c r="B4416" s="395" t="s">
        <v>21795</v>
      </c>
    </row>
    <row r="4417" spans="1:2">
      <c r="A4417" s="395" t="s">
        <v>21844</v>
      </c>
      <c r="B4417" s="395" t="s">
        <v>21845</v>
      </c>
    </row>
    <row r="4418" spans="1:2">
      <c r="A4418" s="395" t="s">
        <v>21846</v>
      </c>
      <c r="B4418" s="395" t="s">
        <v>21845</v>
      </c>
    </row>
    <row r="4419" spans="1:2">
      <c r="A4419" s="395" t="s">
        <v>21847</v>
      </c>
      <c r="B4419" s="395" t="s">
        <v>21848</v>
      </c>
    </row>
    <row r="4420" spans="1:2">
      <c r="A4420" s="395" t="s">
        <v>21849</v>
      </c>
      <c r="B4420" s="395" t="s">
        <v>21848</v>
      </c>
    </row>
    <row r="4421" spans="1:2">
      <c r="A4421" s="395" t="s">
        <v>21850</v>
      </c>
      <c r="B4421" s="395" t="s">
        <v>21848</v>
      </c>
    </row>
    <row r="4422" spans="1:2">
      <c r="A4422" s="395" t="s">
        <v>21851</v>
      </c>
      <c r="B4422" s="395" t="s">
        <v>21852</v>
      </c>
    </row>
    <row r="4423" spans="1:2">
      <c r="A4423" s="395" t="s">
        <v>21853</v>
      </c>
      <c r="B4423" s="395" t="s">
        <v>21854</v>
      </c>
    </row>
    <row r="4424" spans="1:2">
      <c r="A4424" s="395" t="s">
        <v>21855</v>
      </c>
      <c r="B4424" s="395" t="s">
        <v>21856</v>
      </c>
    </row>
    <row r="4425" spans="1:2">
      <c r="A4425" s="395" t="s">
        <v>21857</v>
      </c>
      <c r="B4425" s="395" t="s">
        <v>21858</v>
      </c>
    </row>
    <row r="4426" spans="1:2">
      <c r="A4426" s="395" t="s">
        <v>21859</v>
      </c>
      <c r="B4426" s="395" t="s">
        <v>21860</v>
      </c>
    </row>
    <row r="4427" spans="1:2">
      <c r="A4427" s="395" t="s">
        <v>21861</v>
      </c>
      <c r="B4427" s="395" t="s">
        <v>21862</v>
      </c>
    </row>
    <row r="4428" spans="1:2">
      <c r="A4428" s="395" t="s">
        <v>21863</v>
      </c>
      <c r="B4428" s="395" t="s">
        <v>21862</v>
      </c>
    </row>
    <row r="4429" spans="1:2">
      <c r="A4429" s="395" t="s">
        <v>21864</v>
      </c>
      <c r="B4429" s="395" t="s">
        <v>21865</v>
      </c>
    </row>
    <row r="4430" spans="1:2">
      <c r="A4430" s="395" t="s">
        <v>21866</v>
      </c>
      <c r="B4430" s="395" t="s">
        <v>21865</v>
      </c>
    </row>
    <row r="4431" spans="1:2">
      <c r="A4431" s="395" t="s">
        <v>21867</v>
      </c>
      <c r="B4431" s="395" t="s">
        <v>21868</v>
      </c>
    </row>
    <row r="4432" spans="1:2">
      <c r="A4432" s="395" t="s">
        <v>21869</v>
      </c>
      <c r="B4432" s="395" t="s">
        <v>21868</v>
      </c>
    </row>
    <row r="4433" spans="1:2">
      <c r="A4433" s="395" t="s">
        <v>21870</v>
      </c>
      <c r="B4433" s="395" t="s">
        <v>21871</v>
      </c>
    </row>
    <row r="4434" spans="1:2">
      <c r="A4434" s="395" t="s">
        <v>21872</v>
      </c>
      <c r="B4434" s="395" t="s">
        <v>21873</v>
      </c>
    </row>
    <row r="4435" spans="1:2">
      <c r="A4435" s="395" t="s">
        <v>21874</v>
      </c>
      <c r="B4435" s="395" t="s">
        <v>21875</v>
      </c>
    </row>
    <row r="4436" spans="1:2">
      <c r="A4436" s="395" t="s">
        <v>21876</v>
      </c>
      <c r="B4436" s="395" t="s">
        <v>21875</v>
      </c>
    </row>
    <row r="4437" spans="1:2">
      <c r="A4437" s="395" t="s">
        <v>21877</v>
      </c>
      <c r="B4437" s="395" t="s">
        <v>21875</v>
      </c>
    </row>
    <row r="4438" spans="1:2">
      <c r="A4438" s="395" t="s">
        <v>21878</v>
      </c>
      <c r="B4438" s="395" t="s">
        <v>21879</v>
      </c>
    </row>
    <row r="4439" spans="1:2">
      <c r="A4439" s="395" t="s">
        <v>21880</v>
      </c>
      <c r="B4439" s="395" t="s">
        <v>21879</v>
      </c>
    </row>
    <row r="4440" spans="1:2">
      <c r="A4440" s="395" t="s">
        <v>21881</v>
      </c>
      <c r="B4440" s="395" t="s">
        <v>21882</v>
      </c>
    </row>
    <row r="4441" spans="1:2">
      <c r="A4441" s="395" t="s">
        <v>21883</v>
      </c>
      <c r="B4441" s="395" t="s">
        <v>21884</v>
      </c>
    </row>
    <row r="4442" spans="1:2">
      <c r="A4442" s="395" t="s">
        <v>21885</v>
      </c>
      <c r="B4442" s="395" t="s">
        <v>21886</v>
      </c>
    </row>
    <row r="4443" spans="1:2">
      <c r="A4443" s="395" t="s">
        <v>21887</v>
      </c>
      <c r="B4443" s="395" t="s">
        <v>21888</v>
      </c>
    </row>
    <row r="4444" spans="1:2">
      <c r="A4444" s="395" t="s">
        <v>21889</v>
      </c>
      <c r="B4444" s="395" t="s">
        <v>21890</v>
      </c>
    </row>
    <row r="4445" spans="1:2">
      <c r="A4445" s="395" t="s">
        <v>21891</v>
      </c>
      <c r="B4445" s="395" t="s">
        <v>21892</v>
      </c>
    </row>
    <row r="4446" spans="1:2">
      <c r="A4446" s="395" t="s">
        <v>21893</v>
      </c>
      <c r="B4446" s="395" t="s">
        <v>21894</v>
      </c>
    </row>
    <row r="4447" spans="1:2">
      <c r="A4447" s="395" t="s">
        <v>21895</v>
      </c>
      <c r="B4447" s="395" t="s">
        <v>21896</v>
      </c>
    </row>
    <row r="4448" spans="1:2">
      <c r="A4448" s="395" t="s">
        <v>21897</v>
      </c>
      <c r="B4448" s="395" t="s">
        <v>21898</v>
      </c>
    </row>
    <row r="4449" spans="1:2">
      <c r="A4449" s="395" t="s">
        <v>21899</v>
      </c>
      <c r="B4449" s="395" t="s">
        <v>21900</v>
      </c>
    </row>
    <row r="4450" spans="1:2">
      <c r="A4450" s="395" t="s">
        <v>21901</v>
      </c>
      <c r="B4450" s="395" t="s">
        <v>21902</v>
      </c>
    </row>
    <row r="4451" spans="1:2">
      <c r="A4451" s="395" t="s">
        <v>21903</v>
      </c>
      <c r="B4451" s="395" t="s">
        <v>21904</v>
      </c>
    </row>
    <row r="4452" spans="1:2">
      <c r="A4452" s="395" t="s">
        <v>21905</v>
      </c>
      <c r="B4452" s="395" t="s">
        <v>21906</v>
      </c>
    </row>
    <row r="4453" spans="1:2">
      <c r="A4453" s="395" t="s">
        <v>21907</v>
      </c>
      <c r="B4453" s="395" t="s">
        <v>21908</v>
      </c>
    </row>
    <row r="4454" spans="1:2">
      <c r="A4454" s="395" t="s">
        <v>21909</v>
      </c>
      <c r="B4454" s="395" t="s">
        <v>21910</v>
      </c>
    </row>
    <row r="4455" spans="1:2">
      <c r="A4455" s="395" t="s">
        <v>21911</v>
      </c>
      <c r="B4455" s="395" t="s">
        <v>21912</v>
      </c>
    </row>
    <row r="4456" spans="1:2">
      <c r="A4456" s="395" t="s">
        <v>21913</v>
      </c>
      <c r="B4456" s="395" t="s">
        <v>21914</v>
      </c>
    </row>
    <row r="4457" spans="1:2">
      <c r="A4457" s="395" t="s">
        <v>21915</v>
      </c>
      <c r="B4457" s="395" t="s">
        <v>21916</v>
      </c>
    </row>
    <row r="4458" spans="1:2">
      <c r="A4458" s="395" t="s">
        <v>21917</v>
      </c>
      <c r="B4458" s="395" t="s">
        <v>21916</v>
      </c>
    </row>
    <row r="4459" spans="1:2">
      <c r="A4459" s="395" t="s">
        <v>21918</v>
      </c>
      <c r="B4459" s="395" t="s">
        <v>18006</v>
      </c>
    </row>
    <row r="4460" spans="1:2">
      <c r="A4460" s="395" t="s">
        <v>21919</v>
      </c>
      <c r="B4460" s="395" t="s">
        <v>21920</v>
      </c>
    </row>
    <row r="4461" spans="1:2">
      <c r="A4461" s="395" t="s">
        <v>21921</v>
      </c>
      <c r="B4461" s="395" t="s">
        <v>21922</v>
      </c>
    </row>
    <row r="4462" spans="1:2">
      <c r="A4462" s="395" t="s">
        <v>21923</v>
      </c>
      <c r="B4462" s="395" t="s">
        <v>21924</v>
      </c>
    </row>
    <row r="4463" spans="1:2">
      <c r="A4463" s="395" t="s">
        <v>21925</v>
      </c>
      <c r="B4463" s="395" t="s">
        <v>21926</v>
      </c>
    </row>
    <row r="4464" spans="1:2">
      <c r="A4464" s="395" t="s">
        <v>21927</v>
      </c>
      <c r="B4464" s="395" t="s">
        <v>21928</v>
      </c>
    </row>
    <row r="4465" spans="1:2">
      <c r="A4465" s="395" t="s">
        <v>21929</v>
      </c>
      <c r="B4465" s="395" t="s">
        <v>21930</v>
      </c>
    </row>
    <row r="4466" spans="1:2">
      <c r="A4466" s="395" t="s">
        <v>21931</v>
      </c>
      <c r="B4466" s="395" t="s">
        <v>21932</v>
      </c>
    </row>
    <row r="4467" spans="1:2">
      <c r="A4467" s="395" t="s">
        <v>21933</v>
      </c>
      <c r="B4467" s="395" t="s">
        <v>16940</v>
      </c>
    </row>
    <row r="4468" spans="1:2">
      <c r="A4468" s="395" t="s">
        <v>21934</v>
      </c>
      <c r="B4468" s="395" t="s">
        <v>21935</v>
      </c>
    </row>
    <row r="4469" spans="1:2">
      <c r="A4469" s="395" t="s">
        <v>21936</v>
      </c>
      <c r="B4469" s="395" t="s">
        <v>21937</v>
      </c>
    </row>
    <row r="4470" spans="1:2">
      <c r="A4470" s="395" t="s">
        <v>21938</v>
      </c>
      <c r="B4470" s="395" t="s">
        <v>21939</v>
      </c>
    </row>
    <row r="4471" spans="1:2">
      <c r="A4471" s="395" t="s">
        <v>21940</v>
      </c>
      <c r="B4471" s="395" t="s">
        <v>21941</v>
      </c>
    </row>
    <row r="4472" spans="1:2">
      <c r="A4472" s="395" t="s">
        <v>21942</v>
      </c>
      <c r="B4472" s="395" t="s">
        <v>21943</v>
      </c>
    </row>
    <row r="4473" spans="1:2">
      <c r="A4473" s="395" t="s">
        <v>21944</v>
      </c>
      <c r="B4473" s="395" t="s">
        <v>21945</v>
      </c>
    </row>
    <row r="4474" spans="1:2">
      <c r="A4474" s="395" t="s">
        <v>21946</v>
      </c>
      <c r="B4474" s="395" t="s">
        <v>21939</v>
      </c>
    </row>
    <row r="4475" spans="1:2">
      <c r="A4475" s="395" t="s">
        <v>21947</v>
      </c>
      <c r="B4475" s="395" t="s">
        <v>21939</v>
      </c>
    </row>
    <row r="4476" spans="1:2">
      <c r="A4476" s="395" t="s">
        <v>21948</v>
      </c>
      <c r="B4476" s="395" t="s">
        <v>21949</v>
      </c>
    </row>
    <row r="4477" spans="1:2">
      <c r="A4477" s="395" t="s">
        <v>21950</v>
      </c>
      <c r="B4477" s="395" t="s">
        <v>21951</v>
      </c>
    </row>
    <row r="4478" spans="1:2">
      <c r="A4478" s="395" t="s">
        <v>21952</v>
      </c>
      <c r="B4478" s="395" t="s">
        <v>21953</v>
      </c>
    </row>
    <row r="4479" spans="1:2">
      <c r="A4479" s="395" t="s">
        <v>21954</v>
      </c>
      <c r="B4479" s="395" t="s">
        <v>21955</v>
      </c>
    </row>
    <row r="4480" spans="1:2">
      <c r="A4480" s="395" t="s">
        <v>21956</v>
      </c>
      <c r="B4480" s="395" t="s">
        <v>21955</v>
      </c>
    </row>
    <row r="4481" spans="1:2">
      <c r="A4481" s="395" t="s">
        <v>21957</v>
      </c>
      <c r="B4481" s="395" t="s">
        <v>21958</v>
      </c>
    </row>
    <row r="4482" spans="1:2">
      <c r="A4482" s="395" t="s">
        <v>21959</v>
      </c>
      <c r="B4482" s="395" t="s">
        <v>21960</v>
      </c>
    </row>
    <row r="4483" spans="1:2">
      <c r="A4483" s="395" t="s">
        <v>21961</v>
      </c>
      <c r="B4483" s="395" t="s">
        <v>21960</v>
      </c>
    </row>
    <row r="4484" spans="1:2">
      <c r="A4484" s="395" t="s">
        <v>21962</v>
      </c>
      <c r="B4484" s="395" t="s">
        <v>21963</v>
      </c>
    </row>
    <row r="4485" spans="1:2">
      <c r="A4485" s="395" t="s">
        <v>21964</v>
      </c>
      <c r="B4485" s="395" t="s">
        <v>21965</v>
      </c>
    </row>
    <row r="4486" spans="1:2">
      <c r="A4486" s="395" t="s">
        <v>21966</v>
      </c>
      <c r="B4486" s="395" t="s">
        <v>21518</v>
      </c>
    </row>
    <row r="4487" spans="1:2">
      <c r="A4487" s="395" t="s">
        <v>21967</v>
      </c>
      <c r="B4487" s="395" t="s">
        <v>21968</v>
      </c>
    </row>
    <row r="4488" spans="1:2">
      <c r="A4488" s="395" t="s">
        <v>21969</v>
      </c>
      <c r="B4488" s="395" t="s">
        <v>21970</v>
      </c>
    </row>
    <row r="4489" spans="1:2">
      <c r="A4489" s="395" t="s">
        <v>21971</v>
      </c>
      <c r="B4489" s="395" t="s">
        <v>21972</v>
      </c>
    </row>
    <row r="4490" spans="1:2">
      <c r="A4490" s="395" t="s">
        <v>21973</v>
      </c>
      <c r="B4490" s="395" t="s">
        <v>21972</v>
      </c>
    </row>
    <row r="4491" spans="1:2">
      <c r="A4491" s="395" t="s">
        <v>21974</v>
      </c>
      <c r="B4491" s="395" t="s">
        <v>21975</v>
      </c>
    </row>
    <row r="4492" spans="1:2">
      <c r="A4492" s="395" t="s">
        <v>21976</v>
      </c>
      <c r="B4492" s="395" t="s">
        <v>21975</v>
      </c>
    </row>
    <row r="4493" spans="1:2">
      <c r="A4493" s="395" t="s">
        <v>21977</v>
      </c>
      <c r="B4493" s="395" t="s">
        <v>21978</v>
      </c>
    </row>
    <row r="4494" spans="1:2">
      <c r="A4494" s="395" t="s">
        <v>21979</v>
      </c>
      <c r="B4494" s="395" t="s">
        <v>21980</v>
      </c>
    </row>
    <row r="4495" spans="1:2">
      <c r="A4495" s="395" t="s">
        <v>21981</v>
      </c>
      <c r="B4495" s="395" t="s">
        <v>21982</v>
      </c>
    </row>
    <row r="4496" spans="1:2">
      <c r="A4496" s="395" t="s">
        <v>21983</v>
      </c>
      <c r="B4496" s="395" t="s">
        <v>21984</v>
      </c>
    </row>
    <row r="4497" spans="1:2">
      <c r="A4497" s="395" t="s">
        <v>21985</v>
      </c>
      <c r="B4497" s="395" t="s">
        <v>21982</v>
      </c>
    </row>
    <row r="4498" spans="1:2">
      <c r="A4498" s="395" t="s">
        <v>21986</v>
      </c>
      <c r="B4498" s="395" t="s">
        <v>21984</v>
      </c>
    </row>
    <row r="4499" spans="1:2">
      <c r="A4499" s="395" t="s">
        <v>21987</v>
      </c>
      <c r="B4499" s="395" t="s">
        <v>21982</v>
      </c>
    </row>
    <row r="4500" spans="1:2">
      <c r="A4500" s="395" t="s">
        <v>21988</v>
      </c>
      <c r="B4500" s="395" t="s">
        <v>21984</v>
      </c>
    </row>
    <row r="4501" spans="1:2">
      <c r="A4501" s="395" t="s">
        <v>21989</v>
      </c>
      <c r="B4501" s="395" t="s">
        <v>21982</v>
      </c>
    </row>
    <row r="4502" spans="1:2">
      <c r="A4502" s="395" t="s">
        <v>21990</v>
      </c>
      <c r="B4502" s="395" t="s">
        <v>21984</v>
      </c>
    </row>
    <row r="4503" spans="1:2">
      <c r="A4503" s="395" t="s">
        <v>21991</v>
      </c>
      <c r="B4503" s="395" t="s">
        <v>21992</v>
      </c>
    </row>
    <row r="4504" spans="1:2">
      <c r="A4504" s="395" t="s">
        <v>21993</v>
      </c>
      <c r="B4504" s="395" t="s">
        <v>21992</v>
      </c>
    </row>
    <row r="4505" spans="1:2">
      <c r="A4505" s="395" t="s">
        <v>21994</v>
      </c>
      <c r="B4505" s="395" t="s">
        <v>21992</v>
      </c>
    </row>
    <row r="4506" spans="1:2">
      <c r="A4506" s="395" t="s">
        <v>21995</v>
      </c>
      <c r="B4506" s="395" t="s">
        <v>21996</v>
      </c>
    </row>
    <row r="4507" spans="1:2">
      <c r="A4507" s="395" t="s">
        <v>21997</v>
      </c>
      <c r="B4507" s="395" t="s">
        <v>21998</v>
      </c>
    </row>
    <row r="4508" spans="1:2">
      <c r="A4508" s="395" t="s">
        <v>21999</v>
      </c>
      <c r="B4508" s="395" t="s">
        <v>22000</v>
      </c>
    </row>
    <row r="4509" spans="1:2">
      <c r="A4509" s="395" t="s">
        <v>22001</v>
      </c>
      <c r="B4509" s="395" t="s">
        <v>22002</v>
      </c>
    </row>
    <row r="4510" spans="1:2">
      <c r="A4510" s="395" t="s">
        <v>22003</v>
      </c>
      <c r="B4510" s="395" t="s">
        <v>22004</v>
      </c>
    </row>
    <row r="4511" spans="1:2">
      <c r="A4511" s="395" t="s">
        <v>22005</v>
      </c>
      <c r="B4511" s="395" t="s">
        <v>22006</v>
      </c>
    </row>
    <row r="4512" spans="1:2">
      <c r="A4512" s="395" t="s">
        <v>22007</v>
      </c>
      <c r="B4512" s="395" t="s">
        <v>22006</v>
      </c>
    </row>
    <row r="4513" spans="1:2">
      <c r="A4513" s="395" t="s">
        <v>22008</v>
      </c>
      <c r="B4513" s="395" t="s">
        <v>22006</v>
      </c>
    </row>
    <row r="4514" spans="1:2">
      <c r="A4514" s="395" t="s">
        <v>22009</v>
      </c>
      <c r="B4514" s="395" t="s">
        <v>22006</v>
      </c>
    </row>
    <row r="4515" spans="1:2">
      <c r="A4515" s="395" t="s">
        <v>22010</v>
      </c>
      <c r="B4515" s="395" t="s">
        <v>22006</v>
      </c>
    </row>
    <row r="4516" spans="1:2">
      <c r="A4516" s="395" t="s">
        <v>22011</v>
      </c>
      <c r="B4516" s="395" t="s">
        <v>22006</v>
      </c>
    </row>
    <row r="4517" spans="1:2">
      <c r="A4517" s="395" t="s">
        <v>22012</v>
      </c>
      <c r="B4517" s="395" t="s">
        <v>22006</v>
      </c>
    </row>
    <row r="4518" spans="1:2">
      <c r="A4518" s="395" t="s">
        <v>22013</v>
      </c>
      <c r="B4518" s="395" t="s">
        <v>22006</v>
      </c>
    </row>
    <row r="4519" spans="1:2">
      <c r="A4519" s="395" t="s">
        <v>22014</v>
      </c>
      <c r="B4519" s="395" t="s">
        <v>22006</v>
      </c>
    </row>
    <row r="4520" spans="1:2">
      <c r="A4520" s="395" t="s">
        <v>22015</v>
      </c>
      <c r="B4520" s="395" t="s">
        <v>22006</v>
      </c>
    </row>
    <row r="4521" spans="1:2">
      <c r="A4521" s="395" t="s">
        <v>22016</v>
      </c>
      <c r="B4521" s="395" t="s">
        <v>22017</v>
      </c>
    </row>
    <row r="4522" spans="1:2">
      <c r="A4522" s="395" t="s">
        <v>22018</v>
      </c>
      <c r="B4522" s="395" t="s">
        <v>22017</v>
      </c>
    </row>
    <row r="4523" spans="1:2">
      <c r="A4523" s="395" t="s">
        <v>22019</v>
      </c>
      <c r="B4523" s="395" t="s">
        <v>22017</v>
      </c>
    </row>
    <row r="4524" spans="1:2">
      <c r="A4524" s="395" t="s">
        <v>22020</v>
      </c>
      <c r="B4524" s="395" t="s">
        <v>22017</v>
      </c>
    </row>
    <row r="4525" spans="1:2">
      <c r="A4525" s="395" t="s">
        <v>22021</v>
      </c>
      <c r="B4525" s="395" t="s">
        <v>22017</v>
      </c>
    </row>
    <row r="4526" spans="1:2">
      <c r="A4526" s="395" t="s">
        <v>22022</v>
      </c>
      <c r="B4526" s="395" t="s">
        <v>22023</v>
      </c>
    </row>
    <row r="4527" spans="1:2">
      <c r="A4527" s="395" t="s">
        <v>22024</v>
      </c>
      <c r="B4527" s="395" t="s">
        <v>22025</v>
      </c>
    </row>
    <row r="4528" spans="1:2">
      <c r="A4528" s="395" t="s">
        <v>22026</v>
      </c>
      <c r="B4528" s="395" t="s">
        <v>22023</v>
      </c>
    </row>
    <row r="4529" spans="1:2">
      <c r="A4529" s="395" t="s">
        <v>22027</v>
      </c>
      <c r="B4529" s="395" t="s">
        <v>22023</v>
      </c>
    </row>
    <row r="4530" spans="1:2">
      <c r="A4530" s="395" t="s">
        <v>22028</v>
      </c>
      <c r="B4530" s="395" t="s">
        <v>22023</v>
      </c>
    </row>
    <row r="4531" spans="1:2">
      <c r="A4531" s="395" t="s">
        <v>22029</v>
      </c>
      <c r="B4531" s="395" t="s">
        <v>22030</v>
      </c>
    </row>
    <row r="4532" spans="1:2">
      <c r="A4532" s="395" t="s">
        <v>22031</v>
      </c>
      <c r="B4532" s="395" t="s">
        <v>22032</v>
      </c>
    </row>
    <row r="4533" spans="1:2">
      <c r="A4533" s="395" t="s">
        <v>22033</v>
      </c>
      <c r="B4533" s="395" t="s">
        <v>22034</v>
      </c>
    </row>
    <row r="4534" spans="1:2">
      <c r="A4534" s="395" t="s">
        <v>22035</v>
      </c>
      <c r="B4534" s="395" t="s">
        <v>22036</v>
      </c>
    </row>
    <row r="4535" spans="1:2">
      <c r="A4535" s="395" t="s">
        <v>22037</v>
      </c>
      <c r="B4535" s="395" t="s">
        <v>22036</v>
      </c>
    </row>
    <row r="4536" spans="1:2">
      <c r="A4536" s="395" t="s">
        <v>22038</v>
      </c>
      <c r="B4536" s="395" t="s">
        <v>22036</v>
      </c>
    </row>
    <row r="4537" spans="1:2">
      <c r="A4537" s="395" t="s">
        <v>22039</v>
      </c>
      <c r="B4537" s="395" t="s">
        <v>22036</v>
      </c>
    </row>
    <row r="4538" spans="1:2">
      <c r="A4538" s="395" t="s">
        <v>22040</v>
      </c>
      <c r="B4538" s="395" t="s">
        <v>22041</v>
      </c>
    </row>
    <row r="4539" spans="1:2">
      <c r="A4539" s="395" t="s">
        <v>22042</v>
      </c>
      <c r="B4539" s="395" t="s">
        <v>22041</v>
      </c>
    </row>
    <row r="4540" spans="1:2">
      <c r="A4540" s="395" t="s">
        <v>22043</v>
      </c>
      <c r="B4540" s="395" t="s">
        <v>22041</v>
      </c>
    </row>
    <row r="4541" spans="1:2">
      <c r="A4541" s="395" t="s">
        <v>22044</v>
      </c>
      <c r="B4541" s="395" t="s">
        <v>22045</v>
      </c>
    </row>
    <row r="4542" spans="1:2">
      <c r="A4542" s="395" t="s">
        <v>22046</v>
      </c>
      <c r="B4542" s="395" t="s">
        <v>22047</v>
      </c>
    </row>
    <row r="4543" spans="1:2">
      <c r="A4543" s="395" t="s">
        <v>22048</v>
      </c>
      <c r="B4543" s="395" t="s">
        <v>22049</v>
      </c>
    </row>
    <row r="4544" spans="1:2">
      <c r="A4544" s="395" t="s">
        <v>22050</v>
      </c>
      <c r="B4544" s="395" t="s">
        <v>22049</v>
      </c>
    </row>
    <row r="4545" spans="1:2">
      <c r="A4545" s="395" t="s">
        <v>22051</v>
      </c>
      <c r="B4545" s="395" t="s">
        <v>22049</v>
      </c>
    </row>
    <row r="4546" spans="1:2">
      <c r="A4546" s="395" t="s">
        <v>22052</v>
      </c>
      <c r="B4546" s="395" t="s">
        <v>22053</v>
      </c>
    </row>
    <row r="4547" spans="1:2">
      <c r="A4547" s="395" t="s">
        <v>22054</v>
      </c>
      <c r="B4547" s="395" t="s">
        <v>22055</v>
      </c>
    </row>
    <row r="4548" spans="1:2">
      <c r="A4548" s="395" t="s">
        <v>22056</v>
      </c>
      <c r="B4548" s="395" t="s">
        <v>22057</v>
      </c>
    </row>
    <row r="4549" spans="1:2">
      <c r="A4549" s="395" t="s">
        <v>22058</v>
      </c>
      <c r="B4549" s="395" t="s">
        <v>22055</v>
      </c>
    </row>
    <row r="4550" spans="1:2">
      <c r="A4550" s="395" t="s">
        <v>22059</v>
      </c>
      <c r="B4550" s="395" t="s">
        <v>22055</v>
      </c>
    </row>
    <row r="4551" spans="1:2">
      <c r="A4551" s="395" t="s">
        <v>22060</v>
      </c>
      <c r="B4551" s="395" t="s">
        <v>22055</v>
      </c>
    </row>
    <row r="4552" spans="1:2">
      <c r="A4552" s="395" t="s">
        <v>22061</v>
      </c>
      <c r="B4552" s="395" t="s">
        <v>22055</v>
      </c>
    </row>
    <row r="4553" spans="1:2">
      <c r="A4553" s="395" t="s">
        <v>22062</v>
      </c>
      <c r="B4553" s="395" t="s">
        <v>22055</v>
      </c>
    </row>
    <row r="4554" spans="1:2">
      <c r="A4554" s="395" t="s">
        <v>22063</v>
      </c>
      <c r="B4554" s="395" t="s">
        <v>22064</v>
      </c>
    </row>
    <row r="4555" spans="1:2">
      <c r="A4555" s="395" t="s">
        <v>22065</v>
      </c>
      <c r="B4555" s="395" t="s">
        <v>22064</v>
      </c>
    </row>
    <row r="4556" spans="1:2">
      <c r="A4556" s="395" t="s">
        <v>22066</v>
      </c>
      <c r="B4556" s="395" t="s">
        <v>22064</v>
      </c>
    </row>
    <row r="4557" spans="1:2">
      <c r="A4557" s="395" t="s">
        <v>22067</v>
      </c>
      <c r="B4557" s="395" t="s">
        <v>22064</v>
      </c>
    </row>
    <row r="4558" spans="1:2">
      <c r="A4558" s="395" t="s">
        <v>22068</v>
      </c>
      <c r="B4558" s="395" t="s">
        <v>22064</v>
      </c>
    </row>
    <row r="4559" spans="1:2">
      <c r="A4559" s="395" t="s">
        <v>22069</v>
      </c>
      <c r="B4559" s="395" t="s">
        <v>22064</v>
      </c>
    </row>
    <row r="4560" spans="1:2">
      <c r="A4560" s="395" t="s">
        <v>22070</v>
      </c>
      <c r="B4560" s="395" t="s">
        <v>22064</v>
      </c>
    </row>
    <row r="4561" spans="1:2">
      <c r="A4561" s="395" t="s">
        <v>22071</v>
      </c>
      <c r="B4561" s="395" t="s">
        <v>22064</v>
      </c>
    </row>
    <row r="4562" spans="1:2">
      <c r="A4562" s="395" t="s">
        <v>22072</v>
      </c>
      <c r="B4562" s="395" t="s">
        <v>22064</v>
      </c>
    </row>
    <row r="4563" spans="1:2">
      <c r="A4563" s="395" t="s">
        <v>22073</v>
      </c>
      <c r="B4563" s="395" t="s">
        <v>22074</v>
      </c>
    </row>
    <row r="4564" spans="1:2">
      <c r="A4564" s="395" t="s">
        <v>22075</v>
      </c>
      <c r="B4564" s="395" t="s">
        <v>22074</v>
      </c>
    </row>
    <row r="4565" spans="1:2">
      <c r="A4565" s="395" t="s">
        <v>22076</v>
      </c>
      <c r="B4565" s="395" t="s">
        <v>22074</v>
      </c>
    </row>
    <row r="4566" spans="1:2">
      <c r="A4566" s="395" t="s">
        <v>22077</v>
      </c>
      <c r="B4566" s="395" t="s">
        <v>22078</v>
      </c>
    </row>
    <row r="4567" spans="1:2">
      <c r="A4567" s="395" t="s">
        <v>22079</v>
      </c>
      <c r="B4567" s="395" t="s">
        <v>22078</v>
      </c>
    </row>
    <row r="4568" spans="1:2">
      <c r="A4568" s="395" t="s">
        <v>22080</v>
      </c>
      <c r="B4568" s="395" t="s">
        <v>22081</v>
      </c>
    </row>
    <row r="4569" spans="1:2">
      <c r="A4569" s="395" t="s">
        <v>22082</v>
      </c>
      <c r="B4569" s="395" t="s">
        <v>22083</v>
      </c>
    </row>
    <row r="4570" spans="1:2">
      <c r="A4570" s="395" t="s">
        <v>22084</v>
      </c>
      <c r="B4570" s="395" t="s">
        <v>22081</v>
      </c>
    </row>
    <row r="4571" spans="1:2">
      <c r="A4571" s="395" t="s">
        <v>22085</v>
      </c>
      <c r="B4571" s="395" t="s">
        <v>22081</v>
      </c>
    </row>
    <row r="4572" spans="1:2">
      <c r="A4572" s="395" t="s">
        <v>22086</v>
      </c>
      <c r="B4572" s="395" t="s">
        <v>22087</v>
      </c>
    </row>
    <row r="4573" spans="1:2">
      <c r="A4573" s="395" t="s">
        <v>22088</v>
      </c>
      <c r="B4573" s="395" t="s">
        <v>22081</v>
      </c>
    </row>
    <row r="4574" spans="1:2">
      <c r="A4574" s="395" t="s">
        <v>22089</v>
      </c>
      <c r="B4574" s="395" t="s">
        <v>22090</v>
      </c>
    </row>
    <row r="4575" spans="1:2">
      <c r="A4575" s="395" t="s">
        <v>22091</v>
      </c>
      <c r="B4575" s="395" t="s">
        <v>22092</v>
      </c>
    </row>
    <row r="4576" spans="1:2">
      <c r="A4576" s="395" t="s">
        <v>22093</v>
      </c>
      <c r="B4576" s="395" t="s">
        <v>22092</v>
      </c>
    </row>
    <row r="4577" spans="1:2">
      <c r="A4577" s="395" t="s">
        <v>22094</v>
      </c>
      <c r="B4577" s="395" t="s">
        <v>22095</v>
      </c>
    </row>
    <row r="4578" spans="1:2">
      <c r="A4578" s="395" t="s">
        <v>22096</v>
      </c>
      <c r="B4578" s="395" t="s">
        <v>22097</v>
      </c>
    </row>
    <row r="4579" spans="1:2">
      <c r="A4579" s="395" t="s">
        <v>22098</v>
      </c>
      <c r="B4579" s="395" t="s">
        <v>22097</v>
      </c>
    </row>
    <row r="4580" spans="1:2">
      <c r="A4580" s="395" t="s">
        <v>22099</v>
      </c>
      <c r="B4580" s="395" t="s">
        <v>22097</v>
      </c>
    </row>
    <row r="4581" spans="1:2">
      <c r="A4581" s="395" t="s">
        <v>22100</v>
      </c>
      <c r="B4581" s="395" t="s">
        <v>22097</v>
      </c>
    </row>
    <row r="4582" spans="1:2">
      <c r="A4582" s="395" t="s">
        <v>22101</v>
      </c>
      <c r="B4582" s="395" t="s">
        <v>22097</v>
      </c>
    </row>
    <row r="4583" spans="1:2">
      <c r="A4583" s="395" t="s">
        <v>22102</v>
      </c>
      <c r="B4583" s="395" t="s">
        <v>22097</v>
      </c>
    </row>
    <row r="4584" spans="1:2">
      <c r="A4584" s="395" t="s">
        <v>22103</v>
      </c>
      <c r="B4584" s="395" t="s">
        <v>22097</v>
      </c>
    </row>
    <row r="4585" spans="1:2">
      <c r="A4585" s="395" t="s">
        <v>22104</v>
      </c>
      <c r="B4585" s="395" t="s">
        <v>22097</v>
      </c>
    </row>
    <row r="4586" spans="1:2">
      <c r="A4586" s="395" t="s">
        <v>22105</v>
      </c>
      <c r="B4586" s="395" t="s">
        <v>22106</v>
      </c>
    </row>
    <row r="4587" spans="1:2">
      <c r="A4587" s="395" t="s">
        <v>22107</v>
      </c>
      <c r="B4587" s="395" t="s">
        <v>22106</v>
      </c>
    </row>
    <row r="4588" spans="1:2">
      <c r="A4588" s="395" t="s">
        <v>22108</v>
      </c>
      <c r="B4588" s="395" t="s">
        <v>22106</v>
      </c>
    </row>
    <row r="4589" spans="1:2">
      <c r="A4589" s="395" t="s">
        <v>22109</v>
      </c>
      <c r="B4589" s="395" t="s">
        <v>22110</v>
      </c>
    </row>
    <row r="4590" spans="1:2">
      <c r="A4590" s="395" t="s">
        <v>22111</v>
      </c>
      <c r="B4590" s="395" t="s">
        <v>22110</v>
      </c>
    </row>
    <row r="4591" spans="1:2">
      <c r="A4591" s="395" t="s">
        <v>22112</v>
      </c>
      <c r="B4591" s="395" t="s">
        <v>22110</v>
      </c>
    </row>
    <row r="4592" spans="1:2">
      <c r="A4592" s="395" t="s">
        <v>22113</v>
      </c>
      <c r="B4592" s="395" t="s">
        <v>22110</v>
      </c>
    </row>
    <row r="4593" spans="1:2">
      <c r="A4593" s="395" t="s">
        <v>22114</v>
      </c>
      <c r="B4593" s="395" t="s">
        <v>22115</v>
      </c>
    </row>
    <row r="4594" spans="1:2">
      <c r="A4594" s="395" t="s">
        <v>22116</v>
      </c>
      <c r="B4594" s="395" t="s">
        <v>22115</v>
      </c>
    </row>
    <row r="4595" spans="1:2">
      <c r="A4595" s="395" t="s">
        <v>22117</v>
      </c>
      <c r="B4595" s="395" t="s">
        <v>22118</v>
      </c>
    </row>
    <row r="4596" spans="1:2">
      <c r="A4596" s="395" t="s">
        <v>22119</v>
      </c>
      <c r="B4596" s="395" t="s">
        <v>22120</v>
      </c>
    </row>
    <row r="4597" spans="1:2">
      <c r="A4597" s="395" t="s">
        <v>22121</v>
      </c>
      <c r="B4597" s="395" t="s">
        <v>22120</v>
      </c>
    </row>
    <row r="4598" spans="1:2">
      <c r="A4598" s="395" t="s">
        <v>22122</v>
      </c>
      <c r="B4598" s="395" t="s">
        <v>22017</v>
      </c>
    </row>
    <row r="4599" spans="1:2">
      <c r="A4599" s="395" t="s">
        <v>22123</v>
      </c>
      <c r="B4599" s="395" t="s">
        <v>22120</v>
      </c>
    </row>
    <row r="4600" spans="1:2">
      <c r="A4600" s="395" t="s">
        <v>22124</v>
      </c>
      <c r="B4600" s="395" t="s">
        <v>22125</v>
      </c>
    </row>
    <row r="4601" spans="1:2">
      <c r="A4601" s="395" t="s">
        <v>22126</v>
      </c>
      <c r="B4601" s="395" t="s">
        <v>22127</v>
      </c>
    </row>
    <row r="4602" spans="1:2">
      <c r="A4602" s="395" t="s">
        <v>22128</v>
      </c>
      <c r="B4602" s="395" t="s">
        <v>22127</v>
      </c>
    </row>
    <row r="4603" spans="1:2">
      <c r="A4603" s="395" t="s">
        <v>22129</v>
      </c>
      <c r="B4603" s="395" t="s">
        <v>22127</v>
      </c>
    </row>
    <row r="4604" spans="1:2">
      <c r="A4604" s="395" t="s">
        <v>22130</v>
      </c>
      <c r="B4604" s="395" t="s">
        <v>22131</v>
      </c>
    </row>
    <row r="4605" spans="1:2">
      <c r="A4605" s="395" t="s">
        <v>22132</v>
      </c>
      <c r="B4605" s="395" t="s">
        <v>22133</v>
      </c>
    </row>
    <row r="4606" spans="1:2">
      <c r="A4606" s="395" t="s">
        <v>22134</v>
      </c>
      <c r="B4606" s="395" t="s">
        <v>22133</v>
      </c>
    </row>
    <row r="4607" spans="1:2">
      <c r="A4607" s="395" t="s">
        <v>22135</v>
      </c>
      <c r="B4607" s="395" t="s">
        <v>22136</v>
      </c>
    </row>
    <row r="4608" spans="1:2">
      <c r="A4608" s="395" t="s">
        <v>22137</v>
      </c>
      <c r="B4608" s="395" t="s">
        <v>22136</v>
      </c>
    </row>
    <row r="4609" spans="1:2">
      <c r="A4609" s="395" t="s">
        <v>22138</v>
      </c>
      <c r="B4609" s="395" t="s">
        <v>22136</v>
      </c>
    </row>
    <row r="4610" spans="1:2">
      <c r="A4610" s="395" t="s">
        <v>22139</v>
      </c>
      <c r="B4610" s="395" t="s">
        <v>22140</v>
      </c>
    </row>
    <row r="4611" spans="1:2">
      <c r="A4611" s="395" t="s">
        <v>22141</v>
      </c>
      <c r="B4611" s="395" t="s">
        <v>22140</v>
      </c>
    </row>
    <row r="4612" spans="1:2">
      <c r="A4612" s="395" t="s">
        <v>22142</v>
      </c>
      <c r="B4612" s="395" t="s">
        <v>22140</v>
      </c>
    </row>
    <row r="4613" spans="1:2">
      <c r="A4613" s="395" t="s">
        <v>22143</v>
      </c>
      <c r="B4613" s="395" t="s">
        <v>22140</v>
      </c>
    </row>
    <row r="4614" spans="1:2">
      <c r="A4614" s="395" t="s">
        <v>22144</v>
      </c>
      <c r="B4614" s="395" t="s">
        <v>22140</v>
      </c>
    </row>
    <row r="4615" spans="1:2">
      <c r="A4615" s="395" t="s">
        <v>22145</v>
      </c>
      <c r="B4615" s="395" t="s">
        <v>22140</v>
      </c>
    </row>
    <row r="4616" spans="1:2">
      <c r="A4616" s="395" t="s">
        <v>22146</v>
      </c>
      <c r="B4616" s="395" t="s">
        <v>21871</v>
      </c>
    </row>
    <row r="4617" spans="1:2">
      <c r="A4617" s="395" t="s">
        <v>22147</v>
      </c>
      <c r="B4617" s="395" t="s">
        <v>22148</v>
      </c>
    </row>
    <row r="4618" spans="1:2">
      <c r="A4618" s="395" t="s">
        <v>22149</v>
      </c>
      <c r="B4618" s="395" t="s">
        <v>22148</v>
      </c>
    </row>
    <row r="4619" spans="1:2">
      <c r="A4619" s="395" t="s">
        <v>22150</v>
      </c>
      <c r="B4619" s="395" t="s">
        <v>22148</v>
      </c>
    </row>
    <row r="4620" spans="1:2">
      <c r="A4620" s="395" t="s">
        <v>22151</v>
      </c>
      <c r="B4620" s="395" t="s">
        <v>22148</v>
      </c>
    </row>
    <row r="4621" spans="1:2">
      <c r="A4621" s="395" t="s">
        <v>22152</v>
      </c>
      <c r="B4621" s="395" t="s">
        <v>22153</v>
      </c>
    </row>
    <row r="4622" spans="1:2">
      <c r="A4622" s="395" t="s">
        <v>22154</v>
      </c>
      <c r="B4622" s="395" t="s">
        <v>22153</v>
      </c>
    </row>
    <row r="4623" spans="1:2">
      <c r="A4623" s="395" t="s">
        <v>22155</v>
      </c>
      <c r="B4623" s="395" t="s">
        <v>22156</v>
      </c>
    </row>
    <row r="4624" spans="1:2">
      <c r="A4624" s="395" t="s">
        <v>22157</v>
      </c>
      <c r="B4624" s="395" t="s">
        <v>21939</v>
      </c>
    </row>
    <row r="4625" spans="1:2">
      <c r="A4625" s="395" t="s">
        <v>22158</v>
      </c>
      <c r="B4625" s="395" t="s">
        <v>21939</v>
      </c>
    </row>
    <row r="4626" spans="1:2">
      <c r="A4626" s="395" t="s">
        <v>22159</v>
      </c>
      <c r="B4626" s="395" t="s">
        <v>21939</v>
      </c>
    </row>
    <row r="4627" spans="1:2">
      <c r="A4627" s="395" t="s">
        <v>22160</v>
      </c>
      <c r="B4627" s="395" t="s">
        <v>21939</v>
      </c>
    </row>
    <row r="4628" spans="1:2">
      <c r="A4628" s="395" t="s">
        <v>22161</v>
      </c>
      <c r="B4628" s="395" t="s">
        <v>21939</v>
      </c>
    </row>
    <row r="4629" spans="1:2">
      <c r="A4629" s="395" t="s">
        <v>22162</v>
      </c>
      <c r="B4629" s="395" t="s">
        <v>21939</v>
      </c>
    </row>
    <row r="4630" spans="1:2">
      <c r="A4630" s="395" t="s">
        <v>22163</v>
      </c>
      <c r="B4630" s="395" t="s">
        <v>21939</v>
      </c>
    </row>
    <row r="4631" spans="1:2">
      <c r="A4631" s="395" t="s">
        <v>22164</v>
      </c>
      <c r="B4631" s="395" t="s">
        <v>21939</v>
      </c>
    </row>
    <row r="4632" spans="1:2">
      <c r="A4632" s="395" t="s">
        <v>22165</v>
      </c>
      <c r="B4632" s="395" t="s">
        <v>21939</v>
      </c>
    </row>
    <row r="4633" spans="1:2">
      <c r="A4633" s="395" t="s">
        <v>22166</v>
      </c>
      <c r="B4633" s="395" t="s">
        <v>21939</v>
      </c>
    </row>
    <row r="4634" spans="1:2">
      <c r="A4634" s="395" t="s">
        <v>22167</v>
      </c>
      <c r="B4634" s="395" t="s">
        <v>21939</v>
      </c>
    </row>
    <row r="4635" spans="1:2">
      <c r="A4635" s="395" t="s">
        <v>22168</v>
      </c>
      <c r="B4635" s="395" t="s">
        <v>21939</v>
      </c>
    </row>
    <row r="4636" spans="1:2">
      <c r="A4636" s="395" t="s">
        <v>22169</v>
      </c>
      <c r="B4636" s="395" t="s">
        <v>22170</v>
      </c>
    </row>
    <row r="4637" spans="1:2">
      <c r="A4637" s="395" t="s">
        <v>22171</v>
      </c>
      <c r="B4637" s="395" t="s">
        <v>22172</v>
      </c>
    </row>
    <row r="4638" spans="1:2">
      <c r="A4638" s="395" t="s">
        <v>22173</v>
      </c>
      <c r="B4638" s="395" t="s">
        <v>22174</v>
      </c>
    </row>
    <row r="4639" spans="1:2">
      <c r="A4639" s="395" t="s">
        <v>22175</v>
      </c>
      <c r="B4639" s="395" t="s">
        <v>22174</v>
      </c>
    </row>
    <row r="4640" spans="1:2">
      <c r="A4640" s="395" t="s">
        <v>22176</v>
      </c>
      <c r="B4640" s="395" t="s">
        <v>22174</v>
      </c>
    </row>
    <row r="4641" spans="1:2">
      <c r="A4641" s="395" t="s">
        <v>22177</v>
      </c>
      <c r="B4641" s="395" t="s">
        <v>22174</v>
      </c>
    </row>
    <row r="4642" spans="1:2">
      <c r="A4642" s="395" t="s">
        <v>22178</v>
      </c>
      <c r="B4642" s="395" t="s">
        <v>22179</v>
      </c>
    </row>
    <row r="4643" spans="1:2">
      <c r="A4643" s="395" t="s">
        <v>22180</v>
      </c>
      <c r="B4643" s="395" t="s">
        <v>22181</v>
      </c>
    </row>
    <row r="4644" spans="1:2">
      <c r="A4644" s="395" t="s">
        <v>22182</v>
      </c>
      <c r="B4644" s="395" t="s">
        <v>22183</v>
      </c>
    </row>
    <row r="4645" spans="1:2">
      <c r="A4645" s="395" t="s">
        <v>22184</v>
      </c>
      <c r="B4645" s="395" t="s">
        <v>22185</v>
      </c>
    </row>
    <row r="4646" spans="1:2">
      <c r="A4646" s="395" t="s">
        <v>22186</v>
      </c>
      <c r="B4646" s="395" t="s">
        <v>22185</v>
      </c>
    </row>
    <row r="4647" spans="1:2">
      <c r="A4647" s="395" t="s">
        <v>22187</v>
      </c>
      <c r="B4647" s="395" t="s">
        <v>22185</v>
      </c>
    </row>
    <row r="4648" spans="1:2">
      <c r="A4648" s="395" t="s">
        <v>22188</v>
      </c>
      <c r="B4648" s="395" t="s">
        <v>22189</v>
      </c>
    </row>
    <row r="4649" spans="1:2">
      <c r="A4649" s="395" t="s">
        <v>22190</v>
      </c>
      <c r="B4649" s="395" t="s">
        <v>22189</v>
      </c>
    </row>
    <row r="4650" spans="1:2">
      <c r="A4650" s="395" t="s">
        <v>22191</v>
      </c>
      <c r="B4650" s="395" t="s">
        <v>22192</v>
      </c>
    </row>
    <row r="4651" spans="1:2">
      <c r="A4651" s="395" t="s">
        <v>22193</v>
      </c>
      <c r="B4651" s="395" t="s">
        <v>22194</v>
      </c>
    </row>
    <row r="4652" spans="1:2">
      <c r="A4652" s="395" t="s">
        <v>22195</v>
      </c>
      <c r="B4652" s="395" t="s">
        <v>22196</v>
      </c>
    </row>
    <row r="4653" spans="1:2">
      <c r="A4653" s="395" t="s">
        <v>22197</v>
      </c>
      <c r="B4653" s="395" t="s">
        <v>22198</v>
      </c>
    </row>
    <row r="4654" spans="1:2">
      <c r="A4654" s="395" t="s">
        <v>22199</v>
      </c>
      <c r="B4654" s="395" t="s">
        <v>22200</v>
      </c>
    </row>
    <row r="4655" spans="1:2">
      <c r="A4655" s="395" t="s">
        <v>22201</v>
      </c>
      <c r="B4655" s="395" t="s">
        <v>22202</v>
      </c>
    </row>
    <row r="4656" spans="1:2">
      <c r="A4656" s="395" t="s">
        <v>22203</v>
      </c>
      <c r="B4656" s="395" t="s">
        <v>22202</v>
      </c>
    </row>
    <row r="4657" spans="1:2">
      <c r="A4657" s="395" t="s">
        <v>22204</v>
      </c>
      <c r="B4657" s="395" t="s">
        <v>22202</v>
      </c>
    </row>
    <row r="4658" spans="1:2">
      <c r="A4658" s="395" t="s">
        <v>22205</v>
      </c>
      <c r="B4658" s="395" t="s">
        <v>22202</v>
      </c>
    </row>
    <row r="4659" spans="1:2">
      <c r="A4659" s="395" t="s">
        <v>22206</v>
      </c>
      <c r="B4659" s="395" t="s">
        <v>22207</v>
      </c>
    </row>
    <row r="4660" spans="1:2">
      <c r="A4660" s="395" t="s">
        <v>22208</v>
      </c>
      <c r="B4660" s="395" t="s">
        <v>22207</v>
      </c>
    </row>
    <row r="4661" spans="1:2">
      <c r="A4661" s="395" t="s">
        <v>22209</v>
      </c>
      <c r="B4661" s="395" t="s">
        <v>22210</v>
      </c>
    </row>
    <row r="4662" spans="1:2">
      <c r="A4662" s="395" t="s">
        <v>22211</v>
      </c>
      <c r="B4662" s="395" t="s">
        <v>22212</v>
      </c>
    </row>
    <row r="4663" spans="1:2">
      <c r="A4663" s="395" t="s">
        <v>22213</v>
      </c>
      <c r="B4663" s="395" t="s">
        <v>22214</v>
      </c>
    </row>
    <row r="4664" spans="1:2">
      <c r="A4664" s="395" t="s">
        <v>22215</v>
      </c>
      <c r="B4664" s="395" t="s">
        <v>22216</v>
      </c>
    </row>
    <row r="4665" spans="1:2">
      <c r="A4665" s="395" t="s">
        <v>22217</v>
      </c>
      <c r="B4665" s="395" t="s">
        <v>22216</v>
      </c>
    </row>
    <row r="4666" spans="1:2">
      <c r="A4666" s="395" t="s">
        <v>22218</v>
      </c>
      <c r="B4666" s="395" t="s">
        <v>22219</v>
      </c>
    </row>
    <row r="4667" spans="1:2">
      <c r="A4667" s="395" t="s">
        <v>22220</v>
      </c>
      <c r="B4667" s="395" t="s">
        <v>22219</v>
      </c>
    </row>
    <row r="4668" spans="1:2">
      <c r="A4668" s="395" t="s">
        <v>22221</v>
      </c>
      <c r="B4668" s="395" t="s">
        <v>22222</v>
      </c>
    </row>
    <row r="4669" spans="1:2">
      <c r="A4669" s="395" t="s">
        <v>22223</v>
      </c>
      <c r="B4669" s="395" t="s">
        <v>22222</v>
      </c>
    </row>
    <row r="4670" spans="1:2">
      <c r="A4670" s="395" t="s">
        <v>22224</v>
      </c>
      <c r="B4670" s="395" t="s">
        <v>22225</v>
      </c>
    </row>
    <row r="4671" spans="1:2">
      <c r="A4671" s="395" t="s">
        <v>22226</v>
      </c>
      <c r="B4671" s="395" t="s">
        <v>22225</v>
      </c>
    </row>
    <row r="4672" spans="1:2">
      <c r="A4672" s="395" t="s">
        <v>22227</v>
      </c>
      <c r="B4672" s="395" t="s">
        <v>22228</v>
      </c>
    </row>
    <row r="4673" spans="1:2">
      <c r="A4673" s="395" t="s">
        <v>22229</v>
      </c>
      <c r="B4673" s="395" t="s">
        <v>22230</v>
      </c>
    </row>
    <row r="4674" spans="1:2">
      <c r="A4674" s="395" t="s">
        <v>22231</v>
      </c>
      <c r="B4674" s="395" t="s">
        <v>17175</v>
      </c>
    </row>
    <row r="4675" spans="1:2">
      <c r="A4675" s="395" t="s">
        <v>22232</v>
      </c>
      <c r="B4675" s="395" t="s">
        <v>22230</v>
      </c>
    </row>
    <row r="4676" spans="1:2">
      <c r="A4676" s="395" t="s">
        <v>22233</v>
      </c>
      <c r="B4676" s="395" t="s">
        <v>22230</v>
      </c>
    </row>
    <row r="4677" spans="1:2">
      <c r="A4677" s="395" t="s">
        <v>22234</v>
      </c>
      <c r="B4677" s="395" t="s">
        <v>22235</v>
      </c>
    </row>
    <row r="4678" spans="1:2">
      <c r="A4678" s="395" t="s">
        <v>22236</v>
      </c>
      <c r="B4678" s="395" t="s">
        <v>22235</v>
      </c>
    </row>
    <row r="4679" spans="1:2">
      <c r="A4679" s="395" t="s">
        <v>22237</v>
      </c>
      <c r="B4679" s="395" t="s">
        <v>22235</v>
      </c>
    </row>
    <row r="4680" spans="1:2">
      <c r="A4680" s="395" t="s">
        <v>22238</v>
      </c>
      <c r="B4680" s="395" t="s">
        <v>22239</v>
      </c>
    </row>
    <row r="4681" spans="1:2">
      <c r="A4681" s="395" t="s">
        <v>22240</v>
      </c>
      <c r="B4681" s="395" t="s">
        <v>22241</v>
      </c>
    </row>
    <row r="4682" spans="1:2">
      <c r="A4682" s="395" t="s">
        <v>22242</v>
      </c>
      <c r="B4682" s="395" t="s">
        <v>22243</v>
      </c>
    </row>
    <row r="4683" spans="1:2">
      <c r="A4683" s="395" t="s">
        <v>22244</v>
      </c>
      <c r="B4683" s="395" t="s">
        <v>22243</v>
      </c>
    </row>
    <row r="4684" spans="1:2">
      <c r="A4684" s="395" t="s">
        <v>22245</v>
      </c>
      <c r="B4684" s="395" t="s">
        <v>21972</v>
      </c>
    </row>
    <row r="4685" spans="1:2">
      <c r="A4685" s="395" t="s">
        <v>22246</v>
      </c>
      <c r="B4685" s="395" t="s">
        <v>22247</v>
      </c>
    </row>
    <row r="4686" spans="1:2">
      <c r="A4686" s="395" t="s">
        <v>22248</v>
      </c>
      <c r="B4686" s="395" t="s">
        <v>22249</v>
      </c>
    </row>
    <row r="4687" spans="1:2">
      <c r="A4687" s="395" t="s">
        <v>22250</v>
      </c>
      <c r="B4687" s="395" t="s">
        <v>22251</v>
      </c>
    </row>
    <row r="4688" spans="1:2">
      <c r="A4688" s="395" t="s">
        <v>22252</v>
      </c>
      <c r="B4688" s="395" t="s">
        <v>22253</v>
      </c>
    </row>
    <row r="4689" spans="1:2">
      <c r="A4689" s="395" t="s">
        <v>22254</v>
      </c>
      <c r="B4689" s="395" t="s">
        <v>21972</v>
      </c>
    </row>
    <row r="4690" spans="1:2">
      <c r="A4690" s="395" t="s">
        <v>22255</v>
      </c>
      <c r="B4690" s="395" t="s">
        <v>21972</v>
      </c>
    </row>
    <row r="4691" spans="1:2">
      <c r="A4691" s="395" t="s">
        <v>22256</v>
      </c>
      <c r="B4691" s="395" t="s">
        <v>21972</v>
      </c>
    </row>
    <row r="4692" spans="1:2">
      <c r="A4692" s="395" t="s">
        <v>22257</v>
      </c>
      <c r="B4692" s="395" t="s">
        <v>22258</v>
      </c>
    </row>
    <row r="4693" spans="1:2">
      <c r="A4693" s="395" t="s">
        <v>22259</v>
      </c>
      <c r="B4693" s="395" t="s">
        <v>22258</v>
      </c>
    </row>
    <row r="4694" spans="1:2">
      <c r="A4694" s="395" t="s">
        <v>22260</v>
      </c>
      <c r="B4694" s="395" t="s">
        <v>22258</v>
      </c>
    </row>
    <row r="4695" spans="1:2">
      <c r="A4695" s="395" t="s">
        <v>22261</v>
      </c>
      <c r="B4695" s="395" t="s">
        <v>22262</v>
      </c>
    </row>
    <row r="4696" spans="1:2">
      <c r="A4696" s="395" t="s">
        <v>22263</v>
      </c>
      <c r="B4696" s="395" t="s">
        <v>22264</v>
      </c>
    </row>
    <row r="4697" spans="1:2">
      <c r="A4697" s="395" t="s">
        <v>22265</v>
      </c>
      <c r="B4697" s="395" t="s">
        <v>22266</v>
      </c>
    </row>
    <row r="4698" spans="1:2">
      <c r="A4698" s="395" t="s">
        <v>22267</v>
      </c>
      <c r="B4698" s="395" t="s">
        <v>20975</v>
      </c>
    </row>
    <row r="4699" spans="1:2">
      <c r="A4699" s="395" t="s">
        <v>22268</v>
      </c>
      <c r="B4699" s="395" t="s">
        <v>22269</v>
      </c>
    </row>
    <row r="4700" spans="1:2">
      <c r="A4700" s="395" t="s">
        <v>22270</v>
      </c>
      <c r="B4700" s="395" t="s">
        <v>22271</v>
      </c>
    </row>
    <row r="4701" spans="1:2">
      <c r="A4701" s="395" t="s">
        <v>22272</v>
      </c>
      <c r="B4701" s="395" t="s">
        <v>17909</v>
      </c>
    </row>
    <row r="4702" spans="1:2">
      <c r="A4702" s="395" t="s">
        <v>22273</v>
      </c>
      <c r="B4702" s="395" t="s">
        <v>17909</v>
      </c>
    </row>
    <row r="4703" spans="1:2">
      <c r="A4703" s="395" t="s">
        <v>22274</v>
      </c>
      <c r="B4703" s="395" t="s">
        <v>17909</v>
      </c>
    </row>
    <row r="4704" spans="1:2">
      <c r="A4704" s="395" t="s">
        <v>22275</v>
      </c>
      <c r="B4704" s="395" t="s">
        <v>17909</v>
      </c>
    </row>
    <row r="4705" spans="1:2">
      <c r="A4705" s="395" t="s">
        <v>22276</v>
      </c>
      <c r="B4705" s="395" t="s">
        <v>17909</v>
      </c>
    </row>
    <row r="4706" spans="1:2">
      <c r="A4706" s="395" t="s">
        <v>22277</v>
      </c>
      <c r="B4706" s="395" t="s">
        <v>17909</v>
      </c>
    </row>
    <row r="4707" spans="1:2">
      <c r="A4707" s="395" t="s">
        <v>22278</v>
      </c>
      <c r="B4707" s="395" t="s">
        <v>17909</v>
      </c>
    </row>
    <row r="4708" spans="1:2">
      <c r="A4708" s="395" t="s">
        <v>22279</v>
      </c>
      <c r="B4708" s="395" t="s">
        <v>17915</v>
      </c>
    </row>
    <row r="4709" spans="1:2">
      <c r="A4709" s="395" t="s">
        <v>22280</v>
      </c>
      <c r="B4709" s="395" t="s">
        <v>22281</v>
      </c>
    </row>
    <row r="4710" spans="1:2">
      <c r="A4710" s="395" t="s">
        <v>22282</v>
      </c>
      <c r="B4710" s="395" t="s">
        <v>22281</v>
      </c>
    </row>
    <row r="4711" spans="1:2">
      <c r="A4711" s="395" t="s">
        <v>22283</v>
      </c>
      <c r="B4711" s="395" t="s">
        <v>22284</v>
      </c>
    </row>
    <row r="4712" spans="1:2">
      <c r="A4712" s="395" t="s">
        <v>22285</v>
      </c>
      <c r="B4712" s="395" t="s">
        <v>22286</v>
      </c>
    </row>
    <row r="4713" spans="1:2">
      <c r="A4713" s="395" t="s">
        <v>22287</v>
      </c>
      <c r="B4713" s="395" t="s">
        <v>22288</v>
      </c>
    </row>
    <row r="4714" spans="1:2">
      <c r="A4714" s="395" t="s">
        <v>22289</v>
      </c>
      <c r="B4714" s="395" t="s">
        <v>22290</v>
      </c>
    </row>
    <row r="4715" spans="1:2">
      <c r="A4715" s="395" t="s">
        <v>22291</v>
      </c>
      <c r="B4715" s="395" t="s">
        <v>22292</v>
      </c>
    </row>
    <row r="4716" spans="1:2">
      <c r="A4716" s="395" t="s">
        <v>22293</v>
      </c>
      <c r="B4716" s="395" t="s">
        <v>22292</v>
      </c>
    </row>
    <row r="4717" spans="1:2">
      <c r="A4717" s="395" t="s">
        <v>22294</v>
      </c>
      <c r="B4717" s="395" t="s">
        <v>22295</v>
      </c>
    </row>
    <row r="4718" spans="1:2">
      <c r="A4718" s="395" t="s">
        <v>22296</v>
      </c>
      <c r="B4718" s="395" t="s">
        <v>22297</v>
      </c>
    </row>
    <row r="4719" spans="1:2">
      <c r="A4719" s="395" t="s">
        <v>22298</v>
      </c>
      <c r="B4719" s="395" t="s">
        <v>22297</v>
      </c>
    </row>
    <row r="4720" spans="1:2">
      <c r="A4720" s="395" t="s">
        <v>22299</v>
      </c>
      <c r="B4720" s="395" t="s">
        <v>22297</v>
      </c>
    </row>
    <row r="4721" spans="1:2">
      <c r="A4721" s="395" t="s">
        <v>22300</v>
      </c>
      <c r="B4721" s="395" t="s">
        <v>22301</v>
      </c>
    </row>
    <row r="4722" spans="1:2">
      <c r="A4722" s="395" t="s">
        <v>22302</v>
      </c>
      <c r="B4722" s="395" t="s">
        <v>22303</v>
      </c>
    </row>
    <row r="4723" spans="1:2">
      <c r="A4723" s="395" t="s">
        <v>22304</v>
      </c>
      <c r="B4723" s="395" t="s">
        <v>22305</v>
      </c>
    </row>
    <row r="4724" spans="1:2">
      <c r="A4724" s="395" t="s">
        <v>22306</v>
      </c>
      <c r="B4724" s="395" t="s">
        <v>22307</v>
      </c>
    </row>
    <row r="4725" spans="1:2">
      <c r="A4725" s="395" t="s">
        <v>22308</v>
      </c>
      <c r="B4725" s="395" t="s">
        <v>22309</v>
      </c>
    </row>
    <row r="4726" spans="1:2">
      <c r="A4726" s="395" t="s">
        <v>22310</v>
      </c>
      <c r="B4726" s="395" t="s">
        <v>22309</v>
      </c>
    </row>
    <row r="4727" spans="1:2">
      <c r="A4727" s="395" t="s">
        <v>22311</v>
      </c>
      <c r="B4727" s="395" t="s">
        <v>22309</v>
      </c>
    </row>
    <row r="4728" spans="1:2">
      <c r="A4728" s="395" t="s">
        <v>22312</v>
      </c>
      <c r="B4728" s="395" t="s">
        <v>22313</v>
      </c>
    </row>
    <row r="4729" spans="1:2">
      <c r="A4729" s="395" t="s">
        <v>22314</v>
      </c>
      <c r="B4729" s="395" t="s">
        <v>22313</v>
      </c>
    </row>
    <row r="4730" spans="1:2">
      <c r="A4730" s="395" t="s">
        <v>22315</v>
      </c>
      <c r="B4730" s="395" t="s">
        <v>22313</v>
      </c>
    </row>
    <row r="4731" spans="1:2">
      <c r="A4731" s="395" t="s">
        <v>22316</v>
      </c>
      <c r="B4731" s="395" t="s">
        <v>22317</v>
      </c>
    </row>
    <row r="4732" spans="1:2">
      <c r="A4732" s="395" t="s">
        <v>22318</v>
      </c>
      <c r="B4732" s="395" t="s">
        <v>22317</v>
      </c>
    </row>
    <row r="4733" spans="1:2">
      <c r="A4733" s="395" t="s">
        <v>22319</v>
      </c>
      <c r="B4733" s="395" t="s">
        <v>22320</v>
      </c>
    </row>
    <row r="4734" spans="1:2">
      <c r="A4734" s="395" t="s">
        <v>22321</v>
      </c>
      <c r="B4734" s="395" t="s">
        <v>22320</v>
      </c>
    </row>
    <row r="4735" spans="1:2">
      <c r="A4735" s="395" t="s">
        <v>22322</v>
      </c>
      <c r="B4735" s="395" t="s">
        <v>22323</v>
      </c>
    </row>
    <row r="4736" spans="1:2">
      <c r="A4736" s="395" t="s">
        <v>22324</v>
      </c>
      <c r="B4736" s="395" t="s">
        <v>22323</v>
      </c>
    </row>
    <row r="4737" spans="1:2">
      <c r="A4737" s="395" t="s">
        <v>22325</v>
      </c>
      <c r="B4737" s="395" t="s">
        <v>22323</v>
      </c>
    </row>
    <row r="4738" spans="1:2">
      <c r="A4738" s="395" t="s">
        <v>22326</v>
      </c>
      <c r="B4738" s="395" t="s">
        <v>22327</v>
      </c>
    </row>
    <row r="4739" spans="1:2">
      <c r="A4739" s="395" t="s">
        <v>22328</v>
      </c>
      <c r="B4739" s="395" t="s">
        <v>22327</v>
      </c>
    </row>
    <row r="4740" spans="1:2">
      <c r="A4740" s="395" t="s">
        <v>22329</v>
      </c>
      <c r="B4740" s="395" t="s">
        <v>22330</v>
      </c>
    </row>
    <row r="4741" spans="1:2">
      <c r="A4741" s="395" t="s">
        <v>22331</v>
      </c>
      <c r="B4741" s="395" t="s">
        <v>22332</v>
      </c>
    </row>
    <row r="4742" spans="1:2">
      <c r="A4742" s="395" t="s">
        <v>22333</v>
      </c>
      <c r="B4742" s="395" t="s">
        <v>22332</v>
      </c>
    </row>
    <row r="4743" spans="1:2">
      <c r="A4743" s="395" t="s">
        <v>22334</v>
      </c>
      <c r="B4743" s="395" t="s">
        <v>22332</v>
      </c>
    </row>
    <row r="4744" spans="1:2">
      <c r="A4744" s="395" t="s">
        <v>22335</v>
      </c>
      <c r="B4744" s="395" t="s">
        <v>22332</v>
      </c>
    </row>
    <row r="4745" spans="1:2">
      <c r="A4745" s="395" t="s">
        <v>22336</v>
      </c>
      <c r="B4745" s="395" t="s">
        <v>22337</v>
      </c>
    </row>
    <row r="4746" spans="1:2">
      <c r="A4746" s="395" t="s">
        <v>22338</v>
      </c>
      <c r="B4746" s="395" t="s">
        <v>22339</v>
      </c>
    </row>
    <row r="4747" spans="1:2">
      <c r="A4747" s="395" t="s">
        <v>22340</v>
      </c>
      <c r="B4747" s="395" t="s">
        <v>22339</v>
      </c>
    </row>
    <row r="4748" spans="1:2">
      <c r="A4748" s="395" t="s">
        <v>22341</v>
      </c>
      <c r="B4748" s="395" t="s">
        <v>22339</v>
      </c>
    </row>
    <row r="4749" spans="1:2">
      <c r="A4749" s="395" t="s">
        <v>22342</v>
      </c>
      <c r="B4749" s="395" t="s">
        <v>22343</v>
      </c>
    </row>
    <row r="4750" spans="1:2">
      <c r="A4750" s="395" t="s">
        <v>22344</v>
      </c>
      <c r="B4750" s="395" t="s">
        <v>22343</v>
      </c>
    </row>
    <row r="4751" spans="1:2">
      <c r="A4751" s="395" t="s">
        <v>22345</v>
      </c>
      <c r="B4751" s="395" t="s">
        <v>22346</v>
      </c>
    </row>
    <row r="4752" spans="1:2">
      <c r="A4752" s="395" t="s">
        <v>22347</v>
      </c>
      <c r="B4752" s="395" t="s">
        <v>22346</v>
      </c>
    </row>
    <row r="4753" spans="1:2">
      <c r="A4753" s="395" t="s">
        <v>22348</v>
      </c>
      <c r="B4753" s="395" t="s">
        <v>22349</v>
      </c>
    </row>
    <row r="4754" spans="1:2">
      <c r="A4754" s="395" t="s">
        <v>22350</v>
      </c>
      <c r="B4754" s="395" t="s">
        <v>22351</v>
      </c>
    </row>
    <row r="4755" spans="1:2">
      <c r="A4755" s="395" t="s">
        <v>22352</v>
      </c>
      <c r="B4755" s="395" t="s">
        <v>22353</v>
      </c>
    </row>
    <row r="4756" spans="1:2">
      <c r="A4756" s="395" t="s">
        <v>22354</v>
      </c>
      <c r="B4756" s="395" t="s">
        <v>22355</v>
      </c>
    </row>
    <row r="4757" spans="1:2">
      <c r="A4757" s="395" t="s">
        <v>22356</v>
      </c>
      <c r="B4757" s="395" t="s">
        <v>22355</v>
      </c>
    </row>
    <row r="4758" spans="1:2">
      <c r="A4758" s="395" t="s">
        <v>22357</v>
      </c>
      <c r="B4758" s="395" t="s">
        <v>22358</v>
      </c>
    </row>
    <row r="4759" spans="1:2">
      <c r="A4759" s="395" t="s">
        <v>22359</v>
      </c>
      <c r="B4759" s="395" t="s">
        <v>22360</v>
      </c>
    </row>
    <row r="4760" spans="1:2">
      <c r="A4760" s="395" t="s">
        <v>22361</v>
      </c>
      <c r="B4760" s="395" t="s">
        <v>22362</v>
      </c>
    </row>
    <row r="4761" spans="1:2">
      <c r="A4761" s="395" t="s">
        <v>22363</v>
      </c>
      <c r="B4761" s="395" t="s">
        <v>22362</v>
      </c>
    </row>
    <row r="4762" spans="1:2">
      <c r="A4762" s="395" t="s">
        <v>22364</v>
      </c>
      <c r="B4762" s="395" t="s">
        <v>22365</v>
      </c>
    </row>
    <row r="4763" spans="1:2">
      <c r="A4763" s="395" t="s">
        <v>22366</v>
      </c>
      <c r="B4763" s="395" t="s">
        <v>22367</v>
      </c>
    </row>
    <row r="4764" spans="1:2">
      <c r="A4764" s="395" t="s">
        <v>22368</v>
      </c>
      <c r="B4764" s="395" t="s">
        <v>22369</v>
      </c>
    </row>
    <row r="4765" spans="1:2">
      <c r="A4765" s="395" t="s">
        <v>22370</v>
      </c>
      <c r="B4765" s="395" t="s">
        <v>22371</v>
      </c>
    </row>
    <row r="4766" spans="1:2">
      <c r="A4766" s="395" t="s">
        <v>22372</v>
      </c>
      <c r="B4766" s="395" t="s">
        <v>22373</v>
      </c>
    </row>
    <row r="4767" spans="1:2">
      <c r="A4767" s="395" t="s">
        <v>22374</v>
      </c>
      <c r="B4767" s="395" t="s">
        <v>22373</v>
      </c>
    </row>
    <row r="4768" spans="1:2">
      <c r="A4768" s="395" t="s">
        <v>22375</v>
      </c>
      <c r="B4768" s="395" t="s">
        <v>22373</v>
      </c>
    </row>
    <row r="4769" spans="1:2">
      <c r="A4769" s="395" t="s">
        <v>22376</v>
      </c>
      <c r="B4769" s="395" t="s">
        <v>22377</v>
      </c>
    </row>
    <row r="4770" spans="1:2">
      <c r="A4770" s="395" t="s">
        <v>22378</v>
      </c>
      <c r="B4770" s="395" t="s">
        <v>22379</v>
      </c>
    </row>
    <row r="4771" spans="1:2">
      <c r="A4771" s="395" t="s">
        <v>22380</v>
      </c>
      <c r="B4771" s="395" t="s">
        <v>22379</v>
      </c>
    </row>
    <row r="4772" spans="1:2">
      <c r="A4772" s="395" t="s">
        <v>22381</v>
      </c>
      <c r="B4772" s="395" t="s">
        <v>22382</v>
      </c>
    </row>
    <row r="4773" spans="1:2">
      <c r="A4773" s="395" t="s">
        <v>22383</v>
      </c>
      <c r="B4773" s="395" t="s">
        <v>22384</v>
      </c>
    </row>
    <row r="4774" spans="1:2">
      <c r="A4774" s="395" t="s">
        <v>22385</v>
      </c>
      <c r="B4774" s="395" t="s">
        <v>22386</v>
      </c>
    </row>
    <row r="4775" spans="1:2">
      <c r="A4775" s="395" t="s">
        <v>22387</v>
      </c>
      <c r="B4775" s="395" t="s">
        <v>22388</v>
      </c>
    </row>
    <row r="4776" spans="1:2">
      <c r="A4776" s="395" t="s">
        <v>22389</v>
      </c>
      <c r="B4776" s="395" t="s">
        <v>22390</v>
      </c>
    </row>
    <row r="4777" spans="1:2">
      <c r="A4777" s="395" t="s">
        <v>22391</v>
      </c>
      <c r="B4777" s="395" t="s">
        <v>22390</v>
      </c>
    </row>
    <row r="4778" spans="1:2">
      <c r="A4778" s="395" t="s">
        <v>22392</v>
      </c>
      <c r="B4778" s="395" t="s">
        <v>22393</v>
      </c>
    </row>
    <row r="4779" spans="1:2">
      <c r="A4779" s="395" t="s">
        <v>22394</v>
      </c>
      <c r="B4779" s="395" t="s">
        <v>22395</v>
      </c>
    </row>
    <row r="4780" spans="1:2">
      <c r="A4780" s="395" t="s">
        <v>22396</v>
      </c>
      <c r="B4780" s="395" t="s">
        <v>22397</v>
      </c>
    </row>
    <row r="4781" spans="1:2">
      <c r="A4781" s="395" t="s">
        <v>22398</v>
      </c>
      <c r="B4781" s="395" t="s">
        <v>22399</v>
      </c>
    </row>
    <row r="4782" spans="1:2">
      <c r="A4782" s="395" t="s">
        <v>22400</v>
      </c>
      <c r="B4782" s="395" t="s">
        <v>22401</v>
      </c>
    </row>
    <row r="4783" spans="1:2">
      <c r="A4783" s="395" t="s">
        <v>22402</v>
      </c>
      <c r="B4783" s="395" t="s">
        <v>22403</v>
      </c>
    </row>
    <row r="4784" spans="1:2">
      <c r="A4784" s="395" t="s">
        <v>22404</v>
      </c>
      <c r="B4784" s="395" t="s">
        <v>22405</v>
      </c>
    </row>
    <row r="4785" spans="1:2">
      <c r="A4785" s="395" t="s">
        <v>22406</v>
      </c>
      <c r="B4785" s="395" t="s">
        <v>22407</v>
      </c>
    </row>
    <row r="4786" spans="1:2">
      <c r="A4786" s="395" t="s">
        <v>22408</v>
      </c>
      <c r="B4786" s="395" t="s">
        <v>22409</v>
      </c>
    </row>
    <row r="4787" spans="1:2">
      <c r="A4787" s="395" t="s">
        <v>22410</v>
      </c>
      <c r="B4787" s="395" t="s">
        <v>22411</v>
      </c>
    </row>
    <row r="4788" spans="1:2">
      <c r="A4788" s="395" t="s">
        <v>22412</v>
      </c>
      <c r="B4788" s="395" t="s">
        <v>22413</v>
      </c>
    </row>
    <row r="4789" spans="1:2">
      <c r="A4789" s="395" t="s">
        <v>22414</v>
      </c>
      <c r="B4789" s="395" t="s">
        <v>22415</v>
      </c>
    </row>
    <row r="4790" spans="1:2">
      <c r="A4790" s="395" t="s">
        <v>22416</v>
      </c>
      <c r="B4790" s="395" t="s">
        <v>22407</v>
      </c>
    </row>
    <row r="4791" spans="1:2">
      <c r="A4791" s="395" t="s">
        <v>22417</v>
      </c>
      <c r="B4791" s="395" t="s">
        <v>22418</v>
      </c>
    </row>
    <row r="4792" spans="1:2">
      <c r="A4792" s="395" t="s">
        <v>22419</v>
      </c>
      <c r="B4792" s="395" t="s">
        <v>22420</v>
      </c>
    </row>
    <row r="4793" spans="1:2">
      <c r="A4793" s="395" t="s">
        <v>22421</v>
      </c>
      <c r="B4793" s="395" t="s">
        <v>22422</v>
      </c>
    </row>
    <row r="4794" spans="1:2">
      <c r="A4794" s="395" t="s">
        <v>22423</v>
      </c>
      <c r="B4794" s="395" t="s">
        <v>22424</v>
      </c>
    </row>
    <row r="4795" spans="1:2">
      <c r="A4795" s="395" t="s">
        <v>22425</v>
      </c>
      <c r="B4795" s="395" t="s">
        <v>22424</v>
      </c>
    </row>
    <row r="4796" spans="1:2">
      <c r="A4796" s="395" t="s">
        <v>22426</v>
      </c>
      <c r="B4796" s="395" t="s">
        <v>22427</v>
      </c>
    </row>
    <row r="4797" spans="1:2">
      <c r="A4797" s="395" t="s">
        <v>22428</v>
      </c>
      <c r="B4797" s="395" t="s">
        <v>22427</v>
      </c>
    </row>
    <row r="4798" spans="1:2">
      <c r="A4798" s="395" t="s">
        <v>22429</v>
      </c>
      <c r="B4798" s="395" t="s">
        <v>22430</v>
      </c>
    </row>
    <row r="4799" spans="1:2">
      <c r="A4799" s="395" t="s">
        <v>22431</v>
      </c>
      <c r="B4799" s="395" t="s">
        <v>22432</v>
      </c>
    </row>
    <row r="4800" spans="1:2">
      <c r="A4800" s="395" t="s">
        <v>22433</v>
      </c>
      <c r="B4800" s="395" t="s">
        <v>22434</v>
      </c>
    </row>
    <row r="4801" spans="1:2">
      <c r="A4801" s="395" t="s">
        <v>22435</v>
      </c>
      <c r="B4801" s="395" t="s">
        <v>22436</v>
      </c>
    </row>
    <row r="4802" spans="1:2">
      <c r="A4802" s="395" t="s">
        <v>22437</v>
      </c>
      <c r="B4802" s="395" t="s">
        <v>22438</v>
      </c>
    </row>
    <row r="4803" spans="1:2">
      <c r="A4803" s="395" t="s">
        <v>22439</v>
      </c>
      <c r="B4803" s="395" t="s">
        <v>22440</v>
      </c>
    </row>
    <row r="4804" spans="1:2">
      <c r="A4804" s="395" t="s">
        <v>22441</v>
      </c>
      <c r="B4804" s="395" t="s">
        <v>22442</v>
      </c>
    </row>
    <row r="4805" spans="1:2">
      <c r="A4805" s="395" t="s">
        <v>22443</v>
      </c>
      <c r="B4805" s="395" t="s">
        <v>22444</v>
      </c>
    </row>
    <row r="4806" spans="1:2">
      <c r="A4806" s="395" t="s">
        <v>22445</v>
      </c>
      <c r="B4806" s="395" t="s">
        <v>22446</v>
      </c>
    </row>
    <row r="4807" spans="1:2">
      <c r="A4807" s="395" t="s">
        <v>22447</v>
      </c>
      <c r="B4807" s="395" t="s">
        <v>22448</v>
      </c>
    </row>
    <row r="4808" spans="1:2">
      <c r="A4808" s="395" t="s">
        <v>22449</v>
      </c>
      <c r="B4808" s="395" t="s">
        <v>22448</v>
      </c>
    </row>
    <row r="4809" spans="1:2">
      <c r="A4809" s="395" t="s">
        <v>22450</v>
      </c>
      <c r="B4809" s="395" t="s">
        <v>22448</v>
      </c>
    </row>
    <row r="4810" spans="1:2">
      <c r="A4810" s="395" t="s">
        <v>22451</v>
      </c>
      <c r="B4810" s="395" t="s">
        <v>22452</v>
      </c>
    </row>
    <row r="4811" spans="1:2">
      <c r="A4811" s="395" t="s">
        <v>22453</v>
      </c>
      <c r="B4811" s="395" t="s">
        <v>22440</v>
      </c>
    </row>
    <row r="4812" spans="1:2">
      <c r="A4812" s="395" t="s">
        <v>22454</v>
      </c>
      <c r="B4812" s="395" t="s">
        <v>22455</v>
      </c>
    </row>
    <row r="4813" spans="1:2">
      <c r="A4813" s="395" t="s">
        <v>22456</v>
      </c>
      <c r="B4813" s="395" t="s">
        <v>22457</v>
      </c>
    </row>
    <row r="4814" spans="1:2">
      <c r="A4814" s="395" t="s">
        <v>22458</v>
      </c>
      <c r="B4814" s="395" t="s">
        <v>22459</v>
      </c>
    </row>
    <row r="4815" spans="1:2">
      <c r="A4815" s="395" t="s">
        <v>22460</v>
      </c>
      <c r="B4815" s="395" t="s">
        <v>22461</v>
      </c>
    </row>
    <row r="4816" spans="1:2">
      <c r="A4816" s="395" t="s">
        <v>22462</v>
      </c>
      <c r="B4816" s="395" t="s">
        <v>22463</v>
      </c>
    </row>
    <row r="4817" spans="1:2">
      <c r="A4817" s="395" t="s">
        <v>22464</v>
      </c>
      <c r="B4817" s="395" t="s">
        <v>22465</v>
      </c>
    </row>
    <row r="4818" spans="1:2">
      <c r="A4818" s="395" t="s">
        <v>22466</v>
      </c>
      <c r="B4818" s="395" t="s">
        <v>22465</v>
      </c>
    </row>
    <row r="4819" spans="1:2">
      <c r="A4819" s="395" t="s">
        <v>22467</v>
      </c>
      <c r="B4819" s="395" t="s">
        <v>22468</v>
      </c>
    </row>
    <row r="4820" spans="1:2">
      <c r="A4820" s="395" t="s">
        <v>22469</v>
      </c>
      <c r="B4820" s="395" t="s">
        <v>22468</v>
      </c>
    </row>
    <row r="4821" spans="1:2">
      <c r="A4821" s="395" t="s">
        <v>22470</v>
      </c>
      <c r="B4821" s="395" t="s">
        <v>22471</v>
      </c>
    </row>
    <row r="4822" spans="1:2">
      <c r="A4822" s="395" t="s">
        <v>22472</v>
      </c>
      <c r="B4822" s="395" t="s">
        <v>22473</v>
      </c>
    </row>
    <row r="4823" spans="1:2">
      <c r="A4823" s="395" t="s">
        <v>22474</v>
      </c>
      <c r="B4823" s="395" t="s">
        <v>22475</v>
      </c>
    </row>
    <row r="4824" spans="1:2">
      <c r="A4824" s="395" t="s">
        <v>22476</v>
      </c>
      <c r="B4824" s="395" t="s">
        <v>22477</v>
      </c>
    </row>
    <row r="4825" spans="1:2">
      <c r="A4825" s="395" t="s">
        <v>22478</v>
      </c>
      <c r="B4825" s="395" t="s">
        <v>22479</v>
      </c>
    </row>
    <row r="4826" spans="1:2">
      <c r="A4826" s="395" t="s">
        <v>22480</v>
      </c>
      <c r="B4826" s="395" t="s">
        <v>22481</v>
      </c>
    </row>
    <row r="4827" spans="1:2">
      <c r="A4827" s="395" t="s">
        <v>22482</v>
      </c>
      <c r="B4827" s="395" t="s">
        <v>22483</v>
      </c>
    </row>
    <row r="4828" spans="1:2">
      <c r="A4828" s="395" t="s">
        <v>22484</v>
      </c>
      <c r="B4828" s="395" t="s">
        <v>22485</v>
      </c>
    </row>
    <row r="4829" spans="1:2">
      <c r="A4829" s="395" t="s">
        <v>22486</v>
      </c>
      <c r="B4829" s="395" t="s">
        <v>22487</v>
      </c>
    </row>
    <row r="4830" spans="1:2">
      <c r="A4830" s="395" t="s">
        <v>22488</v>
      </c>
      <c r="B4830" s="395" t="s">
        <v>22489</v>
      </c>
    </row>
    <row r="4831" spans="1:2">
      <c r="A4831" s="395" t="s">
        <v>22490</v>
      </c>
      <c r="B4831" s="395" t="s">
        <v>22491</v>
      </c>
    </row>
    <row r="4832" spans="1:2">
      <c r="A4832" s="395" t="s">
        <v>22492</v>
      </c>
      <c r="B4832" s="395" t="s">
        <v>22493</v>
      </c>
    </row>
    <row r="4833" spans="1:2">
      <c r="A4833" s="395" t="s">
        <v>22494</v>
      </c>
      <c r="B4833" s="395" t="s">
        <v>22479</v>
      </c>
    </row>
    <row r="4834" spans="1:2">
      <c r="A4834" s="395" t="s">
        <v>22495</v>
      </c>
      <c r="B4834" s="395" t="s">
        <v>22496</v>
      </c>
    </row>
    <row r="4835" spans="1:2">
      <c r="A4835" s="395" t="s">
        <v>22497</v>
      </c>
      <c r="B4835" s="395" t="s">
        <v>22498</v>
      </c>
    </row>
    <row r="4836" spans="1:2">
      <c r="A4836" s="395" t="s">
        <v>22499</v>
      </c>
      <c r="B4836" s="395" t="s">
        <v>22500</v>
      </c>
    </row>
    <row r="4837" spans="1:2">
      <c r="A4837" s="395" t="s">
        <v>22501</v>
      </c>
      <c r="B4837" s="395" t="s">
        <v>22500</v>
      </c>
    </row>
    <row r="4838" spans="1:2">
      <c r="A4838" s="395" t="s">
        <v>22502</v>
      </c>
      <c r="B4838" s="395" t="s">
        <v>22500</v>
      </c>
    </row>
    <row r="4839" spans="1:2">
      <c r="A4839" s="395" t="s">
        <v>22503</v>
      </c>
      <c r="B4839" s="395" t="s">
        <v>22430</v>
      </c>
    </row>
    <row r="4840" spans="1:2">
      <c r="A4840" s="395" t="s">
        <v>22504</v>
      </c>
      <c r="B4840" s="395" t="s">
        <v>22505</v>
      </c>
    </row>
    <row r="4841" spans="1:2">
      <c r="A4841" s="395" t="s">
        <v>22506</v>
      </c>
      <c r="B4841" s="395" t="s">
        <v>22507</v>
      </c>
    </row>
    <row r="4842" spans="1:2">
      <c r="A4842" s="395" t="s">
        <v>22508</v>
      </c>
      <c r="B4842" s="395" t="s">
        <v>22448</v>
      </c>
    </row>
    <row r="4843" spans="1:2">
      <c r="A4843" s="395" t="s">
        <v>22509</v>
      </c>
      <c r="B4843" s="395" t="s">
        <v>22510</v>
      </c>
    </row>
    <row r="4844" spans="1:2">
      <c r="A4844" s="395" t="s">
        <v>22511</v>
      </c>
      <c r="B4844" s="395" t="s">
        <v>22500</v>
      </c>
    </row>
    <row r="4845" spans="1:2">
      <c r="A4845" s="395" t="s">
        <v>22512</v>
      </c>
      <c r="B4845" s="395" t="s">
        <v>22513</v>
      </c>
    </row>
    <row r="4846" spans="1:2">
      <c r="A4846" s="395" t="s">
        <v>22514</v>
      </c>
      <c r="B4846" s="395" t="s">
        <v>22515</v>
      </c>
    </row>
    <row r="4847" spans="1:2">
      <c r="A4847" s="395" t="s">
        <v>22516</v>
      </c>
      <c r="B4847" s="395" t="s">
        <v>22517</v>
      </c>
    </row>
    <row r="4848" spans="1:2">
      <c r="A4848" s="395" t="s">
        <v>22518</v>
      </c>
      <c r="B4848" s="395" t="s">
        <v>22519</v>
      </c>
    </row>
    <row r="4849" spans="1:2">
      <c r="A4849" s="395" t="s">
        <v>22520</v>
      </c>
      <c r="B4849" s="395" t="s">
        <v>22399</v>
      </c>
    </row>
    <row r="4850" spans="1:2">
      <c r="A4850" s="395" t="s">
        <v>22521</v>
      </c>
      <c r="B4850" s="395" t="s">
        <v>22399</v>
      </c>
    </row>
    <row r="4851" spans="1:2">
      <c r="A4851" s="395" t="s">
        <v>22522</v>
      </c>
      <c r="B4851" s="395" t="s">
        <v>22390</v>
      </c>
    </row>
    <row r="4852" spans="1:2">
      <c r="A4852" s="395" t="s">
        <v>22523</v>
      </c>
      <c r="B4852" s="395" t="s">
        <v>22390</v>
      </c>
    </row>
    <row r="4853" spans="1:2">
      <c r="A4853" s="395" t="s">
        <v>22524</v>
      </c>
      <c r="B4853" s="395" t="s">
        <v>22390</v>
      </c>
    </row>
    <row r="4854" spans="1:2">
      <c r="A4854" s="395" t="s">
        <v>22525</v>
      </c>
      <c r="B4854" s="395" t="s">
        <v>22390</v>
      </c>
    </row>
    <row r="4855" spans="1:2">
      <c r="A4855" s="395" t="s">
        <v>22526</v>
      </c>
      <c r="B4855" s="395" t="s">
        <v>22527</v>
      </c>
    </row>
    <row r="4856" spans="1:2">
      <c r="A4856" s="395" t="s">
        <v>22528</v>
      </c>
      <c r="B4856" s="395" t="s">
        <v>22529</v>
      </c>
    </row>
    <row r="4857" spans="1:2">
      <c r="A4857" s="395" t="s">
        <v>22530</v>
      </c>
      <c r="B4857" s="395" t="s">
        <v>22531</v>
      </c>
    </row>
    <row r="4858" spans="1:2">
      <c r="A4858" s="395" t="s">
        <v>22532</v>
      </c>
      <c r="B4858" s="395" t="s">
        <v>22533</v>
      </c>
    </row>
    <row r="4859" spans="1:2">
      <c r="A4859" s="395" t="s">
        <v>22534</v>
      </c>
      <c r="B4859" s="395" t="s">
        <v>22533</v>
      </c>
    </row>
    <row r="4860" spans="1:2">
      <c r="A4860" s="395" t="s">
        <v>22535</v>
      </c>
      <c r="B4860" s="395" t="s">
        <v>22440</v>
      </c>
    </row>
    <row r="4861" spans="1:2">
      <c r="A4861" s="395" t="s">
        <v>22536</v>
      </c>
      <c r="B4861" s="395" t="s">
        <v>22537</v>
      </c>
    </row>
    <row r="4862" spans="1:2">
      <c r="A4862" s="395" t="s">
        <v>22538</v>
      </c>
      <c r="B4862" s="395" t="s">
        <v>22539</v>
      </c>
    </row>
    <row r="4863" spans="1:2">
      <c r="A4863" s="395" t="s">
        <v>22540</v>
      </c>
      <c r="B4863" s="395" t="s">
        <v>22541</v>
      </c>
    </row>
    <row r="4864" spans="1:2">
      <c r="A4864" s="395" t="s">
        <v>22542</v>
      </c>
      <c r="B4864" s="395" t="s">
        <v>22541</v>
      </c>
    </row>
    <row r="4865" spans="1:2">
      <c r="A4865" s="395" t="s">
        <v>22543</v>
      </c>
      <c r="B4865" s="395" t="s">
        <v>22544</v>
      </c>
    </row>
    <row r="4866" spans="1:2">
      <c r="A4866" s="395" t="s">
        <v>22545</v>
      </c>
      <c r="B4866" s="395" t="s">
        <v>22546</v>
      </c>
    </row>
    <row r="4867" spans="1:2">
      <c r="A4867" s="395" t="s">
        <v>22547</v>
      </c>
      <c r="B4867" s="395" t="s">
        <v>22548</v>
      </c>
    </row>
    <row r="4868" spans="1:2">
      <c r="A4868" s="395" t="s">
        <v>22549</v>
      </c>
      <c r="B4868" s="395" t="s">
        <v>22550</v>
      </c>
    </row>
    <row r="4869" spans="1:2">
      <c r="A4869" s="395" t="s">
        <v>22551</v>
      </c>
      <c r="B4869" s="395" t="s">
        <v>22550</v>
      </c>
    </row>
    <row r="4870" spans="1:2">
      <c r="A4870" s="395" t="s">
        <v>22552</v>
      </c>
      <c r="B4870" s="395" t="s">
        <v>22553</v>
      </c>
    </row>
    <row r="4871" spans="1:2">
      <c r="A4871" s="395" t="s">
        <v>22554</v>
      </c>
      <c r="B4871" s="395" t="s">
        <v>22555</v>
      </c>
    </row>
    <row r="4872" spans="1:2">
      <c r="A4872" s="395" t="s">
        <v>22556</v>
      </c>
      <c r="B4872" s="395" t="s">
        <v>22555</v>
      </c>
    </row>
    <row r="4873" spans="1:2">
      <c r="A4873" s="395" t="s">
        <v>22557</v>
      </c>
      <c r="B4873" s="395" t="s">
        <v>22555</v>
      </c>
    </row>
    <row r="4874" spans="1:2">
      <c r="A4874" s="395" t="s">
        <v>22558</v>
      </c>
      <c r="B4874" s="395" t="s">
        <v>22555</v>
      </c>
    </row>
    <row r="4875" spans="1:2">
      <c r="A4875" s="395" t="s">
        <v>22559</v>
      </c>
      <c r="B4875" s="395" t="s">
        <v>22555</v>
      </c>
    </row>
    <row r="4876" spans="1:2">
      <c r="A4876" s="395" t="s">
        <v>22560</v>
      </c>
      <c r="B4876" s="395" t="s">
        <v>22390</v>
      </c>
    </row>
    <row r="4877" spans="1:2">
      <c r="A4877" s="395" t="s">
        <v>22561</v>
      </c>
      <c r="B4877" s="395" t="s">
        <v>22390</v>
      </c>
    </row>
    <row r="4878" spans="1:2">
      <c r="A4878" s="395" t="s">
        <v>22562</v>
      </c>
      <c r="B4878" s="395" t="s">
        <v>22390</v>
      </c>
    </row>
    <row r="4879" spans="1:2">
      <c r="A4879" s="395" t="s">
        <v>22563</v>
      </c>
      <c r="B4879" s="395" t="s">
        <v>22390</v>
      </c>
    </row>
    <row r="4880" spans="1:2">
      <c r="A4880" s="395" t="s">
        <v>22564</v>
      </c>
      <c r="B4880" s="395" t="s">
        <v>22424</v>
      </c>
    </row>
    <row r="4881" spans="1:2">
      <c r="A4881" s="395" t="s">
        <v>22565</v>
      </c>
      <c r="B4881" s="395" t="s">
        <v>22566</v>
      </c>
    </row>
    <row r="4882" spans="1:2">
      <c r="A4882" s="395" t="s">
        <v>22567</v>
      </c>
      <c r="B4882" s="395" t="s">
        <v>22568</v>
      </c>
    </row>
    <row r="4883" spans="1:2">
      <c r="A4883" s="395" t="s">
        <v>22569</v>
      </c>
      <c r="B4883" s="395" t="s">
        <v>22570</v>
      </c>
    </row>
    <row r="4884" spans="1:2">
      <c r="A4884" s="395" t="s">
        <v>22571</v>
      </c>
      <c r="B4884" s="395" t="s">
        <v>22572</v>
      </c>
    </row>
    <row r="4885" spans="1:2">
      <c r="A4885" s="395" t="s">
        <v>22573</v>
      </c>
      <c r="B4885" s="395" t="s">
        <v>22574</v>
      </c>
    </row>
    <row r="4886" spans="1:2">
      <c r="A4886" s="395" t="s">
        <v>22575</v>
      </c>
      <c r="B4886" s="395" t="s">
        <v>22576</v>
      </c>
    </row>
    <row r="4887" spans="1:2">
      <c r="A4887" s="395" t="s">
        <v>22577</v>
      </c>
      <c r="B4887" s="395" t="s">
        <v>22578</v>
      </c>
    </row>
    <row r="4888" spans="1:2">
      <c r="A4888" s="395" t="s">
        <v>22579</v>
      </c>
      <c r="B4888" s="395" t="s">
        <v>22580</v>
      </c>
    </row>
    <row r="4889" spans="1:2">
      <c r="A4889" s="395" t="s">
        <v>22581</v>
      </c>
      <c r="B4889" s="395" t="s">
        <v>22459</v>
      </c>
    </row>
    <row r="4890" spans="1:2">
      <c r="A4890" s="395" t="s">
        <v>22582</v>
      </c>
      <c r="B4890" s="395" t="s">
        <v>22583</v>
      </c>
    </row>
    <row r="4891" spans="1:2">
      <c r="A4891" s="395" t="s">
        <v>22584</v>
      </c>
      <c r="B4891" s="395" t="s">
        <v>22585</v>
      </c>
    </row>
    <row r="4892" spans="1:2">
      <c r="A4892" s="395" t="s">
        <v>22586</v>
      </c>
      <c r="B4892" s="395" t="s">
        <v>22587</v>
      </c>
    </row>
    <row r="4893" spans="1:2">
      <c r="A4893" s="395" t="s">
        <v>22588</v>
      </c>
      <c r="B4893" s="395" t="s">
        <v>22589</v>
      </c>
    </row>
    <row r="4894" spans="1:2">
      <c r="A4894" s="395" t="s">
        <v>22590</v>
      </c>
      <c r="B4894" s="395" t="s">
        <v>22589</v>
      </c>
    </row>
    <row r="4895" spans="1:2">
      <c r="A4895" s="395" t="s">
        <v>22591</v>
      </c>
      <c r="B4895" s="395" t="s">
        <v>22592</v>
      </c>
    </row>
    <row r="4896" spans="1:2">
      <c r="A4896" s="395" t="s">
        <v>22593</v>
      </c>
      <c r="B4896" s="395" t="s">
        <v>22594</v>
      </c>
    </row>
    <row r="4897" spans="1:2">
      <c r="A4897" s="395" t="s">
        <v>22595</v>
      </c>
      <c r="B4897" s="395" t="s">
        <v>22596</v>
      </c>
    </row>
    <row r="4898" spans="1:2">
      <c r="A4898" s="395" t="s">
        <v>22597</v>
      </c>
      <c r="B4898" s="395" t="s">
        <v>22596</v>
      </c>
    </row>
    <row r="4899" spans="1:2">
      <c r="A4899" s="395" t="s">
        <v>22598</v>
      </c>
      <c r="B4899" s="395" t="s">
        <v>22596</v>
      </c>
    </row>
    <row r="4900" spans="1:2">
      <c r="A4900" s="395" t="s">
        <v>22599</v>
      </c>
      <c r="B4900" s="395" t="s">
        <v>22600</v>
      </c>
    </row>
    <row r="4901" spans="1:2">
      <c r="A4901" s="395" t="s">
        <v>22601</v>
      </c>
      <c r="B4901" s="395" t="s">
        <v>22602</v>
      </c>
    </row>
    <row r="4902" spans="1:2">
      <c r="A4902" s="395" t="s">
        <v>22603</v>
      </c>
      <c r="B4902" s="395" t="s">
        <v>22604</v>
      </c>
    </row>
    <row r="4903" spans="1:2">
      <c r="A4903" s="395" t="s">
        <v>22605</v>
      </c>
      <c r="B4903" s="395" t="s">
        <v>22606</v>
      </c>
    </row>
    <row r="4904" spans="1:2">
      <c r="A4904" s="395" t="s">
        <v>22607</v>
      </c>
      <c r="B4904" s="395" t="s">
        <v>22602</v>
      </c>
    </row>
    <row r="4905" spans="1:2">
      <c r="A4905" s="395" t="s">
        <v>22608</v>
      </c>
      <c r="B4905" s="395" t="s">
        <v>22465</v>
      </c>
    </row>
    <row r="4906" spans="1:2">
      <c r="A4906" s="395" t="s">
        <v>22609</v>
      </c>
      <c r="B4906" s="395" t="s">
        <v>22465</v>
      </c>
    </row>
    <row r="4907" spans="1:2">
      <c r="A4907" s="395" t="s">
        <v>22610</v>
      </c>
      <c r="B4907" s="395" t="s">
        <v>22611</v>
      </c>
    </row>
    <row r="4908" spans="1:2">
      <c r="A4908" s="395" t="s">
        <v>22612</v>
      </c>
      <c r="B4908" s="395" t="s">
        <v>22613</v>
      </c>
    </row>
    <row r="4909" spans="1:2">
      <c r="A4909" s="395" t="s">
        <v>22614</v>
      </c>
      <c r="B4909" s="395" t="s">
        <v>22613</v>
      </c>
    </row>
    <row r="4910" spans="1:2">
      <c r="A4910" s="395" t="s">
        <v>22615</v>
      </c>
      <c r="B4910" s="395" t="s">
        <v>22616</v>
      </c>
    </row>
    <row r="4911" spans="1:2">
      <c r="A4911" s="395" t="s">
        <v>22617</v>
      </c>
      <c r="B4911" s="395" t="s">
        <v>22618</v>
      </c>
    </row>
    <row r="4912" spans="1:2">
      <c r="A4912" s="395" t="s">
        <v>22619</v>
      </c>
      <c r="B4912" s="395" t="s">
        <v>22618</v>
      </c>
    </row>
    <row r="4913" spans="1:2">
      <c r="A4913" s="395" t="s">
        <v>22620</v>
      </c>
      <c r="B4913" s="395" t="s">
        <v>22618</v>
      </c>
    </row>
    <row r="4914" spans="1:2">
      <c r="A4914" s="395" t="s">
        <v>22621</v>
      </c>
      <c r="B4914" s="395" t="s">
        <v>22622</v>
      </c>
    </row>
    <row r="4915" spans="1:2">
      <c r="A4915" s="395" t="s">
        <v>22623</v>
      </c>
      <c r="B4915" s="395" t="s">
        <v>22624</v>
      </c>
    </row>
    <row r="4916" spans="1:2">
      <c r="A4916" s="395" t="s">
        <v>22625</v>
      </c>
      <c r="B4916" s="395" t="s">
        <v>22626</v>
      </c>
    </row>
    <row r="4917" spans="1:2">
      <c r="A4917" s="395" t="s">
        <v>22627</v>
      </c>
      <c r="B4917" s="395" t="s">
        <v>22628</v>
      </c>
    </row>
    <row r="4918" spans="1:2">
      <c r="A4918" s="395" t="s">
        <v>22629</v>
      </c>
      <c r="B4918" s="395" t="s">
        <v>22630</v>
      </c>
    </row>
    <row r="4919" spans="1:2">
      <c r="A4919" s="395" t="s">
        <v>22631</v>
      </c>
      <c r="B4919" s="395" t="s">
        <v>22632</v>
      </c>
    </row>
    <row r="4920" spans="1:2">
      <c r="A4920" s="395" t="s">
        <v>22633</v>
      </c>
      <c r="B4920" s="395" t="s">
        <v>22634</v>
      </c>
    </row>
    <row r="4921" spans="1:2">
      <c r="A4921" s="395" t="s">
        <v>22635</v>
      </c>
      <c r="B4921" s="395" t="s">
        <v>22634</v>
      </c>
    </row>
    <row r="4922" spans="1:2">
      <c r="A4922" s="395" t="s">
        <v>22636</v>
      </c>
      <c r="B4922" s="395" t="s">
        <v>22634</v>
      </c>
    </row>
    <row r="4923" spans="1:2">
      <c r="A4923" s="395" t="s">
        <v>22637</v>
      </c>
      <c r="B4923" s="395" t="s">
        <v>22634</v>
      </c>
    </row>
    <row r="4924" spans="1:2">
      <c r="A4924" s="395" t="s">
        <v>22638</v>
      </c>
      <c r="B4924" s="395" t="s">
        <v>22639</v>
      </c>
    </row>
    <row r="4925" spans="1:2">
      <c r="A4925" s="395" t="s">
        <v>22640</v>
      </c>
      <c r="B4925" s="395" t="s">
        <v>22639</v>
      </c>
    </row>
    <row r="4926" spans="1:2">
      <c r="A4926" s="395" t="s">
        <v>22641</v>
      </c>
      <c r="B4926" s="395" t="s">
        <v>22430</v>
      </c>
    </row>
    <row r="4927" spans="1:2">
      <c r="A4927" s="395" t="s">
        <v>22642</v>
      </c>
      <c r="B4927" s="395" t="s">
        <v>22643</v>
      </c>
    </row>
    <row r="4928" spans="1:2">
      <c r="A4928" s="395" t="s">
        <v>22644</v>
      </c>
      <c r="B4928" s="395" t="s">
        <v>22643</v>
      </c>
    </row>
    <row r="4929" spans="1:2">
      <c r="A4929" s="395" t="s">
        <v>22645</v>
      </c>
      <c r="B4929" s="395" t="s">
        <v>22646</v>
      </c>
    </row>
    <row r="4930" spans="1:2">
      <c r="A4930" s="395" t="s">
        <v>22647</v>
      </c>
      <c r="B4930" s="395" t="s">
        <v>22648</v>
      </c>
    </row>
    <row r="4931" spans="1:2">
      <c r="A4931" s="395" t="s">
        <v>22649</v>
      </c>
      <c r="B4931" s="395" t="s">
        <v>22648</v>
      </c>
    </row>
    <row r="4932" spans="1:2">
      <c r="A4932" s="395" t="s">
        <v>22650</v>
      </c>
      <c r="B4932" s="395" t="s">
        <v>22648</v>
      </c>
    </row>
    <row r="4933" spans="1:2">
      <c r="A4933" s="395" t="s">
        <v>22651</v>
      </c>
      <c r="B4933" s="395" t="s">
        <v>22646</v>
      </c>
    </row>
    <row r="4934" spans="1:2">
      <c r="A4934" s="395" t="s">
        <v>22652</v>
      </c>
      <c r="B4934" s="395" t="s">
        <v>22653</v>
      </c>
    </row>
    <row r="4935" spans="1:2">
      <c r="A4935" s="395" t="s">
        <v>22654</v>
      </c>
      <c r="B4935" s="395" t="s">
        <v>22463</v>
      </c>
    </row>
    <row r="4936" spans="1:2">
      <c r="A4936" s="395" t="s">
        <v>22655</v>
      </c>
      <c r="B4936" s="395" t="s">
        <v>22656</v>
      </c>
    </row>
    <row r="4937" spans="1:2">
      <c r="A4937" s="395" t="s">
        <v>22657</v>
      </c>
      <c r="B4937" s="395" t="s">
        <v>22658</v>
      </c>
    </row>
    <row r="4938" spans="1:2">
      <c r="A4938" s="395" t="s">
        <v>22659</v>
      </c>
      <c r="B4938" s="395" t="s">
        <v>22660</v>
      </c>
    </row>
    <row r="4939" spans="1:2">
      <c r="A4939" s="395" t="s">
        <v>22661</v>
      </c>
      <c r="B4939" s="395" t="s">
        <v>22662</v>
      </c>
    </row>
    <row r="4940" spans="1:2">
      <c r="A4940" s="395" t="s">
        <v>22663</v>
      </c>
      <c r="B4940" s="395" t="s">
        <v>22664</v>
      </c>
    </row>
    <row r="4941" spans="1:2">
      <c r="A4941" s="395" t="s">
        <v>22665</v>
      </c>
      <c r="B4941" s="395" t="s">
        <v>22666</v>
      </c>
    </row>
    <row r="4942" spans="1:2">
      <c r="A4942" s="395" t="s">
        <v>22667</v>
      </c>
      <c r="B4942" s="395" t="s">
        <v>22668</v>
      </c>
    </row>
    <row r="4943" spans="1:2">
      <c r="A4943" s="395" t="s">
        <v>22669</v>
      </c>
      <c r="B4943" s="395" t="s">
        <v>22670</v>
      </c>
    </row>
    <row r="4944" spans="1:2">
      <c r="A4944" s="395" t="s">
        <v>22671</v>
      </c>
      <c r="B4944" s="395" t="s">
        <v>22672</v>
      </c>
    </row>
    <row r="4945" spans="1:2">
      <c r="A4945" s="395" t="s">
        <v>22673</v>
      </c>
      <c r="B4945" s="395" t="s">
        <v>22674</v>
      </c>
    </row>
    <row r="4946" spans="1:2">
      <c r="A4946" s="395" t="s">
        <v>22675</v>
      </c>
      <c r="B4946" s="395" t="s">
        <v>22676</v>
      </c>
    </row>
    <row r="4947" spans="1:2">
      <c r="A4947" s="395" t="s">
        <v>22677</v>
      </c>
      <c r="B4947" s="395" t="s">
        <v>22676</v>
      </c>
    </row>
    <row r="4948" spans="1:2">
      <c r="A4948" s="395" t="s">
        <v>22678</v>
      </c>
      <c r="B4948" s="395" t="s">
        <v>22679</v>
      </c>
    </row>
    <row r="4949" spans="1:2">
      <c r="A4949" s="395" t="s">
        <v>22680</v>
      </c>
      <c r="B4949" s="395" t="s">
        <v>22681</v>
      </c>
    </row>
    <row r="4950" spans="1:2">
      <c r="A4950" s="395" t="s">
        <v>22682</v>
      </c>
      <c r="B4950" s="395" t="s">
        <v>22683</v>
      </c>
    </row>
    <row r="4951" spans="1:2">
      <c r="A4951" s="395" t="s">
        <v>22684</v>
      </c>
      <c r="B4951" s="395" t="s">
        <v>22685</v>
      </c>
    </row>
    <row r="4952" spans="1:2">
      <c r="A4952" s="395" t="s">
        <v>22686</v>
      </c>
      <c r="B4952" s="395" t="s">
        <v>22683</v>
      </c>
    </row>
    <row r="4953" spans="1:2">
      <c r="A4953" s="395" t="s">
        <v>22687</v>
      </c>
      <c r="B4953" s="395" t="s">
        <v>22688</v>
      </c>
    </row>
    <row r="4954" spans="1:2">
      <c r="A4954" s="395" t="s">
        <v>22689</v>
      </c>
      <c r="B4954" s="395" t="s">
        <v>22688</v>
      </c>
    </row>
    <row r="4955" spans="1:2">
      <c r="A4955" s="395" t="s">
        <v>22690</v>
      </c>
      <c r="B4955" s="395" t="s">
        <v>22691</v>
      </c>
    </row>
    <row r="4956" spans="1:2">
      <c r="A4956" s="395" t="s">
        <v>22692</v>
      </c>
      <c r="B4956" s="395" t="s">
        <v>22693</v>
      </c>
    </row>
    <row r="4957" spans="1:2">
      <c r="A4957" s="395" t="s">
        <v>22694</v>
      </c>
      <c r="B4957" s="395" t="s">
        <v>22695</v>
      </c>
    </row>
    <row r="4958" spans="1:2">
      <c r="A4958" s="395" t="s">
        <v>22696</v>
      </c>
      <c r="B4958" s="395" t="s">
        <v>22695</v>
      </c>
    </row>
    <row r="4959" spans="1:2">
      <c r="A4959" s="395" t="s">
        <v>22697</v>
      </c>
      <c r="B4959" s="395" t="s">
        <v>22698</v>
      </c>
    </row>
    <row r="4960" spans="1:2">
      <c r="A4960" s="395" t="s">
        <v>22699</v>
      </c>
      <c r="B4960" s="395" t="s">
        <v>22700</v>
      </c>
    </row>
    <row r="4961" spans="1:2">
      <c r="A4961" s="395" t="s">
        <v>22701</v>
      </c>
      <c r="B4961" s="395" t="s">
        <v>22702</v>
      </c>
    </row>
    <row r="4962" spans="1:2">
      <c r="A4962" s="395" t="s">
        <v>22703</v>
      </c>
      <c r="B4962" s="395" t="s">
        <v>22704</v>
      </c>
    </row>
    <row r="4963" spans="1:2">
      <c r="A4963" s="395" t="s">
        <v>22705</v>
      </c>
      <c r="B4963" s="395" t="s">
        <v>22706</v>
      </c>
    </row>
    <row r="4964" spans="1:2">
      <c r="A4964" s="395" t="s">
        <v>22707</v>
      </c>
      <c r="B4964" s="395" t="s">
        <v>22708</v>
      </c>
    </row>
    <row r="4965" spans="1:2">
      <c r="A4965" s="395" t="s">
        <v>22709</v>
      </c>
      <c r="B4965" s="395" t="s">
        <v>22710</v>
      </c>
    </row>
    <row r="4966" spans="1:2">
      <c r="A4966" s="395" t="s">
        <v>22711</v>
      </c>
      <c r="B4966" s="395" t="s">
        <v>22712</v>
      </c>
    </row>
    <row r="4967" spans="1:2">
      <c r="A4967" s="395" t="s">
        <v>22713</v>
      </c>
      <c r="B4967" s="395" t="s">
        <v>22714</v>
      </c>
    </row>
    <row r="4968" spans="1:2">
      <c r="A4968" s="395" t="s">
        <v>22715</v>
      </c>
      <c r="B4968" s="395" t="s">
        <v>22716</v>
      </c>
    </row>
    <row r="4969" spans="1:2">
      <c r="A4969" s="395" t="s">
        <v>22717</v>
      </c>
      <c r="B4969" s="395" t="s">
        <v>22718</v>
      </c>
    </row>
    <row r="4970" spans="1:2">
      <c r="A4970" s="395" t="s">
        <v>22719</v>
      </c>
      <c r="B4970" s="395" t="s">
        <v>22720</v>
      </c>
    </row>
    <row r="4971" spans="1:2">
      <c r="A4971" s="395" t="s">
        <v>22721</v>
      </c>
      <c r="B4971" s="395" t="s">
        <v>22722</v>
      </c>
    </row>
    <row r="4972" spans="1:2">
      <c r="A4972" s="395" t="s">
        <v>22723</v>
      </c>
      <c r="B4972" s="395" t="s">
        <v>22724</v>
      </c>
    </row>
    <row r="4973" spans="1:2">
      <c r="A4973" s="395" t="s">
        <v>22725</v>
      </c>
      <c r="B4973" s="395" t="s">
        <v>22726</v>
      </c>
    </row>
    <row r="4974" spans="1:2">
      <c r="A4974" s="395" t="s">
        <v>22727</v>
      </c>
      <c r="B4974" s="395" t="s">
        <v>22728</v>
      </c>
    </row>
    <row r="4975" spans="1:2">
      <c r="A4975" s="395" t="s">
        <v>22729</v>
      </c>
      <c r="B4975" s="395" t="s">
        <v>22730</v>
      </c>
    </row>
    <row r="4976" spans="1:2">
      <c r="A4976" s="395" t="s">
        <v>22731</v>
      </c>
      <c r="B4976" s="395" t="s">
        <v>22732</v>
      </c>
    </row>
    <row r="4977" spans="1:2">
      <c r="A4977" s="395" t="s">
        <v>22733</v>
      </c>
      <c r="B4977" s="395" t="s">
        <v>22734</v>
      </c>
    </row>
    <row r="4978" spans="1:2">
      <c r="A4978" s="395" t="s">
        <v>22735</v>
      </c>
      <c r="B4978" s="395" t="s">
        <v>22736</v>
      </c>
    </row>
    <row r="4979" spans="1:2">
      <c r="A4979" s="395" t="s">
        <v>22737</v>
      </c>
      <c r="B4979" s="395" t="s">
        <v>22738</v>
      </c>
    </row>
    <row r="4980" spans="1:2">
      <c r="A4980" s="395" t="s">
        <v>22739</v>
      </c>
      <c r="B4980" s="395" t="s">
        <v>22738</v>
      </c>
    </row>
    <row r="4981" spans="1:2">
      <c r="A4981" s="395" t="s">
        <v>22740</v>
      </c>
      <c r="B4981" s="395" t="s">
        <v>22741</v>
      </c>
    </row>
    <row r="4982" spans="1:2">
      <c r="A4982" s="395" t="s">
        <v>22742</v>
      </c>
      <c r="B4982" s="395" t="s">
        <v>22580</v>
      </c>
    </row>
    <row r="4983" spans="1:2">
      <c r="A4983" s="395" t="s">
        <v>22743</v>
      </c>
      <c r="B4983" s="395" t="s">
        <v>22744</v>
      </c>
    </row>
    <row r="4984" spans="1:2">
      <c r="A4984" s="395" t="s">
        <v>22745</v>
      </c>
      <c r="B4984" s="395" t="s">
        <v>22746</v>
      </c>
    </row>
    <row r="4985" spans="1:2">
      <c r="A4985" s="395" t="s">
        <v>22747</v>
      </c>
      <c r="B4985" s="395" t="s">
        <v>22748</v>
      </c>
    </row>
    <row r="4986" spans="1:2">
      <c r="A4986" s="395" t="s">
        <v>22749</v>
      </c>
      <c r="B4986" s="395" t="s">
        <v>22750</v>
      </c>
    </row>
    <row r="4987" spans="1:2">
      <c r="A4987" s="395" t="s">
        <v>22751</v>
      </c>
      <c r="B4987" s="395" t="s">
        <v>22750</v>
      </c>
    </row>
    <row r="4988" spans="1:2">
      <c r="A4988" s="395" t="s">
        <v>22752</v>
      </c>
      <c r="B4988" s="395" t="s">
        <v>22753</v>
      </c>
    </row>
    <row r="4989" spans="1:2">
      <c r="A4989" s="395" t="s">
        <v>22754</v>
      </c>
      <c r="B4989" s="395" t="s">
        <v>22755</v>
      </c>
    </row>
    <row r="4990" spans="1:2">
      <c r="A4990" s="395" t="s">
        <v>22756</v>
      </c>
      <c r="B4990" s="395" t="s">
        <v>22757</v>
      </c>
    </row>
    <row r="4991" spans="1:2">
      <c r="A4991" s="395" t="s">
        <v>22758</v>
      </c>
      <c r="B4991" s="395" t="s">
        <v>22757</v>
      </c>
    </row>
    <row r="4992" spans="1:2">
      <c r="A4992" s="395" t="s">
        <v>22759</v>
      </c>
      <c r="B4992" s="395" t="s">
        <v>22760</v>
      </c>
    </row>
    <row r="4993" spans="1:2">
      <c r="A4993" s="395" t="s">
        <v>22761</v>
      </c>
      <c r="B4993" s="395" t="s">
        <v>22762</v>
      </c>
    </row>
    <row r="4994" spans="1:2">
      <c r="A4994" s="395" t="s">
        <v>22763</v>
      </c>
      <c r="B4994" s="395" t="s">
        <v>22764</v>
      </c>
    </row>
    <row r="4995" spans="1:2">
      <c r="A4995" s="395" t="s">
        <v>22765</v>
      </c>
      <c r="B4995" s="395" t="s">
        <v>22519</v>
      </c>
    </row>
    <row r="4996" spans="1:2">
      <c r="A4996" s="395" t="s">
        <v>22766</v>
      </c>
      <c r="B4996" s="395" t="s">
        <v>22767</v>
      </c>
    </row>
    <row r="4997" spans="1:2">
      <c r="A4997" s="395" t="s">
        <v>22768</v>
      </c>
      <c r="B4997" s="395" t="s">
        <v>22769</v>
      </c>
    </row>
    <row r="4998" spans="1:2">
      <c r="A4998" s="395" t="s">
        <v>22770</v>
      </c>
      <c r="B4998" s="395" t="s">
        <v>22771</v>
      </c>
    </row>
    <row r="4999" spans="1:2">
      <c r="A4999" s="395" t="s">
        <v>22772</v>
      </c>
      <c r="B4999" s="395" t="s">
        <v>22773</v>
      </c>
    </row>
    <row r="5000" spans="1:2">
      <c r="A5000" s="395" t="s">
        <v>22774</v>
      </c>
      <c r="B5000" s="395" t="s">
        <v>22444</v>
      </c>
    </row>
    <row r="5001" spans="1:2">
      <c r="A5001" s="395" t="s">
        <v>22775</v>
      </c>
      <c r="B5001" s="395" t="s">
        <v>22776</v>
      </c>
    </row>
    <row r="5002" spans="1:2">
      <c r="A5002" s="395" t="s">
        <v>22777</v>
      </c>
      <c r="B5002" s="395" t="s">
        <v>22778</v>
      </c>
    </row>
    <row r="5003" spans="1:2">
      <c r="A5003" s="395" t="s">
        <v>22779</v>
      </c>
      <c r="B5003" s="395" t="s">
        <v>22780</v>
      </c>
    </row>
    <row r="5004" spans="1:2">
      <c r="A5004" s="395" t="s">
        <v>22781</v>
      </c>
      <c r="B5004" s="395" t="s">
        <v>22782</v>
      </c>
    </row>
    <row r="5005" spans="1:2">
      <c r="A5005" s="395" t="s">
        <v>22783</v>
      </c>
      <c r="B5005" s="395" t="s">
        <v>22784</v>
      </c>
    </row>
    <row r="5006" spans="1:2">
      <c r="A5006" s="395" t="s">
        <v>22785</v>
      </c>
      <c r="B5006" s="395" t="s">
        <v>22786</v>
      </c>
    </row>
    <row r="5007" spans="1:2">
      <c r="A5007" s="395" t="s">
        <v>22787</v>
      </c>
      <c r="B5007" s="395" t="s">
        <v>22788</v>
      </c>
    </row>
    <row r="5008" spans="1:2">
      <c r="A5008" s="395" t="s">
        <v>22789</v>
      </c>
      <c r="B5008" s="395" t="s">
        <v>22790</v>
      </c>
    </row>
    <row r="5009" spans="1:2">
      <c r="A5009" s="395" t="s">
        <v>22791</v>
      </c>
      <c r="B5009" s="395" t="s">
        <v>22792</v>
      </c>
    </row>
    <row r="5010" spans="1:2">
      <c r="A5010" s="395" t="s">
        <v>22793</v>
      </c>
      <c r="B5010" s="395" t="s">
        <v>22794</v>
      </c>
    </row>
    <row r="5011" spans="1:2">
      <c r="A5011" s="395" t="s">
        <v>22795</v>
      </c>
      <c r="B5011" s="395" t="s">
        <v>22796</v>
      </c>
    </row>
    <row r="5012" spans="1:2">
      <c r="A5012" s="395" t="s">
        <v>22797</v>
      </c>
      <c r="B5012" s="395" t="s">
        <v>22798</v>
      </c>
    </row>
    <row r="5013" spans="1:2">
      <c r="A5013" s="395" t="s">
        <v>22799</v>
      </c>
      <c r="B5013" s="395" t="s">
        <v>22800</v>
      </c>
    </row>
    <row r="5014" spans="1:2">
      <c r="A5014" s="395" t="s">
        <v>22801</v>
      </c>
      <c r="B5014" s="395" t="s">
        <v>22802</v>
      </c>
    </row>
    <row r="5015" spans="1:2">
      <c r="A5015" s="395" t="s">
        <v>22803</v>
      </c>
      <c r="B5015" s="395" t="s">
        <v>22804</v>
      </c>
    </row>
    <row r="5016" spans="1:2">
      <c r="A5016" s="395" t="s">
        <v>22805</v>
      </c>
      <c r="B5016" s="395" t="s">
        <v>22806</v>
      </c>
    </row>
    <row r="5017" spans="1:2">
      <c r="A5017" s="395" t="s">
        <v>22807</v>
      </c>
      <c r="B5017" s="395" t="s">
        <v>22808</v>
      </c>
    </row>
    <row r="5018" spans="1:2">
      <c r="A5018" s="395" t="s">
        <v>22809</v>
      </c>
      <c r="B5018" s="395" t="s">
        <v>22810</v>
      </c>
    </row>
    <row r="5019" spans="1:2">
      <c r="A5019" s="395" t="s">
        <v>22811</v>
      </c>
      <c r="B5019" s="395" t="s">
        <v>22812</v>
      </c>
    </row>
    <row r="5020" spans="1:2">
      <c r="A5020" s="395" t="s">
        <v>22813</v>
      </c>
      <c r="B5020" s="395" t="s">
        <v>22814</v>
      </c>
    </row>
    <row r="5021" spans="1:2">
      <c r="A5021" s="395" t="s">
        <v>22815</v>
      </c>
      <c r="B5021" s="395" t="s">
        <v>22519</v>
      </c>
    </row>
    <row r="5022" spans="1:2">
      <c r="A5022" s="395" t="s">
        <v>22816</v>
      </c>
      <c r="B5022" s="395" t="s">
        <v>22817</v>
      </c>
    </row>
    <row r="5023" spans="1:2">
      <c r="A5023" s="395" t="s">
        <v>22818</v>
      </c>
      <c r="B5023" s="395" t="s">
        <v>22819</v>
      </c>
    </row>
    <row r="5024" spans="1:2">
      <c r="A5024" s="395" t="s">
        <v>22820</v>
      </c>
      <c r="B5024" s="395" t="s">
        <v>22821</v>
      </c>
    </row>
    <row r="5025" spans="1:2">
      <c r="A5025" s="395" t="s">
        <v>22822</v>
      </c>
      <c r="B5025" s="395" t="s">
        <v>22823</v>
      </c>
    </row>
    <row r="5026" spans="1:2">
      <c r="A5026" s="395" t="s">
        <v>22824</v>
      </c>
      <c r="B5026" s="395" t="s">
        <v>22825</v>
      </c>
    </row>
    <row r="5027" spans="1:2">
      <c r="A5027" s="395" t="s">
        <v>22826</v>
      </c>
      <c r="B5027" s="395" t="s">
        <v>22519</v>
      </c>
    </row>
    <row r="5028" spans="1:2">
      <c r="A5028" s="395" t="s">
        <v>22827</v>
      </c>
      <c r="B5028" s="395" t="s">
        <v>22828</v>
      </c>
    </row>
    <row r="5029" spans="1:2">
      <c r="A5029" s="395" t="s">
        <v>22829</v>
      </c>
      <c r="B5029" s="395" t="s">
        <v>22830</v>
      </c>
    </row>
    <row r="5030" spans="1:2">
      <c r="A5030" s="395" t="s">
        <v>22831</v>
      </c>
      <c r="B5030" s="395" t="s">
        <v>22832</v>
      </c>
    </row>
    <row r="5031" spans="1:2">
      <c r="A5031" s="395" t="s">
        <v>22833</v>
      </c>
      <c r="B5031" s="395" t="s">
        <v>22834</v>
      </c>
    </row>
    <row r="5032" spans="1:2">
      <c r="A5032" s="395" t="s">
        <v>22835</v>
      </c>
      <c r="B5032" s="395" t="s">
        <v>22836</v>
      </c>
    </row>
    <row r="5033" spans="1:2">
      <c r="A5033" s="395" t="s">
        <v>22837</v>
      </c>
      <c r="B5033" s="395" t="s">
        <v>22838</v>
      </c>
    </row>
    <row r="5034" spans="1:2">
      <c r="A5034" s="395" t="s">
        <v>22839</v>
      </c>
      <c r="B5034" s="395" t="s">
        <v>22840</v>
      </c>
    </row>
    <row r="5035" spans="1:2">
      <c r="A5035" s="395" t="s">
        <v>22841</v>
      </c>
      <c r="B5035" s="395" t="s">
        <v>22842</v>
      </c>
    </row>
    <row r="5036" spans="1:2">
      <c r="A5036" s="395" t="s">
        <v>22843</v>
      </c>
      <c r="B5036" s="395" t="s">
        <v>22844</v>
      </c>
    </row>
    <row r="5037" spans="1:2">
      <c r="A5037" s="395" t="s">
        <v>22845</v>
      </c>
      <c r="B5037" s="395" t="s">
        <v>22846</v>
      </c>
    </row>
    <row r="5038" spans="1:2">
      <c r="A5038" s="395" t="s">
        <v>22847</v>
      </c>
      <c r="B5038" s="395" t="s">
        <v>22848</v>
      </c>
    </row>
    <row r="5039" spans="1:2">
      <c r="A5039" s="395" t="s">
        <v>22849</v>
      </c>
      <c r="B5039" s="395" t="s">
        <v>22850</v>
      </c>
    </row>
    <row r="5040" spans="1:2">
      <c r="A5040" s="395" t="s">
        <v>22851</v>
      </c>
      <c r="B5040" s="395" t="s">
        <v>22850</v>
      </c>
    </row>
    <row r="5041" spans="1:2">
      <c r="A5041" s="395" t="s">
        <v>22852</v>
      </c>
      <c r="B5041" s="395" t="s">
        <v>22853</v>
      </c>
    </row>
    <row r="5042" spans="1:2">
      <c r="A5042" s="395" t="s">
        <v>22854</v>
      </c>
      <c r="B5042" s="395" t="s">
        <v>22855</v>
      </c>
    </row>
    <row r="5043" spans="1:2">
      <c r="A5043" s="395" t="s">
        <v>22856</v>
      </c>
      <c r="B5043" s="395" t="s">
        <v>22857</v>
      </c>
    </row>
    <row r="5044" spans="1:2">
      <c r="A5044" s="395" t="s">
        <v>22858</v>
      </c>
      <c r="B5044" s="395" t="s">
        <v>22859</v>
      </c>
    </row>
    <row r="5045" spans="1:2">
      <c r="A5045" s="395" t="s">
        <v>22860</v>
      </c>
      <c r="B5045" s="395" t="s">
        <v>22861</v>
      </c>
    </row>
    <row r="5046" spans="1:2">
      <c r="A5046" s="395" t="s">
        <v>22862</v>
      </c>
      <c r="B5046" s="395" t="s">
        <v>22863</v>
      </c>
    </row>
    <row r="5047" spans="1:2">
      <c r="A5047" s="395" t="s">
        <v>22864</v>
      </c>
      <c r="B5047" s="395" t="s">
        <v>22865</v>
      </c>
    </row>
    <row r="5048" spans="1:2">
      <c r="A5048" s="395" t="s">
        <v>22866</v>
      </c>
      <c r="B5048" s="395" t="s">
        <v>22865</v>
      </c>
    </row>
    <row r="5049" spans="1:2">
      <c r="A5049" s="395" t="s">
        <v>22867</v>
      </c>
      <c r="B5049" s="395" t="s">
        <v>22868</v>
      </c>
    </row>
    <row r="5050" spans="1:2">
      <c r="A5050" s="395" t="s">
        <v>22869</v>
      </c>
      <c r="B5050" s="395" t="s">
        <v>22870</v>
      </c>
    </row>
    <row r="5051" spans="1:2">
      <c r="A5051" s="395" t="s">
        <v>22871</v>
      </c>
      <c r="B5051" s="395" t="s">
        <v>22872</v>
      </c>
    </row>
    <row r="5052" spans="1:2">
      <c r="A5052" s="395" t="s">
        <v>22873</v>
      </c>
      <c r="B5052" s="395" t="s">
        <v>22874</v>
      </c>
    </row>
    <row r="5053" spans="1:2">
      <c r="A5053" s="395" t="s">
        <v>22875</v>
      </c>
      <c r="B5053" s="395" t="s">
        <v>22876</v>
      </c>
    </row>
    <row r="5054" spans="1:2">
      <c r="A5054" s="395" t="s">
        <v>22877</v>
      </c>
      <c r="B5054" s="395" t="s">
        <v>22413</v>
      </c>
    </row>
    <row r="5055" spans="1:2">
      <c r="A5055" s="395" t="s">
        <v>22878</v>
      </c>
      <c r="B5055" s="395" t="s">
        <v>22879</v>
      </c>
    </row>
    <row r="5056" spans="1:2">
      <c r="A5056" s="395" t="s">
        <v>22880</v>
      </c>
      <c r="B5056" s="395" t="s">
        <v>22881</v>
      </c>
    </row>
    <row r="5057" spans="1:2">
      <c r="A5057" s="395" t="s">
        <v>22882</v>
      </c>
      <c r="B5057" s="395" t="s">
        <v>22865</v>
      </c>
    </row>
    <row r="5058" spans="1:2">
      <c r="A5058" s="395" t="s">
        <v>22883</v>
      </c>
      <c r="B5058" s="395" t="s">
        <v>22884</v>
      </c>
    </row>
    <row r="5059" spans="1:2">
      <c r="A5059" s="395" t="s">
        <v>22885</v>
      </c>
      <c r="B5059" s="395" t="s">
        <v>22884</v>
      </c>
    </row>
    <row r="5060" spans="1:2">
      <c r="A5060" s="395" t="s">
        <v>22886</v>
      </c>
      <c r="B5060" s="395" t="s">
        <v>22887</v>
      </c>
    </row>
    <row r="5061" spans="1:2">
      <c r="A5061" s="395" t="s">
        <v>22888</v>
      </c>
      <c r="B5061" s="395" t="s">
        <v>22889</v>
      </c>
    </row>
    <row r="5062" spans="1:2">
      <c r="A5062" s="395" t="s">
        <v>22890</v>
      </c>
      <c r="B5062" s="395" t="s">
        <v>22891</v>
      </c>
    </row>
    <row r="5063" spans="1:2">
      <c r="A5063" s="395" t="s">
        <v>22892</v>
      </c>
      <c r="B5063" s="395" t="s">
        <v>22893</v>
      </c>
    </row>
    <row r="5064" spans="1:2">
      <c r="A5064" s="395" t="s">
        <v>22894</v>
      </c>
      <c r="B5064" s="395" t="s">
        <v>22895</v>
      </c>
    </row>
    <row r="5065" spans="1:2">
      <c r="A5065" s="395" t="s">
        <v>22896</v>
      </c>
      <c r="B5065" s="395" t="s">
        <v>22897</v>
      </c>
    </row>
    <row r="5066" spans="1:2">
      <c r="A5066" s="395" t="s">
        <v>22898</v>
      </c>
      <c r="B5066" s="395" t="s">
        <v>22897</v>
      </c>
    </row>
    <row r="5067" spans="1:2">
      <c r="A5067" s="395" t="s">
        <v>22899</v>
      </c>
      <c r="B5067" s="395" t="s">
        <v>22900</v>
      </c>
    </row>
    <row r="5068" spans="1:2">
      <c r="A5068" s="395" t="s">
        <v>22901</v>
      </c>
      <c r="B5068" s="395" t="s">
        <v>22902</v>
      </c>
    </row>
    <row r="5069" spans="1:2">
      <c r="A5069" s="395" t="s">
        <v>22903</v>
      </c>
      <c r="B5069" s="395" t="s">
        <v>22902</v>
      </c>
    </row>
    <row r="5070" spans="1:2">
      <c r="A5070" s="395" t="s">
        <v>22904</v>
      </c>
      <c r="B5070" s="395" t="s">
        <v>22905</v>
      </c>
    </row>
    <row r="5071" spans="1:2">
      <c r="A5071" s="395" t="s">
        <v>22906</v>
      </c>
      <c r="B5071" s="395" t="s">
        <v>22905</v>
      </c>
    </row>
    <row r="5072" spans="1:2">
      <c r="A5072" s="395" t="s">
        <v>22907</v>
      </c>
      <c r="B5072" s="395" t="s">
        <v>22908</v>
      </c>
    </row>
    <row r="5073" spans="1:2">
      <c r="A5073" s="395" t="s">
        <v>22909</v>
      </c>
      <c r="B5073" s="395" t="s">
        <v>22908</v>
      </c>
    </row>
    <row r="5074" spans="1:2">
      <c r="A5074" s="395" t="s">
        <v>22910</v>
      </c>
      <c r="B5074" s="395" t="s">
        <v>22902</v>
      </c>
    </row>
    <row r="5075" spans="1:2">
      <c r="A5075" s="395" t="s">
        <v>22911</v>
      </c>
      <c r="B5075" s="395" t="s">
        <v>22902</v>
      </c>
    </row>
    <row r="5076" spans="1:2">
      <c r="A5076" s="395" t="s">
        <v>22912</v>
      </c>
      <c r="B5076" s="395" t="s">
        <v>22902</v>
      </c>
    </row>
    <row r="5077" spans="1:2">
      <c r="A5077" s="395" t="s">
        <v>22913</v>
      </c>
      <c r="B5077" s="395" t="s">
        <v>22905</v>
      </c>
    </row>
    <row r="5078" spans="1:2">
      <c r="A5078" s="395" t="s">
        <v>22914</v>
      </c>
      <c r="B5078" s="395" t="s">
        <v>22905</v>
      </c>
    </row>
    <row r="5079" spans="1:2">
      <c r="A5079" s="395" t="s">
        <v>22915</v>
      </c>
      <c r="B5079" s="395" t="s">
        <v>22905</v>
      </c>
    </row>
    <row r="5080" spans="1:2">
      <c r="A5080" s="395" t="s">
        <v>22916</v>
      </c>
      <c r="B5080" s="395" t="s">
        <v>22917</v>
      </c>
    </row>
    <row r="5081" spans="1:2">
      <c r="A5081" s="395" t="s">
        <v>22918</v>
      </c>
      <c r="B5081" s="395" t="s">
        <v>22919</v>
      </c>
    </row>
    <row r="5082" spans="1:2">
      <c r="A5082" s="395" t="s">
        <v>22920</v>
      </c>
      <c r="B5082" s="395" t="s">
        <v>22919</v>
      </c>
    </row>
    <row r="5083" spans="1:2">
      <c r="A5083" s="395" t="s">
        <v>22921</v>
      </c>
      <c r="B5083" s="395" t="s">
        <v>22922</v>
      </c>
    </row>
    <row r="5084" spans="1:2">
      <c r="A5084" s="395" t="s">
        <v>22923</v>
      </c>
      <c r="B5084" s="395" t="s">
        <v>22924</v>
      </c>
    </row>
    <row r="5085" spans="1:2">
      <c r="A5085" s="395" t="s">
        <v>22925</v>
      </c>
      <c r="B5085" s="395" t="s">
        <v>22926</v>
      </c>
    </row>
    <row r="5086" spans="1:2">
      <c r="A5086" s="395" t="s">
        <v>22927</v>
      </c>
      <c r="B5086" s="395" t="s">
        <v>22928</v>
      </c>
    </row>
    <row r="5087" spans="1:2">
      <c r="A5087" s="395" t="s">
        <v>22929</v>
      </c>
      <c r="B5087" s="395" t="s">
        <v>22930</v>
      </c>
    </row>
    <row r="5088" spans="1:2">
      <c r="A5088" s="395" t="s">
        <v>22931</v>
      </c>
      <c r="B5088" s="395" t="s">
        <v>22932</v>
      </c>
    </row>
    <row r="5089" spans="1:2">
      <c r="A5089" s="395" t="s">
        <v>22933</v>
      </c>
      <c r="B5089" s="395" t="s">
        <v>22934</v>
      </c>
    </row>
    <row r="5090" spans="1:2">
      <c r="A5090" s="395" t="s">
        <v>22935</v>
      </c>
      <c r="B5090" s="395" t="s">
        <v>22936</v>
      </c>
    </row>
    <row r="5091" spans="1:2">
      <c r="A5091" s="395" t="s">
        <v>22937</v>
      </c>
      <c r="B5091" s="395" t="s">
        <v>22938</v>
      </c>
    </row>
    <row r="5092" spans="1:2">
      <c r="A5092" s="395" t="s">
        <v>22939</v>
      </c>
      <c r="B5092" s="395" t="s">
        <v>22940</v>
      </c>
    </row>
    <row r="5093" spans="1:2">
      <c r="A5093" s="395" t="s">
        <v>22941</v>
      </c>
      <c r="B5093" s="395" t="s">
        <v>22942</v>
      </c>
    </row>
    <row r="5094" spans="1:2">
      <c r="A5094" s="395" t="s">
        <v>22943</v>
      </c>
      <c r="B5094" s="395" t="s">
        <v>22944</v>
      </c>
    </row>
    <row r="5095" spans="1:2">
      <c r="A5095" s="395" t="s">
        <v>22945</v>
      </c>
      <c r="B5095" s="395" t="s">
        <v>22944</v>
      </c>
    </row>
    <row r="5096" spans="1:2">
      <c r="A5096" s="395" t="s">
        <v>22946</v>
      </c>
      <c r="B5096" s="395" t="s">
        <v>22947</v>
      </c>
    </row>
    <row r="5097" spans="1:2">
      <c r="A5097" s="395" t="s">
        <v>22948</v>
      </c>
      <c r="B5097" s="395" t="s">
        <v>22949</v>
      </c>
    </row>
    <row r="5098" spans="1:2">
      <c r="A5098" s="395" t="s">
        <v>22950</v>
      </c>
      <c r="B5098" s="395" t="s">
        <v>22951</v>
      </c>
    </row>
    <row r="5099" spans="1:2">
      <c r="A5099" s="395" t="s">
        <v>22952</v>
      </c>
      <c r="B5099" s="395" t="s">
        <v>22953</v>
      </c>
    </row>
    <row r="5100" spans="1:2">
      <c r="A5100" s="395" t="s">
        <v>22954</v>
      </c>
      <c r="B5100" s="395" t="s">
        <v>22955</v>
      </c>
    </row>
    <row r="5101" spans="1:2">
      <c r="A5101" s="395" t="s">
        <v>22956</v>
      </c>
      <c r="B5101" s="395" t="s">
        <v>22955</v>
      </c>
    </row>
    <row r="5102" spans="1:2">
      <c r="A5102" s="395" t="s">
        <v>22957</v>
      </c>
      <c r="B5102" s="395" t="s">
        <v>22958</v>
      </c>
    </row>
    <row r="5103" spans="1:2">
      <c r="A5103" s="395" t="s">
        <v>22959</v>
      </c>
      <c r="B5103" s="395" t="s">
        <v>22960</v>
      </c>
    </row>
    <row r="5104" spans="1:2">
      <c r="A5104" s="395" t="s">
        <v>22961</v>
      </c>
      <c r="B5104" s="395" t="s">
        <v>22962</v>
      </c>
    </row>
    <row r="5105" spans="1:2">
      <c r="A5105" s="395" t="s">
        <v>22963</v>
      </c>
      <c r="B5105" s="395" t="s">
        <v>22964</v>
      </c>
    </row>
    <row r="5106" spans="1:2">
      <c r="A5106" s="395" t="s">
        <v>22965</v>
      </c>
      <c r="B5106" s="395" t="s">
        <v>22966</v>
      </c>
    </row>
    <row r="5107" spans="1:2">
      <c r="A5107" s="395" t="s">
        <v>22967</v>
      </c>
      <c r="B5107" s="395" t="s">
        <v>22968</v>
      </c>
    </row>
    <row r="5108" spans="1:2">
      <c r="A5108" s="395" t="s">
        <v>22969</v>
      </c>
      <c r="B5108" s="395" t="s">
        <v>22970</v>
      </c>
    </row>
    <row r="5109" spans="1:2">
      <c r="A5109" s="395" t="s">
        <v>22971</v>
      </c>
      <c r="B5109" s="395" t="s">
        <v>22972</v>
      </c>
    </row>
    <row r="5110" spans="1:2">
      <c r="A5110" s="395" t="s">
        <v>22973</v>
      </c>
      <c r="B5110" s="395" t="s">
        <v>22974</v>
      </c>
    </row>
    <row r="5111" spans="1:2">
      <c r="A5111" s="395" t="s">
        <v>22975</v>
      </c>
      <c r="B5111" s="395" t="s">
        <v>22974</v>
      </c>
    </row>
    <row r="5112" spans="1:2">
      <c r="A5112" s="395" t="s">
        <v>22976</v>
      </c>
      <c r="B5112" s="395" t="s">
        <v>22974</v>
      </c>
    </row>
    <row r="5113" spans="1:2">
      <c r="A5113" s="395" t="s">
        <v>22977</v>
      </c>
      <c r="B5113" s="395" t="s">
        <v>22978</v>
      </c>
    </row>
    <row r="5114" spans="1:2">
      <c r="A5114" s="395" t="s">
        <v>22979</v>
      </c>
      <c r="B5114" s="395" t="s">
        <v>22980</v>
      </c>
    </row>
    <row r="5115" spans="1:2">
      <c r="A5115" s="395" t="s">
        <v>22981</v>
      </c>
      <c r="B5115" s="395" t="s">
        <v>22982</v>
      </c>
    </row>
    <row r="5116" spans="1:2">
      <c r="A5116" s="395" t="s">
        <v>22983</v>
      </c>
      <c r="B5116" s="395" t="s">
        <v>22984</v>
      </c>
    </row>
    <row r="5117" spans="1:2">
      <c r="A5117" s="395" t="s">
        <v>22985</v>
      </c>
      <c r="B5117" s="395" t="s">
        <v>22986</v>
      </c>
    </row>
    <row r="5118" spans="1:2">
      <c r="A5118" s="395" t="s">
        <v>22987</v>
      </c>
      <c r="B5118" s="395" t="s">
        <v>22988</v>
      </c>
    </row>
    <row r="5119" spans="1:2">
      <c r="A5119" s="395" t="s">
        <v>22989</v>
      </c>
      <c r="B5119" s="395" t="s">
        <v>22966</v>
      </c>
    </row>
    <row r="5120" spans="1:2">
      <c r="A5120" s="395" t="s">
        <v>22990</v>
      </c>
      <c r="B5120" s="395" t="s">
        <v>22947</v>
      </c>
    </row>
    <row r="5121" spans="1:2">
      <c r="A5121" s="395" t="s">
        <v>22991</v>
      </c>
      <c r="B5121" s="395" t="s">
        <v>22992</v>
      </c>
    </row>
    <row r="5122" spans="1:2">
      <c r="A5122" s="395" t="s">
        <v>22993</v>
      </c>
      <c r="B5122" s="395" t="s">
        <v>22994</v>
      </c>
    </row>
    <row r="5123" spans="1:2">
      <c r="A5123" s="395" t="s">
        <v>22995</v>
      </c>
      <c r="B5123" s="395" t="s">
        <v>22996</v>
      </c>
    </row>
    <row r="5124" spans="1:2">
      <c r="A5124" s="395" t="s">
        <v>22997</v>
      </c>
      <c r="B5124" s="395" t="s">
        <v>22998</v>
      </c>
    </row>
    <row r="5125" spans="1:2">
      <c r="A5125" s="395" t="s">
        <v>22999</v>
      </c>
      <c r="B5125" s="395" t="s">
        <v>23000</v>
      </c>
    </row>
    <row r="5126" spans="1:2">
      <c r="A5126" s="395" t="s">
        <v>23001</v>
      </c>
      <c r="B5126" s="395" t="s">
        <v>23002</v>
      </c>
    </row>
    <row r="5127" spans="1:2">
      <c r="A5127" s="395" t="s">
        <v>23003</v>
      </c>
      <c r="B5127" s="395" t="s">
        <v>23004</v>
      </c>
    </row>
    <row r="5128" spans="1:2">
      <c r="A5128" s="395" t="s">
        <v>23005</v>
      </c>
      <c r="B5128" s="395" t="s">
        <v>23006</v>
      </c>
    </row>
    <row r="5129" spans="1:2">
      <c r="A5129" s="395" t="s">
        <v>23007</v>
      </c>
      <c r="B5129" s="395" t="s">
        <v>23008</v>
      </c>
    </row>
    <row r="5130" spans="1:2">
      <c r="A5130" s="395" t="s">
        <v>23009</v>
      </c>
      <c r="B5130" s="395" t="s">
        <v>23010</v>
      </c>
    </row>
    <row r="5131" spans="1:2">
      <c r="A5131" s="395" t="s">
        <v>23011</v>
      </c>
      <c r="B5131" s="395" t="s">
        <v>23012</v>
      </c>
    </row>
    <row r="5132" spans="1:2">
      <c r="A5132" s="395" t="s">
        <v>23013</v>
      </c>
      <c r="B5132" s="395" t="s">
        <v>23014</v>
      </c>
    </row>
    <row r="5133" spans="1:2">
      <c r="A5133" s="395" t="s">
        <v>23015</v>
      </c>
      <c r="B5133" s="395" t="s">
        <v>23016</v>
      </c>
    </row>
    <row r="5134" spans="1:2">
      <c r="A5134" s="395" t="s">
        <v>23017</v>
      </c>
      <c r="B5134" s="395" t="s">
        <v>23018</v>
      </c>
    </row>
    <row r="5135" spans="1:2">
      <c r="A5135" s="395" t="s">
        <v>23019</v>
      </c>
      <c r="B5135" s="395" t="s">
        <v>23020</v>
      </c>
    </row>
    <row r="5136" spans="1:2">
      <c r="A5136" s="395" t="s">
        <v>23021</v>
      </c>
      <c r="B5136" s="395" t="s">
        <v>22947</v>
      </c>
    </row>
    <row r="5137" spans="1:2">
      <c r="A5137" s="395" t="s">
        <v>23022</v>
      </c>
      <c r="B5137" s="395" t="s">
        <v>22947</v>
      </c>
    </row>
    <row r="5138" spans="1:2">
      <c r="A5138" s="395" t="s">
        <v>23023</v>
      </c>
      <c r="B5138" s="395" t="s">
        <v>23024</v>
      </c>
    </row>
    <row r="5139" spans="1:2">
      <c r="A5139" s="395" t="s">
        <v>23025</v>
      </c>
      <c r="B5139" s="395" t="s">
        <v>23026</v>
      </c>
    </row>
    <row r="5140" spans="1:2">
      <c r="A5140" s="395" t="s">
        <v>23027</v>
      </c>
      <c r="B5140" s="395" t="s">
        <v>22944</v>
      </c>
    </row>
    <row r="5141" spans="1:2">
      <c r="A5141" s="395" t="s">
        <v>23028</v>
      </c>
      <c r="B5141" s="395" t="s">
        <v>23029</v>
      </c>
    </row>
    <row r="5142" spans="1:2">
      <c r="A5142" s="395" t="s">
        <v>23030</v>
      </c>
      <c r="B5142" s="395" t="s">
        <v>23031</v>
      </c>
    </row>
    <row r="5143" spans="1:2">
      <c r="A5143" s="395" t="s">
        <v>23032</v>
      </c>
      <c r="B5143" s="395" t="s">
        <v>23033</v>
      </c>
    </row>
    <row r="5144" spans="1:2">
      <c r="A5144" s="395" t="s">
        <v>23034</v>
      </c>
      <c r="B5144" s="395" t="s">
        <v>23035</v>
      </c>
    </row>
    <row r="5145" spans="1:2">
      <c r="A5145" s="395" t="s">
        <v>23036</v>
      </c>
      <c r="B5145" s="395" t="s">
        <v>23037</v>
      </c>
    </row>
    <row r="5146" spans="1:2">
      <c r="A5146" s="395" t="s">
        <v>23038</v>
      </c>
      <c r="B5146" s="395" t="s">
        <v>23039</v>
      </c>
    </row>
    <row r="5147" spans="1:2">
      <c r="A5147" s="395" t="s">
        <v>23040</v>
      </c>
      <c r="B5147" s="395" t="s">
        <v>23041</v>
      </c>
    </row>
    <row r="5148" spans="1:2">
      <c r="A5148" s="395" t="s">
        <v>23042</v>
      </c>
      <c r="B5148" s="395" t="s">
        <v>22955</v>
      </c>
    </row>
    <row r="5149" spans="1:2">
      <c r="A5149" s="395" t="s">
        <v>23043</v>
      </c>
      <c r="B5149" s="395" t="s">
        <v>23020</v>
      </c>
    </row>
    <row r="5150" spans="1:2">
      <c r="A5150" s="395" t="s">
        <v>23044</v>
      </c>
      <c r="B5150" s="395" t="s">
        <v>23045</v>
      </c>
    </row>
    <row r="5151" spans="1:2">
      <c r="A5151" s="395" t="s">
        <v>23046</v>
      </c>
      <c r="B5151" s="395" t="s">
        <v>23047</v>
      </c>
    </row>
    <row r="5152" spans="1:2">
      <c r="A5152" s="395" t="s">
        <v>23048</v>
      </c>
      <c r="B5152" s="395" t="s">
        <v>23049</v>
      </c>
    </row>
    <row r="5153" spans="1:2">
      <c r="A5153" s="395" t="s">
        <v>23050</v>
      </c>
      <c r="B5153" s="395" t="s">
        <v>23051</v>
      </c>
    </row>
    <row r="5154" spans="1:2">
      <c r="A5154" s="395" t="s">
        <v>23052</v>
      </c>
      <c r="B5154" s="395" t="s">
        <v>23051</v>
      </c>
    </row>
    <row r="5155" spans="1:2">
      <c r="A5155" s="395" t="s">
        <v>23053</v>
      </c>
      <c r="B5155" s="395" t="s">
        <v>23051</v>
      </c>
    </row>
    <row r="5156" spans="1:2">
      <c r="A5156" s="395" t="s">
        <v>23054</v>
      </c>
      <c r="B5156" s="395" t="s">
        <v>23055</v>
      </c>
    </row>
    <row r="5157" spans="1:2">
      <c r="A5157" s="395" t="s">
        <v>23056</v>
      </c>
      <c r="B5157" s="395" t="s">
        <v>23057</v>
      </c>
    </row>
    <row r="5158" spans="1:2">
      <c r="A5158" s="395" t="s">
        <v>23058</v>
      </c>
      <c r="B5158" s="395" t="s">
        <v>23059</v>
      </c>
    </row>
    <row r="5159" spans="1:2">
      <c r="A5159" s="395" t="s">
        <v>23060</v>
      </c>
      <c r="B5159" s="395" t="s">
        <v>23061</v>
      </c>
    </row>
    <row r="5160" spans="1:2">
      <c r="A5160" s="395" t="s">
        <v>23062</v>
      </c>
      <c r="B5160" s="395" t="s">
        <v>23063</v>
      </c>
    </row>
    <row r="5161" spans="1:2">
      <c r="A5161" s="395" t="s">
        <v>23064</v>
      </c>
      <c r="B5161" s="395" t="s">
        <v>23065</v>
      </c>
    </row>
    <row r="5162" spans="1:2">
      <c r="A5162" s="395" t="s">
        <v>23066</v>
      </c>
      <c r="B5162" s="395" t="s">
        <v>23067</v>
      </c>
    </row>
    <row r="5163" spans="1:2">
      <c r="A5163" s="395" t="s">
        <v>23068</v>
      </c>
      <c r="B5163" s="395" t="s">
        <v>23069</v>
      </c>
    </row>
    <row r="5164" spans="1:2">
      <c r="A5164" s="395" t="s">
        <v>23070</v>
      </c>
      <c r="B5164" s="395" t="s">
        <v>23071</v>
      </c>
    </row>
    <row r="5165" spans="1:2">
      <c r="A5165" s="395" t="s">
        <v>23072</v>
      </c>
      <c r="B5165" s="395" t="s">
        <v>23073</v>
      </c>
    </row>
    <row r="5166" spans="1:2">
      <c r="A5166" s="395" t="s">
        <v>23074</v>
      </c>
      <c r="B5166" s="395" t="s">
        <v>23075</v>
      </c>
    </row>
    <row r="5167" spans="1:2">
      <c r="A5167" s="395" t="s">
        <v>23076</v>
      </c>
      <c r="B5167" s="395" t="s">
        <v>22955</v>
      </c>
    </row>
    <row r="5168" spans="1:2">
      <c r="A5168" s="395" t="s">
        <v>23077</v>
      </c>
      <c r="B5168" s="395" t="s">
        <v>23078</v>
      </c>
    </row>
    <row r="5169" spans="1:2">
      <c r="A5169" s="395" t="s">
        <v>23079</v>
      </c>
      <c r="B5169" s="395" t="s">
        <v>23078</v>
      </c>
    </row>
    <row r="5170" spans="1:2">
      <c r="A5170" s="395" t="s">
        <v>23080</v>
      </c>
      <c r="B5170" s="395" t="s">
        <v>23078</v>
      </c>
    </row>
    <row r="5171" spans="1:2">
      <c r="A5171" s="395" t="s">
        <v>23081</v>
      </c>
      <c r="B5171" s="395" t="s">
        <v>23078</v>
      </c>
    </row>
    <row r="5172" spans="1:2">
      <c r="A5172" s="395" t="s">
        <v>23082</v>
      </c>
      <c r="B5172" s="395" t="s">
        <v>23083</v>
      </c>
    </row>
    <row r="5173" spans="1:2">
      <c r="A5173" s="395" t="s">
        <v>23084</v>
      </c>
      <c r="B5173" s="395" t="s">
        <v>23055</v>
      </c>
    </row>
    <row r="5174" spans="1:2">
      <c r="A5174" s="395" t="s">
        <v>23085</v>
      </c>
      <c r="B5174" s="395" t="s">
        <v>23086</v>
      </c>
    </row>
    <row r="5175" spans="1:2">
      <c r="A5175" s="395" t="s">
        <v>23087</v>
      </c>
      <c r="B5175" s="395" t="s">
        <v>23088</v>
      </c>
    </row>
    <row r="5176" spans="1:2">
      <c r="A5176" s="395" t="s">
        <v>23089</v>
      </c>
      <c r="B5176" s="395" t="s">
        <v>23090</v>
      </c>
    </row>
    <row r="5177" spans="1:2">
      <c r="A5177" s="395" t="s">
        <v>23091</v>
      </c>
      <c r="B5177" s="395" t="s">
        <v>23092</v>
      </c>
    </row>
    <row r="5178" spans="1:2">
      <c r="A5178" s="395" t="s">
        <v>23093</v>
      </c>
      <c r="B5178" s="395" t="s">
        <v>23092</v>
      </c>
    </row>
    <row r="5179" spans="1:2">
      <c r="A5179" s="395" t="s">
        <v>23094</v>
      </c>
      <c r="B5179" s="395" t="s">
        <v>23095</v>
      </c>
    </row>
    <row r="5180" spans="1:2">
      <c r="A5180" s="395" t="s">
        <v>23096</v>
      </c>
      <c r="B5180" s="395" t="s">
        <v>23097</v>
      </c>
    </row>
    <row r="5181" spans="1:2">
      <c r="A5181" s="395" t="s">
        <v>23098</v>
      </c>
      <c r="B5181" s="395" t="s">
        <v>23099</v>
      </c>
    </row>
    <row r="5182" spans="1:2">
      <c r="A5182" s="395" t="s">
        <v>23100</v>
      </c>
      <c r="B5182" s="395" t="s">
        <v>23101</v>
      </c>
    </row>
    <row r="5183" spans="1:2">
      <c r="A5183" s="395" t="s">
        <v>23102</v>
      </c>
      <c r="B5183" s="395" t="s">
        <v>23103</v>
      </c>
    </row>
    <row r="5184" spans="1:2">
      <c r="A5184" s="395" t="s">
        <v>23104</v>
      </c>
      <c r="B5184" s="395" t="s">
        <v>23105</v>
      </c>
    </row>
    <row r="5185" spans="1:2">
      <c r="A5185" s="395" t="s">
        <v>23106</v>
      </c>
      <c r="B5185" s="395" t="s">
        <v>23107</v>
      </c>
    </row>
    <row r="5186" spans="1:2">
      <c r="A5186" s="395" t="s">
        <v>23108</v>
      </c>
      <c r="B5186" s="395" t="s">
        <v>23109</v>
      </c>
    </row>
    <row r="5187" spans="1:2">
      <c r="A5187" s="395" t="s">
        <v>23110</v>
      </c>
      <c r="B5187" s="395" t="s">
        <v>23109</v>
      </c>
    </row>
    <row r="5188" spans="1:2">
      <c r="A5188" s="395" t="s">
        <v>23111</v>
      </c>
      <c r="B5188" s="395" t="s">
        <v>23008</v>
      </c>
    </row>
    <row r="5189" spans="1:2">
      <c r="A5189" s="395" t="s">
        <v>23112</v>
      </c>
      <c r="B5189" s="395" t="s">
        <v>23113</v>
      </c>
    </row>
    <row r="5190" spans="1:2">
      <c r="A5190" s="395" t="s">
        <v>23114</v>
      </c>
      <c r="B5190" s="395" t="s">
        <v>23115</v>
      </c>
    </row>
    <row r="5191" spans="1:2">
      <c r="A5191" s="395" t="s">
        <v>23116</v>
      </c>
      <c r="B5191" s="395" t="s">
        <v>23117</v>
      </c>
    </row>
    <row r="5192" spans="1:2">
      <c r="A5192" s="395" t="s">
        <v>23118</v>
      </c>
      <c r="B5192" s="395" t="s">
        <v>23119</v>
      </c>
    </row>
    <row r="5193" spans="1:2">
      <c r="A5193" s="395" t="s">
        <v>23120</v>
      </c>
      <c r="B5193" s="395" t="s">
        <v>23121</v>
      </c>
    </row>
    <row r="5194" spans="1:2">
      <c r="A5194" s="395" t="s">
        <v>23122</v>
      </c>
      <c r="B5194" s="395" t="s">
        <v>23123</v>
      </c>
    </row>
    <row r="5195" spans="1:2">
      <c r="A5195" s="395" t="s">
        <v>23124</v>
      </c>
      <c r="B5195" s="395" t="s">
        <v>23125</v>
      </c>
    </row>
    <row r="5196" spans="1:2">
      <c r="A5196" s="395" t="s">
        <v>23126</v>
      </c>
      <c r="B5196" s="395" t="s">
        <v>23127</v>
      </c>
    </row>
    <row r="5197" spans="1:2">
      <c r="A5197" s="395" t="s">
        <v>23128</v>
      </c>
      <c r="B5197" s="395" t="s">
        <v>23129</v>
      </c>
    </row>
    <row r="5198" spans="1:2">
      <c r="A5198" s="395" t="s">
        <v>23130</v>
      </c>
      <c r="B5198" s="395" t="s">
        <v>23129</v>
      </c>
    </row>
    <row r="5199" spans="1:2">
      <c r="A5199" s="395" t="s">
        <v>23131</v>
      </c>
      <c r="B5199" s="395" t="s">
        <v>23132</v>
      </c>
    </row>
    <row r="5200" spans="1:2">
      <c r="A5200" s="395" t="s">
        <v>23133</v>
      </c>
      <c r="B5200" s="395" t="s">
        <v>23134</v>
      </c>
    </row>
    <row r="5201" spans="1:2">
      <c r="A5201" s="395" t="s">
        <v>23135</v>
      </c>
      <c r="B5201" s="395" t="s">
        <v>23136</v>
      </c>
    </row>
    <row r="5202" spans="1:2">
      <c r="A5202" s="395" t="s">
        <v>23137</v>
      </c>
      <c r="B5202" s="395" t="s">
        <v>23138</v>
      </c>
    </row>
    <row r="5203" spans="1:2">
      <c r="A5203" s="395" t="s">
        <v>23139</v>
      </c>
      <c r="B5203" s="395" t="s">
        <v>23140</v>
      </c>
    </row>
    <row r="5204" spans="1:2">
      <c r="A5204" s="395" t="s">
        <v>23141</v>
      </c>
      <c r="B5204" s="395" t="s">
        <v>23142</v>
      </c>
    </row>
    <row r="5205" spans="1:2">
      <c r="A5205" s="395" t="s">
        <v>23143</v>
      </c>
      <c r="B5205" s="395" t="s">
        <v>23144</v>
      </c>
    </row>
    <row r="5206" spans="1:2">
      <c r="A5206" s="395" t="s">
        <v>23145</v>
      </c>
      <c r="B5206" s="395" t="s">
        <v>23146</v>
      </c>
    </row>
    <row r="5207" spans="1:2">
      <c r="A5207" s="395" t="s">
        <v>23147</v>
      </c>
      <c r="B5207" s="395" t="s">
        <v>23148</v>
      </c>
    </row>
    <row r="5208" spans="1:2">
      <c r="A5208" s="395" t="s">
        <v>23149</v>
      </c>
      <c r="B5208" s="395" t="s">
        <v>23150</v>
      </c>
    </row>
    <row r="5209" spans="1:2">
      <c r="A5209" s="395" t="s">
        <v>23151</v>
      </c>
      <c r="B5209" s="395" t="s">
        <v>23152</v>
      </c>
    </row>
    <row r="5210" spans="1:2">
      <c r="A5210" s="395" t="s">
        <v>23153</v>
      </c>
      <c r="B5210" s="395" t="s">
        <v>23154</v>
      </c>
    </row>
    <row r="5211" spans="1:2">
      <c r="A5211" s="395" t="s">
        <v>23155</v>
      </c>
      <c r="B5211" s="395" t="s">
        <v>23156</v>
      </c>
    </row>
    <row r="5212" spans="1:2">
      <c r="A5212" s="395" t="s">
        <v>23157</v>
      </c>
      <c r="B5212" s="395" t="s">
        <v>23154</v>
      </c>
    </row>
    <row r="5213" spans="1:2">
      <c r="A5213" s="395" t="s">
        <v>23158</v>
      </c>
      <c r="B5213" s="395" t="s">
        <v>23159</v>
      </c>
    </row>
    <row r="5214" spans="1:2">
      <c r="A5214" s="395" t="s">
        <v>23160</v>
      </c>
      <c r="B5214" s="395" t="s">
        <v>23161</v>
      </c>
    </row>
    <row r="5215" spans="1:2">
      <c r="A5215" s="395" t="s">
        <v>23162</v>
      </c>
      <c r="B5215" s="395" t="s">
        <v>23161</v>
      </c>
    </row>
    <row r="5216" spans="1:2">
      <c r="A5216" s="395" t="s">
        <v>23163</v>
      </c>
      <c r="B5216" s="395" t="s">
        <v>23161</v>
      </c>
    </row>
    <row r="5217" spans="1:2">
      <c r="A5217" s="395" t="s">
        <v>23164</v>
      </c>
      <c r="B5217" s="395" t="s">
        <v>23165</v>
      </c>
    </row>
    <row r="5218" spans="1:2">
      <c r="A5218" s="395" t="s">
        <v>23166</v>
      </c>
      <c r="B5218" s="395" t="s">
        <v>23167</v>
      </c>
    </row>
    <row r="5219" spans="1:2">
      <c r="A5219" s="395" t="s">
        <v>23168</v>
      </c>
      <c r="B5219" s="395" t="s">
        <v>23169</v>
      </c>
    </row>
    <row r="5220" spans="1:2">
      <c r="A5220" s="395" t="s">
        <v>23170</v>
      </c>
      <c r="B5220" s="395" t="s">
        <v>23171</v>
      </c>
    </row>
    <row r="5221" spans="1:2">
      <c r="A5221" s="395" t="s">
        <v>23172</v>
      </c>
      <c r="B5221" s="395" t="s">
        <v>23173</v>
      </c>
    </row>
    <row r="5222" spans="1:2">
      <c r="A5222" s="395" t="s">
        <v>23174</v>
      </c>
      <c r="B5222" s="395" t="s">
        <v>23175</v>
      </c>
    </row>
    <row r="5223" spans="1:2">
      <c r="A5223" s="395" t="s">
        <v>23176</v>
      </c>
      <c r="B5223" s="395" t="s">
        <v>23175</v>
      </c>
    </row>
    <row r="5224" spans="1:2">
      <c r="A5224" s="395" t="s">
        <v>23177</v>
      </c>
      <c r="B5224" s="395" t="s">
        <v>23175</v>
      </c>
    </row>
    <row r="5225" spans="1:2">
      <c r="A5225" s="395" t="s">
        <v>23178</v>
      </c>
      <c r="B5225" s="395" t="s">
        <v>23179</v>
      </c>
    </row>
    <row r="5226" spans="1:2">
      <c r="A5226" s="395" t="s">
        <v>23180</v>
      </c>
      <c r="B5226" s="395" t="s">
        <v>23181</v>
      </c>
    </row>
    <row r="5227" spans="1:2">
      <c r="A5227" s="395" t="s">
        <v>23182</v>
      </c>
      <c r="B5227" s="395" t="s">
        <v>23183</v>
      </c>
    </row>
    <row r="5228" spans="1:2">
      <c r="A5228" s="395" t="s">
        <v>23184</v>
      </c>
      <c r="B5228" s="395" t="s">
        <v>23185</v>
      </c>
    </row>
    <row r="5229" spans="1:2">
      <c r="A5229" s="395" t="s">
        <v>23186</v>
      </c>
      <c r="B5229" s="395" t="s">
        <v>23187</v>
      </c>
    </row>
    <row r="5230" spans="1:2">
      <c r="A5230" s="395" t="s">
        <v>23188</v>
      </c>
      <c r="B5230" s="395" t="s">
        <v>23189</v>
      </c>
    </row>
    <row r="5231" spans="1:2">
      <c r="A5231" s="395" t="s">
        <v>23190</v>
      </c>
      <c r="B5231" s="395" t="s">
        <v>23191</v>
      </c>
    </row>
    <row r="5232" spans="1:2">
      <c r="A5232" s="395" t="s">
        <v>23192</v>
      </c>
      <c r="B5232" s="395" t="s">
        <v>23193</v>
      </c>
    </row>
    <row r="5233" spans="1:2">
      <c r="A5233" s="395" t="s">
        <v>23194</v>
      </c>
      <c r="B5233" s="395" t="s">
        <v>23195</v>
      </c>
    </row>
    <row r="5234" spans="1:2">
      <c r="A5234" s="395" t="s">
        <v>23196</v>
      </c>
      <c r="B5234" s="395" t="s">
        <v>23197</v>
      </c>
    </row>
    <row r="5235" spans="1:2">
      <c r="A5235" s="395" t="s">
        <v>23198</v>
      </c>
      <c r="B5235" s="395" t="s">
        <v>22604</v>
      </c>
    </row>
    <row r="5236" spans="1:2">
      <c r="A5236" s="395" t="s">
        <v>23199</v>
      </c>
      <c r="B5236" s="395" t="s">
        <v>23200</v>
      </c>
    </row>
    <row r="5237" spans="1:2">
      <c r="A5237" s="395" t="s">
        <v>23201</v>
      </c>
      <c r="B5237" s="395" t="s">
        <v>23202</v>
      </c>
    </row>
    <row r="5238" spans="1:2">
      <c r="A5238" s="395" t="s">
        <v>23203</v>
      </c>
      <c r="B5238" s="395" t="s">
        <v>22465</v>
      </c>
    </row>
    <row r="5239" spans="1:2">
      <c r="A5239" s="395" t="s">
        <v>23204</v>
      </c>
      <c r="B5239" s="395" t="s">
        <v>22465</v>
      </c>
    </row>
    <row r="5240" spans="1:2">
      <c r="A5240" s="395" t="s">
        <v>23205</v>
      </c>
      <c r="B5240" s="395" t="s">
        <v>23206</v>
      </c>
    </row>
    <row r="5241" spans="1:2">
      <c r="A5241" s="395" t="s">
        <v>23207</v>
      </c>
      <c r="B5241" s="395" t="s">
        <v>23206</v>
      </c>
    </row>
    <row r="5242" spans="1:2">
      <c r="A5242" s="395" t="s">
        <v>23208</v>
      </c>
      <c r="B5242" s="395" t="s">
        <v>23206</v>
      </c>
    </row>
    <row r="5243" spans="1:2">
      <c r="A5243" s="395" t="s">
        <v>23209</v>
      </c>
      <c r="B5243" s="395" t="s">
        <v>23206</v>
      </c>
    </row>
    <row r="5244" spans="1:2">
      <c r="A5244" s="395" t="s">
        <v>23210</v>
      </c>
      <c r="B5244" s="395" t="s">
        <v>23206</v>
      </c>
    </row>
    <row r="5245" spans="1:2">
      <c r="A5245" s="395" t="s">
        <v>23211</v>
      </c>
      <c r="B5245" s="395" t="s">
        <v>23206</v>
      </c>
    </row>
    <row r="5246" spans="1:2">
      <c r="A5246" s="395" t="s">
        <v>23212</v>
      </c>
      <c r="B5246" s="395" t="s">
        <v>23213</v>
      </c>
    </row>
    <row r="5247" spans="1:2">
      <c r="A5247" s="395" t="s">
        <v>23214</v>
      </c>
      <c r="B5247" s="395" t="s">
        <v>23215</v>
      </c>
    </row>
    <row r="5248" spans="1:2">
      <c r="A5248" s="395" t="s">
        <v>23216</v>
      </c>
      <c r="B5248" s="395" t="s">
        <v>23217</v>
      </c>
    </row>
    <row r="5249" spans="1:2">
      <c r="A5249" s="395" t="s">
        <v>23218</v>
      </c>
      <c r="B5249" s="395" t="s">
        <v>23219</v>
      </c>
    </row>
    <row r="5250" spans="1:2">
      <c r="A5250" s="395" t="s">
        <v>23220</v>
      </c>
      <c r="B5250" s="395" t="s">
        <v>23221</v>
      </c>
    </row>
    <row r="5251" spans="1:2">
      <c r="A5251" s="395" t="s">
        <v>23222</v>
      </c>
      <c r="B5251" s="395" t="s">
        <v>23223</v>
      </c>
    </row>
    <row r="5252" spans="1:2">
      <c r="A5252" s="395" t="s">
        <v>23224</v>
      </c>
      <c r="B5252" s="395" t="s">
        <v>23223</v>
      </c>
    </row>
    <row r="5253" spans="1:2">
      <c r="A5253" s="395" t="s">
        <v>23225</v>
      </c>
      <c r="B5253" s="395" t="s">
        <v>23223</v>
      </c>
    </row>
    <row r="5254" spans="1:2">
      <c r="A5254" s="395" t="s">
        <v>23226</v>
      </c>
      <c r="B5254" s="395" t="s">
        <v>23227</v>
      </c>
    </row>
    <row r="5255" spans="1:2">
      <c r="A5255" s="395" t="s">
        <v>23228</v>
      </c>
      <c r="B5255" s="395" t="s">
        <v>23227</v>
      </c>
    </row>
    <row r="5256" spans="1:2">
      <c r="A5256" s="395" t="s">
        <v>23229</v>
      </c>
      <c r="B5256" s="395" t="s">
        <v>23230</v>
      </c>
    </row>
    <row r="5257" spans="1:2">
      <c r="A5257" s="395" t="s">
        <v>23231</v>
      </c>
      <c r="B5257" s="395" t="s">
        <v>23232</v>
      </c>
    </row>
    <row r="5258" spans="1:2">
      <c r="A5258" s="395" t="s">
        <v>23233</v>
      </c>
      <c r="B5258" s="395" t="s">
        <v>23234</v>
      </c>
    </row>
    <row r="5259" spans="1:2">
      <c r="A5259" s="395" t="s">
        <v>23235</v>
      </c>
      <c r="B5259" s="395" t="s">
        <v>23236</v>
      </c>
    </row>
    <row r="5260" spans="1:2">
      <c r="A5260" s="395" t="s">
        <v>23237</v>
      </c>
      <c r="B5260" s="395" t="s">
        <v>23238</v>
      </c>
    </row>
    <row r="5261" spans="1:2">
      <c r="A5261" s="395" t="s">
        <v>23239</v>
      </c>
      <c r="B5261" s="395" t="s">
        <v>23240</v>
      </c>
    </row>
    <row r="5262" spans="1:2">
      <c r="A5262" s="395" t="s">
        <v>23241</v>
      </c>
      <c r="B5262" s="395" t="s">
        <v>23242</v>
      </c>
    </row>
    <row r="5263" spans="1:2">
      <c r="A5263" s="395" t="s">
        <v>23243</v>
      </c>
      <c r="B5263" s="395" t="s">
        <v>23242</v>
      </c>
    </row>
    <row r="5264" spans="1:2">
      <c r="A5264" s="395" t="s">
        <v>23244</v>
      </c>
      <c r="B5264" s="395" t="s">
        <v>23245</v>
      </c>
    </row>
    <row r="5265" spans="1:2">
      <c r="A5265" s="395" t="s">
        <v>23246</v>
      </c>
      <c r="B5265" s="395" t="s">
        <v>23247</v>
      </c>
    </row>
    <row r="5266" spans="1:2">
      <c r="A5266" s="395" t="s">
        <v>23248</v>
      </c>
      <c r="B5266" s="395" t="s">
        <v>23249</v>
      </c>
    </row>
    <row r="5267" spans="1:2">
      <c r="A5267" s="395" t="s">
        <v>23250</v>
      </c>
      <c r="B5267" s="395" t="s">
        <v>23251</v>
      </c>
    </row>
    <row r="5268" spans="1:2">
      <c r="A5268" s="395" t="s">
        <v>23252</v>
      </c>
      <c r="B5268" s="395" t="s">
        <v>23253</v>
      </c>
    </row>
    <row r="5269" spans="1:2">
      <c r="A5269" s="395" t="s">
        <v>23254</v>
      </c>
      <c r="B5269" s="395" t="s">
        <v>23255</v>
      </c>
    </row>
    <row r="5270" spans="1:2">
      <c r="A5270" s="395" t="s">
        <v>23256</v>
      </c>
      <c r="B5270" s="395" t="s">
        <v>23257</v>
      </c>
    </row>
    <row r="5271" spans="1:2">
      <c r="A5271" s="395" t="s">
        <v>23258</v>
      </c>
      <c r="B5271" s="395" t="s">
        <v>23259</v>
      </c>
    </row>
    <row r="5272" spans="1:2">
      <c r="A5272" s="395" t="s">
        <v>23260</v>
      </c>
      <c r="B5272" s="395" t="s">
        <v>22643</v>
      </c>
    </row>
    <row r="5273" spans="1:2">
      <c r="A5273" s="395" t="s">
        <v>23261</v>
      </c>
      <c r="B5273" s="395" t="s">
        <v>23262</v>
      </c>
    </row>
    <row r="5274" spans="1:2">
      <c r="A5274" s="395" t="s">
        <v>23263</v>
      </c>
      <c r="B5274" s="395" t="s">
        <v>23264</v>
      </c>
    </row>
    <row r="5275" spans="1:2">
      <c r="A5275" s="395" t="s">
        <v>23265</v>
      </c>
      <c r="B5275" s="395" t="s">
        <v>23266</v>
      </c>
    </row>
    <row r="5276" spans="1:2">
      <c r="A5276" s="395" t="s">
        <v>23267</v>
      </c>
      <c r="B5276" s="395" t="s">
        <v>23266</v>
      </c>
    </row>
    <row r="5277" spans="1:2">
      <c r="A5277" s="395" t="s">
        <v>23268</v>
      </c>
      <c r="B5277" s="395" t="s">
        <v>23266</v>
      </c>
    </row>
    <row r="5278" spans="1:2">
      <c r="A5278" s="395" t="s">
        <v>23269</v>
      </c>
      <c r="B5278" s="395" t="s">
        <v>23266</v>
      </c>
    </row>
    <row r="5279" spans="1:2">
      <c r="A5279" s="395" t="s">
        <v>23270</v>
      </c>
      <c r="B5279" s="395" t="s">
        <v>23266</v>
      </c>
    </row>
    <row r="5280" spans="1:2">
      <c r="A5280" s="395" t="s">
        <v>23271</v>
      </c>
      <c r="B5280" s="395" t="s">
        <v>23272</v>
      </c>
    </row>
    <row r="5281" spans="1:2">
      <c r="A5281" s="395" t="s">
        <v>23273</v>
      </c>
      <c r="B5281" s="395" t="s">
        <v>23272</v>
      </c>
    </row>
    <row r="5282" spans="1:2">
      <c r="A5282" s="395" t="s">
        <v>23274</v>
      </c>
      <c r="B5282" s="395" t="s">
        <v>23275</v>
      </c>
    </row>
    <row r="5283" spans="1:2">
      <c r="A5283" s="395" t="s">
        <v>23276</v>
      </c>
      <c r="B5283" s="395" t="s">
        <v>23277</v>
      </c>
    </row>
    <row r="5284" spans="1:2">
      <c r="A5284" s="395" t="s">
        <v>23278</v>
      </c>
      <c r="B5284" s="395" t="s">
        <v>23279</v>
      </c>
    </row>
    <row r="5285" spans="1:2">
      <c r="A5285" s="395" t="s">
        <v>23280</v>
      </c>
      <c r="B5285" s="395" t="s">
        <v>23281</v>
      </c>
    </row>
    <row r="5286" spans="1:2">
      <c r="A5286" s="395" t="s">
        <v>23282</v>
      </c>
      <c r="B5286" s="395" t="s">
        <v>23283</v>
      </c>
    </row>
    <row r="5287" spans="1:2">
      <c r="A5287" s="395" t="s">
        <v>23284</v>
      </c>
      <c r="B5287" s="395" t="s">
        <v>23285</v>
      </c>
    </row>
    <row r="5288" spans="1:2">
      <c r="A5288" s="395" t="s">
        <v>23286</v>
      </c>
      <c r="B5288" s="395" t="s">
        <v>23285</v>
      </c>
    </row>
    <row r="5289" spans="1:2">
      <c r="A5289" s="395" t="s">
        <v>23287</v>
      </c>
      <c r="B5289" s="395" t="s">
        <v>23285</v>
      </c>
    </row>
    <row r="5290" spans="1:2">
      <c r="A5290" s="395" t="s">
        <v>23288</v>
      </c>
      <c r="B5290" s="395" t="s">
        <v>23285</v>
      </c>
    </row>
    <row r="5291" spans="1:2">
      <c r="A5291" s="395" t="s">
        <v>23289</v>
      </c>
      <c r="B5291" s="395" t="s">
        <v>23290</v>
      </c>
    </row>
    <row r="5292" spans="1:2">
      <c r="A5292" s="395" t="s">
        <v>23291</v>
      </c>
      <c r="B5292" s="395" t="s">
        <v>23292</v>
      </c>
    </row>
    <row r="5293" spans="1:2">
      <c r="A5293" s="395" t="s">
        <v>23293</v>
      </c>
      <c r="B5293" s="395" t="s">
        <v>23294</v>
      </c>
    </row>
    <row r="5294" spans="1:2">
      <c r="A5294" s="395" t="s">
        <v>23295</v>
      </c>
      <c r="B5294" s="395" t="s">
        <v>23296</v>
      </c>
    </row>
    <row r="5295" spans="1:2">
      <c r="A5295" s="395" t="s">
        <v>23297</v>
      </c>
      <c r="B5295" s="395" t="s">
        <v>23298</v>
      </c>
    </row>
    <row r="5296" spans="1:2">
      <c r="A5296" s="395" t="s">
        <v>23299</v>
      </c>
      <c r="B5296" s="395" t="s">
        <v>23300</v>
      </c>
    </row>
    <row r="5297" spans="1:2">
      <c r="A5297" s="395" t="s">
        <v>23301</v>
      </c>
      <c r="B5297" s="395" t="s">
        <v>23300</v>
      </c>
    </row>
    <row r="5298" spans="1:2">
      <c r="A5298" s="395" t="s">
        <v>23302</v>
      </c>
      <c r="B5298" s="395" t="s">
        <v>23300</v>
      </c>
    </row>
    <row r="5299" spans="1:2">
      <c r="A5299" s="395" t="s">
        <v>23303</v>
      </c>
      <c r="B5299" s="395" t="s">
        <v>23304</v>
      </c>
    </row>
    <row r="5300" spans="1:2">
      <c r="A5300" s="395" t="s">
        <v>23305</v>
      </c>
      <c r="B5300" s="395" t="s">
        <v>23304</v>
      </c>
    </row>
    <row r="5301" spans="1:2">
      <c r="A5301" s="395" t="s">
        <v>23306</v>
      </c>
      <c r="B5301" s="395" t="s">
        <v>23304</v>
      </c>
    </row>
    <row r="5302" spans="1:2">
      <c r="A5302" s="395" t="s">
        <v>23307</v>
      </c>
      <c r="B5302" s="395" t="s">
        <v>23308</v>
      </c>
    </row>
    <row r="5303" spans="1:2">
      <c r="A5303" s="395" t="s">
        <v>23309</v>
      </c>
      <c r="B5303" s="395" t="s">
        <v>23308</v>
      </c>
    </row>
    <row r="5304" spans="1:2">
      <c r="A5304" s="395" t="s">
        <v>23310</v>
      </c>
      <c r="B5304" s="395" t="s">
        <v>23308</v>
      </c>
    </row>
    <row r="5305" spans="1:2">
      <c r="A5305" s="395" t="s">
        <v>23311</v>
      </c>
      <c r="B5305" s="395" t="s">
        <v>23312</v>
      </c>
    </row>
    <row r="5306" spans="1:2">
      <c r="A5306" s="395" t="s">
        <v>23313</v>
      </c>
      <c r="B5306" s="395" t="s">
        <v>23314</v>
      </c>
    </row>
    <row r="5307" spans="1:2">
      <c r="A5307" s="395" t="s">
        <v>23315</v>
      </c>
      <c r="B5307" s="395" t="s">
        <v>23316</v>
      </c>
    </row>
    <row r="5308" spans="1:2">
      <c r="A5308" s="395" t="s">
        <v>23317</v>
      </c>
      <c r="B5308" s="395" t="s">
        <v>23318</v>
      </c>
    </row>
    <row r="5309" spans="1:2">
      <c r="A5309" s="395" t="s">
        <v>23319</v>
      </c>
      <c r="B5309" s="395" t="s">
        <v>23320</v>
      </c>
    </row>
    <row r="5310" spans="1:2">
      <c r="A5310" s="395" t="s">
        <v>23321</v>
      </c>
      <c r="B5310" s="395" t="s">
        <v>23322</v>
      </c>
    </row>
    <row r="5311" spans="1:2">
      <c r="A5311" s="395" t="s">
        <v>23323</v>
      </c>
      <c r="B5311" s="395" t="s">
        <v>23322</v>
      </c>
    </row>
    <row r="5312" spans="1:2">
      <c r="A5312" s="395" t="s">
        <v>23324</v>
      </c>
      <c r="B5312" s="395" t="s">
        <v>23325</v>
      </c>
    </row>
    <row r="5313" spans="1:2">
      <c r="A5313" s="395" t="s">
        <v>23326</v>
      </c>
      <c r="B5313" s="395" t="s">
        <v>23327</v>
      </c>
    </row>
    <row r="5314" spans="1:2">
      <c r="A5314" s="395" t="s">
        <v>23328</v>
      </c>
      <c r="B5314" s="395" t="s">
        <v>23329</v>
      </c>
    </row>
    <row r="5315" spans="1:2">
      <c r="A5315" s="395" t="s">
        <v>23330</v>
      </c>
      <c r="B5315" s="395" t="s">
        <v>22944</v>
      </c>
    </row>
    <row r="5316" spans="1:2">
      <c r="A5316" s="395" t="s">
        <v>23331</v>
      </c>
      <c r="B5316" s="395" t="s">
        <v>23332</v>
      </c>
    </row>
    <row r="5317" spans="1:2">
      <c r="A5317" s="395" t="s">
        <v>23333</v>
      </c>
      <c r="B5317" s="395" t="s">
        <v>23334</v>
      </c>
    </row>
    <row r="5318" spans="1:2">
      <c r="A5318" s="395" t="s">
        <v>23335</v>
      </c>
      <c r="B5318" s="395" t="s">
        <v>23336</v>
      </c>
    </row>
    <row r="5319" spans="1:2">
      <c r="A5319" s="395" t="s">
        <v>23337</v>
      </c>
      <c r="B5319" s="395" t="s">
        <v>23338</v>
      </c>
    </row>
    <row r="5320" spans="1:2">
      <c r="A5320" s="395" t="s">
        <v>23339</v>
      </c>
      <c r="B5320" s="395" t="s">
        <v>23340</v>
      </c>
    </row>
    <row r="5321" spans="1:2">
      <c r="A5321" s="395" t="s">
        <v>23341</v>
      </c>
      <c r="B5321" s="395" t="s">
        <v>23342</v>
      </c>
    </row>
    <row r="5322" spans="1:2">
      <c r="A5322" s="395" t="s">
        <v>23343</v>
      </c>
      <c r="B5322" s="395" t="s">
        <v>23344</v>
      </c>
    </row>
    <row r="5323" spans="1:2">
      <c r="A5323" s="395" t="s">
        <v>23345</v>
      </c>
      <c r="B5323" s="395" t="s">
        <v>23346</v>
      </c>
    </row>
    <row r="5324" spans="1:2">
      <c r="A5324" s="395" t="s">
        <v>23347</v>
      </c>
      <c r="B5324" s="395" t="s">
        <v>23348</v>
      </c>
    </row>
    <row r="5325" spans="1:2">
      <c r="A5325" s="395" t="s">
        <v>23349</v>
      </c>
      <c r="B5325" s="395" t="s">
        <v>23350</v>
      </c>
    </row>
    <row r="5326" spans="1:2">
      <c r="A5326" s="395" t="s">
        <v>23351</v>
      </c>
      <c r="B5326" s="395" t="s">
        <v>23352</v>
      </c>
    </row>
    <row r="5327" spans="1:2">
      <c r="A5327" s="395" t="s">
        <v>23353</v>
      </c>
      <c r="B5327" s="395" t="s">
        <v>23354</v>
      </c>
    </row>
    <row r="5328" spans="1:2">
      <c r="A5328" s="395" t="s">
        <v>23355</v>
      </c>
      <c r="B5328" s="395" t="s">
        <v>23356</v>
      </c>
    </row>
    <row r="5329" spans="1:2">
      <c r="A5329" s="395" t="s">
        <v>23357</v>
      </c>
      <c r="B5329" s="395" t="s">
        <v>23358</v>
      </c>
    </row>
    <row r="5330" spans="1:2">
      <c r="A5330" s="395" t="s">
        <v>23359</v>
      </c>
      <c r="B5330" s="395" t="s">
        <v>23360</v>
      </c>
    </row>
    <row r="5331" spans="1:2">
      <c r="A5331" s="395" t="s">
        <v>23361</v>
      </c>
      <c r="B5331" s="395" t="s">
        <v>23362</v>
      </c>
    </row>
    <row r="5332" spans="1:2">
      <c r="A5332" s="395" t="s">
        <v>23363</v>
      </c>
      <c r="B5332" s="395" t="s">
        <v>22444</v>
      </c>
    </row>
    <row r="5333" spans="1:2">
      <c r="A5333" s="395" t="s">
        <v>23364</v>
      </c>
      <c r="B5333" s="395" t="s">
        <v>19076</v>
      </c>
    </row>
    <row r="5334" spans="1:2">
      <c r="A5334" s="395" t="s">
        <v>23365</v>
      </c>
      <c r="B5334" s="395" t="s">
        <v>19076</v>
      </c>
    </row>
    <row r="5335" spans="1:2">
      <c r="A5335" s="395" t="s">
        <v>23366</v>
      </c>
      <c r="B5335" s="395" t="s">
        <v>22405</v>
      </c>
    </row>
    <row r="5336" spans="1:2">
      <c r="A5336" s="395" t="s">
        <v>23367</v>
      </c>
      <c r="B5336" s="395" t="s">
        <v>22944</v>
      </c>
    </row>
    <row r="5337" spans="1:2">
      <c r="A5337" s="395" t="s">
        <v>23368</v>
      </c>
      <c r="B5337" s="395" t="s">
        <v>23369</v>
      </c>
    </row>
    <row r="5338" spans="1:2">
      <c r="A5338" s="395" t="s">
        <v>23370</v>
      </c>
      <c r="B5338" s="395" t="s">
        <v>23371</v>
      </c>
    </row>
    <row r="5339" spans="1:2">
      <c r="A5339" s="395" t="s">
        <v>23372</v>
      </c>
      <c r="B5339" s="395" t="s">
        <v>23371</v>
      </c>
    </row>
    <row r="5340" spans="1:2">
      <c r="A5340" s="395" t="s">
        <v>23373</v>
      </c>
      <c r="B5340" s="395" t="s">
        <v>23371</v>
      </c>
    </row>
    <row r="5341" spans="1:2">
      <c r="A5341" s="395" t="s">
        <v>23374</v>
      </c>
      <c r="B5341" s="395" t="s">
        <v>23375</v>
      </c>
    </row>
    <row r="5342" spans="1:2">
      <c r="A5342" s="395" t="s">
        <v>23376</v>
      </c>
      <c r="B5342" s="395" t="s">
        <v>23377</v>
      </c>
    </row>
    <row r="5343" spans="1:2">
      <c r="A5343" s="395" t="s">
        <v>23378</v>
      </c>
      <c r="B5343" s="395" t="s">
        <v>23379</v>
      </c>
    </row>
    <row r="5344" spans="1:2">
      <c r="A5344" s="395" t="s">
        <v>23380</v>
      </c>
      <c r="B5344" s="395" t="s">
        <v>23381</v>
      </c>
    </row>
    <row r="5345" spans="1:2">
      <c r="A5345" s="395" t="s">
        <v>23382</v>
      </c>
      <c r="B5345" s="395" t="s">
        <v>23383</v>
      </c>
    </row>
    <row r="5346" spans="1:2">
      <c r="A5346" s="395" t="s">
        <v>23384</v>
      </c>
      <c r="B5346" s="395" t="s">
        <v>23385</v>
      </c>
    </row>
    <row r="5347" spans="1:2">
      <c r="A5347" s="395" t="s">
        <v>23386</v>
      </c>
      <c r="B5347" s="395" t="s">
        <v>23387</v>
      </c>
    </row>
    <row r="5348" spans="1:2">
      <c r="A5348" s="395" t="s">
        <v>23388</v>
      </c>
      <c r="B5348" s="395" t="s">
        <v>23389</v>
      </c>
    </row>
    <row r="5349" spans="1:2">
      <c r="A5349" s="395" t="s">
        <v>23390</v>
      </c>
      <c r="B5349" s="395" t="s">
        <v>23391</v>
      </c>
    </row>
    <row r="5350" spans="1:2">
      <c r="A5350" s="395" t="s">
        <v>23392</v>
      </c>
      <c r="B5350" s="395" t="s">
        <v>23391</v>
      </c>
    </row>
    <row r="5351" spans="1:2">
      <c r="A5351" s="395" t="s">
        <v>23393</v>
      </c>
      <c r="B5351" s="395" t="s">
        <v>23394</v>
      </c>
    </row>
    <row r="5352" spans="1:2">
      <c r="A5352" s="395" t="s">
        <v>23395</v>
      </c>
      <c r="B5352" s="395" t="s">
        <v>23394</v>
      </c>
    </row>
    <row r="5353" spans="1:2">
      <c r="A5353" s="395" t="s">
        <v>23396</v>
      </c>
      <c r="B5353" s="395" t="s">
        <v>23397</v>
      </c>
    </row>
    <row r="5354" spans="1:2">
      <c r="A5354" s="395" t="s">
        <v>23398</v>
      </c>
      <c r="B5354" s="395" t="s">
        <v>23399</v>
      </c>
    </row>
    <row r="5355" spans="1:2">
      <c r="A5355" s="395" t="s">
        <v>23400</v>
      </c>
      <c r="B5355" s="395" t="s">
        <v>23401</v>
      </c>
    </row>
    <row r="5356" spans="1:2">
      <c r="A5356" s="395" t="s">
        <v>23402</v>
      </c>
      <c r="B5356" s="395" t="s">
        <v>23403</v>
      </c>
    </row>
    <row r="5357" spans="1:2">
      <c r="A5357" s="395" t="s">
        <v>23404</v>
      </c>
      <c r="B5357" s="395" t="s">
        <v>23405</v>
      </c>
    </row>
    <row r="5358" spans="1:2">
      <c r="A5358" s="395" t="s">
        <v>23406</v>
      </c>
      <c r="B5358" s="395" t="s">
        <v>23405</v>
      </c>
    </row>
    <row r="5359" spans="1:2">
      <c r="A5359" s="395" t="s">
        <v>23407</v>
      </c>
      <c r="B5359" s="395" t="s">
        <v>23408</v>
      </c>
    </row>
    <row r="5360" spans="1:2">
      <c r="A5360" s="395" t="s">
        <v>23409</v>
      </c>
      <c r="B5360" s="395" t="s">
        <v>23410</v>
      </c>
    </row>
    <row r="5361" spans="1:2">
      <c r="A5361" s="395" t="s">
        <v>23411</v>
      </c>
      <c r="B5361" s="395" t="s">
        <v>23412</v>
      </c>
    </row>
    <row r="5362" spans="1:2">
      <c r="A5362" s="395" t="s">
        <v>23413</v>
      </c>
      <c r="B5362" s="395" t="s">
        <v>23414</v>
      </c>
    </row>
    <row r="5363" spans="1:2">
      <c r="A5363" s="395" t="s">
        <v>23415</v>
      </c>
      <c r="B5363" s="395" t="s">
        <v>22944</v>
      </c>
    </row>
    <row r="5364" spans="1:2">
      <c r="A5364" s="395" t="s">
        <v>23416</v>
      </c>
      <c r="B5364" s="395" t="s">
        <v>23417</v>
      </c>
    </row>
    <row r="5365" spans="1:2">
      <c r="A5365" s="395" t="s">
        <v>23418</v>
      </c>
      <c r="B5365" s="395" t="s">
        <v>23419</v>
      </c>
    </row>
    <row r="5366" spans="1:2">
      <c r="A5366" s="395" t="s">
        <v>23420</v>
      </c>
      <c r="B5366" s="395" t="s">
        <v>23257</v>
      </c>
    </row>
    <row r="5367" spans="1:2">
      <c r="A5367" s="395" t="s">
        <v>23421</v>
      </c>
      <c r="B5367" s="395" t="s">
        <v>23422</v>
      </c>
    </row>
    <row r="5368" spans="1:2">
      <c r="A5368" s="395" t="s">
        <v>23423</v>
      </c>
      <c r="B5368" s="395" t="s">
        <v>23424</v>
      </c>
    </row>
    <row r="5369" spans="1:2">
      <c r="A5369" s="395" t="s">
        <v>23425</v>
      </c>
      <c r="B5369" s="395" t="s">
        <v>23424</v>
      </c>
    </row>
    <row r="5370" spans="1:2">
      <c r="A5370" s="395" t="s">
        <v>23426</v>
      </c>
      <c r="B5370" s="395" t="s">
        <v>23427</v>
      </c>
    </row>
    <row r="5371" spans="1:2">
      <c r="A5371" s="395" t="s">
        <v>23428</v>
      </c>
      <c r="B5371" s="395" t="s">
        <v>23429</v>
      </c>
    </row>
    <row r="5372" spans="1:2">
      <c r="A5372" s="395" t="s">
        <v>23430</v>
      </c>
      <c r="B5372" s="395" t="s">
        <v>23161</v>
      </c>
    </row>
    <row r="5373" spans="1:2">
      <c r="A5373" s="395" t="s">
        <v>23431</v>
      </c>
      <c r="B5373" s="395" t="s">
        <v>23432</v>
      </c>
    </row>
    <row r="5374" spans="1:2">
      <c r="A5374" s="395" t="s">
        <v>23433</v>
      </c>
      <c r="B5374" s="395" t="s">
        <v>23242</v>
      </c>
    </row>
    <row r="5375" spans="1:2">
      <c r="A5375" s="395" t="s">
        <v>23434</v>
      </c>
      <c r="B5375" s="395" t="s">
        <v>23435</v>
      </c>
    </row>
    <row r="5376" spans="1:2">
      <c r="A5376" s="395" t="s">
        <v>23436</v>
      </c>
      <c r="B5376" s="395" t="s">
        <v>23161</v>
      </c>
    </row>
    <row r="5377" spans="1:2">
      <c r="A5377" s="395" t="s">
        <v>23437</v>
      </c>
      <c r="B5377" s="395" t="s">
        <v>23438</v>
      </c>
    </row>
    <row r="5378" spans="1:2">
      <c r="A5378" s="395" t="s">
        <v>23439</v>
      </c>
      <c r="B5378" s="395" t="s">
        <v>23438</v>
      </c>
    </row>
    <row r="5379" spans="1:2">
      <c r="A5379" s="395" t="s">
        <v>23440</v>
      </c>
      <c r="B5379" s="395" t="s">
        <v>23438</v>
      </c>
    </row>
    <row r="5380" spans="1:2">
      <c r="A5380" s="395" t="s">
        <v>23441</v>
      </c>
      <c r="B5380" s="395" t="s">
        <v>23206</v>
      </c>
    </row>
    <row r="5381" spans="1:2">
      <c r="A5381" s="395" t="s">
        <v>23442</v>
      </c>
      <c r="B5381" s="395" t="s">
        <v>23443</v>
      </c>
    </row>
    <row r="5382" spans="1:2">
      <c r="A5382" s="395" t="s">
        <v>23444</v>
      </c>
      <c r="B5382" s="395" t="s">
        <v>23445</v>
      </c>
    </row>
    <row r="5383" spans="1:2">
      <c r="A5383" s="395" t="s">
        <v>23446</v>
      </c>
      <c r="B5383" s="395" t="s">
        <v>22944</v>
      </c>
    </row>
    <row r="5384" spans="1:2">
      <c r="A5384" s="395" t="s">
        <v>23447</v>
      </c>
      <c r="B5384" s="395" t="s">
        <v>23448</v>
      </c>
    </row>
    <row r="5385" spans="1:2">
      <c r="A5385" s="395" t="s">
        <v>23449</v>
      </c>
      <c r="B5385" s="395" t="s">
        <v>23450</v>
      </c>
    </row>
    <row r="5386" spans="1:2">
      <c r="A5386" s="395" t="s">
        <v>23451</v>
      </c>
      <c r="B5386" s="395" t="s">
        <v>23452</v>
      </c>
    </row>
    <row r="5387" spans="1:2">
      <c r="A5387" s="395" t="s">
        <v>23453</v>
      </c>
      <c r="B5387" s="395" t="s">
        <v>23454</v>
      </c>
    </row>
    <row r="5388" spans="1:2">
      <c r="A5388" s="395" t="s">
        <v>23455</v>
      </c>
      <c r="B5388" s="395" t="s">
        <v>23456</v>
      </c>
    </row>
    <row r="5389" spans="1:2">
      <c r="A5389" s="395" t="s">
        <v>23457</v>
      </c>
      <c r="B5389" s="395" t="s">
        <v>23458</v>
      </c>
    </row>
    <row r="5390" spans="1:2">
      <c r="A5390" s="395" t="s">
        <v>23459</v>
      </c>
      <c r="B5390" s="395" t="s">
        <v>23458</v>
      </c>
    </row>
    <row r="5391" spans="1:2">
      <c r="A5391" s="395" t="s">
        <v>23460</v>
      </c>
      <c r="B5391" s="395" t="s">
        <v>23020</v>
      </c>
    </row>
    <row r="5392" spans="1:2">
      <c r="A5392" s="395" t="s">
        <v>23461</v>
      </c>
      <c r="B5392" s="395" t="s">
        <v>23462</v>
      </c>
    </row>
    <row r="5393" spans="1:2">
      <c r="A5393" s="395" t="s">
        <v>23463</v>
      </c>
      <c r="B5393" s="395" t="s">
        <v>22947</v>
      </c>
    </row>
    <row r="5394" spans="1:2">
      <c r="A5394" s="395" t="s">
        <v>23464</v>
      </c>
      <c r="B5394" s="395" t="s">
        <v>22947</v>
      </c>
    </row>
    <row r="5395" spans="1:2">
      <c r="A5395" s="395" t="s">
        <v>23465</v>
      </c>
      <c r="B5395" s="395" t="s">
        <v>22947</v>
      </c>
    </row>
    <row r="5396" spans="1:2">
      <c r="A5396" s="395" t="s">
        <v>23466</v>
      </c>
      <c r="B5396" s="395" t="s">
        <v>23467</v>
      </c>
    </row>
    <row r="5397" spans="1:2">
      <c r="A5397" s="395" t="s">
        <v>23468</v>
      </c>
      <c r="B5397" s="395" t="s">
        <v>23469</v>
      </c>
    </row>
    <row r="5398" spans="1:2">
      <c r="A5398" s="395" t="s">
        <v>23470</v>
      </c>
      <c r="B5398" s="395" t="s">
        <v>23471</v>
      </c>
    </row>
    <row r="5399" spans="1:2">
      <c r="A5399" s="395" t="s">
        <v>23472</v>
      </c>
      <c r="B5399" s="395" t="s">
        <v>23473</v>
      </c>
    </row>
    <row r="5400" spans="1:2">
      <c r="A5400" s="395" t="s">
        <v>23474</v>
      </c>
      <c r="B5400" s="395" t="s">
        <v>23475</v>
      </c>
    </row>
    <row r="5401" spans="1:2">
      <c r="A5401" s="395" t="s">
        <v>23476</v>
      </c>
      <c r="B5401" s="395" t="s">
        <v>23477</v>
      </c>
    </row>
    <row r="5402" spans="1:2">
      <c r="A5402" s="395" t="s">
        <v>23478</v>
      </c>
      <c r="B5402" s="395" t="s">
        <v>23479</v>
      </c>
    </row>
    <row r="5403" spans="1:2">
      <c r="A5403" s="395" t="s">
        <v>23480</v>
      </c>
      <c r="B5403" s="395" t="s">
        <v>23481</v>
      </c>
    </row>
    <row r="5404" spans="1:2">
      <c r="A5404" s="395" t="s">
        <v>23482</v>
      </c>
      <c r="B5404" s="395" t="s">
        <v>23483</v>
      </c>
    </row>
    <row r="5405" spans="1:2">
      <c r="A5405" s="395" t="s">
        <v>23484</v>
      </c>
      <c r="B5405" s="395" t="s">
        <v>22944</v>
      </c>
    </row>
    <row r="5406" spans="1:2">
      <c r="A5406" s="395" t="s">
        <v>23485</v>
      </c>
      <c r="B5406" s="395" t="s">
        <v>23486</v>
      </c>
    </row>
    <row r="5407" spans="1:2">
      <c r="A5407" s="395" t="s">
        <v>23487</v>
      </c>
      <c r="B5407" s="395" t="s">
        <v>22944</v>
      </c>
    </row>
    <row r="5408" spans="1:2">
      <c r="A5408" s="395" t="s">
        <v>23488</v>
      </c>
      <c r="B5408" s="395" t="s">
        <v>23489</v>
      </c>
    </row>
    <row r="5409" spans="1:2">
      <c r="A5409" s="395" t="s">
        <v>23490</v>
      </c>
      <c r="B5409" s="395" t="s">
        <v>23491</v>
      </c>
    </row>
    <row r="5410" spans="1:2">
      <c r="A5410" s="395" t="s">
        <v>23492</v>
      </c>
      <c r="B5410" s="395" t="s">
        <v>23493</v>
      </c>
    </row>
    <row r="5411" spans="1:2">
      <c r="A5411" s="395" t="s">
        <v>23494</v>
      </c>
      <c r="B5411" s="395" t="s">
        <v>23495</v>
      </c>
    </row>
    <row r="5412" spans="1:2">
      <c r="A5412" s="395" t="s">
        <v>23496</v>
      </c>
      <c r="B5412" s="395" t="s">
        <v>23497</v>
      </c>
    </row>
    <row r="5413" spans="1:2">
      <c r="A5413" s="395" t="s">
        <v>23498</v>
      </c>
      <c r="B5413" s="395" t="s">
        <v>23495</v>
      </c>
    </row>
    <row r="5414" spans="1:2">
      <c r="A5414" s="395" t="s">
        <v>23499</v>
      </c>
      <c r="B5414" s="395" t="s">
        <v>23055</v>
      </c>
    </row>
    <row r="5415" spans="1:2">
      <c r="A5415" s="395" t="s">
        <v>23500</v>
      </c>
      <c r="B5415" s="395" t="s">
        <v>22436</v>
      </c>
    </row>
    <row r="5416" spans="1:2">
      <c r="A5416" s="395" t="s">
        <v>23501</v>
      </c>
      <c r="B5416" s="395" t="s">
        <v>23502</v>
      </c>
    </row>
    <row r="5417" spans="1:2">
      <c r="A5417" s="395" t="s">
        <v>23503</v>
      </c>
      <c r="B5417" s="395" t="s">
        <v>23504</v>
      </c>
    </row>
    <row r="5418" spans="1:2">
      <c r="A5418" s="395" t="s">
        <v>23505</v>
      </c>
      <c r="B5418" s="395" t="s">
        <v>23506</v>
      </c>
    </row>
    <row r="5419" spans="1:2">
      <c r="A5419" s="395" t="s">
        <v>23507</v>
      </c>
      <c r="B5419" s="395" t="s">
        <v>23508</v>
      </c>
    </row>
    <row r="5420" spans="1:2">
      <c r="A5420" s="395" t="s">
        <v>23509</v>
      </c>
      <c r="B5420" s="395" t="s">
        <v>23510</v>
      </c>
    </row>
    <row r="5421" spans="1:2">
      <c r="A5421" s="395" t="s">
        <v>23511</v>
      </c>
      <c r="B5421" s="395" t="s">
        <v>23512</v>
      </c>
    </row>
    <row r="5422" spans="1:2">
      <c r="A5422" s="395" t="s">
        <v>23513</v>
      </c>
      <c r="B5422" s="395" t="s">
        <v>23512</v>
      </c>
    </row>
    <row r="5423" spans="1:2">
      <c r="A5423" s="395" t="s">
        <v>23514</v>
      </c>
      <c r="B5423" s="395" t="s">
        <v>23512</v>
      </c>
    </row>
    <row r="5424" spans="1:2">
      <c r="A5424" s="395" t="s">
        <v>23515</v>
      </c>
      <c r="B5424" s="395" t="s">
        <v>23512</v>
      </c>
    </row>
    <row r="5425" spans="1:2">
      <c r="A5425" s="395" t="s">
        <v>23516</v>
      </c>
      <c r="B5425" s="395" t="s">
        <v>23512</v>
      </c>
    </row>
    <row r="5426" spans="1:2">
      <c r="A5426" s="395" t="s">
        <v>23517</v>
      </c>
      <c r="B5426" s="395" t="s">
        <v>23512</v>
      </c>
    </row>
    <row r="5427" spans="1:2">
      <c r="A5427" s="395" t="s">
        <v>23518</v>
      </c>
      <c r="B5427" s="395" t="s">
        <v>23512</v>
      </c>
    </row>
    <row r="5428" spans="1:2">
      <c r="A5428" s="395" t="s">
        <v>23519</v>
      </c>
      <c r="B5428" s="395" t="s">
        <v>23512</v>
      </c>
    </row>
    <row r="5429" spans="1:2">
      <c r="A5429" s="395" t="s">
        <v>23520</v>
      </c>
      <c r="B5429" s="395" t="s">
        <v>23512</v>
      </c>
    </row>
    <row r="5430" spans="1:2">
      <c r="A5430" s="395" t="s">
        <v>23521</v>
      </c>
      <c r="B5430" s="395" t="s">
        <v>23512</v>
      </c>
    </row>
    <row r="5431" spans="1:2">
      <c r="A5431" s="395" t="s">
        <v>23522</v>
      </c>
      <c r="B5431" s="395" t="s">
        <v>23512</v>
      </c>
    </row>
    <row r="5432" spans="1:2">
      <c r="A5432" s="395" t="s">
        <v>23523</v>
      </c>
      <c r="B5432" s="395" t="s">
        <v>23512</v>
      </c>
    </row>
    <row r="5433" spans="1:2">
      <c r="A5433" s="395" t="s">
        <v>23524</v>
      </c>
      <c r="B5433" s="395" t="s">
        <v>23525</v>
      </c>
    </row>
    <row r="5434" spans="1:2">
      <c r="A5434" s="395" t="s">
        <v>23526</v>
      </c>
      <c r="B5434" s="395" t="s">
        <v>23527</v>
      </c>
    </row>
    <row r="5435" spans="1:2">
      <c r="A5435" s="395" t="s">
        <v>23528</v>
      </c>
      <c r="B5435" s="395" t="s">
        <v>23512</v>
      </c>
    </row>
    <row r="5436" spans="1:2">
      <c r="A5436" s="395" t="s">
        <v>23529</v>
      </c>
      <c r="B5436" s="395" t="s">
        <v>23530</v>
      </c>
    </row>
    <row r="5437" spans="1:2">
      <c r="A5437" s="395" t="s">
        <v>23531</v>
      </c>
      <c r="B5437" s="395" t="s">
        <v>23532</v>
      </c>
    </row>
    <row r="5438" spans="1:2">
      <c r="A5438" s="395" t="s">
        <v>23533</v>
      </c>
      <c r="B5438" s="395" t="s">
        <v>23534</v>
      </c>
    </row>
    <row r="5439" spans="1:2">
      <c r="A5439" s="395" t="s">
        <v>23535</v>
      </c>
      <c r="B5439" s="395" t="s">
        <v>23512</v>
      </c>
    </row>
    <row r="5440" spans="1:2">
      <c r="A5440" s="395" t="s">
        <v>23536</v>
      </c>
      <c r="B5440" s="395" t="s">
        <v>23512</v>
      </c>
    </row>
    <row r="5441" spans="1:2">
      <c r="A5441" s="395" t="s">
        <v>23537</v>
      </c>
      <c r="B5441" s="395" t="s">
        <v>23512</v>
      </c>
    </row>
    <row r="5442" spans="1:2">
      <c r="A5442" s="395" t="s">
        <v>23538</v>
      </c>
      <c r="B5442" s="395" t="s">
        <v>23512</v>
      </c>
    </row>
    <row r="5443" spans="1:2">
      <c r="A5443" s="395" t="s">
        <v>23539</v>
      </c>
      <c r="B5443" s="395" t="s">
        <v>23512</v>
      </c>
    </row>
    <row r="5444" spans="1:2">
      <c r="A5444" s="395" t="s">
        <v>23540</v>
      </c>
      <c r="B5444" s="395" t="s">
        <v>23512</v>
      </c>
    </row>
    <row r="5445" spans="1:2">
      <c r="A5445" s="395" t="s">
        <v>23541</v>
      </c>
      <c r="B5445" s="395" t="s">
        <v>23542</v>
      </c>
    </row>
    <row r="5446" spans="1:2">
      <c r="A5446" s="395" t="s">
        <v>23543</v>
      </c>
      <c r="B5446" s="395" t="s">
        <v>23544</v>
      </c>
    </row>
    <row r="5447" spans="1:2">
      <c r="A5447" s="395" t="s">
        <v>23545</v>
      </c>
      <c r="B5447" s="395" t="s">
        <v>23546</v>
      </c>
    </row>
    <row r="5448" spans="1:2">
      <c r="A5448" s="395" t="s">
        <v>23547</v>
      </c>
      <c r="B5448" s="395" t="s">
        <v>23548</v>
      </c>
    </row>
    <row r="5449" spans="1:2">
      <c r="A5449" s="395" t="s">
        <v>23549</v>
      </c>
      <c r="B5449" s="395" t="s">
        <v>23512</v>
      </c>
    </row>
    <row r="5450" spans="1:2">
      <c r="A5450" s="395" t="s">
        <v>23550</v>
      </c>
      <c r="B5450" s="395" t="s">
        <v>23512</v>
      </c>
    </row>
    <row r="5451" spans="1:2">
      <c r="A5451" s="395" t="s">
        <v>23551</v>
      </c>
      <c r="B5451" s="395" t="s">
        <v>23512</v>
      </c>
    </row>
    <row r="5452" spans="1:2">
      <c r="A5452" s="395" t="s">
        <v>23552</v>
      </c>
      <c r="B5452" s="395" t="s">
        <v>23512</v>
      </c>
    </row>
    <row r="5453" spans="1:2">
      <c r="A5453" s="395" t="s">
        <v>23553</v>
      </c>
      <c r="B5453" s="395" t="s">
        <v>23554</v>
      </c>
    </row>
    <row r="5454" spans="1:2">
      <c r="A5454" s="395" t="s">
        <v>23555</v>
      </c>
      <c r="B5454" s="395" t="s">
        <v>23556</v>
      </c>
    </row>
    <row r="5455" spans="1:2">
      <c r="A5455" s="395" t="s">
        <v>23557</v>
      </c>
      <c r="B5455" s="395" t="s">
        <v>23558</v>
      </c>
    </row>
    <row r="5456" spans="1:2">
      <c r="A5456" s="395" t="s">
        <v>23559</v>
      </c>
      <c r="B5456" s="395" t="s">
        <v>23560</v>
      </c>
    </row>
    <row r="5457" spans="1:2">
      <c r="A5457" s="395" t="s">
        <v>23561</v>
      </c>
      <c r="B5457" s="395" t="s">
        <v>23562</v>
      </c>
    </row>
    <row r="5458" spans="1:2">
      <c r="A5458" s="395" t="s">
        <v>23563</v>
      </c>
      <c r="B5458" s="395" t="s">
        <v>23564</v>
      </c>
    </row>
    <row r="5459" spans="1:2">
      <c r="A5459" s="395" t="s">
        <v>23565</v>
      </c>
      <c r="B5459" s="395" t="s">
        <v>23566</v>
      </c>
    </row>
    <row r="5460" spans="1:2">
      <c r="A5460" s="395" t="s">
        <v>23567</v>
      </c>
      <c r="B5460" s="395" t="s">
        <v>23566</v>
      </c>
    </row>
    <row r="5461" spans="1:2">
      <c r="A5461" s="395" t="s">
        <v>23568</v>
      </c>
      <c r="B5461" s="395" t="s">
        <v>23566</v>
      </c>
    </row>
    <row r="5462" spans="1:2">
      <c r="A5462" s="395" t="s">
        <v>23569</v>
      </c>
      <c r="B5462" s="395" t="s">
        <v>23566</v>
      </c>
    </row>
    <row r="5463" spans="1:2">
      <c r="A5463" s="395" t="s">
        <v>23570</v>
      </c>
      <c r="B5463" s="395" t="s">
        <v>23566</v>
      </c>
    </row>
    <row r="5464" spans="1:2">
      <c r="A5464" s="395" t="s">
        <v>23571</v>
      </c>
      <c r="B5464" s="395" t="s">
        <v>23566</v>
      </c>
    </row>
    <row r="5465" spans="1:2">
      <c r="A5465" s="395" t="s">
        <v>23572</v>
      </c>
      <c r="B5465" s="395" t="s">
        <v>23566</v>
      </c>
    </row>
    <row r="5466" spans="1:2">
      <c r="A5466" s="395" t="s">
        <v>23573</v>
      </c>
      <c r="B5466" s="395" t="s">
        <v>23566</v>
      </c>
    </row>
    <row r="5467" spans="1:2">
      <c r="A5467" s="395" t="s">
        <v>23574</v>
      </c>
      <c r="B5467" s="395" t="s">
        <v>23575</v>
      </c>
    </row>
    <row r="5468" spans="1:2">
      <c r="A5468" s="395" t="s">
        <v>23576</v>
      </c>
      <c r="B5468" s="395" t="s">
        <v>23575</v>
      </c>
    </row>
    <row r="5469" spans="1:2">
      <c r="A5469" s="395" t="s">
        <v>23577</v>
      </c>
      <c r="B5469" s="395" t="s">
        <v>23575</v>
      </c>
    </row>
    <row r="5470" spans="1:2">
      <c r="A5470" s="395" t="s">
        <v>23578</v>
      </c>
      <c r="B5470" s="395" t="s">
        <v>23575</v>
      </c>
    </row>
    <row r="5471" spans="1:2">
      <c r="A5471" s="395" t="s">
        <v>23579</v>
      </c>
      <c r="B5471" s="395" t="s">
        <v>23575</v>
      </c>
    </row>
    <row r="5472" spans="1:2">
      <c r="A5472" s="395" t="s">
        <v>23580</v>
      </c>
      <c r="B5472" s="395" t="s">
        <v>23575</v>
      </c>
    </row>
    <row r="5473" spans="1:2">
      <c r="A5473" s="395" t="s">
        <v>23581</v>
      </c>
      <c r="B5473" s="395" t="s">
        <v>23575</v>
      </c>
    </row>
    <row r="5474" spans="1:2">
      <c r="A5474" s="395" t="s">
        <v>23582</v>
      </c>
      <c r="B5474" s="395" t="s">
        <v>23575</v>
      </c>
    </row>
    <row r="5475" spans="1:2">
      <c r="A5475" s="395" t="s">
        <v>23583</v>
      </c>
      <c r="B5475" s="395" t="s">
        <v>23584</v>
      </c>
    </row>
    <row r="5476" spans="1:2">
      <c r="A5476" s="395" t="s">
        <v>23585</v>
      </c>
      <c r="B5476" s="395" t="s">
        <v>23586</v>
      </c>
    </row>
    <row r="5477" spans="1:2">
      <c r="A5477" s="395" t="s">
        <v>23587</v>
      </c>
      <c r="B5477" s="395" t="s">
        <v>23588</v>
      </c>
    </row>
    <row r="5478" spans="1:2">
      <c r="A5478" s="395" t="s">
        <v>23589</v>
      </c>
      <c r="B5478" s="395" t="s">
        <v>23590</v>
      </c>
    </row>
    <row r="5479" spans="1:2">
      <c r="A5479" s="395" t="s">
        <v>23591</v>
      </c>
      <c r="B5479" s="395" t="s">
        <v>23592</v>
      </c>
    </row>
    <row r="5480" spans="1:2">
      <c r="A5480" s="395" t="s">
        <v>23593</v>
      </c>
      <c r="B5480" s="395" t="s">
        <v>23594</v>
      </c>
    </row>
    <row r="5481" spans="1:2">
      <c r="A5481" s="395" t="s">
        <v>23595</v>
      </c>
      <c r="B5481" s="395" t="s">
        <v>23596</v>
      </c>
    </row>
    <row r="5482" spans="1:2">
      <c r="A5482" s="395" t="s">
        <v>23597</v>
      </c>
      <c r="B5482" s="395" t="s">
        <v>23598</v>
      </c>
    </row>
    <row r="5483" spans="1:2">
      <c r="A5483" s="395" t="s">
        <v>23599</v>
      </c>
      <c r="B5483" s="395" t="s">
        <v>23600</v>
      </c>
    </row>
    <row r="5484" spans="1:2">
      <c r="A5484" s="395" t="s">
        <v>23601</v>
      </c>
      <c r="B5484" s="395" t="s">
        <v>23602</v>
      </c>
    </row>
    <row r="5485" spans="1:2">
      <c r="A5485" s="395" t="s">
        <v>23603</v>
      </c>
      <c r="B5485" s="395" t="s">
        <v>23604</v>
      </c>
    </row>
    <row r="5486" spans="1:2">
      <c r="A5486" s="395" t="s">
        <v>23605</v>
      </c>
      <c r="B5486" s="395" t="s">
        <v>23606</v>
      </c>
    </row>
    <row r="5487" spans="1:2">
      <c r="A5487" s="395" t="s">
        <v>23607</v>
      </c>
      <c r="B5487" s="395" t="s">
        <v>23608</v>
      </c>
    </row>
    <row r="5488" spans="1:2">
      <c r="A5488" s="395" t="s">
        <v>23609</v>
      </c>
      <c r="B5488" s="395" t="s">
        <v>23610</v>
      </c>
    </row>
    <row r="5489" spans="1:2">
      <c r="A5489" s="395" t="s">
        <v>23611</v>
      </c>
      <c r="B5489" s="395" t="s">
        <v>23612</v>
      </c>
    </row>
    <row r="5490" spans="1:2">
      <c r="A5490" s="395" t="s">
        <v>23613</v>
      </c>
      <c r="B5490" s="395" t="s">
        <v>23614</v>
      </c>
    </row>
    <row r="5491" spans="1:2">
      <c r="A5491" s="395" t="s">
        <v>23615</v>
      </c>
      <c r="B5491" s="395" t="s">
        <v>23616</v>
      </c>
    </row>
    <row r="5492" spans="1:2">
      <c r="A5492" s="395" t="s">
        <v>23617</v>
      </c>
      <c r="B5492" s="395" t="s">
        <v>23618</v>
      </c>
    </row>
    <row r="5493" spans="1:2">
      <c r="A5493" s="395" t="s">
        <v>23619</v>
      </c>
      <c r="B5493" s="395" t="s">
        <v>23620</v>
      </c>
    </row>
    <row r="5494" spans="1:2">
      <c r="A5494" s="395" t="s">
        <v>23621</v>
      </c>
      <c r="B5494" s="395" t="s">
        <v>23622</v>
      </c>
    </row>
    <row r="5495" spans="1:2">
      <c r="A5495" s="395" t="s">
        <v>23623</v>
      </c>
      <c r="B5495" s="395" t="s">
        <v>23624</v>
      </c>
    </row>
    <row r="5496" spans="1:2">
      <c r="A5496" s="395" t="s">
        <v>23625</v>
      </c>
      <c r="B5496" s="395" t="s">
        <v>23626</v>
      </c>
    </row>
    <row r="5497" spans="1:2">
      <c r="A5497" s="395" t="s">
        <v>23627</v>
      </c>
      <c r="B5497" s="395" t="s">
        <v>23628</v>
      </c>
    </row>
    <row r="5498" spans="1:2">
      <c r="A5498" s="395" t="s">
        <v>23629</v>
      </c>
      <c r="B5498" s="395" t="s">
        <v>23630</v>
      </c>
    </row>
    <row r="5499" spans="1:2">
      <c r="A5499" s="395" t="s">
        <v>23631</v>
      </c>
      <c r="B5499" s="395" t="s">
        <v>23632</v>
      </c>
    </row>
    <row r="5500" spans="1:2">
      <c r="A5500" s="395" t="s">
        <v>23633</v>
      </c>
      <c r="B5500" s="395" t="s">
        <v>23634</v>
      </c>
    </row>
    <row r="5501" spans="1:2">
      <c r="A5501" s="395" t="s">
        <v>23635</v>
      </c>
      <c r="B5501" s="395" t="s">
        <v>23636</v>
      </c>
    </row>
    <row r="5502" spans="1:2">
      <c r="A5502" s="395" t="s">
        <v>23637</v>
      </c>
      <c r="B5502" s="395" t="s">
        <v>23638</v>
      </c>
    </row>
    <row r="5503" spans="1:2">
      <c r="A5503" s="395" t="s">
        <v>23639</v>
      </c>
      <c r="B5503" s="395" t="s">
        <v>23640</v>
      </c>
    </row>
    <row r="5504" spans="1:2">
      <c r="A5504" s="395" t="s">
        <v>23641</v>
      </c>
      <c r="B5504" s="395" t="s">
        <v>23642</v>
      </c>
    </row>
    <row r="5505" spans="1:2">
      <c r="A5505" s="395" t="s">
        <v>23643</v>
      </c>
      <c r="B5505" s="395" t="s">
        <v>23642</v>
      </c>
    </row>
    <row r="5506" spans="1:2">
      <c r="A5506" s="395" t="s">
        <v>23644</v>
      </c>
      <c r="B5506" s="395" t="s">
        <v>23645</v>
      </c>
    </row>
    <row r="5507" spans="1:2">
      <c r="A5507" s="395" t="s">
        <v>23646</v>
      </c>
      <c r="B5507" s="395" t="s">
        <v>23647</v>
      </c>
    </row>
    <row r="5508" spans="1:2">
      <c r="A5508" s="395" t="s">
        <v>23648</v>
      </c>
      <c r="B5508" s="395" t="s">
        <v>23649</v>
      </c>
    </row>
    <row r="5509" spans="1:2">
      <c r="A5509" s="395" t="s">
        <v>23650</v>
      </c>
      <c r="B5509" s="395" t="s">
        <v>23651</v>
      </c>
    </row>
    <row r="5510" spans="1:2">
      <c r="A5510" s="395" t="s">
        <v>23652</v>
      </c>
      <c r="B5510" s="395" t="s">
        <v>23653</v>
      </c>
    </row>
    <row r="5511" spans="1:2">
      <c r="A5511" s="395" t="s">
        <v>23654</v>
      </c>
      <c r="B5511" s="395" t="s">
        <v>23655</v>
      </c>
    </row>
    <row r="5512" spans="1:2">
      <c r="A5512" s="395" t="s">
        <v>23656</v>
      </c>
      <c r="B5512" s="395" t="s">
        <v>23657</v>
      </c>
    </row>
    <row r="5513" spans="1:2">
      <c r="A5513" s="395" t="s">
        <v>23658</v>
      </c>
      <c r="B5513" s="395" t="s">
        <v>23659</v>
      </c>
    </row>
    <row r="5514" spans="1:2">
      <c r="A5514" s="395" t="s">
        <v>23660</v>
      </c>
      <c r="B5514" s="395" t="s">
        <v>23661</v>
      </c>
    </row>
    <row r="5515" spans="1:2">
      <c r="A5515" s="395" t="s">
        <v>23662</v>
      </c>
      <c r="B5515" s="395" t="s">
        <v>23663</v>
      </c>
    </row>
    <row r="5516" spans="1:2">
      <c r="A5516" s="395" t="s">
        <v>23664</v>
      </c>
      <c r="B5516" s="395" t="s">
        <v>23665</v>
      </c>
    </row>
    <row r="5517" spans="1:2">
      <c r="A5517" s="395" t="s">
        <v>23666</v>
      </c>
      <c r="B5517" s="395" t="s">
        <v>23667</v>
      </c>
    </row>
    <row r="5518" spans="1:2">
      <c r="A5518" s="395" t="s">
        <v>23668</v>
      </c>
      <c r="B5518" s="395" t="s">
        <v>23669</v>
      </c>
    </row>
    <row r="5519" spans="1:2">
      <c r="A5519" s="395" t="s">
        <v>23670</v>
      </c>
      <c r="B5519" s="395" t="s">
        <v>23671</v>
      </c>
    </row>
    <row r="5520" spans="1:2">
      <c r="A5520" s="395" t="s">
        <v>23672</v>
      </c>
      <c r="B5520" s="395" t="s">
        <v>23673</v>
      </c>
    </row>
    <row r="5521" spans="1:2">
      <c r="A5521" s="395" t="s">
        <v>23674</v>
      </c>
      <c r="B5521" s="395" t="s">
        <v>23675</v>
      </c>
    </row>
    <row r="5522" spans="1:2">
      <c r="A5522" s="395" t="s">
        <v>23676</v>
      </c>
      <c r="B5522" s="395" t="s">
        <v>23677</v>
      </c>
    </row>
    <row r="5523" spans="1:2">
      <c r="A5523" s="395" t="s">
        <v>23678</v>
      </c>
      <c r="B5523" s="395" t="s">
        <v>23679</v>
      </c>
    </row>
    <row r="5524" spans="1:2">
      <c r="A5524" s="395" t="s">
        <v>23680</v>
      </c>
      <c r="B5524" s="395" t="s">
        <v>23681</v>
      </c>
    </row>
    <row r="5525" spans="1:2">
      <c r="A5525" s="395" t="s">
        <v>23682</v>
      </c>
      <c r="B5525" s="395" t="s">
        <v>23683</v>
      </c>
    </row>
    <row r="5526" spans="1:2">
      <c r="A5526" s="395" t="s">
        <v>23684</v>
      </c>
      <c r="B5526" s="395" t="s">
        <v>23685</v>
      </c>
    </row>
    <row r="5527" spans="1:2">
      <c r="A5527" s="395" t="s">
        <v>23686</v>
      </c>
      <c r="B5527" s="395" t="s">
        <v>23687</v>
      </c>
    </row>
    <row r="5528" spans="1:2">
      <c r="A5528" s="395" t="s">
        <v>23688</v>
      </c>
      <c r="B5528" s="395" t="s">
        <v>23010</v>
      </c>
    </row>
    <row r="5529" spans="1:2">
      <c r="A5529" s="395" t="s">
        <v>23689</v>
      </c>
      <c r="B5529" s="395" t="s">
        <v>23690</v>
      </c>
    </row>
    <row r="5530" spans="1:2">
      <c r="A5530" s="395" t="s">
        <v>23691</v>
      </c>
      <c r="B5530" s="395" t="s">
        <v>23692</v>
      </c>
    </row>
    <row r="5531" spans="1:2">
      <c r="A5531" s="395" t="s">
        <v>23693</v>
      </c>
      <c r="B5531" s="395" t="s">
        <v>23694</v>
      </c>
    </row>
    <row r="5532" spans="1:2">
      <c r="A5532" s="395" t="s">
        <v>23695</v>
      </c>
      <c r="B5532" s="395" t="s">
        <v>23696</v>
      </c>
    </row>
    <row r="5533" spans="1:2">
      <c r="A5533" s="395" t="s">
        <v>23697</v>
      </c>
      <c r="B5533" s="395" t="s">
        <v>23698</v>
      </c>
    </row>
    <row r="5534" spans="1:2">
      <c r="A5534" s="395" t="s">
        <v>23699</v>
      </c>
      <c r="B5534" s="395" t="s">
        <v>23700</v>
      </c>
    </row>
    <row r="5535" spans="1:2">
      <c r="A5535" s="395" t="s">
        <v>23701</v>
      </c>
      <c r="B5535" s="395" t="s">
        <v>22405</v>
      </c>
    </row>
    <row r="5536" spans="1:2">
      <c r="A5536" s="395" t="s">
        <v>23702</v>
      </c>
      <c r="B5536" s="395" t="s">
        <v>22405</v>
      </c>
    </row>
    <row r="5537" spans="1:2">
      <c r="A5537" s="395" t="s">
        <v>23703</v>
      </c>
      <c r="B5537" s="395" t="s">
        <v>23704</v>
      </c>
    </row>
    <row r="5538" spans="1:2">
      <c r="A5538" s="395" t="s">
        <v>23705</v>
      </c>
      <c r="B5538" s="395" t="s">
        <v>23706</v>
      </c>
    </row>
    <row r="5539" spans="1:2">
      <c r="A5539" s="395" t="s">
        <v>23707</v>
      </c>
      <c r="B5539" s="395" t="s">
        <v>23708</v>
      </c>
    </row>
    <row r="5540" spans="1:2">
      <c r="A5540" s="395" t="s">
        <v>23709</v>
      </c>
      <c r="B5540" s="395" t="s">
        <v>23710</v>
      </c>
    </row>
    <row r="5541" spans="1:2">
      <c r="A5541" s="395" t="s">
        <v>23711</v>
      </c>
      <c r="B5541" s="395" t="s">
        <v>23712</v>
      </c>
    </row>
    <row r="5542" spans="1:2">
      <c r="A5542" s="395" t="s">
        <v>23713</v>
      </c>
      <c r="B5542" s="395" t="s">
        <v>23714</v>
      </c>
    </row>
    <row r="5543" spans="1:2">
      <c r="A5543" s="395" t="s">
        <v>23715</v>
      </c>
      <c r="B5543" s="395" t="s">
        <v>23716</v>
      </c>
    </row>
    <row r="5544" spans="1:2">
      <c r="A5544" s="395" t="s">
        <v>23717</v>
      </c>
      <c r="B5544" s="395" t="s">
        <v>23718</v>
      </c>
    </row>
    <row r="5545" spans="1:2">
      <c r="A5545" s="395" t="s">
        <v>23719</v>
      </c>
      <c r="B5545" s="395" t="s">
        <v>23720</v>
      </c>
    </row>
    <row r="5546" spans="1:2">
      <c r="A5546" s="395" t="s">
        <v>23721</v>
      </c>
      <c r="B5546" s="395" t="s">
        <v>23722</v>
      </c>
    </row>
    <row r="5547" spans="1:2">
      <c r="A5547" s="395" t="s">
        <v>23723</v>
      </c>
      <c r="B5547" s="395" t="s">
        <v>23724</v>
      </c>
    </row>
    <row r="5548" spans="1:2">
      <c r="A5548" s="395" t="s">
        <v>23725</v>
      </c>
      <c r="B5548" s="395" t="s">
        <v>23726</v>
      </c>
    </row>
    <row r="5549" spans="1:2">
      <c r="A5549" s="395" t="s">
        <v>23727</v>
      </c>
      <c r="B5549" s="395" t="s">
        <v>23728</v>
      </c>
    </row>
    <row r="5550" spans="1:2">
      <c r="A5550" s="395" t="s">
        <v>23729</v>
      </c>
      <c r="B5550" s="395" t="s">
        <v>23730</v>
      </c>
    </row>
    <row r="5551" spans="1:2">
      <c r="A5551" s="395" t="s">
        <v>23731</v>
      </c>
      <c r="B5551" s="395" t="s">
        <v>23732</v>
      </c>
    </row>
    <row r="5552" spans="1:2">
      <c r="A5552" s="395" t="s">
        <v>23733</v>
      </c>
      <c r="B5552" s="395" t="s">
        <v>23734</v>
      </c>
    </row>
    <row r="5553" spans="1:2">
      <c r="A5553" s="395" t="s">
        <v>23735</v>
      </c>
      <c r="B5553" s="395" t="s">
        <v>23736</v>
      </c>
    </row>
    <row r="5554" spans="1:2">
      <c r="A5554" s="395" t="s">
        <v>23737</v>
      </c>
      <c r="B5554" s="395" t="s">
        <v>23738</v>
      </c>
    </row>
    <row r="5555" spans="1:2">
      <c r="A5555" s="395" t="s">
        <v>23739</v>
      </c>
      <c r="B5555" s="395" t="s">
        <v>23740</v>
      </c>
    </row>
    <row r="5556" spans="1:2">
      <c r="A5556" s="395" t="s">
        <v>23741</v>
      </c>
      <c r="B5556" s="395" t="s">
        <v>23742</v>
      </c>
    </row>
    <row r="5557" spans="1:2">
      <c r="A5557" s="395" t="s">
        <v>23743</v>
      </c>
      <c r="B5557" s="395" t="s">
        <v>23744</v>
      </c>
    </row>
    <row r="5558" spans="1:2">
      <c r="A5558" s="395" t="s">
        <v>23745</v>
      </c>
      <c r="B5558" s="395" t="s">
        <v>23746</v>
      </c>
    </row>
    <row r="5559" spans="1:2">
      <c r="A5559" s="395" t="s">
        <v>23747</v>
      </c>
      <c r="B5559" s="395" t="s">
        <v>23748</v>
      </c>
    </row>
    <row r="5560" spans="1:2">
      <c r="A5560" s="395" t="s">
        <v>23749</v>
      </c>
      <c r="B5560" s="395" t="s">
        <v>23746</v>
      </c>
    </row>
    <row r="5561" spans="1:2">
      <c r="A5561" s="395" t="s">
        <v>23750</v>
      </c>
      <c r="B5561" s="395" t="s">
        <v>23751</v>
      </c>
    </row>
    <row r="5562" spans="1:2">
      <c r="A5562" s="395" t="s">
        <v>23752</v>
      </c>
      <c r="B5562" s="395" t="s">
        <v>23753</v>
      </c>
    </row>
    <row r="5563" spans="1:2">
      <c r="A5563" s="395" t="s">
        <v>23754</v>
      </c>
      <c r="B5563" s="395" t="s">
        <v>23755</v>
      </c>
    </row>
    <row r="5564" spans="1:2">
      <c r="A5564" s="395" t="s">
        <v>23756</v>
      </c>
      <c r="B5564" s="395" t="s">
        <v>23757</v>
      </c>
    </row>
    <row r="5565" spans="1:2">
      <c r="A5565" s="395" t="s">
        <v>23758</v>
      </c>
      <c r="B5565" s="395" t="s">
        <v>23757</v>
      </c>
    </row>
    <row r="5566" spans="1:2">
      <c r="A5566" s="395" t="s">
        <v>23759</v>
      </c>
      <c r="B5566" s="395" t="s">
        <v>23760</v>
      </c>
    </row>
    <row r="5567" spans="1:2">
      <c r="A5567" s="395" t="s">
        <v>23761</v>
      </c>
      <c r="B5567" s="395" t="s">
        <v>23762</v>
      </c>
    </row>
    <row r="5568" spans="1:2">
      <c r="A5568" s="395" t="s">
        <v>23763</v>
      </c>
      <c r="B5568" s="395" t="s">
        <v>23764</v>
      </c>
    </row>
    <row r="5569" spans="1:2">
      <c r="A5569" s="395" t="s">
        <v>23765</v>
      </c>
      <c r="B5569" s="395" t="s">
        <v>23746</v>
      </c>
    </row>
    <row r="5570" spans="1:2">
      <c r="A5570" s="395" t="s">
        <v>23766</v>
      </c>
      <c r="B5570" s="395" t="s">
        <v>23767</v>
      </c>
    </row>
    <row r="5571" spans="1:2">
      <c r="A5571" s="395" t="s">
        <v>23768</v>
      </c>
      <c r="B5571" s="395" t="s">
        <v>23767</v>
      </c>
    </row>
    <row r="5572" spans="1:2">
      <c r="A5572" s="395" t="s">
        <v>23769</v>
      </c>
      <c r="B5572" s="395" t="s">
        <v>23732</v>
      </c>
    </row>
    <row r="5573" spans="1:2">
      <c r="A5573" s="395" t="s">
        <v>23770</v>
      </c>
      <c r="B5573" s="395" t="s">
        <v>23771</v>
      </c>
    </row>
    <row r="5574" spans="1:2">
      <c r="A5574" s="395" t="s">
        <v>23772</v>
      </c>
      <c r="B5574" s="395" t="s">
        <v>23773</v>
      </c>
    </row>
    <row r="5575" spans="1:2">
      <c r="A5575" s="395" t="s">
        <v>23774</v>
      </c>
      <c r="B5575" s="395" t="s">
        <v>23775</v>
      </c>
    </row>
    <row r="5576" spans="1:2">
      <c r="A5576" s="395" t="s">
        <v>23776</v>
      </c>
      <c r="B5576" s="395" t="s">
        <v>23777</v>
      </c>
    </row>
    <row r="5577" spans="1:2">
      <c r="A5577" s="395" t="s">
        <v>23778</v>
      </c>
      <c r="B5577" s="395" t="s">
        <v>23777</v>
      </c>
    </row>
    <row r="5578" spans="1:2">
      <c r="A5578" s="395" t="s">
        <v>23779</v>
      </c>
      <c r="B5578" s="395" t="s">
        <v>23777</v>
      </c>
    </row>
    <row r="5579" spans="1:2">
      <c r="A5579" s="395" t="s">
        <v>23780</v>
      </c>
      <c r="B5579" s="395" t="s">
        <v>23777</v>
      </c>
    </row>
    <row r="5580" spans="1:2">
      <c r="A5580" s="395" t="s">
        <v>23781</v>
      </c>
      <c r="B5580" s="395" t="s">
        <v>23777</v>
      </c>
    </row>
    <row r="5581" spans="1:2">
      <c r="A5581" s="395" t="s">
        <v>23782</v>
      </c>
      <c r="B5581" s="395" t="s">
        <v>23777</v>
      </c>
    </row>
    <row r="5582" spans="1:2">
      <c r="A5582" s="395" t="s">
        <v>23783</v>
      </c>
      <c r="B5582" s="395" t="s">
        <v>23777</v>
      </c>
    </row>
    <row r="5583" spans="1:2">
      <c r="A5583" s="395" t="s">
        <v>23784</v>
      </c>
      <c r="B5583" s="395" t="s">
        <v>23777</v>
      </c>
    </row>
    <row r="5584" spans="1:2">
      <c r="A5584" s="395" t="s">
        <v>23785</v>
      </c>
      <c r="B5584" s="395" t="s">
        <v>23777</v>
      </c>
    </row>
    <row r="5585" spans="1:2">
      <c r="A5585" s="395" t="s">
        <v>23786</v>
      </c>
      <c r="B5585" s="395" t="s">
        <v>23777</v>
      </c>
    </row>
    <row r="5586" spans="1:2">
      <c r="A5586" s="395" t="s">
        <v>23787</v>
      </c>
      <c r="B5586" s="395" t="s">
        <v>23788</v>
      </c>
    </row>
    <row r="5587" spans="1:2">
      <c r="A5587" s="395" t="s">
        <v>23789</v>
      </c>
      <c r="B5587" s="395" t="s">
        <v>23790</v>
      </c>
    </row>
    <row r="5588" spans="1:2">
      <c r="A5588" s="395" t="s">
        <v>23791</v>
      </c>
      <c r="B5588" s="395" t="s">
        <v>23792</v>
      </c>
    </row>
    <row r="5589" spans="1:2">
      <c r="A5589" s="395" t="s">
        <v>23793</v>
      </c>
      <c r="B5589" s="395" t="s">
        <v>23794</v>
      </c>
    </row>
    <row r="5590" spans="1:2">
      <c r="A5590" s="395" t="s">
        <v>23795</v>
      </c>
      <c r="B5590" s="395" t="s">
        <v>23794</v>
      </c>
    </row>
    <row r="5591" spans="1:2">
      <c r="A5591" s="395" t="s">
        <v>23796</v>
      </c>
      <c r="B5591" s="395" t="s">
        <v>23794</v>
      </c>
    </row>
    <row r="5592" spans="1:2">
      <c r="A5592" s="395" t="s">
        <v>23797</v>
      </c>
      <c r="B5592" s="395" t="s">
        <v>23794</v>
      </c>
    </row>
    <row r="5593" spans="1:2">
      <c r="A5593" s="395" t="s">
        <v>23798</v>
      </c>
      <c r="B5593" s="395" t="s">
        <v>23794</v>
      </c>
    </row>
    <row r="5594" spans="1:2">
      <c r="A5594" s="395" t="s">
        <v>23799</v>
      </c>
      <c r="B5594" s="395" t="s">
        <v>23794</v>
      </c>
    </row>
    <row r="5595" spans="1:2">
      <c r="A5595" s="395" t="s">
        <v>23800</v>
      </c>
      <c r="B5595" s="395" t="s">
        <v>23801</v>
      </c>
    </row>
    <row r="5596" spans="1:2">
      <c r="A5596" s="395" t="s">
        <v>23802</v>
      </c>
      <c r="B5596" s="395" t="s">
        <v>23803</v>
      </c>
    </row>
    <row r="5597" spans="1:2">
      <c r="A5597" s="395" t="s">
        <v>23804</v>
      </c>
      <c r="B5597" s="395" t="s">
        <v>23805</v>
      </c>
    </row>
    <row r="5598" spans="1:2">
      <c r="A5598" s="395" t="s">
        <v>23806</v>
      </c>
      <c r="B5598" s="395" t="s">
        <v>23807</v>
      </c>
    </row>
    <row r="5599" spans="1:2">
      <c r="A5599" s="395" t="s">
        <v>23808</v>
      </c>
      <c r="B5599" s="395" t="s">
        <v>23809</v>
      </c>
    </row>
    <row r="5600" spans="1:2">
      <c r="A5600" s="395" t="s">
        <v>23810</v>
      </c>
      <c r="B5600" s="395" t="s">
        <v>23811</v>
      </c>
    </row>
    <row r="5601" spans="1:2">
      <c r="A5601" s="395" t="s">
        <v>23812</v>
      </c>
      <c r="B5601" s="395" t="s">
        <v>23811</v>
      </c>
    </row>
    <row r="5602" spans="1:2">
      <c r="A5602" s="395" t="s">
        <v>23813</v>
      </c>
      <c r="B5602" s="395" t="s">
        <v>23811</v>
      </c>
    </row>
    <row r="5603" spans="1:2">
      <c r="A5603" s="395" t="s">
        <v>23814</v>
      </c>
      <c r="B5603" s="395" t="s">
        <v>23811</v>
      </c>
    </row>
    <row r="5604" spans="1:2">
      <c r="A5604" s="395" t="s">
        <v>23815</v>
      </c>
      <c r="B5604" s="395" t="s">
        <v>23816</v>
      </c>
    </row>
    <row r="5605" spans="1:2">
      <c r="A5605" s="395" t="s">
        <v>23817</v>
      </c>
      <c r="B5605" s="395" t="s">
        <v>23818</v>
      </c>
    </row>
    <row r="5606" spans="1:2">
      <c r="A5606" s="395" t="s">
        <v>23819</v>
      </c>
      <c r="B5606" s="395" t="s">
        <v>23820</v>
      </c>
    </row>
    <row r="5607" spans="1:2">
      <c r="A5607" s="395" t="s">
        <v>23821</v>
      </c>
      <c r="B5607" s="395" t="s">
        <v>23822</v>
      </c>
    </row>
    <row r="5608" spans="1:2">
      <c r="A5608" s="395" t="s">
        <v>23823</v>
      </c>
      <c r="B5608" s="395" t="s">
        <v>23824</v>
      </c>
    </row>
    <row r="5609" spans="1:2">
      <c r="A5609" s="395" t="s">
        <v>23825</v>
      </c>
      <c r="B5609" s="395" t="s">
        <v>23826</v>
      </c>
    </row>
    <row r="5610" spans="1:2">
      <c r="A5610" s="395" t="s">
        <v>23827</v>
      </c>
      <c r="B5610" s="395" t="s">
        <v>23828</v>
      </c>
    </row>
    <row r="5611" spans="1:2">
      <c r="A5611" s="395" t="s">
        <v>23829</v>
      </c>
      <c r="B5611" s="395" t="s">
        <v>23830</v>
      </c>
    </row>
    <row r="5612" spans="1:2">
      <c r="A5612" s="395" t="s">
        <v>23831</v>
      </c>
      <c r="B5612" s="395" t="s">
        <v>23832</v>
      </c>
    </row>
    <row r="5613" spans="1:2">
      <c r="A5613" s="395" t="s">
        <v>23833</v>
      </c>
      <c r="B5613" s="395" t="s">
        <v>23834</v>
      </c>
    </row>
    <row r="5614" spans="1:2">
      <c r="A5614" s="395" t="s">
        <v>23835</v>
      </c>
      <c r="B5614" s="395" t="s">
        <v>23836</v>
      </c>
    </row>
    <row r="5615" spans="1:2">
      <c r="A5615" s="395" t="s">
        <v>23837</v>
      </c>
      <c r="B5615" s="395" t="s">
        <v>23838</v>
      </c>
    </row>
    <row r="5616" spans="1:2">
      <c r="A5616" s="395" t="s">
        <v>23839</v>
      </c>
      <c r="B5616" s="395" t="s">
        <v>23840</v>
      </c>
    </row>
    <row r="5617" spans="1:2">
      <c r="A5617" s="395" t="s">
        <v>23841</v>
      </c>
      <c r="B5617" s="395" t="s">
        <v>23842</v>
      </c>
    </row>
    <row r="5618" spans="1:2">
      <c r="A5618" s="395" t="s">
        <v>23843</v>
      </c>
      <c r="B5618" s="395" t="s">
        <v>23716</v>
      </c>
    </row>
    <row r="5619" spans="1:2">
      <c r="A5619" s="395" t="s">
        <v>23844</v>
      </c>
      <c r="B5619" s="395" t="s">
        <v>23716</v>
      </c>
    </row>
    <row r="5620" spans="1:2">
      <c r="A5620" s="395" t="s">
        <v>23845</v>
      </c>
      <c r="B5620" s="395" t="s">
        <v>23846</v>
      </c>
    </row>
    <row r="5621" spans="1:2">
      <c r="A5621" s="395" t="s">
        <v>23847</v>
      </c>
      <c r="B5621" s="395" t="s">
        <v>23848</v>
      </c>
    </row>
    <row r="5622" spans="1:2">
      <c r="A5622" s="395" t="s">
        <v>23849</v>
      </c>
      <c r="B5622" s="395" t="s">
        <v>23850</v>
      </c>
    </row>
    <row r="5623" spans="1:2">
      <c r="A5623" s="395" t="s">
        <v>23851</v>
      </c>
      <c r="B5623" s="395" t="s">
        <v>23720</v>
      </c>
    </row>
    <row r="5624" spans="1:2">
      <c r="A5624" s="395" t="s">
        <v>23852</v>
      </c>
      <c r="B5624" s="395" t="s">
        <v>23853</v>
      </c>
    </row>
    <row r="5625" spans="1:2">
      <c r="A5625" s="395" t="s">
        <v>23854</v>
      </c>
      <c r="B5625" s="395" t="s">
        <v>23855</v>
      </c>
    </row>
    <row r="5626" spans="1:2">
      <c r="A5626" s="395" t="s">
        <v>23856</v>
      </c>
      <c r="B5626" s="395" t="s">
        <v>23857</v>
      </c>
    </row>
    <row r="5627" spans="1:2">
      <c r="A5627" s="395" t="s">
        <v>23858</v>
      </c>
      <c r="B5627" s="395" t="s">
        <v>23859</v>
      </c>
    </row>
    <row r="5628" spans="1:2">
      <c r="A5628" s="395" t="s">
        <v>23860</v>
      </c>
      <c r="B5628" s="395" t="s">
        <v>23861</v>
      </c>
    </row>
    <row r="5629" spans="1:2">
      <c r="A5629" s="395" t="s">
        <v>23862</v>
      </c>
      <c r="B5629" s="395" t="s">
        <v>23863</v>
      </c>
    </row>
    <row r="5630" spans="1:2">
      <c r="A5630" s="395" t="s">
        <v>23864</v>
      </c>
      <c r="B5630" s="395" t="s">
        <v>23865</v>
      </c>
    </row>
    <row r="5631" spans="1:2">
      <c r="A5631" s="395" t="s">
        <v>23866</v>
      </c>
      <c r="B5631" s="395" t="s">
        <v>23865</v>
      </c>
    </row>
    <row r="5632" spans="1:2">
      <c r="A5632" s="395" t="s">
        <v>23867</v>
      </c>
      <c r="B5632" s="395" t="s">
        <v>23868</v>
      </c>
    </row>
    <row r="5633" spans="1:2">
      <c r="A5633" s="395" t="s">
        <v>23869</v>
      </c>
      <c r="B5633" s="395" t="s">
        <v>23870</v>
      </c>
    </row>
    <row r="5634" spans="1:2">
      <c r="A5634" s="395" t="s">
        <v>23871</v>
      </c>
      <c r="B5634" s="395" t="s">
        <v>23872</v>
      </c>
    </row>
    <row r="5635" spans="1:2">
      <c r="A5635" s="395" t="s">
        <v>23873</v>
      </c>
      <c r="B5635" s="395" t="s">
        <v>23874</v>
      </c>
    </row>
    <row r="5636" spans="1:2">
      <c r="A5636" s="395" t="s">
        <v>23875</v>
      </c>
      <c r="B5636" s="395" t="s">
        <v>23876</v>
      </c>
    </row>
    <row r="5637" spans="1:2">
      <c r="A5637" s="395" t="s">
        <v>23877</v>
      </c>
      <c r="B5637" s="395" t="s">
        <v>23878</v>
      </c>
    </row>
    <row r="5638" spans="1:2">
      <c r="A5638" s="395" t="s">
        <v>23879</v>
      </c>
      <c r="B5638" s="395" t="s">
        <v>23878</v>
      </c>
    </row>
    <row r="5639" spans="1:2">
      <c r="A5639" s="395" t="s">
        <v>23880</v>
      </c>
      <c r="B5639" s="395" t="s">
        <v>23878</v>
      </c>
    </row>
    <row r="5640" spans="1:2">
      <c r="A5640" s="395" t="s">
        <v>23881</v>
      </c>
      <c r="B5640" s="395" t="s">
        <v>23882</v>
      </c>
    </row>
    <row r="5641" spans="1:2">
      <c r="A5641" s="395" t="s">
        <v>23883</v>
      </c>
      <c r="B5641" s="395" t="s">
        <v>23884</v>
      </c>
    </row>
    <row r="5642" spans="1:2">
      <c r="A5642" s="395" t="s">
        <v>23885</v>
      </c>
      <c r="B5642" s="395" t="s">
        <v>23886</v>
      </c>
    </row>
    <row r="5643" spans="1:2">
      <c r="A5643" s="395" t="s">
        <v>23887</v>
      </c>
      <c r="B5643" s="395" t="s">
        <v>23888</v>
      </c>
    </row>
    <row r="5644" spans="1:2">
      <c r="A5644" s="395" t="s">
        <v>23889</v>
      </c>
      <c r="B5644" s="395" t="s">
        <v>23890</v>
      </c>
    </row>
    <row r="5645" spans="1:2">
      <c r="A5645" s="395" t="s">
        <v>23891</v>
      </c>
      <c r="B5645" s="395" t="s">
        <v>23892</v>
      </c>
    </row>
    <row r="5646" spans="1:2">
      <c r="A5646" s="395" t="s">
        <v>23893</v>
      </c>
      <c r="B5646" s="395" t="s">
        <v>23894</v>
      </c>
    </row>
    <row r="5647" spans="1:2">
      <c r="A5647" s="395" t="s">
        <v>23895</v>
      </c>
      <c r="B5647" s="395" t="s">
        <v>23896</v>
      </c>
    </row>
    <row r="5648" spans="1:2">
      <c r="A5648" s="395" t="s">
        <v>23897</v>
      </c>
      <c r="B5648" s="395" t="s">
        <v>23898</v>
      </c>
    </row>
    <row r="5649" spans="1:2">
      <c r="A5649" s="395" t="s">
        <v>23899</v>
      </c>
      <c r="B5649" s="395" t="s">
        <v>23900</v>
      </c>
    </row>
    <row r="5650" spans="1:2">
      <c r="A5650" s="395" t="s">
        <v>23901</v>
      </c>
      <c r="B5650" s="395" t="s">
        <v>23902</v>
      </c>
    </row>
    <row r="5651" spans="1:2">
      <c r="A5651" s="395" t="s">
        <v>23903</v>
      </c>
      <c r="B5651" s="395" t="s">
        <v>23904</v>
      </c>
    </row>
    <row r="5652" spans="1:2">
      <c r="A5652" s="395" t="s">
        <v>23905</v>
      </c>
      <c r="B5652" s="395" t="s">
        <v>23906</v>
      </c>
    </row>
    <row r="5653" spans="1:2">
      <c r="A5653" s="395" t="s">
        <v>23907</v>
      </c>
      <c r="B5653" s="395" t="s">
        <v>23908</v>
      </c>
    </row>
    <row r="5654" spans="1:2">
      <c r="A5654" s="395" t="s">
        <v>23909</v>
      </c>
      <c r="B5654" s="395" t="s">
        <v>23910</v>
      </c>
    </row>
    <row r="5655" spans="1:2">
      <c r="A5655" s="395" t="s">
        <v>23911</v>
      </c>
      <c r="B5655" s="395" t="s">
        <v>23910</v>
      </c>
    </row>
    <row r="5656" spans="1:2">
      <c r="A5656" s="395" t="s">
        <v>23912</v>
      </c>
      <c r="B5656" s="395" t="s">
        <v>23910</v>
      </c>
    </row>
    <row r="5657" spans="1:2">
      <c r="A5657" s="395" t="s">
        <v>23913</v>
      </c>
      <c r="B5657" s="395" t="s">
        <v>23914</v>
      </c>
    </row>
    <row r="5658" spans="1:2">
      <c r="A5658" s="395" t="s">
        <v>23915</v>
      </c>
      <c r="B5658" s="395" t="s">
        <v>23916</v>
      </c>
    </row>
    <row r="5659" spans="1:2">
      <c r="A5659" s="395" t="s">
        <v>23917</v>
      </c>
      <c r="B5659" s="395" t="s">
        <v>23918</v>
      </c>
    </row>
    <row r="5660" spans="1:2">
      <c r="A5660" s="395" t="s">
        <v>23919</v>
      </c>
      <c r="B5660" s="395" t="s">
        <v>23920</v>
      </c>
    </row>
    <row r="5661" spans="1:2">
      <c r="A5661" s="395" t="s">
        <v>23921</v>
      </c>
      <c r="B5661" s="395" t="s">
        <v>23922</v>
      </c>
    </row>
    <row r="5662" spans="1:2">
      <c r="A5662" s="395" t="s">
        <v>23923</v>
      </c>
      <c r="B5662" s="395" t="s">
        <v>23920</v>
      </c>
    </row>
    <row r="5663" spans="1:2">
      <c r="A5663" s="395" t="s">
        <v>23924</v>
      </c>
      <c r="B5663" s="395" t="s">
        <v>23925</v>
      </c>
    </row>
    <row r="5664" spans="1:2">
      <c r="A5664" s="395" t="s">
        <v>23926</v>
      </c>
      <c r="B5664" s="395" t="s">
        <v>23927</v>
      </c>
    </row>
    <row r="5665" spans="1:2">
      <c r="A5665" s="395" t="s">
        <v>23928</v>
      </c>
      <c r="B5665" s="395" t="s">
        <v>23929</v>
      </c>
    </row>
    <row r="5666" spans="1:2">
      <c r="A5666" s="395" t="s">
        <v>23930</v>
      </c>
      <c r="B5666" s="395" t="s">
        <v>23931</v>
      </c>
    </row>
    <row r="5667" spans="1:2">
      <c r="A5667" s="395" t="s">
        <v>23932</v>
      </c>
      <c r="B5667" s="395" t="s">
        <v>23931</v>
      </c>
    </row>
    <row r="5668" spans="1:2">
      <c r="A5668" s="395" t="s">
        <v>23933</v>
      </c>
      <c r="B5668" s="395" t="s">
        <v>23934</v>
      </c>
    </row>
    <row r="5669" spans="1:2">
      <c r="A5669" s="395" t="s">
        <v>23935</v>
      </c>
      <c r="B5669" s="395" t="s">
        <v>23936</v>
      </c>
    </row>
    <row r="5670" spans="1:2">
      <c r="A5670" s="395" t="s">
        <v>23937</v>
      </c>
      <c r="B5670" s="395" t="s">
        <v>23938</v>
      </c>
    </row>
    <row r="5671" spans="1:2">
      <c r="A5671" s="395" t="s">
        <v>23939</v>
      </c>
      <c r="B5671" s="395" t="s">
        <v>23940</v>
      </c>
    </row>
    <row r="5672" spans="1:2">
      <c r="A5672" s="395" t="s">
        <v>23941</v>
      </c>
      <c r="B5672" s="395" t="s">
        <v>23942</v>
      </c>
    </row>
    <row r="5673" spans="1:2">
      <c r="A5673" s="395" t="s">
        <v>23943</v>
      </c>
      <c r="B5673" s="395" t="s">
        <v>23944</v>
      </c>
    </row>
    <row r="5674" spans="1:2">
      <c r="A5674" s="395" t="s">
        <v>23945</v>
      </c>
      <c r="B5674" s="395" t="s">
        <v>23946</v>
      </c>
    </row>
    <row r="5675" spans="1:2">
      <c r="A5675" s="395" t="s">
        <v>23947</v>
      </c>
      <c r="B5675" s="395" t="s">
        <v>23948</v>
      </c>
    </row>
    <row r="5676" spans="1:2">
      <c r="A5676" s="395" t="s">
        <v>23949</v>
      </c>
      <c r="B5676" s="395" t="s">
        <v>23950</v>
      </c>
    </row>
    <row r="5677" spans="1:2">
      <c r="A5677" s="395" t="s">
        <v>23951</v>
      </c>
      <c r="B5677" s="395" t="s">
        <v>23665</v>
      </c>
    </row>
    <row r="5678" spans="1:2">
      <c r="A5678" s="395" t="s">
        <v>23952</v>
      </c>
      <c r="B5678" s="395" t="s">
        <v>23953</v>
      </c>
    </row>
    <row r="5679" spans="1:2">
      <c r="A5679" s="395" t="s">
        <v>23954</v>
      </c>
      <c r="B5679" s="395" t="s">
        <v>23955</v>
      </c>
    </row>
    <row r="5680" spans="1:2">
      <c r="A5680" s="395" t="s">
        <v>23956</v>
      </c>
      <c r="B5680" s="395" t="s">
        <v>23957</v>
      </c>
    </row>
    <row r="5681" spans="1:2">
      <c r="A5681" s="395" t="s">
        <v>23958</v>
      </c>
      <c r="B5681" s="395" t="s">
        <v>23959</v>
      </c>
    </row>
    <row r="5682" spans="1:2">
      <c r="A5682" s="395" t="s">
        <v>23960</v>
      </c>
      <c r="B5682" s="395" t="s">
        <v>23961</v>
      </c>
    </row>
    <row r="5683" spans="1:2">
      <c r="A5683" s="395" t="s">
        <v>23962</v>
      </c>
      <c r="B5683" s="395" t="s">
        <v>23963</v>
      </c>
    </row>
    <row r="5684" spans="1:2">
      <c r="A5684" s="395" t="s">
        <v>23964</v>
      </c>
      <c r="B5684" s="395" t="s">
        <v>23965</v>
      </c>
    </row>
    <row r="5685" spans="1:2">
      <c r="A5685" s="395" t="s">
        <v>23966</v>
      </c>
      <c r="B5685" s="395" t="s">
        <v>23967</v>
      </c>
    </row>
    <row r="5686" spans="1:2">
      <c r="A5686" s="395" t="s">
        <v>23968</v>
      </c>
      <c r="B5686" s="395" t="s">
        <v>23969</v>
      </c>
    </row>
    <row r="5687" spans="1:2">
      <c r="A5687" s="395" t="s">
        <v>23970</v>
      </c>
      <c r="B5687" s="395" t="s">
        <v>23971</v>
      </c>
    </row>
    <row r="5688" spans="1:2">
      <c r="A5688" s="395" t="s">
        <v>23972</v>
      </c>
      <c r="B5688" s="395" t="s">
        <v>23973</v>
      </c>
    </row>
    <row r="5689" spans="1:2">
      <c r="A5689" s="395" t="s">
        <v>23974</v>
      </c>
      <c r="B5689" s="395" t="s">
        <v>23975</v>
      </c>
    </row>
    <row r="5690" spans="1:2">
      <c r="A5690" s="395" t="s">
        <v>23976</v>
      </c>
      <c r="B5690" s="395" t="s">
        <v>23977</v>
      </c>
    </row>
    <row r="5691" spans="1:2">
      <c r="A5691" s="395" t="s">
        <v>23978</v>
      </c>
      <c r="B5691" s="395" t="s">
        <v>23977</v>
      </c>
    </row>
    <row r="5692" spans="1:2">
      <c r="A5692" s="395" t="s">
        <v>23979</v>
      </c>
      <c r="B5692" s="395" t="s">
        <v>23977</v>
      </c>
    </row>
    <row r="5693" spans="1:2">
      <c r="A5693" s="395" t="s">
        <v>23980</v>
      </c>
      <c r="B5693" s="395" t="s">
        <v>23981</v>
      </c>
    </row>
    <row r="5694" spans="1:2">
      <c r="A5694" s="395" t="s">
        <v>23982</v>
      </c>
      <c r="B5694" s="395" t="s">
        <v>23983</v>
      </c>
    </row>
    <row r="5695" spans="1:2">
      <c r="A5695" s="395" t="s">
        <v>23984</v>
      </c>
      <c r="B5695" s="395" t="s">
        <v>23985</v>
      </c>
    </row>
    <row r="5696" spans="1:2">
      <c r="A5696" s="395" t="s">
        <v>23986</v>
      </c>
      <c r="B5696" s="395" t="s">
        <v>23987</v>
      </c>
    </row>
    <row r="5697" spans="1:2">
      <c r="A5697" s="395" t="s">
        <v>23988</v>
      </c>
      <c r="B5697" s="395" t="s">
        <v>23987</v>
      </c>
    </row>
    <row r="5698" spans="1:2">
      <c r="A5698" s="395" t="s">
        <v>23989</v>
      </c>
      <c r="B5698" s="395" t="s">
        <v>23990</v>
      </c>
    </row>
    <row r="5699" spans="1:2">
      <c r="A5699" s="395" t="s">
        <v>23991</v>
      </c>
      <c r="B5699" s="395" t="s">
        <v>23992</v>
      </c>
    </row>
    <row r="5700" spans="1:2">
      <c r="A5700" s="395" t="s">
        <v>23993</v>
      </c>
      <c r="B5700" s="395" t="s">
        <v>23994</v>
      </c>
    </row>
    <row r="5701" spans="1:2">
      <c r="A5701" s="395" t="s">
        <v>23995</v>
      </c>
      <c r="B5701" s="395" t="s">
        <v>23994</v>
      </c>
    </row>
    <row r="5702" spans="1:2">
      <c r="A5702" s="395" t="s">
        <v>23996</v>
      </c>
      <c r="B5702" s="395" t="s">
        <v>23994</v>
      </c>
    </row>
    <row r="5703" spans="1:2">
      <c r="A5703" s="395" t="s">
        <v>23997</v>
      </c>
      <c r="B5703" s="395" t="s">
        <v>23994</v>
      </c>
    </row>
    <row r="5704" spans="1:2">
      <c r="A5704" s="395" t="s">
        <v>23998</v>
      </c>
      <c r="B5704" s="395" t="s">
        <v>23994</v>
      </c>
    </row>
    <row r="5705" spans="1:2">
      <c r="A5705" s="395" t="s">
        <v>23999</v>
      </c>
      <c r="B5705" s="395" t="s">
        <v>23994</v>
      </c>
    </row>
    <row r="5706" spans="1:2">
      <c r="A5706" s="395" t="s">
        <v>24000</v>
      </c>
      <c r="B5706" s="395" t="s">
        <v>23994</v>
      </c>
    </row>
    <row r="5707" spans="1:2">
      <c r="A5707" s="395" t="s">
        <v>24001</v>
      </c>
      <c r="B5707" s="395" t="s">
        <v>23994</v>
      </c>
    </row>
    <row r="5708" spans="1:2">
      <c r="A5708" s="395" t="s">
        <v>24002</v>
      </c>
      <c r="B5708" s="395" t="s">
        <v>23994</v>
      </c>
    </row>
    <row r="5709" spans="1:2">
      <c r="A5709" s="395" t="s">
        <v>24003</v>
      </c>
      <c r="B5709" s="395" t="s">
        <v>23994</v>
      </c>
    </row>
    <row r="5710" spans="1:2">
      <c r="A5710" s="395" t="s">
        <v>24004</v>
      </c>
      <c r="B5710" s="395" t="s">
        <v>23994</v>
      </c>
    </row>
    <row r="5711" spans="1:2">
      <c r="A5711" s="395" t="s">
        <v>24005</v>
      </c>
      <c r="B5711" s="395" t="s">
        <v>23994</v>
      </c>
    </row>
    <row r="5712" spans="1:2">
      <c r="A5712" s="395" t="s">
        <v>24006</v>
      </c>
      <c r="B5712" s="395" t="s">
        <v>23994</v>
      </c>
    </row>
    <row r="5713" spans="1:2">
      <c r="A5713" s="395" t="s">
        <v>24007</v>
      </c>
      <c r="B5713" s="395" t="s">
        <v>23994</v>
      </c>
    </row>
    <row r="5714" spans="1:2">
      <c r="A5714" s="395" t="s">
        <v>24008</v>
      </c>
      <c r="B5714" s="395" t="s">
        <v>23994</v>
      </c>
    </row>
    <row r="5715" spans="1:2">
      <c r="A5715" s="395" t="s">
        <v>24009</v>
      </c>
      <c r="B5715" s="395" t="s">
        <v>23994</v>
      </c>
    </row>
    <row r="5716" spans="1:2">
      <c r="A5716" s="395" t="s">
        <v>24010</v>
      </c>
      <c r="B5716" s="395" t="s">
        <v>23994</v>
      </c>
    </row>
    <row r="5717" spans="1:2">
      <c r="A5717" s="395" t="s">
        <v>24011</v>
      </c>
      <c r="B5717" s="395" t="s">
        <v>23994</v>
      </c>
    </row>
    <row r="5718" spans="1:2">
      <c r="A5718" s="395" t="s">
        <v>24012</v>
      </c>
      <c r="B5718" s="395" t="s">
        <v>23994</v>
      </c>
    </row>
    <row r="5719" spans="1:2">
      <c r="A5719" s="395" t="s">
        <v>24013</v>
      </c>
      <c r="B5719" s="395" t="s">
        <v>23994</v>
      </c>
    </row>
    <row r="5720" spans="1:2">
      <c r="A5720" s="395" t="s">
        <v>24014</v>
      </c>
      <c r="B5720" s="395" t="s">
        <v>23994</v>
      </c>
    </row>
    <row r="5721" spans="1:2">
      <c r="A5721" s="395" t="s">
        <v>24015</v>
      </c>
      <c r="B5721" s="395" t="s">
        <v>23994</v>
      </c>
    </row>
    <row r="5722" spans="1:2">
      <c r="A5722" s="395" t="s">
        <v>24016</v>
      </c>
      <c r="B5722" s="395" t="s">
        <v>23994</v>
      </c>
    </row>
    <row r="5723" spans="1:2">
      <c r="A5723" s="395" t="s">
        <v>24017</v>
      </c>
      <c r="B5723" s="395" t="s">
        <v>23994</v>
      </c>
    </row>
    <row r="5724" spans="1:2">
      <c r="A5724" s="395" t="s">
        <v>24018</v>
      </c>
      <c r="B5724" s="395" t="s">
        <v>24019</v>
      </c>
    </row>
    <row r="5725" spans="1:2">
      <c r="A5725" s="395" t="s">
        <v>24020</v>
      </c>
      <c r="B5725" s="395" t="s">
        <v>24021</v>
      </c>
    </row>
    <row r="5726" spans="1:2">
      <c r="A5726" s="395" t="s">
        <v>24022</v>
      </c>
      <c r="B5726" s="395" t="s">
        <v>24021</v>
      </c>
    </row>
    <row r="5727" spans="1:2">
      <c r="A5727" s="395" t="s">
        <v>24023</v>
      </c>
      <c r="B5727" s="395" t="s">
        <v>24021</v>
      </c>
    </row>
    <row r="5728" spans="1:2">
      <c r="A5728" s="395" t="s">
        <v>24024</v>
      </c>
      <c r="B5728" s="395" t="s">
        <v>24025</v>
      </c>
    </row>
    <row r="5729" spans="1:2">
      <c r="A5729" s="395" t="s">
        <v>24026</v>
      </c>
      <c r="B5729" s="395" t="s">
        <v>23362</v>
      </c>
    </row>
    <row r="5730" spans="1:2">
      <c r="A5730" s="395" t="s">
        <v>24027</v>
      </c>
      <c r="B5730" s="395" t="s">
        <v>24028</v>
      </c>
    </row>
    <row r="5731" spans="1:2">
      <c r="A5731" s="395" t="s">
        <v>24029</v>
      </c>
      <c r="B5731" s="395" t="s">
        <v>24030</v>
      </c>
    </row>
    <row r="5732" spans="1:2">
      <c r="A5732" s="395" t="s">
        <v>24031</v>
      </c>
      <c r="B5732" s="395" t="s">
        <v>24032</v>
      </c>
    </row>
    <row r="5733" spans="1:2">
      <c r="A5733" s="395" t="s">
        <v>24033</v>
      </c>
      <c r="B5733" s="395" t="s">
        <v>24034</v>
      </c>
    </row>
    <row r="5734" spans="1:2">
      <c r="A5734" s="395" t="s">
        <v>24035</v>
      </c>
      <c r="B5734" s="395" t="s">
        <v>24036</v>
      </c>
    </row>
    <row r="5735" spans="1:2">
      <c r="A5735" s="395" t="s">
        <v>24037</v>
      </c>
      <c r="B5735" s="395" t="s">
        <v>24038</v>
      </c>
    </row>
    <row r="5736" spans="1:2">
      <c r="A5736" s="395" t="s">
        <v>24039</v>
      </c>
      <c r="B5736" s="395" t="s">
        <v>22695</v>
      </c>
    </row>
    <row r="5737" spans="1:2">
      <c r="A5737" s="395" t="s">
        <v>24040</v>
      </c>
      <c r="B5737" s="395" t="s">
        <v>24041</v>
      </c>
    </row>
    <row r="5738" spans="1:2">
      <c r="A5738" s="395" t="s">
        <v>24042</v>
      </c>
      <c r="B5738" s="395" t="s">
        <v>24043</v>
      </c>
    </row>
    <row r="5739" spans="1:2">
      <c r="A5739" s="395" t="s">
        <v>24044</v>
      </c>
      <c r="B5739" s="395" t="s">
        <v>24045</v>
      </c>
    </row>
    <row r="5740" spans="1:2">
      <c r="A5740" s="395" t="s">
        <v>24046</v>
      </c>
      <c r="B5740" s="395" t="s">
        <v>24047</v>
      </c>
    </row>
    <row r="5741" spans="1:2">
      <c r="A5741" s="395" t="s">
        <v>24048</v>
      </c>
      <c r="B5741" s="395" t="s">
        <v>24049</v>
      </c>
    </row>
    <row r="5742" spans="1:2">
      <c r="A5742" s="395" t="s">
        <v>24050</v>
      </c>
      <c r="B5742" s="395" t="s">
        <v>24051</v>
      </c>
    </row>
    <row r="5743" spans="1:2">
      <c r="A5743" s="395" t="s">
        <v>24052</v>
      </c>
      <c r="B5743" s="395" t="s">
        <v>24051</v>
      </c>
    </row>
    <row r="5744" spans="1:2">
      <c r="A5744" s="395" t="s">
        <v>24053</v>
      </c>
      <c r="B5744" s="395" t="s">
        <v>24054</v>
      </c>
    </row>
    <row r="5745" spans="1:2">
      <c r="A5745" s="395" t="s">
        <v>24055</v>
      </c>
      <c r="B5745" s="395" t="s">
        <v>24056</v>
      </c>
    </row>
    <row r="5746" spans="1:2">
      <c r="A5746" s="395" t="s">
        <v>24057</v>
      </c>
      <c r="B5746" s="395" t="s">
        <v>24058</v>
      </c>
    </row>
    <row r="5747" spans="1:2">
      <c r="A5747" s="395" t="s">
        <v>24059</v>
      </c>
      <c r="B5747" s="395" t="s">
        <v>24060</v>
      </c>
    </row>
    <row r="5748" spans="1:2">
      <c r="A5748" s="395" t="s">
        <v>24061</v>
      </c>
      <c r="B5748" s="395" t="s">
        <v>24062</v>
      </c>
    </row>
    <row r="5749" spans="1:2">
      <c r="A5749" s="395" t="s">
        <v>24063</v>
      </c>
      <c r="B5749" s="395" t="s">
        <v>24064</v>
      </c>
    </row>
    <row r="5750" spans="1:2">
      <c r="A5750" s="395" t="s">
        <v>24065</v>
      </c>
      <c r="B5750" s="395" t="s">
        <v>24066</v>
      </c>
    </row>
    <row r="5751" spans="1:2">
      <c r="A5751" s="395" t="s">
        <v>24067</v>
      </c>
      <c r="B5751" s="395" t="s">
        <v>23934</v>
      </c>
    </row>
    <row r="5752" spans="1:2">
      <c r="A5752" s="395" t="s">
        <v>24068</v>
      </c>
      <c r="B5752" s="395" t="s">
        <v>24069</v>
      </c>
    </row>
    <row r="5753" spans="1:2">
      <c r="A5753" s="395" t="s">
        <v>24070</v>
      </c>
      <c r="B5753" s="395" t="s">
        <v>24069</v>
      </c>
    </row>
    <row r="5754" spans="1:2">
      <c r="A5754" s="395" t="s">
        <v>24071</v>
      </c>
      <c r="B5754" s="395" t="s">
        <v>24072</v>
      </c>
    </row>
    <row r="5755" spans="1:2">
      <c r="A5755" s="395" t="s">
        <v>24073</v>
      </c>
      <c r="B5755" s="395" t="s">
        <v>24074</v>
      </c>
    </row>
    <row r="5756" spans="1:2">
      <c r="A5756" s="395" t="s">
        <v>24075</v>
      </c>
      <c r="B5756" s="395" t="s">
        <v>24076</v>
      </c>
    </row>
    <row r="5757" spans="1:2">
      <c r="A5757" s="395" t="s">
        <v>24077</v>
      </c>
      <c r="B5757" s="395" t="s">
        <v>24076</v>
      </c>
    </row>
    <row r="5758" spans="1:2">
      <c r="A5758" s="395" t="s">
        <v>24078</v>
      </c>
      <c r="B5758" s="395" t="s">
        <v>24076</v>
      </c>
    </row>
    <row r="5759" spans="1:2">
      <c r="A5759" s="395" t="s">
        <v>24079</v>
      </c>
      <c r="B5759" s="395" t="s">
        <v>24076</v>
      </c>
    </row>
    <row r="5760" spans="1:2">
      <c r="A5760" s="395" t="s">
        <v>24080</v>
      </c>
      <c r="B5760" s="395" t="s">
        <v>24076</v>
      </c>
    </row>
    <row r="5761" spans="1:2">
      <c r="A5761" s="395" t="s">
        <v>24081</v>
      </c>
      <c r="B5761" s="395" t="s">
        <v>24076</v>
      </c>
    </row>
    <row r="5762" spans="1:2">
      <c r="A5762" s="395" t="s">
        <v>24082</v>
      </c>
      <c r="B5762" s="395" t="s">
        <v>24076</v>
      </c>
    </row>
    <row r="5763" spans="1:2">
      <c r="A5763" s="395" t="s">
        <v>24083</v>
      </c>
      <c r="B5763" s="395" t="s">
        <v>24076</v>
      </c>
    </row>
    <row r="5764" spans="1:2">
      <c r="A5764" s="395" t="s">
        <v>24084</v>
      </c>
      <c r="B5764" s="395" t="s">
        <v>24076</v>
      </c>
    </row>
    <row r="5765" spans="1:2">
      <c r="A5765" s="395" t="s">
        <v>24085</v>
      </c>
      <c r="B5765" s="395" t="s">
        <v>24076</v>
      </c>
    </row>
    <row r="5766" spans="1:2">
      <c r="A5766" s="395" t="s">
        <v>24086</v>
      </c>
      <c r="B5766" s="395" t="s">
        <v>24076</v>
      </c>
    </row>
    <row r="5767" spans="1:2">
      <c r="A5767" s="395" t="s">
        <v>24087</v>
      </c>
      <c r="B5767" s="395" t="s">
        <v>24076</v>
      </c>
    </row>
    <row r="5768" spans="1:2">
      <c r="A5768" s="395" t="s">
        <v>24088</v>
      </c>
      <c r="B5768" s="395" t="s">
        <v>24076</v>
      </c>
    </row>
    <row r="5769" spans="1:2">
      <c r="A5769" s="395" t="s">
        <v>24089</v>
      </c>
      <c r="B5769" s="395" t="s">
        <v>24076</v>
      </c>
    </row>
    <row r="5770" spans="1:2">
      <c r="A5770" s="395" t="s">
        <v>24090</v>
      </c>
      <c r="B5770" s="395" t="s">
        <v>24076</v>
      </c>
    </row>
    <row r="5771" spans="1:2">
      <c r="A5771" s="395" t="s">
        <v>24091</v>
      </c>
      <c r="B5771" s="395" t="s">
        <v>24076</v>
      </c>
    </row>
    <row r="5772" spans="1:2">
      <c r="A5772" s="395" t="s">
        <v>24092</v>
      </c>
      <c r="B5772" s="395" t="s">
        <v>24076</v>
      </c>
    </row>
    <row r="5773" spans="1:2">
      <c r="A5773" s="395" t="s">
        <v>24093</v>
      </c>
      <c r="B5773" s="395" t="s">
        <v>24076</v>
      </c>
    </row>
    <row r="5774" spans="1:2">
      <c r="A5774" s="395" t="s">
        <v>24094</v>
      </c>
      <c r="B5774" s="395" t="s">
        <v>24076</v>
      </c>
    </row>
    <row r="5775" spans="1:2">
      <c r="A5775" s="395" t="s">
        <v>24095</v>
      </c>
      <c r="B5775" s="395" t="s">
        <v>24076</v>
      </c>
    </row>
    <row r="5776" spans="1:2">
      <c r="A5776" s="395" t="s">
        <v>24096</v>
      </c>
      <c r="B5776" s="395" t="s">
        <v>24076</v>
      </c>
    </row>
    <row r="5777" spans="1:2">
      <c r="A5777" s="395" t="s">
        <v>24097</v>
      </c>
      <c r="B5777" s="395" t="s">
        <v>24076</v>
      </c>
    </row>
    <row r="5778" spans="1:2">
      <c r="A5778" s="395" t="s">
        <v>24098</v>
      </c>
      <c r="B5778" s="395" t="s">
        <v>24076</v>
      </c>
    </row>
    <row r="5779" spans="1:2">
      <c r="A5779" s="395" t="s">
        <v>24099</v>
      </c>
      <c r="B5779" s="395" t="s">
        <v>24076</v>
      </c>
    </row>
    <row r="5780" spans="1:2">
      <c r="A5780" s="395" t="s">
        <v>24100</v>
      </c>
      <c r="B5780" s="395" t="s">
        <v>24076</v>
      </c>
    </row>
    <row r="5781" spans="1:2">
      <c r="A5781" s="395" t="s">
        <v>24101</v>
      </c>
      <c r="B5781" s="395" t="s">
        <v>24076</v>
      </c>
    </row>
    <row r="5782" spans="1:2">
      <c r="A5782" s="395" t="s">
        <v>24102</v>
      </c>
      <c r="B5782" s="395" t="s">
        <v>24076</v>
      </c>
    </row>
    <row r="5783" spans="1:2">
      <c r="A5783" s="395" t="s">
        <v>24103</v>
      </c>
      <c r="B5783" s="395" t="s">
        <v>24076</v>
      </c>
    </row>
    <row r="5784" spans="1:2">
      <c r="A5784" s="395" t="s">
        <v>24104</v>
      </c>
      <c r="B5784" s="395" t="s">
        <v>24076</v>
      </c>
    </row>
    <row r="5785" spans="1:2">
      <c r="A5785" s="395" t="s">
        <v>24105</v>
      </c>
      <c r="B5785" s="395" t="s">
        <v>24076</v>
      </c>
    </row>
    <row r="5786" spans="1:2">
      <c r="A5786" s="395" t="s">
        <v>24106</v>
      </c>
      <c r="B5786" s="395" t="s">
        <v>24076</v>
      </c>
    </row>
    <row r="5787" spans="1:2">
      <c r="A5787" s="395" t="s">
        <v>24107</v>
      </c>
      <c r="B5787" s="395" t="s">
        <v>24076</v>
      </c>
    </row>
    <row r="5788" spans="1:2">
      <c r="A5788" s="395" t="s">
        <v>24108</v>
      </c>
      <c r="B5788" s="395" t="s">
        <v>24076</v>
      </c>
    </row>
    <row r="5789" spans="1:2">
      <c r="A5789" s="395" t="s">
        <v>24109</v>
      </c>
      <c r="B5789" s="395" t="s">
        <v>24076</v>
      </c>
    </row>
    <row r="5790" spans="1:2">
      <c r="A5790" s="395" t="s">
        <v>24110</v>
      </c>
      <c r="B5790" s="395" t="s">
        <v>24076</v>
      </c>
    </row>
    <row r="5791" spans="1:2">
      <c r="A5791" s="395" t="s">
        <v>24111</v>
      </c>
      <c r="B5791" s="395" t="s">
        <v>24076</v>
      </c>
    </row>
    <row r="5792" spans="1:2">
      <c r="A5792" s="395" t="s">
        <v>24112</v>
      </c>
      <c r="B5792" s="395" t="s">
        <v>24076</v>
      </c>
    </row>
    <row r="5793" spans="1:2">
      <c r="A5793" s="395" t="s">
        <v>24113</v>
      </c>
      <c r="B5793" s="395" t="s">
        <v>24076</v>
      </c>
    </row>
    <row r="5794" spans="1:2">
      <c r="A5794" s="395" t="s">
        <v>24114</v>
      </c>
      <c r="B5794" s="395" t="s">
        <v>24076</v>
      </c>
    </row>
    <row r="5795" spans="1:2">
      <c r="A5795" s="395" t="s">
        <v>24115</v>
      </c>
      <c r="B5795" s="395" t="s">
        <v>24076</v>
      </c>
    </row>
    <row r="5796" spans="1:2">
      <c r="A5796" s="395" t="s">
        <v>24116</v>
      </c>
      <c r="B5796" s="395" t="s">
        <v>24076</v>
      </c>
    </row>
    <row r="5797" spans="1:2">
      <c r="A5797" s="395" t="s">
        <v>24117</v>
      </c>
      <c r="B5797" s="395" t="s">
        <v>24076</v>
      </c>
    </row>
    <row r="5798" spans="1:2">
      <c r="A5798" s="395" t="s">
        <v>24118</v>
      </c>
      <c r="B5798" s="395" t="s">
        <v>24076</v>
      </c>
    </row>
    <row r="5799" spans="1:2">
      <c r="A5799" s="395" t="s">
        <v>24119</v>
      </c>
      <c r="B5799" s="395" t="s">
        <v>24076</v>
      </c>
    </row>
    <row r="5800" spans="1:2">
      <c r="A5800" s="395" t="s">
        <v>24120</v>
      </c>
      <c r="B5800" s="395" t="s">
        <v>24076</v>
      </c>
    </row>
    <row r="5801" spans="1:2">
      <c r="A5801" s="395" t="s">
        <v>24121</v>
      </c>
      <c r="B5801" s="395" t="s">
        <v>24076</v>
      </c>
    </row>
    <row r="5802" spans="1:2">
      <c r="A5802" s="395" t="s">
        <v>24122</v>
      </c>
      <c r="B5802" s="395" t="s">
        <v>24076</v>
      </c>
    </row>
    <row r="5803" spans="1:2">
      <c r="A5803" s="395" t="s">
        <v>24123</v>
      </c>
      <c r="B5803" s="395" t="s">
        <v>24076</v>
      </c>
    </row>
    <row r="5804" spans="1:2">
      <c r="A5804" s="395" t="s">
        <v>24124</v>
      </c>
      <c r="B5804" s="395" t="s">
        <v>24125</v>
      </c>
    </row>
    <row r="5805" spans="1:2">
      <c r="A5805" s="395" t="s">
        <v>24126</v>
      </c>
      <c r="B5805" s="395" t="s">
        <v>24125</v>
      </c>
    </row>
    <row r="5806" spans="1:2">
      <c r="A5806" s="395" t="s">
        <v>24127</v>
      </c>
      <c r="B5806" s="395" t="s">
        <v>24125</v>
      </c>
    </row>
    <row r="5807" spans="1:2">
      <c r="A5807" s="395" t="s">
        <v>24128</v>
      </c>
      <c r="B5807" s="395" t="s">
        <v>24129</v>
      </c>
    </row>
    <row r="5808" spans="1:2">
      <c r="A5808" s="395" t="s">
        <v>24130</v>
      </c>
      <c r="B5808" s="395" t="s">
        <v>24129</v>
      </c>
    </row>
    <row r="5809" spans="1:2">
      <c r="A5809" s="395" t="s">
        <v>24131</v>
      </c>
      <c r="B5809" s="395" t="s">
        <v>24129</v>
      </c>
    </row>
    <row r="5810" spans="1:2">
      <c r="A5810" s="395" t="s">
        <v>24132</v>
      </c>
      <c r="B5810" s="395" t="s">
        <v>24129</v>
      </c>
    </row>
    <row r="5811" spans="1:2">
      <c r="A5811" s="395" t="s">
        <v>24133</v>
      </c>
      <c r="B5811" s="395" t="s">
        <v>24129</v>
      </c>
    </row>
    <row r="5812" spans="1:2">
      <c r="A5812" s="395" t="s">
        <v>24134</v>
      </c>
      <c r="B5812" s="395" t="s">
        <v>24129</v>
      </c>
    </row>
    <row r="5813" spans="1:2">
      <c r="A5813" s="395" t="s">
        <v>24135</v>
      </c>
      <c r="B5813" s="395" t="s">
        <v>24129</v>
      </c>
    </row>
    <row r="5814" spans="1:2">
      <c r="A5814" s="395" t="s">
        <v>24136</v>
      </c>
      <c r="B5814" s="395" t="s">
        <v>24137</v>
      </c>
    </row>
    <row r="5815" spans="1:2">
      <c r="A5815" s="395" t="s">
        <v>24138</v>
      </c>
      <c r="B5815" s="395" t="s">
        <v>19914</v>
      </c>
    </row>
    <row r="5816" spans="1:2">
      <c r="A5816" s="395" t="s">
        <v>24139</v>
      </c>
      <c r="B5816" s="395" t="s">
        <v>19914</v>
      </c>
    </row>
    <row r="5817" spans="1:2">
      <c r="A5817" s="395" t="s">
        <v>24140</v>
      </c>
      <c r="B5817" s="395" t="s">
        <v>19914</v>
      </c>
    </row>
    <row r="5818" spans="1:2">
      <c r="A5818" s="395" t="s">
        <v>24141</v>
      </c>
      <c r="B5818" s="395" t="s">
        <v>19914</v>
      </c>
    </row>
    <row r="5819" spans="1:2">
      <c r="A5819" s="395" t="s">
        <v>24142</v>
      </c>
      <c r="B5819" s="395" t="s">
        <v>19914</v>
      </c>
    </row>
    <row r="5820" spans="1:2">
      <c r="A5820" s="395" t="s">
        <v>24143</v>
      </c>
      <c r="B5820" s="395" t="s">
        <v>24144</v>
      </c>
    </row>
    <row r="5821" spans="1:2">
      <c r="A5821" s="395" t="s">
        <v>24145</v>
      </c>
      <c r="B5821" s="395" t="s">
        <v>19914</v>
      </c>
    </row>
    <row r="5822" spans="1:2">
      <c r="A5822" s="395" t="s">
        <v>24146</v>
      </c>
      <c r="B5822" s="395" t="s">
        <v>19914</v>
      </c>
    </row>
    <row r="5823" spans="1:2">
      <c r="A5823" s="395" t="s">
        <v>24147</v>
      </c>
      <c r="B5823" s="395" t="s">
        <v>19914</v>
      </c>
    </row>
    <row r="5824" spans="1:2">
      <c r="A5824" s="395" t="s">
        <v>24148</v>
      </c>
      <c r="B5824" s="395" t="s">
        <v>19914</v>
      </c>
    </row>
    <row r="5825" spans="1:2">
      <c r="A5825" s="395" t="s">
        <v>24149</v>
      </c>
      <c r="B5825" s="395" t="s">
        <v>24150</v>
      </c>
    </row>
    <row r="5826" spans="1:2">
      <c r="A5826" s="395" t="s">
        <v>24151</v>
      </c>
      <c r="B5826" s="395" t="s">
        <v>24150</v>
      </c>
    </row>
    <row r="5827" spans="1:2">
      <c r="A5827" s="395" t="s">
        <v>24152</v>
      </c>
      <c r="B5827" s="395" t="s">
        <v>20192</v>
      </c>
    </row>
    <row r="5828" spans="1:2">
      <c r="A5828" s="395" t="s">
        <v>24153</v>
      </c>
      <c r="B5828" s="395" t="s">
        <v>24154</v>
      </c>
    </row>
    <row r="5829" spans="1:2">
      <c r="A5829" s="395" t="s">
        <v>24155</v>
      </c>
      <c r="B5829" s="395" t="s">
        <v>24156</v>
      </c>
    </row>
    <row r="5830" spans="1:2">
      <c r="A5830" s="395" t="s">
        <v>24157</v>
      </c>
      <c r="B5830" s="395" t="s">
        <v>24158</v>
      </c>
    </row>
    <row r="5831" spans="1:2">
      <c r="A5831" s="395" t="s">
        <v>24159</v>
      </c>
      <c r="B5831" s="395" t="s">
        <v>15515</v>
      </c>
    </row>
    <row r="5832" spans="1:2">
      <c r="A5832" s="395" t="s">
        <v>24160</v>
      </c>
      <c r="B5832" s="395" t="s">
        <v>15515</v>
      </c>
    </row>
    <row r="5833" spans="1:2">
      <c r="A5833" s="395" t="s">
        <v>24161</v>
      </c>
      <c r="B5833" s="395" t="s">
        <v>24162</v>
      </c>
    </row>
    <row r="5834" spans="1:2">
      <c r="A5834" s="395" t="s">
        <v>24163</v>
      </c>
      <c r="B5834" s="395" t="s">
        <v>24164</v>
      </c>
    </row>
    <row r="5835" spans="1:2">
      <c r="A5835" s="395" t="s">
        <v>24165</v>
      </c>
      <c r="B5835" s="395" t="s">
        <v>15515</v>
      </c>
    </row>
    <row r="5836" spans="1:2">
      <c r="A5836" s="395" t="s">
        <v>24166</v>
      </c>
      <c r="B5836" s="395" t="s">
        <v>24167</v>
      </c>
    </row>
    <row r="5837" spans="1:2">
      <c r="A5837" s="395" t="s">
        <v>24168</v>
      </c>
      <c r="B5837" s="395" t="s">
        <v>15535</v>
      </c>
    </row>
    <row r="5838" spans="1:2">
      <c r="A5838" s="395" t="s">
        <v>24169</v>
      </c>
      <c r="B5838" s="395" t="s">
        <v>15531</v>
      </c>
    </row>
    <row r="5839" spans="1:2">
      <c r="A5839" s="395" t="s">
        <v>24170</v>
      </c>
      <c r="B5839" s="395" t="s">
        <v>15515</v>
      </c>
    </row>
    <row r="5840" spans="1:2">
      <c r="A5840" s="395" t="s">
        <v>24171</v>
      </c>
      <c r="B5840" s="395" t="s">
        <v>24164</v>
      </c>
    </row>
    <row r="5841" spans="1:2">
      <c r="A5841" s="395" t="s">
        <v>24172</v>
      </c>
      <c r="B5841" s="395" t="s">
        <v>24164</v>
      </c>
    </row>
    <row r="5842" spans="1:2">
      <c r="A5842" s="395" t="s">
        <v>24173</v>
      </c>
      <c r="B5842" s="395" t="s">
        <v>24174</v>
      </c>
    </row>
    <row r="5843" spans="1:2">
      <c r="A5843" s="395" t="s">
        <v>24175</v>
      </c>
      <c r="B5843" s="395" t="s">
        <v>15538</v>
      </c>
    </row>
    <row r="5844" spans="1:2">
      <c r="A5844" s="395" t="s">
        <v>24176</v>
      </c>
      <c r="B5844" s="395" t="s">
        <v>15515</v>
      </c>
    </row>
    <row r="5845" spans="1:2">
      <c r="A5845" s="395" t="s">
        <v>24177</v>
      </c>
      <c r="B5845" s="395" t="s">
        <v>24178</v>
      </c>
    </row>
    <row r="5846" spans="1:2">
      <c r="A5846" s="395" t="s">
        <v>24179</v>
      </c>
      <c r="B5846" s="395" t="s">
        <v>24180</v>
      </c>
    </row>
    <row r="5847" spans="1:2">
      <c r="A5847" s="395" t="s">
        <v>24181</v>
      </c>
      <c r="B5847" s="395" t="s">
        <v>24182</v>
      </c>
    </row>
    <row r="5848" spans="1:2">
      <c r="A5848" s="395" t="s">
        <v>24183</v>
      </c>
      <c r="B5848" s="395" t="s">
        <v>24184</v>
      </c>
    </row>
    <row r="5849" spans="1:2">
      <c r="A5849" s="395" t="s">
        <v>24185</v>
      </c>
      <c r="B5849" s="395" t="s">
        <v>15515</v>
      </c>
    </row>
    <row r="5850" spans="1:2">
      <c r="A5850" s="395" t="s">
        <v>24186</v>
      </c>
      <c r="B5850" s="395" t="s">
        <v>24187</v>
      </c>
    </row>
    <row r="5851" spans="1:2">
      <c r="A5851" s="395" t="s">
        <v>24188</v>
      </c>
      <c r="B5851" s="395" t="s">
        <v>24189</v>
      </c>
    </row>
    <row r="5852" spans="1:2">
      <c r="A5852" s="395" t="s">
        <v>24190</v>
      </c>
      <c r="B5852" s="395" t="s">
        <v>24191</v>
      </c>
    </row>
    <row r="5853" spans="1:2">
      <c r="A5853" s="395" t="s">
        <v>24192</v>
      </c>
      <c r="B5853" s="395" t="s">
        <v>24193</v>
      </c>
    </row>
    <row r="5854" spans="1:2">
      <c r="A5854" s="395" t="s">
        <v>24194</v>
      </c>
      <c r="B5854" s="395" t="s">
        <v>24195</v>
      </c>
    </row>
    <row r="5855" spans="1:2">
      <c r="A5855" s="395" t="s">
        <v>24196</v>
      </c>
      <c r="B5855" s="395" t="s">
        <v>15515</v>
      </c>
    </row>
    <row r="5856" spans="1:2">
      <c r="A5856" s="395" t="s">
        <v>24197</v>
      </c>
      <c r="B5856" s="395" t="s">
        <v>15515</v>
      </c>
    </row>
    <row r="5857" spans="1:2">
      <c r="A5857" s="395" t="s">
        <v>24198</v>
      </c>
      <c r="B5857" s="395" t="s">
        <v>24199</v>
      </c>
    </row>
    <row r="5858" spans="1:2">
      <c r="A5858" s="395" t="s">
        <v>24200</v>
      </c>
      <c r="B5858" s="395" t="s">
        <v>15515</v>
      </c>
    </row>
    <row r="5859" spans="1:2">
      <c r="A5859" s="395" t="s">
        <v>24201</v>
      </c>
      <c r="B5859" s="395" t="s">
        <v>24202</v>
      </c>
    </row>
    <row r="5860" spans="1:2">
      <c r="A5860" s="395" t="s">
        <v>24203</v>
      </c>
      <c r="B5860" s="395" t="s">
        <v>15528</v>
      </c>
    </row>
    <row r="5861" spans="1:2">
      <c r="A5861" s="395" t="s">
        <v>24204</v>
      </c>
      <c r="B5861" s="395" t="s">
        <v>15528</v>
      </c>
    </row>
    <row r="5862" spans="1:2">
      <c r="A5862" s="395" t="s">
        <v>24205</v>
      </c>
      <c r="B5862" s="395" t="s">
        <v>15528</v>
      </c>
    </row>
    <row r="5863" spans="1:2">
      <c r="A5863" s="395" t="s">
        <v>24206</v>
      </c>
      <c r="B5863" s="395" t="s">
        <v>24207</v>
      </c>
    </row>
    <row r="5864" spans="1:2">
      <c r="A5864" s="395" t="s">
        <v>24208</v>
      </c>
      <c r="B5864" s="395" t="s">
        <v>24209</v>
      </c>
    </row>
    <row r="5865" spans="1:2">
      <c r="A5865" s="395" t="s">
        <v>24210</v>
      </c>
      <c r="B5865" s="395" t="s">
        <v>24211</v>
      </c>
    </row>
    <row r="5866" spans="1:2">
      <c r="A5866" s="395" t="s">
        <v>24212</v>
      </c>
      <c r="B5866" s="395" t="s">
        <v>15535</v>
      </c>
    </row>
    <row r="5867" spans="1:2">
      <c r="A5867" s="395" t="s">
        <v>24213</v>
      </c>
      <c r="B5867" s="395" t="s">
        <v>24214</v>
      </c>
    </row>
    <row r="5868" spans="1:2">
      <c r="A5868" s="395" t="s">
        <v>24215</v>
      </c>
      <c r="B5868" s="395" t="s">
        <v>24167</v>
      </c>
    </row>
    <row r="5869" spans="1:2">
      <c r="A5869" s="395" t="s">
        <v>24216</v>
      </c>
      <c r="B5869" s="395" t="s">
        <v>24217</v>
      </c>
    </row>
    <row r="5870" spans="1:2">
      <c r="A5870" s="395" t="s">
        <v>24218</v>
      </c>
      <c r="B5870" s="395" t="s">
        <v>24217</v>
      </c>
    </row>
    <row r="5871" spans="1:2">
      <c r="A5871" s="395" t="s">
        <v>24219</v>
      </c>
      <c r="B5871" s="395" t="s">
        <v>24220</v>
      </c>
    </row>
    <row r="5872" spans="1:2">
      <c r="A5872" s="395" t="s">
        <v>24221</v>
      </c>
      <c r="B5872" s="395" t="s">
        <v>24222</v>
      </c>
    </row>
    <row r="5873" spans="1:2">
      <c r="A5873" s="395" t="s">
        <v>24223</v>
      </c>
      <c r="B5873" s="395" t="s">
        <v>24224</v>
      </c>
    </row>
    <row r="5874" spans="1:2">
      <c r="A5874" s="395" t="s">
        <v>24225</v>
      </c>
      <c r="B5874" s="395" t="s">
        <v>24226</v>
      </c>
    </row>
    <row r="5875" spans="1:2">
      <c r="A5875" s="395" t="s">
        <v>24227</v>
      </c>
      <c r="B5875" s="395" t="s">
        <v>24228</v>
      </c>
    </row>
    <row r="5876" spans="1:2">
      <c r="A5876" s="395" t="s">
        <v>24229</v>
      </c>
      <c r="B5876" s="395" t="s">
        <v>24230</v>
      </c>
    </row>
    <row r="5877" spans="1:2">
      <c r="A5877" s="395" t="s">
        <v>24231</v>
      </c>
      <c r="B5877" s="395" t="s">
        <v>24232</v>
      </c>
    </row>
    <row r="5878" spans="1:2">
      <c r="A5878" s="395" t="s">
        <v>24233</v>
      </c>
      <c r="B5878" s="395" t="s">
        <v>24226</v>
      </c>
    </row>
    <row r="5879" spans="1:2">
      <c r="A5879" s="395" t="s">
        <v>24234</v>
      </c>
      <c r="B5879" s="395" t="s">
        <v>15515</v>
      </c>
    </row>
    <row r="5880" spans="1:2">
      <c r="A5880" s="395" t="s">
        <v>24235</v>
      </c>
      <c r="B5880" s="395" t="s">
        <v>24236</v>
      </c>
    </row>
    <row r="5881" spans="1:2">
      <c r="A5881" s="395" t="s">
        <v>24237</v>
      </c>
      <c r="B5881" s="395" t="s">
        <v>24238</v>
      </c>
    </row>
    <row r="5882" spans="1:2">
      <c r="A5882" s="395" t="s">
        <v>24239</v>
      </c>
      <c r="B5882" s="395" t="s">
        <v>24240</v>
      </c>
    </row>
    <row r="5883" spans="1:2">
      <c r="A5883" s="395" t="s">
        <v>24241</v>
      </c>
      <c r="B5883" s="395" t="s">
        <v>24242</v>
      </c>
    </row>
    <row r="5884" spans="1:2">
      <c r="A5884" s="395" t="s">
        <v>24243</v>
      </c>
      <c r="B5884" s="395" t="s">
        <v>15535</v>
      </c>
    </row>
    <row r="5885" spans="1:2">
      <c r="A5885" s="395" t="s">
        <v>24244</v>
      </c>
      <c r="B5885" s="395" t="s">
        <v>24245</v>
      </c>
    </row>
    <row r="5886" spans="1:2">
      <c r="A5886" s="395" t="s">
        <v>24246</v>
      </c>
      <c r="B5886" s="395" t="s">
        <v>15545</v>
      </c>
    </row>
    <row r="5887" spans="1:2">
      <c r="A5887" s="395" t="s">
        <v>24247</v>
      </c>
      <c r="B5887" s="395" t="s">
        <v>15515</v>
      </c>
    </row>
    <row r="5888" spans="1:2">
      <c r="A5888" s="395" t="s">
        <v>24248</v>
      </c>
      <c r="B5888" s="395" t="s">
        <v>24249</v>
      </c>
    </row>
    <row r="5889" spans="1:2">
      <c r="A5889" s="395" t="s">
        <v>24250</v>
      </c>
      <c r="B5889" s="395" t="s">
        <v>15545</v>
      </c>
    </row>
    <row r="5890" spans="1:2">
      <c r="A5890" s="395" t="s">
        <v>24251</v>
      </c>
      <c r="B5890" s="395" t="s">
        <v>15545</v>
      </c>
    </row>
    <row r="5891" spans="1:2">
      <c r="A5891" s="395" t="s">
        <v>24252</v>
      </c>
      <c r="B5891" s="395" t="s">
        <v>15545</v>
      </c>
    </row>
    <row r="5892" spans="1:2">
      <c r="A5892" s="395" t="s">
        <v>24253</v>
      </c>
      <c r="B5892" s="395" t="s">
        <v>15550</v>
      </c>
    </row>
    <row r="5893" spans="1:2">
      <c r="A5893" s="395" t="s">
        <v>24254</v>
      </c>
      <c r="B5893" s="395" t="s">
        <v>15550</v>
      </c>
    </row>
    <row r="5894" spans="1:2">
      <c r="A5894" s="395" t="s">
        <v>24255</v>
      </c>
      <c r="B5894" s="395" t="s">
        <v>15545</v>
      </c>
    </row>
    <row r="5895" spans="1:2">
      <c r="A5895" s="395" t="s">
        <v>24256</v>
      </c>
      <c r="B5895" s="395" t="s">
        <v>15545</v>
      </c>
    </row>
    <row r="5896" spans="1:2">
      <c r="A5896" s="395" t="s">
        <v>24257</v>
      </c>
      <c r="B5896" s="395" t="s">
        <v>15560</v>
      </c>
    </row>
    <row r="5897" spans="1:2">
      <c r="A5897" s="395" t="s">
        <v>24258</v>
      </c>
      <c r="B5897" s="395" t="s">
        <v>15560</v>
      </c>
    </row>
    <row r="5898" spans="1:2">
      <c r="A5898" s="395" t="s">
        <v>24259</v>
      </c>
      <c r="B5898" s="395" t="s">
        <v>24260</v>
      </c>
    </row>
    <row r="5899" spans="1:2">
      <c r="A5899" s="395" t="s">
        <v>24261</v>
      </c>
      <c r="B5899" s="395" t="s">
        <v>24262</v>
      </c>
    </row>
    <row r="5900" spans="1:2">
      <c r="A5900" s="395" t="s">
        <v>24263</v>
      </c>
      <c r="B5900" s="395" t="s">
        <v>24264</v>
      </c>
    </row>
    <row r="5901" spans="1:2">
      <c r="A5901" s="395" t="s">
        <v>24265</v>
      </c>
      <c r="B5901" s="395" t="s">
        <v>24264</v>
      </c>
    </row>
    <row r="5902" spans="1:2">
      <c r="A5902" s="395" t="s">
        <v>24266</v>
      </c>
      <c r="B5902" s="395" t="s">
        <v>24264</v>
      </c>
    </row>
    <row r="5903" spans="1:2">
      <c r="A5903" s="395" t="s">
        <v>24267</v>
      </c>
      <c r="B5903" s="395" t="s">
        <v>24268</v>
      </c>
    </row>
    <row r="5904" spans="1:2">
      <c r="A5904" s="395" t="s">
        <v>24269</v>
      </c>
      <c r="B5904" s="395" t="s">
        <v>24270</v>
      </c>
    </row>
    <row r="5905" spans="1:2">
      <c r="A5905" s="395" t="s">
        <v>24271</v>
      </c>
      <c r="B5905" s="395" t="s">
        <v>24272</v>
      </c>
    </row>
    <row r="5906" spans="1:2">
      <c r="A5906" s="395" t="s">
        <v>24273</v>
      </c>
      <c r="B5906" s="395" t="s">
        <v>24272</v>
      </c>
    </row>
    <row r="5907" spans="1:2">
      <c r="A5907" s="395" t="s">
        <v>24274</v>
      </c>
      <c r="B5907" s="395" t="s">
        <v>24272</v>
      </c>
    </row>
    <row r="5908" spans="1:2">
      <c r="A5908" s="395" t="s">
        <v>24275</v>
      </c>
      <c r="B5908" s="395" t="s">
        <v>24272</v>
      </c>
    </row>
    <row r="5909" spans="1:2">
      <c r="A5909" s="395" t="s">
        <v>24276</v>
      </c>
      <c r="B5909" s="395" t="s">
        <v>24272</v>
      </c>
    </row>
    <row r="5910" spans="1:2">
      <c r="A5910" s="395" t="s">
        <v>24277</v>
      </c>
      <c r="B5910" s="395" t="s">
        <v>24272</v>
      </c>
    </row>
    <row r="5911" spans="1:2">
      <c r="A5911" s="395" t="s">
        <v>24278</v>
      </c>
      <c r="B5911" s="395" t="s">
        <v>24272</v>
      </c>
    </row>
    <row r="5912" spans="1:2">
      <c r="A5912" s="395" t="s">
        <v>24279</v>
      </c>
      <c r="B5912" s="395" t="s">
        <v>24272</v>
      </c>
    </row>
    <row r="5913" spans="1:2">
      <c r="A5913" s="395" t="s">
        <v>24280</v>
      </c>
      <c r="B5913" s="395" t="s">
        <v>24272</v>
      </c>
    </row>
    <row r="5914" spans="1:2">
      <c r="A5914" s="395" t="s">
        <v>24281</v>
      </c>
      <c r="B5914" s="395" t="s">
        <v>24272</v>
      </c>
    </row>
    <row r="5915" spans="1:2">
      <c r="A5915" s="395" t="s">
        <v>24282</v>
      </c>
      <c r="B5915" s="395" t="s">
        <v>24272</v>
      </c>
    </row>
    <row r="5916" spans="1:2">
      <c r="A5916" s="395" t="s">
        <v>24283</v>
      </c>
      <c r="B5916" s="395" t="s">
        <v>24284</v>
      </c>
    </row>
    <row r="5917" spans="1:2">
      <c r="A5917" s="395" t="s">
        <v>24285</v>
      </c>
      <c r="B5917" s="395" t="s">
        <v>24286</v>
      </c>
    </row>
    <row r="5918" spans="1:2">
      <c r="A5918" s="395" t="s">
        <v>24287</v>
      </c>
      <c r="B5918" s="395" t="s">
        <v>24288</v>
      </c>
    </row>
    <row r="5919" spans="1:2">
      <c r="A5919" s="395" t="s">
        <v>24289</v>
      </c>
      <c r="B5919" s="395" t="s">
        <v>16956</v>
      </c>
    </row>
    <row r="5920" spans="1:2">
      <c r="A5920" s="395" t="s">
        <v>24290</v>
      </c>
      <c r="B5920" s="395" t="s">
        <v>24291</v>
      </c>
    </row>
    <row r="5921" spans="1:2">
      <c r="A5921" s="395" t="s">
        <v>24292</v>
      </c>
      <c r="B5921" s="395" t="s">
        <v>24293</v>
      </c>
    </row>
    <row r="5922" spans="1:2">
      <c r="A5922" s="395" t="s">
        <v>24294</v>
      </c>
      <c r="B5922" s="395" t="s">
        <v>24295</v>
      </c>
    </row>
    <row r="5923" spans="1:2">
      <c r="A5923" s="395" t="s">
        <v>24296</v>
      </c>
      <c r="B5923" s="395" t="s">
        <v>24297</v>
      </c>
    </row>
    <row r="5924" spans="1:2">
      <c r="A5924" s="395" t="s">
        <v>24298</v>
      </c>
      <c r="B5924" s="395" t="s">
        <v>24299</v>
      </c>
    </row>
    <row r="5925" spans="1:2">
      <c r="A5925" s="395" t="s">
        <v>24300</v>
      </c>
      <c r="B5925" s="395" t="s">
        <v>24301</v>
      </c>
    </row>
    <row r="5926" spans="1:2">
      <c r="A5926" s="395" t="s">
        <v>24302</v>
      </c>
      <c r="B5926" s="395" t="s">
        <v>24303</v>
      </c>
    </row>
    <row r="5927" spans="1:2">
      <c r="A5927" s="395" t="s">
        <v>24304</v>
      </c>
      <c r="B5927" s="395" t="s">
        <v>24305</v>
      </c>
    </row>
    <row r="5928" spans="1:2">
      <c r="A5928" s="395" t="s">
        <v>24306</v>
      </c>
      <c r="B5928" s="395" t="s">
        <v>24307</v>
      </c>
    </row>
    <row r="5929" spans="1:2">
      <c r="A5929" s="395" t="s">
        <v>24308</v>
      </c>
      <c r="B5929" s="395" t="s">
        <v>24309</v>
      </c>
    </row>
    <row r="5930" spans="1:2">
      <c r="A5930" s="395" t="s">
        <v>24310</v>
      </c>
      <c r="B5930" s="395" t="s">
        <v>24311</v>
      </c>
    </row>
    <row r="5931" spans="1:2">
      <c r="A5931" s="395" t="s">
        <v>24312</v>
      </c>
      <c r="B5931" s="395" t="s">
        <v>24313</v>
      </c>
    </row>
    <row r="5932" spans="1:2">
      <c r="A5932" s="395" t="s">
        <v>24314</v>
      </c>
      <c r="B5932" s="395" t="s">
        <v>24315</v>
      </c>
    </row>
    <row r="5933" spans="1:2">
      <c r="A5933" s="395" t="s">
        <v>24316</v>
      </c>
      <c r="B5933" s="395" t="s">
        <v>24317</v>
      </c>
    </row>
    <row r="5934" spans="1:2">
      <c r="A5934" s="395" t="s">
        <v>24318</v>
      </c>
      <c r="B5934" s="395" t="s">
        <v>24319</v>
      </c>
    </row>
    <row r="5935" spans="1:2">
      <c r="A5935" s="395" t="s">
        <v>24320</v>
      </c>
      <c r="B5935" s="395" t="s">
        <v>24321</v>
      </c>
    </row>
    <row r="5936" spans="1:2">
      <c r="A5936" s="395" t="s">
        <v>24322</v>
      </c>
      <c r="B5936" s="395" t="s">
        <v>24323</v>
      </c>
    </row>
    <row r="5937" spans="1:2">
      <c r="A5937" s="395" t="s">
        <v>24324</v>
      </c>
      <c r="B5937" s="395" t="s">
        <v>24323</v>
      </c>
    </row>
    <row r="5938" spans="1:2">
      <c r="A5938" s="395" t="s">
        <v>24325</v>
      </c>
      <c r="B5938" s="395" t="s">
        <v>24326</v>
      </c>
    </row>
    <row r="5939" spans="1:2">
      <c r="A5939" s="395" t="s">
        <v>24327</v>
      </c>
      <c r="B5939" s="395" t="s">
        <v>24328</v>
      </c>
    </row>
    <row r="5940" spans="1:2">
      <c r="A5940" s="395" t="s">
        <v>24329</v>
      </c>
      <c r="B5940" s="395" t="s">
        <v>24330</v>
      </c>
    </row>
    <row r="5941" spans="1:2">
      <c r="A5941" s="395" t="s">
        <v>24331</v>
      </c>
      <c r="B5941" s="395" t="s">
        <v>24332</v>
      </c>
    </row>
    <row r="5942" spans="1:2">
      <c r="A5942" s="395" t="s">
        <v>24333</v>
      </c>
      <c r="B5942" s="395" t="s">
        <v>19641</v>
      </c>
    </row>
    <row r="5943" spans="1:2">
      <c r="A5943" s="395" t="s">
        <v>24334</v>
      </c>
      <c r="B5943" s="395" t="s">
        <v>19641</v>
      </c>
    </row>
    <row r="5944" spans="1:2">
      <c r="A5944" s="395" t="s">
        <v>24335</v>
      </c>
      <c r="B5944" s="395" t="s">
        <v>19641</v>
      </c>
    </row>
    <row r="5945" spans="1:2">
      <c r="A5945" s="395" t="s">
        <v>24336</v>
      </c>
      <c r="B5945" s="395" t="s">
        <v>19641</v>
      </c>
    </row>
    <row r="5946" spans="1:2">
      <c r="A5946" s="395" t="s">
        <v>24337</v>
      </c>
      <c r="B5946" s="395" t="s">
        <v>19641</v>
      </c>
    </row>
    <row r="5947" spans="1:2">
      <c r="A5947" s="395" t="s">
        <v>24338</v>
      </c>
      <c r="B5947" s="395" t="s">
        <v>19641</v>
      </c>
    </row>
    <row r="5948" spans="1:2">
      <c r="A5948" s="395" t="s">
        <v>24339</v>
      </c>
      <c r="B5948" s="395" t="s">
        <v>19641</v>
      </c>
    </row>
    <row r="5949" spans="1:2">
      <c r="A5949" s="395" t="s">
        <v>24340</v>
      </c>
      <c r="B5949" s="395" t="s">
        <v>19641</v>
      </c>
    </row>
    <row r="5950" spans="1:2">
      <c r="A5950" s="395" t="s">
        <v>24341</v>
      </c>
      <c r="B5950" s="395" t="s">
        <v>19641</v>
      </c>
    </row>
    <row r="5951" spans="1:2">
      <c r="A5951" s="395" t="s">
        <v>24342</v>
      </c>
      <c r="B5951" s="395" t="s">
        <v>19641</v>
      </c>
    </row>
    <row r="5952" spans="1:2">
      <c r="A5952" s="395" t="s">
        <v>24343</v>
      </c>
      <c r="B5952" s="395" t="s">
        <v>24344</v>
      </c>
    </row>
    <row r="5953" spans="1:2">
      <c r="A5953" s="395" t="s">
        <v>24345</v>
      </c>
      <c r="B5953" s="395" t="s">
        <v>24344</v>
      </c>
    </row>
    <row r="5954" spans="1:2">
      <c r="A5954" s="395" t="s">
        <v>24346</v>
      </c>
      <c r="B5954" s="395" t="s">
        <v>24344</v>
      </c>
    </row>
    <row r="5955" spans="1:2">
      <c r="A5955" s="395" t="s">
        <v>24347</v>
      </c>
      <c r="B5955" s="395" t="s">
        <v>24344</v>
      </c>
    </row>
    <row r="5956" spans="1:2">
      <c r="A5956" s="395" t="s">
        <v>24348</v>
      </c>
      <c r="B5956" s="395" t="s">
        <v>24349</v>
      </c>
    </row>
    <row r="5957" spans="1:2">
      <c r="A5957" s="395" t="s">
        <v>24350</v>
      </c>
      <c r="B5957" s="395" t="s">
        <v>24349</v>
      </c>
    </row>
    <row r="5958" spans="1:2">
      <c r="A5958" s="395" t="s">
        <v>24351</v>
      </c>
      <c r="B5958" s="395" t="s">
        <v>24352</v>
      </c>
    </row>
    <row r="5959" spans="1:2">
      <c r="A5959" s="395" t="s">
        <v>24353</v>
      </c>
      <c r="B5959" s="395" t="s">
        <v>24352</v>
      </c>
    </row>
    <row r="5960" spans="1:2">
      <c r="A5960" s="395" t="s">
        <v>24354</v>
      </c>
      <c r="B5960" s="395" t="s">
        <v>24355</v>
      </c>
    </row>
    <row r="5961" spans="1:2">
      <c r="A5961" s="395" t="s">
        <v>24356</v>
      </c>
      <c r="B5961" s="395" t="s">
        <v>24357</v>
      </c>
    </row>
    <row r="5962" spans="1:2">
      <c r="A5962" s="395" t="s">
        <v>24358</v>
      </c>
      <c r="B5962" s="395" t="s">
        <v>24357</v>
      </c>
    </row>
    <row r="5963" spans="1:2">
      <c r="A5963" s="395" t="s">
        <v>24359</v>
      </c>
      <c r="B5963" s="395" t="s">
        <v>24357</v>
      </c>
    </row>
    <row r="5964" spans="1:2">
      <c r="A5964" s="395" t="s">
        <v>24360</v>
      </c>
      <c r="B5964" s="395" t="s">
        <v>24361</v>
      </c>
    </row>
    <row r="5965" spans="1:2">
      <c r="A5965" s="395" t="s">
        <v>24362</v>
      </c>
      <c r="B5965" s="395" t="s">
        <v>24361</v>
      </c>
    </row>
    <row r="5966" spans="1:2">
      <c r="A5966" s="395" t="s">
        <v>24363</v>
      </c>
      <c r="B5966" s="395" t="s">
        <v>24361</v>
      </c>
    </row>
    <row r="5967" spans="1:2">
      <c r="A5967" s="395" t="s">
        <v>24364</v>
      </c>
      <c r="B5967" s="395" t="s">
        <v>24361</v>
      </c>
    </row>
    <row r="5968" spans="1:2">
      <c r="A5968" s="395" t="s">
        <v>24365</v>
      </c>
      <c r="B5968" s="395" t="s">
        <v>24366</v>
      </c>
    </row>
    <row r="5969" spans="1:2">
      <c r="A5969" s="395" t="s">
        <v>24367</v>
      </c>
      <c r="B5969" s="395" t="s">
        <v>24366</v>
      </c>
    </row>
    <row r="5970" spans="1:2">
      <c r="A5970" s="395" t="s">
        <v>24368</v>
      </c>
      <c r="B5970" s="395" t="s">
        <v>24369</v>
      </c>
    </row>
    <row r="5971" spans="1:2">
      <c r="A5971" s="395" t="s">
        <v>24370</v>
      </c>
      <c r="B5971" s="395" t="s">
        <v>24371</v>
      </c>
    </row>
    <row r="5972" spans="1:2">
      <c r="A5972" s="395" t="s">
        <v>24372</v>
      </c>
      <c r="B5972" s="395" t="s">
        <v>24373</v>
      </c>
    </row>
    <row r="5973" spans="1:2">
      <c r="A5973" s="395" t="s">
        <v>24374</v>
      </c>
      <c r="B5973" s="395" t="s">
        <v>24373</v>
      </c>
    </row>
    <row r="5974" spans="1:2">
      <c r="A5974" s="395" t="s">
        <v>24375</v>
      </c>
      <c r="B5974" s="395" t="s">
        <v>24376</v>
      </c>
    </row>
    <row r="5975" spans="1:2">
      <c r="A5975" s="395" t="s">
        <v>24377</v>
      </c>
      <c r="B5975" s="395" t="s">
        <v>24378</v>
      </c>
    </row>
    <row r="5976" spans="1:2">
      <c r="A5976" s="395" t="s">
        <v>24379</v>
      </c>
      <c r="B5976" s="395" t="s">
        <v>24380</v>
      </c>
    </row>
    <row r="5977" spans="1:2">
      <c r="A5977" s="395" t="s">
        <v>24381</v>
      </c>
      <c r="B5977" s="395" t="s">
        <v>24382</v>
      </c>
    </row>
    <row r="5978" spans="1:2">
      <c r="A5978" s="395" t="s">
        <v>24383</v>
      </c>
      <c r="B5978" s="395" t="s">
        <v>24384</v>
      </c>
    </row>
    <row r="5979" spans="1:2">
      <c r="A5979" s="395" t="s">
        <v>24385</v>
      </c>
      <c r="B5979" s="395" t="s">
        <v>24386</v>
      </c>
    </row>
    <row r="5980" spans="1:2">
      <c r="A5980" s="395" t="s">
        <v>24387</v>
      </c>
      <c r="B5980" s="395" t="s">
        <v>24388</v>
      </c>
    </row>
    <row r="5981" spans="1:2">
      <c r="A5981" s="395" t="s">
        <v>24389</v>
      </c>
      <c r="B5981" s="395" t="s">
        <v>24390</v>
      </c>
    </row>
    <row r="5982" spans="1:2">
      <c r="A5982" s="395" t="s">
        <v>24391</v>
      </c>
      <c r="B5982" s="395" t="s">
        <v>24392</v>
      </c>
    </row>
    <row r="5983" spans="1:2">
      <c r="A5983" s="395" t="s">
        <v>24393</v>
      </c>
      <c r="B5983" s="395" t="s">
        <v>24394</v>
      </c>
    </row>
    <row r="5984" spans="1:2">
      <c r="A5984" s="395" t="s">
        <v>24395</v>
      </c>
      <c r="B5984" s="395" t="s">
        <v>24396</v>
      </c>
    </row>
    <row r="5985" spans="1:2">
      <c r="A5985" s="395" t="s">
        <v>24397</v>
      </c>
      <c r="B5985" s="395" t="s">
        <v>24357</v>
      </c>
    </row>
    <row r="5986" spans="1:2">
      <c r="A5986" s="395" t="s">
        <v>24398</v>
      </c>
      <c r="B5986" s="395" t="s">
        <v>24357</v>
      </c>
    </row>
    <row r="5987" spans="1:2">
      <c r="A5987" s="395" t="s">
        <v>24399</v>
      </c>
      <c r="B5987" s="395" t="s">
        <v>24400</v>
      </c>
    </row>
    <row r="5988" spans="1:2">
      <c r="A5988" s="395" t="s">
        <v>24401</v>
      </c>
      <c r="B5988" s="395" t="s">
        <v>24400</v>
      </c>
    </row>
    <row r="5989" spans="1:2">
      <c r="A5989" s="395" t="s">
        <v>24402</v>
      </c>
      <c r="B5989" s="395" t="s">
        <v>24403</v>
      </c>
    </row>
    <row r="5990" spans="1:2">
      <c r="A5990" s="395" t="s">
        <v>24404</v>
      </c>
      <c r="B5990" s="395" t="s">
        <v>24403</v>
      </c>
    </row>
    <row r="5991" spans="1:2">
      <c r="A5991" s="395" t="s">
        <v>24405</v>
      </c>
      <c r="B5991" s="395" t="s">
        <v>24403</v>
      </c>
    </row>
    <row r="5992" spans="1:2">
      <c r="A5992" s="395" t="s">
        <v>24406</v>
      </c>
      <c r="B5992" s="395" t="s">
        <v>24407</v>
      </c>
    </row>
    <row r="5993" spans="1:2">
      <c r="A5993" s="395" t="s">
        <v>24408</v>
      </c>
      <c r="B5993" s="395" t="s">
        <v>24407</v>
      </c>
    </row>
    <row r="5994" spans="1:2">
      <c r="A5994" s="395" t="s">
        <v>24409</v>
      </c>
      <c r="B5994" s="395" t="s">
        <v>24410</v>
      </c>
    </row>
    <row r="5995" spans="1:2">
      <c r="A5995" s="395" t="s">
        <v>24411</v>
      </c>
      <c r="B5995" s="395" t="s">
        <v>24410</v>
      </c>
    </row>
    <row r="5996" spans="1:2">
      <c r="A5996" s="395" t="s">
        <v>24412</v>
      </c>
      <c r="B5996" s="395" t="s">
        <v>24413</v>
      </c>
    </row>
    <row r="5997" spans="1:2">
      <c r="A5997" s="395" t="s">
        <v>24414</v>
      </c>
      <c r="B5997" s="395" t="s">
        <v>24415</v>
      </c>
    </row>
    <row r="5998" spans="1:2">
      <c r="A5998" s="395" t="s">
        <v>24416</v>
      </c>
      <c r="B5998" s="395" t="s">
        <v>24417</v>
      </c>
    </row>
    <row r="5999" spans="1:2">
      <c r="A5999" s="395" t="s">
        <v>24418</v>
      </c>
      <c r="B5999" s="395" t="s">
        <v>24417</v>
      </c>
    </row>
    <row r="6000" spans="1:2">
      <c r="A6000" s="395" t="s">
        <v>24419</v>
      </c>
      <c r="B6000" s="395" t="s">
        <v>24417</v>
      </c>
    </row>
    <row r="6001" spans="1:2">
      <c r="A6001" s="395" t="s">
        <v>24420</v>
      </c>
      <c r="B6001" s="395" t="s">
        <v>24421</v>
      </c>
    </row>
    <row r="6002" spans="1:2">
      <c r="A6002" s="395" t="s">
        <v>24422</v>
      </c>
      <c r="B6002" s="395" t="s">
        <v>24421</v>
      </c>
    </row>
    <row r="6003" spans="1:2">
      <c r="A6003" s="395" t="s">
        <v>24423</v>
      </c>
      <c r="B6003" s="395" t="s">
        <v>24421</v>
      </c>
    </row>
    <row r="6004" spans="1:2">
      <c r="A6004" s="395" t="s">
        <v>24424</v>
      </c>
      <c r="B6004" s="395" t="s">
        <v>24425</v>
      </c>
    </row>
    <row r="6005" spans="1:2">
      <c r="A6005" s="395" t="s">
        <v>24426</v>
      </c>
      <c r="B6005" s="395" t="s">
        <v>24427</v>
      </c>
    </row>
    <row r="6006" spans="1:2">
      <c r="A6006" s="395" t="s">
        <v>24428</v>
      </c>
      <c r="B6006" s="395" t="s">
        <v>24429</v>
      </c>
    </row>
    <row r="6007" spans="1:2">
      <c r="A6007" s="395" t="s">
        <v>24430</v>
      </c>
      <c r="B6007" s="395" t="s">
        <v>24431</v>
      </c>
    </row>
    <row r="6008" spans="1:2">
      <c r="A6008" s="395" t="s">
        <v>24432</v>
      </c>
      <c r="B6008" s="395" t="s">
        <v>24433</v>
      </c>
    </row>
    <row r="6009" spans="1:2">
      <c r="A6009" s="395" t="s">
        <v>24434</v>
      </c>
      <c r="B6009" s="395" t="s">
        <v>18165</v>
      </c>
    </row>
    <row r="6010" spans="1:2">
      <c r="A6010" s="395" t="s">
        <v>24435</v>
      </c>
      <c r="B6010" s="395" t="s">
        <v>24436</v>
      </c>
    </row>
    <row r="6011" spans="1:2">
      <c r="A6011" s="395" t="s">
        <v>24437</v>
      </c>
      <c r="B6011" s="395" t="s">
        <v>24436</v>
      </c>
    </row>
    <row r="6012" spans="1:2">
      <c r="A6012" s="395" t="s">
        <v>24438</v>
      </c>
      <c r="B6012" s="395" t="s">
        <v>24439</v>
      </c>
    </row>
    <row r="6013" spans="1:2">
      <c r="A6013" s="395" t="s">
        <v>24440</v>
      </c>
      <c r="B6013" s="395" t="s">
        <v>24441</v>
      </c>
    </row>
    <row r="6014" spans="1:2">
      <c r="A6014" s="395" t="s">
        <v>24442</v>
      </c>
      <c r="B6014" s="395" t="s">
        <v>24443</v>
      </c>
    </row>
    <row r="6015" spans="1:2">
      <c r="A6015" s="395" t="s">
        <v>24444</v>
      </c>
      <c r="B6015" s="395" t="s">
        <v>24445</v>
      </c>
    </row>
    <row r="6016" spans="1:2">
      <c r="A6016" s="395" t="s">
        <v>24446</v>
      </c>
      <c r="B6016" s="395" t="s">
        <v>24425</v>
      </c>
    </row>
    <row r="6017" spans="1:2">
      <c r="A6017" s="395" t="s">
        <v>24447</v>
      </c>
      <c r="B6017" s="395" t="s">
        <v>18165</v>
      </c>
    </row>
    <row r="6018" spans="1:2">
      <c r="A6018" s="395" t="s">
        <v>24448</v>
      </c>
      <c r="B6018" s="395" t="s">
        <v>24449</v>
      </c>
    </row>
    <row r="6019" spans="1:2">
      <c r="A6019" s="395" t="s">
        <v>24450</v>
      </c>
      <c r="B6019" s="395" t="s">
        <v>24344</v>
      </c>
    </row>
    <row r="6020" spans="1:2">
      <c r="A6020" s="395" t="s">
        <v>24451</v>
      </c>
      <c r="B6020" s="395" t="s">
        <v>24344</v>
      </c>
    </row>
    <row r="6021" spans="1:2">
      <c r="A6021" s="395" t="s">
        <v>24452</v>
      </c>
      <c r="B6021" s="395" t="s">
        <v>24453</v>
      </c>
    </row>
    <row r="6022" spans="1:2">
      <c r="A6022" s="395" t="s">
        <v>24454</v>
      </c>
      <c r="B6022" s="395" t="s">
        <v>19914</v>
      </c>
    </row>
    <row r="6023" spans="1:2">
      <c r="A6023" s="395" t="s">
        <v>24455</v>
      </c>
      <c r="B6023" s="395" t="s">
        <v>24456</v>
      </c>
    </row>
    <row r="6024" spans="1:2">
      <c r="A6024" s="395" t="s">
        <v>24457</v>
      </c>
      <c r="B6024" s="395" t="s">
        <v>24458</v>
      </c>
    </row>
    <row r="6025" spans="1:2">
      <c r="A6025" s="395" t="s">
        <v>24459</v>
      </c>
      <c r="B6025" s="395" t="s">
        <v>24458</v>
      </c>
    </row>
    <row r="6026" spans="1:2">
      <c r="A6026" s="395" t="s">
        <v>24460</v>
      </c>
      <c r="B6026" s="395" t="s">
        <v>24461</v>
      </c>
    </row>
    <row r="6027" spans="1:2">
      <c r="A6027" s="395" t="s">
        <v>24462</v>
      </c>
      <c r="B6027" s="395" t="s">
        <v>24461</v>
      </c>
    </row>
    <row r="6028" spans="1:2">
      <c r="A6028" s="395" t="s">
        <v>24463</v>
      </c>
      <c r="B6028" s="395" t="s">
        <v>24458</v>
      </c>
    </row>
    <row r="6029" spans="1:2">
      <c r="A6029" s="395" t="s">
        <v>24464</v>
      </c>
      <c r="B6029" s="395" t="s">
        <v>24458</v>
      </c>
    </row>
    <row r="6030" spans="1:2">
      <c r="A6030" s="395" t="s">
        <v>24465</v>
      </c>
      <c r="B6030" s="395" t="s">
        <v>24458</v>
      </c>
    </row>
    <row r="6031" spans="1:2">
      <c r="A6031" s="395" t="s">
        <v>24466</v>
      </c>
      <c r="B6031" s="395" t="s">
        <v>24458</v>
      </c>
    </row>
    <row r="6032" spans="1:2">
      <c r="A6032" s="395" t="s">
        <v>24467</v>
      </c>
      <c r="B6032" s="395" t="s">
        <v>24458</v>
      </c>
    </row>
    <row r="6033" spans="1:2">
      <c r="A6033" s="395" t="s">
        <v>24468</v>
      </c>
      <c r="B6033" s="395" t="s">
        <v>24469</v>
      </c>
    </row>
    <row r="6034" spans="1:2">
      <c r="A6034" s="395" t="s">
        <v>24470</v>
      </c>
      <c r="B6034" s="395" t="s">
        <v>24471</v>
      </c>
    </row>
    <row r="6035" spans="1:2">
      <c r="A6035" s="395" t="s">
        <v>24472</v>
      </c>
      <c r="B6035" s="395" t="s">
        <v>24473</v>
      </c>
    </row>
    <row r="6036" spans="1:2">
      <c r="A6036" s="395" t="s">
        <v>24474</v>
      </c>
      <c r="B6036" s="395" t="s">
        <v>24475</v>
      </c>
    </row>
    <row r="6037" spans="1:2">
      <c r="A6037" s="395" t="s">
        <v>24476</v>
      </c>
      <c r="B6037" s="395" t="s">
        <v>24477</v>
      </c>
    </row>
    <row r="6038" spans="1:2">
      <c r="A6038" s="395" t="s">
        <v>24478</v>
      </c>
      <c r="B6038" s="395" t="s">
        <v>24479</v>
      </c>
    </row>
    <row r="6039" spans="1:2">
      <c r="A6039" s="395" t="s">
        <v>24480</v>
      </c>
      <c r="B6039" s="395" t="s">
        <v>15576</v>
      </c>
    </row>
    <row r="6040" spans="1:2">
      <c r="A6040" s="395" t="s">
        <v>24481</v>
      </c>
      <c r="B6040" s="395" t="s">
        <v>15576</v>
      </c>
    </row>
    <row r="6041" spans="1:2">
      <c r="A6041" s="395" t="s">
        <v>24482</v>
      </c>
      <c r="B6041" s="395" t="s">
        <v>15576</v>
      </c>
    </row>
    <row r="6042" spans="1:2">
      <c r="A6042" s="395" t="s">
        <v>24483</v>
      </c>
      <c r="B6042" s="395" t="s">
        <v>15576</v>
      </c>
    </row>
    <row r="6043" spans="1:2">
      <c r="A6043" s="395" t="s">
        <v>24484</v>
      </c>
      <c r="B6043" s="395" t="s">
        <v>15576</v>
      </c>
    </row>
    <row r="6044" spans="1:2">
      <c r="A6044" s="395" t="s">
        <v>24485</v>
      </c>
      <c r="B6044" s="395" t="s">
        <v>15576</v>
      </c>
    </row>
    <row r="6045" spans="1:2">
      <c r="A6045" s="395" t="s">
        <v>24486</v>
      </c>
      <c r="B6045" s="395" t="s">
        <v>15576</v>
      </c>
    </row>
    <row r="6046" spans="1:2">
      <c r="A6046" s="395" t="s">
        <v>24487</v>
      </c>
      <c r="B6046" s="395" t="s">
        <v>15576</v>
      </c>
    </row>
    <row r="6047" spans="1:2">
      <c r="A6047" s="395" t="s">
        <v>24488</v>
      </c>
      <c r="B6047" s="395" t="s">
        <v>15576</v>
      </c>
    </row>
    <row r="6048" spans="1:2">
      <c r="A6048" s="395" t="s">
        <v>24489</v>
      </c>
      <c r="B6048" s="395" t="s">
        <v>15576</v>
      </c>
    </row>
    <row r="6049" spans="1:2">
      <c r="A6049" s="395" t="s">
        <v>24490</v>
      </c>
      <c r="B6049" s="395" t="s">
        <v>24491</v>
      </c>
    </row>
    <row r="6050" spans="1:2">
      <c r="A6050" s="395" t="s">
        <v>24492</v>
      </c>
      <c r="B6050" s="395" t="s">
        <v>24491</v>
      </c>
    </row>
    <row r="6051" spans="1:2">
      <c r="A6051" s="395" t="s">
        <v>24493</v>
      </c>
      <c r="B6051" s="395" t="s">
        <v>24469</v>
      </c>
    </row>
    <row r="6052" spans="1:2">
      <c r="A6052" s="395" t="s">
        <v>24494</v>
      </c>
      <c r="B6052" s="395" t="s">
        <v>15576</v>
      </c>
    </row>
    <row r="6053" spans="1:2">
      <c r="A6053" s="395" t="s">
        <v>24495</v>
      </c>
      <c r="B6053" s="395" t="s">
        <v>15576</v>
      </c>
    </row>
    <row r="6054" spans="1:2">
      <c r="A6054" s="395" t="s">
        <v>24496</v>
      </c>
      <c r="B6054" s="395" t="s">
        <v>15576</v>
      </c>
    </row>
    <row r="6055" spans="1:2">
      <c r="A6055" s="395" t="s">
        <v>24497</v>
      </c>
      <c r="B6055" s="395" t="s">
        <v>24461</v>
      </c>
    </row>
    <row r="6056" spans="1:2">
      <c r="A6056" s="395" t="s">
        <v>24498</v>
      </c>
      <c r="B6056" s="395" t="s">
        <v>20839</v>
      </c>
    </row>
    <row r="6057" spans="1:2">
      <c r="A6057" s="395" t="s">
        <v>24499</v>
      </c>
      <c r="B6057" s="395" t="s">
        <v>15576</v>
      </c>
    </row>
    <row r="6058" spans="1:2">
      <c r="A6058" s="395" t="s">
        <v>24500</v>
      </c>
      <c r="B6058" s="395" t="s">
        <v>15576</v>
      </c>
    </row>
    <row r="6059" spans="1:2">
      <c r="A6059" s="395" t="s">
        <v>24501</v>
      </c>
      <c r="B6059" s="395" t="s">
        <v>15576</v>
      </c>
    </row>
    <row r="6060" spans="1:2">
      <c r="A6060" s="395" t="s">
        <v>24502</v>
      </c>
      <c r="B6060" s="395" t="s">
        <v>24503</v>
      </c>
    </row>
    <row r="6061" spans="1:2">
      <c r="A6061" s="395" t="s">
        <v>24504</v>
      </c>
      <c r="B6061" s="395" t="s">
        <v>24505</v>
      </c>
    </row>
    <row r="6062" spans="1:2">
      <c r="A6062" s="395" t="s">
        <v>24506</v>
      </c>
      <c r="B6062" s="395" t="s">
        <v>24507</v>
      </c>
    </row>
    <row r="6063" spans="1:2">
      <c r="A6063" s="395" t="s">
        <v>24508</v>
      </c>
      <c r="B6063" s="395" t="s">
        <v>24509</v>
      </c>
    </row>
    <row r="6064" spans="1:2">
      <c r="A6064" s="395" t="s">
        <v>24510</v>
      </c>
      <c r="B6064" s="395" t="s">
        <v>24511</v>
      </c>
    </row>
    <row r="6065" spans="1:2">
      <c r="A6065" s="395" t="s">
        <v>24512</v>
      </c>
      <c r="B6065" s="395" t="s">
        <v>24513</v>
      </c>
    </row>
    <row r="6066" spans="1:2">
      <c r="A6066" s="395" t="s">
        <v>24514</v>
      </c>
      <c r="B6066" s="395" t="s">
        <v>24515</v>
      </c>
    </row>
    <row r="6067" spans="1:2">
      <c r="A6067" s="395" t="s">
        <v>24516</v>
      </c>
      <c r="B6067" s="395" t="s">
        <v>24517</v>
      </c>
    </row>
    <row r="6068" spans="1:2">
      <c r="A6068" s="395" t="s">
        <v>24518</v>
      </c>
      <c r="B6068" s="395" t="s">
        <v>24519</v>
      </c>
    </row>
    <row r="6069" spans="1:2">
      <c r="A6069" s="395" t="s">
        <v>24520</v>
      </c>
      <c r="B6069" s="395" t="s">
        <v>24521</v>
      </c>
    </row>
    <row r="6070" spans="1:2">
      <c r="A6070" s="395" t="s">
        <v>24522</v>
      </c>
      <c r="B6070" s="395" t="s">
        <v>24523</v>
      </c>
    </row>
    <row r="6071" spans="1:2">
      <c r="A6071" s="395" t="s">
        <v>24524</v>
      </c>
      <c r="B6071" s="395" t="s">
        <v>24525</v>
      </c>
    </row>
    <row r="6072" spans="1:2">
      <c r="A6072" s="395" t="s">
        <v>24526</v>
      </c>
      <c r="B6072" s="395" t="s">
        <v>24527</v>
      </c>
    </row>
    <row r="6073" spans="1:2">
      <c r="A6073" s="395" t="s">
        <v>24528</v>
      </c>
      <c r="B6073" s="395" t="s">
        <v>24529</v>
      </c>
    </row>
    <row r="6074" spans="1:2">
      <c r="A6074" s="395" t="s">
        <v>24530</v>
      </c>
      <c r="B6074" s="395" t="s">
        <v>24531</v>
      </c>
    </row>
    <row r="6075" spans="1:2">
      <c r="A6075" s="395" t="s">
        <v>24532</v>
      </c>
      <c r="B6075" s="395" t="s">
        <v>24533</v>
      </c>
    </row>
    <row r="6076" spans="1:2">
      <c r="A6076" s="395" t="s">
        <v>24534</v>
      </c>
      <c r="B6076" s="395" t="s">
        <v>24535</v>
      </c>
    </row>
    <row r="6077" spans="1:2">
      <c r="A6077" s="395" t="s">
        <v>24536</v>
      </c>
      <c r="B6077" s="395" t="s">
        <v>24537</v>
      </c>
    </row>
    <row r="6078" spans="1:2">
      <c r="A6078" s="395" t="s">
        <v>24538</v>
      </c>
      <c r="B6078" s="395" t="s">
        <v>24539</v>
      </c>
    </row>
    <row r="6079" spans="1:2">
      <c r="A6079" s="395" t="s">
        <v>24540</v>
      </c>
      <c r="B6079" s="395" t="s">
        <v>24541</v>
      </c>
    </row>
    <row r="6080" spans="1:2">
      <c r="A6080" s="395" t="s">
        <v>24542</v>
      </c>
      <c r="B6080" s="395" t="s">
        <v>24543</v>
      </c>
    </row>
    <row r="6081" spans="1:2">
      <c r="A6081" s="395" t="s">
        <v>24544</v>
      </c>
      <c r="B6081" s="395" t="s">
        <v>24545</v>
      </c>
    </row>
    <row r="6082" spans="1:2">
      <c r="A6082" s="395" t="s">
        <v>24546</v>
      </c>
      <c r="B6082" s="395" t="s">
        <v>24547</v>
      </c>
    </row>
    <row r="6083" spans="1:2">
      <c r="A6083" s="395" t="s">
        <v>24548</v>
      </c>
      <c r="B6083" s="395" t="s">
        <v>24549</v>
      </c>
    </row>
    <row r="6084" spans="1:2">
      <c r="A6084" s="395" t="s">
        <v>24550</v>
      </c>
      <c r="B6084" s="395" t="s">
        <v>24551</v>
      </c>
    </row>
    <row r="6085" spans="1:2">
      <c r="A6085" s="395" t="s">
        <v>24552</v>
      </c>
      <c r="B6085" s="395" t="s">
        <v>24553</v>
      </c>
    </row>
    <row r="6086" spans="1:2">
      <c r="A6086" s="395" t="s">
        <v>24554</v>
      </c>
      <c r="B6086" s="395" t="s">
        <v>24555</v>
      </c>
    </row>
    <row r="6087" spans="1:2">
      <c r="A6087" s="395" t="s">
        <v>24556</v>
      </c>
      <c r="B6087" s="395" t="s">
        <v>24557</v>
      </c>
    </row>
    <row r="6088" spans="1:2">
      <c r="A6088" s="395" t="s">
        <v>24558</v>
      </c>
      <c r="B6088" s="395" t="s">
        <v>24559</v>
      </c>
    </row>
    <row r="6089" spans="1:2">
      <c r="A6089" s="395" t="s">
        <v>24560</v>
      </c>
      <c r="B6089" s="395" t="s">
        <v>24561</v>
      </c>
    </row>
    <row r="6090" spans="1:2">
      <c r="A6090" s="395" t="s">
        <v>24562</v>
      </c>
      <c r="B6090" s="395" t="s">
        <v>24563</v>
      </c>
    </row>
    <row r="6091" spans="1:2">
      <c r="A6091" s="395" t="s">
        <v>24564</v>
      </c>
      <c r="B6091" s="395" t="s">
        <v>24565</v>
      </c>
    </row>
    <row r="6092" spans="1:2">
      <c r="A6092" s="395" t="s">
        <v>24566</v>
      </c>
      <c r="B6092" s="395" t="s">
        <v>24567</v>
      </c>
    </row>
    <row r="6093" spans="1:2">
      <c r="A6093" s="395" t="s">
        <v>24568</v>
      </c>
      <c r="B6093" s="395" t="s">
        <v>24569</v>
      </c>
    </row>
    <row r="6094" spans="1:2">
      <c r="A6094" s="395" t="s">
        <v>24570</v>
      </c>
      <c r="B6094" s="395" t="s">
        <v>24571</v>
      </c>
    </row>
    <row r="6095" spans="1:2">
      <c r="A6095" s="395" t="s">
        <v>24572</v>
      </c>
      <c r="B6095" s="395" t="s">
        <v>24573</v>
      </c>
    </row>
    <row r="6096" spans="1:2">
      <c r="A6096" s="395" t="s">
        <v>24574</v>
      </c>
      <c r="B6096" s="395" t="s">
        <v>24575</v>
      </c>
    </row>
    <row r="6097" spans="1:2">
      <c r="A6097" s="395" t="s">
        <v>24576</v>
      </c>
      <c r="B6097" s="395" t="s">
        <v>24577</v>
      </c>
    </row>
    <row r="6098" spans="1:2">
      <c r="A6098" s="395" t="s">
        <v>24578</v>
      </c>
      <c r="B6098" s="395" t="s">
        <v>24579</v>
      </c>
    </row>
    <row r="6099" spans="1:2">
      <c r="A6099" s="395" t="s">
        <v>24580</v>
      </c>
      <c r="B6099" s="395" t="s">
        <v>24581</v>
      </c>
    </row>
    <row r="6100" spans="1:2">
      <c r="A6100" s="395" t="s">
        <v>24582</v>
      </c>
      <c r="B6100" s="395" t="s">
        <v>24583</v>
      </c>
    </row>
    <row r="6101" spans="1:2">
      <c r="A6101" s="395" t="s">
        <v>24584</v>
      </c>
      <c r="B6101" s="395" t="s">
        <v>24585</v>
      </c>
    </row>
    <row r="6102" spans="1:2">
      <c r="A6102" s="395" t="s">
        <v>24586</v>
      </c>
      <c r="B6102" s="395" t="s">
        <v>24587</v>
      </c>
    </row>
    <row r="6103" spans="1:2">
      <c r="A6103" s="395" t="s">
        <v>24588</v>
      </c>
      <c r="B6103" s="395" t="s">
        <v>24589</v>
      </c>
    </row>
    <row r="6104" spans="1:2">
      <c r="A6104" s="395" t="s">
        <v>24590</v>
      </c>
      <c r="B6104" s="395" t="s">
        <v>24591</v>
      </c>
    </row>
    <row r="6105" spans="1:2">
      <c r="A6105" s="395" t="s">
        <v>24592</v>
      </c>
      <c r="B6105" s="395" t="s">
        <v>24593</v>
      </c>
    </row>
    <row r="6106" spans="1:2">
      <c r="A6106" s="395" t="s">
        <v>24594</v>
      </c>
      <c r="B6106" s="395" t="s">
        <v>24595</v>
      </c>
    </row>
    <row r="6107" spans="1:2">
      <c r="A6107" s="395" t="s">
        <v>24596</v>
      </c>
      <c r="B6107" s="395" t="s">
        <v>24597</v>
      </c>
    </row>
    <row r="6108" spans="1:2">
      <c r="A6108" s="395" t="s">
        <v>24598</v>
      </c>
      <c r="B6108" s="395" t="s">
        <v>24599</v>
      </c>
    </row>
    <row r="6109" spans="1:2">
      <c r="A6109" s="395" t="s">
        <v>24600</v>
      </c>
      <c r="B6109" s="395" t="s">
        <v>24601</v>
      </c>
    </row>
    <row r="6110" spans="1:2">
      <c r="A6110" s="395" t="s">
        <v>24602</v>
      </c>
      <c r="B6110" s="395" t="s">
        <v>24603</v>
      </c>
    </row>
    <row r="6111" spans="1:2">
      <c r="A6111" s="395" t="s">
        <v>24604</v>
      </c>
      <c r="B6111" s="395" t="s">
        <v>24605</v>
      </c>
    </row>
    <row r="6112" spans="1:2">
      <c r="A6112" s="395" t="s">
        <v>24606</v>
      </c>
      <c r="B6112" s="395" t="s">
        <v>24607</v>
      </c>
    </row>
    <row r="6113" spans="1:2">
      <c r="A6113" s="395" t="s">
        <v>24608</v>
      </c>
      <c r="B6113" s="395" t="s">
        <v>24609</v>
      </c>
    </row>
    <row r="6114" spans="1:2">
      <c r="A6114" s="395" t="s">
        <v>24610</v>
      </c>
      <c r="B6114" s="395" t="s">
        <v>24611</v>
      </c>
    </row>
    <row r="6115" spans="1:2">
      <c r="A6115" s="395" t="s">
        <v>24612</v>
      </c>
      <c r="B6115" s="395" t="s">
        <v>24613</v>
      </c>
    </row>
    <row r="6116" spans="1:2">
      <c r="A6116" s="395" t="s">
        <v>24614</v>
      </c>
      <c r="B6116" s="395" t="s">
        <v>24615</v>
      </c>
    </row>
    <row r="6117" spans="1:2">
      <c r="A6117" s="395" t="s">
        <v>24616</v>
      </c>
      <c r="B6117" s="395" t="s">
        <v>24617</v>
      </c>
    </row>
    <row r="6118" spans="1:2">
      <c r="A6118" s="395" t="s">
        <v>24618</v>
      </c>
      <c r="B6118" s="395" t="s">
        <v>24619</v>
      </c>
    </row>
    <row r="6119" spans="1:2">
      <c r="A6119" s="395" t="s">
        <v>24620</v>
      </c>
      <c r="B6119" s="395" t="s">
        <v>24621</v>
      </c>
    </row>
    <row r="6120" spans="1:2">
      <c r="A6120" s="395" t="s">
        <v>24622</v>
      </c>
      <c r="B6120" s="395" t="s">
        <v>24623</v>
      </c>
    </row>
    <row r="6121" spans="1:2">
      <c r="A6121" s="395" t="s">
        <v>24624</v>
      </c>
      <c r="B6121" s="395" t="s">
        <v>24625</v>
      </c>
    </row>
    <row r="6122" spans="1:2">
      <c r="A6122" s="395" t="s">
        <v>24626</v>
      </c>
      <c r="B6122" s="395" t="s">
        <v>24627</v>
      </c>
    </row>
    <row r="6123" spans="1:2">
      <c r="A6123" s="395" t="s">
        <v>24628</v>
      </c>
      <c r="B6123" s="395" t="s">
        <v>24629</v>
      </c>
    </row>
    <row r="6124" spans="1:2">
      <c r="A6124" s="395" t="s">
        <v>24630</v>
      </c>
      <c r="B6124" s="395" t="s">
        <v>24631</v>
      </c>
    </row>
    <row r="6125" spans="1:2">
      <c r="A6125" s="395" t="s">
        <v>24632</v>
      </c>
      <c r="B6125" s="395" t="s">
        <v>24633</v>
      </c>
    </row>
    <row r="6126" spans="1:2">
      <c r="A6126" s="395" t="s">
        <v>24634</v>
      </c>
      <c r="B6126" s="395" t="s">
        <v>24635</v>
      </c>
    </row>
    <row r="6127" spans="1:2">
      <c r="A6127" s="395" t="s">
        <v>24636</v>
      </c>
      <c r="B6127" s="395" t="s">
        <v>24637</v>
      </c>
    </row>
    <row r="6128" spans="1:2">
      <c r="A6128" s="395" t="s">
        <v>24638</v>
      </c>
      <c r="B6128" s="395" t="s">
        <v>24639</v>
      </c>
    </row>
    <row r="6129" spans="1:2">
      <c r="A6129" s="395" t="s">
        <v>24640</v>
      </c>
      <c r="B6129" s="395" t="s">
        <v>24641</v>
      </c>
    </row>
    <row r="6130" spans="1:2">
      <c r="A6130" s="395" t="s">
        <v>24642</v>
      </c>
      <c r="B6130" s="395" t="s">
        <v>24643</v>
      </c>
    </row>
    <row r="6131" spans="1:2">
      <c r="A6131" s="395" t="s">
        <v>24644</v>
      </c>
      <c r="B6131" s="395" t="s">
        <v>24645</v>
      </c>
    </row>
    <row r="6132" spans="1:2">
      <c r="A6132" s="395" t="s">
        <v>24646</v>
      </c>
      <c r="B6132" s="395" t="s">
        <v>24647</v>
      </c>
    </row>
    <row r="6133" spans="1:2">
      <c r="A6133" s="395" t="s">
        <v>24648</v>
      </c>
      <c r="B6133" s="395" t="s">
        <v>24649</v>
      </c>
    </row>
    <row r="6134" spans="1:2">
      <c r="A6134" s="395" t="s">
        <v>24650</v>
      </c>
      <c r="B6134" s="395" t="s">
        <v>24651</v>
      </c>
    </row>
    <row r="6135" spans="1:2">
      <c r="A6135" s="395" t="s">
        <v>24652</v>
      </c>
      <c r="B6135" s="395" t="s">
        <v>24653</v>
      </c>
    </row>
    <row r="6136" spans="1:2">
      <c r="A6136" s="395" t="s">
        <v>24654</v>
      </c>
      <c r="B6136" s="395" t="s">
        <v>24655</v>
      </c>
    </row>
    <row r="6137" spans="1:2">
      <c r="A6137" s="395" t="s">
        <v>24656</v>
      </c>
      <c r="B6137" s="395" t="s">
        <v>24657</v>
      </c>
    </row>
    <row r="6138" spans="1:2">
      <c r="A6138" s="395" t="s">
        <v>24658</v>
      </c>
      <c r="B6138" s="395" t="s">
        <v>24659</v>
      </c>
    </row>
    <row r="6139" spans="1:2">
      <c r="A6139" s="395" t="s">
        <v>24660</v>
      </c>
      <c r="B6139" s="395" t="s">
        <v>24661</v>
      </c>
    </row>
    <row r="6140" spans="1:2">
      <c r="A6140" s="395" t="s">
        <v>24662</v>
      </c>
      <c r="B6140" s="395" t="s">
        <v>24663</v>
      </c>
    </row>
    <row r="6141" spans="1:2">
      <c r="A6141" s="395" t="s">
        <v>24664</v>
      </c>
      <c r="B6141" s="395" t="s">
        <v>24665</v>
      </c>
    </row>
    <row r="6142" spans="1:2">
      <c r="A6142" s="395" t="s">
        <v>24666</v>
      </c>
      <c r="B6142" s="395" t="s">
        <v>24667</v>
      </c>
    </row>
    <row r="6143" spans="1:2">
      <c r="A6143" s="395" t="s">
        <v>24668</v>
      </c>
      <c r="B6143" s="395" t="s">
        <v>24669</v>
      </c>
    </row>
    <row r="6144" spans="1:2">
      <c r="A6144" s="395" t="s">
        <v>24670</v>
      </c>
      <c r="B6144" s="395" t="s">
        <v>24671</v>
      </c>
    </row>
    <row r="6145" spans="1:2">
      <c r="A6145" s="395" t="s">
        <v>24672</v>
      </c>
      <c r="B6145" s="395" t="s">
        <v>24673</v>
      </c>
    </row>
    <row r="6146" spans="1:2">
      <c r="A6146" s="395" t="s">
        <v>24674</v>
      </c>
      <c r="B6146" s="395" t="s">
        <v>24675</v>
      </c>
    </row>
    <row r="6147" spans="1:2">
      <c r="A6147" s="395" t="s">
        <v>24676</v>
      </c>
      <c r="B6147" s="395" t="s">
        <v>24677</v>
      </c>
    </row>
    <row r="6148" spans="1:2">
      <c r="A6148" s="395" t="s">
        <v>24678</v>
      </c>
      <c r="B6148" s="395" t="s">
        <v>24679</v>
      </c>
    </row>
    <row r="6149" spans="1:2">
      <c r="A6149" s="395" t="s">
        <v>24680</v>
      </c>
      <c r="B6149" s="395" t="s">
        <v>24595</v>
      </c>
    </row>
    <row r="6150" spans="1:2">
      <c r="A6150" s="395" t="s">
        <v>24681</v>
      </c>
      <c r="B6150" s="395" t="s">
        <v>24597</v>
      </c>
    </row>
    <row r="6151" spans="1:2">
      <c r="A6151" s="395" t="s">
        <v>24682</v>
      </c>
      <c r="B6151" s="395" t="s">
        <v>24611</v>
      </c>
    </row>
    <row r="6152" spans="1:2">
      <c r="A6152" s="395" t="s">
        <v>24683</v>
      </c>
      <c r="B6152" s="395" t="s">
        <v>24684</v>
      </c>
    </row>
    <row r="6153" spans="1:2">
      <c r="A6153" s="395" t="s">
        <v>24685</v>
      </c>
      <c r="B6153" s="395" t="s">
        <v>24686</v>
      </c>
    </row>
    <row r="6154" spans="1:2">
      <c r="A6154" s="395" t="s">
        <v>24687</v>
      </c>
      <c r="B6154" s="395" t="s">
        <v>24688</v>
      </c>
    </row>
    <row r="6155" spans="1:2">
      <c r="A6155" s="395" t="s">
        <v>24689</v>
      </c>
      <c r="B6155" s="395" t="s">
        <v>24690</v>
      </c>
    </row>
    <row r="6156" spans="1:2">
      <c r="A6156" s="395" t="s">
        <v>24691</v>
      </c>
      <c r="B6156" s="395" t="s">
        <v>24692</v>
      </c>
    </row>
    <row r="6157" spans="1:2">
      <c r="A6157" s="395" t="s">
        <v>24693</v>
      </c>
      <c r="B6157" s="395" t="s">
        <v>24694</v>
      </c>
    </row>
    <row r="6158" spans="1:2">
      <c r="A6158" s="395" t="s">
        <v>24695</v>
      </c>
      <c r="B6158" s="395" t="s">
        <v>24696</v>
      </c>
    </row>
    <row r="6159" spans="1:2">
      <c r="A6159" s="395" t="s">
        <v>24697</v>
      </c>
      <c r="B6159" s="395" t="s">
        <v>24698</v>
      </c>
    </row>
    <row r="6160" spans="1:2">
      <c r="A6160" s="395" t="s">
        <v>24699</v>
      </c>
      <c r="B6160" s="395" t="s">
        <v>24700</v>
      </c>
    </row>
    <row r="6161" spans="1:2">
      <c r="A6161" s="395" t="s">
        <v>24701</v>
      </c>
      <c r="B6161" s="395" t="s">
        <v>24702</v>
      </c>
    </row>
    <row r="6162" spans="1:2">
      <c r="A6162" s="395" t="s">
        <v>24703</v>
      </c>
      <c r="B6162" s="395" t="s">
        <v>24704</v>
      </c>
    </row>
    <row r="6163" spans="1:2">
      <c r="A6163" s="395" t="s">
        <v>24705</v>
      </c>
      <c r="B6163" s="395" t="s">
        <v>24706</v>
      </c>
    </row>
    <row r="6164" spans="1:2">
      <c r="A6164" s="395" t="s">
        <v>24707</v>
      </c>
      <c r="B6164" s="395" t="s">
        <v>24708</v>
      </c>
    </row>
    <row r="6165" spans="1:2">
      <c r="A6165" s="395" t="s">
        <v>24709</v>
      </c>
      <c r="B6165" s="395" t="s">
        <v>24704</v>
      </c>
    </row>
    <row r="6166" spans="1:2">
      <c r="A6166" s="395" t="s">
        <v>24710</v>
      </c>
      <c r="B6166" s="395" t="s">
        <v>24711</v>
      </c>
    </row>
    <row r="6167" spans="1:2">
      <c r="A6167" s="395" t="s">
        <v>24712</v>
      </c>
      <c r="B6167" s="395" t="s">
        <v>24713</v>
      </c>
    </row>
    <row r="6168" spans="1:2">
      <c r="A6168" s="395" t="s">
        <v>24714</v>
      </c>
      <c r="B6168" s="395" t="s">
        <v>24715</v>
      </c>
    </row>
    <row r="6169" spans="1:2">
      <c r="A6169" s="395" t="s">
        <v>24716</v>
      </c>
      <c r="B6169" s="395" t="s">
        <v>24519</v>
      </c>
    </row>
    <row r="6170" spans="1:2">
      <c r="A6170" s="395" t="s">
        <v>24717</v>
      </c>
      <c r="B6170" s="395" t="s">
        <v>24718</v>
      </c>
    </row>
    <row r="6171" spans="1:2">
      <c r="A6171" s="395" t="s">
        <v>24719</v>
      </c>
      <c r="B6171" s="395" t="s">
        <v>24720</v>
      </c>
    </row>
    <row r="6172" spans="1:2">
      <c r="A6172" s="395" t="s">
        <v>24721</v>
      </c>
      <c r="B6172" s="395" t="s">
        <v>24722</v>
      </c>
    </row>
    <row r="6173" spans="1:2">
      <c r="A6173" s="395" t="s">
        <v>24723</v>
      </c>
      <c r="B6173" s="395" t="s">
        <v>24724</v>
      </c>
    </row>
    <row r="6174" spans="1:2">
      <c r="A6174" s="395" t="s">
        <v>24725</v>
      </c>
      <c r="B6174" s="395" t="s">
        <v>24726</v>
      </c>
    </row>
    <row r="6175" spans="1:2">
      <c r="A6175" s="395" t="s">
        <v>24727</v>
      </c>
      <c r="B6175" s="395" t="s">
        <v>24728</v>
      </c>
    </row>
    <row r="6176" spans="1:2">
      <c r="A6176" s="395" t="s">
        <v>24729</v>
      </c>
      <c r="B6176" s="395" t="s">
        <v>24730</v>
      </c>
    </row>
    <row r="6177" spans="1:2">
      <c r="A6177" s="395" t="s">
        <v>24731</v>
      </c>
      <c r="B6177" s="395" t="s">
        <v>24732</v>
      </c>
    </row>
    <row r="6178" spans="1:2">
      <c r="A6178" s="395" t="s">
        <v>24733</v>
      </c>
      <c r="B6178" s="395" t="s">
        <v>24734</v>
      </c>
    </row>
    <row r="6179" spans="1:2">
      <c r="A6179" s="395" t="s">
        <v>24735</v>
      </c>
      <c r="B6179" s="395" t="s">
        <v>24659</v>
      </c>
    </row>
    <row r="6180" spans="1:2">
      <c r="A6180" s="395" t="s">
        <v>24736</v>
      </c>
      <c r="B6180" s="395" t="s">
        <v>24737</v>
      </c>
    </row>
    <row r="6181" spans="1:2">
      <c r="A6181" s="395" t="s">
        <v>24738</v>
      </c>
      <c r="B6181" s="395" t="s">
        <v>24739</v>
      </c>
    </row>
    <row r="6182" spans="1:2">
      <c r="A6182" s="395" t="s">
        <v>24740</v>
      </c>
      <c r="B6182" s="395" t="s">
        <v>24741</v>
      </c>
    </row>
    <row r="6183" spans="1:2">
      <c r="A6183" s="395" t="s">
        <v>24742</v>
      </c>
      <c r="B6183" s="395" t="s">
        <v>24720</v>
      </c>
    </row>
    <row r="6184" spans="1:2">
      <c r="A6184" s="395" t="s">
        <v>24743</v>
      </c>
      <c r="B6184" s="395" t="s">
        <v>24744</v>
      </c>
    </row>
    <row r="6185" spans="1:2">
      <c r="A6185" s="395" t="s">
        <v>24745</v>
      </c>
      <c r="B6185" s="395" t="s">
        <v>24739</v>
      </c>
    </row>
    <row r="6186" spans="1:2">
      <c r="A6186" s="395" t="s">
        <v>24746</v>
      </c>
      <c r="B6186" s="395" t="s">
        <v>24747</v>
      </c>
    </row>
    <row r="6187" spans="1:2">
      <c r="A6187" s="395" t="s">
        <v>24748</v>
      </c>
      <c r="B6187" s="395" t="s">
        <v>24741</v>
      </c>
    </row>
    <row r="6188" spans="1:2">
      <c r="A6188" s="395" t="s">
        <v>24749</v>
      </c>
      <c r="B6188" s="395" t="s">
        <v>24739</v>
      </c>
    </row>
    <row r="6189" spans="1:2">
      <c r="A6189" s="395" t="s">
        <v>24750</v>
      </c>
      <c r="B6189" s="395" t="s">
        <v>24739</v>
      </c>
    </row>
    <row r="6190" spans="1:2">
      <c r="A6190" s="395" t="s">
        <v>24751</v>
      </c>
      <c r="B6190" s="395" t="s">
        <v>24752</v>
      </c>
    </row>
    <row r="6191" spans="1:2">
      <c r="A6191" s="395" t="s">
        <v>24753</v>
      </c>
      <c r="B6191" s="395" t="s">
        <v>24754</v>
      </c>
    </row>
    <row r="6192" spans="1:2">
      <c r="A6192" s="395" t="s">
        <v>24755</v>
      </c>
      <c r="B6192" s="395" t="s">
        <v>24756</v>
      </c>
    </row>
    <row r="6193" spans="1:2">
      <c r="A6193" s="395" t="s">
        <v>24757</v>
      </c>
      <c r="B6193" s="395" t="s">
        <v>24758</v>
      </c>
    </row>
    <row r="6194" spans="1:2">
      <c r="A6194" s="395" t="s">
        <v>24759</v>
      </c>
      <c r="B6194" s="395" t="s">
        <v>24760</v>
      </c>
    </row>
    <row r="6195" spans="1:2">
      <c r="A6195" s="395" t="s">
        <v>24761</v>
      </c>
      <c r="B6195" s="395" t="s">
        <v>24762</v>
      </c>
    </row>
    <row r="6196" spans="1:2">
      <c r="A6196" s="395" t="s">
        <v>24763</v>
      </c>
      <c r="B6196" s="395" t="s">
        <v>24764</v>
      </c>
    </row>
    <row r="6197" spans="1:2">
      <c r="A6197" s="395" t="s">
        <v>24765</v>
      </c>
      <c r="B6197" s="395" t="s">
        <v>24766</v>
      </c>
    </row>
    <row r="6198" spans="1:2">
      <c r="A6198" s="395" t="s">
        <v>24767</v>
      </c>
      <c r="B6198" s="395" t="s">
        <v>24768</v>
      </c>
    </row>
    <row r="6199" spans="1:2">
      <c r="A6199" s="395" t="s">
        <v>24769</v>
      </c>
      <c r="B6199" s="395" t="s">
        <v>24770</v>
      </c>
    </row>
    <row r="6200" spans="1:2">
      <c r="A6200" s="395" t="s">
        <v>24771</v>
      </c>
      <c r="B6200" s="395" t="s">
        <v>24675</v>
      </c>
    </row>
    <row r="6201" spans="1:2">
      <c r="A6201" s="395" t="s">
        <v>24772</v>
      </c>
      <c r="B6201" s="395" t="s">
        <v>24773</v>
      </c>
    </row>
    <row r="6202" spans="1:2">
      <c r="A6202" s="395" t="s">
        <v>24774</v>
      </c>
      <c r="B6202" s="395" t="s">
        <v>24611</v>
      </c>
    </row>
    <row r="6203" spans="1:2">
      <c r="A6203" s="395" t="s">
        <v>24775</v>
      </c>
      <c r="B6203" s="395" t="s">
        <v>24776</v>
      </c>
    </row>
    <row r="6204" spans="1:2">
      <c r="A6204" s="395" t="s">
        <v>24777</v>
      </c>
      <c r="B6204" s="395" t="s">
        <v>24778</v>
      </c>
    </row>
    <row r="6205" spans="1:2">
      <c r="A6205" s="395" t="s">
        <v>24779</v>
      </c>
      <c r="B6205" s="395" t="s">
        <v>24780</v>
      </c>
    </row>
    <row r="6206" spans="1:2">
      <c r="A6206" s="395" t="s">
        <v>24781</v>
      </c>
      <c r="B6206" s="395" t="s">
        <v>24782</v>
      </c>
    </row>
    <row r="6207" spans="1:2">
      <c r="A6207" s="395" t="s">
        <v>24783</v>
      </c>
      <c r="B6207" s="395" t="s">
        <v>24784</v>
      </c>
    </row>
    <row r="6208" spans="1:2">
      <c r="A6208" s="395" t="s">
        <v>24785</v>
      </c>
      <c r="B6208" s="395" t="s">
        <v>24786</v>
      </c>
    </row>
    <row r="6209" spans="1:2">
      <c r="A6209" s="395" t="s">
        <v>24787</v>
      </c>
      <c r="B6209" s="395" t="s">
        <v>24788</v>
      </c>
    </row>
    <row r="6210" spans="1:2">
      <c r="A6210" s="395" t="s">
        <v>24789</v>
      </c>
      <c r="B6210" s="395" t="s">
        <v>24790</v>
      </c>
    </row>
    <row r="6211" spans="1:2">
      <c r="A6211" s="395" t="s">
        <v>24791</v>
      </c>
      <c r="B6211" s="395" t="s">
        <v>24792</v>
      </c>
    </row>
    <row r="6212" spans="1:2">
      <c r="A6212" s="395" t="s">
        <v>24793</v>
      </c>
      <c r="B6212" s="395" t="s">
        <v>24794</v>
      </c>
    </row>
    <row r="6213" spans="1:2">
      <c r="A6213" s="395" t="s">
        <v>24795</v>
      </c>
      <c r="B6213" s="395" t="s">
        <v>24796</v>
      </c>
    </row>
    <row r="6214" spans="1:2">
      <c r="A6214" s="395" t="s">
        <v>24797</v>
      </c>
      <c r="B6214" s="395" t="s">
        <v>24798</v>
      </c>
    </row>
    <row r="6215" spans="1:2">
      <c r="A6215" s="395" t="s">
        <v>24799</v>
      </c>
      <c r="B6215" s="395" t="s">
        <v>24800</v>
      </c>
    </row>
    <row r="6216" spans="1:2">
      <c r="A6216" s="395" t="s">
        <v>24801</v>
      </c>
      <c r="B6216" s="395" t="s">
        <v>24728</v>
      </c>
    </row>
    <row r="6217" spans="1:2">
      <c r="A6217" s="395" t="s">
        <v>24802</v>
      </c>
      <c r="B6217" s="395" t="s">
        <v>24803</v>
      </c>
    </row>
    <row r="6218" spans="1:2">
      <c r="A6218" s="395" t="s">
        <v>24804</v>
      </c>
      <c r="B6218" s="395" t="s">
        <v>24805</v>
      </c>
    </row>
    <row r="6219" spans="1:2">
      <c r="A6219" s="395" t="s">
        <v>24806</v>
      </c>
      <c r="B6219" s="395" t="s">
        <v>24807</v>
      </c>
    </row>
    <row r="6220" spans="1:2">
      <c r="A6220" s="395" t="s">
        <v>24808</v>
      </c>
      <c r="B6220" s="395" t="s">
        <v>24809</v>
      </c>
    </row>
    <row r="6221" spans="1:2">
      <c r="A6221" s="395" t="s">
        <v>24810</v>
      </c>
      <c r="B6221" s="395" t="s">
        <v>24811</v>
      </c>
    </row>
    <row r="6222" spans="1:2">
      <c r="A6222" s="395" t="s">
        <v>24812</v>
      </c>
      <c r="B6222" s="395" t="s">
        <v>24813</v>
      </c>
    </row>
    <row r="6223" spans="1:2">
      <c r="A6223" s="395" t="s">
        <v>24814</v>
      </c>
      <c r="B6223" s="395" t="s">
        <v>24815</v>
      </c>
    </row>
    <row r="6224" spans="1:2">
      <c r="A6224" s="395" t="s">
        <v>24816</v>
      </c>
      <c r="B6224" s="395" t="s">
        <v>24815</v>
      </c>
    </row>
    <row r="6225" spans="1:2">
      <c r="A6225" s="395" t="s">
        <v>24817</v>
      </c>
      <c r="B6225" s="395" t="s">
        <v>24818</v>
      </c>
    </row>
    <row r="6226" spans="1:2">
      <c r="A6226" s="395" t="s">
        <v>24819</v>
      </c>
      <c r="B6226" s="395" t="s">
        <v>24820</v>
      </c>
    </row>
    <row r="6227" spans="1:2">
      <c r="A6227" s="395" t="s">
        <v>24821</v>
      </c>
      <c r="B6227" s="395" t="s">
        <v>24822</v>
      </c>
    </row>
    <row r="6228" spans="1:2">
      <c r="A6228" s="395" t="s">
        <v>24823</v>
      </c>
      <c r="B6228" s="395" t="s">
        <v>24824</v>
      </c>
    </row>
    <row r="6229" spans="1:2">
      <c r="A6229" s="395" t="s">
        <v>24825</v>
      </c>
      <c r="B6229" s="395" t="s">
        <v>24826</v>
      </c>
    </row>
    <row r="6230" spans="1:2">
      <c r="A6230" s="395" t="s">
        <v>24827</v>
      </c>
      <c r="B6230" s="395" t="s">
        <v>24828</v>
      </c>
    </row>
    <row r="6231" spans="1:2">
      <c r="A6231" s="395" t="s">
        <v>24829</v>
      </c>
      <c r="B6231" s="395" t="s">
        <v>24830</v>
      </c>
    </row>
    <row r="6232" spans="1:2">
      <c r="A6232" s="395" t="s">
        <v>24831</v>
      </c>
      <c r="B6232" s="395" t="s">
        <v>24832</v>
      </c>
    </row>
    <row r="6233" spans="1:2">
      <c r="A6233" s="395" t="s">
        <v>24833</v>
      </c>
      <c r="B6233" s="395" t="s">
        <v>24834</v>
      </c>
    </row>
    <row r="6234" spans="1:2">
      <c r="A6234" s="395" t="s">
        <v>24835</v>
      </c>
      <c r="B6234" s="395" t="s">
        <v>24836</v>
      </c>
    </row>
    <row r="6235" spans="1:2">
      <c r="A6235" s="395" t="s">
        <v>24837</v>
      </c>
      <c r="B6235" s="395" t="s">
        <v>24838</v>
      </c>
    </row>
    <row r="6236" spans="1:2">
      <c r="A6236" s="395" t="s">
        <v>24839</v>
      </c>
      <c r="B6236" s="395" t="s">
        <v>24840</v>
      </c>
    </row>
    <row r="6237" spans="1:2">
      <c r="A6237" s="395" t="s">
        <v>24841</v>
      </c>
      <c r="B6237" s="395" t="s">
        <v>24842</v>
      </c>
    </row>
    <row r="6238" spans="1:2">
      <c r="A6238" s="395" t="s">
        <v>24843</v>
      </c>
      <c r="B6238" s="395" t="s">
        <v>24844</v>
      </c>
    </row>
    <row r="6239" spans="1:2">
      <c r="A6239" s="395" t="s">
        <v>24845</v>
      </c>
      <c r="B6239" s="395" t="s">
        <v>24846</v>
      </c>
    </row>
    <row r="6240" spans="1:2">
      <c r="A6240" s="395" t="s">
        <v>24847</v>
      </c>
      <c r="B6240" s="395" t="s">
        <v>24848</v>
      </c>
    </row>
    <row r="6241" spans="1:2">
      <c r="A6241" s="395" t="s">
        <v>24849</v>
      </c>
      <c r="B6241" s="395" t="s">
        <v>24850</v>
      </c>
    </row>
    <row r="6242" spans="1:2">
      <c r="A6242" s="395" t="s">
        <v>24851</v>
      </c>
      <c r="B6242" s="395" t="s">
        <v>24852</v>
      </c>
    </row>
    <row r="6243" spans="1:2">
      <c r="A6243" s="395" t="s">
        <v>24853</v>
      </c>
      <c r="B6243" s="395" t="s">
        <v>24854</v>
      </c>
    </row>
    <row r="6244" spans="1:2">
      <c r="A6244" s="395" t="s">
        <v>24855</v>
      </c>
      <c r="B6244" s="395" t="s">
        <v>24856</v>
      </c>
    </row>
    <row r="6245" spans="1:2">
      <c r="A6245" s="395" t="s">
        <v>24857</v>
      </c>
      <c r="B6245" s="395" t="s">
        <v>24858</v>
      </c>
    </row>
    <row r="6246" spans="1:2">
      <c r="A6246" s="395" t="s">
        <v>24859</v>
      </c>
      <c r="B6246" s="395" t="s">
        <v>24860</v>
      </c>
    </row>
    <row r="6247" spans="1:2">
      <c r="A6247" s="395" t="s">
        <v>24861</v>
      </c>
      <c r="B6247" s="395" t="s">
        <v>24862</v>
      </c>
    </row>
    <row r="6248" spans="1:2">
      <c r="A6248" s="395" t="s">
        <v>24863</v>
      </c>
      <c r="B6248" s="395" t="s">
        <v>24864</v>
      </c>
    </row>
    <row r="6249" spans="1:2">
      <c r="A6249" s="395" t="s">
        <v>24865</v>
      </c>
      <c r="B6249" s="395" t="s">
        <v>24866</v>
      </c>
    </row>
    <row r="6250" spans="1:2">
      <c r="A6250" s="395" t="s">
        <v>24867</v>
      </c>
      <c r="B6250" s="395" t="s">
        <v>24868</v>
      </c>
    </row>
    <row r="6251" spans="1:2">
      <c r="A6251" s="395" t="s">
        <v>24869</v>
      </c>
      <c r="B6251" s="395" t="s">
        <v>24868</v>
      </c>
    </row>
    <row r="6252" spans="1:2">
      <c r="A6252" s="395" t="s">
        <v>24870</v>
      </c>
      <c r="B6252" s="395" t="s">
        <v>24868</v>
      </c>
    </row>
    <row r="6253" spans="1:2">
      <c r="A6253" s="395" t="s">
        <v>24871</v>
      </c>
      <c r="B6253" s="395" t="s">
        <v>24868</v>
      </c>
    </row>
    <row r="6254" spans="1:2">
      <c r="A6254" s="395" t="s">
        <v>24872</v>
      </c>
      <c r="B6254" s="395" t="s">
        <v>24873</v>
      </c>
    </row>
    <row r="6255" spans="1:2">
      <c r="A6255" s="395" t="s">
        <v>24874</v>
      </c>
      <c r="B6255" s="395" t="s">
        <v>24875</v>
      </c>
    </row>
    <row r="6256" spans="1:2">
      <c r="A6256" s="395" t="s">
        <v>24876</v>
      </c>
      <c r="B6256" s="395" t="s">
        <v>24875</v>
      </c>
    </row>
    <row r="6257" spans="1:2">
      <c r="A6257" s="395" t="s">
        <v>24877</v>
      </c>
      <c r="B6257" s="395" t="s">
        <v>24878</v>
      </c>
    </row>
    <row r="6258" spans="1:2">
      <c r="A6258" s="395" t="s">
        <v>24879</v>
      </c>
      <c r="B6258" s="395" t="s">
        <v>24880</v>
      </c>
    </row>
    <row r="6259" spans="1:2">
      <c r="A6259" s="395" t="s">
        <v>24881</v>
      </c>
      <c r="B6259" s="395" t="s">
        <v>24880</v>
      </c>
    </row>
    <row r="6260" spans="1:2">
      <c r="A6260" s="395" t="s">
        <v>24882</v>
      </c>
      <c r="B6260" s="395" t="s">
        <v>24880</v>
      </c>
    </row>
    <row r="6261" spans="1:2">
      <c r="A6261" s="395" t="s">
        <v>24883</v>
      </c>
      <c r="B6261" s="395" t="s">
        <v>24880</v>
      </c>
    </row>
    <row r="6262" spans="1:2">
      <c r="A6262" s="395" t="s">
        <v>24884</v>
      </c>
      <c r="B6262" s="395" t="s">
        <v>24880</v>
      </c>
    </row>
    <row r="6263" spans="1:2">
      <c r="A6263" s="395" t="s">
        <v>24885</v>
      </c>
      <c r="B6263" s="395" t="s">
        <v>24880</v>
      </c>
    </row>
    <row r="6264" spans="1:2">
      <c r="A6264" s="395" t="s">
        <v>24886</v>
      </c>
      <c r="B6264" s="395" t="s">
        <v>24887</v>
      </c>
    </row>
    <row r="6265" spans="1:2">
      <c r="A6265" s="395" t="s">
        <v>24888</v>
      </c>
      <c r="B6265" s="395" t="s">
        <v>24889</v>
      </c>
    </row>
    <row r="6266" spans="1:2">
      <c r="A6266" s="395" t="s">
        <v>24890</v>
      </c>
      <c r="B6266" s="395" t="s">
        <v>24891</v>
      </c>
    </row>
    <row r="6267" spans="1:2">
      <c r="A6267" s="395" t="s">
        <v>24892</v>
      </c>
      <c r="B6267" s="395" t="s">
        <v>24893</v>
      </c>
    </row>
    <row r="6268" spans="1:2">
      <c r="A6268" s="395" t="s">
        <v>24894</v>
      </c>
      <c r="B6268" s="395" t="s">
        <v>24895</v>
      </c>
    </row>
    <row r="6269" spans="1:2">
      <c r="A6269" s="395" t="s">
        <v>24896</v>
      </c>
      <c r="B6269" s="395" t="s">
        <v>24897</v>
      </c>
    </row>
    <row r="6270" spans="1:2">
      <c r="A6270" s="395" t="s">
        <v>24898</v>
      </c>
      <c r="B6270" s="395" t="s">
        <v>24899</v>
      </c>
    </row>
    <row r="6271" spans="1:2">
      <c r="A6271" s="395" t="s">
        <v>24900</v>
      </c>
      <c r="B6271" s="395" t="s">
        <v>24901</v>
      </c>
    </row>
    <row r="6272" spans="1:2">
      <c r="A6272" s="395" t="s">
        <v>24902</v>
      </c>
      <c r="B6272" s="395" t="s">
        <v>24903</v>
      </c>
    </row>
    <row r="6273" spans="1:2">
      <c r="A6273" s="395" t="s">
        <v>24904</v>
      </c>
      <c r="B6273" s="395" t="s">
        <v>24905</v>
      </c>
    </row>
    <row r="6274" spans="1:2">
      <c r="A6274" s="395" t="s">
        <v>24906</v>
      </c>
      <c r="B6274" s="395" t="s">
        <v>24907</v>
      </c>
    </row>
    <row r="6275" spans="1:2">
      <c r="A6275" s="395" t="s">
        <v>24908</v>
      </c>
      <c r="B6275" s="395" t="s">
        <v>24909</v>
      </c>
    </row>
    <row r="6276" spans="1:2">
      <c r="A6276" s="395" t="s">
        <v>24910</v>
      </c>
      <c r="B6276" s="395" t="s">
        <v>24911</v>
      </c>
    </row>
    <row r="6277" spans="1:2">
      <c r="A6277" s="395" t="s">
        <v>24912</v>
      </c>
      <c r="B6277" s="395" t="s">
        <v>24913</v>
      </c>
    </row>
    <row r="6278" spans="1:2">
      <c r="A6278" s="395" t="s">
        <v>24914</v>
      </c>
      <c r="B6278" s="395" t="s">
        <v>24880</v>
      </c>
    </row>
    <row r="6279" spans="1:2">
      <c r="A6279" s="395" t="s">
        <v>24915</v>
      </c>
      <c r="B6279" s="395" t="s">
        <v>24916</v>
      </c>
    </row>
    <row r="6280" spans="1:2">
      <c r="A6280" s="395" t="s">
        <v>24917</v>
      </c>
      <c r="B6280" s="395" t="s">
        <v>24916</v>
      </c>
    </row>
    <row r="6281" spans="1:2">
      <c r="A6281" s="395" t="s">
        <v>24918</v>
      </c>
      <c r="B6281" s="395" t="s">
        <v>24919</v>
      </c>
    </row>
    <row r="6282" spans="1:2">
      <c r="A6282" s="395" t="s">
        <v>24920</v>
      </c>
      <c r="B6282" s="395" t="s">
        <v>24921</v>
      </c>
    </row>
    <row r="6283" spans="1:2">
      <c r="A6283" s="395" t="s">
        <v>24922</v>
      </c>
      <c r="B6283" s="395" t="s">
        <v>24923</v>
      </c>
    </row>
    <row r="6284" spans="1:2">
      <c r="A6284" s="395" t="s">
        <v>24924</v>
      </c>
      <c r="B6284" s="395" t="s">
        <v>24923</v>
      </c>
    </row>
    <row r="6285" spans="1:2">
      <c r="A6285" s="395" t="s">
        <v>24925</v>
      </c>
      <c r="B6285" s="395" t="s">
        <v>24926</v>
      </c>
    </row>
    <row r="6286" spans="1:2">
      <c r="A6286" s="395" t="s">
        <v>24927</v>
      </c>
      <c r="B6286" s="395" t="s">
        <v>24928</v>
      </c>
    </row>
    <row r="6287" spans="1:2">
      <c r="A6287" s="395" t="s">
        <v>24929</v>
      </c>
      <c r="B6287" s="395" t="s">
        <v>24930</v>
      </c>
    </row>
    <row r="6288" spans="1:2">
      <c r="A6288" s="395" t="s">
        <v>24931</v>
      </c>
      <c r="B6288" s="395" t="s">
        <v>24932</v>
      </c>
    </row>
    <row r="6289" spans="1:2">
      <c r="A6289" s="395" t="s">
        <v>24933</v>
      </c>
      <c r="B6289" s="395" t="s">
        <v>24934</v>
      </c>
    </row>
    <row r="6290" spans="1:2">
      <c r="A6290" s="395" t="s">
        <v>24935</v>
      </c>
      <c r="B6290" s="395" t="s">
        <v>24936</v>
      </c>
    </row>
    <row r="6291" spans="1:2">
      <c r="A6291" s="395" t="s">
        <v>24937</v>
      </c>
      <c r="B6291" s="395" t="s">
        <v>24938</v>
      </c>
    </row>
    <row r="6292" spans="1:2">
      <c r="A6292" s="395" t="s">
        <v>24939</v>
      </c>
      <c r="B6292" s="395" t="s">
        <v>24940</v>
      </c>
    </row>
    <row r="6293" spans="1:2">
      <c r="A6293" s="395" t="s">
        <v>24941</v>
      </c>
      <c r="B6293" s="395" t="s">
        <v>24942</v>
      </c>
    </row>
    <row r="6294" spans="1:2">
      <c r="A6294" s="395" t="s">
        <v>24943</v>
      </c>
      <c r="B6294" s="395" t="s">
        <v>24944</v>
      </c>
    </row>
    <row r="6295" spans="1:2">
      <c r="A6295" s="395" t="s">
        <v>24945</v>
      </c>
      <c r="B6295" s="395" t="s">
        <v>24944</v>
      </c>
    </row>
    <row r="6296" spans="1:2">
      <c r="A6296" s="395" t="s">
        <v>24946</v>
      </c>
      <c r="B6296" s="395" t="s">
        <v>24947</v>
      </c>
    </row>
    <row r="6297" spans="1:2">
      <c r="A6297" s="395" t="s">
        <v>24948</v>
      </c>
      <c r="B6297" s="395" t="s">
        <v>24949</v>
      </c>
    </row>
    <row r="6298" spans="1:2">
      <c r="A6298" s="395" t="s">
        <v>24950</v>
      </c>
      <c r="B6298" s="395" t="s">
        <v>24951</v>
      </c>
    </row>
    <row r="6299" spans="1:2">
      <c r="A6299" s="395" t="s">
        <v>24952</v>
      </c>
      <c r="B6299" s="395" t="s">
        <v>24953</v>
      </c>
    </row>
    <row r="6300" spans="1:2">
      <c r="A6300" s="395" t="s">
        <v>24954</v>
      </c>
      <c r="B6300" s="395" t="s">
        <v>24955</v>
      </c>
    </row>
    <row r="6301" spans="1:2">
      <c r="A6301" s="395" t="s">
        <v>24956</v>
      </c>
      <c r="B6301" s="395" t="s">
        <v>24957</v>
      </c>
    </row>
    <row r="6302" spans="1:2">
      <c r="A6302" s="395" t="s">
        <v>24958</v>
      </c>
      <c r="B6302" s="395" t="s">
        <v>24959</v>
      </c>
    </row>
    <row r="6303" spans="1:2">
      <c r="A6303" s="395" t="s">
        <v>24960</v>
      </c>
      <c r="B6303" s="395" t="s">
        <v>24961</v>
      </c>
    </row>
    <row r="6304" spans="1:2">
      <c r="A6304" s="395" t="s">
        <v>24962</v>
      </c>
      <c r="B6304" s="395" t="s">
        <v>24963</v>
      </c>
    </row>
    <row r="6305" spans="1:2">
      <c r="A6305" s="395" t="s">
        <v>24964</v>
      </c>
      <c r="B6305" s="395" t="s">
        <v>24965</v>
      </c>
    </row>
    <row r="6306" spans="1:2">
      <c r="A6306" s="395" t="s">
        <v>24966</v>
      </c>
      <c r="B6306" s="395" t="s">
        <v>24967</v>
      </c>
    </row>
    <row r="6307" spans="1:2">
      <c r="A6307" s="395" t="s">
        <v>24968</v>
      </c>
      <c r="B6307" s="395" t="s">
        <v>24969</v>
      </c>
    </row>
    <row r="6308" spans="1:2">
      <c r="A6308" s="395" t="s">
        <v>24970</v>
      </c>
      <c r="B6308" s="395" t="s">
        <v>24971</v>
      </c>
    </row>
    <row r="6309" spans="1:2">
      <c r="A6309" s="395" t="s">
        <v>24972</v>
      </c>
      <c r="B6309" s="395" t="s">
        <v>24973</v>
      </c>
    </row>
    <row r="6310" spans="1:2">
      <c r="A6310" s="395" t="s">
        <v>24974</v>
      </c>
      <c r="B6310" s="395" t="s">
        <v>24975</v>
      </c>
    </row>
    <row r="6311" spans="1:2">
      <c r="A6311" s="395" t="s">
        <v>24976</v>
      </c>
      <c r="B6311" s="395" t="s">
        <v>24977</v>
      </c>
    </row>
    <row r="6312" spans="1:2">
      <c r="A6312" s="395" t="s">
        <v>24978</v>
      </c>
      <c r="B6312" s="395" t="s">
        <v>24979</v>
      </c>
    </row>
    <row r="6313" spans="1:2">
      <c r="A6313" s="395" t="s">
        <v>24980</v>
      </c>
      <c r="B6313" s="395" t="s">
        <v>24981</v>
      </c>
    </row>
    <row r="6314" spans="1:2">
      <c r="A6314" s="395" t="s">
        <v>24982</v>
      </c>
      <c r="B6314" s="395" t="s">
        <v>24979</v>
      </c>
    </row>
    <row r="6315" spans="1:2">
      <c r="A6315" s="395" t="s">
        <v>24983</v>
      </c>
      <c r="B6315" s="395" t="s">
        <v>24984</v>
      </c>
    </row>
    <row r="6316" spans="1:2">
      <c r="A6316" s="395" t="s">
        <v>24985</v>
      </c>
      <c r="B6316" s="395" t="s">
        <v>24986</v>
      </c>
    </row>
    <row r="6317" spans="1:2">
      <c r="A6317" s="395" t="s">
        <v>24987</v>
      </c>
      <c r="B6317" s="395" t="s">
        <v>24988</v>
      </c>
    </row>
    <row r="6318" spans="1:2">
      <c r="A6318" s="395" t="s">
        <v>24989</v>
      </c>
      <c r="B6318" s="395" t="s">
        <v>24990</v>
      </c>
    </row>
    <row r="6319" spans="1:2">
      <c r="A6319" s="395" t="s">
        <v>24991</v>
      </c>
      <c r="B6319" s="395" t="s">
        <v>24992</v>
      </c>
    </row>
    <row r="6320" spans="1:2">
      <c r="A6320" s="395" t="s">
        <v>24993</v>
      </c>
      <c r="B6320" s="395" t="s">
        <v>24994</v>
      </c>
    </row>
    <row r="6321" spans="1:2">
      <c r="A6321" s="395" t="s">
        <v>24995</v>
      </c>
      <c r="B6321" s="395" t="s">
        <v>24996</v>
      </c>
    </row>
    <row r="6322" spans="1:2">
      <c r="A6322" s="395" t="s">
        <v>24997</v>
      </c>
      <c r="B6322" s="395" t="s">
        <v>24998</v>
      </c>
    </row>
    <row r="6323" spans="1:2">
      <c r="A6323" s="395" t="s">
        <v>24999</v>
      </c>
      <c r="B6323" s="395" t="s">
        <v>24996</v>
      </c>
    </row>
    <row r="6324" spans="1:2">
      <c r="A6324" s="395" t="s">
        <v>25000</v>
      </c>
      <c r="B6324" s="395" t="s">
        <v>24998</v>
      </c>
    </row>
    <row r="6325" spans="1:2">
      <c r="A6325" s="395" t="s">
        <v>25001</v>
      </c>
      <c r="B6325" s="395" t="s">
        <v>25002</v>
      </c>
    </row>
    <row r="6326" spans="1:2">
      <c r="A6326" s="395" t="s">
        <v>25003</v>
      </c>
      <c r="B6326" s="395" t="s">
        <v>25002</v>
      </c>
    </row>
    <row r="6327" spans="1:2">
      <c r="A6327" s="395" t="s">
        <v>25004</v>
      </c>
      <c r="B6327" s="395" t="s">
        <v>25005</v>
      </c>
    </row>
    <row r="6328" spans="1:2">
      <c r="A6328" s="395" t="s">
        <v>25006</v>
      </c>
      <c r="B6328" s="395" t="s">
        <v>25005</v>
      </c>
    </row>
    <row r="6329" spans="1:2">
      <c r="A6329" s="395" t="s">
        <v>25007</v>
      </c>
      <c r="B6329" s="395" t="s">
        <v>25008</v>
      </c>
    </row>
    <row r="6330" spans="1:2">
      <c r="A6330" s="395" t="s">
        <v>25009</v>
      </c>
      <c r="B6330" s="395" t="s">
        <v>24715</v>
      </c>
    </row>
    <row r="6331" spans="1:2">
      <c r="A6331" s="395" t="s">
        <v>25010</v>
      </c>
      <c r="B6331" s="395" t="s">
        <v>25011</v>
      </c>
    </row>
    <row r="6332" spans="1:2">
      <c r="A6332" s="395" t="s">
        <v>25012</v>
      </c>
      <c r="B6332" s="395" t="s">
        <v>25013</v>
      </c>
    </row>
    <row r="6333" spans="1:2">
      <c r="A6333" s="395" t="s">
        <v>25014</v>
      </c>
      <c r="B6333" s="395" t="s">
        <v>24720</v>
      </c>
    </row>
    <row r="6334" spans="1:2">
      <c r="A6334" s="395" t="s">
        <v>25015</v>
      </c>
      <c r="B6334" s="395" t="s">
        <v>25016</v>
      </c>
    </row>
    <row r="6335" spans="1:2">
      <c r="A6335" s="395" t="s">
        <v>25017</v>
      </c>
      <c r="B6335" s="395" t="s">
        <v>25018</v>
      </c>
    </row>
    <row r="6336" spans="1:2">
      <c r="A6336" s="395" t="s">
        <v>25019</v>
      </c>
      <c r="B6336" s="395" t="s">
        <v>25020</v>
      </c>
    </row>
    <row r="6337" spans="1:2">
      <c r="A6337" s="395" t="s">
        <v>25021</v>
      </c>
      <c r="B6337" s="395" t="s">
        <v>25022</v>
      </c>
    </row>
    <row r="6338" spans="1:2">
      <c r="A6338" s="395" t="s">
        <v>25023</v>
      </c>
      <c r="B6338" s="395" t="s">
        <v>25024</v>
      </c>
    </row>
    <row r="6339" spans="1:2">
      <c r="A6339" s="395" t="s">
        <v>25025</v>
      </c>
      <c r="B6339" s="395" t="s">
        <v>25026</v>
      </c>
    </row>
    <row r="6340" spans="1:2">
      <c r="A6340" s="395" t="s">
        <v>25027</v>
      </c>
      <c r="B6340" s="395" t="s">
        <v>25028</v>
      </c>
    </row>
    <row r="6341" spans="1:2">
      <c r="A6341" s="395" t="s">
        <v>25029</v>
      </c>
      <c r="B6341" s="395" t="s">
        <v>25030</v>
      </c>
    </row>
    <row r="6342" spans="1:2">
      <c r="A6342" s="395" t="s">
        <v>25031</v>
      </c>
      <c r="B6342" s="395" t="s">
        <v>25032</v>
      </c>
    </row>
    <row r="6343" spans="1:2">
      <c r="A6343" s="395" t="s">
        <v>25033</v>
      </c>
      <c r="B6343" s="395" t="s">
        <v>25034</v>
      </c>
    </row>
    <row r="6344" spans="1:2">
      <c r="A6344" s="395" t="s">
        <v>25035</v>
      </c>
      <c r="B6344" s="395" t="s">
        <v>25036</v>
      </c>
    </row>
    <row r="6345" spans="1:2">
      <c r="A6345" s="395" t="s">
        <v>25037</v>
      </c>
      <c r="B6345" s="395" t="s">
        <v>25038</v>
      </c>
    </row>
    <row r="6346" spans="1:2">
      <c r="A6346" s="395" t="s">
        <v>25039</v>
      </c>
      <c r="B6346" s="395" t="s">
        <v>25040</v>
      </c>
    </row>
    <row r="6347" spans="1:2">
      <c r="A6347" s="395" t="s">
        <v>25041</v>
      </c>
      <c r="B6347" s="395" t="s">
        <v>25042</v>
      </c>
    </row>
    <row r="6348" spans="1:2">
      <c r="A6348" s="395" t="s">
        <v>25043</v>
      </c>
      <c r="B6348" s="395" t="s">
        <v>25044</v>
      </c>
    </row>
    <row r="6349" spans="1:2">
      <c r="A6349" s="395" t="s">
        <v>25045</v>
      </c>
      <c r="B6349" s="395" t="s">
        <v>25046</v>
      </c>
    </row>
    <row r="6350" spans="1:2">
      <c r="A6350" s="395" t="s">
        <v>25047</v>
      </c>
      <c r="B6350" s="395" t="s">
        <v>25048</v>
      </c>
    </row>
    <row r="6351" spans="1:2">
      <c r="A6351" s="395" t="s">
        <v>25049</v>
      </c>
      <c r="B6351" s="395" t="s">
        <v>25050</v>
      </c>
    </row>
    <row r="6352" spans="1:2">
      <c r="A6352" s="395" t="s">
        <v>25051</v>
      </c>
      <c r="B6352" s="395" t="s">
        <v>25052</v>
      </c>
    </row>
    <row r="6353" spans="1:2">
      <c r="A6353" s="395" t="s">
        <v>25053</v>
      </c>
      <c r="B6353" s="395" t="s">
        <v>25054</v>
      </c>
    </row>
    <row r="6354" spans="1:2">
      <c r="A6354" s="395" t="s">
        <v>25055</v>
      </c>
      <c r="B6354" s="395" t="s">
        <v>25054</v>
      </c>
    </row>
    <row r="6355" spans="1:2">
      <c r="A6355" s="395" t="s">
        <v>25056</v>
      </c>
      <c r="B6355" s="395" t="s">
        <v>25057</v>
      </c>
    </row>
    <row r="6356" spans="1:2">
      <c r="A6356" s="395" t="s">
        <v>25058</v>
      </c>
      <c r="B6356" s="395" t="s">
        <v>25059</v>
      </c>
    </row>
    <row r="6357" spans="1:2">
      <c r="A6357" s="395" t="s">
        <v>25060</v>
      </c>
      <c r="B6357" s="395" t="s">
        <v>25061</v>
      </c>
    </row>
    <row r="6358" spans="1:2">
      <c r="A6358" s="395" t="s">
        <v>25062</v>
      </c>
      <c r="B6358" s="395" t="s">
        <v>25063</v>
      </c>
    </row>
    <row r="6359" spans="1:2">
      <c r="A6359" s="395" t="s">
        <v>25064</v>
      </c>
      <c r="B6359" s="395" t="s">
        <v>25065</v>
      </c>
    </row>
    <row r="6360" spans="1:2">
      <c r="A6360" s="395" t="s">
        <v>25066</v>
      </c>
      <c r="B6360" s="395" t="s">
        <v>25067</v>
      </c>
    </row>
    <row r="6361" spans="1:2">
      <c r="A6361" s="395" t="s">
        <v>25068</v>
      </c>
      <c r="B6361" s="395" t="s">
        <v>25069</v>
      </c>
    </row>
    <row r="6362" spans="1:2">
      <c r="A6362" s="395" t="s">
        <v>25070</v>
      </c>
      <c r="B6362" s="395" t="s">
        <v>25071</v>
      </c>
    </row>
    <row r="6363" spans="1:2">
      <c r="A6363" s="395" t="s">
        <v>25072</v>
      </c>
      <c r="B6363" s="395" t="s">
        <v>25073</v>
      </c>
    </row>
    <row r="6364" spans="1:2">
      <c r="A6364" s="395" t="s">
        <v>25074</v>
      </c>
      <c r="B6364" s="395" t="s">
        <v>25067</v>
      </c>
    </row>
    <row r="6365" spans="1:2">
      <c r="A6365" s="395" t="s">
        <v>25075</v>
      </c>
      <c r="B6365" s="395" t="s">
        <v>25069</v>
      </c>
    </row>
    <row r="6366" spans="1:2">
      <c r="A6366" s="395" t="s">
        <v>25076</v>
      </c>
      <c r="B6366" s="395" t="s">
        <v>25077</v>
      </c>
    </row>
    <row r="6367" spans="1:2">
      <c r="A6367" s="395" t="s">
        <v>25078</v>
      </c>
      <c r="B6367" s="395" t="s">
        <v>25079</v>
      </c>
    </row>
    <row r="6368" spans="1:2">
      <c r="A6368" s="395" t="s">
        <v>25080</v>
      </c>
      <c r="B6368" s="395" t="s">
        <v>25081</v>
      </c>
    </row>
    <row r="6369" spans="1:2">
      <c r="A6369" s="395" t="s">
        <v>25082</v>
      </c>
      <c r="B6369" s="395" t="s">
        <v>25083</v>
      </c>
    </row>
    <row r="6370" spans="1:2">
      <c r="A6370" s="395" t="s">
        <v>25084</v>
      </c>
      <c r="B6370" s="395" t="s">
        <v>25085</v>
      </c>
    </row>
    <row r="6371" spans="1:2">
      <c r="A6371" s="395" t="s">
        <v>25086</v>
      </c>
      <c r="B6371" s="395" t="s">
        <v>25087</v>
      </c>
    </row>
    <row r="6372" spans="1:2">
      <c r="A6372" s="395" t="s">
        <v>25088</v>
      </c>
      <c r="B6372" s="395" t="s">
        <v>25089</v>
      </c>
    </row>
    <row r="6373" spans="1:2">
      <c r="A6373" s="395" t="s">
        <v>25090</v>
      </c>
      <c r="B6373" s="395" t="s">
        <v>25063</v>
      </c>
    </row>
    <row r="6374" spans="1:2">
      <c r="A6374" s="395" t="s">
        <v>25091</v>
      </c>
      <c r="B6374" s="395" t="s">
        <v>25092</v>
      </c>
    </row>
    <row r="6375" spans="1:2">
      <c r="A6375" s="395" t="s">
        <v>25093</v>
      </c>
      <c r="B6375" s="395" t="s">
        <v>25094</v>
      </c>
    </row>
    <row r="6376" spans="1:2">
      <c r="A6376" s="395" t="s">
        <v>25095</v>
      </c>
      <c r="B6376" s="395" t="s">
        <v>25096</v>
      </c>
    </row>
    <row r="6377" spans="1:2">
      <c r="A6377" s="395" t="s">
        <v>25097</v>
      </c>
      <c r="B6377" s="395" t="s">
        <v>25098</v>
      </c>
    </row>
    <row r="6378" spans="1:2">
      <c r="A6378" s="395" t="s">
        <v>25099</v>
      </c>
      <c r="B6378" s="395" t="s">
        <v>25100</v>
      </c>
    </row>
    <row r="6379" spans="1:2">
      <c r="A6379" s="395" t="s">
        <v>25101</v>
      </c>
      <c r="B6379" s="395" t="s">
        <v>25102</v>
      </c>
    </row>
    <row r="6380" spans="1:2">
      <c r="A6380" s="395" t="s">
        <v>25103</v>
      </c>
      <c r="B6380" s="395" t="s">
        <v>25104</v>
      </c>
    </row>
    <row r="6381" spans="1:2">
      <c r="A6381" s="395" t="s">
        <v>25105</v>
      </c>
      <c r="B6381" s="395" t="s">
        <v>25106</v>
      </c>
    </row>
    <row r="6382" spans="1:2">
      <c r="A6382" s="395" t="s">
        <v>25107</v>
      </c>
      <c r="B6382" s="395" t="s">
        <v>25108</v>
      </c>
    </row>
    <row r="6383" spans="1:2">
      <c r="A6383" s="395" t="s">
        <v>25109</v>
      </c>
      <c r="B6383" s="395" t="s">
        <v>25110</v>
      </c>
    </row>
    <row r="6384" spans="1:2">
      <c r="A6384" s="395" t="s">
        <v>25111</v>
      </c>
      <c r="B6384" s="395" t="s">
        <v>25112</v>
      </c>
    </row>
    <row r="6385" spans="1:2">
      <c r="A6385" s="395" t="s">
        <v>25113</v>
      </c>
      <c r="B6385" s="395" t="s">
        <v>24720</v>
      </c>
    </row>
    <row r="6386" spans="1:2">
      <c r="A6386" s="395" t="s">
        <v>25114</v>
      </c>
      <c r="B6386" s="395" t="s">
        <v>24720</v>
      </c>
    </row>
    <row r="6387" spans="1:2">
      <c r="A6387" s="395" t="s">
        <v>25115</v>
      </c>
      <c r="B6387" s="395" t="s">
        <v>25116</v>
      </c>
    </row>
    <row r="6388" spans="1:2">
      <c r="A6388" s="395" t="s">
        <v>25117</v>
      </c>
      <c r="B6388" s="395" t="s">
        <v>25118</v>
      </c>
    </row>
    <row r="6389" spans="1:2">
      <c r="A6389" s="395" t="s">
        <v>25119</v>
      </c>
      <c r="B6389" s="395" t="s">
        <v>25120</v>
      </c>
    </row>
    <row r="6390" spans="1:2">
      <c r="A6390" s="395" t="s">
        <v>25121</v>
      </c>
      <c r="B6390" s="395" t="s">
        <v>25122</v>
      </c>
    </row>
    <row r="6391" spans="1:2">
      <c r="A6391" s="395" t="s">
        <v>25123</v>
      </c>
      <c r="B6391" s="395" t="s">
        <v>25124</v>
      </c>
    </row>
    <row r="6392" spans="1:2">
      <c r="A6392" s="395" t="s">
        <v>25125</v>
      </c>
      <c r="B6392" s="395" t="s">
        <v>25126</v>
      </c>
    </row>
    <row r="6393" spans="1:2">
      <c r="A6393" s="395" t="s">
        <v>25127</v>
      </c>
      <c r="B6393" s="395" t="s">
        <v>25128</v>
      </c>
    </row>
    <row r="6394" spans="1:2">
      <c r="A6394" s="395" t="s">
        <v>25129</v>
      </c>
      <c r="B6394" s="395" t="s">
        <v>25130</v>
      </c>
    </row>
    <row r="6395" spans="1:2">
      <c r="A6395" s="395" t="s">
        <v>25131</v>
      </c>
      <c r="B6395" s="395" t="s">
        <v>25132</v>
      </c>
    </row>
    <row r="6396" spans="1:2">
      <c r="A6396" s="395" t="s">
        <v>25133</v>
      </c>
      <c r="B6396" s="395" t="s">
        <v>25134</v>
      </c>
    </row>
    <row r="6397" spans="1:2">
      <c r="A6397" s="395" t="s">
        <v>25135</v>
      </c>
      <c r="B6397" s="395" t="s">
        <v>25136</v>
      </c>
    </row>
    <row r="6398" spans="1:2">
      <c r="A6398" s="395" t="s">
        <v>25137</v>
      </c>
      <c r="B6398" s="395" t="s">
        <v>24720</v>
      </c>
    </row>
    <row r="6399" spans="1:2">
      <c r="A6399" s="395" t="s">
        <v>25138</v>
      </c>
      <c r="B6399" s="395" t="s">
        <v>25139</v>
      </c>
    </row>
    <row r="6400" spans="1:2">
      <c r="A6400" s="395" t="s">
        <v>25140</v>
      </c>
      <c r="B6400" s="395" t="s">
        <v>25141</v>
      </c>
    </row>
    <row r="6401" spans="1:2">
      <c r="A6401" s="395" t="s">
        <v>25142</v>
      </c>
      <c r="B6401" s="395" t="s">
        <v>25143</v>
      </c>
    </row>
    <row r="6402" spans="1:2">
      <c r="A6402" s="395" t="s">
        <v>25144</v>
      </c>
      <c r="B6402" s="395" t="s">
        <v>25145</v>
      </c>
    </row>
    <row r="6403" spans="1:2">
      <c r="A6403" s="395" t="s">
        <v>25146</v>
      </c>
      <c r="B6403" s="395" t="s">
        <v>25147</v>
      </c>
    </row>
    <row r="6404" spans="1:2">
      <c r="A6404" s="395" t="s">
        <v>25148</v>
      </c>
      <c r="B6404" s="395" t="s">
        <v>25149</v>
      </c>
    </row>
    <row r="6405" spans="1:2">
      <c r="A6405" s="395" t="s">
        <v>25150</v>
      </c>
      <c r="B6405" s="395" t="s">
        <v>25151</v>
      </c>
    </row>
    <row r="6406" spans="1:2">
      <c r="A6406" s="395" t="s">
        <v>25152</v>
      </c>
      <c r="B6406" s="395" t="s">
        <v>24720</v>
      </c>
    </row>
    <row r="6407" spans="1:2">
      <c r="A6407" s="395" t="s">
        <v>25153</v>
      </c>
      <c r="B6407" s="395" t="s">
        <v>24720</v>
      </c>
    </row>
    <row r="6408" spans="1:2">
      <c r="A6408" s="395" t="s">
        <v>25154</v>
      </c>
      <c r="B6408" s="395" t="s">
        <v>25155</v>
      </c>
    </row>
    <row r="6409" spans="1:2">
      <c r="A6409" s="395" t="s">
        <v>25156</v>
      </c>
      <c r="B6409" s="395" t="s">
        <v>25157</v>
      </c>
    </row>
    <row r="6410" spans="1:2">
      <c r="A6410" s="395" t="s">
        <v>25158</v>
      </c>
      <c r="B6410" s="395" t="s">
        <v>25159</v>
      </c>
    </row>
    <row r="6411" spans="1:2">
      <c r="A6411" s="395" t="s">
        <v>25160</v>
      </c>
      <c r="B6411" s="395" t="s">
        <v>25161</v>
      </c>
    </row>
    <row r="6412" spans="1:2">
      <c r="A6412" s="395" t="s">
        <v>25162</v>
      </c>
      <c r="B6412" s="395" t="s">
        <v>25163</v>
      </c>
    </row>
    <row r="6413" spans="1:2">
      <c r="A6413" s="395" t="s">
        <v>25164</v>
      </c>
      <c r="B6413" s="395" t="s">
        <v>25165</v>
      </c>
    </row>
    <row r="6414" spans="1:2">
      <c r="A6414" s="395" t="s">
        <v>25166</v>
      </c>
      <c r="B6414" s="395" t="s">
        <v>25167</v>
      </c>
    </row>
    <row r="6415" spans="1:2">
      <c r="A6415" s="395" t="s">
        <v>25168</v>
      </c>
      <c r="B6415" s="395" t="s">
        <v>25169</v>
      </c>
    </row>
    <row r="6416" spans="1:2">
      <c r="A6416" s="395" t="s">
        <v>25170</v>
      </c>
      <c r="B6416" s="395" t="s">
        <v>25171</v>
      </c>
    </row>
    <row r="6417" spans="1:2">
      <c r="A6417" s="395" t="s">
        <v>25172</v>
      </c>
      <c r="B6417" s="395" t="s">
        <v>25173</v>
      </c>
    </row>
    <row r="6418" spans="1:2">
      <c r="A6418" s="395" t="s">
        <v>25174</v>
      </c>
      <c r="B6418" s="395" t="s">
        <v>25175</v>
      </c>
    </row>
    <row r="6419" spans="1:2">
      <c r="A6419" s="395" t="s">
        <v>25176</v>
      </c>
      <c r="B6419" s="395" t="s">
        <v>25177</v>
      </c>
    </row>
    <row r="6420" spans="1:2">
      <c r="A6420" s="395" t="s">
        <v>25178</v>
      </c>
      <c r="B6420" s="395" t="s">
        <v>25179</v>
      </c>
    </row>
    <row r="6421" spans="1:2">
      <c r="A6421" s="395" t="s">
        <v>25180</v>
      </c>
      <c r="B6421" s="395" t="s">
        <v>25181</v>
      </c>
    </row>
    <row r="6422" spans="1:2">
      <c r="A6422" s="395" t="s">
        <v>25182</v>
      </c>
      <c r="B6422" s="395" t="s">
        <v>25183</v>
      </c>
    </row>
    <row r="6423" spans="1:2">
      <c r="A6423" s="395" t="s">
        <v>25184</v>
      </c>
      <c r="B6423" s="395" t="s">
        <v>25185</v>
      </c>
    </row>
    <row r="6424" spans="1:2">
      <c r="A6424" s="395" t="s">
        <v>25186</v>
      </c>
      <c r="B6424" s="395" t="s">
        <v>25187</v>
      </c>
    </row>
    <row r="6425" spans="1:2">
      <c r="A6425" s="395" t="s">
        <v>25188</v>
      </c>
      <c r="B6425" s="395" t="s">
        <v>25189</v>
      </c>
    </row>
    <row r="6426" spans="1:2">
      <c r="A6426" s="395" t="s">
        <v>25190</v>
      </c>
      <c r="B6426" s="395" t="s">
        <v>25191</v>
      </c>
    </row>
    <row r="6427" spans="1:2">
      <c r="A6427" s="395" t="s">
        <v>25192</v>
      </c>
      <c r="B6427" s="395" t="s">
        <v>25193</v>
      </c>
    </row>
    <row r="6428" spans="1:2">
      <c r="A6428" s="395" t="s">
        <v>25194</v>
      </c>
      <c r="B6428" s="395" t="s">
        <v>25195</v>
      </c>
    </row>
    <row r="6429" spans="1:2">
      <c r="A6429" s="395" t="s">
        <v>25196</v>
      </c>
      <c r="B6429" s="395" t="s">
        <v>25197</v>
      </c>
    </row>
    <row r="6430" spans="1:2">
      <c r="A6430" s="395" t="s">
        <v>25198</v>
      </c>
      <c r="B6430" s="395" t="s">
        <v>25199</v>
      </c>
    </row>
    <row r="6431" spans="1:2">
      <c r="A6431" s="395" t="s">
        <v>25200</v>
      </c>
      <c r="B6431" s="395" t="s">
        <v>25201</v>
      </c>
    </row>
    <row r="6432" spans="1:2">
      <c r="A6432" s="395" t="s">
        <v>25202</v>
      </c>
      <c r="B6432" s="395" t="s">
        <v>25203</v>
      </c>
    </row>
    <row r="6433" spans="1:2">
      <c r="A6433" s="395" t="s">
        <v>25204</v>
      </c>
      <c r="B6433" s="395" t="s">
        <v>25205</v>
      </c>
    </row>
    <row r="6434" spans="1:2">
      <c r="A6434" s="395" t="s">
        <v>25206</v>
      </c>
      <c r="B6434" s="395" t="s">
        <v>25207</v>
      </c>
    </row>
    <row r="6435" spans="1:2">
      <c r="A6435" s="395" t="s">
        <v>25208</v>
      </c>
      <c r="B6435" s="395" t="s">
        <v>25209</v>
      </c>
    </row>
    <row r="6436" spans="1:2">
      <c r="A6436" s="395" t="s">
        <v>25210</v>
      </c>
      <c r="B6436" s="395" t="s">
        <v>25211</v>
      </c>
    </row>
    <row r="6437" spans="1:2">
      <c r="A6437" s="395" t="s">
        <v>25212</v>
      </c>
      <c r="B6437" s="395" t="s">
        <v>25213</v>
      </c>
    </row>
    <row r="6438" spans="1:2">
      <c r="A6438" s="395" t="s">
        <v>25214</v>
      </c>
      <c r="B6438" s="395" t="s">
        <v>25213</v>
      </c>
    </row>
    <row r="6439" spans="1:2">
      <c r="A6439" s="395" t="s">
        <v>25215</v>
      </c>
      <c r="B6439" s="395" t="s">
        <v>25216</v>
      </c>
    </row>
    <row r="6440" spans="1:2">
      <c r="A6440" s="395" t="s">
        <v>25217</v>
      </c>
      <c r="B6440" s="395" t="s">
        <v>25216</v>
      </c>
    </row>
    <row r="6441" spans="1:2">
      <c r="A6441" s="395" t="s">
        <v>25218</v>
      </c>
      <c r="B6441" s="395" t="s">
        <v>25219</v>
      </c>
    </row>
    <row r="6442" spans="1:2">
      <c r="A6442" s="395" t="s">
        <v>25220</v>
      </c>
      <c r="B6442" s="395" t="s">
        <v>25221</v>
      </c>
    </row>
    <row r="6443" spans="1:2">
      <c r="A6443" s="395" t="s">
        <v>25222</v>
      </c>
      <c r="B6443" s="395" t="s">
        <v>25223</v>
      </c>
    </row>
    <row r="6444" spans="1:2">
      <c r="A6444" s="395" t="s">
        <v>25224</v>
      </c>
      <c r="B6444" s="395" t="s">
        <v>25225</v>
      </c>
    </row>
    <row r="6445" spans="1:2">
      <c r="A6445" s="395" t="s">
        <v>25226</v>
      </c>
      <c r="B6445" s="395" t="s">
        <v>25227</v>
      </c>
    </row>
    <row r="6446" spans="1:2">
      <c r="A6446" s="395" t="s">
        <v>25228</v>
      </c>
      <c r="B6446" s="395" t="s">
        <v>24720</v>
      </c>
    </row>
    <row r="6447" spans="1:2">
      <c r="A6447" s="395" t="s">
        <v>25229</v>
      </c>
      <c r="B6447" s="395" t="s">
        <v>24720</v>
      </c>
    </row>
    <row r="6448" spans="1:2">
      <c r="A6448" s="395" t="s">
        <v>25230</v>
      </c>
      <c r="B6448" s="395" t="s">
        <v>25231</v>
      </c>
    </row>
    <row r="6449" spans="1:2">
      <c r="A6449" s="395" t="s">
        <v>25232</v>
      </c>
      <c r="B6449" s="395" t="s">
        <v>25233</v>
      </c>
    </row>
    <row r="6450" spans="1:2">
      <c r="A6450" s="395" t="s">
        <v>25234</v>
      </c>
      <c r="B6450" s="395" t="s">
        <v>25235</v>
      </c>
    </row>
    <row r="6451" spans="1:2">
      <c r="A6451" s="395" t="s">
        <v>25236</v>
      </c>
      <c r="B6451" s="395" t="s">
        <v>25237</v>
      </c>
    </row>
    <row r="6452" spans="1:2">
      <c r="A6452" s="395" t="s">
        <v>25238</v>
      </c>
      <c r="B6452" s="395" t="s">
        <v>25239</v>
      </c>
    </row>
    <row r="6453" spans="1:2">
      <c r="A6453" s="395" t="s">
        <v>25240</v>
      </c>
      <c r="B6453" s="395" t="s">
        <v>25239</v>
      </c>
    </row>
    <row r="6454" spans="1:2">
      <c r="A6454" s="395" t="s">
        <v>25241</v>
      </c>
      <c r="B6454" s="395" t="s">
        <v>25239</v>
      </c>
    </row>
    <row r="6455" spans="1:2">
      <c r="A6455" s="395" t="s">
        <v>25242</v>
      </c>
      <c r="B6455" s="395" t="s">
        <v>25239</v>
      </c>
    </row>
    <row r="6456" spans="1:2">
      <c r="A6456" s="395" t="s">
        <v>25243</v>
      </c>
      <c r="B6456" s="395" t="s">
        <v>25244</v>
      </c>
    </row>
    <row r="6457" spans="1:2">
      <c r="A6457" s="395" t="s">
        <v>25245</v>
      </c>
      <c r="B6457" s="395" t="s">
        <v>25246</v>
      </c>
    </row>
    <row r="6458" spans="1:2">
      <c r="A6458" s="395" t="s">
        <v>25247</v>
      </c>
      <c r="B6458" s="395" t="s">
        <v>25248</v>
      </c>
    </row>
    <row r="6459" spans="1:2">
      <c r="A6459" s="395" t="s">
        <v>25249</v>
      </c>
      <c r="B6459" s="395" t="s">
        <v>25250</v>
      </c>
    </row>
    <row r="6460" spans="1:2">
      <c r="A6460" s="395" t="s">
        <v>25251</v>
      </c>
      <c r="B6460" s="395" t="s">
        <v>25252</v>
      </c>
    </row>
    <row r="6461" spans="1:2">
      <c r="A6461" s="395" t="s">
        <v>25253</v>
      </c>
      <c r="B6461" s="395" t="s">
        <v>25254</v>
      </c>
    </row>
    <row r="6462" spans="1:2">
      <c r="A6462" s="395" t="s">
        <v>25255</v>
      </c>
      <c r="B6462" s="395" t="s">
        <v>25256</v>
      </c>
    </row>
    <row r="6463" spans="1:2">
      <c r="A6463" s="395" t="s">
        <v>25257</v>
      </c>
      <c r="B6463" s="395" t="s">
        <v>25258</v>
      </c>
    </row>
    <row r="6464" spans="1:2">
      <c r="A6464" s="395" t="s">
        <v>25259</v>
      </c>
      <c r="B6464" s="395" t="s">
        <v>25260</v>
      </c>
    </row>
    <row r="6465" spans="1:2">
      <c r="A6465" s="395" t="s">
        <v>25261</v>
      </c>
      <c r="B6465" s="395" t="s">
        <v>25262</v>
      </c>
    </row>
    <row r="6466" spans="1:2">
      <c r="A6466" s="395" t="s">
        <v>25263</v>
      </c>
      <c r="B6466" s="395" t="s">
        <v>25262</v>
      </c>
    </row>
    <row r="6467" spans="1:2">
      <c r="A6467" s="395" t="s">
        <v>25264</v>
      </c>
      <c r="B6467" s="395" t="s">
        <v>25265</v>
      </c>
    </row>
    <row r="6468" spans="1:2">
      <c r="A6468" s="395" t="s">
        <v>25266</v>
      </c>
      <c r="B6468" s="395" t="s">
        <v>25267</v>
      </c>
    </row>
    <row r="6469" spans="1:2">
      <c r="A6469" s="395" t="s">
        <v>25268</v>
      </c>
      <c r="B6469" s="395" t="s">
        <v>25269</v>
      </c>
    </row>
    <row r="6470" spans="1:2">
      <c r="A6470" s="395" t="s">
        <v>25270</v>
      </c>
      <c r="B6470" s="395" t="s">
        <v>25271</v>
      </c>
    </row>
    <row r="6471" spans="1:2">
      <c r="A6471" s="395" t="s">
        <v>25272</v>
      </c>
      <c r="B6471" s="395" t="s">
        <v>25273</v>
      </c>
    </row>
    <row r="6472" spans="1:2">
      <c r="A6472" s="395" t="s">
        <v>25274</v>
      </c>
      <c r="B6472" s="395" t="s">
        <v>25273</v>
      </c>
    </row>
    <row r="6473" spans="1:2">
      <c r="A6473" s="395" t="s">
        <v>25275</v>
      </c>
      <c r="B6473" s="395" t="s">
        <v>25276</v>
      </c>
    </row>
    <row r="6474" spans="1:2">
      <c r="A6474" s="395" t="s">
        <v>25277</v>
      </c>
      <c r="B6474" s="395" t="s">
        <v>25278</v>
      </c>
    </row>
    <row r="6475" spans="1:2">
      <c r="A6475" s="395" t="s">
        <v>25279</v>
      </c>
      <c r="B6475" s="395" t="s">
        <v>25280</v>
      </c>
    </row>
    <row r="6476" spans="1:2">
      <c r="A6476" s="395" t="s">
        <v>25281</v>
      </c>
      <c r="B6476" s="395" t="s">
        <v>25282</v>
      </c>
    </row>
    <row r="6477" spans="1:2">
      <c r="A6477" s="395" t="s">
        <v>25283</v>
      </c>
      <c r="B6477" s="395" t="s">
        <v>25284</v>
      </c>
    </row>
    <row r="6478" spans="1:2">
      <c r="A6478" s="395" t="s">
        <v>25285</v>
      </c>
      <c r="B6478" s="395" t="s">
        <v>25286</v>
      </c>
    </row>
    <row r="6479" spans="1:2">
      <c r="A6479" s="395" t="s">
        <v>25287</v>
      </c>
      <c r="B6479" s="395" t="s">
        <v>25288</v>
      </c>
    </row>
    <row r="6480" spans="1:2">
      <c r="A6480" s="395" t="s">
        <v>25289</v>
      </c>
      <c r="B6480" s="395" t="s">
        <v>25290</v>
      </c>
    </row>
    <row r="6481" spans="1:2">
      <c r="A6481" s="395" t="s">
        <v>25291</v>
      </c>
      <c r="B6481" s="395" t="s">
        <v>25290</v>
      </c>
    </row>
    <row r="6482" spans="1:2">
      <c r="A6482" s="395" t="s">
        <v>25292</v>
      </c>
      <c r="B6482" s="395" t="s">
        <v>25293</v>
      </c>
    </row>
    <row r="6483" spans="1:2">
      <c r="A6483" s="395" t="s">
        <v>25294</v>
      </c>
      <c r="B6483" s="395" t="s">
        <v>25295</v>
      </c>
    </row>
    <row r="6484" spans="1:2">
      <c r="A6484" s="395" t="s">
        <v>25296</v>
      </c>
      <c r="B6484" s="395" t="s">
        <v>25297</v>
      </c>
    </row>
    <row r="6485" spans="1:2">
      <c r="A6485" s="395" t="s">
        <v>25298</v>
      </c>
      <c r="B6485" s="395" t="s">
        <v>25299</v>
      </c>
    </row>
    <row r="6486" spans="1:2">
      <c r="A6486" s="395" t="s">
        <v>25300</v>
      </c>
      <c r="B6486" s="395" t="s">
        <v>25301</v>
      </c>
    </row>
    <row r="6487" spans="1:2">
      <c r="A6487" s="395" t="s">
        <v>25302</v>
      </c>
      <c r="B6487" s="395" t="s">
        <v>25303</v>
      </c>
    </row>
    <row r="6488" spans="1:2">
      <c r="A6488" s="395" t="s">
        <v>25304</v>
      </c>
      <c r="B6488" s="395" t="s">
        <v>25305</v>
      </c>
    </row>
    <row r="6489" spans="1:2">
      <c r="A6489" s="395" t="s">
        <v>25306</v>
      </c>
      <c r="B6489" s="395" t="s">
        <v>25307</v>
      </c>
    </row>
    <row r="6490" spans="1:2">
      <c r="A6490" s="395" t="s">
        <v>25308</v>
      </c>
      <c r="B6490" s="395" t="s">
        <v>25309</v>
      </c>
    </row>
    <row r="6491" spans="1:2">
      <c r="A6491" s="395" t="s">
        <v>25310</v>
      </c>
      <c r="B6491" s="395" t="s">
        <v>25311</v>
      </c>
    </row>
    <row r="6492" spans="1:2">
      <c r="A6492" s="395" t="s">
        <v>25312</v>
      </c>
      <c r="B6492" s="395" t="s">
        <v>25313</v>
      </c>
    </row>
    <row r="6493" spans="1:2">
      <c r="A6493" s="395" t="s">
        <v>25314</v>
      </c>
      <c r="B6493" s="395" t="s">
        <v>25315</v>
      </c>
    </row>
    <row r="6494" spans="1:2">
      <c r="A6494" s="395" t="s">
        <v>25316</v>
      </c>
      <c r="B6494" s="395" t="s">
        <v>25317</v>
      </c>
    </row>
    <row r="6495" spans="1:2">
      <c r="A6495" s="395" t="s">
        <v>25318</v>
      </c>
      <c r="B6495" s="395" t="s">
        <v>25319</v>
      </c>
    </row>
    <row r="6496" spans="1:2">
      <c r="A6496" s="395" t="s">
        <v>25320</v>
      </c>
      <c r="B6496" s="395" t="s">
        <v>25321</v>
      </c>
    </row>
    <row r="6497" spans="1:2">
      <c r="A6497" s="395" t="s">
        <v>25322</v>
      </c>
      <c r="B6497" s="395" t="s">
        <v>25323</v>
      </c>
    </row>
    <row r="6498" spans="1:2">
      <c r="A6498" s="395" t="s">
        <v>25324</v>
      </c>
      <c r="B6498" s="395" t="s">
        <v>25325</v>
      </c>
    </row>
    <row r="6499" spans="1:2">
      <c r="A6499" s="395" t="s">
        <v>25326</v>
      </c>
      <c r="B6499" s="395" t="s">
        <v>25327</v>
      </c>
    </row>
    <row r="6500" spans="1:2">
      <c r="A6500" s="395" t="s">
        <v>25328</v>
      </c>
      <c r="B6500" s="395" t="s">
        <v>25329</v>
      </c>
    </row>
    <row r="6501" spans="1:2">
      <c r="A6501" s="395" t="s">
        <v>25330</v>
      </c>
      <c r="B6501" s="395" t="s">
        <v>25331</v>
      </c>
    </row>
    <row r="6502" spans="1:2">
      <c r="A6502" s="395" t="s">
        <v>25332</v>
      </c>
      <c r="B6502" s="395" t="s">
        <v>25333</v>
      </c>
    </row>
    <row r="6503" spans="1:2">
      <c r="A6503" s="395" t="s">
        <v>25334</v>
      </c>
      <c r="B6503" s="395" t="s">
        <v>25335</v>
      </c>
    </row>
    <row r="6504" spans="1:2">
      <c r="A6504" s="395" t="s">
        <v>25336</v>
      </c>
      <c r="B6504" s="395" t="s">
        <v>25337</v>
      </c>
    </row>
    <row r="6505" spans="1:2">
      <c r="A6505" s="395" t="s">
        <v>25338</v>
      </c>
      <c r="B6505" s="395" t="s">
        <v>25339</v>
      </c>
    </row>
    <row r="6506" spans="1:2">
      <c r="A6506" s="395" t="s">
        <v>25340</v>
      </c>
      <c r="B6506" s="395" t="s">
        <v>25341</v>
      </c>
    </row>
    <row r="6507" spans="1:2">
      <c r="A6507" s="395" t="s">
        <v>25342</v>
      </c>
      <c r="B6507" s="395" t="s">
        <v>25343</v>
      </c>
    </row>
    <row r="6508" spans="1:2">
      <c r="A6508" s="395" t="s">
        <v>25344</v>
      </c>
      <c r="B6508" s="395" t="s">
        <v>25343</v>
      </c>
    </row>
    <row r="6509" spans="1:2">
      <c r="A6509" s="395" t="s">
        <v>25345</v>
      </c>
      <c r="B6509" s="395" t="s">
        <v>25346</v>
      </c>
    </row>
    <row r="6510" spans="1:2">
      <c r="A6510" s="395" t="s">
        <v>25347</v>
      </c>
      <c r="B6510" s="395" t="s">
        <v>25348</v>
      </c>
    </row>
    <row r="6511" spans="1:2">
      <c r="A6511" s="395" t="s">
        <v>25349</v>
      </c>
      <c r="B6511" s="395" t="s">
        <v>25350</v>
      </c>
    </row>
    <row r="6512" spans="1:2">
      <c r="A6512" s="395" t="s">
        <v>25351</v>
      </c>
      <c r="B6512" s="395" t="s">
        <v>25352</v>
      </c>
    </row>
    <row r="6513" spans="1:2">
      <c r="A6513" s="395" t="s">
        <v>25353</v>
      </c>
      <c r="B6513" s="395" t="s">
        <v>25354</v>
      </c>
    </row>
    <row r="6514" spans="1:2">
      <c r="A6514" s="395" t="s">
        <v>25355</v>
      </c>
      <c r="B6514" s="395" t="s">
        <v>25356</v>
      </c>
    </row>
    <row r="6515" spans="1:2">
      <c r="A6515" s="395" t="s">
        <v>25357</v>
      </c>
      <c r="B6515" s="395" t="s">
        <v>25358</v>
      </c>
    </row>
    <row r="6516" spans="1:2">
      <c r="A6516" s="395" t="s">
        <v>25359</v>
      </c>
      <c r="B6516" s="395" t="s">
        <v>25348</v>
      </c>
    </row>
    <row r="6517" spans="1:2">
      <c r="A6517" s="395" t="s">
        <v>25360</v>
      </c>
      <c r="B6517" s="395" t="s">
        <v>25361</v>
      </c>
    </row>
    <row r="6518" spans="1:2">
      <c r="A6518" s="395" t="s">
        <v>25362</v>
      </c>
      <c r="B6518" s="395" t="s">
        <v>25350</v>
      </c>
    </row>
    <row r="6519" spans="1:2">
      <c r="A6519" s="395" t="s">
        <v>25363</v>
      </c>
      <c r="B6519" s="395" t="s">
        <v>25364</v>
      </c>
    </row>
    <row r="6520" spans="1:2">
      <c r="A6520" s="395" t="s">
        <v>25365</v>
      </c>
      <c r="B6520" s="395" t="s">
        <v>25366</v>
      </c>
    </row>
    <row r="6521" spans="1:2">
      <c r="A6521" s="395" t="s">
        <v>25367</v>
      </c>
      <c r="B6521" s="395" t="s">
        <v>25368</v>
      </c>
    </row>
    <row r="6522" spans="1:2">
      <c r="A6522" s="395" t="s">
        <v>25369</v>
      </c>
      <c r="B6522" s="395" t="s">
        <v>25370</v>
      </c>
    </row>
    <row r="6523" spans="1:2">
      <c r="A6523" s="395" t="s">
        <v>25371</v>
      </c>
      <c r="B6523" s="395" t="s">
        <v>25372</v>
      </c>
    </row>
    <row r="6524" spans="1:2">
      <c r="A6524" s="395" t="s">
        <v>25373</v>
      </c>
      <c r="B6524" s="395" t="s">
        <v>25374</v>
      </c>
    </row>
    <row r="6525" spans="1:2">
      <c r="A6525" s="395" t="s">
        <v>25375</v>
      </c>
      <c r="B6525" s="395" t="s">
        <v>25376</v>
      </c>
    </row>
    <row r="6526" spans="1:2">
      <c r="A6526" s="395" t="s">
        <v>25377</v>
      </c>
      <c r="B6526" s="395" t="s">
        <v>25378</v>
      </c>
    </row>
    <row r="6527" spans="1:2">
      <c r="A6527" s="395" t="s">
        <v>25379</v>
      </c>
      <c r="B6527" s="395" t="s">
        <v>25380</v>
      </c>
    </row>
    <row r="6528" spans="1:2">
      <c r="A6528" s="395" t="s">
        <v>25381</v>
      </c>
      <c r="B6528" s="395" t="s">
        <v>25380</v>
      </c>
    </row>
    <row r="6529" spans="1:2">
      <c r="A6529" s="395" t="s">
        <v>25382</v>
      </c>
      <c r="B6529" s="395" t="s">
        <v>25383</v>
      </c>
    </row>
    <row r="6530" spans="1:2">
      <c r="A6530" s="395" t="s">
        <v>25384</v>
      </c>
      <c r="B6530" s="395" t="s">
        <v>25383</v>
      </c>
    </row>
    <row r="6531" spans="1:2">
      <c r="A6531" s="395" t="s">
        <v>25385</v>
      </c>
      <c r="B6531" s="395" t="s">
        <v>25386</v>
      </c>
    </row>
    <row r="6532" spans="1:2">
      <c r="A6532" s="395" t="s">
        <v>25387</v>
      </c>
      <c r="B6532" s="395" t="s">
        <v>25383</v>
      </c>
    </row>
    <row r="6533" spans="1:2">
      <c r="A6533" s="395" t="s">
        <v>25388</v>
      </c>
      <c r="B6533" s="395" t="s">
        <v>25389</v>
      </c>
    </row>
    <row r="6534" spans="1:2">
      <c r="A6534" s="395" t="s">
        <v>25390</v>
      </c>
      <c r="B6534" s="395" t="s">
        <v>25389</v>
      </c>
    </row>
    <row r="6535" spans="1:2">
      <c r="A6535" s="395" t="s">
        <v>25391</v>
      </c>
      <c r="B6535" s="395" t="s">
        <v>25389</v>
      </c>
    </row>
    <row r="6536" spans="1:2">
      <c r="A6536" s="395" t="s">
        <v>25392</v>
      </c>
      <c r="B6536" s="395" t="s">
        <v>25389</v>
      </c>
    </row>
    <row r="6537" spans="1:2">
      <c r="A6537" s="395" t="s">
        <v>25393</v>
      </c>
      <c r="B6537" s="395" t="s">
        <v>25394</v>
      </c>
    </row>
    <row r="6538" spans="1:2">
      <c r="A6538" s="395" t="s">
        <v>25395</v>
      </c>
      <c r="B6538" s="395" t="s">
        <v>25396</v>
      </c>
    </row>
    <row r="6539" spans="1:2">
      <c r="A6539" s="395" t="s">
        <v>25397</v>
      </c>
      <c r="B6539" s="395" t="s">
        <v>24706</v>
      </c>
    </row>
    <row r="6540" spans="1:2">
      <c r="A6540" s="395" t="s">
        <v>25398</v>
      </c>
      <c r="B6540" s="395" t="s">
        <v>25399</v>
      </c>
    </row>
    <row r="6541" spans="1:2">
      <c r="A6541" s="395" t="s">
        <v>25400</v>
      </c>
      <c r="B6541" s="395" t="s">
        <v>25401</v>
      </c>
    </row>
    <row r="6542" spans="1:2">
      <c r="A6542" s="395" t="s">
        <v>25402</v>
      </c>
      <c r="B6542" s="395" t="s">
        <v>25403</v>
      </c>
    </row>
    <row r="6543" spans="1:2">
      <c r="A6543" s="395" t="s">
        <v>25404</v>
      </c>
      <c r="B6543" s="395" t="s">
        <v>25405</v>
      </c>
    </row>
    <row r="6544" spans="1:2">
      <c r="A6544" s="395" t="s">
        <v>25406</v>
      </c>
      <c r="B6544" s="395" t="s">
        <v>20931</v>
      </c>
    </row>
    <row r="6545" spans="1:2">
      <c r="A6545" s="395" t="s">
        <v>25407</v>
      </c>
      <c r="B6545" s="395" t="s">
        <v>20931</v>
      </c>
    </row>
    <row r="6546" spans="1:2">
      <c r="A6546" s="395" t="s">
        <v>25408</v>
      </c>
      <c r="B6546" s="395" t="s">
        <v>20931</v>
      </c>
    </row>
    <row r="6547" spans="1:2">
      <c r="A6547" s="395" t="s">
        <v>25409</v>
      </c>
      <c r="B6547" s="395" t="s">
        <v>20931</v>
      </c>
    </row>
    <row r="6548" spans="1:2">
      <c r="A6548" s="395" t="s">
        <v>25410</v>
      </c>
      <c r="B6548" s="395" t="s">
        <v>20931</v>
      </c>
    </row>
    <row r="6549" spans="1:2">
      <c r="A6549" s="395" t="s">
        <v>25411</v>
      </c>
      <c r="B6549" s="395" t="s">
        <v>20931</v>
      </c>
    </row>
    <row r="6550" spans="1:2">
      <c r="A6550" s="395" t="s">
        <v>25412</v>
      </c>
      <c r="B6550" s="395" t="s">
        <v>20931</v>
      </c>
    </row>
    <row r="6551" spans="1:2">
      <c r="A6551" s="395" t="s">
        <v>25413</v>
      </c>
      <c r="B6551" s="395" t="s">
        <v>20931</v>
      </c>
    </row>
    <row r="6552" spans="1:2">
      <c r="A6552" s="395" t="s">
        <v>25414</v>
      </c>
      <c r="B6552" s="395" t="s">
        <v>20931</v>
      </c>
    </row>
    <row r="6553" spans="1:2">
      <c r="A6553" s="395" t="s">
        <v>25415</v>
      </c>
      <c r="B6553" s="395" t="s">
        <v>20931</v>
      </c>
    </row>
    <row r="6554" spans="1:2">
      <c r="A6554" s="395" t="s">
        <v>25416</v>
      </c>
      <c r="B6554" s="395" t="s">
        <v>20931</v>
      </c>
    </row>
    <row r="6555" spans="1:2">
      <c r="A6555" s="395" t="s">
        <v>25417</v>
      </c>
      <c r="B6555" s="395" t="s">
        <v>20931</v>
      </c>
    </row>
    <row r="6556" spans="1:2">
      <c r="A6556" s="395" t="s">
        <v>25418</v>
      </c>
      <c r="B6556" s="395" t="s">
        <v>20931</v>
      </c>
    </row>
    <row r="6557" spans="1:2">
      <c r="A6557" s="395" t="s">
        <v>25419</v>
      </c>
      <c r="B6557" s="395" t="s">
        <v>20931</v>
      </c>
    </row>
    <row r="6558" spans="1:2">
      <c r="A6558" s="395" t="s">
        <v>25420</v>
      </c>
      <c r="B6558" s="395" t="s">
        <v>25421</v>
      </c>
    </row>
    <row r="6559" spans="1:2">
      <c r="A6559" s="395" t="s">
        <v>25422</v>
      </c>
      <c r="B6559" s="395" t="s">
        <v>25421</v>
      </c>
    </row>
    <row r="6560" spans="1:2">
      <c r="A6560" s="395" t="s">
        <v>25423</v>
      </c>
      <c r="B6560" s="395" t="s">
        <v>25424</v>
      </c>
    </row>
    <row r="6561" spans="1:2">
      <c r="A6561" s="395" t="s">
        <v>25425</v>
      </c>
      <c r="B6561" s="395" t="s">
        <v>25426</v>
      </c>
    </row>
    <row r="6562" spans="1:2">
      <c r="A6562" s="395" t="s">
        <v>25427</v>
      </c>
      <c r="B6562" s="395" t="s">
        <v>25428</v>
      </c>
    </row>
    <row r="6563" spans="1:2">
      <c r="A6563" s="395" t="s">
        <v>25429</v>
      </c>
      <c r="B6563" s="395" t="s">
        <v>25430</v>
      </c>
    </row>
    <row r="6564" spans="1:2">
      <c r="A6564" s="395" t="s">
        <v>25431</v>
      </c>
      <c r="B6564" s="395" t="s">
        <v>25432</v>
      </c>
    </row>
    <row r="6565" spans="1:2">
      <c r="A6565" s="395" t="s">
        <v>25433</v>
      </c>
      <c r="B6565" s="395" t="s">
        <v>25434</v>
      </c>
    </row>
    <row r="6566" spans="1:2">
      <c r="A6566" s="395" t="s">
        <v>25435</v>
      </c>
      <c r="B6566" s="395" t="s">
        <v>25436</v>
      </c>
    </row>
    <row r="6567" spans="1:2">
      <c r="A6567" s="395" t="s">
        <v>25437</v>
      </c>
      <c r="B6567" s="395" t="s">
        <v>25438</v>
      </c>
    </row>
    <row r="6568" spans="1:2">
      <c r="A6568" s="395" t="s">
        <v>25439</v>
      </c>
      <c r="B6568" s="395" t="s">
        <v>25440</v>
      </c>
    </row>
    <row r="6569" spans="1:2">
      <c r="A6569" s="395" t="s">
        <v>25441</v>
      </c>
      <c r="B6569" s="395" t="s">
        <v>25442</v>
      </c>
    </row>
    <row r="6570" spans="1:2">
      <c r="A6570" s="395" t="s">
        <v>25443</v>
      </c>
      <c r="B6570" s="395" t="s">
        <v>25444</v>
      </c>
    </row>
    <row r="6571" spans="1:2">
      <c r="A6571" s="395" t="s">
        <v>25445</v>
      </c>
      <c r="B6571" s="395" t="s">
        <v>25446</v>
      </c>
    </row>
    <row r="6572" spans="1:2">
      <c r="A6572" s="395" t="s">
        <v>25447</v>
      </c>
      <c r="B6572" s="395" t="s">
        <v>25448</v>
      </c>
    </row>
    <row r="6573" spans="1:2">
      <c r="A6573" s="395" t="s">
        <v>25449</v>
      </c>
      <c r="B6573" s="395" t="s">
        <v>25450</v>
      </c>
    </row>
    <row r="6574" spans="1:2">
      <c r="A6574" s="395" t="s">
        <v>25451</v>
      </c>
      <c r="B6574" s="395" t="s">
        <v>25452</v>
      </c>
    </row>
    <row r="6575" spans="1:2">
      <c r="A6575" s="395" t="s">
        <v>25453</v>
      </c>
      <c r="B6575" s="395" t="s">
        <v>25454</v>
      </c>
    </row>
    <row r="6576" spans="1:2">
      <c r="A6576" s="395" t="s">
        <v>25455</v>
      </c>
      <c r="B6576" s="395" t="s">
        <v>25456</v>
      </c>
    </row>
    <row r="6577" spans="1:2">
      <c r="A6577" s="395" t="s">
        <v>25457</v>
      </c>
      <c r="B6577" s="395" t="s">
        <v>25458</v>
      </c>
    </row>
    <row r="6578" spans="1:2">
      <c r="A6578" s="395" t="s">
        <v>25459</v>
      </c>
      <c r="B6578" s="395" t="s">
        <v>25460</v>
      </c>
    </row>
    <row r="6579" spans="1:2">
      <c r="A6579" s="395" t="s">
        <v>25461</v>
      </c>
      <c r="B6579" s="395" t="s">
        <v>25462</v>
      </c>
    </row>
    <row r="6580" spans="1:2">
      <c r="A6580" s="395" t="s">
        <v>25463</v>
      </c>
      <c r="B6580" s="395" t="s">
        <v>25462</v>
      </c>
    </row>
    <row r="6581" spans="1:2">
      <c r="A6581" s="395" t="s">
        <v>25464</v>
      </c>
      <c r="B6581" s="395" t="s">
        <v>25465</v>
      </c>
    </row>
    <row r="6582" spans="1:2">
      <c r="A6582" s="395" t="s">
        <v>25466</v>
      </c>
      <c r="B6582" s="395" t="s">
        <v>25467</v>
      </c>
    </row>
    <row r="6583" spans="1:2">
      <c r="A6583" s="395" t="s">
        <v>25468</v>
      </c>
      <c r="B6583" s="395" t="s">
        <v>25469</v>
      </c>
    </row>
    <row r="6584" spans="1:2">
      <c r="A6584" s="395" t="s">
        <v>25470</v>
      </c>
      <c r="B6584" s="395" t="s">
        <v>25469</v>
      </c>
    </row>
    <row r="6585" spans="1:2">
      <c r="A6585" s="395" t="s">
        <v>25471</v>
      </c>
      <c r="B6585" s="395" t="s">
        <v>25469</v>
      </c>
    </row>
    <row r="6586" spans="1:2">
      <c r="A6586" s="395" t="s">
        <v>25472</v>
      </c>
      <c r="B6586" s="395" t="s">
        <v>25469</v>
      </c>
    </row>
    <row r="6587" spans="1:2">
      <c r="A6587" s="395" t="s">
        <v>25473</v>
      </c>
      <c r="B6587" s="395" t="s">
        <v>25474</v>
      </c>
    </row>
    <row r="6588" spans="1:2">
      <c r="A6588" s="395" t="s">
        <v>25475</v>
      </c>
      <c r="B6588" s="395" t="s">
        <v>25476</v>
      </c>
    </row>
    <row r="6589" spans="1:2">
      <c r="A6589" s="395" t="s">
        <v>25477</v>
      </c>
      <c r="B6589" s="395" t="s">
        <v>25476</v>
      </c>
    </row>
    <row r="6590" spans="1:2">
      <c r="A6590" s="395" t="s">
        <v>25478</v>
      </c>
      <c r="B6590" s="395" t="s">
        <v>25479</v>
      </c>
    </row>
    <row r="6591" spans="1:2">
      <c r="A6591" s="395" t="s">
        <v>25480</v>
      </c>
      <c r="B6591" s="395" t="s">
        <v>25481</v>
      </c>
    </row>
    <row r="6592" spans="1:2">
      <c r="A6592" s="395" t="s">
        <v>25482</v>
      </c>
      <c r="B6592" s="395" t="s">
        <v>25481</v>
      </c>
    </row>
    <row r="6593" spans="1:2">
      <c r="A6593" s="395" t="s">
        <v>25483</v>
      </c>
      <c r="B6593" s="395" t="s">
        <v>25484</v>
      </c>
    </row>
    <row r="6594" spans="1:2">
      <c r="A6594" s="395" t="s">
        <v>25485</v>
      </c>
      <c r="B6594" s="395" t="s">
        <v>25486</v>
      </c>
    </row>
    <row r="6595" spans="1:2">
      <c r="A6595" s="395" t="s">
        <v>25487</v>
      </c>
      <c r="B6595" s="395" t="s">
        <v>25476</v>
      </c>
    </row>
    <row r="6596" spans="1:2">
      <c r="A6596" s="395" t="s">
        <v>25488</v>
      </c>
      <c r="B6596" s="395" t="s">
        <v>25476</v>
      </c>
    </row>
    <row r="6597" spans="1:2">
      <c r="A6597" s="395" t="s">
        <v>25489</v>
      </c>
      <c r="B6597" s="395" t="s">
        <v>25490</v>
      </c>
    </row>
    <row r="6598" spans="1:2">
      <c r="A6598" s="395" t="s">
        <v>25491</v>
      </c>
      <c r="B6598" s="395" t="s">
        <v>25492</v>
      </c>
    </row>
    <row r="6599" spans="1:2">
      <c r="A6599" s="395" t="s">
        <v>25493</v>
      </c>
      <c r="B6599" s="395" t="s">
        <v>25494</v>
      </c>
    </row>
    <row r="6600" spans="1:2">
      <c r="A6600" s="395" t="s">
        <v>25495</v>
      </c>
      <c r="B6600" s="395" t="s">
        <v>25496</v>
      </c>
    </row>
    <row r="6601" spans="1:2">
      <c r="A6601" s="395" t="s">
        <v>25497</v>
      </c>
      <c r="B6601" s="395" t="s">
        <v>25498</v>
      </c>
    </row>
    <row r="6602" spans="1:2">
      <c r="A6602" s="395" t="s">
        <v>25499</v>
      </c>
      <c r="B6602" s="395" t="s">
        <v>25498</v>
      </c>
    </row>
    <row r="6603" spans="1:2">
      <c r="A6603" s="395" t="s">
        <v>25500</v>
      </c>
      <c r="B6603" s="395" t="s">
        <v>25498</v>
      </c>
    </row>
    <row r="6604" spans="1:2">
      <c r="A6604" s="395" t="s">
        <v>25501</v>
      </c>
      <c r="B6604" s="395" t="s">
        <v>25502</v>
      </c>
    </row>
    <row r="6605" spans="1:2">
      <c r="A6605" s="395" t="s">
        <v>25503</v>
      </c>
      <c r="B6605" s="395" t="s">
        <v>25504</v>
      </c>
    </row>
    <row r="6606" spans="1:2">
      <c r="A6606" s="395" t="s">
        <v>25505</v>
      </c>
      <c r="B6606" s="395" t="s">
        <v>25506</v>
      </c>
    </row>
    <row r="6607" spans="1:2">
      <c r="A6607" s="395" t="s">
        <v>25507</v>
      </c>
      <c r="B6607" s="395" t="s">
        <v>25508</v>
      </c>
    </row>
    <row r="6608" spans="1:2">
      <c r="A6608" s="395" t="s">
        <v>25509</v>
      </c>
      <c r="B6608" s="395" t="s">
        <v>25510</v>
      </c>
    </row>
    <row r="6609" spans="1:2">
      <c r="A6609" s="395" t="s">
        <v>25511</v>
      </c>
      <c r="B6609" s="395" t="s">
        <v>25512</v>
      </c>
    </row>
    <row r="6610" spans="1:2">
      <c r="A6610" s="395" t="s">
        <v>25513</v>
      </c>
      <c r="B6610" s="395" t="s">
        <v>25514</v>
      </c>
    </row>
    <row r="6611" spans="1:2">
      <c r="A6611" s="395" t="s">
        <v>25515</v>
      </c>
      <c r="B6611" s="395" t="s">
        <v>25516</v>
      </c>
    </row>
    <row r="6612" spans="1:2">
      <c r="A6612" s="395" t="s">
        <v>25517</v>
      </c>
      <c r="B6612" s="395" t="s">
        <v>25518</v>
      </c>
    </row>
    <row r="6613" spans="1:2">
      <c r="A6613" s="395" t="s">
        <v>25519</v>
      </c>
      <c r="B6613" s="395" t="s">
        <v>25520</v>
      </c>
    </row>
    <row r="6614" spans="1:2">
      <c r="A6614" s="395" t="s">
        <v>25521</v>
      </c>
      <c r="B6614" s="395" t="s">
        <v>25522</v>
      </c>
    </row>
    <row r="6615" spans="1:2">
      <c r="A6615" s="395" t="s">
        <v>25523</v>
      </c>
      <c r="B6615" s="395" t="s">
        <v>25524</v>
      </c>
    </row>
    <row r="6616" spans="1:2">
      <c r="A6616" s="395" t="s">
        <v>25525</v>
      </c>
      <c r="B6616" s="395" t="s">
        <v>25526</v>
      </c>
    </row>
    <row r="6617" spans="1:2">
      <c r="A6617" s="395" t="s">
        <v>25527</v>
      </c>
      <c r="B6617" s="395" t="s">
        <v>25528</v>
      </c>
    </row>
    <row r="6618" spans="1:2">
      <c r="A6618" s="395" t="s">
        <v>25529</v>
      </c>
      <c r="B6618" s="395" t="s">
        <v>25530</v>
      </c>
    </row>
    <row r="6619" spans="1:2">
      <c r="A6619" s="395" t="s">
        <v>25531</v>
      </c>
      <c r="B6619" s="395" t="s">
        <v>25532</v>
      </c>
    </row>
    <row r="6620" spans="1:2">
      <c r="A6620" s="395" t="s">
        <v>25533</v>
      </c>
      <c r="B6620" s="395" t="s">
        <v>25534</v>
      </c>
    </row>
    <row r="6621" spans="1:2">
      <c r="A6621" s="395" t="s">
        <v>25535</v>
      </c>
      <c r="B6621" s="395" t="s">
        <v>25536</v>
      </c>
    </row>
    <row r="6622" spans="1:2">
      <c r="A6622" s="395" t="s">
        <v>25537</v>
      </c>
      <c r="B6622" s="395" t="s">
        <v>25538</v>
      </c>
    </row>
    <row r="6623" spans="1:2">
      <c r="A6623" s="395" t="s">
        <v>25539</v>
      </c>
      <c r="B6623" s="395" t="s">
        <v>25540</v>
      </c>
    </row>
    <row r="6624" spans="1:2">
      <c r="A6624" s="395" t="s">
        <v>25541</v>
      </c>
      <c r="B6624" s="395" t="s">
        <v>25542</v>
      </c>
    </row>
    <row r="6625" spans="1:2">
      <c r="A6625" s="395" t="s">
        <v>25543</v>
      </c>
      <c r="B6625" s="395" t="s">
        <v>25544</v>
      </c>
    </row>
    <row r="6626" spans="1:2">
      <c r="A6626" s="395" t="s">
        <v>25545</v>
      </c>
      <c r="B6626" s="395" t="s">
        <v>25546</v>
      </c>
    </row>
    <row r="6627" spans="1:2">
      <c r="A6627" s="395" t="s">
        <v>25547</v>
      </c>
      <c r="B6627" s="395" t="s">
        <v>25548</v>
      </c>
    </row>
    <row r="6628" spans="1:2">
      <c r="A6628" s="395" t="s">
        <v>25549</v>
      </c>
      <c r="B6628" s="395" t="s">
        <v>25550</v>
      </c>
    </row>
    <row r="6629" spans="1:2">
      <c r="A6629" s="395" t="s">
        <v>25551</v>
      </c>
      <c r="B6629" s="395" t="s">
        <v>25552</v>
      </c>
    </row>
    <row r="6630" spans="1:2">
      <c r="A6630" s="395" t="s">
        <v>25553</v>
      </c>
      <c r="B6630" s="395" t="s">
        <v>25554</v>
      </c>
    </row>
    <row r="6631" spans="1:2">
      <c r="A6631" s="395" t="s">
        <v>25555</v>
      </c>
      <c r="B6631" s="395" t="s">
        <v>25556</v>
      </c>
    </row>
    <row r="6632" spans="1:2">
      <c r="A6632" s="395" t="s">
        <v>25557</v>
      </c>
      <c r="B6632" s="395" t="s">
        <v>25558</v>
      </c>
    </row>
    <row r="6633" spans="1:2">
      <c r="A6633" s="395" t="s">
        <v>25559</v>
      </c>
      <c r="B6633" s="395" t="s">
        <v>25560</v>
      </c>
    </row>
    <row r="6634" spans="1:2">
      <c r="A6634" s="395" t="s">
        <v>25561</v>
      </c>
      <c r="B6634" s="395" t="s">
        <v>25562</v>
      </c>
    </row>
    <row r="6635" spans="1:2">
      <c r="A6635" s="395" t="s">
        <v>25563</v>
      </c>
      <c r="B6635" s="395" t="s">
        <v>25564</v>
      </c>
    </row>
    <row r="6636" spans="1:2">
      <c r="A6636" s="395" t="s">
        <v>25565</v>
      </c>
      <c r="B6636" s="395" t="s">
        <v>25566</v>
      </c>
    </row>
    <row r="6637" spans="1:2">
      <c r="A6637" s="395" t="s">
        <v>25567</v>
      </c>
      <c r="B6637" s="395" t="s">
        <v>25568</v>
      </c>
    </row>
    <row r="6638" spans="1:2">
      <c r="A6638" s="395" t="s">
        <v>25569</v>
      </c>
      <c r="B6638" s="395" t="s">
        <v>25570</v>
      </c>
    </row>
    <row r="6639" spans="1:2">
      <c r="A6639" s="395" t="s">
        <v>25571</v>
      </c>
      <c r="B6639" s="395" t="s">
        <v>25572</v>
      </c>
    </row>
    <row r="6640" spans="1:2">
      <c r="A6640" s="395" t="s">
        <v>25573</v>
      </c>
      <c r="B6640" s="395" t="s">
        <v>25574</v>
      </c>
    </row>
    <row r="6641" spans="1:2">
      <c r="A6641" s="395" t="s">
        <v>25575</v>
      </c>
      <c r="B6641" s="395" t="s">
        <v>25576</v>
      </c>
    </row>
    <row r="6642" spans="1:2">
      <c r="A6642" s="395" t="s">
        <v>25577</v>
      </c>
      <c r="B6642" s="395" t="s">
        <v>25578</v>
      </c>
    </row>
    <row r="6643" spans="1:2">
      <c r="A6643" s="395" t="s">
        <v>25579</v>
      </c>
      <c r="B6643" s="395" t="s">
        <v>25580</v>
      </c>
    </row>
    <row r="6644" spans="1:2">
      <c r="A6644" s="395" t="s">
        <v>25581</v>
      </c>
      <c r="B6644" s="395" t="s">
        <v>25582</v>
      </c>
    </row>
    <row r="6645" spans="1:2">
      <c r="A6645" s="395" t="s">
        <v>25583</v>
      </c>
      <c r="B6645" s="395" t="s">
        <v>25584</v>
      </c>
    </row>
    <row r="6646" spans="1:2">
      <c r="A6646" s="395" t="s">
        <v>25585</v>
      </c>
      <c r="B6646" s="395" t="s">
        <v>25586</v>
      </c>
    </row>
    <row r="6647" spans="1:2">
      <c r="A6647" s="395" t="s">
        <v>25587</v>
      </c>
      <c r="B6647" s="395" t="s">
        <v>25588</v>
      </c>
    </row>
    <row r="6648" spans="1:2">
      <c r="A6648" s="395" t="s">
        <v>25589</v>
      </c>
      <c r="B6648" s="395" t="s">
        <v>25590</v>
      </c>
    </row>
    <row r="6649" spans="1:2">
      <c r="A6649" s="395" t="s">
        <v>25591</v>
      </c>
      <c r="B6649" s="395" t="s">
        <v>25592</v>
      </c>
    </row>
    <row r="6650" spans="1:2">
      <c r="A6650" s="395" t="s">
        <v>25593</v>
      </c>
      <c r="B6650" s="395" t="s">
        <v>25594</v>
      </c>
    </row>
    <row r="6651" spans="1:2">
      <c r="A6651" s="395" t="s">
        <v>25595</v>
      </c>
      <c r="B6651" s="395" t="s">
        <v>25596</v>
      </c>
    </row>
    <row r="6652" spans="1:2">
      <c r="A6652" s="395" t="s">
        <v>25597</v>
      </c>
      <c r="B6652" s="395" t="s">
        <v>25598</v>
      </c>
    </row>
    <row r="6653" spans="1:2">
      <c r="A6653" s="395" t="s">
        <v>25599</v>
      </c>
      <c r="B6653" s="395" t="s">
        <v>25600</v>
      </c>
    </row>
    <row r="6654" spans="1:2">
      <c r="A6654" s="395" t="s">
        <v>25601</v>
      </c>
      <c r="B6654" s="395" t="s">
        <v>25602</v>
      </c>
    </row>
    <row r="6655" spans="1:2">
      <c r="A6655" s="395" t="s">
        <v>25603</v>
      </c>
      <c r="B6655" s="395" t="s">
        <v>25604</v>
      </c>
    </row>
    <row r="6656" spans="1:2">
      <c r="A6656" s="395" t="s">
        <v>25605</v>
      </c>
      <c r="B6656" s="395" t="s">
        <v>25606</v>
      </c>
    </row>
    <row r="6657" spans="1:2">
      <c r="A6657" s="395" t="s">
        <v>25607</v>
      </c>
      <c r="B6657" s="395" t="s">
        <v>25608</v>
      </c>
    </row>
    <row r="6658" spans="1:2">
      <c r="A6658" s="395" t="s">
        <v>25609</v>
      </c>
      <c r="B6658" s="395" t="s">
        <v>25610</v>
      </c>
    </row>
    <row r="6659" spans="1:2">
      <c r="A6659" s="395" t="s">
        <v>25611</v>
      </c>
      <c r="B6659" s="395" t="s">
        <v>25612</v>
      </c>
    </row>
    <row r="6660" spans="1:2">
      <c r="A6660" s="395" t="s">
        <v>25613</v>
      </c>
      <c r="B6660" s="395" t="s">
        <v>25614</v>
      </c>
    </row>
    <row r="6661" spans="1:2">
      <c r="A6661" s="395" t="s">
        <v>25615</v>
      </c>
      <c r="B6661" s="395" t="s">
        <v>25616</v>
      </c>
    </row>
    <row r="6662" spans="1:2">
      <c r="A6662" s="395" t="s">
        <v>25617</v>
      </c>
      <c r="B6662" s="395" t="s">
        <v>25618</v>
      </c>
    </row>
    <row r="6663" spans="1:2">
      <c r="A6663" s="395" t="s">
        <v>25619</v>
      </c>
      <c r="B6663" s="395" t="s">
        <v>25620</v>
      </c>
    </row>
    <row r="6664" spans="1:2">
      <c r="A6664" s="395" t="s">
        <v>25621</v>
      </c>
      <c r="B6664" s="395" t="s">
        <v>25622</v>
      </c>
    </row>
    <row r="6665" spans="1:2">
      <c r="A6665" s="395" t="s">
        <v>25623</v>
      </c>
      <c r="B6665" s="395" t="s">
        <v>25624</v>
      </c>
    </row>
    <row r="6666" spans="1:2">
      <c r="A6666" s="395" t="s">
        <v>25625</v>
      </c>
      <c r="B6666" s="395" t="s">
        <v>25626</v>
      </c>
    </row>
    <row r="6667" spans="1:2">
      <c r="A6667" s="395" t="s">
        <v>25627</v>
      </c>
      <c r="B6667" s="395" t="s">
        <v>25628</v>
      </c>
    </row>
    <row r="6668" spans="1:2">
      <c r="A6668" s="395" t="s">
        <v>25629</v>
      </c>
      <c r="B6668" s="395" t="s">
        <v>25630</v>
      </c>
    </row>
    <row r="6669" spans="1:2">
      <c r="A6669" s="395" t="s">
        <v>25631</v>
      </c>
      <c r="B6669" s="395" t="s">
        <v>25632</v>
      </c>
    </row>
    <row r="6670" spans="1:2">
      <c r="A6670" s="395" t="s">
        <v>25633</v>
      </c>
      <c r="B6670" s="395" t="s">
        <v>25634</v>
      </c>
    </row>
    <row r="6671" spans="1:2">
      <c r="A6671" s="395" t="s">
        <v>25635</v>
      </c>
      <c r="B6671" s="395" t="s">
        <v>25636</v>
      </c>
    </row>
    <row r="6672" spans="1:2">
      <c r="A6672" s="395" t="s">
        <v>25637</v>
      </c>
      <c r="B6672" s="395" t="s">
        <v>25638</v>
      </c>
    </row>
    <row r="6673" spans="1:2">
      <c r="A6673" s="395" t="s">
        <v>25639</v>
      </c>
      <c r="B6673" s="395" t="s">
        <v>25640</v>
      </c>
    </row>
    <row r="6674" spans="1:2">
      <c r="A6674" s="395" t="s">
        <v>25641</v>
      </c>
      <c r="B6674" s="395" t="s">
        <v>25642</v>
      </c>
    </row>
    <row r="6675" spans="1:2">
      <c r="A6675" s="395" t="s">
        <v>25643</v>
      </c>
      <c r="B6675" s="395" t="s">
        <v>25644</v>
      </c>
    </row>
    <row r="6676" spans="1:2">
      <c r="A6676" s="395" t="s">
        <v>25645</v>
      </c>
      <c r="B6676" s="395" t="s">
        <v>25644</v>
      </c>
    </row>
    <row r="6677" spans="1:2">
      <c r="A6677" s="395" t="s">
        <v>25646</v>
      </c>
      <c r="B6677" s="395" t="s">
        <v>25644</v>
      </c>
    </row>
    <row r="6678" spans="1:2">
      <c r="A6678" s="395" t="s">
        <v>25647</v>
      </c>
      <c r="B6678" s="395" t="s">
        <v>25644</v>
      </c>
    </row>
    <row r="6679" spans="1:2">
      <c r="A6679" s="395" t="s">
        <v>25648</v>
      </c>
      <c r="B6679" s="395" t="s">
        <v>25644</v>
      </c>
    </row>
    <row r="6680" spans="1:2">
      <c r="A6680" s="395" t="s">
        <v>25649</v>
      </c>
      <c r="B6680" s="395" t="s">
        <v>25650</v>
      </c>
    </row>
    <row r="6681" spans="1:2">
      <c r="A6681" s="395" t="s">
        <v>25651</v>
      </c>
      <c r="B6681" s="395" t="s">
        <v>25652</v>
      </c>
    </row>
    <row r="6682" spans="1:2">
      <c r="A6682" s="395" t="s">
        <v>25653</v>
      </c>
      <c r="B6682" s="395" t="s">
        <v>25654</v>
      </c>
    </row>
    <row r="6683" spans="1:2">
      <c r="A6683" s="395" t="s">
        <v>25655</v>
      </c>
      <c r="B6683" s="395" t="s">
        <v>25656</v>
      </c>
    </row>
    <row r="6684" spans="1:2">
      <c r="A6684" s="395" t="s">
        <v>25657</v>
      </c>
      <c r="B6684" s="395" t="s">
        <v>25658</v>
      </c>
    </row>
    <row r="6685" spans="1:2">
      <c r="A6685" s="395" t="s">
        <v>25659</v>
      </c>
      <c r="B6685" s="395" t="s">
        <v>25660</v>
      </c>
    </row>
    <row r="6686" spans="1:2">
      <c r="A6686" s="395" t="s">
        <v>25661</v>
      </c>
      <c r="B6686" s="395" t="s">
        <v>25662</v>
      </c>
    </row>
    <row r="6687" spans="1:2">
      <c r="A6687" s="395" t="s">
        <v>25663</v>
      </c>
      <c r="B6687" s="395" t="s">
        <v>25664</v>
      </c>
    </row>
    <row r="6688" spans="1:2">
      <c r="A6688" s="395" t="s">
        <v>25665</v>
      </c>
      <c r="B6688" s="395" t="s">
        <v>25666</v>
      </c>
    </row>
    <row r="6689" spans="1:2">
      <c r="A6689" s="395" t="s">
        <v>25667</v>
      </c>
      <c r="B6689" s="395" t="s">
        <v>25668</v>
      </c>
    </row>
    <row r="6690" spans="1:2">
      <c r="A6690" s="395" t="s">
        <v>25669</v>
      </c>
      <c r="B6690" s="395" t="s">
        <v>25670</v>
      </c>
    </row>
    <row r="6691" spans="1:2">
      <c r="A6691" s="395" t="s">
        <v>25671</v>
      </c>
      <c r="B6691" s="395" t="s">
        <v>25672</v>
      </c>
    </row>
    <row r="6692" spans="1:2">
      <c r="A6692" s="395" t="s">
        <v>25673</v>
      </c>
      <c r="B6692" s="395" t="s">
        <v>25674</v>
      </c>
    </row>
    <row r="6693" spans="1:2">
      <c r="A6693" s="395" t="s">
        <v>25675</v>
      </c>
      <c r="B6693" s="395" t="s">
        <v>25676</v>
      </c>
    </row>
    <row r="6694" spans="1:2">
      <c r="A6694" s="395" t="s">
        <v>25677</v>
      </c>
      <c r="B6694" s="395" t="s">
        <v>25678</v>
      </c>
    </row>
    <row r="6695" spans="1:2">
      <c r="A6695" s="395" t="s">
        <v>25679</v>
      </c>
      <c r="B6695" s="395" t="s">
        <v>25680</v>
      </c>
    </row>
    <row r="6696" spans="1:2">
      <c r="A6696" s="395" t="s">
        <v>25681</v>
      </c>
      <c r="B6696" s="395" t="s">
        <v>25682</v>
      </c>
    </row>
    <row r="6697" spans="1:2">
      <c r="A6697" s="395" t="s">
        <v>25683</v>
      </c>
      <c r="B6697" s="395" t="s">
        <v>25684</v>
      </c>
    </row>
    <row r="6698" spans="1:2">
      <c r="A6698" s="395" t="s">
        <v>25685</v>
      </c>
      <c r="B6698" s="395" t="s">
        <v>25686</v>
      </c>
    </row>
    <row r="6699" spans="1:2">
      <c r="A6699" s="395" t="s">
        <v>25687</v>
      </c>
      <c r="B6699" s="395" t="s">
        <v>25688</v>
      </c>
    </row>
    <row r="6700" spans="1:2">
      <c r="A6700" s="395" t="s">
        <v>25689</v>
      </c>
      <c r="B6700" s="395" t="s">
        <v>25690</v>
      </c>
    </row>
    <row r="6701" spans="1:2">
      <c r="A6701" s="395" t="s">
        <v>25691</v>
      </c>
      <c r="B6701" s="395" t="s">
        <v>25692</v>
      </c>
    </row>
    <row r="6702" spans="1:2">
      <c r="A6702" s="395" t="s">
        <v>25693</v>
      </c>
      <c r="B6702" s="395" t="s">
        <v>25694</v>
      </c>
    </row>
    <row r="6703" spans="1:2">
      <c r="A6703" s="395" t="s">
        <v>25695</v>
      </c>
      <c r="B6703" s="395" t="s">
        <v>25696</v>
      </c>
    </row>
    <row r="6704" spans="1:2">
      <c r="A6704" s="395" t="s">
        <v>25697</v>
      </c>
      <c r="B6704" s="395" t="s">
        <v>25698</v>
      </c>
    </row>
    <row r="6705" spans="1:2">
      <c r="A6705" s="395" t="s">
        <v>25699</v>
      </c>
      <c r="B6705" s="395" t="s">
        <v>25700</v>
      </c>
    </row>
    <row r="6706" spans="1:2">
      <c r="A6706" s="395" t="s">
        <v>25701</v>
      </c>
      <c r="B6706" s="395" t="s">
        <v>25702</v>
      </c>
    </row>
    <row r="6707" spans="1:2">
      <c r="A6707" s="395" t="s">
        <v>25703</v>
      </c>
      <c r="B6707" s="395" t="s">
        <v>25704</v>
      </c>
    </row>
    <row r="6708" spans="1:2">
      <c r="A6708" s="395" t="s">
        <v>25705</v>
      </c>
      <c r="B6708" s="395" t="s">
        <v>25706</v>
      </c>
    </row>
    <row r="6709" spans="1:2">
      <c r="A6709" s="395" t="s">
        <v>25707</v>
      </c>
      <c r="B6709" s="395" t="s">
        <v>25708</v>
      </c>
    </row>
    <row r="6710" spans="1:2">
      <c r="A6710" s="395" t="s">
        <v>25709</v>
      </c>
      <c r="B6710" s="395" t="s">
        <v>25708</v>
      </c>
    </row>
    <row r="6711" spans="1:2">
      <c r="A6711" s="395" t="s">
        <v>25710</v>
      </c>
      <c r="B6711" s="395" t="s">
        <v>25711</v>
      </c>
    </row>
    <row r="6712" spans="1:2">
      <c r="A6712" s="395" t="s">
        <v>25712</v>
      </c>
      <c r="B6712" s="395" t="s">
        <v>25713</v>
      </c>
    </row>
    <row r="6713" spans="1:2">
      <c r="A6713" s="395" t="s">
        <v>25714</v>
      </c>
      <c r="B6713" s="395" t="s">
        <v>25713</v>
      </c>
    </row>
    <row r="6714" spans="1:2">
      <c r="A6714" s="395" t="s">
        <v>25715</v>
      </c>
      <c r="B6714" s="395" t="s">
        <v>25716</v>
      </c>
    </row>
    <row r="6715" spans="1:2">
      <c r="A6715" s="395" t="s">
        <v>25717</v>
      </c>
      <c r="B6715" s="395" t="s">
        <v>25718</v>
      </c>
    </row>
    <row r="6716" spans="1:2">
      <c r="A6716" s="395" t="s">
        <v>25719</v>
      </c>
      <c r="B6716" s="395" t="s">
        <v>25720</v>
      </c>
    </row>
    <row r="6717" spans="1:2">
      <c r="A6717" s="395" t="s">
        <v>25721</v>
      </c>
      <c r="B6717" s="395" t="s">
        <v>25722</v>
      </c>
    </row>
    <row r="6718" spans="1:2">
      <c r="A6718" s="395" t="s">
        <v>25723</v>
      </c>
      <c r="B6718" s="395" t="s">
        <v>25722</v>
      </c>
    </row>
    <row r="6719" spans="1:2">
      <c r="A6719" s="395" t="s">
        <v>25724</v>
      </c>
      <c r="B6719" s="395" t="s">
        <v>25725</v>
      </c>
    </row>
    <row r="6720" spans="1:2">
      <c r="A6720" s="395" t="s">
        <v>25726</v>
      </c>
      <c r="B6720" s="395" t="s">
        <v>25727</v>
      </c>
    </row>
    <row r="6721" spans="1:2">
      <c r="A6721" s="395" t="s">
        <v>25728</v>
      </c>
      <c r="B6721" s="395" t="s">
        <v>25727</v>
      </c>
    </row>
    <row r="6722" spans="1:2">
      <c r="A6722" s="395" t="s">
        <v>25729</v>
      </c>
      <c r="B6722" s="395" t="s">
        <v>25730</v>
      </c>
    </row>
    <row r="6723" spans="1:2">
      <c r="A6723" s="395" t="s">
        <v>25731</v>
      </c>
      <c r="B6723" s="395" t="s">
        <v>25732</v>
      </c>
    </row>
    <row r="6724" spans="1:2">
      <c r="A6724" s="395" t="s">
        <v>25733</v>
      </c>
      <c r="B6724" s="395" t="s">
        <v>25734</v>
      </c>
    </row>
    <row r="6725" spans="1:2">
      <c r="A6725" s="395" t="s">
        <v>25735</v>
      </c>
      <c r="B6725" s="395" t="s">
        <v>25736</v>
      </c>
    </row>
    <row r="6726" spans="1:2">
      <c r="A6726" s="395" t="s">
        <v>25737</v>
      </c>
      <c r="B6726" s="395" t="s">
        <v>25738</v>
      </c>
    </row>
    <row r="6727" spans="1:2">
      <c r="A6727" s="395" t="s">
        <v>25739</v>
      </c>
      <c r="B6727" s="395" t="s">
        <v>25713</v>
      </c>
    </row>
    <row r="6728" spans="1:2">
      <c r="A6728" s="395" t="s">
        <v>25740</v>
      </c>
      <c r="B6728" s="395" t="s">
        <v>25741</v>
      </c>
    </row>
    <row r="6729" spans="1:2">
      <c r="A6729" s="395" t="s">
        <v>25742</v>
      </c>
      <c r="B6729" s="395" t="s">
        <v>25674</v>
      </c>
    </row>
    <row r="6730" spans="1:2">
      <c r="A6730" s="395" t="s">
        <v>25743</v>
      </c>
      <c r="B6730" s="395" t="s">
        <v>25744</v>
      </c>
    </row>
    <row r="6731" spans="1:2">
      <c r="A6731" s="395" t="s">
        <v>25745</v>
      </c>
      <c r="B6731" s="395" t="s">
        <v>25746</v>
      </c>
    </row>
    <row r="6732" spans="1:2">
      <c r="A6732" s="395" t="s">
        <v>25747</v>
      </c>
      <c r="B6732" s="395" t="s">
        <v>25748</v>
      </c>
    </row>
    <row r="6733" spans="1:2">
      <c r="A6733" s="395" t="s">
        <v>25749</v>
      </c>
      <c r="B6733" s="395" t="s">
        <v>25750</v>
      </c>
    </row>
    <row r="6734" spans="1:2">
      <c r="A6734" s="395" t="s">
        <v>25751</v>
      </c>
      <c r="B6734" s="395" t="s">
        <v>25752</v>
      </c>
    </row>
    <row r="6735" spans="1:2">
      <c r="A6735" s="395" t="s">
        <v>25753</v>
      </c>
      <c r="B6735" s="395" t="s">
        <v>25754</v>
      </c>
    </row>
    <row r="6736" spans="1:2">
      <c r="A6736" s="395" t="s">
        <v>25755</v>
      </c>
      <c r="B6736" s="395" t="s">
        <v>25756</v>
      </c>
    </row>
    <row r="6737" spans="1:2">
      <c r="A6737" s="395" t="s">
        <v>25757</v>
      </c>
      <c r="B6737" s="395" t="s">
        <v>25758</v>
      </c>
    </row>
    <row r="6738" spans="1:2">
      <c r="A6738" s="395" t="s">
        <v>25759</v>
      </c>
      <c r="B6738" s="395" t="s">
        <v>25760</v>
      </c>
    </row>
    <row r="6739" spans="1:2">
      <c r="A6739" s="395" t="s">
        <v>25761</v>
      </c>
      <c r="B6739" s="395" t="s">
        <v>25762</v>
      </c>
    </row>
    <row r="6740" spans="1:2">
      <c r="A6740" s="395" t="s">
        <v>25763</v>
      </c>
      <c r="B6740" s="395" t="s">
        <v>25764</v>
      </c>
    </row>
    <row r="6741" spans="1:2">
      <c r="A6741" s="395" t="s">
        <v>25765</v>
      </c>
      <c r="B6741" s="395" t="s">
        <v>25766</v>
      </c>
    </row>
    <row r="6742" spans="1:2">
      <c r="A6742" s="395" t="s">
        <v>25767</v>
      </c>
      <c r="B6742" s="395" t="s">
        <v>25768</v>
      </c>
    </row>
    <row r="6743" spans="1:2">
      <c r="A6743" s="395" t="s">
        <v>25769</v>
      </c>
      <c r="B6743" s="395" t="s">
        <v>25770</v>
      </c>
    </row>
    <row r="6744" spans="1:2">
      <c r="A6744" s="395" t="s">
        <v>25771</v>
      </c>
      <c r="B6744" s="395" t="s">
        <v>25772</v>
      </c>
    </row>
    <row r="6745" spans="1:2">
      <c r="A6745" s="395" t="s">
        <v>25773</v>
      </c>
      <c r="B6745" s="395" t="s">
        <v>25774</v>
      </c>
    </row>
    <row r="6746" spans="1:2">
      <c r="A6746" s="395" t="s">
        <v>25775</v>
      </c>
      <c r="B6746" s="395" t="s">
        <v>25738</v>
      </c>
    </row>
    <row r="6747" spans="1:2">
      <c r="A6747" s="395" t="s">
        <v>25776</v>
      </c>
      <c r="B6747" s="395" t="s">
        <v>25777</v>
      </c>
    </row>
    <row r="6748" spans="1:2">
      <c r="A6748" s="395" t="s">
        <v>25778</v>
      </c>
      <c r="B6748" s="395" t="s">
        <v>25779</v>
      </c>
    </row>
    <row r="6749" spans="1:2">
      <c r="A6749" s="395" t="s">
        <v>25780</v>
      </c>
      <c r="B6749" s="395" t="s">
        <v>25781</v>
      </c>
    </row>
    <row r="6750" spans="1:2">
      <c r="A6750" s="395" t="s">
        <v>25782</v>
      </c>
      <c r="B6750" s="395" t="s">
        <v>25783</v>
      </c>
    </row>
    <row r="6751" spans="1:2">
      <c r="A6751" s="395" t="s">
        <v>25784</v>
      </c>
      <c r="B6751" s="395" t="s">
        <v>25785</v>
      </c>
    </row>
    <row r="6752" spans="1:2">
      <c r="A6752" s="395" t="s">
        <v>25786</v>
      </c>
      <c r="B6752" s="395" t="s">
        <v>25787</v>
      </c>
    </row>
    <row r="6753" spans="1:2">
      <c r="A6753" s="395" t="s">
        <v>25788</v>
      </c>
      <c r="B6753" s="395" t="s">
        <v>25789</v>
      </c>
    </row>
    <row r="6754" spans="1:2">
      <c r="A6754" s="395" t="s">
        <v>25790</v>
      </c>
      <c r="B6754" s="395" t="s">
        <v>25791</v>
      </c>
    </row>
    <row r="6755" spans="1:2">
      <c r="A6755" s="395" t="s">
        <v>25792</v>
      </c>
      <c r="B6755" s="395" t="s">
        <v>25793</v>
      </c>
    </row>
    <row r="6756" spans="1:2">
      <c r="A6756" s="395" t="s">
        <v>25794</v>
      </c>
      <c r="B6756" s="395" t="s">
        <v>25795</v>
      </c>
    </row>
    <row r="6757" spans="1:2">
      <c r="A6757" s="395" t="s">
        <v>25796</v>
      </c>
      <c r="B6757" s="395" t="s">
        <v>25736</v>
      </c>
    </row>
    <row r="6758" spans="1:2">
      <c r="A6758" s="395" t="s">
        <v>25797</v>
      </c>
      <c r="B6758" s="395" t="s">
        <v>25798</v>
      </c>
    </row>
    <row r="6759" spans="1:2">
      <c r="A6759" s="395" t="s">
        <v>25799</v>
      </c>
      <c r="B6759" s="395" t="s">
        <v>25800</v>
      </c>
    </row>
    <row r="6760" spans="1:2">
      <c r="A6760" s="395" t="s">
        <v>25801</v>
      </c>
      <c r="B6760" s="395" t="s">
        <v>25756</v>
      </c>
    </row>
    <row r="6761" spans="1:2">
      <c r="A6761" s="395" t="s">
        <v>25802</v>
      </c>
      <c r="B6761" s="395" t="s">
        <v>25803</v>
      </c>
    </row>
    <row r="6762" spans="1:2">
      <c r="A6762" s="395" t="s">
        <v>25804</v>
      </c>
      <c r="B6762" s="395" t="s">
        <v>25805</v>
      </c>
    </row>
    <row r="6763" spans="1:2">
      <c r="A6763" s="395" t="s">
        <v>25806</v>
      </c>
      <c r="B6763" s="395" t="s">
        <v>25807</v>
      </c>
    </row>
    <row r="6764" spans="1:2">
      <c r="A6764" s="395" t="s">
        <v>25808</v>
      </c>
      <c r="B6764" s="395" t="s">
        <v>25809</v>
      </c>
    </row>
    <row r="6765" spans="1:2">
      <c r="A6765" s="395" t="s">
        <v>25810</v>
      </c>
      <c r="B6765" s="395" t="s">
        <v>25811</v>
      </c>
    </row>
    <row r="6766" spans="1:2">
      <c r="A6766" s="395" t="s">
        <v>25812</v>
      </c>
      <c r="B6766" s="395" t="s">
        <v>25813</v>
      </c>
    </row>
    <row r="6767" spans="1:2">
      <c r="A6767" s="395" t="s">
        <v>25814</v>
      </c>
      <c r="B6767" s="395" t="s">
        <v>25815</v>
      </c>
    </row>
    <row r="6768" spans="1:2">
      <c r="A6768" s="395" t="s">
        <v>25816</v>
      </c>
      <c r="B6768" s="395" t="s">
        <v>25817</v>
      </c>
    </row>
    <row r="6769" spans="1:2">
      <c r="A6769" s="395" t="s">
        <v>25818</v>
      </c>
      <c r="B6769" s="395" t="s">
        <v>25819</v>
      </c>
    </row>
    <row r="6770" spans="1:2">
      <c r="A6770" s="395" t="s">
        <v>25820</v>
      </c>
      <c r="B6770" s="395" t="s">
        <v>25821</v>
      </c>
    </row>
    <row r="6771" spans="1:2">
      <c r="A6771" s="395" t="s">
        <v>25822</v>
      </c>
      <c r="B6771" s="395" t="s">
        <v>25823</v>
      </c>
    </row>
    <row r="6772" spans="1:2">
      <c r="A6772" s="395" t="s">
        <v>25824</v>
      </c>
      <c r="B6772" s="395" t="s">
        <v>25825</v>
      </c>
    </row>
    <row r="6773" spans="1:2">
      <c r="A6773" s="395" t="s">
        <v>25826</v>
      </c>
      <c r="B6773" s="395" t="s">
        <v>25827</v>
      </c>
    </row>
    <row r="6774" spans="1:2">
      <c r="A6774" s="395" t="s">
        <v>25828</v>
      </c>
      <c r="B6774" s="395" t="s">
        <v>25829</v>
      </c>
    </row>
    <row r="6775" spans="1:2">
      <c r="A6775" s="395" t="s">
        <v>25830</v>
      </c>
      <c r="B6775" s="395" t="s">
        <v>25831</v>
      </c>
    </row>
    <row r="6776" spans="1:2">
      <c r="A6776" s="395" t="s">
        <v>25832</v>
      </c>
      <c r="B6776" s="395" t="s">
        <v>25833</v>
      </c>
    </row>
    <row r="6777" spans="1:2">
      <c r="A6777" s="395" t="s">
        <v>25834</v>
      </c>
      <c r="B6777" s="395" t="s">
        <v>25835</v>
      </c>
    </row>
    <row r="6778" spans="1:2">
      <c r="A6778" s="395" t="s">
        <v>25836</v>
      </c>
      <c r="B6778" s="395" t="s">
        <v>25837</v>
      </c>
    </row>
    <row r="6779" spans="1:2">
      <c r="A6779" s="395" t="s">
        <v>25838</v>
      </c>
      <c r="B6779" s="395" t="s">
        <v>25839</v>
      </c>
    </row>
    <row r="6780" spans="1:2">
      <c r="A6780" s="395" t="s">
        <v>25840</v>
      </c>
      <c r="B6780" s="395" t="s">
        <v>25841</v>
      </c>
    </row>
    <row r="6781" spans="1:2">
      <c r="A6781" s="395" t="s">
        <v>25842</v>
      </c>
      <c r="B6781" s="395" t="s">
        <v>25843</v>
      </c>
    </row>
    <row r="6782" spans="1:2">
      <c r="A6782" s="395" t="s">
        <v>25844</v>
      </c>
      <c r="B6782" s="395" t="s">
        <v>25845</v>
      </c>
    </row>
    <row r="6783" spans="1:2">
      <c r="A6783" s="395" t="s">
        <v>25846</v>
      </c>
      <c r="B6783" s="395" t="s">
        <v>25847</v>
      </c>
    </row>
    <row r="6784" spans="1:2">
      <c r="A6784" s="395" t="s">
        <v>25848</v>
      </c>
      <c r="B6784" s="395" t="s">
        <v>25849</v>
      </c>
    </row>
    <row r="6785" spans="1:2">
      <c r="A6785" s="395" t="s">
        <v>25850</v>
      </c>
      <c r="B6785" s="395" t="s">
        <v>25851</v>
      </c>
    </row>
    <row r="6786" spans="1:2">
      <c r="A6786" s="395" t="s">
        <v>25852</v>
      </c>
      <c r="B6786" s="395" t="s">
        <v>25853</v>
      </c>
    </row>
    <row r="6787" spans="1:2">
      <c r="A6787" s="395" t="s">
        <v>25854</v>
      </c>
      <c r="B6787" s="395" t="s">
        <v>25855</v>
      </c>
    </row>
    <row r="6788" spans="1:2">
      <c r="A6788" s="395" t="s">
        <v>25856</v>
      </c>
      <c r="B6788" s="395" t="s">
        <v>25857</v>
      </c>
    </row>
    <row r="6789" spans="1:2">
      <c r="A6789" s="395" t="s">
        <v>25858</v>
      </c>
      <c r="B6789" s="395" t="s">
        <v>25859</v>
      </c>
    </row>
    <row r="6790" spans="1:2">
      <c r="A6790" s="395" t="s">
        <v>25860</v>
      </c>
      <c r="B6790" s="395" t="s">
        <v>25861</v>
      </c>
    </row>
    <row r="6791" spans="1:2">
      <c r="A6791" s="395" t="s">
        <v>25862</v>
      </c>
      <c r="B6791" s="395" t="s">
        <v>25863</v>
      </c>
    </row>
    <row r="6792" spans="1:2">
      <c r="A6792" s="395" t="s">
        <v>25864</v>
      </c>
      <c r="B6792" s="395" t="s">
        <v>25863</v>
      </c>
    </row>
    <row r="6793" spans="1:2">
      <c r="A6793" s="395" t="s">
        <v>25865</v>
      </c>
      <c r="B6793" s="395" t="s">
        <v>25866</v>
      </c>
    </row>
    <row r="6794" spans="1:2">
      <c r="A6794" s="395" t="s">
        <v>25867</v>
      </c>
      <c r="B6794" s="395" t="s">
        <v>25868</v>
      </c>
    </row>
    <row r="6795" spans="1:2">
      <c r="A6795" s="395" t="s">
        <v>25869</v>
      </c>
      <c r="B6795" s="395" t="s">
        <v>25870</v>
      </c>
    </row>
    <row r="6796" spans="1:2">
      <c r="A6796" s="395" t="s">
        <v>25871</v>
      </c>
      <c r="B6796" s="395" t="s">
        <v>25872</v>
      </c>
    </row>
    <row r="6797" spans="1:2">
      <c r="A6797" s="395" t="s">
        <v>25873</v>
      </c>
      <c r="B6797" s="395" t="s">
        <v>25874</v>
      </c>
    </row>
    <row r="6798" spans="1:2">
      <c r="A6798" s="395" t="s">
        <v>25875</v>
      </c>
      <c r="B6798" s="395" t="s">
        <v>25876</v>
      </c>
    </row>
    <row r="6799" spans="1:2">
      <c r="A6799" s="395" t="s">
        <v>25877</v>
      </c>
      <c r="B6799" s="395" t="s">
        <v>25878</v>
      </c>
    </row>
    <row r="6800" spans="1:2">
      <c r="A6800" s="395" t="s">
        <v>25879</v>
      </c>
      <c r="B6800" s="395" t="s">
        <v>25880</v>
      </c>
    </row>
    <row r="6801" spans="1:2">
      <c r="A6801" s="395" t="s">
        <v>25881</v>
      </c>
      <c r="B6801" s="395" t="s">
        <v>25882</v>
      </c>
    </row>
    <row r="6802" spans="1:2">
      <c r="A6802" s="395" t="s">
        <v>25883</v>
      </c>
      <c r="B6802" s="395" t="s">
        <v>25884</v>
      </c>
    </row>
    <row r="6803" spans="1:2">
      <c r="A6803" s="395" t="s">
        <v>25885</v>
      </c>
      <c r="B6803" s="395" t="s">
        <v>25886</v>
      </c>
    </row>
    <row r="6804" spans="1:2">
      <c r="A6804" s="395" t="s">
        <v>25887</v>
      </c>
      <c r="B6804" s="395" t="s">
        <v>25888</v>
      </c>
    </row>
    <row r="6805" spans="1:2">
      <c r="A6805" s="395" t="s">
        <v>25889</v>
      </c>
      <c r="B6805" s="395" t="s">
        <v>25890</v>
      </c>
    </row>
    <row r="6806" spans="1:2">
      <c r="A6806" s="395" t="s">
        <v>25891</v>
      </c>
      <c r="B6806" s="395" t="s">
        <v>25892</v>
      </c>
    </row>
    <row r="6807" spans="1:2">
      <c r="A6807" s="395" t="s">
        <v>25893</v>
      </c>
      <c r="B6807" s="395" t="s">
        <v>25894</v>
      </c>
    </row>
    <row r="6808" spans="1:2">
      <c r="A6808" s="395" t="s">
        <v>25895</v>
      </c>
      <c r="B6808" s="395" t="s">
        <v>25896</v>
      </c>
    </row>
    <row r="6809" spans="1:2">
      <c r="A6809" s="395" t="s">
        <v>25897</v>
      </c>
      <c r="B6809" s="395" t="s">
        <v>25898</v>
      </c>
    </row>
    <row r="6810" spans="1:2">
      <c r="A6810" s="395" t="s">
        <v>25899</v>
      </c>
      <c r="B6810" s="395" t="s">
        <v>25900</v>
      </c>
    </row>
    <row r="6811" spans="1:2">
      <c r="A6811" s="395" t="s">
        <v>25901</v>
      </c>
      <c r="B6811" s="395" t="s">
        <v>25902</v>
      </c>
    </row>
    <row r="6812" spans="1:2">
      <c r="A6812" s="395" t="s">
        <v>25903</v>
      </c>
      <c r="B6812" s="395" t="s">
        <v>25904</v>
      </c>
    </row>
    <row r="6813" spans="1:2">
      <c r="A6813" s="395" t="s">
        <v>25905</v>
      </c>
      <c r="B6813" s="395" t="s">
        <v>25906</v>
      </c>
    </row>
    <row r="6814" spans="1:2">
      <c r="A6814" s="395" t="s">
        <v>25907</v>
      </c>
      <c r="B6814" s="395" t="s">
        <v>25908</v>
      </c>
    </row>
    <row r="6815" spans="1:2">
      <c r="A6815" s="395" t="s">
        <v>25909</v>
      </c>
      <c r="B6815" s="395" t="s">
        <v>25910</v>
      </c>
    </row>
    <row r="6816" spans="1:2">
      <c r="A6816" s="395" t="s">
        <v>25911</v>
      </c>
      <c r="B6816" s="395" t="s">
        <v>25912</v>
      </c>
    </row>
    <row r="6817" spans="1:2">
      <c r="A6817" s="395" t="s">
        <v>25913</v>
      </c>
      <c r="B6817" s="395" t="s">
        <v>25914</v>
      </c>
    </row>
    <row r="6818" spans="1:2">
      <c r="A6818" s="395" t="s">
        <v>25915</v>
      </c>
      <c r="B6818" s="395" t="s">
        <v>25916</v>
      </c>
    </row>
    <row r="6819" spans="1:2">
      <c r="A6819" s="395" t="s">
        <v>25917</v>
      </c>
      <c r="B6819" s="395" t="s">
        <v>25918</v>
      </c>
    </row>
    <row r="6820" spans="1:2">
      <c r="A6820" s="395" t="s">
        <v>25919</v>
      </c>
      <c r="B6820" s="395" t="s">
        <v>25920</v>
      </c>
    </row>
    <row r="6821" spans="1:2">
      <c r="A6821" s="395" t="s">
        <v>25921</v>
      </c>
      <c r="B6821" s="395" t="s">
        <v>25922</v>
      </c>
    </row>
    <row r="6822" spans="1:2">
      <c r="A6822" s="395" t="s">
        <v>25923</v>
      </c>
      <c r="B6822" s="395" t="s">
        <v>25924</v>
      </c>
    </row>
    <row r="6823" spans="1:2">
      <c r="A6823" s="395" t="s">
        <v>25925</v>
      </c>
      <c r="B6823" s="395" t="s">
        <v>25926</v>
      </c>
    </row>
    <row r="6824" spans="1:2">
      <c r="A6824" s="395" t="s">
        <v>25927</v>
      </c>
      <c r="B6824" s="395" t="s">
        <v>25928</v>
      </c>
    </row>
    <row r="6825" spans="1:2">
      <c r="A6825" s="395" t="s">
        <v>25929</v>
      </c>
      <c r="B6825" s="395" t="s">
        <v>25930</v>
      </c>
    </row>
    <row r="6826" spans="1:2">
      <c r="A6826" s="395" t="s">
        <v>25931</v>
      </c>
      <c r="B6826" s="395" t="s">
        <v>25932</v>
      </c>
    </row>
    <row r="6827" spans="1:2">
      <c r="A6827" s="395" t="s">
        <v>25933</v>
      </c>
      <c r="B6827" s="395" t="s">
        <v>25934</v>
      </c>
    </row>
    <row r="6828" spans="1:2">
      <c r="A6828" s="395" t="s">
        <v>25935</v>
      </c>
      <c r="B6828" s="395" t="s">
        <v>25936</v>
      </c>
    </row>
    <row r="6829" spans="1:2">
      <c r="A6829" s="395" t="s">
        <v>25937</v>
      </c>
      <c r="B6829" s="395" t="s">
        <v>25938</v>
      </c>
    </row>
    <row r="6830" spans="1:2">
      <c r="A6830" s="395" t="s">
        <v>25939</v>
      </c>
      <c r="B6830" s="395" t="s">
        <v>25940</v>
      </c>
    </row>
    <row r="6831" spans="1:2">
      <c r="A6831" s="395" t="s">
        <v>25941</v>
      </c>
      <c r="B6831" s="395" t="s">
        <v>25942</v>
      </c>
    </row>
    <row r="6832" spans="1:2">
      <c r="A6832" s="395" t="s">
        <v>25943</v>
      </c>
      <c r="B6832" s="395" t="s">
        <v>25944</v>
      </c>
    </row>
    <row r="6833" spans="1:2">
      <c r="A6833" s="395" t="s">
        <v>25945</v>
      </c>
      <c r="B6833" s="395" t="s">
        <v>17576</v>
      </c>
    </row>
    <row r="6834" spans="1:2">
      <c r="A6834" s="395" t="s">
        <v>25946</v>
      </c>
      <c r="B6834" s="395" t="s">
        <v>25947</v>
      </c>
    </row>
    <row r="6835" spans="1:2">
      <c r="A6835" s="395" t="s">
        <v>25948</v>
      </c>
      <c r="B6835" s="395" t="s">
        <v>25949</v>
      </c>
    </row>
    <row r="6836" spans="1:2">
      <c r="A6836" s="395" t="s">
        <v>25950</v>
      </c>
      <c r="B6836" s="395" t="s">
        <v>25951</v>
      </c>
    </row>
    <row r="6837" spans="1:2">
      <c r="A6837" s="395" t="s">
        <v>25952</v>
      </c>
      <c r="B6837" s="395" t="s">
        <v>25953</v>
      </c>
    </row>
    <row r="6838" spans="1:2">
      <c r="A6838" s="395" t="s">
        <v>25954</v>
      </c>
      <c r="B6838" s="395" t="s">
        <v>25955</v>
      </c>
    </row>
    <row r="6839" spans="1:2">
      <c r="A6839" s="395" t="s">
        <v>25956</v>
      </c>
      <c r="B6839" s="395" t="s">
        <v>25955</v>
      </c>
    </row>
    <row r="6840" spans="1:2">
      <c r="A6840" s="395" t="s">
        <v>25957</v>
      </c>
      <c r="B6840" s="395" t="s">
        <v>25958</v>
      </c>
    </row>
    <row r="6841" spans="1:2">
      <c r="A6841" s="395" t="s">
        <v>25959</v>
      </c>
      <c r="B6841" s="395" t="s">
        <v>25960</v>
      </c>
    </row>
    <row r="6842" spans="1:2">
      <c r="A6842" s="395" t="s">
        <v>25961</v>
      </c>
      <c r="B6842" s="395" t="s">
        <v>25962</v>
      </c>
    </row>
    <row r="6843" spans="1:2">
      <c r="A6843" s="395" t="s">
        <v>25963</v>
      </c>
      <c r="B6843" s="395" t="s">
        <v>25964</v>
      </c>
    </row>
    <row r="6844" spans="1:2">
      <c r="A6844" s="395" t="s">
        <v>25965</v>
      </c>
      <c r="B6844" s="395" t="s">
        <v>24815</v>
      </c>
    </row>
    <row r="6845" spans="1:2">
      <c r="A6845" s="395" t="s">
        <v>25966</v>
      </c>
      <c r="B6845" s="395" t="s">
        <v>25967</v>
      </c>
    </row>
    <row r="6846" spans="1:2">
      <c r="A6846" s="395" t="s">
        <v>25968</v>
      </c>
      <c r="B6846" s="395" t="s">
        <v>25969</v>
      </c>
    </row>
    <row r="6847" spans="1:2">
      <c r="A6847" s="395" t="s">
        <v>25970</v>
      </c>
      <c r="B6847" s="395" t="s">
        <v>25971</v>
      </c>
    </row>
    <row r="6848" spans="1:2">
      <c r="A6848" s="395" t="s">
        <v>25972</v>
      </c>
      <c r="B6848" s="395" t="s">
        <v>25973</v>
      </c>
    </row>
    <row r="6849" spans="1:2">
      <c r="A6849" s="395" t="s">
        <v>25974</v>
      </c>
      <c r="B6849" s="395" t="s">
        <v>25975</v>
      </c>
    </row>
    <row r="6850" spans="1:2">
      <c r="A6850" s="395" t="s">
        <v>25976</v>
      </c>
      <c r="B6850" s="395" t="s">
        <v>25977</v>
      </c>
    </row>
    <row r="6851" spans="1:2">
      <c r="A6851" s="395" t="s">
        <v>25978</v>
      </c>
      <c r="B6851" s="395" t="s">
        <v>25979</v>
      </c>
    </row>
    <row r="6852" spans="1:2">
      <c r="A6852" s="395" t="s">
        <v>25980</v>
      </c>
      <c r="B6852" s="395" t="s">
        <v>25981</v>
      </c>
    </row>
    <row r="6853" spans="1:2">
      <c r="A6853" s="395" t="s">
        <v>25982</v>
      </c>
      <c r="B6853" s="395" t="s">
        <v>25955</v>
      </c>
    </row>
    <row r="6854" spans="1:2">
      <c r="A6854" s="395" t="s">
        <v>25983</v>
      </c>
      <c r="B6854" s="395" t="s">
        <v>25984</v>
      </c>
    </row>
    <row r="6855" spans="1:2">
      <c r="A6855" s="395" t="s">
        <v>25985</v>
      </c>
      <c r="B6855" s="395" t="s">
        <v>25984</v>
      </c>
    </row>
    <row r="6856" spans="1:2">
      <c r="A6856" s="395" t="s">
        <v>25986</v>
      </c>
      <c r="B6856" s="395" t="s">
        <v>25987</v>
      </c>
    </row>
    <row r="6857" spans="1:2">
      <c r="A6857" s="395" t="s">
        <v>25988</v>
      </c>
      <c r="B6857" s="395" t="s">
        <v>25989</v>
      </c>
    </row>
    <row r="6858" spans="1:2">
      <c r="A6858" s="395" t="s">
        <v>25990</v>
      </c>
      <c r="B6858" s="395" t="s">
        <v>25953</v>
      </c>
    </row>
    <row r="6859" spans="1:2">
      <c r="A6859" s="395" t="s">
        <v>25991</v>
      </c>
      <c r="B6859" s="395" t="s">
        <v>25992</v>
      </c>
    </row>
    <row r="6860" spans="1:2">
      <c r="A6860" s="395" t="s">
        <v>25993</v>
      </c>
      <c r="B6860" s="395" t="s">
        <v>25994</v>
      </c>
    </row>
    <row r="6861" spans="1:2">
      <c r="A6861" s="395" t="s">
        <v>25995</v>
      </c>
      <c r="B6861" s="395" t="s">
        <v>25996</v>
      </c>
    </row>
    <row r="6862" spans="1:2">
      <c r="A6862" s="395" t="s">
        <v>25997</v>
      </c>
      <c r="B6862" s="395" t="s">
        <v>25998</v>
      </c>
    </row>
    <row r="6863" spans="1:2">
      <c r="A6863" s="395" t="s">
        <v>25999</v>
      </c>
      <c r="B6863" s="395" t="s">
        <v>25855</v>
      </c>
    </row>
    <row r="6864" spans="1:2">
      <c r="A6864" s="395" t="s">
        <v>26000</v>
      </c>
      <c r="B6864" s="395" t="s">
        <v>26001</v>
      </c>
    </row>
    <row r="6865" spans="1:2">
      <c r="A6865" s="395" t="s">
        <v>26002</v>
      </c>
      <c r="B6865" s="395" t="s">
        <v>26003</v>
      </c>
    </row>
    <row r="6866" spans="1:2">
      <c r="A6866" s="395" t="s">
        <v>26004</v>
      </c>
      <c r="B6866" s="395" t="s">
        <v>26005</v>
      </c>
    </row>
    <row r="6867" spans="1:2">
      <c r="A6867" s="395" t="s">
        <v>26006</v>
      </c>
      <c r="B6867" s="395" t="s">
        <v>26007</v>
      </c>
    </row>
    <row r="6868" spans="1:2">
      <c r="A6868" s="395" t="s">
        <v>26008</v>
      </c>
      <c r="B6868" s="395" t="s">
        <v>26009</v>
      </c>
    </row>
    <row r="6869" spans="1:2">
      <c r="A6869" s="395" t="s">
        <v>26010</v>
      </c>
      <c r="B6869" s="395" t="s">
        <v>26011</v>
      </c>
    </row>
    <row r="6870" spans="1:2">
      <c r="A6870" s="395" t="s">
        <v>26012</v>
      </c>
      <c r="B6870" s="395" t="s">
        <v>26013</v>
      </c>
    </row>
    <row r="6871" spans="1:2">
      <c r="A6871" s="395" t="s">
        <v>26014</v>
      </c>
      <c r="B6871" s="395" t="s">
        <v>26015</v>
      </c>
    </row>
    <row r="6872" spans="1:2">
      <c r="A6872" s="395" t="s">
        <v>26016</v>
      </c>
      <c r="B6872" s="395" t="s">
        <v>26017</v>
      </c>
    </row>
    <row r="6873" spans="1:2">
      <c r="A6873" s="395" t="s">
        <v>26018</v>
      </c>
      <c r="B6873" s="395" t="s">
        <v>26019</v>
      </c>
    </row>
    <row r="6874" spans="1:2">
      <c r="A6874" s="395" t="s">
        <v>26020</v>
      </c>
      <c r="B6874" s="395" t="s">
        <v>26021</v>
      </c>
    </row>
    <row r="6875" spans="1:2">
      <c r="A6875" s="395" t="s">
        <v>26022</v>
      </c>
      <c r="B6875" s="395" t="s">
        <v>26023</v>
      </c>
    </row>
    <row r="6876" spans="1:2">
      <c r="A6876" s="395" t="s">
        <v>26024</v>
      </c>
      <c r="B6876" s="395" t="s">
        <v>26025</v>
      </c>
    </row>
    <row r="6877" spans="1:2">
      <c r="A6877" s="395" t="s">
        <v>26026</v>
      </c>
      <c r="B6877" s="395" t="s">
        <v>26027</v>
      </c>
    </row>
    <row r="6878" spans="1:2">
      <c r="A6878" s="395" t="s">
        <v>26028</v>
      </c>
      <c r="B6878" s="395" t="s">
        <v>26029</v>
      </c>
    </row>
    <row r="6879" spans="1:2">
      <c r="A6879" s="395" t="s">
        <v>26030</v>
      </c>
      <c r="B6879" s="395" t="s">
        <v>26031</v>
      </c>
    </row>
    <row r="6880" spans="1:2">
      <c r="A6880" s="395" t="s">
        <v>26032</v>
      </c>
      <c r="B6880" s="395" t="s">
        <v>26031</v>
      </c>
    </row>
    <row r="6881" spans="1:2">
      <c r="A6881" s="395" t="s">
        <v>26033</v>
      </c>
      <c r="B6881" s="395" t="s">
        <v>26034</v>
      </c>
    </row>
    <row r="6882" spans="1:2">
      <c r="A6882" s="395" t="s">
        <v>26035</v>
      </c>
      <c r="B6882" s="395" t="s">
        <v>26036</v>
      </c>
    </row>
    <row r="6883" spans="1:2">
      <c r="A6883" s="395" t="s">
        <v>26037</v>
      </c>
      <c r="B6883" s="395" t="s">
        <v>26038</v>
      </c>
    </row>
    <row r="6884" spans="1:2">
      <c r="A6884" s="395" t="s">
        <v>26039</v>
      </c>
      <c r="B6884" s="395" t="s">
        <v>26040</v>
      </c>
    </row>
    <row r="6885" spans="1:2">
      <c r="A6885" s="395" t="s">
        <v>26041</v>
      </c>
      <c r="B6885" s="395" t="s">
        <v>25713</v>
      </c>
    </row>
    <row r="6886" spans="1:2">
      <c r="A6886" s="395" t="s">
        <v>26042</v>
      </c>
      <c r="B6886" s="395" t="s">
        <v>26043</v>
      </c>
    </row>
    <row r="6887" spans="1:2">
      <c r="A6887" s="395" t="s">
        <v>26044</v>
      </c>
      <c r="B6887" s="395" t="s">
        <v>26045</v>
      </c>
    </row>
    <row r="6888" spans="1:2">
      <c r="A6888" s="395" t="s">
        <v>26046</v>
      </c>
      <c r="B6888" s="395" t="s">
        <v>26047</v>
      </c>
    </row>
    <row r="6889" spans="1:2">
      <c r="A6889" s="395" t="s">
        <v>26048</v>
      </c>
      <c r="B6889" s="395" t="s">
        <v>26049</v>
      </c>
    </row>
    <row r="6890" spans="1:2">
      <c r="A6890" s="395" t="s">
        <v>26050</v>
      </c>
      <c r="B6890" s="395" t="s">
        <v>26051</v>
      </c>
    </row>
    <row r="6891" spans="1:2">
      <c r="A6891" s="395" t="s">
        <v>26052</v>
      </c>
      <c r="B6891" s="395" t="s">
        <v>26053</v>
      </c>
    </row>
    <row r="6892" spans="1:2">
      <c r="A6892" s="395" t="s">
        <v>26054</v>
      </c>
      <c r="B6892" s="395" t="s">
        <v>26055</v>
      </c>
    </row>
    <row r="6893" spans="1:2">
      <c r="A6893" s="395" t="s">
        <v>26056</v>
      </c>
      <c r="B6893" s="395" t="s">
        <v>26057</v>
      </c>
    </row>
    <row r="6894" spans="1:2">
      <c r="A6894" s="395" t="s">
        <v>26058</v>
      </c>
      <c r="B6894" s="395" t="s">
        <v>26059</v>
      </c>
    </row>
    <row r="6895" spans="1:2">
      <c r="A6895" s="395" t="s">
        <v>26060</v>
      </c>
      <c r="B6895" s="395" t="s">
        <v>26061</v>
      </c>
    </row>
    <row r="6896" spans="1:2">
      <c r="A6896" s="395" t="s">
        <v>26062</v>
      </c>
      <c r="B6896" s="395" t="s">
        <v>26063</v>
      </c>
    </row>
    <row r="6897" spans="1:2">
      <c r="A6897" s="395" t="s">
        <v>26064</v>
      </c>
      <c r="B6897" s="395" t="s">
        <v>26065</v>
      </c>
    </row>
    <row r="6898" spans="1:2">
      <c r="A6898" s="395" t="s">
        <v>26066</v>
      </c>
      <c r="B6898" s="395" t="s">
        <v>26067</v>
      </c>
    </row>
    <row r="6899" spans="1:2">
      <c r="A6899" s="395" t="s">
        <v>26068</v>
      </c>
      <c r="B6899" s="395" t="s">
        <v>26069</v>
      </c>
    </row>
    <row r="6900" spans="1:2">
      <c r="A6900" s="395" t="s">
        <v>26070</v>
      </c>
      <c r="B6900" s="395" t="s">
        <v>26071</v>
      </c>
    </row>
    <row r="6901" spans="1:2">
      <c r="A6901" s="395" t="s">
        <v>26072</v>
      </c>
      <c r="B6901" s="395" t="s">
        <v>26073</v>
      </c>
    </row>
    <row r="6902" spans="1:2">
      <c r="A6902" s="395" t="s">
        <v>26074</v>
      </c>
      <c r="B6902" s="395" t="s">
        <v>26075</v>
      </c>
    </row>
    <row r="6903" spans="1:2">
      <c r="A6903" s="395" t="s">
        <v>26076</v>
      </c>
      <c r="B6903" s="395" t="s">
        <v>26077</v>
      </c>
    </row>
    <row r="6904" spans="1:2">
      <c r="A6904" s="395" t="s">
        <v>26078</v>
      </c>
      <c r="B6904" s="395" t="s">
        <v>26079</v>
      </c>
    </row>
    <row r="6905" spans="1:2">
      <c r="A6905" s="395" t="s">
        <v>26080</v>
      </c>
      <c r="B6905" s="395" t="s">
        <v>26081</v>
      </c>
    </row>
    <row r="6906" spans="1:2">
      <c r="A6906" s="395" t="s">
        <v>26082</v>
      </c>
      <c r="B6906" s="395" t="s">
        <v>26079</v>
      </c>
    </row>
    <row r="6907" spans="1:2">
      <c r="A6907" s="395" t="s">
        <v>26083</v>
      </c>
      <c r="B6907" s="395" t="s">
        <v>26084</v>
      </c>
    </row>
    <row r="6908" spans="1:2">
      <c r="A6908" s="395" t="s">
        <v>26085</v>
      </c>
      <c r="B6908" s="395" t="s">
        <v>26086</v>
      </c>
    </row>
    <row r="6909" spans="1:2">
      <c r="A6909" s="395" t="s">
        <v>26087</v>
      </c>
      <c r="B6909" s="395" t="s">
        <v>26088</v>
      </c>
    </row>
    <row r="6910" spans="1:2">
      <c r="A6910" s="395" t="s">
        <v>26089</v>
      </c>
      <c r="B6910" s="395" t="s">
        <v>26090</v>
      </c>
    </row>
    <row r="6911" spans="1:2">
      <c r="A6911" s="395" t="s">
        <v>26091</v>
      </c>
      <c r="B6911" s="395" t="s">
        <v>26092</v>
      </c>
    </row>
    <row r="6912" spans="1:2">
      <c r="A6912" s="395" t="s">
        <v>26093</v>
      </c>
      <c r="B6912" s="395" t="s">
        <v>26003</v>
      </c>
    </row>
    <row r="6913" spans="1:2">
      <c r="A6913" s="395" t="s">
        <v>26094</v>
      </c>
      <c r="B6913" s="395" t="s">
        <v>26095</v>
      </c>
    </row>
    <row r="6914" spans="1:2">
      <c r="A6914" s="395" t="s">
        <v>26096</v>
      </c>
      <c r="B6914" s="395" t="s">
        <v>26097</v>
      </c>
    </row>
    <row r="6915" spans="1:2">
      <c r="A6915" s="395" t="s">
        <v>26098</v>
      </c>
      <c r="B6915" s="395" t="s">
        <v>26099</v>
      </c>
    </row>
    <row r="6916" spans="1:2">
      <c r="A6916" s="395" t="s">
        <v>26100</v>
      </c>
      <c r="B6916" s="395" t="s">
        <v>26101</v>
      </c>
    </row>
    <row r="6917" spans="1:2">
      <c r="A6917" s="395" t="s">
        <v>26102</v>
      </c>
      <c r="B6917" s="395" t="s">
        <v>26103</v>
      </c>
    </row>
    <row r="6918" spans="1:2">
      <c r="A6918" s="395" t="s">
        <v>26104</v>
      </c>
      <c r="B6918" s="395" t="s">
        <v>26105</v>
      </c>
    </row>
    <row r="6919" spans="1:2">
      <c r="A6919" s="395" t="s">
        <v>26106</v>
      </c>
      <c r="B6919" s="395" t="s">
        <v>26107</v>
      </c>
    </row>
    <row r="6920" spans="1:2">
      <c r="A6920" s="395" t="s">
        <v>26108</v>
      </c>
      <c r="B6920" s="395" t="s">
        <v>26109</v>
      </c>
    </row>
    <row r="6921" spans="1:2">
      <c r="A6921" s="395" t="s">
        <v>26110</v>
      </c>
      <c r="B6921" s="395" t="s">
        <v>26111</v>
      </c>
    </row>
    <row r="6922" spans="1:2">
      <c r="A6922" s="395" t="s">
        <v>26112</v>
      </c>
      <c r="B6922" s="395" t="s">
        <v>26113</v>
      </c>
    </row>
    <row r="6923" spans="1:2">
      <c r="A6923" s="395" t="s">
        <v>26114</v>
      </c>
      <c r="B6923" s="395" t="s">
        <v>26115</v>
      </c>
    </row>
    <row r="6924" spans="1:2">
      <c r="A6924" s="395" t="s">
        <v>26116</v>
      </c>
      <c r="B6924" s="395" t="s">
        <v>26117</v>
      </c>
    </row>
    <row r="6925" spans="1:2">
      <c r="A6925" s="395" t="s">
        <v>26118</v>
      </c>
      <c r="B6925" s="395" t="s">
        <v>26119</v>
      </c>
    </row>
    <row r="6926" spans="1:2">
      <c r="A6926" s="395" t="s">
        <v>26120</v>
      </c>
      <c r="B6926" s="395" t="s">
        <v>26121</v>
      </c>
    </row>
    <row r="6927" spans="1:2">
      <c r="A6927" s="395" t="s">
        <v>26122</v>
      </c>
      <c r="B6927" s="395" t="s">
        <v>26123</v>
      </c>
    </row>
    <row r="6928" spans="1:2">
      <c r="A6928" s="395" t="s">
        <v>26124</v>
      </c>
      <c r="B6928" s="395" t="s">
        <v>26125</v>
      </c>
    </row>
    <row r="6929" spans="1:2">
      <c r="A6929" s="395" t="s">
        <v>26126</v>
      </c>
      <c r="B6929" s="395" t="s">
        <v>26003</v>
      </c>
    </row>
    <row r="6930" spans="1:2">
      <c r="A6930" s="395" t="s">
        <v>26127</v>
      </c>
      <c r="B6930" s="395" t="s">
        <v>26003</v>
      </c>
    </row>
    <row r="6931" spans="1:2">
      <c r="A6931" s="395" t="s">
        <v>26128</v>
      </c>
      <c r="B6931" s="395" t="s">
        <v>26129</v>
      </c>
    </row>
    <row r="6932" spans="1:2">
      <c r="A6932" s="395" t="s">
        <v>26130</v>
      </c>
      <c r="B6932" s="395" t="s">
        <v>26131</v>
      </c>
    </row>
    <row r="6933" spans="1:2">
      <c r="A6933" s="395" t="s">
        <v>26132</v>
      </c>
      <c r="B6933" s="395" t="s">
        <v>26133</v>
      </c>
    </row>
    <row r="6934" spans="1:2">
      <c r="A6934" s="395" t="s">
        <v>26134</v>
      </c>
      <c r="B6934" s="395" t="s">
        <v>26135</v>
      </c>
    </row>
    <row r="6935" spans="1:2">
      <c r="A6935" s="395" t="s">
        <v>26136</v>
      </c>
      <c r="B6935" s="395" t="s">
        <v>26137</v>
      </c>
    </row>
    <row r="6936" spans="1:2">
      <c r="A6936" s="395" t="s">
        <v>26138</v>
      </c>
      <c r="B6936" s="395" t="s">
        <v>26139</v>
      </c>
    </row>
    <row r="6937" spans="1:2">
      <c r="A6937" s="395" t="s">
        <v>26140</v>
      </c>
      <c r="B6937" s="395" t="s">
        <v>26141</v>
      </c>
    </row>
    <row r="6938" spans="1:2">
      <c r="A6938" s="395" t="s">
        <v>26142</v>
      </c>
      <c r="B6938" s="395" t="s">
        <v>26143</v>
      </c>
    </row>
    <row r="6939" spans="1:2">
      <c r="A6939" s="395" t="s">
        <v>26144</v>
      </c>
      <c r="B6939" s="395" t="s">
        <v>26145</v>
      </c>
    </row>
    <row r="6940" spans="1:2">
      <c r="A6940" s="395" t="s">
        <v>26146</v>
      </c>
      <c r="B6940" s="395" t="s">
        <v>24782</v>
      </c>
    </row>
    <row r="6941" spans="1:2">
      <c r="A6941" s="395" t="s">
        <v>26147</v>
      </c>
      <c r="B6941" s="395" t="s">
        <v>26148</v>
      </c>
    </row>
    <row r="6942" spans="1:2">
      <c r="A6942" s="395" t="s">
        <v>26149</v>
      </c>
      <c r="B6942" s="395" t="s">
        <v>25570</v>
      </c>
    </row>
    <row r="6943" spans="1:2">
      <c r="A6943" s="395" t="s">
        <v>26150</v>
      </c>
      <c r="B6943" s="395" t="s">
        <v>26151</v>
      </c>
    </row>
    <row r="6944" spans="1:2">
      <c r="A6944" s="395" t="s">
        <v>26152</v>
      </c>
      <c r="B6944" s="395" t="s">
        <v>26153</v>
      </c>
    </row>
    <row r="6945" spans="1:2">
      <c r="A6945" s="395" t="s">
        <v>26154</v>
      </c>
      <c r="B6945" s="395" t="s">
        <v>25606</v>
      </c>
    </row>
    <row r="6946" spans="1:2">
      <c r="A6946" s="395" t="s">
        <v>26155</v>
      </c>
      <c r="B6946" s="395" t="s">
        <v>26156</v>
      </c>
    </row>
    <row r="6947" spans="1:2">
      <c r="A6947" s="395" t="s">
        <v>26157</v>
      </c>
      <c r="B6947" s="395" t="s">
        <v>26158</v>
      </c>
    </row>
    <row r="6948" spans="1:2">
      <c r="A6948" s="395" t="s">
        <v>26159</v>
      </c>
      <c r="B6948" s="395" t="s">
        <v>25558</v>
      </c>
    </row>
    <row r="6949" spans="1:2">
      <c r="A6949" s="395" t="s">
        <v>26160</v>
      </c>
      <c r="B6949" s="395" t="s">
        <v>26161</v>
      </c>
    </row>
    <row r="6950" spans="1:2">
      <c r="A6950" s="395" t="s">
        <v>26162</v>
      </c>
      <c r="B6950" s="395" t="s">
        <v>26163</v>
      </c>
    </row>
    <row r="6951" spans="1:2">
      <c r="A6951" s="395" t="s">
        <v>26164</v>
      </c>
      <c r="B6951" s="395" t="s">
        <v>26165</v>
      </c>
    </row>
    <row r="6952" spans="1:2">
      <c r="A6952" s="395" t="s">
        <v>26166</v>
      </c>
      <c r="B6952" s="395" t="s">
        <v>26167</v>
      </c>
    </row>
    <row r="6953" spans="1:2">
      <c r="A6953" s="395" t="s">
        <v>26168</v>
      </c>
      <c r="B6953" s="395" t="s">
        <v>26169</v>
      </c>
    </row>
    <row r="6954" spans="1:2">
      <c r="A6954" s="395" t="s">
        <v>26170</v>
      </c>
      <c r="B6954" s="395" t="s">
        <v>26171</v>
      </c>
    </row>
    <row r="6955" spans="1:2">
      <c r="A6955" s="395" t="s">
        <v>26172</v>
      </c>
      <c r="B6955" s="395" t="s">
        <v>26173</v>
      </c>
    </row>
    <row r="6956" spans="1:2">
      <c r="A6956" s="395" t="s">
        <v>26174</v>
      </c>
      <c r="B6956" s="395" t="s">
        <v>26175</v>
      </c>
    </row>
    <row r="6957" spans="1:2">
      <c r="A6957" s="395" t="s">
        <v>26176</v>
      </c>
      <c r="B6957" s="395" t="s">
        <v>26177</v>
      </c>
    </row>
    <row r="6958" spans="1:2">
      <c r="A6958" s="395" t="s">
        <v>26178</v>
      </c>
      <c r="B6958" s="395" t="s">
        <v>26179</v>
      </c>
    </row>
    <row r="6959" spans="1:2">
      <c r="A6959" s="395" t="s">
        <v>26180</v>
      </c>
      <c r="B6959" s="395" t="s">
        <v>26181</v>
      </c>
    </row>
    <row r="6960" spans="1:2">
      <c r="A6960" s="395" t="s">
        <v>26182</v>
      </c>
      <c r="B6960" s="395" t="s">
        <v>26183</v>
      </c>
    </row>
    <row r="6961" spans="1:2">
      <c r="A6961" s="395" t="s">
        <v>26184</v>
      </c>
      <c r="B6961" s="395" t="s">
        <v>26185</v>
      </c>
    </row>
    <row r="6962" spans="1:2">
      <c r="A6962" s="395" t="s">
        <v>26186</v>
      </c>
      <c r="B6962" s="395" t="s">
        <v>26187</v>
      </c>
    </row>
    <row r="6963" spans="1:2">
      <c r="A6963" s="395" t="s">
        <v>26188</v>
      </c>
      <c r="B6963" s="395" t="s">
        <v>26189</v>
      </c>
    </row>
    <row r="6964" spans="1:2">
      <c r="A6964" s="395" t="s">
        <v>26190</v>
      </c>
      <c r="B6964" s="395" t="s">
        <v>26191</v>
      </c>
    </row>
    <row r="6965" spans="1:2">
      <c r="A6965" s="395" t="s">
        <v>26192</v>
      </c>
      <c r="B6965" s="395" t="s">
        <v>26193</v>
      </c>
    </row>
    <row r="6966" spans="1:2">
      <c r="A6966" s="395" t="s">
        <v>26194</v>
      </c>
      <c r="B6966" s="395" t="s">
        <v>26003</v>
      </c>
    </row>
    <row r="6967" spans="1:2">
      <c r="A6967" s="395" t="s">
        <v>26195</v>
      </c>
      <c r="B6967" s="395" t="s">
        <v>26196</v>
      </c>
    </row>
    <row r="6968" spans="1:2">
      <c r="A6968" s="395" t="s">
        <v>26197</v>
      </c>
      <c r="B6968" s="395" t="s">
        <v>26198</v>
      </c>
    </row>
    <row r="6969" spans="1:2">
      <c r="A6969" s="395" t="s">
        <v>26199</v>
      </c>
      <c r="B6969" s="395" t="s">
        <v>26200</v>
      </c>
    </row>
    <row r="6970" spans="1:2">
      <c r="A6970" s="395" t="s">
        <v>26201</v>
      </c>
      <c r="B6970" s="395" t="s">
        <v>26202</v>
      </c>
    </row>
    <row r="6971" spans="1:2">
      <c r="A6971" s="395" t="s">
        <v>26203</v>
      </c>
      <c r="B6971" s="395" t="s">
        <v>26204</v>
      </c>
    </row>
    <row r="6972" spans="1:2">
      <c r="A6972" s="395" t="s">
        <v>26205</v>
      </c>
      <c r="B6972" s="395" t="s">
        <v>26206</v>
      </c>
    </row>
    <row r="6973" spans="1:2">
      <c r="A6973" s="395" t="s">
        <v>26207</v>
      </c>
      <c r="B6973" s="395" t="s">
        <v>26208</v>
      </c>
    </row>
    <row r="6974" spans="1:2">
      <c r="A6974" s="395" t="s">
        <v>26209</v>
      </c>
      <c r="B6974" s="395" t="s">
        <v>26003</v>
      </c>
    </row>
    <row r="6975" spans="1:2">
      <c r="A6975" s="395" t="s">
        <v>26210</v>
      </c>
      <c r="B6975" s="395" t="s">
        <v>26211</v>
      </c>
    </row>
    <row r="6976" spans="1:2">
      <c r="A6976" s="395" t="s">
        <v>26212</v>
      </c>
      <c r="B6976" s="395" t="s">
        <v>26213</v>
      </c>
    </row>
    <row r="6977" spans="1:2">
      <c r="A6977" s="395" t="s">
        <v>26214</v>
      </c>
      <c r="B6977" s="395" t="s">
        <v>26215</v>
      </c>
    </row>
    <row r="6978" spans="1:2">
      <c r="A6978" s="395" t="s">
        <v>26216</v>
      </c>
      <c r="B6978" s="395" t="s">
        <v>20119</v>
      </c>
    </row>
    <row r="6979" spans="1:2">
      <c r="A6979" s="395" t="s">
        <v>26217</v>
      </c>
      <c r="B6979" s="395" t="s">
        <v>26218</v>
      </c>
    </row>
    <row r="6980" spans="1:2">
      <c r="A6980" s="395" t="s">
        <v>26219</v>
      </c>
      <c r="B6980" s="395" t="s">
        <v>26220</v>
      </c>
    </row>
    <row r="6981" spans="1:2">
      <c r="A6981" s="395" t="s">
        <v>26221</v>
      </c>
      <c r="B6981" s="395" t="s">
        <v>26222</v>
      </c>
    </row>
    <row r="6982" spans="1:2">
      <c r="A6982" s="395" t="s">
        <v>26223</v>
      </c>
      <c r="B6982" s="395" t="s">
        <v>26224</v>
      </c>
    </row>
    <row r="6983" spans="1:2">
      <c r="A6983" s="395" t="s">
        <v>26225</v>
      </c>
      <c r="B6983" s="395" t="s">
        <v>26226</v>
      </c>
    </row>
    <row r="6984" spans="1:2">
      <c r="A6984" s="395" t="s">
        <v>26227</v>
      </c>
      <c r="B6984" s="395" t="s">
        <v>26092</v>
      </c>
    </row>
    <row r="6985" spans="1:2">
      <c r="A6985" s="395" t="s">
        <v>26228</v>
      </c>
      <c r="B6985" s="395" t="s">
        <v>26229</v>
      </c>
    </row>
    <row r="6986" spans="1:2">
      <c r="A6986" s="395" t="s">
        <v>26230</v>
      </c>
      <c r="B6986" s="395" t="s">
        <v>26231</v>
      </c>
    </row>
    <row r="6987" spans="1:2">
      <c r="A6987" s="395" t="s">
        <v>26232</v>
      </c>
      <c r="B6987" s="395" t="s">
        <v>26233</v>
      </c>
    </row>
    <row r="6988" spans="1:2">
      <c r="A6988" s="395" t="s">
        <v>26234</v>
      </c>
      <c r="B6988" s="395" t="s">
        <v>26003</v>
      </c>
    </row>
    <row r="6989" spans="1:2">
      <c r="A6989" s="395" t="s">
        <v>26235</v>
      </c>
      <c r="B6989" s="395" t="s">
        <v>26003</v>
      </c>
    </row>
    <row r="6990" spans="1:2">
      <c r="A6990" s="395" t="s">
        <v>26236</v>
      </c>
      <c r="B6990" s="395" t="s">
        <v>26237</v>
      </c>
    </row>
    <row r="6991" spans="1:2">
      <c r="A6991" s="395" t="s">
        <v>26238</v>
      </c>
      <c r="B6991" s="395" t="s">
        <v>26239</v>
      </c>
    </row>
    <row r="6992" spans="1:2">
      <c r="A6992" s="395" t="s">
        <v>26240</v>
      </c>
      <c r="B6992" s="395" t="s">
        <v>26241</v>
      </c>
    </row>
    <row r="6993" spans="1:2">
      <c r="A6993" s="395" t="s">
        <v>26242</v>
      </c>
      <c r="B6993" s="395" t="s">
        <v>26243</v>
      </c>
    </row>
    <row r="6994" spans="1:2">
      <c r="A6994" s="395" t="s">
        <v>26244</v>
      </c>
      <c r="B6994" s="395" t="s">
        <v>26245</v>
      </c>
    </row>
    <row r="6995" spans="1:2">
      <c r="A6995" s="395" t="s">
        <v>26246</v>
      </c>
      <c r="B6995" s="395" t="s">
        <v>26003</v>
      </c>
    </row>
    <row r="6996" spans="1:2">
      <c r="A6996" s="395" t="s">
        <v>26247</v>
      </c>
      <c r="B6996" s="395" t="s">
        <v>26248</v>
      </c>
    </row>
    <row r="6997" spans="1:2">
      <c r="A6997" s="395" t="s">
        <v>26249</v>
      </c>
      <c r="B6997" s="395" t="s">
        <v>26250</v>
      </c>
    </row>
    <row r="6998" spans="1:2">
      <c r="A6998" s="395" t="s">
        <v>26251</v>
      </c>
      <c r="B6998" s="395" t="s">
        <v>26252</v>
      </c>
    </row>
    <row r="6999" spans="1:2">
      <c r="A6999" s="395" t="s">
        <v>26253</v>
      </c>
      <c r="B6999" s="395" t="s">
        <v>26254</v>
      </c>
    </row>
    <row r="7000" spans="1:2">
      <c r="A7000" s="395" t="s">
        <v>26255</v>
      </c>
      <c r="B7000" s="395" t="s">
        <v>26256</v>
      </c>
    </row>
    <row r="7001" spans="1:2">
      <c r="A7001" s="395" t="s">
        <v>26257</v>
      </c>
      <c r="B7001" s="395" t="s">
        <v>26258</v>
      </c>
    </row>
    <row r="7002" spans="1:2">
      <c r="A7002" s="395" t="s">
        <v>26259</v>
      </c>
      <c r="B7002" s="395" t="s">
        <v>26260</v>
      </c>
    </row>
    <row r="7003" spans="1:2">
      <c r="A7003" s="395" t="s">
        <v>26261</v>
      </c>
      <c r="B7003" s="395" t="s">
        <v>26262</v>
      </c>
    </row>
    <row r="7004" spans="1:2">
      <c r="A7004" s="395" t="s">
        <v>26263</v>
      </c>
      <c r="B7004" s="395" t="s">
        <v>26264</v>
      </c>
    </row>
    <row r="7005" spans="1:2">
      <c r="A7005" s="395" t="s">
        <v>26265</v>
      </c>
      <c r="B7005" s="395" t="s">
        <v>26266</v>
      </c>
    </row>
    <row r="7006" spans="1:2">
      <c r="A7006" s="395" t="s">
        <v>26267</v>
      </c>
      <c r="B7006" s="395" t="s">
        <v>26268</v>
      </c>
    </row>
    <row r="7007" spans="1:2">
      <c r="A7007" s="395" t="s">
        <v>26269</v>
      </c>
      <c r="B7007" s="395" t="s">
        <v>26270</v>
      </c>
    </row>
    <row r="7008" spans="1:2">
      <c r="A7008" s="395" t="s">
        <v>26271</v>
      </c>
      <c r="B7008" s="395" t="s">
        <v>26272</v>
      </c>
    </row>
    <row r="7009" spans="1:2">
      <c r="A7009" s="395" t="s">
        <v>26273</v>
      </c>
      <c r="B7009" s="395" t="s">
        <v>26274</v>
      </c>
    </row>
    <row r="7010" spans="1:2">
      <c r="A7010" s="395" t="s">
        <v>26275</v>
      </c>
      <c r="B7010" s="395" t="s">
        <v>26276</v>
      </c>
    </row>
    <row r="7011" spans="1:2">
      <c r="A7011" s="395" t="s">
        <v>26277</v>
      </c>
      <c r="B7011" s="395" t="s">
        <v>26278</v>
      </c>
    </row>
    <row r="7012" spans="1:2">
      <c r="A7012" s="395" t="s">
        <v>26279</v>
      </c>
      <c r="B7012" s="395" t="s">
        <v>15535</v>
      </c>
    </row>
    <row r="7013" spans="1:2">
      <c r="A7013" s="395" t="s">
        <v>26280</v>
      </c>
      <c r="B7013" s="395" t="s">
        <v>15535</v>
      </c>
    </row>
    <row r="7014" spans="1:2">
      <c r="A7014" s="395" t="s">
        <v>26281</v>
      </c>
      <c r="B7014" s="395" t="s">
        <v>26282</v>
      </c>
    </row>
    <row r="7015" spans="1:2">
      <c r="A7015" s="395" t="s">
        <v>26283</v>
      </c>
      <c r="B7015" s="395" t="s">
        <v>20119</v>
      </c>
    </row>
    <row r="7016" spans="1:2">
      <c r="A7016" s="395" t="s">
        <v>26284</v>
      </c>
      <c r="B7016" s="395" t="s">
        <v>17567</v>
      </c>
    </row>
    <row r="7017" spans="1:2">
      <c r="A7017" s="395" t="s">
        <v>26285</v>
      </c>
      <c r="B7017" s="395" t="s">
        <v>26278</v>
      </c>
    </row>
    <row r="7018" spans="1:2">
      <c r="A7018" s="395" t="s">
        <v>26286</v>
      </c>
      <c r="B7018" s="395" t="s">
        <v>26287</v>
      </c>
    </row>
    <row r="7019" spans="1:2">
      <c r="A7019" s="395" t="s">
        <v>26288</v>
      </c>
      <c r="B7019" s="395" t="s">
        <v>26289</v>
      </c>
    </row>
    <row r="7020" spans="1:2">
      <c r="A7020" s="395" t="s">
        <v>26290</v>
      </c>
      <c r="B7020" s="395" t="s">
        <v>26291</v>
      </c>
    </row>
    <row r="7021" spans="1:2">
      <c r="A7021" s="395" t="s">
        <v>26292</v>
      </c>
      <c r="B7021" s="395" t="s">
        <v>26293</v>
      </c>
    </row>
    <row r="7022" spans="1:2">
      <c r="A7022" s="395" t="s">
        <v>26294</v>
      </c>
      <c r="B7022" s="395" t="s">
        <v>26293</v>
      </c>
    </row>
    <row r="7023" spans="1:2">
      <c r="A7023" s="395" t="s">
        <v>26295</v>
      </c>
      <c r="B7023" s="395" t="s">
        <v>26296</v>
      </c>
    </row>
    <row r="7024" spans="1:2">
      <c r="A7024" s="395" t="s">
        <v>26297</v>
      </c>
      <c r="B7024" s="395" t="s">
        <v>26296</v>
      </c>
    </row>
    <row r="7025" spans="1:2">
      <c r="A7025" s="395" t="s">
        <v>26298</v>
      </c>
      <c r="B7025" s="395" t="s">
        <v>26299</v>
      </c>
    </row>
    <row r="7026" spans="1:2">
      <c r="A7026" s="395" t="s">
        <v>26300</v>
      </c>
      <c r="B7026" s="395" t="s">
        <v>26296</v>
      </c>
    </row>
    <row r="7027" spans="1:2">
      <c r="A7027" s="395" t="s">
        <v>26301</v>
      </c>
      <c r="B7027" s="395" t="s">
        <v>26302</v>
      </c>
    </row>
    <row r="7028" spans="1:2">
      <c r="A7028" s="395" t="s">
        <v>26303</v>
      </c>
      <c r="B7028" s="395" t="s">
        <v>26302</v>
      </c>
    </row>
    <row r="7029" spans="1:2">
      <c r="A7029" s="395" t="s">
        <v>26304</v>
      </c>
      <c r="B7029" s="395" t="s">
        <v>26305</v>
      </c>
    </row>
    <row r="7030" spans="1:2">
      <c r="A7030" s="395" t="s">
        <v>26306</v>
      </c>
      <c r="B7030" s="395" t="s">
        <v>26307</v>
      </c>
    </row>
    <row r="7031" spans="1:2">
      <c r="A7031" s="395" t="s">
        <v>26308</v>
      </c>
      <c r="B7031" s="395" t="s">
        <v>26299</v>
      </c>
    </row>
    <row r="7032" spans="1:2">
      <c r="A7032" s="395" t="s">
        <v>26309</v>
      </c>
      <c r="B7032" s="395" t="s">
        <v>26310</v>
      </c>
    </row>
    <row r="7033" spans="1:2">
      <c r="A7033" s="395" t="s">
        <v>26311</v>
      </c>
      <c r="B7033" s="395" t="s">
        <v>26310</v>
      </c>
    </row>
    <row r="7034" spans="1:2">
      <c r="A7034" s="395" t="s">
        <v>26312</v>
      </c>
      <c r="B7034" s="395" t="s">
        <v>26313</v>
      </c>
    </row>
    <row r="7035" spans="1:2">
      <c r="A7035" s="395" t="s">
        <v>26314</v>
      </c>
      <c r="B7035" s="395" t="s">
        <v>26315</v>
      </c>
    </row>
    <row r="7036" spans="1:2">
      <c r="A7036" s="395" t="s">
        <v>26316</v>
      </c>
      <c r="B7036" s="395" t="s">
        <v>26317</v>
      </c>
    </row>
    <row r="7037" spans="1:2">
      <c r="A7037" s="395" t="s">
        <v>26318</v>
      </c>
      <c r="B7037" s="395" t="s">
        <v>26319</v>
      </c>
    </row>
    <row r="7038" spans="1:2">
      <c r="A7038" s="395" t="s">
        <v>26320</v>
      </c>
      <c r="B7038" s="395" t="s">
        <v>26319</v>
      </c>
    </row>
    <row r="7039" spans="1:2">
      <c r="A7039" s="395" t="s">
        <v>26321</v>
      </c>
      <c r="B7039" s="395" t="s">
        <v>26322</v>
      </c>
    </row>
    <row r="7040" spans="1:2">
      <c r="A7040" s="395" t="s">
        <v>26323</v>
      </c>
      <c r="B7040" s="395" t="s">
        <v>26324</v>
      </c>
    </row>
    <row r="7041" spans="1:2">
      <c r="A7041" s="395" t="s">
        <v>26325</v>
      </c>
      <c r="B7041" s="395" t="s">
        <v>26326</v>
      </c>
    </row>
    <row r="7042" spans="1:2">
      <c r="A7042" s="395" t="s">
        <v>26327</v>
      </c>
      <c r="B7042" s="395" t="s">
        <v>26241</v>
      </c>
    </row>
    <row r="7043" spans="1:2">
      <c r="A7043" s="395" t="s">
        <v>26328</v>
      </c>
      <c r="B7043" s="395" t="s">
        <v>26329</v>
      </c>
    </row>
    <row r="7044" spans="1:2">
      <c r="A7044" s="395" t="s">
        <v>26330</v>
      </c>
      <c r="B7044" s="395" t="s">
        <v>26331</v>
      </c>
    </row>
    <row r="7045" spans="1:2">
      <c r="A7045" s="395" t="s">
        <v>26332</v>
      </c>
      <c r="B7045" s="395" t="s">
        <v>26333</v>
      </c>
    </row>
    <row r="7046" spans="1:2">
      <c r="A7046" s="395" t="s">
        <v>26334</v>
      </c>
      <c r="B7046" s="395" t="s">
        <v>26335</v>
      </c>
    </row>
    <row r="7047" spans="1:2">
      <c r="A7047" s="395" t="s">
        <v>26336</v>
      </c>
      <c r="B7047" s="395" t="s">
        <v>26337</v>
      </c>
    </row>
    <row r="7048" spans="1:2">
      <c r="A7048" s="395" t="s">
        <v>26338</v>
      </c>
      <c r="B7048" s="395" t="s">
        <v>26339</v>
      </c>
    </row>
    <row r="7049" spans="1:2">
      <c r="A7049" s="395" t="s">
        <v>26340</v>
      </c>
      <c r="B7049" s="395" t="s">
        <v>26341</v>
      </c>
    </row>
    <row r="7050" spans="1:2">
      <c r="A7050" s="395" t="s">
        <v>26342</v>
      </c>
      <c r="B7050" s="395" t="s">
        <v>26343</v>
      </c>
    </row>
    <row r="7051" spans="1:2">
      <c r="A7051" s="395" t="s">
        <v>26344</v>
      </c>
      <c r="B7051" s="395" t="s">
        <v>26345</v>
      </c>
    </row>
    <row r="7052" spans="1:2">
      <c r="A7052" s="395" t="s">
        <v>26346</v>
      </c>
      <c r="B7052" s="395" t="s">
        <v>26347</v>
      </c>
    </row>
    <row r="7053" spans="1:2">
      <c r="A7053" s="395" t="s">
        <v>26348</v>
      </c>
      <c r="B7053" s="395" t="s">
        <v>26349</v>
      </c>
    </row>
    <row r="7054" spans="1:2">
      <c r="A7054" s="395" t="s">
        <v>26350</v>
      </c>
      <c r="B7054" s="395" t="s">
        <v>26351</v>
      </c>
    </row>
    <row r="7055" spans="1:2">
      <c r="A7055" s="395" t="s">
        <v>26352</v>
      </c>
      <c r="B7055" s="395" t="s">
        <v>26353</v>
      </c>
    </row>
    <row r="7056" spans="1:2">
      <c r="A7056" s="395" t="s">
        <v>26354</v>
      </c>
      <c r="B7056" s="395" t="s">
        <v>26353</v>
      </c>
    </row>
    <row r="7057" spans="1:2">
      <c r="A7057" s="395" t="s">
        <v>26355</v>
      </c>
      <c r="B7057" s="395" t="s">
        <v>26353</v>
      </c>
    </row>
    <row r="7058" spans="1:2">
      <c r="A7058" s="395" t="s">
        <v>26356</v>
      </c>
      <c r="B7058" s="395" t="s">
        <v>26353</v>
      </c>
    </row>
    <row r="7059" spans="1:2">
      <c r="A7059" s="395" t="s">
        <v>26357</v>
      </c>
      <c r="B7059" s="395" t="s">
        <v>25924</v>
      </c>
    </row>
    <row r="7060" spans="1:2">
      <c r="A7060" s="395" t="s">
        <v>26358</v>
      </c>
      <c r="B7060" s="395" t="s">
        <v>26359</v>
      </c>
    </row>
    <row r="7061" spans="1:2">
      <c r="A7061" s="395" t="s">
        <v>26360</v>
      </c>
      <c r="B7061" s="395" t="s">
        <v>26361</v>
      </c>
    </row>
    <row r="7062" spans="1:2">
      <c r="A7062" s="395" t="s">
        <v>26362</v>
      </c>
      <c r="B7062" s="395" t="s">
        <v>26361</v>
      </c>
    </row>
    <row r="7063" spans="1:2">
      <c r="A7063" s="395" t="s">
        <v>26363</v>
      </c>
      <c r="B7063" s="395" t="s">
        <v>26364</v>
      </c>
    </row>
    <row r="7064" spans="1:2">
      <c r="A7064" s="395" t="s">
        <v>26365</v>
      </c>
      <c r="B7064" s="395" t="s">
        <v>26364</v>
      </c>
    </row>
    <row r="7065" spans="1:2">
      <c r="A7065" s="395" t="s">
        <v>26366</v>
      </c>
      <c r="B7065" s="395" t="s">
        <v>26364</v>
      </c>
    </row>
    <row r="7066" spans="1:2">
      <c r="A7066" s="395" t="s">
        <v>26367</v>
      </c>
      <c r="B7066" s="395" t="s">
        <v>26368</v>
      </c>
    </row>
    <row r="7067" spans="1:2">
      <c r="A7067" s="395" t="s">
        <v>26369</v>
      </c>
      <c r="B7067" s="395" t="s">
        <v>26368</v>
      </c>
    </row>
    <row r="7068" spans="1:2">
      <c r="A7068" s="395" t="s">
        <v>26370</v>
      </c>
      <c r="B7068" s="395" t="s">
        <v>26371</v>
      </c>
    </row>
    <row r="7069" spans="1:2">
      <c r="A7069" s="395" t="s">
        <v>26372</v>
      </c>
      <c r="B7069" s="395" t="s">
        <v>26373</v>
      </c>
    </row>
    <row r="7070" spans="1:2">
      <c r="A7070" s="395" t="s">
        <v>26374</v>
      </c>
      <c r="B7070" s="395" t="s">
        <v>26375</v>
      </c>
    </row>
    <row r="7071" spans="1:2">
      <c r="A7071" s="395" t="s">
        <v>26376</v>
      </c>
      <c r="B7071" s="395" t="s">
        <v>26375</v>
      </c>
    </row>
    <row r="7072" spans="1:2">
      <c r="A7072" s="395" t="s">
        <v>26377</v>
      </c>
      <c r="B7072" s="395" t="s">
        <v>26378</v>
      </c>
    </row>
    <row r="7073" spans="1:2">
      <c r="A7073" s="395" t="s">
        <v>26379</v>
      </c>
      <c r="B7073" s="395" t="s">
        <v>26378</v>
      </c>
    </row>
    <row r="7074" spans="1:2">
      <c r="A7074" s="395" t="s">
        <v>26380</v>
      </c>
      <c r="B7074" s="395" t="s">
        <v>26378</v>
      </c>
    </row>
    <row r="7075" spans="1:2">
      <c r="A7075" s="395" t="s">
        <v>26381</v>
      </c>
      <c r="B7075" s="395" t="s">
        <v>26382</v>
      </c>
    </row>
    <row r="7076" spans="1:2">
      <c r="A7076" s="395" t="s">
        <v>26383</v>
      </c>
      <c r="B7076" s="395" t="s">
        <v>26384</v>
      </c>
    </row>
    <row r="7077" spans="1:2">
      <c r="A7077" s="395" t="s">
        <v>26385</v>
      </c>
      <c r="B7077" s="395" t="s">
        <v>26386</v>
      </c>
    </row>
    <row r="7078" spans="1:2">
      <c r="A7078" s="395" t="s">
        <v>26387</v>
      </c>
      <c r="B7078" s="395" t="s">
        <v>26388</v>
      </c>
    </row>
    <row r="7079" spans="1:2">
      <c r="A7079" s="395" t="s">
        <v>26389</v>
      </c>
      <c r="B7079" s="395" t="s">
        <v>26390</v>
      </c>
    </row>
    <row r="7080" spans="1:2">
      <c r="A7080" s="395" t="s">
        <v>26391</v>
      </c>
      <c r="B7080" s="395" t="s">
        <v>26392</v>
      </c>
    </row>
    <row r="7081" spans="1:2">
      <c r="A7081" s="395" t="s">
        <v>26393</v>
      </c>
      <c r="B7081" s="395" t="s">
        <v>26394</v>
      </c>
    </row>
    <row r="7082" spans="1:2">
      <c r="A7082" s="395" t="s">
        <v>26395</v>
      </c>
      <c r="B7082" s="395" t="s">
        <v>26396</v>
      </c>
    </row>
    <row r="7083" spans="1:2">
      <c r="A7083" s="395" t="s">
        <v>26397</v>
      </c>
      <c r="B7083" s="395" t="s">
        <v>26398</v>
      </c>
    </row>
    <row r="7084" spans="1:2">
      <c r="A7084" s="395" t="s">
        <v>26399</v>
      </c>
      <c r="B7084" s="395" t="s">
        <v>26400</v>
      </c>
    </row>
    <row r="7085" spans="1:2">
      <c r="A7085" s="395" t="s">
        <v>26401</v>
      </c>
      <c r="B7085" s="395" t="s">
        <v>26402</v>
      </c>
    </row>
    <row r="7086" spans="1:2">
      <c r="A7086" s="395" t="s">
        <v>26403</v>
      </c>
      <c r="B7086" s="395" t="s">
        <v>26404</v>
      </c>
    </row>
    <row r="7087" spans="1:2">
      <c r="A7087" s="395" t="s">
        <v>26405</v>
      </c>
      <c r="B7087" s="395" t="s">
        <v>26406</v>
      </c>
    </row>
    <row r="7088" spans="1:2">
      <c r="A7088" s="395" t="s">
        <v>26407</v>
      </c>
      <c r="B7088" s="395" t="s">
        <v>26408</v>
      </c>
    </row>
    <row r="7089" spans="1:2">
      <c r="A7089" s="395" t="s">
        <v>26409</v>
      </c>
      <c r="B7089" s="395" t="s">
        <v>26408</v>
      </c>
    </row>
    <row r="7090" spans="1:2">
      <c r="A7090" s="395" t="s">
        <v>26410</v>
      </c>
      <c r="B7090" s="395" t="s">
        <v>26411</v>
      </c>
    </row>
    <row r="7091" spans="1:2">
      <c r="A7091" s="395" t="s">
        <v>26412</v>
      </c>
      <c r="B7091" s="395" t="s">
        <v>26413</v>
      </c>
    </row>
    <row r="7092" spans="1:2">
      <c r="A7092" s="395" t="s">
        <v>26414</v>
      </c>
      <c r="B7092" s="395" t="s">
        <v>26415</v>
      </c>
    </row>
    <row r="7093" spans="1:2">
      <c r="A7093" s="395" t="s">
        <v>26416</v>
      </c>
      <c r="B7093" s="395" t="s">
        <v>26417</v>
      </c>
    </row>
    <row r="7094" spans="1:2">
      <c r="A7094" s="395" t="s">
        <v>26418</v>
      </c>
      <c r="B7094" s="395" t="s">
        <v>26419</v>
      </c>
    </row>
    <row r="7095" spans="1:2">
      <c r="A7095" s="395" t="s">
        <v>26420</v>
      </c>
      <c r="B7095" s="395" t="s">
        <v>26421</v>
      </c>
    </row>
    <row r="7096" spans="1:2">
      <c r="A7096" s="395" t="s">
        <v>26422</v>
      </c>
      <c r="B7096" s="395" t="s">
        <v>26423</v>
      </c>
    </row>
    <row r="7097" spans="1:2">
      <c r="A7097" s="395" t="s">
        <v>26424</v>
      </c>
      <c r="B7097" s="395" t="s">
        <v>26425</v>
      </c>
    </row>
    <row r="7098" spans="1:2">
      <c r="A7098" s="395" t="s">
        <v>26426</v>
      </c>
      <c r="B7098" s="395" t="s">
        <v>26427</v>
      </c>
    </row>
    <row r="7099" spans="1:2">
      <c r="A7099" s="395" t="s">
        <v>26428</v>
      </c>
      <c r="B7099" s="395" t="s">
        <v>26429</v>
      </c>
    </row>
    <row r="7100" spans="1:2">
      <c r="A7100" s="395" t="s">
        <v>26430</v>
      </c>
      <c r="B7100" s="395" t="s">
        <v>26431</v>
      </c>
    </row>
    <row r="7101" spans="1:2">
      <c r="A7101" s="395" t="s">
        <v>26432</v>
      </c>
      <c r="B7101" s="395" t="s">
        <v>26433</v>
      </c>
    </row>
    <row r="7102" spans="1:2">
      <c r="A7102" s="395" t="s">
        <v>26434</v>
      </c>
      <c r="B7102" s="395" t="s">
        <v>26435</v>
      </c>
    </row>
    <row r="7103" spans="1:2">
      <c r="A7103" s="395" t="s">
        <v>26436</v>
      </c>
      <c r="B7103" s="395" t="s">
        <v>26437</v>
      </c>
    </row>
    <row r="7104" spans="1:2">
      <c r="A7104" s="395" t="s">
        <v>26438</v>
      </c>
      <c r="B7104" s="395" t="s">
        <v>26439</v>
      </c>
    </row>
    <row r="7105" spans="1:2">
      <c r="A7105" s="395" t="s">
        <v>26440</v>
      </c>
      <c r="B7105" s="395" t="s">
        <v>26441</v>
      </c>
    </row>
    <row r="7106" spans="1:2">
      <c r="A7106" s="395" t="s">
        <v>26442</v>
      </c>
      <c r="B7106" s="395" t="s">
        <v>26443</v>
      </c>
    </row>
    <row r="7107" spans="1:2">
      <c r="A7107" s="395" t="s">
        <v>26444</v>
      </c>
      <c r="B7107" s="395" t="s">
        <v>26445</v>
      </c>
    </row>
    <row r="7108" spans="1:2">
      <c r="A7108" s="395" t="s">
        <v>26446</v>
      </c>
      <c r="B7108" s="395" t="s">
        <v>26447</v>
      </c>
    </row>
    <row r="7109" spans="1:2">
      <c r="A7109" s="395" t="s">
        <v>26448</v>
      </c>
      <c r="B7109" s="395" t="s">
        <v>26449</v>
      </c>
    </row>
    <row r="7110" spans="1:2">
      <c r="A7110" s="395" t="s">
        <v>26450</v>
      </c>
      <c r="B7110" s="395" t="s">
        <v>26451</v>
      </c>
    </row>
    <row r="7111" spans="1:2">
      <c r="A7111" s="395" t="s">
        <v>26452</v>
      </c>
      <c r="B7111" s="395" t="s">
        <v>26453</v>
      </c>
    </row>
    <row r="7112" spans="1:2">
      <c r="A7112" s="395" t="s">
        <v>26454</v>
      </c>
      <c r="B7112" s="395" t="s">
        <v>26455</v>
      </c>
    </row>
    <row r="7113" spans="1:2">
      <c r="A7113" s="395" t="s">
        <v>26456</v>
      </c>
      <c r="B7113" s="395" t="s">
        <v>26455</v>
      </c>
    </row>
    <row r="7114" spans="1:2">
      <c r="A7114" s="395" t="s">
        <v>26457</v>
      </c>
      <c r="B7114" s="395" t="s">
        <v>26458</v>
      </c>
    </row>
    <row r="7115" spans="1:2">
      <c r="A7115" s="395" t="s">
        <v>26459</v>
      </c>
      <c r="B7115" s="395" t="s">
        <v>26460</v>
      </c>
    </row>
    <row r="7116" spans="1:2">
      <c r="A7116" s="395" t="s">
        <v>26461</v>
      </c>
      <c r="B7116" s="395" t="s">
        <v>26462</v>
      </c>
    </row>
    <row r="7117" spans="1:2">
      <c r="A7117" s="395" t="s">
        <v>26463</v>
      </c>
      <c r="B7117" s="395" t="s">
        <v>26464</v>
      </c>
    </row>
    <row r="7118" spans="1:2">
      <c r="A7118" s="395" t="s">
        <v>26465</v>
      </c>
      <c r="B7118" s="395" t="s">
        <v>26466</v>
      </c>
    </row>
    <row r="7119" spans="1:2">
      <c r="A7119" s="395" t="s">
        <v>26467</v>
      </c>
      <c r="B7119" s="395" t="s">
        <v>26468</v>
      </c>
    </row>
    <row r="7120" spans="1:2">
      <c r="A7120" s="395" t="s">
        <v>26469</v>
      </c>
      <c r="B7120" s="395" t="s">
        <v>26470</v>
      </c>
    </row>
    <row r="7121" spans="1:2">
      <c r="A7121" s="395" t="s">
        <v>26471</v>
      </c>
      <c r="B7121" s="395" t="s">
        <v>26472</v>
      </c>
    </row>
    <row r="7122" spans="1:2">
      <c r="A7122" s="395" t="s">
        <v>26473</v>
      </c>
      <c r="B7122" s="395" t="s">
        <v>17576</v>
      </c>
    </row>
    <row r="7123" spans="1:2">
      <c r="A7123" s="395" t="s">
        <v>26474</v>
      </c>
      <c r="B7123" s="395" t="s">
        <v>26475</v>
      </c>
    </row>
    <row r="7124" spans="1:2">
      <c r="A7124" s="395" t="s">
        <v>26476</v>
      </c>
      <c r="B7124" s="395" t="s">
        <v>25640</v>
      </c>
    </row>
    <row r="7125" spans="1:2">
      <c r="A7125" s="395" t="s">
        <v>26477</v>
      </c>
      <c r="B7125" s="395" t="s">
        <v>25640</v>
      </c>
    </row>
    <row r="7126" spans="1:2">
      <c r="A7126" s="395" t="s">
        <v>26478</v>
      </c>
      <c r="B7126" s="395" t="s">
        <v>25640</v>
      </c>
    </row>
    <row r="7127" spans="1:2">
      <c r="A7127" s="395" t="s">
        <v>26479</v>
      </c>
      <c r="B7127" s="395" t="s">
        <v>25640</v>
      </c>
    </row>
    <row r="7128" spans="1:2">
      <c r="A7128" s="395" t="s">
        <v>26480</v>
      </c>
      <c r="B7128" s="395" t="s">
        <v>25640</v>
      </c>
    </row>
    <row r="7129" spans="1:2">
      <c r="A7129" s="395" t="s">
        <v>26481</v>
      </c>
      <c r="B7129" s="395" t="s">
        <v>25640</v>
      </c>
    </row>
    <row r="7130" spans="1:2">
      <c r="A7130" s="395" t="s">
        <v>26482</v>
      </c>
      <c r="B7130" s="395" t="s">
        <v>25640</v>
      </c>
    </row>
    <row r="7131" spans="1:2">
      <c r="A7131" s="395" t="s">
        <v>26483</v>
      </c>
      <c r="B7131" s="395" t="s">
        <v>25640</v>
      </c>
    </row>
    <row r="7132" spans="1:2">
      <c r="A7132" s="395" t="s">
        <v>26484</v>
      </c>
      <c r="B7132" s="395" t="s">
        <v>25640</v>
      </c>
    </row>
    <row r="7133" spans="1:2">
      <c r="A7133" s="395" t="s">
        <v>26485</v>
      </c>
      <c r="B7133" s="395" t="s">
        <v>25640</v>
      </c>
    </row>
    <row r="7134" spans="1:2">
      <c r="A7134" s="395" t="s">
        <v>26486</v>
      </c>
      <c r="B7134" s="395" t="s">
        <v>25640</v>
      </c>
    </row>
    <row r="7135" spans="1:2">
      <c r="A7135" s="395" t="s">
        <v>26487</v>
      </c>
      <c r="B7135" s="395" t="s">
        <v>25640</v>
      </c>
    </row>
    <row r="7136" spans="1:2">
      <c r="A7136" s="395" t="s">
        <v>26488</v>
      </c>
      <c r="B7136" s="395" t="s">
        <v>25640</v>
      </c>
    </row>
    <row r="7137" spans="1:2">
      <c r="A7137" s="395" t="s">
        <v>26489</v>
      </c>
      <c r="B7137" s="395" t="s">
        <v>25640</v>
      </c>
    </row>
    <row r="7138" spans="1:2">
      <c r="A7138" s="395" t="s">
        <v>26490</v>
      </c>
      <c r="B7138" s="395" t="s">
        <v>25640</v>
      </c>
    </row>
    <row r="7139" spans="1:2">
      <c r="A7139" s="395" t="s">
        <v>26491</v>
      </c>
      <c r="B7139" s="395" t="s">
        <v>26492</v>
      </c>
    </row>
    <row r="7140" spans="1:2">
      <c r="A7140" s="395" t="s">
        <v>26493</v>
      </c>
      <c r="B7140" s="395" t="s">
        <v>26492</v>
      </c>
    </row>
    <row r="7141" spans="1:2">
      <c r="A7141" s="395" t="s">
        <v>26494</v>
      </c>
      <c r="B7141" s="395" t="s">
        <v>26492</v>
      </c>
    </row>
    <row r="7142" spans="1:2">
      <c r="A7142" s="395" t="s">
        <v>26495</v>
      </c>
      <c r="B7142" s="395" t="s">
        <v>26492</v>
      </c>
    </row>
    <row r="7143" spans="1:2">
      <c r="A7143" s="395" t="s">
        <v>26496</v>
      </c>
      <c r="B7143" s="395" t="s">
        <v>26492</v>
      </c>
    </row>
    <row r="7144" spans="1:2">
      <c r="A7144" s="395" t="s">
        <v>26497</v>
      </c>
      <c r="B7144" s="395" t="s">
        <v>26498</v>
      </c>
    </row>
    <row r="7145" spans="1:2">
      <c r="A7145" s="395" t="s">
        <v>26499</v>
      </c>
      <c r="B7145" s="395" t="s">
        <v>26500</v>
      </c>
    </row>
    <row r="7146" spans="1:2">
      <c r="A7146" s="395" t="s">
        <v>26501</v>
      </c>
      <c r="B7146" s="395" t="s">
        <v>26502</v>
      </c>
    </row>
    <row r="7147" spans="1:2">
      <c r="A7147" s="395" t="s">
        <v>26503</v>
      </c>
      <c r="B7147" s="395" t="s">
        <v>26504</v>
      </c>
    </row>
    <row r="7148" spans="1:2">
      <c r="A7148" s="395" t="s">
        <v>26505</v>
      </c>
      <c r="B7148" s="395" t="s">
        <v>26506</v>
      </c>
    </row>
    <row r="7149" spans="1:2">
      <c r="A7149" s="395" t="s">
        <v>26507</v>
      </c>
      <c r="B7149" s="395" t="s">
        <v>26508</v>
      </c>
    </row>
    <row r="7150" spans="1:2">
      <c r="A7150" s="395" t="s">
        <v>26509</v>
      </c>
      <c r="B7150" s="395" t="s">
        <v>26510</v>
      </c>
    </row>
    <row r="7151" spans="1:2">
      <c r="A7151" s="395" t="s">
        <v>26511</v>
      </c>
      <c r="B7151" s="395" t="s">
        <v>26510</v>
      </c>
    </row>
    <row r="7152" spans="1:2">
      <c r="A7152" s="395" t="s">
        <v>26512</v>
      </c>
      <c r="B7152" s="395" t="s">
        <v>26513</v>
      </c>
    </row>
    <row r="7153" spans="1:2">
      <c r="A7153" s="395" t="s">
        <v>26514</v>
      </c>
      <c r="B7153" s="395" t="s">
        <v>26513</v>
      </c>
    </row>
    <row r="7154" spans="1:2">
      <c r="A7154" s="395" t="s">
        <v>26515</v>
      </c>
      <c r="B7154" s="395" t="s">
        <v>26516</v>
      </c>
    </row>
    <row r="7155" spans="1:2">
      <c r="A7155" s="395" t="s">
        <v>26517</v>
      </c>
      <c r="B7155" s="395" t="s">
        <v>26518</v>
      </c>
    </row>
    <row r="7156" spans="1:2">
      <c r="A7156" s="395" t="s">
        <v>26519</v>
      </c>
      <c r="B7156" s="395" t="s">
        <v>26520</v>
      </c>
    </row>
    <row r="7157" spans="1:2">
      <c r="A7157" s="395" t="s">
        <v>26521</v>
      </c>
      <c r="B7157" s="395" t="s">
        <v>26520</v>
      </c>
    </row>
    <row r="7158" spans="1:2">
      <c r="A7158" s="395" t="s">
        <v>26522</v>
      </c>
      <c r="B7158" s="395" t="s">
        <v>26523</v>
      </c>
    </row>
    <row r="7159" spans="1:2">
      <c r="A7159" s="395" t="s">
        <v>26524</v>
      </c>
      <c r="B7159" s="395" t="s">
        <v>26525</v>
      </c>
    </row>
    <row r="7160" spans="1:2">
      <c r="A7160" s="395" t="s">
        <v>26526</v>
      </c>
      <c r="B7160" s="395" t="s">
        <v>26525</v>
      </c>
    </row>
    <row r="7161" spans="1:2">
      <c r="A7161" s="395" t="s">
        <v>26527</v>
      </c>
      <c r="B7161" s="395" t="s">
        <v>26528</v>
      </c>
    </row>
    <row r="7162" spans="1:2">
      <c r="A7162" s="395" t="s">
        <v>26529</v>
      </c>
      <c r="B7162" s="395" t="s">
        <v>26528</v>
      </c>
    </row>
    <row r="7163" spans="1:2">
      <c r="A7163" s="395" t="s">
        <v>26530</v>
      </c>
      <c r="B7163" s="395" t="s">
        <v>26531</v>
      </c>
    </row>
    <row r="7164" spans="1:2">
      <c r="A7164" s="395" t="s">
        <v>26532</v>
      </c>
      <c r="B7164" s="395" t="s">
        <v>26533</v>
      </c>
    </row>
    <row r="7165" spans="1:2">
      <c r="A7165" s="395" t="s">
        <v>26534</v>
      </c>
      <c r="B7165" s="395" t="s">
        <v>26535</v>
      </c>
    </row>
    <row r="7166" spans="1:2">
      <c r="A7166" s="395" t="s">
        <v>26536</v>
      </c>
      <c r="B7166" s="395" t="s">
        <v>26537</v>
      </c>
    </row>
    <row r="7167" spans="1:2">
      <c r="A7167" s="395" t="s">
        <v>26538</v>
      </c>
      <c r="B7167" s="395" t="s">
        <v>26539</v>
      </c>
    </row>
    <row r="7168" spans="1:2">
      <c r="A7168" s="395" t="s">
        <v>26540</v>
      </c>
      <c r="B7168" s="395" t="s">
        <v>26541</v>
      </c>
    </row>
    <row r="7169" spans="1:2">
      <c r="A7169" s="395" t="s">
        <v>26542</v>
      </c>
      <c r="B7169" s="395" t="s">
        <v>26543</v>
      </c>
    </row>
    <row r="7170" spans="1:2">
      <c r="A7170" s="395" t="s">
        <v>26544</v>
      </c>
      <c r="B7170" s="395" t="s">
        <v>26545</v>
      </c>
    </row>
    <row r="7171" spans="1:2">
      <c r="A7171" s="395" t="s">
        <v>26546</v>
      </c>
      <c r="B7171" s="395" t="s">
        <v>26547</v>
      </c>
    </row>
    <row r="7172" spans="1:2">
      <c r="A7172" s="395" t="s">
        <v>26548</v>
      </c>
      <c r="B7172" s="395" t="s">
        <v>26549</v>
      </c>
    </row>
    <row r="7173" spans="1:2">
      <c r="A7173" s="395" t="s">
        <v>26550</v>
      </c>
      <c r="B7173" s="395" t="s">
        <v>26551</v>
      </c>
    </row>
    <row r="7174" spans="1:2">
      <c r="A7174" s="395" t="s">
        <v>26552</v>
      </c>
      <c r="B7174" s="395" t="s">
        <v>26551</v>
      </c>
    </row>
    <row r="7175" spans="1:2">
      <c r="A7175" s="395" t="s">
        <v>26553</v>
      </c>
      <c r="B7175" s="395" t="s">
        <v>26554</v>
      </c>
    </row>
    <row r="7176" spans="1:2">
      <c r="A7176" s="395" t="s">
        <v>26555</v>
      </c>
      <c r="B7176" s="395" t="s">
        <v>26556</v>
      </c>
    </row>
    <row r="7177" spans="1:2">
      <c r="A7177" s="395" t="s">
        <v>26557</v>
      </c>
      <c r="B7177" s="395" t="s">
        <v>26043</v>
      </c>
    </row>
    <row r="7178" spans="1:2">
      <c r="A7178" s="395" t="s">
        <v>26558</v>
      </c>
      <c r="B7178" s="395" t="s">
        <v>26079</v>
      </c>
    </row>
    <row r="7179" spans="1:2">
      <c r="A7179" s="395" t="s">
        <v>26559</v>
      </c>
      <c r="B7179" s="395" t="s">
        <v>26560</v>
      </c>
    </row>
    <row r="7180" spans="1:2">
      <c r="A7180" s="395" t="s">
        <v>26561</v>
      </c>
      <c r="B7180" s="395" t="s">
        <v>26562</v>
      </c>
    </row>
    <row r="7181" spans="1:2">
      <c r="A7181" s="395" t="s">
        <v>26563</v>
      </c>
      <c r="B7181" s="395" t="s">
        <v>26564</v>
      </c>
    </row>
    <row r="7182" spans="1:2">
      <c r="A7182" s="395" t="s">
        <v>26565</v>
      </c>
      <c r="B7182" s="395" t="s">
        <v>26566</v>
      </c>
    </row>
    <row r="7183" spans="1:2">
      <c r="A7183" s="395" t="s">
        <v>26567</v>
      </c>
      <c r="B7183" s="395" t="s">
        <v>26568</v>
      </c>
    </row>
    <row r="7184" spans="1:2">
      <c r="A7184" s="395" t="s">
        <v>26569</v>
      </c>
      <c r="B7184" s="395" t="s">
        <v>26570</v>
      </c>
    </row>
    <row r="7185" spans="1:2">
      <c r="A7185" s="395" t="s">
        <v>26571</v>
      </c>
      <c r="B7185" s="395" t="s">
        <v>26572</v>
      </c>
    </row>
    <row r="7186" spans="1:2">
      <c r="A7186" s="395" t="s">
        <v>26573</v>
      </c>
      <c r="B7186" s="395" t="s">
        <v>26574</v>
      </c>
    </row>
    <row r="7187" spans="1:2">
      <c r="A7187" s="395" t="s">
        <v>26575</v>
      </c>
      <c r="B7187" s="395" t="s">
        <v>26576</v>
      </c>
    </row>
    <row r="7188" spans="1:2">
      <c r="A7188" s="395" t="s">
        <v>26577</v>
      </c>
      <c r="B7188" s="395" t="s">
        <v>26578</v>
      </c>
    </row>
    <row r="7189" spans="1:2">
      <c r="A7189" s="395" t="s">
        <v>26579</v>
      </c>
      <c r="B7189" s="395" t="s">
        <v>26218</v>
      </c>
    </row>
    <row r="7190" spans="1:2">
      <c r="A7190" s="395" t="s">
        <v>26580</v>
      </c>
      <c r="B7190" s="395" t="s">
        <v>26581</v>
      </c>
    </row>
    <row r="7191" spans="1:2">
      <c r="A7191" s="395" t="s">
        <v>26582</v>
      </c>
      <c r="B7191" s="395" t="s">
        <v>26583</v>
      </c>
    </row>
    <row r="7192" spans="1:2">
      <c r="A7192" s="395" t="s">
        <v>26584</v>
      </c>
      <c r="B7192" s="395" t="s">
        <v>15515</v>
      </c>
    </row>
    <row r="7193" spans="1:2">
      <c r="A7193" s="395" t="s">
        <v>26585</v>
      </c>
      <c r="B7193" s="395" t="s">
        <v>15515</v>
      </c>
    </row>
    <row r="7194" spans="1:2">
      <c r="A7194" s="395" t="s">
        <v>26586</v>
      </c>
      <c r="B7194" s="395" t="s">
        <v>26587</v>
      </c>
    </row>
    <row r="7195" spans="1:2">
      <c r="A7195" s="395" t="s">
        <v>26588</v>
      </c>
      <c r="B7195" s="395" t="s">
        <v>26589</v>
      </c>
    </row>
    <row r="7196" spans="1:2">
      <c r="A7196" s="395" t="s">
        <v>26590</v>
      </c>
      <c r="B7196" s="395" t="s">
        <v>26591</v>
      </c>
    </row>
    <row r="7197" spans="1:2">
      <c r="A7197" s="395" t="s">
        <v>26592</v>
      </c>
      <c r="B7197" s="395" t="s">
        <v>26593</v>
      </c>
    </row>
    <row r="7198" spans="1:2">
      <c r="A7198" s="395" t="s">
        <v>26594</v>
      </c>
      <c r="B7198" s="395" t="s">
        <v>26595</v>
      </c>
    </row>
    <row r="7199" spans="1:2">
      <c r="A7199" s="395" t="s">
        <v>26596</v>
      </c>
      <c r="B7199" s="395" t="s">
        <v>26597</v>
      </c>
    </row>
    <row r="7200" spans="1:2">
      <c r="A7200" s="395" t="s">
        <v>26598</v>
      </c>
      <c r="B7200" s="395" t="s">
        <v>26599</v>
      </c>
    </row>
    <row r="7201" spans="1:2">
      <c r="A7201" s="395" t="s">
        <v>26600</v>
      </c>
      <c r="B7201" s="395" t="s">
        <v>26601</v>
      </c>
    </row>
    <row r="7202" spans="1:2">
      <c r="A7202" s="395" t="s">
        <v>26602</v>
      </c>
      <c r="B7202" s="395" t="s">
        <v>26603</v>
      </c>
    </row>
    <row r="7203" spans="1:2">
      <c r="A7203" s="395" t="s">
        <v>26604</v>
      </c>
      <c r="B7203" s="395" t="s">
        <v>26605</v>
      </c>
    </row>
    <row r="7204" spans="1:2">
      <c r="A7204" s="395" t="s">
        <v>26606</v>
      </c>
      <c r="B7204" s="395" t="s">
        <v>26607</v>
      </c>
    </row>
    <row r="7205" spans="1:2">
      <c r="A7205" s="395" t="s">
        <v>26608</v>
      </c>
      <c r="B7205" s="395" t="s">
        <v>26609</v>
      </c>
    </row>
    <row r="7206" spans="1:2">
      <c r="A7206" s="395" t="s">
        <v>26610</v>
      </c>
      <c r="B7206" s="395" t="s">
        <v>26611</v>
      </c>
    </row>
    <row r="7207" spans="1:2">
      <c r="A7207" s="395" t="s">
        <v>26612</v>
      </c>
      <c r="B7207" s="395" t="s">
        <v>26613</v>
      </c>
    </row>
    <row r="7208" spans="1:2">
      <c r="A7208" s="395" t="s">
        <v>26614</v>
      </c>
      <c r="B7208" s="395" t="s">
        <v>26615</v>
      </c>
    </row>
    <row r="7209" spans="1:2">
      <c r="A7209" s="395" t="s">
        <v>26616</v>
      </c>
      <c r="B7209" s="395" t="s">
        <v>26617</v>
      </c>
    </row>
    <row r="7210" spans="1:2">
      <c r="A7210" s="395" t="s">
        <v>26618</v>
      </c>
      <c r="B7210" s="395" t="s">
        <v>26617</v>
      </c>
    </row>
    <row r="7211" spans="1:2">
      <c r="A7211" s="395" t="s">
        <v>26619</v>
      </c>
      <c r="B7211" s="395" t="s">
        <v>26620</v>
      </c>
    </row>
    <row r="7212" spans="1:2">
      <c r="A7212" s="395" t="s">
        <v>26621</v>
      </c>
      <c r="B7212" s="395" t="s">
        <v>26622</v>
      </c>
    </row>
    <row r="7213" spans="1:2">
      <c r="A7213" s="395" t="s">
        <v>26623</v>
      </c>
      <c r="B7213" s="395" t="s">
        <v>26624</v>
      </c>
    </row>
    <row r="7214" spans="1:2">
      <c r="A7214" s="395" t="s">
        <v>26625</v>
      </c>
      <c r="B7214" s="395" t="s">
        <v>26626</v>
      </c>
    </row>
    <row r="7215" spans="1:2">
      <c r="A7215" s="395" t="s">
        <v>26627</v>
      </c>
      <c r="B7215" s="395" t="s">
        <v>26628</v>
      </c>
    </row>
    <row r="7216" spans="1:2">
      <c r="A7216" s="395" t="s">
        <v>26629</v>
      </c>
      <c r="B7216" s="395" t="s">
        <v>26630</v>
      </c>
    </row>
    <row r="7217" spans="1:2">
      <c r="A7217" s="395" t="s">
        <v>26631</v>
      </c>
      <c r="B7217" s="395" t="s">
        <v>26632</v>
      </c>
    </row>
    <row r="7218" spans="1:2">
      <c r="A7218" s="395" t="s">
        <v>26633</v>
      </c>
      <c r="B7218" s="395" t="s">
        <v>26634</v>
      </c>
    </row>
    <row r="7219" spans="1:2">
      <c r="A7219" s="395" t="s">
        <v>26635</v>
      </c>
      <c r="B7219" s="395" t="s">
        <v>26347</v>
      </c>
    </row>
    <row r="7220" spans="1:2">
      <c r="A7220" s="395" t="s">
        <v>26636</v>
      </c>
      <c r="B7220" s="395" t="s">
        <v>26637</v>
      </c>
    </row>
    <row r="7221" spans="1:2">
      <c r="A7221" s="395" t="s">
        <v>26638</v>
      </c>
      <c r="B7221" s="395" t="s">
        <v>26639</v>
      </c>
    </row>
    <row r="7222" spans="1:2">
      <c r="A7222" s="395" t="s">
        <v>26640</v>
      </c>
      <c r="B7222" s="395" t="s">
        <v>26639</v>
      </c>
    </row>
    <row r="7223" spans="1:2">
      <c r="A7223" s="395" t="s">
        <v>26641</v>
      </c>
      <c r="B7223" s="395" t="s">
        <v>26642</v>
      </c>
    </row>
    <row r="7224" spans="1:2">
      <c r="A7224" s="395" t="s">
        <v>26643</v>
      </c>
      <c r="B7224" s="395" t="s">
        <v>26642</v>
      </c>
    </row>
    <row r="7225" spans="1:2">
      <c r="A7225" s="395" t="s">
        <v>26644</v>
      </c>
      <c r="B7225" s="395" t="s">
        <v>26642</v>
      </c>
    </row>
    <row r="7226" spans="1:2">
      <c r="A7226" s="395" t="s">
        <v>26645</v>
      </c>
      <c r="B7226" s="395" t="s">
        <v>26646</v>
      </c>
    </row>
    <row r="7227" spans="1:2">
      <c r="A7227" s="395" t="s">
        <v>26647</v>
      </c>
      <c r="B7227" s="395" t="s">
        <v>26646</v>
      </c>
    </row>
    <row r="7228" spans="1:2">
      <c r="A7228" s="395" t="s">
        <v>26648</v>
      </c>
      <c r="B7228" s="395" t="s">
        <v>26646</v>
      </c>
    </row>
    <row r="7229" spans="1:2">
      <c r="A7229" s="395" t="s">
        <v>26649</v>
      </c>
      <c r="B7229" s="395" t="s">
        <v>26650</v>
      </c>
    </row>
    <row r="7230" spans="1:2">
      <c r="A7230" s="395" t="s">
        <v>26651</v>
      </c>
      <c r="B7230" s="395" t="s">
        <v>26652</v>
      </c>
    </row>
    <row r="7231" spans="1:2">
      <c r="A7231" s="395" t="s">
        <v>26653</v>
      </c>
      <c r="B7231" s="395" t="s">
        <v>26639</v>
      </c>
    </row>
    <row r="7232" spans="1:2">
      <c r="A7232" s="395" t="s">
        <v>26654</v>
      </c>
      <c r="B7232" s="395" t="s">
        <v>26639</v>
      </c>
    </row>
    <row r="7233" spans="1:2">
      <c r="A7233" s="395" t="s">
        <v>26655</v>
      </c>
      <c r="B7233" s="395" t="s">
        <v>26373</v>
      </c>
    </row>
    <row r="7234" spans="1:2">
      <c r="A7234" s="395" t="s">
        <v>26656</v>
      </c>
      <c r="B7234" s="395" t="s">
        <v>26373</v>
      </c>
    </row>
    <row r="7235" spans="1:2">
      <c r="A7235" s="395" t="s">
        <v>26657</v>
      </c>
      <c r="B7235" s="395" t="s">
        <v>26373</v>
      </c>
    </row>
    <row r="7236" spans="1:2">
      <c r="A7236" s="395" t="s">
        <v>26658</v>
      </c>
      <c r="B7236" s="395" t="s">
        <v>26659</v>
      </c>
    </row>
    <row r="7237" spans="1:2">
      <c r="A7237" s="395" t="s">
        <v>26660</v>
      </c>
      <c r="B7237" s="395" t="s">
        <v>26659</v>
      </c>
    </row>
    <row r="7238" spans="1:2">
      <c r="A7238" s="395" t="s">
        <v>26661</v>
      </c>
      <c r="B7238" s="395" t="s">
        <v>26662</v>
      </c>
    </row>
    <row r="7239" spans="1:2">
      <c r="A7239" s="395" t="s">
        <v>26663</v>
      </c>
      <c r="B7239" s="395" t="s">
        <v>26664</v>
      </c>
    </row>
    <row r="7240" spans="1:2">
      <c r="A7240" s="395" t="s">
        <v>26665</v>
      </c>
      <c r="B7240" s="395" t="s">
        <v>26666</v>
      </c>
    </row>
    <row r="7241" spans="1:2">
      <c r="A7241" s="395" t="s">
        <v>26667</v>
      </c>
      <c r="B7241" s="395" t="s">
        <v>26668</v>
      </c>
    </row>
    <row r="7242" spans="1:2">
      <c r="A7242" s="395" t="s">
        <v>26669</v>
      </c>
      <c r="B7242" s="395" t="s">
        <v>26670</v>
      </c>
    </row>
    <row r="7243" spans="1:2">
      <c r="A7243" s="395" t="s">
        <v>26671</v>
      </c>
      <c r="B7243" s="395" t="s">
        <v>26672</v>
      </c>
    </row>
    <row r="7244" spans="1:2">
      <c r="A7244" s="395" t="s">
        <v>26673</v>
      </c>
      <c r="B7244" s="395" t="s">
        <v>26674</v>
      </c>
    </row>
    <row r="7245" spans="1:2">
      <c r="A7245" s="395" t="s">
        <v>26675</v>
      </c>
      <c r="B7245" s="395" t="s">
        <v>26676</v>
      </c>
    </row>
    <row r="7246" spans="1:2">
      <c r="A7246" s="395" t="s">
        <v>26677</v>
      </c>
      <c r="B7246" s="395" t="s">
        <v>26678</v>
      </c>
    </row>
    <row r="7247" spans="1:2">
      <c r="A7247" s="395" t="s">
        <v>26679</v>
      </c>
      <c r="B7247" s="395" t="s">
        <v>26680</v>
      </c>
    </row>
    <row r="7248" spans="1:2">
      <c r="A7248" s="395" t="s">
        <v>26681</v>
      </c>
      <c r="B7248" s="395" t="s">
        <v>26682</v>
      </c>
    </row>
    <row r="7249" spans="1:2">
      <c r="A7249" s="395" t="s">
        <v>26683</v>
      </c>
      <c r="B7249" s="395" t="s">
        <v>26684</v>
      </c>
    </row>
    <row r="7250" spans="1:2">
      <c r="A7250" s="395" t="s">
        <v>26685</v>
      </c>
      <c r="B7250" s="395" t="s">
        <v>26686</v>
      </c>
    </row>
    <row r="7251" spans="1:2">
      <c r="A7251" s="395" t="s">
        <v>26687</v>
      </c>
      <c r="B7251" s="395" t="s">
        <v>26688</v>
      </c>
    </row>
    <row r="7252" spans="1:2">
      <c r="A7252" s="395" t="s">
        <v>26689</v>
      </c>
      <c r="B7252" s="395" t="s">
        <v>26690</v>
      </c>
    </row>
    <row r="7253" spans="1:2">
      <c r="A7253" s="395" t="s">
        <v>26691</v>
      </c>
      <c r="B7253" s="395" t="s">
        <v>26692</v>
      </c>
    </row>
    <row r="7254" spans="1:2">
      <c r="A7254" s="395" t="s">
        <v>26693</v>
      </c>
      <c r="B7254" s="395" t="s">
        <v>26345</v>
      </c>
    </row>
    <row r="7255" spans="1:2">
      <c r="A7255" s="395" t="s">
        <v>26694</v>
      </c>
      <c r="B7255" s="395" t="s">
        <v>26695</v>
      </c>
    </row>
    <row r="7256" spans="1:2">
      <c r="A7256" s="395" t="s">
        <v>26696</v>
      </c>
      <c r="B7256" s="395" t="s">
        <v>26697</v>
      </c>
    </row>
    <row r="7257" spans="1:2">
      <c r="A7257" s="395" t="s">
        <v>26698</v>
      </c>
      <c r="B7257" s="395" t="s">
        <v>26699</v>
      </c>
    </row>
    <row r="7258" spans="1:2">
      <c r="A7258" s="395" t="s">
        <v>26700</v>
      </c>
      <c r="B7258" s="395" t="s">
        <v>26701</v>
      </c>
    </row>
    <row r="7259" spans="1:2">
      <c r="A7259" s="395" t="s">
        <v>26702</v>
      </c>
      <c r="B7259" s="395" t="s">
        <v>26703</v>
      </c>
    </row>
    <row r="7260" spans="1:2">
      <c r="A7260" s="395" t="s">
        <v>26704</v>
      </c>
      <c r="B7260" s="395" t="s">
        <v>26703</v>
      </c>
    </row>
    <row r="7261" spans="1:2">
      <c r="A7261" s="395" t="s">
        <v>26705</v>
      </c>
      <c r="B7261" s="395" t="s">
        <v>26706</v>
      </c>
    </row>
    <row r="7262" spans="1:2">
      <c r="A7262" s="395" t="s">
        <v>26707</v>
      </c>
      <c r="B7262" s="395" t="s">
        <v>26706</v>
      </c>
    </row>
    <row r="7263" spans="1:2">
      <c r="A7263" s="395" t="s">
        <v>26708</v>
      </c>
      <c r="B7263" s="395" t="s">
        <v>26709</v>
      </c>
    </row>
    <row r="7264" spans="1:2">
      <c r="A7264" s="395" t="s">
        <v>26710</v>
      </c>
      <c r="B7264" s="395" t="s">
        <v>26711</v>
      </c>
    </row>
    <row r="7265" spans="1:2">
      <c r="A7265" s="395" t="s">
        <v>26712</v>
      </c>
      <c r="B7265" s="395" t="s">
        <v>26711</v>
      </c>
    </row>
    <row r="7266" spans="1:2">
      <c r="A7266" s="395" t="s">
        <v>26713</v>
      </c>
      <c r="B7266" s="395" t="s">
        <v>26714</v>
      </c>
    </row>
    <row r="7267" spans="1:2">
      <c r="A7267" s="395" t="s">
        <v>26715</v>
      </c>
      <c r="B7267" s="395" t="s">
        <v>26714</v>
      </c>
    </row>
    <row r="7268" spans="1:2">
      <c r="A7268" s="395" t="s">
        <v>26716</v>
      </c>
      <c r="B7268" s="395" t="s">
        <v>26717</v>
      </c>
    </row>
    <row r="7269" spans="1:2">
      <c r="A7269" s="395" t="s">
        <v>26718</v>
      </c>
      <c r="B7269" s="395" t="s">
        <v>26719</v>
      </c>
    </row>
    <row r="7270" spans="1:2">
      <c r="A7270" s="395" t="s">
        <v>26720</v>
      </c>
      <c r="B7270" s="395" t="s">
        <v>26714</v>
      </c>
    </row>
    <row r="7271" spans="1:2">
      <c r="A7271" s="395" t="s">
        <v>26721</v>
      </c>
      <c r="B7271" s="395" t="s">
        <v>26722</v>
      </c>
    </row>
    <row r="7272" spans="1:2">
      <c r="A7272" s="395" t="s">
        <v>26723</v>
      </c>
      <c r="B7272" s="395" t="s">
        <v>26724</v>
      </c>
    </row>
    <row r="7273" spans="1:2">
      <c r="A7273" s="395" t="s">
        <v>26725</v>
      </c>
      <c r="B7273" s="395" t="s">
        <v>26726</v>
      </c>
    </row>
    <row r="7274" spans="1:2">
      <c r="A7274" s="395" t="s">
        <v>26727</v>
      </c>
      <c r="B7274" s="395" t="s">
        <v>26728</v>
      </c>
    </row>
    <row r="7275" spans="1:2">
      <c r="A7275" s="395" t="s">
        <v>26729</v>
      </c>
      <c r="B7275" s="395" t="s">
        <v>26730</v>
      </c>
    </row>
    <row r="7276" spans="1:2">
      <c r="A7276" s="395" t="s">
        <v>26731</v>
      </c>
      <c r="B7276" s="395" t="s">
        <v>26732</v>
      </c>
    </row>
    <row r="7277" spans="1:2">
      <c r="A7277" s="395" t="s">
        <v>26733</v>
      </c>
      <c r="B7277" s="395" t="s">
        <v>26728</v>
      </c>
    </row>
    <row r="7278" spans="1:2">
      <c r="A7278" s="395" t="s">
        <v>26734</v>
      </c>
      <c r="B7278" s="395" t="s">
        <v>26719</v>
      </c>
    </row>
    <row r="7279" spans="1:2">
      <c r="A7279" s="395" t="s">
        <v>26735</v>
      </c>
      <c r="B7279" s="395" t="s">
        <v>26717</v>
      </c>
    </row>
    <row r="7280" spans="1:2">
      <c r="A7280" s="395" t="s">
        <v>26736</v>
      </c>
      <c r="B7280" s="395" t="s">
        <v>26737</v>
      </c>
    </row>
    <row r="7281" spans="1:2">
      <c r="A7281" s="395" t="s">
        <v>26738</v>
      </c>
      <c r="B7281" s="395" t="s">
        <v>26739</v>
      </c>
    </row>
    <row r="7282" spans="1:2">
      <c r="A7282" s="395" t="s">
        <v>26740</v>
      </c>
      <c r="B7282" s="395" t="s">
        <v>26741</v>
      </c>
    </row>
    <row r="7283" spans="1:2">
      <c r="A7283" s="395" t="s">
        <v>26742</v>
      </c>
      <c r="B7283" s="395" t="s">
        <v>26743</v>
      </c>
    </row>
    <row r="7284" spans="1:2">
      <c r="A7284" s="395" t="s">
        <v>26744</v>
      </c>
      <c r="B7284" s="395" t="s">
        <v>26745</v>
      </c>
    </row>
    <row r="7285" spans="1:2">
      <c r="A7285" s="395" t="s">
        <v>26746</v>
      </c>
      <c r="B7285" s="395" t="s">
        <v>26747</v>
      </c>
    </row>
    <row r="7286" spans="1:2">
      <c r="A7286" s="395" t="s">
        <v>26748</v>
      </c>
      <c r="B7286" s="395" t="s">
        <v>26749</v>
      </c>
    </row>
    <row r="7287" spans="1:2">
      <c r="A7287" s="395" t="s">
        <v>26750</v>
      </c>
      <c r="B7287" s="395" t="s">
        <v>26003</v>
      </c>
    </row>
    <row r="7288" spans="1:2">
      <c r="A7288" s="395" t="s">
        <v>26751</v>
      </c>
      <c r="B7288" s="395" t="s">
        <v>26003</v>
      </c>
    </row>
    <row r="7289" spans="1:2">
      <c r="A7289" s="395" t="s">
        <v>26752</v>
      </c>
      <c r="B7289" s="395" t="s">
        <v>26753</v>
      </c>
    </row>
    <row r="7290" spans="1:2">
      <c r="A7290" s="395" t="s">
        <v>26754</v>
      </c>
      <c r="B7290" s="395" t="s">
        <v>26003</v>
      </c>
    </row>
    <row r="7291" spans="1:2">
      <c r="A7291" s="395" t="s">
        <v>26755</v>
      </c>
      <c r="B7291" s="395" t="s">
        <v>26756</v>
      </c>
    </row>
    <row r="7292" spans="1:2">
      <c r="A7292" s="395" t="s">
        <v>26757</v>
      </c>
      <c r="B7292" s="395" t="s">
        <v>26758</v>
      </c>
    </row>
    <row r="7293" spans="1:2">
      <c r="A7293" s="395" t="s">
        <v>26759</v>
      </c>
      <c r="B7293" s="395" t="s">
        <v>26760</v>
      </c>
    </row>
    <row r="7294" spans="1:2">
      <c r="A7294" s="395" t="s">
        <v>26761</v>
      </c>
      <c r="B7294" s="395" t="s">
        <v>26762</v>
      </c>
    </row>
    <row r="7295" spans="1:2">
      <c r="A7295" s="395" t="s">
        <v>26763</v>
      </c>
      <c r="B7295" s="395" t="s">
        <v>26764</v>
      </c>
    </row>
    <row r="7296" spans="1:2">
      <c r="A7296" s="395" t="s">
        <v>26765</v>
      </c>
      <c r="B7296" s="395" t="s">
        <v>26766</v>
      </c>
    </row>
    <row r="7297" spans="1:2">
      <c r="A7297" s="395" t="s">
        <v>26767</v>
      </c>
      <c r="B7297" s="395" t="s">
        <v>26768</v>
      </c>
    </row>
    <row r="7298" spans="1:2">
      <c r="A7298" s="395" t="s">
        <v>26769</v>
      </c>
      <c r="B7298" s="395" t="s">
        <v>26770</v>
      </c>
    </row>
    <row r="7299" spans="1:2">
      <c r="A7299" s="395" t="s">
        <v>26771</v>
      </c>
      <c r="B7299" s="395" t="s">
        <v>26772</v>
      </c>
    </row>
    <row r="7300" spans="1:2">
      <c r="A7300" s="395" t="s">
        <v>26773</v>
      </c>
      <c r="B7300" s="395" t="s">
        <v>26774</v>
      </c>
    </row>
    <row r="7301" spans="1:2">
      <c r="A7301" s="395" t="s">
        <v>26775</v>
      </c>
      <c r="B7301" s="395" t="s">
        <v>26776</v>
      </c>
    </row>
    <row r="7302" spans="1:2">
      <c r="A7302" s="395" t="s">
        <v>26777</v>
      </c>
      <c r="B7302" s="395" t="s">
        <v>26778</v>
      </c>
    </row>
    <row r="7303" spans="1:2">
      <c r="A7303" s="395" t="s">
        <v>26779</v>
      </c>
      <c r="B7303" s="395" t="s">
        <v>26778</v>
      </c>
    </row>
    <row r="7304" spans="1:2">
      <c r="A7304" s="395" t="s">
        <v>26780</v>
      </c>
      <c r="B7304" s="395" t="s">
        <v>26772</v>
      </c>
    </row>
    <row r="7305" spans="1:2">
      <c r="A7305" s="395" t="s">
        <v>26781</v>
      </c>
      <c r="B7305" s="395" t="s">
        <v>26782</v>
      </c>
    </row>
    <row r="7306" spans="1:2">
      <c r="A7306" s="395" t="s">
        <v>26783</v>
      </c>
      <c r="B7306" s="395" t="s">
        <v>26784</v>
      </c>
    </row>
    <row r="7307" spans="1:2">
      <c r="A7307" s="395" t="s">
        <v>26785</v>
      </c>
      <c r="B7307" s="395" t="s">
        <v>26786</v>
      </c>
    </row>
    <row r="7308" spans="1:2">
      <c r="A7308" s="395" t="s">
        <v>26787</v>
      </c>
      <c r="B7308" s="395" t="s">
        <v>26788</v>
      </c>
    </row>
    <row r="7309" spans="1:2">
      <c r="A7309" s="395" t="s">
        <v>26789</v>
      </c>
      <c r="B7309" s="395" t="s">
        <v>26790</v>
      </c>
    </row>
    <row r="7310" spans="1:2">
      <c r="A7310" s="395" t="s">
        <v>26791</v>
      </c>
      <c r="B7310" s="395" t="s">
        <v>26792</v>
      </c>
    </row>
    <row r="7311" spans="1:2">
      <c r="A7311" s="395" t="s">
        <v>26793</v>
      </c>
      <c r="B7311" s="395" t="s">
        <v>26794</v>
      </c>
    </row>
    <row r="7312" spans="1:2">
      <c r="A7312" s="395" t="s">
        <v>26795</v>
      </c>
      <c r="B7312" s="395" t="s">
        <v>26796</v>
      </c>
    </row>
    <row r="7313" spans="1:2">
      <c r="A7313" s="395" t="s">
        <v>26797</v>
      </c>
      <c r="B7313" s="395" t="s">
        <v>26798</v>
      </c>
    </row>
    <row r="7314" spans="1:2">
      <c r="A7314" s="395" t="s">
        <v>26799</v>
      </c>
      <c r="B7314" s="395" t="s">
        <v>26800</v>
      </c>
    </row>
    <row r="7315" spans="1:2">
      <c r="A7315" s="395" t="s">
        <v>26801</v>
      </c>
      <c r="B7315" s="395" t="s">
        <v>26802</v>
      </c>
    </row>
    <row r="7316" spans="1:2">
      <c r="A7316" s="395" t="s">
        <v>26803</v>
      </c>
      <c r="B7316" s="395" t="s">
        <v>26804</v>
      </c>
    </row>
    <row r="7317" spans="1:2">
      <c r="A7317" s="395" t="s">
        <v>26805</v>
      </c>
      <c r="B7317" s="395" t="s">
        <v>26806</v>
      </c>
    </row>
    <row r="7318" spans="1:2">
      <c r="A7318" s="395" t="s">
        <v>26807</v>
      </c>
      <c r="B7318" s="395" t="s">
        <v>26806</v>
      </c>
    </row>
    <row r="7319" spans="1:2">
      <c r="A7319" s="395" t="s">
        <v>26808</v>
      </c>
      <c r="B7319" s="395" t="s">
        <v>26806</v>
      </c>
    </row>
    <row r="7320" spans="1:2">
      <c r="A7320" s="395" t="s">
        <v>26809</v>
      </c>
      <c r="B7320" s="395" t="s">
        <v>26806</v>
      </c>
    </row>
    <row r="7321" spans="1:2">
      <c r="A7321" s="395" t="s">
        <v>26810</v>
      </c>
      <c r="B7321" s="395" t="s">
        <v>26806</v>
      </c>
    </row>
    <row r="7322" spans="1:2">
      <c r="A7322" s="395" t="s">
        <v>26811</v>
      </c>
      <c r="B7322" s="395" t="s">
        <v>26812</v>
      </c>
    </row>
    <row r="7323" spans="1:2">
      <c r="A7323" s="395" t="s">
        <v>26813</v>
      </c>
      <c r="B7323" s="395" t="s">
        <v>26814</v>
      </c>
    </row>
    <row r="7324" spans="1:2">
      <c r="A7324" s="395" t="s">
        <v>26815</v>
      </c>
      <c r="B7324" s="395" t="s">
        <v>26816</v>
      </c>
    </row>
    <row r="7325" spans="1:2">
      <c r="A7325" s="395" t="s">
        <v>26817</v>
      </c>
      <c r="B7325" s="395" t="s">
        <v>26818</v>
      </c>
    </row>
    <row r="7326" spans="1:2">
      <c r="A7326" s="395" t="s">
        <v>26819</v>
      </c>
      <c r="B7326" s="395" t="s">
        <v>26820</v>
      </c>
    </row>
    <row r="7327" spans="1:2">
      <c r="A7327" s="395" t="s">
        <v>26821</v>
      </c>
      <c r="B7327" s="395" t="s">
        <v>26822</v>
      </c>
    </row>
    <row r="7328" spans="1:2">
      <c r="A7328" s="395" t="s">
        <v>26823</v>
      </c>
      <c r="B7328" s="395" t="s">
        <v>26824</v>
      </c>
    </row>
    <row r="7329" spans="1:2">
      <c r="A7329" s="395" t="s">
        <v>26825</v>
      </c>
      <c r="B7329" s="395" t="s">
        <v>26826</v>
      </c>
    </row>
    <row r="7330" spans="1:2">
      <c r="A7330" s="395" t="s">
        <v>26827</v>
      </c>
      <c r="B7330" s="395" t="s">
        <v>26828</v>
      </c>
    </row>
    <row r="7331" spans="1:2">
      <c r="A7331" s="395" t="s">
        <v>26829</v>
      </c>
      <c r="B7331" s="395" t="s">
        <v>26830</v>
      </c>
    </row>
    <row r="7332" spans="1:2">
      <c r="A7332" s="395" t="s">
        <v>26831</v>
      </c>
      <c r="B7332" s="395" t="s">
        <v>26832</v>
      </c>
    </row>
    <row r="7333" spans="1:2">
      <c r="A7333" s="395" t="s">
        <v>26833</v>
      </c>
      <c r="B7333" s="395" t="s">
        <v>25016</v>
      </c>
    </row>
    <row r="7334" spans="1:2">
      <c r="A7334" s="395" t="s">
        <v>26834</v>
      </c>
      <c r="B7334" s="395" t="s">
        <v>26835</v>
      </c>
    </row>
    <row r="7335" spans="1:2">
      <c r="A7335" s="395" t="s">
        <v>26836</v>
      </c>
      <c r="B7335" s="395" t="s">
        <v>26837</v>
      </c>
    </row>
    <row r="7336" spans="1:2">
      <c r="A7336" s="395" t="s">
        <v>26838</v>
      </c>
      <c r="B7336" s="395" t="s">
        <v>26839</v>
      </c>
    </row>
    <row r="7337" spans="1:2">
      <c r="A7337" s="395" t="s">
        <v>26840</v>
      </c>
      <c r="B7337" s="395" t="s">
        <v>26841</v>
      </c>
    </row>
    <row r="7338" spans="1:2">
      <c r="A7338" s="395" t="s">
        <v>26842</v>
      </c>
      <c r="B7338" s="395" t="s">
        <v>26843</v>
      </c>
    </row>
    <row r="7339" spans="1:2">
      <c r="A7339" s="395" t="s">
        <v>26844</v>
      </c>
      <c r="B7339" s="395" t="s">
        <v>26845</v>
      </c>
    </row>
    <row r="7340" spans="1:2">
      <c r="A7340" s="395" t="s">
        <v>26846</v>
      </c>
      <c r="B7340" s="395" t="s">
        <v>26847</v>
      </c>
    </row>
    <row r="7341" spans="1:2">
      <c r="A7341" s="395" t="s">
        <v>26848</v>
      </c>
      <c r="B7341" s="395" t="s">
        <v>26849</v>
      </c>
    </row>
    <row r="7342" spans="1:2">
      <c r="A7342" s="395" t="s">
        <v>26850</v>
      </c>
      <c r="B7342" s="395" t="s">
        <v>26851</v>
      </c>
    </row>
    <row r="7343" spans="1:2">
      <c r="A7343" s="395" t="s">
        <v>26852</v>
      </c>
      <c r="B7343" s="395" t="s">
        <v>26853</v>
      </c>
    </row>
    <row r="7344" spans="1:2">
      <c r="A7344" s="395" t="s">
        <v>26854</v>
      </c>
      <c r="B7344" s="395" t="s">
        <v>26855</v>
      </c>
    </row>
    <row r="7345" spans="1:2">
      <c r="A7345" s="395" t="s">
        <v>26856</v>
      </c>
      <c r="B7345" s="395" t="s">
        <v>26857</v>
      </c>
    </row>
    <row r="7346" spans="1:2">
      <c r="A7346" s="395" t="s">
        <v>26858</v>
      </c>
      <c r="B7346" s="395" t="s">
        <v>26859</v>
      </c>
    </row>
    <row r="7347" spans="1:2">
      <c r="A7347" s="395" t="s">
        <v>26860</v>
      </c>
      <c r="B7347" s="395" t="s">
        <v>26861</v>
      </c>
    </row>
    <row r="7348" spans="1:2">
      <c r="A7348" s="395" t="s">
        <v>26862</v>
      </c>
      <c r="B7348" s="395" t="s">
        <v>26855</v>
      </c>
    </row>
    <row r="7349" spans="1:2">
      <c r="A7349" s="395" t="s">
        <v>26863</v>
      </c>
      <c r="B7349" s="395" t="s">
        <v>26864</v>
      </c>
    </row>
    <row r="7350" spans="1:2">
      <c r="A7350" s="395" t="s">
        <v>26865</v>
      </c>
      <c r="B7350" s="395" t="s">
        <v>26866</v>
      </c>
    </row>
    <row r="7351" spans="1:2">
      <c r="A7351" s="395" t="s">
        <v>26867</v>
      </c>
      <c r="B7351" s="395" t="s">
        <v>26868</v>
      </c>
    </row>
    <row r="7352" spans="1:2">
      <c r="A7352" s="395" t="s">
        <v>26869</v>
      </c>
      <c r="B7352" s="395" t="s">
        <v>26870</v>
      </c>
    </row>
    <row r="7353" spans="1:2">
      <c r="A7353" s="395" t="s">
        <v>26871</v>
      </c>
      <c r="B7353" s="395" t="s">
        <v>26872</v>
      </c>
    </row>
    <row r="7354" spans="1:2">
      <c r="A7354" s="395" t="s">
        <v>26873</v>
      </c>
      <c r="B7354" s="395" t="s">
        <v>26874</v>
      </c>
    </row>
    <row r="7355" spans="1:2">
      <c r="A7355" s="395" t="s">
        <v>26875</v>
      </c>
      <c r="B7355" s="395" t="s">
        <v>26876</v>
      </c>
    </row>
    <row r="7356" spans="1:2">
      <c r="A7356" s="395" t="s">
        <v>26877</v>
      </c>
      <c r="B7356" s="395" t="s">
        <v>26878</v>
      </c>
    </row>
    <row r="7357" spans="1:2">
      <c r="A7357" s="395" t="s">
        <v>26879</v>
      </c>
      <c r="B7357" s="395" t="s">
        <v>26880</v>
      </c>
    </row>
    <row r="7358" spans="1:2">
      <c r="A7358" s="395" t="s">
        <v>26881</v>
      </c>
      <c r="B7358" s="395" t="s">
        <v>26882</v>
      </c>
    </row>
    <row r="7359" spans="1:2">
      <c r="A7359" s="395" t="s">
        <v>26883</v>
      </c>
      <c r="B7359" s="395" t="s">
        <v>26884</v>
      </c>
    </row>
    <row r="7360" spans="1:2">
      <c r="A7360" s="395" t="s">
        <v>26885</v>
      </c>
      <c r="B7360" s="395" t="s">
        <v>26886</v>
      </c>
    </row>
    <row r="7361" spans="1:2">
      <c r="A7361" s="395" t="s">
        <v>26887</v>
      </c>
      <c r="B7361" s="395" t="s">
        <v>26888</v>
      </c>
    </row>
    <row r="7362" spans="1:2">
      <c r="A7362" s="395" t="s">
        <v>26889</v>
      </c>
      <c r="B7362" s="395" t="s">
        <v>26890</v>
      </c>
    </row>
    <row r="7363" spans="1:2">
      <c r="A7363" s="395" t="s">
        <v>26891</v>
      </c>
      <c r="B7363" s="395" t="s">
        <v>26892</v>
      </c>
    </row>
    <row r="7364" spans="1:2">
      <c r="A7364" s="395" t="s">
        <v>26893</v>
      </c>
      <c r="B7364" s="395" t="s">
        <v>26894</v>
      </c>
    </row>
    <row r="7365" spans="1:2">
      <c r="A7365" s="395" t="s">
        <v>26895</v>
      </c>
      <c r="B7365" s="395" t="s">
        <v>26896</v>
      </c>
    </row>
    <row r="7366" spans="1:2">
      <c r="A7366" s="395" t="s">
        <v>26897</v>
      </c>
      <c r="B7366" s="395" t="s">
        <v>26898</v>
      </c>
    </row>
    <row r="7367" spans="1:2">
      <c r="A7367" s="395" t="s">
        <v>26899</v>
      </c>
      <c r="B7367" s="395" t="s">
        <v>26900</v>
      </c>
    </row>
    <row r="7368" spans="1:2">
      <c r="A7368" s="395" t="s">
        <v>26901</v>
      </c>
      <c r="B7368" s="395" t="s">
        <v>26902</v>
      </c>
    </row>
    <row r="7369" spans="1:2">
      <c r="A7369" s="395" t="s">
        <v>26903</v>
      </c>
      <c r="B7369" s="395" t="s">
        <v>26904</v>
      </c>
    </row>
    <row r="7370" spans="1:2">
      <c r="A7370" s="395" t="s">
        <v>26905</v>
      </c>
      <c r="B7370" s="395" t="s">
        <v>26906</v>
      </c>
    </row>
    <row r="7371" spans="1:2">
      <c r="A7371" s="395" t="s">
        <v>26907</v>
      </c>
      <c r="B7371" s="395" t="s">
        <v>26908</v>
      </c>
    </row>
    <row r="7372" spans="1:2">
      <c r="A7372" s="395" t="s">
        <v>26909</v>
      </c>
      <c r="B7372" s="395" t="s">
        <v>26910</v>
      </c>
    </row>
    <row r="7373" spans="1:2">
      <c r="A7373" s="395" t="s">
        <v>26911</v>
      </c>
      <c r="B7373" s="395" t="s">
        <v>26912</v>
      </c>
    </row>
    <row r="7374" spans="1:2">
      <c r="A7374" s="395" t="s">
        <v>26913</v>
      </c>
      <c r="B7374" s="395" t="s">
        <v>26914</v>
      </c>
    </row>
    <row r="7375" spans="1:2">
      <c r="A7375" s="395" t="s">
        <v>26915</v>
      </c>
      <c r="B7375" s="395" t="s">
        <v>26916</v>
      </c>
    </row>
    <row r="7376" spans="1:2">
      <c r="A7376" s="395" t="s">
        <v>26917</v>
      </c>
      <c r="B7376" s="395" t="s">
        <v>26918</v>
      </c>
    </row>
    <row r="7377" spans="1:2">
      <c r="A7377" s="395" t="s">
        <v>26919</v>
      </c>
      <c r="B7377" s="395" t="s">
        <v>26920</v>
      </c>
    </row>
    <row r="7378" spans="1:2">
      <c r="A7378" s="395" t="s">
        <v>26921</v>
      </c>
      <c r="B7378" s="395" t="s">
        <v>26922</v>
      </c>
    </row>
    <row r="7379" spans="1:2">
      <c r="A7379" s="395" t="s">
        <v>26923</v>
      </c>
      <c r="B7379" s="395" t="s">
        <v>26924</v>
      </c>
    </row>
    <row r="7380" spans="1:2">
      <c r="A7380" s="395" t="s">
        <v>26925</v>
      </c>
      <c r="B7380" s="395" t="s">
        <v>26926</v>
      </c>
    </row>
    <row r="7381" spans="1:2">
      <c r="A7381" s="395" t="s">
        <v>26927</v>
      </c>
      <c r="B7381" s="395" t="s">
        <v>26928</v>
      </c>
    </row>
    <row r="7382" spans="1:2">
      <c r="A7382" s="395" t="s">
        <v>26929</v>
      </c>
      <c r="B7382" s="395" t="s">
        <v>26930</v>
      </c>
    </row>
    <row r="7383" spans="1:2">
      <c r="A7383" s="395" t="s">
        <v>26931</v>
      </c>
      <c r="B7383" s="395" t="s">
        <v>26932</v>
      </c>
    </row>
    <row r="7384" spans="1:2">
      <c r="A7384" s="395" t="s">
        <v>26933</v>
      </c>
      <c r="B7384" s="395" t="s">
        <v>26934</v>
      </c>
    </row>
    <row r="7385" spans="1:2">
      <c r="A7385" s="395" t="s">
        <v>26935</v>
      </c>
      <c r="B7385" s="395" t="s">
        <v>26936</v>
      </c>
    </row>
    <row r="7386" spans="1:2">
      <c r="A7386" s="395" t="s">
        <v>26937</v>
      </c>
      <c r="B7386" s="395" t="s">
        <v>26938</v>
      </c>
    </row>
    <row r="7387" spans="1:2">
      <c r="A7387" s="395" t="s">
        <v>26939</v>
      </c>
      <c r="B7387" s="395" t="s">
        <v>26940</v>
      </c>
    </row>
    <row r="7388" spans="1:2">
      <c r="A7388" s="395" t="s">
        <v>26941</v>
      </c>
      <c r="B7388" s="395" t="s">
        <v>26942</v>
      </c>
    </row>
    <row r="7389" spans="1:2">
      <c r="A7389" s="395" t="s">
        <v>26943</v>
      </c>
      <c r="B7389" s="395" t="s">
        <v>26944</v>
      </c>
    </row>
    <row r="7390" spans="1:2">
      <c r="A7390" s="395" t="s">
        <v>26945</v>
      </c>
      <c r="B7390" s="395" t="s">
        <v>26946</v>
      </c>
    </row>
    <row r="7391" spans="1:2">
      <c r="A7391" s="395" t="s">
        <v>26947</v>
      </c>
      <c r="B7391" s="395" t="s">
        <v>26948</v>
      </c>
    </row>
    <row r="7392" spans="1:2">
      <c r="A7392" s="395" t="s">
        <v>26949</v>
      </c>
      <c r="B7392" s="395" t="s">
        <v>26950</v>
      </c>
    </row>
    <row r="7393" spans="1:2">
      <c r="A7393" s="395" t="s">
        <v>26951</v>
      </c>
      <c r="B7393" s="395" t="s">
        <v>26950</v>
      </c>
    </row>
    <row r="7394" spans="1:2">
      <c r="A7394" s="395" t="s">
        <v>26952</v>
      </c>
      <c r="B7394" s="395" t="s">
        <v>26953</v>
      </c>
    </row>
    <row r="7395" spans="1:2">
      <c r="A7395" s="395" t="s">
        <v>26954</v>
      </c>
      <c r="B7395" s="395" t="s">
        <v>26955</v>
      </c>
    </row>
    <row r="7396" spans="1:2">
      <c r="A7396" s="395" t="s">
        <v>26956</v>
      </c>
      <c r="B7396" s="395" t="s">
        <v>26957</v>
      </c>
    </row>
    <row r="7397" spans="1:2">
      <c r="A7397" s="395" t="s">
        <v>26958</v>
      </c>
      <c r="B7397" s="395" t="s">
        <v>26959</v>
      </c>
    </row>
    <row r="7398" spans="1:2">
      <c r="A7398" s="395" t="s">
        <v>26960</v>
      </c>
      <c r="B7398" s="395" t="s">
        <v>26961</v>
      </c>
    </row>
    <row r="7399" spans="1:2">
      <c r="A7399" s="395" t="s">
        <v>26962</v>
      </c>
      <c r="B7399" s="395" t="s">
        <v>26963</v>
      </c>
    </row>
    <row r="7400" spans="1:2">
      <c r="A7400" s="395" t="s">
        <v>26964</v>
      </c>
      <c r="B7400" s="395" t="s">
        <v>26965</v>
      </c>
    </row>
    <row r="7401" spans="1:2">
      <c r="A7401" s="395" t="s">
        <v>26966</v>
      </c>
      <c r="B7401" s="395" t="s">
        <v>26967</v>
      </c>
    </row>
    <row r="7402" spans="1:2">
      <c r="A7402" s="395" t="s">
        <v>26968</v>
      </c>
      <c r="B7402" s="395" t="s">
        <v>26969</v>
      </c>
    </row>
    <row r="7403" spans="1:2">
      <c r="A7403" s="395" t="s">
        <v>26970</v>
      </c>
      <c r="B7403" s="395" t="s">
        <v>26971</v>
      </c>
    </row>
    <row r="7404" spans="1:2">
      <c r="A7404" s="395" t="s">
        <v>26972</v>
      </c>
      <c r="B7404" s="395" t="s">
        <v>26973</v>
      </c>
    </row>
    <row r="7405" spans="1:2">
      <c r="A7405" s="395" t="s">
        <v>26974</v>
      </c>
      <c r="B7405" s="395" t="s">
        <v>26975</v>
      </c>
    </row>
    <row r="7406" spans="1:2">
      <c r="A7406" s="395" t="s">
        <v>26976</v>
      </c>
      <c r="B7406" s="395" t="s">
        <v>26977</v>
      </c>
    </row>
    <row r="7407" spans="1:2">
      <c r="A7407" s="395" t="s">
        <v>26978</v>
      </c>
      <c r="B7407" s="395" t="s">
        <v>26979</v>
      </c>
    </row>
    <row r="7408" spans="1:2">
      <c r="A7408" s="395" t="s">
        <v>26980</v>
      </c>
      <c r="B7408" s="395" t="s">
        <v>26981</v>
      </c>
    </row>
    <row r="7409" spans="1:2">
      <c r="A7409" s="395" t="s">
        <v>26982</v>
      </c>
      <c r="B7409" s="395" t="s">
        <v>26983</v>
      </c>
    </row>
    <row r="7410" spans="1:2">
      <c r="A7410" s="395" t="s">
        <v>26984</v>
      </c>
      <c r="B7410" s="395" t="s">
        <v>26985</v>
      </c>
    </row>
    <row r="7411" spans="1:2">
      <c r="A7411" s="395" t="s">
        <v>26986</v>
      </c>
      <c r="B7411" s="395" t="s">
        <v>26987</v>
      </c>
    </row>
    <row r="7412" spans="1:2">
      <c r="A7412" s="395" t="s">
        <v>26988</v>
      </c>
      <c r="B7412" s="395" t="s">
        <v>26989</v>
      </c>
    </row>
    <row r="7413" spans="1:2">
      <c r="A7413" s="395" t="s">
        <v>26990</v>
      </c>
      <c r="B7413" s="395" t="s">
        <v>26991</v>
      </c>
    </row>
    <row r="7414" spans="1:2">
      <c r="A7414" s="395" t="s">
        <v>26992</v>
      </c>
      <c r="B7414" s="395" t="s">
        <v>26993</v>
      </c>
    </row>
    <row r="7415" spans="1:2">
      <c r="A7415" s="395" t="s">
        <v>26994</v>
      </c>
      <c r="B7415" s="395" t="s">
        <v>26995</v>
      </c>
    </row>
    <row r="7416" spans="1:2">
      <c r="A7416" s="395" t="s">
        <v>26996</v>
      </c>
      <c r="B7416" s="395" t="s">
        <v>26997</v>
      </c>
    </row>
    <row r="7417" spans="1:2">
      <c r="A7417" s="395" t="s">
        <v>26998</v>
      </c>
      <c r="B7417" s="395" t="s">
        <v>26999</v>
      </c>
    </row>
    <row r="7418" spans="1:2">
      <c r="A7418" s="395" t="s">
        <v>27000</v>
      </c>
      <c r="B7418" s="395" t="s">
        <v>27001</v>
      </c>
    </row>
    <row r="7419" spans="1:2">
      <c r="A7419" s="395" t="s">
        <v>27002</v>
      </c>
      <c r="B7419" s="395" t="s">
        <v>27003</v>
      </c>
    </row>
    <row r="7420" spans="1:2">
      <c r="A7420" s="395" t="s">
        <v>27004</v>
      </c>
      <c r="B7420" s="395" t="s">
        <v>27005</v>
      </c>
    </row>
    <row r="7421" spans="1:2">
      <c r="A7421" s="395" t="s">
        <v>27006</v>
      </c>
      <c r="B7421" s="395" t="s">
        <v>27007</v>
      </c>
    </row>
    <row r="7422" spans="1:2">
      <c r="A7422" s="395" t="s">
        <v>27008</v>
      </c>
      <c r="B7422" s="395" t="s">
        <v>27009</v>
      </c>
    </row>
    <row r="7423" spans="1:2">
      <c r="A7423" s="395" t="s">
        <v>27010</v>
      </c>
      <c r="B7423" s="395" t="s">
        <v>27011</v>
      </c>
    </row>
    <row r="7424" spans="1:2">
      <c r="A7424" s="395" t="s">
        <v>27012</v>
      </c>
      <c r="B7424" s="395" t="s">
        <v>27013</v>
      </c>
    </row>
    <row r="7425" spans="1:2">
      <c r="A7425" s="395" t="s">
        <v>27014</v>
      </c>
      <c r="B7425" s="395" t="s">
        <v>27015</v>
      </c>
    </row>
    <row r="7426" spans="1:2">
      <c r="A7426" s="395" t="s">
        <v>27016</v>
      </c>
      <c r="B7426" s="395" t="s">
        <v>27017</v>
      </c>
    </row>
    <row r="7427" spans="1:2">
      <c r="A7427" s="395" t="s">
        <v>27018</v>
      </c>
      <c r="B7427" s="395" t="s">
        <v>27019</v>
      </c>
    </row>
    <row r="7428" spans="1:2">
      <c r="A7428" s="395" t="s">
        <v>27020</v>
      </c>
      <c r="B7428" s="395" t="s">
        <v>27021</v>
      </c>
    </row>
    <row r="7429" spans="1:2">
      <c r="A7429" s="395" t="s">
        <v>27022</v>
      </c>
      <c r="B7429" s="395" t="s">
        <v>27023</v>
      </c>
    </row>
    <row r="7430" spans="1:2">
      <c r="A7430" s="395" t="s">
        <v>27024</v>
      </c>
      <c r="B7430" s="395" t="s">
        <v>27025</v>
      </c>
    </row>
    <row r="7431" spans="1:2">
      <c r="A7431" s="395" t="s">
        <v>27026</v>
      </c>
      <c r="B7431" s="395" t="s">
        <v>27027</v>
      </c>
    </row>
    <row r="7432" spans="1:2">
      <c r="A7432" s="395" t="s">
        <v>27028</v>
      </c>
      <c r="B7432" s="395" t="s">
        <v>27029</v>
      </c>
    </row>
    <row r="7433" spans="1:2">
      <c r="A7433" s="395" t="s">
        <v>27030</v>
      </c>
      <c r="B7433" s="395" t="s">
        <v>27031</v>
      </c>
    </row>
    <row r="7434" spans="1:2">
      <c r="A7434" s="395" t="s">
        <v>27032</v>
      </c>
      <c r="B7434" s="395" t="s">
        <v>27033</v>
      </c>
    </row>
    <row r="7435" spans="1:2">
      <c r="A7435" s="395" t="s">
        <v>27034</v>
      </c>
      <c r="B7435" s="395" t="s">
        <v>27035</v>
      </c>
    </row>
    <row r="7436" spans="1:2">
      <c r="A7436" s="395" t="s">
        <v>27036</v>
      </c>
      <c r="B7436" s="395" t="s">
        <v>27037</v>
      </c>
    </row>
    <row r="7437" spans="1:2">
      <c r="A7437" s="395" t="s">
        <v>27038</v>
      </c>
      <c r="B7437" s="395" t="s">
        <v>27039</v>
      </c>
    </row>
    <row r="7438" spans="1:2">
      <c r="A7438" s="395" t="s">
        <v>27040</v>
      </c>
      <c r="B7438" s="395" t="s">
        <v>27041</v>
      </c>
    </row>
    <row r="7439" spans="1:2">
      <c r="A7439" s="395" t="s">
        <v>27042</v>
      </c>
      <c r="B7439" s="395" t="s">
        <v>27043</v>
      </c>
    </row>
    <row r="7440" spans="1:2">
      <c r="A7440" s="395" t="s">
        <v>27044</v>
      </c>
      <c r="B7440" s="395" t="s">
        <v>27045</v>
      </c>
    </row>
    <row r="7441" spans="1:2">
      <c r="A7441" s="395" t="s">
        <v>27046</v>
      </c>
      <c r="B7441" s="395" t="s">
        <v>27047</v>
      </c>
    </row>
    <row r="7442" spans="1:2">
      <c r="A7442" s="395" t="s">
        <v>27048</v>
      </c>
      <c r="B7442" s="395" t="s">
        <v>27049</v>
      </c>
    </row>
    <row r="7443" spans="1:2">
      <c r="A7443" s="395" t="s">
        <v>27050</v>
      </c>
      <c r="B7443" s="395" t="s">
        <v>27051</v>
      </c>
    </row>
    <row r="7444" spans="1:2">
      <c r="A7444" s="395" t="s">
        <v>27052</v>
      </c>
      <c r="B7444" s="395" t="s">
        <v>27053</v>
      </c>
    </row>
    <row r="7445" spans="1:2">
      <c r="A7445" s="395" t="s">
        <v>27054</v>
      </c>
      <c r="B7445" s="395" t="s">
        <v>27055</v>
      </c>
    </row>
    <row r="7446" spans="1:2">
      <c r="A7446" s="395" t="s">
        <v>27056</v>
      </c>
      <c r="B7446" s="395" t="s">
        <v>27057</v>
      </c>
    </row>
    <row r="7447" spans="1:2">
      <c r="A7447" s="395" t="s">
        <v>27058</v>
      </c>
      <c r="B7447" s="395" t="s">
        <v>27059</v>
      </c>
    </row>
    <row r="7448" spans="1:2">
      <c r="A7448" s="395" t="s">
        <v>27060</v>
      </c>
      <c r="B7448" s="395" t="s">
        <v>27061</v>
      </c>
    </row>
    <row r="7449" spans="1:2">
      <c r="A7449" s="395" t="s">
        <v>27062</v>
      </c>
      <c r="B7449" s="395" t="s">
        <v>27063</v>
      </c>
    </row>
    <row r="7450" spans="1:2">
      <c r="A7450" s="395" t="s">
        <v>27064</v>
      </c>
      <c r="B7450" s="395" t="s">
        <v>27065</v>
      </c>
    </row>
    <row r="7451" spans="1:2">
      <c r="A7451" s="395" t="s">
        <v>27066</v>
      </c>
      <c r="B7451" s="395" t="s">
        <v>27067</v>
      </c>
    </row>
    <row r="7452" spans="1:2">
      <c r="A7452" s="395" t="s">
        <v>27068</v>
      </c>
      <c r="B7452" s="395" t="s">
        <v>27069</v>
      </c>
    </row>
    <row r="7453" spans="1:2">
      <c r="A7453" s="395" t="s">
        <v>27070</v>
      </c>
      <c r="B7453" s="395" t="s">
        <v>27069</v>
      </c>
    </row>
    <row r="7454" spans="1:2">
      <c r="A7454" s="395" t="s">
        <v>27071</v>
      </c>
      <c r="B7454" s="395" t="s">
        <v>27072</v>
      </c>
    </row>
    <row r="7455" spans="1:2">
      <c r="A7455" s="395" t="s">
        <v>27073</v>
      </c>
      <c r="B7455" s="395" t="s">
        <v>27072</v>
      </c>
    </row>
    <row r="7456" spans="1:2">
      <c r="A7456" s="395" t="s">
        <v>27074</v>
      </c>
      <c r="B7456" s="395" t="s">
        <v>27072</v>
      </c>
    </row>
    <row r="7457" spans="1:2">
      <c r="A7457" s="395" t="s">
        <v>27075</v>
      </c>
      <c r="B7457" s="395" t="s">
        <v>27072</v>
      </c>
    </row>
    <row r="7458" spans="1:2">
      <c r="A7458" s="395" t="s">
        <v>27076</v>
      </c>
      <c r="B7458" s="395" t="s">
        <v>27072</v>
      </c>
    </row>
    <row r="7459" spans="1:2">
      <c r="A7459" s="395" t="s">
        <v>27077</v>
      </c>
      <c r="B7459" s="395" t="s">
        <v>27078</v>
      </c>
    </row>
    <row r="7460" spans="1:2">
      <c r="A7460" s="395" t="s">
        <v>27079</v>
      </c>
      <c r="B7460" s="395" t="s">
        <v>27080</v>
      </c>
    </row>
    <row r="7461" spans="1:2">
      <c r="A7461" s="395" t="s">
        <v>27081</v>
      </c>
      <c r="B7461" s="395" t="s">
        <v>27082</v>
      </c>
    </row>
    <row r="7462" spans="1:2">
      <c r="A7462" s="395" t="s">
        <v>27083</v>
      </c>
      <c r="B7462" s="395" t="s">
        <v>27082</v>
      </c>
    </row>
    <row r="7463" spans="1:2">
      <c r="A7463" s="395" t="s">
        <v>27084</v>
      </c>
      <c r="B7463" s="395" t="s">
        <v>27085</v>
      </c>
    </row>
    <row r="7464" spans="1:2">
      <c r="A7464" s="395" t="s">
        <v>27086</v>
      </c>
      <c r="B7464" s="395" t="s">
        <v>27087</v>
      </c>
    </row>
    <row r="7465" spans="1:2">
      <c r="A7465" s="395" t="s">
        <v>27088</v>
      </c>
      <c r="B7465" s="395" t="s">
        <v>27089</v>
      </c>
    </row>
    <row r="7466" spans="1:2">
      <c r="A7466" s="395" t="s">
        <v>27090</v>
      </c>
      <c r="B7466" s="395" t="s">
        <v>27091</v>
      </c>
    </row>
    <row r="7467" spans="1:2">
      <c r="A7467" s="395" t="s">
        <v>27092</v>
      </c>
      <c r="B7467" s="395" t="s">
        <v>27093</v>
      </c>
    </row>
    <row r="7468" spans="1:2">
      <c r="A7468" s="395" t="s">
        <v>27094</v>
      </c>
      <c r="B7468" s="395" t="s">
        <v>27095</v>
      </c>
    </row>
    <row r="7469" spans="1:2">
      <c r="A7469" s="395" t="s">
        <v>27096</v>
      </c>
      <c r="B7469" s="395" t="s">
        <v>27097</v>
      </c>
    </row>
    <row r="7470" spans="1:2">
      <c r="A7470" s="395" t="s">
        <v>27098</v>
      </c>
      <c r="B7470" s="395" t="s">
        <v>27099</v>
      </c>
    </row>
    <row r="7471" spans="1:2">
      <c r="A7471" s="395" t="s">
        <v>27100</v>
      </c>
      <c r="B7471" s="395" t="s">
        <v>27101</v>
      </c>
    </row>
    <row r="7472" spans="1:2">
      <c r="A7472" s="395" t="s">
        <v>27102</v>
      </c>
      <c r="B7472" s="395" t="s">
        <v>27103</v>
      </c>
    </row>
    <row r="7473" spans="1:2">
      <c r="A7473" s="395" t="s">
        <v>27104</v>
      </c>
      <c r="B7473" s="395" t="s">
        <v>27105</v>
      </c>
    </row>
    <row r="7474" spans="1:2">
      <c r="A7474" s="395" t="s">
        <v>27106</v>
      </c>
      <c r="B7474" s="395" t="s">
        <v>27107</v>
      </c>
    </row>
    <row r="7475" spans="1:2">
      <c r="A7475" s="395" t="s">
        <v>27108</v>
      </c>
      <c r="B7475" s="395" t="s">
        <v>27109</v>
      </c>
    </row>
    <row r="7476" spans="1:2">
      <c r="A7476" s="395" t="s">
        <v>27110</v>
      </c>
      <c r="B7476" s="395" t="s">
        <v>27111</v>
      </c>
    </row>
    <row r="7477" spans="1:2">
      <c r="A7477" s="395" t="s">
        <v>27112</v>
      </c>
      <c r="B7477" s="395" t="s">
        <v>27111</v>
      </c>
    </row>
    <row r="7478" spans="1:2">
      <c r="A7478" s="395" t="s">
        <v>27113</v>
      </c>
      <c r="B7478" s="395" t="s">
        <v>27114</v>
      </c>
    </row>
    <row r="7479" spans="1:2">
      <c r="A7479" s="395" t="s">
        <v>27115</v>
      </c>
      <c r="B7479" s="395" t="s">
        <v>27116</v>
      </c>
    </row>
    <row r="7480" spans="1:2">
      <c r="A7480" s="395" t="s">
        <v>27117</v>
      </c>
      <c r="B7480" s="395" t="s">
        <v>27118</v>
      </c>
    </row>
    <row r="7481" spans="1:2">
      <c r="A7481" s="395" t="s">
        <v>27119</v>
      </c>
      <c r="B7481" s="395" t="s">
        <v>27120</v>
      </c>
    </row>
    <row r="7482" spans="1:2">
      <c r="A7482" s="395" t="s">
        <v>27121</v>
      </c>
      <c r="B7482" s="395" t="s">
        <v>27122</v>
      </c>
    </row>
    <row r="7483" spans="1:2">
      <c r="A7483" s="395" t="s">
        <v>27123</v>
      </c>
      <c r="B7483" s="395" t="s">
        <v>27124</v>
      </c>
    </row>
    <row r="7484" spans="1:2">
      <c r="A7484" s="395" t="s">
        <v>27125</v>
      </c>
      <c r="B7484" s="395" t="s">
        <v>27126</v>
      </c>
    </row>
    <row r="7485" spans="1:2">
      <c r="A7485" s="395" t="s">
        <v>27127</v>
      </c>
      <c r="B7485" s="395" t="s">
        <v>27128</v>
      </c>
    </row>
    <row r="7486" spans="1:2">
      <c r="A7486" s="395" t="s">
        <v>27129</v>
      </c>
      <c r="B7486" s="395" t="s">
        <v>27130</v>
      </c>
    </row>
    <row r="7487" spans="1:2">
      <c r="A7487" s="395" t="s">
        <v>27131</v>
      </c>
      <c r="B7487" s="395" t="s">
        <v>27132</v>
      </c>
    </row>
    <row r="7488" spans="1:2">
      <c r="A7488" s="395" t="s">
        <v>27133</v>
      </c>
      <c r="B7488" s="395" t="s">
        <v>27089</v>
      </c>
    </row>
    <row r="7489" spans="1:2">
      <c r="A7489" s="395" t="s">
        <v>27134</v>
      </c>
      <c r="B7489" s="395" t="s">
        <v>27135</v>
      </c>
    </row>
    <row r="7490" spans="1:2">
      <c r="A7490" s="395" t="s">
        <v>27136</v>
      </c>
      <c r="B7490" s="395" t="s">
        <v>27137</v>
      </c>
    </row>
    <row r="7491" spans="1:2">
      <c r="A7491" s="395" t="s">
        <v>27138</v>
      </c>
      <c r="B7491" s="395" t="s">
        <v>27139</v>
      </c>
    </row>
    <row r="7492" spans="1:2">
      <c r="A7492" s="395" t="s">
        <v>27140</v>
      </c>
      <c r="B7492" s="395" t="s">
        <v>27141</v>
      </c>
    </row>
    <row r="7493" spans="1:2">
      <c r="A7493" s="395" t="s">
        <v>27142</v>
      </c>
      <c r="B7493" s="395" t="s">
        <v>27143</v>
      </c>
    </row>
    <row r="7494" spans="1:2">
      <c r="A7494" s="395" t="s">
        <v>27144</v>
      </c>
      <c r="B7494" s="395" t="s">
        <v>27145</v>
      </c>
    </row>
    <row r="7495" spans="1:2">
      <c r="A7495" s="395" t="s">
        <v>27146</v>
      </c>
      <c r="B7495" s="395" t="s">
        <v>27147</v>
      </c>
    </row>
    <row r="7496" spans="1:2">
      <c r="A7496" s="395" t="s">
        <v>27148</v>
      </c>
      <c r="B7496" s="395" t="s">
        <v>27149</v>
      </c>
    </row>
    <row r="7497" spans="1:2">
      <c r="A7497" s="395" t="s">
        <v>27150</v>
      </c>
      <c r="B7497" s="395" t="s">
        <v>27151</v>
      </c>
    </row>
    <row r="7498" spans="1:2">
      <c r="A7498" s="395" t="s">
        <v>27152</v>
      </c>
      <c r="B7498" s="395" t="s">
        <v>27153</v>
      </c>
    </row>
    <row r="7499" spans="1:2">
      <c r="A7499" s="395" t="s">
        <v>27154</v>
      </c>
      <c r="B7499" s="395" t="s">
        <v>27155</v>
      </c>
    </row>
    <row r="7500" spans="1:2">
      <c r="A7500" s="395" t="s">
        <v>27156</v>
      </c>
      <c r="B7500" s="395" t="s">
        <v>27157</v>
      </c>
    </row>
    <row r="7501" spans="1:2">
      <c r="A7501" s="395" t="s">
        <v>27158</v>
      </c>
      <c r="B7501" s="395" t="s">
        <v>27159</v>
      </c>
    </row>
    <row r="7502" spans="1:2">
      <c r="A7502" s="395" t="s">
        <v>27160</v>
      </c>
      <c r="B7502" s="395" t="s">
        <v>27161</v>
      </c>
    </row>
    <row r="7503" spans="1:2">
      <c r="A7503" s="395" t="s">
        <v>27162</v>
      </c>
      <c r="B7503" s="395" t="s">
        <v>27163</v>
      </c>
    </row>
    <row r="7504" spans="1:2">
      <c r="A7504" s="395" t="s">
        <v>27164</v>
      </c>
      <c r="B7504" s="395" t="s">
        <v>27165</v>
      </c>
    </row>
    <row r="7505" spans="1:2">
      <c r="A7505" s="395" t="s">
        <v>27166</v>
      </c>
      <c r="B7505" s="395" t="s">
        <v>27167</v>
      </c>
    </row>
    <row r="7506" spans="1:2">
      <c r="A7506" s="395" t="s">
        <v>27168</v>
      </c>
      <c r="B7506" s="395" t="s">
        <v>27169</v>
      </c>
    </row>
    <row r="7507" spans="1:2">
      <c r="A7507" s="395" t="s">
        <v>27170</v>
      </c>
      <c r="B7507" s="395" t="s">
        <v>27171</v>
      </c>
    </row>
    <row r="7508" spans="1:2">
      <c r="A7508" s="395" t="s">
        <v>27172</v>
      </c>
      <c r="B7508" s="395" t="s">
        <v>27173</v>
      </c>
    </row>
    <row r="7509" spans="1:2">
      <c r="A7509" s="395" t="s">
        <v>27174</v>
      </c>
      <c r="B7509" s="395" t="s">
        <v>27175</v>
      </c>
    </row>
    <row r="7510" spans="1:2">
      <c r="A7510" s="395" t="s">
        <v>27176</v>
      </c>
      <c r="B7510" s="395" t="s">
        <v>27177</v>
      </c>
    </row>
    <row r="7511" spans="1:2">
      <c r="A7511" s="395" t="s">
        <v>27178</v>
      </c>
      <c r="B7511" s="395" t="s">
        <v>27179</v>
      </c>
    </row>
    <row r="7512" spans="1:2">
      <c r="A7512" s="395" t="s">
        <v>27180</v>
      </c>
      <c r="B7512" s="395" t="s">
        <v>27181</v>
      </c>
    </row>
    <row r="7513" spans="1:2">
      <c r="A7513" s="395" t="s">
        <v>27182</v>
      </c>
      <c r="B7513" s="395" t="s">
        <v>27183</v>
      </c>
    </row>
    <row r="7514" spans="1:2">
      <c r="A7514" s="395" t="s">
        <v>27184</v>
      </c>
      <c r="B7514" s="395" t="s">
        <v>27185</v>
      </c>
    </row>
    <row r="7515" spans="1:2">
      <c r="A7515" s="395" t="s">
        <v>27186</v>
      </c>
      <c r="B7515" s="395" t="s">
        <v>27187</v>
      </c>
    </row>
    <row r="7516" spans="1:2">
      <c r="A7516" s="395" t="s">
        <v>27188</v>
      </c>
      <c r="B7516" s="395" t="s">
        <v>27189</v>
      </c>
    </row>
    <row r="7517" spans="1:2">
      <c r="A7517" s="395" t="s">
        <v>27190</v>
      </c>
      <c r="B7517" s="395" t="s">
        <v>27191</v>
      </c>
    </row>
    <row r="7518" spans="1:2">
      <c r="A7518" s="395" t="s">
        <v>27192</v>
      </c>
      <c r="B7518" s="395" t="s">
        <v>27193</v>
      </c>
    </row>
    <row r="7519" spans="1:2">
      <c r="A7519" s="395" t="s">
        <v>27194</v>
      </c>
      <c r="B7519" s="395" t="s">
        <v>27195</v>
      </c>
    </row>
    <row r="7520" spans="1:2">
      <c r="A7520" s="395" t="s">
        <v>27196</v>
      </c>
      <c r="B7520" s="395" t="s">
        <v>27197</v>
      </c>
    </row>
    <row r="7521" spans="1:2">
      <c r="A7521" s="395" t="s">
        <v>27198</v>
      </c>
      <c r="B7521" s="395" t="s">
        <v>27199</v>
      </c>
    </row>
    <row r="7522" spans="1:2">
      <c r="A7522" s="395" t="s">
        <v>27200</v>
      </c>
      <c r="B7522" s="395" t="s">
        <v>27201</v>
      </c>
    </row>
    <row r="7523" spans="1:2">
      <c r="A7523" s="395" t="s">
        <v>27202</v>
      </c>
      <c r="B7523" s="395" t="s">
        <v>27203</v>
      </c>
    </row>
    <row r="7524" spans="1:2">
      <c r="A7524" s="395" t="s">
        <v>27204</v>
      </c>
      <c r="B7524" s="395" t="s">
        <v>27205</v>
      </c>
    </row>
    <row r="7525" spans="1:2">
      <c r="A7525" s="395" t="s">
        <v>27206</v>
      </c>
      <c r="B7525" s="395" t="s">
        <v>27205</v>
      </c>
    </row>
    <row r="7526" spans="1:2">
      <c r="A7526" s="395" t="s">
        <v>27207</v>
      </c>
      <c r="B7526" s="395" t="s">
        <v>27208</v>
      </c>
    </row>
    <row r="7527" spans="1:2">
      <c r="A7527" s="395" t="s">
        <v>27209</v>
      </c>
      <c r="B7527" s="395" t="s">
        <v>27210</v>
      </c>
    </row>
    <row r="7528" spans="1:2">
      <c r="A7528" s="395" t="s">
        <v>27211</v>
      </c>
      <c r="B7528" s="395" t="s">
        <v>27212</v>
      </c>
    </row>
    <row r="7529" spans="1:2">
      <c r="A7529" s="395" t="s">
        <v>27213</v>
      </c>
      <c r="B7529" s="395" t="s">
        <v>27214</v>
      </c>
    </row>
    <row r="7530" spans="1:2">
      <c r="A7530" s="395" t="s">
        <v>27215</v>
      </c>
      <c r="B7530" s="395" t="s">
        <v>27216</v>
      </c>
    </row>
    <row r="7531" spans="1:2">
      <c r="A7531" s="395" t="s">
        <v>27217</v>
      </c>
      <c r="B7531" s="395" t="s">
        <v>27218</v>
      </c>
    </row>
    <row r="7532" spans="1:2">
      <c r="A7532" s="395" t="s">
        <v>27219</v>
      </c>
      <c r="B7532" s="395" t="s">
        <v>27220</v>
      </c>
    </row>
    <row r="7533" spans="1:2">
      <c r="A7533" s="395" t="s">
        <v>27221</v>
      </c>
      <c r="B7533" s="395" t="s">
        <v>27222</v>
      </c>
    </row>
    <row r="7534" spans="1:2">
      <c r="A7534" s="395" t="s">
        <v>27223</v>
      </c>
      <c r="B7534" s="395" t="s">
        <v>27224</v>
      </c>
    </row>
    <row r="7535" spans="1:2">
      <c r="A7535" s="395" t="s">
        <v>27225</v>
      </c>
      <c r="B7535" s="395" t="s">
        <v>27226</v>
      </c>
    </row>
    <row r="7536" spans="1:2">
      <c r="A7536" s="395" t="s">
        <v>27227</v>
      </c>
      <c r="B7536" s="395" t="s">
        <v>27228</v>
      </c>
    </row>
    <row r="7537" spans="1:2">
      <c r="A7537" s="395" t="s">
        <v>27229</v>
      </c>
      <c r="B7537" s="395" t="s">
        <v>27230</v>
      </c>
    </row>
    <row r="7538" spans="1:2">
      <c r="A7538" s="395" t="s">
        <v>27231</v>
      </c>
      <c r="B7538" s="395" t="s">
        <v>27232</v>
      </c>
    </row>
    <row r="7539" spans="1:2">
      <c r="A7539" s="395" t="s">
        <v>27233</v>
      </c>
      <c r="B7539" s="395" t="s">
        <v>27234</v>
      </c>
    </row>
    <row r="7540" spans="1:2">
      <c r="A7540" s="395" t="s">
        <v>27235</v>
      </c>
      <c r="B7540" s="395" t="s">
        <v>27236</v>
      </c>
    </row>
    <row r="7541" spans="1:2">
      <c r="A7541" s="395" t="s">
        <v>27237</v>
      </c>
      <c r="B7541" s="395" t="s">
        <v>27238</v>
      </c>
    </row>
    <row r="7542" spans="1:2">
      <c r="A7542" s="395" t="s">
        <v>27239</v>
      </c>
      <c r="B7542" s="395" t="s">
        <v>27240</v>
      </c>
    </row>
    <row r="7543" spans="1:2">
      <c r="A7543" s="395" t="s">
        <v>27241</v>
      </c>
      <c r="B7543" s="395" t="s">
        <v>27242</v>
      </c>
    </row>
    <row r="7544" spans="1:2">
      <c r="A7544" s="395" t="s">
        <v>27243</v>
      </c>
      <c r="B7544" s="395" t="s">
        <v>27244</v>
      </c>
    </row>
    <row r="7545" spans="1:2">
      <c r="A7545" s="395" t="s">
        <v>27245</v>
      </c>
      <c r="B7545" s="395" t="s">
        <v>27246</v>
      </c>
    </row>
    <row r="7546" spans="1:2">
      <c r="A7546" s="395" t="s">
        <v>27247</v>
      </c>
      <c r="B7546" s="395" t="s">
        <v>27248</v>
      </c>
    </row>
    <row r="7547" spans="1:2">
      <c r="A7547" s="395" t="s">
        <v>27249</v>
      </c>
      <c r="B7547" s="395" t="s">
        <v>27250</v>
      </c>
    </row>
    <row r="7548" spans="1:2">
      <c r="A7548" s="395" t="s">
        <v>27251</v>
      </c>
      <c r="B7548" s="395" t="s">
        <v>27252</v>
      </c>
    </row>
    <row r="7549" spans="1:2">
      <c r="A7549" s="395" t="s">
        <v>27253</v>
      </c>
      <c r="B7549" s="395" t="s">
        <v>27254</v>
      </c>
    </row>
    <row r="7550" spans="1:2">
      <c r="A7550" s="395" t="s">
        <v>27255</v>
      </c>
      <c r="B7550" s="395" t="s">
        <v>27256</v>
      </c>
    </row>
    <row r="7551" spans="1:2">
      <c r="A7551" s="395" t="s">
        <v>27257</v>
      </c>
      <c r="B7551" s="395" t="s">
        <v>27258</v>
      </c>
    </row>
    <row r="7552" spans="1:2">
      <c r="A7552" s="395" t="s">
        <v>27259</v>
      </c>
      <c r="B7552" s="395" t="s">
        <v>27260</v>
      </c>
    </row>
    <row r="7553" spans="1:2">
      <c r="A7553" s="395" t="s">
        <v>27261</v>
      </c>
      <c r="B7553" s="395" t="s">
        <v>27262</v>
      </c>
    </row>
    <row r="7554" spans="1:2">
      <c r="A7554" s="395" t="s">
        <v>27263</v>
      </c>
      <c r="B7554" s="395" t="s">
        <v>27264</v>
      </c>
    </row>
    <row r="7555" spans="1:2">
      <c r="A7555" s="395" t="s">
        <v>27265</v>
      </c>
      <c r="B7555" s="395" t="s">
        <v>22688</v>
      </c>
    </row>
    <row r="7556" spans="1:2">
      <c r="A7556" s="395" t="s">
        <v>27266</v>
      </c>
      <c r="B7556" s="395" t="s">
        <v>27267</v>
      </c>
    </row>
    <row r="7557" spans="1:2">
      <c r="A7557" s="395" t="s">
        <v>27268</v>
      </c>
      <c r="B7557" s="395" t="s">
        <v>27267</v>
      </c>
    </row>
    <row r="7558" spans="1:2">
      <c r="A7558" s="395" t="s">
        <v>27269</v>
      </c>
      <c r="B7558" s="395" t="s">
        <v>27270</v>
      </c>
    </row>
    <row r="7559" spans="1:2">
      <c r="A7559" s="395" t="s">
        <v>27271</v>
      </c>
      <c r="B7559" s="395" t="s">
        <v>27270</v>
      </c>
    </row>
    <row r="7560" spans="1:2">
      <c r="A7560" s="395" t="s">
        <v>27272</v>
      </c>
      <c r="B7560" s="395" t="s">
        <v>27273</v>
      </c>
    </row>
    <row r="7561" spans="1:2">
      <c r="A7561" s="395" t="s">
        <v>27274</v>
      </c>
      <c r="B7561" s="395" t="s">
        <v>27275</v>
      </c>
    </row>
    <row r="7562" spans="1:2">
      <c r="A7562" s="395" t="s">
        <v>27276</v>
      </c>
      <c r="B7562" s="395" t="s">
        <v>27277</v>
      </c>
    </row>
    <row r="7563" spans="1:2">
      <c r="A7563" s="395" t="s">
        <v>27278</v>
      </c>
      <c r="B7563" s="395" t="s">
        <v>27279</v>
      </c>
    </row>
    <row r="7564" spans="1:2">
      <c r="A7564" s="395" t="s">
        <v>27280</v>
      </c>
      <c r="B7564" s="395" t="s">
        <v>27281</v>
      </c>
    </row>
    <row r="7565" spans="1:2">
      <c r="A7565" s="395" t="s">
        <v>27282</v>
      </c>
      <c r="B7565" s="395" t="s">
        <v>27283</v>
      </c>
    </row>
    <row r="7566" spans="1:2">
      <c r="A7566" s="395" t="s">
        <v>27284</v>
      </c>
      <c r="B7566" s="395" t="s">
        <v>27285</v>
      </c>
    </row>
    <row r="7567" spans="1:2">
      <c r="A7567" s="395" t="s">
        <v>27286</v>
      </c>
      <c r="B7567" s="395" t="s">
        <v>27285</v>
      </c>
    </row>
    <row r="7568" spans="1:2">
      <c r="A7568" s="395" t="s">
        <v>27287</v>
      </c>
      <c r="B7568" s="395" t="s">
        <v>27288</v>
      </c>
    </row>
    <row r="7569" spans="1:2">
      <c r="A7569" s="395" t="s">
        <v>27289</v>
      </c>
      <c r="B7569" s="395" t="s">
        <v>27290</v>
      </c>
    </row>
    <row r="7570" spans="1:2">
      <c r="A7570" s="395" t="s">
        <v>27291</v>
      </c>
      <c r="B7570" s="395" t="s">
        <v>27292</v>
      </c>
    </row>
    <row r="7571" spans="1:2">
      <c r="A7571" s="395" t="s">
        <v>27293</v>
      </c>
      <c r="B7571" s="395" t="s">
        <v>27294</v>
      </c>
    </row>
    <row r="7572" spans="1:2">
      <c r="A7572" s="395" t="s">
        <v>27295</v>
      </c>
      <c r="B7572" s="395" t="s">
        <v>27296</v>
      </c>
    </row>
    <row r="7573" spans="1:2">
      <c r="A7573" s="395" t="s">
        <v>27297</v>
      </c>
      <c r="B7573" s="395" t="s">
        <v>27298</v>
      </c>
    </row>
    <row r="7574" spans="1:2">
      <c r="A7574" s="395" t="s">
        <v>27299</v>
      </c>
      <c r="B7574" s="395" t="s">
        <v>27300</v>
      </c>
    </row>
    <row r="7575" spans="1:2">
      <c r="A7575" s="395" t="s">
        <v>27301</v>
      </c>
      <c r="B7575" s="395" t="s">
        <v>27302</v>
      </c>
    </row>
    <row r="7576" spans="1:2">
      <c r="A7576" s="395" t="s">
        <v>27303</v>
      </c>
      <c r="B7576" s="395" t="s">
        <v>27304</v>
      </c>
    </row>
    <row r="7577" spans="1:2">
      <c r="A7577" s="395" t="s">
        <v>27305</v>
      </c>
      <c r="B7577" s="395" t="s">
        <v>22430</v>
      </c>
    </row>
    <row r="7578" spans="1:2">
      <c r="A7578" s="395" t="s">
        <v>27306</v>
      </c>
      <c r="B7578" s="395" t="s">
        <v>27307</v>
      </c>
    </row>
    <row r="7579" spans="1:2">
      <c r="A7579" s="395" t="s">
        <v>27308</v>
      </c>
      <c r="B7579" s="395" t="s">
        <v>27309</v>
      </c>
    </row>
    <row r="7580" spans="1:2">
      <c r="A7580" s="395" t="s">
        <v>27310</v>
      </c>
      <c r="B7580" s="395" t="s">
        <v>27311</v>
      </c>
    </row>
    <row r="7581" spans="1:2">
      <c r="A7581" s="395" t="s">
        <v>27312</v>
      </c>
      <c r="B7581" s="395" t="s">
        <v>27313</v>
      </c>
    </row>
    <row r="7582" spans="1:2">
      <c r="A7582" s="395" t="s">
        <v>27314</v>
      </c>
      <c r="B7582" s="395" t="s">
        <v>27315</v>
      </c>
    </row>
    <row r="7583" spans="1:2">
      <c r="A7583" s="395" t="s">
        <v>27316</v>
      </c>
      <c r="B7583" s="395" t="s">
        <v>27317</v>
      </c>
    </row>
    <row r="7584" spans="1:2">
      <c r="A7584" s="395" t="s">
        <v>27318</v>
      </c>
      <c r="B7584" s="395" t="s">
        <v>27319</v>
      </c>
    </row>
    <row r="7585" spans="1:2">
      <c r="A7585" s="395" t="s">
        <v>27320</v>
      </c>
      <c r="B7585" s="395" t="s">
        <v>27321</v>
      </c>
    </row>
    <row r="7586" spans="1:2">
      <c r="A7586" s="395" t="s">
        <v>27322</v>
      </c>
      <c r="B7586" s="395" t="s">
        <v>27323</v>
      </c>
    </row>
    <row r="7587" spans="1:2">
      <c r="A7587" s="395" t="s">
        <v>27324</v>
      </c>
      <c r="B7587" s="395" t="s">
        <v>27325</v>
      </c>
    </row>
    <row r="7588" spans="1:2">
      <c r="A7588" s="395" t="s">
        <v>27326</v>
      </c>
      <c r="B7588" s="395" t="s">
        <v>27327</v>
      </c>
    </row>
    <row r="7589" spans="1:2">
      <c r="A7589" s="395" t="s">
        <v>27328</v>
      </c>
      <c r="B7589" s="395" t="s">
        <v>27329</v>
      </c>
    </row>
    <row r="7590" spans="1:2">
      <c r="A7590" s="395" t="s">
        <v>27330</v>
      </c>
      <c r="B7590" s="395" t="s">
        <v>27331</v>
      </c>
    </row>
    <row r="7591" spans="1:2">
      <c r="A7591" s="395" t="s">
        <v>27332</v>
      </c>
      <c r="B7591" s="395" t="s">
        <v>27333</v>
      </c>
    </row>
    <row r="7592" spans="1:2">
      <c r="A7592" s="395" t="s">
        <v>27334</v>
      </c>
      <c r="B7592" s="395" t="s">
        <v>27335</v>
      </c>
    </row>
    <row r="7593" spans="1:2">
      <c r="A7593" s="395" t="s">
        <v>27336</v>
      </c>
      <c r="B7593" s="395" t="s">
        <v>27337</v>
      </c>
    </row>
    <row r="7594" spans="1:2">
      <c r="A7594" s="395" t="s">
        <v>27338</v>
      </c>
      <c r="B7594" s="395" t="s">
        <v>27339</v>
      </c>
    </row>
    <row r="7595" spans="1:2">
      <c r="A7595" s="395" t="s">
        <v>27340</v>
      </c>
      <c r="B7595" s="395" t="s">
        <v>27341</v>
      </c>
    </row>
    <row r="7596" spans="1:2">
      <c r="A7596" s="395" t="s">
        <v>27342</v>
      </c>
      <c r="B7596" s="395" t="s">
        <v>27343</v>
      </c>
    </row>
    <row r="7597" spans="1:2">
      <c r="A7597" s="395" t="s">
        <v>27344</v>
      </c>
      <c r="B7597" s="395" t="s">
        <v>27345</v>
      </c>
    </row>
    <row r="7598" spans="1:2">
      <c r="A7598" s="395" t="s">
        <v>27346</v>
      </c>
      <c r="B7598" s="395" t="s">
        <v>27347</v>
      </c>
    </row>
    <row r="7599" spans="1:2">
      <c r="A7599" s="395" t="s">
        <v>27348</v>
      </c>
      <c r="B7599" s="395" t="s">
        <v>27349</v>
      </c>
    </row>
    <row r="7600" spans="1:2">
      <c r="A7600" s="395" t="s">
        <v>27350</v>
      </c>
      <c r="B7600" s="395" t="s">
        <v>27351</v>
      </c>
    </row>
    <row r="7601" spans="1:2">
      <c r="A7601" s="395" t="s">
        <v>27352</v>
      </c>
      <c r="B7601" s="395" t="s">
        <v>27353</v>
      </c>
    </row>
    <row r="7602" spans="1:2">
      <c r="A7602" s="395" t="s">
        <v>27354</v>
      </c>
      <c r="B7602" s="395" t="s">
        <v>27355</v>
      </c>
    </row>
    <row r="7603" spans="1:2">
      <c r="A7603" s="395" t="s">
        <v>27356</v>
      </c>
      <c r="B7603" s="395" t="s">
        <v>27357</v>
      </c>
    </row>
    <row r="7604" spans="1:2">
      <c r="A7604" s="395" t="s">
        <v>27358</v>
      </c>
      <c r="B7604" s="395" t="s">
        <v>27359</v>
      </c>
    </row>
    <row r="7605" spans="1:2">
      <c r="A7605" s="395" t="s">
        <v>27360</v>
      </c>
      <c r="B7605" s="395" t="s">
        <v>27361</v>
      </c>
    </row>
    <row r="7606" spans="1:2">
      <c r="A7606" s="395" t="s">
        <v>27362</v>
      </c>
      <c r="B7606" s="395" t="s">
        <v>27363</v>
      </c>
    </row>
    <row r="7607" spans="1:2">
      <c r="A7607" s="395" t="s">
        <v>27364</v>
      </c>
      <c r="B7607" s="395" t="s">
        <v>27365</v>
      </c>
    </row>
    <row r="7608" spans="1:2">
      <c r="A7608" s="395" t="s">
        <v>27366</v>
      </c>
      <c r="B7608" s="395" t="s">
        <v>27367</v>
      </c>
    </row>
    <row r="7609" spans="1:2">
      <c r="A7609" s="395" t="s">
        <v>27368</v>
      </c>
      <c r="B7609" s="395" t="s">
        <v>27369</v>
      </c>
    </row>
    <row r="7610" spans="1:2">
      <c r="A7610" s="395" t="s">
        <v>27370</v>
      </c>
      <c r="B7610" s="395" t="s">
        <v>27369</v>
      </c>
    </row>
    <row r="7611" spans="1:2">
      <c r="A7611" s="395" t="s">
        <v>27371</v>
      </c>
      <c r="B7611" s="395" t="s">
        <v>27372</v>
      </c>
    </row>
    <row r="7612" spans="1:2">
      <c r="A7612" s="395" t="s">
        <v>27373</v>
      </c>
      <c r="B7612" s="395" t="s">
        <v>27372</v>
      </c>
    </row>
    <row r="7613" spans="1:2">
      <c r="A7613" s="395" t="s">
        <v>27374</v>
      </c>
      <c r="B7613" s="395" t="s">
        <v>27375</v>
      </c>
    </row>
    <row r="7614" spans="1:2">
      <c r="A7614" s="395" t="s">
        <v>27376</v>
      </c>
      <c r="B7614" s="395" t="s">
        <v>27377</v>
      </c>
    </row>
    <row r="7615" spans="1:2">
      <c r="A7615" s="395" t="s">
        <v>27378</v>
      </c>
      <c r="B7615" s="395" t="s">
        <v>27379</v>
      </c>
    </row>
    <row r="7616" spans="1:2">
      <c r="A7616" s="395" t="s">
        <v>27380</v>
      </c>
      <c r="B7616" s="395" t="s">
        <v>27381</v>
      </c>
    </row>
    <row r="7617" spans="1:2">
      <c r="A7617" s="395" t="s">
        <v>27382</v>
      </c>
      <c r="B7617" s="395" t="s">
        <v>27383</v>
      </c>
    </row>
    <row r="7618" spans="1:2">
      <c r="A7618" s="395" t="s">
        <v>27384</v>
      </c>
      <c r="B7618" s="395" t="s">
        <v>27385</v>
      </c>
    </row>
    <row r="7619" spans="1:2">
      <c r="A7619" s="395" t="s">
        <v>27386</v>
      </c>
      <c r="B7619" s="395" t="s">
        <v>27385</v>
      </c>
    </row>
    <row r="7620" spans="1:2">
      <c r="A7620" s="395" t="s">
        <v>27387</v>
      </c>
      <c r="B7620" s="395" t="s">
        <v>27388</v>
      </c>
    </row>
    <row r="7621" spans="1:2">
      <c r="A7621" s="395" t="s">
        <v>27389</v>
      </c>
      <c r="B7621" s="395" t="s">
        <v>27390</v>
      </c>
    </row>
    <row r="7622" spans="1:2">
      <c r="A7622" s="395" t="s">
        <v>27391</v>
      </c>
      <c r="B7622" s="395" t="s">
        <v>27392</v>
      </c>
    </row>
    <row r="7623" spans="1:2">
      <c r="A7623" s="395" t="s">
        <v>27393</v>
      </c>
      <c r="B7623" s="395" t="s">
        <v>27394</v>
      </c>
    </row>
    <row r="7624" spans="1:2">
      <c r="A7624" s="395" t="s">
        <v>27395</v>
      </c>
      <c r="B7624" s="395" t="s">
        <v>27396</v>
      </c>
    </row>
    <row r="7625" spans="1:2">
      <c r="A7625" s="395" t="s">
        <v>27397</v>
      </c>
      <c r="B7625" s="395" t="s">
        <v>27398</v>
      </c>
    </row>
    <row r="7626" spans="1:2">
      <c r="A7626" s="395" t="s">
        <v>27399</v>
      </c>
      <c r="B7626" s="395" t="s">
        <v>27400</v>
      </c>
    </row>
    <row r="7627" spans="1:2">
      <c r="A7627" s="395" t="s">
        <v>27401</v>
      </c>
      <c r="B7627" s="395" t="s">
        <v>27402</v>
      </c>
    </row>
    <row r="7628" spans="1:2">
      <c r="A7628" s="395" t="s">
        <v>27403</v>
      </c>
      <c r="B7628" s="395" t="s">
        <v>27404</v>
      </c>
    </row>
    <row r="7629" spans="1:2">
      <c r="A7629" s="395" t="s">
        <v>27405</v>
      </c>
      <c r="B7629" s="395" t="s">
        <v>27406</v>
      </c>
    </row>
    <row r="7630" spans="1:2">
      <c r="A7630" s="395" t="s">
        <v>27407</v>
      </c>
      <c r="B7630" s="395" t="s">
        <v>27408</v>
      </c>
    </row>
    <row r="7631" spans="1:2">
      <c r="A7631" s="395" t="s">
        <v>27409</v>
      </c>
      <c r="B7631" s="395" t="s">
        <v>27410</v>
      </c>
    </row>
    <row r="7632" spans="1:2">
      <c r="A7632" s="395" t="s">
        <v>27411</v>
      </c>
      <c r="B7632" s="395" t="s">
        <v>27412</v>
      </c>
    </row>
    <row r="7633" spans="1:2">
      <c r="A7633" s="395" t="s">
        <v>27413</v>
      </c>
      <c r="B7633" s="395" t="s">
        <v>27414</v>
      </c>
    </row>
    <row r="7634" spans="1:2">
      <c r="A7634" s="395" t="s">
        <v>27415</v>
      </c>
      <c r="B7634" s="395" t="s">
        <v>27416</v>
      </c>
    </row>
    <row r="7635" spans="1:2">
      <c r="A7635" s="395" t="s">
        <v>27417</v>
      </c>
      <c r="B7635" s="395" t="s">
        <v>27418</v>
      </c>
    </row>
    <row r="7636" spans="1:2">
      <c r="A7636" s="395" t="s">
        <v>27419</v>
      </c>
      <c r="B7636" s="395" t="s">
        <v>27420</v>
      </c>
    </row>
    <row r="7637" spans="1:2">
      <c r="A7637" s="395" t="s">
        <v>27421</v>
      </c>
      <c r="B7637" s="395" t="s">
        <v>27422</v>
      </c>
    </row>
    <row r="7638" spans="1:2">
      <c r="A7638" s="395" t="s">
        <v>27423</v>
      </c>
      <c r="B7638" s="395" t="s">
        <v>27424</v>
      </c>
    </row>
    <row r="7639" spans="1:2">
      <c r="A7639" s="395" t="s">
        <v>27425</v>
      </c>
      <c r="B7639" s="395" t="s">
        <v>27426</v>
      </c>
    </row>
    <row r="7640" spans="1:2">
      <c r="A7640" s="395" t="s">
        <v>27427</v>
      </c>
      <c r="B7640" s="395" t="s">
        <v>27428</v>
      </c>
    </row>
    <row r="7641" spans="1:2">
      <c r="A7641" s="395" t="s">
        <v>27429</v>
      </c>
      <c r="B7641" s="395" t="s">
        <v>27428</v>
      </c>
    </row>
    <row r="7642" spans="1:2">
      <c r="A7642" s="395" t="s">
        <v>27430</v>
      </c>
      <c r="B7642" s="395" t="s">
        <v>27431</v>
      </c>
    </row>
    <row r="7643" spans="1:2">
      <c r="A7643" s="395" t="s">
        <v>27432</v>
      </c>
      <c r="B7643" s="395" t="s">
        <v>27433</v>
      </c>
    </row>
    <row r="7644" spans="1:2">
      <c r="A7644" s="395" t="s">
        <v>27434</v>
      </c>
      <c r="B7644" s="395" t="s">
        <v>27435</v>
      </c>
    </row>
    <row r="7645" spans="1:2">
      <c r="A7645" s="395" t="s">
        <v>27436</v>
      </c>
      <c r="B7645" s="395" t="s">
        <v>27437</v>
      </c>
    </row>
    <row r="7646" spans="1:2">
      <c r="A7646" s="395" t="s">
        <v>27438</v>
      </c>
      <c r="B7646" s="395" t="s">
        <v>27439</v>
      </c>
    </row>
    <row r="7647" spans="1:2">
      <c r="A7647" s="395" t="s">
        <v>27440</v>
      </c>
      <c r="B7647" s="395" t="s">
        <v>27418</v>
      </c>
    </row>
    <row r="7648" spans="1:2">
      <c r="A7648" s="395" t="s">
        <v>27441</v>
      </c>
      <c r="B7648" s="395" t="s">
        <v>27442</v>
      </c>
    </row>
    <row r="7649" spans="1:2">
      <c r="A7649" s="395" t="s">
        <v>27443</v>
      </c>
      <c r="B7649" s="395" t="s">
        <v>27444</v>
      </c>
    </row>
    <row r="7650" spans="1:2">
      <c r="A7650" s="395" t="s">
        <v>27445</v>
      </c>
      <c r="B7650" s="395" t="s">
        <v>27446</v>
      </c>
    </row>
    <row r="7651" spans="1:2">
      <c r="A7651" s="395" t="s">
        <v>27447</v>
      </c>
      <c r="B7651" s="395" t="s">
        <v>27448</v>
      </c>
    </row>
    <row r="7652" spans="1:2">
      <c r="A7652" s="395" t="s">
        <v>27449</v>
      </c>
      <c r="B7652" s="395" t="s">
        <v>27450</v>
      </c>
    </row>
    <row r="7653" spans="1:2">
      <c r="A7653" s="395" t="s">
        <v>27451</v>
      </c>
      <c r="B7653" s="395" t="s">
        <v>27452</v>
      </c>
    </row>
    <row r="7654" spans="1:2">
      <c r="A7654" s="395" t="s">
        <v>27453</v>
      </c>
      <c r="B7654" s="395" t="s">
        <v>27454</v>
      </c>
    </row>
    <row r="7655" spans="1:2">
      <c r="A7655" s="395" t="s">
        <v>27455</v>
      </c>
      <c r="B7655" s="395" t="s">
        <v>27456</v>
      </c>
    </row>
    <row r="7656" spans="1:2">
      <c r="A7656" s="395" t="s">
        <v>27457</v>
      </c>
      <c r="B7656" s="395" t="s">
        <v>24021</v>
      </c>
    </row>
    <row r="7657" spans="1:2">
      <c r="A7657" s="395" t="s">
        <v>27458</v>
      </c>
      <c r="B7657" s="395" t="s">
        <v>24021</v>
      </c>
    </row>
    <row r="7658" spans="1:2">
      <c r="A7658" s="395" t="s">
        <v>27459</v>
      </c>
      <c r="B7658" s="395" t="s">
        <v>27460</v>
      </c>
    </row>
    <row r="7659" spans="1:2">
      <c r="A7659" s="395" t="s">
        <v>27461</v>
      </c>
      <c r="B7659" s="395" t="s">
        <v>27462</v>
      </c>
    </row>
    <row r="7660" spans="1:2">
      <c r="A7660" s="395" t="s">
        <v>27463</v>
      </c>
      <c r="B7660" s="395" t="s">
        <v>27462</v>
      </c>
    </row>
    <row r="7661" spans="1:2">
      <c r="A7661" s="395" t="s">
        <v>27464</v>
      </c>
      <c r="B7661" s="395" t="s">
        <v>27465</v>
      </c>
    </row>
    <row r="7662" spans="1:2">
      <c r="A7662" s="395" t="s">
        <v>27466</v>
      </c>
      <c r="B7662" s="395" t="s">
        <v>27467</v>
      </c>
    </row>
    <row r="7663" spans="1:2">
      <c r="A7663" s="395" t="s">
        <v>27468</v>
      </c>
      <c r="B7663" s="395" t="s">
        <v>27469</v>
      </c>
    </row>
    <row r="7664" spans="1:2">
      <c r="A7664" s="395" t="s">
        <v>27470</v>
      </c>
      <c r="B7664" s="395" t="s">
        <v>27471</v>
      </c>
    </row>
    <row r="7665" spans="1:2">
      <c r="A7665" s="395" t="s">
        <v>27472</v>
      </c>
      <c r="B7665" s="395" t="s">
        <v>27473</v>
      </c>
    </row>
    <row r="7666" spans="1:2">
      <c r="A7666" s="395" t="s">
        <v>27474</v>
      </c>
      <c r="B7666" s="395" t="s">
        <v>27475</v>
      </c>
    </row>
    <row r="7667" spans="1:2">
      <c r="A7667" s="395" t="s">
        <v>27476</v>
      </c>
      <c r="B7667" s="395" t="s">
        <v>27477</v>
      </c>
    </row>
    <row r="7668" spans="1:2">
      <c r="A7668" s="395" t="s">
        <v>27478</v>
      </c>
      <c r="B7668" s="395" t="s">
        <v>27479</v>
      </c>
    </row>
    <row r="7669" spans="1:2">
      <c r="A7669" s="395" t="s">
        <v>27480</v>
      </c>
      <c r="B7669" s="395" t="s">
        <v>27481</v>
      </c>
    </row>
    <row r="7670" spans="1:2">
      <c r="A7670" s="395" t="s">
        <v>27482</v>
      </c>
      <c r="B7670" s="395" t="s">
        <v>27483</v>
      </c>
    </row>
    <row r="7671" spans="1:2">
      <c r="A7671" s="395" t="s">
        <v>27484</v>
      </c>
      <c r="B7671" s="395" t="s">
        <v>27485</v>
      </c>
    </row>
    <row r="7672" spans="1:2">
      <c r="A7672" s="395" t="s">
        <v>27486</v>
      </c>
      <c r="B7672" s="395" t="s">
        <v>27485</v>
      </c>
    </row>
    <row r="7673" spans="1:2">
      <c r="A7673" s="395" t="s">
        <v>27487</v>
      </c>
      <c r="B7673" s="395" t="s">
        <v>27488</v>
      </c>
    </row>
    <row r="7674" spans="1:2">
      <c r="A7674" s="395" t="s">
        <v>27489</v>
      </c>
      <c r="B7674" s="395" t="s">
        <v>27490</v>
      </c>
    </row>
    <row r="7675" spans="1:2">
      <c r="A7675" s="395" t="s">
        <v>27491</v>
      </c>
      <c r="B7675" s="395" t="s">
        <v>27492</v>
      </c>
    </row>
    <row r="7676" spans="1:2">
      <c r="A7676" s="395" t="s">
        <v>27493</v>
      </c>
      <c r="B7676" s="395" t="s">
        <v>27494</v>
      </c>
    </row>
    <row r="7677" spans="1:2">
      <c r="A7677" s="395" t="s">
        <v>27495</v>
      </c>
      <c r="B7677" s="395" t="s">
        <v>27496</v>
      </c>
    </row>
    <row r="7678" spans="1:2">
      <c r="A7678" s="395" t="s">
        <v>27497</v>
      </c>
      <c r="B7678" s="395" t="s">
        <v>27498</v>
      </c>
    </row>
    <row r="7679" spans="1:2">
      <c r="A7679" s="395" t="s">
        <v>27499</v>
      </c>
      <c r="B7679" s="395" t="s">
        <v>27500</v>
      </c>
    </row>
    <row r="7680" spans="1:2">
      <c r="A7680" s="395" t="s">
        <v>27501</v>
      </c>
      <c r="B7680" s="395" t="s">
        <v>27502</v>
      </c>
    </row>
    <row r="7681" spans="1:2">
      <c r="A7681" s="395" t="s">
        <v>27503</v>
      </c>
      <c r="B7681" s="395" t="s">
        <v>27504</v>
      </c>
    </row>
    <row r="7682" spans="1:2">
      <c r="A7682" s="395" t="s">
        <v>27505</v>
      </c>
      <c r="B7682" s="395" t="s">
        <v>27506</v>
      </c>
    </row>
    <row r="7683" spans="1:2">
      <c r="A7683" s="395" t="s">
        <v>27507</v>
      </c>
      <c r="B7683" s="395" t="s">
        <v>27508</v>
      </c>
    </row>
    <row r="7684" spans="1:2">
      <c r="A7684" s="395" t="s">
        <v>27509</v>
      </c>
      <c r="B7684" s="395" t="s">
        <v>27508</v>
      </c>
    </row>
    <row r="7685" spans="1:2">
      <c r="A7685" s="395" t="s">
        <v>27510</v>
      </c>
      <c r="B7685" s="395" t="s">
        <v>27511</v>
      </c>
    </row>
    <row r="7686" spans="1:2">
      <c r="A7686" s="395" t="s">
        <v>27512</v>
      </c>
      <c r="B7686" s="395" t="s">
        <v>27513</v>
      </c>
    </row>
    <row r="7687" spans="1:2">
      <c r="A7687" s="395" t="s">
        <v>27514</v>
      </c>
      <c r="B7687" s="395" t="s">
        <v>27515</v>
      </c>
    </row>
    <row r="7688" spans="1:2">
      <c r="A7688" s="395" t="s">
        <v>27516</v>
      </c>
      <c r="B7688" s="395" t="s">
        <v>27517</v>
      </c>
    </row>
    <row r="7689" spans="1:2">
      <c r="A7689" s="395" t="s">
        <v>27518</v>
      </c>
      <c r="B7689" s="395" t="s">
        <v>27517</v>
      </c>
    </row>
    <row r="7690" spans="1:2">
      <c r="A7690" s="395" t="s">
        <v>27519</v>
      </c>
      <c r="B7690" s="395" t="s">
        <v>27520</v>
      </c>
    </row>
    <row r="7691" spans="1:2">
      <c r="A7691" s="395" t="s">
        <v>27521</v>
      </c>
      <c r="B7691" s="395" t="s">
        <v>27522</v>
      </c>
    </row>
    <row r="7692" spans="1:2">
      <c r="A7692" s="395" t="s">
        <v>27523</v>
      </c>
      <c r="B7692" s="395" t="s">
        <v>27524</v>
      </c>
    </row>
    <row r="7693" spans="1:2">
      <c r="A7693" s="395" t="s">
        <v>27525</v>
      </c>
      <c r="B7693" s="395" t="s">
        <v>27526</v>
      </c>
    </row>
    <row r="7694" spans="1:2">
      <c r="A7694" s="395" t="s">
        <v>27527</v>
      </c>
      <c r="B7694" s="395" t="s">
        <v>27528</v>
      </c>
    </row>
    <row r="7695" spans="1:2">
      <c r="A7695" s="395" t="s">
        <v>27529</v>
      </c>
      <c r="B7695" s="395" t="s">
        <v>27530</v>
      </c>
    </row>
    <row r="7696" spans="1:2">
      <c r="A7696" s="395" t="s">
        <v>27531</v>
      </c>
      <c r="B7696" s="395" t="s">
        <v>27532</v>
      </c>
    </row>
    <row r="7697" spans="1:2">
      <c r="A7697" s="395" t="s">
        <v>27533</v>
      </c>
      <c r="B7697" s="395" t="s">
        <v>27534</v>
      </c>
    </row>
    <row r="7698" spans="1:2">
      <c r="A7698" s="395" t="s">
        <v>27535</v>
      </c>
      <c r="B7698" s="395" t="s">
        <v>27536</v>
      </c>
    </row>
    <row r="7699" spans="1:2">
      <c r="A7699" s="395" t="s">
        <v>27537</v>
      </c>
      <c r="B7699" s="395" t="s">
        <v>27538</v>
      </c>
    </row>
    <row r="7700" spans="1:2">
      <c r="A7700" s="395" t="s">
        <v>27539</v>
      </c>
      <c r="B7700" s="395" t="s">
        <v>27540</v>
      </c>
    </row>
    <row r="7701" spans="1:2">
      <c r="A7701" s="395" t="s">
        <v>27541</v>
      </c>
      <c r="B7701" s="395" t="s">
        <v>27542</v>
      </c>
    </row>
    <row r="7702" spans="1:2">
      <c r="A7702" s="395" t="s">
        <v>27543</v>
      </c>
      <c r="B7702" s="395" t="s">
        <v>27544</v>
      </c>
    </row>
    <row r="7703" spans="1:2">
      <c r="A7703" s="395" t="s">
        <v>27545</v>
      </c>
      <c r="B7703" s="395" t="s">
        <v>27546</v>
      </c>
    </row>
    <row r="7704" spans="1:2">
      <c r="A7704" s="395" t="s">
        <v>27547</v>
      </c>
      <c r="B7704" s="395" t="s">
        <v>27548</v>
      </c>
    </row>
    <row r="7705" spans="1:2">
      <c r="A7705" s="395" t="s">
        <v>27549</v>
      </c>
      <c r="B7705" s="395" t="s">
        <v>27550</v>
      </c>
    </row>
    <row r="7706" spans="1:2">
      <c r="A7706" s="395" t="s">
        <v>27551</v>
      </c>
      <c r="B7706" s="395" t="s">
        <v>27552</v>
      </c>
    </row>
    <row r="7707" spans="1:2">
      <c r="A7707" s="395" t="s">
        <v>27553</v>
      </c>
      <c r="B7707" s="395" t="s">
        <v>27554</v>
      </c>
    </row>
    <row r="7708" spans="1:2">
      <c r="A7708" s="395" t="s">
        <v>27555</v>
      </c>
      <c r="B7708" s="395" t="s">
        <v>27556</v>
      </c>
    </row>
    <row r="7709" spans="1:2">
      <c r="A7709" s="395" t="s">
        <v>27557</v>
      </c>
      <c r="B7709" s="395" t="s">
        <v>27558</v>
      </c>
    </row>
    <row r="7710" spans="1:2">
      <c r="A7710" s="395" t="s">
        <v>27559</v>
      </c>
      <c r="B7710" s="395" t="s">
        <v>27560</v>
      </c>
    </row>
    <row r="7711" spans="1:2">
      <c r="A7711" s="395" t="s">
        <v>27561</v>
      </c>
      <c r="B7711" s="395" t="s">
        <v>27562</v>
      </c>
    </row>
    <row r="7712" spans="1:2">
      <c r="A7712" s="395" t="s">
        <v>27563</v>
      </c>
      <c r="B7712" s="395" t="s">
        <v>27564</v>
      </c>
    </row>
    <row r="7713" spans="1:2">
      <c r="A7713" s="395" t="s">
        <v>27565</v>
      </c>
      <c r="B7713" s="395" t="s">
        <v>27566</v>
      </c>
    </row>
    <row r="7714" spans="1:2">
      <c r="A7714" s="395" t="s">
        <v>27567</v>
      </c>
      <c r="B7714" s="395" t="s">
        <v>26551</v>
      </c>
    </row>
    <row r="7715" spans="1:2">
      <c r="A7715" s="395" t="s">
        <v>27568</v>
      </c>
      <c r="B7715" s="395" t="s">
        <v>27569</v>
      </c>
    </row>
    <row r="7716" spans="1:2">
      <c r="A7716" s="395" t="s">
        <v>27570</v>
      </c>
      <c r="B7716" s="395" t="s">
        <v>27571</v>
      </c>
    </row>
    <row r="7717" spans="1:2">
      <c r="A7717" s="395" t="s">
        <v>27572</v>
      </c>
      <c r="B7717" s="395" t="s">
        <v>27573</v>
      </c>
    </row>
    <row r="7718" spans="1:2">
      <c r="A7718" s="395" t="s">
        <v>27574</v>
      </c>
      <c r="B7718" s="395" t="s">
        <v>27483</v>
      </c>
    </row>
    <row r="7719" spans="1:2">
      <c r="A7719" s="395" t="s">
        <v>27575</v>
      </c>
      <c r="B7719" s="395" t="s">
        <v>27576</v>
      </c>
    </row>
    <row r="7720" spans="1:2">
      <c r="A7720" s="395" t="s">
        <v>27577</v>
      </c>
      <c r="B7720" s="395" t="s">
        <v>27576</v>
      </c>
    </row>
    <row r="7721" spans="1:2">
      <c r="A7721" s="395" t="s">
        <v>27578</v>
      </c>
      <c r="B7721" s="395" t="s">
        <v>27579</v>
      </c>
    </row>
    <row r="7722" spans="1:2">
      <c r="A7722" s="395" t="s">
        <v>27580</v>
      </c>
      <c r="B7722" s="395" t="s">
        <v>27581</v>
      </c>
    </row>
    <row r="7723" spans="1:2">
      <c r="A7723" s="395" t="s">
        <v>27582</v>
      </c>
      <c r="B7723" s="395" t="s">
        <v>27573</v>
      </c>
    </row>
    <row r="7724" spans="1:2">
      <c r="A7724" s="395" t="s">
        <v>27583</v>
      </c>
      <c r="B7724" s="395" t="s">
        <v>27573</v>
      </c>
    </row>
    <row r="7725" spans="1:2">
      <c r="A7725" s="395" t="s">
        <v>27584</v>
      </c>
      <c r="B7725" s="395" t="s">
        <v>27573</v>
      </c>
    </row>
    <row r="7726" spans="1:2">
      <c r="A7726" s="395" t="s">
        <v>27585</v>
      </c>
      <c r="B7726" s="395" t="s">
        <v>27483</v>
      </c>
    </row>
    <row r="7727" spans="1:2">
      <c r="A7727" s="395" t="s">
        <v>27586</v>
      </c>
      <c r="B7727" s="395" t="s">
        <v>27483</v>
      </c>
    </row>
    <row r="7728" spans="1:2">
      <c r="A7728" s="395" t="s">
        <v>27587</v>
      </c>
      <c r="B7728" s="395" t="s">
        <v>27588</v>
      </c>
    </row>
    <row r="7729" spans="1:2">
      <c r="A7729" s="395" t="s">
        <v>27589</v>
      </c>
      <c r="B7729" s="395" t="s">
        <v>27590</v>
      </c>
    </row>
    <row r="7730" spans="1:2">
      <c r="A7730" s="395" t="s">
        <v>27591</v>
      </c>
      <c r="B7730" s="395" t="s">
        <v>27592</v>
      </c>
    </row>
    <row r="7731" spans="1:2">
      <c r="A7731" s="395" t="s">
        <v>27593</v>
      </c>
      <c r="B7731" s="395" t="s">
        <v>27548</v>
      </c>
    </row>
    <row r="7732" spans="1:2">
      <c r="A7732" s="395" t="s">
        <v>27594</v>
      </c>
      <c r="B7732" s="395" t="s">
        <v>27595</v>
      </c>
    </row>
    <row r="7733" spans="1:2">
      <c r="A7733" s="395" t="s">
        <v>27596</v>
      </c>
      <c r="B7733" s="395" t="s">
        <v>27597</v>
      </c>
    </row>
    <row r="7734" spans="1:2">
      <c r="A7734" s="395" t="s">
        <v>27598</v>
      </c>
      <c r="B7734" s="395" t="s">
        <v>27599</v>
      </c>
    </row>
    <row r="7735" spans="1:2">
      <c r="A7735" s="395" t="s">
        <v>27600</v>
      </c>
      <c r="B7735" s="395" t="s">
        <v>27601</v>
      </c>
    </row>
    <row r="7736" spans="1:2">
      <c r="A7736" s="395" t="s">
        <v>27602</v>
      </c>
      <c r="B7736" s="395" t="s">
        <v>27603</v>
      </c>
    </row>
    <row r="7737" spans="1:2">
      <c r="A7737" s="395" t="s">
        <v>27604</v>
      </c>
      <c r="B7737" s="395" t="s">
        <v>27605</v>
      </c>
    </row>
    <row r="7738" spans="1:2">
      <c r="A7738" s="395" t="s">
        <v>27606</v>
      </c>
      <c r="B7738" s="395" t="s">
        <v>27444</v>
      </c>
    </row>
    <row r="7739" spans="1:2">
      <c r="A7739" s="395" t="s">
        <v>27607</v>
      </c>
      <c r="B7739" s="395" t="s">
        <v>27485</v>
      </c>
    </row>
    <row r="7740" spans="1:2">
      <c r="A7740" s="395" t="s">
        <v>27608</v>
      </c>
      <c r="B7740" s="395" t="s">
        <v>27609</v>
      </c>
    </row>
    <row r="7741" spans="1:2">
      <c r="A7741" s="395" t="s">
        <v>27610</v>
      </c>
      <c r="B7741" s="395" t="s">
        <v>27611</v>
      </c>
    </row>
    <row r="7742" spans="1:2">
      <c r="A7742" s="395" t="s">
        <v>27612</v>
      </c>
      <c r="B7742" s="395" t="s">
        <v>27444</v>
      </c>
    </row>
    <row r="7743" spans="1:2">
      <c r="A7743" s="395" t="s">
        <v>27613</v>
      </c>
      <c r="B7743" s="395" t="s">
        <v>27508</v>
      </c>
    </row>
    <row r="7744" spans="1:2">
      <c r="A7744" s="395" t="s">
        <v>27614</v>
      </c>
      <c r="B7744" s="395" t="s">
        <v>27615</v>
      </c>
    </row>
    <row r="7745" spans="1:2">
      <c r="A7745" s="395" t="s">
        <v>27616</v>
      </c>
      <c r="B7745" s="395" t="s">
        <v>27617</v>
      </c>
    </row>
    <row r="7746" spans="1:2">
      <c r="A7746" s="395" t="s">
        <v>27618</v>
      </c>
      <c r="B7746" s="395" t="s">
        <v>27603</v>
      </c>
    </row>
    <row r="7747" spans="1:2">
      <c r="A7747" s="395" t="s">
        <v>27619</v>
      </c>
      <c r="B7747" s="395" t="s">
        <v>27620</v>
      </c>
    </row>
    <row r="7748" spans="1:2">
      <c r="A7748" s="395" t="s">
        <v>27621</v>
      </c>
      <c r="B7748" s="395" t="s">
        <v>27622</v>
      </c>
    </row>
    <row r="7749" spans="1:2">
      <c r="A7749" s="395" t="s">
        <v>27623</v>
      </c>
      <c r="B7749" s="395" t="s">
        <v>27624</v>
      </c>
    </row>
    <row r="7750" spans="1:2">
      <c r="A7750" s="395" t="s">
        <v>27625</v>
      </c>
      <c r="B7750" s="395" t="s">
        <v>27626</v>
      </c>
    </row>
    <row r="7751" spans="1:2">
      <c r="A7751" s="395" t="s">
        <v>27627</v>
      </c>
      <c r="B7751" s="395" t="s">
        <v>27628</v>
      </c>
    </row>
    <row r="7752" spans="1:2">
      <c r="A7752" s="395" t="s">
        <v>27629</v>
      </c>
      <c r="B7752" s="395" t="s">
        <v>27630</v>
      </c>
    </row>
    <row r="7753" spans="1:2">
      <c r="A7753" s="395" t="s">
        <v>27631</v>
      </c>
      <c r="B7753" s="395" t="s">
        <v>27632</v>
      </c>
    </row>
    <row r="7754" spans="1:2">
      <c r="A7754" s="395" t="s">
        <v>27633</v>
      </c>
      <c r="B7754" s="395" t="s">
        <v>27634</v>
      </c>
    </row>
    <row r="7755" spans="1:2">
      <c r="A7755" s="395" t="s">
        <v>27635</v>
      </c>
      <c r="B7755" s="395" t="s">
        <v>27636</v>
      </c>
    </row>
    <row r="7756" spans="1:2">
      <c r="A7756" s="395" t="s">
        <v>27637</v>
      </c>
      <c r="B7756" s="395" t="s">
        <v>27638</v>
      </c>
    </row>
    <row r="7757" spans="1:2">
      <c r="A7757" s="395" t="s">
        <v>27639</v>
      </c>
      <c r="B7757" s="395" t="s">
        <v>27640</v>
      </c>
    </row>
    <row r="7758" spans="1:2">
      <c r="A7758" s="395" t="s">
        <v>27641</v>
      </c>
      <c r="B7758" s="395" t="s">
        <v>27642</v>
      </c>
    </row>
    <row r="7759" spans="1:2">
      <c r="A7759" s="395" t="s">
        <v>27643</v>
      </c>
      <c r="B7759" s="395" t="s">
        <v>27644</v>
      </c>
    </row>
    <row r="7760" spans="1:2">
      <c r="A7760" s="395" t="s">
        <v>27645</v>
      </c>
      <c r="B7760" s="395" t="s">
        <v>27646</v>
      </c>
    </row>
    <row r="7761" spans="1:2">
      <c r="A7761" s="395" t="s">
        <v>27647</v>
      </c>
      <c r="B7761" s="395" t="s">
        <v>27648</v>
      </c>
    </row>
    <row r="7762" spans="1:2">
      <c r="A7762" s="395" t="s">
        <v>27649</v>
      </c>
      <c r="B7762" s="395" t="s">
        <v>27650</v>
      </c>
    </row>
    <row r="7763" spans="1:2">
      <c r="A7763" s="395" t="s">
        <v>27651</v>
      </c>
      <c r="B7763" s="395" t="s">
        <v>27652</v>
      </c>
    </row>
    <row r="7764" spans="1:2">
      <c r="A7764" s="395" t="s">
        <v>27653</v>
      </c>
      <c r="B7764" s="395" t="s">
        <v>27654</v>
      </c>
    </row>
    <row r="7765" spans="1:2">
      <c r="A7765" s="395" t="s">
        <v>27655</v>
      </c>
      <c r="B7765" s="395" t="s">
        <v>27656</v>
      </c>
    </row>
    <row r="7766" spans="1:2">
      <c r="A7766" s="395" t="s">
        <v>27657</v>
      </c>
      <c r="B7766" s="395" t="s">
        <v>27658</v>
      </c>
    </row>
    <row r="7767" spans="1:2">
      <c r="A7767" s="395" t="s">
        <v>27659</v>
      </c>
      <c r="B7767" s="395" t="s">
        <v>27660</v>
      </c>
    </row>
    <row r="7768" spans="1:2">
      <c r="A7768" s="395" t="s">
        <v>27661</v>
      </c>
      <c r="B7768" s="395" t="s">
        <v>27662</v>
      </c>
    </row>
    <row r="7769" spans="1:2">
      <c r="A7769" s="395" t="s">
        <v>27663</v>
      </c>
      <c r="B7769" s="395" t="s">
        <v>27664</v>
      </c>
    </row>
    <row r="7770" spans="1:2">
      <c r="A7770" s="395" t="s">
        <v>27665</v>
      </c>
      <c r="B7770" s="395" t="s">
        <v>27666</v>
      </c>
    </row>
    <row r="7771" spans="1:2">
      <c r="A7771" s="395" t="s">
        <v>27667</v>
      </c>
      <c r="B7771" s="395" t="s">
        <v>27668</v>
      </c>
    </row>
    <row r="7772" spans="1:2">
      <c r="A7772" s="395" t="s">
        <v>27669</v>
      </c>
      <c r="B7772" s="395" t="s">
        <v>27670</v>
      </c>
    </row>
    <row r="7773" spans="1:2">
      <c r="A7773" s="395" t="s">
        <v>27671</v>
      </c>
      <c r="B7773" s="395" t="s">
        <v>27672</v>
      </c>
    </row>
    <row r="7774" spans="1:2">
      <c r="A7774" s="395" t="s">
        <v>27673</v>
      </c>
      <c r="B7774" s="395" t="s">
        <v>27674</v>
      </c>
    </row>
    <row r="7775" spans="1:2">
      <c r="A7775" s="395" t="s">
        <v>27675</v>
      </c>
      <c r="B7775" s="395" t="s">
        <v>27676</v>
      </c>
    </row>
    <row r="7776" spans="1:2">
      <c r="A7776" s="395" t="s">
        <v>27677</v>
      </c>
      <c r="B7776" s="395" t="s">
        <v>27678</v>
      </c>
    </row>
    <row r="7777" spans="1:2">
      <c r="A7777" s="395" t="s">
        <v>27679</v>
      </c>
      <c r="B7777" s="395" t="s">
        <v>27680</v>
      </c>
    </row>
    <row r="7778" spans="1:2">
      <c r="A7778" s="395" t="s">
        <v>27681</v>
      </c>
      <c r="B7778" s="395" t="s">
        <v>27682</v>
      </c>
    </row>
    <row r="7779" spans="1:2">
      <c r="A7779" s="395" t="s">
        <v>27683</v>
      </c>
      <c r="B7779" s="395" t="s">
        <v>27684</v>
      </c>
    </row>
    <row r="7780" spans="1:2">
      <c r="A7780" s="395" t="s">
        <v>27685</v>
      </c>
      <c r="B7780" s="395" t="s">
        <v>27686</v>
      </c>
    </row>
    <row r="7781" spans="1:2">
      <c r="A7781" s="395" t="s">
        <v>27687</v>
      </c>
      <c r="B7781" s="395" t="s">
        <v>27688</v>
      </c>
    </row>
    <row r="7782" spans="1:2">
      <c r="A7782" s="395" t="s">
        <v>27689</v>
      </c>
      <c r="B7782" s="395" t="s">
        <v>27690</v>
      </c>
    </row>
    <row r="7783" spans="1:2">
      <c r="A7783" s="395" t="s">
        <v>27691</v>
      </c>
      <c r="B7783" s="395" t="s">
        <v>27692</v>
      </c>
    </row>
    <row r="7784" spans="1:2">
      <c r="A7784" s="395" t="s">
        <v>27693</v>
      </c>
      <c r="B7784" s="395" t="s">
        <v>27694</v>
      </c>
    </row>
    <row r="7785" spans="1:2">
      <c r="A7785" s="395" t="s">
        <v>27695</v>
      </c>
      <c r="B7785" s="395" t="s">
        <v>27696</v>
      </c>
    </row>
    <row r="7786" spans="1:2">
      <c r="A7786" s="395" t="s">
        <v>27697</v>
      </c>
      <c r="B7786" s="395" t="s">
        <v>27698</v>
      </c>
    </row>
    <row r="7787" spans="1:2">
      <c r="A7787" s="395" t="s">
        <v>27699</v>
      </c>
      <c r="B7787" s="395" t="s">
        <v>27700</v>
      </c>
    </row>
    <row r="7788" spans="1:2">
      <c r="A7788" s="395" t="s">
        <v>27701</v>
      </c>
      <c r="B7788" s="395" t="s">
        <v>27702</v>
      </c>
    </row>
    <row r="7789" spans="1:2">
      <c r="A7789" s="395" t="s">
        <v>27703</v>
      </c>
      <c r="B7789" s="395" t="s">
        <v>27704</v>
      </c>
    </row>
    <row r="7790" spans="1:2">
      <c r="A7790" s="395" t="s">
        <v>27705</v>
      </c>
      <c r="B7790" s="395" t="s">
        <v>27704</v>
      </c>
    </row>
    <row r="7791" spans="1:2">
      <c r="A7791" s="395" t="s">
        <v>27706</v>
      </c>
      <c r="B7791" s="395" t="s">
        <v>27704</v>
      </c>
    </row>
    <row r="7792" spans="1:2">
      <c r="A7792" s="395" t="s">
        <v>27707</v>
      </c>
      <c r="B7792" s="395" t="s">
        <v>27704</v>
      </c>
    </row>
    <row r="7793" spans="1:2">
      <c r="A7793" s="395" t="s">
        <v>27708</v>
      </c>
      <c r="B7793" s="395" t="s">
        <v>27709</v>
      </c>
    </row>
    <row r="7794" spans="1:2">
      <c r="A7794" s="395" t="s">
        <v>27710</v>
      </c>
      <c r="B7794" s="395" t="s">
        <v>27711</v>
      </c>
    </row>
    <row r="7795" spans="1:2">
      <c r="A7795" s="395" t="s">
        <v>27712</v>
      </c>
      <c r="B7795" s="395" t="s">
        <v>27713</v>
      </c>
    </row>
    <row r="7796" spans="1:2">
      <c r="A7796" s="395" t="s">
        <v>27714</v>
      </c>
      <c r="B7796" s="395" t="s">
        <v>27713</v>
      </c>
    </row>
    <row r="7797" spans="1:2">
      <c r="A7797" s="395" t="s">
        <v>27715</v>
      </c>
      <c r="B7797" s="395" t="s">
        <v>27713</v>
      </c>
    </row>
    <row r="7798" spans="1:2">
      <c r="A7798" s="395" t="s">
        <v>27716</v>
      </c>
      <c r="B7798" s="395" t="s">
        <v>27709</v>
      </c>
    </row>
    <row r="7799" spans="1:2">
      <c r="A7799" s="395" t="s">
        <v>27717</v>
      </c>
      <c r="B7799" s="395" t="s">
        <v>27709</v>
      </c>
    </row>
    <row r="7800" spans="1:2">
      <c r="A7800" s="395" t="s">
        <v>27718</v>
      </c>
      <c r="B7800" s="395" t="s">
        <v>27709</v>
      </c>
    </row>
    <row r="7801" spans="1:2">
      <c r="A7801" s="395" t="s">
        <v>27719</v>
      </c>
      <c r="B7801" s="395" t="s">
        <v>27720</v>
      </c>
    </row>
    <row r="7802" spans="1:2">
      <c r="A7802" s="395" t="s">
        <v>27721</v>
      </c>
      <c r="B7802" s="395" t="s">
        <v>27722</v>
      </c>
    </row>
    <row r="7803" spans="1:2">
      <c r="A7803" s="395" t="s">
        <v>27723</v>
      </c>
      <c r="B7803" s="395" t="s">
        <v>27722</v>
      </c>
    </row>
    <row r="7804" spans="1:2">
      <c r="A7804" s="395" t="s">
        <v>27724</v>
      </c>
      <c r="B7804" s="395" t="s">
        <v>27722</v>
      </c>
    </row>
    <row r="7805" spans="1:2">
      <c r="A7805" s="395" t="s">
        <v>27725</v>
      </c>
      <c r="B7805" s="395" t="s">
        <v>27726</v>
      </c>
    </row>
    <row r="7806" spans="1:2">
      <c r="A7806" s="395" t="s">
        <v>27727</v>
      </c>
      <c r="B7806" s="395" t="s">
        <v>27726</v>
      </c>
    </row>
    <row r="7807" spans="1:2">
      <c r="A7807" s="395" t="s">
        <v>27728</v>
      </c>
      <c r="B7807" s="395" t="s">
        <v>27726</v>
      </c>
    </row>
    <row r="7808" spans="1:2">
      <c r="A7808" s="395" t="s">
        <v>27729</v>
      </c>
      <c r="B7808" s="395" t="s">
        <v>27726</v>
      </c>
    </row>
    <row r="7809" spans="1:2">
      <c r="A7809" s="395" t="s">
        <v>27730</v>
      </c>
      <c r="B7809" s="395" t="s">
        <v>27726</v>
      </c>
    </row>
    <row r="7810" spans="1:2">
      <c r="A7810" s="395" t="s">
        <v>27731</v>
      </c>
      <c r="B7810" s="395" t="s">
        <v>27732</v>
      </c>
    </row>
    <row r="7811" spans="1:2">
      <c r="A7811" s="395" t="s">
        <v>27733</v>
      </c>
      <c r="B7811" s="395" t="s">
        <v>27732</v>
      </c>
    </row>
    <row r="7812" spans="1:2">
      <c r="A7812" s="395" t="s">
        <v>27734</v>
      </c>
      <c r="B7812" s="395" t="s">
        <v>27732</v>
      </c>
    </row>
    <row r="7813" spans="1:2">
      <c r="A7813" s="395" t="s">
        <v>27735</v>
      </c>
      <c r="B7813" s="395" t="s">
        <v>27736</v>
      </c>
    </row>
    <row r="7814" spans="1:2">
      <c r="A7814" s="395" t="s">
        <v>27737</v>
      </c>
      <c r="B7814" s="395" t="s">
        <v>27736</v>
      </c>
    </row>
    <row r="7815" spans="1:2">
      <c r="A7815" s="395" t="s">
        <v>27738</v>
      </c>
      <c r="B7815" s="395" t="s">
        <v>27634</v>
      </c>
    </row>
    <row r="7816" spans="1:2">
      <c r="A7816" s="395" t="s">
        <v>27739</v>
      </c>
      <c r="B7816" s="395" t="s">
        <v>27634</v>
      </c>
    </row>
    <row r="7817" spans="1:2">
      <c r="A7817" s="395" t="s">
        <v>27740</v>
      </c>
      <c r="B7817" s="395" t="s">
        <v>27634</v>
      </c>
    </row>
    <row r="7818" spans="1:2">
      <c r="A7818" s="395" t="s">
        <v>27741</v>
      </c>
      <c r="B7818" s="395" t="s">
        <v>27634</v>
      </c>
    </row>
    <row r="7819" spans="1:2">
      <c r="A7819" s="395" t="s">
        <v>27742</v>
      </c>
      <c r="B7819" s="395" t="s">
        <v>27743</v>
      </c>
    </row>
    <row r="7820" spans="1:2">
      <c r="A7820" s="395" t="s">
        <v>27744</v>
      </c>
      <c r="B7820" s="395" t="s">
        <v>27743</v>
      </c>
    </row>
    <row r="7821" spans="1:2">
      <c r="A7821" s="395" t="s">
        <v>27745</v>
      </c>
      <c r="B7821" s="395" t="s">
        <v>27743</v>
      </c>
    </row>
    <row r="7822" spans="1:2">
      <c r="A7822" s="395" t="s">
        <v>27746</v>
      </c>
      <c r="B7822" s="395" t="s">
        <v>27743</v>
      </c>
    </row>
    <row r="7823" spans="1:2">
      <c r="A7823" s="395" t="s">
        <v>27747</v>
      </c>
      <c r="B7823" s="395" t="s">
        <v>27748</v>
      </c>
    </row>
    <row r="7824" spans="1:2">
      <c r="A7824" s="395" t="s">
        <v>27749</v>
      </c>
      <c r="B7824" s="395" t="s">
        <v>27750</v>
      </c>
    </row>
    <row r="7825" spans="1:2">
      <c r="A7825" s="395" t="s">
        <v>27751</v>
      </c>
      <c r="B7825" s="395" t="s">
        <v>27752</v>
      </c>
    </row>
    <row r="7826" spans="1:2">
      <c r="A7826" s="395" t="s">
        <v>27753</v>
      </c>
      <c r="B7826" s="395" t="s">
        <v>27634</v>
      </c>
    </row>
    <row r="7827" spans="1:2">
      <c r="A7827" s="395" t="s">
        <v>27754</v>
      </c>
      <c r="B7827" s="395" t="s">
        <v>27711</v>
      </c>
    </row>
    <row r="7828" spans="1:2">
      <c r="A7828" s="395" t="s">
        <v>27755</v>
      </c>
      <c r="B7828" s="395" t="s">
        <v>27756</v>
      </c>
    </row>
    <row r="7829" spans="1:2">
      <c r="A7829" s="395" t="s">
        <v>27757</v>
      </c>
      <c r="B7829" s="395" t="s">
        <v>27758</v>
      </c>
    </row>
    <row r="7830" spans="1:2">
      <c r="A7830" s="395" t="s">
        <v>27759</v>
      </c>
      <c r="B7830" s="395" t="s">
        <v>27760</v>
      </c>
    </row>
    <row r="7831" spans="1:2">
      <c r="A7831" s="395" t="s">
        <v>27761</v>
      </c>
      <c r="B7831" s="395" t="s">
        <v>27762</v>
      </c>
    </row>
    <row r="7832" spans="1:2">
      <c r="A7832" s="395" t="s">
        <v>27763</v>
      </c>
      <c r="B7832" s="395" t="s">
        <v>27743</v>
      </c>
    </row>
    <row r="7833" spans="1:2">
      <c r="A7833" s="395" t="s">
        <v>27764</v>
      </c>
      <c r="B7833" s="395" t="s">
        <v>27711</v>
      </c>
    </row>
    <row r="7834" spans="1:2">
      <c r="A7834" s="395" t="s">
        <v>27765</v>
      </c>
      <c r="B7834" s="395" t="s">
        <v>27736</v>
      </c>
    </row>
    <row r="7835" spans="1:2">
      <c r="A7835" s="395" t="s">
        <v>27766</v>
      </c>
      <c r="B7835" s="395" t="s">
        <v>27767</v>
      </c>
    </row>
    <row r="7836" spans="1:2">
      <c r="A7836" s="395" t="s">
        <v>27768</v>
      </c>
      <c r="B7836" s="395" t="s">
        <v>27769</v>
      </c>
    </row>
    <row r="7837" spans="1:2">
      <c r="A7837" s="395" t="s">
        <v>27770</v>
      </c>
      <c r="B7837" s="395" t="s">
        <v>27771</v>
      </c>
    </row>
    <row r="7838" spans="1:2">
      <c r="A7838" s="395" t="s">
        <v>27772</v>
      </c>
      <c r="B7838" s="395" t="s">
        <v>27773</v>
      </c>
    </row>
    <row r="7839" spans="1:2">
      <c r="A7839" s="395" t="s">
        <v>27774</v>
      </c>
      <c r="B7839" s="395" t="s">
        <v>27775</v>
      </c>
    </row>
    <row r="7840" spans="1:2">
      <c r="A7840" s="395" t="s">
        <v>27776</v>
      </c>
      <c r="B7840" s="395" t="s">
        <v>27756</v>
      </c>
    </row>
    <row r="7841" spans="1:2">
      <c r="A7841" s="395" t="s">
        <v>27777</v>
      </c>
      <c r="B7841" s="395" t="s">
        <v>27778</v>
      </c>
    </row>
    <row r="7842" spans="1:2">
      <c r="A7842" s="395" t="s">
        <v>27779</v>
      </c>
      <c r="B7842" s="395" t="s">
        <v>27780</v>
      </c>
    </row>
    <row r="7843" spans="1:2">
      <c r="A7843" s="395" t="s">
        <v>27781</v>
      </c>
      <c r="B7843" s="395" t="s">
        <v>27780</v>
      </c>
    </row>
    <row r="7844" spans="1:2">
      <c r="A7844" s="395" t="s">
        <v>27782</v>
      </c>
      <c r="B7844" s="395" t="s">
        <v>27632</v>
      </c>
    </row>
    <row r="7845" spans="1:2">
      <c r="A7845" s="395" t="s">
        <v>27783</v>
      </c>
      <c r="B7845" s="395" t="s">
        <v>27784</v>
      </c>
    </row>
    <row r="7846" spans="1:2">
      <c r="A7846" s="395" t="s">
        <v>27785</v>
      </c>
      <c r="B7846" s="395" t="s">
        <v>27786</v>
      </c>
    </row>
    <row r="7847" spans="1:2">
      <c r="A7847" s="395" t="s">
        <v>27787</v>
      </c>
      <c r="B7847" s="395" t="s">
        <v>27788</v>
      </c>
    </row>
    <row r="7848" spans="1:2">
      <c r="A7848" s="395" t="s">
        <v>27789</v>
      </c>
      <c r="B7848" s="395" t="s">
        <v>27670</v>
      </c>
    </row>
    <row r="7849" spans="1:2">
      <c r="A7849" s="395" t="s">
        <v>27790</v>
      </c>
      <c r="B7849" s="395" t="s">
        <v>27791</v>
      </c>
    </row>
    <row r="7850" spans="1:2">
      <c r="A7850" s="395" t="s">
        <v>27792</v>
      </c>
      <c r="B7850" s="395" t="s">
        <v>27793</v>
      </c>
    </row>
    <row r="7851" spans="1:2">
      <c r="A7851" s="395" t="s">
        <v>27794</v>
      </c>
      <c r="B7851" s="395" t="s">
        <v>27711</v>
      </c>
    </row>
    <row r="7852" spans="1:2">
      <c r="A7852" s="395" t="s">
        <v>27795</v>
      </c>
      <c r="B7852" s="395" t="s">
        <v>27736</v>
      </c>
    </row>
    <row r="7853" spans="1:2">
      <c r="A7853" s="395" t="s">
        <v>27796</v>
      </c>
      <c r="B7853" s="395" t="s">
        <v>27704</v>
      </c>
    </row>
    <row r="7854" spans="1:2">
      <c r="A7854" s="395" t="s">
        <v>27797</v>
      </c>
      <c r="B7854" s="395" t="s">
        <v>27726</v>
      </c>
    </row>
    <row r="7855" spans="1:2">
      <c r="A7855" s="395" t="s">
        <v>27798</v>
      </c>
      <c r="B7855" s="395" t="s">
        <v>27799</v>
      </c>
    </row>
    <row r="7856" spans="1:2">
      <c r="A7856" s="395" t="s">
        <v>27800</v>
      </c>
      <c r="B7856" s="395" t="s">
        <v>27801</v>
      </c>
    </row>
    <row r="7857" spans="1:2">
      <c r="A7857" s="395" t="s">
        <v>27802</v>
      </c>
      <c r="B7857" s="395" t="s">
        <v>27803</v>
      </c>
    </row>
    <row r="7858" spans="1:2">
      <c r="A7858" s="395" t="s">
        <v>27804</v>
      </c>
      <c r="B7858" s="395" t="s">
        <v>27805</v>
      </c>
    </row>
    <row r="7859" spans="1:2">
      <c r="A7859" s="395" t="s">
        <v>27806</v>
      </c>
      <c r="B7859" s="395" t="s">
        <v>27807</v>
      </c>
    </row>
    <row r="7860" spans="1:2">
      <c r="A7860" s="395" t="s">
        <v>27808</v>
      </c>
      <c r="B7860" s="395" t="s">
        <v>27809</v>
      </c>
    </row>
    <row r="7861" spans="1:2">
      <c r="A7861" s="395" t="s">
        <v>27810</v>
      </c>
      <c r="B7861" s="395" t="s">
        <v>27811</v>
      </c>
    </row>
    <row r="7862" spans="1:2">
      <c r="A7862" s="395" t="s">
        <v>27812</v>
      </c>
      <c r="B7862" s="395" t="s">
        <v>27813</v>
      </c>
    </row>
    <row r="7863" spans="1:2">
      <c r="A7863" s="395" t="s">
        <v>27814</v>
      </c>
      <c r="B7863" s="395" t="s">
        <v>27815</v>
      </c>
    </row>
    <row r="7864" spans="1:2">
      <c r="A7864" s="395" t="s">
        <v>27816</v>
      </c>
      <c r="B7864" s="395" t="s">
        <v>27817</v>
      </c>
    </row>
    <row r="7865" spans="1:2">
      <c r="A7865" s="395" t="s">
        <v>27818</v>
      </c>
      <c r="B7865" s="395" t="s">
        <v>27819</v>
      </c>
    </row>
    <row r="7866" spans="1:2">
      <c r="A7866" s="395" t="s">
        <v>27820</v>
      </c>
      <c r="B7866" s="395" t="s">
        <v>27821</v>
      </c>
    </row>
    <row r="7867" spans="1:2">
      <c r="A7867" s="395" t="s">
        <v>27822</v>
      </c>
      <c r="B7867" s="395" t="s">
        <v>27823</v>
      </c>
    </row>
    <row r="7868" spans="1:2">
      <c r="A7868" s="395" t="s">
        <v>27824</v>
      </c>
      <c r="B7868" s="395" t="s">
        <v>27825</v>
      </c>
    </row>
    <row r="7869" spans="1:2">
      <c r="A7869" s="395" t="s">
        <v>27826</v>
      </c>
      <c r="B7869" s="395" t="s">
        <v>27827</v>
      </c>
    </row>
    <row r="7870" spans="1:2">
      <c r="A7870" s="395" t="s">
        <v>27828</v>
      </c>
      <c r="B7870" s="395" t="s">
        <v>27829</v>
      </c>
    </row>
    <row r="7871" spans="1:2">
      <c r="A7871" s="395" t="s">
        <v>27830</v>
      </c>
      <c r="B7871" s="395" t="s">
        <v>27809</v>
      </c>
    </row>
    <row r="7872" spans="1:2">
      <c r="A7872" s="395" t="s">
        <v>27831</v>
      </c>
      <c r="B7872" s="395" t="s">
        <v>27832</v>
      </c>
    </row>
    <row r="7873" spans="1:2">
      <c r="A7873" s="395" t="s">
        <v>27833</v>
      </c>
      <c r="B7873" s="395" t="s">
        <v>27834</v>
      </c>
    </row>
    <row r="7874" spans="1:2">
      <c r="A7874" s="395" t="s">
        <v>27835</v>
      </c>
      <c r="B7874" s="395" t="s">
        <v>27817</v>
      </c>
    </row>
    <row r="7875" spans="1:2">
      <c r="A7875" s="395" t="s">
        <v>27836</v>
      </c>
      <c r="B7875" s="395" t="s">
        <v>27837</v>
      </c>
    </row>
    <row r="7876" spans="1:2">
      <c r="A7876" s="395" t="s">
        <v>27838</v>
      </c>
      <c r="B7876" s="395" t="s">
        <v>27839</v>
      </c>
    </row>
    <row r="7877" spans="1:2">
      <c r="A7877" s="395" t="s">
        <v>27840</v>
      </c>
      <c r="B7877" s="395" t="s">
        <v>27841</v>
      </c>
    </row>
    <row r="7878" spans="1:2">
      <c r="A7878" s="395" t="s">
        <v>27842</v>
      </c>
      <c r="B7878" s="395" t="s">
        <v>27843</v>
      </c>
    </row>
    <row r="7879" spans="1:2">
      <c r="A7879" s="395" t="s">
        <v>27844</v>
      </c>
      <c r="B7879" s="395" t="s">
        <v>27845</v>
      </c>
    </row>
    <row r="7880" spans="1:2">
      <c r="A7880" s="395" t="s">
        <v>27846</v>
      </c>
      <c r="B7880" s="395" t="s">
        <v>27847</v>
      </c>
    </row>
    <row r="7881" spans="1:2">
      <c r="A7881" s="395" t="s">
        <v>27848</v>
      </c>
      <c r="B7881" s="395" t="s">
        <v>27849</v>
      </c>
    </row>
    <row r="7882" spans="1:2">
      <c r="A7882" s="395" t="s">
        <v>27850</v>
      </c>
      <c r="B7882" s="395" t="s">
        <v>27851</v>
      </c>
    </row>
    <row r="7883" spans="1:2">
      <c r="A7883" s="395" t="s">
        <v>27852</v>
      </c>
      <c r="B7883" s="395" t="s">
        <v>27853</v>
      </c>
    </row>
    <row r="7884" spans="1:2">
      <c r="A7884" s="395" t="s">
        <v>27854</v>
      </c>
      <c r="B7884" s="395" t="s">
        <v>27855</v>
      </c>
    </row>
    <row r="7885" spans="1:2">
      <c r="A7885" s="395" t="s">
        <v>27856</v>
      </c>
      <c r="B7885" s="395" t="s">
        <v>27632</v>
      </c>
    </row>
    <row r="7886" spans="1:2">
      <c r="A7886" s="395" t="s">
        <v>27857</v>
      </c>
      <c r="B7886" s="395" t="s">
        <v>27858</v>
      </c>
    </row>
    <row r="7887" spans="1:2">
      <c r="A7887" s="395" t="s">
        <v>27859</v>
      </c>
      <c r="B7887" s="395" t="s">
        <v>27860</v>
      </c>
    </row>
    <row r="7888" spans="1:2">
      <c r="A7888" s="395" t="s">
        <v>27861</v>
      </c>
      <c r="B7888" s="395" t="s">
        <v>27862</v>
      </c>
    </row>
    <row r="7889" spans="1:2">
      <c r="A7889" s="395" t="s">
        <v>27863</v>
      </c>
      <c r="B7889" s="395" t="s">
        <v>27864</v>
      </c>
    </row>
    <row r="7890" spans="1:2">
      <c r="A7890" s="395" t="s">
        <v>27865</v>
      </c>
      <c r="B7890" s="395" t="s">
        <v>27866</v>
      </c>
    </row>
    <row r="7891" spans="1:2">
      <c r="A7891" s="395" t="s">
        <v>27867</v>
      </c>
      <c r="B7891" s="395" t="s">
        <v>27868</v>
      </c>
    </row>
    <row r="7892" spans="1:2">
      <c r="A7892" s="395" t="s">
        <v>27869</v>
      </c>
      <c r="B7892" s="395" t="s">
        <v>27870</v>
      </c>
    </row>
    <row r="7893" spans="1:2">
      <c r="A7893" s="395" t="s">
        <v>27871</v>
      </c>
      <c r="B7893" s="395" t="s">
        <v>27870</v>
      </c>
    </row>
    <row r="7894" spans="1:2">
      <c r="A7894" s="395" t="s">
        <v>27872</v>
      </c>
      <c r="B7894" s="395" t="s">
        <v>27873</v>
      </c>
    </row>
    <row r="7895" spans="1:2">
      <c r="A7895" s="395" t="s">
        <v>27874</v>
      </c>
      <c r="B7895" s="395" t="s">
        <v>27875</v>
      </c>
    </row>
    <row r="7896" spans="1:2">
      <c r="A7896" s="395" t="s">
        <v>27876</v>
      </c>
      <c r="B7896" s="395" t="s">
        <v>27877</v>
      </c>
    </row>
    <row r="7897" spans="1:2">
      <c r="A7897" s="395" t="s">
        <v>27878</v>
      </c>
      <c r="B7897" s="395" t="s">
        <v>27877</v>
      </c>
    </row>
    <row r="7898" spans="1:2">
      <c r="A7898" s="395" t="s">
        <v>27879</v>
      </c>
      <c r="B7898" s="395" t="s">
        <v>27880</v>
      </c>
    </row>
    <row r="7899" spans="1:2">
      <c r="A7899" s="395" t="s">
        <v>27881</v>
      </c>
      <c r="B7899" s="395" t="s">
        <v>27882</v>
      </c>
    </row>
    <row r="7900" spans="1:2">
      <c r="A7900" s="395" t="s">
        <v>27883</v>
      </c>
      <c r="B7900" s="395" t="s">
        <v>27884</v>
      </c>
    </row>
    <row r="7901" spans="1:2">
      <c r="A7901" s="395" t="s">
        <v>27885</v>
      </c>
      <c r="B7901" s="395" t="s">
        <v>27886</v>
      </c>
    </row>
    <row r="7902" spans="1:2">
      <c r="A7902" s="395" t="s">
        <v>27887</v>
      </c>
      <c r="B7902" s="395" t="s">
        <v>27888</v>
      </c>
    </row>
    <row r="7903" spans="1:2">
      <c r="A7903" s="395" t="s">
        <v>27889</v>
      </c>
      <c r="B7903" s="395" t="s">
        <v>27890</v>
      </c>
    </row>
    <row r="7904" spans="1:2">
      <c r="A7904" s="395" t="s">
        <v>27891</v>
      </c>
      <c r="B7904" s="395" t="s">
        <v>27892</v>
      </c>
    </row>
    <row r="7905" spans="1:2">
      <c r="A7905" s="395" t="s">
        <v>27893</v>
      </c>
      <c r="B7905" s="395" t="s">
        <v>27894</v>
      </c>
    </row>
    <row r="7906" spans="1:2">
      <c r="A7906" s="395" t="s">
        <v>27895</v>
      </c>
      <c r="B7906" s="395" t="s">
        <v>27896</v>
      </c>
    </row>
    <row r="7907" spans="1:2">
      <c r="A7907" s="395" t="s">
        <v>27897</v>
      </c>
      <c r="B7907" s="395" t="s">
        <v>27898</v>
      </c>
    </row>
    <row r="7908" spans="1:2">
      <c r="A7908" s="395" t="s">
        <v>27899</v>
      </c>
      <c r="B7908" s="395" t="s">
        <v>27900</v>
      </c>
    </row>
    <row r="7909" spans="1:2">
      <c r="A7909" s="395" t="s">
        <v>27901</v>
      </c>
      <c r="B7909" s="395" t="s">
        <v>27902</v>
      </c>
    </row>
    <row r="7910" spans="1:2">
      <c r="A7910" s="395" t="s">
        <v>27903</v>
      </c>
      <c r="B7910" s="395" t="s">
        <v>27904</v>
      </c>
    </row>
    <row r="7911" spans="1:2">
      <c r="A7911" s="395" t="s">
        <v>27905</v>
      </c>
      <c r="B7911" s="395" t="s">
        <v>27906</v>
      </c>
    </row>
    <row r="7912" spans="1:2">
      <c r="A7912" s="395" t="s">
        <v>27907</v>
      </c>
      <c r="B7912" s="395" t="s">
        <v>27908</v>
      </c>
    </row>
    <row r="7913" spans="1:2">
      <c r="A7913" s="395" t="s">
        <v>27909</v>
      </c>
      <c r="B7913" s="395" t="s">
        <v>27910</v>
      </c>
    </row>
    <row r="7914" spans="1:2">
      <c r="A7914" s="395" t="s">
        <v>27911</v>
      </c>
      <c r="B7914" s="395" t="s">
        <v>27912</v>
      </c>
    </row>
    <row r="7915" spans="1:2">
      <c r="A7915" s="395" t="s">
        <v>27913</v>
      </c>
      <c r="B7915" s="395" t="s">
        <v>27914</v>
      </c>
    </row>
    <row r="7916" spans="1:2">
      <c r="A7916" s="395" t="s">
        <v>27915</v>
      </c>
      <c r="B7916" s="395" t="s">
        <v>27914</v>
      </c>
    </row>
    <row r="7917" spans="1:2">
      <c r="A7917" s="395" t="s">
        <v>27916</v>
      </c>
      <c r="B7917" s="395" t="s">
        <v>27917</v>
      </c>
    </row>
    <row r="7918" spans="1:2">
      <c r="A7918" s="395" t="s">
        <v>27918</v>
      </c>
      <c r="B7918" s="395" t="s">
        <v>27919</v>
      </c>
    </row>
    <row r="7919" spans="1:2">
      <c r="A7919" s="395" t="s">
        <v>27920</v>
      </c>
      <c r="B7919" s="395" t="s">
        <v>27921</v>
      </c>
    </row>
    <row r="7920" spans="1:2">
      <c r="A7920" s="395" t="s">
        <v>27922</v>
      </c>
      <c r="B7920" s="395" t="s">
        <v>27923</v>
      </c>
    </row>
    <row r="7921" spans="1:2">
      <c r="A7921" s="395" t="s">
        <v>27924</v>
      </c>
      <c r="B7921" s="395" t="s">
        <v>27925</v>
      </c>
    </row>
    <row r="7922" spans="1:2">
      <c r="A7922" s="395" t="s">
        <v>27926</v>
      </c>
      <c r="B7922" s="395" t="s">
        <v>27925</v>
      </c>
    </row>
    <row r="7923" spans="1:2">
      <c r="A7923" s="395" t="s">
        <v>27927</v>
      </c>
      <c r="B7923" s="395" t="s">
        <v>27928</v>
      </c>
    </row>
    <row r="7924" spans="1:2">
      <c r="A7924" s="395" t="s">
        <v>27929</v>
      </c>
      <c r="B7924" s="395" t="s">
        <v>27928</v>
      </c>
    </row>
    <row r="7925" spans="1:2">
      <c r="A7925" s="395" t="s">
        <v>27930</v>
      </c>
      <c r="B7925" s="395" t="s">
        <v>27931</v>
      </c>
    </row>
    <row r="7926" spans="1:2">
      <c r="A7926" s="395" t="s">
        <v>27932</v>
      </c>
      <c r="B7926" s="395" t="s">
        <v>27933</v>
      </c>
    </row>
    <row r="7927" spans="1:2">
      <c r="A7927" s="395" t="s">
        <v>27934</v>
      </c>
      <c r="B7927" s="395" t="s">
        <v>27935</v>
      </c>
    </row>
    <row r="7928" spans="1:2">
      <c r="A7928" s="395" t="s">
        <v>27936</v>
      </c>
      <c r="B7928" s="395" t="s">
        <v>27937</v>
      </c>
    </row>
    <row r="7929" spans="1:2">
      <c r="A7929" s="395" t="s">
        <v>27938</v>
      </c>
      <c r="B7929" s="395" t="s">
        <v>27937</v>
      </c>
    </row>
    <row r="7930" spans="1:2">
      <c r="A7930" s="395" t="s">
        <v>27939</v>
      </c>
      <c r="B7930" s="395" t="s">
        <v>27940</v>
      </c>
    </row>
    <row r="7931" spans="1:2">
      <c r="A7931" s="395" t="s">
        <v>27941</v>
      </c>
      <c r="B7931" s="395" t="s">
        <v>27942</v>
      </c>
    </row>
    <row r="7932" spans="1:2">
      <c r="A7932" s="395" t="s">
        <v>27943</v>
      </c>
      <c r="B7932" s="395" t="s">
        <v>27944</v>
      </c>
    </row>
    <row r="7933" spans="1:2">
      <c r="A7933" s="395" t="s">
        <v>27945</v>
      </c>
      <c r="B7933" s="395" t="s">
        <v>27944</v>
      </c>
    </row>
    <row r="7934" spans="1:2">
      <c r="A7934" s="395" t="s">
        <v>27946</v>
      </c>
      <c r="B7934" s="395" t="s">
        <v>27944</v>
      </c>
    </row>
    <row r="7935" spans="1:2">
      <c r="A7935" s="395" t="s">
        <v>27947</v>
      </c>
      <c r="B7935" s="395" t="s">
        <v>27944</v>
      </c>
    </row>
    <row r="7936" spans="1:2">
      <c r="A7936" s="395" t="s">
        <v>27948</v>
      </c>
      <c r="B7936" s="395" t="s">
        <v>27949</v>
      </c>
    </row>
    <row r="7937" spans="1:2">
      <c r="A7937" s="395" t="s">
        <v>27950</v>
      </c>
      <c r="B7937" s="395" t="s">
        <v>27951</v>
      </c>
    </row>
    <row r="7938" spans="1:2">
      <c r="A7938" s="395" t="s">
        <v>27952</v>
      </c>
      <c r="B7938" s="395" t="s">
        <v>27953</v>
      </c>
    </row>
    <row r="7939" spans="1:2">
      <c r="A7939" s="395" t="s">
        <v>27954</v>
      </c>
      <c r="B7939" s="395" t="s">
        <v>27955</v>
      </c>
    </row>
    <row r="7940" spans="1:2">
      <c r="A7940" s="395" t="s">
        <v>27956</v>
      </c>
      <c r="B7940" s="395" t="s">
        <v>27957</v>
      </c>
    </row>
    <row r="7941" spans="1:2">
      <c r="A7941" s="395" t="s">
        <v>27958</v>
      </c>
      <c r="B7941" s="395" t="s">
        <v>27959</v>
      </c>
    </row>
    <row r="7942" spans="1:2">
      <c r="A7942" s="395" t="s">
        <v>27960</v>
      </c>
      <c r="B7942" s="395" t="s">
        <v>27959</v>
      </c>
    </row>
    <row r="7943" spans="1:2">
      <c r="A7943" s="395" t="s">
        <v>27961</v>
      </c>
      <c r="B7943" s="395" t="s">
        <v>27959</v>
      </c>
    </row>
    <row r="7944" spans="1:2">
      <c r="A7944" s="395" t="s">
        <v>27962</v>
      </c>
      <c r="B7944" s="395" t="s">
        <v>27959</v>
      </c>
    </row>
    <row r="7945" spans="1:2">
      <c r="A7945" s="395" t="s">
        <v>27963</v>
      </c>
      <c r="B7945" s="395" t="s">
        <v>27959</v>
      </c>
    </row>
    <row r="7946" spans="1:2">
      <c r="A7946" s="395" t="s">
        <v>27964</v>
      </c>
      <c r="B7946" s="395" t="s">
        <v>27959</v>
      </c>
    </row>
    <row r="7947" spans="1:2">
      <c r="A7947" s="395" t="s">
        <v>27965</v>
      </c>
      <c r="B7947" s="395" t="s">
        <v>27966</v>
      </c>
    </row>
    <row r="7948" spans="1:2">
      <c r="A7948" s="395" t="s">
        <v>27967</v>
      </c>
      <c r="B7948" s="395" t="s">
        <v>27968</v>
      </c>
    </row>
    <row r="7949" spans="1:2">
      <c r="A7949" s="395" t="s">
        <v>27969</v>
      </c>
      <c r="B7949" s="395" t="s">
        <v>27970</v>
      </c>
    </row>
    <row r="7950" spans="1:2">
      <c r="A7950" s="395" t="s">
        <v>27971</v>
      </c>
      <c r="B7950" s="395" t="s">
        <v>27972</v>
      </c>
    </row>
    <row r="7951" spans="1:2">
      <c r="A7951" s="395" t="s">
        <v>27973</v>
      </c>
      <c r="B7951" s="395" t="s">
        <v>27974</v>
      </c>
    </row>
    <row r="7952" spans="1:2">
      <c r="A7952" s="395" t="s">
        <v>27975</v>
      </c>
      <c r="B7952" s="395" t="s">
        <v>27976</v>
      </c>
    </row>
    <row r="7953" spans="1:2">
      <c r="A7953" s="395" t="s">
        <v>27977</v>
      </c>
      <c r="B7953" s="395" t="s">
        <v>27978</v>
      </c>
    </row>
    <row r="7954" spans="1:2">
      <c r="A7954" s="395" t="s">
        <v>27979</v>
      </c>
      <c r="B7954" s="395" t="s">
        <v>27980</v>
      </c>
    </row>
    <row r="7955" spans="1:2">
      <c r="A7955" s="395" t="s">
        <v>27981</v>
      </c>
      <c r="B7955" s="395" t="s">
        <v>27982</v>
      </c>
    </row>
    <row r="7956" spans="1:2">
      <c r="A7956" s="395" t="s">
        <v>27983</v>
      </c>
      <c r="B7956" s="395" t="s">
        <v>27984</v>
      </c>
    </row>
    <row r="7957" spans="1:2">
      <c r="A7957" s="395" t="s">
        <v>27985</v>
      </c>
      <c r="B7957" s="395" t="s">
        <v>27986</v>
      </c>
    </row>
    <row r="7958" spans="1:2">
      <c r="A7958" s="395" t="s">
        <v>27987</v>
      </c>
      <c r="B7958" s="395" t="s">
        <v>27988</v>
      </c>
    </row>
    <row r="7959" spans="1:2">
      <c r="A7959" s="395" t="s">
        <v>27989</v>
      </c>
      <c r="B7959" s="395" t="s">
        <v>27990</v>
      </c>
    </row>
    <row r="7960" spans="1:2">
      <c r="A7960" s="395" t="s">
        <v>27991</v>
      </c>
      <c r="B7960" s="395" t="s">
        <v>27992</v>
      </c>
    </row>
    <row r="7961" spans="1:2">
      <c r="A7961" s="395" t="s">
        <v>27993</v>
      </c>
      <c r="B7961" s="395" t="s">
        <v>27994</v>
      </c>
    </row>
    <row r="7962" spans="1:2">
      <c r="A7962" s="395" t="s">
        <v>27995</v>
      </c>
      <c r="B7962" s="395" t="s">
        <v>23283</v>
      </c>
    </row>
    <row r="7963" spans="1:2">
      <c r="A7963" s="395" t="s">
        <v>27996</v>
      </c>
      <c r="B7963" s="395" t="s">
        <v>27997</v>
      </c>
    </row>
    <row r="7964" spans="1:2">
      <c r="A7964" s="395" t="s">
        <v>27998</v>
      </c>
      <c r="B7964" s="395" t="s">
        <v>27999</v>
      </c>
    </row>
    <row r="7965" spans="1:2">
      <c r="A7965" s="395" t="s">
        <v>28000</v>
      </c>
      <c r="B7965" s="395" t="s">
        <v>28001</v>
      </c>
    </row>
    <row r="7966" spans="1:2">
      <c r="A7966" s="395" t="s">
        <v>28002</v>
      </c>
      <c r="B7966" s="395" t="s">
        <v>28003</v>
      </c>
    </row>
    <row r="7967" spans="1:2">
      <c r="A7967" s="395" t="s">
        <v>28004</v>
      </c>
      <c r="B7967" s="395" t="s">
        <v>28005</v>
      </c>
    </row>
    <row r="7968" spans="1:2">
      <c r="A7968" s="395" t="s">
        <v>28006</v>
      </c>
      <c r="B7968" s="395" t="s">
        <v>28007</v>
      </c>
    </row>
    <row r="7969" spans="1:2">
      <c r="A7969" s="395" t="s">
        <v>28008</v>
      </c>
      <c r="B7969" s="395" t="s">
        <v>27847</v>
      </c>
    </row>
    <row r="7970" spans="1:2">
      <c r="A7970" s="395" t="s">
        <v>28009</v>
      </c>
      <c r="B7970" s="395" t="s">
        <v>28010</v>
      </c>
    </row>
    <row r="7971" spans="1:2">
      <c r="A7971" s="395" t="s">
        <v>28011</v>
      </c>
      <c r="B7971" s="395" t="s">
        <v>28012</v>
      </c>
    </row>
    <row r="7972" spans="1:2">
      <c r="A7972" s="395" t="s">
        <v>28013</v>
      </c>
      <c r="B7972" s="395" t="s">
        <v>28014</v>
      </c>
    </row>
    <row r="7973" spans="1:2">
      <c r="A7973" s="395" t="s">
        <v>28015</v>
      </c>
      <c r="B7973" s="395" t="s">
        <v>28016</v>
      </c>
    </row>
    <row r="7974" spans="1:2">
      <c r="A7974" s="395" t="s">
        <v>28017</v>
      </c>
      <c r="B7974" s="395" t="s">
        <v>28018</v>
      </c>
    </row>
    <row r="7975" spans="1:2">
      <c r="A7975" s="395" t="s">
        <v>28019</v>
      </c>
      <c r="B7975" s="395" t="s">
        <v>28016</v>
      </c>
    </row>
    <row r="7976" spans="1:2">
      <c r="A7976" s="395" t="s">
        <v>28020</v>
      </c>
      <c r="B7976" s="395" t="s">
        <v>28021</v>
      </c>
    </row>
    <row r="7977" spans="1:2">
      <c r="A7977" s="395" t="s">
        <v>28022</v>
      </c>
      <c r="B7977" s="395" t="s">
        <v>28023</v>
      </c>
    </row>
    <row r="7978" spans="1:2">
      <c r="A7978" s="395" t="s">
        <v>28024</v>
      </c>
      <c r="B7978" s="395" t="s">
        <v>28025</v>
      </c>
    </row>
    <row r="7979" spans="1:2">
      <c r="A7979" s="395" t="s">
        <v>28026</v>
      </c>
      <c r="B7979" s="395" t="s">
        <v>28027</v>
      </c>
    </row>
    <row r="7980" spans="1:2">
      <c r="A7980" s="395" t="s">
        <v>28028</v>
      </c>
      <c r="B7980" s="395" t="s">
        <v>28029</v>
      </c>
    </row>
    <row r="7981" spans="1:2">
      <c r="A7981" s="395" t="s">
        <v>28030</v>
      </c>
      <c r="B7981" s="395" t="s">
        <v>28031</v>
      </c>
    </row>
    <row r="7982" spans="1:2">
      <c r="A7982" s="395" t="s">
        <v>28032</v>
      </c>
      <c r="B7982" s="395" t="s">
        <v>28033</v>
      </c>
    </row>
    <row r="7983" spans="1:2">
      <c r="A7983" s="395" t="s">
        <v>28034</v>
      </c>
      <c r="B7983" s="395" t="s">
        <v>28035</v>
      </c>
    </row>
    <row r="7984" spans="1:2">
      <c r="A7984" s="395" t="s">
        <v>28036</v>
      </c>
      <c r="B7984" s="395" t="s">
        <v>24739</v>
      </c>
    </row>
    <row r="7985" spans="1:2">
      <c r="A7985" s="395" t="s">
        <v>28037</v>
      </c>
      <c r="B7985" s="395" t="s">
        <v>24739</v>
      </c>
    </row>
    <row r="7986" spans="1:2">
      <c r="A7986" s="395" t="s">
        <v>28038</v>
      </c>
      <c r="B7986" s="395" t="s">
        <v>24739</v>
      </c>
    </row>
    <row r="7987" spans="1:2">
      <c r="A7987" s="395" t="s">
        <v>28039</v>
      </c>
      <c r="B7987" s="395" t="s">
        <v>24739</v>
      </c>
    </row>
    <row r="7988" spans="1:2">
      <c r="A7988" s="395" t="s">
        <v>28040</v>
      </c>
      <c r="B7988" s="395" t="s">
        <v>28041</v>
      </c>
    </row>
    <row r="7989" spans="1:2">
      <c r="A7989" s="395" t="s">
        <v>28042</v>
      </c>
      <c r="B7989" s="395" t="s">
        <v>28043</v>
      </c>
    </row>
    <row r="7990" spans="1:2">
      <c r="A7990" s="395" t="s">
        <v>28044</v>
      </c>
      <c r="B7990" s="395" t="s">
        <v>28045</v>
      </c>
    </row>
    <row r="7991" spans="1:2">
      <c r="A7991" s="395" t="s">
        <v>28046</v>
      </c>
      <c r="B7991" s="395" t="s">
        <v>28047</v>
      </c>
    </row>
    <row r="7992" spans="1:2">
      <c r="A7992" s="395" t="s">
        <v>28048</v>
      </c>
      <c r="B7992" s="395" t="s">
        <v>28049</v>
      </c>
    </row>
    <row r="7993" spans="1:2">
      <c r="A7993" s="395" t="s">
        <v>28050</v>
      </c>
      <c r="B7993" s="395" t="s">
        <v>28051</v>
      </c>
    </row>
    <row r="7994" spans="1:2">
      <c r="A7994" s="395" t="s">
        <v>28052</v>
      </c>
      <c r="B7994" s="395" t="s">
        <v>28053</v>
      </c>
    </row>
    <row r="7995" spans="1:2">
      <c r="A7995" s="395" t="s">
        <v>28054</v>
      </c>
      <c r="B7995" s="395" t="s">
        <v>28055</v>
      </c>
    </row>
    <row r="7996" spans="1:2">
      <c r="A7996" s="395" t="s">
        <v>28056</v>
      </c>
      <c r="B7996" s="395" t="s">
        <v>28057</v>
      </c>
    </row>
    <row r="7997" spans="1:2">
      <c r="A7997" s="395" t="s">
        <v>28058</v>
      </c>
      <c r="B7997" s="395" t="s">
        <v>28059</v>
      </c>
    </row>
    <row r="7998" spans="1:2">
      <c r="A7998" s="395" t="s">
        <v>28060</v>
      </c>
      <c r="B7998" s="395" t="s">
        <v>28061</v>
      </c>
    </row>
    <row r="7999" spans="1:2">
      <c r="A7999" s="395" t="s">
        <v>28062</v>
      </c>
      <c r="B7999" s="395" t="s">
        <v>28063</v>
      </c>
    </row>
    <row r="8000" spans="1:2">
      <c r="A8000" s="395" t="s">
        <v>28064</v>
      </c>
      <c r="B8000" s="395" t="s">
        <v>28065</v>
      </c>
    </row>
    <row r="8001" spans="1:2">
      <c r="A8001" s="395" t="s">
        <v>28066</v>
      </c>
      <c r="B8001" s="395" t="s">
        <v>28067</v>
      </c>
    </row>
    <row r="8002" spans="1:2">
      <c r="A8002" s="395" t="s">
        <v>28068</v>
      </c>
      <c r="B8002" s="395" t="s">
        <v>28053</v>
      </c>
    </row>
    <row r="8003" spans="1:2">
      <c r="A8003" s="395" t="s">
        <v>28069</v>
      </c>
      <c r="B8003" s="395" t="s">
        <v>28070</v>
      </c>
    </row>
    <row r="8004" spans="1:2">
      <c r="A8004" s="395" t="s">
        <v>28071</v>
      </c>
      <c r="B8004" s="395" t="s">
        <v>28072</v>
      </c>
    </row>
    <row r="8005" spans="1:2">
      <c r="A8005" s="395" t="s">
        <v>28073</v>
      </c>
      <c r="B8005" s="395" t="s">
        <v>28074</v>
      </c>
    </row>
    <row r="8006" spans="1:2">
      <c r="A8006" s="395" t="s">
        <v>28075</v>
      </c>
      <c r="B8006" s="395" t="s">
        <v>28076</v>
      </c>
    </row>
    <row r="8007" spans="1:2">
      <c r="A8007" s="395" t="s">
        <v>28077</v>
      </c>
      <c r="B8007" s="395" t="s">
        <v>28078</v>
      </c>
    </row>
    <row r="8008" spans="1:2">
      <c r="A8008" s="395" t="s">
        <v>28079</v>
      </c>
      <c r="B8008" s="395" t="s">
        <v>28080</v>
      </c>
    </row>
    <row r="8009" spans="1:2">
      <c r="A8009" s="395" t="s">
        <v>28081</v>
      </c>
      <c r="B8009" s="395" t="s">
        <v>28082</v>
      </c>
    </row>
    <row r="8010" spans="1:2">
      <c r="A8010" s="395" t="s">
        <v>28083</v>
      </c>
      <c r="B8010" s="395" t="s">
        <v>28084</v>
      </c>
    </row>
    <row r="8011" spans="1:2">
      <c r="A8011" s="395" t="s">
        <v>28085</v>
      </c>
      <c r="B8011" s="395" t="s">
        <v>28086</v>
      </c>
    </row>
    <row r="8012" spans="1:2">
      <c r="A8012" s="395" t="s">
        <v>28087</v>
      </c>
      <c r="B8012" s="395" t="s">
        <v>28088</v>
      </c>
    </row>
    <row r="8013" spans="1:2">
      <c r="A8013" s="395" t="s">
        <v>28089</v>
      </c>
      <c r="B8013" s="395" t="s">
        <v>28090</v>
      </c>
    </row>
    <row r="8014" spans="1:2">
      <c r="A8014" s="395" t="s">
        <v>28091</v>
      </c>
      <c r="B8014" s="395" t="s">
        <v>28092</v>
      </c>
    </row>
    <row r="8015" spans="1:2">
      <c r="A8015" s="395" t="s">
        <v>28093</v>
      </c>
      <c r="B8015" s="395" t="s">
        <v>28094</v>
      </c>
    </row>
    <row r="8016" spans="1:2">
      <c r="A8016" s="395" t="s">
        <v>28095</v>
      </c>
      <c r="B8016" s="395" t="s">
        <v>28096</v>
      </c>
    </row>
    <row r="8017" spans="1:2">
      <c r="A8017" s="395" t="s">
        <v>28097</v>
      </c>
      <c r="B8017" s="395" t="s">
        <v>28098</v>
      </c>
    </row>
    <row r="8018" spans="1:2">
      <c r="A8018" s="395" t="s">
        <v>28099</v>
      </c>
      <c r="B8018" s="395" t="s">
        <v>28100</v>
      </c>
    </row>
    <row r="8019" spans="1:2">
      <c r="A8019" s="395" t="s">
        <v>28101</v>
      </c>
      <c r="B8019" s="395" t="s">
        <v>28102</v>
      </c>
    </row>
    <row r="8020" spans="1:2">
      <c r="A8020" s="395" t="s">
        <v>28103</v>
      </c>
      <c r="B8020" s="395" t="s">
        <v>28104</v>
      </c>
    </row>
    <row r="8021" spans="1:2">
      <c r="A8021" s="395" t="s">
        <v>28105</v>
      </c>
      <c r="B8021" s="395" t="s">
        <v>28106</v>
      </c>
    </row>
    <row r="8022" spans="1:2">
      <c r="A8022" s="395" t="s">
        <v>28107</v>
      </c>
      <c r="B8022" s="395" t="s">
        <v>28108</v>
      </c>
    </row>
    <row r="8023" spans="1:2">
      <c r="A8023" s="395" t="s">
        <v>28109</v>
      </c>
      <c r="B8023" s="395" t="s">
        <v>28110</v>
      </c>
    </row>
    <row r="8024" spans="1:2">
      <c r="A8024" s="395" t="s">
        <v>28111</v>
      </c>
      <c r="B8024" s="395" t="s">
        <v>28112</v>
      </c>
    </row>
    <row r="8025" spans="1:2">
      <c r="A8025" s="395" t="s">
        <v>28113</v>
      </c>
      <c r="B8025" s="395" t="s">
        <v>28114</v>
      </c>
    </row>
    <row r="8026" spans="1:2">
      <c r="A8026" s="395" t="s">
        <v>28115</v>
      </c>
      <c r="B8026" s="395" t="s">
        <v>28116</v>
      </c>
    </row>
    <row r="8027" spans="1:2">
      <c r="A8027" s="395" t="s">
        <v>28117</v>
      </c>
      <c r="B8027" s="395" t="s">
        <v>28118</v>
      </c>
    </row>
    <row r="8028" spans="1:2">
      <c r="A8028" s="395" t="s">
        <v>28119</v>
      </c>
      <c r="B8028" s="395" t="s">
        <v>28120</v>
      </c>
    </row>
    <row r="8029" spans="1:2">
      <c r="A8029" s="395" t="s">
        <v>28121</v>
      </c>
      <c r="B8029" s="395" t="s">
        <v>26953</v>
      </c>
    </row>
    <row r="8030" spans="1:2">
      <c r="A8030" s="395" t="s">
        <v>28122</v>
      </c>
      <c r="B8030" s="395" t="s">
        <v>26953</v>
      </c>
    </row>
    <row r="8031" spans="1:2">
      <c r="A8031" s="395" t="s">
        <v>28123</v>
      </c>
      <c r="B8031" s="395" t="s">
        <v>26953</v>
      </c>
    </row>
    <row r="8032" spans="1:2">
      <c r="A8032" s="395" t="s">
        <v>28124</v>
      </c>
      <c r="B8032" s="395" t="s">
        <v>28125</v>
      </c>
    </row>
    <row r="8033" spans="1:2">
      <c r="A8033" s="395" t="s">
        <v>28126</v>
      </c>
      <c r="B8033" s="395" t="s">
        <v>28127</v>
      </c>
    </row>
    <row r="8034" spans="1:2">
      <c r="A8034" s="395" t="s">
        <v>28128</v>
      </c>
      <c r="B8034" s="395" t="s">
        <v>28129</v>
      </c>
    </row>
    <row r="8035" spans="1:2">
      <c r="A8035" s="395" t="s">
        <v>28130</v>
      </c>
      <c r="B8035" s="395" t="s">
        <v>28131</v>
      </c>
    </row>
    <row r="8036" spans="1:2">
      <c r="A8036" s="395" t="s">
        <v>28132</v>
      </c>
      <c r="B8036" s="395" t="s">
        <v>28133</v>
      </c>
    </row>
    <row r="8037" spans="1:2">
      <c r="A8037" s="395" t="s">
        <v>28134</v>
      </c>
      <c r="B8037" s="395" t="s">
        <v>28135</v>
      </c>
    </row>
    <row r="8038" spans="1:2">
      <c r="A8038" s="395" t="s">
        <v>28136</v>
      </c>
      <c r="B8038" s="395" t="s">
        <v>28135</v>
      </c>
    </row>
    <row r="8039" spans="1:2">
      <c r="A8039" s="395" t="s">
        <v>28137</v>
      </c>
      <c r="B8039" s="395" t="s">
        <v>28138</v>
      </c>
    </row>
    <row r="8040" spans="1:2">
      <c r="A8040" s="395" t="s">
        <v>28139</v>
      </c>
      <c r="B8040" s="395" t="s">
        <v>28140</v>
      </c>
    </row>
    <row r="8041" spans="1:2">
      <c r="A8041" s="395" t="s">
        <v>28141</v>
      </c>
      <c r="B8041" s="395" t="s">
        <v>28142</v>
      </c>
    </row>
    <row r="8042" spans="1:2">
      <c r="A8042" s="395" t="s">
        <v>28143</v>
      </c>
      <c r="B8042" s="395" t="s">
        <v>28125</v>
      </c>
    </row>
    <row r="8043" spans="1:2">
      <c r="A8043" s="395" t="s">
        <v>28144</v>
      </c>
      <c r="B8043" s="395" t="s">
        <v>28145</v>
      </c>
    </row>
    <row r="8044" spans="1:2">
      <c r="A8044" s="395" t="s">
        <v>28146</v>
      </c>
      <c r="B8044" s="395" t="s">
        <v>28147</v>
      </c>
    </row>
    <row r="8045" spans="1:2">
      <c r="A8045" s="395" t="s">
        <v>28148</v>
      </c>
      <c r="B8045" s="395" t="s">
        <v>28149</v>
      </c>
    </row>
    <row r="8046" spans="1:2">
      <c r="A8046" s="395" t="s">
        <v>28150</v>
      </c>
      <c r="B8046" s="395" t="s">
        <v>28151</v>
      </c>
    </row>
    <row r="8047" spans="1:2">
      <c r="A8047" s="395" t="s">
        <v>28152</v>
      </c>
      <c r="B8047" s="395" t="s">
        <v>28153</v>
      </c>
    </row>
    <row r="8048" spans="1:2">
      <c r="A8048" s="395" t="s">
        <v>28154</v>
      </c>
      <c r="B8048" s="395" t="s">
        <v>28155</v>
      </c>
    </row>
    <row r="8049" spans="1:2">
      <c r="A8049" s="395" t="s">
        <v>28156</v>
      </c>
      <c r="B8049" s="395" t="s">
        <v>28157</v>
      </c>
    </row>
    <row r="8050" spans="1:2">
      <c r="A8050" s="395" t="s">
        <v>28158</v>
      </c>
      <c r="B8050" s="395" t="s">
        <v>28159</v>
      </c>
    </row>
    <row r="8051" spans="1:2">
      <c r="A8051" s="395" t="s">
        <v>28160</v>
      </c>
      <c r="B8051" s="395" t="s">
        <v>28161</v>
      </c>
    </row>
    <row r="8052" spans="1:2">
      <c r="A8052" s="395" t="s">
        <v>28162</v>
      </c>
      <c r="B8052" s="395" t="s">
        <v>28163</v>
      </c>
    </row>
    <row r="8053" spans="1:2">
      <c r="A8053" s="395" t="s">
        <v>28164</v>
      </c>
      <c r="B8053" s="395" t="s">
        <v>28165</v>
      </c>
    </row>
    <row r="8054" spans="1:2">
      <c r="A8054" s="395" t="s">
        <v>28166</v>
      </c>
      <c r="B8054" s="395" t="s">
        <v>28167</v>
      </c>
    </row>
    <row r="8055" spans="1:2">
      <c r="A8055" s="395" t="s">
        <v>28168</v>
      </c>
      <c r="B8055" s="395" t="s">
        <v>28169</v>
      </c>
    </row>
    <row r="8056" spans="1:2">
      <c r="A8056" s="395" t="s">
        <v>28170</v>
      </c>
      <c r="B8056" s="395" t="s">
        <v>28171</v>
      </c>
    </row>
    <row r="8057" spans="1:2">
      <c r="A8057" s="395" t="s">
        <v>28172</v>
      </c>
      <c r="B8057" s="395" t="s">
        <v>28173</v>
      </c>
    </row>
    <row r="8058" spans="1:2">
      <c r="A8058" s="395" t="s">
        <v>28174</v>
      </c>
      <c r="B8058" s="395" t="s">
        <v>28175</v>
      </c>
    </row>
    <row r="8059" spans="1:2">
      <c r="A8059" s="395" t="s">
        <v>28176</v>
      </c>
      <c r="B8059" s="395" t="s">
        <v>28177</v>
      </c>
    </row>
    <row r="8060" spans="1:2">
      <c r="A8060" s="395" t="s">
        <v>28178</v>
      </c>
      <c r="B8060" s="395" t="s">
        <v>28179</v>
      </c>
    </row>
    <row r="8061" spans="1:2">
      <c r="A8061" s="395" t="s">
        <v>28180</v>
      </c>
      <c r="B8061" s="395" t="s">
        <v>28181</v>
      </c>
    </row>
    <row r="8062" spans="1:2">
      <c r="A8062" s="395" t="s">
        <v>28182</v>
      </c>
      <c r="B8062" s="395" t="s">
        <v>28183</v>
      </c>
    </row>
    <row r="8063" spans="1:2">
      <c r="A8063" s="395" t="s">
        <v>28184</v>
      </c>
      <c r="B8063" s="395" t="s">
        <v>28185</v>
      </c>
    </row>
    <row r="8064" spans="1:2">
      <c r="A8064" s="395" t="s">
        <v>28186</v>
      </c>
      <c r="B8064" s="395" t="s">
        <v>28187</v>
      </c>
    </row>
    <row r="8065" spans="1:2">
      <c r="A8065" s="395" t="s">
        <v>28188</v>
      </c>
      <c r="B8065" s="395" t="s">
        <v>28189</v>
      </c>
    </row>
    <row r="8066" spans="1:2">
      <c r="A8066" s="395" t="s">
        <v>28190</v>
      </c>
      <c r="B8066" s="395" t="s">
        <v>28191</v>
      </c>
    </row>
    <row r="8067" spans="1:2">
      <c r="A8067" s="395" t="s">
        <v>28192</v>
      </c>
      <c r="B8067" s="395" t="s">
        <v>28193</v>
      </c>
    </row>
    <row r="8068" spans="1:2">
      <c r="A8068" s="395" t="s">
        <v>28194</v>
      </c>
      <c r="B8068" s="395" t="s">
        <v>28195</v>
      </c>
    </row>
    <row r="8069" spans="1:2">
      <c r="A8069" s="395" t="s">
        <v>28196</v>
      </c>
      <c r="B8069" s="395" t="s">
        <v>28197</v>
      </c>
    </row>
    <row r="8070" spans="1:2">
      <c r="A8070" s="395" t="s">
        <v>28198</v>
      </c>
      <c r="B8070" s="395" t="s">
        <v>28199</v>
      </c>
    </row>
    <row r="8071" spans="1:2">
      <c r="A8071" s="395" t="s">
        <v>28200</v>
      </c>
      <c r="B8071" s="395" t="s">
        <v>28201</v>
      </c>
    </row>
    <row r="8072" spans="1:2">
      <c r="A8072" s="395" t="s">
        <v>28202</v>
      </c>
      <c r="B8072" s="395" t="s">
        <v>28203</v>
      </c>
    </row>
    <row r="8073" spans="1:2">
      <c r="A8073" s="395" t="s">
        <v>28204</v>
      </c>
      <c r="B8073" s="395" t="s">
        <v>28205</v>
      </c>
    </row>
    <row r="8074" spans="1:2">
      <c r="A8074" s="395" t="s">
        <v>28206</v>
      </c>
      <c r="B8074" s="395" t="s">
        <v>28207</v>
      </c>
    </row>
    <row r="8075" spans="1:2">
      <c r="A8075" s="395" t="s">
        <v>28208</v>
      </c>
      <c r="B8075" s="395" t="s">
        <v>28209</v>
      </c>
    </row>
    <row r="8076" spans="1:2">
      <c r="A8076" s="395" t="s">
        <v>28210</v>
      </c>
      <c r="B8076" s="395" t="s">
        <v>28211</v>
      </c>
    </row>
    <row r="8077" spans="1:2">
      <c r="A8077" s="395" t="s">
        <v>28212</v>
      </c>
      <c r="B8077" s="395" t="s">
        <v>28213</v>
      </c>
    </row>
    <row r="8078" spans="1:2">
      <c r="A8078" s="395" t="s">
        <v>28214</v>
      </c>
      <c r="B8078" s="395" t="s">
        <v>28215</v>
      </c>
    </row>
    <row r="8079" spans="1:2">
      <c r="A8079" s="395" t="s">
        <v>28216</v>
      </c>
      <c r="B8079" s="395" t="s">
        <v>28217</v>
      </c>
    </row>
    <row r="8080" spans="1:2">
      <c r="A8080" s="395" t="s">
        <v>28218</v>
      </c>
      <c r="B8080" s="395" t="s">
        <v>28219</v>
      </c>
    </row>
    <row r="8081" spans="1:2">
      <c r="A8081" s="395" t="s">
        <v>28220</v>
      </c>
      <c r="B8081" s="395" t="s">
        <v>28221</v>
      </c>
    </row>
    <row r="8082" spans="1:2">
      <c r="A8082" s="395" t="s">
        <v>28222</v>
      </c>
      <c r="B8082" s="395" t="s">
        <v>28223</v>
      </c>
    </row>
    <row r="8083" spans="1:2">
      <c r="A8083" s="395" t="s">
        <v>28224</v>
      </c>
      <c r="B8083" s="395" t="s">
        <v>28225</v>
      </c>
    </row>
    <row r="8084" spans="1:2">
      <c r="A8084" s="395" t="s">
        <v>28226</v>
      </c>
      <c r="B8084" s="395" t="s">
        <v>28227</v>
      </c>
    </row>
    <row r="8085" spans="1:2">
      <c r="A8085" s="395" t="s">
        <v>28228</v>
      </c>
      <c r="B8085" s="395" t="s">
        <v>28229</v>
      </c>
    </row>
    <row r="8086" spans="1:2">
      <c r="A8086" s="395" t="s">
        <v>28230</v>
      </c>
      <c r="B8086" s="395" t="s">
        <v>28231</v>
      </c>
    </row>
    <row r="8087" spans="1:2">
      <c r="A8087" s="395" t="s">
        <v>28232</v>
      </c>
      <c r="B8087" s="395" t="s">
        <v>28233</v>
      </c>
    </row>
    <row r="8088" spans="1:2">
      <c r="A8088" s="395" t="s">
        <v>28234</v>
      </c>
      <c r="B8088" s="395" t="s">
        <v>28235</v>
      </c>
    </row>
    <row r="8089" spans="1:2">
      <c r="A8089" s="395" t="s">
        <v>28236</v>
      </c>
      <c r="B8089" s="395" t="s">
        <v>28237</v>
      </c>
    </row>
    <row r="8090" spans="1:2">
      <c r="A8090" s="395" t="s">
        <v>28238</v>
      </c>
      <c r="B8090" s="395" t="s">
        <v>28239</v>
      </c>
    </row>
    <row r="8091" spans="1:2">
      <c r="A8091" s="395" t="s">
        <v>28240</v>
      </c>
      <c r="B8091" s="395" t="s">
        <v>28241</v>
      </c>
    </row>
    <row r="8092" spans="1:2">
      <c r="A8092" s="395" t="s">
        <v>28242</v>
      </c>
      <c r="B8092" s="395" t="s">
        <v>28243</v>
      </c>
    </row>
    <row r="8093" spans="1:2">
      <c r="A8093" s="395" t="s">
        <v>28244</v>
      </c>
      <c r="B8093" s="395" t="s">
        <v>28245</v>
      </c>
    </row>
    <row r="8094" spans="1:2">
      <c r="A8094" s="395" t="s">
        <v>28246</v>
      </c>
      <c r="B8094" s="395" t="s">
        <v>28247</v>
      </c>
    </row>
    <row r="8095" spans="1:2">
      <c r="A8095" s="395" t="s">
        <v>28248</v>
      </c>
      <c r="B8095" s="395" t="s">
        <v>28249</v>
      </c>
    </row>
    <row r="8096" spans="1:2">
      <c r="A8096" s="395" t="s">
        <v>28250</v>
      </c>
      <c r="B8096" s="395" t="s">
        <v>28251</v>
      </c>
    </row>
    <row r="8097" spans="1:2">
      <c r="A8097" s="395" t="s">
        <v>28252</v>
      </c>
      <c r="B8097" s="395" t="s">
        <v>28253</v>
      </c>
    </row>
    <row r="8098" spans="1:2">
      <c r="A8098" s="395" t="s">
        <v>28254</v>
      </c>
      <c r="B8098" s="395" t="s">
        <v>28255</v>
      </c>
    </row>
    <row r="8099" spans="1:2">
      <c r="A8099" s="395" t="s">
        <v>28256</v>
      </c>
      <c r="B8099" s="395" t="s">
        <v>28257</v>
      </c>
    </row>
    <row r="8100" spans="1:2">
      <c r="A8100" s="395" t="s">
        <v>28258</v>
      </c>
      <c r="B8100" s="395" t="s">
        <v>28259</v>
      </c>
    </row>
    <row r="8101" spans="1:2">
      <c r="A8101" s="395" t="s">
        <v>28260</v>
      </c>
      <c r="B8101" s="395" t="s">
        <v>28261</v>
      </c>
    </row>
    <row r="8102" spans="1:2">
      <c r="A8102" s="395" t="s">
        <v>28262</v>
      </c>
      <c r="B8102" s="395" t="s">
        <v>28263</v>
      </c>
    </row>
    <row r="8103" spans="1:2">
      <c r="A8103" s="395" t="s">
        <v>28264</v>
      </c>
      <c r="B8103" s="395" t="s">
        <v>28265</v>
      </c>
    </row>
    <row r="8104" spans="1:2">
      <c r="A8104" s="395" t="s">
        <v>28266</v>
      </c>
      <c r="B8104" s="395" t="s">
        <v>28267</v>
      </c>
    </row>
    <row r="8105" spans="1:2">
      <c r="A8105" s="395" t="s">
        <v>28268</v>
      </c>
      <c r="B8105" s="395" t="s">
        <v>20947</v>
      </c>
    </row>
    <row r="8106" spans="1:2">
      <c r="A8106" s="395" t="s">
        <v>28269</v>
      </c>
      <c r="B8106" s="395" t="s">
        <v>20947</v>
      </c>
    </row>
    <row r="8107" spans="1:2">
      <c r="A8107" s="395" t="s">
        <v>28270</v>
      </c>
      <c r="B8107" s="395" t="s">
        <v>20947</v>
      </c>
    </row>
    <row r="8108" spans="1:2">
      <c r="A8108" s="395" t="s">
        <v>28271</v>
      </c>
      <c r="B8108" s="395" t="s">
        <v>21425</v>
      </c>
    </row>
    <row r="8109" spans="1:2">
      <c r="A8109" s="395" t="s">
        <v>28272</v>
      </c>
      <c r="B8109" s="395" t="s">
        <v>28273</v>
      </c>
    </row>
    <row r="8110" spans="1:2">
      <c r="A8110" s="395" t="s">
        <v>28274</v>
      </c>
      <c r="B8110" s="395" t="s">
        <v>28275</v>
      </c>
    </row>
    <row r="8111" spans="1:2">
      <c r="A8111" s="395" t="s">
        <v>28276</v>
      </c>
      <c r="B8111" s="395" t="s">
        <v>15580</v>
      </c>
    </row>
    <row r="8112" spans="1:2">
      <c r="A8112" s="395" t="s">
        <v>28277</v>
      </c>
      <c r="B8112" s="395" t="s">
        <v>15580</v>
      </c>
    </row>
    <row r="8113" spans="1:2">
      <c r="A8113" s="395" t="s">
        <v>28278</v>
      </c>
      <c r="B8113" s="395" t="s">
        <v>15580</v>
      </c>
    </row>
    <row r="8114" spans="1:2">
      <c r="A8114" s="395" t="s">
        <v>28279</v>
      </c>
      <c r="B8114" s="395" t="s">
        <v>28280</v>
      </c>
    </row>
    <row r="8115" spans="1:2">
      <c r="A8115" s="395" t="s">
        <v>28281</v>
      </c>
      <c r="B8115" s="395" t="s">
        <v>28282</v>
      </c>
    </row>
    <row r="8116" spans="1:2">
      <c r="A8116" s="395" t="s">
        <v>28283</v>
      </c>
      <c r="B8116" s="395" t="s">
        <v>28282</v>
      </c>
    </row>
    <row r="8117" spans="1:2">
      <c r="A8117" s="395" t="s">
        <v>28284</v>
      </c>
      <c r="B8117" s="395" t="s">
        <v>28285</v>
      </c>
    </row>
    <row r="8118" spans="1:2">
      <c r="A8118" s="395" t="s">
        <v>28286</v>
      </c>
      <c r="B8118" s="395" t="s">
        <v>28287</v>
      </c>
    </row>
    <row r="8119" spans="1:2">
      <c r="A8119" s="395" t="s">
        <v>28288</v>
      </c>
      <c r="B8119" s="395" t="s">
        <v>28289</v>
      </c>
    </row>
    <row r="8120" spans="1:2">
      <c r="A8120" s="395" t="s">
        <v>28290</v>
      </c>
      <c r="B8120" s="395" t="s">
        <v>28291</v>
      </c>
    </row>
    <row r="8121" spans="1:2">
      <c r="A8121" s="395" t="s">
        <v>28292</v>
      </c>
      <c r="B8121" s="395" t="s">
        <v>28293</v>
      </c>
    </row>
    <row r="8122" spans="1:2">
      <c r="A8122" s="395" t="s">
        <v>28294</v>
      </c>
      <c r="B8122" s="395" t="s">
        <v>28295</v>
      </c>
    </row>
    <row r="8123" spans="1:2">
      <c r="A8123" s="395" t="s">
        <v>28296</v>
      </c>
      <c r="B8123" s="395" t="s">
        <v>28295</v>
      </c>
    </row>
    <row r="8124" spans="1:2">
      <c r="A8124" s="395" t="s">
        <v>28297</v>
      </c>
      <c r="B8124" s="395" t="s">
        <v>19497</v>
      </c>
    </row>
    <row r="8125" spans="1:2">
      <c r="A8125" s="395" t="s">
        <v>28298</v>
      </c>
      <c r="B8125" s="395" t="s">
        <v>28299</v>
      </c>
    </row>
    <row r="8126" spans="1:2">
      <c r="A8126" s="395" t="s">
        <v>28300</v>
      </c>
      <c r="B8126" s="395" t="s">
        <v>28301</v>
      </c>
    </row>
    <row r="8127" spans="1:2">
      <c r="A8127" s="395" t="s">
        <v>28302</v>
      </c>
      <c r="B8127" s="395" t="s">
        <v>19499</v>
      </c>
    </row>
    <row r="8128" spans="1:2">
      <c r="A8128" s="395" t="s">
        <v>28303</v>
      </c>
      <c r="B8128" s="395" t="s">
        <v>19579</v>
      </c>
    </row>
    <row r="8129" spans="1:2">
      <c r="A8129" s="395" t="s">
        <v>28304</v>
      </c>
      <c r="B8129" s="395" t="s">
        <v>28305</v>
      </c>
    </row>
    <row r="8130" spans="1:2">
      <c r="A8130" s="395" t="s">
        <v>28306</v>
      </c>
      <c r="B8130" s="395" t="s">
        <v>28307</v>
      </c>
    </row>
    <row r="8131" spans="1:2">
      <c r="A8131" s="395" t="s">
        <v>28308</v>
      </c>
      <c r="B8131" s="395" t="s">
        <v>28295</v>
      </c>
    </row>
    <row r="8132" spans="1:2">
      <c r="A8132" s="395" t="s">
        <v>28309</v>
      </c>
      <c r="B8132" s="395" t="s">
        <v>28310</v>
      </c>
    </row>
    <row r="8133" spans="1:2">
      <c r="A8133" s="395" t="s">
        <v>28311</v>
      </c>
      <c r="B8133" s="395" t="s">
        <v>28312</v>
      </c>
    </row>
    <row r="8134" spans="1:2">
      <c r="A8134" s="395" t="s">
        <v>28313</v>
      </c>
      <c r="B8134" s="395" t="s">
        <v>28314</v>
      </c>
    </row>
    <row r="8135" spans="1:2">
      <c r="A8135" s="395" t="s">
        <v>28315</v>
      </c>
      <c r="B8135" s="395" t="s">
        <v>20947</v>
      </c>
    </row>
    <row r="8136" spans="1:2">
      <c r="A8136" s="395" t="s">
        <v>28316</v>
      </c>
      <c r="B8136" s="395" t="s">
        <v>20947</v>
      </c>
    </row>
    <row r="8137" spans="1:2">
      <c r="A8137" s="395" t="s">
        <v>28317</v>
      </c>
      <c r="B8137" s="395" t="s">
        <v>20947</v>
      </c>
    </row>
    <row r="8138" spans="1:2">
      <c r="A8138" s="395" t="s">
        <v>28318</v>
      </c>
      <c r="B8138" s="395" t="s">
        <v>20947</v>
      </c>
    </row>
    <row r="8139" spans="1:2">
      <c r="A8139" s="395" t="s">
        <v>28319</v>
      </c>
      <c r="B8139" s="395" t="s">
        <v>28320</v>
      </c>
    </row>
    <row r="8140" spans="1:2">
      <c r="A8140" s="395" t="s">
        <v>28321</v>
      </c>
      <c r="B8140" s="395" t="s">
        <v>19601</v>
      </c>
    </row>
    <row r="8141" spans="1:2">
      <c r="A8141" s="395" t="s">
        <v>28322</v>
      </c>
      <c r="B8141" s="395" t="s">
        <v>28323</v>
      </c>
    </row>
    <row r="8142" spans="1:2">
      <c r="A8142" s="395" t="s">
        <v>28324</v>
      </c>
      <c r="B8142" s="395" t="s">
        <v>28325</v>
      </c>
    </row>
    <row r="8143" spans="1:2">
      <c r="A8143" s="395" t="s">
        <v>28326</v>
      </c>
      <c r="B8143" s="395" t="s">
        <v>28327</v>
      </c>
    </row>
    <row r="8144" spans="1:2">
      <c r="A8144" s="395" t="s">
        <v>28328</v>
      </c>
      <c r="B8144" s="395" t="s">
        <v>20947</v>
      </c>
    </row>
    <row r="8145" spans="1:2">
      <c r="A8145" s="395" t="s">
        <v>28329</v>
      </c>
      <c r="B8145" s="395" t="s">
        <v>28330</v>
      </c>
    </row>
    <row r="8146" spans="1:2">
      <c r="A8146" s="395" t="s">
        <v>28331</v>
      </c>
      <c r="B8146" s="395" t="s">
        <v>28332</v>
      </c>
    </row>
    <row r="8147" spans="1:2">
      <c r="A8147" s="395" t="s">
        <v>28333</v>
      </c>
      <c r="B8147" s="395" t="s">
        <v>19499</v>
      </c>
    </row>
    <row r="8148" spans="1:2">
      <c r="A8148" s="395" t="s">
        <v>28334</v>
      </c>
      <c r="B8148" s="395" t="s">
        <v>28335</v>
      </c>
    </row>
    <row r="8149" spans="1:2">
      <c r="A8149" s="395" t="s">
        <v>28336</v>
      </c>
      <c r="B8149" s="395" t="s">
        <v>28330</v>
      </c>
    </row>
    <row r="8150" spans="1:2">
      <c r="A8150" s="395" t="s">
        <v>28337</v>
      </c>
      <c r="B8150" s="395" t="s">
        <v>28338</v>
      </c>
    </row>
    <row r="8151" spans="1:2">
      <c r="A8151" s="395" t="s">
        <v>28339</v>
      </c>
      <c r="B8151" s="395" t="s">
        <v>28340</v>
      </c>
    </row>
    <row r="8152" spans="1:2">
      <c r="A8152" s="395" t="s">
        <v>28341</v>
      </c>
      <c r="B8152" s="395" t="s">
        <v>28342</v>
      </c>
    </row>
    <row r="8153" spans="1:2">
      <c r="A8153" s="395" t="s">
        <v>28343</v>
      </c>
      <c r="B8153" s="395" t="s">
        <v>28344</v>
      </c>
    </row>
    <row r="8154" spans="1:2">
      <c r="A8154" s="395" t="s">
        <v>28345</v>
      </c>
      <c r="B8154" s="395" t="s">
        <v>19579</v>
      </c>
    </row>
    <row r="8155" spans="1:2">
      <c r="A8155" s="395" t="s">
        <v>28346</v>
      </c>
      <c r="B8155" s="395" t="s">
        <v>28282</v>
      </c>
    </row>
    <row r="8156" spans="1:2">
      <c r="A8156" s="395" t="s">
        <v>28347</v>
      </c>
      <c r="B8156" s="395" t="s">
        <v>28348</v>
      </c>
    </row>
    <row r="8157" spans="1:2">
      <c r="A8157" s="395" t="s">
        <v>28349</v>
      </c>
      <c r="B8157" s="395" t="s">
        <v>28350</v>
      </c>
    </row>
    <row r="8158" spans="1:2">
      <c r="A8158" s="395" t="s">
        <v>28351</v>
      </c>
      <c r="B8158" s="395" t="s">
        <v>28352</v>
      </c>
    </row>
    <row r="8159" spans="1:2">
      <c r="A8159" s="395" t="s">
        <v>28353</v>
      </c>
      <c r="B8159" s="395" t="s">
        <v>28354</v>
      </c>
    </row>
    <row r="8160" spans="1:2">
      <c r="A8160" s="395" t="s">
        <v>28355</v>
      </c>
      <c r="B8160" s="395" t="s">
        <v>28356</v>
      </c>
    </row>
    <row r="8161" spans="1:2">
      <c r="A8161" s="395" t="s">
        <v>28357</v>
      </c>
      <c r="B8161" s="395" t="s">
        <v>28289</v>
      </c>
    </row>
    <row r="8162" spans="1:2">
      <c r="A8162" s="395" t="s">
        <v>28358</v>
      </c>
      <c r="B8162" s="395" t="s">
        <v>28359</v>
      </c>
    </row>
    <row r="8163" spans="1:2">
      <c r="A8163" s="395" t="s">
        <v>28360</v>
      </c>
      <c r="B8163" s="395" t="s">
        <v>28361</v>
      </c>
    </row>
    <row r="8164" spans="1:2">
      <c r="A8164" s="395" t="s">
        <v>28362</v>
      </c>
      <c r="B8164" s="395" t="s">
        <v>28361</v>
      </c>
    </row>
    <row r="8165" spans="1:2">
      <c r="A8165" s="395" t="s">
        <v>28363</v>
      </c>
      <c r="B8165" s="395" t="s">
        <v>28361</v>
      </c>
    </row>
    <row r="8166" spans="1:2">
      <c r="A8166" s="395" t="s">
        <v>28364</v>
      </c>
      <c r="B8166" s="395" t="s">
        <v>28365</v>
      </c>
    </row>
    <row r="8167" spans="1:2">
      <c r="A8167" s="395" t="s">
        <v>28366</v>
      </c>
      <c r="B8167" s="395" t="s">
        <v>28367</v>
      </c>
    </row>
    <row r="8168" spans="1:2">
      <c r="A8168" s="395" t="s">
        <v>28368</v>
      </c>
      <c r="B8168" s="395" t="s">
        <v>28369</v>
      </c>
    </row>
    <row r="8169" spans="1:2">
      <c r="A8169" s="395" t="s">
        <v>28370</v>
      </c>
      <c r="B8169" s="395" t="s">
        <v>28371</v>
      </c>
    </row>
    <row r="8170" spans="1:2">
      <c r="A8170" s="395" t="s">
        <v>28372</v>
      </c>
      <c r="B8170" s="395" t="s">
        <v>28373</v>
      </c>
    </row>
    <row r="8171" spans="1:2">
      <c r="A8171" s="395" t="s">
        <v>28374</v>
      </c>
      <c r="B8171" s="395" t="s">
        <v>28373</v>
      </c>
    </row>
    <row r="8172" spans="1:2">
      <c r="A8172" s="395" t="s">
        <v>28375</v>
      </c>
      <c r="B8172" s="395" t="s">
        <v>19597</v>
      </c>
    </row>
    <row r="8173" spans="1:2">
      <c r="A8173" s="395" t="s">
        <v>28376</v>
      </c>
      <c r="B8173" s="395" t="s">
        <v>19597</v>
      </c>
    </row>
    <row r="8174" spans="1:2">
      <c r="A8174" s="395" t="s">
        <v>28377</v>
      </c>
      <c r="B8174" s="395" t="s">
        <v>28378</v>
      </c>
    </row>
    <row r="8175" spans="1:2">
      <c r="A8175" s="395" t="s">
        <v>28379</v>
      </c>
      <c r="B8175" s="395" t="s">
        <v>19597</v>
      </c>
    </row>
    <row r="8176" spans="1:2">
      <c r="A8176" s="395" t="s">
        <v>28380</v>
      </c>
      <c r="B8176" s="395" t="s">
        <v>28381</v>
      </c>
    </row>
    <row r="8177" spans="1:2">
      <c r="A8177" s="395" t="s">
        <v>28382</v>
      </c>
      <c r="B8177" s="395" t="s">
        <v>28383</v>
      </c>
    </row>
    <row r="8178" spans="1:2">
      <c r="A8178" s="395" t="s">
        <v>28384</v>
      </c>
      <c r="B8178" s="395" t="s">
        <v>28385</v>
      </c>
    </row>
    <row r="8179" spans="1:2">
      <c r="A8179" s="395" t="s">
        <v>28386</v>
      </c>
      <c r="B8179" s="395" t="s">
        <v>15590</v>
      </c>
    </row>
    <row r="8180" spans="1:2">
      <c r="A8180" s="395" t="s">
        <v>28387</v>
      </c>
      <c r="B8180" s="395" t="s">
        <v>28388</v>
      </c>
    </row>
    <row r="8181" spans="1:2">
      <c r="A8181" s="395" t="s">
        <v>28389</v>
      </c>
      <c r="B8181" s="395" t="s">
        <v>28390</v>
      </c>
    </row>
    <row r="8182" spans="1:2">
      <c r="A8182" s="395" t="s">
        <v>28391</v>
      </c>
      <c r="B8182" s="395" t="s">
        <v>15580</v>
      </c>
    </row>
    <row r="8183" spans="1:2">
      <c r="A8183" s="395" t="s">
        <v>28392</v>
      </c>
      <c r="B8183" s="395" t="s">
        <v>28393</v>
      </c>
    </row>
    <row r="8184" spans="1:2">
      <c r="A8184" s="395" t="s">
        <v>28394</v>
      </c>
      <c r="B8184" s="395" t="s">
        <v>28395</v>
      </c>
    </row>
    <row r="8185" spans="1:2">
      <c r="A8185" s="395" t="s">
        <v>28396</v>
      </c>
      <c r="B8185" s="395" t="s">
        <v>28395</v>
      </c>
    </row>
    <row r="8186" spans="1:2">
      <c r="A8186" s="395" t="s">
        <v>28397</v>
      </c>
      <c r="B8186" s="395" t="s">
        <v>28398</v>
      </c>
    </row>
    <row r="8187" spans="1:2">
      <c r="A8187" s="395" t="s">
        <v>28399</v>
      </c>
      <c r="B8187" s="395" t="s">
        <v>28400</v>
      </c>
    </row>
    <row r="8188" spans="1:2">
      <c r="A8188" s="395" t="s">
        <v>28401</v>
      </c>
      <c r="B8188" s="395" t="s">
        <v>28402</v>
      </c>
    </row>
    <row r="8189" spans="1:2">
      <c r="A8189" s="395" t="s">
        <v>28403</v>
      </c>
      <c r="B8189" s="395" t="s">
        <v>19579</v>
      </c>
    </row>
    <row r="8190" spans="1:2">
      <c r="A8190" s="395" t="s">
        <v>28404</v>
      </c>
      <c r="B8190" s="395" t="s">
        <v>28280</v>
      </c>
    </row>
    <row r="8191" spans="1:2">
      <c r="A8191" s="395" t="s">
        <v>28405</v>
      </c>
      <c r="B8191" s="395" t="s">
        <v>28406</v>
      </c>
    </row>
    <row r="8192" spans="1:2">
      <c r="A8192" s="395" t="s">
        <v>28407</v>
      </c>
      <c r="B8192" s="395" t="s">
        <v>28408</v>
      </c>
    </row>
    <row r="8193" spans="1:2">
      <c r="A8193" s="395" t="s">
        <v>28409</v>
      </c>
      <c r="B8193" s="395" t="s">
        <v>28330</v>
      </c>
    </row>
    <row r="8194" spans="1:2">
      <c r="A8194" s="395" t="s">
        <v>28410</v>
      </c>
      <c r="B8194" s="395" t="s">
        <v>28330</v>
      </c>
    </row>
    <row r="8195" spans="1:2">
      <c r="A8195" s="395" t="s">
        <v>28411</v>
      </c>
      <c r="B8195" s="395" t="s">
        <v>28412</v>
      </c>
    </row>
    <row r="8196" spans="1:2">
      <c r="A8196" s="395" t="s">
        <v>28413</v>
      </c>
      <c r="B8196" s="395" t="s">
        <v>28414</v>
      </c>
    </row>
    <row r="8197" spans="1:2">
      <c r="A8197" s="395" t="s">
        <v>28415</v>
      </c>
      <c r="B8197" s="395" t="s">
        <v>15596</v>
      </c>
    </row>
    <row r="8198" spans="1:2">
      <c r="A8198" s="395" t="s">
        <v>28416</v>
      </c>
      <c r="B8198" s="395" t="s">
        <v>28417</v>
      </c>
    </row>
    <row r="8199" spans="1:2">
      <c r="A8199" s="395" t="s">
        <v>28418</v>
      </c>
      <c r="B8199" s="395" t="s">
        <v>28419</v>
      </c>
    </row>
    <row r="8200" spans="1:2">
      <c r="A8200" s="395" t="s">
        <v>28420</v>
      </c>
      <c r="B8200" s="395" t="s">
        <v>28421</v>
      </c>
    </row>
    <row r="8201" spans="1:2">
      <c r="A8201" s="395" t="s">
        <v>28422</v>
      </c>
      <c r="B8201" s="395" t="s">
        <v>28287</v>
      </c>
    </row>
    <row r="8202" spans="1:2">
      <c r="A8202" s="395" t="s">
        <v>28423</v>
      </c>
      <c r="B8202" s="395" t="s">
        <v>28287</v>
      </c>
    </row>
    <row r="8203" spans="1:2">
      <c r="A8203" s="395" t="s">
        <v>28424</v>
      </c>
      <c r="B8203" s="395" t="s">
        <v>28287</v>
      </c>
    </row>
    <row r="8204" spans="1:2">
      <c r="A8204" s="395" t="s">
        <v>28425</v>
      </c>
      <c r="B8204" s="395" t="s">
        <v>28267</v>
      </c>
    </row>
    <row r="8205" spans="1:2">
      <c r="A8205" s="395" t="s">
        <v>28426</v>
      </c>
      <c r="B8205" s="395" t="s">
        <v>19579</v>
      </c>
    </row>
    <row r="8206" spans="1:2">
      <c r="A8206" s="395" t="s">
        <v>28427</v>
      </c>
      <c r="B8206" s="395" t="s">
        <v>28312</v>
      </c>
    </row>
    <row r="8207" spans="1:2">
      <c r="A8207" s="395" t="s">
        <v>28428</v>
      </c>
      <c r="B8207" s="395" t="s">
        <v>19597</v>
      </c>
    </row>
    <row r="8208" spans="1:2">
      <c r="A8208" s="395" t="s">
        <v>28429</v>
      </c>
      <c r="B8208" s="395" t="s">
        <v>19497</v>
      </c>
    </row>
    <row r="8209" spans="1:2">
      <c r="A8209" s="395" t="s">
        <v>28430</v>
      </c>
      <c r="B8209" s="395" t="s">
        <v>28431</v>
      </c>
    </row>
    <row r="8210" spans="1:2">
      <c r="A8210" s="395" t="s">
        <v>28432</v>
      </c>
      <c r="B8210" s="395" t="s">
        <v>28433</v>
      </c>
    </row>
    <row r="8211" spans="1:2">
      <c r="A8211" s="395" t="s">
        <v>28434</v>
      </c>
      <c r="B8211" s="395" t="s">
        <v>28417</v>
      </c>
    </row>
    <row r="8212" spans="1:2">
      <c r="A8212" s="395" t="s">
        <v>28435</v>
      </c>
      <c r="B8212" s="395" t="s">
        <v>28436</v>
      </c>
    </row>
    <row r="8213" spans="1:2">
      <c r="A8213" s="395" t="s">
        <v>28437</v>
      </c>
      <c r="B8213" s="395" t="s">
        <v>28340</v>
      </c>
    </row>
    <row r="8214" spans="1:2">
      <c r="A8214" s="395" t="s">
        <v>28438</v>
      </c>
      <c r="B8214" s="395" t="s">
        <v>28393</v>
      </c>
    </row>
    <row r="8215" spans="1:2">
      <c r="A8215" s="395" t="s">
        <v>28439</v>
      </c>
      <c r="B8215" s="395" t="s">
        <v>28440</v>
      </c>
    </row>
    <row r="8216" spans="1:2">
      <c r="A8216" s="395" t="s">
        <v>28441</v>
      </c>
      <c r="B8216" s="395" t="s">
        <v>28406</v>
      </c>
    </row>
    <row r="8217" spans="1:2">
      <c r="A8217" s="395" t="s">
        <v>28442</v>
      </c>
      <c r="B8217" s="395" t="s">
        <v>28443</v>
      </c>
    </row>
    <row r="8218" spans="1:2">
      <c r="A8218" s="395" t="s">
        <v>28444</v>
      </c>
      <c r="B8218" s="395" t="s">
        <v>28445</v>
      </c>
    </row>
    <row r="8219" spans="1:2">
      <c r="A8219" s="395" t="s">
        <v>28446</v>
      </c>
      <c r="B8219" s="395" t="s">
        <v>28447</v>
      </c>
    </row>
    <row r="8220" spans="1:2">
      <c r="A8220" s="395" t="s">
        <v>28448</v>
      </c>
      <c r="B8220" s="395" t="s">
        <v>28449</v>
      </c>
    </row>
    <row r="8221" spans="1:2">
      <c r="A8221" s="395" t="s">
        <v>28450</v>
      </c>
      <c r="B8221" s="395" t="s">
        <v>28451</v>
      </c>
    </row>
    <row r="8222" spans="1:2">
      <c r="A8222" s="395" t="s">
        <v>28452</v>
      </c>
      <c r="B8222" s="395" t="s">
        <v>28453</v>
      </c>
    </row>
    <row r="8223" spans="1:2">
      <c r="A8223" s="395" t="s">
        <v>28454</v>
      </c>
      <c r="B8223" s="395" t="s">
        <v>28455</v>
      </c>
    </row>
    <row r="8224" spans="1:2">
      <c r="A8224" s="395" t="s">
        <v>28456</v>
      </c>
      <c r="B8224" s="395" t="s">
        <v>28457</v>
      </c>
    </row>
    <row r="8225" spans="1:2">
      <c r="A8225" s="395" t="s">
        <v>28458</v>
      </c>
      <c r="B8225" s="395" t="s">
        <v>28459</v>
      </c>
    </row>
    <row r="8226" spans="1:2">
      <c r="A8226" s="395" t="s">
        <v>28460</v>
      </c>
      <c r="B8226" s="395" t="s">
        <v>28330</v>
      </c>
    </row>
    <row r="8227" spans="1:2">
      <c r="A8227" s="395" t="s">
        <v>28461</v>
      </c>
      <c r="B8227" s="395" t="s">
        <v>19579</v>
      </c>
    </row>
    <row r="8228" spans="1:2">
      <c r="A8228" s="395" t="s">
        <v>28462</v>
      </c>
      <c r="B8228" s="395" t="s">
        <v>15586</v>
      </c>
    </row>
    <row r="8229" spans="1:2">
      <c r="A8229" s="395" t="s">
        <v>28463</v>
      </c>
      <c r="B8229" s="395" t="s">
        <v>28464</v>
      </c>
    </row>
    <row r="8230" spans="1:2">
      <c r="A8230" s="395" t="s">
        <v>28465</v>
      </c>
      <c r="B8230" s="395" t="s">
        <v>28287</v>
      </c>
    </row>
    <row r="8231" spans="1:2">
      <c r="A8231" s="395" t="s">
        <v>28466</v>
      </c>
      <c r="B8231" s="395" t="s">
        <v>28467</v>
      </c>
    </row>
    <row r="8232" spans="1:2">
      <c r="A8232" s="395" t="s">
        <v>28468</v>
      </c>
      <c r="B8232" s="395" t="s">
        <v>28467</v>
      </c>
    </row>
    <row r="8233" spans="1:2">
      <c r="A8233" s="395" t="s">
        <v>28469</v>
      </c>
      <c r="B8233" s="395" t="s">
        <v>28467</v>
      </c>
    </row>
    <row r="8234" spans="1:2">
      <c r="A8234" s="395" t="s">
        <v>28470</v>
      </c>
      <c r="B8234" s="395" t="s">
        <v>28471</v>
      </c>
    </row>
    <row r="8235" spans="1:2">
      <c r="A8235" s="395" t="s">
        <v>28472</v>
      </c>
      <c r="B8235" s="395" t="s">
        <v>28287</v>
      </c>
    </row>
    <row r="8236" spans="1:2">
      <c r="A8236" s="395" t="s">
        <v>28473</v>
      </c>
      <c r="B8236" s="395" t="s">
        <v>28287</v>
      </c>
    </row>
    <row r="8237" spans="1:2">
      <c r="A8237" s="395" t="s">
        <v>28474</v>
      </c>
      <c r="B8237" s="395" t="s">
        <v>28287</v>
      </c>
    </row>
    <row r="8238" spans="1:2">
      <c r="A8238" s="395" t="s">
        <v>28475</v>
      </c>
      <c r="B8238" s="395" t="s">
        <v>28476</v>
      </c>
    </row>
    <row r="8239" spans="1:2">
      <c r="A8239" s="395" t="s">
        <v>28477</v>
      </c>
      <c r="B8239" s="395" t="s">
        <v>28478</v>
      </c>
    </row>
    <row r="8240" spans="1:2">
      <c r="A8240" s="395" t="s">
        <v>28479</v>
      </c>
      <c r="B8240" s="395" t="s">
        <v>28480</v>
      </c>
    </row>
    <row r="8241" spans="1:2">
      <c r="A8241" s="395" t="s">
        <v>28481</v>
      </c>
      <c r="B8241" s="395" t="s">
        <v>20947</v>
      </c>
    </row>
    <row r="8242" spans="1:2">
      <c r="A8242" s="395" t="s">
        <v>28482</v>
      </c>
      <c r="B8242" s="395" t="s">
        <v>28314</v>
      </c>
    </row>
    <row r="8243" spans="1:2">
      <c r="A8243" s="395" t="s">
        <v>28483</v>
      </c>
      <c r="B8243" s="395" t="s">
        <v>28484</v>
      </c>
    </row>
    <row r="8244" spans="1:2">
      <c r="A8244" s="395" t="s">
        <v>28485</v>
      </c>
      <c r="B8244" s="395" t="s">
        <v>28484</v>
      </c>
    </row>
    <row r="8245" spans="1:2">
      <c r="A8245" s="395" t="s">
        <v>28486</v>
      </c>
      <c r="B8245" s="395" t="s">
        <v>28484</v>
      </c>
    </row>
    <row r="8246" spans="1:2">
      <c r="A8246" s="395" t="s">
        <v>28487</v>
      </c>
      <c r="B8246" s="395" t="s">
        <v>28484</v>
      </c>
    </row>
    <row r="8247" spans="1:2">
      <c r="A8247" s="395" t="s">
        <v>28488</v>
      </c>
      <c r="B8247" s="395" t="s">
        <v>28484</v>
      </c>
    </row>
    <row r="8248" spans="1:2">
      <c r="A8248" s="395" t="s">
        <v>28489</v>
      </c>
      <c r="B8248" s="395" t="s">
        <v>28490</v>
      </c>
    </row>
    <row r="8249" spans="1:2">
      <c r="A8249" s="395" t="s">
        <v>28491</v>
      </c>
      <c r="B8249" s="395" t="s">
        <v>15580</v>
      </c>
    </row>
    <row r="8250" spans="1:2">
      <c r="A8250" s="395" t="s">
        <v>28492</v>
      </c>
      <c r="B8250" s="395" t="s">
        <v>28493</v>
      </c>
    </row>
    <row r="8251" spans="1:2">
      <c r="A8251" s="395" t="s">
        <v>28494</v>
      </c>
      <c r="B8251" s="395" t="s">
        <v>28495</v>
      </c>
    </row>
    <row r="8252" spans="1:2">
      <c r="A8252" s="395" t="s">
        <v>28496</v>
      </c>
      <c r="B8252" s="395" t="s">
        <v>28497</v>
      </c>
    </row>
    <row r="8253" spans="1:2">
      <c r="A8253" s="395" t="s">
        <v>28498</v>
      </c>
      <c r="B8253" s="395" t="s">
        <v>28497</v>
      </c>
    </row>
    <row r="8254" spans="1:2">
      <c r="A8254" s="395" t="s">
        <v>28499</v>
      </c>
      <c r="B8254" s="395" t="s">
        <v>28500</v>
      </c>
    </row>
    <row r="8255" spans="1:2">
      <c r="A8255" s="395" t="s">
        <v>28501</v>
      </c>
      <c r="B8255" s="395" t="s">
        <v>28500</v>
      </c>
    </row>
    <row r="8256" spans="1:2">
      <c r="A8256" s="395" t="s">
        <v>28502</v>
      </c>
      <c r="B8256" s="395" t="s">
        <v>28500</v>
      </c>
    </row>
    <row r="8257" spans="1:2">
      <c r="A8257" s="395" t="s">
        <v>28503</v>
      </c>
      <c r="B8257" s="395" t="s">
        <v>28500</v>
      </c>
    </row>
    <row r="8258" spans="1:2">
      <c r="A8258" s="395" t="s">
        <v>28504</v>
      </c>
      <c r="B8258" s="395" t="s">
        <v>28505</v>
      </c>
    </row>
    <row r="8259" spans="1:2">
      <c r="A8259" s="395" t="s">
        <v>28506</v>
      </c>
      <c r="B8259" s="395" t="s">
        <v>28505</v>
      </c>
    </row>
    <row r="8260" spans="1:2">
      <c r="A8260" s="395" t="s">
        <v>28507</v>
      </c>
      <c r="B8260" s="395" t="s">
        <v>28505</v>
      </c>
    </row>
    <row r="8261" spans="1:2">
      <c r="A8261" s="395" t="s">
        <v>28508</v>
      </c>
      <c r="B8261" s="395" t="s">
        <v>28505</v>
      </c>
    </row>
    <row r="8262" spans="1:2">
      <c r="A8262" s="395" t="s">
        <v>28509</v>
      </c>
      <c r="B8262" s="395" t="s">
        <v>28505</v>
      </c>
    </row>
    <row r="8263" spans="1:2">
      <c r="A8263" s="395" t="s">
        <v>28510</v>
      </c>
      <c r="B8263" s="395" t="s">
        <v>28511</v>
      </c>
    </row>
    <row r="8264" spans="1:2">
      <c r="A8264" s="395" t="s">
        <v>28512</v>
      </c>
      <c r="B8264" s="395" t="s">
        <v>28513</v>
      </c>
    </row>
    <row r="8265" spans="1:2">
      <c r="A8265" s="395" t="s">
        <v>28514</v>
      </c>
      <c r="B8265" s="395" t="s">
        <v>28513</v>
      </c>
    </row>
    <row r="8266" spans="1:2">
      <c r="A8266" s="395" t="s">
        <v>28515</v>
      </c>
      <c r="B8266" s="395" t="s">
        <v>28516</v>
      </c>
    </row>
    <row r="8267" spans="1:2">
      <c r="A8267" s="395" t="s">
        <v>28517</v>
      </c>
      <c r="B8267" s="395" t="s">
        <v>28516</v>
      </c>
    </row>
    <row r="8268" spans="1:2">
      <c r="A8268" s="395" t="s">
        <v>28518</v>
      </c>
      <c r="B8268" s="395" t="s">
        <v>28516</v>
      </c>
    </row>
    <row r="8269" spans="1:2">
      <c r="A8269" s="395" t="s">
        <v>28519</v>
      </c>
      <c r="B8269" s="395" t="s">
        <v>28520</v>
      </c>
    </row>
    <row r="8270" spans="1:2">
      <c r="A8270" s="395" t="s">
        <v>28521</v>
      </c>
      <c r="B8270" s="395" t="s">
        <v>28522</v>
      </c>
    </row>
    <row r="8271" spans="1:2">
      <c r="A8271" s="395" t="s">
        <v>28523</v>
      </c>
      <c r="B8271" s="395" t="s">
        <v>19544</v>
      </c>
    </row>
    <row r="8272" spans="1:2">
      <c r="A8272" s="395" t="s">
        <v>28524</v>
      </c>
      <c r="B8272" s="395" t="s">
        <v>28525</v>
      </c>
    </row>
    <row r="8273" spans="1:2">
      <c r="A8273" s="395" t="s">
        <v>28526</v>
      </c>
      <c r="B8273" s="395" t="s">
        <v>28527</v>
      </c>
    </row>
    <row r="8274" spans="1:2">
      <c r="A8274" s="395" t="s">
        <v>28528</v>
      </c>
      <c r="B8274" s="395" t="s">
        <v>28529</v>
      </c>
    </row>
    <row r="8275" spans="1:2">
      <c r="A8275" s="395" t="s">
        <v>28530</v>
      </c>
      <c r="B8275" s="395" t="s">
        <v>19544</v>
      </c>
    </row>
    <row r="8276" spans="1:2">
      <c r="A8276" s="395" t="s">
        <v>28531</v>
      </c>
      <c r="B8276" s="395" t="s">
        <v>28532</v>
      </c>
    </row>
    <row r="8277" spans="1:2">
      <c r="A8277" s="395" t="s">
        <v>28533</v>
      </c>
      <c r="B8277" s="395" t="s">
        <v>28532</v>
      </c>
    </row>
    <row r="8278" spans="1:2">
      <c r="A8278" s="395" t="s">
        <v>28534</v>
      </c>
      <c r="B8278" s="395" t="s">
        <v>28532</v>
      </c>
    </row>
    <row r="8279" spans="1:2">
      <c r="A8279" s="395" t="s">
        <v>28535</v>
      </c>
      <c r="B8279" s="395" t="s">
        <v>28536</v>
      </c>
    </row>
    <row r="8280" spans="1:2">
      <c r="A8280" s="395" t="s">
        <v>28537</v>
      </c>
      <c r="B8280" s="395" t="s">
        <v>28538</v>
      </c>
    </row>
    <row r="8281" spans="1:2">
      <c r="A8281" s="395" t="s">
        <v>28539</v>
      </c>
      <c r="B8281" s="395" t="s">
        <v>28538</v>
      </c>
    </row>
    <row r="8282" spans="1:2">
      <c r="A8282" s="395" t="s">
        <v>28540</v>
      </c>
      <c r="B8282" s="395" t="s">
        <v>28541</v>
      </c>
    </row>
    <row r="8283" spans="1:2">
      <c r="A8283" s="395" t="s">
        <v>28542</v>
      </c>
      <c r="B8283" s="395" t="s">
        <v>28543</v>
      </c>
    </row>
    <row r="8284" spans="1:2">
      <c r="A8284" s="395" t="s">
        <v>28544</v>
      </c>
      <c r="B8284" s="395" t="s">
        <v>21784</v>
      </c>
    </row>
    <row r="8285" spans="1:2">
      <c r="A8285" s="395" t="s">
        <v>28545</v>
      </c>
      <c r="B8285" s="395" t="s">
        <v>28546</v>
      </c>
    </row>
    <row r="8286" spans="1:2">
      <c r="A8286" s="395" t="s">
        <v>28547</v>
      </c>
      <c r="B8286" s="395" t="s">
        <v>28548</v>
      </c>
    </row>
    <row r="8287" spans="1:2">
      <c r="A8287" s="395" t="s">
        <v>28549</v>
      </c>
      <c r="B8287" s="395" t="s">
        <v>28550</v>
      </c>
    </row>
    <row r="8288" spans="1:2">
      <c r="A8288" s="395" t="s">
        <v>28551</v>
      </c>
      <c r="B8288" s="395" t="s">
        <v>28552</v>
      </c>
    </row>
    <row r="8289" spans="1:2">
      <c r="A8289" s="395" t="s">
        <v>28553</v>
      </c>
      <c r="B8289" s="395" t="s">
        <v>28554</v>
      </c>
    </row>
    <row r="8290" spans="1:2">
      <c r="A8290" s="395" t="s">
        <v>28555</v>
      </c>
      <c r="B8290" s="395" t="s">
        <v>28556</v>
      </c>
    </row>
    <row r="8291" spans="1:2">
      <c r="A8291" s="395" t="s">
        <v>28557</v>
      </c>
      <c r="B8291" s="395" t="s">
        <v>28556</v>
      </c>
    </row>
    <row r="8292" spans="1:2">
      <c r="A8292" s="395" t="s">
        <v>28558</v>
      </c>
      <c r="B8292" s="395" t="s">
        <v>28559</v>
      </c>
    </row>
    <row r="8293" spans="1:2">
      <c r="A8293" s="395" t="s">
        <v>28560</v>
      </c>
      <c r="B8293" s="395" t="s">
        <v>28561</v>
      </c>
    </row>
    <row r="8294" spans="1:2">
      <c r="A8294" s="395" t="s">
        <v>28562</v>
      </c>
      <c r="B8294" s="395" t="s">
        <v>28563</v>
      </c>
    </row>
    <row r="8295" spans="1:2">
      <c r="A8295" s="395" t="s">
        <v>28564</v>
      </c>
      <c r="B8295" s="395" t="s">
        <v>28565</v>
      </c>
    </row>
    <row r="8296" spans="1:2">
      <c r="A8296" s="395" t="s">
        <v>28566</v>
      </c>
      <c r="B8296" s="395" t="s">
        <v>28567</v>
      </c>
    </row>
    <row r="8297" spans="1:2">
      <c r="A8297" s="395" t="s">
        <v>28568</v>
      </c>
      <c r="B8297" s="395" t="s">
        <v>28569</v>
      </c>
    </row>
    <row r="8298" spans="1:2">
      <c r="A8298" s="395" t="s">
        <v>28570</v>
      </c>
      <c r="B8298" s="395" t="s">
        <v>28571</v>
      </c>
    </row>
    <row r="8299" spans="1:2">
      <c r="A8299" s="395" t="s">
        <v>28572</v>
      </c>
      <c r="B8299" s="395" t="s">
        <v>28573</v>
      </c>
    </row>
    <row r="8300" spans="1:2">
      <c r="A8300" s="395" t="s">
        <v>28574</v>
      </c>
      <c r="B8300" s="395" t="s">
        <v>28573</v>
      </c>
    </row>
    <row r="8301" spans="1:2">
      <c r="A8301" s="395" t="s">
        <v>28575</v>
      </c>
      <c r="B8301" s="395" t="s">
        <v>28573</v>
      </c>
    </row>
    <row r="8302" spans="1:2">
      <c r="A8302" s="395" t="s">
        <v>28576</v>
      </c>
      <c r="B8302" s="395" t="s">
        <v>19539</v>
      </c>
    </row>
    <row r="8303" spans="1:2">
      <c r="A8303" s="395" t="s">
        <v>28577</v>
      </c>
      <c r="B8303" s="395" t="s">
        <v>19539</v>
      </c>
    </row>
    <row r="8304" spans="1:2">
      <c r="A8304" s="395" t="s">
        <v>28578</v>
      </c>
      <c r="B8304" s="395" t="s">
        <v>28579</v>
      </c>
    </row>
    <row r="8305" spans="1:2">
      <c r="A8305" s="395" t="s">
        <v>28580</v>
      </c>
      <c r="B8305" s="395" t="s">
        <v>28579</v>
      </c>
    </row>
    <row r="8306" spans="1:2">
      <c r="A8306" s="395" t="s">
        <v>28581</v>
      </c>
      <c r="B8306" s="395" t="s">
        <v>28582</v>
      </c>
    </row>
    <row r="8307" spans="1:2">
      <c r="A8307" s="395" t="s">
        <v>28583</v>
      </c>
      <c r="B8307" s="395" t="s">
        <v>28584</v>
      </c>
    </row>
    <row r="8308" spans="1:2">
      <c r="A8308" s="395" t="s">
        <v>28585</v>
      </c>
      <c r="B8308" s="395" t="s">
        <v>28586</v>
      </c>
    </row>
    <row r="8309" spans="1:2">
      <c r="A8309" s="395" t="s">
        <v>28587</v>
      </c>
      <c r="B8309" s="395" t="s">
        <v>28584</v>
      </c>
    </row>
    <row r="8310" spans="1:2">
      <c r="A8310" s="395" t="s">
        <v>28588</v>
      </c>
      <c r="B8310" s="395" t="s">
        <v>28589</v>
      </c>
    </row>
    <row r="8311" spans="1:2">
      <c r="A8311" s="395" t="s">
        <v>28590</v>
      </c>
      <c r="B8311" s="395" t="s">
        <v>28591</v>
      </c>
    </row>
    <row r="8312" spans="1:2">
      <c r="A8312" s="395" t="s">
        <v>28592</v>
      </c>
      <c r="B8312" s="395" t="s">
        <v>28593</v>
      </c>
    </row>
    <row r="8313" spans="1:2">
      <c r="A8313" s="395" t="s">
        <v>28594</v>
      </c>
      <c r="B8313" s="395" t="s">
        <v>28595</v>
      </c>
    </row>
    <row r="8314" spans="1:2">
      <c r="A8314" s="395" t="s">
        <v>28596</v>
      </c>
      <c r="B8314" s="395" t="s">
        <v>28597</v>
      </c>
    </row>
    <row r="8315" spans="1:2">
      <c r="A8315" s="395" t="s">
        <v>28598</v>
      </c>
      <c r="B8315" s="395" t="s">
        <v>28599</v>
      </c>
    </row>
    <row r="8316" spans="1:2">
      <c r="A8316" s="395" t="s">
        <v>28600</v>
      </c>
      <c r="B8316" s="395" t="s">
        <v>28601</v>
      </c>
    </row>
    <row r="8317" spans="1:2">
      <c r="A8317" s="395" t="s">
        <v>28602</v>
      </c>
      <c r="B8317" s="395" t="s">
        <v>28603</v>
      </c>
    </row>
    <row r="8318" spans="1:2">
      <c r="A8318" s="395" t="s">
        <v>28604</v>
      </c>
      <c r="B8318" s="395" t="s">
        <v>28605</v>
      </c>
    </row>
    <row r="8319" spans="1:2">
      <c r="A8319" s="395" t="s">
        <v>28606</v>
      </c>
      <c r="B8319" s="395" t="s">
        <v>28607</v>
      </c>
    </row>
    <row r="8320" spans="1:2">
      <c r="A8320" s="395" t="s">
        <v>28608</v>
      </c>
      <c r="B8320" s="395" t="s">
        <v>28609</v>
      </c>
    </row>
    <row r="8321" spans="1:2">
      <c r="A8321" s="395" t="s">
        <v>28610</v>
      </c>
      <c r="B8321" s="395" t="s">
        <v>28611</v>
      </c>
    </row>
    <row r="8322" spans="1:2">
      <c r="A8322" s="395" t="s">
        <v>28612</v>
      </c>
      <c r="B8322" s="395" t="s">
        <v>28613</v>
      </c>
    </row>
    <row r="8323" spans="1:2">
      <c r="A8323" s="395" t="s">
        <v>28614</v>
      </c>
      <c r="B8323" s="395" t="s">
        <v>28615</v>
      </c>
    </row>
    <row r="8324" spans="1:2">
      <c r="A8324" s="395" t="s">
        <v>28616</v>
      </c>
      <c r="B8324" s="395" t="s">
        <v>28617</v>
      </c>
    </row>
    <row r="8325" spans="1:2">
      <c r="A8325" s="395" t="s">
        <v>28618</v>
      </c>
      <c r="B8325" s="395" t="s">
        <v>28619</v>
      </c>
    </row>
    <row r="8326" spans="1:2">
      <c r="A8326" s="395" t="s">
        <v>28620</v>
      </c>
      <c r="B8326" s="395" t="s">
        <v>28619</v>
      </c>
    </row>
    <row r="8327" spans="1:2">
      <c r="A8327" s="395" t="s">
        <v>28621</v>
      </c>
      <c r="B8327" s="395" t="s">
        <v>28615</v>
      </c>
    </row>
    <row r="8328" spans="1:2">
      <c r="A8328" s="395" t="s">
        <v>28622</v>
      </c>
      <c r="B8328" s="395" t="s">
        <v>28623</v>
      </c>
    </row>
    <row r="8329" spans="1:2">
      <c r="A8329" s="395" t="s">
        <v>28624</v>
      </c>
      <c r="B8329" s="395" t="s">
        <v>28625</v>
      </c>
    </row>
    <row r="8330" spans="1:2">
      <c r="A8330" s="395" t="s">
        <v>28626</v>
      </c>
      <c r="B8330" s="395" t="s">
        <v>28627</v>
      </c>
    </row>
    <row r="8331" spans="1:2">
      <c r="A8331" s="395" t="s">
        <v>28628</v>
      </c>
      <c r="B8331" s="395" t="s">
        <v>28629</v>
      </c>
    </row>
    <row r="8332" spans="1:2">
      <c r="A8332" s="395" t="s">
        <v>28630</v>
      </c>
      <c r="B8332" s="395" t="s">
        <v>28631</v>
      </c>
    </row>
    <row r="8333" spans="1:2">
      <c r="A8333" s="395" t="s">
        <v>28632</v>
      </c>
      <c r="B8333" s="395" t="s">
        <v>28633</v>
      </c>
    </row>
    <row r="8334" spans="1:2">
      <c r="A8334" s="395" t="s">
        <v>28634</v>
      </c>
      <c r="B8334" s="395" t="s">
        <v>28635</v>
      </c>
    </row>
    <row r="8335" spans="1:2">
      <c r="A8335" s="395" t="s">
        <v>28636</v>
      </c>
      <c r="B8335" s="395" t="s">
        <v>28631</v>
      </c>
    </row>
    <row r="8336" spans="1:2">
      <c r="A8336" s="395" t="s">
        <v>28637</v>
      </c>
      <c r="B8336" s="395" t="s">
        <v>28638</v>
      </c>
    </row>
    <row r="8337" spans="1:2">
      <c r="A8337" s="395" t="s">
        <v>28639</v>
      </c>
      <c r="B8337" s="395" t="s">
        <v>28640</v>
      </c>
    </row>
    <row r="8338" spans="1:2">
      <c r="A8338" s="395" t="s">
        <v>28641</v>
      </c>
      <c r="B8338" s="395" t="s">
        <v>28642</v>
      </c>
    </row>
    <row r="8339" spans="1:2">
      <c r="A8339" s="395" t="s">
        <v>28643</v>
      </c>
      <c r="B8339" s="395" t="s">
        <v>28644</v>
      </c>
    </row>
    <row r="8340" spans="1:2">
      <c r="A8340" s="395" t="s">
        <v>28645</v>
      </c>
      <c r="B8340" s="395" t="s">
        <v>28646</v>
      </c>
    </row>
    <row r="8341" spans="1:2">
      <c r="A8341" s="395" t="s">
        <v>28647</v>
      </c>
      <c r="B8341" s="395" t="s">
        <v>28648</v>
      </c>
    </row>
    <row r="8342" spans="1:2">
      <c r="A8342" s="395" t="s">
        <v>28649</v>
      </c>
      <c r="B8342" s="395" t="s">
        <v>28650</v>
      </c>
    </row>
    <row r="8343" spans="1:2">
      <c r="A8343" s="395" t="s">
        <v>28651</v>
      </c>
      <c r="B8343" s="395" t="s">
        <v>28652</v>
      </c>
    </row>
    <row r="8344" spans="1:2">
      <c r="A8344" s="395" t="s">
        <v>28653</v>
      </c>
      <c r="B8344" s="395" t="s">
        <v>28654</v>
      </c>
    </row>
    <row r="8345" spans="1:2">
      <c r="A8345" s="395" t="s">
        <v>28655</v>
      </c>
      <c r="B8345" s="395" t="s">
        <v>28638</v>
      </c>
    </row>
    <row r="8346" spans="1:2">
      <c r="A8346" s="395" t="s">
        <v>28656</v>
      </c>
      <c r="B8346" s="395" t="s">
        <v>28657</v>
      </c>
    </row>
    <row r="8347" spans="1:2">
      <c r="A8347" s="395" t="s">
        <v>28658</v>
      </c>
      <c r="B8347" s="395" t="s">
        <v>28659</v>
      </c>
    </row>
    <row r="8348" spans="1:2">
      <c r="A8348" s="395" t="s">
        <v>28660</v>
      </c>
      <c r="B8348" s="395" t="s">
        <v>28661</v>
      </c>
    </row>
    <row r="8349" spans="1:2">
      <c r="A8349" s="395" t="s">
        <v>28662</v>
      </c>
      <c r="B8349" s="395" t="s">
        <v>28661</v>
      </c>
    </row>
    <row r="8350" spans="1:2">
      <c r="A8350" s="395" t="s">
        <v>28663</v>
      </c>
      <c r="B8350" s="395" t="s">
        <v>28664</v>
      </c>
    </row>
    <row r="8351" spans="1:2">
      <c r="A8351" s="395" t="s">
        <v>28665</v>
      </c>
      <c r="B8351" s="395" t="s">
        <v>28666</v>
      </c>
    </row>
    <row r="8352" spans="1:2">
      <c r="A8352" s="395" t="s">
        <v>28667</v>
      </c>
      <c r="B8352" s="395" t="s">
        <v>28668</v>
      </c>
    </row>
    <row r="8353" spans="1:2">
      <c r="A8353" s="395" t="s">
        <v>28669</v>
      </c>
      <c r="B8353" s="395" t="s">
        <v>28670</v>
      </c>
    </row>
    <row r="8354" spans="1:2">
      <c r="A8354" s="395" t="s">
        <v>28671</v>
      </c>
      <c r="B8354" s="395" t="s">
        <v>28672</v>
      </c>
    </row>
    <row r="8355" spans="1:2">
      <c r="A8355" s="395" t="s">
        <v>28673</v>
      </c>
      <c r="B8355" s="395" t="s">
        <v>28674</v>
      </c>
    </row>
    <row r="8356" spans="1:2">
      <c r="A8356" s="395" t="s">
        <v>28675</v>
      </c>
      <c r="B8356" s="395" t="s">
        <v>28676</v>
      </c>
    </row>
    <row r="8357" spans="1:2">
      <c r="A8357" s="395" t="s">
        <v>28677</v>
      </c>
      <c r="B8357" s="395" t="s">
        <v>28548</v>
      </c>
    </row>
    <row r="8358" spans="1:2">
      <c r="A8358" s="395" t="s">
        <v>28678</v>
      </c>
      <c r="B8358" s="395" t="s">
        <v>28679</v>
      </c>
    </row>
    <row r="8359" spans="1:2">
      <c r="A8359" s="395" t="s">
        <v>28680</v>
      </c>
      <c r="B8359" s="395" t="s">
        <v>28681</v>
      </c>
    </row>
    <row r="8360" spans="1:2">
      <c r="A8360" s="395" t="s">
        <v>28682</v>
      </c>
      <c r="B8360" s="395" t="s">
        <v>28683</v>
      </c>
    </row>
    <row r="8361" spans="1:2">
      <c r="A8361" s="395" t="s">
        <v>28684</v>
      </c>
      <c r="B8361" s="395" t="s">
        <v>28685</v>
      </c>
    </row>
    <row r="8362" spans="1:2">
      <c r="A8362" s="395" t="s">
        <v>28686</v>
      </c>
      <c r="B8362" s="395" t="s">
        <v>28687</v>
      </c>
    </row>
    <row r="8363" spans="1:2">
      <c r="A8363" s="395" t="s">
        <v>28688</v>
      </c>
      <c r="B8363" s="395" t="s">
        <v>28689</v>
      </c>
    </row>
    <row r="8364" spans="1:2">
      <c r="A8364" s="395" t="s">
        <v>28690</v>
      </c>
      <c r="B8364" s="395" t="s">
        <v>28691</v>
      </c>
    </row>
    <row r="8365" spans="1:2">
      <c r="A8365" s="395" t="s">
        <v>28692</v>
      </c>
      <c r="B8365" s="395" t="s">
        <v>28691</v>
      </c>
    </row>
    <row r="8366" spans="1:2">
      <c r="A8366" s="395" t="s">
        <v>28693</v>
      </c>
      <c r="B8366" s="395" t="s">
        <v>28691</v>
      </c>
    </row>
    <row r="8367" spans="1:2">
      <c r="A8367" s="395" t="s">
        <v>28694</v>
      </c>
      <c r="B8367" s="395" t="s">
        <v>28695</v>
      </c>
    </row>
    <row r="8368" spans="1:2">
      <c r="A8368" s="395" t="s">
        <v>28696</v>
      </c>
      <c r="B8368" s="395" t="s">
        <v>28695</v>
      </c>
    </row>
    <row r="8369" spans="1:2">
      <c r="A8369" s="395" t="s">
        <v>28697</v>
      </c>
      <c r="B8369" s="395" t="s">
        <v>28698</v>
      </c>
    </row>
    <row r="8370" spans="1:2">
      <c r="A8370" s="395" t="s">
        <v>28699</v>
      </c>
      <c r="B8370" s="395" t="s">
        <v>28700</v>
      </c>
    </row>
    <row r="8371" spans="1:2">
      <c r="A8371" s="395" t="s">
        <v>28701</v>
      </c>
      <c r="B8371" s="395" t="s">
        <v>19574</v>
      </c>
    </row>
    <row r="8372" spans="1:2">
      <c r="A8372" s="395" t="s">
        <v>28702</v>
      </c>
      <c r="B8372" s="395" t="s">
        <v>19574</v>
      </c>
    </row>
    <row r="8373" spans="1:2">
      <c r="A8373" s="395" t="s">
        <v>28703</v>
      </c>
      <c r="B8373" s="395" t="s">
        <v>28704</v>
      </c>
    </row>
    <row r="8374" spans="1:2">
      <c r="A8374" s="395" t="s">
        <v>28705</v>
      </c>
      <c r="B8374" s="395" t="s">
        <v>19574</v>
      </c>
    </row>
    <row r="8375" spans="1:2">
      <c r="A8375" s="395" t="s">
        <v>28706</v>
      </c>
      <c r="B8375" s="395" t="s">
        <v>28707</v>
      </c>
    </row>
    <row r="8376" spans="1:2">
      <c r="A8376" s="395" t="s">
        <v>28708</v>
      </c>
      <c r="B8376" s="395" t="s">
        <v>28709</v>
      </c>
    </row>
    <row r="8377" spans="1:2">
      <c r="A8377" s="395" t="s">
        <v>28710</v>
      </c>
      <c r="B8377" s="395" t="s">
        <v>28711</v>
      </c>
    </row>
    <row r="8378" spans="1:2">
      <c r="A8378" s="395" t="s">
        <v>28712</v>
      </c>
      <c r="B8378" s="395" t="s">
        <v>19574</v>
      </c>
    </row>
    <row r="8379" spans="1:2">
      <c r="A8379" s="395" t="s">
        <v>28713</v>
      </c>
      <c r="B8379" s="395" t="s">
        <v>28714</v>
      </c>
    </row>
    <row r="8380" spans="1:2">
      <c r="A8380" s="395" t="s">
        <v>28715</v>
      </c>
      <c r="B8380" s="395" t="s">
        <v>28716</v>
      </c>
    </row>
    <row r="8381" spans="1:2">
      <c r="A8381" s="395" t="s">
        <v>28717</v>
      </c>
      <c r="B8381" s="395" t="s">
        <v>28718</v>
      </c>
    </row>
    <row r="8382" spans="1:2">
      <c r="A8382" s="395" t="s">
        <v>28719</v>
      </c>
      <c r="B8382" s="395" t="s">
        <v>28720</v>
      </c>
    </row>
    <row r="8383" spans="1:2">
      <c r="A8383" s="395" t="s">
        <v>28721</v>
      </c>
      <c r="B8383" s="395" t="s">
        <v>28722</v>
      </c>
    </row>
    <row r="8384" spans="1:2">
      <c r="A8384" s="395" t="s">
        <v>28723</v>
      </c>
      <c r="B8384" s="395" t="s">
        <v>28722</v>
      </c>
    </row>
    <row r="8385" spans="1:2">
      <c r="A8385" s="395" t="s">
        <v>28724</v>
      </c>
      <c r="B8385" s="395" t="s">
        <v>28725</v>
      </c>
    </row>
    <row r="8386" spans="1:2">
      <c r="A8386" s="395" t="s">
        <v>28726</v>
      </c>
      <c r="B8386" s="395" t="s">
        <v>28727</v>
      </c>
    </row>
    <row r="8387" spans="1:2">
      <c r="A8387" s="395" t="s">
        <v>28728</v>
      </c>
      <c r="B8387" s="395" t="s">
        <v>28563</v>
      </c>
    </row>
    <row r="8388" spans="1:2">
      <c r="A8388" s="395" t="s">
        <v>28729</v>
      </c>
      <c r="B8388" s="395" t="s">
        <v>28730</v>
      </c>
    </row>
    <row r="8389" spans="1:2">
      <c r="A8389" s="395" t="s">
        <v>28731</v>
      </c>
      <c r="B8389" s="395" t="s">
        <v>19625</v>
      </c>
    </row>
    <row r="8390" spans="1:2">
      <c r="A8390" s="395" t="s">
        <v>28732</v>
      </c>
      <c r="B8390" s="395" t="s">
        <v>19625</v>
      </c>
    </row>
    <row r="8391" spans="1:2">
      <c r="A8391" s="395" t="s">
        <v>28733</v>
      </c>
      <c r="B8391" s="395" t="s">
        <v>28734</v>
      </c>
    </row>
    <row r="8392" spans="1:2">
      <c r="A8392" s="395" t="s">
        <v>28735</v>
      </c>
      <c r="B8392" s="395" t="s">
        <v>19639</v>
      </c>
    </row>
    <row r="8393" spans="1:2">
      <c r="A8393" s="395" t="s">
        <v>28736</v>
      </c>
      <c r="B8393" s="395" t="s">
        <v>19639</v>
      </c>
    </row>
    <row r="8394" spans="1:2">
      <c r="A8394" s="395" t="s">
        <v>28737</v>
      </c>
      <c r="B8394" s="395" t="s">
        <v>19639</v>
      </c>
    </row>
    <row r="8395" spans="1:2">
      <c r="A8395" s="395" t="s">
        <v>28738</v>
      </c>
      <c r="B8395" s="395" t="s">
        <v>19639</v>
      </c>
    </row>
    <row r="8396" spans="1:2">
      <c r="A8396" s="395" t="s">
        <v>28739</v>
      </c>
      <c r="B8396" s="395" t="s">
        <v>19639</v>
      </c>
    </row>
    <row r="8397" spans="1:2">
      <c r="A8397" s="395" t="s">
        <v>28740</v>
      </c>
      <c r="B8397" s="395" t="s">
        <v>19639</v>
      </c>
    </row>
    <row r="8398" spans="1:2">
      <c r="A8398" s="395" t="s">
        <v>28741</v>
      </c>
      <c r="B8398" s="395" t="s">
        <v>19639</v>
      </c>
    </row>
    <row r="8399" spans="1:2">
      <c r="A8399" s="395" t="s">
        <v>28742</v>
      </c>
      <c r="B8399" s="395" t="s">
        <v>19639</v>
      </c>
    </row>
    <row r="8400" spans="1:2">
      <c r="A8400" s="395" t="s">
        <v>28743</v>
      </c>
      <c r="B8400" s="395" t="s">
        <v>28744</v>
      </c>
    </row>
    <row r="8401" spans="1:2">
      <c r="A8401" s="395" t="s">
        <v>28745</v>
      </c>
      <c r="B8401" s="395" t="s">
        <v>28744</v>
      </c>
    </row>
    <row r="8402" spans="1:2">
      <c r="A8402" s="395" t="s">
        <v>28746</v>
      </c>
      <c r="B8402" s="395" t="s">
        <v>28744</v>
      </c>
    </row>
    <row r="8403" spans="1:2">
      <c r="A8403" s="395" t="s">
        <v>28747</v>
      </c>
      <c r="B8403" s="395" t="s">
        <v>28744</v>
      </c>
    </row>
    <row r="8404" spans="1:2">
      <c r="A8404" s="395" t="s">
        <v>28748</v>
      </c>
      <c r="B8404" s="395" t="s">
        <v>28744</v>
      </c>
    </row>
    <row r="8405" spans="1:2">
      <c r="A8405" s="395" t="s">
        <v>28749</v>
      </c>
      <c r="B8405" s="395" t="s">
        <v>28744</v>
      </c>
    </row>
    <row r="8406" spans="1:2">
      <c r="A8406" s="395" t="s">
        <v>28750</v>
      </c>
      <c r="B8406" s="395" t="s">
        <v>28751</v>
      </c>
    </row>
    <row r="8407" spans="1:2">
      <c r="A8407" s="395" t="s">
        <v>28752</v>
      </c>
      <c r="B8407" s="395" t="s">
        <v>28753</v>
      </c>
    </row>
    <row r="8408" spans="1:2">
      <c r="A8408" s="395" t="s">
        <v>28754</v>
      </c>
      <c r="B8408" s="395" t="s">
        <v>28755</v>
      </c>
    </row>
    <row r="8409" spans="1:2">
      <c r="A8409" s="395" t="s">
        <v>28756</v>
      </c>
      <c r="B8409" s="395" t="s">
        <v>28755</v>
      </c>
    </row>
    <row r="8410" spans="1:2">
      <c r="A8410" s="395" t="s">
        <v>28757</v>
      </c>
      <c r="B8410" s="395" t="s">
        <v>28758</v>
      </c>
    </row>
    <row r="8411" spans="1:2">
      <c r="A8411" s="395" t="s">
        <v>28759</v>
      </c>
      <c r="B8411" s="395" t="s">
        <v>28760</v>
      </c>
    </row>
    <row r="8412" spans="1:2">
      <c r="A8412" s="395" t="s">
        <v>28761</v>
      </c>
      <c r="B8412" s="395" t="s">
        <v>28760</v>
      </c>
    </row>
    <row r="8413" spans="1:2">
      <c r="A8413" s="395" t="s">
        <v>28762</v>
      </c>
      <c r="B8413" s="395" t="s">
        <v>28763</v>
      </c>
    </row>
    <row r="8414" spans="1:2">
      <c r="A8414" s="395" t="s">
        <v>28764</v>
      </c>
      <c r="B8414" s="395" t="s">
        <v>28765</v>
      </c>
    </row>
    <row r="8415" spans="1:2">
      <c r="A8415" s="395" t="s">
        <v>28766</v>
      </c>
      <c r="B8415" s="395" t="s">
        <v>19493</v>
      </c>
    </row>
    <row r="8416" spans="1:2">
      <c r="A8416" s="395" t="s">
        <v>28767</v>
      </c>
      <c r="B8416" s="395" t="s">
        <v>28768</v>
      </c>
    </row>
    <row r="8417" spans="1:2">
      <c r="A8417" s="395" t="s">
        <v>28769</v>
      </c>
      <c r="B8417" s="395" t="s">
        <v>28770</v>
      </c>
    </row>
    <row r="8418" spans="1:2">
      <c r="A8418" s="395" t="s">
        <v>28771</v>
      </c>
      <c r="B8418" s="395" t="s">
        <v>28772</v>
      </c>
    </row>
    <row r="8419" spans="1:2">
      <c r="A8419" s="395" t="s">
        <v>28773</v>
      </c>
      <c r="B8419" s="395" t="s">
        <v>28774</v>
      </c>
    </row>
    <row r="8420" spans="1:2">
      <c r="A8420" s="395" t="s">
        <v>28775</v>
      </c>
      <c r="B8420" s="395" t="s">
        <v>21816</v>
      </c>
    </row>
    <row r="8421" spans="1:2">
      <c r="A8421" s="395" t="s">
        <v>28776</v>
      </c>
      <c r="B8421" s="395" t="s">
        <v>28777</v>
      </c>
    </row>
    <row r="8422" spans="1:2">
      <c r="A8422" s="395" t="s">
        <v>28778</v>
      </c>
      <c r="B8422" s="395" t="s">
        <v>28777</v>
      </c>
    </row>
    <row r="8423" spans="1:2">
      <c r="A8423" s="395" t="s">
        <v>28779</v>
      </c>
      <c r="B8423" s="395" t="s">
        <v>28777</v>
      </c>
    </row>
    <row r="8424" spans="1:2">
      <c r="A8424" s="395" t="s">
        <v>28780</v>
      </c>
      <c r="B8424" s="395" t="s">
        <v>28777</v>
      </c>
    </row>
    <row r="8425" spans="1:2">
      <c r="A8425" s="395" t="s">
        <v>28781</v>
      </c>
      <c r="B8425" s="395" t="s">
        <v>28782</v>
      </c>
    </row>
    <row r="8426" spans="1:2">
      <c r="A8426" s="395" t="s">
        <v>28783</v>
      </c>
      <c r="B8426" s="395" t="s">
        <v>28431</v>
      </c>
    </row>
    <row r="8427" spans="1:2">
      <c r="A8427" s="395" t="s">
        <v>28784</v>
      </c>
      <c r="B8427" s="395" t="s">
        <v>28785</v>
      </c>
    </row>
    <row r="8428" spans="1:2">
      <c r="A8428" s="395" t="s">
        <v>28786</v>
      </c>
      <c r="B8428" s="395" t="s">
        <v>28787</v>
      </c>
    </row>
    <row r="8429" spans="1:2">
      <c r="A8429" s="395" t="s">
        <v>28788</v>
      </c>
      <c r="B8429" s="395" t="s">
        <v>28789</v>
      </c>
    </row>
    <row r="8430" spans="1:2">
      <c r="A8430" s="395" t="s">
        <v>28790</v>
      </c>
      <c r="B8430" s="395" t="s">
        <v>28791</v>
      </c>
    </row>
    <row r="8431" spans="1:2">
      <c r="A8431" s="395" t="s">
        <v>28792</v>
      </c>
      <c r="B8431" s="395" t="s">
        <v>28791</v>
      </c>
    </row>
    <row r="8432" spans="1:2">
      <c r="A8432" s="395" t="s">
        <v>28793</v>
      </c>
      <c r="B8432" s="395" t="s">
        <v>28794</v>
      </c>
    </row>
    <row r="8433" spans="1:2">
      <c r="A8433" s="395" t="s">
        <v>28795</v>
      </c>
      <c r="B8433" s="395" t="s">
        <v>28796</v>
      </c>
    </row>
    <row r="8434" spans="1:2">
      <c r="A8434" s="395" t="s">
        <v>28797</v>
      </c>
      <c r="B8434" s="395" t="s">
        <v>28798</v>
      </c>
    </row>
    <row r="8435" spans="1:2">
      <c r="A8435" s="395" t="s">
        <v>28799</v>
      </c>
      <c r="B8435" s="395" t="s">
        <v>28798</v>
      </c>
    </row>
    <row r="8436" spans="1:2">
      <c r="A8436" s="395" t="s">
        <v>28800</v>
      </c>
      <c r="B8436" s="395" t="s">
        <v>28801</v>
      </c>
    </row>
    <row r="8437" spans="1:2">
      <c r="A8437" s="395" t="s">
        <v>28802</v>
      </c>
      <c r="B8437" s="395" t="s">
        <v>28744</v>
      </c>
    </row>
    <row r="8438" spans="1:2">
      <c r="A8438" s="395" t="s">
        <v>28803</v>
      </c>
      <c r="B8438" s="395" t="s">
        <v>28804</v>
      </c>
    </row>
    <row r="8439" spans="1:2">
      <c r="A8439" s="395" t="s">
        <v>28805</v>
      </c>
      <c r="B8439" s="395" t="s">
        <v>28804</v>
      </c>
    </row>
    <row r="8440" spans="1:2">
      <c r="A8440" s="395" t="s">
        <v>28806</v>
      </c>
      <c r="B8440" s="395" t="s">
        <v>28807</v>
      </c>
    </row>
    <row r="8441" spans="1:2">
      <c r="A8441" s="395" t="s">
        <v>28808</v>
      </c>
      <c r="B8441" s="395" t="s">
        <v>28807</v>
      </c>
    </row>
    <row r="8442" spans="1:2">
      <c r="A8442" s="395" t="s">
        <v>28809</v>
      </c>
      <c r="B8442" s="395" t="s">
        <v>28807</v>
      </c>
    </row>
    <row r="8443" spans="1:2">
      <c r="A8443" s="395" t="s">
        <v>28810</v>
      </c>
      <c r="B8443" s="395" t="s">
        <v>28811</v>
      </c>
    </row>
    <row r="8444" spans="1:2">
      <c r="A8444" s="395" t="s">
        <v>28812</v>
      </c>
      <c r="B8444" s="395" t="s">
        <v>28813</v>
      </c>
    </row>
    <row r="8445" spans="1:2">
      <c r="A8445" s="395" t="s">
        <v>28814</v>
      </c>
      <c r="B8445" s="395" t="s">
        <v>28815</v>
      </c>
    </row>
    <row r="8446" spans="1:2">
      <c r="A8446" s="395" t="s">
        <v>28816</v>
      </c>
      <c r="B8446" s="395" t="s">
        <v>28815</v>
      </c>
    </row>
    <row r="8447" spans="1:2">
      <c r="A8447" s="395" t="s">
        <v>28817</v>
      </c>
      <c r="B8447" s="395" t="s">
        <v>28815</v>
      </c>
    </row>
    <row r="8448" spans="1:2">
      <c r="A8448" s="395" t="s">
        <v>28818</v>
      </c>
      <c r="B8448" s="395" t="s">
        <v>28815</v>
      </c>
    </row>
    <row r="8449" spans="1:2">
      <c r="A8449" s="395" t="s">
        <v>28819</v>
      </c>
      <c r="B8449" s="395" t="s">
        <v>28815</v>
      </c>
    </row>
    <row r="8450" spans="1:2">
      <c r="A8450" s="395" t="s">
        <v>28820</v>
      </c>
      <c r="B8450" s="395" t="s">
        <v>28815</v>
      </c>
    </row>
    <row r="8451" spans="1:2">
      <c r="A8451" s="395" t="s">
        <v>28821</v>
      </c>
      <c r="B8451" s="395" t="s">
        <v>28815</v>
      </c>
    </row>
    <row r="8452" spans="1:2">
      <c r="A8452" s="395" t="s">
        <v>28822</v>
      </c>
      <c r="B8452" s="395" t="s">
        <v>28815</v>
      </c>
    </row>
    <row r="8453" spans="1:2">
      <c r="A8453" s="395" t="s">
        <v>28823</v>
      </c>
      <c r="B8453" s="395" t="s">
        <v>28815</v>
      </c>
    </row>
    <row r="8454" spans="1:2">
      <c r="A8454" s="395" t="s">
        <v>28824</v>
      </c>
      <c r="B8454" s="395" t="s">
        <v>28815</v>
      </c>
    </row>
    <row r="8455" spans="1:2">
      <c r="A8455" s="395" t="s">
        <v>28825</v>
      </c>
      <c r="B8455" s="395" t="s">
        <v>28815</v>
      </c>
    </row>
    <row r="8456" spans="1:2">
      <c r="A8456" s="395" t="s">
        <v>28826</v>
      </c>
      <c r="B8456" s="395" t="s">
        <v>28815</v>
      </c>
    </row>
    <row r="8457" spans="1:2">
      <c r="A8457" s="395" t="s">
        <v>28827</v>
      </c>
      <c r="B8457" s="395" t="s">
        <v>28815</v>
      </c>
    </row>
    <row r="8458" spans="1:2">
      <c r="A8458" s="395" t="s">
        <v>28828</v>
      </c>
      <c r="B8458" s="395" t="s">
        <v>28815</v>
      </c>
    </row>
    <row r="8459" spans="1:2">
      <c r="A8459" s="395" t="s">
        <v>28829</v>
      </c>
      <c r="B8459" s="395" t="s">
        <v>28815</v>
      </c>
    </row>
    <row r="8460" spans="1:2">
      <c r="A8460" s="395" t="s">
        <v>28830</v>
      </c>
      <c r="B8460" s="395" t="s">
        <v>28815</v>
      </c>
    </row>
    <row r="8461" spans="1:2">
      <c r="A8461" s="395" t="s">
        <v>28831</v>
      </c>
      <c r="B8461" s="395" t="s">
        <v>28815</v>
      </c>
    </row>
    <row r="8462" spans="1:2">
      <c r="A8462" s="395" t="s">
        <v>28832</v>
      </c>
      <c r="B8462" s="395" t="s">
        <v>28815</v>
      </c>
    </row>
    <row r="8463" spans="1:2">
      <c r="A8463" s="395" t="s">
        <v>28833</v>
      </c>
      <c r="B8463" s="395" t="s">
        <v>28815</v>
      </c>
    </row>
    <row r="8464" spans="1:2">
      <c r="A8464" s="395" t="s">
        <v>28834</v>
      </c>
      <c r="B8464" s="395" t="s">
        <v>28815</v>
      </c>
    </row>
    <row r="8465" spans="1:2">
      <c r="A8465" s="395" t="s">
        <v>28835</v>
      </c>
      <c r="B8465" s="395" t="s">
        <v>28815</v>
      </c>
    </row>
    <row r="8466" spans="1:2">
      <c r="A8466" s="395" t="s">
        <v>28836</v>
      </c>
      <c r="B8466" s="395" t="s">
        <v>28815</v>
      </c>
    </row>
    <row r="8467" spans="1:2">
      <c r="A8467" s="395" t="s">
        <v>28837</v>
      </c>
      <c r="B8467" s="395" t="s">
        <v>28838</v>
      </c>
    </row>
    <row r="8468" spans="1:2">
      <c r="A8468" s="395" t="s">
        <v>28839</v>
      </c>
      <c r="B8468" s="395" t="s">
        <v>28840</v>
      </c>
    </row>
    <row r="8469" spans="1:2">
      <c r="A8469" s="395" t="s">
        <v>28841</v>
      </c>
      <c r="B8469" s="395" t="s">
        <v>28842</v>
      </c>
    </row>
    <row r="8470" spans="1:2">
      <c r="A8470" s="395" t="s">
        <v>28843</v>
      </c>
      <c r="B8470" s="395" t="s">
        <v>28844</v>
      </c>
    </row>
    <row r="8471" spans="1:2">
      <c r="A8471" s="395" t="s">
        <v>28845</v>
      </c>
      <c r="B8471" s="395" t="s">
        <v>28846</v>
      </c>
    </row>
    <row r="8472" spans="1:2">
      <c r="A8472" s="395" t="s">
        <v>28847</v>
      </c>
      <c r="B8472" s="395" t="s">
        <v>28538</v>
      </c>
    </row>
    <row r="8473" spans="1:2">
      <c r="A8473" s="395" t="s">
        <v>28848</v>
      </c>
      <c r="B8473" s="395" t="s">
        <v>28536</v>
      </c>
    </row>
    <row r="8474" spans="1:2">
      <c r="A8474" s="395" t="s">
        <v>28849</v>
      </c>
      <c r="B8474" s="395" t="s">
        <v>28850</v>
      </c>
    </row>
    <row r="8475" spans="1:2">
      <c r="A8475" s="395" t="s">
        <v>28851</v>
      </c>
      <c r="B8475" s="395" t="s">
        <v>28563</v>
      </c>
    </row>
    <row r="8476" spans="1:2">
      <c r="A8476" s="395" t="s">
        <v>28852</v>
      </c>
      <c r="B8476" s="395" t="s">
        <v>28563</v>
      </c>
    </row>
    <row r="8477" spans="1:2">
      <c r="A8477" s="395" t="s">
        <v>28853</v>
      </c>
      <c r="B8477" s="395" t="s">
        <v>28854</v>
      </c>
    </row>
    <row r="8478" spans="1:2">
      <c r="A8478" s="395" t="s">
        <v>28855</v>
      </c>
      <c r="B8478" s="395" t="s">
        <v>28856</v>
      </c>
    </row>
    <row r="8479" spans="1:2">
      <c r="A8479" s="395" t="s">
        <v>28857</v>
      </c>
      <c r="B8479" s="395" t="s">
        <v>28858</v>
      </c>
    </row>
    <row r="8480" spans="1:2">
      <c r="A8480" s="395" t="s">
        <v>28859</v>
      </c>
      <c r="B8480" s="395" t="s">
        <v>28860</v>
      </c>
    </row>
    <row r="8481" spans="1:2">
      <c r="A8481" s="395" t="s">
        <v>28861</v>
      </c>
      <c r="B8481" s="395" t="s">
        <v>28862</v>
      </c>
    </row>
    <row r="8482" spans="1:2">
      <c r="A8482" s="395" t="s">
        <v>28863</v>
      </c>
      <c r="B8482" s="395" t="s">
        <v>28864</v>
      </c>
    </row>
    <row r="8483" spans="1:2">
      <c r="A8483" s="395" t="s">
        <v>28865</v>
      </c>
      <c r="B8483" s="395" t="s">
        <v>28866</v>
      </c>
    </row>
    <row r="8484" spans="1:2">
      <c r="A8484" s="395" t="s">
        <v>28867</v>
      </c>
      <c r="B8484" s="395" t="s">
        <v>28868</v>
      </c>
    </row>
    <row r="8485" spans="1:2">
      <c r="A8485" s="395" t="s">
        <v>28869</v>
      </c>
      <c r="B8485" s="395" t="s">
        <v>28579</v>
      </c>
    </row>
    <row r="8486" spans="1:2">
      <c r="A8486" s="395" t="s">
        <v>28870</v>
      </c>
      <c r="B8486" s="395" t="s">
        <v>28579</v>
      </c>
    </row>
    <row r="8487" spans="1:2">
      <c r="A8487" s="395" t="s">
        <v>28871</v>
      </c>
      <c r="B8487" s="395" t="s">
        <v>28579</v>
      </c>
    </row>
    <row r="8488" spans="1:2">
      <c r="A8488" s="395" t="s">
        <v>28872</v>
      </c>
      <c r="B8488" s="395" t="s">
        <v>28327</v>
      </c>
    </row>
    <row r="8489" spans="1:2">
      <c r="A8489" s="395" t="s">
        <v>28873</v>
      </c>
      <c r="B8489" s="395" t="s">
        <v>28874</v>
      </c>
    </row>
    <row r="8490" spans="1:2">
      <c r="A8490" s="395" t="s">
        <v>28875</v>
      </c>
      <c r="B8490" s="395" t="s">
        <v>28876</v>
      </c>
    </row>
    <row r="8491" spans="1:2">
      <c r="A8491" s="395" t="s">
        <v>28877</v>
      </c>
      <c r="B8491" s="395" t="s">
        <v>28722</v>
      </c>
    </row>
    <row r="8492" spans="1:2">
      <c r="A8492" s="395" t="s">
        <v>28878</v>
      </c>
      <c r="B8492" s="395" t="s">
        <v>28879</v>
      </c>
    </row>
    <row r="8493" spans="1:2">
      <c r="A8493" s="395" t="s">
        <v>28880</v>
      </c>
      <c r="B8493" s="395" t="s">
        <v>28881</v>
      </c>
    </row>
    <row r="8494" spans="1:2">
      <c r="A8494" s="395" t="s">
        <v>28882</v>
      </c>
      <c r="B8494" s="395" t="s">
        <v>28883</v>
      </c>
    </row>
    <row r="8495" spans="1:2">
      <c r="A8495" s="395" t="s">
        <v>28884</v>
      </c>
      <c r="B8495" s="395" t="s">
        <v>28885</v>
      </c>
    </row>
    <row r="8496" spans="1:2">
      <c r="A8496" s="395" t="s">
        <v>28886</v>
      </c>
      <c r="B8496" s="395" t="s">
        <v>28887</v>
      </c>
    </row>
    <row r="8497" spans="1:2">
      <c r="A8497" s="395" t="s">
        <v>28888</v>
      </c>
      <c r="B8497" s="395" t="s">
        <v>28889</v>
      </c>
    </row>
    <row r="8498" spans="1:2">
      <c r="A8498" s="395" t="s">
        <v>28890</v>
      </c>
      <c r="B8498" s="395" t="s">
        <v>28889</v>
      </c>
    </row>
    <row r="8499" spans="1:2">
      <c r="A8499" s="395" t="s">
        <v>28891</v>
      </c>
      <c r="B8499" s="395" t="s">
        <v>28892</v>
      </c>
    </row>
    <row r="8500" spans="1:2">
      <c r="A8500" s="395" t="s">
        <v>28893</v>
      </c>
      <c r="B8500" s="395" t="s">
        <v>28894</v>
      </c>
    </row>
    <row r="8501" spans="1:2">
      <c r="A8501" s="395" t="s">
        <v>28895</v>
      </c>
      <c r="B8501" s="395" t="s">
        <v>28896</v>
      </c>
    </row>
    <row r="8502" spans="1:2">
      <c r="A8502" s="395" t="s">
        <v>28897</v>
      </c>
      <c r="B8502" s="395" t="s">
        <v>28898</v>
      </c>
    </row>
    <row r="8503" spans="1:2">
      <c r="A8503" s="395" t="s">
        <v>28899</v>
      </c>
      <c r="B8503" s="395" t="s">
        <v>28900</v>
      </c>
    </row>
    <row r="8504" spans="1:2">
      <c r="A8504" s="395" t="s">
        <v>28901</v>
      </c>
      <c r="B8504" s="395" t="s">
        <v>28902</v>
      </c>
    </row>
    <row r="8505" spans="1:2">
      <c r="A8505" s="395" t="s">
        <v>28903</v>
      </c>
      <c r="B8505" s="395" t="s">
        <v>28904</v>
      </c>
    </row>
    <row r="8506" spans="1:2">
      <c r="A8506" s="395" t="s">
        <v>28905</v>
      </c>
      <c r="B8506" s="395" t="s">
        <v>28906</v>
      </c>
    </row>
    <row r="8507" spans="1:2">
      <c r="A8507" s="395" t="s">
        <v>28907</v>
      </c>
      <c r="B8507" s="395" t="s">
        <v>28908</v>
      </c>
    </row>
    <row r="8508" spans="1:2">
      <c r="A8508" s="395" t="s">
        <v>28909</v>
      </c>
      <c r="B8508" s="395" t="s">
        <v>28910</v>
      </c>
    </row>
    <row r="8509" spans="1:2">
      <c r="A8509" s="395" t="s">
        <v>28911</v>
      </c>
      <c r="B8509" s="395" t="s">
        <v>28912</v>
      </c>
    </row>
    <row r="8510" spans="1:2">
      <c r="A8510" s="395" t="s">
        <v>28913</v>
      </c>
      <c r="B8510" s="395" t="s">
        <v>28914</v>
      </c>
    </row>
    <row r="8511" spans="1:2">
      <c r="A8511" s="395" t="s">
        <v>28915</v>
      </c>
      <c r="B8511" s="395" t="s">
        <v>28916</v>
      </c>
    </row>
    <row r="8512" spans="1:2">
      <c r="A8512" s="395" t="s">
        <v>28917</v>
      </c>
      <c r="B8512" s="395" t="s">
        <v>28918</v>
      </c>
    </row>
    <row r="8513" spans="1:2">
      <c r="A8513" s="395" t="s">
        <v>28919</v>
      </c>
      <c r="B8513" s="395" t="s">
        <v>28920</v>
      </c>
    </row>
    <row r="8514" spans="1:2">
      <c r="A8514" s="395" t="s">
        <v>28921</v>
      </c>
      <c r="B8514" s="395" t="s">
        <v>28922</v>
      </c>
    </row>
    <row r="8515" spans="1:2">
      <c r="A8515" s="395" t="s">
        <v>28923</v>
      </c>
      <c r="B8515" s="395" t="s">
        <v>28924</v>
      </c>
    </row>
    <row r="8516" spans="1:2">
      <c r="A8516" s="395" t="s">
        <v>28925</v>
      </c>
      <c r="B8516" s="395" t="s">
        <v>28926</v>
      </c>
    </row>
    <row r="8517" spans="1:2">
      <c r="A8517" s="395" t="s">
        <v>28927</v>
      </c>
      <c r="B8517" s="395" t="s">
        <v>28928</v>
      </c>
    </row>
    <row r="8518" spans="1:2">
      <c r="A8518" s="395" t="s">
        <v>28929</v>
      </c>
      <c r="B8518" s="395" t="s">
        <v>28930</v>
      </c>
    </row>
    <row r="8519" spans="1:2">
      <c r="A8519" s="395" t="s">
        <v>28931</v>
      </c>
      <c r="B8519" s="395" t="s">
        <v>28932</v>
      </c>
    </row>
    <row r="8520" spans="1:2">
      <c r="A8520" s="395" t="s">
        <v>28933</v>
      </c>
      <c r="B8520" s="395" t="s">
        <v>28934</v>
      </c>
    </row>
    <row r="8521" spans="1:2">
      <c r="A8521" s="395" t="s">
        <v>28935</v>
      </c>
      <c r="B8521" s="395" t="s">
        <v>28936</v>
      </c>
    </row>
    <row r="8522" spans="1:2">
      <c r="A8522" s="395" t="s">
        <v>28937</v>
      </c>
      <c r="B8522" s="395" t="s">
        <v>28938</v>
      </c>
    </row>
    <row r="8523" spans="1:2">
      <c r="A8523" s="395" t="s">
        <v>28939</v>
      </c>
      <c r="B8523" s="395" t="s">
        <v>28940</v>
      </c>
    </row>
    <row r="8524" spans="1:2">
      <c r="A8524" s="395" t="s">
        <v>28941</v>
      </c>
      <c r="B8524" s="395" t="s">
        <v>27784</v>
      </c>
    </row>
    <row r="8525" spans="1:2">
      <c r="A8525" s="395" t="s">
        <v>28942</v>
      </c>
      <c r="B8525" s="395" t="s">
        <v>27784</v>
      </c>
    </row>
    <row r="8526" spans="1:2">
      <c r="A8526" s="395" t="s">
        <v>28943</v>
      </c>
      <c r="B8526" s="395" t="s">
        <v>27784</v>
      </c>
    </row>
    <row r="8527" spans="1:2">
      <c r="A8527" s="395" t="s">
        <v>28944</v>
      </c>
      <c r="B8527" s="395" t="s">
        <v>27784</v>
      </c>
    </row>
    <row r="8528" spans="1:2">
      <c r="A8528" s="395" t="s">
        <v>28945</v>
      </c>
      <c r="B8528" s="395" t="s">
        <v>27784</v>
      </c>
    </row>
    <row r="8529" spans="1:2">
      <c r="A8529" s="395" t="s">
        <v>28946</v>
      </c>
      <c r="B8529" s="395" t="s">
        <v>28947</v>
      </c>
    </row>
    <row r="8530" spans="1:2">
      <c r="A8530" s="395" t="s">
        <v>28948</v>
      </c>
      <c r="B8530" s="395" t="s">
        <v>28949</v>
      </c>
    </row>
    <row r="8531" spans="1:2">
      <c r="A8531" s="395" t="s">
        <v>28950</v>
      </c>
      <c r="B8531" s="395" t="s">
        <v>28949</v>
      </c>
    </row>
    <row r="8532" spans="1:2">
      <c r="A8532" s="395" t="s">
        <v>28951</v>
      </c>
      <c r="B8532" s="395" t="s">
        <v>28949</v>
      </c>
    </row>
    <row r="8533" spans="1:2">
      <c r="A8533" s="395" t="s">
        <v>28952</v>
      </c>
      <c r="B8533" s="395" t="s">
        <v>28949</v>
      </c>
    </row>
    <row r="8534" spans="1:2">
      <c r="A8534" s="395" t="s">
        <v>28953</v>
      </c>
      <c r="B8534" s="395" t="s">
        <v>28949</v>
      </c>
    </row>
    <row r="8535" spans="1:2">
      <c r="A8535" s="395" t="s">
        <v>28954</v>
      </c>
      <c r="B8535" s="395" t="s">
        <v>28949</v>
      </c>
    </row>
    <row r="8536" spans="1:2">
      <c r="A8536" s="395" t="s">
        <v>28955</v>
      </c>
      <c r="B8536" s="395" t="s">
        <v>28956</v>
      </c>
    </row>
    <row r="8537" spans="1:2">
      <c r="A8537" s="395" t="s">
        <v>28957</v>
      </c>
      <c r="B8537" s="395" t="s">
        <v>28958</v>
      </c>
    </row>
    <row r="8538" spans="1:2">
      <c r="A8538" s="395" t="s">
        <v>28959</v>
      </c>
      <c r="B8538" s="395" t="s">
        <v>28960</v>
      </c>
    </row>
    <row r="8539" spans="1:2">
      <c r="A8539" s="395" t="s">
        <v>28961</v>
      </c>
      <c r="B8539" s="395" t="s">
        <v>28962</v>
      </c>
    </row>
    <row r="8540" spans="1:2">
      <c r="A8540" s="395" t="s">
        <v>28963</v>
      </c>
      <c r="B8540" s="395" t="s">
        <v>28962</v>
      </c>
    </row>
    <row r="8541" spans="1:2">
      <c r="A8541" s="395" t="s">
        <v>28964</v>
      </c>
      <c r="B8541" s="395" t="s">
        <v>28962</v>
      </c>
    </row>
    <row r="8542" spans="1:2">
      <c r="A8542" s="395" t="s">
        <v>28965</v>
      </c>
      <c r="B8542" s="395" t="s">
        <v>28966</v>
      </c>
    </row>
    <row r="8543" spans="1:2">
      <c r="A8543" s="395" t="s">
        <v>28967</v>
      </c>
      <c r="B8543" s="395" t="s">
        <v>28966</v>
      </c>
    </row>
    <row r="8544" spans="1:2">
      <c r="A8544" s="395" t="s">
        <v>28968</v>
      </c>
      <c r="B8544" s="395" t="s">
        <v>28969</v>
      </c>
    </row>
    <row r="8545" spans="1:2">
      <c r="A8545" s="395" t="s">
        <v>28970</v>
      </c>
      <c r="B8545" s="395" t="s">
        <v>28971</v>
      </c>
    </row>
    <row r="8546" spans="1:2">
      <c r="A8546" s="395" t="s">
        <v>28972</v>
      </c>
      <c r="B8546" s="395" t="s">
        <v>28973</v>
      </c>
    </row>
    <row r="8547" spans="1:2">
      <c r="A8547" s="395" t="s">
        <v>28974</v>
      </c>
      <c r="B8547" s="395" t="s">
        <v>28975</v>
      </c>
    </row>
    <row r="8548" spans="1:2">
      <c r="A8548" s="395" t="s">
        <v>28976</v>
      </c>
      <c r="B8548" s="395" t="s">
        <v>28977</v>
      </c>
    </row>
    <row r="8549" spans="1:2">
      <c r="A8549" s="395" t="s">
        <v>28978</v>
      </c>
      <c r="B8549" s="395" t="s">
        <v>28979</v>
      </c>
    </row>
    <row r="8550" spans="1:2">
      <c r="A8550" s="395" t="s">
        <v>28980</v>
      </c>
      <c r="B8550" s="395" t="s">
        <v>28981</v>
      </c>
    </row>
    <row r="8551" spans="1:2">
      <c r="A8551" s="395" t="s">
        <v>28982</v>
      </c>
      <c r="B8551" s="395" t="s">
        <v>28983</v>
      </c>
    </row>
    <row r="8552" spans="1:2">
      <c r="A8552" s="395" t="s">
        <v>28984</v>
      </c>
      <c r="B8552" s="395" t="s">
        <v>28983</v>
      </c>
    </row>
    <row r="8553" spans="1:2">
      <c r="A8553" s="395" t="s">
        <v>28985</v>
      </c>
      <c r="B8553" s="395" t="s">
        <v>28986</v>
      </c>
    </row>
    <row r="8554" spans="1:2">
      <c r="A8554" s="395" t="s">
        <v>28987</v>
      </c>
      <c r="B8554" s="395" t="s">
        <v>28986</v>
      </c>
    </row>
    <row r="8555" spans="1:2">
      <c r="A8555" s="395" t="s">
        <v>28988</v>
      </c>
      <c r="B8555" s="395" t="s">
        <v>28989</v>
      </c>
    </row>
    <row r="8556" spans="1:2">
      <c r="A8556" s="395" t="s">
        <v>28990</v>
      </c>
      <c r="B8556" s="395" t="s">
        <v>28467</v>
      </c>
    </row>
    <row r="8557" spans="1:2">
      <c r="A8557" s="395" t="s">
        <v>28991</v>
      </c>
      <c r="B8557" s="395" t="s">
        <v>28471</v>
      </c>
    </row>
    <row r="8558" spans="1:2">
      <c r="A8558" s="395" t="s">
        <v>28992</v>
      </c>
      <c r="B8558" s="395" t="s">
        <v>28993</v>
      </c>
    </row>
    <row r="8559" spans="1:2">
      <c r="A8559" s="395" t="s">
        <v>28994</v>
      </c>
      <c r="B8559" s="395" t="s">
        <v>28995</v>
      </c>
    </row>
    <row r="8560" spans="1:2">
      <c r="A8560" s="395" t="s">
        <v>28996</v>
      </c>
      <c r="B8560" s="395" t="s">
        <v>28997</v>
      </c>
    </row>
    <row r="8561" spans="1:2">
      <c r="A8561" s="395" t="s">
        <v>28998</v>
      </c>
      <c r="B8561" s="395" t="s">
        <v>28999</v>
      </c>
    </row>
    <row r="8562" spans="1:2">
      <c r="A8562" s="395" t="s">
        <v>29000</v>
      </c>
      <c r="B8562" s="395" t="s">
        <v>29001</v>
      </c>
    </row>
    <row r="8563" spans="1:2">
      <c r="A8563" s="395" t="s">
        <v>29002</v>
      </c>
      <c r="B8563" s="395" t="s">
        <v>29003</v>
      </c>
    </row>
    <row r="8564" spans="1:2">
      <c r="A8564" s="395" t="s">
        <v>29004</v>
      </c>
      <c r="B8564" s="395" t="s">
        <v>29005</v>
      </c>
    </row>
    <row r="8565" spans="1:2">
      <c r="A8565" s="395" t="s">
        <v>29006</v>
      </c>
      <c r="B8565" s="395" t="s">
        <v>29005</v>
      </c>
    </row>
    <row r="8566" spans="1:2">
      <c r="A8566" s="395" t="s">
        <v>29007</v>
      </c>
      <c r="B8566" s="395" t="s">
        <v>29008</v>
      </c>
    </row>
    <row r="8567" spans="1:2">
      <c r="A8567" s="395" t="s">
        <v>29009</v>
      </c>
      <c r="B8567" s="395" t="s">
        <v>29010</v>
      </c>
    </row>
    <row r="8568" spans="1:2">
      <c r="A8568" s="395" t="s">
        <v>29011</v>
      </c>
      <c r="B8568" s="395" t="s">
        <v>29012</v>
      </c>
    </row>
    <row r="8569" spans="1:2">
      <c r="A8569" s="395" t="s">
        <v>29013</v>
      </c>
      <c r="B8569" s="395" t="s">
        <v>29014</v>
      </c>
    </row>
    <row r="8570" spans="1:2">
      <c r="A8570" s="395" t="s">
        <v>29015</v>
      </c>
      <c r="B8570" s="395" t="s">
        <v>29016</v>
      </c>
    </row>
    <row r="8571" spans="1:2">
      <c r="A8571" s="395" t="s">
        <v>29017</v>
      </c>
      <c r="B8571" s="395" t="s">
        <v>29018</v>
      </c>
    </row>
    <row r="8572" spans="1:2">
      <c r="A8572" s="395" t="s">
        <v>29019</v>
      </c>
      <c r="B8572" s="395" t="s">
        <v>29018</v>
      </c>
    </row>
    <row r="8573" spans="1:2">
      <c r="A8573" s="395" t="s">
        <v>29020</v>
      </c>
      <c r="B8573" s="395" t="s">
        <v>28516</v>
      </c>
    </row>
    <row r="8574" spans="1:2">
      <c r="A8574" s="395" t="s">
        <v>29021</v>
      </c>
      <c r="B8574" s="395" t="s">
        <v>28666</v>
      </c>
    </row>
    <row r="8575" spans="1:2">
      <c r="A8575" s="395" t="s">
        <v>29022</v>
      </c>
      <c r="B8575" s="395" t="s">
        <v>29023</v>
      </c>
    </row>
    <row r="8576" spans="1:2">
      <c r="A8576" s="395" t="s">
        <v>29024</v>
      </c>
      <c r="B8576" s="395" t="s">
        <v>29001</v>
      </c>
    </row>
    <row r="8577" spans="1:2">
      <c r="A8577" s="395" t="s">
        <v>29025</v>
      </c>
      <c r="B8577" s="395" t="s">
        <v>29026</v>
      </c>
    </row>
    <row r="8578" spans="1:2">
      <c r="A8578" s="395" t="s">
        <v>29027</v>
      </c>
      <c r="B8578" s="395" t="s">
        <v>29028</v>
      </c>
    </row>
    <row r="8579" spans="1:2">
      <c r="A8579" s="395" t="s">
        <v>29029</v>
      </c>
      <c r="B8579" s="395" t="s">
        <v>29030</v>
      </c>
    </row>
    <row r="8580" spans="1:2">
      <c r="A8580" s="395" t="s">
        <v>29031</v>
      </c>
      <c r="B8580" s="395" t="s">
        <v>29032</v>
      </c>
    </row>
    <row r="8581" spans="1:2">
      <c r="A8581" s="395" t="s">
        <v>29033</v>
      </c>
      <c r="B8581" s="395" t="s">
        <v>28611</v>
      </c>
    </row>
    <row r="8582" spans="1:2">
      <c r="A8582" s="395" t="s">
        <v>29034</v>
      </c>
      <c r="B8582" s="395" t="s">
        <v>29035</v>
      </c>
    </row>
    <row r="8583" spans="1:2">
      <c r="A8583" s="395" t="s">
        <v>29036</v>
      </c>
      <c r="B8583" s="395" t="s">
        <v>29035</v>
      </c>
    </row>
    <row r="8584" spans="1:2">
      <c r="A8584" s="395" t="s">
        <v>29037</v>
      </c>
      <c r="B8584" s="395" t="s">
        <v>29035</v>
      </c>
    </row>
    <row r="8585" spans="1:2">
      <c r="A8585" s="395" t="s">
        <v>29038</v>
      </c>
      <c r="B8585" s="395" t="s">
        <v>29039</v>
      </c>
    </row>
    <row r="8586" spans="1:2">
      <c r="A8586" s="395" t="s">
        <v>29040</v>
      </c>
      <c r="B8586" s="395" t="s">
        <v>29041</v>
      </c>
    </row>
    <row r="8587" spans="1:2">
      <c r="A8587" s="395" t="s">
        <v>29042</v>
      </c>
      <c r="B8587" s="395" t="s">
        <v>29043</v>
      </c>
    </row>
    <row r="8588" spans="1:2">
      <c r="A8588" s="395" t="s">
        <v>29044</v>
      </c>
      <c r="B8588" s="395" t="s">
        <v>29045</v>
      </c>
    </row>
    <row r="8589" spans="1:2">
      <c r="A8589" s="395" t="s">
        <v>29046</v>
      </c>
      <c r="B8589" s="395" t="s">
        <v>29047</v>
      </c>
    </row>
    <row r="8590" spans="1:2">
      <c r="A8590" s="395" t="s">
        <v>29048</v>
      </c>
      <c r="B8590" s="395" t="s">
        <v>29049</v>
      </c>
    </row>
    <row r="8591" spans="1:2">
      <c r="A8591" s="395" t="s">
        <v>29050</v>
      </c>
      <c r="B8591" s="395" t="s">
        <v>29051</v>
      </c>
    </row>
    <row r="8592" spans="1:2">
      <c r="A8592" s="395" t="s">
        <v>29052</v>
      </c>
      <c r="B8592" s="395" t="s">
        <v>29051</v>
      </c>
    </row>
    <row r="8593" spans="1:2">
      <c r="A8593" s="395" t="s">
        <v>29053</v>
      </c>
      <c r="B8593" s="395" t="s">
        <v>29051</v>
      </c>
    </row>
    <row r="8594" spans="1:2">
      <c r="A8594" s="395" t="s">
        <v>29054</v>
      </c>
      <c r="B8594" s="395" t="s">
        <v>29055</v>
      </c>
    </row>
    <row r="8595" spans="1:2">
      <c r="A8595" s="395" t="s">
        <v>29056</v>
      </c>
      <c r="B8595" s="395" t="s">
        <v>29055</v>
      </c>
    </row>
    <row r="8596" spans="1:2">
      <c r="A8596" s="395" t="s">
        <v>29057</v>
      </c>
      <c r="B8596" s="395" t="s">
        <v>29055</v>
      </c>
    </row>
    <row r="8597" spans="1:2">
      <c r="A8597" s="395" t="s">
        <v>29058</v>
      </c>
      <c r="B8597" s="395" t="s">
        <v>29059</v>
      </c>
    </row>
    <row r="8598" spans="1:2">
      <c r="A8598" s="395" t="s">
        <v>29060</v>
      </c>
      <c r="B8598" s="395" t="s">
        <v>29061</v>
      </c>
    </row>
    <row r="8599" spans="1:2">
      <c r="A8599" s="395" t="s">
        <v>29062</v>
      </c>
      <c r="B8599" s="395" t="s">
        <v>29063</v>
      </c>
    </row>
    <row r="8600" spans="1:2">
      <c r="A8600" s="395" t="s">
        <v>29064</v>
      </c>
      <c r="B8600" s="395" t="s">
        <v>29065</v>
      </c>
    </row>
    <row r="8601" spans="1:2">
      <c r="A8601" s="395" t="s">
        <v>29066</v>
      </c>
      <c r="B8601" s="395" t="s">
        <v>29067</v>
      </c>
    </row>
    <row r="8602" spans="1:2">
      <c r="A8602" s="395" t="s">
        <v>29068</v>
      </c>
      <c r="B8602" s="395" t="s">
        <v>29069</v>
      </c>
    </row>
    <row r="8603" spans="1:2">
      <c r="A8603" s="395" t="s">
        <v>29070</v>
      </c>
      <c r="B8603" s="395" t="s">
        <v>29071</v>
      </c>
    </row>
    <row r="8604" spans="1:2">
      <c r="A8604" s="395" t="s">
        <v>29072</v>
      </c>
      <c r="B8604" s="395" t="s">
        <v>29073</v>
      </c>
    </row>
    <row r="8605" spans="1:2">
      <c r="A8605" s="395" t="s">
        <v>29074</v>
      </c>
      <c r="B8605" s="395" t="s">
        <v>29075</v>
      </c>
    </row>
    <row r="8606" spans="1:2">
      <c r="A8606" s="395" t="s">
        <v>29076</v>
      </c>
      <c r="B8606" s="395" t="s">
        <v>29073</v>
      </c>
    </row>
    <row r="8607" spans="1:2">
      <c r="A8607" s="395" t="s">
        <v>29077</v>
      </c>
      <c r="B8607" s="395" t="s">
        <v>29078</v>
      </c>
    </row>
    <row r="8608" spans="1:2">
      <c r="A8608" s="395" t="s">
        <v>29079</v>
      </c>
      <c r="B8608" s="395" t="s">
        <v>29080</v>
      </c>
    </row>
    <row r="8609" spans="1:2">
      <c r="A8609" s="395" t="s">
        <v>29081</v>
      </c>
      <c r="B8609" s="395" t="s">
        <v>29082</v>
      </c>
    </row>
    <row r="8610" spans="1:2">
      <c r="A8610" s="395" t="s">
        <v>29083</v>
      </c>
      <c r="B8610" s="395" t="s">
        <v>29084</v>
      </c>
    </row>
    <row r="8611" spans="1:2">
      <c r="A8611" s="395" t="s">
        <v>29085</v>
      </c>
      <c r="B8611" s="395" t="s">
        <v>28625</v>
      </c>
    </row>
    <row r="8612" spans="1:2">
      <c r="A8612" s="395" t="s">
        <v>29086</v>
      </c>
      <c r="B8612" s="395" t="s">
        <v>28722</v>
      </c>
    </row>
    <row r="8613" spans="1:2">
      <c r="A8613" s="395" t="s">
        <v>29087</v>
      </c>
      <c r="B8613" s="395" t="s">
        <v>28505</v>
      </c>
    </row>
    <row r="8614" spans="1:2">
      <c r="A8614" s="395" t="s">
        <v>29088</v>
      </c>
      <c r="B8614" s="395" t="s">
        <v>28744</v>
      </c>
    </row>
    <row r="8615" spans="1:2">
      <c r="A8615" s="395" t="s">
        <v>29089</v>
      </c>
      <c r="B8615" s="395" t="s">
        <v>19544</v>
      </c>
    </row>
    <row r="8616" spans="1:2">
      <c r="A8616" s="395" t="s">
        <v>29090</v>
      </c>
      <c r="B8616" s="395" t="s">
        <v>29091</v>
      </c>
    </row>
    <row r="8617" spans="1:2">
      <c r="A8617" s="395" t="s">
        <v>29092</v>
      </c>
      <c r="B8617" s="395" t="s">
        <v>29091</v>
      </c>
    </row>
    <row r="8618" spans="1:2">
      <c r="A8618" s="395" t="s">
        <v>29093</v>
      </c>
      <c r="B8618" s="395" t="s">
        <v>29094</v>
      </c>
    </row>
    <row r="8619" spans="1:2">
      <c r="A8619" s="395" t="s">
        <v>29095</v>
      </c>
      <c r="B8619" s="395" t="s">
        <v>29091</v>
      </c>
    </row>
    <row r="8620" spans="1:2">
      <c r="A8620" s="395" t="s">
        <v>29096</v>
      </c>
      <c r="B8620" s="395" t="s">
        <v>28727</v>
      </c>
    </row>
    <row r="8621" spans="1:2">
      <c r="A8621" s="395" t="s">
        <v>29097</v>
      </c>
      <c r="B8621" s="395" t="s">
        <v>28378</v>
      </c>
    </row>
    <row r="8622" spans="1:2">
      <c r="A8622" s="395" t="s">
        <v>29098</v>
      </c>
      <c r="B8622" s="395" t="s">
        <v>29099</v>
      </c>
    </row>
    <row r="8623" spans="1:2">
      <c r="A8623" s="395" t="s">
        <v>29100</v>
      </c>
      <c r="B8623" s="395" t="s">
        <v>29101</v>
      </c>
    </row>
    <row r="8624" spans="1:2">
      <c r="A8624" s="395" t="s">
        <v>29102</v>
      </c>
      <c r="B8624" s="395" t="s">
        <v>28885</v>
      </c>
    </row>
    <row r="8625" spans="1:2">
      <c r="A8625" s="395" t="s">
        <v>29103</v>
      </c>
      <c r="B8625" s="395" t="s">
        <v>29104</v>
      </c>
    </row>
    <row r="8626" spans="1:2">
      <c r="A8626" s="395" t="s">
        <v>29105</v>
      </c>
      <c r="B8626" s="395" t="s">
        <v>29106</v>
      </c>
    </row>
    <row r="8627" spans="1:2">
      <c r="A8627" s="395" t="s">
        <v>29107</v>
      </c>
      <c r="B8627" s="395" t="s">
        <v>29108</v>
      </c>
    </row>
    <row r="8628" spans="1:2">
      <c r="A8628" s="395" t="s">
        <v>29109</v>
      </c>
      <c r="B8628" s="395" t="s">
        <v>29110</v>
      </c>
    </row>
    <row r="8629" spans="1:2">
      <c r="A8629" s="395" t="s">
        <v>29111</v>
      </c>
      <c r="B8629" s="395" t="s">
        <v>29112</v>
      </c>
    </row>
    <row r="8630" spans="1:2">
      <c r="A8630" s="395" t="s">
        <v>29113</v>
      </c>
      <c r="B8630" s="395" t="s">
        <v>29114</v>
      </c>
    </row>
    <row r="8631" spans="1:2">
      <c r="A8631" s="395" t="s">
        <v>29115</v>
      </c>
      <c r="B8631" s="395" t="s">
        <v>29116</v>
      </c>
    </row>
    <row r="8632" spans="1:2">
      <c r="A8632" s="395" t="s">
        <v>29117</v>
      </c>
      <c r="B8632" s="395" t="s">
        <v>29118</v>
      </c>
    </row>
    <row r="8633" spans="1:2">
      <c r="A8633" s="395" t="s">
        <v>29119</v>
      </c>
      <c r="B8633" s="395" t="s">
        <v>29112</v>
      </c>
    </row>
    <row r="8634" spans="1:2">
      <c r="A8634" s="395" t="s">
        <v>29120</v>
      </c>
      <c r="B8634" s="395" t="s">
        <v>29121</v>
      </c>
    </row>
    <row r="8635" spans="1:2">
      <c r="A8635" s="395" t="s">
        <v>29122</v>
      </c>
      <c r="B8635" s="395" t="s">
        <v>29123</v>
      </c>
    </row>
    <row r="8636" spans="1:2">
      <c r="A8636" s="395" t="s">
        <v>29124</v>
      </c>
      <c r="B8636" s="395" t="s">
        <v>28785</v>
      </c>
    </row>
    <row r="8637" spans="1:2">
      <c r="A8637" s="395" t="s">
        <v>29125</v>
      </c>
      <c r="B8637" s="395" t="s">
        <v>29126</v>
      </c>
    </row>
    <row r="8638" spans="1:2">
      <c r="A8638" s="395" t="s">
        <v>29127</v>
      </c>
      <c r="B8638" s="395" t="s">
        <v>29126</v>
      </c>
    </row>
    <row r="8639" spans="1:2">
      <c r="A8639" s="395" t="s">
        <v>29128</v>
      </c>
      <c r="B8639" s="395" t="s">
        <v>29129</v>
      </c>
    </row>
    <row r="8640" spans="1:2">
      <c r="A8640" s="395" t="s">
        <v>29130</v>
      </c>
      <c r="B8640" s="395" t="s">
        <v>29131</v>
      </c>
    </row>
    <row r="8641" spans="1:2">
      <c r="A8641" s="395" t="s">
        <v>29132</v>
      </c>
      <c r="B8641" s="395" t="s">
        <v>29133</v>
      </c>
    </row>
    <row r="8642" spans="1:2">
      <c r="A8642" s="395" t="s">
        <v>29134</v>
      </c>
      <c r="B8642" s="395" t="s">
        <v>29135</v>
      </c>
    </row>
    <row r="8643" spans="1:2">
      <c r="A8643" s="395" t="s">
        <v>29136</v>
      </c>
      <c r="B8643" s="395" t="s">
        <v>29137</v>
      </c>
    </row>
    <row r="8644" spans="1:2">
      <c r="A8644" s="395" t="s">
        <v>29138</v>
      </c>
      <c r="B8644" s="395" t="s">
        <v>29139</v>
      </c>
    </row>
    <row r="8645" spans="1:2">
      <c r="A8645" s="395" t="s">
        <v>29140</v>
      </c>
      <c r="B8645" s="395" t="s">
        <v>29141</v>
      </c>
    </row>
    <row r="8646" spans="1:2">
      <c r="A8646" s="395" t="s">
        <v>29142</v>
      </c>
      <c r="B8646" s="395" t="s">
        <v>29143</v>
      </c>
    </row>
    <row r="8647" spans="1:2">
      <c r="A8647" s="395" t="s">
        <v>29144</v>
      </c>
      <c r="B8647" s="395" t="s">
        <v>29145</v>
      </c>
    </row>
    <row r="8648" spans="1:2">
      <c r="A8648" s="395" t="s">
        <v>29146</v>
      </c>
      <c r="B8648" s="395" t="s">
        <v>29147</v>
      </c>
    </row>
    <row r="8649" spans="1:2">
      <c r="A8649" s="395" t="s">
        <v>29148</v>
      </c>
      <c r="B8649" s="395" t="s">
        <v>29149</v>
      </c>
    </row>
    <row r="8650" spans="1:2">
      <c r="A8650" s="395" t="s">
        <v>29150</v>
      </c>
      <c r="B8650" s="395" t="s">
        <v>29151</v>
      </c>
    </row>
    <row r="8651" spans="1:2">
      <c r="A8651" s="395" t="s">
        <v>29152</v>
      </c>
      <c r="B8651" s="395" t="s">
        <v>29153</v>
      </c>
    </row>
    <row r="8652" spans="1:2">
      <c r="A8652" s="395" t="s">
        <v>29154</v>
      </c>
      <c r="B8652" s="395" t="s">
        <v>29155</v>
      </c>
    </row>
    <row r="8653" spans="1:2">
      <c r="A8653" s="395" t="s">
        <v>29156</v>
      </c>
      <c r="B8653" s="395" t="s">
        <v>29157</v>
      </c>
    </row>
    <row r="8654" spans="1:2">
      <c r="A8654" s="395" t="s">
        <v>29158</v>
      </c>
      <c r="B8654" s="395" t="s">
        <v>29159</v>
      </c>
    </row>
    <row r="8655" spans="1:2">
      <c r="A8655" s="395" t="s">
        <v>29160</v>
      </c>
      <c r="B8655" s="395" t="s">
        <v>29161</v>
      </c>
    </row>
    <row r="8656" spans="1:2">
      <c r="A8656" s="395" t="s">
        <v>29162</v>
      </c>
      <c r="B8656" s="395" t="s">
        <v>29163</v>
      </c>
    </row>
    <row r="8657" spans="1:2">
      <c r="A8657" s="395" t="s">
        <v>29164</v>
      </c>
      <c r="B8657" s="395" t="s">
        <v>28631</v>
      </c>
    </row>
    <row r="8658" spans="1:2">
      <c r="A8658" s="395" t="s">
        <v>29165</v>
      </c>
      <c r="B8658" s="395" t="s">
        <v>29166</v>
      </c>
    </row>
    <row r="8659" spans="1:2">
      <c r="A8659" s="395" t="s">
        <v>29167</v>
      </c>
      <c r="B8659" s="395" t="s">
        <v>29168</v>
      </c>
    </row>
    <row r="8660" spans="1:2">
      <c r="A8660" s="395" t="s">
        <v>29169</v>
      </c>
      <c r="B8660" s="395" t="s">
        <v>29170</v>
      </c>
    </row>
    <row r="8661" spans="1:2">
      <c r="A8661" s="395" t="s">
        <v>29171</v>
      </c>
      <c r="B8661" s="395" t="s">
        <v>29172</v>
      </c>
    </row>
    <row r="8662" spans="1:2">
      <c r="A8662" s="395" t="s">
        <v>29173</v>
      </c>
      <c r="B8662" s="395" t="s">
        <v>29172</v>
      </c>
    </row>
    <row r="8663" spans="1:2">
      <c r="A8663" s="395" t="s">
        <v>29174</v>
      </c>
      <c r="B8663" s="395" t="s">
        <v>29172</v>
      </c>
    </row>
    <row r="8664" spans="1:2">
      <c r="A8664" s="395" t="s">
        <v>29175</v>
      </c>
      <c r="B8664" s="395" t="s">
        <v>29172</v>
      </c>
    </row>
    <row r="8665" spans="1:2">
      <c r="A8665" s="395" t="s">
        <v>29176</v>
      </c>
      <c r="B8665" s="395" t="s">
        <v>29172</v>
      </c>
    </row>
    <row r="8666" spans="1:2">
      <c r="A8666" s="395" t="s">
        <v>29177</v>
      </c>
      <c r="B8666" s="395" t="s">
        <v>29172</v>
      </c>
    </row>
    <row r="8667" spans="1:2">
      <c r="A8667" s="395" t="s">
        <v>29178</v>
      </c>
      <c r="B8667" s="395" t="s">
        <v>29179</v>
      </c>
    </row>
    <row r="8668" spans="1:2">
      <c r="A8668" s="395" t="s">
        <v>29180</v>
      </c>
      <c r="B8668" s="395" t="s">
        <v>29181</v>
      </c>
    </row>
    <row r="8669" spans="1:2">
      <c r="A8669" s="395" t="s">
        <v>29182</v>
      </c>
      <c r="B8669" s="395" t="s">
        <v>29183</v>
      </c>
    </row>
    <row r="8670" spans="1:2">
      <c r="A8670" s="395" t="s">
        <v>29184</v>
      </c>
      <c r="B8670" s="395" t="s">
        <v>29185</v>
      </c>
    </row>
    <row r="8671" spans="1:2">
      <c r="A8671" s="395" t="s">
        <v>29186</v>
      </c>
      <c r="B8671" s="395" t="s">
        <v>28989</v>
      </c>
    </row>
    <row r="8672" spans="1:2">
      <c r="A8672" s="395" t="s">
        <v>29187</v>
      </c>
      <c r="B8672" s="395" t="s">
        <v>29188</v>
      </c>
    </row>
    <row r="8673" spans="1:2">
      <c r="A8673" s="395" t="s">
        <v>29189</v>
      </c>
      <c r="B8673" s="395" t="s">
        <v>29190</v>
      </c>
    </row>
    <row r="8674" spans="1:2">
      <c r="A8674" s="395" t="s">
        <v>29191</v>
      </c>
      <c r="B8674" s="395" t="s">
        <v>29192</v>
      </c>
    </row>
    <row r="8675" spans="1:2">
      <c r="A8675" s="395" t="s">
        <v>29193</v>
      </c>
      <c r="B8675" s="395" t="s">
        <v>29192</v>
      </c>
    </row>
    <row r="8676" spans="1:2">
      <c r="A8676" s="395" t="s">
        <v>29194</v>
      </c>
      <c r="B8676" s="395" t="s">
        <v>29192</v>
      </c>
    </row>
    <row r="8677" spans="1:2">
      <c r="A8677" s="395" t="s">
        <v>29195</v>
      </c>
      <c r="B8677" s="395" t="s">
        <v>29196</v>
      </c>
    </row>
    <row r="8678" spans="1:2">
      <c r="A8678" s="395" t="s">
        <v>29197</v>
      </c>
      <c r="B8678" s="395" t="s">
        <v>29198</v>
      </c>
    </row>
    <row r="8679" spans="1:2">
      <c r="A8679" s="395" t="s">
        <v>29199</v>
      </c>
      <c r="B8679" s="395" t="s">
        <v>29200</v>
      </c>
    </row>
    <row r="8680" spans="1:2">
      <c r="A8680" s="395" t="s">
        <v>29201</v>
      </c>
      <c r="B8680" s="395" t="s">
        <v>29202</v>
      </c>
    </row>
    <row r="8681" spans="1:2">
      <c r="A8681" s="395" t="s">
        <v>29203</v>
      </c>
      <c r="B8681" s="395" t="s">
        <v>18805</v>
      </c>
    </row>
    <row r="8682" spans="1:2">
      <c r="A8682" s="395" t="s">
        <v>29204</v>
      </c>
      <c r="B8682" s="395" t="s">
        <v>29205</v>
      </c>
    </row>
    <row r="8683" spans="1:2">
      <c r="A8683" s="395" t="s">
        <v>29206</v>
      </c>
      <c r="B8683" s="395" t="s">
        <v>29166</v>
      </c>
    </row>
    <row r="8684" spans="1:2">
      <c r="A8684" s="395" t="s">
        <v>29207</v>
      </c>
      <c r="B8684" s="395" t="s">
        <v>29208</v>
      </c>
    </row>
    <row r="8685" spans="1:2">
      <c r="A8685" s="395" t="s">
        <v>29209</v>
      </c>
      <c r="B8685" s="395" t="s">
        <v>29210</v>
      </c>
    </row>
    <row r="8686" spans="1:2">
      <c r="A8686" s="395" t="s">
        <v>29211</v>
      </c>
      <c r="B8686" s="395" t="s">
        <v>29212</v>
      </c>
    </row>
    <row r="8687" spans="1:2">
      <c r="A8687" s="395" t="s">
        <v>29213</v>
      </c>
      <c r="B8687" s="395" t="s">
        <v>29214</v>
      </c>
    </row>
    <row r="8688" spans="1:2">
      <c r="A8688" s="395" t="s">
        <v>29215</v>
      </c>
      <c r="B8688" s="395" t="s">
        <v>29216</v>
      </c>
    </row>
    <row r="8689" spans="1:2">
      <c r="A8689" s="395" t="s">
        <v>29217</v>
      </c>
      <c r="B8689" s="395" t="s">
        <v>29218</v>
      </c>
    </row>
    <row r="8690" spans="1:2">
      <c r="A8690" s="395" t="s">
        <v>29219</v>
      </c>
      <c r="B8690" s="395" t="s">
        <v>28744</v>
      </c>
    </row>
    <row r="8691" spans="1:2">
      <c r="A8691" s="395" t="s">
        <v>29220</v>
      </c>
      <c r="B8691" s="395" t="s">
        <v>28500</v>
      </c>
    </row>
    <row r="8692" spans="1:2">
      <c r="A8692" s="395" t="s">
        <v>29221</v>
      </c>
      <c r="B8692" s="395" t="s">
        <v>28431</v>
      </c>
    </row>
    <row r="8693" spans="1:2">
      <c r="A8693" s="395" t="s">
        <v>29222</v>
      </c>
      <c r="B8693" s="395" t="s">
        <v>21302</v>
      </c>
    </row>
    <row r="8694" spans="1:2">
      <c r="A8694" s="395" t="s">
        <v>29223</v>
      </c>
      <c r="B8694" s="395" t="s">
        <v>29224</v>
      </c>
    </row>
    <row r="8695" spans="1:2">
      <c r="A8695" s="395" t="s">
        <v>29225</v>
      </c>
      <c r="B8695" s="395" t="s">
        <v>29226</v>
      </c>
    </row>
    <row r="8696" spans="1:2">
      <c r="A8696" s="395" t="s">
        <v>29227</v>
      </c>
      <c r="B8696" s="395" t="s">
        <v>29228</v>
      </c>
    </row>
    <row r="8697" spans="1:2">
      <c r="A8697" s="395" t="s">
        <v>29229</v>
      </c>
      <c r="B8697" s="395" t="s">
        <v>29230</v>
      </c>
    </row>
    <row r="8698" spans="1:2">
      <c r="A8698" s="395" t="s">
        <v>29231</v>
      </c>
      <c r="B8698" s="395" t="s">
        <v>28395</v>
      </c>
    </row>
    <row r="8699" spans="1:2">
      <c r="A8699" s="395" t="s">
        <v>29232</v>
      </c>
      <c r="B8699" s="395" t="s">
        <v>29233</v>
      </c>
    </row>
    <row r="8700" spans="1:2">
      <c r="A8700" s="395" t="s">
        <v>29234</v>
      </c>
      <c r="B8700" s="395" t="s">
        <v>29233</v>
      </c>
    </row>
    <row r="8701" spans="1:2">
      <c r="A8701" s="395" t="s">
        <v>29235</v>
      </c>
      <c r="B8701" s="395" t="s">
        <v>29236</v>
      </c>
    </row>
    <row r="8702" spans="1:2">
      <c r="A8702" s="395" t="s">
        <v>29237</v>
      </c>
      <c r="B8702" s="395" t="s">
        <v>29238</v>
      </c>
    </row>
    <row r="8703" spans="1:2">
      <c r="A8703" s="395" t="s">
        <v>29239</v>
      </c>
      <c r="B8703" s="395" t="s">
        <v>29240</v>
      </c>
    </row>
    <row r="8704" spans="1:2">
      <c r="A8704" s="395" t="s">
        <v>29241</v>
      </c>
      <c r="B8704" s="395" t="s">
        <v>29242</v>
      </c>
    </row>
    <row r="8705" spans="1:2">
      <c r="A8705" s="395" t="s">
        <v>29243</v>
      </c>
      <c r="B8705" s="395" t="s">
        <v>29244</v>
      </c>
    </row>
    <row r="8706" spans="1:2">
      <c r="A8706" s="395" t="s">
        <v>29245</v>
      </c>
      <c r="B8706" s="395" t="s">
        <v>29246</v>
      </c>
    </row>
    <row r="8707" spans="1:2">
      <c r="A8707" s="395" t="s">
        <v>29247</v>
      </c>
      <c r="B8707" s="395" t="s">
        <v>29246</v>
      </c>
    </row>
    <row r="8708" spans="1:2">
      <c r="A8708" s="395" t="s">
        <v>29248</v>
      </c>
      <c r="B8708" s="395" t="s">
        <v>29246</v>
      </c>
    </row>
    <row r="8709" spans="1:2">
      <c r="A8709" s="395" t="s">
        <v>29249</v>
      </c>
      <c r="B8709" s="395" t="s">
        <v>20947</v>
      </c>
    </row>
    <row r="8710" spans="1:2">
      <c r="A8710" s="395" t="s">
        <v>29250</v>
      </c>
      <c r="B8710" s="395" t="s">
        <v>24264</v>
      </c>
    </row>
    <row r="8711" spans="1:2">
      <c r="A8711" s="395" t="s">
        <v>29251</v>
      </c>
      <c r="B8711" s="395" t="s">
        <v>28785</v>
      </c>
    </row>
    <row r="8712" spans="1:2">
      <c r="A8712" s="395" t="s">
        <v>29252</v>
      </c>
      <c r="B8712" s="395" t="s">
        <v>29253</v>
      </c>
    </row>
    <row r="8713" spans="1:2">
      <c r="A8713" s="395" t="s">
        <v>29254</v>
      </c>
      <c r="B8713" s="395" t="s">
        <v>28813</v>
      </c>
    </row>
    <row r="8714" spans="1:2">
      <c r="A8714" s="395" t="s">
        <v>29255</v>
      </c>
      <c r="B8714" s="395" t="s">
        <v>29256</v>
      </c>
    </row>
    <row r="8715" spans="1:2">
      <c r="A8715" s="395" t="s">
        <v>29257</v>
      </c>
      <c r="B8715" s="395" t="s">
        <v>29258</v>
      </c>
    </row>
    <row r="8716" spans="1:2">
      <c r="A8716" s="395" t="s">
        <v>29259</v>
      </c>
      <c r="B8716" s="395" t="s">
        <v>29260</v>
      </c>
    </row>
    <row r="8717" spans="1:2">
      <c r="A8717" s="395" t="s">
        <v>29261</v>
      </c>
      <c r="B8717" s="395" t="s">
        <v>29005</v>
      </c>
    </row>
    <row r="8718" spans="1:2">
      <c r="A8718" s="395" t="s">
        <v>29262</v>
      </c>
      <c r="B8718" s="395" t="s">
        <v>29263</v>
      </c>
    </row>
    <row r="8719" spans="1:2">
      <c r="A8719" s="395" t="s">
        <v>29264</v>
      </c>
      <c r="B8719" s="395" t="s">
        <v>28815</v>
      </c>
    </row>
    <row r="8720" spans="1:2">
      <c r="A8720" s="395" t="s">
        <v>29265</v>
      </c>
      <c r="B8720" s="395" t="s">
        <v>28815</v>
      </c>
    </row>
    <row r="8721" spans="1:2">
      <c r="A8721" s="395" t="s">
        <v>29266</v>
      </c>
      <c r="B8721" s="395" t="s">
        <v>29267</v>
      </c>
    </row>
    <row r="8722" spans="1:2">
      <c r="A8722" s="395" t="s">
        <v>29268</v>
      </c>
      <c r="B8722" s="395" t="s">
        <v>29269</v>
      </c>
    </row>
    <row r="8723" spans="1:2">
      <c r="A8723" s="395" t="s">
        <v>29270</v>
      </c>
      <c r="B8723" s="395" t="s">
        <v>29271</v>
      </c>
    </row>
    <row r="8724" spans="1:2">
      <c r="A8724" s="395" t="s">
        <v>29272</v>
      </c>
      <c r="B8724" s="395" t="s">
        <v>28584</v>
      </c>
    </row>
    <row r="8725" spans="1:2">
      <c r="A8725" s="395" t="s">
        <v>29273</v>
      </c>
      <c r="B8725" s="395" t="s">
        <v>29274</v>
      </c>
    </row>
    <row r="8726" spans="1:2">
      <c r="A8726" s="395" t="s">
        <v>29275</v>
      </c>
      <c r="B8726" s="395" t="s">
        <v>28770</v>
      </c>
    </row>
    <row r="8727" spans="1:2">
      <c r="A8727" s="395" t="s">
        <v>29276</v>
      </c>
      <c r="B8727" s="395" t="s">
        <v>29277</v>
      </c>
    </row>
    <row r="8728" spans="1:2">
      <c r="A8728" s="395" t="s">
        <v>29278</v>
      </c>
      <c r="B8728" s="395" t="s">
        <v>29279</v>
      </c>
    </row>
    <row r="8729" spans="1:2">
      <c r="A8729" s="395" t="s">
        <v>29280</v>
      </c>
      <c r="B8729" s="395" t="s">
        <v>29281</v>
      </c>
    </row>
    <row r="8730" spans="1:2">
      <c r="A8730" s="395" t="s">
        <v>29282</v>
      </c>
      <c r="B8730" s="395" t="s">
        <v>29283</v>
      </c>
    </row>
    <row r="8731" spans="1:2">
      <c r="A8731" s="395" t="s">
        <v>29284</v>
      </c>
      <c r="B8731" s="395" t="s">
        <v>19544</v>
      </c>
    </row>
    <row r="8732" spans="1:2">
      <c r="A8732" s="395" t="s">
        <v>29285</v>
      </c>
      <c r="B8732" s="395" t="s">
        <v>29286</v>
      </c>
    </row>
    <row r="8733" spans="1:2">
      <c r="A8733" s="395" t="s">
        <v>29287</v>
      </c>
      <c r="B8733" s="395" t="s">
        <v>29286</v>
      </c>
    </row>
    <row r="8734" spans="1:2">
      <c r="A8734" s="395" t="s">
        <v>29288</v>
      </c>
      <c r="B8734" s="395" t="s">
        <v>24260</v>
      </c>
    </row>
    <row r="8735" spans="1:2">
      <c r="A8735" s="395" t="s">
        <v>29289</v>
      </c>
      <c r="B8735" s="395" t="s">
        <v>24260</v>
      </c>
    </row>
    <row r="8736" spans="1:2">
      <c r="A8736" s="395" t="s">
        <v>29290</v>
      </c>
      <c r="B8736" s="395" t="s">
        <v>29291</v>
      </c>
    </row>
    <row r="8737" spans="1:2">
      <c r="A8737" s="395" t="s">
        <v>29292</v>
      </c>
      <c r="B8737" s="395" t="s">
        <v>29291</v>
      </c>
    </row>
    <row r="8738" spans="1:2">
      <c r="A8738" s="395" t="s">
        <v>29293</v>
      </c>
      <c r="B8738" s="395" t="s">
        <v>29294</v>
      </c>
    </row>
    <row r="8739" spans="1:2">
      <c r="A8739" s="395" t="s">
        <v>29295</v>
      </c>
      <c r="B8739" s="395" t="s">
        <v>29296</v>
      </c>
    </row>
    <row r="8740" spans="1:2">
      <c r="A8740" s="395" t="s">
        <v>29297</v>
      </c>
      <c r="B8740" s="395" t="s">
        <v>28772</v>
      </c>
    </row>
    <row r="8741" spans="1:2">
      <c r="A8741" s="395" t="s">
        <v>29298</v>
      </c>
      <c r="B8741" s="395" t="s">
        <v>28772</v>
      </c>
    </row>
    <row r="8742" spans="1:2">
      <c r="A8742" s="395" t="s">
        <v>29299</v>
      </c>
      <c r="B8742" s="395" t="s">
        <v>29300</v>
      </c>
    </row>
    <row r="8743" spans="1:2">
      <c r="A8743" s="395" t="s">
        <v>29301</v>
      </c>
      <c r="B8743" s="395" t="s">
        <v>29302</v>
      </c>
    </row>
    <row r="8744" spans="1:2">
      <c r="A8744" s="395" t="s">
        <v>29303</v>
      </c>
      <c r="B8744" s="395" t="s">
        <v>29304</v>
      </c>
    </row>
    <row r="8745" spans="1:2">
      <c r="A8745" s="395" t="s">
        <v>29305</v>
      </c>
      <c r="B8745" s="395" t="s">
        <v>29306</v>
      </c>
    </row>
    <row r="8746" spans="1:2">
      <c r="A8746" s="395" t="s">
        <v>29307</v>
      </c>
      <c r="B8746" s="395" t="s">
        <v>29308</v>
      </c>
    </row>
    <row r="8747" spans="1:2">
      <c r="A8747" s="395" t="s">
        <v>29309</v>
      </c>
      <c r="B8747" s="395" t="s">
        <v>29306</v>
      </c>
    </row>
    <row r="8748" spans="1:2">
      <c r="A8748" s="395" t="s">
        <v>29310</v>
      </c>
      <c r="B8748" s="395" t="s">
        <v>29311</v>
      </c>
    </row>
    <row r="8749" spans="1:2">
      <c r="A8749" s="395" t="s">
        <v>29312</v>
      </c>
      <c r="B8749" s="395" t="s">
        <v>29313</v>
      </c>
    </row>
    <row r="8750" spans="1:2">
      <c r="A8750" s="395" t="s">
        <v>29314</v>
      </c>
      <c r="B8750" s="395" t="s">
        <v>28625</v>
      </c>
    </row>
    <row r="8751" spans="1:2">
      <c r="A8751" s="395" t="s">
        <v>29315</v>
      </c>
      <c r="B8751" s="395" t="s">
        <v>28625</v>
      </c>
    </row>
    <row r="8752" spans="1:2">
      <c r="A8752" s="395" t="s">
        <v>29316</v>
      </c>
      <c r="B8752" s="395" t="s">
        <v>29317</v>
      </c>
    </row>
    <row r="8753" spans="1:2">
      <c r="A8753" s="395" t="s">
        <v>29318</v>
      </c>
      <c r="B8753" s="395" t="s">
        <v>28395</v>
      </c>
    </row>
    <row r="8754" spans="1:2">
      <c r="A8754" s="395" t="s">
        <v>29319</v>
      </c>
      <c r="B8754" s="395" t="s">
        <v>29320</v>
      </c>
    </row>
    <row r="8755" spans="1:2">
      <c r="A8755" s="395" t="s">
        <v>29321</v>
      </c>
      <c r="B8755" s="395" t="s">
        <v>15588</v>
      </c>
    </row>
    <row r="8756" spans="1:2">
      <c r="A8756" s="395" t="s">
        <v>29322</v>
      </c>
      <c r="B8756" s="395" t="s">
        <v>29323</v>
      </c>
    </row>
    <row r="8757" spans="1:2">
      <c r="A8757" s="395" t="s">
        <v>29324</v>
      </c>
      <c r="B8757" s="395" t="s">
        <v>29325</v>
      </c>
    </row>
    <row r="8758" spans="1:2">
      <c r="A8758" s="395" t="s">
        <v>29326</v>
      </c>
      <c r="B8758" s="395" t="s">
        <v>28393</v>
      </c>
    </row>
    <row r="8759" spans="1:2">
      <c r="A8759" s="395" t="s">
        <v>29327</v>
      </c>
      <c r="B8759" s="395" t="s">
        <v>28295</v>
      </c>
    </row>
    <row r="8760" spans="1:2">
      <c r="A8760" s="395" t="s">
        <v>29328</v>
      </c>
      <c r="B8760" s="395" t="s">
        <v>15576</v>
      </c>
    </row>
    <row r="8761" spans="1:2">
      <c r="A8761" s="395" t="s">
        <v>29329</v>
      </c>
      <c r="B8761" s="395" t="s">
        <v>29330</v>
      </c>
    </row>
    <row r="8762" spans="1:2">
      <c r="A8762" s="395" t="s">
        <v>29331</v>
      </c>
      <c r="B8762" s="395" t="s">
        <v>29332</v>
      </c>
    </row>
    <row r="8763" spans="1:2">
      <c r="A8763" s="395" t="s">
        <v>29333</v>
      </c>
      <c r="B8763" s="395" t="s">
        <v>29334</v>
      </c>
    </row>
    <row r="8764" spans="1:2">
      <c r="A8764" s="395" t="s">
        <v>29335</v>
      </c>
      <c r="B8764" s="395" t="s">
        <v>29336</v>
      </c>
    </row>
    <row r="8765" spans="1:2">
      <c r="A8765" s="395" t="s">
        <v>29337</v>
      </c>
      <c r="B8765" s="395" t="s">
        <v>29338</v>
      </c>
    </row>
    <row r="8766" spans="1:2">
      <c r="A8766" s="395" t="s">
        <v>29339</v>
      </c>
      <c r="B8766" s="395" t="s">
        <v>29340</v>
      </c>
    </row>
    <row r="8767" spans="1:2">
      <c r="A8767" s="395" t="s">
        <v>29341</v>
      </c>
      <c r="B8767" s="395" t="s">
        <v>29340</v>
      </c>
    </row>
    <row r="8768" spans="1:2">
      <c r="A8768" s="395" t="s">
        <v>29342</v>
      </c>
      <c r="B8768" s="395" t="s">
        <v>21694</v>
      </c>
    </row>
    <row r="8769" spans="1:2">
      <c r="A8769" s="395" t="s">
        <v>29343</v>
      </c>
      <c r="B8769" s="395" t="s">
        <v>21694</v>
      </c>
    </row>
    <row r="8770" spans="1:2">
      <c r="A8770" s="395" t="s">
        <v>29344</v>
      </c>
      <c r="B8770" s="395" t="s">
        <v>29345</v>
      </c>
    </row>
    <row r="8771" spans="1:2">
      <c r="A8771" s="395" t="s">
        <v>29346</v>
      </c>
      <c r="B8771" s="395" t="s">
        <v>29345</v>
      </c>
    </row>
    <row r="8772" spans="1:2">
      <c r="A8772" s="395" t="s">
        <v>29347</v>
      </c>
      <c r="B8772" s="395" t="s">
        <v>19350</v>
      </c>
    </row>
    <row r="8773" spans="1:2">
      <c r="A8773" s="395" t="s">
        <v>29348</v>
      </c>
      <c r="B8773" s="395" t="s">
        <v>19350</v>
      </c>
    </row>
    <row r="8774" spans="1:2">
      <c r="A8774" s="395" t="s">
        <v>29349</v>
      </c>
      <c r="B8774" s="395" t="s">
        <v>19350</v>
      </c>
    </row>
    <row r="8775" spans="1:2">
      <c r="A8775" s="395" t="s">
        <v>29350</v>
      </c>
      <c r="B8775" s="395" t="s">
        <v>19350</v>
      </c>
    </row>
    <row r="8776" spans="1:2">
      <c r="A8776" s="395" t="s">
        <v>29351</v>
      </c>
      <c r="B8776" s="395" t="s">
        <v>19350</v>
      </c>
    </row>
    <row r="8777" spans="1:2">
      <c r="A8777" s="395" t="s">
        <v>29352</v>
      </c>
      <c r="B8777" s="395" t="s">
        <v>29353</v>
      </c>
    </row>
    <row r="8778" spans="1:2">
      <c r="A8778" s="395" t="s">
        <v>29354</v>
      </c>
      <c r="B8778" s="395" t="s">
        <v>19350</v>
      </c>
    </row>
    <row r="8779" spans="1:2">
      <c r="A8779" s="395" t="s">
        <v>29355</v>
      </c>
      <c r="B8779" s="395" t="s">
        <v>19350</v>
      </c>
    </row>
    <row r="8780" spans="1:2">
      <c r="A8780" s="395" t="s">
        <v>29356</v>
      </c>
      <c r="B8780" s="395" t="s">
        <v>19350</v>
      </c>
    </row>
    <row r="8781" spans="1:2">
      <c r="A8781" s="395" t="s">
        <v>29357</v>
      </c>
      <c r="B8781" s="395" t="s">
        <v>19350</v>
      </c>
    </row>
    <row r="8782" spans="1:2">
      <c r="A8782" s="395" t="s">
        <v>29358</v>
      </c>
      <c r="B8782" s="395" t="s">
        <v>29359</v>
      </c>
    </row>
    <row r="8783" spans="1:2">
      <c r="A8783" s="395" t="s">
        <v>29360</v>
      </c>
      <c r="B8783" s="395" t="s">
        <v>29353</v>
      </c>
    </row>
    <row r="8784" spans="1:2">
      <c r="A8784" s="395" t="s">
        <v>29361</v>
      </c>
      <c r="B8784" s="395" t="s">
        <v>29353</v>
      </c>
    </row>
    <row r="8785" spans="1:2">
      <c r="A8785" s="395" t="s">
        <v>29362</v>
      </c>
      <c r="B8785" s="395" t="s">
        <v>29353</v>
      </c>
    </row>
    <row r="8786" spans="1:2">
      <c r="A8786" s="395" t="s">
        <v>29363</v>
      </c>
      <c r="B8786" s="395" t="s">
        <v>29353</v>
      </c>
    </row>
    <row r="8787" spans="1:2">
      <c r="A8787" s="395" t="s">
        <v>29364</v>
      </c>
      <c r="B8787" s="395" t="s">
        <v>29353</v>
      </c>
    </row>
    <row r="8788" spans="1:2">
      <c r="A8788" s="395" t="s">
        <v>29365</v>
      </c>
      <c r="B8788" s="395" t="s">
        <v>29366</v>
      </c>
    </row>
    <row r="8789" spans="1:2">
      <c r="A8789" s="395" t="s">
        <v>29367</v>
      </c>
      <c r="B8789" s="395" t="s">
        <v>29368</v>
      </c>
    </row>
    <row r="8790" spans="1:2">
      <c r="A8790" s="395" t="s">
        <v>29369</v>
      </c>
      <c r="B8790" s="395" t="s">
        <v>29368</v>
      </c>
    </row>
    <row r="8791" spans="1:2">
      <c r="A8791" s="395" t="s">
        <v>29370</v>
      </c>
      <c r="B8791" s="395" t="s">
        <v>29368</v>
      </c>
    </row>
    <row r="8792" spans="1:2">
      <c r="A8792" s="395" t="s">
        <v>29371</v>
      </c>
      <c r="B8792" s="395" t="s">
        <v>29368</v>
      </c>
    </row>
    <row r="8793" spans="1:2">
      <c r="A8793" s="395" t="s">
        <v>29372</v>
      </c>
      <c r="B8793" s="395" t="s">
        <v>29368</v>
      </c>
    </row>
    <row r="8794" spans="1:2">
      <c r="A8794" s="395" t="s">
        <v>29373</v>
      </c>
      <c r="B8794" s="395" t="s">
        <v>29368</v>
      </c>
    </row>
    <row r="8795" spans="1:2">
      <c r="A8795" s="395" t="s">
        <v>29374</v>
      </c>
      <c r="B8795" s="395" t="s">
        <v>29368</v>
      </c>
    </row>
    <row r="8796" spans="1:2">
      <c r="A8796" s="395" t="s">
        <v>29375</v>
      </c>
      <c r="B8796" s="395" t="s">
        <v>29368</v>
      </c>
    </row>
    <row r="8797" spans="1:2">
      <c r="A8797" s="395" t="s">
        <v>29376</v>
      </c>
      <c r="B8797" s="395" t="s">
        <v>29368</v>
      </c>
    </row>
    <row r="8798" spans="1:2">
      <c r="A8798" s="395" t="s">
        <v>29377</v>
      </c>
      <c r="B8798" s="395" t="s">
        <v>29368</v>
      </c>
    </row>
    <row r="8799" spans="1:2">
      <c r="A8799" s="395" t="s">
        <v>29378</v>
      </c>
      <c r="B8799" s="395" t="s">
        <v>29368</v>
      </c>
    </row>
    <row r="8800" spans="1:2">
      <c r="A8800" s="395" t="s">
        <v>29379</v>
      </c>
      <c r="B8800" s="395" t="s">
        <v>29368</v>
      </c>
    </row>
    <row r="8801" spans="1:2">
      <c r="A8801" s="395" t="s">
        <v>29380</v>
      </c>
      <c r="B8801" s="395" t="s">
        <v>29368</v>
      </c>
    </row>
    <row r="8802" spans="1:2">
      <c r="A8802" s="395" t="s">
        <v>29381</v>
      </c>
      <c r="B8802" s="395" t="s">
        <v>29368</v>
      </c>
    </row>
    <row r="8803" spans="1:2">
      <c r="A8803" s="395" t="s">
        <v>29382</v>
      </c>
      <c r="B8803" s="395" t="s">
        <v>29368</v>
      </c>
    </row>
    <row r="8804" spans="1:2">
      <c r="A8804" s="395" t="s">
        <v>29383</v>
      </c>
      <c r="B8804" s="395" t="s">
        <v>29368</v>
      </c>
    </row>
    <row r="8805" spans="1:2">
      <c r="A8805" s="395" t="s">
        <v>29384</v>
      </c>
      <c r="B8805" s="395" t="s">
        <v>29368</v>
      </c>
    </row>
    <row r="8806" spans="1:2">
      <c r="A8806" s="395" t="s">
        <v>29385</v>
      </c>
      <c r="B8806" s="395" t="s">
        <v>29368</v>
      </c>
    </row>
    <row r="8807" spans="1:2">
      <c r="A8807" s="395" t="s">
        <v>29386</v>
      </c>
      <c r="B8807" s="395" t="s">
        <v>29368</v>
      </c>
    </row>
    <row r="8808" spans="1:2">
      <c r="A8808" s="395" t="s">
        <v>29387</v>
      </c>
      <c r="B8808" s="395" t="s">
        <v>29368</v>
      </c>
    </row>
    <row r="8809" spans="1:2">
      <c r="A8809" s="395" t="s">
        <v>29388</v>
      </c>
      <c r="B8809" s="395" t="s">
        <v>29368</v>
      </c>
    </row>
    <row r="8810" spans="1:2">
      <c r="A8810" s="395" t="s">
        <v>29389</v>
      </c>
      <c r="B8810" s="395" t="s">
        <v>29368</v>
      </c>
    </row>
    <row r="8811" spans="1:2">
      <c r="A8811" s="395" t="s">
        <v>29390</v>
      </c>
      <c r="B8811" s="395" t="s">
        <v>29368</v>
      </c>
    </row>
    <row r="8812" spans="1:2">
      <c r="A8812" s="395" t="s">
        <v>29391</v>
      </c>
      <c r="B8812" s="395" t="s">
        <v>29368</v>
      </c>
    </row>
    <row r="8813" spans="1:2">
      <c r="A8813" s="395" t="s">
        <v>29392</v>
      </c>
      <c r="B8813" s="395" t="s">
        <v>29368</v>
      </c>
    </row>
    <row r="8814" spans="1:2">
      <c r="A8814" s="395" t="s">
        <v>29393</v>
      </c>
      <c r="B8814" s="395" t="s">
        <v>29368</v>
      </c>
    </row>
    <row r="8815" spans="1:2">
      <c r="A8815" s="395" t="s">
        <v>29394</v>
      </c>
      <c r="B8815" s="395" t="s">
        <v>29368</v>
      </c>
    </row>
    <row r="8816" spans="1:2">
      <c r="A8816" s="395" t="s">
        <v>29395</v>
      </c>
      <c r="B8816" s="395" t="s">
        <v>29368</v>
      </c>
    </row>
    <row r="8817" spans="1:2">
      <c r="A8817" s="395" t="s">
        <v>29396</v>
      </c>
      <c r="B8817" s="395" t="s">
        <v>29368</v>
      </c>
    </row>
    <row r="8818" spans="1:2">
      <c r="A8818" s="395" t="s">
        <v>29397</v>
      </c>
      <c r="B8818" s="395" t="s">
        <v>29368</v>
      </c>
    </row>
    <row r="8819" spans="1:2">
      <c r="A8819" s="395" t="s">
        <v>29398</v>
      </c>
      <c r="B8819" s="395" t="s">
        <v>29368</v>
      </c>
    </row>
    <row r="8820" spans="1:2">
      <c r="A8820" s="395" t="s">
        <v>29399</v>
      </c>
      <c r="B8820" s="395" t="s">
        <v>29368</v>
      </c>
    </row>
    <row r="8821" spans="1:2">
      <c r="A8821" s="395" t="s">
        <v>29400</v>
      </c>
      <c r="B8821" s="395" t="s">
        <v>29368</v>
      </c>
    </row>
    <row r="8822" spans="1:2">
      <c r="A8822" s="395" t="s">
        <v>29401</v>
      </c>
      <c r="B8822" s="395" t="s">
        <v>29368</v>
      </c>
    </row>
    <row r="8823" spans="1:2">
      <c r="A8823" s="395" t="s">
        <v>29402</v>
      </c>
      <c r="B8823" s="395" t="s">
        <v>29368</v>
      </c>
    </row>
    <row r="8824" spans="1:2">
      <c r="A8824" s="395" t="s">
        <v>29403</v>
      </c>
      <c r="B8824" s="395" t="s">
        <v>29368</v>
      </c>
    </row>
    <row r="8825" spans="1:2">
      <c r="A8825" s="395" t="s">
        <v>29404</v>
      </c>
      <c r="B8825" s="395" t="s">
        <v>29368</v>
      </c>
    </row>
    <row r="8826" spans="1:2">
      <c r="A8826" s="395" t="s">
        <v>29405</v>
      </c>
      <c r="B8826" s="395" t="s">
        <v>29368</v>
      </c>
    </row>
    <row r="8827" spans="1:2">
      <c r="A8827" s="395" t="s">
        <v>29406</v>
      </c>
      <c r="B8827" s="395" t="s">
        <v>29368</v>
      </c>
    </row>
    <row r="8828" spans="1:2">
      <c r="A8828" s="395" t="s">
        <v>29407</v>
      </c>
      <c r="B8828" s="395" t="s">
        <v>29368</v>
      </c>
    </row>
    <row r="8829" spans="1:2">
      <c r="A8829" s="395" t="s">
        <v>29408</v>
      </c>
      <c r="B8829" s="395" t="s">
        <v>29368</v>
      </c>
    </row>
    <row r="8830" spans="1:2">
      <c r="A8830" s="395" t="s">
        <v>29409</v>
      </c>
      <c r="B8830" s="395" t="s">
        <v>29368</v>
      </c>
    </row>
    <row r="8831" spans="1:2">
      <c r="A8831" s="395" t="s">
        <v>29410</v>
      </c>
      <c r="B8831" s="395" t="s">
        <v>29368</v>
      </c>
    </row>
    <row r="8832" spans="1:2">
      <c r="A8832" s="395" t="s">
        <v>29411</v>
      </c>
      <c r="B8832" s="395" t="s">
        <v>29368</v>
      </c>
    </row>
    <row r="8833" spans="1:2">
      <c r="A8833" s="395" t="s">
        <v>29412</v>
      </c>
      <c r="B8833" s="395" t="s">
        <v>29368</v>
      </c>
    </row>
    <row r="8834" spans="1:2">
      <c r="A8834" s="395" t="s">
        <v>29413</v>
      </c>
      <c r="B8834" s="395" t="s">
        <v>29368</v>
      </c>
    </row>
    <row r="8835" spans="1:2">
      <c r="A8835" s="395" t="s">
        <v>29414</v>
      </c>
      <c r="B8835" s="395" t="s">
        <v>29368</v>
      </c>
    </row>
    <row r="8836" spans="1:2">
      <c r="A8836" s="395" t="s">
        <v>29415</v>
      </c>
      <c r="B8836" s="395" t="s">
        <v>29368</v>
      </c>
    </row>
    <row r="8837" spans="1:2">
      <c r="A8837" s="395" t="s">
        <v>29416</v>
      </c>
      <c r="B8837" s="395" t="s">
        <v>29368</v>
      </c>
    </row>
    <row r="8838" spans="1:2">
      <c r="A8838" s="395" t="s">
        <v>29417</v>
      </c>
      <c r="B8838" s="395" t="s">
        <v>29368</v>
      </c>
    </row>
    <row r="8839" spans="1:2">
      <c r="A8839" s="395" t="s">
        <v>29418</v>
      </c>
      <c r="B8839" s="395" t="s">
        <v>29368</v>
      </c>
    </row>
    <row r="8840" spans="1:2">
      <c r="A8840" s="395" t="s">
        <v>29419</v>
      </c>
      <c r="B8840" s="395" t="s">
        <v>29368</v>
      </c>
    </row>
    <row r="8841" spans="1:2">
      <c r="A8841" s="395" t="s">
        <v>29420</v>
      </c>
      <c r="B8841" s="395" t="s">
        <v>17175</v>
      </c>
    </row>
    <row r="8842" spans="1:2">
      <c r="A8842" s="395" t="s">
        <v>29421</v>
      </c>
      <c r="B8842" s="395" t="s">
        <v>17175</v>
      </c>
    </row>
    <row r="8843" spans="1:2">
      <c r="A8843" s="395" t="s">
        <v>29422</v>
      </c>
      <c r="B8843" s="395" t="s">
        <v>17175</v>
      </c>
    </row>
    <row r="8844" spans="1:2">
      <c r="A8844" s="395" t="s">
        <v>29423</v>
      </c>
      <c r="B8844" s="395" t="s">
        <v>17175</v>
      </c>
    </row>
    <row r="8845" spans="1:2">
      <c r="A8845" s="395" t="s">
        <v>29424</v>
      </c>
      <c r="B8845" s="395" t="s">
        <v>17175</v>
      </c>
    </row>
    <row r="8846" spans="1:2">
      <c r="A8846" s="395" t="s">
        <v>29425</v>
      </c>
      <c r="B8846" s="395" t="s">
        <v>17175</v>
      </c>
    </row>
    <row r="8847" spans="1:2">
      <c r="A8847" s="395" t="s">
        <v>29426</v>
      </c>
      <c r="B8847" s="395" t="s">
        <v>17175</v>
      </c>
    </row>
    <row r="8848" spans="1:2">
      <c r="A8848" s="395" t="s">
        <v>29427</v>
      </c>
      <c r="B8848" s="395" t="s">
        <v>17175</v>
      </c>
    </row>
    <row r="8849" spans="1:2">
      <c r="A8849" s="395" t="s">
        <v>29428</v>
      </c>
      <c r="B8849" s="395" t="s">
        <v>17175</v>
      </c>
    </row>
    <row r="8850" spans="1:2">
      <c r="A8850" s="395" t="s">
        <v>29429</v>
      </c>
      <c r="B8850" s="395" t="s">
        <v>17175</v>
      </c>
    </row>
    <row r="8851" spans="1:2">
      <c r="A8851" s="395" t="s">
        <v>29430</v>
      </c>
      <c r="B8851" s="395" t="s">
        <v>17175</v>
      </c>
    </row>
    <row r="8852" spans="1:2">
      <c r="A8852" s="395" t="s">
        <v>29431</v>
      </c>
      <c r="B8852" s="395" t="s">
        <v>17175</v>
      </c>
    </row>
    <row r="8853" spans="1:2">
      <c r="A8853" s="395" t="s">
        <v>29432</v>
      </c>
      <c r="B8853" s="395" t="s">
        <v>17175</v>
      </c>
    </row>
    <row r="8854" spans="1:2">
      <c r="A8854" s="395" t="s">
        <v>29433</v>
      </c>
      <c r="B8854" s="395" t="s">
        <v>17175</v>
      </c>
    </row>
    <row r="8855" spans="1:2">
      <c r="A8855" s="395" t="s">
        <v>29434</v>
      </c>
      <c r="B8855" s="395" t="s">
        <v>17175</v>
      </c>
    </row>
    <row r="8856" spans="1:2">
      <c r="A8856" s="395" t="s">
        <v>29435</v>
      </c>
      <c r="B8856" s="395" t="s">
        <v>17175</v>
      </c>
    </row>
    <row r="8857" spans="1:2">
      <c r="A8857" s="395" t="s">
        <v>29436</v>
      </c>
      <c r="B8857" s="395" t="s">
        <v>17175</v>
      </c>
    </row>
    <row r="8858" spans="1:2">
      <c r="A8858" s="395" t="s">
        <v>29437</v>
      </c>
      <c r="B8858" s="395" t="s">
        <v>17175</v>
      </c>
    </row>
    <row r="8859" spans="1:2">
      <c r="A8859" s="395" t="s">
        <v>29438</v>
      </c>
      <c r="B8859" s="395" t="s">
        <v>17175</v>
      </c>
    </row>
    <row r="8860" spans="1:2">
      <c r="A8860" s="395" t="s">
        <v>29439</v>
      </c>
      <c r="B8860" s="395" t="s">
        <v>17175</v>
      </c>
    </row>
    <row r="8861" spans="1:2">
      <c r="A8861" s="395" t="s">
        <v>29440</v>
      </c>
      <c r="B8861" s="395" t="s">
        <v>17175</v>
      </c>
    </row>
    <row r="8862" spans="1:2">
      <c r="A8862" s="395" t="s">
        <v>29441</v>
      </c>
      <c r="B8862" s="395" t="s">
        <v>17175</v>
      </c>
    </row>
    <row r="8863" spans="1:2">
      <c r="A8863" s="395" t="s">
        <v>29442</v>
      </c>
      <c r="B8863" s="395" t="s">
        <v>17175</v>
      </c>
    </row>
    <row r="8864" spans="1:2">
      <c r="A8864" s="395" t="s">
        <v>29443</v>
      </c>
      <c r="B8864" s="395" t="s">
        <v>17175</v>
      </c>
    </row>
    <row r="8865" spans="1:2">
      <c r="A8865" s="395" t="s">
        <v>29444</v>
      </c>
      <c r="B8865" s="395" t="s">
        <v>17175</v>
      </c>
    </row>
    <row r="8866" spans="1:2">
      <c r="A8866" s="395" t="s">
        <v>29445</v>
      </c>
      <c r="B8866" s="395" t="s">
        <v>29446</v>
      </c>
    </row>
    <row r="8867" spans="1:2">
      <c r="A8867" s="395" t="s">
        <v>29447</v>
      </c>
      <c r="B8867" s="395" t="s">
        <v>29446</v>
      </c>
    </row>
    <row r="8868" spans="1:2">
      <c r="A8868" s="395" t="s">
        <v>29448</v>
      </c>
      <c r="B8868" s="395" t="s">
        <v>29446</v>
      </c>
    </row>
    <row r="8869" spans="1:2">
      <c r="A8869" s="395" t="s">
        <v>29449</v>
      </c>
      <c r="B8869" s="395" t="s">
        <v>29450</v>
      </c>
    </row>
    <row r="8870" spans="1:2">
      <c r="A8870" s="395" t="s">
        <v>29451</v>
      </c>
      <c r="B8870" s="395" t="s">
        <v>29450</v>
      </c>
    </row>
    <row r="8871" spans="1:2">
      <c r="A8871" s="395" t="s">
        <v>29452</v>
      </c>
      <c r="B8871" s="395" t="s">
        <v>29453</v>
      </c>
    </row>
    <row r="8872" spans="1:2">
      <c r="A8872" s="395" t="s">
        <v>29454</v>
      </c>
      <c r="B8872" s="395" t="s">
        <v>29453</v>
      </c>
    </row>
    <row r="8873" spans="1:2">
      <c r="A8873" s="395" t="s">
        <v>29455</v>
      </c>
      <c r="B8873" s="395" t="s">
        <v>29453</v>
      </c>
    </row>
    <row r="8874" spans="1:2">
      <c r="A8874" s="395" t="s">
        <v>29456</v>
      </c>
      <c r="B8874" s="395" t="s">
        <v>29453</v>
      </c>
    </row>
    <row r="8875" spans="1:2">
      <c r="A8875" s="395" t="s">
        <v>29457</v>
      </c>
      <c r="B8875" s="395" t="s">
        <v>29453</v>
      </c>
    </row>
    <row r="8876" spans="1:2">
      <c r="A8876" s="395" t="s">
        <v>29458</v>
      </c>
      <c r="B8876" s="395" t="s">
        <v>29453</v>
      </c>
    </row>
    <row r="8877" spans="1:2">
      <c r="A8877" s="395" t="s">
        <v>29459</v>
      </c>
      <c r="B8877" s="395" t="s">
        <v>29453</v>
      </c>
    </row>
    <row r="8878" spans="1:2">
      <c r="A8878" s="395" t="s">
        <v>29460</v>
      </c>
      <c r="B8878" s="395" t="s">
        <v>29453</v>
      </c>
    </row>
    <row r="8879" spans="1:2">
      <c r="A8879" s="395" t="s">
        <v>29461</v>
      </c>
      <c r="B8879" s="395" t="s">
        <v>29462</v>
      </c>
    </row>
    <row r="8880" spans="1:2">
      <c r="A8880" s="395" t="s">
        <v>29463</v>
      </c>
      <c r="B8880" s="395" t="s">
        <v>29462</v>
      </c>
    </row>
    <row r="8881" spans="1:2">
      <c r="A8881" s="395" t="s">
        <v>29464</v>
      </c>
      <c r="B8881" s="395" t="s">
        <v>29462</v>
      </c>
    </row>
    <row r="8882" spans="1:2">
      <c r="A8882" s="395" t="s">
        <v>29465</v>
      </c>
      <c r="B8882" s="395" t="s">
        <v>29462</v>
      </c>
    </row>
    <row r="8883" spans="1:2">
      <c r="A8883" s="395" t="s">
        <v>29466</v>
      </c>
      <c r="B8883" s="395" t="s">
        <v>29462</v>
      </c>
    </row>
    <row r="8884" spans="1:2">
      <c r="A8884" s="395" t="s">
        <v>29467</v>
      </c>
      <c r="B8884" s="395" t="s">
        <v>29462</v>
      </c>
    </row>
    <row r="8885" spans="1:2">
      <c r="A8885" s="395" t="s">
        <v>29468</v>
      </c>
      <c r="B8885" s="395" t="s">
        <v>29469</v>
      </c>
    </row>
    <row r="8886" spans="1:2">
      <c r="A8886" s="395" t="s">
        <v>29470</v>
      </c>
      <c r="B8886" s="395" t="s">
        <v>29469</v>
      </c>
    </row>
    <row r="8887" spans="1:2">
      <c r="A8887" s="395" t="s">
        <v>29471</v>
      </c>
      <c r="B8887" s="395" t="s">
        <v>29472</v>
      </c>
    </row>
    <row r="8888" spans="1:2">
      <c r="A8888" s="395" t="s">
        <v>29473</v>
      </c>
      <c r="B8888" s="395" t="s">
        <v>29472</v>
      </c>
    </row>
    <row r="8889" spans="1:2">
      <c r="A8889" s="395" t="s">
        <v>29474</v>
      </c>
      <c r="B8889" s="395" t="s">
        <v>29475</v>
      </c>
    </row>
    <row r="8890" spans="1:2">
      <c r="A8890" s="395" t="s">
        <v>29476</v>
      </c>
      <c r="B8890" s="395" t="s">
        <v>29475</v>
      </c>
    </row>
    <row r="8891" spans="1:2">
      <c r="A8891" s="395" t="s">
        <v>29477</v>
      </c>
      <c r="B8891" s="395" t="s">
        <v>29475</v>
      </c>
    </row>
    <row r="8892" spans="1:2">
      <c r="A8892" s="395" t="s">
        <v>29478</v>
      </c>
      <c r="B8892" s="395" t="s">
        <v>29475</v>
      </c>
    </row>
    <row r="8893" spans="1:2">
      <c r="A8893" s="395" t="s">
        <v>29479</v>
      </c>
      <c r="B8893" s="395" t="s">
        <v>29475</v>
      </c>
    </row>
    <row r="8894" spans="1:2">
      <c r="A8894" s="395" t="s">
        <v>29480</v>
      </c>
      <c r="B8894" s="395" t="s">
        <v>29481</v>
      </c>
    </row>
    <row r="8895" spans="1:2">
      <c r="A8895" s="395" t="s">
        <v>29482</v>
      </c>
      <c r="B8895" s="395" t="s">
        <v>29481</v>
      </c>
    </row>
    <row r="8896" spans="1:2">
      <c r="A8896" s="395" t="s">
        <v>29483</v>
      </c>
      <c r="B8896" s="395" t="s">
        <v>29481</v>
      </c>
    </row>
    <row r="8897" spans="1:2">
      <c r="A8897" s="395" t="s">
        <v>29484</v>
      </c>
      <c r="B8897" s="395" t="s">
        <v>29481</v>
      </c>
    </row>
    <row r="8898" spans="1:2">
      <c r="A8898" s="395" t="s">
        <v>29485</v>
      </c>
      <c r="B8898" s="395" t="s">
        <v>29481</v>
      </c>
    </row>
    <row r="8899" spans="1:2">
      <c r="A8899" s="395" t="s">
        <v>29486</v>
      </c>
      <c r="B8899" s="395" t="s">
        <v>29481</v>
      </c>
    </row>
    <row r="8900" spans="1:2">
      <c r="A8900" s="395" t="s">
        <v>29487</v>
      </c>
      <c r="B8900" s="395" t="s">
        <v>29481</v>
      </c>
    </row>
    <row r="8901" spans="1:2">
      <c r="A8901" s="395" t="s">
        <v>29488</v>
      </c>
      <c r="B8901" s="395" t="s">
        <v>29481</v>
      </c>
    </row>
    <row r="8902" spans="1:2">
      <c r="A8902" s="395" t="s">
        <v>29489</v>
      </c>
      <c r="B8902" s="395" t="s">
        <v>29481</v>
      </c>
    </row>
    <row r="8903" spans="1:2">
      <c r="A8903" s="395" t="s">
        <v>29490</v>
      </c>
      <c r="B8903" s="395" t="s">
        <v>29481</v>
      </c>
    </row>
    <row r="8904" spans="1:2">
      <c r="A8904" s="395" t="s">
        <v>29491</v>
      </c>
      <c r="B8904" s="395" t="s">
        <v>29481</v>
      </c>
    </row>
    <row r="8905" spans="1:2">
      <c r="A8905" s="395" t="s">
        <v>29492</v>
      </c>
      <c r="B8905" s="395" t="s">
        <v>29493</v>
      </c>
    </row>
    <row r="8906" spans="1:2">
      <c r="A8906" s="395" t="s">
        <v>29494</v>
      </c>
      <c r="B8906" s="395" t="s">
        <v>29493</v>
      </c>
    </row>
    <row r="8907" spans="1:2">
      <c r="A8907" s="395" t="s">
        <v>29495</v>
      </c>
      <c r="B8907" s="395" t="s">
        <v>29493</v>
      </c>
    </row>
    <row r="8908" spans="1:2">
      <c r="A8908" s="395" t="s">
        <v>29496</v>
      </c>
      <c r="B8908" s="395" t="s">
        <v>29493</v>
      </c>
    </row>
    <row r="8909" spans="1:2">
      <c r="A8909" s="395" t="s">
        <v>29497</v>
      </c>
      <c r="B8909" s="395" t="s">
        <v>29493</v>
      </c>
    </row>
    <row r="8910" spans="1:2">
      <c r="A8910" s="395" t="s">
        <v>29498</v>
      </c>
      <c r="B8910" s="395" t="s">
        <v>29499</v>
      </c>
    </row>
    <row r="8911" spans="1:2">
      <c r="A8911" s="395" t="s">
        <v>29500</v>
      </c>
      <c r="B8911" s="395" t="s">
        <v>29499</v>
      </c>
    </row>
    <row r="8912" spans="1:2">
      <c r="A8912" s="395" t="s">
        <v>29501</v>
      </c>
      <c r="B8912" s="395" t="s">
        <v>29499</v>
      </c>
    </row>
    <row r="8913" spans="1:2">
      <c r="A8913" s="395" t="s">
        <v>29502</v>
      </c>
      <c r="B8913" s="395" t="s">
        <v>29499</v>
      </c>
    </row>
    <row r="8914" spans="1:2">
      <c r="A8914" s="395" t="s">
        <v>29503</v>
      </c>
      <c r="B8914" s="395" t="s">
        <v>29499</v>
      </c>
    </row>
    <row r="8915" spans="1:2">
      <c r="A8915" s="395" t="s">
        <v>29504</v>
      </c>
      <c r="B8915" s="395" t="s">
        <v>29505</v>
      </c>
    </row>
    <row r="8916" spans="1:2">
      <c r="A8916" s="395" t="s">
        <v>29506</v>
      </c>
      <c r="B8916" s="395" t="s">
        <v>29499</v>
      </c>
    </row>
    <row r="8917" spans="1:2">
      <c r="A8917" s="395" t="s">
        <v>29507</v>
      </c>
      <c r="B8917" s="395" t="s">
        <v>29499</v>
      </c>
    </row>
    <row r="8918" spans="1:2">
      <c r="A8918" s="395" t="s">
        <v>29508</v>
      </c>
      <c r="B8918" s="395" t="s">
        <v>29499</v>
      </c>
    </row>
    <row r="8919" spans="1:2">
      <c r="A8919" s="395" t="s">
        <v>29509</v>
      </c>
      <c r="B8919" s="395" t="s">
        <v>29499</v>
      </c>
    </row>
    <row r="8920" spans="1:2">
      <c r="A8920" s="395" t="s">
        <v>29510</v>
      </c>
      <c r="B8920" s="395" t="s">
        <v>29499</v>
      </c>
    </row>
    <row r="8921" spans="1:2">
      <c r="A8921" s="395" t="s">
        <v>29511</v>
      </c>
      <c r="B8921" s="395" t="s">
        <v>29499</v>
      </c>
    </row>
    <row r="8922" spans="1:2">
      <c r="A8922" s="395" t="s">
        <v>29512</v>
      </c>
      <c r="B8922" s="395" t="s">
        <v>29499</v>
      </c>
    </row>
    <row r="8923" spans="1:2">
      <c r="A8923" s="395" t="s">
        <v>29513</v>
      </c>
      <c r="B8923" s="395" t="s">
        <v>29499</v>
      </c>
    </row>
    <row r="8924" spans="1:2">
      <c r="A8924" s="395" t="s">
        <v>29514</v>
      </c>
      <c r="B8924" s="395" t="s">
        <v>29499</v>
      </c>
    </row>
    <row r="8925" spans="1:2">
      <c r="A8925" s="395" t="s">
        <v>29515</v>
      </c>
      <c r="B8925" s="395" t="s">
        <v>29499</v>
      </c>
    </row>
    <row r="8926" spans="1:2">
      <c r="A8926" s="395" t="s">
        <v>29516</v>
      </c>
      <c r="B8926" s="395" t="s">
        <v>29499</v>
      </c>
    </row>
    <row r="8927" spans="1:2">
      <c r="A8927" s="395" t="s">
        <v>29517</v>
      </c>
      <c r="B8927" s="395" t="s">
        <v>29499</v>
      </c>
    </row>
    <row r="8928" spans="1:2">
      <c r="A8928" s="395" t="s">
        <v>29518</v>
      </c>
      <c r="B8928" s="395" t="s">
        <v>29499</v>
      </c>
    </row>
    <row r="8929" spans="1:2">
      <c r="A8929" s="395" t="s">
        <v>29519</v>
      </c>
      <c r="B8929" s="395" t="s">
        <v>29499</v>
      </c>
    </row>
    <row r="8930" spans="1:2">
      <c r="A8930" s="395" t="s">
        <v>29520</v>
      </c>
      <c r="B8930" s="395" t="s">
        <v>29499</v>
      </c>
    </row>
    <row r="8931" spans="1:2">
      <c r="A8931" s="395" t="s">
        <v>29521</v>
      </c>
      <c r="B8931" s="395" t="s">
        <v>29499</v>
      </c>
    </row>
    <row r="8932" spans="1:2">
      <c r="A8932" s="395" t="s">
        <v>29522</v>
      </c>
      <c r="B8932" s="395" t="s">
        <v>29499</v>
      </c>
    </row>
    <row r="8933" spans="1:2">
      <c r="A8933" s="395" t="s">
        <v>29523</v>
      </c>
      <c r="B8933" s="395" t="s">
        <v>29499</v>
      </c>
    </row>
    <row r="8934" spans="1:2">
      <c r="A8934" s="395" t="s">
        <v>29524</v>
      </c>
      <c r="B8934" s="395" t="s">
        <v>29499</v>
      </c>
    </row>
    <row r="8935" spans="1:2">
      <c r="A8935" s="395" t="s">
        <v>29525</v>
      </c>
      <c r="B8935" s="395" t="s">
        <v>29499</v>
      </c>
    </row>
    <row r="8936" spans="1:2">
      <c r="A8936" s="395" t="s">
        <v>29526</v>
      </c>
      <c r="B8936" s="395" t="s">
        <v>29499</v>
      </c>
    </row>
    <row r="8937" spans="1:2">
      <c r="A8937" s="395" t="s">
        <v>29527</v>
      </c>
      <c r="B8937" s="395" t="s">
        <v>29499</v>
      </c>
    </row>
    <row r="8938" spans="1:2">
      <c r="A8938" s="395" t="s">
        <v>29528</v>
      </c>
      <c r="B8938" s="395" t="s">
        <v>29499</v>
      </c>
    </row>
    <row r="8939" spans="1:2">
      <c r="A8939" s="395" t="s">
        <v>29529</v>
      </c>
      <c r="B8939" s="395" t="s">
        <v>29499</v>
      </c>
    </row>
    <row r="8940" spans="1:2">
      <c r="A8940" s="395" t="s">
        <v>29530</v>
      </c>
      <c r="B8940" s="395" t="s">
        <v>29499</v>
      </c>
    </row>
    <row r="8941" spans="1:2">
      <c r="A8941" s="395" t="s">
        <v>29531</v>
      </c>
      <c r="B8941" s="395" t="s">
        <v>29499</v>
      </c>
    </row>
    <row r="8942" spans="1:2">
      <c r="A8942" s="395" t="s">
        <v>29532</v>
      </c>
      <c r="B8942" s="395" t="s">
        <v>29499</v>
      </c>
    </row>
    <row r="8943" spans="1:2">
      <c r="A8943" s="395" t="s">
        <v>29533</v>
      </c>
      <c r="B8943" s="395" t="s">
        <v>29505</v>
      </c>
    </row>
    <row r="8944" spans="1:2">
      <c r="A8944" s="395" t="s">
        <v>29534</v>
      </c>
      <c r="B8944" s="395" t="s">
        <v>29505</v>
      </c>
    </row>
    <row r="8945" spans="1:2">
      <c r="A8945" s="395" t="s">
        <v>29535</v>
      </c>
      <c r="B8945" s="395" t="s">
        <v>29505</v>
      </c>
    </row>
    <row r="8946" spans="1:2">
      <c r="A8946" s="395" t="s">
        <v>29536</v>
      </c>
      <c r="B8946" s="395" t="s">
        <v>29537</v>
      </c>
    </row>
    <row r="8947" spans="1:2">
      <c r="A8947" s="395" t="s">
        <v>29538</v>
      </c>
      <c r="B8947" s="395" t="s">
        <v>29539</v>
      </c>
    </row>
    <row r="8948" spans="1:2">
      <c r="A8948" s="395" t="s">
        <v>29540</v>
      </c>
      <c r="B8948" s="395" t="s">
        <v>29541</v>
      </c>
    </row>
    <row r="8949" spans="1:2">
      <c r="A8949" s="395" t="s">
        <v>29542</v>
      </c>
      <c r="B8949" s="395" t="s">
        <v>29541</v>
      </c>
    </row>
    <row r="8950" spans="1:2">
      <c r="A8950" s="395" t="s">
        <v>29543</v>
      </c>
      <c r="B8950" s="395" t="s">
        <v>29541</v>
      </c>
    </row>
    <row r="8951" spans="1:2">
      <c r="A8951" s="395" t="s">
        <v>29544</v>
      </c>
      <c r="B8951" s="395" t="s">
        <v>29541</v>
      </c>
    </row>
    <row r="8952" spans="1:2">
      <c r="A8952" s="395" t="s">
        <v>29545</v>
      </c>
      <c r="B8952" s="395" t="s">
        <v>29541</v>
      </c>
    </row>
    <row r="8953" spans="1:2">
      <c r="A8953" s="395" t="s">
        <v>29546</v>
      </c>
      <c r="B8953" s="395" t="s">
        <v>29541</v>
      </c>
    </row>
    <row r="8954" spans="1:2">
      <c r="A8954" s="395" t="s">
        <v>29547</v>
      </c>
      <c r="B8954" s="395" t="s">
        <v>29541</v>
      </c>
    </row>
    <row r="8955" spans="1:2">
      <c r="A8955" s="395" t="s">
        <v>29548</v>
      </c>
      <c r="B8955" s="395" t="s">
        <v>29549</v>
      </c>
    </row>
    <row r="8956" spans="1:2">
      <c r="A8956" s="395" t="s">
        <v>29550</v>
      </c>
      <c r="B8956" s="395" t="s">
        <v>29549</v>
      </c>
    </row>
    <row r="8957" spans="1:2">
      <c r="A8957" s="395" t="s">
        <v>29551</v>
      </c>
      <c r="B8957" s="395" t="s">
        <v>29549</v>
      </c>
    </row>
    <row r="8958" spans="1:2">
      <c r="A8958" s="395" t="s">
        <v>29552</v>
      </c>
      <c r="B8958" s="395" t="s">
        <v>29553</v>
      </c>
    </row>
    <row r="8959" spans="1:2">
      <c r="A8959" s="395" t="s">
        <v>29554</v>
      </c>
      <c r="B8959" s="395" t="s">
        <v>29553</v>
      </c>
    </row>
    <row r="8960" spans="1:2">
      <c r="A8960" s="395" t="s">
        <v>29555</v>
      </c>
      <c r="B8960" s="395" t="s">
        <v>27793</v>
      </c>
    </row>
    <row r="8961" spans="1:2">
      <c r="A8961" s="395" t="s">
        <v>29556</v>
      </c>
      <c r="B8961" s="395" t="s">
        <v>29557</v>
      </c>
    </row>
    <row r="8962" spans="1:2">
      <c r="A8962" s="395" t="s">
        <v>29558</v>
      </c>
      <c r="B8962" s="395" t="s">
        <v>29557</v>
      </c>
    </row>
    <row r="8963" spans="1:2">
      <c r="A8963" s="395" t="s">
        <v>29559</v>
      </c>
      <c r="B8963" s="395" t="s">
        <v>29557</v>
      </c>
    </row>
    <row r="8964" spans="1:2">
      <c r="A8964" s="395" t="s">
        <v>29560</v>
      </c>
      <c r="B8964" s="395" t="s">
        <v>29557</v>
      </c>
    </row>
    <row r="8965" spans="1:2">
      <c r="A8965" s="395" t="s">
        <v>29561</v>
      </c>
      <c r="B8965" s="395" t="s">
        <v>19368</v>
      </c>
    </row>
    <row r="8966" spans="1:2">
      <c r="A8966" s="395" t="s">
        <v>29562</v>
      </c>
      <c r="B8966" s="395" t="s">
        <v>29563</v>
      </c>
    </row>
    <row r="8967" spans="1:2">
      <c r="A8967" s="395" t="s">
        <v>29564</v>
      </c>
      <c r="B8967" s="395" t="s">
        <v>29565</v>
      </c>
    </row>
    <row r="8968" spans="1:2">
      <c r="A8968" s="395" t="s">
        <v>29566</v>
      </c>
      <c r="B8968" s="395" t="s">
        <v>29565</v>
      </c>
    </row>
    <row r="8969" spans="1:2">
      <c r="A8969" s="395" t="s">
        <v>29567</v>
      </c>
      <c r="B8969" s="395" t="s">
        <v>29565</v>
      </c>
    </row>
    <row r="8970" spans="1:2">
      <c r="A8970" s="395" t="s">
        <v>29568</v>
      </c>
      <c r="B8970" s="395" t="s">
        <v>29565</v>
      </c>
    </row>
    <row r="8971" spans="1:2">
      <c r="A8971" s="395" t="s">
        <v>29569</v>
      </c>
      <c r="B8971" s="395" t="s">
        <v>29565</v>
      </c>
    </row>
    <row r="8972" spans="1:2">
      <c r="A8972" s="395" t="s">
        <v>29570</v>
      </c>
      <c r="B8972" s="395" t="s">
        <v>29565</v>
      </c>
    </row>
    <row r="8973" spans="1:2">
      <c r="A8973" s="395" t="s">
        <v>29571</v>
      </c>
      <c r="B8973" s="395" t="s">
        <v>29565</v>
      </c>
    </row>
    <row r="8974" spans="1:2">
      <c r="A8974" s="395" t="s">
        <v>29572</v>
      </c>
      <c r="B8974" s="395" t="s">
        <v>29565</v>
      </c>
    </row>
    <row r="8975" spans="1:2">
      <c r="A8975" s="395" t="s">
        <v>29573</v>
      </c>
      <c r="B8975" s="395" t="s">
        <v>29565</v>
      </c>
    </row>
    <row r="8976" spans="1:2">
      <c r="A8976" s="395" t="s">
        <v>29574</v>
      </c>
      <c r="B8976" s="395" t="s">
        <v>29565</v>
      </c>
    </row>
    <row r="8977" spans="1:2">
      <c r="A8977" s="395" t="s">
        <v>29575</v>
      </c>
      <c r="B8977" s="395" t="s">
        <v>29565</v>
      </c>
    </row>
    <row r="8978" spans="1:2">
      <c r="A8978" s="395" t="s">
        <v>29576</v>
      </c>
      <c r="B8978" s="395" t="s">
        <v>29565</v>
      </c>
    </row>
    <row r="8979" spans="1:2">
      <c r="A8979" s="395" t="s">
        <v>29577</v>
      </c>
      <c r="B8979" s="395" t="s">
        <v>29565</v>
      </c>
    </row>
    <row r="8980" spans="1:2">
      <c r="A8980" s="395" t="s">
        <v>29578</v>
      </c>
      <c r="B8980" s="395" t="s">
        <v>29565</v>
      </c>
    </row>
    <row r="8981" spans="1:2">
      <c r="A8981" s="395" t="s">
        <v>29579</v>
      </c>
      <c r="B8981" s="395" t="s">
        <v>29565</v>
      </c>
    </row>
    <row r="8982" spans="1:2">
      <c r="A8982" s="395" t="s">
        <v>29580</v>
      </c>
      <c r="B8982" s="395" t="s">
        <v>29565</v>
      </c>
    </row>
    <row r="8983" spans="1:2">
      <c r="A8983" s="395" t="s">
        <v>29581</v>
      </c>
      <c r="B8983" s="395" t="s">
        <v>29565</v>
      </c>
    </row>
    <row r="8984" spans="1:2">
      <c r="A8984" s="395" t="s">
        <v>29582</v>
      </c>
      <c r="B8984" s="395" t="s">
        <v>29565</v>
      </c>
    </row>
    <row r="8985" spans="1:2">
      <c r="A8985" s="395" t="s">
        <v>29583</v>
      </c>
      <c r="B8985" s="395" t="s">
        <v>29565</v>
      </c>
    </row>
    <row r="8986" spans="1:2">
      <c r="A8986" s="395" t="s">
        <v>29584</v>
      </c>
      <c r="B8986" s="395" t="s">
        <v>29565</v>
      </c>
    </row>
    <row r="8987" spans="1:2">
      <c r="A8987" s="395" t="s">
        <v>29585</v>
      </c>
      <c r="B8987" s="395" t="s">
        <v>29565</v>
      </c>
    </row>
    <row r="8988" spans="1:2">
      <c r="A8988" s="395" t="s">
        <v>29586</v>
      </c>
      <c r="B8988" s="395" t="s">
        <v>29565</v>
      </c>
    </row>
    <row r="8989" spans="1:2">
      <c r="A8989" s="395" t="s">
        <v>29587</v>
      </c>
      <c r="B8989" s="395" t="s">
        <v>29565</v>
      </c>
    </row>
    <row r="8990" spans="1:2">
      <c r="A8990" s="395" t="s">
        <v>29588</v>
      </c>
      <c r="B8990" s="395" t="s">
        <v>29565</v>
      </c>
    </row>
    <row r="8991" spans="1:2">
      <c r="A8991" s="395" t="s">
        <v>29589</v>
      </c>
      <c r="B8991" s="395" t="s">
        <v>29565</v>
      </c>
    </row>
    <row r="8992" spans="1:2">
      <c r="A8992" s="395" t="s">
        <v>29590</v>
      </c>
      <c r="B8992" s="395" t="s">
        <v>29565</v>
      </c>
    </row>
    <row r="8993" spans="1:2">
      <c r="A8993" s="395" t="s">
        <v>29591</v>
      </c>
      <c r="B8993" s="395" t="s">
        <v>29565</v>
      </c>
    </row>
    <row r="8994" spans="1:2">
      <c r="A8994" s="395" t="s">
        <v>29592</v>
      </c>
      <c r="B8994" s="395" t="s">
        <v>29565</v>
      </c>
    </row>
    <row r="8995" spans="1:2">
      <c r="A8995" s="395" t="s">
        <v>29593</v>
      </c>
      <c r="B8995" s="395" t="s">
        <v>29565</v>
      </c>
    </row>
    <row r="8996" spans="1:2">
      <c r="A8996" s="395" t="s">
        <v>29594</v>
      </c>
      <c r="B8996" s="395" t="s">
        <v>29565</v>
      </c>
    </row>
    <row r="8997" spans="1:2">
      <c r="A8997" s="395" t="s">
        <v>29595</v>
      </c>
      <c r="B8997" s="395" t="s">
        <v>29596</v>
      </c>
    </row>
    <row r="8998" spans="1:2">
      <c r="A8998" s="395" t="s">
        <v>29597</v>
      </c>
      <c r="B8998" s="395" t="s">
        <v>29596</v>
      </c>
    </row>
    <row r="8999" spans="1:2">
      <c r="A8999" s="395" t="s">
        <v>29598</v>
      </c>
      <c r="B8999" s="395" t="s">
        <v>29596</v>
      </c>
    </row>
    <row r="9000" spans="1:2">
      <c r="A9000" s="395" t="s">
        <v>29599</v>
      </c>
      <c r="B9000" s="395" t="s">
        <v>29596</v>
      </c>
    </row>
    <row r="9001" spans="1:2">
      <c r="A9001" s="395" t="s">
        <v>29600</v>
      </c>
      <c r="B9001" s="395" t="s">
        <v>29596</v>
      </c>
    </row>
    <row r="9002" spans="1:2">
      <c r="A9002" s="395" t="s">
        <v>29601</v>
      </c>
      <c r="B9002" s="395" t="s">
        <v>29596</v>
      </c>
    </row>
    <row r="9003" spans="1:2">
      <c r="A9003" s="395" t="s">
        <v>29602</v>
      </c>
      <c r="B9003" s="395" t="s">
        <v>29596</v>
      </c>
    </row>
    <row r="9004" spans="1:2">
      <c r="A9004" s="395" t="s">
        <v>29603</v>
      </c>
      <c r="B9004" s="395" t="s">
        <v>29596</v>
      </c>
    </row>
    <row r="9005" spans="1:2">
      <c r="A9005" s="395" t="s">
        <v>29604</v>
      </c>
      <c r="B9005" s="395" t="s">
        <v>29596</v>
      </c>
    </row>
    <row r="9006" spans="1:2">
      <c r="A9006" s="395" t="s">
        <v>29605</v>
      </c>
      <c r="B9006" s="395" t="s">
        <v>29596</v>
      </c>
    </row>
    <row r="9007" spans="1:2">
      <c r="A9007" s="395" t="s">
        <v>29606</v>
      </c>
      <c r="B9007" s="395" t="s">
        <v>29596</v>
      </c>
    </row>
    <row r="9008" spans="1:2">
      <c r="A9008" s="395" t="s">
        <v>29607</v>
      </c>
      <c r="B9008" s="395" t="s">
        <v>29596</v>
      </c>
    </row>
    <row r="9009" spans="1:2">
      <c r="A9009" s="395" t="s">
        <v>29608</v>
      </c>
      <c r="B9009" s="395" t="s">
        <v>29596</v>
      </c>
    </row>
    <row r="9010" spans="1:2">
      <c r="A9010" s="395" t="s">
        <v>29609</v>
      </c>
      <c r="B9010" s="395" t="s">
        <v>29596</v>
      </c>
    </row>
    <row r="9011" spans="1:2">
      <c r="A9011" s="395" t="s">
        <v>29610</v>
      </c>
      <c r="B9011" s="395" t="s">
        <v>29596</v>
      </c>
    </row>
    <row r="9012" spans="1:2">
      <c r="A9012" s="395" t="s">
        <v>29611</v>
      </c>
      <c r="B9012" s="395" t="s">
        <v>29596</v>
      </c>
    </row>
    <row r="9013" spans="1:2">
      <c r="A9013" s="395" t="s">
        <v>29612</v>
      </c>
      <c r="B9013" s="395" t="s">
        <v>29596</v>
      </c>
    </row>
    <row r="9014" spans="1:2">
      <c r="A9014" s="395" t="s">
        <v>29613</v>
      </c>
      <c r="B9014" s="395" t="s">
        <v>29596</v>
      </c>
    </row>
    <row r="9015" spans="1:2">
      <c r="A9015" s="395" t="s">
        <v>29614</v>
      </c>
      <c r="B9015" s="395" t="s">
        <v>29596</v>
      </c>
    </row>
    <row r="9016" spans="1:2">
      <c r="A9016" s="395" t="s">
        <v>29615</v>
      </c>
      <c r="B9016" s="395" t="s">
        <v>29596</v>
      </c>
    </row>
    <row r="9017" spans="1:2">
      <c r="A9017" s="395" t="s">
        <v>29616</v>
      </c>
      <c r="B9017" s="395" t="s">
        <v>29596</v>
      </c>
    </row>
    <row r="9018" spans="1:2">
      <c r="A9018" s="395" t="s">
        <v>29617</v>
      </c>
      <c r="B9018" s="395" t="s">
        <v>29596</v>
      </c>
    </row>
    <row r="9019" spans="1:2">
      <c r="A9019" s="395" t="s">
        <v>29618</v>
      </c>
      <c r="B9019" s="395" t="s">
        <v>29596</v>
      </c>
    </row>
    <row r="9020" spans="1:2">
      <c r="A9020" s="395" t="s">
        <v>29619</v>
      </c>
      <c r="B9020" s="395" t="s">
        <v>29596</v>
      </c>
    </row>
    <row r="9021" spans="1:2">
      <c r="A9021" s="395" t="s">
        <v>29620</v>
      </c>
      <c r="B9021" s="395" t="s">
        <v>29621</v>
      </c>
    </row>
    <row r="9022" spans="1:2">
      <c r="A9022" s="395" t="s">
        <v>29622</v>
      </c>
      <c r="B9022" s="395" t="s">
        <v>29621</v>
      </c>
    </row>
    <row r="9023" spans="1:2">
      <c r="A9023" s="395" t="s">
        <v>29623</v>
      </c>
      <c r="B9023" s="395" t="s">
        <v>29621</v>
      </c>
    </row>
    <row r="9024" spans="1:2">
      <c r="A9024" s="395" t="s">
        <v>29624</v>
      </c>
      <c r="B9024" s="395" t="s">
        <v>29621</v>
      </c>
    </row>
    <row r="9025" spans="1:2">
      <c r="A9025" s="395" t="s">
        <v>29625</v>
      </c>
      <c r="B9025" s="395" t="s">
        <v>29621</v>
      </c>
    </row>
    <row r="9026" spans="1:2">
      <c r="A9026" s="395" t="s">
        <v>29626</v>
      </c>
      <c r="B9026" s="395" t="s">
        <v>29627</v>
      </c>
    </row>
    <row r="9027" spans="1:2">
      <c r="A9027" s="395" t="s">
        <v>29628</v>
      </c>
      <c r="B9027" s="395" t="s">
        <v>29629</v>
      </c>
    </row>
    <row r="9028" spans="1:2">
      <c r="A9028" s="395" t="s">
        <v>29630</v>
      </c>
      <c r="B9028" s="395" t="s">
        <v>29629</v>
      </c>
    </row>
    <row r="9029" spans="1:2">
      <c r="A9029" s="395" t="s">
        <v>29631</v>
      </c>
      <c r="B9029" s="395" t="s">
        <v>29629</v>
      </c>
    </row>
    <row r="9030" spans="1:2">
      <c r="A9030" s="395" t="s">
        <v>29632</v>
      </c>
      <c r="B9030" s="395" t="s">
        <v>29629</v>
      </c>
    </row>
    <row r="9031" spans="1:2">
      <c r="A9031" s="395" t="s">
        <v>29633</v>
      </c>
      <c r="B9031" s="395" t="s">
        <v>29629</v>
      </c>
    </row>
    <row r="9032" spans="1:2">
      <c r="A9032" s="395" t="s">
        <v>29634</v>
      </c>
      <c r="B9032" s="395" t="s">
        <v>29629</v>
      </c>
    </row>
    <row r="9033" spans="1:2">
      <c r="A9033" s="395" t="s">
        <v>29635</v>
      </c>
      <c r="B9033" s="395" t="s">
        <v>29629</v>
      </c>
    </row>
    <row r="9034" spans="1:2">
      <c r="A9034" s="395" t="s">
        <v>29636</v>
      </c>
      <c r="B9034" s="395" t="s">
        <v>29629</v>
      </c>
    </row>
    <row r="9035" spans="1:2">
      <c r="A9035" s="395" t="s">
        <v>29637</v>
      </c>
      <c r="B9035" s="395" t="s">
        <v>29629</v>
      </c>
    </row>
    <row r="9036" spans="1:2">
      <c r="A9036" s="395" t="s">
        <v>29638</v>
      </c>
      <c r="B9036" s="395" t="s">
        <v>29629</v>
      </c>
    </row>
    <row r="9037" spans="1:2">
      <c r="A9037" s="395" t="s">
        <v>29639</v>
      </c>
      <c r="B9037" s="395" t="s">
        <v>29629</v>
      </c>
    </row>
    <row r="9038" spans="1:2">
      <c r="A9038" s="395" t="s">
        <v>29640</v>
      </c>
      <c r="B9038" s="395" t="s">
        <v>29629</v>
      </c>
    </row>
    <row r="9039" spans="1:2">
      <c r="A9039" s="395" t="s">
        <v>29641</v>
      </c>
      <c r="B9039" s="395" t="s">
        <v>29629</v>
      </c>
    </row>
    <row r="9040" spans="1:2">
      <c r="A9040" s="395" t="s">
        <v>29642</v>
      </c>
      <c r="B9040" s="395" t="s">
        <v>29629</v>
      </c>
    </row>
    <row r="9041" spans="1:2">
      <c r="A9041" s="395" t="s">
        <v>29643</v>
      </c>
      <c r="B9041" s="395" t="s">
        <v>29629</v>
      </c>
    </row>
    <row r="9042" spans="1:2">
      <c r="A9042" s="395" t="s">
        <v>29644</v>
      </c>
      <c r="B9042" s="395" t="s">
        <v>29629</v>
      </c>
    </row>
    <row r="9043" spans="1:2">
      <c r="A9043" s="395" t="s">
        <v>29645</v>
      </c>
      <c r="B9043" s="395" t="s">
        <v>29629</v>
      </c>
    </row>
    <row r="9044" spans="1:2">
      <c r="A9044" s="395" t="s">
        <v>29646</v>
      </c>
      <c r="B9044" s="395" t="s">
        <v>29629</v>
      </c>
    </row>
    <row r="9045" spans="1:2">
      <c r="A9045" s="395" t="s">
        <v>29647</v>
      </c>
      <c r="B9045" s="395" t="s">
        <v>29629</v>
      </c>
    </row>
    <row r="9046" spans="1:2">
      <c r="A9046" s="395" t="s">
        <v>29648</v>
      </c>
      <c r="B9046" s="395" t="s">
        <v>29629</v>
      </c>
    </row>
    <row r="9047" spans="1:2">
      <c r="A9047" s="395" t="s">
        <v>29649</v>
      </c>
      <c r="B9047" s="395" t="s">
        <v>29629</v>
      </c>
    </row>
    <row r="9048" spans="1:2">
      <c r="A9048" s="395" t="s">
        <v>29650</v>
      </c>
      <c r="B9048" s="395" t="s">
        <v>29629</v>
      </c>
    </row>
    <row r="9049" spans="1:2">
      <c r="A9049" s="395" t="s">
        <v>29651</v>
      </c>
      <c r="B9049" s="395" t="s">
        <v>29629</v>
      </c>
    </row>
    <row r="9050" spans="1:2">
      <c r="A9050" s="395" t="s">
        <v>29652</v>
      </c>
      <c r="B9050" s="395" t="s">
        <v>29653</v>
      </c>
    </row>
    <row r="9051" spans="1:2">
      <c r="A9051" s="395" t="s">
        <v>29654</v>
      </c>
      <c r="B9051" s="395" t="s">
        <v>29653</v>
      </c>
    </row>
    <row r="9052" spans="1:2">
      <c r="A9052" s="395" t="s">
        <v>29655</v>
      </c>
      <c r="B9052" s="395" t="s">
        <v>29653</v>
      </c>
    </row>
    <row r="9053" spans="1:2">
      <c r="A9053" s="395" t="s">
        <v>29656</v>
      </c>
      <c r="B9053" s="395" t="s">
        <v>29653</v>
      </c>
    </row>
    <row r="9054" spans="1:2">
      <c r="A9054" s="395" t="s">
        <v>29657</v>
      </c>
      <c r="B9054" s="395" t="s">
        <v>29653</v>
      </c>
    </row>
    <row r="9055" spans="1:2">
      <c r="A9055" s="395" t="s">
        <v>29658</v>
      </c>
      <c r="B9055" s="395" t="s">
        <v>29653</v>
      </c>
    </row>
    <row r="9056" spans="1:2">
      <c r="A9056" s="395" t="s">
        <v>29659</v>
      </c>
      <c r="B9056" s="395" t="s">
        <v>29653</v>
      </c>
    </row>
    <row r="9057" spans="1:2">
      <c r="A9057" s="395" t="s">
        <v>29660</v>
      </c>
      <c r="B9057" s="395" t="s">
        <v>29653</v>
      </c>
    </row>
    <row r="9058" spans="1:2">
      <c r="A9058" s="395" t="s">
        <v>29661</v>
      </c>
      <c r="B9058" s="395" t="s">
        <v>29653</v>
      </c>
    </row>
    <row r="9059" spans="1:2">
      <c r="A9059" s="395" t="s">
        <v>29662</v>
      </c>
      <c r="B9059" s="395" t="s">
        <v>29653</v>
      </c>
    </row>
    <row r="9060" spans="1:2">
      <c r="A9060" s="395" t="s">
        <v>29663</v>
      </c>
      <c r="B9060" s="395" t="s">
        <v>29653</v>
      </c>
    </row>
    <row r="9061" spans="1:2">
      <c r="A9061" s="395" t="s">
        <v>29664</v>
      </c>
      <c r="B9061" s="395" t="s">
        <v>29653</v>
      </c>
    </row>
    <row r="9062" spans="1:2">
      <c r="A9062" s="395" t="s">
        <v>29665</v>
      </c>
      <c r="B9062" s="395" t="s">
        <v>29653</v>
      </c>
    </row>
    <row r="9063" spans="1:2">
      <c r="A9063" s="395" t="s">
        <v>29666</v>
      </c>
      <c r="B9063" s="395" t="s">
        <v>29653</v>
      </c>
    </row>
    <row r="9064" spans="1:2">
      <c r="A9064" s="395" t="s">
        <v>29667</v>
      </c>
      <c r="B9064" s="395" t="s">
        <v>29653</v>
      </c>
    </row>
    <row r="9065" spans="1:2">
      <c r="A9065" s="395" t="s">
        <v>29668</v>
      </c>
      <c r="B9065" s="395" t="s">
        <v>29653</v>
      </c>
    </row>
    <row r="9066" spans="1:2">
      <c r="A9066" s="395" t="s">
        <v>29669</v>
      </c>
      <c r="B9066" s="395" t="s">
        <v>29653</v>
      </c>
    </row>
    <row r="9067" spans="1:2">
      <c r="A9067" s="395" t="s">
        <v>29670</v>
      </c>
      <c r="B9067" s="395" t="s">
        <v>29653</v>
      </c>
    </row>
    <row r="9068" spans="1:2">
      <c r="A9068" s="395" t="s">
        <v>29671</v>
      </c>
      <c r="B9068" s="395" t="s">
        <v>29653</v>
      </c>
    </row>
    <row r="9069" spans="1:2">
      <c r="A9069" s="395" t="s">
        <v>29672</v>
      </c>
      <c r="B9069" s="395" t="s">
        <v>29653</v>
      </c>
    </row>
    <row r="9070" spans="1:2">
      <c r="A9070" s="395" t="s">
        <v>29673</v>
      </c>
      <c r="B9070" s="395" t="s">
        <v>29653</v>
      </c>
    </row>
    <row r="9071" spans="1:2">
      <c r="A9071" s="395" t="s">
        <v>29674</v>
      </c>
      <c r="B9071" s="395" t="s">
        <v>29653</v>
      </c>
    </row>
    <row r="9072" spans="1:2">
      <c r="A9072" s="395" t="s">
        <v>29675</v>
      </c>
      <c r="B9072" s="395" t="s">
        <v>29653</v>
      </c>
    </row>
    <row r="9073" spans="1:2">
      <c r="A9073" s="395" t="s">
        <v>29676</v>
      </c>
      <c r="B9073" s="395" t="s">
        <v>29653</v>
      </c>
    </row>
    <row r="9074" spans="1:2">
      <c r="A9074" s="395" t="s">
        <v>29677</v>
      </c>
      <c r="B9074" s="395" t="s">
        <v>29653</v>
      </c>
    </row>
    <row r="9075" spans="1:2">
      <c r="A9075" s="395" t="s">
        <v>29678</v>
      </c>
      <c r="B9075" s="395" t="s">
        <v>29653</v>
      </c>
    </row>
    <row r="9076" spans="1:2">
      <c r="A9076" s="395" t="s">
        <v>29679</v>
      </c>
      <c r="B9076" s="395" t="s">
        <v>29653</v>
      </c>
    </row>
    <row r="9077" spans="1:2">
      <c r="A9077" s="395" t="s">
        <v>29680</v>
      </c>
      <c r="B9077" s="395" t="s">
        <v>29653</v>
      </c>
    </row>
    <row r="9078" spans="1:2">
      <c r="A9078" s="395" t="s">
        <v>29681</v>
      </c>
      <c r="B9078" s="395" t="s">
        <v>29653</v>
      </c>
    </row>
    <row r="9079" spans="1:2">
      <c r="A9079" s="395" t="s">
        <v>29682</v>
      </c>
      <c r="B9079" s="395" t="s">
        <v>29653</v>
      </c>
    </row>
    <row r="9080" spans="1:2">
      <c r="A9080" s="395" t="s">
        <v>29683</v>
      </c>
      <c r="B9080" s="395" t="s">
        <v>29653</v>
      </c>
    </row>
    <row r="9081" spans="1:2">
      <c r="A9081" s="395" t="s">
        <v>29684</v>
      </c>
      <c r="B9081" s="395" t="s">
        <v>29653</v>
      </c>
    </row>
    <row r="9082" spans="1:2">
      <c r="A9082" s="395" t="s">
        <v>29685</v>
      </c>
      <c r="B9082" s="395" t="s">
        <v>29653</v>
      </c>
    </row>
    <row r="9083" spans="1:2">
      <c r="A9083" s="395" t="s">
        <v>29686</v>
      </c>
      <c r="B9083" s="395" t="s">
        <v>29653</v>
      </c>
    </row>
    <row r="9084" spans="1:2">
      <c r="A9084" s="395" t="s">
        <v>29687</v>
      </c>
      <c r="B9084" s="395" t="s">
        <v>29688</v>
      </c>
    </row>
    <row r="9085" spans="1:2">
      <c r="A9085" s="395" t="s">
        <v>29689</v>
      </c>
      <c r="B9085" s="395" t="s">
        <v>19350</v>
      </c>
    </row>
    <row r="9086" spans="1:2">
      <c r="A9086" s="395" t="s">
        <v>29690</v>
      </c>
      <c r="B9086" s="395" t="s">
        <v>29353</v>
      </c>
    </row>
    <row r="9087" spans="1:2">
      <c r="A9087" s="395" t="s">
        <v>29691</v>
      </c>
      <c r="B9087" s="395" t="s">
        <v>29692</v>
      </c>
    </row>
    <row r="9088" spans="1:2">
      <c r="A9088" s="395" t="s">
        <v>29693</v>
      </c>
      <c r="B9088" s="395" t="s">
        <v>29692</v>
      </c>
    </row>
    <row r="9089" spans="1:2">
      <c r="A9089" s="395" t="s">
        <v>29694</v>
      </c>
      <c r="B9089" s="395" t="s">
        <v>29692</v>
      </c>
    </row>
    <row r="9090" spans="1:2">
      <c r="A9090" s="395" t="s">
        <v>29695</v>
      </c>
      <c r="B9090" s="395" t="s">
        <v>29692</v>
      </c>
    </row>
    <row r="9091" spans="1:2">
      <c r="A9091" s="395" t="s">
        <v>29696</v>
      </c>
      <c r="B9091" s="395" t="s">
        <v>29692</v>
      </c>
    </row>
    <row r="9092" spans="1:2">
      <c r="A9092" s="395" t="s">
        <v>29697</v>
      </c>
      <c r="B9092" s="395" t="s">
        <v>29692</v>
      </c>
    </row>
    <row r="9093" spans="1:2">
      <c r="A9093" s="395" t="s">
        <v>29698</v>
      </c>
      <c r="B9093" s="395" t="s">
        <v>29692</v>
      </c>
    </row>
    <row r="9094" spans="1:2">
      <c r="A9094" s="395" t="s">
        <v>29699</v>
      </c>
      <c r="B9094" s="395" t="s">
        <v>29499</v>
      </c>
    </row>
    <row r="9095" spans="1:2">
      <c r="A9095" s="395" t="s">
        <v>29700</v>
      </c>
      <c r="B9095" s="395" t="s">
        <v>29353</v>
      </c>
    </row>
    <row r="9096" spans="1:2">
      <c r="A9096" s="395" t="s">
        <v>29701</v>
      </c>
      <c r="B9096" s="395" t="s">
        <v>29692</v>
      </c>
    </row>
    <row r="9097" spans="1:2">
      <c r="A9097" s="395" t="s">
        <v>29702</v>
      </c>
      <c r="B9097" s="395" t="s">
        <v>29368</v>
      </c>
    </row>
    <row r="9098" spans="1:2">
      <c r="A9098" s="395" t="s">
        <v>29703</v>
      </c>
      <c r="B9098" s="395" t="s">
        <v>29368</v>
      </c>
    </row>
    <row r="9099" spans="1:2">
      <c r="A9099" s="395" t="s">
        <v>29704</v>
      </c>
      <c r="B9099" s="395" t="s">
        <v>29705</v>
      </c>
    </row>
    <row r="9100" spans="1:2">
      <c r="A9100" s="395" t="s">
        <v>29706</v>
      </c>
      <c r="B9100" s="395" t="s">
        <v>29705</v>
      </c>
    </row>
    <row r="9101" spans="1:2">
      <c r="A9101" s="395" t="s">
        <v>29707</v>
      </c>
      <c r="B9101" s="395" t="s">
        <v>29705</v>
      </c>
    </row>
    <row r="9102" spans="1:2">
      <c r="A9102" s="395" t="s">
        <v>29708</v>
      </c>
      <c r="B9102" s="395" t="s">
        <v>29345</v>
      </c>
    </row>
    <row r="9103" spans="1:2">
      <c r="A9103" s="395" t="s">
        <v>29709</v>
      </c>
      <c r="B9103" s="395" t="s">
        <v>29563</v>
      </c>
    </row>
    <row r="9104" spans="1:2">
      <c r="A9104" s="395" t="s">
        <v>29710</v>
      </c>
      <c r="B9104" s="395" t="s">
        <v>29563</v>
      </c>
    </row>
    <row r="9105" spans="1:2">
      <c r="A9105" s="395" t="s">
        <v>29711</v>
      </c>
      <c r="B9105" s="395" t="s">
        <v>29712</v>
      </c>
    </row>
    <row r="9106" spans="1:2">
      <c r="A9106" s="395" t="s">
        <v>29713</v>
      </c>
      <c r="B9106" s="395" t="s">
        <v>29368</v>
      </c>
    </row>
    <row r="9107" spans="1:2">
      <c r="A9107" s="395" t="s">
        <v>29714</v>
      </c>
      <c r="B9107" s="395" t="s">
        <v>29692</v>
      </c>
    </row>
    <row r="9108" spans="1:2">
      <c r="A9108" s="395" t="s">
        <v>29715</v>
      </c>
      <c r="B9108" s="395" t="s">
        <v>29446</v>
      </c>
    </row>
    <row r="9109" spans="1:2">
      <c r="A9109" s="395" t="s">
        <v>29716</v>
      </c>
      <c r="B9109" s="395" t="s">
        <v>29453</v>
      </c>
    </row>
    <row r="9110" spans="1:2">
      <c r="A9110" s="395" t="s">
        <v>29717</v>
      </c>
      <c r="B9110" s="395" t="s">
        <v>29499</v>
      </c>
    </row>
    <row r="9111" spans="1:2">
      <c r="A9111" s="395" t="s">
        <v>29718</v>
      </c>
      <c r="B9111" s="395" t="s">
        <v>29446</v>
      </c>
    </row>
    <row r="9112" spans="1:2">
      <c r="A9112" s="395" t="s">
        <v>29719</v>
      </c>
      <c r="B9112" s="395" t="s">
        <v>29493</v>
      </c>
    </row>
    <row r="9113" spans="1:2">
      <c r="A9113" s="395" t="s">
        <v>29720</v>
      </c>
      <c r="B9113" s="395" t="s">
        <v>29475</v>
      </c>
    </row>
    <row r="9114" spans="1:2">
      <c r="A9114" s="395" t="s">
        <v>29721</v>
      </c>
      <c r="B9114" s="395" t="s">
        <v>19350</v>
      </c>
    </row>
    <row r="9115" spans="1:2">
      <c r="A9115" s="395" t="s">
        <v>29722</v>
      </c>
      <c r="B9115" s="395" t="s">
        <v>29596</v>
      </c>
    </row>
    <row r="9116" spans="1:2">
      <c r="A9116" s="395" t="s">
        <v>29723</v>
      </c>
      <c r="B9116" s="395" t="s">
        <v>29553</v>
      </c>
    </row>
    <row r="9117" spans="1:2">
      <c r="A9117" s="395" t="s">
        <v>29724</v>
      </c>
      <c r="B9117" s="395" t="s">
        <v>29692</v>
      </c>
    </row>
    <row r="9118" spans="1:2">
      <c r="A9118" s="395" t="s">
        <v>29725</v>
      </c>
      <c r="B9118" s="395" t="s">
        <v>29450</v>
      </c>
    </row>
    <row r="9119" spans="1:2">
      <c r="A9119" s="395" t="s">
        <v>29726</v>
      </c>
      <c r="B9119" s="395" t="s">
        <v>29493</v>
      </c>
    </row>
    <row r="9120" spans="1:2">
      <c r="A9120" s="395" t="s">
        <v>29727</v>
      </c>
      <c r="B9120" s="395" t="s">
        <v>29493</v>
      </c>
    </row>
    <row r="9121" spans="1:2">
      <c r="A9121" s="395" t="s">
        <v>29728</v>
      </c>
      <c r="B9121" s="395" t="s">
        <v>29453</v>
      </c>
    </row>
    <row r="9122" spans="1:2">
      <c r="A9122" s="395" t="s">
        <v>29729</v>
      </c>
      <c r="B9122" s="395" t="s">
        <v>29453</v>
      </c>
    </row>
    <row r="9123" spans="1:2">
      <c r="A9123" s="395" t="s">
        <v>29730</v>
      </c>
      <c r="B9123" s="395" t="s">
        <v>29453</v>
      </c>
    </row>
    <row r="9124" spans="1:2">
      <c r="A9124" s="395" t="s">
        <v>29731</v>
      </c>
      <c r="B9124" s="395" t="s">
        <v>29499</v>
      </c>
    </row>
    <row r="9125" spans="1:2">
      <c r="A9125" s="395" t="s">
        <v>29732</v>
      </c>
      <c r="B9125" s="395" t="s">
        <v>29505</v>
      </c>
    </row>
    <row r="9126" spans="1:2">
      <c r="A9126" s="395" t="s">
        <v>29733</v>
      </c>
      <c r="B9126" s="395" t="s">
        <v>29499</v>
      </c>
    </row>
    <row r="9127" spans="1:2">
      <c r="A9127" s="395" t="s">
        <v>29734</v>
      </c>
      <c r="B9127" s="395" t="s">
        <v>29499</v>
      </c>
    </row>
    <row r="9128" spans="1:2">
      <c r="A9128" s="395" t="s">
        <v>29735</v>
      </c>
      <c r="B9128" s="395" t="s">
        <v>29499</v>
      </c>
    </row>
    <row r="9129" spans="1:2">
      <c r="A9129" s="395" t="s">
        <v>29736</v>
      </c>
      <c r="B9129" s="395" t="s">
        <v>29499</v>
      </c>
    </row>
    <row r="9130" spans="1:2">
      <c r="A9130" s="395" t="s">
        <v>29737</v>
      </c>
      <c r="B9130" s="395" t="s">
        <v>29499</v>
      </c>
    </row>
    <row r="9131" spans="1:2">
      <c r="A9131" s="395" t="s">
        <v>29738</v>
      </c>
      <c r="B9131" s="395" t="s">
        <v>29557</v>
      </c>
    </row>
    <row r="9132" spans="1:2">
      <c r="A9132" s="395" t="s">
        <v>29739</v>
      </c>
      <c r="B9132" s="395" t="s">
        <v>29557</v>
      </c>
    </row>
    <row r="9133" spans="1:2">
      <c r="A9133" s="395" t="s">
        <v>29740</v>
      </c>
      <c r="B9133" s="395" t="s">
        <v>29741</v>
      </c>
    </row>
    <row r="9134" spans="1:2">
      <c r="A9134" s="395" t="s">
        <v>29742</v>
      </c>
      <c r="B9134" s="395" t="s">
        <v>29741</v>
      </c>
    </row>
    <row r="9135" spans="1:2">
      <c r="A9135" s="395" t="s">
        <v>29743</v>
      </c>
      <c r="B9135" s="395" t="s">
        <v>29741</v>
      </c>
    </row>
    <row r="9136" spans="1:2">
      <c r="A9136" s="395" t="s">
        <v>29744</v>
      </c>
      <c r="B9136" s="395" t="s">
        <v>29745</v>
      </c>
    </row>
    <row r="9137" spans="1:2">
      <c r="A9137" s="395" t="s">
        <v>29746</v>
      </c>
      <c r="B9137" s="395" t="s">
        <v>29745</v>
      </c>
    </row>
    <row r="9138" spans="1:2">
      <c r="A9138" s="395" t="s">
        <v>29747</v>
      </c>
      <c r="B9138" s="395" t="s">
        <v>29745</v>
      </c>
    </row>
    <row r="9139" spans="1:2">
      <c r="A9139" s="395" t="s">
        <v>29748</v>
      </c>
      <c r="B9139" s="395" t="s">
        <v>29745</v>
      </c>
    </row>
    <row r="9140" spans="1:2">
      <c r="A9140" s="395" t="s">
        <v>29749</v>
      </c>
      <c r="B9140" s="395" t="s">
        <v>29745</v>
      </c>
    </row>
    <row r="9141" spans="1:2">
      <c r="A9141" s="395" t="s">
        <v>29750</v>
      </c>
      <c r="B9141" s="395" t="s">
        <v>29751</v>
      </c>
    </row>
    <row r="9142" spans="1:2">
      <c r="A9142" s="395" t="s">
        <v>29752</v>
      </c>
      <c r="B9142" s="395" t="s">
        <v>29345</v>
      </c>
    </row>
    <row r="9143" spans="1:2">
      <c r="A9143" s="395" t="s">
        <v>29753</v>
      </c>
      <c r="B9143" s="395" t="s">
        <v>29345</v>
      </c>
    </row>
    <row r="9144" spans="1:2">
      <c r="A9144" s="395" t="s">
        <v>29754</v>
      </c>
      <c r="B9144" s="395" t="s">
        <v>29345</v>
      </c>
    </row>
    <row r="9145" spans="1:2">
      <c r="A9145" s="395" t="s">
        <v>29755</v>
      </c>
      <c r="B9145" s="395" t="s">
        <v>29345</v>
      </c>
    </row>
    <row r="9146" spans="1:2">
      <c r="A9146" s="395" t="s">
        <v>29756</v>
      </c>
      <c r="B9146" s="395" t="s">
        <v>19350</v>
      </c>
    </row>
    <row r="9147" spans="1:2">
      <c r="A9147" s="395" t="s">
        <v>29757</v>
      </c>
      <c r="B9147" s="395" t="s">
        <v>19350</v>
      </c>
    </row>
    <row r="9148" spans="1:2">
      <c r="A9148" s="395" t="s">
        <v>29758</v>
      </c>
      <c r="B9148" s="395" t="s">
        <v>19350</v>
      </c>
    </row>
    <row r="9149" spans="1:2">
      <c r="A9149" s="395" t="s">
        <v>29759</v>
      </c>
      <c r="B9149" s="395" t="s">
        <v>29760</v>
      </c>
    </row>
    <row r="9150" spans="1:2">
      <c r="A9150" s="395" t="s">
        <v>29761</v>
      </c>
      <c r="B9150" s="395" t="s">
        <v>19350</v>
      </c>
    </row>
    <row r="9151" spans="1:2">
      <c r="A9151" s="395" t="s">
        <v>29762</v>
      </c>
      <c r="B9151" s="395" t="s">
        <v>29359</v>
      </c>
    </row>
    <row r="9152" spans="1:2">
      <c r="A9152" s="395" t="s">
        <v>29763</v>
      </c>
      <c r="B9152" s="395" t="s">
        <v>29359</v>
      </c>
    </row>
    <row r="9153" spans="1:2">
      <c r="A9153" s="395" t="s">
        <v>29764</v>
      </c>
      <c r="B9153" s="395" t="s">
        <v>29359</v>
      </c>
    </row>
    <row r="9154" spans="1:2">
      <c r="A9154" s="395" t="s">
        <v>29765</v>
      </c>
      <c r="B9154" s="395" t="s">
        <v>29766</v>
      </c>
    </row>
    <row r="9155" spans="1:2">
      <c r="A9155" s="395" t="s">
        <v>29767</v>
      </c>
      <c r="B9155" s="395" t="s">
        <v>29766</v>
      </c>
    </row>
    <row r="9156" spans="1:2">
      <c r="A9156" s="395" t="s">
        <v>29768</v>
      </c>
      <c r="B9156" s="395" t="s">
        <v>29766</v>
      </c>
    </row>
    <row r="9157" spans="1:2">
      <c r="A9157" s="395" t="s">
        <v>29769</v>
      </c>
      <c r="B9157" s="395" t="s">
        <v>29629</v>
      </c>
    </row>
    <row r="9158" spans="1:2">
      <c r="A9158" s="395" t="s">
        <v>29770</v>
      </c>
      <c r="B9158" s="395" t="s">
        <v>29629</v>
      </c>
    </row>
    <row r="9159" spans="1:2">
      <c r="A9159" s="395" t="s">
        <v>29771</v>
      </c>
      <c r="B9159" s="395" t="s">
        <v>29629</v>
      </c>
    </row>
    <row r="9160" spans="1:2">
      <c r="A9160" s="395" t="s">
        <v>29772</v>
      </c>
      <c r="B9160" s="395" t="s">
        <v>29629</v>
      </c>
    </row>
    <row r="9161" spans="1:2">
      <c r="A9161" s="395" t="s">
        <v>29773</v>
      </c>
      <c r="B9161" s="395" t="s">
        <v>29653</v>
      </c>
    </row>
    <row r="9162" spans="1:2">
      <c r="A9162" s="395" t="s">
        <v>29774</v>
      </c>
      <c r="B9162" s="395" t="s">
        <v>29653</v>
      </c>
    </row>
    <row r="9163" spans="1:2">
      <c r="A9163" s="395" t="s">
        <v>29775</v>
      </c>
      <c r="B9163" s="395" t="s">
        <v>29653</v>
      </c>
    </row>
    <row r="9164" spans="1:2">
      <c r="A9164" s="395" t="s">
        <v>29776</v>
      </c>
      <c r="B9164" s="395" t="s">
        <v>29653</v>
      </c>
    </row>
    <row r="9165" spans="1:2">
      <c r="A9165" s="395" t="s">
        <v>29777</v>
      </c>
      <c r="B9165" s="395" t="s">
        <v>29653</v>
      </c>
    </row>
    <row r="9166" spans="1:2">
      <c r="A9166" s="395" t="s">
        <v>29778</v>
      </c>
      <c r="B9166" s="395" t="s">
        <v>29653</v>
      </c>
    </row>
    <row r="9167" spans="1:2">
      <c r="A9167" s="395" t="s">
        <v>29779</v>
      </c>
      <c r="B9167" s="395" t="s">
        <v>29653</v>
      </c>
    </row>
    <row r="9168" spans="1:2">
      <c r="A9168" s="395" t="s">
        <v>29780</v>
      </c>
      <c r="B9168" s="395" t="s">
        <v>29653</v>
      </c>
    </row>
    <row r="9169" spans="1:2">
      <c r="A9169" s="395" t="s">
        <v>29781</v>
      </c>
      <c r="B9169" s="395" t="s">
        <v>29782</v>
      </c>
    </row>
    <row r="9170" spans="1:2">
      <c r="A9170" s="395" t="s">
        <v>29783</v>
      </c>
      <c r="B9170" s="395" t="s">
        <v>29782</v>
      </c>
    </row>
    <row r="9171" spans="1:2">
      <c r="A9171" s="395" t="s">
        <v>29784</v>
      </c>
      <c r="B9171" s="395" t="s">
        <v>29782</v>
      </c>
    </row>
    <row r="9172" spans="1:2">
      <c r="A9172" s="395" t="s">
        <v>29785</v>
      </c>
      <c r="B9172" s="395" t="s">
        <v>29621</v>
      </c>
    </row>
    <row r="9173" spans="1:2">
      <c r="A9173" s="395" t="s">
        <v>29786</v>
      </c>
      <c r="B9173" s="395" t="s">
        <v>29596</v>
      </c>
    </row>
    <row r="9174" spans="1:2">
      <c r="A9174" s="395" t="s">
        <v>29787</v>
      </c>
      <c r="B9174" s="395" t="s">
        <v>29596</v>
      </c>
    </row>
    <row r="9175" spans="1:2">
      <c r="A9175" s="395" t="s">
        <v>29788</v>
      </c>
      <c r="B9175" s="395" t="s">
        <v>29596</v>
      </c>
    </row>
    <row r="9176" spans="1:2">
      <c r="A9176" s="395" t="s">
        <v>29789</v>
      </c>
      <c r="B9176" s="395" t="s">
        <v>29627</v>
      </c>
    </row>
    <row r="9177" spans="1:2">
      <c r="A9177" s="395" t="s">
        <v>29790</v>
      </c>
      <c r="B9177" s="395" t="s">
        <v>29565</v>
      </c>
    </row>
    <row r="9178" spans="1:2">
      <c r="A9178" s="395" t="s">
        <v>29791</v>
      </c>
      <c r="B9178" s="395" t="s">
        <v>29565</v>
      </c>
    </row>
    <row r="9179" spans="1:2">
      <c r="A9179" s="395" t="s">
        <v>29792</v>
      </c>
      <c r="B9179" s="395" t="s">
        <v>29565</v>
      </c>
    </row>
    <row r="9180" spans="1:2">
      <c r="A9180" s="395" t="s">
        <v>29793</v>
      </c>
      <c r="B9180" s="395" t="s">
        <v>29692</v>
      </c>
    </row>
    <row r="9181" spans="1:2">
      <c r="A9181" s="395" t="s">
        <v>29794</v>
      </c>
      <c r="B9181" s="395" t="s">
        <v>29692</v>
      </c>
    </row>
    <row r="9182" spans="1:2">
      <c r="A9182" s="395" t="s">
        <v>29795</v>
      </c>
      <c r="B9182" s="395" t="s">
        <v>29692</v>
      </c>
    </row>
    <row r="9183" spans="1:2">
      <c r="A9183" s="395" t="s">
        <v>29796</v>
      </c>
      <c r="B9183" s="395" t="s">
        <v>29692</v>
      </c>
    </row>
    <row r="9184" spans="1:2">
      <c r="A9184" s="395" t="s">
        <v>29797</v>
      </c>
      <c r="B9184" s="395" t="s">
        <v>29692</v>
      </c>
    </row>
    <row r="9185" spans="1:2">
      <c r="A9185" s="395" t="s">
        <v>29798</v>
      </c>
      <c r="B9185" s="395" t="s">
        <v>29692</v>
      </c>
    </row>
    <row r="9186" spans="1:2">
      <c r="A9186" s="395" t="s">
        <v>29799</v>
      </c>
      <c r="B9186" s="395" t="s">
        <v>29692</v>
      </c>
    </row>
    <row r="9187" spans="1:2">
      <c r="A9187" s="395" t="s">
        <v>29800</v>
      </c>
      <c r="B9187" s="395" t="s">
        <v>29692</v>
      </c>
    </row>
    <row r="9188" spans="1:2">
      <c r="A9188" s="395" t="s">
        <v>29801</v>
      </c>
      <c r="B9188" s="395" t="s">
        <v>29692</v>
      </c>
    </row>
    <row r="9189" spans="1:2">
      <c r="A9189" s="395" t="s">
        <v>29802</v>
      </c>
      <c r="B9189" s="395" t="s">
        <v>29692</v>
      </c>
    </row>
    <row r="9190" spans="1:2">
      <c r="A9190" s="395" t="s">
        <v>29803</v>
      </c>
      <c r="B9190" s="395" t="s">
        <v>29692</v>
      </c>
    </row>
    <row r="9191" spans="1:2">
      <c r="A9191" s="395" t="s">
        <v>29804</v>
      </c>
      <c r="B9191" s="395" t="s">
        <v>29692</v>
      </c>
    </row>
    <row r="9192" spans="1:2">
      <c r="A9192" s="395" t="s">
        <v>29805</v>
      </c>
      <c r="B9192" s="395" t="s">
        <v>29692</v>
      </c>
    </row>
    <row r="9193" spans="1:2">
      <c r="A9193" s="395" t="s">
        <v>29806</v>
      </c>
      <c r="B9193" s="395" t="s">
        <v>29692</v>
      </c>
    </row>
    <row r="9194" spans="1:2">
      <c r="A9194" s="395" t="s">
        <v>29807</v>
      </c>
      <c r="B9194" s="395" t="s">
        <v>29450</v>
      </c>
    </row>
    <row r="9195" spans="1:2">
      <c r="A9195" s="395" t="s">
        <v>29808</v>
      </c>
      <c r="B9195" s="395" t="s">
        <v>29450</v>
      </c>
    </row>
    <row r="9196" spans="1:2">
      <c r="A9196" s="395" t="s">
        <v>29809</v>
      </c>
      <c r="B9196" s="395" t="s">
        <v>29368</v>
      </c>
    </row>
    <row r="9197" spans="1:2">
      <c r="A9197" s="395" t="s">
        <v>29810</v>
      </c>
      <c r="B9197" s="395" t="s">
        <v>29368</v>
      </c>
    </row>
    <row r="9198" spans="1:2">
      <c r="A9198" s="395" t="s">
        <v>29811</v>
      </c>
      <c r="B9198" s="395" t="s">
        <v>29368</v>
      </c>
    </row>
    <row r="9199" spans="1:2">
      <c r="A9199" s="395" t="s">
        <v>29812</v>
      </c>
      <c r="B9199" s="395" t="s">
        <v>29368</v>
      </c>
    </row>
    <row r="9200" spans="1:2">
      <c r="A9200" s="395" t="s">
        <v>29813</v>
      </c>
      <c r="B9200" s="395" t="s">
        <v>17175</v>
      </c>
    </row>
    <row r="9201" spans="1:2">
      <c r="A9201" s="395" t="s">
        <v>29814</v>
      </c>
      <c r="B9201" s="395" t="s">
        <v>17175</v>
      </c>
    </row>
    <row r="9202" spans="1:2">
      <c r="A9202" s="395" t="s">
        <v>29815</v>
      </c>
      <c r="B9202" s="395" t="s">
        <v>29446</v>
      </c>
    </row>
    <row r="9203" spans="1:2">
      <c r="A9203" s="395" t="s">
        <v>29816</v>
      </c>
      <c r="B9203" s="395" t="s">
        <v>29817</v>
      </c>
    </row>
    <row r="9204" spans="1:2">
      <c r="A9204" s="395" t="s">
        <v>29818</v>
      </c>
      <c r="B9204" s="395" t="s">
        <v>29353</v>
      </c>
    </row>
    <row r="9205" spans="1:2">
      <c r="A9205" s="395" t="s">
        <v>29819</v>
      </c>
      <c r="B9205" s="395" t="s">
        <v>29359</v>
      </c>
    </row>
    <row r="9206" spans="1:2">
      <c r="A9206" s="395" t="s">
        <v>29820</v>
      </c>
      <c r="B9206" s="395" t="s">
        <v>29359</v>
      </c>
    </row>
    <row r="9207" spans="1:2">
      <c r="A9207" s="395" t="s">
        <v>29821</v>
      </c>
      <c r="B9207" s="395" t="s">
        <v>29627</v>
      </c>
    </row>
    <row r="9208" spans="1:2">
      <c r="A9208" s="395" t="s">
        <v>29822</v>
      </c>
      <c r="B9208" s="395" t="s">
        <v>29823</v>
      </c>
    </row>
    <row r="9209" spans="1:2">
      <c r="A9209" s="395" t="s">
        <v>29824</v>
      </c>
      <c r="B9209" s="395" t="s">
        <v>29505</v>
      </c>
    </row>
    <row r="9210" spans="1:2">
      <c r="A9210" s="395" t="s">
        <v>29825</v>
      </c>
      <c r="B9210" s="395" t="s">
        <v>29505</v>
      </c>
    </row>
    <row r="9211" spans="1:2">
      <c r="A9211" s="395" t="s">
        <v>29826</v>
      </c>
      <c r="B9211" s="395" t="s">
        <v>29827</v>
      </c>
    </row>
    <row r="9212" spans="1:2">
      <c r="A9212" s="395" t="s">
        <v>29828</v>
      </c>
      <c r="B9212" s="395" t="s">
        <v>29499</v>
      </c>
    </row>
    <row r="9213" spans="1:2">
      <c r="A9213" s="395" t="s">
        <v>29829</v>
      </c>
      <c r="B9213" s="395" t="s">
        <v>29499</v>
      </c>
    </row>
    <row r="9214" spans="1:2">
      <c r="A9214" s="395" t="s">
        <v>29830</v>
      </c>
      <c r="B9214" s="395" t="s">
        <v>29353</v>
      </c>
    </row>
    <row r="9215" spans="1:2">
      <c r="A9215" s="395" t="s">
        <v>29831</v>
      </c>
      <c r="B9215" s="395" t="s">
        <v>29596</v>
      </c>
    </row>
    <row r="9216" spans="1:2">
      <c r="A9216" s="395" t="s">
        <v>29832</v>
      </c>
      <c r="B9216" s="395" t="s">
        <v>29596</v>
      </c>
    </row>
    <row r="9217" spans="1:2">
      <c r="A9217" s="395" t="s">
        <v>29833</v>
      </c>
      <c r="B9217" s="395" t="s">
        <v>29834</v>
      </c>
    </row>
    <row r="9218" spans="1:2">
      <c r="A9218" s="395" t="s">
        <v>29835</v>
      </c>
      <c r="B9218" s="395" t="s">
        <v>29836</v>
      </c>
    </row>
    <row r="9219" spans="1:2">
      <c r="A9219" s="395" t="s">
        <v>29837</v>
      </c>
      <c r="B9219" s="395" t="s">
        <v>29653</v>
      </c>
    </row>
    <row r="9220" spans="1:2">
      <c r="A9220" s="395" t="s">
        <v>29838</v>
      </c>
      <c r="B9220" s="395" t="s">
        <v>29653</v>
      </c>
    </row>
    <row r="9221" spans="1:2">
      <c r="A9221" s="395" t="s">
        <v>29839</v>
      </c>
      <c r="B9221" s="395" t="s">
        <v>29653</v>
      </c>
    </row>
    <row r="9222" spans="1:2">
      <c r="A9222" s="395" t="s">
        <v>29840</v>
      </c>
      <c r="B9222" s="395" t="s">
        <v>27793</v>
      </c>
    </row>
    <row r="9223" spans="1:2">
      <c r="A9223" s="395" t="s">
        <v>29841</v>
      </c>
      <c r="B9223" s="395" t="s">
        <v>27793</v>
      </c>
    </row>
    <row r="9224" spans="1:2">
      <c r="A9224" s="395" t="s">
        <v>29842</v>
      </c>
      <c r="B9224" s="395" t="s">
        <v>27793</v>
      </c>
    </row>
    <row r="9225" spans="1:2">
      <c r="A9225" s="395" t="s">
        <v>29843</v>
      </c>
      <c r="B9225" s="395" t="s">
        <v>29557</v>
      </c>
    </row>
    <row r="9226" spans="1:2">
      <c r="A9226" s="395" t="s">
        <v>29844</v>
      </c>
      <c r="B9226" s="395" t="s">
        <v>29845</v>
      </c>
    </row>
    <row r="9227" spans="1:2">
      <c r="A9227" s="395" t="s">
        <v>29846</v>
      </c>
      <c r="B9227" s="395" t="s">
        <v>29368</v>
      </c>
    </row>
    <row r="9228" spans="1:2">
      <c r="A9228" s="395" t="s">
        <v>29847</v>
      </c>
      <c r="B9228" s="395" t="s">
        <v>29368</v>
      </c>
    </row>
    <row r="9229" spans="1:2">
      <c r="A9229" s="395" t="s">
        <v>29848</v>
      </c>
      <c r="B9229" s="395" t="s">
        <v>29368</v>
      </c>
    </row>
    <row r="9230" spans="1:2">
      <c r="A9230" s="395" t="s">
        <v>29849</v>
      </c>
      <c r="B9230" s="395" t="s">
        <v>29368</v>
      </c>
    </row>
    <row r="9231" spans="1:2">
      <c r="A9231" s="395" t="s">
        <v>29850</v>
      </c>
      <c r="B9231" s="395" t="s">
        <v>29368</v>
      </c>
    </row>
    <row r="9232" spans="1:2">
      <c r="A9232" s="395" t="s">
        <v>29851</v>
      </c>
      <c r="B9232" s="395" t="s">
        <v>29368</v>
      </c>
    </row>
    <row r="9233" spans="1:2">
      <c r="A9233" s="395" t="s">
        <v>29852</v>
      </c>
      <c r="B9233" s="395" t="s">
        <v>29345</v>
      </c>
    </row>
    <row r="9234" spans="1:2">
      <c r="A9234" s="395" t="s">
        <v>29853</v>
      </c>
      <c r="B9234" s="395" t="s">
        <v>29553</v>
      </c>
    </row>
    <row r="9235" spans="1:2">
      <c r="A9235" s="395" t="s">
        <v>29854</v>
      </c>
      <c r="B9235" s="395" t="s">
        <v>29827</v>
      </c>
    </row>
    <row r="9236" spans="1:2">
      <c r="A9236" s="395" t="s">
        <v>29855</v>
      </c>
      <c r="B9236" s="395" t="s">
        <v>29549</v>
      </c>
    </row>
    <row r="9237" spans="1:2">
      <c r="A9237" s="395" t="s">
        <v>29856</v>
      </c>
      <c r="B9237" s="395" t="s">
        <v>29505</v>
      </c>
    </row>
    <row r="9238" spans="1:2">
      <c r="A9238" s="395" t="s">
        <v>29857</v>
      </c>
      <c r="B9238" s="395" t="s">
        <v>29505</v>
      </c>
    </row>
    <row r="9239" spans="1:2">
      <c r="A9239" s="395" t="s">
        <v>29858</v>
      </c>
      <c r="B9239" s="395" t="s">
        <v>29505</v>
      </c>
    </row>
    <row r="9240" spans="1:2">
      <c r="A9240" s="395" t="s">
        <v>29859</v>
      </c>
      <c r="B9240" s="395" t="s">
        <v>29499</v>
      </c>
    </row>
    <row r="9241" spans="1:2">
      <c r="A9241" s="395" t="s">
        <v>29860</v>
      </c>
      <c r="B9241" s="395" t="s">
        <v>29505</v>
      </c>
    </row>
    <row r="9242" spans="1:2">
      <c r="A9242" s="395" t="s">
        <v>29861</v>
      </c>
      <c r="B9242" s="395" t="s">
        <v>29505</v>
      </c>
    </row>
    <row r="9243" spans="1:2">
      <c r="A9243" s="395" t="s">
        <v>29862</v>
      </c>
      <c r="B9243" s="395" t="s">
        <v>29499</v>
      </c>
    </row>
    <row r="9244" spans="1:2">
      <c r="A9244" s="395" t="s">
        <v>29863</v>
      </c>
      <c r="B9244" s="395" t="s">
        <v>29499</v>
      </c>
    </row>
    <row r="9245" spans="1:2">
      <c r="A9245" s="395" t="s">
        <v>29864</v>
      </c>
      <c r="B9245" s="395" t="s">
        <v>29499</v>
      </c>
    </row>
    <row r="9246" spans="1:2">
      <c r="A9246" s="395" t="s">
        <v>29865</v>
      </c>
      <c r="B9246" s="395" t="s">
        <v>29499</v>
      </c>
    </row>
    <row r="9247" spans="1:2">
      <c r="A9247" s="395" t="s">
        <v>29866</v>
      </c>
      <c r="B9247" s="395" t="s">
        <v>29499</v>
      </c>
    </row>
    <row r="9248" spans="1:2">
      <c r="A9248" s="395" t="s">
        <v>29867</v>
      </c>
      <c r="B9248" s="395" t="s">
        <v>29499</v>
      </c>
    </row>
    <row r="9249" spans="1:2">
      <c r="A9249" s="395" t="s">
        <v>29868</v>
      </c>
      <c r="B9249" s="395" t="s">
        <v>29499</v>
      </c>
    </row>
    <row r="9250" spans="1:2">
      <c r="A9250" s="395" t="s">
        <v>29869</v>
      </c>
      <c r="B9250" s="395" t="s">
        <v>29499</v>
      </c>
    </row>
    <row r="9251" spans="1:2">
      <c r="A9251" s="395" t="s">
        <v>29870</v>
      </c>
      <c r="B9251" s="395" t="s">
        <v>29499</v>
      </c>
    </row>
    <row r="9252" spans="1:2">
      <c r="A9252" s="395" t="s">
        <v>29871</v>
      </c>
      <c r="B9252" s="395" t="s">
        <v>29627</v>
      </c>
    </row>
    <row r="9253" spans="1:2">
      <c r="A9253" s="395" t="s">
        <v>29872</v>
      </c>
      <c r="B9253" s="395" t="s">
        <v>19350</v>
      </c>
    </row>
    <row r="9254" spans="1:2">
      <c r="A9254" s="395" t="s">
        <v>29873</v>
      </c>
      <c r="B9254" s="395" t="s">
        <v>19350</v>
      </c>
    </row>
    <row r="9255" spans="1:2">
      <c r="A9255" s="395" t="s">
        <v>29874</v>
      </c>
      <c r="B9255" s="395" t="s">
        <v>19350</v>
      </c>
    </row>
    <row r="9256" spans="1:2">
      <c r="A9256" s="395" t="s">
        <v>29875</v>
      </c>
      <c r="B9256" s="395" t="s">
        <v>17175</v>
      </c>
    </row>
    <row r="9257" spans="1:2">
      <c r="A9257" s="395" t="s">
        <v>29876</v>
      </c>
      <c r="B9257" s="395" t="s">
        <v>17175</v>
      </c>
    </row>
    <row r="9258" spans="1:2">
      <c r="A9258" s="395" t="s">
        <v>29877</v>
      </c>
      <c r="B9258" s="395" t="s">
        <v>17175</v>
      </c>
    </row>
    <row r="9259" spans="1:2">
      <c r="A9259" s="395" t="s">
        <v>29878</v>
      </c>
      <c r="B9259" s="395" t="s">
        <v>17175</v>
      </c>
    </row>
    <row r="9260" spans="1:2">
      <c r="A9260" s="395" t="s">
        <v>29879</v>
      </c>
      <c r="B9260" s="395" t="s">
        <v>17175</v>
      </c>
    </row>
    <row r="9261" spans="1:2">
      <c r="A9261" s="395" t="s">
        <v>29880</v>
      </c>
      <c r="B9261" s="395" t="s">
        <v>17175</v>
      </c>
    </row>
    <row r="9262" spans="1:2">
      <c r="A9262" s="395" t="s">
        <v>29881</v>
      </c>
      <c r="B9262" s="395" t="s">
        <v>17175</v>
      </c>
    </row>
    <row r="9263" spans="1:2">
      <c r="A9263" s="395" t="s">
        <v>29882</v>
      </c>
      <c r="B9263" s="395" t="s">
        <v>17175</v>
      </c>
    </row>
    <row r="9264" spans="1:2">
      <c r="A9264" s="395" t="s">
        <v>29883</v>
      </c>
      <c r="B9264" s="395" t="s">
        <v>17175</v>
      </c>
    </row>
    <row r="9265" spans="1:2">
      <c r="A9265" s="395" t="s">
        <v>29884</v>
      </c>
      <c r="B9265" s="395" t="s">
        <v>17175</v>
      </c>
    </row>
    <row r="9266" spans="1:2">
      <c r="A9266" s="395" t="s">
        <v>29885</v>
      </c>
      <c r="B9266" s="395" t="s">
        <v>17175</v>
      </c>
    </row>
    <row r="9267" spans="1:2">
      <c r="A9267" s="395" t="s">
        <v>29886</v>
      </c>
      <c r="B9267" s="395" t="s">
        <v>17175</v>
      </c>
    </row>
    <row r="9268" spans="1:2">
      <c r="A9268" s="395" t="s">
        <v>29887</v>
      </c>
      <c r="B9268" s="395" t="s">
        <v>17175</v>
      </c>
    </row>
    <row r="9269" spans="1:2">
      <c r="A9269" s="395" t="s">
        <v>29888</v>
      </c>
      <c r="B9269" s="395" t="s">
        <v>17175</v>
      </c>
    </row>
    <row r="9270" spans="1:2">
      <c r="A9270" s="395" t="s">
        <v>29889</v>
      </c>
      <c r="B9270" s="395" t="s">
        <v>17175</v>
      </c>
    </row>
    <row r="9271" spans="1:2">
      <c r="A9271" s="395" t="s">
        <v>29890</v>
      </c>
      <c r="B9271" s="395" t="s">
        <v>17175</v>
      </c>
    </row>
    <row r="9272" spans="1:2">
      <c r="A9272" s="395" t="s">
        <v>29891</v>
      </c>
      <c r="B9272" s="395" t="s">
        <v>17175</v>
      </c>
    </row>
    <row r="9273" spans="1:2">
      <c r="A9273" s="395" t="s">
        <v>29892</v>
      </c>
      <c r="B9273" s="395" t="s">
        <v>17175</v>
      </c>
    </row>
    <row r="9274" spans="1:2">
      <c r="A9274" s="395" t="s">
        <v>29893</v>
      </c>
      <c r="B9274" s="395" t="s">
        <v>29450</v>
      </c>
    </row>
    <row r="9275" spans="1:2">
      <c r="A9275" s="395" t="s">
        <v>29894</v>
      </c>
      <c r="B9275" s="395" t="s">
        <v>29450</v>
      </c>
    </row>
    <row r="9276" spans="1:2">
      <c r="A9276" s="395" t="s">
        <v>29895</v>
      </c>
      <c r="B9276" s="395" t="s">
        <v>29450</v>
      </c>
    </row>
    <row r="9277" spans="1:2">
      <c r="A9277" s="395" t="s">
        <v>29896</v>
      </c>
      <c r="B9277" s="395" t="s">
        <v>29450</v>
      </c>
    </row>
    <row r="9278" spans="1:2">
      <c r="A9278" s="395" t="s">
        <v>29897</v>
      </c>
      <c r="B9278" s="395" t="s">
        <v>29450</v>
      </c>
    </row>
    <row r="9279" spans="1:2">
      <c r="A9279" s="395" t="s">
        <v>29898</v>
      </c>
      <c r="B9279" s="395" t="s">
        <v>29450</v>
      </c>
    </row>
    <row r="9280" spans="1:2">
      <c r="A9280" s="395" t="s">
        <v>29899</v>
      </c>
      <c r="B9280" s="395" t="s">
        <v>29450</v>
      </c>
    </row>
    <row r="9281" spans="1:2">
      <c r="A9281" s="395" t="s">
        <v>29900</v>
      </c>
      <c r="B9281" s="395" t="s">
        <v>29450</v>
      </c>
    </row>
    <row r="9282" spans="1:2">
      <c r="A9282" s="395" t="s">
        <v>29901</v>
      </c>
      <c r="B9282" s="395" t="s">
        <v>29450</v>
      </c>
    </row>
    <row r="9283" spans="1:2">
      <c r="A9283" s="395" t="s">
        <v>29902</v>
      </c>
      <c r="B9283" s="395" t="s">
        <v>29481</v>
      </c>
    </row>
    <row r="9284" spans="1:2">
      <c r="A9284" s="395" t="s">
        <v>29903</v>
      </c>
      <c r="B9284" s="395" t="s">
        <v>29481</v>
      </c>
    </row>
    <row r="9285" spans="1:2">
      <c r="A9285" s="395" t="s">
        <v>29904</v>
      </c>
      <c r="B9285" s="395" t="s">
        <v>29596</v>
      </c>
    </row>
    <row r="9286" spans="1:2">
      <c r="A9286" s="395" t="s">
        <v>29905</v>
      </c>
      <c r="B9286" s="395" t="s">
        <v>29596</v>
      </c>
    </row>
    <row r="9287" spans="1:2">
      <c r="A9287" s="395" t="s">
        <v>29906</v>
      </c>
      <c r="B9287" s="395" t="s">
        <v>17175</v>
      </c>
    </row>
    <row r="9288" spans="1:2">
      <c r="A9288" s="395" t="s">
        <v>29907</v>
      </c>
      <c r="B9288" s="395" t="s">
        <v>29453</v>
      </c>
    </row>
    <row r="9289" spans="1:2">
      <c r="A9289" s="395" t="s">
        <v>29908</v>
      </c>
      <c r="B9289" s="395" t="s">
        <v>29462</v>
      </c>
    </row>
    <row r="9290" spans="1:2">
      <c r="A9290" s="395" t="s">
        <v>29909</v>
      </c>
      <c r="B9290" s="395" t="s">
        <v>29836</v>
      </c>
    </row>
    <row r="9291" spans="1:2">
      <c r="A9291" s="395" t="s">
        <v>29910</v>
      </c>
      <c r="B9291" s="395" t="s">
        <v>29836</v>
      </c>
    </row>
    <row r="9292" spans="1:2">
      <c r="A9292" s="395" t="s">
        <v>29911</v>
      </c>
      <c r="B9292" s="395" t="s">
        <v>29836</v>
      </c>
    </row>
    <row r="9293" spans="1:2">
      <c r="A9293" s="395" t="s">
        <v>29912</v>
      </c>
      <c r="B9293" s="395" t="s">
        <v>29836</v>
      </c>
    </row>
    <row r="9294" spans="1:2">
      <c r="A9294" s="395" t="s">
        <v>29913</v>
      </c>
      <c r="B9294" s="395" t="s">
        <v>29836</v>
      </c>
    </row>
    <row r="9295" spans="1:2">
      <c r="A9295" s="395" t="s">
        <v>29914</v>
      </c>
      <c r="B9295" s="395" t="s">
        <v>29446</v>
      </c>
    </row>
    <row r="9296" spans="1:2">
      <c r="A9296" s="395" t="s">
        <v>29915</v>
      </c>
      <c r="B9296" s="395" t="s">
        <v>29916</v>
      </c>
    </row>
    <row r="9297" spans="1:2">
      <c r="A9297" s="395" t="s">
        <v>29917</v>
      </c>
      <c r="B9297" s="395" t="s">
        <v>29817</v>
      </c>
    </row>
    <row r="9298" spans="1:2">
      <c r="A9298" s="395" t="s">
        <v>29918</v>
      </c>
      <c r="B9298" s="395" t="s">
        <v>29475</v>
      </c>
    </row>
    <row r="9299" spans="1:2">
      <c r="A9299" s="395" t="s">
        <v>29919</v>
      </c>
      <c r="B9299" s="395" t="s">
        <v>29493</v>
      </c>
    </row>
    <row r="9300" spans="1:2">
      <c r="A9300" s="395" t="s">
        <v>29920</v>
      </c>
      <c r="B9300" s="395" t="s">
        <v>29493</v>
      </c>
    </row>
    <row r="9301" spans="1:2">
      <c r="A9301" s="395" t="s">
        <v>29921</v>
      </c>
      <c r="B9301" s="395" t="s">
        <v>29359</v>
      </c>
    </row>
    <row r="9302" spans="1:2">
      <c r="A9302" s="395" t="s">
        <v>29922</v>
      </c>
      <c r="B9302" s="395" t="s">
        <v>29359</v>
      </c>
    </row>
    <row r="9303" spans="1:2">
      <c r="A9303" s="395" t="s">
        <v>29923</v>
      </c>
      <c r="B9303" s="395" t="s">
        <v>29627</v>
      </c>
    </row>
    <row r="9304" spans="1:2">
      <c r="A9304" s="395" t="s">
        <v>29924</v>
      </c>
      <c r="B9304" s="395" t="s">
        <v>29627</v>
      </c>
    </row>
    <row r="9305" spans="1:2">
      <c r="A9305" s="395" t="s">
        <v>29925</v>
      </c>
      <c r="B9305" s="395" t="s">
        <v>29621</v>
      </c>
    </row>
    <row r="9306" spans="1:2">
      <c r="A9306" s="395" t="s">
        <v>29926</v>
      </c>
      <c r="B9306" s="395" t="s">
        <v>29621</v>
      </c>
    </row>
    <row r="9307" spans="1:2">
      <c r="A9307" s="395" t="s">
        <v>29927</v>
      </c>
      <c r="B9307" s="395" t="s">
        <v>29782</v>
      </c>
    </row>
    <row r="9308" spans="1:2">
      <c r="A9308" s="395" t="s">
        <v>29928</v>
      </c>
      <c r="B9308" s="395" t="s">
        <v>29782</v>
      </c>
    </row>
    <row r="9309" spans="1:2">
      <c r="A9309" s="395" t="s">
        <v>29929</v>
      </c>
      <c r="B9309" s="395" t="s">
        <v>29541</v>
      </c>
    </row>
    <row r="9310" spans="1:2">
      <c r="A9310" s="395" t="s">
        <v>29930</v>
      </c>
      <c r="B9310" s="395" t="s">
        <v>29931</v>
      </c>
    </row>
    <row r="9311" spans="1:2">
      <c r="A9311" s="395" t="s">
        <v>29932</v>
      </c>
      <c r="B9311" s="395" t="s">
        <v>29836</v>
      </c>
    </row>
    <row r="9312" spans="1:2">
      <c r="A9312" s="395" t="s">
        <v>29933</v>
      </c>
      <c r="B9312" s="395" t="s">
        <v>29934</v>
      </c>
    </row>
    <row r="9313" spans="1:2">
      <c r="A9313" s="395" t="s">
        <v>29935</v>
      </c>
      <c r="B9313" s="395" t="s">
        <v>29505</v>
      </c>
    </row>
    <row r="9314" spans="1:2">
      <c r="A9314" s="395" t="s">
        <v>29936</v>
      </c>
      <c r="B9314" s="395" t="s">
        <v>29450</v>
      </c>
    </row>
    <row r="9315" spans="1:2">
      <c r="A9315" s="395" t="s">
        <v>29937</v>
      </c>
      <c r="B9315" s="395" t="s">
        <v>29368</v>
      </c>
    </row>
    <row r="9316" spans="1:2">
      <c r="A9316" s="395" t="s">
        <v>29938</v>
      </c>
      <c r="B9316" s="395" t="s">
        <v>29692</v>
      </c>
    </row>
    <row r="9317" spans="1:2">
      <c r="A9317" s="395" t="s">
        <v>29939</v>
      </c>
      <c r="B9317" s="395" t="s">
        <v>29596</v>
      </c>
    </row>
    <row r="9318" spans="1:2">
      <c r="A9318" s="395" t="s">
        <v>29940</v>
      </c>
      <c r="B9318" s="395" t="s">
        <v>29596</v>
      </c>
    </row>
    <row r="9319" spans="1:2">
      <c r="A9319" s="395" t="s">
        <v>29941</v>
      </c>
      <c r="B9319" s="395" t="s">
        <v>29596</v>
      </c>
    </row>
    <row r="9320" spans="1:2">
      <c r="A9320" s="395" t="s">
        <v>29942</v>
      </c>
      <c r="B9320" s="395" t="s">
        <v>29627</v>
      </c>
    </row>
    <row r="9321" spans="1:2">
      <c r="A9321" s="395" t="s">
        <v>29943</v>
      </c>
      <c r="B9321" s="395" t="s">
        <v>29627</v>
      </c>
    </row>
    <row r="9322" spans="1:2">
      <c r="A9322" s="395" t="s">
        <v>29944</v>
      </c>
      <c r="B9322" s="395" t="s">
        <v>29565</v>
      </c>
    </row>
    <row r="9323" spans="1:2">
      <c r="A9323" s="395" t="s">
        <v>29945</v>
      </c>
      <c r="B9323" s="395" t="s">
        <v>29565</v>
      </c>
    </row>
    <row r="9324" spans="1:2">
      <c r="A9324" s="395" t="s">
        <v>29946</v>
      </c>
      <c r="B9324" s="395" t="s">
        <v>29565</v>
      </c>
    </row>
    <row r="9325" spans="1:2">
      <c r="A9325" s="395" t="s">
        <v>29947</v>
      </c>
      <c r="B9325" s="395" t="s">
        <v>29565</v>
      </c>
    </row>
    <row r="9326" spans="1:2">
      <c r="A9326" s="395" t="s">
        <v>29948</v>
      </c>
      <c r="B9326" s="395" t="s">
        <v>29565</v>
      </c>
    </row>
    <row r="9327" spans="1:2">
      <c r="A9327" s="395" t="s">
        <v>29949</v>
      </c>
      <c r="B9327" s="395" t="s">
        <v>29950</v>
      </c>
    </row>
    <row r="9328" spans="1:2">
      <c r="A9328" s="395" t="s">
        <v>29951</v>
      </c>
      <c r="B9328" s="395" t="s">
        <v>29952</v>
      </c>
    </row>
    <row r="9329" spans="1:2">
      <c r="A9329" s="395" t="s">
        <v>29953</v>
      </c>
      <c r="B9329" s="395" t="s">
        <v>29705</v>
      </c>
    </row>
    <row r="9330" spans="1:2">
      <c r="A9330" s="395" t="s">
        <v>29954</v>
      </c>
      <c r="B9330" s="395" t="s">
        <v>29705</v>
      </c>
    </row>
    <row r="9331" spans="1:2">
      <c r="A9331" s="395" t="s">
        <v>29955</v>
      </c>
      <c r="B9331" s="395" t="s">
        <v>29705</v>
      </c>
    </row>
    <row r="9332" spans="1:2">
      <c r="A9332" s="395" t="s">
        <v>29956</v>
      </c>
      <c r="B9332" s="395" t="s">
        <v>29705</v>
      </c>
    </row>
    <row r="9333" spans="1:2">
      <c r="A9333" s="395" t="s">
        <v>29957</v>
      </c>
      <c r="B9333" s="395" t="s">
        <v>29705</v>
      </c>
    </row>
    <row r="9334" spans="1:2">
      <c r="A9334" s="395" t="s">
        <v>29958</v>
      </c>
      <c r="B9334" s="395" t="s">
        <v>29705</v>
      </c>
    </row>
    <row r="9335" spans="1:2">
      <c r="A9335" s="395" t="s">
        <v>29959</v>
      </c>
      <c r="B9335" s="395" t="s">
        <v>29782</v>
      </c>
    </row>
    <row r="9336" spans="1:2">
      <c r="A9336" s="395" t="s">
        <v>29960</v>
      </c>
      <c r="B9336" s="395" t="s">
        <v>29782</v>
      </c>
    </row>
    <row r="9337" spans="1:2">
      <c r="A9337" s="395" t="s">
        <v>29961</v>
      </c>
      <c r="B9337" s="395" t="s">
        <v>29345</v>
      </c>
    </row>
    <row r="9338" spans="1:2">
      <c r="A9338" s="395" t="s">
        <v>29962</v>
      </c>
      <c r="B9338" s="395" t="s">
        <v>29345</v>
      </c>
    </row>
    <row r="9339" spans="1:2">
      <c r="A9339" s="395" t="s">
        <v>29963</v>
      </c>
      <c r="B9339" s="395" t="s">
        <v>29446</v>
      </c>
    </row>
    <row r="9340" spans="1:2">
      <c r="A9340" s="395" t="s">
        <v>29964</v>
      </c>
      <c r="B9340" s="395" t="s">
        <v>29782</v>
      </c>
    </row>
    <row r="9341" spans="1:2">
      <c r="A9341" s="395" t="s">
        <v>29965</v>
      </c>
      <c r="B9341" s="395" t="s">
        <v>29782</v>
      </c>
    </row>
    <row r="9342" spans="1:2">
      <c r="A9342" s="395" t="s">
        <v>29966</v>
      </c>
      <c r="B9342" s="395" t="s">
        <v>29817</v>
      </c>
    </row>
    <row r="9343" spans="1:2">
      <c r="A9343" s="395" t="s">
        <v>29967</v>
      </c>
      <c r="B9343" s="395" t="s">
        <v>29627</v>
      </c>
    </row>
    <row r="9344" spans="1:2">
      <c r="A9344" s="395" t="s">
        <v>29968</v>
      </c>
      <c r="B9344" s="395" t="s">
        <v>29836</v>
      </c>
    </row>
    <row r="9345" spans="1:2">
      <c r="A9345" s="395" t="s">
        <v>29969</v>
      </c>
      <c r="B9345" s="395" t="s">
        <v>29493</v>
      </c>
    </row>
    <row r="9346" spans="1:2">
      <c r="A9346" s="395" t="s">
        <v>29970</v>
      </c>
      <c r="B9346" s="395" t="s">
        <v>17175</v>
      </c>
    </row>
    <row r="9347" spans="1:2">
      <c r="A9347" s="395" t="s">
        <v>29971</v>
      </c>
      <c r="B9347" s="395" t="s">
        <v>29450</v>
      </c>
    </row>
    <row r="9348" spans="1:2">
      <c r="A9348" s="395" t="s">
        <v>29972</v>
      </c>
      <c r="B9348" s="395" t="s">
        <v>29627</v>
      </c>
    </row>
    <row r="9349" spans="1:2">
      <c r="A9349" s="395" t="s">
        <v>29973</v>
      </c>
      <c r="B9349" s="395" t="s">
        <v>29627</v>
      </c>
    </row>
    <row r="9350" spans="1:2">
      <c r="A9350" s="395" t="s">
        <v>29974</v>
      </c>
      <c r="B9350" s="395" t="s">
        <v>29629</v>
      </c>
    </row>
    <row r="9351" spans="1:2">
      <c r="A9351" s="395" t="s">
        <v>29975</v>
      </c>
      <c r="B9351" s="395" t="s">
        <v>19350</v>
      </c>
    </row>
    <row r="9352" spans="1:2">
      <c r="A9352" s="395" t="s">
        <v>29976</v>
      </c>
      <c r="B9352" s="395" t="s">
        <v>29977</v>
      </c>
    </row>
    <row r="9353" spans="1:2">
      <c r="A9353" s="395" t="s">
        <v>29978</v>
      </c>
      <c r="B9353" s="395" t="s">
        <v>29979</v>
      </c>
    </row>
    <row r="9354" spans="1:2">
      <c r="A9354" s="395" t="s">
        <v>29980</v>
      </c>
      <c r="B9354" s="395" t="s">
        <v>29817</v>
      </c>
    </row>
    <row r="9355" spans="1:2">
      <c r="A9355" s="395" t="s">
        <v>29981</v>
      </c>
      <c r="B9355" s="395" t="s">
        <v>29481</v>
      </c>
    </row>
    <row r="9356" spans="1:2">
      <c r="A9356" s="395" t="s">
        <v>29982</v>
      </c>
      <c r="B9356" s="395" t="s">
        <v>17175</v>
      </c>
    </row>
    <row r="9357" spans="1:2">
      <c r="A9357" s="395" t="s">
        <v>29983</v>
      </c>
      <c r="B9357" s="395" t="s">
        <v>29596</v>
      </c>
    </row>
    <row r="9358" spans="1:2">
      <c r="A9358" s="395" t="s">
        <v>29984</v>
      </c>
      <c r="B9358" s="395" t="s">
        <v>29553</v>
      </c>
    </row>
    <row r="9359" spans="1:2">
      <c r="A9359" s="395" t="s">
        <v>29985</v>
      </c>
      <c r="B9359" s="395" t="s">
        <v>29553</v>
      </c>
    </row>
    <row r="9360" spans="1:2">
      <c r="A9360" s="395" t="s">
        <v>29986</v>
      </c>
      <c r="B9360" s="395" t="s">
        <v>29549</v>
      </c>
    </row>
    <row r="9361" spans="1:2">
      <c r="A9361" s="395" t="s">
        <v>29987</v>
      </c>
      <c r="B9361" s="395" t="s">
        <v>29705</v>
      </c>
    </row>
    <row r="9362" spans="1:2">
      <c r="A9362" s="395" t="s">
        <v>29988</v>
      </c>
      <c r="B9362" s="395" t="s">
        <v>29705</v>
      </c>
    </row>
    <row r="9363" spans="1:2">
      <c r="A9363" s="395" t="s">
        <v>29989</v>
      </c>
      <c r="B9363" s="395" t="s">
        <v>29450</v>
      </c>
    </row>
    <row r="9364" spans="1:2">
      <c r="A9364" s="395" t="s">
        <v>29990</v>
      </c>
      <c r="B9364" s="395" t="s">
        <v>29450</v>
      </c>
    </row>
    <row r="9365" spans="1:2">
      <c r="A9365" s="395" t="s">
        <v>29991</v>
      </c>
      <c r="B9365" s="395" t="s">
        <v>29450</v>
      </c>
    </row>
    <row r="9366" spans="1:2">
      <c r="A9366" s="395" t="s">
        <v>29992</v>
      </c>
      <c r="B9366" s="395" t="s">
        <v>29993</v>
      </c>
    </row>
    <row r="9367" spans="1:2">
      <c r="A9367" s="395" t="s">
        <v>29994</v>
      </c>
      <c r="B9367" s="395" t="s">
        <v>29596</v>
      </c>
    </row>
    <row r="9368" spans="1:2">
      <c r="A9368" s="395" t="s">
        <v>29995</v>
      </c>
      <c r="B9368" s="395" t="s">
        <v>29996</v>
      </c>
    </row>
    <row r="9369" spans="1:2">
      <c r="A9369" s="395" t="s">
        <v>29997</v>
      </c>
      <c r="B9369" s="395" t="s">
        <v>29692</v>
      </c>
    </row>
    <row r="9370" spans="1:2">
      <c r="A9370" s="395" t="s">
        <v>29998</v>
      </c>
      <c r="B9370" s="395" t="s">
        <v>29627</v>
      </c>
    </row>
    <row r="9371" spans="1:2">
      <c r="A9371" s="395" t="s">
        <v>29999</v>
      </c>
      <c r="B9371" s="395" t="s">
        <v>29627</v>
      </c>
    </row>
    <row r="9372" spans="1:2">
      <c r="A9372" s="395" t="s">
        <v>30000</v>
      </c>
      <c r="B9372" s="395" t="s">
        <v>29627</v>
      </c>
    </row>
    <row r="9373" spans="1:2">
      <c r="A9373" s="395" t="s">
        <v>30001</v>
      </c>
      <c r="B9373" s="395" t="s">
        <v>30002</v>
      </c>
    </row>
    <row r="9374" spans="1:2">
      <c r="A9374" s="395" t="s">
        <v>30003</v>
      </c>
      <c r="B9374" s="395" t="s">
        <v>30004</v>
      </c>
    </row>
    <row r="9375" spans="1:2">
      <c r="A9375" s="395" t="s">
        <v>30005</v>
      </c>
      <c r="B9375" s="395" t="s">
        <v>30006</v>
      </c>
    </row>
    <row r="9376" spans="1:2">
      <c r="A9376" s="395" t="s">
        <v>30007</v>
      </c>
      <c r="B9376" s="395" t="s">
        <v>29629</v>
      </c>
    </row>
    <row r="9377" spans="1:2">
      <c r="A9377" s="395" t="s">
        <v>30008</v>
      </c>
      <c r="B9377" s="395" t="s">
        <v>29565</v>
      </c>
    </row>
    <row r="9378" spans="1:2">
      <c r="A9378" s="395" t="s">
        <v>30009</v>
      </c>
      <c r="B9378" s="395" t="s">
        <v>30006</v>
      </c>
    </row>
    <row r="9379" spans="1:2">
      <c r="A9379" s="395" t="s">
        <v>30010</v>
      </c>
      <c r="B9379" s="395" t="s">
        <v>29446</v>
      </c>
    </row>
    <row r="9380" spans="1:2">
      <c r="A9380" s="395" t="s">
        <v>30011</v>
      </c>
      <c r="B9380" s="395" t="s">
        <v>29499</v>
      </c>
    </row>
    <row r="9381" spans="1:2">
      <c r="A9381" s="395" t="s">
        <v>30012</v>
      </c>
      <c r="B9381" s="395" t="s">
        <v>30013</v>
      </c>
    </row>
    <row r="9382" spans="1:2">
      <c r="A9382" s="395" t="s">
        <v>30014</v>
      </c>
      <c r="B9382" s="395" t="s">
        <v>29596</v>
      </c>
    </row>
    <row r="9383" spans="1:2">
      <c r="A9383" s="395" t="s">
        <v>30015</v>
      </c>
      <c r="B9383" s="395" t="s">
        <v>30016</v>
      </c>
    </row>
    <row r="9384" spans="1:2">
      <c r="A9384" s="395" t="s">
        <v>30017</v>
      </c>
      <c r="B9384" s="395" t="s">
        <v>29741</v>
      </c>
    </row>
    <row r="9385" spans="1:2">
      <c r="A9385" s="395" t="s">
        <v>30018</v>
      </c>
      <c r="B9385" s="395" t="s">
        <v>29741</v>
      </c>
    </row>
    <row r="9386" spans="1:2">
      <c r="A9386" s="395" t="s">
        <v>30019</v>
      </c>
      <c r="B9386" s="395" t="s">
        <v>30020</v>
      </c>
    </row>
    <row r="9387" spans="1:2">
      <c r="A9387" s="395" t="s">
        <v>30021</v>
      </c>
      <c r="B9387" s="395" t="s">
        <v>30022</v>
      </c>
    </row>
    <row r="9388" spans="1:2">
      <c r="A9388" s="395" t="s">
        <v>30023</v>
      </c>
      <c r="B9388" s="395" t="s">
        <v>29782</v>
      </c>
    </row>
    <row r="9389" spans="1:2">
      <c r="A9389" s="395" t="s">
        <v>30024</v>
      </c>
      <c r="B9389" s="395" t="s">
        <v>30022</v>
      </c>
    </row>
    <row r="9390" spans="1:2">
      <c r="A9390" s="395" t="s">
        <v>30025</v>
      </c>
      <c r="B9390" s="395" t="s">
        <v>29505</v>
      </c>
    </row>
    <row r="9391" spans="1:2">
      <c r="A9391" s="395" t="s">
        <v>30026</v>
      </c>
      <c r="B9391" s="395" t="s">
        <v>29368</v>
      </c>
    </row>
    <row r="9392" spans="1:2">
      <c r="A9392" s="395" t="s">
        <v>30027</v>
      </c>
      <c r="B9392" s="395" t="s">
        <v>29692</v>
      </c>
    </row>
    <row r="9393" spans="1:2">
      <c r="A9393" s="395" t="s">
        <v>30028</v>
      </c>
      <c r="B9393" s="395" t="s">
        <v>29446</v>
      </c>
    </row>
    <row r="9394" spans="1:2">
      <c r="A9394" s="395" t="s">
        <v>30029</v>
      </c>
      <c r="B9394" s="395" t="s">
        <v>30030</v>
      </c>
    </row>
    <row r="9395" spans="1:2">
      <c r="A9395" s="395" t="s">
        <v>30031</v>
      </c>
      <c r="B9395" s="395" t="s">
        <v>30032</v>
      </c>
    </row>
    <row r="9396" spans="1:2">
      <c r="A9396" s="395" t="s">
        <v>30033</v>
      </c>
      <c r="B9396" s="395" t="s">
        <v>29450</v>
      </c>
    </row>
    <row r="9397" spans="1:2">
      <c r="A9397" s="395" t="s">
        <v>30034</v>
      </c>
      <c r="B9397" s="395" t="s">
        <v>29782</v>
      </c>
    </row>
    <row r="9398" spans="1:2">
      <c r="A9398" s="395" t="s">
        <v>30035</v>
      </c>
      <c r="B9398" s="395" t="s">
        <v>29553</v>
      </c>
    </row>
    <row r="9399" spans="1:2">
      <c r="A9399" s="395" t="s">
        <v>30036</v>
      </c>
      <c r="B9399" s="395" t="s">
        <v>29553</v>
      </c>
    </row>
    <row r="9400" spans="1:2">
      <c r="A9400" s="395" t="s">
        <v>30037</v>
      </c>
      <c r="B9400" s="395" t="s">
        <v>26936</v>
      </c>
    </row>
    <row r="9401" spans="1:2">
      <c r="A9401" s="395" t="s">
        <v>30038</v>
      </c>
      <c r="B9401" s="395" t="s">
        <v>26936</v>
      </c>
    </row>
    <row r="9402" spans="1:2">
      <c r="A9402" s="395" t="s">
        <v>30039</v>
      </c>
      <c r="B9402" s="395" t="s">
        <v>30020</v>
      </c>
    </row>
    <row r="9403" spans="1:2">
      <c r="A9403" s="395" t="s">
        <v>30040</v>
      </c>
      <c r="B9403" s="395" t="s">
        <v>29565</v>
      </c>
    </row>
    <row r="9404" spans="1:2">
      <c r="A9404" s="395" t="s">
        <v>30041</v>
      </c>
      <c r="B9404" s="395" t="s">
        <v>17175</v>
      </c>
    </row>
    <row r="9405" spans="1:2">
      <c r="A9405" s="395" t="s">
        <v>30042</v>
      </c>
      <c r="B9405" s="395" t="s">
        <v>29565</v>
      </c>
    </row>
    <row r="9406" spans="1:2">
      <c r="A9406" s="395" t="s">
        <v>30043</v>
      </c>
      <c r="B9406" s="395" t="s">
        <v>29368</v>
      </c>
    </row>
    <row r="9407" spans="1:2">
      <c r="A9407" s="395" t="s">
        <v>30044</v>
      </c>
      <c r="B9407" s="395" t="s">
        <v>29553</v>
      </c>
    </row>
    <row r="9408" spans="1:2">
      <c r="A9408" s="395" t="s">
        <v>30045</v>
      </c>
      <c r="B9408" s="395" t="s">
        <v>29705</v>
      </c>
    </row>
    <row r="9409" spans="1:2">
      <c r="A9409" s="395" t="s">
        <v>30046</v>
      </c>
      <c r="B9409" s="395" t="s">
        <v>29705</v>
      </c>
    </row>
    <row r="9410" spans="1:2">
      <c r="A9410" s="395" t="s">
        <v>30047</v>
      </c>
      <c r="B9410" s="395" t="s">
        <v>29553</v>
      </c>
    </row>
    <row r="9411" spans="1:2">
      <c r="A9411" s="395" t="s">
        <v>30048</v>
      </c>
      <c r="B9411" s="395" t="s">
        <v>29553</v>
      </c>
    </row>
    <row r="9412" spans="1:2">
      <c r="A9412" s="395" t="s">
        <v>30049</v>
      </c>
      <c r="B9412" s="395" t="s">
        <v>17175</v>
      </c>
    </row>
    <row r="9413" spans="1:2">
      <c r="A9413" s="395" t="s">
        <v>30050</v>
      </c>
      <c r="B9413" s="395" t="s">
        <v>29692</v>
      </c>
    </row>
    <row r="9414" spans="1:2">
      <c r="A9414" s="395" t="s">
        <v>30051</v>
      </c>
      <c r="B9414" s="395" t="s">
        <v>29368</v>
      </c>
    </row>
    <row r="9415" spans="1:2">
      <c r="A9415" s="395" t="s">
        <v>30052</v>
      </c>
      <c r="B9415" s="395" t="s">
        <v>30053</v>
      </c>
    </row>
    <row r="9416" spans="1:2">
      <c r="A9416" s="395" t="s">
        <v>30054</v>
      </c>
      <c r="B9416" s="395" t="s">
        <v>29766</v>
      </c>
    </row>
    <row r="9417" spans="1:2">
      <c r="A9417" s="395" t="s">
        <v>30055</v>
      </c>
      <c r="B9417" s="395" t="s">
        <v>30056</v>
      </c>
    </row>
    <row r="9418" spans="1:2">
      <c r="A9418" s="395" t="s">
        <v>30057</v>
      </c>
      <c r="B9418" s="395" t="s">
        <v>29481</v>
      </c>
    </row>
    <row r="9419" spans="1:2">
      <c r="A9419" s="395" t="s">
        <v>30058</v>
      </c>
      <c r="B9419" s="395" t="s">
        <v>29782</v>
      </c>
    </row>
    <row r="9420" spans="1:2">
      <c r="A9420" s="395" t="s">
        <v>30059</v>
      </c>
      <c r="B9420" s="395" t="s">
        <v>29705</v>
      </c>
    </row>
    <row r="9421" spans="1:2">
      <c r="A9421" s="395" t="s">
        <v>30060</v>
      </c>
      <c r="B9421" s="395" t="s">
        <v>29705</v>
      </c>
    </row>
    <row r="9422" spans="1:2">
      <c r="A9422" s="395" t="s">
        <v>30061</v>
      </c>
      <c r="B9422" s="395" t="s">
        <v>29505</v>
      </c>
    </row>
    <row r="9423" spans="1:2">
      <c r="A9423" s="395" t="s">
        <v>30062</v>
      </c>
      <c r="B9423" s="395" t="s">
        <v>29368</v>
      </c>
    </row>
    <row r="9424" spans="1:2">
      <c r="A9424" s="395" t="s">
        <v>30063</v>
      </c>
      <c r="B9424" s="395" t="s">
        <v>29705</v>
      </c>
    </row>
    <row r="9425" spans="1:2">
      <c r="A9425" s="395" t="s">
        <v>30064</v>
      </c>
      <c r="B9425" s="395" t="s">
        <v>30056</v>
      </c>
    </row>
    <row r="9426" spans="1:2">
      <c r="A9426" s="395" t="s">
        <v>30065</v>
      </c>
      <c r="B9426" s="395" t="s">
        <v>30016</v>
      </c>
    </row>
    <row r="9427" spans="1:2">
      <c r="A9427" s="395" t="s">
        <v>30066</v>
      </c>
      <c r="B9427" s="395" t="s">
        <v>29450</v>
      </c>
    </row>
    <row r="9428" spans="1:2">
      <c r="A9428" s="395" t="s">
        <v>30067</v>
      </c>
      <c r="B9428" s="395" t="s">
        <v>29450</v>
      </c>
    </row>
    <row r="9429" spans="1:2">
      <c r="A9429" s="395" t="s">
        <v>30068</v>
      </c>
      <c r="B9429" s="395" t="s">
        <v>19350</v>
      </c>
    </row>
    <row r="9430" spans="1:2">
      <c r="A9430" s="395" t="s">
        <v>30069</v>
      </c>
      <c r="B9430" s="395" t="s">
        <v>29565</v>
      </c>
    </row>
    <row r="9431" spans="1:2">
      <c r="A9431" s="395" t="s">
        <v>30070</v>
      </c>
      <c r="B9431" s="395" t="s">
        <v>29453</v>
      </c>
    </row>
    <row r="9432" spans="1:2">
      <c r="A9432" s="395" t="s">
        <v>30071</v>
      </c>
      <c r="B9432" s="395" t="s">
        <v>29450</v>
      </c>
    </row>
    <row r="9433" spans="1:2">
      <c r="A9433" s="395" t="s">
        <v>30072</v>
      </c>
      <c r="B9433" s="395" t="s">
        <v>29692</v>
      </c>
    </row>
    <row r="9434" spans="1:2">
      <c r="A9434" s="395" t="s">
        <v>30073</v>
      </c>
      <c r="B9434" s="395" t="s">
        <v>29782</v>
      </c>
    </row>
    <row r="9435" spans="1:2">
      <c r="A9435" s="395" t="s">
        <v>30074</v>
      </c>
      <c r="B9435" s="395" t="s">
        <v>29705</v>
      </c>
    </row>
    <row r="9436" spans="1:2">
      <c r="A9436" s="395" t="s">
        <v>30075</v>
      </c>
      <c r="B9436" s="395" t="s">
        <v>30076</v>
      </c>
    </row>
    <row r="9437" spans="1:2">
      <c r="A9437" s="395" t="s">
        <v>30077</v>
      </c>
      <c r="B9437" s="395" t="s">
        <v>29705</v>
      </c>
    </row>
    <row r="9438" spans="1:2">
      <c r="A9438" s="395" t="s">
        <v>30078</v>
      </c>
      <c r="B9438" s="395" t="s">
        <v>29705</v>
      </c>
    </row>
    <row r="9439" spans="1:2">
      <c r="A9439" s="395" t="s">
        <v>30079</v>
      </c>
      <c r="B9439" s="395" t="s">
        <v>29817</v>
      </c>
    </row>
    <row r="9440" spans="1:2">
      <c r="A9440" s="395" t="s">
        <v>30080</v>
      </c>
      <c r="B9440" s="395" t="s">
        <v>29557</v>
      </c>
    </row>
    <row r="9441" spans="1:2">
      <c r="A9441" s="395" t="s">
        <v>30081</v>
      </c>
      <c r="B9441" s="395" t="s">
        <v>29557</v>
      </c>
    </row>
    <row r="9442" spans="1:2">
      <c r="A9442" s="395" t="s">
        <v>30082</v>
      </c>
      <c r="B9442" s="395" t="s">
        <v>29505</v>
      </c>
    </row>
    <row r="9443" spans="1:2">
      <c r="A9443" s="395" t="s">
        <v>30083</v>
      </c>
      <c r="B9443" s="395" t="s">
        <v>29705</v>
      </c>
    </row>
    <row r="9444" spans="1:2">
      <c r="A9444" s="395" t="s">
        <v>30084</v>
      </c>
      <c r="B9444" s="395" t="s">
        <v>30085</v>
      </c>
    </row>
    <row r="9445" spans="1:2">
      <c r="A9445" s="395" t="s">
        <v>30086</v>
      </c>
      <c r="B9445" s="395" t="s">
        <v>30087</v>
      </c>
    </row>
    <row r="9446" spans="1:2">
      <c r="A9446" s="395" t="s">
        <v>30088</v>
      </c>
      <c r="B9446" s="395" t="s">
        <v>29505</v>
      </c>
    </row>
    <row r="9447" spans="1:2">
      <c r="A9447" s="395" t="s">
        <v>30089</v>
      </c>
      <c r="B9447" s="395" t="s">
        <v>29741</v>
      </c>
    </row>
    <row r="9448" spans="1:2">
      <c r="A9448" s="395" t="s">
        <v>30090</v>
      </c>
      <c r="B9448" s="395" t="s">
        <v>29782</v>
      </c>
    </row>
    <row r="9449" spans="1:2">
      <c r="A9449" s="395" t="s">
        <v>30091</v>
      </c>
      <c r="B9449" s="395" t="s">
        <v>29596</v>
      </c>
    </row>
    <row r="9450" spans="1:2">
      <c r="A9450" s="395" t="s">
        <v>30092</v>
      </c>
      <c r="B9450" s="395" t="s">
        <v>29627</v>
      </c>
    </row>
    <row r="9451" spans="1:2">
      <c r="A9451" s="395" t="s">
        <v>30093</v>
      </c>
      <c r="B9451" s="395" t="s">
        <v>29627</v>
      </c>
    </row>
    <row r="9452" spans="1:2">
      <c r="A9452" s="395" t="s">
        <v>30094</v>
      </c>
      <c r="B9452" s="395" t="s">
        <v>29499</v>
      </c>
    </row>
    <row r="9453" spans="1:2">
      <c r="A9453" s="395" t="s">
        <v>30095</v>
      </c>
      <c r="B9453" s="395" t="s">
        <v>29446</v>
      </c>
    </row>
    <row r="9454" spans="1:2">
      <c r="A9454" s="395" t="s">
        <v>30096</v>
      </c>
      <c r="B9454" s="395" t="s">
        <v>29934</v>
      </c>
    </row>
    <row r="9455" spans="1:2">
      <c r="A9455" s="395" t="s">
        <v>30097</v>
      </c>
      <c r="B9455" s="395" t="s">
        <v>30098</v>
      </c>
    </row>
    <row r="9456" spans="1:2">
      <c r="A9456" s="395" t="s">
        <v>30099</v>
      </c>
      <c r="B9456" s="395" t="s">
        <v>29450</v>
      </c>
    </row>
    <row r="9457" spans="1:2">
      <c r="A9457" s="395" t="s">
        <v>30100</v>
      </c>
      <c r="B9457" s="395" t="s">
        <v>29782</v>
      </c>
    </row>
    <row r="9458" spans="1:2">
      <c r="A9458" s="395" t="s">
        <v>30101</v>
      </c>
      <c r="B9458" s="395" t="s">
        <v>30102</v>
      </c>
    </row>
    <row r="9459" spans="1:2">
      <c r="A9459" s="395" t="s">
        <v>30103</v>
      </c>
      <c r="B9459" s="395" t="s">
        <v>29993</v>
      </c>
    </row>
    <row r="9460" spans="1:2">
      <c r="A9460" s="395" t="s">
        <v>30104</v>
      </c>
      <c r="B9460" s="395" t="s">
        <v>30085</v>
      </c>
    </row>
    <row r="9461" spans="1:2">
      <c r="A9461" s="395" t="s">
        <v>30105</v>
      </c>
      <c r="B9461" s="395" t="s">
        <v>29549</v>
      </c>
    </row>
    <row r="9462" spans="1:2">
      <c r="A9462" s="395" t="s">
        <v>30106</v>
      </c>
      <c r="B9462" s="395" t="s">
        <v>30107</v>
      </c>
    </row>
    <row r="9463" spans="1:2">
      <c r="A9463" s="395" t="s">
        <v>30108</v>
      </c>
      <c r="B9463" s="395" t="s">
        <v>29834</v>
      </c>
    </row>
    <row r="9464" spans="1:2">
      <c r="A9464" s="395" t="s">
        <v>30109</v>
      </c>
      <c r="B9464" s="395" t="s">
        <v>30110</v>
      </c>
    </row>
    <row r="9465" spans="1:2">
      <c r="A9465" s="395" t="s">
        <v>30111</v>
      </c>
      <c r="B9465" s="395" t="s">
        <v>30112</v>
      </c>
    </row>
    <row r="9466" spans="1:2">
      <c r="A9466" s="395" t="s">
        <v>30113</v>
      </c>
      <c r="B9466" s="395" t="s">
        <v>30006</v>
      </c>
    </row>
    <row r="9467" spans="1:2">
      <c r="A9467" s="395" t="s">
        <v>30114</v>
      </c>
      <c r="B9467" s="395" t="s">
        <v>29596</v>
      </c>
    </row>
    <row r="9468" spans="1:2">
      <c r="A9468" s="395" t="s">
        <v>30115</v>
      </c>
      <c r="B9468" s="395" t="s">
        <v>29596</v>
      </c>
    </row>
    <row r="9469" spans="1:2">
      <c r="A9469" s="395" t="s">
        <v>30116</v>
      </c>
      <c r="B9469" s="395" t="s">
        <v>29596</v>
      </c>
    </row>
    <row r="9470" spans="1:2">
      <c r="A9470" s="395" t="s">
        <v>30117</v>
      </c>
      <c r="B9470" s="395" t="s">
        <v>29596</v>
      </c>
    </row>
    <row r="9471" spans="1:2">
      <c r="A9471" s="395" t="s">
        <v>30118</v>
      </c>
      <c r="B9471" s="395" t="s">
        <v>29596</v>
      </c>
    </row>
    <row r="9472" spans="1:2">
      <c r="A9472" s="395" t="s">
        <v>30119</v>
      </c>
      <c r="B9472" s="395" t="s">
        <v>29596</v>
      </c>
    </row>
    <row r="9473" spans="1:2">
      <c r="A9473" s="395" t="s">
        <v>30120</v>
      </c>
      <c r="B9473" s="395" t="s">
        <v>29565</v>
      </c>
    </row>
    <row r="9474" spans="1:2">
      <c r="A9474" s="395" t="s">
        <v>30121</v>
      </c>
      <c r="B9474" s="395" t="s">
        <v>29692</v>
      </c>
    </row>
    <row r="9475" spans="1:2">
      <c r="A9475" s="395" t="s">
        <v>30122</v>
      </c>
      <c r="B9475" s="395" t="s">
        <v>29782</v>
      </c>
    </row>
    <row r="9476" spans="1:2">
      <c r="A9476" s="395" t="s">
        <v>30123</v>
      </c>
      <c r="B9476" s="395" t="s">
        <v>29705</v>
      </c>
    </row>
    <row r="9477" spans="1:2">
      <c r="A9477" s="395" t="s">
        <v>30124</v>
      </c>
      <c r="B9477" s="395" t="s">
        <v>17175</v>
      </c>
    </row>
    <row r="9478" spans="1:2">
      <c r="A9478" s="395" t="s">
        <v>30125</v>
      </c>
      <c r="B9478" s="395" t="s">
        <v>29345</v>
      </c>
    </row>
    <row r="9479" spans="1:2">
      <c r="A9479" s="395" t="s">
        <v>30126</v>
      </c>
      <c r="B9479" s="395" t="s">
        <v>29827</v>
      </c>
    </row>
    <row r="9480" spans="1:2">
      <c r="A9480" s="395" t="s">
        <v>30127</v>
      </c>
      <c r="B9480" s="395" t="s">
        <v>29450</v>
      </c>
    </row>
    <row r="9481" spans="1:2">
      <c r="A9481" s="395" t="s">
        <v>30128</v>
      </c>
      <c r="B9481" s="395" t="s">
        <v>29359</v>
      </c>
    </row>
    <row r="9482" spans="1:2">
      <c r="A9482" s="395" t="s">
        <v>30129</v>
      </c>
      <c r="B9482" s="395" t="s">
        <v>29627</v>
      </c>
    </row>
    <row r="9483" spans="1:2">
      <c r="A9483" s="395" t="s">
        <v>30130</v>
      </c>
      <c r="B9483" s="395" t="s">
        <v>17175</v>
      </c>
    </row>
    <row r="9484" spans="1:2">
      <c r="A9484" s="395" t="s">
        <v>30131</v>
      </c>
      <c r="B9484" s="395" t="s">
        <v>29499</v>
      </c>
    </row>
    <row r="9485" spans="1:2">
      <c r="A9485" s="395" t="s">
        <v>30132</v>
      </c>
      <c r="B9485" s="395" t="s">
        <v>30020</v>
      </c>
    </row>
    <row r="9486" spans="1:2">
      <c r="A9486" s="395" t="s">
        <v>30133</v>
      </c>
      <c r="B9486" s="395" t="s">
        <v>30020</v>
      </c>
    </row>
    <row r="9487" spans="1:2">
      <c r="A9487" s="395" t="s">
        <v>30134</v>
      </c>
      <c r="B9487" s="395" t="s">
        <v>30135</v>
      </c>
    </row>
    <row r="9488" spans="1:2">
      <c r="A9488" s="395" t="s">
        <v>30136</v>
      </c>
      <c r="B9488" s="395" t="s">
        <v>30006</v>
      </c>
    </row>
    <row r="9489" spans="1:2">
      <c r="A9489" s="395" t="s">
        <v>30137</v>
      </c>
      <c r="B9489" s="395" t="s">
        <v>29692</v>
      </c>
    </row>
    <row r="9490" spans="1:2">
      <c r="A9490" s="395" t="s">
        <v>30138</v>
      </c>
      <c r="B9490" s="395" t="s">
        <v>29692</v>
      </c>
    </row>
    <row r="9491" spans="1:2">
      <c r="A9491" s="395" t="s">
        <v>30139</v>
      </c>
      <c r="B9491" s="395" t="s">
        <v>29782</v>
      </c>
    </row>
    <row r="9492" spans="1:2">
      <c r="A9492" s="395" t="s">
        <v>30140</v>
      </c>
      <c r="B9492" s="395" t="s">
        <v>29450</v>
      </c>
    </row>
    <row r="9493" spans="1:2">
      <c r="A9493" s="395" t="s">
        <v>30141</v>
      </c>
      <c r="B9493" s="395" t="s">
        <v>30142</v>
      </c>
    </row>
    <row r="9494" spans="1:2">
      <c r="A9494" s="395" t="s">
        <v>30143</v>
      </c>
      <c r="B9494" s="395" t="s">
        <v>29450</v>
      </c>
    </row>
    <row r="9495" spans="1:2">
      <c r="A9495" s="395" t="s">
        <v>30144</v>
      </c>
      <c r="B9495" s="395" t="s">
        <v>30145</v>
      </c>
    </row>
    <row r="9496" spans="1:2">
      <c r="A9496" s="395" t="s">
        <v>30146</v>
      </c>
      <c r="B9496" s="395" t="s">
        <v>30145</v>
      </c>
    </row>
    <row r="9497" spans="1:2">
      <c r="A9497" s="395" t="s">
        <v>30147</v>
      </c>
      <c r="B9497" s="395" t="s">
        <v>29931</v>
      </c>
    </row>
    <row r="9498" spans="1:2">
      <c r="A9498" s="395" t="s">
        <v>30148</v>
      </c>
      <c r="B9498" s="395" t="s">
        <v>27793</v>
      </c>
    </row>
    <row r="9499" spans="1:2">
      <c r="A9499" s="395" t="s">
        <v>30149</v>
      </c>
      <c r="B9499" s="395" t="s">
        <v>30150</v>
      </c>
    </row>
    <row r="9500" spans="1:2">
      <c r="A9500" s="395" t="s">
        <v>30151</v>
      </c>
      <c r="B9500" s="395" t="s">
        <v>30085</v>
      </c>
    </row>
    <row r="9501" spans="1:2">
      <c r="A9501" s="395" t="s">
        <v>30152</v>
      </c>
      <c r="B9501" s="395" t="s">
        <v>30153</v>
      </c>
    </row>
    <row r="9502" spans="1:2">
      <c r="A9502" s="395" t="s">
        <v>30154</v>
      </c>
      <c r="B9502" s="395" t="s">
        <v>29553</v>
      </c>
    </row>
    <row r="9503" spans="1:2">
      <c r="A9503" s="395" t="s">
        <v>30155</v>
      </c>
      <c r="B9503" s="395" t="s">
        <v>19350</v>
      </c>
    </row>
    <row r="9504" spans="1:2">
      <c r="A9504" s="395" t="s">
        <v>30156</v>
      </c>
      <c r="B9504" s="395" t="s">
        <v>19350</v>
      </c>
    </row>
    <row r="9505" spans="1:2">
      <c r="A9505" s="395" t="s">
        <v>30157</v>
      </c>
      <c r="B9505" s="395" t="s">
        <v>30158</v>
      </c>
    </row>
    <row r="9506" spans="1:2">
      <c r="A9506" s="395" t="s">
        <v>30159</v>
      </c>
      <c r="B9506" s="395" t="s">
        <v>30006</v>
      </c>
    </row>
    <row r="9507" spans="1:2">
      <c r="A9507" s="395" t="s">
        <v>30160</v>
      </c>
      <c r="B9507" s="395" t="s">
        <v>30161</v>
      </c>
    </row>
    <row r="9508" spans="1:2">
      <c r="A9508" s="395" t="s">
        <v>30162</v>
      </c>
      <c r="B9508" s="395" t="s">
        <v>30085</v>
      </c>
    </row>
    <row r="9509" spans="1:2">
      <c r="A9509" s="395" t="s">
        <v>30163</v>
      </c>
      <c r="B9509" s="395" t="s">
        <v>30164</v>
      </c>
    </row>
    <row r="9510" spans="1:2">
      <c r="A9510" s="395" t="s">
        <v>30165</v>
      </c>
      <c r="B9510" s="395" t="s">
        <v>29705</v>
      </c>
    </row>
    <row r="9511" spans="1:2">
      <c r="A9511" s="395" t="s">
        <v>30166</v>
      </c>
      <c r="B9511" s="395" t="s">
        <v>29705</v>
      </c>
    </row>
    <row r="9512" spans="1:2">
      <c r="A9512" s="395" t="s">
        <v>30167</v>
      </c>
      <c r="B9512" s="395" t="s">
        <v>29705</v>
      </c>
    </row>
    <row r="9513" spans="1:2">
      <c r="A9513" s="395" t="s">
        <v>30168</v>
      </c>
      <c r="B9513" s="395" t="s">
        <v>29705</v>
      </c>
    </row>
    <row r="9514" spans="1:2">
      <c r="A9514" s="395" t="s">
        <v>30169</v>
      </c>
      <c r="B9514" s="395" t="s">
        <v>29705</v>
      </c>
    </row>
    <row r="9515" spans="1:2">
      <c r="A9515" s="395" t="s">
        <v>30170</v>
      </c>
      <c r="B9515" s="395" t="s">
        <v>30006</v>
      </c>
    </row>
    <row r="9516" spans="1:2">
      <c r="A9516" s="395" t="s">
        <v>30171</v>
      </c>
      <c r="B9516" s="395" t="s">
        <v>30006</v>
      </c>
    </row>
    <row r="9517" spans="1:2">
      <c r="A9517" s="395" t="s">
        <v>30172</v>
      </c>
      <c r="B9517" s="395" t="s">
        <v>30173</v>
      </c>
    </row>
    <row r="9518" spans="1:2">
      <c r="A9518" s="395" t="s">
        <v>30174</v>
      </c>
      <c r="B9518" s="395" t="s">
        <v>29952</v>
      </c>
    </row>
    <row r="9519" spans="1:2">
      <c r="A9519" s="395" t="s">
        <v>30175</v>
      </c>
      <c r="B9519" s="395" t="s">
        <v>30161</v>
      </c>
    </row>
    <row r="9520" spans="1:2">
      <c r="A9520" s="395" t="s">
        <v>30176</v>
      </c>
      <c r="B9520" s="395" t="s">
        <v>30161</v>
      </c>
    </row>
    <row r="9521" spans="1:2">
      <c r="A9521" s="395" t="s">
        <v>30177</v>
      </c>
      <c r="B9521" s="395" t="s">
        <v>30161</v>
      </c>
    </row>
    <row r="9522" spans="1:2">
      <c r="A9522" s="395" t="s">
        <v>30178</v>
      </c>
      <c r="B9522" s="395" t="s">
        <v>30161</v>
      </c>
    </row>
    <row r="9523" spans="1:2">
      <c r="A9523" s="395" t="s">
        <v>30179</v>
      </c>
      <c r="B9523" s="395" t="s">
        <v>30158</v>
      </c>
    </row>
    <row r="9524" spans="1:2">
      <c r="A9524" s="395" t="s">
        <v>30180</v>
      </c>
      <c r="B9524" s="395" t="s">
        <v>30158</v>
      </c>
    </row>
    <row r="9525" spans="1:2">
      <c r="A9525" s="395" t="s">
        <v>30181</v>
      </c>
      <c r="B9525" s="395" t="s">
        <v>29629</v>
      </c>
    </row>
    <row r="9526" spans="1:2">
      <c r="A9526" s="395" t="s">
        <v>30182</v>
      </c>
      <c r="B9526" s="395" t="s">
        <v>30158</v>
      </c>
    </row>
    <row r="9527" spans="1:2">
      <c r="A9527" s="395" t="s">
        <v>30183</v>
      </c>
      <c r="B9527" s="395" t="s">
        <v>30006</v>
      </c>
    </row>
    <row r="9528" spans="1:2">
      <c r="A9528" s="395" t="s">
        <v>30184</v>
      </c>
      <c r="B9528" s="395" t="s">
        <v>29705</v>
      </c>
    </row>
    <row r="9529" spans="1:2">
      <c r="A9529" s="395" t="s">
        <v>30185</v>
      </c>
      <c r="B9529" s="395" t="s">
        <v>29705</v>
      </c>
    </row>
    <row r="9530" spans="1:2">
      <c r="A9530" s="395" t="s">
        <v>30186</v>
      </c>
      <c r="B9530" s="395" t="s">
        <v>29499</v>
      </c>
    </row>
    <row r="9531" spans="1:2">
      <c r="A9531" s="395" t="s">
        <v>30187</v>
      </c>
      <c r="B9531" s="395" t="s">
        <v>29782</v>
      </c>
    </row>
    <row r="9532" spans="1:2">
      <c r="A9532" s="395" t="s">
        <v>30188</v>
      </c>
      <c r="B9532" s="395" t="s">
        <v>30189</v>
      </c>
    </row>
    <row r="9533" spans="1:2">
      <c r="A9533" s="395" t="s">
        <v>30190</v>
      </c>
      <c r="B9533" s="395" t="s">
        <v>30191</v>
      </c>
    </row>
    <row r="9534" spans="1:2">
      <c r="A9534" s="395" t="s">
        <v>30192</v>
      </c>
      <c r="B9534" s="395" t="s">
        <v>29366</v>
      </c>
    </row>
    <row r="9535" spans="1:2">
      <c r="A9535" s="395" t="s">
        <v>30193</v>
      </c>
      <c r="B9535" s="395" t="s">
        <v>29827</v>
      </c>
    </row>
    <row r="9536" spans="1:2">
      <c r="A9536" s="395" t="s">
        <v>30194</v>
      </c>
      <c r="B9536" s="395" t="s">
        <v>30158</v>
      </c>
    </row>
    <row r="9537" spans="1:2">
      <c r="A9537" s="395" t="s">
        <v>30195</v>
      </c>
      <c r="B9537" s="395" t="s">
        <v>29553</v>
      </c>
    </row>
    <row r="9538" spans="1:2">
      <c r="A9538" s="395" t="s">
        <v>30196</v>
      </c>
      <c r="B9538" s="395" t="s">
        <v>29553</v>
      </c>
    </row>
    <row r="9539" spans="1:2">
      <c r="A9539" s="395" t="s">
        <v>30197</v>
      </c>
      <c r="B9539" s="395" t="s">
        <v>29553</v>
      </c>
    </row>
    <row r="9540" spans="1:2">
      <c r="A9540" s="395" t="s">
        <v>30198</v>
      </c>
      <c r="B9540" s="395" t="s">
        <v>29541</v>
      </c>
    </row>
    <row r="9541" spans="1:2">
      <c r="A9541" s="395" t="s">
        <v>30199</v>
      </c>
      <c r="B9541" s="395" t="s">
        <v>29541</v>
      </c>
    </row>
    <row r="9542" spans="1:2">
      <c r="A9542" s="395" t="s">
        <v>30200</v>
      </c>
      <c r="B9542" s="395" t="s">
        <v>29541</v>
      </c>
    </row>
    <row r="9543" spans="1:2">
      <c r="A9543" s="395" t="s">
        <v>30201</v>
      </c>
      <c r="B9543" s="395" t="s">
        <v>30202</v>
      </c>
    </row>
    <row r="9544" spans="1:2">
      <c r="A9544" s="395" t="s">
        <v>30203</v>
      </c>
      <c r="B9544" s="395" t="s">
        <v>30204</v>
      </c>
    </row>
    <row r="9545" spans="1:2">
      <c r="A9545" s="395" t="s">
        <v>30205</v>
      </c>
      <c r="B9545" s="395" t="s">
        <v>30206</v>
      </c>
    </row>
    <row r="9546" spans="1:2">
      <c r="A9546" s="395" t="s">
        <v>30207</v>
      </c>
      <c r="B9546" s="395" t="s">
        <v>30208</v>
      </c>
    </row>
    <row r="9547" spans="1:2">
      <c r="A9547" s="395" t="s">
        <v>30209</v>
      </c>
      <c r="B9547" s="395" t="s">
        <v>30210</v>
      </c>
    </row>
    <row r="9548" spans="1:2">
      <c r="A9548" s="395" t="s">
        <v>30211</v>
      </c>
      <c r="B9548" s="395" t="s">
        <v>30210</v>
      </c>
    </row>
    <row r="9549" spans="1:2">
      <c r="A9549" s="395" t="s">
        <v>30212</v>
      </c>
      <c r="B9549" s="395" t="s">
        <v>30213</v>
      </c>
    </row>
    <row r="9550" spans="1:2">
      <c r="A9550" s="395" t="s">
        <v>30214</v>
      </c>
      <c r="B9550" s="395" t="s">
        <v>30213</v>
      </c>
    </row>
    <row r="9551" spans="1:2">
      <c r="A9551" s="395" t="s">
        <v>30215</v>
      </c>
      <c r="B9551" s="395" t="s">
        <v>30213</v>
      </c>
    </row>
    <row r="9552" spans="1:2">
      <c r="A9552" s="395" t="s">
        <v>30216</v>
      </c>
      <c r="B9552" s="395" t="s">
        <v>30213</v>
      </c>
    </row>
    <row r="9553" spans="1:2">
      <c r="A9553" s="395" t="s">
        <v>30217</v>
      </c>
      <c r="B9553" s="395" t="s">
        <v>30218</v>
      </c>
    </row>
    <row r="9554" spans="1:2">
      <c r="A9554" s="395" t="s">
        <v>30219</v>
      </c>
      <c r="B9554" s="395" t="s">
        <v>30218</v>
      </c>
    </row>
    <row r="9555" spans="1:2">
      <c r="A9555" s="395" t="s">
        <v>30220</v>
      </c>
      <c r="B9555" s="395" t="s">
        <v>30218</v>
      </c>
    </row>
    <row r="9556" spans="1:2">
      <c r="A9556" s="395" t="s">
        <v>30221</v>
      </c>
      <c r="B9556" s="395" t="s">
        <v>30218</v>
      </c>
    </row>
    <row r="9557" spans="1:2">
      <c r="A9557" s="395" t="s">
        <v>30222</v>
      </c>
      <c r="B9557" s="395" t="s">
        <v>30218</v>
      </c>
    </row>
    <row r="9558" spans="1:2">
      <c r="A9558" s="395" t="s">
        <v>30223</v>
      </c>
      <c r="B9558" s="395" t="s">
        <v>30218</v>
      </c>
    </row>
    <row r="9559" spans="1:2">
      <c r="A9559" s="395" t="s">
        <v>30224</v>
      </c>
      <c r="B9559" s="395" t="s">
        <v>30225</v>
      </c>
    </row>
    <row r="9560" spans="1:2">
      <c r="A9560" s="395" t="s">
        <v>30226</v>
      </c>
      <c r="B9560" s="395" t="s">
        <v>30227</v>
      </c>
    </row>
    <row r="9561" spans="1:2">
      <c r="A9561" s="395" t="s">
        <v>30228</v>
      </c>
      <c r="B9561" s="395" t="s">
        <v>30229</v>
      </c>
    </row>
    <row r="9562" spans="1:2">
      <c r="A9562" s="395" t="s">
        <v>30230</v>
      </c>
      <c r="B9562" s="395" t="s">
        <v>30229</v>
      </c>
    </row>
    <row r="9563" spans="1:2">
      <c r="A9563" s="395" t="s">
        <v>30231</v>
      </c>
      <c r="B9563" s="395" t="s">
        <v>30232</v>
      </c>
    </row>
    <row r="9564" spans="1:2">
      <c r="A9564" s="395" t="s">
        <v>30233</v>
      </c>
      <c r="B9564" s="395" t="s">
        <v>30232</v>
      </c>
    </row>
    <row r="9565" spans="1:2">
      <c r="A9565" s="395" t="s">
        <v>30234</v>
      </c>
      <c r="B9565" s="395" t="s">
        <v>30232</v>
      </c>
    </row>
    <row r="9566" spans="1:2">
      <c r="A9566" s="395" t="s">
        <v>30235</v>
      </c>
      <c r="B9566" s="395" t="s">
        <v>30232</v>
      </c>
    </row>
    <row r="9567" spans="1:2">
      <c r="A9567" s="395" t="s">
        <v>30236</v>
      </c>
      <c r="B9567" s="395" t="s">
        <v>30232</v>
      </c>
    </row>
    <row r="9568" spans="1:2">
      <c r="A9568" s="395" t="s">
        <v>30237</v>
      </c>
      <c r="B9568" s="395" t="s">
        <v>30238</v>
      </c>
    </row>
    <row r="9569" spans="1:2">
      <c r="A9569" s="395" t="s">
        <v>30239</v>
      </c>
      <c r="B9569" s="395" t="s">
        <v>30238</v>
      </c>
    </row>
    <row r="9570" spans="1:2">
      <c r="A9570" s="395" t="s">
        <v>30240</v>
      </c>
      <c r="B9570" s="395" t="s">
        <v>30238</v>
      </c>
    </row>
    <row r="9571" spans="1:2">
      <c r="A9571" s="395" t="s">
        <v>30241</v>
      </c>
      <c r="B9571" s="395" t="s">
        <v>30238</v>
      </c>
    </row>
    <row r="9572" spans="1:2">
      <c r="A9572" s="395" t="s">
        <v>30242</v>
      </c>
      <c r="B9572" s="395" t="s">
        <v>30243</v>
      </c>
    </row>
    <row r="9573" spans="1:2">
      <c r="A9573" s="395" t="s">
        <v>30244</v>
      </c>
      <c r="B9573" s="395" t="s">
        <v>30243</v>
      </c>
    </row>
    <row r="9574" spans="1:2">
      <c r="A9574" s="395" t="s">
        <v>30245</v>
      </c>
      <c r="B9574" s="395" t="s">
        <v>30243</v>
      </c>
    </row>
    <row r="9575" spans="1:2">
      <c r="A9575" s="395" t="s">
        <v>30246</v>
      </c>
      <c r="B9575" s="395" t="s">
        <v>30243</v>
      </c>
    </row>
    <row r="9576" spans="1:2">
      <c r="A9576" s="395" t="s">
        <v>30247</v>
      </c>
      <c r="B9576" s="395" t="s">
        <v>30248</v>
      </c>
    </row>
    <row r="9577" spans="1:2">
      <c r="A9577" s="395" t="s">
        <v>30249</v>
      </c>
      <c r="B9577" s="395" t="s">
        <v>30248</v>
      </c>
    </row>
    <row r="9578" spans="1:2">
      <c r="A9578" s="395" t="s">
        <v>30250</v>
      </c>
      <c r="B9578" s="395" t="s">
        <v>30248</v>
      </c>
    </row>
    <row r="9579" spans="1:2">
      <c r="A9579" s="395" t="s">
        <v>30251</v>
      </c>
      <c r="B9579" s="395" t="s">
        <v>30248</v>
      </c>
    </row>
    <row r="9580" spans="1:2">
      <c r="A9580" s="395" t="s">
        <v>30252</v>
      </c>
      <c r="B9580" s="395" t="s">
        <v>30253</v>
      </c>
    </row>
    <row r="9581" spans="1:2">
      <c r="A9581" s="395" t="s">
        <v>30254</v>
      </c>
      <c r="B9581" s="395" t="s">
        <v>30253</v>
      </c>
    </row>
    <row r="9582" spans="1:2">
      <c r="A9582" s="395" t="s">
        <v>30255</v>
      </c>
      <c r="B9582" s="395" t="s">
        <v>30253</v>
      </c>
    </row>
    <row r="9583" spans="1:2">
      <c r="A9583" s="395" t="s">
        <v>30256</v>
      </c>
      <c r="B9583" s="395" t="s">
        <v>30257</v>
      </c>
    </row>
    <row r="9584" spans="1:2">
      <c r="A9584" s="395" t="s">
        <v>30258</v>
      </c>
      <c r="B9584" s="395" t="s">
        <v>29450</v>
      </c>
    </row>
    <row r="9585" spans="1:2">
      <c r="A9585" s="395" t="s">
        <v>30259</v>
      </c>
      <c r="B9585" s="395" t="s">
        <v>29450</v>
      </c>
    </row>
    <row r="9586" spans="1:2">
      <c r="A9586" s="395" t="s">
        <v>30260</v>
      </c>
      <c r="B9586" s="395" t="s">
        <v>29450</v>
      </c>
    </row>
    <row r="9587" spans="1:2">
      <c r="A9587" s="395" t="s">
        <v>30261</v>
      </c>
      <c r="B9587" s="395" t="s">
        <v>29450</v>
      </c>
    </row>
    <row r="9588" spans="1:2">
      <c r="A9588" s="395" t="s">
        <v>30262</v>
      </c>
      <c r="B9588" s="395" t="s">
        <v>30263</v>
      </c>
    </row>
    <row r="9589" spans="1:2">
      <c r="A9589" s="395" t="s">
        <v>30264</v>
      </c>
      <c r="B9589" s="395" t="s">
        <v>30265</v>
      </c>
    </row>
    <row r="9590" spans="1:2">
      <c r="A9590" s="395" t="s">
        <v>30266</v>
      </c>
      <c r="B9590" s="395" t="s">
        <v>30265</v>
      </c>
    </row>
    <row r="9591" spans="1:2">
      <c r="A9591" s="395" t="s">
        <v>30267</v>
      </c>
      <c r="B9591" s="395" t="s">
        <v>30268</v>
      </c>
    </row>
    <row r="9592" spans="1:2">
      <c r="A9592" s="395" t="s">
        <v>30269</v>
      </c>
      <c r="B9592" s="395" t="s">
        <v>30268</v>
      </c>
    </row>
    <row r="9593" spans="1:2">
      <c r="A9593" s="395" t="s">
        <v>30270</v>
      </c>
      <c r="B9593" s="395" t="s">
        <v>30268</v>
      </c>
    </row>
    <row r="9594" spans="1:2">
      <c r="A9594" s="395" t="s">
        <v>30271</v>
      </c>
      <c r="B9594" s="395" t="s">
        <v>30272</v>
      </c>
    </row>
    <row r="9595" spans="1:2">
      <c r="A9595" s="395" t="s">
        <v>30273</v>
      </c>
      <c r="B9595" s="395" t="s">
        <v>30274</v>
      </c>
    </row>
    <row r="9596" spans="1:2">
      <c r="A9596" s="395" t="s">
        <v>30275</v>
      </c>
      <c r="B9596" s="395" t="s">
        <v>30276</v>
      </c>
    </row>
    <row r="9597" spans="1:2">
      <c r="A9597" s="395" t="s">
        <v>30277</v>
      </c>
      <c r="B9597" s="395" t="s">
        <v>30278</v>
      </c>
    </row>
    <row r="9598" spans="1:2">
      <c r="A9598" s="395" t="s">
        <v>30279</v>
      </c>
      <c r="B9598" s="395" t="s">
        <v>30278</v>
      </c>
    </row>
    <row r="9599" spans="1:2">
      <c r="A9599" s="395" t="s">
        <v>30280</v>
      </c>
      <c r="B9599" s="395" t="s">
        <v>30281</v>
      </c>
    </row>
    <row r="9600" spans="1:2">
      <c r="A9600" s="395" t="s">
        <v>30282</v>
      </c>
      <c r="B9600" s="395" t="s">
        <v>30283</v>
      </c>
    </row>
    <row r="9601" spans="1:2">
      <c r="A9601" s="395" t="s">
        <v>30284</v>
      </c>
      <c r="B9601" s="395" t="s">
        <v>30285</v>
      </c>
    </row>
    <row r="9602" spans="1:2">
      <c r="A9602" s="395" t="s">
        <v>30286</v>
      </c>
      <c r="B9602" s="395" t="s">
        <v>30287</v>
      </c>
    </row>
    <row r="9603" spans="1:2">
      <c r="A9603" s="395" t="s">
        <v>30288</v>
      </c>
      <c r="B9603" s="395" t="s">
        <v>29345</v>
      </c>
    </row>
    <row r="9604" spans="1:2">
      <c r="A9604" s="395" t="s">
        <v>30289</v>
      </c>
      <c r="B9604" s="395" t="s">
        <v>30290</v>
      </c>
    </row>
    <row r="9605" spans="1:2">
      <c r="A9605" s="395" t="s">
        <v>30291</v>
      </c>
      <c r="B9605" s="395" t="s">
        <v>30292</v>
      </c>
    </row>
    <row r="9606" spans="1:2">
      <c r="A9606" s="395" t="s">
        <v>30293</v>
      </c>
      <c r="B9606" s="395" t="s">
        <v>30294</v>
      </c>
    </row>
    <row r="9607" spans="1:2">
      <c r="A9607" s="395" t="s">
        <v>30295</v>
      </c>
      <c r="B9607" s="395" t="s">
        <v>30294</v>
      </c>
    </row>
    <row r="9608" spans="1:2">
      <c r="A9608" s="395" t="s">
        <v>30296</v>
      </c>
      <c r="B9608" s="395" t="s">
        <v>30297</v>
      </c>
    </row>
    <row r="9609" spans="1:2">
      <c r="A9609" s="395" t="s">
        <v>30298</v>
      </c>
      <c r="B9609" s="395" t="s">
        <v>30299</v>
      </c>
    </row>
    <row r="9610" spans="1:2">
      <c r="A9610" s="395" t="s">
        <v>30300</v>
      </c>
      <c r="B9610" s="395" t="s">
        <v>30299</v>
      </c>
    </row>
    <row r="9611" spans="1:2">
      <c r="A9611" s="395" t="s">
        <v>30301</v>
      </c>
      <c r="B9611" s="395" t="s">
        <v>30302</v>
      </c>
    </row>
    <row r="9612" spans="1:2">
      <c r="A9612" s="395" t="s">
        <v>30303</v>
      </c>
      <c r="B9612" s="395" t="s">
        <v>30302</v>
      </c>
    </row>
    <row r="9613" spans="1:2">
      <c r="A9613" s="395" t="s">
        <v>30304</v>
      </c>
      <c r="B9613" s="395" t="s">
        <v>30305</v>
      </c>
    </row>
    <row r="9614" spans="1:2">
      <c r="A9614" s="395" t="s">
        <v>30306</v>
      </c>
      <c r="B9614" s="395" t="s">
        <v>30305</v>
      </c>
    </row>
    <row r="9615" spans="1:2">
      <c r="A9615" s="395" t="s">
        <v>30307</v>
      </c>
      <c r="B9615" s="395" t="s">
        <v>30308</v>
      </c>
    </row>
    <row r="9616" spans="1:2">
      <c r="A9616" s="395" t="s">
        <v>30309</v>
      </c>
      <c r="B9616" s="395" t="s">
        <v>30308</v>
      </c>
    </row>
    <row r="9617" spans="1:2">
      <c r="A9617" s="395" t="s">
        <v>30310</v>
      </c>
      <c r="B9617" s="395" t="s">
        <v>30308</v>
      </c>
    </row>
    <row r="9618" spans="1:2">
      <c r="A9618" s="395" t="s">
        <v>30311</v>
      </c>
      <c r="B9618" s="395" t="s">
        <v>30312</v>
      </c>
    </row>
    <row r="9619" spans="1:2">
      <c r="A9619" s="395" t="s">
        <v>30313</v>
      </c>
      <c r="B9619" s="395" t="s">
        <v>30314</v>
      </c>
    </row>
    <row r="9620" spans="1:2">
      <c r="A9620" s="395" t="s">
        <v>30315</v>
      </c>
      <c r="B9620" s="395" t="s">
        <v>30316</v>
      </c>
    </row>
    <row r="9621" spans="1:2">
      <c r="A9621" s="395" t="s">
        <v>30317</v>
      </c>
      <c r="B9621" s="395" t="s">
        <v>30316</v>
      </c>
    </row>
    <row r="9622" spans="1:2">
      <c r="A9622" s="395" t="s">
        <v>30318</v>
      </c>
      <c r="B9622" s="395" t="s">
        <v>30319</v>
      </c>
    </row>
    <row r="9623" spans="1:2">
      <c r="A9623" s="395" t="s">
        <v>30320</v>
      </c>
      <c r="B9623" s="395" t="s">
        <v>30319</v>
      </c>
    </row>
    <row r="9624" spans="1:2">
      <c r="A9624" s="395" t="s">
        <v>30321</v>
      </c>
      <c r="B9624" s="395" t="s">
        <v>30319</v>
      </c>
    </row>
    <row r="9625" spans="1:2">
      <c r="A9625" s="395" t="s">
        <v>30322</v>
      </c>
      <c r="B9625" s="395" t="s">
        <v>30323</v>
      </c>
    </row>
    <row r="9626" spans="1:2">
      <c r="A9626" s="395" t="s">
        <v>30324</v>
      </c>
      <c r="B9626" s="395" t="s">
        <v>30325</v>
      </c>
    </row>
    <row r="9627" spans="1:2">
      <c r="A9627" s="395" t="s">
        <v>30326</v>
      </c>
      <c r="B9627" s="395" t="s">
        <v>30327</v>
      </c>
    </row>
    <row r="9628" spans="1:2">
      <c r="A9628" s="395" t="s">
        <v>30328</v>
      </c>
      <c r="B9628" s="395" t="s">
        <v>30329</v>
      </c>
    </row>
    <row r="9629" spans="1:2">
      <c r="A9629" s="395" t="s">
        <v>30330</v>
      </c>
      <c r="B9629" s="395" t="s">
        <v>30329</v>
      </c>
    </row>
    <row r="9630" spans="1:2">
      <c r="A9630" s="395" t="s">
        <v>30331</v>
      </c>
      <c r="B9630" s="395" t="s">
        <v>30329</v>
      </c>
    </row>
    <row r="9631" spans="1:2">
      <c r="A9631" s="395" t="s">
        <v>30332</v>
      </c>
      <c r="B9631" s="395" t="s">
        <v>30333</v>
      </c>
    </row>
    <row r="9632" spans="1:2">
      <c r="A9632" s="395" t="s">
        <v>30334</v>
      </c>
      <c r="B9632" s="395" t="s">
        <v>30333</v>
      </c>
    </row>
    <row r="9633" spans="1:2">
      <c r="A9633" s="395" t="s">
        <v>30335</v>
      </c>
      <c r="B9633" s="395" t="s">
        <v>30333</v>
      </c>
    </row>
    <row r="9634" spans="1:2">
      <c r="A9634" s="395" t="s">
        <v>30336</v>
      </c>
      <c r="B9634" s="395" t="s">
        <v>30333</v>
      </c>
    </row>
    <row r="9635" spans="1:2">
      <c r="A9635" s="395" t="s">
        <v>30337</v>
      </c>
      <c r="B9635" s="395" t="s">
        <v>30333</v>
      </c>
    </row>
    <row r="9636" spans="1:2">
      <c r="A9636" s="395" t="s">
        <v>30338</v>
      </c>
      <c r="B9636" s="395" t="s">
        <v>30333</v>
      </c>
    </row>
    <row r="9637" spans="1:2">
      <c r="A9637" s="395" t="s">
        <v>30339</v>
      </c>
      <c r="B9637" s="395" t="s">
        <v>30340</v>
      </c>
    </row>
    <row r="9638" spans="1:2">
      <c r="A9638" s="395" t="s">
        <v>30341</v>
      </c>
      <c r="B9638" s="395" t="s">
        <v>30340</v>
      </c>
    </row>
    <row r="9639" spans="1:2">
      <c r="A9639" s="395" t="s">
        <v>30342</v>
      </c>
      <c r="B9639" s="395" t="s">
        <v>30343</v>
      </c>
    </row>
    <row r="9640" spans="1:2">
      <c r="A9640" s="395" t="s">
        <v>30344</v>
      </c>
      <c r="B9640" s="395" t="s">
        <v>30343</v>
      </c>
    </row>
    <row r="9641" spans="1:2">
      <c r="A9641" s="395" t="s">
        <v>30345</v>
      </c>
      <c r="B9641" s="395" t="s">
        <v>30346</v>
      </c>
    </row>
    <row r="9642" spans="1:2">
      <c r="A9642" s="395" t="s">
        <v>30347</v>
      </c>
      <c r="B9642" s="395" t="s">
        <v>30346</v>
      </c>
    </row>
    <row r="9643" spans="1:2">
      <c r="A9643" s="395" t="s">
        <v>30348</v>
      </c>
      <c r="B9643" s="395" t="s">
        <v>30349</v>
      </c>
    </row>
    <row r="9644" spans="1:2">
      <c r="A9644" s="395" t="s">
        <v>30350</v>
      </c>
      <c r="B9644" s="395" t="s">
        <v>30349</v>
      </c>
    </row>
    <row r="9645" spans="1:2">
      <c r="A9645" s="395" t="s">
        <v>30351</v>
      </c>
      <c r="B9645" s="395" t="s">
        <v>30352</v>
      </c>
    </row>
    <row r="9646" spans="1:2">
      <c r="A9646" s="395" t="s">
        <v>30353</v>
      </c>
      <c r="B9646" s="395" t="s">
        <v>30354</v>
      </c>
    </row>
    <row r="9647" spans="1:2">
      <c r="A9647" s="395" t="s">
        <v>30355</v>
      </c>
      <c r="B9647" s="395" t="s">
        <v>30354</v>
      </c>
    </row>
    <row r="9648" spans="1:2">
      <c r="A9648" s="395" t="s">
        <v>30356</v>
      </c>
      <c r="B9648" s="395" t="s">
        <v>30354</v>
      </c>
    </row>
    <row r="9649" spans="1:2">
      <c r="A9649" s="395" t="s">
        <v>30357</v>
      </c>
      <c r="B9649" s="395" t="s">
        <v>30358</v>
      </c>
    </row>
    <row r="9650" spans="1:2">
      <c r="A9650" s="395" t="s">
        <v>30359</v>
      </c>
      <c r="B9650" s="395" t="s">
        <v>30360</v>
      </c>
    </row>
    <row r="9651" spans="1:2">
      <c r="A9651" s="395" t="s">
        <v>30361</v>
      </c>
      <c r="B9651" s="395" t="s">
        <v>30360</v>
      </c>
    </row>
    <row r="9652" spans="1:2">
      <c r="A9652" s="395" t="s">
        <v>30362</v>
      </c>
      <c r="B9652" s="395" t="s">
        <v>30360</v>
      </c>
    </row>
    <row r="9653" spans="1:2">
      <c r="A9653" s="395" t="s">
        <v>30363</v>
      </c>
      <c r="B9653" s="395" t="s">
        <v>30360</v>
      </c>
    </row>
    <row r="9654" spans="1:2">
      <c r="A9654" s="395" t="s">
        <v>30364</v>
      </c>
      <c r="B9654" s="395" t="s">
        <v>30360</v>
      </c>
    </row>
    <row r="9655" spans="1:2">
      <c r="A9655" s="395" t="s">
        <v>30365</v>
      </c>
      <c r="B9655" s="395" t="s">
        <v>30360</v>
      </c>
    </row>
    <row r="9656" spans="1:2">
      <c r="A9656" s="395" t="s">
        <v>30366</v>
      </c>
      <c r="B9656" s="395" t="s">
        <v>30360</v>
      </c>
    </row>
    <row r="9657" spans="1:2">
      <c r="A9657" s="395" t="s">
        <v>30367</v>
      </c>
      <c r="B9657" s="395" t="s">
        <v>30368</v>
      </c>
    </row>
    <row r="9658" spans="1:2">
      <c r="A9658" s="395" t="s">
        <v>30369</v>
      </c>
      <c r="B9658" s="395" t="s">
        <v>30370</v>
      </c>
    </row>
    <row r="9659" spans="1:2">
      <c r="A9659" s="395" t="s">
        <v>30371</v>
      </c>
      <c r="B9659" s="395" t="s">
        <v>30370</v>
      </c>
    </row>
    <row r="9660" spans="1:2">
      <c r="A9660" s="395" t="s">
        <v>30372</v>
      </c>
      <c r="B9660" s="395" t="s">
        <v>30370</v>
      </c>
    </row>
    <row r="9661" spans="1:2">
      <c r="A9661" s="395" t="s">
        <v>30373</v>
      </c>
      <c r="B9661" s="395" t="s">
        <v>30370</v>
      </c>
    </row>
    <row r="9662" spans="1:2">
      <c r="A9662" s="395" t="s">
        <v>30374</v>
      </c>
      <c r="B9662" s="395" t="s">
        <v>30370</v>
      </c>
    </row>
    <row r="9663" spans="1:2">
      <c r="A9663" s="395" t="s">
        <v>30375</v>
      </c>
      <c r="B9663" s="395" t="s">
        <v>30370</v>
      </c>
    </row>
    <row r="9664" spans="1:2">
      <c r="A9664" s="395" t="s">
        <v>30376</v>
      </c>
      <c r="B9664" s="395" t="s">
        <v>30377</v>
      </c>
    </row>
    <row r="9665" spans="1:2">
      <c r="A9665" s="395" t="s">
        <v>30378</v>
      </c>
      <c r="B9665" s="395" t="s">
        <v>30379</v>
      </c>
    </row>
    <row r="9666" spans="1:2">
      <c r="A9666" s="395" t="s">
        <v>30380</v>
      </c>
      <c r="B9666" s="395" t="s">
        <v>30381</v>
      </c>
    </row>
    <row r="9667" spans="1:2">
      <c r="A9667" s="395" t="s">
        <v>30382</v>
      </c>
      <c r="B9667" s="395" t="s">
        <v>29462</v>
      </c>
    </row>
    <row r="9668" spans="1:2">
      <c r="A9668" s="395" t="s">
        <v>30383</v>
      </c>
      <c r="B9668" s="395" t="s">
        <v>29453</v>
      </c>
    </row>
    <row r="9669" spans="1:2">
      <c r="A9669" s="395" t="s">
        <v>30384</v>
      </c>
      <c r="B9669" s="395" t="s">
        <v>29453</v>
      </c>
    </row>
    <row r="9670" spans="1:2">
      <c r="A9670" s="395" t="s">
        <v>30385</v>
      </c>
      <c r="B9670" s="395" t="s">
        <v>29453</v>
      </c>
    </row>
    <row r="9671" spans="1:2">
      <c r="A9671" s="395" t="s">
        <v>30386</v>
      </c>
      <c r="B9671" s="395" t="s">
        <v>29453</v>
      </c>
    </row>
    <row r="9672" spans="1:2">
      <c r="A9672" s="395" t="s">
        <v>30387</v>
      </c>
      <c r="B9672" s="395" t="s">
        <v>29453</v>
      </c>
    </row>
    <row r="9673" spans="1:2">
      <c r="A9673" s="395" t="s">
        <v>30388</v>
      </c>
      <c r="B9673" s="395" t="s">
        <v>29453</v>
      </c>
    </row>
    <row r="9674" spans="1:2">
      <c r="A9674" s="395" t="s">
        <v>30389</v>
      </c>
      <c r="B9674" s="395" t="s">
        <v>16423</v>
      </c>
    </row>
    <row r="9675" spans="1:2">
      <c r="A9675" s="395" t="s">
        <v>30390</v>
      </c>
      <c r="B9675" s="395" t="s">
        <v>30391</v>
      </c>
    </row>
    <row r="9676" spans="1:2">
      <c r="A9676" s="395" t="s">
        <v>30392</v>
      </c>
      <c r="B9676" s="395" t="s">
        <v>30393</v>
      </c>
    </row>
    <row r="9677" spans="1:2">
      <c r="A9677" s="395" t="s">
        <v>30394</v>
      </c>
      <c r="B9677" s="395" t="s">
        <v>30395</v>
      </c>
    </row>
    <row r="9678" spans="1:2">
      <c r="A9678" s="395" t="s">
        <v>30396</v>
      </c>
      <c r="B9678" s="395" t="s">
        <v>30397</v>
      </c>
    </row>
    <row r="9679" spans="1:2">
      <c r="A9679" s="395" t="s">
        <v>30398</v>
      </c>
      <c r="B9679" s="395" t="s">
        <v>30399</v>
      </c>
    </row>
    <row r="9680" spans="1:2">
      <c r="A9680" s="395" t="s">
        <v>30400</v>
      </c>
      <c r="B9680" s="395" t="s">
        <v>30401</v>
      </c>
    </row>
    <row r="9681" spans="1:2">
      <c r="A9681" s="395" t="s">
        <v>30402</v>
      </c>
      <c r="B9681" s="395" t="s">
        <v>29931</v>
      </c>
    </row>
    <row r="9682" spans="1:2">
      <c r="A9682" s="395" t="s">
        <v>30403</v>
      </c>
      <c r="B9682" s="395" t="s">
        <v>29629</v>
      </c>
    </row>
    <row r="9683" spans="1:2">
      <c r="A9683" s="395" t="s">
        <v>30404</v>
      </c>
      <c r="B9683" s="395" t="s">
        <v>29629</v>
      </c>
    </row>
    <row r="9684" spans="1:2">
      <c r="A9684" s="395" t="s">
        <v>30405</v>
      </c>
      <c r="B9684" s="395" t="s">
        <v>30406</v>
      </c>
    </row>
    <row r="9685" spans="1:2">
      <c r="A9685" s="395" t="s">
        <v>30407</v>
      </c>
      <c r="B9685" s="395" t="s">
        <v>29621</v>
      </c>
    </row>
    <row r="9686" spans="1:2">
      <c r="A9686" s="395" t="s">
        <v>30408</v>
      </c>
      <c r="B9686" s="395" t="s">
        <v>30409</v>
      </c>
    </row>
    <row r="9687" spans="1:2">
      <c r="A9687" s="395" t="s">
        <v>30410</v>
      </c>
      <c r="B9687" s="395" t="s">
        <v>30411</v>
      </c>
    </row>
    <row r="9688" spans="1:2">
      <c r="A9688" s="395" t="s">
        <v>30412</v>
      </c>
      <c r="B9688" s="395" t="s">
        <v>30413</v>
      </c>
    </row>
    <row r="9689" spans="1:2">
      <c r="A9689" s="395" t="s">
        <v>30414</v>
      </c>
      <c r="B9689" s="395" t="s">
        <v>30415</v>
      </c>
    </row>
    <row r="9690" spans="1:2">
      <c r="A9690" s="395" t="s">
        <v>30416</v>
      </c>
      <c r="B9690" s="395" t="s">
        <v>27793</v>
      </c>
    </row>
    <row r="9691" spans="1:2">
      <c r="A9691" s="395" t="s">
        <v>30417</v>
      </c>
      <c r="B9691" s="395" t="s">
        <v>27793</v>
      </c>
    </row>
    <row r="9692" spans="1:2">
      <c r="A9692" s="395" t="s">
        <v>30418</v>
      </c>
      <c r="B9692" s="395" t="s">
        <v>27793</v>
      </c>
    </row>
    <row r="9693" spans="1:2">
      <c r="A9693" s="395" t="s">
        <v>30419</v>
      </c>
      <c r="B9693" s="395" t="s">
        <v>27793</v>
      </c>
    </row>
    <row r="9694" spans="1:2">
      <c r="A9694" s="395" t="s">
        <v>30420</v>
      </c>
      <c r="B9694" s="395" t="s">
        <v>30421</v>
      </c>
    </row>
    <row r="9695" spans="1:2">
      <c r="A9695" s="395" t="s">
        <v>30422</v>
      </c>
      <c r="B9695" s="395" t="s">
        <v>30421</v>
      </c>
    </row>
    <row r="9696" spans="1:2">
      <c r="A9696" s="395" t="s">
        <v>30423</v>
      </c>
      <c r="B9696" s="395" t="s">
        <v>30421</v>
      </c>
    </row>
    <row r="9697" spans="1:2">
      <c r="A9697" s="395" t="s">
        <v>30424</v>
      </c>
      <c r="B9697" s="395" t="s">
        <v>30421</v>
      </c>
    </row>
    <row r="9698" spans="1:2">
      <c r="A9698" s="395" t="s">
        <v>30425</v>
      </c>
      <c r="B9698" s="395" t="s">
        <v>30421</v>
      </c>
    </row>
    <row r="9699" spans="1:2">
      <c r="A9699" s="395" t="s">
        <v>30426</v>
      </c>
      <c r="B9699" s="395" t="s">
        <v>30421</v>
      </c>
    </row>
    <row r="9700" spans="1:2">
      <c r="A9700" s="395" t="s">
        <v>30427</v>
      </c>
      <c r="B9700" s="395" t="s">
        <v>30421</v>
      </c>
    </row>
    <row r="9701" spans="1:2">
      <c r="A9701" s="395" t="s">
        <v>30428</v>
      </c>
      <c r="B9701" s="395" t="s">
        <v>30421</v>
      </c>
    </row>
    <row r="9702" spans="1:2">
      <c r="A9702" s="395" t="s">
        <v>30429</v>
      </c>
      <c r="B9702" s="395" t="s">
        <v>30421</v>
      </c>
    </row>
    <row r="9703" spans="1:2">
      <c r="A9703" s="395" t="s">
        <v>30430</v>
      </c>
      <c r="B9703" s="395" t="s">
        <v>30431</v>
      </c>
    </row>
    <row r="9704" spans="1:2">
      <c r="A9704" s="395" t="s">
        <v>30432</v>
      </c>
      <c r="B9704" s="395" t="s">
        <v>30431</v>
      </c>
    </row>
    <row r="9705" spans="1:2">
      <c r="A9705" s="395" t="s">
        <v>30433</v>
      </c>
      <c r="B9705" s="395" t="s">
        <v>30431</v>
      </c>
    </row>
    <row r="9706" spans="1:2">
      <c r="A9706" s="395" t="s">
        <v>30434</v>
      </c>
      <c r="B9706" s="395" t="s">
        <v>30431</v>
      </c>
    </row>
    <row r="9707" spans="1:2">
      <c r="A9707" s="395" t="s">
        <v>30435</v>
      </c>
      <c r="B9707" s="395" t="s">
        <v>30431</v>
      </c>
    </row>
    <row r="9708" spans="1:2">
      <c r="A9708" s="395" t="s">
        <v>30436</v>
      </c>
      <c r="B9708" s="395" t="s">
        <v>30437</v>
      </c>
    </row>
    <row r="9709" spans="1:2">
      <c r="A9709" s="395" t="s">
        <v>30438</v>
      </c>
      <c r="B9709" s="395" t="s">
        <v>30437</v>
      </c>
    </row>
    <row r="9710" spans="1:2">
      <c r="A9710" s="395" t="s">
        <v>30439</v>
      </c>
      <c r="B9710" s="395" t="s">
        <v>30440</v>
      </c>
    </row>
    <row r="9711" spans="1:2">
      <c r="A9711" s="395" t="s">
        <v>30441</v>
      </c>
      <c r="B9711" s="395" t="s">
        <v>30440</v>
      </c>
    </row>
    <row r="9712" spans="1:2">
      <c r="A9712" s="395" t="s">
        <v>30442</v>
      </c>
      <c r="B9712" s="395" t="s">
        <v>30440</v>
      </c>
    </row>
    <row r="9713" spans="1:2">
      <c r="A9713" s="395" t="s">
        <v>30443</v>
      </c>
      <c r="B9713" s="395" t="s">
        <v>30440</v>
      </c>
    </row>
    <row r="9714" spans="1:2">
      <c r="A9714" s="395" t="s">
        <v>30444</v>
      </c>
      <c r="B9714" s="395" t="s">
        <v>30440</v>
      </c>
    </row>
    <row r="9715" spans="1:2">
      <c r="A9715" s="395" t="s">
        <v>30445</v>
      </c>
      <c r="B9715" s="395" t="s">
        <v>30440</v>
      </c>
    </row>
    <row r="9716" spans="1:2">
      <c r="A9716" s="395" t="s">
        <v>30446</v>
      </c>
      <c r="B9716" s="395" t="s">
        <v>30447</v>
      </c>
    </row>
    <row r="9717" spans="1:2">
      <c r="A9717" s="395" t="s">
        <v>30448</v>
      </c>
      <c r="B9717" s="395" t="s">
        <v>30447</v>
      </c>
    </row>
    <row r="9718" spans="1:2">
      <c r="A9718" s="395" t="s">
        <v>30449</v>
      </c>
      <c r="B9718" s="395" t="s">
        <v>30006</v>
      </c>
    </row>
    <row r="9719" spans="1:2">
      <c r="A9719" s="395" t="s">
        <v>30450</v>
      </c>
      <c r="B9719" s="395" t="s">
        <v>30447</v>
      </c>
    </row>
    <row r="9720" spans="1:2">
      <c r="A9720" s="395" t="s">
        <v>30451</v>
      </c>
      <c r="B9720" s="395" t="s">
        <v>30447</v>
      </c>
    </row>
    <row r="9721" spans="1:2">
      <c r="A9721" s="395" t="s">
        <v>30452</v>
      </c>
      <c r="B9721" s="395" t="s">
        <v>30447</v>
      </c>
    </row>
    <row r="9722" spans="1:2">
      <c r="A9722" s="395" t="s">
        <v>30453</v>
      </c>
      <c r="B9722" s="395" t="s">
        <v>30454</v>
      </c>
    </row>
    <row r="9723" spans="1:2">
      <c r="A9723" s="395" t="s">
        <v>30455</v>
      </c>
      <c r="B9723" s="395" t="s">
        <v>30456</v>
      </c>
    </row>
    <row r="9724" spans="1:2">
      <c r="A9724" s="395" t="s">
        <v>30457</v>
      </c>
      <c r="B9724" s="395" t="s">
        <v>30458</v>
      </c>
    </row>
    <row r="9725" spans="1:2">
      <c r="A9725" s="395" t="s">
        <v>30459</v>
      </c>
      <c r="B9725" s="395" t="s">
        <v>30458</v>
      </c>
    </row>
    <row r="9726" spans="1:2">
      <c r="A9726" s="395" t="s">
        <v>30460</v>
      </c>
      <c r="B9726" s="395" t="s">
        <v>30458</v>
      </c>
    </row>
    <row r="9727" spans="1:2">
      <c r="A9727" s="395" t="s">
        <v>30461</v>
      </c>
      <c r="B9727" s="395" t="s">
        <v>30458</v>
      </c>
    </row>
    <row r="9728" spans="1:2">
      <c r="A9728" s="395" t="s">
        <v>30462</v>
      </c>
      <c r="B9728" s="395" t="s">
        <v>30458</v>
      </c>
    </row>
    <row r="9729" spans="1:2">
      <c r="A9729" s="395" t="s">
        <v>30463</v>
      </c>
      <c r="B9729" s="395" t="s">
        <v>30458</v>
      </c>
    </row>
    <row r="9730" spans="1:2">
      <c r="A9730" s="395" t="s">
        <v>30464</v>
      </c>
      <c r="B9730" s="395" t="s">
        <v>30458</v>
      </c>
    </row>
    <row r="9731" spans="1:2">
      <c r="A9731" s="395" t="s">
        <v>30465</v>
      </c>
      <c r="B9731" s="395" t="s">
        <v>30458</v>
      </c>
    </row>
    <row r="9732" spans="1:2">
      <c r="A9732" s="395" t="s">
        <v>30466</v>
      </c>
      <c r="B9732" s="395" t="s">
        <v>30458</v>
      </c>
    </row>
    <row r="9733" spans="1:2">
      <c r="A9733" s="395" t="s">
        <v>30467</v>
      </c>
      <c r="B9733" s="395" t="s">
        <v>30458</v>
      </c>
    </row>
    <row r="9734" spans="1:2">
      <c r="A9734" s="395" t="s">
        <v>30468</v>
      </c>
      <c r="B9734" s="395" t="s">
        <v>30458</v>
      </c>
    </row>
    <row r="9735" spans="1:2">
      <c r="A9735" s="395" t="s">
        <v>30469</v>
      </c>
      <c r="B9735" s="395" t="s">
        <v>30458</v>
      </c>
    </row>
    <row r="9736" spans="1:2">
      <c r="A9736" s="395" t="s">
        <v>30470</v>
      </c>
      <c r="B9736" s="395" t="s">
        <v>30458</v>
      </c>
    </row>
    <row r="9737" spans="1:2">
      <c r="A9737" s="395" t="s">
        <v>30471</v>
      </c>
      <c r="B9737" s="395" t="s">
        <v>30458</v>
      </c>
    </row>
    <row r="9738" spans="1:2">
      <c r="A9738" s="395" t="s">
        <v>30472</v>
      </c>
      <c r="B9738" s="395" t="s">
        <v>30458</v>
      </c>
    </row>
    <row r="9739" spans="1:2">
      <c r="A9739" s="395" t="s">
        <v>30473</v>
      </c>
      <c r="B9739" s="395" t="s">
        <v>30458</v>
      </c>
    </row>
    <row r="9740" spans="1:2">
      <c r="A9740" s="395" t="s">
        <v>30474</v>
      </c>
      <c r="B9740" s="395" t="s">
        <v>30458</v>
      </c>
    </row>
    <row r="9741" spans="1:2">
      <c r="A9741" s="395" t="s">
        <v>30475</v>
      </c>
      <c r="B9741" s="395" t="s">
        <v>30458</v>
      </c>
    </row>
    <row r="9742" spans="1:2">
      <c r="A9742" s="395" t="s">
        <v>30476</v>
      </c>
      <c r="B9742" s="395" t="s">
        <v>30458</v>
      </c>
    </row>
    <row r="9743" spans="1:2">
      <c r="A9743" s="395" t="s">
        <v>30477</v>
      </c>
      <c r="B9743" s="395" t="s">
        <v>30458</v>
      </c>
    </row>
    <row r="9744" spans="1:2">
      <c r="A9744" s="395" t="s">
        <v>30478</v>
      </c>
      <c r="B9744" s="395" t="s">
        <v>30458</v>
      </c>
    </row>
    <row r="9745" spans="1:2">
      <c r="A9745" s="395" t="s">
        <v>30479</v>
      </c>
      <c r="B9745" s="395" t="s">
        <v>30458</v>
      </c>
    </row>
    <row r="9746" spans="1:2">
      <c r="A9746" s="395" t="s">
        <v>30480</v>
      </c>
      <c r="B9746" s="395" t="s">
        <v>30458</v>
      </c>
    </row>
    <row r="9747" spans="1:2">
      <c r="A9747" s="395" t="s">
        <v>30481</v>
      </c>
      <c r="B9747" s="395" t="s">
        <v>30458</v>
      </c>
    </row>
    <row r="9748" spans="1:2">
      <c r="A9748" s="395" t="s">
        <v>30482</v>
      </c>
      <c r="B9748" s="395" t="s">
        <v>30458</v>
      </c>
    </row>
    <row r="9749" spans="1:2">
      <c r="A9749" s="395" t="s">
        <v>30483</v>
      </c>
      <c r="B9749" s="395" t="s">
        <v>30484</v>
      </c>
    </row>
    <row r="9750" spans="1:2">
      <c r="A9750" s="395" t="s">
        <v>30485</v>
      </c>
      <c r="B9750" s="395" t="s">
        <v>30486</v>
      </c>
    </row>
    <row r="9751" spans="1:2">
      <c r="A9751" s="395" t="s">
        <v>30487</v>
      </c>
      <c r="B9751" s="395" t="s">
        <v>30486</v>
      </c>
    </row>
    <row r="9752" spans="1:2">
      <c r="A9752" s="395" t="s">
        <v>30488</v>
      </c>
      <c r="B9752" s="395" t="s">
        <v>30486</v>
      </c>
    </row>
    <row r="9753" spans="1:2">
      <c r="A9753" s="395" t="s">
        <v>30489</v>
      </c>
      <c r="B9753" s="395" t="s">
        <v>30490</v>
      </c>
    </row>
    <row r="9754" spans="1:2">
      <c r="A9754" s="395" t="s">
        <v>30491</v>
      </c>
      <c r="B9754" s="395" t="s">
        <v>30490</v>
      </c>
    </row>
    <row r="9755" spans="1:2">
      <c r="A9755" s="395" t="s">
        <v>30492</v>
      </c>
      <c r="B9755" s="395" t="s">
        <v>30490</v>
      </c>
    </row>
    <row r="9756" spans="1:2">
      <c r="A9756" s="395" t="s">
        <v>30493</v>
      </c>
      <c r="B9756" s="395" t="s">
        <v>30490</v>
      </c>
    </row>
    <row r="9757" spans="1:2">
      <c r="A9757" s="395" t="s">
        <v>30494</v>
      </c>
      <c r="B9757" s="395" t="s">
        <v>30490</v>
      </c>
    </row>
    <row r="9758" spans="1:2">
      <c r="A9758" s="395" t="s">
        <v>30495</v>
      </c>
      <c r="B9758" s="395" t="s">
        <v>30490</v>
      </c>
    </row>
    <row r="9759" spans="1:2">
      <c r="A9759" s="395" t="s">
        <v>30496</v>
      </c>
      <c r="B9759" s="395" t="s">
        <v>30497</v>
      </c>
    </row>
    <row r="9760" spans="1:2">
      <c r="A9760" s="395" t="s">
        <v>30498</v>
      </c>
      <c r="B9760" s="395" t="s">
        <v>30497</v>
      </c>
    </row>
    <row r="9761" spans="1:2">
      <c r="A9761" s="395" t="s">
        <v>30499</v>
      </c>
      <c r="B9761" s="395" t="s">
        <v>30497</v>
      </c>
    </row>
    <row r="9762" spans="1:2">
      <c r="A9762" s="395" t="s">
        <v>30500</v>
      </c>
      <c r="B9762" s="395" t="s">
        <v>30497</v>
      </c>
    </row>
    <row r="9763" spans="1:2">
      <c r="A9763" s="395" t="s">
        <v>30501</v>
      </c>
      <c r="B9763" s="395" t="s">
        <v>30497</v>
      </c>
    </row>
    <row r="9764" spans="1:2">
      <c r="A9764" s="395" t="s">
        <v>30502</v>
      </c>
      <c r="B9764" s="395" t="s">
        <v>30497</v>
      </c>
    </row>
    <row r="9765" spans="1:2">
      <c r="A9765" s="395" t="s">
        <v>30503</v>
      </c>
      <c r="B9765" s="395" t="s">
        <v>30497</v>
      </c>
    </row>
    <row r="9766" spans="1:2">
      <c r="A9766" s="395" t="s">
        <v>30504</v>
      </c>
      <c r="B9766" s="395" t="s">
        <v>30497</v>
      </c>
    </row>
    <row r="9767" spans="1:2">
      <c r="A9767" s="395" t="s">
        <v>30505</v>
      </c>
      <c r="B9767" s="395" t="s">
        <v>30497</v>
      </c>
    </row>
    <row r="9768" spans="1:2">
      <c r="A9768" s="395" t="s">
        <v>30506</v>
      </c>
      <c r="B9768" s="395" t="s">
        <v>30497</v>
      </c>
    </row>
    <row r="9769" spans="1:2">
      <c r="A9769" s="395" t="s">
        <v>30507</v>
      </c>
      <c r="B9769" s="395" t="s">
        <v>30497</v>
      </c>
    </row>
    <row r="9770" spans="1:2">
      <c r="A9770" s="395" t="s">
        <v>30508</v>
      </c>
      <c r="B9770" s="395" t="s">
        <v>30497</v>
      </c>
    </row>
    <row r="9771" spans="1:2">
      <c r="A9771" s="395" t="s">
        <v>30509</v>
      </c>
      <c r="B9771" s="395" t="s">
        <v>30497</v>
      </c>
    </row>
    <row r="9772" spans="1:2">
      <c r="A9772" s="395" t="s">
        <v>30510</v>
      </c>
      <c r="B9772" s="395" t="s">
        <v>30497</v>
      </c>
    </row>
    <row r="9773" spans="1:2">
      <c r="A9773" s="395" t="s">
        <v>30511</v>
      </c>
      <c r="B9773" s="395" t="s">
        <v>30512</v>
      </c>
    </row>
    <row r="9774" spans="1:2">
      <c r="A9774" s="395" t="s">
        <v>30513</v>
      </c>
      <c r="B9774" s="395" t="s">
        <v>30514</v>
      </c>
    </row>
    <row r="9775" spans="1:2">
      <c r="A9775" s="395" t="s">
        <v>30515</v>
      </c>
      <c r="B9775" s="395" t="s">
        <v>30516</v>
      </c>
    </row>
    <row r="9776" spans="1:2">
      <c r="A9776" s="395" t="s">
        <v>30517</v>
      </c>
      <c r="B9776" s="395" t="s">
        <v>30516</v>
      </c>
    </row>
    <row r="9777" spans="1:2">
      <c r="A9777" s="395" t="s">
        <v>30518</v>
      </c>
      <c r="B9777" s="395" t="s">
        <v>30519</v>
      </c>
    </row>
    <row r="9778" spans="1:2">
      <c r="A9778" s="395" t="s">
        <v>30520</v>
      </c>
      <c r="B9778" s="395" t="s">
        <v>30519</v>
      </c>
    </row>
    <row r="9779" spans="1:2">
      <c r="A9779" s="395" t="s">
        <v>30521</v>
      </c>
      <c r="B9779" s="395" t="s">
        <v>30522</v>
      </c>
    </row>
    <row r="9780" spans="1:2">
      <c r="A9780" s="395" t="s">
        <v>30523</v>
      </c>
      <c r="B9780" s="395" t="s">
        <v>30522</v>
      </c>
    </row>
    <row r="9781" spans="1:2">
      <c r="A9781" s="395" t="s">
        <v>30524</v>
      </c>
      <c r="B9781" s="395" t="s">
        <v>30522</v>
      </c>
    </row>
    <row r="9782" spans="1:2">
      <c r="A9782" s="395" t="s">
        <v>30525</v>
      </c>
      <c r="B9782" s="395" t="s">
        <v>30522</v>
      </c>
    </row>
    <row r="9783" spans="1:2">
      <c r="A9783" s="395" t="s">
        <v>30526</v>
      </c>
      <c r="B9783" s="395" t="s">
        <v>30522</v>
      </c>
    </row>
    <row r="9784" spans="1:2">
      <c r="A9784" s="395" t="s">
        <v>30527</v>
      </c>
      <c r="B9784" s="395" t="s">
        <v>30528</v>
      </c>
    </row>
    <row r="9785" spans="1:2">
      <c r="A9785" s="395" t="s">
        <v>30529</v>
      </c>
      <c r="B9785" s="395" t="s">
        <v>30528</v>
      </c>
    </row>
    <row r="9786" spans="1:2">
      <c r="A9786" s="395" t="s">
        <v>30530</v>
      </c>
      <c r="B9786" s="395" t="s">
        <v>30528</v>
      </c>
    </row>
    <row r="9787" spans="1:2">
      <c r="A9787" s="395" t="s">
        <v>30531</v>
      </c>
      <c r="B9787" s="395" t="s">
        <v>30532</v>
      </c>
    </row>
    <row r="9788" spans="1:2">
      <c r="A9788" s="395" t="s">
        <v>30533</v>
      </c>
      <c r="B9788" s="395" t="s">
        <v>30532</v>
      </c>
    </row>
    <row r="9789" spans="1:2">
      <c r="A9789" s="395" t="s">
        <v>30534</v>
      </c>
      <c r="B9789" s="395" t="s">
        <v>30532</v>
      </c>
    </row>
    <row r="9790" spans="1:2">
      <c r="A9790" s="395" t="s">
        <v>30535</v>
      </c>
      <c r="B9790" s="395" t="s">
        <v>30532</v>
      </c>
    </row>
    <row r="9791" spans="1:2">
      <c r="A9791" s="395" t="s">
        <v>30536</v>
      </c>
      <c r="B9791" s="395" t="s">
        <v>30532</v>
      </c>
    </row>
    <row r="9792" spans="1:2">
      <c r="A9792" s="395" t="s">
        <v>30537</v>
      </c>
      <c r="B9792" s="395" t="s">
        <v>30532</v>
      </c>
    </row>
    <row r="9793" spans="1:2">
      <c r="A9793" s="395" t="s">
        <v>30538</v>
      </c>
      <c r="B9793" s="395" t="s">
        <v>30532</v>
      </c>
    </row>
    <row r="9794" spans="1:2">
      <c r="A9794" s="395" t="s">
        <v>30539</v>
      </c>
      <c r="B9794" s="395" t="s">
        <v>30532</v>
      </c>
    </row>
    <row r="9795" spans="1:2">
      <c r="A9795" s="395" t="s">
        <v>30540</v>
      </c>
      <c r="B9795" s="395" t="s">
        <v>30532</v>
      </c>
    </row>
    <row r="9796" spans="1:2">
      <c r="A9796" s="395" t="s">
        <v>30541</v>
      </c>
      <c r="B9796" s="395" t="s">
        <v>30532</v>
      </c>
    </row>
    <row r="9797" spans="1:2">
      <c r="A9797" s="395" t="s">
        <v>30542</v>
      </c>
      <c r="B9797" s="395" t="s">
        <v>30532</v>
      </c>
    </row>
    <row r="9798" spans="1:2">
      <c r="A9798" s="395" t="s">
        <v>30543</v>
      </c>
      <c r="B9798" s="395" t="s">
        <v>30532</v>
      </c>
    </row>
    <row r="9799" spans="1:2">
      <c r="A9799" s="395" t="s">
        <v>30544</v>
      </c>
      <c r="B9799" s="395" t="s">
        <v>30532</v>
      </c>
    </row>
    <row r="9800" spans="1:2">
      <c r="A9800" s="395" t="s">
        <v>30545</v>
      </c>
      <c r="B9800" s="395" t="s">
        <v>30532</v>
      </c>
    </row>
    <row r="9801" spans="1:2">
      <c r="A9801" s="395" t="s">
        <v>30546</v>
      </c>
      <c r="B9801" s="395" t="s">
        <v>30532</v>
      </c>
    </row>
    <row r="9802" spans="1:2">
      <c r="A9802" s="395" t="s">
        <v>30547</v>
      </c>
      <c r="B9802" s="395" t="s">
        <v>30532</v>
      </c>
    </row>
    <row r="9803" spans="1:2">
      <c r="A9803" s="395" t="s">
        <v>30548</v>
      </c>
      <c r="B9803" s="395" t="s">
        <v>30532</v>
      </c>
    </row>
    <row r="9804" spans="1:2">
      <c r="A9804" s="395" t="s">
        <v>30549</v>
      </c>
      <c r="B9804" s="395" t="s">
        <v>30532</v>
      </c>
    </row>
    <row r="9805" spans="1:2">
      <c r="A9805" s="395" t="s">
        <v>30550</v>
      </c>
      <c r="B9805" s="395" t="s">
        <v>30532</v>
      </c>
    </row>
    <row r="9806" spans="1:2">
      <c r="A9806" s="395" t="s">
        <v>30551</v>
      </c>
      <c r="B9806" s="395" t="s">
        <v>30532</v>
      </c>
    </row>
    <row r="9807" spans="1:2">
      <c r="A9807" s="395" t="s">
        <v>30552</v>
      </c>
      <c r="B9807" s="395" t="s">
        <v>30532</v>
      </c>
    </row>
    <row r="9808" spans="1:2">
      <c r="A9808" s="395" t="s">
        <v>30553</v>
      </c>
      <c r="B9808" s="395" t="s">
        <v>30532</v>
      </c>
    </row>
    <row r="9809" spans="1:2">
      <c r="A9809" s="395" t="s">
        <v>30554</v>
      </c>
      <c r="B9809" s="395" t="s">
        <v>30532</v>
      </c>
    </row>
    <row r="9810" spans="1:2">
      <c r="A9810" s="395" t="s">
        <v>30555</v>
      </c>
      <c r="B9810" s="395" t="s">
        <v>30532</v>
      </c>
    </row>
    <row r="9811" spans="1:2">
      <c r="A9811" s="395" t="s">
        <v>30556</v>
      </c>
      <c r="B9811" s="395" t="s">
        <v>30532</v>
      </c>
    </row>
    <row r="9812" spans="1:2">
      <c r="A9812" s="395" t="s">
        <v>30557</v>
      </c>
      <c r="B9812" s="395" t="s">
        <v>30532</v>
      </c>
    </row>
    <row r="9813" spans="1:2">
      <c r="A9813" s="395" t="s">
        <v>30558</v>
      </c>
      <c r="B9813" s="395" t="s">
        <v>30532</v>
      </c>
    </row>
    <row r="9814" spans="1:2">
      <c r="A9814" s="395" t="s">
        <v>30559</v>
      </c>
      <c r="B9814" s="395" t="s">
        <v>30532</v>
      </c>
    </row>
    <row r="9815" spans="1:2">
      <c r="A9815" s="395" t="s">
        <v>30560</v>
      </c>
      <c r="B9815" s="395" t="s">
        <v>30532</v>
      </c>
    </row>
    <row r="9816" spans="1:2">
      <c r="A9816" s="395" t="s">
        <v>30561</v>
      </c>
      <c r="B9816" s="395" t="s">
        <v>30532</v>
      </c>
    </row>
    <row r="9817" spans="1:2">
      <c r="A9817" s="395" t="s">
        <v>30562</v>
      </c>
      <c r="B9817" s="395" t="s">
        <v>30532</v>
      </c>
    </row>
    <row r="9818" spans="1:2">
      <c r="A9818" s="395" t="s">
        <v>30563</v>
      </c>
      <c r="B9818" s="395" t="s">
        <v>30532</v>
      </c>
    </row>
    <row r="9819" spans="1:2">
      <c r="A9819" s="395" t="s">
        <v>30564</v>
      </c>
      <c r="B9819" s="395" t="s">
        <v>30532</v>
      </c>
    </row>
    <row r="9820" spans="1:2">
      <c r="A9820" s="395" t="s">
        <v>30565</v>
      </c>
      <c r="B9820" s="395" t="s">
        <v>30566</v>
      </c>
    </row>
    <row r="9821" spans="1:2">
      <c r="A9821" s="395" t="s">
        <v>30567</v>
      </c>
      <c r="B9821" s="395" t="s">
        <v>30566</v>
      </c>
    </row>
    <row r="9822" spans="1:2">
      <c r="A9822" s="395" t="s">
        <v>30568</v>
      </c>
      <c r="B9822" s="395" t="s">
        <v>30569</v>
      </c>
    </row>
    <row r="9823" spans="1:2">
      <c r="A9823" s="395" t="s">
        <v>30570</v>
      </c>
      <c r="B9823" s="395" t="s">
        <v>30571</v>
      </c>
    </row>
    <row r="9824" spans="1:2">
      <c r="A9824" s="395" t="s">
        <v>30572</v>
      </c>
      <c r="B9824" s="395" t="s">
        <v>30571</v>
      </c>
    </row>
    <row r="9825" spans="1:2">
      <c r="A9825" s="395" t="s">
        <v>30573</v>
      </c>
      <c r="B9825" s="395" t="s">
        <v>30571</v>
      </c>
    </row>
    <row r="9826" spans="1:2">
      <c r="A9826" s="395" t="s">
        <v>30574</v>
      </c>
      <c r="B9826" s="395" t="s">
        <v>30575</v>
      </c>
    </row>
    <row r="9827" spans="1:2">
      <c r="A9827" s="395" t="s">
        <v>30576</v>
      </c>
      <c r="B9827" s="395" t="s">
        <v>30577</v>
      </c>
    </row>
    <row r="9828" spans="1:2">
      <c r="A9828" s="395" t="s">
        <v>30578</v>
      </c>
      <c r="B9828" s="395" t="s">
        <v>30577</v>
      </c>
    </row>
    <row r="9829" spans="1:2">
      <c r="A9829" s="395" t="s">
        <v>30579</v>
      </c>
      <c r="B9829" s="395" t="s">
        <v>30580</v>
      </c>
    </row>
    <row r="9830" spans="1:2">
      <c r="A9830" s="395" t="s">
        <v>30581</v>
      </c>
      <c r="B9830" s="395" t="s">
        <v>30582</v>
      </c>
    </row>
    <row r="9831" spans="1:2">
      <c r="A9831" s="395" t="s">
        <v>30583</v>
      </c>
      <c r="B9831" s="395" t="s">
        <v>30584</v>
      </c>
    </row>
    <row r="9832" spans="1:2">
      <c r="A9832" s="395" t="s">
        <v>30585</v>
      </c>
      <c r="B9832" s="395" t="s">
        <v>30586</v>
      </c>
    </row>
    <row r="9833" spans="1:2">
      <c r="A9833" s="395" t="s">
        <v>30587</v>
      </c>
      <c r="B9833" s="395" t="s">
        <v>30586</v>
      </c>
    </row>
    <row r="9834" spans="1:2">
      <c r="A9834" s="395" t="s">
        <v>30588</v>
      </c>
      <c r="B9834" s="395" t="s">
        <v>30586</v>
      </c>
    </row>
    <row r="9835" spans="1:2">
      <c r="A9835" s="395" t="s">
        <v>30589</v>
      </c>
      <c r="B9835" s="395" t="s">
        <v>30586</v>
      </c>
    </row>
    <row r="9836" spans="1:2">
      <c r="A9836" s="395" t="s">
        <v>30590</v>
      </c>
      <c r="B9836" s="395" t="s">
        <v>30586</v>
      </c>
    </row>
    <row r="9837" spans="1:2">
      <c r="A9837" s="395" t="s">
        <v>30591</v>
      </c>
      <c r="B9837" s="395" t="s">
        <v>30592</v>
      </c>
    </row>
    <row r="9838" spans="1:2">
      <c r="A9838" s="395" t="s">
        <v>30593</v>
      </c>
      <c r="B9838" s="395" t="s">
        <v>30594</v>
      </c>
    </row>
    <row r="9839" spans="1:2">
      <c r="A9839" s="395" t="s">
        <v>30595</v>
      </c>
      <c r="B9839" s="395" t="s">
        <v>30594</v>
      </c>
    </row>
    <row r="9840" spans="1:2">
      <c r="A9840" s="395" t="s">
        <v>30596</v>
      </c>
      <c r="B9840" s="395" t="s">
        <v>30594</v>
      </c>
    </row>
    <row r="9841" spans="1:2">
      <c r="A9841" s="395" t="s">
        <v>30597</v>
      </c>
      <c r="B9841" s="395" t="s">
        <v>30594</v>
      </c>
    </row>
    <row r="9842" spans="1:2">
      <c r="A9842" s="395" t="s">
        <v>30598</v>
      </c>
      <c r="B9842" s="395" t="s">
        <v>30599</v>
      </c>
    </row>
    <row r="9843" spans="1:2">
      <c r="A9843" s="395" t="s">
        <v>30600</v>
      </c>
      <c r="B9843" s="395" t="s">
        <v>30601</v>
      </c>
    </row>
    <row r="9844" spans="1:2">
      <c r="A9844" s="395" t="s">
        <v>30602</v>
      </c>
      <c r="B9844" s="395" t="s">
        <v>30601</v>
      </c>
    </row>
    <row r="9845" spans="1:2">
      <c r="A9845" s="395" t="s">
        <v>30603</v>
      </c>
      <c r="B9845" s="395" t="s">
        <v>30601</v>
      </c>
    </row>
    <row r="9846" spans="1:2">
      <c r="A9846" s="395" t="s">
        <v>30604</v>
      </c>
      <c r="B9846" s="395" t="s">
        <v>30601</v>
      </c>
    </row>
    <row r="9847" spans="1:2">
      <c r="A9847" s="395" t="s">
        <v>30605</v>
      </c>
      <c r="B9847" s="395" t="s">
        <v>30601</v>
      </c>
    </row>
    <row r="9848" spans="1:2">
      <c r="A9848" s="395" t="s">
        <v>30606</v>
      </c>
      <c r="B9848" s="395" t="s">
        <v>30601</v>
      </c>
    </row>
    <row r="9849" spans="1:2">
      <c r="A9849" s="395" t="s">
        <v>30607</v>
      </c>
      <c r="B9849" s="395" t="s">
        <v>30601</v>
      </c>
    </row>
    <row r="9850" spans="1:2">
      <c r="A9850" s="395" t="s">
        <v>30608</v>
      </c>
      <c r="B9850" s="395" t="s">
        <v>30601</v>
      </c>
    </row>
    <row r="9851" spans="1:2">
      <c r="A9851" s="395" t="s">
        <v>30609</v>
      </c>
      <c r="B9851" s="395" t="s">
        <v>30601</v>
      </c>
    </row>
    <row r="9852" spans="1:2">
      <c r="A9852" s="395" t="s">
        <v>30610</v>
      </c>
      <c r="B9852" s="395" t="s">
        <v>30601</v>
      </c>
    </row>
    <row r="9853" spans="1:2">
      <c r="A9853" s="395" t="s">
        <v>30611</v>
      </c>
      <c r="B9853" s="395" t="s">
        <v>30612</v>
      </c>
    </row>
    <row r="9854" spans="1:2">
      <c r="A9854" s="395" t="s">
        <v>30613</v>
      </c>
      <c r="B9854" s="395" t="s">
        <v>30612</v>
      </c>
    </row>
    <row r="9855" spans="1:2">
      <c r="A9855" s="395" t="s">
        <v>30614</v>
      </c>
      <c r="B9855" s="395" t="s">
        <v>30615</v>
      </c>
    </row>
    <row r="9856" spans="1:2">
      <c r="A9856" s="395" t="s">
        <v>30616</v>
      </c>
      <c r="B9856" s="395" t="s">
        <v>30601</v>
      </c>
    </row>
    <row r="9857" spans="1:2">
      <c r="A9857" s="395" t="s">
        <v>30617</v>
      </c>
      <c r="B9857" s="395" t="s">
        <v>30618</v>
      </c>
    </row>
    <row r="9858" spans="1:2">
      <c r="A9858" s="395" t="s">
        <v>30619</v>
      </c>
      <c r="B9858" s="395" t="s">
        <v>30618</v>
      </c>
    </row>
    <row r="9859" spans="1:2">
      <c r="A9859" s="395" t="s">
        <v>30620</v>
      </c>
      <c r="B9859" s="395" t="s">
        <v>30621</v>
      </c>
    </row>
    <row r="9860" spans="1:2">
      <c r="A9860" s="395" t="s">
        <v>30622</v>
      </c>
      <c r="B9860" s="395" t="s">
        <v>30621</v>
      </c>
    </row>
    <row r="9861" spans="1:2">
      <c r="A9861" s="395" t="s">
        <v>30623</v>
      </c>
      <c r="B9861" s="395" t="s">
        <v>30621</v>
      </c>
    </row>
    <row r="9862" spans="1:2">
      <c r="A9862" s="395" t="s">
        <v>30624</v>
      </c>
      <c r="B9862" s="395" t="s">
        <v>30621</v>
      </c>
    </row>
    <row r="9863" spans="1:2">
      <c r="A9863" s="395" t="s">
        <v>30625</v>
      </c>
      <c r="B9863" s="395" t="s">
        <v>30626</v>
      </c>
    </row>
    <row r="9864" spans="1:2">
      <c r="A9864" s="395" t="s">
        <v>30627</v>
      </c>
      <c r="B9864" s="395" t="s">
        <v>30626</v>
      </c>
    </row>
    <row r="9865" spans="1:2">
      <c r="A9865" s="395" t="s">
        <v>30628</v>
      </c>
      <c r="B9865" s="395" t="s">
        <v>30629</v>
      </c>
    </row>
    <row r="9866" spans="1:2">
      <c r="A9866" s="395" t="s">
        <v>30630</v>
      </c>
      <c r="B9866" s="395" t="s">
        <v>30631</v>
      </c>
    </row>
    <row r="9867" spans="1:2">
      <c r="A9867" s="395" t="s">
        <v>30632</v>
      </c>
      <c r="B9867" s="395" t="s">
        <v>30633</v>
      </c>
    </row>
    <row r="9868" spans="1:2">
      <c r="A9868" s="395" t="s">
        <v>30634</v>
      </c>
      <c r="B9868" s="395" t="s">
        <v>30633</v>
      </c>
    </row>
    <row r="9869" spans="1:2">
      <c r="A9869" s="395" t="s">
        <v>30635</v>
      </c>
      <c r="B9869" s="395" t="s">
        <v>29979</v>
      </c>
    </row>
    <row r="9870" spans="1:2">
      <c r="A9870" s="395" t="s">
        <v>30636</v>
      </c>
      <c r="B9870" s="395" t="s">
        <v>29481</v>
      </c>
    </row>
    <row r="9871" spans="1:2">
      <c r="A9871" s="395" t="s">
        <v>30637</v>
      </c>
      <c r="B9871" s="395" t="s">
        <v>29481</v>
      </c>
    </row>
    <row r="9872" spans="1:2">
      <c r="A9872" s="395" t="s">
        <v>30638</v>
      </c>
      <c r="B9872" s="395" t="s">
        <v>29481</v>
      </c>
    </row>
    <row r="9873" spans="1:2">
      <c r="A9873" s="395" t="s">
        <v>30639</v>
      </c>
      <c r="B9873" s="395" t="s">
        <v>29481</v>
      </c>
    </row>
    <row r="9874" spans="1:2">
      <c r="A9874" s="395" t="s">
        <v>30640</v>
      </c>
      <c r="B9874" s="395" t="s">
        <v>29481</v>
      </c>
    </row>
    <row r="9875" spans="1:2">
      <c r="A9875" s="395" t="s">
        <v>30641</v>
      </c>
      <c r="B9875" s="395" t="s">
        <v>29481</v>
      </c>
    </row>
    <row r="9876" spans="1:2">
      <c r="A9876" s="395" t="s">
        <v>30642</v>
      </c>
      <c r="B9876" s="395" t="s">
        <v>30643</v>
      </c>
    </row>
    <row r="9877" spans="1:2">
      <c r="A9877" s="395" t="s">
        <v>30644</v>
      </c>
      <c r="B9877" s="395" t="s">
        <v>30643</v>
      </c>
    </row>
    <row r="9878" spans="1:2">
      <c r="A9878" s="395" t="s">
        <v>30645</v>
      </c>
      <c r="B9878" s="395" t="s">
        <v>30643</v>
      </c>
    </row>
    <row r="9879" spans="1:2">
      <c r="A9879" s="395" t="s">
        <v>30646</v>
      </c>
      <c r="B9879" s="395" t="s">
        <v>30643</v>
      </c>
    </row>
    <row r="9880" spans="1:2">
      <c r="A9880" s="395" t="s">
        <v>30647</v>
      </c>
      <c r="B9880" s="395" t="s">
        <v>30643</v>
      </c>
    </row>
    <row r="9881" spans="1:2">
      <c r="A9881" s="395" t="s">
        <v>30648</v>
      </c>
      <c r="B9881" s="395" t="s">
        <v>30643</v>
      </c>
    </row>
    <row r="9882" spans="1:2">
      <c r="A9882" s="395" t="s">
        <v>30649</v>
      </c>
      <c r="B9882" s="395" t="s">
        <v>30643</v>
      </c>
    </row>
    <row r="9883" spans="1:2">
      <c r="A9883" s="395" t="s">
        <v>30650</v>
      </c>
      <c r="B9883" s="395" t="s">
        <v>30651</v>
      </c>
    </row>
    <row r="9884" spans="1:2">
      <c r="A9884" s="395" t="s">
        <v>30652</v>
      </c>
      <c r="B9884" s="395" t="s">
        <v>30653</v>
      </c>
    </row>
    <row r="9885" spans="1:2">
      <c r="A9885" s="395" t="s">
        <v>30654</v>
      </c>
      <c r="B9885" s="395" t="s">
        <v>30655</v>
      </c>
    </row>
    <row r="9886" spans="1:2">
      <c r="A9886" s="395" t="s">
        <v>30656</v>
      </c>
      <c r="B9886" s="395" t="s">
        <v>30655</v>
      </c>
    </row>
    <row r="9887" spans="1:2">
      <c r="A9887" s="395" t="s">
        <v>30657</v>
      </c>
      <c r="B9887" s="395" t="s">
        <v>30655</v>
      </c>
    </row>
    <row r="9888" spans="1:2">
      <c r="A9888" s="395" t="s">
        <v>30658</v>
      </c>
      <c r="B9888" s="395" t="s">
        <v>30655</v>
      </c>
    </row>
    <row r="9889" spans="1:2">
      <c r="A9889" s="395" t="s">
        <v>30659</v>
      </c>
      <c r="B9889" s="395" t="s">
        <v>30655</v>
      </c>
    </row>
    <row r="9890" spans="1:2">
      <c r="A9890" s="395" t="s">
        <v>30660</v>
      </c>
      <c r="B9890" s="395" t="s">
        <v>30655</v>
      </c>
    </row>
    <row r="9891" spans="1:2">
      <c r="A9891" s="395" t="s">
        <v>30661</v>
      </c>
      <c r="B9891" s="395" t="s">
        <v>30655</v>
      </c>
    </row>
    <row r="9892" spans="1:2">
      <c r="A9892" s="395" t="s">
        <v>30662</v>
      </c>
      <c r="B9892" s="395" t="s">
        <v>30655</v>
      </c>
    </row>
    <row r="9893" spans="1:2">
      <c r="A9893" s="395" t="s">
        <v>30663</v>
      </c>
      <c r="B9893" s="395" t="s">
        <v>30655</v>
      </c>
    </row>
    <row r="9894" spans="1:2">
      <c r="A9894" s="395" t="s">
        <v>30664</v>
      </c>
      <c r="B9894" s="395" t="s">
        <v>30655</v>
      </c>
    </row>
    <row r="9895" spans="1:2">
      <c r="A9895" s="395" t="s">
        <v>30665</v>
      </c>
      <c r="B9895" s="395" t="s">
        <v>30666</v>
      </c>
    </row>
    <row r="9896" spans="1:2">
      <c r="A9896" s="395" t="s">
        <v>30667</v>
      </c>
      <c r="B9896" s="395" t="s">
        <v>30666</v>
      </c>
    </row>
    <row r="9897" spans="1:2">
      <c r="A9897" s="395" t="s">
        <v>30668</v>
      </c>
      <c r="B9897" s="395" t="s">
        <v>30666</v>
      </c>
    </row>
    <row r="9898" spans="1:2">
      <c r="A9898" s="395" t="s">
        <v>30669</v>
      </c>
      <c r="B9898" s="395" t="s">
        <v>30666</v>
      </c>
    </row>
    <row r="9899" spans="1:2">
      <c r="A9899" s="395" t="s">
        <v>30670</v>
      </c>
      <c r="B9899" s="395" t="s">
        <v>30666</v>
      </c>
    </row>
    <row r="9900" spans="1:2">
      <c r="A9900" s="395" t="s">
        <v>30671</v>
      </c>
      <c r="B9900" s="395" t="s">
        <v>30666</v>
      </c>
    </row>
    <row r="9901" spans="1:2">
      <c r="A9901" s="395" t="s">
        <v>30672</v>
      </c>
      <c r="B9901" s="395" t="s">
        <v>30666</v>
      </c>
    </row>
    <row r="9902" spans="1:2">
      <c r="A9902" s="395" t="s">
        <v>30673</v>
      </c>
      <c r="B9902" s="395" t="s">
        <v>30666</v>
      </c>
    </row>
    <row r="9903" spans="1:2">
      <c r="A9903" s="395" t="s">
        <v>30674</v>
      </c>
      <c r="B9903" s="395" t="s">
        <v>30666</v>
      </c>
    </row>
    <row r="9904" spans="1:2">
      <c r="A9904" s="395" t="s">
        <v>30675</v>
      </c>
      <c r="B9904" s="395" t="s">
        <v>30666</v>
      </c>
    </row>
    <row r="9905" spans="1:2">
      <c r="A9905" s="395" t="s">
        <v>30676</v>
      </c>
      <c r="B9905" s="395" t="s">
        <v>30666</v>
      </c>
    </row>
    <row r="9906" spans="1:2">
      <c r="A9906" s="395" t="s">
        <v>30677</v>
      </c>
      <c r="B9906" s="395" t="s">
        <v>30666</v>
      </c>
    </row>
    <row r="9907" spans="1:2">
      <c r="A9907" s="395" t="s">
        <v>30678</v>
      </c>
      <c r="B9907" s="395" t="s">
        <v>30666</v>
      </c>
    </row>
    <row r="9908" spans="1:2">
      <c r="A9908" s="395" t="s">
        <v>30679</v>
      </c>
      <c r="B9908" s="395" t="s">
        <v>30680</v>
      </c>
    </row>
    <row r="9909" spans="1:2">
      <c r="A9909" s="395" t="s">
        <v>30681</v>
      </c>
      <c r="B9909" s="395" t="s">
        <v>30680</v>
      </c>
    </row>
    <row r="9910" spans="1:2">
      <c r="A9910" s="395" t="s">
        <v>30682</v>
      </c>
      <c r="B9910" s="395" t="s">
        <v>30680</v>
      </c>
    </row>
    <row r="9911" spans="1:2">
      <c r="A9911" s="395" t="s">
        <v>30683</v>
      </c>
      <c r="B9911" s="395" t="s">
        <v>30680</v>
      </c>
    </row>
    <row r="9912" spans="1:2">
      <c r="A9912" s="395" t="s">
        <v>30684</v>
      </c>
      <c r="B9912" s="395" t="s">
        <v>30680</v>
      </c>
    </row>
    <row r="9913" spans="1:2">
      <c r="A9913" s="395" t="s">
        <v>30685</v>
      </c>
      <c r="B9913" s="395" t="s">
        <v>30680</v>
      </c>
    </row>
    <row r="9914" spans="1:2">
      <c r="A9914" s="395" t="s">
        <v>30686</v>
      </c>
      <c r="B9914" s="395" t="s">
        <v>30687</v>
      </c>
    </row>
    <row r="9915" spans="1:2">
      <c r="A9915" s="395" t="s">
        <v>30688</v>
      </c>
      <c r="B9915" s="395" t="s">
        <v>30689</v>
      </c>
    </row>
    <row r="9916" spans="1:2">
      <c r="A9916" s="395" t="s">
        <v>30690</v>
      </c>
      <c r="B9916" s="395" t="s">
        <v>30691</v>
      </c>
    </row>
    <row r="9917" spans="1:2">
      <c r="A9917" s="395" t="s">
        <v>30692</v>
      </c>
      <c r="B9917" s="395" t="s">
        <v>30693</v>
      </c>
    </row>
    <row r="9918" spans="1:2">
      <c r="A9918" s="395" t="s">
        <v>30694</v>
      </c>
      <c r="B9918" s="395" t="s">
        <v>30695</v>
      </c>
    </row>
    <row r="9919" spans="1:2">
      <c r="A9919" s="395" t="s">
        <v>30696</v>
      </c>
      <c r="B9919" s="395" t="s">
        <v>30697</v>
      </c>
    </row>
    <row r="9920" spans="1:2">
      <c r="A9920" s="395" t="s">
        <v>30698</v>
      </c>
      <c r="B9920" s="395" t="s">
        <v>30699</v>
      </c>
    </row>
    <row r="9921" spans="1:2">
      <c r="A9921" s="395" t="s">
        <v>30700</v>
      </c>
      <c r="B9921" s="395" t="s">
        <v>30701</v>
      </c>
    </row>
    <row r="9922" spans="1:2">
      <c r="A9922" s="395" t="s">
        <v>30702</v>
      </c>
      <c r="B9922" s="395" t="s">
        <v>30703</v>
      </c>
    </row>
    <row r="9923" spans="1:2">
      <c r="A9923" s="395" t="s">
        <v>30704</v>
      </c>
      <c r="B9923" s="395" t="s">
        <v>30705</v>
      </c>
    </row>
    <row r="9924" spans="1:2">
      <c r="A9924" s="395" t="s">
        <v>30706</v>
      </c>
      <c r="B9924" s="395" t="s">
        <v>30707</v>
      </c>
    </row>
    <row r="9925" spans="1:2">
      <c r="A9925" s="395" t="s">
        <v>30708</v>
      </c>
      <c r="B9925" s="395" t="s">
        <v>30707</v>
      </c>
    </row>
    <row r="9926" spans="1:2">
      <c r="A9926" s="395" t="s">
        <v>30709</v>
      </c>
      <c r="B9926" s="395" t="s">
        <v>30707</v>
      </c>
    </row>
    <row r="9927" spans="1:2">
      <c r="A9927" s="395" t="s">
        <v>30710</v>
      </c>
      <c r="B9927" s="395" t="s">
        <v>30707</v>
      </c>
    </row>
    <row r="9928" spans="1:2">
      <c r="A9928" s="395" t="s">
        <v>30711</v>
      </c>
      <c r="B9928" s="395" t="s">
        <v>30707</v>
      </c>
    </row>
    <row r="9929" spans="1:2">
      <c r="A9929" s="395" t="s">
        <v>30712</v>
      </c>
      <c r="B9929" s="395" t="s">
        <v>29453</v>
      </c>
    </row>
    <row r="9930" spans="1:2">
      <c r="A9930" s="395" t="s">
        <v>30713</v>
      </c>
      <c r="B9930" s="395" t="s">
        <v>29453</v>
      </c>
    </row>
    <row r="9931" spans="1:2">
      <c r="A9931" s="395" t="s">
        <v>30714</v>
      </c>
      <c r="B9931" s="395" t="s">
        <v>29453</v>
      </c>
    </row>
    <row r="9932" spans="1:2">
      <c r="A9932" s="395" t="s">
        <v>30715</v>
      </c>
      <c r="B9932" s="395" t="s">
        <v>29453</v>
      </c>
    </row>
    <row r="9933" spans="1:2">
      <c r="A9933" s="395" t="s">
        <v>30716</v>
      </c>
      <c r="B9933" s="395" t="s">
        <v>29453</v>
      </c>
    </row>
    <row r="9934" spans="1:2">
      <c r="A9934" s="395" t="s">
        <v>30717</v>
      </c>
      <c r="B9934" s="395" t="s">
        <v>29453</v>
      </c>
    </row>
    <row r="9935" spans="1:2">
      <c r="A9935" s="395" t="s">
        <v>30718</v>
      </c>
      <c r="B9935" s="395" t="s">
        <v>29453</v>
      </c>
    </row>
    <row r="9936" spans="1:2">
      <c r="A9936" s="395" t="s">
        <v>30719</v>
      </c>
      <c r="B9936" s="395" t="s">
        <v>30720</v>
      </c>
    </row>
    <row r="9937" spans="1:2">
      <c r="A9937" s="395" t="s">
        <v>30721</v>
      </c>
      <c r="B9937" s="395" t="s">
        <v>30722</v>
      </c>
    </row>
    <row r="9938" spans="1:2">
      <c r="A9938" s="395" t="s">
        <v>30723</v>
      </c>
      <c r="B9938" s="395" t="s">
        <v>30724</v>
      </c>
    </row>
    <row r="9939" spans="1:2">
      <c r="A9939" s="395" t="s">
        <v>30725</v>
      </c>
      <c r="B9939" s="395" t="s">
        <v>30724</v>
      </c>
    </row>
    <row r="9940" spans="1:2">
      <c r="A9940" s="395" t="s">
        <v>30726</v>
      </c>
      <c r="B9940" s="395" t="s">
        <v>30727</v>
      </c>
    </row>
    <row r="9941" spans="1:2">
      <c r="A9941" s="395" t="s">
        <v>30728</v>
      </c>
      <c r="B9941" s="395" t="s">
        <v>30729</v>
      </c>
    </row>
    <row r="9942" spans="1:2">
      <c r="A9942" s="395" t="s">
        <v>30730</v>
      </c>
      <c r="B9942" s="395" t="s">
        <v>30731</v>
      </c>
    </row>
    <row r="9943" spans="1:2">
      <c r="A9943" s="395" t="s">
        <v>30732</v>
      </c>
      <c r="B9943" s="395" t="s">
        <v>30733</v>
      </c>
    </row>
    <row r="9944" spans="1:2">
      <c r="A9944" s="395" t="s">
        <v>30734</v>
      </c>
      <c r="B9944" s="395" t="s">
        <v>19350</v>
      </c>
    </row>
    <row r="9945" spans="1:2">
      <c r="A9945" s="395" t="s">
        <v>30735</v>
      </c>
      <c r="B9945" s="395" t="s">
        <v>30736</v>
      </c>
    </row>
    <row r="9946" spans="1:2">
      <c r="A9946" s="395" t="s">
        <v>30737</v>
      </c>
      <c r="B9946" s="395" t="s">
        <v>30736</v>
      </c>
    </row>
    <row r="9947" spans="1:2">
      <c r="A9947" s="395" t="s">
        <v>30738</v>
      </c>
      <c r="B9947" s="395" t="s">
        <v>30736</v>
      </c>
    </row>
    <row r="9948" spans="1:2">
      <c r="A9948" s="395" t="s">
        <v>30739</v>
      </c>
      <c r="B9948" s="395" t="s">
        <v>30736</v>
      </c>
    </row>
    <row r="9949" spans="1:2">
      <c r="A9949" s="395" t="s">
        <v>30740</v>
      </c>
      <c r="B9949" s="395" t="s">
        <v>30741</v>
      </c>
    </row>
    <row r="9950" spans="1:2">
      <c r="A9950" s="395" t="s">
        <v>30742</v>
      </c>
      <c r="B9950" s="395" t="s">
        <v>30743</v>
      </c>
    </row>
    <row r="9951" spans="1:2">
      <c r="A9951" s="395" t="s">
        <v>30744</v>
      </c>
      <c r="B9951" s="395" t="s">
        <v>30745</v>
      </c>
    </row>
    <row r="9952" spans="1:2">
      <c r="A9952" s="395" t="s">
        <v>30746</v>
      </c>
      <c r="B9952" s="395" t="s">
        <v>30747</v>
      </c>
    </row>
    <row r="9953" spans="1:2">
      <c r="A9953" s="395" t="s">
        <v>30748</v>
      </c>
      <c r="B9953" s="395" t="s">
        <v>30747</v>
      </c>
    </row>
    <row r="9954" spans="1:2">
      <c r="A9954" s="395" t="s">
        <v>30749</v>
      </c>
      <c r="B9954" s="395" t="s">
        <v>30747</v>
      </c>
    </row>
    <row r="9955" spans="1:2">
      <c r="A9955" s="395" t="s">
        <v>30750</v>
      </c>
      <c r="B9955" s="395" t="s">
        <v>30747</v>
      </c>
    </row>
    <row r="9956" spans="1:2">
      <c r="A9956" s="395" t="s">
        <v>30751</v>
      </c>
      <c r="B9956" s="395" t="s">
        <v>30747</v>
      </c>
    </row>
    <row r="9957" spans="1:2">
      <c r="A9957" s="395" t="s">
        <v>30752</v>
      </c>
      <c r="B9957" s="395" t="s">
        <v>30747</v>
      </c>
    </row>
    <row r="9958" spans="1:2">
      <c r="A9958" s="395" t="s">
        <v>30753</v>
      </c>
      <c r="B9958" s="395" t="s">
        <v>30747</v>
      </c>
    </row>
    <row r="9959" spans="1:2">
      <c r="A9959" s="395" t="s">
        <v>30754</v>
      </c>
      <c r="B9959" s="395" t="s">
        <v>30747</v>
      </c>
    </row>
    <row r="9960" spans="1:2">
      <c r="A9960" s="395" t="s">
        <v>30755</v>
      </c>
      <c r="B9960" s="395" t="s">
        <v>30747</v>
      </c>
    </row>
    <row r="9961" spans="1:2">
      <c r="A9961" s="395" t="s">
        <v>30756</v>
      </c>
      <c r="B9961" s="395" t="s">
        <v>30747</v>
      </c>
    </row>
    <row r="9962" spans="1:2">
      <c r="A9962" s="395" t="s">
        <v>30757</v>
      </c>
      <c r="B9962" s="395" t="s">
        <v>30747</v>
      </c>
    </row>
    <row r="9963" spans="1:2">
      <c r="A9963" s="395" t="s">
        <v>30758</v>
      </c>
      <c r="B9963" s="395" t="s">
        <v>30747</v>
      </c>
    </row>
    <row r="9964" spans="1:2">
      <c r="A9964" s="395" t="s">
        <v>30759</v>
      </c>
      <c r="B9964" s="395" t="s">
        <v>30760</v>
      </c>
    </row>
    <row r="9965" spans="1:2">
      <c r="A9965" s="395" t="s">
        <v>30761</v>
      </c>
      <c r="B9965" s="395" t="s">
        <v>30762</v>
      </c>
    </row>
    <row r="9966" spans="1:2">
      <c r="A9966" s="395" t="s">
        <v>30763</v>
      </c>
      <c r="B9966" s="395" t="s">
        <v>30354</v>
      </c>
    </row>
    <row r="9967" spans="1:2">
      <c r="A9967" s="395" t="s">
        <v>30764</v>
      </c>
      <c r="B9967" s="395" t="s">
        <v>19775</v>
      </c>
    </row>
    <row r="9968" spans="1:2">
      <c r="A9968" s="395" t="s">
        <v>30765</v>
      </c>
      <c r="B9968" s="395" t="s">
        <v>19775</v>
      </c>
    </row>
    <row r="9969" spans="1:2">
      <c r="A9969" s="395" t="s">
        <v>30766</v>
      </c>
      <c r="B9969" s="395" t="s">
        <v>29453</v>
      </c>
    </row>
    <row r="9970" spans="1:2">
      <c r="A9970" s="395" t="s">
        <v>30767</v>
      </c>
      <c r="B9970" s="395" t="s">
        <v>30768</v>
      </c>
    </row>
    <row r="9971" spans="1:2">
      <c r="A9971" s="395" t="s">
        <v>30769</v>
      </c>
      <c r="B9971" s="395" t="s">
        <v>30770</v>
      </c>
    </row>
    <row r="9972" spans="1:2">
      <c r="A9972" s="395" t="s">
        <v>30771</v>
      </c>
      <c r="B9972" s="395" t="s">
        <v>29952</v>
      </c>
    </row>
    <row r="9973" spans="1:2">
      <c r="A9973" s="395" t="s">
        <v>30772</v>
      </c>
      <c r="B9973" s="395" t="s">
        <v>29705</v>
      </c>
    </row>
    <row r="9974" spans="1:2">
      <c r="A9974" s="395" t="s">
        <v>30773</v>
      </c>
      <c r="B9974" s="395" t="s">
        <v>29705</v>
      </c>
    </row>
    <row r="9975" spans="1:2">
      <c r="A9975" s="395" t="s">
        <v>30774</v>
      </c>
      <c r="B9975" s="395" t="s">
        <v>29705</v>
      </c>
    </row>
    <row r="9976" spans="1:2">
      <c r="A9976" s="395" t="s">
        <v>30775</v>
      </c>
      <c r="B9976" s="395" t="s">
        <v>30076</v>
      </c>
    </row>
    <row r="9977" spans="1:2">
      <c r="A9977" s="395" t="s">
        <v>30776</v>
      </c>
      <c r="B9977" s="395" t="s">
        <v>30777</v>
      </c>
    </row>
    <row r="9978" spans="1:2">
      <c r="A9978" s="395" t="s">
        <v>30778</v>
      </c>
      <c r="B9978" s="395" t="s">
        <v>30158</v>
      </c>
    </row>
    <row r="9979" spans="1:2">
      <c r="A9979" s="395" t="s">
        <v>30779</v>
      </c>
      <c r="B9979" s="395" t="s">
        <v>30780</v>
      </c>
    </row>
    <row r="9980" spans="1:2">
      <c r="A9980" s="395" t="s">
        <v>30781</v>
      </c>
      <c r="B9980" s="395" t="s">
        <v>30780</v>
      </c>
    </row>
    <row r="9981" spans="1:2">
      <c r="A9981" s="395" t="s">
        <v>30782</v>
      </c>
      <c r="B9981" s="395" t="s">
        <v>30783</v>
      </c>
    </row>
    <row r="9982" spans="1:2">
      <c r="A9982" s="395" t="s">
        <v>30784</v>
      </c>
      <c r="B9982" s="395" t="s">
        <v>30785</v>
      </c>
    </row>
    <row r="9983" spans="1:2">
      <c r="A9983" s="395" t="s">
        <v>30786</v>
      </c>
      <c r="B9983" s="395" t="s">
        <v>30787</v>
      </c>
    </row>
    <row r="9984" spans="1:2">
      <c r="A9984" s="395" t="s">
        <v>30788</v>
      </c>
      <c r="B9984" s="395" t="s">
        <v>17175</v>
      </c>
    </row>
    <row r="9985" spans="1:2">
      <c r="A9985" s="395" t="s">
        <v>30789</v>
      </c>
      <c r="B9985" s="395" t="s">
        <v>17175</v>
      </c>
    </row>
    <row r="9986" spans="1:2">
      <c r="A9986" s="395" t="s">
        <v>30790</v>
      </c>
      <c r="B9986" s="395" t="s">
        <v>30791</v>
      </c>
    </row>
    <row r="9987" spans="1:2">
      <c r="A9987" s="395" t="s">
        <v>30792</v>
      </c>
      <c r="B9987" s="395" t="s">
        <v>30791</v>
      </c>
    </row>
    <row r="9988" spans="1:2">
      <c r="A9988" s="395" t="s">
        <v>30793</v>
      </c>
      <c r="B9988" s="395" t="s">
        <v>30794</v>
      </c>
    </row>
    <row r="9989" spans="1:2">
      <c r="A9989" s="395" t="s">
        <v>30795</v>
      </c>
      <c r="B9989" s="395" t="s">
        <v>27793</v>
      </c>
    </row>
    <row r="9990" spans="1:2">
      <c r="A9990" s="395" t="s">
        <v>30796</v>
      </c>
      <c r="B9990" s="395" t="s">
        <v>30797</v>
      </c>
    </row>
    <row r="9991" spans="1:2">
      <c r="A9991" s="395" t="s">
        <v>30798</v>
      </c>
      <c r="B9991" s="395" t="s">
        <v>30799</v>
      </c>
    </row>
    <row r="9992" spans="1:2">
      <c r="A9992" s="395" t="s">
        <v>30800</v>
      </c>
      <c r="B9992" s="395" t="s">
        <v>29705</v>
      </c>
    </row>
    <row r="9993" spans="1:2">
      <c r="A9993" s="395" t="s">
        <v>30801</v>
      </c>
      <c r="B9993" s="395" t="s">
        <v>29446</v>
      </c>
    </row>
    <row r="9994" spans="1:2">
      <c r="A9994" s="395" t="s">
        <v>30802</v>
      </c>
      <c r="B9994" s="395" t="s">
        <v>30780</v>
      </c>
    </row>
    <row r="9995" spans="1:2">
      <c r="A9995" s="395" t="s">
        <v>30803</v>
      </c>
      <c r="B9995" s="395" t="s">
        <v>30780</v>
      </c>
    </row>
    <row r="9996" spans="1:2">
      <c r="A9996" s="395" t="s">
        <v>30804</v>
      </c>
      <c r="B9996" s="395" t="s">
        <v>30799</v>
      </c>
    </row>
    <row r="9997" spans="1:2">
      <c r="A9997" s="395" t="s">
        <v>30805</v>
      </c>
      <c r="B9997" s="395" t="s">
        <v>30806</v>
      </c>
    </row>
    <row r="9998" spans="1:2">
      <c r="A9998" s="395" t="s">
        <v>30807</v>
      </c>
      <c r="B9998" s="395" t="s">
        <v>29446</v>
      </c>
    </row>
    <row r="9999" spans="1:2">
      <c r="A9999" s="395" t="s">
        <v>30808</v>
      </c>
      <c r="B9999" s="395" t="s">
        <v>29553</v>
      </c>
    </row>
    <row r="10000" spans="1:2">
      <c r="A10000" s="395" t="s">
        <v>30809</v>
      </c>
      <c r="B10000" s="395" t="s">
        <v>30810</v>
      </c>
    </row>
    <row r="10001" spans="1:2">
      <c r="A10001" s="395" t="s">
        <v>30811</v>
      </c>
      <c r="B10001" s="395" t="s">
        <v>30812</v>
      </c>
    </row>
    <row r="10002" spans="1:2">
      <c r="A10002" s="395" t="s">
        <v>30813</v>
      </c>
      <c r="B10002" s="395" t="s">
        <v>30814</v>
      </c>
    </row>
    <row r="10003" spans="1:2">
      <c r="A10003" s="395" t="s">
        <v>30815</v>
      </c>
      <c r="B10003" s="395" t="s">
        <v>29741</v>
      </c>
    </row>
    <row r="10004" spans="1:2">
      <c r="A10004" s="395" t="s">
        <v>30816</v>
      </c>
      <c r="B10004" s="395" t="s">
        <v>30817</v>
      </c>
    </row>
    <row r="10005" spans="1:2">
      <c r="A10005" s="395" t="s">
        <v>30818</v>
      </c>
      <c r="B10005" s="395" t="s">
        <v>29462</v>
      </c>
    </row>
    <row r="10006" spans="1:2">
      <c r="A10006" s="395" t="s">
        <v>30819</v>
      </c>
      <c r="B10006" s="395" t="s">
        <v>30820</v>
      </c>
    </row>
    <row r="10007" spans="1:2">
      <c r="A10007" s="395" t="s">
        <v>30821</v>
      </c>
      <c r="B10007" s="395" t="s">
        <v>30822</v>
      </c>
    </row>
    <row r="10008" spans="1:2">
      <c r="A10008" s="395" t="s">
        <v>30823</v>
      </c>
      <c r="B10008" s="395" t="s">
        <v>29741</v>
      </c>
    </row>
    <row r="10009" spans="1:2">
      <c r="A10009" s="395" t="s">
        <v>30824</v>
      </c>
      <c r="B10009" s="395" t="s">
        <v>29741</v>
      </c>
    </row>
    <row r="10010" spans="1:2">
      <c r="A10010" s="395" t="s">
        <v>30825</v>
      </c>
      <c r="B10010" s="395" t="s">
        <v>29741</v>
      </c>
    </row>
    <row r="10011" spans="1:2">
      <c r="A10011" s="395" t="s">
        <v>30826</v>
      </c>
      <c r="B10011" s="395" t="s">
        <v>29741</v>
      </c>
    </row>
    <row r="10012" spans="1:2">
      <c r="A10012" s="395" t="s">
        <v>30827</v>
      </c>
      <c r="B10012" s="395" t="s">
        <v>29741</v>
      </c>
    </row>
    <row r="10013" spans="1:2">
      <c r="A10013" s="395" t="s">
        <v>30828</v>
      </c>
      <c r="B10013" s="395" t="s">
        <v>29741</v>
      </c>
    </row>
    <row r="10014" spans="1:2">
      <c r="A10014" s="395" t="s">
        <v>30829</v>
      </c>
      <c r="B10014" s="395" t="s">
        <v>29741</v>
      </c>
    </row>
    <row r="10015" spans="1:2">
      <c r="A10015" s="395" t="s">
        <v>30830</v>
      </c>
      <c r="B10015" s="395" t="s">
        <v>30831</v>
      </c>
    </row>
    <row r="10016" spans="1:2">
      <c r="A10016" s="395" t="s">
        <v>30832</v>
      </c>
      <c r="B10016" s="395" t="s">
        <v>30831</v>
      </c>
    </row>
    <row r="10017" spans="1:2">
      <c r="A10017" s="395" t="s">
        <v>30833</v>
      </c>
      <c r="B10017" s="395" t="s">
        <v>30831</v>
      </c>
    </row>
    <row r="10018" spans="1:2">
      <c r="A10018" s="395" t="s">
        <v>30834</v>
      </c>
      <c r="B10018" s="395" t="s">
        <v>30835</v>
      </c>
    </row>
    <row r="10019" spans="1:2">
      <c r="A10019" s="395" t="s">
        <v>30836</v>
      </c>
      <c r="B10019" s="395" t="s">
        <v>30835</v>
      </c>
    </row>
    <row r="10020" spans="1:2">
      <c r="A10020" s="395" t="s">
        <v>30837</v>
      </c>
      <c r="B10020" s="395" t="s">
        <v>30835</v>
      </c>
    </row>
    <row r="10021" spans="1:2">
      <c r="A10021" s="395" t="s">
        <v>30838</v>
      </c>
      <c r="B10021" s="395" t="s">
        <v>30835</v>
      </c>
    </row>
    <row r="10022" spans="1:2">
      <c r="A10022" s="395" t="s">
        <v>30839</v>
      </c>
      <c r="B10022" s="395" t="s">
        <v>30840</v>
      </c>
    </row>
    <row r="10023" spans="1:2">
      <c r="A10023" s="395" t="s">
        <v>30841</v>
      </c>
      <c r="B10023" s="395" t="s">
        <v>30840</v>
      </c>
    </row>
    <row r="10024" spans="1:2">
      <c r="A10024" s="395" t="s">
        <v>30842</v>
      </c>
      <c r="B10024" s="395" t="s">
        <v>30843</v>
      </c>
    </row>
    <row r="10025" spans="1:2">
      <c r="A10025" s="395" t="s">
        <v>30844</v>
      </c>
      <c r="B10025" s="395" t="s">
        <v>30845</v>
      </c>
    </row>
    <row r="10026" spans="1:2">
      <c r="A10026" s="395" t="s">
        <v>30846</v>
      </c>
      <c r="B10026" s="395" t="s">
        <v>30845</v>
      </c>
    </row>
    <row r="10027" spans="1:2">
      <c r="A10027" s="395" t="s">
        <v>30847</v>
      </c>
      <c r="B10027" s="395" t="s">
        <v>19775</v>
      </c>
    </row>
    <row r="10028" spans="1:2">
      <c r="A10028" s="395" t="s">
        <v>30848</v>
      </c>
      <c r="B10028" s="395" t="s">
        <v>19775</v>
      </c>
    </row>
    <row r="10029" spans="1:2">
      <c r="A10029" s="395" t="s">
        <v>30849</v>
      </c>
      <c r="B10029" s="395" t="s">
        <v>30153</v>
      </c>
    </row>
    <row r="10030" spans="1:2">
      <c r="A10030" s="395" t="s">
        <v>30850</v>
      </c>
      <c r="B10030" s="395" t="s">
        <v>19775</v>
      </c>
    </row>
    <row r="10031" spans="1:2">
      <c r="A10031" s="395" t="s">
        <v>30851</v>
      </c>
      <c r="B10031" s="395" t="s">
        <v>19625</v>
      </c>
    </row>
    <row r="10032" spans="1:2">
      <c r="A10032" s="395" t="s">
        <v>30852</v>
      </c>
      <c r="B10032" s="395" t="s">
        <v>19625</v>
      </c>
    </row>
    <row r="10033" spans="1:2">
      <c r="A10033" s="395" t="s">
        <v>30853</v>
      </c>
      <c r="B10033" s="395" t="s">
        <v>19625</v>
      </c>
    </row>
    <row r="10034" spans="1:2">
      <c r="A10034" s="395" t="s">
        <v>30854</v>
      </c>
      <c r="B10034" s="395" t="s">
        <v>30653</v>
      </c>
    </row>
    <row r="10035" spans="1:2">
      <c r="A10035" s="395" t="s">
        <v>30855</v>
      </c>
      <c r="B10035" s="395" t="s">
        <v>17175</v>
      </c>
    </row>
    <row r="10036" spans="1:2">
      <c r="A10036" s="395" t="s">
        <v>30856</v>
      </c>
      <c r="B10036" s="395" t="s">
        <v>30857</v>
      </c>
    </row>
    <row r="10037" spans="1:2">
      <c r="A10037" s="395" t="s">
        <v>30858</v>
      </c>
      <c r="B10037" s="395" t="s">
        <v>29539</v>
      </c>
    </row>
    <row r="10038" spans="1:2">
      <c r="A10038" s="395" t="s">
        <v>30859</v>
      </c>
      <c r="B10038" s="395" t="s">
        <v>15620</v>
      </c>
    </row>
    <row r="10039" spans="1:2">
      <c r="A10039" s="395" t="s">
        <v>30860</v>
      </c>
      <c r="B10039" s="395" t="s">
        <v>30861</v>
      </c>
    </row>
    <row r="10040" spans="1:2">
      <c r="A10040" s="395" t="s">
        <v>30862</v>
      </c>
      <c r="B10040" s="395" t="s">
        <v>30861</v>
      </c>
    </row>
    <row r="10041" spans="1:2">
      <c r="A10041" s="395" t="s">
        <v>30863</v>
      </c>
      <c r="B10041" s="395" t="s">
        <v>30861</v>
      </c>
    </row>
    <row r="10042" spans="1:2">
      <c r="A10042" s="395" t="s">
        <v>30864</v>
      </c>
      <c r="B10042" s="395" t="s">
        <v>30861</v>
      </c>
    </row>
    <row r="10043" spans="1:2">
      <c r="A10043" s="395" t="s">
        <v>30865</v>
      </c>
      <c r="B10043" s="395" t="s">
        <v>30866</v>
      </c>
    </row>
    <row r="10044" spans="1:2">
      <c r="A10044" s="395" t="s">
        <v>30867</v>
      </c>
      <c r="B10044" s="395" t="s">
        <v>30866</v>
      </c>
    </row>
    <row r="10045" spans="1:2">
      <c r="A10045" s="395" t="s">
        <v>30868</v>
      </c>
      <c r="B10045" s="395" t="s">
        <v>30866</v>
      </c>
    </row>
    <row r="10046" spans="1:2">
      <c r="A10046" s="395" t="s">
        <v>30869</v>
      </c>
      <c r="B10046" s="395" t="s">
        <v>30866</v>
      </c>
    </row>
    <row r="10047" spans="1:2">
      <c r="A10047" s="395" t="s">
        <v>30870</v>
      </c>
      <c r="B10047" s="395" t="s">
        <v>29931</v>
      </c>
    </row>
    <row r="10048" spans="1:2">
      <c r="A10048" s="395" t="s">
        <v>30871</v>
      </c>
      <c r="B10048" s="395" t="s">
        <v>29692</v>
      </c>
    </row>
    <row r="10049" spans="1:2">
      <c r="A10049" s="395" t="s">
        <v>30872</v>
      </c>
      <c r="B10049" s="395" t="s">
        <v>29450</v>
      </c>
    </row>
    <row r="10050" spans="1:2">
      <c r="A10050" s="395" t="s">
        <v>30873</v>
      </c>
      <c r="B10050" s="395" t="s">
        <v>29834</v>
      </c>
    </row>
    <row r="10051" spans="1:2">
      <c r="A10051" s="395" t="s">
        <v>30874</v>
      </c>
      <c r="B10051" s="395" t="s">
        <v>17175</v>
      </c>
    </row>
    <row r="10052" spans="1:2">
      <c r="A10052" s="395" t="s">
        <v>30875</v>
      </c>
      <c r="B10052" s="395" t="s">
        <v>17175</v>
      </c>
    </row>
    <row r="10053" spans="1:2">
      <c r="A10053" s="395" t="s">
        <v>30876</v>
      </c>
      <c r="B10053" s="395" t="s">
        <v>29950</v>
      </c>
    </row>
    <row r="10054" spans="1:2">
      <c r="A10054" s="395" t="s">
        <v>30877</v>
      </c>
      <c r="B10054" s="395" t="s">
        <v>29950</v>
      </c>
    </row>
    <row r="10055" spans="1:2">
      <c r="A10055" s="395" t="s">
        <v>30878</v>
      </c>
      <c r="B10055" s="395" t="s">
        <v>29950</v>
      </c>
    </row>
    <row r="10056" spans="1:2">
      <c r="A10056" s="395" t="s">
        <v>30879</v>
      </c>
      <c r="B10056" s="395" t="s">
        <v>30880</v>
      </c>
    </row>
    <row r="10057" spans="1:2">
      <c r="A10057" s="395" t="s">
        <v>30881</v>
      </c>
      <c r="B10057" s="395" t="s">
        <v>29627</v>
      </c>
    </row>
    <row r="10058" spans="1:2">
      <c r="A10058" s="395" t="s">
        <v>30882</v>
      </c>
      <c r="B10058" s="395" t="s">
        <v>29627</v>
      </c>
    </row>
    <row r="10059" spans="1:2">
      <c r="A10059" s="395" t="s">
        <v>30883</v>
      </c>
      <c r="B10059" s="395" t="s">
        <v>29596</v>
      </c>
    </row>
    <row r="10060" spans="1:2">
      <c r="A10060" s="395" t="s">
        <v>30884</v>
      </c>
      <c r="B10060" s="395" t="s">
        <v>17175</v>
      </c>
    </row>
    <row r="10061" spans="1:2">
      <c r="A10061" s="395" t="s">
        <v>30885</v>
      </c>
      <c r="B10061" s="395" t="s">
        <v>29629</v>
      </c>
    </row>
    <row r="10062" spans="1:2">
      <c r="A10062" s="395" t="s">
        <v>30886</v>
      </c>
      <c r="B10062" s="395" t="s">
        <v>29596</v>
      </c>
    </row>
    <row r="10063" spans="1:2">
      <c r="A10063" s="395" t="s">
        <v>30887</v>
      </c>
      <c r="B10063" s="395" t="s">
        <v>29368</v>
      </c>
    </row>
    <row r="10064" spans="1:2">
      <c r="A10064" s="395" t="s">
        <v>30888</v>
      </c>
      <c r="B10064" s="395" t="s">
        <v>29596</v>
      </c>
    </row>
    <row r="10065" spans="1:2">
      <c r="A10065" s="395" t="s">
        <v>30889</v>
      </c>
      <c r="B10065" s="395" t="s">
        <v>29627</v>
      </c>
    </row>
    <row r="10066" spans="1:2">
      <c r="A10066" s="395" t="s">
        <v>30890</v>
      </c>
      <c r="B10066" s="395" t="s">
        <v>29629</v>
      </c>
    </row>
    <row r="10067" spans="1:2">
      <c r="A10067" s="395" t="s">
        <v>30891</v>
      </c>
      <c r="B10067" s="395" t="s">
        <v>29353</v>
      </c>
    </row>
    <row r="10068" spans="1:2">
      <c r="A10068" s="395" t="s">
        <v>30892</v>
      </c>
      <c r="B10068" s="395" t="s">
        <v>30006</v>
      </c>
    </row>
    <row r="10069" spans="1:2">
      <c r="A10069" s="395" t="s">
        <v>30893</v>
      </c>
      <c r="B10069" s="395" t="s">
        <v>29629</v>
      </c>
    </row>
    <row r="10070" spans="1:2">
      <c r="A10070" s="395" t="s">
        <v>30894</v>
      </c>
      <c r="B10070" s="395" t="s">
        <v>29565</v>
      </c>
    </row>
    <row r="10071" spans="1:2">
      <c r="A10071" s="395" t="s">
        <v>30895</v>
      </c>
      <c r="B10071" s="395" t="s">
        <v>29565</v>
      </c>
    </row>
    <row r="10072" spans="1:2">
      <c r="A10072" s="395" t="s">
        <v>30896</v>
      </c>
      <c r="B10072" s="395" t="s">
        <v>20335</v>
      </c>
    </row>
    <row r="10073" spans="1:2">
      <c r="A10073" s="395" t="s">
        <v>30897</v>
      </c>
      <c r="B10073" s="395" t="s">
        <v>29950</v>
      </c>
    </row>
    <row r="10074" spans="1:2">
      <c r="A10074" s="395" t="s">
        <v>30898</v>
      </c>
      <c r="B10074" s="395" t="s">
        <v>30006</v>
      </c>
    </row>
    <row r="10075" spans="1:2">
      <c r="A10075" s="395" t="s">
        <v>30899</v>
      </c>
      <c r="B10075" s="395" t="s">
        <v>30900</v>
      </c>
    </row>
    <row r="10076" spans="1:2">
      <c r="A10076" s="395" t="s">
        <v>30901</v>
      </c>
      <c r="B10076" s="395" t="s">
        <v>29499</v>
      </c>
    </row>
    <row r="10077" spans="1:2">
      <c r="A10077" s="395" t="s">
        <v>30902</v>
      </c>
      <c r="B10077" s="395" t="s">
        <v>17175</v>
      </c>
    </row>
    <row r="10078" spans="1:2">
      <c r="A10078" s="395" t="s">
        <v>30903</v>
      </c>
      <c r="B10078" s="395" t="s">
        <v>29446</v>
      </c>
    </row>
    <row r="10079" spans="1:2">
      <c r="A10079" s="395" t="s">
        <v>30904</v>
      </c>
      <c r="B10079" s="395" t="s">
        <v>29782</v>
      </c>
    </row>
    <row r="10080" spans="1:2">
      <c r="A10080" s="395" t="s">
        <v>30905</v>
      </c>
      <c r="B10080" s="395" t="s">
        <v>29782</v>
      </c>
    </row>
    <row r="10081" spans="1:2">
      <c r="A10081" s="395" t="s">
        <v>30906</v>
      </c>
      <c r="B10081" s="395" t="s">
        <v>29782</v>
      </c>
    </row>
    <row r="10082" spans="1:2">
      <c r="A10082" s="395" t="s">
        <v>30907</v>
      </c>
      <c r="B10082" s="395" t="s">
        <v>29782</v>
      </c>
    </row>
    <row r="10083" spans="1:2">
      <c r="A10083" s="395" t="s">
        <v>30908</v>
      </c>
      <c r="B10083" s="395" t="s">
        <v>29782</v>
      </c>
    </row>
    <row r="10084" spans="1:2">
      <c r="A10084" s="395" t="s">
        <v>30909</v>
      </c>
      <c r="B10084" s="395" t="s">
        <v>29782</v>
      </c>
    </row>
    <row r="10085" spans="1:2">
      <c r="A10085" s="395" t="s">
        <v>30910</v>
      </c>
      <c r="B10085" s="395" t="s">
        <v>29741</v>
      </c>
    </row>
    <row r="10086" spans="1:2">
      <c r="A10086" s="395" t="s">
        <v>30911</v>
      </c>
      <c r="B10086" s="395" t="s">
        <v>29741</v>
      </c>
    </row>
    <row r="10087" spans="1:2">
      <c r="A10087" s="395" t="s">
        <v>30912</v>
      </c>
      <c r="B10087" s="395" t="s">
        <v>29557</v>
      </c>
    </row>
    <row r="10088" spans="1:2">
      <c r="A10088" s="395" t="s">
        <v>30913</v>
      </c>
      <c r="B10088" s="395" t="s">
        <v>29499</v>
      </c>
    </row>
    <row r="10089" spans="1:2">
      <c r="A10089" s="395" t="s">
        <v>30914</v>
      </c>
      <c r="B10089" s="395" t="s">
        <v>29499</v>
      </c>
    </row>
    <row r="10090" spans="1:2">
      <c r="A10090" s="395" t="s">
        <v>30915</v>
      </c>
      <c r="B10090" s="395" t="s">
        <v>29499</v>
      </c>
    </row>
    <row r="10091" spans="1:2">
      <c r="A10091" s="395" t="s">
        <v>30916</v>
      </c>
      <c r="B10091" s="395" t="s">
        <v>29499</v>
      </c>
    </row>
    <row r="10092" spans="1:2">
      <c r="A10092" s="395" t="s">
        <v>30917</v>
      </c>
      <c r="B10092" s="395" t="s">
        <v>29499</v>
      </c>
    </row>
    <row r="10093" spans="1:2">
      <c r="A10093" s="395" t="s">
        <v>30918</v>
      </c>
      <c r="B10093" s="395" t="s">
        <v>29499</v>
      </c>
    </row>
    <row r="10094" spans="1:2">
      <c r="A10094" s="395" t="s">
        <v>30919</v>
      </c>
      <c r="B10094" s="395" t="s">
        <v>29499</v>
      </c>
    </row>
    <row r="10095" spans="1:2">
      <c r="A10095" s="395" t="s">
        <v>30920</v>
      </c>
      <c r="B10095" s="395" t="s">
        <v>29499</v>
      </c>
    </row>
    <row r="10096" spans="1:2">
      <c r="A10096" s="395" t="s">
        <v>30921</v>
      </c>
      <c r="B10096" s="395" t="s">
        <v>29499</v>
      </c>
    </row>
    <row r="10097" spans="1:2">
      <c r="A10097" s="395" t="s">
        <v>30922</v>
      </c>
      <c r="B10097" s="395" t="s">
        <v>29368</v>
      </c>
    </row>
    <row r="10098" spans="1:2">
      <c r="A10098" s="395" t="s">
        <v>30923</v>
      </c>
      <c r="B10098" s="395" t="s">
        <v>29627</v>
      </c>
    </row>
    <row r="10099" spans="1:2">
      <c r="A10099" s="395" t="s">
        <v>30924</v>
      </c>
      <c r="B10099" s="395" t="s">
        <v>29627</v>
      </c>
    </row>
    <row r="10100" spans="1:2">
      <c r="A10100" s="395" t="s">
        <v>30925</v>
      </c>
      <c r="B10100" s="395" t="s">
        <v>29565</v>
      </c>
    </row>
    <row r="10101" spans="1:2">
      <c r="A10101" s="395" t="s">
        <v>30926</v>
      </c>
      <c r="B10101" s="395" t="s">
        <v>29565</v>
      </c>
    </row>
    <row r="10102" spans="1:2">
      <c r="A10102" s="395" t="s">
        <v>30927</v>
      </c>
      <c r="B10102" s="395" t="s">
        <v>29368</v>
      </c>
    </row>
    <row r="10103" spans="1:2">
      <c r="A10103" s="395" t="s">
        <v>30928</v>
      </c>
      <c r="B10103" s="395" t="s">
        <v>29446</v>
      </c>
    </row>
    <row r="10104" spans="1:2">
      <c r="A10104" s="395" t="s">
        <v>30929</v>
      </c>
      <c r="B10104" s="395" t="s">
        <v>29845</v>
      </c>
    </row>
    <row r="10105" spans="1:2">
      <c r="A10105" s="395" t="s">
        <v>30930</v>
      </c>
      <c r="B10105" s="395" t="s">
        <v>17175</v>
      </c>
    </row>
    <row r="10106" spans="1:2">
      <c r="A10106" s="395" t="s">
        <v>30931</v>
      </c>
      <c r="B10106" s="395" t="s">
        <v>29596</v>
      </c>
    </row>
    <row r="10107" spans="1:2">
      <c r="A10107" s="395" t="s">
        <v>30932</v>
      </c>
      <c r="B10107" s="395" t="s">
        <v>29565</v>
      </c>
    </row>
    <row r="10108" spans="1:2">
      <c r="A10108" s="395" t="s">
        <v>30933</v>
      </c>
      <c r="B10108" s="395" t="s">
        <v>29596</v>
      </c>
    </row>
    <row r="10109" spans="1:2">
      <c r="A10109" s="395" t="s">
        <v>30934</v>
      </c>
      <c r="B10109" s="395" t="s">
        <v>29596</v>
      </c>
    </row>
    <row r="10110" spans="1:2">
      <c r="A10110" s="395" t="s">
        <v>30935</v>
      </c>
      <c r="B10110" s="395" t="s">
        <v>29353</v>
      </c>
    </row>
    <row r="10111" spans="1:2">
      <c r="A10111" s="395" t="s">
        <v>30936</v>
      </c>
      <c r="B10111" s="395" t="s">
        <v>29596</v>
      </c>
    </row>
    <row r="10112" spans="1:2">
      <c r="A10112" s="395" t="s">
        <v>30937</v>
      </c>
      <c r="B10112" s="395" t="s">
        <v>30006</v>
      </c>
    </row>
    <row r="10113" spans="1:2">
      <c r="A10113" s="395" t="s">
        <v>30938</v>
      </c>
      <c r="B10113" s="395" t="s">
        <v>29499</v>
      </c>
    </row>
    <row r="10114" spans="1:2">
      <c r="A10114" s="395" t="s">
        <v>30939</v>
      </c>
      <c r="B10114" s="395" t="s">
        <v>29549</v>
      </c>
    </row>
    <row r="10115" spans="1:2">
      <c r="A10115" s="395" t="s">
        <v>30940</v>
      </c>
      <c r="B10115" s="395" t="s">
        <v>29553</v>
      </c>
    </row>
    <row r="10116" spans="1:2">
      <c r="A10116" s="395" t="s">
        <v>30941</v>
      </c>
      <c r="B10116" s="395" t="s">
        <v>20335</v>
      </c>
    </row>
    <row r="10117" spans="1:2">
      <c r="A10117" s="395" t="s">
        <v>30942</v>
      </c>
      <c r="B10117" s="395" t="s">
        <v>29549</v>
      </c>
    </row>
    <row r="10118" spans="1:2">
      <c r="A10118" s="395" t="s">
        <v>30943</v>
      </c>
      <c r="B10118" s="395" t="s">
        <v>30145</v>
      </c>
    </row>
    <row r="10119" spans="1:2">
      <c r="A10119" s="395" t="s">
        <v>30944</v>
      </c>
      <c r="B10119" s="395" t="s">
        <v>30145</v>
      </c>
    </row>
    <row r="10120" spans="1:2">
      <c r="A10120" s="395" t="s">
        <v>30945</v>
      </c>
      <c r="B10120" s="395" t="s">
        <v>29627</v>
      </c>
    </row>
    <row r="10121" spans="1:2">
      <c r="A10121" s="395" t="s">
        <v>30946</v>
      </c>
      <c r="B10121" s="395" t="s">
        <v>29916</v>
      </c>
    </row>
    <row r="10122" spans="1:2">
      <c r="A10122" s="395" t="s">
        <v>30947</v>
      </c>
      <c r="B10122" s="395" t="s">
        <v>29916</v>
      </c>
    </row>
    <row r="10123" spans="1:2">
      <c r="A10123" s="395" t="s">
        <v>30948</v>
      </c>
      <c r="B10123" s="395" t="s">
        <v>30006</v>
      </c>
    </row>
    <row r="10124" spans="1:2">
      <c r="A10124" s="395" t="s">
        <v>30949</v>
      </c>
      <c r="B10124" s="395" t="s">
        <v>29782</v>
      </c>
    </row>
    <row r="10125" spans="1:2">
      <c r="A10125" s="395" t="s">
        <v>30950</v>
      </c>
      <c r="B10125" s="395" t="s">
        <v>29705</v>
      </c>
    </row>
    <row r="10126" spans="1:2">
      <c r="A10126" s="395" t="s">
        <v>30951</v>
      </c>
      <c r="B10126" s="395" t="s">
        <v>29705</v>
      </c>
    </row>
    <row r="10127" spans="1:2">
      <c r="A10127" s="395" t="s">
        <v>30952</v>
      </c>
      <c r="B10127" s="395" t="s">
        <v>29705</v>
      </c>
    </row>
    <row r="10128" spans="1:2">
      <c r="A10128" s="395" t="s">
        <v>30953</v>
      </c>
      <c r="B10128" s="395" t="s">
        <v>29705</v>
      </c>
    </row>
    <row r="10129" spans="1:2">
      <c r="A10129" s="395" t="s">
        <v>30954</v>
      </c>
      <c r="B10129" s="395" t="s">
        <v>29621</v>
      </c>
    </row>
    <row r="10130" spans="1:2">
      <c r="A10130" s="395" t="s">
        <v>30955</v>
      </c>
      <c r="B10130" s="395" t="s">
        <v>30158</v>
      </c>
    </row>
    <row r="10131" spans="1:2">
      <c r="A10131" s="395" t="s">
        <v>30956</v>
      </c>
      <c r="B10131" s="395" t="s">
        <v>29621</v>
      </c>
    </row>
    <row r="10132" spans="1:2">
      <c r="A10132" s="395" t="s">
        <v>30957</v>
      </c>
      <c r="B10132" s="395" t="s">
        <v>30145</v>
      </c>
    </row>
    <row r="10133" spans="1:2">
      <c r="A10133" s="395" t="s">
        <v>30958</v>
      </c>
      <c r="B10133" s="395" t="s">
        <v>29817</v>
      </c>
    </row>
    <row r="10134" spans="1:2">
      <c r="A10134" s="395" t="s">
        <v>30959</v>
      </c>
      <c r="B10134" s="395" t="s">
        <v>29916</v>
      </c>
    </row>
    <row r="10135" spans="1:2">
      <c r="A10135" s="395" t="s">
        <v>30960</v>
      </c>
      <c r="B10135" s="395" t="s">
        <v>30961</v>
      </c>
    </row>
    <row r="10136" spans="1:2">
      <c r="A10136" s="395" t="s">
        <v>30962</v>
      </c>
      <c r="B10136" s="395" t="s">
        <v>30961</v>
      </c>
    </row>
    <row r="10137" spans="1:2">
      <c r="A10137" s="395" t="s">
        <v>30963</v>
      </c>
      <c r="B10137" s="395" t="s">
        <v>29827</v>
      </c>
    </row>
    <row r="10138" spans="1:2">
      <c r="A10138" s="395" t="s">
        <v>30964</v>
      </c>
      <c r="B10138" s="395" t="s">
        <v>29827</v>
      </c>
    </row>
    <row r="10139" spans="1:2">
      <c r="A10139" s="395" t="s">
        <v>30965</v>
      </c>
      <c r="B10139" s="395" t="s">
        <v>29446</v>
      </c>
    </row>
    <row r="10140" spans="1:2">
      <c r="A10140" s="395" t="s">
        <v>30966</v>
      </c>
      <c r="B10140" s="395" t="s">
        <v>29446</v>
      </c>
    </row>
    <row r="10141" spans="1:2">
      <c r="A10141" s="395" t="s">
        <v>30967</v>
      </c>
      <c r="B10141" s="395" t="s">
        <v>29446</v>
      </c>
    </row>
    <row r="10142" spans="1:2">
      <c r="A10142" s="395" t="s">
        <v>30968</v>
      </c>
      <c r="B10142" s="395" t="s">
        <v>29446</v>
      </c>
    </row>
    <row r="10143" spans="1:2">
      <c r="A10143" s="395" t="s">
        <v>30969</v>
      </c>
      <c r="B10143" s="395" t="s">
        <v>29446</v>
      </c>
    </row>
    <row r="10144" spans="1:2">
      <c r="A10144" s="395" t="s">
        <v>30970</v>
      </c>
      <c r="B10144" s="395" t="s">
        <v>29446</v>
      </c>
    </row>
    <row r="10145" spans="1:2">
      <c r="A10145" s="395" t="s">
        <v>30971</v>
      </c>
      <c r="B10145" s="395" t="s">
        <v>29499</v>
      </c>
    </row>
    <row r="10146" spans="1:2">
      <c r="A10146" s="395" t="s">
        <v>30972</v>
      </c>
      <c r="B10146" s="395" t="s">
        <v>19350</v>
      </c>
    </row>
    <row r="10147" spans="1:2">
      <c r="A10147" s="395" t="s">
        <v>30973</v>
      </c>
      <c r="B10147" s="395" t="s">
        <v>17175</v>
      </c>
    </row>
    <row r="10148" spans="1:2">
      <c r="A10148" s="395" t="s">
        <v>30974</v>
      </c>
      <c r="B10148" s="395" t="s">
        <v>17175</v>
      </c>
    </row>
    <row r="10149" spans="1:2">
      <c r="A10149" s="395" t="s">
        <v>30975</v>
      </c>
      <c r="B10149" s="395" t="s">
        <v>17175</v>
      </c>
    </row>
    <row r="10150" spans="1:2">
      <c r="A10150" s="395" t="s">
        <v>30976</v>
      </c>
      <c r="B10150" s="395" t="s">
        <v>29499</v>
      </c>
    </row>
    <row r="10151" spans="1:2">
      <c r="A10151" s="395" t="s">
        <v>30977</v>
      </c>
      <c r="B10151" s="395" t="s">
        <v>29505</v>
      </c>
    </row>
    <row r="10152" spans="1:2">
      <c r="A10152" s="395" t="s">
        <v>30978</v>
      </c>
      <c r="B10152" s="395" t="s">
        <v>30961</v>
      </c>
    </row>
    <row r="10153" spans="1:2">
      <c r="A10153" s="395" t="s">
        <v>30979</v>
      </c>
      <c r="B10153" s="395" t="s">
        <v>29705</v>
      </c>
    </row>
    <row r="10154" spans="1:2">
      <c r="A10154" s="395" t="s">
        <v>30980</v>
      </c>
      <c r="B10154" s="395" t="s">
        <v>30085</v>
      </c>
    </row>
    <row r="10155" spans="1:2">
      <c r="A10155" s="395" t="s">
        <v>30981</v>
      </c>
      <c r="B10155" s="395" t="s">
        <v>29629</v>
      </c>
    </row>
    <row r="10156" spans="1:2">
      <c r="A10156" s="395" t="s">
        <v>30982</v>
      </c>
      <c r="B10156" s="395" t="s">
        <v>29629</v>
      </c>
    </row>
    <row r="10157" spans="1:2">
      <c r="A10157" s="395" t="s">
        <v>30983</v>
      </c>
      <c r="B10157" s="395" t="s">
        <v>29368</v>
      </c>
    </row>
    <row r="10158" spans="1:2">
      <c r="A10158" s="395" t="s">
        <v>30984</v>
      </c>
      <c r="B10158" s="395" t="s">
        <v>30985</v>
      </c>
    </row>
    <row r="10159" spans="1:2">
      <c r="A10159" s="395" t="s">
        <v>30986</v>
      </c>
      <c r="B10159" s="395" t="s">
        <v>30985</v>
      </c>
    </row>
    <row r="10160" spans="1:2">
      <c r="A10160" s="395" t="s">
        <v>30987</v>
      </c>
      <c r="B10160" s="395" t="s">
        <v>30985</v>
      </c>
    </row>
    <row r="10161" spans="1:2">
      <c r="A10161" s="395" t="s">
        <v>30988</v>
      </c>
      <c r="B10161" s="395" t="s">
        <v>30985</v>
      </c>
    </row>
    <row r="10162" spans="1:2">
      <c r="A10162" s="395" t="s">
        <v>30989</v>
      </c>
      <c r="B10162" s="395" t="s">
        <v>30985</v>
      </c>
    </row>
    <row r="10163" spans="1:2">
      <c r="A10163" s="395" t="s">
        <v>30990</v>
      </c>
      <c r="B10163" s="395" t="s">
        <v>30985</v>
      </c>
    </row>
    <row r="10164" spans="1:2">
      <c r="A10164" s="395" t="s">
        <v>30991</v>
      </c>
      <c r="B10164" s="395" t="s">
        <v>30985</v>
      </c>
    </row>
    <row r="10165" spans="1:2">
      <c r="A10165" s="395" t="s">
        <v>30992</v>
      </c>
      <c r="B10165" s="395" t="s">
        <v>30985</v>
      </c>
    </row>
    <row r="10166" spans="1:2">
      <c r="A10166" s="395" t="s">
        <v>30993</v>
      </c>
      <c r="B10166" s="395" t="s">
        <v>29621</v>
      </c>
    </row>
    <row r="10167" spans="1:2">
      <c r="A10167" s="395" t="s">
        <v>30994</v>
      </c>
      <c r="B10167" s="395" t="s">
        <v>19350</v>
      </c>
    </row>
    <row r="10168" spans="1:2">
      <c r="A10168" s="395" t="s">
        <v>30995</v>
      </c>
      <c r="B10168" s="395" t="s">
        <v>19350</v>
      </c>
    </row>
    <row r="10169" spans="1:2">
      <c r="A10169" s="395" t="s">
        <v>30996</v>
      </c>
      <c r="B10169" s="395" t="s">
        <v>19350</v>
      </c>
    </row>
    <row r="10170" spans="1:2">
      <c r="A10170" s="395" t="s">
        <v>30997</v>
      </c>
      <c r="B10170" s="395" t="s">
        <v>19350</v>
      </c>
    </row>
    <row r="10171" spans="1:2">
      <c r="A10171" s="395" t="s">
        <v>30998</v>
      </c>
      <c r="B10171" s="395" t="s">
        <v>29629</v>
      </c>
    </row>
    <row r="10172" spans="1:2">
      <c r="A10172" s="395" t="s">
        <v>30999</v>
      </c>
      <c r="B10172" s="395" t="s">
        <v>29565</v>
      </c>
    </row>
    <row r="10173" spans="1:2">
      <c r="A10173" s="395" t="s">
        <v>31000</v>
      </c>
      <c r="B10173" s="395" t="s">
        <v>29553</v>
      </c>
    </row>
    <row r="10174" spans="1:2">
      <c r="A10174" s="395" t="s">
        <v>31001</v>
      </c>
      <c r="B10174" s="395" t="s">
        <v>29952</v>
      </c>
    </row>
    <row r="10175" spans="1:2">
      <c r="A10175" s="395" t="s">
        <v>31002</v>
      </c>
      <c r="B10175" s="395" t="s">
        <v>29446</v>
      </c>
    </row>
    <row r="10176" spans="1:2">
      <c r="A10176" s="395" t="s">
        <v>31003</v>
      </c>
      <c r="B10176" s="395" t="s">
        <v>31004</v>
      </c>
    </row>
    <row r="10177" spans="1:2">
      <c r="A10177" s="395" t="s">
        <v>31005</v>
      </c>
      <c r="B10177" s="395" t="s">
        <v>31006</v>
      </c>
    </row>
    <row r="10178" spans="1:2">
      <c r="A10178" s="395" t="s">
        <v>31007</v>
      </c>
      <c r="B10178" s="395" t="s">
        <v>30006</v>
      </c>
    </row>
    <row r="10179" spans="1:2">
      <c r="A10179" s="395" t="s">
        <v>31008</v>
      </c>
      <c r="B10179" s="395" t="s">
        <v>31009</v>
      </c>
    </row>
    <row r="10180" spans="1:2">
      <c r="A10180" s="395" t="s">
        <v>31010</v>
      </c>
      <c r="B10180" s="395" t="s">
        <v>31011</v>
      </c>
    </row>
    <row r="10181" spans="1:2">
      <c r="A10181" s="395" t="s">
        <v>31012</v>
      </c>
      <c r="B10181" s="395" t="s">
        <v>31013</v>
      </c>
    </row>
    <row r="10182" spans="1:2">
      <c r="A10182" s="395" t="s">
        <v>31014</v>
      </c>
      <c r="B10182" s="395" t="s">
        <v>31015</v>
      </c>
    </row>
    <row r="10183" spans="1:2">
      <c r="A10183" s="395" t="s">
        <v>31016</v>
      </c>
      <c r="B10183" s="395" t="s">
        <v>29705</v>
      </c>
    </row>
    <row r="10184" spans="1:2">
      <c r="A10184" s="395" t="s">
        <v>31017</v>
      </c>
      <c r="B10184" s="395" t="s">
        <v>31013</v>
      </c>
    </row>
    <row r="10185" spans="1:2">
      <c r="A10185" s="395" t="s">
        <v>31018</v>
      </c>
      <c r="B10185" s="395" t="s">
        <v>31019</v>
      </c>
    </row>
    <row r="10186" spans="1:2">
      <c r="A10186" s="395" t="s">
        <v>31020</v>
      </c>
      <c r="B10186" s="395" t="s">
        <v>31021</v>
      </c>
    </row>
    <row r="10187" spans="1:2">
      <c r="A10187" s="395" t="s">
        <v>31022</v>
      </c>
      <c r="B10187" s="395" t="s">
        <v>31023</v>
      </c>
    </row>
    <row r="10188" spans="1:2">
      <c r="A10188" s="395" t="s">
        <v>31024</v>
      </c>
      <c r="B10188" s="395" t="s">
        <v>31025</v>
      </c>
    </row>
    <row r="10189" spans="1:2">
      <c r="A10189" s="395" t="s">
        <v>31026</v>
      </c>
      <c r="B10189" s="395" t="s">
        <v>31027</v>
      </c>
    </row>
    <row r="10190" spans="1:2">
      <c r="A10190" s="395" t="s">
        <v>31028</v>
      </c>
      <c r="B10190" s="395" t="s">
        <v>30161</v>
      </c>
    </row>
    <row r="10191" spans="1:2">
      <c r="A10191" s="395" t="s">
        <v>31029</v>
      </c>
      <c r="B10191" s="395" t="s">
        <v>30161</v>
      </c>
    </row>
    <row r="10192" spans="1:2">
      <c r="A10192" s="395" t="s">
        <v>31030</v>
      </c>
      <c r="B10192" s="395" t="s">
        <v>30161</v>
      </c>
    </row>
    <row r="10193" spans="1:2">
      <c r="A10193" s="395" t="s">
        <v>31031</v>
      </c>
      <c r="B10193" s="395" t="s">
        <v>30153</v>
      </c>
    </row>
    <row r="10194" spans="1:2">
      <c r="A10194" s="395" t="s">
        <v>31032</v>
      </c>
      <c r="B10194" s="395" t="s">
        <v>17175</v>
      </c>
    </row>
    <row r="10195" spans="1:2">
      <c r="A10195" s="395" t="s">
        <v>31033</v>
      </c>
      <c r="B10195" s="395" t="s">
        <v>19350</v>
      </c>
    </row>
    <row r="10196" spans="1:2">
      <c r="A10196" s="395" t="s">
        <v>31034</v>
      </c>
      <c r="B10196" s="395" t="s">
        <v>19350</v>
      </c>
    </row>
    <row r="10197" spans="1:2">
      <c r="A10197" s="395" t="s">
        <v>31035</v>
      </c>
      <c r="B10197" s="395" t="s">
        <v>19350</v>
      </c>
    </row>
    <row r="10198" spans="1:2">
      <c r="A10198" s="395" t="s">
        <v>31036</v>
      </c>
      <c r="B10198" s="395" t="s">
        <v>29629</v>
      </c>
    </row>
    <row r="10199" spans="1:2">
      <c r="A10199" s="395" t="s">
        <v>31037</v>
      </c>
      <c r="B10199" s="395" t="s">
        <v>29629</v>
      </c>
    </row>
    <row r="10200" spans="1:2">
      <c r="A10200" s="395" t="s">
        <v>31038</v>
      </c>
      <c r="B10200" s="395" t="s">
        <v>29621</v>
      </c>
    </row>
    <row r="10201" spans="1:2">
      <c r="A10201" s="395" t="s">
        <v>31039</v>
      </c>
      <c r="B10201" s="395" t="s">
        <v>29705</v>
      </c>
    </row>
    <row r="10202" spans="1:2">
      <c r="A10202" s="395" t="s">
        <v>31040</v>
      </c>
      <c r="B10202" s="395" t="s">
        <v>29705</v>
      </c>
    </row>
    <row r="10203" spans="1:2">
      <c r="A10203" s="395" t="s">
        <v>31041</v>
      </c>
      <c r="B10203" s="395" t="s">
        <v>29446</v>
      </c>
    </row>
    <row r="10204" spans="1:2">
      <c r="A10204" s="395" t="s">
        <v>31042</v>
      </c>
      <c r="B10204" s="395" t="s">
        <v>29446</v>
      </c>
    </row>
    <row r="10205" spans="1:2">
      <c r="A10205" s="395" t="s">
        <v>31043</v>
      </c>
      <c r="B10205" s="395" t="s">
        <v>29446</v>
      </c>
    </row>
    <row r="10206" spans="1:2">
      <c r="A10206" s="395" t="s">
        <v>31044</v>
      </c>
      <c r="B10206" s="395" t="s">
        <v>30085</v>
      </c>
    </row>
    <row r="10207" spans="1:2">
      <c r="A10207" s="395" t="s">
        <v>31045</v>
      </c>
      <c r="B10207" s="395" t="s">
        <v>30087</v>
      </c>
    </row>
    <row r="10208" spans="1:2">
      <c r="A10208" s="395" t="s">
        <v>31046</v>
      </c>
      <c r="B10208" s="395" t="s">
        <v>31047</v>
      </c>
    </row>
    <row r="10209" spans="1:2">
      <c r="A10209" s="395" t="s">
        <v>31048</v>
      </c>
      <c r="B10209" s="395" t="s">
        <v>30158</v>
      </c>
    </row>
    <row r="10210" spans="1:2">
      <c r="A10210" s="395" t="s">
        <v>31049</v>
      </c>
      <c r="B10210" s="395" t="s">
        <v>29705</v>
      </c>
    </row>
    <row r="10211" spans="1:2">
      <c r="A10211" s="395" t="s">
        <v>31050</v>
      </c>
      <c r="B10211" s="395" t="s">
        <v>30006</v>
      </c>
    </row>
    <row r="10212" spans="1:2">
      <c r="A10212" s="395" t="s">
        <v>31051</v>
      </c>
      <c r="B10212" s="395" t="s">
        <v>30006</v>
      </c>
    </row>
    <row r="10213" spans="1:2">
      <c r="A10213" s="395" t="s">
        <v>31052</v>
      </c>
      <c r="B10213" s="395" t="s">
        <v>29952</v>
      </c>
    </row>
    <row r="10214" spans="1:2">
      <c r="A10214" s="395" t="s">
        <v>31053</v>
      </c>
      <c r="B10214" s="395" t="s">
        <v>29505</v>
      </c>
    </row>
    <row r="10215" spans="1:2">
      <c r="A10215" s="395" t="s">
        <v>31054</v>
      </c>
      <c r="B10215" s="395" t="s">
        <v>29499</v>
      </c>
    </row>
    <row r="10216" spans="1:2">
      <c r="A10216" s="395" t="s">
        <v>31055</v>
      </c>
      <c r="B10216" s="395" t="s">
        <v>29499</v>
      </c>
    </row>
    <row r="10217" spans="1:2">
      <c r="A10217" s="395" t="s">
        <v>31056</v>
      </c>
      <c r="B10217" s="395" t="s">
        <v>29499</v>
      </c>
    </row>
    <row r="10218" spans="1:2">
      <c r="A10218" s="395" t="s">
        <v>31057</v>
      </c>
      <c r="B10218" s="395" t="s">
        <v>29499</v>
      </c>
    </row>
    <row r="10219" spans="1:2">
      <c r="A10219" s="395" t="s">
        <v>31058</v>
      </c>
      <c r="B10219" s="395" t="s">
        <v>29499</v>
      </c>
    </row>
    <row r="10220" spans="1:2">
      <c r="A10220" s="395" t="s">
        <v>31059</v>
      </c>
      <c r="B10220" s="395" t="s">
        <v>29499</v>
      </c>
    </row>
    <row r="10221" spans="1:2">
      <c r="A10221" s="395" t="s">
        <v>31060</v>
      </c>
      <c r="B10221" s="395" t="s">
        <v>29499</v>
      </c>
    </row>
    <row r="10222" spans="1:2">
      <c r="A10222" s="395" t="s">
        <v>31061</v>
      </c>
      <c r="B10222" s="395" t="s">
        <v>29499</v>
      </c>
    </row>
    <row r="10223" spans="1:2">
      <c r="A10223" s="395" t="s">
        <v>31062</v>
      </c>
      <c r="B10223" s="395" t="s">
        <v>29499</v>
      </c>
    </row>
    <row r="10224" spans="1:2">
      <c r="A10224" s="395" t="s">
        <v>31063</v>
      </c>
      <c r="B10224" s="395" t="s">
        <v>29499</v>
      </c>
    </row>
    <row r="10225" spans="1:2">
      <c r="A10225" s="395" t="s">
        <v>31064</v>
      </c>
      <c r="B10225" s="395" t="s">
        <v>29782</v>
      </c>
    </row>
    <row r="10226" spans="1:2">
      <c r="A10226" s="395" t="s">
        <v>31065</v>
      </c>
      <c r="B10226" s="395" t="s">
        <v>29782</v>
      </c>
    </row>
    <row r="10227" spans="1:2">
      <c r="A10227" s="395" t="s">
        <v>31066</v>
      </c>
      <c r="B10227" s="395" t="s">
        <v>29950</v>
      </c>
    </row>
    <row r="10228" spans="1:2">
      <c r="A10228" s="395" t="s">
        <v>31067</v>
      </c>
      <c r="B10228" s="395" t="s">
        <v>31068</v>
      </c>
    </row>
    <row r="10229" spans="1:2">
      <c r="A10229" s="395" t="s">
        <v>31069</v>
      </c>
      <c r="B10229" s="395" t="s">
        <v>30158</v>
      </c>
    </row>
    <row r="10230" spans="1:2">
      <c r="A10230" s="395" t="s">
        <v>31070</v>
      </c>
      <c r="B10230" s="395" t="s">
        <v>30158</v>
      </c>
    </row>
    <row r="10231" spans="1:2">
      <c r="A10231" s="395" t="s">
        <v>31071</v>
      </c>
      <c r="B10231" s="395" t="s">
        <v>30142</v>
      </c>
    </row>
    <row r="10232" spans="1:2">
      <c r="A10232" s="395" t="s">
        <v>31072</v>
      </c>
      <c r="B10232" s="395" t="s">
        <v>31073</v>
      </c>
    </row>
    <row r="10233" spans="1:2">
      <c r="A10233" s="395" t="s">
        <v>31074</v>
      </c>
      <c r="B10233" s="395" t="s">
        <v>31075</v>
      </c>
    </row>
    <row r="10234" spans="1:2">
      <c r="A10234" s="395" t="s">
        <v>31076</v>
      </c>
      <c r="B10234" s="395" t="s">
        <v>31075</v>
      </c>
    </row>
    <row r="10235" spans="1:2">
      <c r="A10235" s="395" t="s">
        <v>31077</v>
      </c>
      <c r="B10235" s="395" t="s">
        <v>31075</v>
      </c>
    </row>
    <row r="10236" spans="1:2">
      <c r="A10236" s="395" t="s">
        <v>31078</v>
      </c>
      <c r="B10236" s="395" t="s">
        <v>31075</v>
      </c>
    </row>
    <row r="10237" spans="1:2">
      <c r="A10237" s="395" t="s">
        <v>31079</v>
      </c>
      <c r="B10237" s="395" t="s">
        <v>31080</v>
      </c>
    </row>
    <row r="10238" spans="1:2">
      <c r="A10238" s="395" t="s">
        <v>31081</v>
      </c>
      <c r="B10238" s="395" t="s">
        <v>31082</v>
      </c>
    </row>
    <row r="10239" spans="1:2">
      <c r="A10239" s="395" t="s">
        <v>31083</v>
      </c>
      <c r="B10239" s="395" t="s">
        <v>31084</v>
      </c>
    </row>
    <row r="10240" spans="1:2">
      <c r="A10240" s="395" t="s">
        <v>31085</v>
      </c>
      <c r="B10240" s="395" t="s">
        <v>31086</v>
      </c>
    </row>
    <row r="10241" spans="1:2">
      <c r="A10241" s="395" t="s">
        <v>31087</v>
      </c>
      <c r="B10241" s="395" t="s">
        <v>31086</v>
      </c>
    </row>
    <row r="10242" spans="1:2">
      <c r="A10242" s="395" t="s">
        <v>31088</v>
      </c>
      <c r="B10242" s="395" t="s">
        <v>31089</v>
      </c>
    </row>
    <row r="10243" spans="1:2">
      <c r="A10243" s="395" t="s">
        <v>31090</v>
      </c>
      <c r="B10243" s="395" t="s">
        <v>31091</v>
      </c>
    </row>
    <row r="10244" spans="1:2">
      <c r="A10244" s="395" t="s">
        <v>31092</v>
      </c>
      <c r="B10244" s="395" t="s">
        <v>31091</v>
      </c>
    </row>
    <row r="10245" spans="1:2">
      <c r="A10245" s="395" t="s">
        <v>31093</v>
      </c>
      <c r="B10245" s="395" t="s">
        <v>31091</v>
      </c>
    </row>
    <row r="10246" spans="1:2">
      <c r="A10246" s="395" t="s">
        <v>31094</v>
      </c>
      <c r="B10246" s="395" t="s">
        <v>31091</v>
      </c>
    </row>
    <row r="10247" spans="1:2">
      <c r="A10247" s="395" t="s">
        <v>31095</v>
      </c>
      <c r="B10247" s="395" t="s">
        <v>31091</v>
      </c>
    </row>
    <row r="10248" spans="1:2">
      <c r="A10248" s="395" t="s">
        <v>31096</v>
      </c>
      <c r="B10248" s="395" t="s">
        <v>31097</v>
      </c>
    </row>
    <row r="10249" spans="1:2">
      <c r="A10249" s="395" t="s">
        <v>31098</v>
      </c>
      <c r="B10249" s="395" t="s">
        <v>31099</v>
      </c>
    </row>
    <row r="10250" spans="1:2">
      <c r="A10250" s="395" t="s">
        <v>31100</v>
      </c>
      <c r="B10250" s="395" t="s">
        <v>31101</v>
      </c>
    </row>
    <row r="10251" spans="1:2">
      <c r="A10251" s="395" t="s">
        <v>31102</v>
      </c>
      <c r="B10251" s="395" t="s">
        <v>31101</v>
      </c>
    </row>
    <row r="10252" spans="1:2">
      <c r="A10252" s="395" t="s">
        <v>31103</v>
      </c>
      <c r="B10252" s="395" t="s">
        <v>31101</v>
      </c>
    </row>
    <row r="10253" spans="1:2">
      <c r="A10253" s="395" t="s">
        <v>31104</v>
      </c>
      <c r="B10253" s="395" t="s">
        <v>31105</v>
      </c>
    </row>
    <row r="10254" spans="1:2">
      <c r="A10254" s="395" t="s">
        <v>31106</v>
      </c>
      <c r="B10254" s="395" t="s">
        <v>31105</v>
      </c>
    </row>
    <row r="10255" spans="1:2">
      <c r="A10255" s="395" t="s">
        <v>31107</v>
      </c>
      <c r="B10255" s="395" t="s">
        <v>31108</v>
      </c>
    </row>
    <row r="10256" spans="1:2">
      <c r="A10256" s="395" t="s">
        <v>31109</v>
      </c>
      <c r="B10256" s="395" t="s">
        <v>31110</v>
      </c>
    </row>
    <row r="10257" spans="1:2">
      <c r="A10257" s="395" t="s">
        <v>31111</v>
      </c>
      <c r="B10257" s="395" t="s">
        <v>31110</v>
      </c>
    </row>
    <row r="10258" spans="1:2">
      <c r="A10258" s="395" t="s">
        <v>31112</v>
      </c>
      <c r="B10258" s="395" t="s">
        <v>31110</v>
      </c>
    </row>
    <row r="10259" spans="1:2">
      <c r="A10259" s="395" t="s">
        <v>31113</v>
      </c>
      <c r="B10259" s="395" t="s">
        <v>31114</v>
      </c>
    </row>
    <row r="10260" spans="1:2">
      <c r="A10260" s="395" t="s">
        <v>31115</v>
      </c>
      <c r="B10260" s="395" t="s">
        <v>31114</v>
      </c>
    </row>
    <row r="10261" spans="1:2">
      <c r="A10261" s="395" t="s">
        <v>31116</v>
      </c>
      <c r="B10261" s="395" t="s">
        <v>31114</v>
      </c>
    </row>
    <row r="10262" spans="1:2">
      <c r="A10262" s="395" t="s">
        <v>31117</v>
      </c>
      <c r="B10262" s="395" t="s">
        <v>31118</v>
      </c>
    </row>
    <row r="10263" spans="1:2">
      <c r="A10263" s="395" t="s">
        <v>31119</v>
      </c>
      <c r="B10263" s="395" t="s">
        <v>31120</v>
      </c>
    </row>
    <row r="10264" spans="1:2">
      <c r="A10264" s="395" t="s">
        <v>31121</v>
      </c>
      <c r="B10264" s="395" t="s">
        <v>31122</v>
      </c>
    </row>
    <row r="10265" spans="1:2">
      <c r="A10265" s="395" t="s">
        <v>31123</v>
      </c>
      <c r="B10265" s="395" t="s">
        <v>31122</v>
      </c>
    </row>
    <row r="10266" spans="1:2">
      <c r="A10266" s="395" t="s">
        <v>31124</v>
      </c>
      <c r="B10266" s="395" t="s">
        <v>31125</v>
      </c>
    </row>
    <row r="10267" spans="1:2">
      <c r="A10267" s="395" t="s">
        <v>31126</v>
      </c>
      <c r="B10267" s="395" t="s">
        <v>31127</v>
      </c>
    </row>
    <row r="10268" spans="1:2">
      <c r="A10268" s="395" t="s">
        <v>31128</v>
      </c>
      <c r="B10268" s="395" t="s">
        <v>31129</v>
      </c>
    </row>
    <row r="10269" spans="1:2">
      <c r="A10269" s="395" t="s">
        <v>31130</v>
      </c>
      <c r="B10269" s="395" t="s">
        <v>31131</v>
      </c>
    </row>
    <row r="10270" spans="1:2">
      <c r="A10270" s="395" t="s">
        <v>31132</v>
      </c>
      <c r="B10270" s="395" t="s">
        <v>31133</v>
      </c>
    </row>
    <row r="10271" spans="1:2">
      <c r="A10271" s="395" t="s">
        <v>31134</v>
      </c>
      <c r="B10271" s="395" t="s">
        <v>31135</v>
      </c>
    </row>
    <row r="10272" spans="1:2">
      <c r="A10272" s="395" t="s">
        <v>31136</v>
      </c>
      <c r="B10272" s="395" t="s">
        <v>31137</v>
      </c>
    </row>
    <row r="10273" spans="1:2">
      <c r="A10273" s="395" t="s">
        <v>31138</v>
      </c>
      <c r="B10273" s="395" t="s">
        <v>31139</v>
      </c>
    </row>
    <row r="10274" spans="1:2">
      <c r="A10274" s="395" t="s">
        <v>31140</v>
      </c>
      <c r="B10274" s="395" t="s">
        <v>31141</v>
      </c>
    </row>
    <row r="10275" spans="1:2">
      <c r="A10275" s="395" t="s">
        <v>31142</v>
      </c>
      <c r="B10275" s="395" t="s">
        <v>31141</v>
      </c>
    </row>
    <row r="10276" spans="1:2">
      <c r="A10276" s="395" t="s">
        <v>31143</v>
      </c>
      <c r="B10276" s="395" t="s">
        <v>31141</v>
      </c>
    </row>
    <row r="10277" spans="1:2">
      <c r="A10277" s="395" t="s">
        <v>31144</v>
      </c>
      <c r="B10277" s="395" t="s">
        <v>31141</v>
      </c>
    </row>
    <row r="10278" spans="1:2">
      <c r="A10278" s="395" t="s">
        <v>31145</v>
      </c>
      <c r="B10278" s="395" t="s">
        <v>31141</v>
      </c>
    </row>
    <row r="10279" spans="1:2">
      <c r="A10279" s="395" t="s">
        <v>31146</v>
      </c>
      <c r="B10279" s="395" t="s">
        <v>31141</v>
      </c>
    </row>
    <row r="10280" spans="1:2">
      <c r="A10280" s="395" t="s">
        <v>31147</v>
      </c>
      <c r="B10280" s="395" t="s">
        <v>31141</v>
      </c>
    </row>
    <row r="10281" spans="1:2">
      <c r="A10281" s="395" t="s">
        <v>31148</v>
      </c>
      <c r="B10281" s="395" t="s">
        <v>31141</v>
      </c>
    </row>
    <row r="10282" spans="1:2">
      <c r="A10282" s="395" t="s">
        <v>31149</v>
      </c>
      <c r="B10282" s="395" t="s">
        <v>31141</v>
      </c>
    </row>
    <row r="10283" spans="1:2">
      <c r="A10283" s="395" t="s">
        <v>31150</v>
      </c>
      <c r="B10283" s="395" t="s">
        <v>31141</v>
      </c>
    </row>
    <row r="10284" spans="1:2">
      <c r="A10284" s="395" t="s">
        <v>31151</v>
      </c>
      <c r="B10284" s="395" t="s">
        <v>31141</v>
      </c>
    </row>
    <row r="10285" spans="1:2">
      <c r="A10285" s="395" t="s">
        <v>31152</v>
      </c>
      <c r="B10285" s="395" t="s">
        <v>31141</v>
      </c>
    </row>
    <row r="10286" spans="1:2">
      <c r="A10286" s="395" t="s">
        <v>31153</v>
      </c>
      <c r="B10286" s="395" t="s">
        <v>31141</v>
      </c>
    </row>
    <row r="10287" spans="1:2">
      <c r="A10287" s="395" t="s">
        <v>31154</v>
      </c>
      <c r="B10287" s="395" t="s">
        <v>31141</v>
      </c>
    </row>
    <row r="10288" spans="1:2">
      <c r="A10288" s="395" t="s">
        <v>31155</v>
      </c>
      <c r="B10288" s="395" t="s">
        <v>31141</v>
      </c>
    </row>
    <row r="10289" spans="1:2">
      <c r="A10289" s="395" t="s">
        <v>31156</v>
      </c>
      <c r="B10289" s="395" t="s">
        <v>31141</v>
      </c>
    </row>
    <row r="10290" spans="1:2">
      <c r="A10290" s="395" t="s">
        <v>31157</v>
      </c>
      <c r="B10290" s="395" t="s">
        <v>31141</v>
      </c>
    </row>
    <row r="10291" spans="1:2">
      <c r="A10291" s="395" t="s">
        <v>31158</v>
      </c>
      <c r="B10291" s="395" t="s">
        <v>31159</v>
      </c>
    </row>
    <row r="10292" spans="1:2">
      <c r="A10292" s="395" t="s">
        <v>31160</v>
      </c>
      <c r="B10292" s="395" t="s">
        <v>31159</v>
      </c>
    </row>
    <row r="10293" spans="1:2">
      <c r="A10293" s="395" t="s">
        <v>31161</v>
      </c>
      <c r="B10293" s="395" t="s">
        <v>31159</v>
      </c>
    </row>
    <row r="10294" spans="1:2">
      <c r="A10294" s="395" t="s">
        <v>31162</v>
      </c>
      <c r="B10294" s="395" t="s">
        <v>31159</v>
      </c>
    </row>
    <row r="10295" spans="1:2">
      <c r="A10295" s="395" t="s">
        <v>31163</v>
      </c>
      <c r="B10295" s="395" t="s">
        <v>31164</v>
      </c>
    </row>
    <row r="10296" spans="1:2">
      <c r="A10296" s="395" t="s">
        <v>31165</v>
      </c>
      <c r="B10296" s="395" t="s">
        <v>31166</v>
      </c>
    </row>
    <row r="10297" spans="1:2">
      <c r="A10297" s="395" t="s">
        <v>31167</v>
      </c>
      <c r="B10297" s="395" t="s">
        <v>31168</v>
      </c>
    </row>
    <row r="10298" spans="1:2">
      <c r="A10298" s="395" t="s">
        <v>31169</v>
      </c>
      <c r="B10298" s="395" t="s">
        <v>31170</v>
      </c>
    </row>
    <row r="10299" spans="1:2">
      <c r="A10299" s="395" t="s">
        <v>31171</v>
      </c>
      <c r="B10299" s="395" t="s">
        <v>31172</v>
      </c>
    </row>
    <row r="10300" spans="1:2">
      <c r="A10300" s="395" t="s">
        <v>31173</v>
      </c>
      <c r="B10300" s="395" t="s">
        <v>31170</v>
      </c>
    </row>
    <row r="10301" spans="1:2">
      <c r="A10301" s="395" t="s">
        <v>31174</v>
      </c>
      <c r="B10301" s="395" t="s">
        <v>31172</v>
      </c>
    </row>
    <row r="10302" spans="1:2">
      <c r="A10302" s="395" t="s">
        <v>31175</v>
      </c>
      <c r="B10302" s="395" t="s">
        <v>31170</v>
      </c>
    </row>
    <row r="10303" spans="1:2">
      <c r="A10303" s="395" t="s">
        <v>31176</v>
      </c>
      <c r="B10303" s="395" t="s">
        <v>31170</v>
      </c>
    </row>
    <row r="10304" spans="1:2">
      <c r="A10304" s="395" t="s">
        <v>31177</v>
      </c>
      <c r="B10304" s="395" t="s">
        <v>31170</v>
      </c>
    </row>
    <row r="10305" spans="1:2">
      <c r="A10305" s="395" t="s">
        <v>31178</v>
      </c>
      <c r="B10305" s="395" t="s">
        <v>31170</v>
      </c>
    </row>
    <row r="10306" spans="1:2">
      <c r="A10306" s="395" t="s">
        <v>31179</v>
      </c>
      <c r="B10306" s="395" t="s">
        <v>31170</v>
      </c>
    </row>
    <row r="10307" spans="1:2">
      <c r="A10307" s="395" t="s">
        <v>31180</v>
      </c>
      <c r="B10307" s="395" t="s">
        <v>31170</v>
      </c>
    </row>
    <row r="10308" spans="1:2">
      <c r="A10308" s="395" t="s">
        <v>31181</v>
      </c>
      <c r="B10308" s="395" t="s">
        <v>31170</v>
      </c>
    </row>
    <row r="10309" spans="1:2">
      <c r="A10309" s="395" t="s">
        <v>31182</v>
      </c>
      <c r="B10309" s="395" t="s">
        <v>31170</v>
      </c>
    </row>
    <row r="10310" spans="1:2">
      <c r="A10310" s="395" t="s">
        <v>31183</v>
      </c>
      <c r="B10310" s="395" t="s">
        <v>31170</v>
      </c>
    </row>
    <row r="10311" spans="1:2">
      <c r="A10311" s="395" t="s">
        <v>31184</v>
      </c>
      <c r="B10311" s="395" t="s">
        <v>31170</v>
      </c>
    </row>
    <row r="10312" spans="1:2">
      <c r="A10312" s="395" t="s">
        <v>31185</v>
      </c>
      <c r="B10312" s="395" t="s">
        <v>31170</v>
      </c>
    </row>
    <row r="10313" spans="1:2">
      <c r="A10313" s="395" t="s">
        <v>31186</v>
      </c>
      <c r="B10313" s="395" t="s">
        <v>31170</v>
      </c>
    </row>
    <row r="10314" spans="1:2">
      <c r="A10314" s="395" t="s">
        <v>31187</v>
      </c>
      <c r="B10314" s="395" t="s">
        <v>31170</v>
      </c>
    </row>
    <row r="10315" spans="1:2">
      <c r="A10315" s="395" t="s">
        <v>31188</v>
      </c>
      <c r="B10315" s="395" t="s">
        <v>31170</v>
      </c>
    </row>
    <row r="10316" spans="1:2">
      <c r="A10316" s="395" t="s">
        <v>31189</v>
      </c>
      <c r="B10316" s="395" t="s">
        <v>31170</v>
      </c>
    </row>
    <row r="10317" spans="1:2">
      <c r="A10317" s="395" t="s">
        <v>31190</v>
      </c>
      <c r="B10317" s="395" t="s">
        <v>31170</v>
      </c>
    </row>
    <row r="10318" spans="1:2">
      <c r="A10318" s="395" t="s">
        <v>31191</v>
      </c>
      <c r="B10318" s="395" t="s">
        <v>31170</v>
      </c>
    </row>
    <row r="10319" spans="1:2">
      <c r="A10319" s="395" t="s">
        <v>31192</v>
      </c>
      <c r="B10319" s="395" t="s">
        <v>31170</v>
      </c>
    </row>
    <row r="10320" spans="1:2">
      <c r="A10320" s="395" t="s">
        <v>31193</v>
      </c>
      <c r="B10320" s="395" t="s">
        <v>31170</v>
      </c>
    </row>
    <row r="10321" spans="1:2">
      <c r="A10321" s="395" t="s">
        <v>31194</v>
      </c>
      <c r="B10321" s="395" t="s">
        <v>31172</v>
      </c>
    </row>
    <row r="10322" spans="1:2">
      <c r="A10322" s="395" t="s">
        <v>31195</v>
      </c>
      <c r="B10322" s="395" t="s">
        <v>31196</v>
      </c>
    </row>
    <row r="10323" spans="1:2">
      <c r="A10323" s="395" t="s">
        <v>31197</v>
      </c>
      <c r="B10323" s="395" t="s">
        <v>31196</v>
      </c>
    </row>
    <row r="10324" spans="1:2">
      <c r="A10324" s="395" t="s">
        <v>31198</v>
      </c>
      <c r="B10324" s="395" t="s">
        <v>31196</v>
      </c>
    </row>
    <row r="10325" spans="1:2">
      <c r="A10325" s="395" t="s">
        <v>31199</v>
      </c>
      <c r="B10325" s="395" t="s">
        <v>31196</v>
      </c>
    </row>
    <row r="10326" spans="1:2">
      <c r="A10326" s="395" t="s">
        <v>31200</v>
      </c>
      <c r="B10326" s="395" t="s">
        <v>31196</v>
      </c>
    </row>
    <row r="10327" spans="1:2">
      <c r="A10327" s="395" t="s">
        <v>31201</v>
      </c>
      <c r="B10327" s="395" t="s">
        <v>31196</v>
      </c>
    </row>
    <row r="10328" spans="1:2">
      <c r="A10328" s="395" t="s">
        <v>31202</v>
      </c>
      <c r="B10328" s="395" t="s">
        <v>31196</v>
      </c>
    </row>
    <row r="10329" spans="1:2">
      <c r="A10329" s="395" t="s">
        <v>31203</v>
      </c>
      <c r="B10329" s="395" t="s">
        <v>31196</v>
      </c>
    </row>
    <row r="10330" spans="1:2">
      <c r="A10330" s="395" t="s">
        <v>31204</v>
      </c>
      <c r="B10330" s="395" t="s">
        <v>31205</v>
      </c>
    </row>
    <row r="10331" spans="1:2">
      <c r="A10331" s="395" t="s">
        <v>31206</v>
      </c>
      <c r="B10331" s="395" t="s">
        <v>31170</v>
      </c>
    </row>
    <row r="10332" spans="1:2">
      <c r="A10332" s="395" t="s">
        <v>31207</v>
      </c>
      <c r="B10332" s="395" t="s">
        <v>31170</v>
      </c>
    </row>
    <row r="10333" spans="1:2">
      <c r="A10333" s="395" t="s">
        <v>31208</v>
      </c>
      <c r="B10333" s="395" t="s">
        <v>31170</v>
      </c>
    </row>
    <row r="10334" spans="1:2">
      <c r="A10334" s="395" t="s">
        <v>31209</v>
      </c>
      <c r="B10334" s="395" t="s">
        <v>31210</v>
      </c>
    </row>
    <row r="10335" spans="1:2">
      <c r="A10335" s="395" t="s">
        <v>31211</v>
      </c>
      <c r="B10335" s="395" t="s">
        <v>31212</v>
      </c>
    </row>
    <row r="10336" spans="1:2">
      <c r="A10336" s="395" t="s">
        <v>31213</v>
      </c>
      <c r="B10336" s="395" t="s">
        <v>31214</v>
      </c>
    </row>
    <row r="10337" spans="1:2">
      <c r="A10337" s="395" t="s">
        <v>31215</v>
      </c>
      <c r="B10337" s="395" t="s">
        <v>31216</v>
      </c>
    </row>
    <row r="10338" spans="1:2">
      <c r="A10338" s="395" t="s">
        <v>31217</v>
      </c>
      <c r="B10338" s="395" t="s">
        <v>31218</v>
      </c>
    </row>
    <row r="10339" spans="1:2">
      <c r="A10339" s="395" t="s">
        <v>31219</v>
      </c>
      <c r="B10339" s="395" t="s">
        <v>31220</v>
      </c>
    </row>
    <row r="10340" spans="1:2">
      <c r="A10340" s="395" t="s">
        <v>31221</v>
      </c>
      <c r="B10340" s="395" t="s">
        <v>31222</v>
      </c>
    </row>
    <row r="10341" spans="1:2">
      <c r="A10341" s="395" t="s">
        <v>31223</v>
      </c>
      <c r="B10341" s="395" t="s">
        <v>31224</v>
      </c>
    </row>
    <row r="10342" spans="1:2">
      <c r="A10342" s="395" t="s">
        <v>31225</v>
      </c>
      <c r="B10342" s="395" t="s">
        <v>31226</v>
      </c>
    </row>
    <row r="10343" spans="1:2">
      <c r="A10343" s="395" t="s">
        <v>31227</v>
      </c>
      <c r="B10343" s="395" t="s">
        <v>31228</v>
      </c>
    </row>
    <row r="10344" spans="1:2">
      <c r="A10344" s="395" t="s">
        <v>31229</v>
      </c>
      <c r="B10344" s="395" t="s">
        <v>31228</v>
      </c>
    </row>
    <row r="10345" spans="1:2">
      <c r="A10345" s="395" t="s">
        <v>31230</v>
      </c>
      <c r="B10345" s="395" t="s">
        <v>31228</v>
      </c>
    </row>
    <row r="10346" spans="1:2">
      <c r="A10346" s="395" t="s">
        <v>31231</v>
      </c>
      <c r="B10346" s="395" t="s">
        <v>31228</v>
      </c>
    </row>
    <row r="10347" spans="1:2">
      <c r="A10347" s="395" t="s">
        <v>31232</v>
      </c>
      <c r="B10347" s="395" t="s">
        <v>31228</v>
      </c>
    </row>
    <row r="10348" spans="1:2">
      <c r="A10348" s="395" t="s">
        <v>31233</v>
      </c>
      <c r="B10348" s="395" t="s">
        <v>31228</v>
      </c>
    </row>
    <row r="10349" spans="1:2">
      <c r="A10349" s="395" t="s">
        <v>31234</v>
      </c>
      <c r="B10349" s="395" t="s">
        <v>31228</v>
      </c>
    </row>
    <row r="10350" spans="1:2">
      <c r="A10350" s="395" t="s">
        <v>31235</v>
      </c>
      <c r="B10350" s="395" t="s">
        <v>31228</v>
      </c>
    </row>
    <row r="10351" spans="1:2">
      <c r="A10351" s="395" t="s">
        <v>31236</v>
      </c>
      <c r="B10351" s="395" t="s">
        <v>31228</v>
      </c>
    </row>
    <row r="10352" spans="1:2">
      <c r="A10352" s="395" t="s">
        <v>31237</v>
      </c>
      <c r="B10352" s="395" t="s">
        <v>31228</v>
      </c>
    </row>
    <row r="10353" spans="1:2">
      <c r="A10353" s="395" t="s">
        <v>31238</v>
      </c>
      <c r="B10353" s="395" t="s">
        <v>31228</v>
      </c>
    </row>
    <row r="10354" spans="1:2">
      <c r="A10354" s="395" t="s">
        <v>31239</v>
      </c>
      <c r="B10354" s="395" t="s">
        <v>31228</v>
      </c>
    </row>
    <row r="10355" spans="1:2">
      <c r="A10355" s="395" t="s">
        <v>31240</v>
      </c>
      <c r="B10355" s="395" t="s">
        <v>31228</v>
      </c>
    </row>
    <row r="10356" spans="1:2">
      <c r="A10356" s="395" t="s">
        <v>31241</v>
      </c>
      <c r="B10356" s="395" t="s">
        <v>31228</v>
      </c>
    </row>
    <row r="10357" spans="1:2">
      <c r="A10357" s="395" t="s">
        <v>31242</v>
      </c>
      <c r="B10357" s="395" t="s">
        <v>31228</v>
      </c>
    </row>
    <row r="10358" spans="1:2">
      <c r="A10358" s="395" t="s">
        <v>31243</v>
      </c>
      <c r="B10358" s="395" t="s">
        <v>31228</v>
      </c>
    </row>
    <row r="10359" spans="1:2">
      <c r="A10359" s="395" t="s">
        <v>31244</v>
      </c>
      <c r="B10359" s="395" t="s">
        <v>31228</v>
      </c>
    </row>
    <row r="10360" spans="1:2">
      <c r="A10360" s="395" t="s">
        <v>31245</v>
      </c>
      <c r="B10360" s="395" t="s">
        <v>31228</v>
      </c>
    </row>
    <row r="10361" spans="1:2">
      <c r="A10361" s="395" t="s">
        <v>31246</v>
      </c>
      <c r="B10361" s="395" t="s">
        <v>31228</v>
      </c>
    </row>
    <row r="10362" spans="1:2">
      <c r="A10362" s="395" t="s">
        <v>31247</v>
      </c>
      <c r="B10362" s="395" t="s">
        <v>31228</v>
      </c>
    </row>
    <row r="10363" spans="1:2">
      <c r="A10363" s="395" t="s">
        <v>31248</v>
      </c>
      <c r="B10363" s="395" t="s">
        <v>31228</v>
      </c>
    </row>
    <row r="10364" spans="1:2">
      <c r="A10364" s="395" t="s">
        <v>31249</v>
      </c>
      <c r="B10364" s="395" t="s">
        <v>31228</v>
      </c>
    </row>
    <row r="10365" spans="1:2">
      <c r="A10365" s="395" t="s">
        <v>31250</v>
      </c>
      <c r="B10365" s="395" t="s">
        <v>31228</v>
      </c>
    </row>
    <row r="10366" spans="1:2">
      <c r="A10366" s="395" t="s">
        <v>31251</v>
      </c>
      <c r="B10366" s="395" t="s">
        <v>31228</v>
      </c>
    </row>
    <row r="10367" spans="1:2">
      <c r="A10367" s="395" t="s">
        <v>31252</v>
      </c>
      <c r="B10367" s="395" t="s">
        <v>31228</v>
      </c>
    </row>
    <row r="10368" spans="1:2">
      <c r="A10368" s="395" t="s">
        <v>31253</v>
      </c>
      <c r="B10368" s="395" t="s">
        <v>31228</v>
      </c>
    </row>
    <row r="10369" spans="1:2">
      <c r="A10369" s="395" t="s">
        <v>31254</v>
      </c>
      <c r="B10369" s="395" t="s">
        <v>31228</v>
      </c>
    </row>
    <row r="10370" spans="1:2">
      <c r="A10370" s="395" t="s">
        <v>31255</v>
      </c>
      <c r="B10370" s="395" t="s">
        <v>31228</v>
      </c>
    </row>
    <row r="10371" spans="1:2">
      <c r="A10371" s="395" t="s">
        <v>31256</v>
      </c>
      <c r="B10371" s="395" t="s">
        <v>31228</v>
      </c>
    </row>
    <row r="10372" spans="1:2">
      <c r="A10372" s="395" t="s">
        <v>31257</v>
      </c>
      <c r="B10372" s="395" t="s">
        <v>31228</v>
      </c>
    </row>
    <row r="10373" spans="1:2">
      <c r="A10373" s="395" t="s">
        <v>31258</v>
      </c>
      <c r="B10373" s="395" t="s">
        <v>31228</v>
      </c>
    </row>
    <row r="10374" spans="1:2">
      <c r="A10374" s="395" t="s">
        <v>31259</v>
      </c>
      <c r="B10374" s="395" t="s">
        <v>31228</v>
      </c>
    </row>
    <row r="10375" spans="1:2">
      <c r="A10375" s="395" t="s">
        <v>31260</v>
      </c>
      <c r="B10375" s="395" t="s">
        <v>31261</v>
      </c>
    </row>
    <row r="10376" spans="1:2">
      <c r="A10376" s="395" t="s">
        <v>31262</v>
      </c>
      <c r="B10376" s="395" t="s">
        <v>31228</v>
      </c>
    </row>
    <row r="10377" spans="1:2">
      <c r="A10377" s="395" t="s">
        <v>31263</v>
      </c>
      <c r="B10377" s="395" t="s">
        <v>31228</v>
      </c>
    </row>
    <row r="10378" spans="1:2">
      <c r="A10378" s="395" t="s">
        <v>31264</v>
      </c>
      <c r="B10378" s="395" t="s">
        <v>31228</v>
      </c>
    </row>
    <row r="10379" spans="1:2">
      <c r="A10379" s="395" t="s">
        <v>31265</v>
      </c>
      <c r="B10379" s="395" t="s">
        <v>31228</v>
      </c>
    </row>
    <row r="10380" spans="1:2">
      <c r="A10380" s="395" t="s">
        <v>31266</v>
      </c>
      <c r="B10380" s="395" t="s">
        <v>31228</v>
      </c>
    </row>
    <row r="10381" spans="1:2">
      <c r="A10381" s="395" t="s">
        <v>31267</v>
      </c>
      <c r="B10381" s="395" t="s">
        <v>31228</v>
      </c>
    </row>
    <row r="10382" spans="1:2">
      <c r="A10382" s="395" t="s">
        <v>31268</v>
      </c>
      <c r="B10382" s="395" t="s">
        <v>31228</v>
      </c>
    </row>
    <row r="10383" spans="1:2">
      <c r="A10383" s="395" t="s">
        <v>31269</v>
      </c>
      <c r="B10383" s="395" t="s">
        <v>31228</v>
      </c>
    </row>
    <row r="10384" spans="1:2">
      <c r="A10384" s="395" t="s">
        <v>31270</v>
      </c>
      <c r="B10384" s="395" t="s">
        <v>31228</v>
      </c>
    </row>
    <row r="10385" spans="1:2">
      <c r="A10385" s="395" t="s">
        <v>31271</v>
      </c>
      <c r="B10385" s="395" t="s">
        <v>31228</v>
      </c>
    </row>
    <row r="10386" spans="1:2">
      <c r="A10386" s="395" t="s">
        <v>31272</v>
      </c>
      <c r="B10386" s="395" t="s">
        <v>31228</v>
      </c>
    </row>
    <row r="10387" spans="1:2">
      <c r="A10387" s="395" t="s">
        <v>31273</v>
      </c>
      <c r="B10387" s="395" t="s">
        <v>31261</v>
      </c>
    </row>
    <row r="10388" spans="1:2">
      <c r="A10388" s="395" t="s">
        <v>31274</v>
      </c>
      <c r="B10388" s="395" t="s">
        <v>31228</v>
      </c>
    </row>
    <row r="10389" spans="1:2">
      <c r="A10389" s="395" t="s">
        <v>31275</v>
      </c>
      <c r="B10389" s="395" t="s">
        <v>31228</v>
      </c>
    </row>
    <row r="10390" spans="1:2">
      <c r="A10390" s="395" t="s">
        <v>31276</v>
      </c>
      <c r="B10390" s="395" t="s">
        <v>31228</v>
      </c>
    </row>
    <row r="10391" spans="1:2">
      <c r="A10391" s="395" t="s">
        <v>31277</v>
      </c>
      <c r="B10391" s="395" t="s">
        <v>31228</v>
      </c>
    </row>
    <row r="10392" spans="1:2">
      <c r="A10392" s="395" t="s">
        <v>31278</v>
      </c>
      <c r="B10392" s="395" t="s">
        <v>31228</v>
      </c>
    </row>
    <row r="10393" spans="1:2">
      <c r="A10393" s="395" t="s">
        <v>31279</v>
      </c>
      <c r="B10393" s="395" t="s">
        <v>31280</v>
      </c>
    </row>
    <row r="10394" spans="1:2">
      <c r="A10394" s="395" t="s">
        <v>31281</v>
      </c>
      <c r="B10394" s="395" t="s">
        <v>20866</v>
      </c>
    </row>
    <row r="10395" spans="1:2">
      <c r="A10395" s="395" t="s">
        <v>31282</v>
      </c>
      <c r="B10395" s="395" t="s">
        <v>20866</v>
      </c>
    </row>
    <row r="10396" spans="1:2">
      <c r="A10396" s="395" t="s">
        <v>31283</v>
      </c>
      <c r="B10396" s="395" t="s">
        <v>31284</v>
      </c>
    </row>
    <row r="10397" spans="1:2">
      <c r="A10397" s="395" t="s">
        <v>31285</v>
      </c>
      <c r="B10397" s="395" t="s">
        <v>31286</v>
      </c>
    </row>
    <row r="10398" spans="1:2">
      <c r="A10398" s="395" t="s">
        <v>31287</v>
      </c>
      <c r="B10398" s="395" t="s">
        <v>31288</v>
      </c>
    </row>
    <row r="10399" spans="1:2">
      <c r="A10399" s="395" t="s">
        <v>31289</v>
      </c>
      <c r="B10399" s="395" t="s">
        <v>27732</v>
      </c>
    </row>
    <row r="10400" spans="1:2">
      <c r="A10400" s="395" t="s">
        <v>31290</v>
      </c>
      <c r="B10400" s="395" t="s">
        <v>21105</v>
      </c>
    </row>
    <row r="10401" spans="1:2">
      <c r="A10401" s="395" t="s">
        <v>31291</v>
      </c>
      <c r="B10401" s="395" t="s">
        <v>31292</v>
      </c>
    </row>
    <row r="10402" spans="1:2">
      <c r="A10402" s="395" t="s">
        <v>31293</v>
      </c>
      <c r="B10402" s="395" t="s">
        <v>31294</v>
      </c>
    </row>
    <row r="10403" spans="1:2">
      <c r="A10403" s="395" t="s">
        <v>31295</v>
      </c>
      <c r="B10403" s="395" t="s">
        <v>31294</v>
      </c>
    </row>
    <row r="10404" spans="1:2">
      <c r="A10404" s="395" t="s">
        <v>31296</v>
      </c>
      <c r="B10404" s="395" t="s">
        <v>31294</v>
      </c>
    </row>
    <row r="10405" spans="1:2">
      <c r="A10405" s="395" t="s">
        <v>31297</v>
      </c>
      <c r="B10405" s="395" t="s">
        <v>31294</v>
      </c>
    </row>
    <row r="10406" spans="1:2">
      <c r="A10406" s="395" t="s">
        <v>31298</v>
      </c>
      <c r="B10406" s="395" t="s">
        <v>31294</v>
      </c>
    </row>
    <row r="10407" spans="1:2">
      <c r="A10407" s="395" t="s">
        <v>31299</v>
      </c>
      <c r="B10407" s="395" t="s">
        <v>31300</v>
      </c>
    </row>
    <row r="10408" spans="1:2">
      <c r="A10408" s="395" t="s">
        <v>31301</v>
      </c>
      <c r="B10408" s="395" t="s">
        <v>31302</v>
      </c>
    </row>
    <row r="10409" spans="1:2">
      <c r="A10409" s="395" t="s">
        <v>31303</v>
      </c>
      <c r="B10409" s="395" t="s">
        <v>31302</v>
      </c>
    </row>
    <row r="10410" spans="1:2">
      <c r="A10410" s="395" t="s">
        <v>31304</v>
      </c>
      <c r="B10410" s="395" t="s">
        <v>31302</v>
      </c>
    </row>
    <row r="10411" spans="1:2">
      <c r="A10411" s="395" t="s">
        <v>31305</v>
      </c>
      <c r="B10411" s="395" t="s">
        <v>31306</v>
      </c>
    </row>
    <row r="10412" spans="1:2">
      <c r="A10412" s="395" t="s">
        <v>31307</v>
      </c>
      <c r="B10412" s="395" t="s">
        <v>31306</v>
      </c>
    </row>
    <row r="10413" spans="1:2">
      <c r="A10413" s="395" t="s">
        <v>31308</v>
      </c>
      <c r="B10413" s="395" t="s">
        <v>31306</v>
      </c>
    </row>
    <row r="10414" spans="1:2">
      <c r="A10414" s="395" t="s">
        <v>31309</v>
      </c>
      <c r="B10414" s="395" t="s">
        <v>31310</v>
      </c>
    </row>
    <row r="10415" spans="1:2">
      <c r="A10415" s="395" t="s">
        <v>31311</v>
      </c>
      <c r="B10415" s="395" t="s">
        <v>31310</v>
      </c>
    </row>
    <row r="10416" spans="1:2">
      <c r="A10416" s="395" t="s">
        <v>31312</v>
      </c>
      <c r="B10416" s="395" t="s">
        <v>31310</v>
      </c>
    </row>
    <row r="10417" spans="1:2">
      <c r="A10417" s="395" t="s">
        <v>31313</v>
      </c>
      <c r="B10417" s="395" t="s">
        <v>31314</v>
      </c>
    </row>
    <row r="10418" spans="1:2">
      <c r="A10418" s="395" t="s">
        <v>31315</v>
      </c>
      <c r="B10418" s="395" t="s">
        <v>31314</v>
      </c>
    </row>
    <row r="10419" spans="1:2">
      <c r="A10419" s="395" t="s">
        <v>31316</v>
      </c>
      <c r="B10419" s="395" t="s">
        <v>31314</v>
      </c>
    </row>
    <row r="10420" spans="1:2">
      <c r="A10420" s="395" t="s">
        <v>31317</v>
      </c>
      <c r="B10420" s="395" t="s">
        <v>31310</v>
      </c>
    </row>
    <row r="10421" spans="1:2">
      <c r="A10421" s="395" t="s">
        <v>31318</v>
      </c>
      <c r="B10421" s="395" t="s">
        <v>31310</v>
      </c>
    </row>
    <row r="10422" spans="1:2">
      <c r="A10422" s="395" t="s">
        <v>31319</v>
      </c>
      <c r="B10422" s="395" t="s">
        <v>31310</v>
      </c>
    </row>
    <row r="10423" spans="1:2">
      <c r="A10423" s="395" t="s">
        <v>31320</v>
      </c>
      <c r="B10423" s="395" t="s">
        <v>31310</v>
      </c>
    </row>
    <row r="10424" spans="1:2">
      <c r="A10424" s="395" t="s">
        <v>31321</v>
      </c>
      <c r="B10424" s="395" t="s">
        <v>31322</v>
      </c>
    </row>
    <row r="10425" spans="1:2">
      <c r="A10425" s="395" t="s">
        <v>31323</v>
      </c>
      <c r="B10425" s="395" t="s">
        <v>31322</v>
      </c>
    </row>
    <row r="10426" spans="1:2">
      <c r="A10426" s="395" t="s">
        <v>31324</v>
      </c>
      <c r="B10426" s="395" t="s">
        <v>31325</v>
      </c>
    </row>
    <row r="10427" spans="1:2">
      <c r="A10427" s="395" t="s">
        <v>31326</v>
      </c>
      <c r="B10427" s="395" t="s">
        <v>31327</v>
      </c>
    </row>
    <row r="10428" spans="1:2">
      <c r="A10428" s="395" t="s">
        <v>31328</v>
      </c>
      <c r="B10428" s="395" t="s">
        <v>31329</v>
      </c>
    </row>
    <row r="10429" spans="1:2">
      <c r="A10429" s="395" t="s">
        <v>31330</v>
      </c>
      <c r="B10429" s="395" t="s">
        <v>31331</v>
      </c>
    </row>
    <row r="10430" spans="1:2">
      <c r="A10430" s="395" t="s">
        <v>31332</v>
      </c>
      <c r="B10430" s="395" t="s">
        <v>31333</v>
      </c>
    </row>
    <row r="10431" spans="1:2">
      <c r="A10431" s="395" t="s">
        <v>31334</v>
      </c>
      <c r="B10431" s="395" t="s">
        <v>31335</v>
      </c>
    </row>
    <row r="10432" spans="1:2">
      <c r="A10432" s="395" t="s">
        <v>31336</v>
      </c>
      <c r="B10432" s="395" t="s">
        <v>31337</v>
      </c>
    </row>
    <row r="10433" spans="1:2">
      <c r="A10433" s="395" t="s">
        <v>31338</v>
      </c>
      <c r="B10433" s="395" t="s">
        <v>31339</v>
      </c>
    </row>
    <row r="10434" spans="1:2">
      <c r="A10434" s="395" t="s">
        <v>31340</v>
      </c>
      <c r="B10434" s="395" t="s">
        <v>31341</v>
      </c>
    </row>
    <row r="10435" spans="1:2">
      <c r="A10435" s="395" t="s">
        <v>31342</v>
      </c>
      <c r="B10435" s="395" t="s">
        <v>31341</v>
      </c>
    </row>
    <row r="10436" spans="1:2">
      <c r="A10436" s="395" t="s">
        <v>31343</v>
      </c>
      <c r="B10436" s="395" t="s">
        <v>31341</v>
      </c>
    </row>
    <row r="10437" spans="1:2">
      <c r="A10437" s="395" t="s">
        <v>31344</v>
      </c>
      <c r="B10437" s="395" t="s">
        <v>31341</v>
      </c>
    </row>
    <row r="10438" spans="1:2">
      <c r="A10438" s="395" t="s">
        <v>31345</v>
      </c>
      <c r="B10438" s="395" t="s">
        <v>31346</v>
      </c>
    </row>
    <row r="10439" spans="1:2">
      <c r="A10439" s="395" t="s">
        <v>31347</v>
      </c>
      <c r="B10439" s="395" t="s">
        <v>31346</v>
      </c>
    </row>
    <row r="10440" spans="1:2">
      <c r="A10440" s="395" t="s">
        <v>31348</v>
      </c>
      <c r="B10440" s="395" t="s">
        <v>31349</v>
      </c>
    </row>
    <row r="10441" spans="1:2">
      <c r="A10441" s="395" t="s">
        <v>31350</v>
      </c>
      <c r="B10441" s="395" t="s">
        <v>31351</v>
      </c>
    </row>
    <row r="10442" spans="1:2">
      <c r="A10442" s="395" t="s">
        <v>31352</v>
      </c>
      <c r="B10442" s="395" t="s">
        <v>31351</v>
      </c>
    </row>
    <row r="10443" spans="1:2">
      <c r="A10443" s="395" t="s">
        <v>31353</v>
      </c>
      <c r="B10443" s="395" t="s">
        <v>31351</v>
      </c>
    </row>
    <row r="10444" spans="1:2">
      <c r="A10444" s="395" t="s">
        <v>31354</v>
      </c>
      <c r="B10444" s="395" t="s">
        <v>31355</v>
      </c>
    </row>
    <row r="10445" spans="1:2">
      <c r="A10445" s="395" t="s">
        <v>31356</v>
      </c>
      <c r="B10445" s="395" t="s">
        <v>31355</v>
      </c>
    </row>
    <row r="10446" spans="1:2">
      <c r="A10446" s="395" t="s">
        <v>31357</v>
      </c>
      <c r="B10446" s="395" t="s">
        <v>31355</v>
      </c>
    </row>
    <row r="10447" spans="1:2">
      <c r="A10447" s="395" t="s">
        <v>31358</v>
      </c>
      <c r="B10447" s="395" t="s">
        <v>31355</v>
      </c>
    </row>
    <row r="10448" spans="1:2">
      <c r="A10448" s="395" t="s">
        <v>31359</v>
      </c>
      <c r="B10448" s="395" t="s">
        <v>31360</v>
      </c>
    </row>
    <row r="10449" spans="1:2">
      <c r="A10449" s="395" t="s">
        <v>31361</v>
      </c>
      <c r="B10449" s="395" t="s">
        <v>31362</v>
      </c>
    </row>
    <row r="10450" spans="1:2">
      <c r="A10450" s="395" t="s">
        <v>31363</v>
      </c>
      <c r="B10450" s="395" t="s">
        <v>31364</v>
      </c>
    </row>
    <row r="10451" spans="1:2">
      <c r="A10451" s="395" t="s">
        <v>31365</v>
      </c>
      <c r="B10451" s="395" t="s">
        <v>31366</v>
      </c>
    </row>
    <row r="10452" spans="1:2">
      <c r="A10452" s="395" t="s">
        <v>31367</v>
      </c>
      <c r="B10452" s="395" t="s">
        <v>31368</v>
      </c>
    </row>
    <row r="10453" spans="1:2">
      <c r="A10453" s="395" t="s">
        <v>31369</v>
      </c>
      <c r="B10453" s="395" t="s">
        <v>31370</v>
      </c>
    </row>
    <row r="10454" spans="1:2">
      <c r="A10454" s="395" t="s">
        <v>31371</v>
      </c>
      <c r="B10454" s="395" t="s">
        <v>31372</v>
      </c>
    </row>
    <row r="10455" spans="1:2">
      <c r="A10455" s="395" t="s">
        <v>31373</v>
      </c>
      <c r="B10455" s="395" t="s">
        <v>31374</v>
      </c>
    </row>
    <row r="10456" spans="1:2">
      <c r="A10456" s="395" t="s">
        <v>31375</v>
      </c>
      <c r="B10456" s="395" t="s">
        <v>31376</v>
      </c>
    </row>
    <row r="10457" spans="1:2">
      <c r="A10457" s="395" t="s">
        <v>31377</v>
      </c>
      <c r="B10457" s="395" t="s">
        <v>31376</v>
      </c>
    </row>
    <row r="10458" spans="1:2">
      <c r="A10458" s="395" t="s">
        <v>31378</v>
      </c>
      <c r="B10458" s="395" t="s">
        <v>31376</v>
      </c>
    </row>
    <row r="10459" spans="1:2">
      <c r="A10459" s="395" t="s">
        <v>31379</v>
      </c>
      <c r="B10459" s="395" t="s">
        <v>31376</v>
      </c>
    </row>
    <row r="10460" spans="1:2">
      <c r="A10460" s="395" t="s">
        <v>31380</v>
      </c>
      <c r="B10460" s="395" t="s">
        <v>31381</v>
      </c>
    </row>
    <row r="10461" spans="1:2">
      <c r="A10461" s="395" t="s">
        <v>31382</v>
      </c>
      <c r="B10461" s="395" t="s">
        <v>31381</v>
      </c>
    </row>
    <row r="10462" spans="1:2">
      <c r="A10462" s="395" t="s">
        <v>31383</v>
      </c>
      <c r="B10462" s="395" t="s">
        <v>31381</v>
      </c>
    </row>
    <row r="10463" spans="1:2">
      <c r="A10463" s="395" t="s">
        <v>31384</v>
      </c>
      <c r="B10463" s="395" t="s">
        <v>31385</v>
      </c>
    </row>
    <row r="10464" spans="1:2">
      <c r="A10464" s="395" t="s">
        <v>31386</v>
      </c>
      <c r="B10464" s="395" t="s">
        <v>31387</v>
      </c>
    </row>
    <row r="10465" spans="1:2">
      <c r="A10465" s="395" t="s">
        <v>31388</v>
      </c>
      <c r="B10465" s="395" t="s">
        <v>31322</v>
      </c>
    </row>
    <row r="10466" spans="1:2">
      <c r="A10466" s="395" t="s">
        <v>31389</v>
      </c>
      <c r="B10466" s="395" t="s">
        <v>31322</v>
      </c>
    </row>
    <row r="10467" spans="1:2">
      <c r="A10467" s="395" t="s">
        <v>31390</v>
      </c>
      <c r="B10467" s="395" t="s">
        <v>31322</v>
      </c>
    </row>
    <row r="10468" spans="1:2">
      <c r="A10468" s="395" t="s">
        <v>31391</v>
      </c>
      <c r="B10468" s="395" t="s">
        <v>31322</v>
      </c>
    </row>
    <row r="10469" spans="1:2">
      <c r="A10469" s="395" t="s">
        <v>31392</v>
      </c>
      <c r="B10469" s="395" t="s">
        <v>31322</v>
      </c>
    </row>
    <row r="10470" spans="1:2">
      <c r="A10470" s="395" t="s">
        <v>31393</v>
      </c>
      <c r="B10470" s="395" t="s">
        <v>31322</v>
      </c>
    </row>
    <row r="10471" spans="1:2">
      <c r="A10471" s="395" t="s">
        <v>31394</v>
      </c>
      <c r="B10471" s="395" t="s">
        <v>31395</v>
      </c>
    </row>
    <row r="10472" spans="1:2">
      <c r="A10472" s="395" t="s">
        <v>31396</v>
      </c>
      <c r="B10472" s="395" t="s">
        <v>31397</v>
      </c>
    </row>
    <row r="10473" spans="1:2">
      <c r="A10473" s="395" t="s">
        <v>31398</v>
      </c>
      <c r="B10473" s="395" t="s">
        <v>31399</v>
      </c>
    </row>
    <row r="10474" spans="1:2">
      <c r="A10474" s="395" t="s">
        <v>31400</v>
      </c>
      <c r="B10474" s="395" t="s">
        <v>31401</v>
      </c>
    </row>
    <row r="10475" spans="1:2">
      <c r="A10475" s="395" t="s">
        <v>31402</v>
      </c>
      <c r="B10475" s="395" t="s">
        <v>31403</v>
      </c>
    </row>
    <row r="10476" spans="1:2">
      <c r="A10476" s="395" t="s">
        <v>31404</v>
      </c>
      <c r="B10476" s="395" t="s">
        <v>31405</v>
      </c>
    </row>
    <row r="10477" spans="1:2">
      <c r="A10477" s="395" t="s">
        <v>31406</v>
      </c>
      <c r="B10477" s="395" t="s">
        <v>31407</v>
      </c>
    </row>
    <row r="10478" spans="1:2">
      <c r="A10478" s="395" t="s">
        <v>31408</v>
      </c>
      <c r="B10478" s="395" t="s">
        <v>31127</v>
      </c>
    </row>
    <row r="10479" spans="1:2">
      <c r="A10479" s="395" t="s">
        <v>31409</v>
      </c>
      <c r="B10479" s="395" t="s">
        <v>31127</v>
      </c>
    </row>
    <row r="10480" spans="1:2">
      <c r="A10480" s="395" t="s">
        <v>31410</v>
      </c>
      <c r="B10480" s="395" t="s">
        <v>31127</v>
      </c>
    </row>
    <row r="10481" spans="1:2">
      <c r="A10481" s="395" t="s">
        <v>31411</v>
      </c>
      <c r="B10481" s="395" t="s">
        <v>31127</v>
      </c>
    </row>
    <row r="10482" spans="1:2">
      <c r="A10482" s="395" t="s">
        <v>31412</v>
      </c>
      <c r="B10482" s="395" t="s">
        <v>31127</v>
      </c>
    </row>
    <row r="10483" spans="1:2">
      <c r="A10483" s="395" t="s">
        <v>31413</v>
      </c>
      <c r="B10483" s="395" t="s">
        <v>31127</v>
      </c>
    </row>
    <row r="10484" spans="1:2">
      <c r="A10484" s="395" t="s">
        <v>31414</v>
      </c>
      <c r="B10484" s="395" t="s">
        <v>31127</v>
      </c>
    </row>
    <row r="10485" spans="1:2">
      <c r="A10485" s="395" t="s">
        <v>31415</v>
      </c>
      <c r="B10485" s="395" t="s">
        <v>31127</v>
      </c>
    </row>
    <row r="10486" spans="1:2">
      <c r="A10486" s="395" t="s">
        <v>31416</v>
      </c>
      <c r="B10486" s="395" t="s">
        <v>31127</v>
      </c>
    </row>
    <row r="10487" spans="1:2">
      <c r="A10487" s="395" t="s">
        <v>31417</v>
      </c>
      <c r="B10487" s="395" t="s">
        <v>31127</v>
      </c>
    </row>
    <row r="10488" spans="1:2">
      <c r="A10488" s="395" t="s">
        <v>31418</v>
      </c>
      <c r="B10488" s="395" t="s">
        <v>31127</v>
      </c>
    </row>
    <row r="10489" spans="1:2">
      <c r="A10489" s="395" t="s">
        <v>31419</v>
      </c>
      <c r="B10489" s="395" t="s">
        <v>31420</v>
      </c>
    </row>
    <row r="10490" spans="1:2">
      <c r="A10490" s="395" t="s">
        <v>31421</v>
      </c>
      <c r="B10490" s="395" t="s">
        <v>31420</v>
      </c>
    </row>
    <row r="10491" spans="1:2">
      <c r="A10491" s="395" t="s">
        <v>31422</v>
      </c>
      <c r="B10491" s="395" t="s">
        <v>31127</v>
      </c>
    </row>
    <row r="10492" spans="1:2">
      <c r="A10492" s="395" t="s">
        <v>31423</v>
      </c>
      <c r="B10492" s="395" t="s">
        <v>31127</v>
      </c>
    </row>
    <row r="10493" spans="1:2">
      <c r="A10493" s="395" t="s">
        <v>31424</v>
      </c>
      <c r="B10493" s="395" t="s">
        <v>31127</v>
      </c>
    </row>
    <row r="10494" spans="1:2">
      <c r="A10494" s="395" t="s">
        <v>31425</v>
      </c>
      <c r="B10494" s="395" t="s">
        <v>31127</v>
      </c>
    </row>
    <row r="10495" spans="1:2">
      <c r="A10495" s="395" t="s">
        <v>31426</v>
      </c>
      <c r="B10495" s="395" t="s">
        <v>31427</v>
      </c>
    </row>
    <row r="10496" spans="1:2">
      <c r="A10496" s="395" t="s">
        <v>31428</v>
      </c>
      <c r="B10496" s="395" t="s">
        <v>31427</v>
      </c>
    </row>
    <row r="10497" spans="1:2">
      <c r="A10497" s="395" t="s">
        <v>31429</v>
      </c>
      <c r="B10497" s="395" t="s">
        <v>31430</v>
      </c>
    </row>
    <row r="10498" spans="1:2">
      <c r="A10498" s="395" t="s">
        <v>31431</v>
      </c>
      <c r="B10498" s="395" t="s">
        <v>31432</v>
      </c>
    </row>
    <row r="10499" spans="1:2">
      <c r="A10499" s="395" t="s">
        <v>31433</v>
      </c>
      <c r="B10499" s="395" t="s">
        <v>31434</v>
      </c>
    </row>
    <row r="10500" spans="1:2">
      <c r="A10500" s="395" t="s">
        <v>31435</v>
      </c>
      <c r="B10500" s="395" t="s">
        <v>31436</v>
      </c>
    </row>
    <row r="10501" spans="1:2">
      <c r="A10501" s="395" t="s">
        <v>31437</v>
      </c>
      <c r="B10501" s="395" t="s">
        <v>31436</v>
      </c>
    </row>
    <row r="10502" spans="1:2">
      <c r="A10502" s="395" t="s">
        <v>31438</v>
      </c>
      <c r="B10502" s="395" t="s">
        <v>31439</v>
      </c>
    </row>
    <row r="10503" spans="1:2">
      <c r="A10503" s="395" t="s">
        <v>31440</v>
      </c>
      <c r="B10503" s="395" t="s">
        <v>31441</v>
      </c>
    </row>
    <row r="10504" spans="1:2">
      <c r="A10504" s="395" t="s">
        <v>31442</v>
      </c>
      <c r="B10504" s="395" t="s">
        <v>31443</v>
      </c>
    </row>
    <row r="10505" spans="1:2">
      <c r="A10505" s="395" t="s">
        <v>31444</v>
      </c>
      <c r="B10505" s="395" t="s">
        <v>31445</v>
      </c>
    </row>
    <row r="10506" spans="1:2">
      <c r="A10506" s="395" t="s">
        <v>31446</v>
      </c>
      <c r="B10506" s="395" t="s">
        <v>28995</v>
      </c>
    </row>
    <row r="10507" spans="1:2">
      <c r="A10507" s="395" t="s">
        <v>31447</v>
      </c>
      <c r="B10507" s="395" t="s">
        <v>31448</v>
      </c>
    </row>
    <row r="10508" spans="1:2">
      <c r="A10508" s="395" t="s">
        <v>31449</v>
      </c>
      <c r="B10508" s="395" t="s">
        <v>31450</v>
      </c>
    </row>
    <row r="10509" spans="1:2">
      <c r="A10509" s="395" t="s">
        <v>31451</v>
      </c>
      <c r="B10509" s="395" t="s">
        <v>31452</v>
      </c>
    </row>
    <row r="10510" spans="1:2">
      <c r="A10510" s="395" t="s">
        <v>31453</v>
      </c>
      <c r="B10510" s="395" t="s">
        <v>31454</v>
      </c>
    </row>
    <row r="10511" spans="1:2">
      <c r="A10511" s="395" t="s">
        <v>31455</v>
      </c>
      <c r="B10511" s="395" t="s">
        <v>31456</v>
      </c>
    </row>
    <row r="10512" spans="1:2">
      <c r="A10512" s="395" t="s">
        <v>31457</v>
      </c>
      <c r="B10512" s="395" t="s">
        <v>31456</v>
      </c>
    </row>
    <row r="10513" spans="1:2">
      <c r="A10513" s="395" t="s">
        <v>31458</v>
      </c>
      <c r="B10513" s="395" t="s">
        <v>31459</v>
      </c>
    </row>
    <row r="10514" spans="1:2">
      <c r="A10514" s="395" t="s">
        <v>31460</v>
      </c>
      <c r="B10514" s="395" t="s">
        <v>31459</v>
      </c>
    </row>
    <row r="10515" spans="1:2">
      <c r="A10515" s="395" t="s">
        <v>31461</v>
      </c>
      <c r="B10515" s="395" t="s">
        <v>20866</v>
      </c>
    </row>
    <row r="10516" spans="1:2">
      <c r="A10516" s="395" t="s">
        <v>31462</v>
      </c>
      <c r="B10516" s="395" t="s">
        <v>31463</v>
      </c>
    </row>
    <row r="10517" spans="1:2">
      <c r="A10517" s="395" t="s">
        <v>31464</v>
      </c>
      <c r="B10517" s="395" t="s">
        <v>31465</v>
      </c>
    </row>
    <row r="10518" spans="1:2">
      <c r="A10518" s="395" t="s">
        <v>31466</v>
      </c>
      <c r="B10518" s="395" t="s">
        <v>31467</v>
      </c>
    </row>
    <row r="10519" spans="1:2">
      <c r="A10519" s="395" t="s">
        <v>31468</v>
      </c>
      <c r="B10519" s="395" t="s">
        <v>31467</v>
      </c>
    </row>
    <row r="10520" spans="1:2">
      <c r="A10520" s="395" t="s">
        <v>31469</v>
      </c>
      <c r="B10520" s="395" t="s">
        <v>31470</v>
      </c>
    </row>
    <row r="10521" spans="1:2">
      <c r="A10521" s="395" t="s">
        <v>31471</v>
      </c>
      <c r="B10521" s="395" t="s">
        <v>18297</v>
      </c>
    </row>
    <row r="10522" spans="1:2">
      <c r="A10522" s="395" t="s">
        <v>31472</v>
      </c>
      <c r="B10522" s="395" t="s">
        <v>31473</v>
      </c>
    </row>
    <row r="10523" spans="1:2">
      <c r="A10523" s="395" t="s">
        <v>31474</v>
      </c>
      <c r="B10523" s="395" t="s">
        <v>31475</v>
      </c>
    </row>
    <row r="10524" spans="1:2">
      <c r="A10524" s="395" t="s">
        <v>31476</v>
      </c>
      <c r="B10524" s="395" t="s">
        <v>31477</v>
      </c>
    </row>
    <row r="10525" spans="1:2">
      <c r="A10525" s="395" t="s">
        <v>31478</v>
      </c>
      <c r="B10525" s="395" t="s">
        <v>31479</v>
      </c>
    </row>
    <row r="10526" spans="1:2">
      <c r="A10526" s="395" t="s">
        <v>31480</v>
      </c>
      <c r="B10526" s="395" t="s">
        <v>31481</v>
      </c>
    </row>
    <row r="10527" spans="1:2">
      <c r="A10527" s="395" t="s">
        <v>31482</v>
      </c>
      <c r="B10527" s="395" t="s">
        <v>31483</v>
      </c>
    </row>
    <row r="10528" spans="1:2">
      <c r="A10528" s="395" t="s">
        <v>31484</v>
      </c>
      <c r="B10528" s="395" t="s">
        <v>31485</v>
      </c>
    </row>
    <row r="10529" spans="1:2">
      <c r="A10529" s="395" t="s">
        <v>31486</v>
      </c>
      <c r="B10529" s="395" t="s">
        <v>31487</v>
      </c>
    </row>
    <row r="10530" spans="1:2">
      <c r="A10530" s="395" t="s">
        <v>31488</v>
      </c>
      <c r="B10530" s="395" t="s">
        <v>31489</v>
      </c>
    </row>
    <row r="10531" spans="1:2">
      <c r="A10531" s="395" t="s">
        <v>31490</v>
      </c>
      <c r="B10531" s="395" t="s">
        <v>31483</v>
      </c>
    </row>
    <row r="10532" spans="1:2">
      <c r="A10532" s="395" t="s">
        <v>31491</v>
      </c>
      <c r="B10532" s="395" t="s">
        <v>31492</v>
      </c>
    </row>
    <row r="10533" spans="1:2">
      <c r="A10533" s="395" t="s">
        <v>31493</v>
      </c>
      <c r="B10533" s="395" t="s">
        <v>31494</v>
      </c>
    </row>
    <row r="10534" spans="1:2">
      <c r="A10534" s="395" t="s">
        <v>31495</v>
      </c>
      <c r="B10534" s="395" t="s">
        <v>31496</v>
      </c>
    </row>
    <row r="10535" spans="1:2">
      <c r="A10535" s="395" t="s">
        <v>31497</v>
      </c>
      <c r="B10535" s="395" t="s">
        <v>31498</v>
      </c>
    </row>
    <row r="10536" spans="1:2">
      <c r="A10536" s="395" t="s">
        <v>31499</v>
      </c>
      <c r="B10536" s="395" t="s">
        <v>31500</v>
      </c>
    </row>
    <row r="10537" spans="1:2">
      <c r="A10537" s="395" t="s">
        <v>31501</v>
      </c>
      <c r="B10537" s="395" t="s">
        <v>31502</v>
      </c>
    </row>
    <row r="10538" spans="1:2">
      <c r="A10538" s="395" t="s">
        <v>31503</v>
      </c>
      <c r="B10538" s="395" t="s">
        <v>31504</v>
      </c>
    </row>
    <row r="10539" spans="1:2">
      <c r="A10539" s="395" t="s">
        <v>31505</v>
      </c>
      <c r="B10539" s="395" t="s">
        <v>31506</v>
      </c>
    </row>
    <row r="10540" spans="1:2">
      <c r="A10540" s="395" t="s">
        <v>31507</v>
      </c>
      <c r="B10540" s="395" t="s">
        <v>31508</v>
      </c>
    </row>
    <row r="10541" spans="1:2">
      <c r="A10541" s="395" t="s">
        <v>31509</v>
      </c>
      <c r="B10541" s="395" t="s">
        <v>31508</v>
      </c>
    </row>
    <row r="10542" spans="1:2">
      <c r="A10542" s="395" t="s">
        <v>31510</v>
      </c>
      <c r="B10542" s="395" t="s">
        <v>31322</v>
      </c>
    </row>
    <row r="10543" spans="1:2">
      <c r="A10543" s="395" t="s">
        <v>31511</v>
      </c>
      <c r="B10543" s="395" t="s">
        <v>31322</v>
      </c>
    </row>
    <row r="10544" spans="1:2">
      <c r="A10544" s="395" t="s">
        <v>31512</v>
      </c>
      <c r="B10544" s="395" t="s">
        <v>31513</v>
      </c>
    </row>
    <row r="10545" spans="1:2">
      <c r="A10545" s="395" t="s">
        <v>31514</v>
      </c>
      <c r="B10545" s="395" t="s">
        <v>31515</v>
      </c>
    </row>
    <row r="10546" spans="1:2">
      <c r="A10546" s="395" t="s">
        <v>31516</v>
      </c>
      <c r="B10546" s="395" t="s">
        <v>31517</v>
      </c>
    </row>
    <row r="10547" spans="1:2">
      <c r="A10547" s="395" t="s">
        <v>31518</v>
      </c>
      <c r="B10547" s="395" t="s">
        <v>31519</v>
      </c>
    </row>
    <row r="10548" spans="1:2">
      <c r="A10548" s="395" t="s">
        <v>31520</v>
      </c>
      <c r="B10548" s="395" t="s">
        <v>28777</v>
      </c>
    </row>
    <row r="10549" spans="1:2">
      <c r="A10549" s="395" t="s">
        <v>31521</v>
      </c>
      <c r="B10549" s="395" t="s">
        <v>31522</v>
      </c>
    </row>
    <row r="10550" spans="1:2">
      <c r="A10550" s="395" t="s">
        <v>31523</v>
      </c>
      <c r="B10550" s="395" t="s">
        <v>31524</v>
      </c>
    </row>
    <row r="10551" spans="1:2">
      <c r="A10551" s="395" t="s">
        <v>31525</v>
      </c>
      <c r="B10551" s="395" t="s">
        <v>31526</v>
      </c>
    </row>
    <row r="10552" spans="1:2">
      <c r="A10552" s="395" t="s">
        <v>31527</v>
      </c>
      <c r="B10552" s="395" t="s">
        <v>31526</v>
      </c>
    </row>
    <row r="10553" spans="1:2">
      <c r="A10553" s="395" t="s">
        <v>31528</v>
      </c>
      <c r="B10553" s="395" t="s">
        <v>31529</v>
      </c>
    </row>
    <row r="10554" spans="1:2">
      <c r="A10554" s="395" t="s">
        <v>31530</v>
      </c>
      <c r="B10554" s="395" t="s">
        <v>31531</v>
      </c>
    </row>
    <row r="10555" spans="1:2">
      <c r="A10555" s="395" t="s">
        <v>31532</v>
      </c>
      <c r="B10555" s="395" t="s">
        <v>31533</v>
      </c>
    </row>
    <row r="10556" spans="1:2">
      <c r="A10556" s="395" t="s">
        <v>31534</v>
      </c>
      <c r="B10556" s="395" t="s">
        <v>31535</v>
      </c>
    </row>
    <row r="10557" spans="1:2">
      <c r="A10557" s="395" t="s">
        <v>31536</v>
      </c>
      <c r="B10557" s="395" t="s">
        <v>31537</v>
      </c>
    </row>
    <row r="10558" spans="1:2">
      <c r="A10558" s="395" t="s">
        <v>31538</v>
      </c>
      <c r="B10558" s="395" t="s">
        <v>31539</v>
      </c>
    </row>
    <row r="10559" spans="1:2">
      <c r="A10559" s="395" t="s">
        <v>31540</v>
      </c>
      <c r="B10559" s="395" t="s">
        <v>31541</v>
      </c>
    </row>
    <row r="10560" spans="1:2">
      <c r="A10560" s="395" t="s">
        <v>31542</v>
      </c>
      <c r="B10560" s="395" t="s">
        <v>31541</v>
      </c>
    </row>
    <row r="10561" spans="1:2">
      <c r="A10561" s="395" t="s">
        <v>31543</v>
      </c>
      <c r="B10561" s="395" t="s">
        <v>31544</v>
      </c>
    </row>
    <row r="10562" spans="1:2">
      <c r="A10562" s="395" t="s">
        <v>31545</v>
      </c>
      <c r="B10562" s="395" t="s">
        <v>31544</v>
      </c>
    </row>
    <row r="10563" spans="1:2">
      <c r="A10563" s="395" t="s">
        <v>31546</v>
      </c>
      <c r="B10563" s="395" t="s">
        <v>31541</v>
      </c>
    </row>
    <row r="10564" spans="1:2">
      <c r="A10564" s="395" t="s">
        <v>31547</v>
      </c>
      <c r="B10564" s="395" t="s">
        <v>31541</v>
      </c>
    </row>
    <row r="10565" spans="1:2">
      <c r="A10565" s="395" t="s">
        <v>31548</v>
      </c>
      <c r="B10565" s="395" t="s">
        <v>31541</v>
      </c>
    </row>
    <row r="10566" spans="1:2">
      <c r="A10566" s="395" t="s">
        <v>31549</v>
      </c>
      <c r="B10566" s="395" t="s">
        <v>31550</v>
      </c>
    </row>
    <row r="10567" spans="1:2">
      <c r="A10567" s="395" t="s">
        <v>31551</v>
      </c>
      <c r="B10567" s="395" t="s">
        <v>31552</v>
      </c>
    </row>
    <row r="10568" spans="1:2">
      <c r="A10568" s="395" t="s">
        <v>31553</v>
      </c>
      <c r="B10568" s="395" t="s">
        <v>31552</v>
      </c>
    </row>
    <row r="10569" spans="1:2">
      <c r="A10569" s="395" t="s">
        <v>31554</v>
      </c>
      <c r="B10569" s="395" t="s">
        <v>31552</v>
      </c>
    </row>
    <row r="10570" spans="1:2">
      <c r="A10570" s="395" t="s">
        <v>31555</v>
      </c>
      <c r="B10570" s="395" t="s">
        <v>31552</v>
      </c>
    </row>
    <row r="10571" spans="1:2">
      <c r="A10571" s="395" t="s">
        <v>31556</v>
      </c>
      <c r="B10571" s="395" t="s">
        <v>31557</v>
      </c>
    </row>
    <row r="10572" spans="1:2">
      <c r="A10572" s="395" t="s">
        <v>31558</v>
      </c>
      <c r="B10572" s="395" t="s">
        <v>31557</v>
      </c>
    </row>
    <row r="10573" spans="1:2">
      <c r="A10573" s="395" t="s">
        <v>31559</v>
      </c>
      <c r="B10573" s="395" t="s">
        <v>31557</v>
      </c>
    </row>
    <row r="10574" spans="1:2">
      <c r="A10574" s="395" t="s">
        <v>31560</v>
      </c>
      <c r="B10574" s="395" t="s">
        <v>31557</v>
      </c>
    </row>
    <row r="10575" spans="1:2">
      <c r="A10575" s="395" t="s">
        <v>31561</v>
      </c>
      <c r="B10575" s="395" t="s">
        <v>31557</v>
      </c>
    </row>
    <row r="10576" spans="1:2">
      <c r="A10576" s="395" t="s">
        <v>31562</v>
      </c>
      <c r="B10576" s="395" t="s">
        <v>31563</v>
      </c>
    </row>
    <row r="10577" spans="1:2">
      <c r="A10577" s="395" t="s">
        <v>31564</v>
      </c>
      <c r="B10577" s="395" t="s">
        <v>31565</v>
      </c>
    </row>
    <row r="10578" spans="1:2">
      <c r="A10578" s="395" t="s">
        <v>31566</v>
      </c>
      <c r="B10578" s="395" t="s">
        <v>31565</v>
      </c>
    </row>
    <row r="10579" spans="1:2">
      <c r="A10579" s="395" t="s">
        <v>31567</v>
      </c>
      <c r="B10579" s="395" t="s">
        <v>31565</v>
      </c>
    </row>
    <row r="10580" spans="1:2">
      <c r="A10580" s="395" t="s">
        <v>31568</v>
      </c>
      <c r="B10580" s="395" t="s">
        <v>31565</v>
      </c>
    </row>
    <row r="10581" spans="1:2">
      <c r="A10581" s="395" t="s">
        <v>31569</v>
      </c>
      <c r="B10581" s="395" t="s">
        <v>31565</v>
      </c>
    </row>
    <row r="10582" spans="1:2">
      <c r="A10582" s="395" t="s">
        <v>31570</v>
      </c>
      <c r="B10582" s="395" t="s">
        <v>31565</v>
      </c>
    </row>
    <row r="10583" spans="1:2">
      <c r="A10583" s="395" t="s">
        <v>31571</v>
      </c>
      <c r="B10583" s="395" t="s">
        <v>31565</v>
      </c>
    </row>
    <row r="10584" spans="1:2">
      <c r="A10584" s="395" t="s">
        <v>31572</v>
      </c>
      <c r="B10584" s="395" t="s">
        <v>31565</v>
      </c>
    </row>
    <row r="10585" spans="1:2">
      <c r="A10585" s="395" t="s">
        <v>31573</v>
      </c>
      <c r="B10585" s="395" t="s">
        <v>31565</v>
      </c>
    </row>
    <row r="10586" spans="1:2">
      <c r="A10586" s="395" t="s">
        <v>31574</v>
      </c>
      <c r="B10586" s="395" t="s">
        <v>31575</v>
      </c>
    </row>
    <row r="10587" spans="1:2">
      <c r="A10587" s="395" t="s">
        <v>31576</v>
      </c>
      <c r="B10587" s="395" t="s">
        <v>31577</v>
      </c>
    </row>
    <row r="10588" spans="1:2">
      <c r="A10588" s="395" t="s">
        <v>31578</v>
      </c>
      <c r="B10588" s="395" t="s">
        <v>31577</v>
      </c>
    </row>
    <row r="10589" spans="1:2">
      <c r="A10589" s="395" t="s">
        <v>31579</v>
      </c>
      <c r="B10589" s="395" t="s">
        <v>31577</v>
      </c>
    </row>
    <row r="10590" spans="1:2">
      <c r="A10590" s="395" t="s">
        <v>31580</v>
      </c>
      <c r="B10590" s="395" t="s">
        <v>31581</v>
      </c>
    </row>
    <row r="10591" spans="1:2">
      <c r="A10591" s="395" t="s">
        <v>31582</v>
      </c>
      <c r="B10591" s="395" t="s">
        <v>31583</v>
      </c>
    </row>
    <row r="10592" spans="1:2">
      <c r="A10592" s="395" t="s">
        <v>31584</v>
      </c>
      <c r="B10592" s="395" t="s">
        <v>31583</v>
      </c>
    </row>
    <row r="10593" spans="1:2">
      <c r="A10593" s="395" t="s">
        <v>31585</v>
      </c>
      <c r="B10593" s="395" t="s">
        <v>31586</v>
      </c>
    </row>
    <row r="10594" spans="1:2">
      <c r="A10594" s="395" t="s">
        <v>31587</v>
      </c>
      <c r="B10594" s="395" t="s">
        <v>31586</v>
      </c>
    </row>
    <row r="10595" spans="1:2">
      <c r="A10595" s="395" t="s">
        <v>31588</v>
      </c>
      <c r="B10595" s="395" t="s">
        <v>31589</v>
      </c>
    </row>
    <row r="10596" spans="1:2">
      <c r="A10596" s="395" t="s">
        <v>31590</v>
      </c>
      <c r="B10596" s="395" t="s">
        <v>31589</v>
      </c>
    </row>
    <row r="10597" spans="1:2">
      <c r="A10597" s="395" t="s">
        <v>31591</v>
      </c>
      <c r="B10597" s="395" t="s">
        <v>31592</v>
      </c>
    </row>
    <row r="10598" spans="1:2">
      <c r="A10598" s="395" t="s">
        <v>31593</v>
      </c>
      <c r="B10598" s="395" t="s">
        <v>31592</v>
      </c>
    </row>
    <row r="10599" spans="1:2">
      <c r="A10599" s="395" t="s">
        <v>31594</v>
      </c>
      <c r="B10599" s="395" t="s">
        <v>31592</v>
      </c>
    </row>
    <row r="10600" spans="1:2">
      <c r="A10600" s="395" t="s">
        <v>31595</v>
      </c>
      <c r="B10600" s="395" t="s">
        <v>31592</v>
      </c>
    </row>
    <row r="10601" spans="1:2">
      <c r="A10601" s="395" t="s">
        <v>31596</v>
      </c>
      <c r="B10601" s="395" t="s">
        <v>31592</v>
      </c>
    </row>
    <row r="10602" spans="1:2">
      <c r="A10602" s="395" t="s">
        <v>31597</v>
      </c>
      <c r="B10602" s="395" t="s">
        <v>31592</v>
      </c>
    </row>
    <row r="10603" spans="1:2">
      <c r="A10603" s="395" t="s">
        <v>31598</v>
      </c>
      <c r="B10603" s="395" t="s">
        <v>31592</v>
      </c>
    </row>
    <row r="10604" spans="1:2">
      <c r="A10604" s="395" t="s">
        <v>31599</v>
      </c>
      <c r="B10604" s="395" t="s">
        <v>31592</v>
      </c>
    </row>
    <row r="10605" spans="1:2">
      <c r="A10605" s="395" t="s">
        <v>31600</v>
      </c>
      <c r="B10605" s="395" t="s">
        <v>31592</v>
      </c>
    </row>
    <row r="10606" spans="1:2">
      <c r="A10606" s="395" t="s">
        <v>31601</v>
      </c>
      <c r="B10606" s="395" t="s">
        <v>31602</v>
      </c>
    </row>
    <row r="10607" spans="1:2">
      <c r="A10607" s="395" t="s">
        <v>31603</v>
      </c>
      <c r="B10607" s="395" t="s">
        <v>31604</v>
      </c>
    </row>
    <row r="10608" spans="1:2">
      <c r="A10608" s="395" t="s">
        <v>31605</v>
      </c>
      <c r="B10608" s="395" t="s">
        <v>31604</v>
      </c>
    </row>
    <row r="10609" spans="1:2">
      <c r="A10609" s="395" t="s">
        <v>31606</v>
      </c>
      <c r="B10609" s="395" t="s">
        <v>31607</v>
      </c>
    </row>
    <row r="10610" spans="1:2">
      <c r="A10610" s="395" t="s">
        <v>31608</v>
      </c>
      <c r="B10610" s="395" t="s">
        <v>31609</v>
      </c>
    </row>
    <row r="10611" spans="1:2">
      <c r="A10611" s="395" t="s">
        <v>31610</v>
      </c>
      <c r="B10611" s="395" t="s">
        <v>31609</v>
      </c>
    </row>
    <row r="10612" spans="1:2">
      <c r="A10612" s="395" t="s">
        <v>31611</v>
      </c>
      <c r="B10612" s="395" t="s">
        <v>31609</v>
      </c>
    </row>
    <row r="10613" spans="1:2">
      <c r="A10613" s="395" t="s">
        <v>31612</v>
      </c>
      <c r="B10613" s="395" t="s">
        <v>31613</v>
      </c>
    </row>
    <row r="10614" spans="1:2">
      <c r="A10614" s="395" t="s">
        <v>31614</v>
      </c>
      <c r="B10614" s="395" t="s">
        <v>31613</v>
      </c>
    </row>
    <row r="10615" spans="1:2">
      <c r="A10615" s="395" t="s">
        <v>31615</v>
      </c>
      <c r="B10615" s="395" t="s">
        <v>31613</v>
      </c>
    </row>
    <row r="10616" spans="1:2">
      <c r="A10616" s="395" t="s">
        <v>31616</v>
      </c>
      <c r="B10616" s="395" t="s">
        <v>31613</v>
      </c>
    </row>
    <row r="10617" spans="1:2">
      <c r="A10617" s="395" t="s">
        <v>31617</v>
      </c>
      <c r="B10617" s="395" t="s">
        <v>31613</v>
      </c>
    </row>
    <row r="10618" spans="1:2">
      <c r="A10618" s="395" t="s">
        <v>31618</v>
      </c>
      <c r="B10618" s="395" t="s">
        <v>31613</v>
      </c>
    </row>
    <row r="10619" spans="1:2">
      <c r="A10619" s="395" t="s">
        <v>31619</v>
      </c>
      <c r="B10619" s="395" t="s">
        <v>31613</v>
      </c>
    </row>
    <row r="10620" spans="1:2">
      <c r="A10620" s="395" t="s">
        <v>31620</v>
      </c>
      <c r="B10620" s="395" t="s">
        <v>31613</v>
      </c>
    </row>
    <row r="10621" spans="1:2">
      <c r="A10621" s="395" t="s">
        <v>31621</v>
      </c>
      <c r="B10621" s="395" t="s">
        <v>31613</v>
      </c>
    </row>
    <row r="10622" spans="1:2">
      <c r="A10622" s="395" t="s">
        <v>31622</v>
      </c>
      <c r="B10622" s="395" t="s">
        <v>31623</v>
      </c>
    </row>
    <row r="10623" spans="1:2">
      <c r="A10623" s="395" t="s">
        <v>31624</v>
      </c>
      <c r="B10623" s="395" t="s">
        <v>31625</v>
      </c>
    </row>
    <row r="10624" spans="1:2">
      <c r="A10624" s="395" t="s">
        <v>31626</v>
      </c>
      <c r="B10624" s="395" t="s">
        <v>31625</v>
      </c>
    </row>
    <row r="10625" spans="1:2">
      <c r="A10625" s="395" t="s">
        <v>31627</v>
      </c>
      <c r="B10625" s="395" t="s">
        <v>31625</v>
      </c>
    </row>
    <row r="10626" spans="1:2">
      <c r="A10626" s="395" t="s">
        <v>31628</v>
      </c>
      <c r="B10626" s="395" t="s">
        <v>31625</v>
      </c>
    </row>
    <row r="10627" spans="1:2">
      <c r="A10627" s="395" t="s">
        <v>31629</v>
      </c>
      <c r="B10627" s="395" t="s">
        <v>31625</v>
      </c>
    </row>
    <row r="10628" spans="1:2">
      <c r="A10628" s="395" t="s">
        <v>31630</v>
      </c>
      <c r="B10628" s="395" t="s">
        <v>31625</v>
      </c>
    </row>
    <row r="10629" spans="1:2">
      <c r="A10629" s="395" t="s">
        <v>31631</v>
      </c>
      <c r="B10629" s="395" t="s">
        <v>31625</v>
      </c>
    </row>
    <row r="10630" spans="1:2">
      <c r="A10630" s="395" t="s">
        <v>31632</v>
      </c>
      <c r="B10630" s="395" t="s">
        <v>31625</v>
      </c>
    </row>
    <row r="10631" spans="1:2">
      <c r="A10631" s="395" t="s">
        <v>31633</v>
      </c>
      <c r="B10631" s="395" t="s">
        <v>31625</v>
      </c>
    </row>
    <row r="10632" spans="1:2">
      <c r="A10632" s="395" t="s">
        <v>31634</v>
      </c>
      <c r="B10632" s="395" t="s">
        <v>31625</v>
      </c>
    </row>
    <row r="10633" spans="1:2">
      <c r="A10633" s="395" t="s">
        <v>31635</v>
      </c>
      <c r="B10633" s="395" t="s">
        <v>31636</v>
      </c>
    </row>
    <row r="10634" spans="1:2">
      <c r="A10634" s="395" t="s">
        <v>31637</v>
      </c>
      <c r="B10634" s="395" t="s">
        <v>31636</v>
      </c>
    </row>
    <row r="10635" spans="1:2">
      <c r="A10635" s="395" t="s">
        <v>31638</v>
      </c>
      <c r="B10635" s="395" t="s">
        <v>31639</v>
      </c>
    </row>
    <row r="10636" spans="1:2">
      <c r="A10636" s="395" t="s">
        <v>31640</v>
      </c>
      <c r="B10636" s="395" t="s">
        <v>31641</v>
      </c>
    </row>
    <row r="10637" spans="1:2">
      <c r="A10637" s="395" t="s">
        <v>31642</v>
      </c>
      <c r="B10637" s="395" t="s">
        <v>31641</v>
      </c>
    </row>
    <row r="10638" spans="1:2">
      <c r="A10638" s="395" t="s">
        <v>31643</v>
      </c>
      <c r="B10638" s="395" t="s">
        <v>31644</v>
      </c>
    </row>
    <row r="10639" spans="1:2">
      <c r="A10639" s="395" t="s">
        <v>31645</v>
      </c>
      <c r="B10639" s="395" t="s">
        <v>31644</v>
      </c>
    </row>
    <row r="10640" spans="1:2">
      <c r="A10640" s="395" t="s">
        <v>31646</v>
      </c>
      <c r="B10640" s="395" t="s">
        <v>31644</v>
      </c>
    </row>
    <row r="10641" spans="1:2">
      <c r="A10641" s="395" t="s">
        <v>31647</v>
      </c>
      <c r="B10641" s="395" t="s">
        <v>31644</v>
      </c>
    </row>
    <row r="10642" spans="1:2">
      <c r="A10642" s="395" t="s">
        <v>31648</v>
      </c>
      <c r="B10642" s="395" t="s">
        <v>31649</v>
      </c>
    </row>
    <row r="10643" spans="1:2">
      <c r="A10643" s="395" t="s">
        <v>31650</v>
      </c>
      <c r="B10643" s="395" t="s">
        <v>31649</v>
      </c>
    </row>
    <row r="10644" spans="1:2">
      <c r="A10644" s="395" t="s">
        <v>31651</v>
      </c>
      <c r="B10644" s="395" t="s">
        <v>31649</v>
      </c>
    </row>
    <row r="10645" spans="1:2">
      <c r="A10645" s="395" t="s">
        <v>31652</v>
      </c>
      <c r="B10645" s="395" t="s">
        <v>31649</v>
      </c>
    </row>
    <row r="10646" spans="1:2">
      <c r="A10646" s="395" t="s">
        <v>31653</v>
      </c>
      <c r="B10646" s="395" t="s">
        <v>31649</v>
      </c>
    </row>
    <row r="10647" spans="1:2">
      <c r="A10647" s="395" t="s">
        <v>31654</v>
      </c>
      <c r="B10647" s="395" t="s">
        <v>31649</v>
      </c>
    </row>
    <row r="10648" spans="1:2">
      <c r="A10648" s="395" t="s">
        <v>31655</v>
      </c>
      <c r="B10648" s="395" t="s">
        <v>31649</v>
      </c>
    </row>
    <row r="10649" spans="1:2">
      <c r="A10649" s="395" t="s">
        <v>31656</v>
      </c>
      <c r="B10649" s="395" t="s">
        <v>31649</v>
      </c>
    </row>
    <row r="10650" spans="1:2">
      <c r="A10650" s="395" t="s">
        <v>31657</v>
      </c>
      <c r="B10650" s="395" t="s">
        <v>31649</v>
      </c>
    </row>
    <row r="10651" spans="1:2">
      <c r="A10651" s="395" t="s">
        <v>31658</v>
      </c>
      <c r="B10651" s="395" t="s">
        <v>31649</v>
      </c>
    </row>
    <row r="10652" spans="1:2">
      <c r="A10652" s="395" t="s">
        <v>31659</v>
      </c>
      <c r="B10652" s="395" t="s">
        <v>31649</v>
      </c>
    </row>
    <row r="10653" spans="1:2">
      <c r="A10653" s="395" t="s">
        <v>31660</v>
      </c>
      <c r="B10653" s="395" t="s">
        <v>31649</v>
      </c>
    </row>
    <row r="10654" spans="1:2">
      <c r="A10654" s="395" t="s">
        <v>31661</v>
      </c>
      <c r="B10654" s="395" t="s">
        <v>31649</v>
      </c>
    </row>
    <row r="10655" spans="1:2">
      <c r="A10655" s="395" t="s">
        <v>31662</v>
      </c>
      <c r="B10655" s="395" t="s">
        <v>31663</v>
      </c>
    </row>
    <row r="10656" spans="1:2">
      <c r="A10656" s="395" t="s">
        <v>31664</v>
      </c>
      <c r="B10656" s="395" t="s">
        <v>31649</v>
      </c>
    </row>
    <row r="10657" spans="1:2">
      <c r="A10657" s="395" t="s">
        <v>31665</v>
      </c>
      <c r="B10657" s="395" t="s">
        <v>31649</v>
      </c>
    </row>
    <row r="10658" spans="1:2">
      <c r="A10658" s="395" t="s">
        <v>31666</v>
      </c>
      <c r="B10658" s="395" t="s">
        <v>31649</v>
      </c>
    </row>
    <row r="10659" spans="1:2">
      <c r="A10659" s="395" t="s">
        <v>31667</v>
      </c>
      <c r="B10659" s="395" t="s">
        <v>31668</v>
      </c>
    </row>
    <row r="10660" spans="1:2">
      <c r="A10660" s="395" t="s">
        <v>31669</v>
      </c>
      <c r="B10660" s="395" t="s">
        <v>31668</v>
      </c>
    </row>
    <row r="10661" spans="1:2">
      <c r="A10661" s="395" t="s">
        <v>31670</v>
      </c>
      <c r="B10661" s="395" t="s">
        <v>31668</v>
      </c>
    </row>
    <row r="10662" spans="1:2">
      <c r="A10662" s="395" t="s">
        <v>31671</v>
      </c>
      <c r="B10662" s="395" t="s">
        <v>31672</v>
      </c>
    </row>
    <row r="10663" spans="1:2">
      <c r="A10663" s="395" t="s">
        <v>31673</v>
      </c>
      <c r="B10663" s="395" t="s">
        <v>31674</v>
      </c>
    </row>
    <row r="10664" spans="1:2">
      <c r="A10664" s="395" t="s">
        <v>31675</v>
      </c>
      <c r="B10664" s="395" t="s">
        <v>31674</v>
      </c>
    </row>
    <row r="10665" spans="1:2">
      <c r="A10665" s="395" t="s">
        <v>31676</v>
      </c>
      <c r="B10665" s="395" t="s">
        <v>31674</v>
      </c>
    </row>
    <row r="10666" spans="1:2">
      <c r="A10666" s="395" t="s">
        <v>31677</v>
      </c>
      <c r="B10666" s="395" t="s">
        <v>31674</v>
      </c>
    </row>
    <row r="10667" spans="1:2">
      <c r="A10667" s="395" t="s">
        <v>31678</v>
      </c>
      <c r="B10667" s="395" t="s">
        <v>31674</v>
      </c>
    </row>
    <row r="10668" spans="1:2">
      <c r="A10668" s="395" t="s">
        <v>31679</v>
      </c>
      <c r="B10668" s="395" t="s">
        <v>31674</v>
      </c>
    </row>
    <row r="10669" spans="1:2">
      <c r="A10669" s="395" t="s">
        <v>31680</v>
      </c>
      <c r="B10669" s="395" t="s">
        <v>31674</v>
      </c>
    </row>
    <row r="10670" spans="1:2">
      <c r="A10670" s="395" t="s">
        <v>31681</v>
      </c>
      <c r="B10670" s="395" t="s">
        <v>31674</v>
      </c>
    </row>
    <row r="10671" spans="1:2">
      <c r="A10671" s="395" t="s">
        <v>31682</v>
      </c>
      <c r="B10671" s="395" t="s">
        <v>31674</v>
      </c>
    </row>
    <row r="10672" spans="1:2">
      <c r="A10672" s="395" t="s">
        <v>31683</v>
      </c>
      <c r="B10672" s="395" t="s">
        <v>31684</v>
      </c>
    </row>
    <row r="10673" spans="1:2">
      <c r="A10673" s="395" t="s">
        <v>31685</v>
      </c>
      <c r="B10673" s="395" t="s">
        <v>31684</v>
      </c>
    </row>
    <row r="10674" spans="1:2">
      <c r="A10674" s="395" t="s">
        <v>31686</v>
      </c>
      <c r="B10674" s="395" t="s">
        <v>31687</v>
      </c>
    </row>
    <row r="10675" spans="1:2">
      <c r="A10675" s="395" t="s">
        <v>31688</v>
      </c>
      <c r="B10675" s="395" t="s">
        <v>31689</v>
      </c>
    </row>
    <row r="10676" spans="1:2">
      <c r="A10676" s="395" t="s">
        <v>31690</v>
      </c>
      <c r="B10676" s="395" t="s">
        <v>31691</v>
      </c>
    </row>
    <row r="10677" spans="1:2">
      <c r="A10677" s="395" t="s">
        <v>31692</v>
      </c>
      <c r="B10677" s="395" t="s">
        <v>31693</v>
      </c>
    </row>
    <row r="10678" spans="1:2">
      <c r="A10678" s="395" t="s">
        <v>31694</v>
      </c>
      <c r="B10678" s="395" t="s">
        <v>31695</v>
      </c>
    </row>
    <row r="10679" spans="1:2">
      <c r="A10679" s="395" t="s">
        <v>31696</v>
      </c>
      <c r="B10679" s="395" t="s">
        <v>31697</v>
      </c>
    </row>
    <row r="10680" spans="1:2">
      <c r="A10680" s="395" t="s">
        <v>31698</v>
      </c>
      <c r="B10680" s="395" t="s">
        <v>31699</v>
      </c>
    </row>
    <row r="10681" spans="1:2">
      <c r="A10681" s="395" t="s">
        <v>31700</v>
      </c>
      <c r="B10681" s="395" t="s">
        <v>31699</v>
      </c>
    </row>
    <row r="10682" spans="1:2">
      <c r="A10682" s="395" t="s">
        <v>31701</v>
      </c>
      <c r="B10682" s="395" t="s">
        <v>31699</v>
      </c>
    </row>
    <row r="10683" spans="1:2">
      <c r="A10683" s="395" t="s">
        <v>31702</v>
      </c>
      <c r="B10683" s="395" t="s">
        <v>31699</v>
      </c>
    </row>
    <row r="10684" spans="1:2">
      <c r="A10684" s="395" t="s">
        <v>31703</v>
      </c>
      <c r="B10684" s="395" t="s">
        <v>31699</v>
      </c>
    </row>
    <row r="10685" spans="1:2">
      <c r="A10685" s="395" t="s">
        <v>31704</v>
      </c>
      <c r="B10685" s="395" t="s">
        <v>31705</v>
      </c>
    </row>
    <row r="10686" spans="1:2">
      <c r="A10686" s="395" t="s">
        <v>31706</v>
      </c>
      <c r="B10686" s="395" t="s">
        <v>31705</v>
      </c>
    </row>
    <row r="10687" spans="1:2">
      <c r="A10687" s="395" t="s">
        <v>31707</v>
      </c>
      <c r="B10687" s="395" t="s">
        <v>31708</v>
      </c>
    </row>
    <row r="10688" spans="1:2">
      <c r="A10688" s="395" t="s">
        <v>31709</v>
      </c>
      <c r="B10688" s="395" t="s">
        <v>31708</v>
      </c>
    </row>
    <row r="10689" spans="1:2">
      <c r="A10689" s="395" t="s">
        <v>31710</v>
      </c>
      <c r="B10689" s="395" t="s">
        <v>31711</v>
      </c>
    </row>
    <row r="10690" spans="1:2">
      <c r="A10690" s="395" t="s">
        <v>31712</v>
      </c>
      <c r="B10690" s="395" t="s">
        <v>31713</v>
      </c>
    </row>
    <row r="10691" spans="1:2">
      <c r="A10691" s="395" t="s">
        <v>31714</v>
      </c>
      <c r="B10691" s="395" t="s">
        <v>31715</v>
      </c>
    </row>
    <row r="10692" spans="1:2">
      <c r="A10692" s="395" t="s">
        <v>31716</v>
      </c>
      <c r="B10692" s="395" t="s">
        <v>31717</v>
      </c>
    </row>
    <row r="10693" spans="1:2">
      <c r="A10693" s="395" t="s">
        <v>31718</v>
      </c>
      <c r="B10693" s="395" t="s">
        <v>31717</v>
      </c>
    </row>
    <row r="10694" spans="1:2">
      <c r="A10694" s="395" t="s">
        <v>31719</v>
      </c>
      <c r="B10694" s="395" t="s">
        <v>31717</v>
      </c>
    </row>
    <row r="10695" spans="1:2">
      <c r="A10695" s="395" t="s">
        <v>31720</v>
      </c>
      <c r="B10695" s="395" t="s">
        <v>31717</v>
      </c>
    </row>
    <row r="10696" spans="1:2">
      <c r="A10696" s="395" t="s">
        <v>31721</v>
      </c>
      <c r="B10696" s="395" t="s">
        <v>31717</v>
      </c>
    </row>
    <row r="10697" spans="1:2">
      <c r="A10697" s="395" t="s">
        <v>31722</v>
      </c>
      <c r="B10697" s="395" t="s">
        <v>31717</v>
      </c>
    </row>
    <row r="10698" spans="1:2">
      <c r="A10698" s="395" t="s">
        <v>31723</v>
      </c>
      <c r="B10698" s="395" t="s">
        <v>31717</v>
      </c>
    </row>
    <row r="10699" spans="1:2">
      <c r="A10699" s="395" t="s">
        <v>31724</v>
      </c>
      <c r="B10699" s="395" t="s">
        <v>31717</v>
      </c>
    </row>
    <row r="10700" spans="1:2">
      <c r="A10700" s="395" t="s">
        <v>31725</v>
      </c>
      <c r="B10700" s="395" t="s">
        <v>31717</v>
      </c>
    </row>
    <row r="10701" spans="1:2">
      <c r="A10701" s="395" t="s">
        <v>31726</v>
      </c>
      <c r="B10701" s="395" t="s">
        <v>31717</v>
      </c>
    </row>
    <row r="10702" spans="1:2">
      <c r="A10702" s="395" t="s">
        <v>31727</v>
      </c>
      <c r="B10702" s="395" t="s">
        <v>31717</v>
      </c>
    </row>
    <row r="10703" spans="1:2">
      <c r="A10703" s="395" t="s">
        <v>31728</v>
      </c>
      <c r="B10703" s="395" t="s">
        <v>31717</v>
      </c>
    </row>
    <row r="10704" spans="1:2">
      <c r="A10704" s="395" t="s">
        <v>31729</v>
      </c>
      <c r="B10704" s="395" t="s">
        <v>31717</v>
      </c>
    </row>
    <row r="10705" spans="1:2">
      <c r="A10705" s="395" t="s">
        <v>31730</v>
      </c>
      <c r="B10705" s="395" t="s">
        <v>31717</v>
      </c>
    </row>
    <row r="10706" spans="1:2">
      <c r="A10706" s="395" t="s">
        <v>31731</v>
      </c>
      <c r="B10706" s="395" t="s">
        <v>31717</v>
      </c>
    </row>
    <row r="10707" spans="1:2">
      <c r="A10707" s="395" t="s">
        <v>31732</v>
      </c>
      <c r="B10707" s="395" t="s">
        <v>31717</v>
      </c>
    </row>
    <row r="10708" spans="1:2">
      <c r="A10708" s="395" t="s">
        <v>31733</v>
      </c>
      <c r="B10708" s="395" t="s">
        <v>31717</v>
      </c>
    </row>
    <row r="10709" spans="1:2">
      <c r="A10709" s="395" t="s">
        <v>31734</v>
      </c>
      <c r="B10709" s="395" t="s">
        <v>31717</v>
      </c>
    </row>
    <row r="10710" spans="1:2">
      <c r="A10710" s="395" t="s">
        <v>31735</v>
      </c>
      <c r="B10710" s="395" t="s">
        <v>31717</v>
      </c>
    </row>
    <row r="10711" spans="1:2">
      <c r="A10711" s="395" t="s">
        <v>31736</v>
      </c>
      <c r="B10711" s="395" t="s">
        <v>31717</v>
      </c>
    </row>
    <row r="10712" spans="1:2">
      <c r="A10712" s="395" t="s">
        <v>31737</v>
      </c>
      <c r="B10712" s="395" t="s">
        <v>31717</v>
      </c>
    </row>
    <row r="10713" spans="1:2">
      <c r="A10713" s="395" t="s">
        <v>31738</v>
      </c>
      <c r="B10713" s="395" t="s">
        <v>31739</v>
      </c>
    </row>
    <row r="10714" spans="1:2">
      <c r="A10714" s="395" t="s">
        <v>31740</v>
      </c>
      <c r="B10714" s="395" t="s">
        <v>31739</v>
      </c>
    </row>
    <row r="10715" spans="1:2">
      <c r="A10715" s="395" t="s">
        <v>31741</v>
      </c>
      <c r="B10715" s="395" t="s">
        <v>31739</v>
      </c>
    </row>
    <row r="10716" spans="1:2">
      <c r="A10716" s="395" t="s">
        <v>31742</v>
      </c>
      <c r="B10716" s="395" t="s">
        <v>31739</v>
      </c>
    </row>
    <row r="10717" spans="1:2">
      <c r="A10717" s="395" t="s">
        <v>31743</v>
      </c>
      <c r="B10717" s="395" t="s">
        <v>31739</v>
      </c>
    </row>
    <row r="10718" spans="1:2">
      <c r="A10718" s="395" t="s">
        <v>31744</v>
      </c>
      <c r="B10718" s="395" t="s">
        <v>31739</v>
      </c>
    </row>
    <row r="10719" spans="1:2">
      <c r="A10719" s="395" t="s">
        <v>31745</v>
      </c>
      <c r="B10719" s="395" t="s">
        <v>31739</v>
      </c>
    </row>
    <row r="10720" spans="1:2">
      <c r="A10720" s="395" t="s">
        <v>31746</v>
      </c>
      <c r="B10720" s="395" t="s">
        <v>31739</v>
      </c>
    </row>
    <row r="10721" spans="1:2">
      <c r="A10721" s="395" t="s">
        <v>31747</v>
      </c>
      <c r="B10721" s="395" t="s">
        <v>31739</v>
      </c>
    </row>
    <row r="10722" spans="1:2">
      <c r="A10722" s="395" t="s">
        <v>31748</v>
      </c>
      <c r="B10722" s="395" t="s">
        <v>31739</v>
      </c>
    </row>
    <row r="10723" spans="1:2">
      <c r="A10723" s="395" t="s">
        <v>31749</v>
      </c>
      <c r="B10723" s="395" t="s">
        <v>31739</v>
      </c>
    </row>
    <row r="10724" spans="1:2">
      <c r="A10724" s="395" t="s">
        <v>31750</v>
      </c>
      <c r="B10724" s="395" t="s">
        <v>31739</v>
      </c>
    </row>
    <row r="10725" spans="1:2">
      <c r="A10725" s="395" t="s">
        <v>31751</v>
      </c>
      <c r="B10725" s="395" t="s">
        <v>31739</v>
      </c>
    </row>
    <row r="10726" spans="1:2">
      <c r="A10726" s="395" t="s">
        <v>31752</v>
      </c>
      <c r="B10726" s="395" t="s">
        <v>31739</v>
      </c>
    </row>
    <row r="10727" spans="1:2">
      <c r="A10727" s="395" t="s">
        <v>31753</v>
      </c>
      <c r="B10727" s="395" t="s">
        <v>31739</v>
      </c>
    </row>
    <row r="10728" spans="1:2">
      <c r="A10728" s="395" t="s">
        <v>31754</v>
      </c>
      <c r="B10728" s="395" t="s">
        <v>31739</v>
      </c>
    </row>
    <row r="10729" spans="1:2">
      <c r="A10729" s="395" t="s">
        <v>31755</v>
      </c>
      <c r="B10729" s="395" t="s">
        <v>31739</v>
      </c>
    </row>
    <row r="10730" spans="1:2">
      <c r="A10730" s="395" t="s">
        <v>31756</v>
      </c>
      <c r="B10730" s="395" t="s">
        <v>31739</v>
      </c>
    </row>
    <row r="10731" spans="1:2">
      <c r="A10731" s="395" t="s">
        <v>31757</v>
      </c>
      <c r="B10731" s="395" t="s">
        <v>31739</v>
      </c>
    </row>
    <row r="10732" spans="1:2">
      <c r="A10732" s="395" t="s">
        <v>31758</v>
      </c>
      <c r="B10732" s="395" t="s">
        <v>31739</v>
      </c>
    </row>
    <row r="10733" spans="1:2">
      <c r="A10733" s="395" t="s">
        <v>31759</v>
      </c>
      <c r="B10733" s="395" t="s">
        <v>31739</v>
      </c>
    </row>
    <row r="10734" spans="1:2">
      <c r="A10734" s="395" t="s">
        <v>31760</v>
      </c>
      <c r="B10734" s="395" t="s">
        <v>31739</v>
      </c>
    </row>
    <row r="10735" spans="1:2">
      <c r="A10735" s="395" t="s">
        <v>31761</v>
      </c>
      <c r="B10735" s="395" t="s">
        <v>31739</v>
      </c>
    </row>
    <row r="10736" spans="1:2">
      <c r="A10736" s="395" t="s">
        <v>31762</v>
      </c>
      <c r="B10736" s="395" t="s">
        <v>31739</v>
      </c>
    </row>
    <row r="10737" spans="1:2">
      <c r="A10737" s="395" t="s">
        <v>31763</v>
      </c>
      <c r="B10737" s="395" t="s">
        <v>31739</v>
      </c>
    </row>
    <row r="10738" spans="1:2">
      <c r="A10738" s="395" t="s">
        <v>31764</v>
      </c>
      <c r="B10738" s="395" t="s">
        <v>31765</v>
      </c>
    </row>
    <row r="10739" spans="1:2">
      <c r="A10739" s="395" t="s">
        <v>31766</v>
      </c>
      <c r="B10739" s="395" t="s">
        <v>31767</v>
      </c>
    </row>
    <row r="10740" spans="1:2">
      <c r="A10740" s="395" t="s">
        <v>31768</v>
      </c>
      <c r="B10740" s="395" t="s">
        <v>31767</v>
      </c>
    </row>
    <row r="10741" spans="1:2">
      <c r="A10741" s="395" t="s">
        <v>31769</v>
      </c>
      <c r="B10741" s="395" t="s">
        <v>31767</v>
      </c>
    </row>
    <row r="10742" spans="1:2">
      <c r="A10742" s="395" t="s">
        <v>31770</v>
      </c>
      <c r="B10742" s="395" t="s">
        <v>31771</v>
      </c>
    </row>
    <row r="10743" spans="1:2">
      <c r="A10743" s="395" t="s">
        <v>31772</v>
      </c>
      <c r="B10743" s="395" t="s">
        <v>31771</v>
      </c>
    </row>
    <row r="10744" spans="1:2">
      <c r="A10744" s="395" t="s">
        <v>31773</v>
      </c>
      <c r="B10744" s="395" t="s">
        <v>31771</v>
      </c>
    </row>
    <row r="10745" spans="1:2">
      <c r="A10745" s="395" t="s">
        <v>31774</v>
      </c>
      <c r="B10745" s="395" t="s">
        <v>31775</v>
      </c>
    </row>
    <row r="10746" spans="1:2">
      <c r="A10746" s="395" t="s">
        <v>31776</v>
      </c>
      <c r="B10746" s="395" t="s">
        <v>31777</v>
      </c>
    </row>
    <row r="10747" spans="1:2">
      <c r="A10747" s="395" t="s">
        <v>31778</v>
      </c>
      <c r="B10747" s="395" t="s">
        <v>31777</v>
      </c>
    </row>
    <row r="10748" spans="1:2">
      <c r="A10748" s="395" t="s">
        <v>31779</v>
      </c>
      <c r="B10748" s="395" t="s">
        <v>31777</v>
      </c>
    </row>
    <row r="10749" spans="1:2">
      <c r="A10749" s="395" t="s">
        <v>31780</v>
      </c>
      <c r="B10749" s="395" t="s">
        <v>31781</v>
      </c>
    </row>
    <row r="10750" spans="1:2">
      <c r="A10750" s="395" t="s">
        <v>31782</v>
      </c>
      <c r="B10750" s="395" t="s">
        <v>31781</v>
      </c>
    </row>
    <row r="10751" spans="1:2">
      <c r="A10751" s="395" t="s">
        <v>31783</v>
      </c>
      <c r="B10751" s="395" t="s">
        <v>31781</v>
      </c>
    </row>
    <row r="10752" spans="1:2">
      <c r="A10752" s="395" t="s">
        <v>31784</v>
      </c>
      <c r="B10752" s="395" t="s">
        <v>31785</v>
      </c>
    </row>
    <row r="10753" spans="1:2">
      <c r="A10753" s="395" t="s">
        <v>31786</v>
      </c>
      <c r="B10753" s="395" t="s">
        <v>31787</v>
      </c>
    </row>
    <row r="10754" spans="1:2">
      <c r="A10754" s="395" t="s">
        <v>31788</v>
      </c>
      <c r="B10754" s="395" t="s">
        <v>31787</v>
      </c>
    </row>
    <row r="10755" spans="1:2">
      <c r="A10755" s="395" t="s">
        <v>31789</v>
      </c>
      <c r="B10755" s="395" t="s">
        <v>31787</v>
      </c>
    </row>
    <row r="10756" spans="1:2">
      <c r="A10756" s="395" t="s">
        <v>31790</v>
      </c>
      <c r="B10756" s="395" t="s">
        <v>31787</v>
      </c>
    </row>
    <row r="10757" spans="1:2">
      <c r="A10757" s="395" t="s">
        <v>31791</v>
      </c>
      <c r="B10757" s="395" t="s">
        <v>31792</v>
      </c>
    </row>
    <row r="10758" spans="1:2">
      <c r="A10758" s="395" t="s">
        <v>31793</v>
      </c>
      <c r="B10758" s="395" t="s">
        <v>31792</v>
      </c>
    </row>
    <row r="10759" spans="1:2">
      <c r="A10759" s="395" t="s">
        <v>31794</v>
      </c>
      <c r="B10759" s="395" t="s">
        <v>31792</v>
      </c>
    </row>
    <row r="10760" spans="1:2">
      <c r="A10760" s="395" t="s">
        <v>31795</v>
      </c>
      <c r="B10760" s="395" t="s">
        <v>31792</v>
      </c>
    </row>
    <row r="10761" spans="1:2">
      <c r="A10761" s="395" t="s">
        <v>31796</v>
      </c>
      <c r="B10761" s="395" t="s">
        <v>31797</v>
      </c>
    </row>
    <row r="10762" spans="1:2">
      <c r="A10762" s="395" t="s">
        <v>31798</v>
      </c>
      <c r="B10762" s="395" t="s">
        <v>31797</v>
      </c>
    </row>
    <row r="10763" spans="1:2">
      <c r="A10763" s="395" t="s">
        <v>31799</v>
      </c>
      <c r="B10763" s="395" t="s">
        <v>31797</v>
      </c>
    </row>
    <row r="10764" spans="1:2">
      <c r="A10764" s="395" t="s">
        <v>31800</v>
      </c>
      <c r="B10764" s="395" t="s">
        <v>31801</v>
      </c>
    </row>
    <row r="10765" spans="1:2">
      <c r="A10765" s="395" t="s">
        <v>31802</v>
      </c>
      <c r="B10765" s="395" t="s">
        <v>31803</v>
      </c>
    </row>
    <row r="10766" spans="1:2">
      <c r="A10766" s="395" t="s">
        <v>31804</v>
      </c>
      <c r="B10766" s="395" t="s">
        <v>31805</v>
      </c>
    </row>
    <row r="10767" spans="1:2">
      <c r="A10767" s="395" t="s">
        <v>31806</v>
      </c>
      <c r="B10767" s="395" t="s">
        <v>31805</v>
      </c>
    </row>
    <row r="10768" spans="1:2">
      <c r="A10768" s="395" t="s">
        <v>31807</v>
      </c>
      <c r="B10768" s="395" t="s">
        <v>31808</v>
      </c>
    </row>
    <row r="10769" spans="1:2">
      <c r="A10769" s="395" t="s">
        <v>31809</v>
      </c>
      <c r="B10769" s="395" t="s">
        <v>31808</v>
      </c>
    </row>
    <row r="10770" spans="1:2">
      <c r="A10770" s="395" t="s">
        <v>31810</v>
      </c>
      <c r="B10770" s="395" t="s">
        <v>31808</v>
      </c>
    </row>
    <row r="10771" spans="1:2">
      <c r="A10771" s="395" t="s">
        <v>31811</v>
      </c>
      <c r="B10771" s="395" t="s">
        <v>31808</v>
      </c>
    </row>
    <row r="10772" spans="1:2">
      <c r="A10772" s="395" t="s">
        <v>31812</v>
      </c>
      <c r="B10772" s="395" t="s">
        <v>31808</v>
      </c>
    </row>
    <row r="10773" spans="1:2">
      <c r="A10773" s="395" t="s">
        <v>31813</v>
      </c>
      <c r="B10773" s="395" t="s">
        <v>31808</v>
      </c>
    </row>
    <row r="10774" spans="1:2">
      <c r="A10774" s="395" t="s">
        <v>31814</v>
      </c>
      <c r="B10774" s="395" t="s">
        <v>31808</v>
      </c>
    </row>
    <row r="10775" spans="1:2">
      <c r="A10775" s="395" t="s">
        <v>31815</v>
      </c>
      <c r="B10775" s="395" t="s">
        <v>31816</v>
      </c>
    </row>
    <row r="10776" spans="1:2">
      <c r="A10776" s="395" t="s">
        <v>31817</v>
      </c>
      <c r="B10776" s="395" t="s">
        <v>31816</v>
      </c>
    </row>
    <row r="10777" spans="1:2">
      <c r="A10777" s="395" t="s">
        <v>31818</v>
      </c>
      <c r="B10777" s="395" t="s">
        <v>31816</v>
      </c>
    </row>
    <row r="10778" spans="1:2">
      <c r="A10778" s="395" t="s">
        <v>31819</v>
      </c>
      <c r="B10778" s="395" t="s">
        <v>31816</v>
      </c>
    </row>
    <row r="10779" spans="1:2">
      <c r="A10779" s="395" t="s">
        <v>31820</v>
      </c>
      <c r="B10779" s="395" t="s">
        <v>31816</v>
      </c>
    </row>
    <row r="10780" spans="1:2">
      <c r="A10780" s="395" t="s">
        <v>31821</v>
      </c>
      <c r="B10780" s="395" t="s">
        <v>31822</v>
      </c>
    </row>
    <row r="10781" spans="1:2">
      <c r="A10781" s="395" t="s">
        <v>31823</v>
      </c>
      <c r="B10781" s="395" t="s">
        <v>31822</v>
      </c>
    </row>
    <row r="10782" spans="1:2">
      <c r="A10782" s="395" t="s">
        <v>31824</v>
      </c>
      <c r="B10782" s="395" t="s">
        <v>31822</v>
      </c>
    </row>
    <row r="10783" spans="1:2">
      <c r="A10783" s="395" t="s">
        <v>31825</v>
      </c>
      <c r="B10783" s="395" t="s">
        <v>31822</v>
      </c>
    </row>
    <row r="10784" spans="1:2">
      <c r="A10784" s="395" t="s">
        <v>31826</v>
      </c>
      <c r="B10784" s="395" t="s">
        <v>31827</v>
      </c>
    </row>
    <row r="10785" spans="1:2">
      <c r="A10785" s="395" t="s">
        <v>31828</v>
      </c>
      <c r="B10785" s="395" t="s">
        <v>31827</v>
      </c>
    </row>
    <row r="10786" spans="1:2">
      <c r="A10786" s="395" t="s">
        <v>31829</v>
      </c>
      <c r="B10786" s="395" t="s">
        <v>31827</v>
      </c>
    </row>
    <row r="10787" spans="1:2">
      <c r="A10787" s="395" t="s">
        <v>31830</v>
      </c>
      <c r="B10787" s="395" t="s">
        <v>31831</v>
      </c>
    </row>
    <row r="10788" spans="1:2">
      <c r="A10788" s="395" t="s">
        <v>31832</v>
      </c>
      <c r="B10788" s="395" t="s">
        <v>31833</v>
      </c>
    </row>
    <row r="10789" spans="1:2">
      <c r="A10789" s="395" t="s">
        <v>31834</v>
      </c>
      <c r="B10789" s="395" t="s">
        <v>31835</v>
      </c>
    </row>
    <row r="10790" spans="1:2">
      <c r="A10790" s="395" t="s">
        <v>31836</v>
      </c>
      <c r="B10790" s="395" t="s">
        <v>31837</v>
      </c>
    </row>
    <row r="10791" spans="1:2">
      <c r="A10791" s="395" t="s">
        <v>31838</v>
      </c>
      <c r="B10791" s="395" t="s">
        <v>31839</v>
      </c>
    </row>
    <row r="10792" spans="1:2">
      <c r="A10792" s="395" t="s">
        <v>31840</v>
      </c>
      <c r="B10792" s="395" t="s">
        <v>31841</v>
      </c>
    </row>
    <row r="10793" spans="1:2">
      <c r="A10793" s="395" t="s">
        <v>31842</v>
      </c>
      <c r="B10793" s="395" t="s">
        <v>31843</v>
      </c>
    </row>
    <row r="10794" spans="1:2">
      <c r="A10794" s="395" t="s">
        <v>31844</v>
      </c>
      <c r="B10794" s="395" t="s">
        <v>31845</v>
      </c>
    </row>
    <row r="10795" spans="1:2">
      <c r="A10795" s="395" t="s">
        <v>31846</v>
      </c>
      <c r="B10795" s="395" t="s">
        <v>31847</v>
      </c>
    </row>
    <row r="10796" spans="1:2">
      <c r="A10796" s="395" t="s">
        <v>31848</v>
      </c>
      <c r="B10796" s="395" t="s">
        <v>31849</v>
      </c>
    </row>
    <row r="10797" spans="1:2">
      <c r="A10797" s="395" t="s">
        <v>31850</v>
      </c>
      <c r="B10797" s="395" t="s">
        <v>31851</v>
      </c>
    </row>
    <row r="10798" spans="1:2">
      <c r="A10798" s="395" t="s">
        <v>31852</v>
      </c>
      <c r="B10798" s="395" t="s">
        <v>31853</v>
      </c>
    </row>
    <row r="10799" spans="1:2">
      <c r="A10799" s="395" t="s">
        <v>31854</v>
      </c>
      <c r="B10799" s="395" t="s">
        <v>31855</v>
      </c>
    </row>
    <row r="10800" spans="1:2">
      <c r="A10800" s="395" t="s">
        <v>31856</v>
      </c>
      <c r="B10800" s="395" t="s">
        <v>31349</v>
      </c>
    </row>
    <row r="10801" spans="1:2">
      <c r="A10801" s="395" t="s">
        <v>31857</v>
      </c>
      <c r="B10801" s="395" t="s">
        <v>31858</v>
      </c>
    </row>
    <row r="10802" spans="1:2">
      <c r="A10802" s="395" t="s">
        <v>31859</v>
      </c>
      <c r="B10802" s="395" t="s">
        <v>31860</v>
      </c>
    </row>
    <row r="10803" spans="1:2">
      <c r="A10803" s="395" t="s">
        <v>31861</v>
      </c>
      <c r="B10803" s="395" t="s">
        <v>31860</v>
      </c>
    </row>
    <row r="10804" spans="1:2">
      <c r="A10804" s="395" t="s">
        <v>31862</v>
      </c>
      <c r="B10804" s="395" t="s">
        <v>31863</v>
      </c>
    </row>
    <row r="10805" spans="1:2">
      <c r="A10805" s="395" t="s">
        <v>31864</v>
      </c>
      <c r="B10805" s="395" t="s">
        <v>31865</v>
      </c>
    </row>
    <row r="10806" spans="1:2">
      <c r="A10806" s="395" t="s">
        <v>31866</v>
      </c>
      <c r="B10806" s="395" t="s">
        <v>31865</v>
      </c>
    </row>
    <row r="10807" spans="1:2">
      <c r="A10807" s="395" t="s">
        <v>31867</v>
      </c>
      <c r="B10807" s="395" t="s">
        <v>31868</v>
      </c>
    </row>
    <row r="10808" spans="1:2">
      <c r="A10808" s="395" t="s">
        <v>31869</v>
      </c>
      <c r="B10808" s="395" t="s">
        <v>31870</v>
      </c>
    </row>
    <row r="10809" spans="1:2">
      <c r="A10809" s="395" t="s">
        <v>31871</v>
      </c>
      <c r="B10809" s="395" t="s">
        <v>31870</v>
      </c>
    </row>
    <row r="10810" spans="1:2">
      <c r="A10810" s="395" t="s">
        <v>31872</v>
      </c>
      <c r="B10810" s="395" t="s">
        <v>31870</v>
      </c>
    </row>
    <row r="10811" spans="1:2">
      <c r="A10811" s="395" t="s">
        <v>31873</v>
      </c>
      <c r="B10811" s="395" t="s">
        <v>31874</v>
      </c>
    </row>
    <row r="10812" spans="1:2">
      <c r="A10812" s="395" t="s">
        <v>31875</v>
      </c>
      <c r="B10812" s="395" t="s">
        <v>31874</v>
      </c>
    </row>
    <row r="10813" spans="1:2">
      <c r="A10813" s="395" t="s">
        <v>31876</v>
      </c>
      <c r="B10813" s="395" t="s">
        <v>31877</v>
      </c>
    </row>
    <row r="10814" spans="1:2">
      <c r="A10814" s="395" t="s">
        <v>31878</v>
      </c>
      <c r="B10814" s="395" t="s">
        <v>31877</v>
      </c>
    </row>
    <row r="10815" spans="1:2">
      <c r="A10815" s="395" t="s">
        <v>31879</v>
      </c>
      <c r="B10815" s="395" t="s">
        <v>31877</v>
      </c>
    </row>
    <row r="10816" spans="1:2">
      <c r="A10816" s="395" t="s">
        <v>31880</v>
      </c>
      <c r="B10816" s="395" t="s">
        <v>31877</v>
      </c>
    </row>
    <row r="10817" spans="1:2">
      <c r="A10817" s="395" t="s">
        <v>31881</v>
      </c>
      <c r="B10817" s="395" t="s">
        <v>31877</v>
      </c>
    </row>
    <row r="10818" spans="1:2">
      <c r="A10818" s="395" t="s">
        <v>31882</v>
      </c>
      <c r="B10818" s="395" t="s">
        <v>31877</v>
      </c>
    </row>
    <row r="10819" spans="1:2">
      <c r="A10819" s="395" t="s">
        <v>31883</v>
      </c>
      <c r="B10819" s="395" t="s">
        <v>31877</v>
      </c>
    </row>
    <row r="10820" spans="1:2">
      <c r="A10820" s="395" t="s">
        <v>31884</v>
      </c>
      <c r="B10820" s="395" t="s">
        <v>31885</v>
      </c>
    </row>
    <row r="10821" spans="1:2">
      <c r="A10821" s="395" t="s">
        <v>31886</v>
      </c>
      <c r="B10821" s="395" t="s">
        <v>31887</v>
      </c>
    </row>
    <row r="10822" spans="1:2">
      <c r="A10822" s="395" t="s">
        <v>31888</v>
      </c>
      <c r="B10822" s="395" t="s">
        <v>31887</v>
      </c>
    </row>
    <row r="10823" spans="1:2">
      <c r="A10823" s="395" t="s">
        <v>31889</v>
      </c>
      <c r="B10823" s="395" t="s">
        <v>31890</v>
      </c>
    </row>
    <row r="10824" spans="1:2">
      <c r="A10824" s="395" t="s">
        <v>31891</v>
      </c>
      <c r="B10824" s="395" t="s">
        <v>31890</v>
      </c>
    </row>
    <row r="10825" spans="1:2">
      <c r="A10825" s="395" t="s">
        <v>31892</v>
      </c>
      <c r="B10825" s="395" t="s">
        <v>31893</v>
      </c>
    </row>
    <row r="10826" spans="1:2">
      <c r="A10826" s="395" t="s">
        <v>31894</v>
      </c>
      <c r="B10826" s="395" t="s">
        <v>31895</v>
      </c>
    </row>
    <row r="10827" spans="1:2">
      <c r="A10827" s="395" t="s">
        <v>31896</v>
      </c>
      <c r="B10827" s="395" t="s">
        <v>31897</v>
      </c>
    </row>
    <row r="10828" spans="1:2">
      <c r="A10828" s="395" t="s">
        <v>31898</v>
      </c>
      <c r="B10828" s="395" t="s">
        <v>21822</v>
      </c>
    </row>
    <row r="10829" spans="1:2">
      <c r="A10829" s="395" t="s">
        <v>31899</v>
      </c>
      <c r="B10829" s="395" t="s">
        <v>21822</v>
      </c>
    </row>
    <row r="10830" spans="1:2">
      <c r="A10830" s="395" t="s">
        <v>31900</v>
      </c>
      <c r="B10830" s="395" t="s">
        <v>21822</v>
      </c>
    </row>
    <row r="10831" spans="1:2">
      <c r="A10831" s="395" t="s">
        <v>31901</v>
      </c>
      <c r="B10831" s="395" t="s">
        <v>21822</v>
      </c>
    </row>
    <row r="10832" spans="1:2">
      <c r="A10832" s="395" t="s">
        <v>31902</v>
      </c>
      <c r="B10832" s="395" t="s">
        <v>31903</v>
      </c>
    </row>
    <row r="10833" spans="1:2">
      <c r="A10833" s="395" t="s">
        <v>31904</v>
      </c>
      <c r="B10833" s="395" t="s">
        <v>31903</v>
      </c>
    </row>
    <row r="10834" spans="1:2">
      <c r="A10834" s="395" t="s">
        <v>31905</v>
      </c>
      <c r="B10834" s="395" t="s">
        <v>31906</v>
      </c>
    </row>
    <row r="10835" spans="1:2">
      <c r="A10835" s="395" t="s">
        <v>31907</v>
      </c>
      <c r="B10835" s="395" t="s">
        <v>31908</v>
      </c>
    </row>
    <row r="10836" spans="1:2">
      <c r="A10836" s="395" t="s">
        <v>31909</v>
      </c>
      <c r="B10836" s="395" t="s">
        <v>31910</v>
      </c>
    </row>
    <row r="10837" spans="1:2">
      <c r="A10837" s="395" t="s">
        <v>31911</v>
      </c>
      <c r="B10837" s="395" t="s">
        <v>31912</v>
      </c>
    </row>
    <row r="10838" spans="1:2">
      <c r="A10838" s="395" t="s">
        <v>31913</v>
      </c>
      <c r="B10838" s="395" t="s">
        <v>31914</v>
      </c>
    </row>
    <row r="10839" spans="1:2">
      <c r="A10839" s="395" t="s">
        <v>31915</v>
      </c>
      <c r="B10839" s="395" t="s">
        <v>31916</v>
      </c>
    </row>
    <row r="10840" spans="1:2">
      <c r="A10840" s="395" t="s">
        <v>31917</v>
      </c>
      <c r="B10840" s="395" t="s">
        <v>31918</v>
      </c>
    </row>
    <row r="10841" spans="1:2">
      <c r="A10841" s="395" t="s">
        <v>31919</v>
      </c>
      <c r="B10841" s="395" t="s">
        <v>19503</v>
      </c>
    </row>
    <row r="10842" spans="1:2">
      <c r="A10842" s="395" t="s">
        <v>31920</v>
      </c>
      <c r="B10842" s="395" t="s">
        <v>31921</v>
      </c>
    </row>
    <row r="10843" spans="1:2">
      <c r="A10843" s="395" t="s">
        <v>31922</v>
      </c>
      <c r="B10843" s="395" t="s">
        <v>31105</v>
      </c>
    </row>
    <row r="10844" spans="1:2">
      <c r="A10844" s="395" t="s">
        <v>31923</v>
      </c>
      <c r="B10844" s="395" t="s">
        <v>31924</v>
      </c>
    </row>
    <row r="10845" spans="1:2">
      <c r="A10845" s="395" t="s">
        <v>31925</v>
      </c>
      <c r="B10845" s="395" t="s">
        <v>31924</v>
      </c>
    </row>
    <row r="10846" spans="1:2">
      <c r="A10846" s="395" t="s">
        <v>31926</v>
      </c>
      <c r="B10846" s="395" t="s">
        <v>31924</v>
      </c>
    </row>
    <row r="10847" spans="1:2">
      <c r="A10847" s="395" t="s">
        <v>31927</v>
      </c>
      <c r="B10847" s="395" t="s">
        <v>31924</v>
      </c>
    </row>
    <row r="10848" spans="1:2">
      <c r="A10848" s="395" t="s">
        <v>31928</v>
      </c>
      <c r="B10848" s="395" t="s">
        <v>31929</v>
      </c>
    </row>
    <row r="10849" spans="1:2">
      <c r="A10849" s="395" t="s">
        <v>31930</v>
      </c>
      <c r="B10849" s="395" t="s">
        <v>31931</v>
      </c>
    </row>
    <row r="10850" spans="1:2">
      <c r="A10850" s="395" t="s">
        <v>31932</v>
      </c>
      <c r="B10850" s="395" t="s">
        <v>29267</v>
      </c>
    </row>
    <row r="10851" spans="1:2">
      <c r="A10851" s="395" t="s">
        <v>31933</v>
      </c>
      <c r="B10851" s="395" t="s">
        <v>29267</v>
      </c>
    </row>
    <row r="10852" spans="1:2">
      <c r="A10852" s="395" t="s">
        <v>31934</v>
      </c>
      <c r="B10852" s="395" t="s">
        <v>29267</v>
      </c>
    </row>
    <row r="10853" spans="1:2">
      <c r="A10853" s="395" t="s">
        <v>31935</v>
      </c>
      <c r="B10853" s="395" t="s">
        <v>31936</v>
      </c>
    </row>
    <row r="10854" spans="1:2">
      <c r="A10854" s="395" t="s">
        <v>31937</v>
      </c>
      <c r="B10854" s="395" t="s">
        <v>31938</v>
      </c>
    </row>
    <row r="10855" spans="1:2">
      <c r="A10855" s="395" t="s">
        <v>31939</v>
      </c>
      <c r="B10855" s="395" t="s">
        <v>31938</v>
      </c>
    </row>
    <row r="10856" spans="1:2">
      <c r="A10856" s="395" t="s">
        <v>31940</v>
      </c>
      <c r="B10856" s="395" t="s">
        <v>31938</v>
      </c>
    </row>
    <row r="10857" spans="1:2">
      <c r="A10857" s="395" t="s">
        <v>31941</v>
      </c>
      <c r="B10857" s="395" t="s">
        <v>31938</v>
      </c>
    </row>
    <row r="10858" spans="1:2">
      <c r="A10858" s="395" t="s">
        <v>31942</v>
      </c>
      <c r="B10858" s="395" t="s">
        <v>31938</v>
      </c>
    </row>
    <row r="10859" spans="1:2">
      <c r="A10859" s="395" t="s">
        <v>31943</v>
      </c>
      <c r="B10859" s="395" t="s">
        <v>31944</v>
      </c>
    </row>
    <row r="10860" spans="1:2">
      <c r="A10860" s="395" t="s">
        <v>31945</v>
      </c>
      <c r="B10860" s="395" t="s">
        <v>31946</v>
      </c>
    </row>
    <row r="10861" spans="1:2">
      <c r="A10861" s="395" t="s">
        <v>31947</v>
      </c>
      <c r="B10861" s="395" t="s">
        <v>31946</v>
      </c>
    </row>
    <row r="10862" spans="1:2">
      <c r="A10862" s="395" t="s">
        <v>31948</v>
      </c>
      <c r="B10862" s="395" t="s">
        <v>31946</v>
      </c>
    </row>
    <row r="10863" spans="1:2">
      <c r="A10863" s="395" t="s">
        <v>31949</v>
      </c>
      <c r="B10863" s="395" t="s">
        <v>31950</v>
      </c>
    </row>
    <row r="10864" spans="1:2">
      <c r="A10864" s="395" t="s">
        <v>31951</v>
      </c>
      <c r="B10864" s="395" t="s">
        <v>31950</v>
      </c>
    </row>
    <row r="10865" spans="1:2">
      <c r="A10865" s="395" t="s">
        <v>31952</v>
      </c>
      <c r="B10865" s="395" t="s">
        <v>31950</v>
      </c>
    </row>
    <row r="10866" spans="1:2">
      <c r="A10866" s="395" t="s">
        <v>31953</v>
      </c>
      <c r="B10866" s="395" t="s">
        <v>31950</v>
      </c>
    </row>
    <row r="10867" spans="1:2">
      <c r="A10867" s="395" t="s">
        <v>31954</v>
      </c>
      <c r="B10867" s="395" t="s">
        <v>31950</v>
      </c>
    </row>
    <row r="10868" spans="1:2">
      <c r="A10868" s="395" t="s">
        <v>31955</v>
      </c>
      <c r="B10868" s="395" t="s">
        <v>31950</v>
      </c>
    </row>
    <row r="10869" spans="1:2">
      <c r="A10869" s="395" t="s">
        <v>31956</v>
      </c>
      <c r="B10869" s="395" t="s">
        <v>31957</v>
      </c>
    </row>
    <row r="10870" spans="1:2">
      <c r="A10870" s="395" t="s">
        <v>31958</v>
      </c>
      <c r="B10870" s="395" t="s">
        <v>31228</v>
      </c>
    </row>
    <row r="10871" spans="1:2">
      <c r="A10871" s="395" t="s">
        <v>31959</v>
      </c>
      <c r="B10871" s="395" t="s">
        <v>31261</v>
      </c>
    </row>
    <row r="10872" spans="1:2">
      <c r="A10872" s="395" t="s">
        <v>31960</v>
      </c>
      <c r="B10872" s="395" t="s">
        <v>31228</v>
      </c>
    </row>
    <row r="10873" spans="1:2">
      <c r="A10873" s="395" t="s">
        <v>31961</v>
      </c>
      <c r="B10873" s="395" t="s">
        <v>31228</v>
      </c>
    </row>
    <row r="10874" spans="1:2">
      <c r="A10874" s="395" t="s">
        <v>31962</v>
      </c>
      <c r="B10874" s="395" t="s">
        <v>31228</v>
      </c>
    </row>
    <row r="10875" spans="1:2">
      <c r="A10875" s="395" t="s">
        <v>31963</v>
      </c>
      <c r="B10875" s="395" t="s">
        <v>31228</v>
      </c>
    </row>
    <row r="10876" spans="1:2">
      <c r="A10876" s="395" t="s">
        <v>31964</v>
      </c>
      <c r="B10876" s="395" t="s">
        <v>31965</v>
      </c>
    </row>
    <row r="10877" spans="1:2">
      <c r="A10877" s="395" t="s">
        <v>31966</v>
      </c>
      <c r="B10877" s="395" t="s">
        <v>31965</v>
      </c>
    </row>
    <row r="10878" spans="1:2">
      <c r="A10878" s="395" t="s">
        <v>31967</v>
      </c>
      <c r="B10878" s="395" t="s">
        <v>31965</v>
      </c>
    </row>
    <row r="10879" spans="1:2">
      <c r="A10879" s="395" t="s">
        <v>31968</v>
      </c>
      <c r="B10879" s="395" t="s">
        <v>31965</v>
      </c>
    </row>
    <row r="10880" spans="1:2">
      <c r="A10880" s="395" t="s">
        <v>31969</v>
      </c>
      <c r="B10880" s="395" t="s">
        <v>31970</v>
      </c>
    </row>
    <row r="10881" spans="1:2">
      <c r="A10881" s="395" t="s">
        <v>31971</v>
      </c>
      <c r="B10881" s="395" t="s">
        <v>31972</v>
      </c>
    </row>
    <row r="10882" spans="1:2">
      <c r="A10882" s="395" t="s">
        <v>31973</v>
      </c>
      <c r="B10882" s="395" t="s">
        <v>31972</v>
      </c>
    </row>
    <row r="10883" spans="1:2">
      <c r="A10883" s="395" t="s">
        <v>31974</v>
      </c>
      <c r="B10883" s="395" t="s">
        <v>31975</v>
      </c>
    </row>
    <row r="10884" spans="1:2">
      <c r="A10884" s="395" t="s">
        <v>31976</v>
      </c>
      <c r="B10884" s="395" t="s">
        <v>31977</v>
      </c>
    </row>
    <row r="10885" spans="1:2">
      <c r="A10885" s="395" t="s">
        <v>31978</v>
      </c>
      <c r="B10885" s="395" t="s">
        <v>31979</v>
      </c>
    </row>
    <row r="10886" spans="1:2">
      <c r="A10886" s="395" t="s">
        <v>31980</v>
      </c>
      <c r="B10886" s="395" t="s">
        <v>31979</v>
      </c>
    </row>
    <row r="10887" spans="1:2">
      <c r="A10887" s="395" t="s">
        <v>31981</v>
      </c>
      <c r="B10887" s="395" t="s">
        <v>31979</v>
      </c>
    </row>
    <row r="10888" spans="1:2">
      <c r="A10888" s="395" t="s">
        <v>31982</v>
      </c>
      <c r="B10888" s="395" t="s">
        <v>31979</v>
      </c>
    </row>
    <row r="10889" spans="1:2">
      <c r="A10889" s="395" t="s">
        <v>31983</v>
      </c>
      <c r="B10889" s="395" t="s">
        <v>31979</v>
      </c>
    </row>
    <row r="10890" spans="1:2">
      <c r="A10890" s="395" t="s">
        <v>31984</v>
      </c>
      <c r="B10890" s="395" t="s">
        <v>31979</v>
      </c>
    </row>
    <row r="10891" spans="1:2">
      <c r="A10891" s="395" t="s">
        <v>31985</v>
      </c>
      <c r="B10891" s="395" t="s">
        <v>31979</v>
      </c>
    </row>
    <row r="10892" spans="1:2">
      <c r="A10892" s="395" t="s">
        <v>31986</v>
      </c>
      <c r="B10892" s="395" t="s">
        <v>31979</v>
      </c>
    </row>
    <row r="10893" spans="1:2">
      <c r="A10893" s="395" t="s">
        <v>31987</v>
      </c>
      <c r="B10893" s="395" t="s">
        <v>31975</v>
      </c>
    </row>
    <row r="10894" spans="1:2">
      <c r="A10894" s="395" t="s">
        <v>31988</v>
      </c>
      <c r="B10894" s="395" t="s">
        <v>31975</v>
      </c>
    </row>
    <row r="10895" spans="1:2">
      <c r="A10895" s="395" t="s">
        <v>31989</v>
      </c>
      <c r="B10895" s="395" t="s">
        <v>31975</v>
      </c>
    </row>
    <row r="10896" spans="1:2">
      <c r="A10896" s="395" t="s">
        <v>31990</v>
      </c>
      <c r="B10896" s="395" t="s">
        <v>31975</v>
      </c>
    </row>
    <row r="10897" spans="1:2">
      <c r="A10897" s="395" t="s">
        <v>31991</v>
      </c>
      <c r="B10897" s="395" t="s">
        <v>31975</v>
      </c>
    </row>
    <row r="10898" spans="1:2">
      <c r="A10898" s="395" t="s">
        <v>31992</v>
      </c>
      <c r="B10898" s="395" t="s">
        <v>31975</v>
      </c>
    </row>
    <row r="10899" spans="1:2">
      <c r="A10899" s="395" t="s">
        <v>31993</v>
      </c>
      <c r="B10899" s="395" t="s">
        <v>31975</v>
      </c>
    </row>
    <row r="10900" spans="1:2">
      <c r="A10900" s="395" t="s">
        <v>31994</v>
      </c>
      <c r="B10900" s="395" t="s">
        <v>31975</v>
      </c>
    </row>
    <row r="10901" spans="1:2">
      <c r="A10901" s="395" t="s">
        <v>31995</v>
      </c>
      <c r="B10901" s="395" t="s">
        <v>31975</v>
      </c>
    </row>
    <row r="10902" spans="1:2">
      <c r="A10902" s="395" t="s">
        <v>31996</v>
      </c>
      <c r="B10902" s="395" t="s">
        <v>31975</v>
      </c>
    </row>
    <row r="10903" spans="1:2">
      <c r="A10903" s="395" t="s">
        <v>31997</v>
      </c>
      <c r="B10903" s="395" t="s">
        <v>31975</v>
      </c>
    </row>
    <row r="10904" spans="1:2">
      <c r="A10904" s="395" t="s">
        <v>31998</v>
      </c>
      <c r="B10904" s="395" t="s">
        <v>31975</v>
      </c>
    </row>
    <row r="10905" spans="1:2">
      <c r="A10905" s="395" t="s">
        <v>31999</v>
      </c>
      <c r="B10905" s="395" t="s">
        <v>31975</v>
      </c>
    </row>
    <row r="10906" spans="1:2">
      <c r="A10906" s="395" t="s">
        <v>32000</v>
      </c>
      <c r="B10906" s="395" t="s">
        <v>31975</v>
      </c>
    </row>
    <row r="10907" spans="1:2">
      <c r="A10907" s="395" t="s">
        <v>32001</v>
      </c>
      <c r="B10907" s="395" t="s">
        <v>31975</v>
      </c>
    </row>
    <row r="10908" spans="1:2">
      <c r="A10908" s="395" t="s">
        <v>32002</v>
      </c>
      <c r="B10908" s="395" t="s">
        <v>31975</v>
      </c>
    </row>
    <row r="10909" spans="1:2">
      <c r="A10909" s="395" t="s">
        <v>32003</v>
      </c>
      <c r="B10909" s="395" t="s">
        <v>31975</v>
      </c>
    </row>
    <row r="10910" spans="1:2">
      <c r="A10910" s="395" t="s">
        <v>32004</v>
      </c>
      <c r="B10910" s="395" t="s">
        <v>31975</v>
      </c>
    </row>
    <row r="10911" spans="1:2">
      <c r="A10911" s="395" t="s">
        <v>32005</v>
      </c>
      <c r="B10911" s="395" t="s">
        <v>31975</v>
      </c>
    </row>
    <row r="10912" spans="1:2">
      <c r="A10912" s="395" t="s">
        <v>32006</v>
      </c>
      <c r="B10912" s="395" t="s">
        <v>31975</v>
      </c>
    </row>
    <row r="10913" spans="1:2">
      <c r="A10913" s="395" t="s">
        <v>32007</v>
      </c>
      <c r="B10913" s="395" t="s">
        <v>31975</v>
      </c>
    </row>
    <row r="10914" spans="1:2">
      <c r="A10914" s="395" t="s">
        <v>32008</v>
      </c>
      <c r="B10914" s="395" t="s">
        <v>31975</v>
      </c>
    </row>
    <row r="10915" spans="1:2">
      <c r="A10915" s="395" t="s">
        <v>32009</v>
      </c>
      <c r="B10915" s="395" t="s">
        <v>31975</v>
      </c>
    </row>
    <row r="10916" spans="1:2">
      <c r="A10916" s="395" t="s">
        <v>32010</v>
      </c>
      <c r="B10916" s="395" t="s">
        <v>31975</v>
      </c>
    </row>
    <row r="10917" spans="1:2">
      <c r="A10917" s="395" t="s">
        <v>32011</v>
      </c>
      <c r="B10917" s="395" t="s">
        <v>31975</v>
      </c>
    </row>
    <row r="10918" spans="1:2">
      <c r="A10918" s="395" t="s">
        <v>32012</v>
      </c>
      <c r="B10918" s="395" t="s">
        <v>31975</v>
      </c>
    </row>
    <row r="10919" spans="1:2">
      <c r="A10919" s="395" t="s">
        <v>32013</v>
      </c>
      <c r="B10919" s="395" t="s">
        <v>31975</v>
      </c>
    </row>
    <row r="10920" spans="1:2">
      <c r="A10920" s="395" t="s">
        <v>32014</v>
      </c>
      <c r="B10920" s="395" t="s">
        <v>32015</v>
      </c>
    </row>
    <row r="10921" spans="1:2">
      <c r="A10921" s="395" t="s">
        <v>32016</v>
      </c>
      <c r="B10921" s="395" t="s">
        <v>32015</v>
      </c>
    </row>
    <row r="10922" spans="1:2">
      <c r="A10922" s="395" t="s">
        <v>32017</v>
      </c>
      <c r="B10922" s="395" t="s">
        <v>32015</v>
      </c>
    </row>
    <row r="10923" spans="1:2">
      <c r="A10923" s="395" t="s">
        <v>32018</v>
      </c>
      <c r="B10923" s="395" t="s">
        <v>32015</v>
      </c>
    </row>
    <row r="10924" spans="1:2">
      <c r="A10924" s="395" t="s">
        <v>32019</v>
      </c>
      <c r="B10924" s="395" t="s">
        <v>32015</v>
      </c>
    </row>
    <row r="10925" spans="1:2">
      <c r="A10925" s="395" t="s">
        <v>32020</v>
      </c>
      <c r="B10925" s="395" t="s">
        <v>32015</v>
      </c>
    </row>
    <row r="10926" spans="1:2">
      <c r="A10926" s="395" t="s">
        <v>32021</v>
      </c>
      <c r="B10926" s="395" t="s">
        <v>32015</v>
      </c>
    </row>
    <row r="10927" spans="1:2">
      <c r="A10927" s="395" t="s">
        <v>32022</v>
      </c>
      <c r="B10927" s="395" t="s">
        <v>32015</v>
      </c>
    </row>
    <row r="10928" spans="1:2">
      <c r="A10928" s="395" t="s">
        <v>32023</v>
      </c>
      <c r="B10928" s="395" t="s">
        <v>32015</v>
      </c>
    </row>
    <row r="10929" spans="1:2">
      <c r="A10929" s="395" t="s">
        <v>32024</v>
      </c>
      <c r="B10929" s="395" t="s">
        <v>32015</v>
      </c>
    </row>
    <row r="10930" spans="1:2">
      <c r="A10930" s="395" t="s">
        <v>32025</v>
      </c>
      <c r="B10930" s="395" t="s">
        <v>32015</v>
      </c>
    </row>
    <row r="10931" spans="1:2">
      <c r="A10931" s="395" t="s">
        <v>32026</v>
      </c>
      <c r="B10931" s="395" t="s">
        <v>32015</v>
      </c>
    </row>
    <row r="10932" spans="1:2">
      <c r="A10932" s="395" t="s">
        <v>32027</v>
      </c>
      <c r="B10932" s="395" t="s">
        <v>32015</v>
      </c>
    </row>
    <row r="10933" spans="1:2">
      <c r="A10933" s="395" t="s">
        <v>32028</v>
      </c>
      <c r="B10933" s="395" t="s">
        <v>32015</v>
      </c>
    </row>
    <row r="10934" spans="1:2">
      <c r="A10934" s="395" t="s">
        <v>32029</v>
      </c>
      <c r="B10934" s="395" t="s">
        <v>32015</v>
      </c>
    </row>
    <row r="10935" spans="1:2">
      <c r="A10935" s="395" t="s">
        <v>32030</v>
      </c>
      <c r="B10935" s="395" t="s">
        <v>32031</v>
      </c>
    </row>
    <row r="10936" spans="1:2">
      <c r="A10936" s="395" t="s">
        <v>32032</v>
      </c>
      <c r="B10936" s="395" t="s">
        <v>32031</v>
      </c>
    </row>
    <row r="10937" spans="1:2">
      <c r="A10937" s="395" t="s">
        <v>32033</v>
      </c>
      <c r="B10937" s="395" t="s">
        <v>32034</v>
      </c>
    </row>
    <row r="10938" spans="1:2">
      <c r="A10938" s="395" t="s">
        <v>32035</v>
      </c>
      <c r="B10938" s="395" t="s">
        <v>32034</v>
      </c>
    </row>
    <row r="10939" spans="1:2">
      <c r="A10939" s="395" t="s">
        <v>32036</v>
      </c>
      <c r="B10939" s="395" t="s">
        <v>32034</v>
      </c>
    </row>
    <row r="10940" spans="1:2">
      <c r="A10940" s="395" t="s">
        <v>32037</v>
      </c>
      <c r="B10940" s="395" t="s">
        <v>32038</v>
      </c>
    </row>
    <row r="10941" spans="1:2">
      <c r="A10941" s="395" t="s">
        <v>32039</v>
      </c>
      <c r="B10941" s="395" t="s">
        <v>32040</v>
      </c>
    </row>
    <row r="10942" spans="1:2">
      <c r="A10942" s="395" t="s">
        <v>32041</v>
      </c>
      <c r="B10942" s="395" t="s">
        <v>32038</v>
      </c>
    </row>
    <row r="10943" spans="1:2">
      <c r="A10943" s="395" t="s">
        <v>32042</v>
      </c>
      <c r="B10943" s="395" t="s">
        <v>32040</v>
      </c>
    </row>
    <row r="10944" spans="1:2">
      <c r="A10944" s="395" t="s">
        <v>32043</v>
      </c>
      <c r="B10944" s="395" t="s">
        <v>32040</v>
      </c>
    </row>
    <row r="10945" spans="1:2">
      <c r="A10945" s="395" t="s">
        <v>32044</v>
      </c>
      <c r="B10945" s="395" t="s">
        <v>32038</v>
      </c>
    </row>
    <row r="10946" spans="1:2">
      <c r="A10946" s="395" t="s">
        <v>32045</v>
      </c>
      <c r="B10946" s="395" t="s">
        <v>32038</v>
      </c>
    </row>
    <row r="10947" spans="1:2">
      <c r="A10947" s="395" t="s">
        <v>32046</v>
      </c>
      <c r="B10947" s="395" t="s">
        <v>32047</v>
      </c>
    </row>
    <row r="10948" spans="1:2">
      <c r="A10948" s="395" t="s">
        <v>32048</v>
      </c>
      <c r="B10948" s="395" t="s">
        <v>32047</v>
      </c>
    </row>
    <row r="10949" spans="1:2">
      <c r="A10949" s="395" t="s">
        <v>32049</v>
      </c>
      <c r="B10949" s="395" t="s">
        <v>32047</v>
      </c>
    </row>
    <row r="10950" spans="1:2">
      <c r="A10950" s="395" t="s">
        <v>32050</v>
      </c>
      <c r="B10950" s="395" t="s">
        <v>32047</v>
      </c>
    </row>
    <row r="10951" spans="1:2">
      <c r="A10951" s="395" t="s">
        <v>32051</v>
      </c>
      <c r="B10951" s="395" t="s">
        <v>32052</v>
      </c>
    </row>
    <row r="10952" spans="1:2">
      <c r="A10952" s="395" t="s">
        <v>32053</v>
      </c>
      <c r="B10952" s="395" t="s">
        <v>32052</v>
      </c>
    </row>
    <row r="10953" spans="1:2">
      <c r="A10953" s="395" t="s">
        <v>32054</v>
      </c>
      <c r="B10953" s="395" t="s">
        <v>32052</v>
      </c>
    </row>
    <row r="10954" spans="1:2">
      <c r="A10954" s="395" t="s">
        <v>32055</v>
      </c>
      <c r="B10954" s="395" t="s">
        <v>32052</v>
      </c>
    </row>
    <row r="10955" spans="1:2">
      <c r="A10955" s="395" t="s">
        <v>32056</v>
      </c>
      <c r="B10955" s="395" t="s">
        <v>32052</v>
      </c>
    </row>
    <row r="10956" spans="1:2">
      <c r="A10956" s="395" t="s">
        <v>32057</v>
      </c>
      <c r="B10956" s="395" t="s">
        <v>32058</v>
      </c>
    </row>
    <row r="10957" spans="1:2">
      <c r="A10957" s="395" t="s">
        <v>32059</v>
      </c>
      <c r="B10957" s="395" t="s">
        <v>32060</v>
      </c>
    </row>
    <row r="10958" spans="1:2">
      <c r="A10958" s="395" t="s">
        <v>32061</v>
      </c>
      <c r="B10958" s="395" t="s">
        <v>32062</v>
      </c>
    </row>
    <row r="10959" spans="1:2">
      <c r="A10959" s="395" t="s">
        <v>32063</v>
      </c>
      <c r="B10959" s="395" t="s">
        <v>32064</v>
      </c>
    </row>
    <row r="10960" spans="1:2">
      <c r="A10960" s="395" t="s">
        <v>32065</v>
      </c>
      <c r="B10960" s="395" t="s">
        <v>32066</v>
      </c>
    </row>
    <row r="10961" spans="1:2">
      <c r="A10961" s="395" t="s">
        <v>32067</v>
      </c>
      <c r="B10961" s="395" t="s">
        <v>32068</v>
      </c>
    </row>
    <row r="10962" spans="1:2">
      <c r="A10962" s="395" t="s">
        <v>32069</v>
      </c>
      <c r="B10962" s="395" t="s">
        <v>32070</v>
      </c>
    </row>
    <row r="10963" spans="1:2">
      <c r="A10963" s="395" t="s">
        <v>32071</v>
      </c>
      <c r="B10963" s="395" t="s">
        <v>32070</v>
      </c>
    </row>
    <row r="10964" spans="1:2">
      <c r="A10964" s="395" t="s">
        <v>32072</v>
      </c>
      <c r="B10964" s="395" t="s">
        <v>30831</v>
      </c>
    </row>
    <row r="10965" spans="1:2">
      <c r="A10965" s="395" t="s">
        <v>32073</v>
      </c>
      <c r="B10965" s="395" t="s">
        <v>30831</v>
      </c>
    </row>
    <row r="10966" spans="1:2">
      <c r="A10966" s="395" t="s">
        <v>32074</v>
      </c>
      <c r="B10966" s="395" t="s">
        <v>30831</v>
      </c>
    </row>
    <row r="10967" spans="1:2">
      <c r="A10967" s="395" t="s">
        <v>32075</v>
      </c>
      <c r="B10967" s="395" t="s">
        <v>30831</v>
      </c>
    </row>
    <row r="10968" spans="1:2">
      <c r="A10968" s="395" t="s">
        <v>32076</v>
      </c>
      <c r="B10968" s="395" t="s">
        <v>30831</v>
      </c>
    </row>
    <row r="10969" spans="1:2">
      <c r="A10969" s="395" t="s">
        <v>32077</v>
      </c>
      <c r="B10969" s="395" t="s">
        <v>30831</v>
      </c>
    </row>
    <row r="10970" spans="1:2">
      <c r="A10970" s="395" t="s">
        <v>32078</v>
      </c>
      <c r="B10970" s="395" t="s">
        <v>30831</v>
      </c>
    </row>
    <row r="10971" spans="1:2">
      <c r="A10971" s="395" t="s">
        <v>32079</v>
      </c>
      <c r="B10971" s="395" t="s">
        <v>30831</v>
      </c>
    </row>
    <row r="10972" spans="1:2">
      <c r="A10972" s="395" t="s">
        <v>32080</v>
      </c>
      <c r="B10972" s="395" t="s">
        <v>30831</v>
      </c>
    </row>
    <row r="10973" spans="1:2">
      <c r="A10973" s="395" t="s">
        <v>32081</v>
      </c>
      <c r="B10973" s="395" t="s">
        <v>30831</v>
      </c>
    </row>
    <row r="10974" spans="1:2">
      <c r="A10974" s="395" t="s">
        <v>32082</v>
      </c>
      <c r="B10974" s="395" t="s">
        <v>30831</v>
      </c>
    </row>
    <row r="10975" spans="1:2">
      <c r="A10975" s="395" t="s">
        <v>32083</v>
      </c>
      <c r="B10975" s="395" t="s">
        <v>30831</v>
      </c>
    </row>
    <row r="10976" spans="1:2">
      <c r="A10976" s="395" t="s">
        <v>32084</v>
      </c>
      <c r="B10976" s="395" t="s">
        <v>30831</v>
      </c>
    </row>
    <row r="10977" spans="1:2">
      <c r="A10977" s="395" t="s">
        <v>32085</v>
      </c>
      <c r="B10977" s="395" t="s">
        <v>30831</v>
      </c>
    </row>
    <row r="10978" spans="1:2">
      <c r="A10978" s="395" t="s">
        <v>32086</v>
      </c>
      <c r="B10978" s="395" t="s">
        <v>30831</v>
      </c>
    </row>
    <row r="10979" spans="1:2">
      <c r="A10979" s="395" t="s">
        <v>32087</v>
      </c>
      <c r="B10979" s="395" t="s">
        <v>30831</v>
      </c>
    </row>
    <row r="10980" spans="1:2">
      <c r="A10980" s="395" t="s">
        <v>32088</v>
      </c>
      <c r="B10980" s="395" t="s">
        <v>30831</v>
      </c>
    </row>
    <row r="10981" spans="1:2">
      <c r="A10981" s="395" t="s">
        <v>32089</v>
      </c>
      <c r="B10981" s="395" t="s">
        <v>30831</v>
      </c>
    </row>
    <row r="10982" spans="1:2">
      <c r="A10982" s="395" t="s">
        <v>32090</v>
      </c>
      <c r="B10982" s="395" t="s">
        <v>30831</v>
      </c>
    </row>
    <row r="10983" spans="1:2">
      <c r="A10983" s="395" t="s">
        <v>32091</v>
      </c>
      <c r="B10983" s="395" t="s">
        <v>30831</v>
      </c>
    </row>
    <row r="10984" spans="1:2">
      <c r="A10984" s="395" t="s">
        <v>32092</v>
      </c>
      <c r="B10984" s="395" t="s">
        <v>32070</v>
      </c>
    </row>
    <row r="10985" spans="1:2">
      <c r="A10985" s="395" t="s">
        <v>32093</v>
      </c>
      <c r="B10985" s="395" t="s">
        <v>32070</v>
      </c>
    </row>
    <row r="10986" spans="1:2">
      <c r="A10986" s="395" t="s">
        <v>32094</v>
      </c>
      <c r="B10986" s="395" t="s">
        <v>32095</v>
      </c>
    </row>
    <row r="10987" spans="1:2">
      <c r="A10987" s="395" t="s">
        <v>32096</v>
      </c>
      <c r="B10987" s="395" t="s">
        <v>32097</v>
      </c>
    </row>
    <row r="10988" spans="1:2">
      <c r="A10988" s="395" t="s">
        <v>32098</v>
      </c>
      <c r="B10988" s="395" t="s">
        <v>32099</v>
      </c>
    </row>
    <row r="10989" spans="1:2">
      <c r="A10989" s="395" t="s">
        <v>32100</v>
      </c>
      <c r="B10989" s="395" t="s">
        <v>32101</v>
      </c>
    </row>
    <row r="10990" spans="1:2">
      <c r="A10990" s="395" t="s">
        <v>32102</v>
      </c>
      <c r="B10990" s="395" t="s">
        <v>32101</v>
      </c>
    </row>
    <row r="10991" spans="1:2">
      <c r="A10991" s="395" t="s">
        <v>32103</v>
      </c>
      <c r="B10991" s="395" t="s">
        <v>32101</v>
      </c>
    </row>
    <row r="10992" spans="1:2">
      <c r="A10992" s="395" t="s">
        <v>32104</v>
      </c>
      <c r="B10992" s="395" t="s">
        <v>32105</v>
      </c>
    </row>
    <row r="10993" spans="1:2">
      <c r="A10993" s="395" t="s">
        <v>32106</v>
      </c>
      <c r="B10993" s="395" t="s">
        <v>32107</v>
      </c>
    </row>
    <row r="10994" spans="1:2">
      <c r="A10994" s="395" t="s">
        <v>32108</v>
      </c>
      <c r="B10994" s="395" t="s">
        <v>32107</v>
      </c>
    </row>
    <row r="10995" spans="1:2">
      <c r="A10995" s="395" t="s">
        <v>32109</v>
      </c>
      <c r="B10995" s="395" t="s">
        <v>32105</v>
      </c>
    </row>
    <row r="10996" spans="1:2">
      <c r="A10996" s="395" t="s">
        <v>32110</v>
      </c>
      <c r="B10996" s="395" t="s">
        <v>32105</v>
      </c>
    </row>
    <row r="10997" spans="1:2">
      <c r="A10997" s="395" t="s">
        <v>32111</v>
      </c>
      <c r="B10997" s="395" t="s">
        <v>32105</v>
      </c>
    </row>
    <row r="10998" spans="1:2">
      <c r="A10998" s="395" t="s">
        <v>32112</v>
      </c>
      <c r="B10998" s="395" t="s">
        <v>32107</v>
      </c>
    </row>
    <row r="10999" spans="1:2">
      <c r="A10999" s="395" t="s">
        <v>32113</v>
      </c>
      <c r="B10999" s="395" t="s">
        <v>32105</v>
      </c>
    </row>
    <row r="11000" spans="1:2">
      <c r="A11000" s="395" t="s">
        <v>32114</v>
      </c>
      <c r="B11000" s="395" t="s">
        <v>32107</v>
      </c>
    </row>
    <row r="11001" spans="1:2">
      <c r="A11001" s="395" t="s">
        <v>32115</v>
      </c>
      <c r="B11001" s="395" t="s">
        <v>32105</v>
      </c>
    </row>
    <row r="11002" spans="1:2">
      <c r="A11002" s="395" t="s">
        <v>32116</v>
      </c>
      <c r="B11002" s="395" t="s">
        <v>32107</v>
      </c>
    </row>
    <row r="11003" spans="1:2">
      <c r="A11003" s="395" t="s">
        <v>32117</v>
      </c>
      <c r="B11003" s="395" t="s">
        <v>32107</v>
      </c>
    </row>
    <row r="11004" spans="1:2">
      <c r="A11004" s="395" t="s">
        <v>32118</v>
      </c>
      <c r="B11004" s="395" t="s">
        <v>32105</v>
      </c>
    </row>
    <row r="11005" spans="1:2">
      <c r="A11005" s="395" t="s">
        <v>32119</v>
      </c>
      <c r="B11005" s="395" t="s">
        <v>32105</v>
      </c>
    </row>
    <row r="11006" spans="1:2">
      <c r="A11006" s="395" t="s">
        <v>32120</v>
      </c>
      <c r="B11006" s="395" t="s">
        <v>32105</v>
      </c>
    </row>
    <row r="11007" spans="1:2">
      <c r="A11007" s="395" t="s">
        <v>32121</v>
      </c>
      <c r="B11007" s="395" t="s">
        <v>32105</v>
      </c>
    </row>
    <row r="11008" spans="1:2">
      <c r="A11008" s="395" t="s">
        <v>32122</v>
      </c>
      <c r="B11008" s="395" t="s">
        <v>32105</v>
      </c>
    </row>
    <row r="11009" spans="1:2">
      <c r="A11009" s="395" t="s">
        <v>32123</v>
      </c>
      <c r="B11009" s="395" t="s">
        <v>32105</v>
      </c>
    </row>
    <row r="11010" spans="1:2">
      <c r="A11010" s="395" t="s">
        <v>32124</v>
      </c>
      <c r="B11010" s="395" t="s">
        <v>32107</v>
      </c>
    </row>
    <row r="11011" spans="1:2">
      <c r="A11011" s="395" t="s">
        <v>32125</v>
      </c>
      <c r="B11011" s="395" t="s">
        <v>32126</v>
      </c>
    </row>
    <row r="11012" spans="1:2">
      <c r="A11012" s="395" t="s">
        <v>32127</v>
      </c>
      <c r="B11012" s="395" t="s">
        <v>32128</v>
      </c>
    </row>
    <row r="11013" spans="1:2">
      <c r="A11013" s="395" t="s">
        <v>32129</v>
      </c>
      <c r="B11013" s="395" t="s">
        <v>32130</v>
      </c>
    </row>
    <row r="11014" spans="1:2">
      <c r="A11014" s="395" t="s">
        <v>32131</v>
      </c>
      <c r="B11014" s="395" t="s">
        <v>32130</v>
      </c>
    </row>
    <row r="11015" spans="1:2">
      <c r="A11015" s="395" t="s">
        <v>32132</v>
      </c>
      <c r="B11015" s="395" t="s">
        <v>32130</v>
      </c>
    </row>
    <row r="11016" spans="1:2">
      <c r="A11016" s="395" t="s">
        <v>32133</v>
      </c>
      <c r="B11016" s="395" t="s">
        <v>32134</v>
      </c>
    </row>
    <row r="11017" spans="1:2">
      <c r="A11017" s="395" t="s">
        <v>32135</v>
      </c>
      <c r="B11017" s="395" t="s">
        <v>32136</v>
      </c>
    </row>
    <row r="11018" spans="1:2">
      <c r="A11018" s="395" t="s">
        <v>32137</v>
      </c>
      <c r="B11018" s="395" t="s">
        <v>32136</v>
      </c>
    </row>
    <row r="11019" spans="1:2">
      <c r="A11019" s="395" t="s">
        <v>32138</v>
      </c>
      <c r="B11019" s="395" t="s">
        <v>32139</v>
      </c>
    </row>
    <row r="11020" spans="1:2">
      <c r="A11020" s="395" t="s">
        <v>32140</v>
      </c>
      <c r="B11020" s="395" t="s">
        <v>32141</v>
      </c>
    </row>
    <row r="11021" spans="1:2">
      <c r="A11021" s="395" t="s">
        <v>32142</v>
      </c>
      <c r="B11021" s="395" t="s">
        <v>32141</v>
      </c>
    </row>
    <row r="11022" spans="1:2">
      <c r="A11022" s="395" t="s">
        <v>32143</v>
      </c>
      <c r="B11022" s="395" t="s">
        <v>32144</v>
      </c>
    </row>
    <row r="11023" spans="1:2">
      <c r="A11023" s="395" t="s">
        <v>32145</v>
      </c>
      <c r="B11023" s="395" t="s">
        <v>32146</v>
      </c>
    </row>
    <row r="11024" spans="1:2">
      <c r="A11024" s="395" t="s">
        <v>32147</v>
      </c>
      <c r="B11024" s="395" t="s">
        <v>32148</v>
      </c>
    </row>
    <row r="11025" spans="1:2">
      <c r="A11025" s="395" t="s">
        <v>32149</v>
      </c>
      <c r="B11025" s="395" t="s">
        <v>31515</v>
      </c>
    </row>
    <row r="11026" spans="1:2">
      <c r="A11026" s="395" t="s">
        <v>32150</v>
      </c>
      <c r="B11026" s="395" t="s">
        <v>32151</v>
      </c>
    </row>
    <row r="11027" spans="1:2">
      <c r="A11027" s="395" t="s">
        <v>32152</v>
      </c>
      <c r="B11027" s="395" t="s">
        <v>31835</v>
      </c>
    </row>
    <row r="11028" spans="1:2">
      <c r="A11028" s="395" t="s">
        <v>32153</v>
      </c>
      <c r="B11028" s="395" t="s">
        <v>32154</v>
      </c>
    </row>
    <row r="11029" spans="1:2">
      <c r="A11029" s="395" t="s">
        <v>32155</v>
      </c>
      <c r="B11029" s="395" t="s">
        <v>32156</v>
      </c>
    </row>
    <row r="11030" spans="1:2">
      <c r="A11030" s="395" t="s">
        <v>32157</v>
      </c>
      <c r="B11030" s="395" t="s">
        <v>32158</v>
      </c>
    </row>
    <row r="11031" spans="1:2">
      <c r="A11031" s="395" t="s">
        <v>32159</v>
      </c>
      <c r="B11031" s="395" t="s">
        <v>32160</v>
      </c>
    </row>
    <row r="11032" spans="1:2">
      <c r="A11032" s="395" t="s">
        <v>32161</v>
      </c>
      <c r="B11032" s="395" t="s">
        <v>32162</v>
      </c>
    </row>
    <row r="11033" spans="1:2">
      <c r="A11033" s="395" t="s">
        <v>32163</v>
      </c>
      <c r="B11033" s="395" t="s">
        <v>32164</v>
      </c>
    </row>
    <row r="11034" spans="1:2">
      <c r="A11034" s="395" t="s">
        <v>32165</v>
      </c>
      <c r="B11034" s="395" t="s">
        <v>32166</v>
      </c>
    </row>
    <row r="11035" spans="1:2">
      <c r="A11035" s="395" t="s">
        <v>32167</v>
      </c>
      <c r="B11035" s="395" t="s">
        <v>32168</v>
      </c>
    </row>
    <row r="11036" spans="1:2">
      <c r="A11036" s="395" t="s">
        <v>32169</v>
      </c>
      <c r="B11036" s="395" t="s">
        <v>32170</v>
      </c>
    </row>
    <row r="11037" spans="1:2">
      <c r="A11037" s="395" t="s">
        <v>32171</v>
      </c>
      <c r="B11037" s="395" t="s">
        <v>32172</v>
      </c>
    </row>
    <row r="11038" spans="1:2">
      <c r="A11038" s="395" t="s">
        <v>32173</v>
      </c>
      <c r="B11038" s="395" t="s">
        <v>21822</v>
      </c>
    </row>
    <row r="11039" spans="1:2">
      <c r="A11039" s="395" t="s">
        <v>32174</v>
      </c>
      <c r="B11039" s="395" t="s">
        <v>32175</v>
      </c>
    </row>
    <row r="11040" spans="1:2">
      <c r="A11040" s="395" t="s">
        <v>32176</v>
      </c>
      <c r="B11040" s="395" t="s">
        <v>32177</v>
      </c>
    </row>
    <row r="11041" spans="1:2">
      <c r="A11041" s="395" t="s">
        <v>32178</v>
      </c>
      <c r="B11041" s="395" t="s">
        <v>32177</v>
      </c>
    </row>
    <row r="11042" spans="1:2">
      <c r="A11042" s="395" t="s">
        <v>32179</v>
      </c>
      <c r="B11042" s="395" t="s">
        <v>32180</v>
      </c>
    </row>
    <row r="11043" spans="1:2">
      <c r="A11043" s="395" t="s">
        <v>32181</v>
      </c>
      <c r="B11043" s="395" t="s">
        <v>32180</v>
      </c>
    </row>
    <row r="11044" spans="1:2">
      <c r="A11044" s="395" t="s">
        <v>32182</v>
      </c>
      <c r="B11044" s="395" t="s">
        <v>32180</v>
      </c>
    </row>
    <row r="11045" spans="1:2">
      <c r="A11045" s="395" t="s">
        <v>32183</v>
      </c>
      <c r="B11045" s="395" t="s">
        <v>32184</v>
      </c>
    </row>
    <row r="11046" spans="1:2">
      <c r="A11046" s="395" t="s">
        <v>32185</v>
      </c>
      <c r="B11046" s="395" t="s">
        <v>32184</v>
      </c>
    </row>
    <row r="11047" spans="1:2">
      <c r="A11047" s="395" t="s">
        <v>32186</v>
      </c>
      <c r="B11047" s="395" t="s">
        <v>32187</v>
      </c>
    </row>
    <row r="11048" spans="1:2">
      <c r="A11048" s="395" t="s">
        <v>32188</v>
      </c>
      <c r="B11048" s="395" t="s">
        <v>32187</v>
      </c>
    </row>
    <row r="11049" spans="1:2">
      <c r="A11049" s="395" t="s">
        <v>32189</v>
      </c>
      <c r="B11049" s="395" t="s">
        <v>32190</v>
      </c>
    </row>
    <row r="11050" spans="1:2">
      <c r="A11050" s="395" t="s">
        <v>32191</v>
      </c>
      <c r="B11050" s="395" t="s">
        <v>32192</v>
      </c>
    </row>
    <row r="11051" spans="1:2">
      <c r="A11051" s="395" t="s">
        <v>32193</v>
      </c>
      <c r="B11051" s="395" t="s">
        <v>32194</v>
      </c>
    </row>
    <row r="11052" spans="1:2">
      <c r="A11052" s="395" t="s">
        <v>32195</v>
      </c>
      <c r="B11052" s="395" t="s">
        <v>32194</v>
      </c>
    </row>
    <row r="11053" spans="1:2">
      <c r="A11053" s="395" t="s">
        <v>32196</v>
      </c>
      <c r="B11053" s="395" t="s">
        <v>32194</v>
      </c>
    </row>
    <row r="11054" spans="1:2">
      <c r="A11054" s="395" t="s">
        <v>32197</v>
      </c>
      <c r="B11054" s="395" t="s">
        <v>32198</v>
      </c>
    </row>
    <row r="11055" spans="1:2">
      <c r="A11055" s="395" t="s">
        <v>32199</v>
      </c>
      <c r="B11055" s="395" t="s">
        <v>32200</v>
      </c>
    </row>
    <row r="11056" spans="1:2">
      <c r="A11056" s="395" t="s">
        <v>32201</v>
      </c>
      <c r="B11056" s="395" t="s">
        <v>32200</v>
      </c>
    </row>
    <row r="11057" spans="1:2">
      <c r="A11057" s="395" t="s">
        <v>32202</v>
      </c>
      <c r="B11057" s="395" t="s">
        <v>32200</v>
      </c>
    </row>
    <row r="11058" spans="1:2">
      <c r="A11058" s="395" t="s">
        <v>32203</v>
      </c>
      <c r="B11058" s="395" t="s">
        <v>32200</v>
      </c>
    </row>
    <row r="11059" spans="1:2">
      <c r="A11059" s="395" t="s">
        <v>32204</v>
      </c>
      <c r="B11059" s="395" t="s">
        <v>32200</v>
      </c>
    </row>
    <row r="11060" spans="1:2">
      <c r="A11060" s="395" t="s">
        <v>32205</v>
      </c>
      <c r="B11060" s="395" t="s">
        <v>32206</v>
      </c>
    </row>
    <row r="11061" spans="1:2">
      <c r="A11061" s="395" t="s">
        <v>32207</v>
      </c>
      <c r="B11061" s="395" t="s">
        <v>25975</v>
      </c>
    </row>
    <row r="11062" spans="1:2">
      <c r="A11062" s="395" t="s">
        <v>32208</v>
      </c>
      <c r="B11062" s="395" t="s">
        <v>32206</v>
      </c>
    </row>
    <row r="11063" spans="1:2">
      <c r="A11063" s="395" t="s">
        <v>32209</v>
      </c>
      <c r="B11063" s="395" t="s">
        <v>32210</v>
      </c>
    </row>
    <row r="11064" spans="1:2">
      <c r="A11064" s="395" t="s">
        <v>32211</v>
      </c>
      <c r="B11064" s="395" t="s">
        <v>31847</v>
      </c>
    </row>
    <row r="11065" spans="1:2">
      <c r="A11065" s="395" t="s">
        <v>32212</v>
      </c>
      <c r="B11065" s="395" t="s">
        <v>32213</v>
      </c>
    </row>
    <row r="11066" spans="1:2">
      <c r="A11066" s="395" t="s">
        <v>32214</v>
      </c>
      <c r="B11066" s="395" t="s">
        <v>32215</v>
      </c>
    </row>
    <row r="11067" spans="1:2">
      <c r="A11067" s="395" t="s">
        <v>32216</v>
      </c>
      <c r="B11067" s="395" t="s">
        <v>32217</v>
      </c>
    </row>
    <row r="11068" spans="1:2">
      <c r="A11068" s="395" t="s">
        <v>32218</v>
      </c>
      <c r="B11068" s="395" t="s">
        <v>32219</v>
      </c>
    </row>
    <row r="11069" spans="1:2">
      <c r="A11069" s="395" t="s">
        <v>32220</v>
      </c>
      <c r="B11069" s="395" t="s">
        <v>32217</v>
      </c>
    </row>
    <row r="11070" spans="1:2">
      <c r="A11070" s="395" t="s">
        <v>32221</v>
      </c>
      <c r="B11070" s="395" t="s">
        <v>32222</v>
      </c>
    </row>
    <row r="11071" spans="1:2">
      <c r="A11071" s="395" t="s">
        <v>32223</v>
      </c>
      <c r="B11071" s="395" t="s">
        <v>32224</v>
      </c>
    </row>
    <row r="11072" spans="1:2">
      <c r="A11072" s="395" t="s">
        <v>32225</v>
      </c>
      <c r="B11072" s="395" t="s">
        <v>32226</v>
      </c>
    </row>
    <row r="11073" spans="1:2">
      <c r="A11073" s="395" t="s">
        <v>32227</v>
      </c>
      <c r="B11073" s="395" t="s">
        <v>32228</v>
      </c>
    </row>
    <row r="11074" spans="1:2">
      <c r="A11074" s="395" t="s">
        <v>32229</v>
      </c>
      <c r="B11074" s="395" t="s">
        <v>32230</v>
      </c>
    </row>
    <row r="11075" spans="1:2">
      <c r="A11075" s="395" t="s">
        <v>32231</v>
      </c>
      <c r="B11075" s="395" t="s">
        <v>32232</v>
      </c>
    </row>
    <row r="11076" spans="1:2">
      <c r="A11076" s="395" t="s">
        <v>32233</v>
      </c>
      <c r="B11076" s="395" t="s">
        <v>32234</v>
      </c>
    </row>
    <row r="11077" spans="1:2">
      <c r="A11077" s="395" t="s">
        <v>32235</v>
      </c>
      <c r="B11077" s="395" t="s">
        <v>32236</v>
      </c>
    </row>
    <row r="11078" spans="1:2">
      <c r="A11078" s="395" t="s">
        <v>32237</v>
      </c>
      <c r="B11078" s="395" t="s">
        <v>32238</v>
      </c>
    </row>
    <row r="11079" spans="1:2">
      <c r="A11079" s="395" t="s">
        <v>32239</v>
      </c>
      <c r="B11079" s="395" t="s">
        <v>32240</v>
      </c>
    </row>
    <row r="11080" spans="1:2">
      <c r="A11080" s="395" t="s">
        <v>32241</v>
      </c>
      <c r="B11080" s="395" t="s">
        <v>32242</v>
      </c>
    </row>
    <row r="11081" spans="1:2">
      <c r="A11081" s="395" t="s">
        <v>32243</v>
      </c>
      <c r="B11081" s="395" t="s">
        <v>31792</v>
      </c>
    </row>
    <row r="11082" spans="1:2">
      <c r="A11082" s="395" t="s">
        <v>32244</v>
      </c>
      <c r="B11082" s="395" t="s">
        <v>32245</v>
      </c>
    </row>
    <row r="11083" spans="1:2">
      <c r="A11083" s="395" t="s">
        <v>32246</v>
      </c>
      <c r="B11083" s="395" t="s">
        <v>31805</v>
      </c>
    </row>
    <row r="11084" spans="1:2">
      <c r="A11084" s="395" t="s">
        <v>32247</v>
      </c>
      <c r="B11084" s="395" t="s">
        <v>32248</v>
      </c>
    </row>
    <row r="11085" spans="1:2">
      <c r="A11085" s="395" t="s">
        <v>32249</v>
      </c>
      <c r="B11085" s="395" t="s">
        <v>31805</v>
      </c>
    </row>
    <row r="11086" spans="1:2">
      <c r="A11086" s="395" t="s">
        <v>32250</v>
      </c>
      <c r="B11086" s="395" t="s">
        <v>31805</v>
      </c>
    </row>
    <row r="11087" spans="1:2">
      <c r="A11087" s="395" t="s">
        <v>32251</v>
      </c>
      <c r="B11087" s="395" t="s">
        <v>31805</v>
      </c>
    </row>
    <row r="11088" spans="1:2">
      <c r="A11088" s="395" t="s">
        <v>32252</v>
      </c>
      <c r="B11088" s="395" t="s">
        <v>32253</v>
      </c>
    </row>
    <row r="11089" spans="1:2">
      <c r="A11089" s="395" t="s">
        <v>32254</v>
      </c>
      <c r="B11089" s="395" t="s">
        <v>32255</v>
      </c>
    </row>
    <row r="11090" spans="1:2">
      <c r="A11090" s="395" t="s">
        <v>32256</v>
      </c>
      <c r="B11090" s="395" t="s">
        <v>32257</v>
      </c>
    </row>
    <row r="11091" spans="1:2">
      <c r="A11091" s="395" t="s">
        <v>32258</v>
      </c>
      <c r="B11091" s="395" t="s">
        <v>32259</v>
      </c>
    </row>
    <row r="11092" spans="1:2">
      <c r="A11092" s="395" t="s">
        <v>32260</v>
      </c>
      <c r="B11092" s="395" t="s">
        <v>32194</v>
      </c>
    </row>
    <row r="11093" spans="1:2">
      <c r="A11093" s="395" t="s">
        <v>32261</v>
      </c>
      <c r="B11093" s="395" t="s">
        <v>32262</v>
      </c>
    </row>
    <row r="11094" spans="1:2">
      <c r="A11094" s="395" t="s">
        <v>32263</v>
      </c>
      <c r="B11094" s="395" t="s">
        <v>32262</v>
      </c>
    </row>
    <row r="11095" spans="1:2">
      <c r="A11095" s="395" t="s">
        <v>32264</v>
      </c>
      <c r="B11095" s="395" t="s">
        <v>32262</v>
      </c>
    </row>
    <row r="11096" spans="1:2">
      <c r="A11096" s="395" t="s">
        <v>32265</v>
      </c>
      <c r="B11096" s="395" t="s">
        <v>32266</v>
      </c>
    </row>
    <row r="11097" spans="1:2">
      <c r="A11097" s="395" t="s">
        <v>32267</v>
      </c>
      <c r="B11097" s="395" t="s">
        <v>32268</v>
      </c>
    </row>
    <row r="11098" spans="1:2">
      <c r="A11098" s="395" t="s">
        <v>32269</v>
      </c>
      <c r="B11098" s="395" t="s">
        <v>32270</v>
      </c>
    </row>
    <row r="11099" spans="1:2">
      <c r="A11099" s="395" t="s">
        <v>32271</v>
      </c>
      <c r="B11099" s="395" t="s">
        <v>32270</v>
      </c>
    </row>
    <row r="11100" spans="1:2">
      <c r="A11100" s="395" t="s">
        <v>32272</v>
      </c>
      <c r="B11100" s="395" t="s">
        <v>31432</v>
      </c>
    </row>
    <row r="11101" spans="1:2">
      <c r="A11101" s="395" t="s">
        <v>32273</v>
      </c>
      <c r="B11101" s="395" t="s">
        <v>32274</v>
      </c>
    </row>
    <row r="11102" spans="1:2">
      <c r="A11102" s="395" t="s">
        <v>32275</v>
      </c>
      <c r="B11102" s="395" t="s">
        <v>32276</v>
      </c>
    </row>
    <row r="11103" spans="1:2">
      <c r="A11103" s="395" t="s">
        <v>32277</v>
      </c>
      <c r="B11103" s="395" t="s">
        <v>32278</v>
      </c>
    </row>
    <row r="11104" spans="1:2">
      <c r="A11104" s="395" t="s">
        <v>32279</v>
      </c>
      <c r="B11104" s="395" t="s">
        <v>32278</v>
      </c>
    </row>
    <row r="11105" spans="1:2">
      <c r="A11105" s="395" t="s">
        <v>32280</v>
      </c>
      <c r="B11105" s="395" t="s">
        <v>32278</v>
      </c>
    </row>
    <row r="11106" spans="1:2">
      <c r="A11106" s="395" t="s">
        <v>32281</v>
      </c>
      <c r="B11106" s="395" t="s">
        <v>32070</v>
      </c>
    </row>
    <row r="11107" spans="1:2">
      <c r="A11107" s="395" t="s">
        <v>32282</v>
      </c>
      <c r="B11107" s="395" t="s">
        <v>32070</v>
      </c>
    </row>
    <row r="11108" spans="1:2">
      <c r="A11108" s="395" t="s">
        <v>32283</v>
      </c>
      <c r="B11108" s="395" t="s">
        <v>32070</v>
      </c>
    </row>
    <row r="11109" spans="1:2">
      <c r="A11109" s="395" t="s">
        <v>32284</v>
      </c>
      <c r="B11109" s="395" t="s">
        <v>32070</v>
      </c>
    </row>
    <row r="11110" spans="1:2">
      <c r="A11110" s="395" t="s">
        <v>32285</v>
      </c>
      <c r="B11110" s="395" t="s">
        <v>32070</v>
      </c>
    </row>
    <row r="11111" spans="1:2">
      <c r="A11111" s="395" t="s">
        <v>32286</v>
      </c>
      <c r="B11111" s="395" t="s">
        <v>32070</v>
      </c>
    </row>
    <row r="11112" spans="1:2">
      <c r="A11112" s="395" t="s">
        <v>32287</v>
      </c>
      <c r="B11112" s="395" t="s">
        <v>32070</v>
      </c>
    </row>
    <row r="11113" spans="1:2">
      <c r="A11113" s="395" t="s">
        <v>32288</v>
      </c>
      <c r="B11113" s="395" t="s">
        <v>32070</v>
      </c>
    </row>
    <row r="11114" spans="1:2">
      <c r="A11114" s="395" t="s">
        <v>32289</v>
      </c>
      <c r="B11114" s="395" t="s">
        <v>32070</v>
      </c>
    </row>
    <row r="11115" spans="1:2">
      <c r="A11115" s="395" t="s">
        <v>32290</v>
      </c>
      <c r="B11115" s="395" t="s">
        <v>32070</v>
      </c>
    </row>
    <row r="11116" spans="1:2">
      <c r="A11116" s="395" t="s">
        <v>32291</v>
      </c>
      <c r="B11116" s="395" t="s">
        <v>32292</v>
      </c>
    </row>
    <row r="11117" spans="1:2">
      <c r="A11117" s="395" t="s">
        <v>32293</v>
      </c>
      <c r="B11117" s="395" t="s">
        <v>32292</v>
      </c>
    </row>
    <row r="11118" spans="1:2">
      <c r="A11118" s="395" t="s">
        <v>32294</v>
      </c>
      <c r="B11118" s="395" t="s">
        <v>32292</v>
      </c>
    </row>
    <row r="11119" spans="1:2">
      <c r="A11119" s="395" t="s">
        <v>32295</v>
      </c>
      <c r="B11119" s="395" t="s">
        <v>32292</v>
      </c>
    </row>
    <row r="11120" spans="1:2">
      <c r="A11120" s="395" t="s">
        <v>32296</v>
      </c>
      <c r="B11120" s="395" t="s">
        <v>32297</v>
      </c>
    </row>
    <row r="11121" spans="1:2">
      <c r="A11121" s="395" t="s">
        <v>32298</v>
      </c>
      <c r="B11121" s="395" t="s">
        <v>32299</v>
      </c>
    </row>
    <row r="11122" spans="1:2">
      <c r="A11122" s="395" t="s">
        <v>32300</v>
      </c>
      <c r="B11122" s="395" t="s">
        <v>32299</v>
      </c>
    </row>
    <row r="11123" spans="1:2">
      <c r="A11123" s="395" t="s">
        <v>32301</v>
      </c>
      <c r="B11123" s="395" t="s">
        <v>32299</v>
      </c>
    </row>
    <row r="11124" spans="1:2">
      <c r="A11124" s="395" t="s">
        <v>32302</v>
      </c>
      <c r="B11124" s="395" t="s">
        <v>32299</v>
      </c>
    </row>
    <row r="11125" spans="1:2">
      <c r="A11125" s="395" t="s">
        <v>32303</v>
      </c>
      <c r="B11125" s="395" t="s">
        <v>32299</v>
      </c>
    </row>
    <row r="11126" spans="1:2">
      <c r="A11126" s="395" t="s">
        <v>32304</v>
      </c>
      <c r="B11126" s="395" t="s">
        <v>32299</v>
      </c>
    </row>
    <row r="11127" spans="1:2">
      <c r="A11127" s="395" t="s">
        <v>32305</v>
      </c>
      <c r="B11127" s="395" t="s">
        <v>32299</v>
      </c>
    </row>
    <row r="11128" spans="1:2">
      <c r="A11128" s="395" t="s">
        <v>32306</v>
      </c>
      <c r="B11128" s="395" t="s">
        <v>32307</v>
      </c>
    </row>
    <row r="11129" spans="1:2">
      <c r="A11129" s="395" t="s">
        <v>32308</v>
      </c>
      <c r="B11129" s="395" t="s">
        <v>32309</v>
      </c>
    </row>
    <row r="11130" spans="1:2">
      <c r="A11130" s="395" t="s">
        <v>32310</v>
      </c>
      <c r="B11130" s="395" t="s">
        <v>31887</v>
      </c>
    </row>
    <row r="11131" spans="1:2">
      <c r="A11131" s="395" t="s">
        <v>32311</v>
      </c>
      <c r="B11131" s="395" t="s">
        <v>31887</v>
      </c>
    </row>
    <row r="11132" spans="1:2">
      <c r="A11132" s="395" t="s">
        <v>32312</v>
      </c>
      <c r="B11132" s="395" t="s">
        <v>31887</v>
      </c>
    </row>
    <row r="11133" spans="1:2">
      <c r="A11133" s="395" t="s">
        <v>32313</v>
      </c>
      <c r="B11133" s="395" t="s">
        <v>31887</v>
      </c>
    </row>
    <row r="11134" spans="1:2">
      <c r="A11134" s="395" t="s">
        <v>32314</v>
      </c>
      <c r="B11134" s="395" t="s">
        <v>32315</v>
      </c>
    </row>
    <row r="11135" spans="1:2">
      <c r="A11135" s="395" t="s">
        <v>32316</v>
      </c>
      <c r="B11135" s="395" t="s">
        <v>32317</v>
      </c>
    </row>
    <row r="11136" spans="1:2">
      <c r="A11136" s="395" t="s">
        <v>32318</v>
      </c>
      <c r="B11136" s="395" t="s">
        <v>32317</v>
      </c>
    </row>
    <row r="11137" spans="1:2">
      <c r="A11137" s="395" t="s">
        <v>32319</v>
      </c>
      <c r="B11137" s="395" t="s">
        <v>32320</v>
      </c>
    </row>
    <row r="11138" spans="1:2">
      <c r="A11138" s="395" t="s">
        <v>32321</v>
      </c>
      <c r="B11138" s="395" t="s">
        <v>32322</v>
      </c>
    </row>
    <row r="11139" spans="1:2">
      <c r="A11139" s="395" t="s">
        <v>32323</v>
      </c>
      <c r="B11139" s="395" t="s">
        <v>32324</v>
      </c>
    </row>
    <row r="11140" spans="1:2">
      <c r="A11140" s="395" t="s">
        <v>32325</v>
      </c>
      <c r="B11140" s="395" t="s">
        <v>32326</v>
      </c>
    </row>
    <row r="11141" spans="1:2">
      <c r="A11141" s="395" t="s">
        <v>32327</v>
      </c>
      <c r="B11141" s="395" t="s">
        <v>32328</v>
      </c>
    </row>
    <row r="11142" spans="1:2">
      <c r="A11142" s="395" t="s">
        <v>32329</v>
      </c>
      <c r="B11142" s="395" t="s">
        <v>31261</v>
      </c>
    </row>
    <row r="11143" spans="1:2">
      <c r="A11143" s="395" t="s">
        <v>32330</v>
      </c>
      <c r="B11143" s="395" t="s">
        <v>31261</v>
      </c>
    </row>
    <row r="11144" spans="1:2">
      <c r="A11144" s="395" t="s">
        <v>32331</v>
      </c>
      <c r="B11144" s="395" t="s">
        <v>31261</v>
      </c>
    </row>
    <row r="11145" spans="1:2">
      <c r="A11145" s="395" t="s">
        <v>32332</v>
      </c>
      <c r="B11145" s="395" t="s">
        <v>31261</v>
      </c>
    </row>
    <row r="11146" spans="1:2">
      <c r="A11146" s="395" t="s">
        <v>32333</v>
      </c>
      <c r="B11146" s="395" t="s">
        <v>31261</v>
      </c>
    </row>
    <row r="11147" spans="1:2">
      <c r="A11147" s="395" t="s">
        <v>32334</v>
      </c>
      <c r="B11147" s="395" t="s">
        <v>31261</v>
      </c>
    </row>
    <row r="11148" spans="1:2">
      <c r="A11148" s="395" t="s">
        <v>32335</v>
      </c>
      <c r="B11148" s="395" t="s">
        <v>31261</v>
      </c>
    </row>
    <row r="11149" spans="1:2">
      <c r="A11149" s="395" t="s">
        <v>32336</v>
      </c>
      <c r="B11149" s="395" t="s">
        <v>31261</v>
      </c>
    </row>
    <row r="11150" spans="1:2">
      <c r="A11150" s="395" t="s">
        <v>32337</v>
      </c>
      <c r="B11150" s="395" t="s">
        <v>31261</v>
      </c>
    </row>
    <row r="11151" spans="1:2">
      <c r="A11151" s="395" t="s">
        <v>32338</v>
      </c>
      <c r="B11151" s="395" t="s">
        <v>31261</v>
      </c>
    </row>
    <row r="11152" spans="1:2">
      <c r="A11152" s="395" t="s">
        <v>32339</v>
      </c>
      <c r="B11152" s="395" t="s">
        <v>31261</v>
      </c>
    </row>
    <row r="11153" spans="1:2">
      <c r="A11153" s="395" t="s">
        <v>32340</v>
      </c>
      <c r="B11153" s="395" t="s">
        <v>31261</v>
      </c>
    </row>
    <row r="11154" spans="1:2">
      <c r="A11154" s="395" t="s">
        <v>32341</v>
      </c>
      <c r="B11154" s="395" t="s">
        <v>31261</v>
      </c>
    </row>
    <row r="11155" spans="1:2">
      <c r="A11155" s="395" t="s">
        <v>32342</v>
      </c>
      <c r="B11155" s="395" t="s">
        <v>31261</v>
      </c>
    </row>
    <row r="11156" spans="1:2">
      <c r="A11156" s="395" t="s">
        <v>32343</v>
      </c>
      <c r="B11156" s="395" t="s">
        <v>31261</v>
      </c>
    </row>
    <row r="11157" spans="1:2">
      <c r="A11157" s="395" t="s">
        <v>32344</v>
      </c>
      <c r="B11157" s="395" t="s">
        <v>32345</v>
      </c>
    </row>
    <row r="11158" spans="1:2">
      <c r="A11158" s="395" t="s">
        <v>32346</v>
      </c>
      <c r="B11158" s="395" t="s">
        <v>32345</v>
      </c>
    </row>
    <row r="11159" spans="1:2">
      <c r="A11159" s="395" t="s">
        <v>32347</v>
      </c>
      <c r="B11159" s="395" t="s">
        <v>31261</v>
      </c>
    </row>
    <row r="11160" spans="1:2">
      <c r="A11160" s="395" t="s">
        <v>32348</v>
      </c>
      <c r="B11160" s="395" t="s">
        <v>31261</v>
      </c>
    </row>
    <row r="11161" spans="1:2">
      <c r="A11161" s="395" t="s">
        <v>32349</v>
      </c>
      <c r="B11161" s="395" t="s">
        <v>31261</v>
      </c>
    </row>
    <row r="11162" spans="1:2">
      <c r="A11162" s="395" t="s">
        <v>32350</v>
      </c>
      <c r="B11162" s="395" t="s">
        <v>31261</v>
      </c>
    </row>
    <row r="11163" spans="1:2">
      <c r="A11163" s="395" t="s">
        <v>32351</v>
      </c>
      <c r="B11163" s="395" t="s">
        <v>31261</v>
      </c>
    </row>
    <row r="11164" spans="1:2">
      <c r="A11164" s="395" t="s">
        <v>32352</v>
      </c>
      <c r="B11164" s="395" t="s">
        <v>31261</v>
      </c>
    </row>
    <row r="11165" spans="1:2">
      <c r="A11165" s="395" t="s">
        <v>32353</v>
      </c>
      <c r="B11165" s="395" t="s">
        <v>32354</v>
      </c>
    </row>
    <row r="11166" spans="1:2">
      <c r="A11166" s="395" t="s">
        <v>32355</v>
      </c>
      <c r="B11166" s="395" t="s">
        <v>32213</v>
      </c>
    </row>
    <row r="11167" spans="1:2">
      <c r="A11167" s="395" t="s">
        <v>32356</v>
      </c>
      <c r="B11167" s="395" t="s">
        <v>28999</v>
      </c>
    </row>
    <row r="11168" spans="1:2">
      <c r="A11168" s="395" t="s">
        <v>32357</v>
      </c>
      <c r="B11168" s="395" t="s">
        <v>28999</v>
      </c>
    </row>
    <row r="11169" spans="1:2">
      <c r="A11169" s="395" t="s">
        <v>32358</v>
      </c>
      <c r="B11169" s="395" t="s">
        <v>32359</v>
      </c>
    </row>
    <row r="11170" spans="1:2">
      <c r="A11170" s="395" t="s">
        <v>32360</v>
      </c>
      <c r="B11170" s="395" t="s">
        <v>32361</v>
      </c>
    </row>
    <row r="11171" spans="1:2">
      <c r="A11171" s="395" t="s">
        <v>32362</v>
      </c>
      <c r="B11171" s="395" t="s">
        <v>32363</v>
      </c>
    </row>
    <row r="11172" spans="1:2">
      <c r="A11172" s="395" t="s">
        <v>32364</v>
      </c>
      <c r="B11172" s="395" t="s">
        <v>32365</v>
      </c>
    </row>
    <row r="11173" spans="1:2">
      <c r="A11173" s="395" t="s">
        <v>32366</v>
      </c>
      <c r="B11173" s="395" t="s">
        <v>32367</v>
      </c>
    </row>
    <row r="11174" spans="1:2">
      <c r="A11174" s="395" t="s">
        <v>32368</v>
      </c>
      <c r="B11174" s="395" t="s">
        <v>32369</v>
      </c>
    </row>
    <row r="11175" spans="1:2">
      <c r="A11175" s="395" t="s">
        <v>32370</v>
      </c>
      <c r="B11175" s="395" t="s">
        <v>32371</v>
      </c>
    </row>
    <row r="11176" spans="1:2">
      <c r="A11176" s="395" t="s">
        <v>32372</v>
      </c>
      <c r="B11176" s="395" t="s">
        <v>31228</v>
      </c>
    </row>
    <row r="11177" spans="1:2">
      <c r="A11177" s="395" t="s">
        <v>32373</v>
      </c>
      <c r="B11177" s="395" t="s">
        <v>31228</v>
      </c>
    </row>
    <row r="11178" spans="1:2">
      <c r="A11178" s="395" t="s">
        <v>32374</v>
      </c>
      <c r="B11178" s="395" t="s">
        <v>32375</v>
      </c>
    </row>
    <row r="11179" spans="1:2">
      <c r="A11179" s="395" t="s">
        <v>32376</v>
      </c>
      <c r="B11179" s="395" t="s">
        <v>31938</v>
      </c>
    </row>
    <row r="11180" spans="1:2">
      <c r="A11180" s="395" t="s">
        <v>32377</v>
      </c>
      <c r="B11180" s="395" t="s">
        <v>31141</v>
      </c>
    </row>
    <row r="11181" spans="1:2">
      <c r="A11181" s="395" t="s">
        <v>32378</v>
      </c>
      <c r="B11181" s="395" t="s">
        <v>31141</v>
      </c>
    </row>
    <row r="11182" spans="1:2">
      <c r="A11182" s="395" t="s">
        <v>32379</v>
      </c>
      <c r="B11182" s="395" t="s">
        <v>31141</v>
      </c>
    </row>
    <row r="11183" spans="1:2">
      <c r="A11183" s="395" t="s">
        <v>32380</v>
      </c>
      <c r="B11183" s="395" t="s">
        <v>31141</v>
      </c>
    </row>
    <row r="11184" spans="1:2">
      <c r="A11184" s="395" t="s">
        <v>32381</v>
      </c>
      <c r="B11184" s="395" t="s">
        <v>32382</v>
      </c>
    </row>
    <row r="11185" spans="1:2">
      <c r="A11185" s="395" t="s">
        <v>32383</v>
      </c>
      <c r="B11185" s="395" t="s">
        <v>32382</v>
      </c>
    </row>
    <row r="11186" spans="1:2">
      <c r="A11186" s="395" t="s">
        <v>32384</v>
      </c>
      <c r="B11186" s="395" t="s">
        <v>32382</v>
      </c>
    </row>
    <row r="11187" spans="1:2">
      <c r="A11187" s="395" t="s">
        <v>32385</v>
      </c>
      <c r="B11187" s="395" t="s">
        <v>32382</v>
      </c>
    </row>
    <row r="11188" spans="1:2">
      <c r="A11188" s="395" t="s">
        <v>32386</v>
      </c>
      <c r="B11188" s="395" t="s">
        <v>32387</v>
      </c>
    </row>
    <row r="11189" spans="1:2">
      <c r="A11189" s="395" t="s">
        <v>32388</v>
      </c>
      <c r="B11189" s="395" t="s">
        <v>32387</v>
      </c>
    </row>
    <row r="11190" spans="1:2">
      <c r="A11190" s="395" t="s">
        <v>32389</v>
      </c>
      <c r="B11190" s="395" t="s">
        <v>32387</v>
      </c>
    </row>
    <row r="11191" spans="1:2">
      <c r="A11191" s="395" t="s">
        <v>32390</v>
      </c>
      <c r="B11191" s="395" t="s">
        <v>32391</v>
      </c>
    </row>
    <row r="11192" spans="1:2">
      <c r="A11192" s="395" t="s">
        <v>32392</v>
      </c>
      <c r="B11192" s="395" t="s">
        <v>32393</v>
      </c>
    </row>
    <row r="11193" spans="1:2">
      <c r="A11193" s="395" t="s">
        <v>32394</v>
      </c>
      <c r="B11193" s="395" t="s">
        <v>30831</v>
      </c>
    </row>
    <row r="11194" spans="1:2">
      <c r="A11194" s="395" t="s">
        <v>32395</v>
      </c>
      <c r="B11194" s="395" t="s">
        <v>30831</v>
      </c>
    </row>
    <row r="11195" spans="1:2">
      <c r="A11195" s="395" t="s">
        <v>32396</v>
      </c>
      <c r="B11195" s="395" t="s">
        <v>30831</v>
      </c>
    </row>
    <row r="11196" spans="1:2">
      <c r="A11196" s="395" t="s">
        <v>32397</v>
      </c>
      <c r="B11196" s="395" t="s">
        <v>32398</v>
      </c>
    </row>
    <row r="11197" spans="1:2">
      <c r="A11197" s="395" t="s">
        <v>32399</v>
      </c>
      <c r="B11197" s="395" t="s">
        <v>32398</v>
      </c>
    </row>
    <row r="11198" spans="1:2">
      <c r="A11198" s="395" t="s">
        <v>32400</v>
      </c>
      <c r="B11198" s="395" t="s">
        <v>32401</v>
      </c>
    </row>
    <row r="11199" spans="1:2">
      <c r="A11199" s="395" t="s">
        <v>32402</v>
      </c>
      <c r="B11199" s="395" t="s">
        <v>32401</v>
      </c>
    </row>
    <row r="11200" spans="1:2">
      <c r="A11200" s="395" t="s">
        <v>32403</v>
      </c>
      <c r="B11200" s="395" t="s">
        <v>32401</v>
      </c>
    </row>
    <row r="11201" spans="1:2">
      <c r="A11201" s="395" t="s">
        <v>32404</v>
      </c>
      <c r="B11201" s="395" t="s">
        <v>32401</v>
      </c>
    </row>
    <row r="11202" spans="1:2">
      <c r="A11202" s="395" t="s">
        <v>32405</v>
      </c>
      <c r="B11202" s="395" t="s">
        <v>32401</v>
      </c>
    </row>
    <row r="11203" spans="1:2">
      <c r="A11203" s="395" t="s">
        <v>32406</v>
      </c>
      <c r="B11203" s="395" t="s">
        <v>32401</v>
      </c>
    </row>
    <row r="11204" spans="1:2">
      <c r="A11204" s="395" t="s">
        <v>32407</v>
      </c>
      <c r="B11204" s="395" t="s">
        <v>32105</v>
      </c>
    </row>
    <row r="11205" spans="1:2">
      <c r="A11205" s="395" t="s">
        <v>32408</v>
      </c>
      <c r="B11205" s="395" t="s">
        <v>32401</v>
      </c>
    </row>
    <row r="11206" spans="1:2">
      <c r="A11206" s="395" t="s">
        <v>32409</v>
      </c>
      <c r="B11206" s="395" t="s">
        <v>32401</v>
      </c>
    </row>
    <row r="11207" spans="1:2">
      <c r="A11207" s="395" t="s">
        <v>32410</v>
      </c>
      <c r="B11207" s="395" t="s">
        <v>32401</v>
      </c>
    </row>
    <row r="11208" spans="1:2">
      <c r="A11208" s="395" t="s">
        <v>32411</v>
      </c>
      <c r="B11208" s="395" t="s">
        <v>32401</v>
      </c>
    </row>
    <row r="11209" spans="1:2">
      <c r="A11209" s="395" t="s">
        <v>32412</v>
      </c>
      <c r="B11209" s="395" t="s">
        <v>32401</v>
      </c>
    </row>
    <row r="11210" spans="1:2">
      <c r="A11210" s="395" t="s">
        <v>32413</v>
      </c>
      <c r="B11210" s="395" t="s">
        <v>32414</v>
      </c>
    </row>
    <row r="11211" spans="1:2">
      <c r="A11211" s="395" t="s">
        <v>32415</v>
      </c>
      <c r="B11211" s="395" t="s">
        <v>32414</v>
      </c>
    </row>
    <row r="11212" spans="1:2">
      <c r="A11212" s="395" t="s">
        <v>32416</v>
      </c>
      <c r="B11212" s="395" t="s">
        <v>32414</v>
      </c>
    </row>
    <row r="11213" spans="1:2">
      <c r="A11213" s="395" t="s">
        <v>32417</v>
      </c>
      <c r="B11213" s="395" t="s">
        <v>32418</v>
      </c>
    </row>
    <row r="11214" spans="1:2">
      <c r="A11214" s="395" t="s">
        <v>32419</v>
      </c>
      <c r="B11214" s="395" t="s">
        <v>32418</v>
      </c>
    </row>
    <row r="11215" spans="1:2">
      <c r="A11215" s="395" t="s">
        <v>32420</v>
      </c>
      <c r="B11215" s="395" t="s">
        <v>31975</v>
      </c>
    </row>
    <row r="11216" spans="1:2">
      <c r="A11216" s="395" t="s">
        <v>32421</v>
      </c>
      <c r="B11216" s="395" t="s">
        <v>31975</v>
      </c>
    </row>
    <row r="11217" spans="1:2">
      <c r="A11217" s="395" t="s">
        <v>32422</v>
      </c>
      <c r="B11217" s="395" t="s">
        <v>31975</v>
      </c>
    </row>
    <row r="11218" spans="1:2">
      <c r="A11218" s="395" t="s">
        <v>32423</v>
      </c>
      <c r="B11218" s="395" t="s">
        <v>31975</v>
      </c>
    </row>
    <row r="11219" spans="1:2">
      <c r="A11219" s="395" t="s">
        <v>32424</v>
      </c>
      <c r="B11219" s="395" t="s">
        <v>31975</v>
      </c>
    </row>
    <row r="11220" spans="1:2">
      <c r="A11220" s="395" t="s">
        <v>32425</v>
      </c>
      <c r="B11220" s="395" t="s">
        <v>31975</v>
      </c>
    </row>
    <row r="11221" spans="1:2">
      <c r="A11221" s="395" t="s">
        <v>32426</v>
      </c>
      <c r="B11221" s="395" t="s">
        <v>32427</v>
      </c>
    </row>
    <row r="11222" spans="1:2">
      <c r="A11222" s="395" t="s">
        <v>32428</v>
      </c>
      <c r="B11222" s="395" t="s">
        <v>32427</v>
      </c>
    </row>
    <row r="11223" spans="1:2">
      <c r="A11223" s="395" t="s">
        <v>32429</v>
      </c>
      <c r="B11223" s="395" t="s">
        <v>32427</v>
      </c>
    </row>
    <row r="11224" spans="1:2">
      <c r="A11224" s="395" t="s">
        <v>32430</v>
      </c>
      <c r="B11224" s="395" t="s">
        <v>32427</v>
      </c>
    </row>
    <row r="11225" spans="1:2">
      <c r="A11225" s="395" t="s">
        <v>32431</v>
      </c>
      <c r="B11225" s="395" t="s">
        <v>32432</v>
      </c>
    </row>
    <row r="11226" spans="1:2">
      <c r="A11226" s="395" t="s">
        <v>32433</v>
      </c>
      <c r="B11226" s="395" t="s">
        <v>32434</v>
      </c>
    </row>
    <row r="11227" spans="1:2">
      <c r="A11227" s="395" t="s">
        <v>32435</v>
      </c>
      <c r="B11227" s="395" t="s">
        <v>32434</v>
      </c>
    </row>
    <row r="11228" spans="1:2">
      <c r="A11228" s="395" t="s">
        <v>32436</v>
      </c>
      <c r="B11228" s="395" t="s">
        <v>32434</v>
      </c>
    </row>
    <row r="11229" spans="1:2">
      <c r="A11229" s="395" t="s">
        <v>32437</v>
      </c>
      <c r="B11229" s="395" t="s">
        <v>32434</v>
      </c>
    </row>
    <row r="11230" spans="1:2">
      <c r="A11230" s="395" t="s">
        <v>32438</v>
      </c>
      <c r="B11230" s="395" t="s">
        <v>32434</v>
      </c>
    </row>
    <row r="11231" spans="1:2">
      <c r="A11231" s="395" t="s">
        <v>32439</v>
      </c>
      <c r="B11231" s="395" t="s">
        <v>32434</v>
      </c>
    </row>
    <row r="11232" spans="1:2">
      <c r="A11232" s="395" t="s">
        <v>32440</v>
      </c>
      <c r="B11232" s="395" t="s">
        <v>32441</v>
      </c>
    </row>
    <row r="11233" spans="1:2">
      <c r="A11233" s="395" t="s">
        <v>32442</v>
      </c>
      <c r="B11233" s="395" t="s">
        <v>32099</v>
      </c>
    </row>
    <row r="11234" spans="1:2">
      <c r="A11234" s="395" t="s">
        <v>32443</v>
      </c>
      <c r="B11234" s="395" t="s">
        <v>32099</v>
      </c>
    </row>
    <row r="11235" spans="1:2">
      <c r="A11235" s="395" t="s">
        <v>32444</v>
      </c>
      <c r="B11235" s="395" t="s">
        <v>32058</v>
      </c>
    </row>
    <row r="11236" spans="1:2">
      <c r="A11236" s="395" t="s">
        <v>32445</v>
      </c>
      <c r="B11236" s="395" t="s">
        <v>32446</v>
      </c>
    </row>
    <row r="11237" spans="1:2">
      <c r="A11237" s="395" t="s">
        <v>32447</v>
      </c>
      <c r="B11237" s="395" t="s">
        <v>32151</v>
      </c>
    </row>
    <row r="11238" spans="1:2">
      <c r="A11238" s="395" t="s">
        <v>32448</v>
      </c>
      <c r="B11238" s="395" t="s">
        <v>32151</v>
      </c>
    </row>
    <row r="11239" spans="1:2">
      <c r="A11239" s="395" t="s">
        <v>32449</v>
      </c>
      <c r="B11239" s="395" t="s">
        <v>32450</v>
      </c>
    </row>
    <row r="11240" spans="1:2">
      <c r="A11240" s="395" t="s">
        <v>32451</v>
      </c>
      <c r="B11240" s="395" t="s">
        <v>32452</v>
      </c>
    </row>
    <row r="11241" spans="1:2">
      <c r="A11241" s="395" t="s">
        <v>32453</v>
      </c>
      <c r="B11241" s="395" t="s">
        <v>32454</v>
      </c>
    </row>
    <row r="11242" spans="1:2">
      <c r="A11242" s="395" t="s">
        <v>32455</v>
      </c>
      <c r="B11242" s="395" t="s">
        <v>32456</v>
      </c>
    </row>
    <row r="11243" spans="1:2">
      <c r="A11243" s="395" t="s">
        <v>32457</v>
      </c>
      <c r="B11243" s="395" t="s">
        <v>32458</v>
      </c>
    </row>
    <row r="11244" spans="1:2">
      <c r="A11244" s="395" t="s">
        <v>32459</v>
      </c>
      <c r="B11244" s="395" t="s">
        <v>32460</v>
      </c>
    </row>
    <row r="11245" spans="1:2">
      <c r="A11245" s="395" t="s">
        <v>32461</v>
      </c>
      <c r="B11245" s="395" t="s">
        <v>32460</v>
      </c>
    </row>
    <row r="11246" spans="1:2">
      <c r="A11246" s="395" t="s">
        <v>32462</v>
      </c>
      <c r="B11246" s="395" t="s">
        <v>32463</v>
      </c>
    </row>
    <row r="11247" spans="1:2">
      <c r="A11247" s="395" t="s">
        <v>32464</v>
      </c>
      <c r="B11247" s="395" t="s">
        <v>32463</v>
      </c>
    </row>
    <row r="11248" spans="1:2">
      <c r="A11248" s="395" t="s">
        <v>32465</v>
      </c>
      <c r="B11248" s="395" t="s">
        <v>32466</v>
      </c>
    </row>
    <row r="11249" spans="1:2">
      <c r="A11249" s="395" t="s">
        <v>32467</v>
      </c>
      <c r="B11249" s="395" t="s">
        <v>32468</v>
      </c>
    </row>
    <row r="11250" spans="1:2">
      <c r="A11250" s="395" t="s">
        <v>32469</v>
      </c>
      <c r="B11250" s="395" t="s">
        <v>32470</v>
      </c>
    </row>
    <row r="11251" spans="1:2">
      <c r="A11251" s="395" t="s">
        <v>32471</v>
      </c>
      <c r="B11251" s="395" t="s">
        <v>32472</v>
      </c>
    </row>
    <row r="11252" spans="1:2">
      <c r="A11252" s="395" t="s">
        <v>32473</v>
      </c>
      <c r="B11252" s="395" t="s">
        <v>32474</v>
      </c>
    </row>
    <row r="11253" spans="1:2">
      <c r="A11253" s="395" t="s">
        <v>32475</v>
      </c>
      <c r="B11253" s="395" t="s">
        <v>32476</v>
      </c>
    </row>
    <row r="11254" spans="1:2">
      <c r="A11254" s="395" t="s">
        <v>32477</v>
      </c>
      <c r="B11254" s="395" t="s">
        <v>32478</v>
      </c>
    </row>
    <row r="11255" spans="1:2">
      <c r="A11255" s="395" t="s">
        <v>32479</v>
      </c>
      <c r="B11255" s="395" t="s">
        <v>32480</v>
      </c>
    </row>
    <row r="11256" spans="1:2">
      <c r="A11256" s="395" t="s">
        <v>32481</v>
      </c>
      <c r="B11256" s="395" t="s">
        <v>32482</v>
      </c>
    </row>
    <row r="11257" spans="1:2">
      <c r="A11257" s="395" t="s">
        <v>32483</v>
      </c>
      <c r="B11257" s="395" t="s">
        <v>32484</v>
      </c>
    </row>
    <row r="11258" spans="1:2">
      <c r="A11258" s="395" t="s">
        <v>32485</v>
      </c>
      <c r="B11258" s="395" t="s">
        <v>32486</v>
      </c>
    </row>
    <row r="11259" spans="1:2">
      <c r="A11259" s="395" t="s">
        <v>32487</v>
      </c>
      <c r="B11259" s="395" t="s">
        <v>32488</v>
      </c>
    </row>
    <row r="11260" spans="1:2">
      <c r="A11260" s="395" t="s">
        <v>32489</v>
      </c>
      <c r="B11260" s="395" t="s">
        <v>32490</v>
      </c>
    </row>
    <row r="11261" spans="1:2">
      <c r="A11261" s="395" t="s">
        <v>32491</v>
      </c>
      <c r="B11261" s="395" t="s">
        <v>32492</v>
      </c>
    </row>
    <row r="11262" spans="1:2">
      <c r="A11262" s="395" t="s">
        <v>32493</v>
      </c>
      <c r="B11262" s="395" t="s">
        <v>32446</v>
      </c>
    </row>
    <row r="11263" spans="1:2">
      <c r="A11263" s="395" t="s">
        <v>32494</v>
      </c>
      <c r="B11263" s="395" t="s">
        <v>31141</v>
      </c>
    </row>
    <row r="11264" spans="1:2">
      <c r="A11264" s="395" t="s">
        <v>32495</v>
      </c>
      <c r="B11264" s="395" t="s">
        <v>32432</v>
      </c>
    </row>
    <row r="11265" spans="1:2">
      <c r="A11265" s="395" t="s">
        <v>32496</v>
      </c>
      <c r="B11265" s="395" t="s">
        <v>32497</v>
      </c>
    </row>
    <row r="11266" spans="1:2">
      <c r="A11266" s="395" t="s">
        <v>32498</v>
      </c>
      <c r="B11266" s="395" t="s">
        <v>32497</v>
      </c>
    </row>
    <row r="11267" spans="1:2">
      <c r="A11267" s="395" t="s">
        <v>32499</v>
      </c>
      <c r="B11267" s="395" t="s">
        <v>32500</v>
      </c>
    </row>
    <row r="11268" spans="1:2">
      <c r="A11268" s="395" t="s">
        <v>32501</v>
      </c>
      <c r="B11268" s="395" t="s">
        <v>32500</v>
      </c>
    </row>
    <row r="11269" spans="1:2">
      <c r="A11269" s="395" t="s">
        <v>32502</v>
      </c>
      <c r="B11269" s="395" t="s">
        <v>32503</v>
      </c>
    </row>
    <row r="11270" spans="1:2">
      <c r="A11270" s="395" t="s">
        <v>32504</v>
      </c>
      <c r="B11270" s="395" t="s">
        <v>31938</v>
      </c>
    </row>
    <row r="11271" spans="1:2">
      <c r="A11271" s="395" t="s">
        <v>32505</v>
      </c>
      <c r="B11271" s="395" t="s">
        <v>32506</v>
      </c>
    </row>
    <row r="11272" spans="1:2">
      <c r="A11272" s="395" t="s">
        <v>32507</v>
      </c>
      <c r="B11272" s="395" t="s">
        <v>32508</v>
      </c>
    </row>
    <row r="11273" spans="1:2">
      <c r="A11273" s="395" t="s">
        <v>32509</v>
      </c>
      <c r="B11273" s="395" t="s">
        <v>32510</v>
      </c>
    </row>
    <row r="11274" spans="1:2">
      <c r="A11274" s="395" t="s">
        <v>32511</v>
      </c>
      <c r="B11274" s="395" t="s">
        <v>32512</v>
      </c>
    </row>
    <row r="11275" spans="1:2">
      <c r="A11275" s="395" t="s">
        <v>32513</v>
      </c>
      <c r="B11275" s="395" t="s">
        <v>32512</v>
      </c>
    </row>
    <row r="11276" spans="1:2">
      <c r="A11276" s="395" t="s">
        <v>32514</v>
      </c>
      <c r="B11276" s="395" t="s">
        <v>32515</v>
      </c>
    </row>
    <row r="11277" spans="1:2">
      <c r="A11277" s="395" t="s">
        <v>32516</v>
      </c>
      <c r="B11277" s="395" t="s">
        <v>32512</v>
      </c>
    </row>
    <row r="11278" spans="1:2">
      <c r="A11278" s="395" t="s">
        <v>32517</v>
      </c>
      <c r="B11278" s="395" t="s">
        <v>32512</v>
      </c>
    </row>
    <row r="11279" spans="1:2">
      <c r="A11279" s="395" t="s">
        <v>32518</v>
      </c>
      <c r="B11279" s="395" t="s">
        <v>32519</v>
      </c>
    </row>
    <row r="11280" spans="1:2">
      <c r="A11280" s="395" t="s">
        <v>32520</v>
      </c>
      <c r="B11280" s="395" t="s">
        <v>31739</v>
      </c>
    </row>
    <row r="11281" spans="1:2">
      <c r="A11281" s="395" t="s">
        <v>32521</v>
      </c>
      <c r="B11281" s="395" t="s">
        <v>31739</v>
      </c>
    </row>
    <row r="11282" spans="1:2">
      <c r="A11282" s="395" t="s">
        <v>32522</v>
      </c>
      <c r="B11282" s="395" t="s">
        <v>31739</v>
      </c>
    </row>
    <row r="11283" spans="1:2">
      <c r="A11283" s="395" t="s">
        <v>32523</v>
      </c>
      <c r="B11283" s="395" t="s">
        <v>32524</v>
      </c>
    </row>
    <row r="11284" spans="1:2">
      <c r="A11284" s="395" t="s">
        <v>32525</v>
      </c>
      <c r="B11284" s="395" t="s">
        <v>32526</v>
      </c>
    </row>
    <row r="11285" spans="1:2">
      <c r="A11285" s="395" t="s">
        <v>32527</v>
      </c>
      <c r="B11285" s="395" t="s">
        <v>32528</v>
      </c>
    </row>
    <row r="11286" spans="1:2">
      <c r="A11286" s="395" t="s">
        <v>32529</v>
      </c>
      <c r="B11286" s="395" t="s">
        <v>32530</v>
      </c>
    </row>
    <row r="11287" spans="1:2">
      <c r="A11287" s="395" t="s">
        <v>32531</v>
      </c>
      <c r="B11287" s="395" t="s">
        <v>32532</v>
      </c>
    </row>
    <row r="11288" spans="1:2">
      <c r="A11288" s="395" t="s">
        <v>32533</v>
      </c>
      <c r="B11288" s="395" t="s">
        <v>32532</v>
      </c>
    </row>
    <row r="11289" spans="1:2">
      <c r="A11289" s="395" t="s">
        <v>32534</v>
      </c>
      <c r="B11289" s="395" t="s">
        <v>32535</v>
      </c>
    </row>
    <row r="11290" spans="1:2">
      <c r="A11290" s="395" t="s">
        <v>32536</v>
      </c>
      <c r="B11290" s="395" t="s">
        <v>32537</v>
      </c>
    </row>
    <row r="11291" spans="1:2">
      <c r="A11291" s="395" t="s">
        <v>32538</v>
      </c>
      <c r="B11291" s="395" t="s">
        <v>31552</v>
      </c>
    </row>
    <row r="11292" spans="1:2">
      <c r="A11292" s="395" t="s">
        <v>32539</v>
      </c>
      <c r="B11292" s="395" t="s">
        <v>31565</v>
      </c>
    </row>
    <row r="11293" spans="1:2">
      <c r="A11293" s="395" t="s">
        <v>32540</v>
      </c>
      <c r="B11293" s="395" t="s">
        <v>31565</v>
      </c>
    </row>
    <row r="11294" spans="1:2">
      <c r="A11294" s="395" t="s">
        <v>32541</v>
      </c>
      <c r="B11294" s="395" t="s">
        <v>31565</v>
      </c>
    </row>
    <row r="11295" spans="1:2">
      <c r="A11295" s="395" t="s">
        <v>32542</v>
      </c>
      <c r="B11295" s="395" t="s">
        <v>31602</v>
      </c>
    </row>
    <row r="11296" spans="1:2">
      <c r="A11296" s="395" t="s">
        <v>32543</v>
      </c>
      <c r="B11296" s="395" t="s">
        <v>31602</v>
      </c>
    </row>
    <row r="11297" spans="1:2">
      <c r="A11297" s="395" t="s">
        <v>32544</v>
      </c>
      <c r="B11297" s="395" t="s">
        <v>31602</v>
      </c>
    </row>
    <row r="11298" spans="1:2">
      <c r="A11298" s="395" t="s">
        <v>32545</v>
      </c>
      <c r="B11298" s="395" t="s">
        <v>31602</v>
      </c>
    </row>
    <row r="11299" spans="1:2">
      <c r="A11299" s="395" t="s">
        <v>32546</v>
      </c>
      <c r="B11299" s="395" t="s">
        <v>32547</v>
      </c>
    </row>
    <row r="11300" spans="1:2">
      <c r="A11300" s="395" t="s">
        <v>32548</v>
      </c>
      <c r="B11300" s="395" t="s">
        <v>32549</v>
      </c>
    </row>
    <row r="11301" spans="1:2">
      <c r="A11301" s="395" t="s">
        <v>32550</v>
      </c>
      <c r="B11301" s="395" t="s">
        <v>32551</v>
      </c>
    </row>
    <row r="11302" spans="1:2">
      <c r="A11302" s="395" t="s">
        <v>32552</v>
      </c>
      <c r="B11302" s="395" t="s">
        <v>32553</v>
      </c>
    </row>
    <row r="11303" spans="1:2">
      <c r="A11303" s="395" t="s">
        <v>32554</v>
      </c>
      <c r="B11303" s="395" t="s">
        <v>32553</v>
      </c>
    </row>
    <row r="11304" spans="1:2">
      <c r="A11304" s="395" t="s">
        <v>32555</v>
      </c>
      <c r="B11304" s="395" t="s">
        <v>32553</v>
      </c>
    </row>
    <row r="11305" spans="1:2">
      <c r="A11305" s="395" t="s">
        <v>32556</v>
      </c>
      <c r="B11305" s="395" t="s">
        <v>32553</v>
      </c>
    </row>
    <row r="11306" spans="1:2">
      <c r="A11306" s="395" t="s">
        <v>32557</v>
      </c>
      <c r="B11306" s="395" t="s">
        <v>32553</v>
      </c>
    </row>
    <row r="11307" spans="1:2">
      <c r="A11307" s="395" t="s">
        <v>32558</v>
      </c>
      <c r="B11307" s="395" t="s">
        <v>32553</v>
      </c>
    </row>
    <row r="11308" spans="1:2">
      <c r="A11308" s="395" t="s">
        <v>32559</v>
      </c>
      <c r="B11308" s="395" t="s">
        <v>32560</v>
      </c>
    </row>
    <row r="11309" spans="1:2">
      <c r="A11309" s="395" t="s">
        <v>32561</v>
      </c>
      <c r="B11309" s="395" t="s">
        <v>32560</v>
      </c>
    </row>
    <row r="11310" spans="1:2">
      <c r="A11310" s="395" t="s">
        <v>32562</v>
      </c>
      <c r="B11310" s="395" t="s">
        <v>32563</v>
      </c>
    </row>
    <row r="11311" spans="1:2">
      <c r="A11311" s="395" t="s">
        <v>32564</v>
      </c>
      <c r="B11311" s="395" t="s">
        <v>32563</v>
      </c>
    </row>
    <row r="11312" spans="1:2">
      <c r="A11312" s="395" t="s">
        <v>32565</v>
      </c>
      <c r="B11312" s="395" t="s">
        <v>32563</v>
      </c>
    </row>
    <row r="11313" spans="1:2">
      <c r="A11313" s="395" t="s">
        <v>32566</v>
      </c>
      <c r="B11313" s="395" t="s">
        <v>32567</v>
      </c>
    </row>
    <row r="11314" spans="1:2">
      <c r="A11314" s="395" t="s">
        <v>32568</v>
      </c>
      <c r="B11314" s="395" t="s">
        <v>32569</v>
      </c>
    </row>
    <row r="11315" spans="1:2">
      <c r="A11315" s="395" t="s">
        <v>32570</v>
      </c>
      <c r="B11315" s="395" t="s">
        <v>32569</v>
      </c>
    </row>
    <row r="11316" spans="1:2">
      <c r="A11316" s="395" t="s">
        <v>32571</v>
      </c>
      <c r="B11316" s="395" t="s">
        <v>32572</v>
      </c>
    </row>
    <row r="11317" spans="1:2">
      <c r="A11317" s="395" t="s">
        <v>32573</v>
      </c>
      <c r="B11317" s="395" t="s">
        <v>32572</v>
      </c>
    </row>
    <row r="11318" spans="1:2">
      <c r="A11318" s="395" t="s">
        <v>32574</v>
      </c>
      <c r="B11318" s="395" t="s">
        <v>32575</v>
      </c>
    </row>
    <row r="11319" spans="1:2">
      <c r="A11319" s="395" t="s">
        <v>32576</v>
      </c>
      <c r="B11319" s="395" t="s">
        <v>32577</v>
      </c>
    </row>
    <row r="11320" spans="1:2">
      <c r="A11320" s="395" t="s">
        <v>32578</v>
      </c>
      <c r="B11320" s="395" t="s">
        <v>32579</v>
      </c>
    </row>
    <row r="11321" spans="1:2">
      <c r="A11321" s="395" t="s">
        <v>32580</v>
      </c>
      <c r="B11321" s="395" t="s">
        <v>32581</v>
      </c>
    </row>
    <row r="11322" spans="1:2">
      <c r="A11322" s="395" t="s">
        <v>32582</v>
      </c>
      <c r="B11322" s="395" t="s">
        <v>19503</v>
      </c>
    </row>
    <row r="11323" spans="1:2">
      <c r="A11323" s="395" t="s">
        <v>32583</v>
      </c>
      <c r="B11323" s="395" t="s">
        <v>32146</v>
      </c>
    </row>
    <row r="11324" spans="1:2">
      <c r="A11324" s="395" t="s">
        <v>32584</v>
      </c>
      <c r="B11324" s="395" t="s">
        <v>32146</v>
      </c>
    </row>
    <row r="11325" spans="1:2">
      <c r="A11325" s="395" t="s">
        <v>32585</v>
      </c>
      <c r="B11325" s="395" t="s">
        <v>32586</v>
      </c>
    </row>
    <row r="11326" spans="1:2">
      <c r="A11326" s="395" t="s">
        <v>32587</v>
      </c>
      <c r="B11326" s="395" t="s">
        <v>32588</v>
      </c>
    </row>
    <row r="11327" spans="1:2">
      <c r="A11327" s="395" t="s">
        <v>32589</v>
      </c>
      <c r="B11327" s="395" t="s">
        <v>32590</v>
      </c>
    </row>
    <row r="11328" spans="1:2">
      <c r="A11328" s="395" t="s">
        <v>32591</v>
      </c>
      <c r="B11328" s="395" t="s">
        <v>32590</v>
      </c>
    </row>
    <row r="11329" spans="1:2">
      <c r="A11329" s="395" t="s">
        <v>32592</v>
      </c>
      <c r="B11329" s="395" t="s">
        <v>32590</v>
      </c>
    </row>
    <row r="11330" spans="1:2">
      <c r="A11330" s="395" t="s">
        <v>32593</v>
      </c>
      <c r="B11330" s="395" t="s">
        <v>32590</v>
      </c>
    </row>
    <row r="11331" spans="1:2">
      <c r="A11331" s="395" t="s">
        <v>32594</v>
      </c>
      <c r="B11331" s="395" t="s">
        <v>32590</v>
      </c>
    </row>
    <row r="11332" spans="1:2">
      <c r="A11332" s="395" t="s">
        <v>32595</v>
      </c>
      <c r="B11332" s="395" t="s">
        <v>32590</v>
      </c>
    </row>
    <row r="11333" spans="1:2">
      <c r="A11333" s="395" t="s">
        <v>32596</v>
      </c>
      <c r="B11333" s="395" t="s">
        <v>32597</v>
      </c>
    </row>
    <row r="11334" spans="1:2">
      <c r="A11334" s="395" t="s">
        <v>32598</v>
      </c>
      <c r="B11334" s="395" t="s">
        <v>29091</v>
      </c>
    </row>
    <row r="11335" spans="1:2">
      <c r="A11335" s="395" t="s">
        <v>32599</v>
      </c>
      <c r="B11335" s="395" t="s">
        <v>32600</v>
      </c>
    </row>
    <row r="11336" spans="1:2">
      <c r="A11336" s="395" t="s">
        <v>32601</v>
      </c>
      <c r="B11336" s="395" t="s">
        <v>32602</v>
      </c>
    </row>
    <row r="11337" spans="1:2">
      <c r="A11337" s="395" t="s">
        <v>32603</v>
      </c>
      <c r="B11337" s="395" t="s">
        <v>32604</v>
      </c>
    </row>
    <row r="11338" spans="1:2">
      <c r="A11338" s="395" t="s">
        <v>32605</v>
      </c>
      <c r="B11338" s="395" t="s">
        <v>32606</v>
      </c>
    </row>
    <row r="11339" spans="1:2">
      <c r="A11339" s="395" t="s">
        <v>32607</v>
      </c>
      <c r="B11339" s="395" t="s">
        <v>32608</v>
      </c>
    </row>
    <row r="11340" spans="1:2">
      <c r="A11340" s="395" t="s">
        <v>32609</v>
      </c>
      <c r="B11340" s="395" t="s">
        <v>29133</v>
      </c>
    </row>
    <row r="11341" spans="1:2">
      <c r="A11341" s="395" t="s">
        <v>32610</v>
      </c>
      <c r="B11341" s="395" t="s">
        <v>32611</v>
      </c>
    </row>
    <row r="11342" spans="1:2">
      <c r="A11342" s="395" t="s">
        <v>32612</v>
      </c>
      <c r="B11342" s="395" t="s">
        <v>31771</v>
      </c>
    </row>
    <row r="11343" spans="1:2">
      <c r="A11343" s="395" t="s">
        <v>32613</v>
      </c>
      <c r="B11343" s="395" t="s">
        <v>31771</v>
      </c>
    </row>
    <row r="11344" spans="1:2">
      <c r="A11344" s="395" t="s">
        <v>32614</v>
      </c>
      <c r="B11344" s="395" t="s">
        <v>31644</v>
      </c>
    </row>
    <row r="11345" spans="1:2">
      <c r="A11345" s="395" t="s">
        <v>32615</v>
      </c>
      <c r="B11345" s="395" t="s">
        <v>31644</v>
      </c>
    </row>
    <row r="11346" spans="1:2">
      <c r="A11346" s="395" t="s">
        <v>32616</v>
      </c>
      <c r="B11346" s="395" t="s">
        <v>31644</v>
      </c>
    </row>
    <row r="11347" spans="1:2">
      <c r="A11347" s="395" t="s">
        <v>32617</v>
      </c>
      <c r="B11347" s="395" t="s">
        <v>32618</v>
      </c>
    </row>
    <row r="11348" spans="1:2">
      <c r="A11348" s="395" t="s">
        <v>32619</v>
      </c>
      <c r="B11348" s="395" t="s">
        <v>32148</v>
      </c>
    </row>
    <row r="11349" spans="1:2">
      <c r="A11349" s="395" t="s">
        <v>32620</v>
      </c>
      <c r="B11349" s="395" t="s">
        <v>32621</v>
      </c>
    </row>
    <row r="11350" spans="1:2">
      <c r="A11350" s="395" t="s">
        <v>32622</v>
      </c>
      <c r="B11350" s="395" t="s">
        <v>32623</v>
      </c>
    </row>
    <row r="11351" spans="1:2">
      <c r="A11351" s="395" t="s">
        <v>32624</v>
      </c>
      <c r="B11351" s="395" t="s">
        <v>32625</v>
      </c>
    </row>
    <row r="11352" spans="1:2">
      <c r="A11352" s="395" t="s">
        <v>32626</v>
      </c>
      <c r="B11352" s="395" t="s">
        <v>32627</v>
      </c>
    </row>
    <row r="11353" spans="1:2">
      <c r="A11353" s="395" t="s">
        <v>32628</v>
      </c>
      <c r="B11353" s="395" t="s">
        <v>32553</v>
      </c>
    </row>
    <row r="11354" spans="1:2">
      <c r="A11354" s="395" t="s">
        <v>32629</v>
      </c>
      <c r="B11354" s="395" t="s">
        <v>32630</v>
      </c>
    </row>
    <row r="11355" spans="1:2">
      <c r="A11355" s="395" t="s">
        <v>32631</v>
      </c>
      <c r="B11355" s="395" t="s">
        <v>32630</v>
      </c>
    </row>
    <row r="11356" spans="1:2">
      <c r="A11356" s="395" t="s">
        <v>32632</v>
      </c>
      <c r="B11356" s="395" t="s">
        <v>32606</v>
      </c>
    </row>
    <row r="11357" spans="1:2">
      <c r="A11357" s="395" t="s">
        <v>32633</v>
      </c>
      <c r="B11357" s="395" t="s">
        <v>32634</v>
      </c>
    </row>
    <row r="11358" spans="1:2">
      <c r="A11358" s="395" t="s">
        <v>32635</v>
      </c>
      <c r="B11358" s="395" t="s">
        <v>32636</v>
      </c>
    </row>
    <row r="11359" spans="1:2">
      <c r="A11359" s="395" t="s">
        <v>32637</v>
      </c>
      <c r="B11359" s="395" t="s">
        <v>32638</v>
      </c>
    </row>
    <row r="11360" spans="1:2">
      <c r="A11360" s="395" t="s">
        <v>32639</v>
      </c>
      <c r="B11360" s="395" t="s">
        <v>32099</v>
      </c>
    </row>
    <row r="11361" spans="1:2">
      <c r="A11361" s="395" t="s">
        <v>32640</v>
      </c>
      <c r="B11361" s="395" t="s">
        <v>32641</v>
      </c>
    </row>
    <row r="11362" spans="1:2">
      <c r="A11362" s="395" t="s">
        <v>32642</v>
      </c>
      <c r="B11362" s="395" t="s">
        <v>32643</v>
      </c>
    </row>
    <row r="11363" spans="1:2">
      <c r="A11363" s="395" t="s">
        <v>32644</v>
      </c>
      <c r="B11363" s="395" t="s">
        <v>32645</v>
      </c>
    </row>
    <row r="11364" spans="1:2">
      <c r="A11364" s="395" t="s">
        <v>32646</v>
      </c>
      <c r="B11364" s="395" t="s">
        <v>32450</v>
      </c>
    </row>
    <row r="11365" spans="1:2">
      <c r="A11365" s="395" t="s">
        <v>32647</v>
      </c>
      <c r="B11365" s="395" t="s">
        <v>32648</v>
      </c>
    </row>
    <row r="11366" spans="1:2">
      <c r="A11366" s="395" t="s">
        <v>32649</v>
      </c>
      <c r="B11366" s="395" t="s">
        <v>32650</v>
      </c>
    </row>
    <row r="11367" spans="1:2">
      <c r="A11367" s="395" t="s">
        <v>32651</v>
      </c>
      <c r="B11367" s="395" t="s">
        <v>32652</v>
      </c>
    </row>
    <row r="11368" spans="1:2">
      <c r="A11368" s="395" t="s">
        <v>32653</v>
      </c>
      <c r="B11368" s="395" t="s">
        <v>32652</v>
      </c>
    </row>
    <row r="11369" spans="1:2">
      <c r="A11369" s="395" t="s">
        <v>32654</v>
      </c>
      <c r="B11369" s="395" t="s">
        <v>32652</v>
      </c>
    </row>
    <row r="11370" spans="1:2">
      <c r="A11370" s="395" t="s">
        <v>32655</v>
      </c>
      <c r="B11370" s="395" t="s">
        <v>32656</v>
      </c>
    </row>
    <row r="11371" spans="1:2">
      <c r="A11371" s="395" t="s">
        <v>32657</v>
      </c>
      <c r="B11371" s="395" t="s">
        <v>32658</v>
      </c>
    </row>
    <row r="11372" spans="1:2">
      <c r="A11372" s="395" t="s">
        <v>32659</v>
      </c>
      <c r="B11372" s="395" t="s">
        <v>32660</v>
      </c>
    </row>
    <row r="11373" spans="1:2">
      <c r="A11373" s="395" t="s">
        <v>32661</v>
      </c>
      <c r="B11373" s="395" t="s">
        <v>32662</v>
      </c>
    </row>
    <row r="11374" spans="1:2">
      <c r="A11374" s="395" t="s">
        <v>32663</v>
      </c>
      <c r="B11374" s="395" t="s">
        <v>32664</v>
      </c>
    </row>
    <row r="11375" spans="1:2">
      <c r="A11375" s="395" t="s">
        <v>32665</v>
      </c>
      <c r="B11375" s="395" t="s">
        <v>32666</v>
      </c>
    </row>
    <row r="11376" spans="1:2">
      <c r="A11376" s="395" t="s">
        <v>32667</v>
      </c>
      <c r="B11376" s="395" t="s">
        <v>32668</v>
      </c>
    </row>
    <row r="11377" spans="1:2">
      <c r="A11377" s="395" t="s">
        <v>32669</v>
      </c>
      <c r="B11377" s="395" t="s">
        <v>32670</v>
      </c>
    </row>
    <row r="11378" spans="1:2">
      <c r="A11378" s="395" t="s">
        <v>32671</v>
      </c>
      <c r="B11378" s="395" t="s">
        <v>32672</v>
      </c>
    </row>
    <row r="11379" spans="1:2">
      <c r="A11379" s="395" t="s">
        <v>32673</v>
      </c>
      <c r="B11379" s="395" t="s">
        <v>32674</v>
      </c>
    </row>
    <row r="11380" spans="1:2">
      <c r="A11380" s="395" t="s">
        <v>32675</v>
      </c>
      <c r="B11380" s="395" t="s">
        <v>32676</v>
      </c>
    </row>
    <row r="11381" spans="1:2">
      <c r="A11381" s="395" t="s">
        <v>32677</v>
      </c>
      <c r="B11381" s="395" t="s">
        <v>32058</v>
      </c>
    </row>
    <row r="11382" spans="1:2">
      <c r="A11382" s="395" t="s">
        <v>32678</v>
      </c>
      <c r="B11382" s="395" t="s">
        <v>32679</v>
      </c>
    </row>
    <row r="11383" spans="1:2">
      <c r="A11383" s="395" t="s">
        <v>32680</v>
      </c>
      <c r="B11383" s="395" t="s">
        <v>31771</v>
      </c>
    </row>
    <row r="11384" spans="1:2">
      <c r="A11384" s="395" t="s">
        <v>32681</v>
      </c>
      <c r="B11384" s="395" t="s">
        <v>31537</v>
      </c>
    </row>
    <row r="11385" spans="1:2">
      <c r="A11385" s="395" t="s">
        <v>32682</v>
      </c>
      <c r="B11385" s="395" t="s">
        <v>31541</v>
      </c>
    </row>
    <row r="11386" spans="1:2">
      <c r="A11386" s="395" t="s">
        <v>32683</v>
      </c>
      <c r="B11386" s="395" t="s">
        <v>31739</v>
      </c>
    </row>
    <row r="11387" spans="1:2">
      <c r="A11387" s="395" t="s">
        <v>32684</v>
      </c>
      <c r="B11387" s="395" t="s">
        <v>32446</v>
      </c>
    </row>
    <row r="11388" spans="1:2">
      <c r="A11388" s="395" t="s">
        <v>32685</v>
      </c>
      <c r="B11388" s="395" t="s">
        <v>32446</v>
      </c>
    </row>
    <row r="11389" spans="1:2">
      <c r="A11389" s="395" t="s">
        <v>32686</v>
      </c>
      <c r="B11389" s="395" t="s">
        <v>31975</v>
      </c>
    </row>
    <row r="11390" spans="1:2">
      <c r="A11390" s="395" t="s">
        <v>32687</v>
      </c>
      <c r="B11390" s="395" t="s">
        <v>31975</v>
      </c>
    </row>
    <row r="11391" spans="1:2">
      <c r="A11391" s="395" t="s">
        <v>32688</v>
      </c>
      <c r="B11391" s="395" t="s">
        <v>31975</v>
      </c>
    </row>
    <row r="11392" spans="1:2">
      <c r="A11392" s="395" t="s">
        <v>32689</v>
      </c>
      <c r="B11392" s="395" t="s">
        <v>32690</v>
      </c>
    </row>
    <row r="11393" spans="1:2">
      <c r="A11393" s="395" t="s">
        <v>32691</v>
      </c>
      <c r="B11393" s="395" t="s">
        <v>32692</v>
      </c>
    </row>
    <row r="11394" spans="1:2">
      <c r="A11394" s="395" t="s">
        <v>32693</v>
      </c>
      <c r="B11394" s="395" t="s">
        <v>32099</v>
      </c>
    </row>
    <row r="11395" spans="1:2">
      <c r="A11395" s="395" t="s">
        <v>32694</v>
      </c>
      <c r="B11395" s="395" t="s">
        <v>32217</v>
      </c>
    </row>
    <row r="11396" spans="1:2">
      <c r="A11396" s="395" t="s">
        <v>32695</v>
      </c>
      <c r="B11396" s="395" t="s">
        <v>32217</v>
      </c>
    </row>
    <row r="11397" spans="1:2">
      <c r="A11397" s="395" t="s">
        <v>32696</v>
      </c>
      <c r="B11397" s="395" t="s">
        <v>32217</v>
      </c>
    </row>
    <row r="11398" spans="1:2">
      <c r="A11398" s="395" t="s">
        <v>32697</v>
      </c>
      <c r="B11398" s="395" t="s">
        <v>31649</v>
      </c>
    </row>
    <row r="11399" spans="1:2">
      <c r="A11399" s="395" t="s">
        <v>32698</v>
      </c>
      <c r="B11399" s="395" t="s">
        <v>31526</v>
      </c>
    </row>
    <row r="11400" spans="1:2">
      <c r="A11400" s="395" t="s">
        <v>32699</v>
      </c>
      <c r="B11400" s="395" t="s">
        <v>31310</v>
      </c>
    </row>
    <row r="11401" spans="1:2">
      <c r="A11401" s="395" t="s">
        <v>32700</v>
      </c>
      <c r="B11401" s="395" t="s">
        <v>31170</v>
      </c>
    </row>
    <row r="11402" spans="1:2">
      <c r="A11402" s="395" t="s">
        <v>32701</v>
      </c>
      <c r="B11402" s="395" t="s">
        <v>31170</v>
      </c>
    </row>
    <row r="11403" spans="1:2">
      <c r="A11403" s="395" t="s">
        <v>32702</v>
      </c>
      <c r="B11403" s="395" t="s">
        <v>31170</v>
      </c>
    </row>
    <row r="11404" spans="1:2">
      <c r="A11404" s="395" t="s">
        <v>32703</v>
      </c>
      <c r="B11404" s="395" t="s">
        <v>31170</v>
      </c>
    </row>
    <row r="11405" spans="1:2">
      <c r="A11405" s="395" t="s">
        <v>32704</v>
      </c>
      <c r="B11405" s="395" t="s">
        <v>31228</v>
      </c>
    </row>
    <row r="11406" spans="1:2">
      <c r="A11406" s="395" t="s">
        <v>32705</v>
      </c>
      <c r="B11406" s="395" t="s">
        <v>31228</v>
      </c>
    </row>
    <row r="11407" spans="1:2">
      <c r="A11407" s="395" t="s">
        <v>32706</v>
      </c>
      <c r="B11407" s="395" t="s">
        <v>31228</v>
      </c>
    </row>
    <row r="11408" spans="1:2">
      <c r="A11408" s="395" t="s">
        <v>32707</v>
      </c>
      <c r="B11408" s="395" t="s">
        <v>32708</v>
      </c>
    </row>
    <row r="11409" spans="1:2">
      <c r="A11409" s="395" t="s">
        <v>32709</v>
      </c>
      <c r="B11409" s="395" t="s">
        <v>31141</v>
      </c>
    </row>
    <row r="11410" spans="1:2">
      <c r="A11410" s="395" t="s">
        <v>32710</v>
      </c>
      <c r="B11410" s="395" t="s">
        <v>31141</v>
      </c>
    </row>
    <row r="11411" spans="1:2">
      <c r="A11411" s="395" t="s">
        <v>32711</v>
      </c>
      <c r="B11411" s="395" t="s">
        <v>31141</v>
      </c>
    </row>
    <row r="11412" spans="1:2">
      <c r="A11412" s="395" t="s">
        <v>32712</v>
      </c>
      <c r="B11412" s="395" t="s">
        <v>31141</v>
      </c>
    </row>
    <row r="11413" spans="1:2">
      <c r="A11413" s="395" t="s">
        <v>32713</v>
      </c>
      <c r="B11413" s="395" t="s">
        <v>31141</v>
      </c>
    </row>
    <row r="11414" spans="1:2">
      <c r="A11414" s="395" t="s">
        <v>32714</v>
      </c>
      <c r="B11414" s="395" t="s">
        <v>31228</v>
      </c>
    </row>
    <row r="11415" spans="1:2">
      <c r="A11415" s="395" t="s">
        <v>32715</v>
      </c>
      <c r="B11415" s="395" t="s">
        <v>29308</v>
      </c>
    </row>
    <row r="11416" spans="1:2">
      <c r="A11416" s="395" t="s">
        <v>32716</v>
      </c>
      <c r="B11416" s="395" t="s">
        <v>32717</v>
      </c>
    </row>
    <row r="11417" spans="1:2">
      <c r="A11417" s="395" t="s">
        <v>32718</v>
      </c>
      <c r="B11417" s="395" t="s">
        <v>32719</v>
      </c>
    </row>
    <row r="11418" spans="1:2">
      <c r="A11418" s="395" t="s">
        <v>32720</v>
      </c>
      <c r="B11418" s="395" t="s">
        <v>32721</v>
      </c>
    </row>
    <row r="11419" spans="1:2">
      <c r="A11419" s="395" t="s">
        <v>32722</v>
      </c>
      <c r="B11419" s="395" t="s">
        <v>32723</v>
      </c>
    </row>
    <row r="11420" spans="1:2">
      <c r="A11420" s="395" t="s">
        <v>32724</v>
      </c>
      <c r="B11420" s="395" t="s">
        <v>32725</v>
      </c>
    </row>
    <row r="11421" spans="1:2">
      <c r="A11421" s="395" t="s">
        <v>32726</v>
      </c>
      <c r="B11421" s="395" t="s">
        <v>32727</v>
      </c>
    </row>
    <row r="11422" spans="1:2">
      <c r="A11422" s="395" t="s">
        <v>32728</v>
      </c>
      <c r="B11422" s="395" t="s">
        <v>32729</v>
      </c>
    </row>
    <row r="11423" spans="1:2">
      <c r="A11423" s="395" t="s">
        <v>32730</v>
      </c>
      <c r="B11423" s="395" t="s">
        <v>24739</v>
      </c>
    </row>
    <row r="11424" spans="1:2">
      <c r="A11424" s="395" t="s">
        <v>32731</v>
      </c>
      <c r="B11424" s="395" t="s">
        <v>24739</v>
      </c>
    </row>
    <row r="11425" spans="1:2">
      <c r="A11425" s="395" t="s">
        <v>32732</v>
      </c>
      <c r="B11425" s="395" t="s">
        <v>32733</v>
      </c>
    </row>
    <row r="11426" spans="1:2">
      <c r="A11426" s="395" t="s">
        <v>32734</v>
      </c>
      <c r="B11426" s="395" t="s">
        <v>32733</v>
      </c>
    </row>
    <row r="11427" spans="1:2">
      <c r="A11427" s="395" t="s">
        <v>32735</v>
      </c>
      <c r="B11427" s="395" t="s">
        <v>32736</v>
      </c>
    </row>
    <row r="11428" spans="1:2">
      <c r="A11428" s="395" t="s">
        <v>32737</v>
      </c>
      <c r="B11428" s="395" t="s">
        <v>32738</v>
      </c>
    </row>
    <row r="11429" spans="1:2">
      <c r="A11429" s="395" t="s">
        <v>32739</v>
      </c>
      <c r="B11429" s="395" t="s">
        <v>32740</v>
      </c>
    </row>
    <row r="11430" spans="1:2">
      <c r="A11430" s="395" t="s">
        <v>32741</v>
      </c>
      <c r="B11430" s="395" t="s">
        <v>32733</v>
      </c>
    </row>
    <row r="11431" spans="1:2">
      <c r="A11431" s="395" t="s">
        <v>32742</v>
      </c>
      <c r="B11431" s="395" t="s">
        <v>32733</v>
      </c>
    </row>
    <row r="11432" spans="1:2">
      <c r="A11432" s="395" t="s">
        <v>32743</v>
      </c>
      <c r="B11432" s="395" t="s">
        <v>32733</v>
      </c>
    </row>
    <row r="11433" spans="1:2">
      <c r="A11433" s="395" t="s">
        <v>32744</v>
      </c>
      <c r="B11433" s="395" t="s">
        <v>32733</v>
      </c>
    </row>
    <row r="11434" spans="1:2">
      <c r="A11434" s="395" t="s">
        <v>32745</v>
      </c>
      <c r="B11434" s="395" t="s">
        <v>32746</v>
      </c>
    </row>
    <row r="11435" spans="1:2">
      <c r="A11435" s="395" t="s">
        <v>32747</v>
      </c>
      <c r="B11435" s="395" t="s">
        <v>25050</v>
      </c>
    </row>
    <row r="11436" spans="1:2">
      <c r="A11436" s="395" t="s">
        <v>32748</v>
      </c>
      <c r="B11436" s="395" t="s">
        <v>32733</v>
      </c>
    </row>
    <row r="11437" spans="1:2">
      <c r="A11437" s="395" t="s">
        <v>32749</v>
      </c>
      <c r="B11437" s="395" t="s">
        <v>32733</v>
      </c>
    </row>
    <row r="11438" spans="1:2">
      <c r="A11438" s="395" t="s">
        <v>32750</v>
      </c>
      <c r="B11438" s="395" t="s">
        <v>32733</v>
      </c>
    </row>
    <row r="11439" spans="1:2">
      <c r="A11439" s="395" t="s">
        <v>32751</v>
      </c>
      <c r="B11439" s="395" t="s">
        <v>32752</v>
      </c>
    </row>
    <row r="11440" spans="1:2">
      <c r="A11440" s="395" t="s">
        <v>32753</v>
      </c>
      <c r="B11440" s="395" t="s">
        <v>32754</v>
      </c>
    </row>
    <row r="11441" spans="1:2">
      <c r="A11441" s="395" t="s">
        <v>32755</v>
      </c>
      <c r="B11441" s="395" t="s">
        <v>32754</v>
      </c>
    </row>
    <row r="11442" spans="1:2">
      <c r="A11442" s="395" t="s">
        <v>32756</v>
      </c>
      <c r="B11442" s="395" t="s">
        <v>32757</v>
      </c>
    </row>
    <row r="11443" spans="1:2">
      <c r="A11443" s="395" t="s">
        <v>32758</v>
      </c>
      <c r="B11443" s="395" t="s">
        <v>32759</v>
      </c>
    </row>
    <row r="11444" spans="1:2">
      <c r="A11444" s="395" t="s">
        <v>32760</v>
      </c>
      <c r="B11444" s="395" t="s">
        <v>32761</v>
      </c>
    </row>
    <row r="11445" spans="1:2">
      <c r="A11445" s="395" t="s">
        <v>32762</v>
      </c>
      <c r="B11445" s="395" t="s">
        <v>32763</v>
      </c>
    </row>
    <row r="11446" spans="1:2">
      <c r="A11446" s="395" t="s">
        <v>32764</v>
      </c>
      <c r="B11446" s="395" t="s">
        <v>32765</v>
      </c>
    </row>
    <row r="11447" spans="1:2">
      <c r="A11447" s="395" t="s">
        <v>32766</v>
      </c>
      <c r="B11447" s="395" t="s">
        <v>32767</v>
      </c>
    </row>
    <row r="11448" spans="1:2">
      <c r="A11448" s="395" t="s">
        <v>32768</v>
      </c>
      <c r="B11448" s="395" t="s">
        <v>26782</v>
      </c>
    </row>
    <row r="11449" spans="1:2">
      <c r="A11449" s="395" t="s">
        <v>32769</v>
      </c>
      <c r="B11449" s="395" t="s">
        <v>32770</v>
      </c>
    </row>
    <row r="11450" spans="1:2">
      <c r="A11450" s="395" t="s">
        <v>32771</v>
      </c>
      <c r="B11450" s="395" t="s">
        <v>32772</v>
      </c>
    </row>
    <row r="11451" spans="1:2">
      <c r="A11451" s="395" t="s">
        <v>32773</v>
      </c>
      <c r="B11451" s="395" t="s">
        <v>32774</v>
      </c>
    </row>
    <row r="11452" spans="1:2">
      <c r="A11452" s="395" t="s">
        <v>32775</v>
      </c>
      <c r="B11452" s="395" t="s">
        <v>32776</v>
      </c>
    </row>
    <row r="11453" spans="1:2">
      <c r="A11453" s="395" t="s">
        <v>32777</v>
      </c>
      <c r="B11453" s="395" t="s">
        <v>26782</v>
      </c>
    </row>
    <row r="11454" spans="1:2">
      <c r="A11454" s="395" t="s">
        <v>32778</v>
      </c>
      <c r="B11454" s="395" t="s">
        <v>26782</v>
      </c>
    </row>
    <row r="11455" spans="1:2">
      <c r="A11455" s="395" t="s">
        <v>32779</v>
      </c>
      <c r="B11455" s="395" t="s">
        <v>32780</v>
      </c>
    </row>
    <row r="11456" spans="1:2">
      <c r="A11456" s="395" t="s">
        <v>32781</v>
      </c>
      <c r="B11456" s="395" t="s">
        <v>32782</v>
      </c>
    </row>
    <row r="11457" spans="1:2">
      <c r="A11457" s="395" t="s">
        <v>32783</v>
      </c>
      <c r="B11457" s="395" t="s">
        <v>32784</v>
      </c>
    </row>
    <row r="11458" spans="1:2">
      <c r="A11458" s="395" t="s">
        <v>32785</v>
      </c>
      <c r="B11458" s="395" t="s">
        <v>32786</v>
      </c>
    </row>
    <row r="11459" spans="1:2">
      <c r="A11459" s="395" t="s">
        <v>32787</v>
      </c>
      <c r="B11459" s="395" t="s">
        <v>32788</v>
      </c>
    </row>
    <row r="11460" spans="1:2">
      <c r="A11460" s="395" t="s">
        <v>32789</v>
      </c>
      <c r="B11460" s="395" t="s">
        <v>32790</v>
      </c>
    </row>
    <row r="11461" spans="1:2">
      <c r="A11461" s="395" t="s">
        <v>32791</v>
      </c>
      <c r="B11461" s="395" t="s">
        <v>32792</v>
      </c>
    </row>
    <row r="11462" spans="1:2">
      <c r="A11462" s="395" t="s">
        <v>32793</v>
      </c>
      <c r="B11462" s="395" t="s">
        <v>32794</v>
      </c>
    </row>
    <row r="11463" spans="1:2">
      <c r="A11463" s="395" t="s">
        <v>32795</v>
      </c>
      <c r="B11463" s="395" t="s">
        <v>32796</v>
      </c>
    </row>
    <row r="11464" spans="1:2">
      <c r="A11464" s="395" t="s">
        <v>32797</v>
      </c>
      <c r="B11464" s="395" t="s">
        <v>32798</v>
      </c>
    </row>
    <row r="11465" spans="1:2">
      <c r="A11465" s="395" t="s">
        <v>32799</v>
      </c>
      <c r="B11465" s="395" t="s">
        <v>32800</v>
      </c>
    </row>
    <row r="11466" spans="1:2">
      <c r="A11466" s="395" t="s">
        <v>32801</v>
      </c>
      <c r="B11466" s="395" t="s">
        <v>32802</v>
      </c>
    </row>
    <row r="11467" spans="1:2">
      <c r="A11467" s="395" t="s">
        <v>32803</v>
      </c>
      <c r="B11467" s="395" t="s">
        <v>32804</v>
      </c>
    </row>
    <row r="11468" spans="1:2">
      <c r="A11468" s="395" t="s">
        <v>32805</v>
      </c>
      <c r="B11468" s="395" t="s">
        <v>32806</v>
      </c>
    </row>
    <row r="11469" spans="1:2">
      <c r="A11469" s="395" t="s">
        <v>32807</v>
      </c>
      <c r="B11469" s="395" t="s">
        <v>32808</v>
      </c>
    </row>
    <row r="11470" spans="1:2">
      <c r="A11470" s="395" t="s">
        <v>32809</v>
      </c>
      <c r="B11470" s="395" t="s">
        <v>32810</v>
      </c>
    </row>
    <row r="11471" spans="1:2">
      <c r="A11471" s="395" t="s">
        <v>32811</v>
      </c>
      <c r="B11471" s="395" t="s">
        <v>32812</v>
      </c>
    </row>
    <row r="11472" spans="1:2">
      <c r="A11472" s="395" t="s">
        <v>32813</v>
      </c>
      <c r="B11472" s="395" t="s">
        <v>32814</v>
      </c>
    </row>
    <row r="11473" spans="1:2">
      <c r="A11473" s="395" t="s">
        <v>32815</v>
      </c>
      <c r="B11473" s="395" t="s">
        <v>32816</v>
      </c>
    </row>
    <row r="11474" spans="1:2">
      <c r="A11474" s="395" t="s">
        <v>32817</v>
      </c>
      <c r="B11474" s="395" t="s">
        <v>32818</v>
      </c>
    </row>
    <row r="11475" spans="1:2">
      <c r="A11475" s="395" t="s">
        <v>32819</v>
      </c>
      <c r="B11475" s="395" t="s">
        <v>32820</v>
      </c>
    </row>
    <row r="11476" spans="1:2">
      <c r="A11476" s="395" t="s">
        <v>32821</v>
      </c>
      <c r="B11476" s="395" t="s">
        <v>32822</v>
      </c>
    </row>
    <row r="11477" spans="1:2">
      <c r="A11477" s="395" t="s">
        <v>32823</v>
      </c>
      <c r="B11477" s="395" t="s">
        <v>32824</v>
      </c>
    </row>
    <row r="11478" spans="1:2">
      <c r="A11478" s="395" t="s">
        <v>32825</v>
      </c>
      <c r="B11478" s="395" t="s">
        <v>32826</v>
      </c>
    </row>
    <row r="11479" spans="1:2">
      <c r="A11479" s="395" t="s">
        <v>32827</v>
      </c>
      <c r="B11479" s="395" t="s">
        <v>32828</v>
      </c>
    </row>
    <row r="11480" spans="1:2">
      <c r="A11480" s="395" t="s">
        <v>32829</v>
      </c>
      <c r="B11480" s="395" t="s">
        <v>32830</v>
      </c>
    </row>
    <row r="11481" spans="1:2">
      <c r="A11481" s="395" t="s">
        <v>32831</v>
      </c>
      <c r="B11481" s="395" t="s">
        <v>32832</v>
      </c>
    </row>
    <row r="11482" spans="1:2">
      <c r="A11482" s="395" t="s">
        <v>32833</v>
      </c>
      <c r="B11482" s="395" t="s">
        <v>32834</v>
      </c>
    </row>
    <row r="11483" spans="1:2">
      <c r="A11483" s="395" t="s">
        <v>32835</v>
      </c>
      <c r="B11483" s="395" t="s">
        <v>32836</v>
      </c>
    </row>
    <row r="11484" spans="1:2">
      <c r="A11484" s="395" t="s">
        <v>32837</v>
      </c>
      <c r="B11484" s="395" t="s">
        <v>32838</v>
      </c>
    </row>
    <row r="11485" spans="1:2">
      <c r="A11485" s="395" t="s">
        <v>32839</v>
      </c>
      <c r="B11485" s="395" t="s">
        <v>32840</v>
      </c>
    </row>
    <row r="11486" spans="1:2">
      <c r="A11486" s="395" t="s">
        <v>32841</v>
      </c>
      <c r="B11486" s="395" t="s">
        <v>32838</v>
      </c>
    </row>
    <row r="11487" spans="1:2">
      <c r="A11487" s="395" t="s">
        <v>32842</v>
      </c>
      <c r="B11487" s="395" t="s">
        <v>32843</v>
      </c>
    </row>
    <row r="11488" spans="1:2">
      <c r="A11488" s="395" t="s">
        <v>32844</v>
      </c>
      <c r="B11488" s="395" t="s">
        <v>32845</v>
      </c>
    </row>
    <row r="11489" spans="1:2">
      <c r="A11489" s="395" t="s">
        <v>32846</v>
      </c>
      <c r="B11489" s="395" t="s">
        <v>32847</v>
      </c>
    </row>
    <row r="11490" spans="1:2">
      <c r="A11490" s="395" t="s">
        <v>32848</v>
      </c>
      <c r="B11490" s="395" t="s">
        <v>32849</v>
      </c>
    </row>
    <row r="11491" spans="1:2">
      <c r="A11491" s="395" t="s">
        <v>32850</v>
      </c>
      <c r="B11491" s="395" t="s">
        <v>32851</v>
      </c>
    </row>
    <row r="11492" spans="1:2">
      <c r="A11492" s="395" t="s">
        <v>32852</v>
      </c>
      <c r="B11492" s="395" t="s">
        <v>32853</v>
      </c>
    </row>
    <row r="11493" spans="1:2">
      <c r="A11493" s="395" t="s">
        <v>32854</v>
      </c>
      <c r="B11493" s="395" t="s">
        <v>32855</v>
      </c>
    </row>
    <row r="11494" spans="1:2">
      <c r="A11494" s="395" t="s">
        <v>32856</v>
      </c>
      <c r="B11494" s="395" t="s">
        <v>32857</v>
      </c>
    </row>
    <row r="11495" spans="1:2">
      <c r="A11495" s="395" t="s">
        <v>32858</v>
      </c>
      <c r="B11495" s="395" t="s">
        <v>32857</v>
      </c>
    </row>
    <row r="11496" spans="1:2">
      <c r="A11496" s="395" t="s">
        <v>32859</v>
      </c>
      <c r="B11496" s="395" t="s">
        <v>32860</v>
      </c>
    </row>
    <row r="11497" spans="1:2">
      <c r="A11497" s="395" t="s">
        <v>32861</v>
      </c>
      <c r="B11497" s="395" t="s">
        <v>32840</v>
      </c>
    </row>
    <row r="11498" spans="1:2">
      <c r="A11498" s="395" t="s">
        <v>32862</v>
      </c>
      <c r="B11498" s="395" t="s">
        <v>32840</v>
      </c>
    </row>
    <row r="11499" spans="1:2">
      <c r="A11499" s="395" t="s">
        <v>32863</v>
      </c>
      <c r="B11499" s="395" t="s">
        <v>32840</v>
      </c>
    </row>
    <row r="11500" spans="1:2">
      <c r="A11500" s="395" t="s">
        <v>32864</v>
      </c>
      <c r="B11500" s="395" t="s">
        <v>32840</v>
      </c>
    </row>
    <row r="11501" spans="1:2">
      <c r="A11501" s="395" t="s">
        <v>32865</v>
      </c>
      <c r="B11501" s="395" t="s">
        <v>32866</v>
      </c>
    </row>
    <row r="11502" spans="1:2">
      <c r="A11502" s="395" t="s">
        <v>32867</v>
      </c>
      <c r="B11502" s="395" t="s">
        <v>32868</v>
      </c>
    </row>
    <row r="11503" spans="1:2">
      <c r="A11503" s="395" t="s">
        <v>32869</v>
      </c>
      <c r="B11503" s="395" t="s">
        <v>32870</v>
      </c>
    </row>
    <row r="11504" spans="1:2">
      <c r="A11504" s="395" t="s">
        <v>32871</v>
      </c>
      <c r="B11504" s="395" t="s">
        <v>32872</v>
      </c>
    </row>
    <row r="11505" spans="1:2">
      <c r="A11505" s="395" t="s">
        <v>32873</v>
      </c>
      <c r="B11505" s="395" t="s">
        <v>32874</v>
      </c>
    </row>
    <row r="11506" spans="1:2">
      <c r="A11506" s="395" t="s">
        <v>32875</v>
      </c>
      <c r="B11506" s="395" t="s">
        <v>32876</v>
      </c>
    </row>
    <row r="11507" spans="1:2">
      <c r="A11507" s="395" t="s">
        <v>32877</v>
      </c>
      <c r="B11507" s="395" t="s">
        <v>32878</v>
      </c>
    </row>
    <row r="11508" spans="1:2">
      <c r="A11508" s="395" t="s">
        <v>32879</v>
      </c>
      <c r="B11508" s="395" t="s">
        <v>32880</v>
      </c>
    </row>
    <row r="11509" spans="1:2">
      <c r="A11509" s="395" t="s">
        <v>32881</v>
      </c>
      <c r="B11509" s="395" t="s">
        <v>32882</v>
      </c>
    </row>
    <row r="11510" spans="1:2">
      <c r="A11510" s="395" t="s">
        <v>32883</v>
      </c>
      <c r="B11510" s="395" t="s">
        <v>32884</v>
      </c>
    </row>
    <row r="11511" spans="1:2">
      <c r="A11511" s="395" t="s">
        <v>32885</v>
      </c>
      <c r="B11511" s="395" t="s">
        <v>32886</v>
      </c>
    </row>
    <row r="11512" spans="1:2">
      <c r="A11512" s="395" t="s">
        <v>32887</v>
      </c>
      <c r="B11512" s="395" t="s">
        <v>32888</v>
      </c>
    </row>
    <row r="11513" spans="1:2">
      <c r="A11513" s="395" t="s">
        <v>32889</v>
      </c>
      <c r="B11513" s="395" t="s">
        <v>32890</v>
      </c>
    </row>
    <row r="11514" spans="1:2">
      <c r="A11514" s="395" t="s">
        <v>32891</v>
      </c>
      <c r="B11514" s="395" t="s">
        <v>32890</v>
      </c>
    </row>
    <row r="11515" spans="1:2">
      <c r="A11515" s="395" t="s">
        <v>32892</v>
      </c>
      <c r="B11515" s="395" t="s">
        <v>32893</v>
      </c>
    </row>
    <row r="11516" spans="1:2">
      <c r="A11516" s="395" t="s">
        <v>32894</v>
      </c>
      <c r="B11516" s="395" t="s">
        <v>32895</v>
      </c>
    </row>
    <row r="11517" spans="1:2">
      <c r="A11517" s="395" t="s">
        <v>32896</v>
      </c>
      <c r="B11517" s="395" t="s">
        <v>32897</v>
      </c>
    </row>
    <row r="11518" spans="1:2">
      <c r="A11518" s="395" t="s">
        <v>32898</v>
      </c>
      <c r="B11518" s="395" t="s">
        <v>32899</v>
      </c>
    </row>
    <row r="11519" spans="1:2">
      <c r="A11519" s="395" t="s">
        <v>32900</v>
      </c>
      <c r="B11519" s="395" t="s">
        <v>32901</v>
      </c>
    </row>
    <row r="11520" spans="1:2">
      <c r="A11520" s="395" t="s">
        <v>32902</v>
      </c>
      <c r="B11520" s="395" t="s">
        <v>32903</v>
      </c>
    </row>
    <row r="11521" spans="1:2">
      <c r="A11521" s="395" t="s">
        <v>32904</v>
      </c>
      <c r="B11521" s="395" t="s">
        <v>32905</v>
      </c>
    </row>
    <row r="11522" spans="1:2">
      <c r="A11522" s="395" t="s">
        <v>32906</v>
      </c>
      <c r="B11522" s="395" t="s">
        <v>32907</v>
      </c>
    </row>
    <row r="11523" spans="1:2">
      <c r="A11523" s="395" t="s">
        <v>32908</v>
      </c>
      <c r="B11523" s="395" t="s">
        <v>32909</v>
      </c>
    </row>
    <row r="11524" spans="1:2">
      <c r="A11524" s="395" t="s">
        <v>32910</v>
      </c>
      <c r="B11524" s="395" t="s">
        <v>32911</v>
      </c>
    </row>
    <row r="11525" spans="1:2">
      <c r="A11525" s="395" t="s">
        <v>32912</v>
      </c>
      <c r="B11525" s="395" t="s">
        <v>32913</v>
      </c>
    </row>
    <row r="11526" spans="1:2">
      <c r="A11526" s="395" t="s">
        <v>32914</v>
      </c>
      <c r="B11526" s="395" t="s">
        <v>32915</v>
      </c>
    </row>
    <row r="11527" spans="1:2">
      <c r="A11527" s="395" t="s">
        <v>32916</v>
      </c>
      <c r="B11527" s="395" t="s">
        <v>32917</v>
      </c>
    </row>
    <row r="11528" spans="1:2">
      <c r="A11528" s="395" t="s">
        <v>32918</v>
      </c>
      <c r="B11528" s="395" t="s">
        <v>32919</v>
      </c>
    </row>
    <row r="11529" spans="1:2">
      <c r="A11529" s="395" t="s">
        <v>32920</v>
      </c>
      <c r="B11529" s="395" t="s">
        <v>32921</v>
      </c>
    </row>
    <row r="11530" spans="1:2">
      <c r="A11530" s="395" t="s">
        <v>32922</v>
      </c>
      <c r="B11530" s="395" t="s">
        <v>32923</v>
      </c>
    </row>
    <row r="11531" spans="1:2">
      <c r="A11531" s="395" t="s">
        <v>32924</v>
      </c>
      <c r="B11531" s="395" t="s">
        <v>32925</v>
      </c>
    </row>
    <row r="11532" spans="1:2">
      <c r="A11532" s="395" t="s">
        <v>32926</v>
      </c>
      <c r="B11532" s="395" t="s">
        <v>32927</v>
      </c>
    </row>
    <row r="11533" spans="1:2">
      <c r="A11533" s="395" t="s">
        <v>32928</v>
      </c>
      <c r="B11533" s="395" t="s">
        <v>32929</v>
      </c>
    </row>
    <row r="11534" spans="1:2">
      <c r="A11534" s="395" t="s">
        <v>32930</v>
      </c>
      <c r="B11534" s="395" t="s">
        <v>26551</v>
      </c>
    </row>
    <row r="11535" spans="1:2">
      <c r="A11535" s="395" t="s">
        <v>32931</v>
      </c>
      <c r="B11535" s="395" t="s">
        <v>32932</v>
      </c>
    </row>
    <row r="11536" spans="1:2">
      <c r="A11536" s="395" t="s">
        <v>32933</v>
      </c>
      <c r="B11536" s="395" t="s">
        <v>32934</v>
      </c>
    </row>
    <row r="11537" spans="1:2">
      <c r="A11537" s="395" t="s">
        <v>32935</v>
      </c>
      <c r="B11537" s="395" t="s">
        <v>32936</v>
      </c>
    </row>
    <row r="11538" spans="1:2">
      <c r="A11538" s="395" t="s">
        <v>32937</v>
      </c>
      <c r="B11538" s="395" t="s">
        <v>26556</v>
      </c>
    </row>
    <row r="11539" spans="1:2">
      <c r="A11539" s="395" t="s">
        <v>32938</v>
      </c>
      <c r="B11539" s="395" t="s">
        <v>30729</v>
      </c>
    </row>
    <row r="11540" spans="1:2">
      <c r="A11540" s="395" t="s">
        <v>32939</v>
      </c>
      <c r="B11540" s="395" t="s">
        <v>32940</v>
      </c>
    </row>
    <row r="11541" spans="1:2">
      <c r="A11541" s="395" t="s">
        <v>32941</v>
      </c>
      <c r="B11541" s="395" t="s">
        <v>32942</v>
      </c>
    </row>
    <row r="11542" spans="1:2">
      <c r="A11542" s="395" t="s">
        <v>32943</v>
      </c>
      <c r="B11542" s="395" t="s">
        <v>32944</v>
      </c>
    </row>
    <row r="11543" spans="1:2">
      <c r="A11543" s="395" t="s">
        <v>32945</v>
      </c>
      <c r="B11543" s="395" t="s">
        <v>32857</v>
      </c>
    </row>
    <row r="11544" spans="1:2">
      <c r="A11544" s="395" t="s">
        <v>32946</v>
      </c>
      <c r="B11544" s="395" t="s">
        <v>32857</v>
      </c>
    </row>
    <row r="11545" spans="1:2">
      <c r="A11545" s="395" t="s">
        <v>32947</v>
      </c>
      <c r="B11545" s="395" t="s">
        <v>32948</v>
      </c>
    </row>
    <row r="11546" spans="1:2">
      <c r="A11546" s="395" t="s">
        <v>32949</v>
      </c>
      <c r="B11546" s="395" t="s">
        <v>32950</v>
      </c>
    </row>
    <row r="11547" spans="1:2">
      <c r="A11547" s="395" t="s">
        <v>32951</v>
      </c>
      <c r="B11547" s="395" t="s">
        <v>32952</v>
      </c>
    </row>
    <row r="11548" spans="1:2">
      <c r="A11548" s="395" t="s">
        <v>32953</v>
      </c>
      <c r="B11548" s="395" t="s">
        <v>32954</v>
      </c>
    </row>
    <row r="11549" spans="1:2">
      <c r="A11549" s="395" t="s">
        <v>32955</v>
      </c>
      <c r="B11549" s="395" t="s">
        <v>27082</v>
      </c>
    </row>
    <row r="11550" spans="1:2">
      <c r="A11550" s="395" t="s">
        <v>32956</v>
      </c>
      <c r="B11550" s="395" t="s">
        <v>32957</v>
      </c>
    </row>
    <row r="11551" spans="1:2">
      <c r="A11551" s="395" t="s">
        <v>32958</v>
      </c>
      <c r="B11551" s="395" t="s">
        <v>32959</v>
      </c>
    </row>
    <row r="11552" spans="1:2">
      <c r="A11552" s="395" t="s">
        <v>32960</v>
      </c>
      <c r="B11552" s="395" t="s">
        <v>32961</v>
      </c>
    </row>
    <row r="11553" spans="1:2">
      <c r="A11553" s="395" t="s">
        <v>32962</v>
      </c>
      <c r="B11553" s="395" t="s">
        <v>32963</v>
      </c>
    </row>
    <row r="11554" spans="1:2">
      <c r="A11554" s="395" t="s">
        <v>32964</v>
      </c>
      <c r="B11554" s="395" t="s">
        <v>32965</v>
      </c>
    </row>
    <row r="11555" spans="1:2">
      <c r="A11555" s="395" t="s">
        <v>32966</v>
      </c>
      <c r="B11555" s="395" t="s">
        <v>32967</v>
      </c>
    </row>
    <row r="11556" spans="1:2">
      <c r="A11556" s="395" t="s">
        <v>32968</v>
      </c>
      <c r="B11556" s="395" t="s">
        <v>32969</v>
      </c>
    </row>
    <row r="11557" spans="1:2">
      <c r="A11557" s="395" t="s">
        <v>32970</v>
      </c>
      <c r="B11557" s="395" t="s">
        <v>32969</v>
      </c>
    </row>
    <row r="11558" spans="1:2">
      <c r="A11558" s="395" t="s">
        <v>32971</v>
      </c>
      <c r="B11558" s="395" t="s">
        <v>32972</v>
      </c>
    </row>
    <row r="11559" spans="1:2">
      <c r="A11559" s="395" t="s">
        <v>32973</v>
      </c>
      <c r="B11559" s="395" t="s">
        <v>20119</v>
      </c>
    </row>
    <row r="11560" spans="1:2">
      <c r="A11560" s="395" t="s">
        <v>32974</v>
      </c>
      <c r="B11560" s="395" t="s">
        <v>32975</v>
      </c>
    </row>
    <row r="11561" spans="1:2">
      <c r="A11561" s="395" t="s">
        <v>32976</v>
      </c>
      <c r="B11561" s="395" t="s">
        <v>32977</v>
      </c>
    </row>
    <row r="11562" spans="1:2">
      <c r="A11562" s="395" t="s">
        <v>32978</v>
      </c>
      <c r="B11562" s="395" t="s">
        <v>32977</v>
      </c>
    </row>
    <row r="11563" spans="1:2">
      <c r="A11563" s="395" t="s">
        <v>32979</v>
      </c>
      <c r="B11563" s="395" t="s">
        <v>32980</v>
      </c>
    </row>
    <row r="11564" spans="1:2">
      <c r="A11564" s="395" t="s">
        <v>32981</v>
      </c>
      <c r="B11564" s="395" t="s">
        <v>32982</v>
      </c>
    </row>
    <row r="11565" spans="1:2">
      <c r="A11565" s="395" t="s">
        <v>32983</v>
      </c>
      <c r="B11565" s="395" t="s">
        <v>32984</v>
      </c>
    </row>
    <row r="11566" spans="1:2">
      <c r="A11566" s="395" t="s">
        <v>32985</v>
      </c>
      <c r="B11566" s="395" t="s">
        <v>32986</v>
      </c>
    </row>
    <row r="11567" spans="1:2">
      <c r="A11567" s="395" t="s">
        <v>32987</v>
      </c>
      <c r="B11567" s="395" t="s">
        <v>32988</v>
      </c>
    </row>
    <row r="11568" spans="1:2">
      <c r="A11568" s="395" t="s">
        <v>32989</v>
      </c>
      <c r="B11568" s="395" t="s">
        <v>32990</v>
      </c>
    </row>
    <row r="11569" spans="1:2">
      <c r="A11569" s="395" t="s">
        <v>32991</v>
      </c>
      <c r="B11569" s="395" t="s">
        <v>32992</v>
      </c>
    </row>
    <row r="11570" spans="1:2">
      <c r="A11570" s="395" t="s">
        <v>32993</v>
      </c>
      <c r="B11570" s="395" t="s">
        <v>32994</v>
      </c>
    </row>
    <row r="11571" spans="1:2">
      <c r="A11571" s="395" t="s">
        <v>32995</v>
      </c>
      <c r="B11571" s="395" t="s">
        <v>32996</v>
      </c>
    </row>
    <row r="11572" spans="1:2">
      <c r="A11572" s="395" t="s">
        <v>32997</v>
      </c>
      <c r="B11572" s="395" t="s">
        <v>32998</v>
      </c>
    </row>
    <row r="11573" spans="1:2">
      <c r="A11573" s="395" t="s">
        <v>32999</v>
      </c>
      <c r="B11573" s="395" t="s">
        <v>27834</v>
      </c>
    </row>
    <row r="11574" spans="1:2">
      <c r="A11574" s="395" t="s">
        <v>33000</v>
      </c>
      <c r="B11574" s="395" t="s">
        <v>33001</v>
      </c>
    </row>
    <row r="11575" spans="1:2">
      <c r="A11575" s="395" t="s">
        <v>33002</v>
      </c>
      <c r="B11575" s="395" t="s">
        <v>33003</v>
      </c>
    </row>
    <row r="11576" spans="1:2">
      <c r="A11576" s="395" t="s">
        <v>33004</v>
      </c>
      <c r="B11576" s="395" t="s">
        <v>33005</v>
      </c>
    </row>
    <row r="11577" spans="1:2">
      <c r="A11577" s="395" t="s">
        <v>33006</v>
      </c>
      <c r="B11577" s="395" t="s">
        <v>33007</v>
      </c>
    </row>
    <row r="11578" spans="1:2">
      <c r="A11578" s="395" t="s">
        <v>33008</v>
      </c>
      <c r="B11578" s="395" t="s">
        <v>33009</v>
      </c>
    </row>
    <row r="11579" spans="1:2">
      <c r="A11579" s="395" t="s">
        <v>33010</v>
      </c>
      <c r="B11579" s="395" t="s">
        <v>33011</v>
      </c>
    </row>
    <row r="11580" spans="1:2">
      <c r="A11580" s="395" t="s">
        <v>33012</v>
      </c>
      <c r="B11580" s="395" t="s">
        <v>26003</v>
      </c>
    </row>
    <row r="11581" spans="1:2">
      <c r="A11581" s="395" t="s">
        <v>33013</v>
      </c>
      <c r="B11581" s="395" t="s">
        <v>17567</v>
      </c>
    </row>
    <row r="11582" spans="1:2">
      <c r="A11582" s="395" t="s">
        <v>33014</v>
      </c>
      <c r="B11582" s="395" t="s">
        <v>33011</v>
      </c>
    </row>
    <row r="11583" spans="1:2">
      <c r="A11583" s="395" t="s">
        <v>33015</v>
      </c>
      <c r="B11583" s="395" t="s">
        <v>17567</v>
      </c>
    </row>
    <row r="11584" spans="1:2">
      <c r="A11584" s="395" t="s">
        <v>33016</v>
      </c>
      <c r="B11584" s="395" t="s">
        <v>33017</v>
      </c>
    </row>
    <row r="11585" spans="1:2">
      <c r="A11585" s="395" t="s">
        <v>33018</v>
      </c>
      <c r="B11585" s="395" t="s">
        <v>33019</v>
      </c>
    </row>
    <row r="11586" spans="1:2">
      <c r="A11586" s="395" t="s">
        <v>33020</v>
      </c>
      <c r="B11586" s="395" t="s">
        <v>33021</v>
      </c>
    </row>
    <row r="11587" spans="1:2">
      <c r="A11587" s="395" t="s">
        <v>33022</v>
      </c>
      <c r="B11587" s="395" t="s">
        <v>33023</v>
      </c>
    </row>
    <row r="11588" spans="1:2">
      <c r="A11588" s="395" t="s">
        <v>33024</v>
      </c>
      <c r="B11588" s="395" t="s">
        <v>33025</v>
      </c>
    </row>
    <row r="11589" spans="1:2">
      <c r="A11589" s="395" t="s">
        <v>33026</v>
      </c>
      <c r="B11589" s="395" t="s">
        <v>33027</v>
      </c>
    </row>
    <row r="11590" spans="1:2">
      <c r="A11590" s="395" t="s">
        <v>33028</v>
      </c>
      <c r="B11590" s="395" t="s">
        <v>17567</v>
      </c>
    </row>
    <row r="11591" spans="1:2">
      <c r="A11591" s="395" t="s">
        <v>33029</v>
      </c>
      <c r="B11591" s="395" t="s">
        <v>33030</v>
      </c>
    </row>
    <row r="11592" spans="1:2">
      <c r="A11592" s="395" t="s">
        <v>33031</v>
      </c>
      <c r="B11592" s="395" t="s">
        <v>27834</v>
      </c>
    </row>
    <row r="11593" spans="1:2">
      <c r="A11593" s="395" t="s">
        <v>33032</v>
      </c>
      <c r="B11593" s="395" t="s">
        <v>17567</v>
      </c>
    </row>
    <row r="11594" spans="1:2">
      <c r="A11594" s="395" t="s">
        <v>33033</v>
      </c>
      <c r="B11594" s="395" t="s">
        <v>33034</v>
      </c>
    </row>
    <row r="11595" spans="1:2">
      <c r="A11595" s="395" t="s">
        <v>33035</v>
      </c>
      <c r="B11595" s="395" t="s">
        <v>33036</v>
      </c>
    </row>
    <row r="11596" spans="1:2">
      <c r="A11596" s="395" t="s">
        <v>33037</v>
      </c>
      <c r="B11596" s="395" t="s">
        <v>33038</v>
      </c>
    </row>
    <row r="11597" spans="1:2">
      <c r="A11597" s="395" t="s">
        <v>33039</v>
      </c>
      <c r="B11597" s="395" t="s">
        <v>33040</v>
      </c>
    </row>
    <row r="11598" spans="1:2">
      <c r="A11598" s="395" t="s">
        <v>33041</v>
      </c>
      <c r="B11598" s="395" t="s">
        <v>33042</v>
      </c>
    </row>
    <row r="11599" spans="1:2">
      <c r="A11599" s="395" t="s">
        <v>33043</v>
      </c>
      <c r="B11599" s="395" t="s">
        <v>33044</v>
      </c>
    </row>
    <row r="11600" spans="1:2">
      <c r="A11600" s="395" t="s">
        <v>33045</v>
      </c>
      <c r="B11600" s="395" t="s">
        <v>33046</v>
      </c>
    </row>
    <row r="11601" spans="1:2">
      <c r="A11601" s="395" t="s">
        <v>33047</v>
      </c>
      <c r="B11601" s="395" t="s">
        <v>33048</v>
      </c>
    </row>
    <row r="11602" spans="1:2">
      <c r="A11602" s="395" t="s">
        <v>33049</v>
      </c>
      <c r="B11602" s="395" t="s">
        <v>27834</v>
      </c>
    </row>
    <row r="11603" spans="1:2">
      <c r="A11603" s="395" t="s">
        <v>33050</v>
      </c>
      <c r="B11603" s="395" t="s">
        <v>27834</v>
      </c>
    </row>
    <row r="11604" spans="1:2">
      <c r="A11604" s="395" t="s">
        <v>33051</v>
      </c>
      <c r="B11604" s="395" t="s">
        <v>27834</v>
      </c>
    </row>
    <row r="11605" spans="1:2">
      <c r="A11605" s="395" t="s">
        <v>33052</v>
      </c>
      <c r="B11605" s="395" t="s">
        <v>27834</v>
      </c>
    </row>
    <row r="11606" spans="1:2">
      <c r="A11606" s="395" t="s">
        <v>33053</v>
      </c>
      <c r="B11606" s="395" t="s">
        <v>33054</v>
      </c>
    </row>
    <row r="11607" spans="1:2">
      <c r="A11607" s="395" t="s">
        <v>33055</v>
      </c>
      <c r="B11607" s="395" t="s">
        <v>33056</v>
      </c>
    </row>
    <row r="11608" spans="1:2">
      <c r="A11608" s="395" t="s">
        <v>33057</v>
      </c>
      <c r="B11608" s="395" t="s">
        <v>33058</v>
      </c>
    </row>
    <row r="11609" spans="1:2">
      <c r="A11609" s="395" t="s">
        <v>33059</v>
      </c>
      <c r="B11609" s="395" t="s">
        <v>33060</v>
      </c>
    </row>
    <row r="11610" spans="1:2">
      <c r="A11610" s="395" t="s">
        <v>33061</v>
      </c>
      <c r="B11610" s="395" t="s">
        <v>33062</v>
      </c>
    </row>
    <row r="11611" spans="1:2">
      <c r="A11611" s="395" t="s">
        <v>33063</v>
      </c>
      <c r="B11611" s="395" t="s">
        <v>33064</v>
      </c>
    </row>
    <row r="11612" spans="1:2">
      <c r="A11612" s="395" t="s">
        <v>33065</v>
      </c>
      <c r="B11612" s="395" t="s">
        <v>33066</v>
      </c>
    </row>
    <row r="11613" spans="1:2">
      <c r="A11613" s="395" t="s">
        <v>33067</v>
      </c>
      <c r="B11613" s="395" t="s">
        <v>33068</v>
      </c>
    </row>
    <row r="11614" spans="1:2">
      <c r="A11614" s="395" t="s">
        <v>33069</v>
      </c>
      <c r="B11614" s="395" t="s">
        <v>27834</v>
      </c>
    </row>
    <row r="11615" spans="1:2">
      <c r="A11615" s="395" t="s">
        <v>33070</v>
      </c>
      <c r="B11615" s="395" t="s">
        <v>27834</v>
      </c>
    </row>
    <row r="11616" spans="1:2">
      <c r="A11616" s="395" t="s">
        <v>33071</v>
      </c>
      <c r="B11616" s="395" t="s">
        <v>27834</v>
      </c>
    </row>
    <row r="11617" spans="1:2">
      <c r="A11617" s="395" t="s">
        <v>33072</v>
      </c>
      <c r="B11617" s="395" t="s">
        <v>27834</v>
      </c>
    </row>
    <row r="11618" spans="1:2">
      <c r="A11618" s="395" t="s">
        <v>33073</v>
      </c>
      <c r="B11618" s="395" t="s">
        <v>27834</v>
      </c>
    </row>
    <row r="11619" spans="1:2">
      <c r="A11619" s="395" t="s">
        <v>33074</v>
      </c>
      <c r="B11619" s="395" t="s">
        <v>33075</v>
      </c>
    </row>
    <row r="11620" spans="1:2">
      <c r="A11620" s="395" t="s">
        <v>33076</v>
      </c>
      <c r="B11620" s="395" t="s">
        <v>33077</v>
      </c>
    </row>
    <row r="11621" spans="1:2">
      <c r="A11621" s="395" t="s">
        <v>33078</v>
      </c>
      <c r="B11621" s="395" t="s">
        <v>27834</v>
      </c>
    </row>
    <row r="11622" spans="1:2">
      <c r="A11622" s="395" t="s">
        <v>33079</v>
      </c>
      <c r="B11622" s="395" t="s">
        <v>27834</v>
      </c>
    </row>
    <row r="11623" spans="1:2">
      <c r="A11623" s="395" t="s">
        <v>33080</v>
      </c>
      <c r="B11623" s="395" t="s">
        <v>27834</v>
      </c>
    </row>
    <row r="11624" spans="1:2">
      <c r="A11624" s="395" t="s">
        <v>33081</v>
      </c>
      <c r="B11624" s="395" t="s">
        <v>27834</v>
      </c>
    </row>
    <row r="11625" spans="1:2">
      <c r="A11625" s="395" t="s">
        <v>33082</v>
      </c>
      <c r="B11625" s="395" t="s">
        <v>27834</v>
      </c>
    </row>
    <row r="11626" spans="1:2">
      <c r="A11626" s="395" t="s">
        <v>33083</v>
      </c>
      <c r="B11626" s="395" t="s">
        <v>33084</v>
      </c>
    </row>
    <row r="11627" spans="1:2">
      <c r="A11627" s="395" t="s">
        <v>33085</v>
      </c>
      <c r="B11627" s="395" t="s">
        <v>33086</v>
      </c>
    </row>
    <row r="11628" spans="1:2">
      <c r="A11628" s="395" t="s">
        <v>33087</v>
      </c>
      <c r="B11628" s="395" t="s">
        <v>33088</v>
      </c>
    </row>
    <row r="11629" spans="1:2">
      <c r="A11629" s="395" t="s">
        <v>33089</v>
      </c>
      <c r="B11629" s="395" t="s">
        <v>33090</v>
      </c>
    </row>
    <row r="11630" spans="1:2">
      <c r="A11630" s="395" t="s">
        <v>33091</v>
      </c>
      <c r="B11630" s="395" t="s">
        <v>33092</v>
      </c>
    </row>
    <row r="11631" spans="1:2">
      <c r="A11631" s="395" t="s">
        <v>33093</v>
      </c>
      <c r="B11631" s="395" t="s">
        <v>33094</v>
      </c>
    </row>
    <row r="11632" spans="1:2">
      <c r="A11632" s="395" t="s">
        <v>33095</v>
      </c>
      <c r="B11632" s="395" t="s">
        <v>26003</v>
      </c>
    </row>
    <row r="11633" spans="1:2">
      <c r="A11633" s="395" t="s">
        <v>33096</v>
      </c>
      <c r="B11633" s="395" t="s">
        <v>33097</v>
      </c>
    </row>
    <row r="11634" spans="1:2">
      <c r="A11634" s="395" t="s">
        <v>33098</v>
      </c>
      <c r="B11634" s="395" t="s">
        <v>33099</v>
      </c>
    </row>
    <row r="11635" spans="1:2">
      <c r="A11635" s="395" t="s">
        <v>33100</v>
      </c>
      <c r="B11635" s="395" t="s">
        <v>33101</v>
      </c>
    </row>
    <row r="11636" spans="1:2">
      <c r="A11636" s="395" t="s">
        <v>33102</v>
      </c>
      <c r="B11636" s="395" t="s">
        <v>33103</v>
      </c>
    </row>
    <row r="11637" spans="1:2">
      <c r="A11637" s="395" t="s">
        <v>33104</v>
      </c>
      <c r="B11637" s="395" t="s">
        <v>33105</v>
      </c>
    </row>
    <row r="11638" spans="1:2">
      <c r="A11638" s="395" t="s">
        <v>33106</v>
      </c>
      <c r="B11638" s="395" t="s">
        <v>26003</v>
      </c>
    </row>
    <row r="11639" spans="1:2">
      <c r="A11639" s="395" t="s">
        <v>33107</v>
      </c>
      <c r="B11639" s="395" t="s">
        <v>33108</v>
      </c>
    </row>
    <row r="11640" spans="1:2">
      <c r="A11640" s="395" t="s">
        <v>33109</v>
      </c>
      <c r="B11640" s="395" t="s">
        <v>27834</v>
      </c>
    </row>
    <row r="11641" spans="1:2">
      <c r="A11641" s="395" t="s">
        <v>33110</v>
      </c>
      <c r="B11641" s="395" t="s">
        <v>33111</v>
      </c>
    </row>
    <row r="11642" spans="1:2">
      <c r="A11642" s="395" t="s">
        <v>33112</v>
      </c>
      <c r="B11642" s="395" t="s">
        <v>27834</v>
      </c>
    </row>
    <row r="11643" spans="1:2">
      <c r="A11643" s="395" t="s">
        <v>33113</v>
      </c>
      <c r="B11643" s="395" t="s">
        <v>33114</v>
      </c>
    </row>
    <row r="11644" spans="1:2">
      <c r="A11644" s="395" t="s">
        <v>33115</v>
      </c>
      <c r="B11644" s="395" t="s">
        <v>33116</v>
      </c>
    </row>
    <row r="11645" spans="1:2">
      <c r="A11645" s="395" t="s">
        <v>33117</v>
      </c>
      <c r="B11645" s="395" t="s">
        <v>33105</v>
      </c>
    </row>
    <row r="11646" spans="1:2">
      <c r="A11646" s="395" t="s">
        <v>33118</v>
      </c>
      <c r="B11646" s="395" t="s">
        <v>33103</v>
      </c>
    </row>
    <row r="11647" spans="1:2">
      <c r="A11647" s="395" t="s">
        <v>33119</v>
      </c>
      <c r="B11647" s="395" t="s">
        <v>33120</v>
      </c>
    </row>
    <row r="11648" spans="1:2">
      <c r="A11648" s="395" t="s">
        <v>33121</v>
      </c>
      <c r="B11648" s="395" t="s">
        <v>33120</v>
      </c>
    </row>
    <row r="11649" spans="1:2">
      <c r="A11649" s="395" t="s">
        <v>33122</v>
      </c>
      <c r="B11649" s="395" t="s">
        <v>32988</v>
      </c>
    </row>
    <row r="11650" spans="1:2">
      <c r="A11650" s="395" t="s">
        <v>33123</v>
      </c>
      <c r="B11650" s="395" t="s">
        <v>33124</v>
      </c>
    </row>
    <row r="11651" spans="1:2">
      <c r="A11651" s="395" t="s">
        <v>33125</v>
      </c>
      <c r="B11651" s="395" t="s">
        <v>33126</v>
      </c>
    </row>
    <row r="11652" spans="1:2">
      <c r="A11652" s="395" t="s">
        <v>33127</v>
      </c>
      <c r="B11652" s="395" t="s">
        <v>33128</v>
      </c>
    </row>
    <row r="11653" spans="1:2">
      <c r="A11653" s="395" t="s">
        <v>33129</v>
      </c>
      <c r="B11653" s="395" t="s">
        <v>33130</v>
      </c>
    </row>
    <row r="11654" spans="1:2">
      <c r="A11654" s="395" t="s">
        <v>33131</v>
      </c>
      <c r="B11654" s="395" t="s">
        <v>33132</v>
      </c>
    </row>
    <row r="11655" spans="1:2">
      <c r="A11655" s="395" t="s">
        <v>33133</v>
      </c>
      <c r="B11655" s="395" t="s">
        <v>33134</v>
      </c>
    </row>
    <row r="11656" spans="1:2">
      <c r="A11656" s="395" t="s">
        <v>33135</v>
      </c>
      <c r="B11656" s="395" t="s">
        <v>33136</v>
      </c>
    </row>
    <row r="11657" spans="1:2">
      <c r="A11657" s="395" t="s">
        <v>33137</v>
      </c>
      <c r="B11657" s="395" t="s">
        <v>33138</v>
      </c>
    </row>
    <row r="11658" spans="1:2">
      <c r="A11658" s="395" t="s">
        <v>33139</v>
      </c>
      <c r="B11658" s="395" t="s">
        <v>33140</v>
      </c>
    </row>
    <row r="11659" spans="1:2">
      <c r="A11659" s="395" t="s">
        <v>33141</v>
      </c>
      <c r="B11659" s="395" t="s">
        <v>33142</v>
      </c>
    </row>
    <row r="11660" spans="1:2">
      <c r="A11660" s="395" t="s">
        <v>33143</v>
      </c>
      <c r="B11660" s="395" t="s">
        <v>33144</v>
      </c>
    </row>
    <row r="11661" spans="1:2">
      <c r="A11661" s="395" t="s">
        <v>33145</v>
      </c>
      <c r="B11661" s="395" t="s">
        <v>26953</v>
      </c>
    </row>
    <row r="11662" spans="1:2">
      <c r="A11662" s="395" t="s">
        <v>33146</v>
      </c>
      <c r="B11662" s="395" t="s">
        <v>33147</v>
      </c>
    </row>
    <row r="11663" spans="1:2">
      <c r="A11663" s="395" t="s">
        <v>33148</v>
      </c>
      <c r="B11663" s="395" t="s">
        <v>33149</v>
      </c>
    </row>
    <row r="11664" spans="1:2">
      <c r="A11664" s="395" t="s">
        <v>33150</v>
      </c>
      <c r="B11664" s="395" t="s">
        <v>33151</v>
      </c>
    </row>
    <row r="11665" spans="1:2">
      <c r="A11665" s="395" t="s">
        <v>33152</v>
      </c>
      <c r="B11665" s="395" t="s">
        <v>33151</v>
      </c>
    </row>
    <row r="11666" spans="1:2">
      <c r="A11666" s="395" t="s">
        <v>33153</v>
      </c>
      <c r="B11666" s="395" t="s">
        <v>33154</v>
      </c>
    </row>
    <row r="11667" spans="1:2">
      <c r="A11667" s="395" t="s">
        <v>33155</v>
      </c>
      <c r="B11667" s="395" t="s">
        <v>33156</v>
      </c>
    </row>
    <row r="11668" spans="1:2">
      <c r="A11668" s="395" t="s">
        <v>33157</v>
      </c>
      <c r="B11668" s="395" t="s">
        <v>33158</v>
      </c>
    </row>
    <row r="11669" spans="1:2">
      <c r="A11669" s="395" t="s">
        <v>33159</v>
      </c>
      <c r="B11669" s="395" t="s">
        <v>33158</v>
      </c>
    </row>
    <row r="11670" spans="1:2">
      <c r="A11670" s="395" t="s">
        <v>33160</v>
      </c>
      <c r="B11670" s="395" t="s">
        <v>33161</v>
      </c>
    </row>
    <row r="11671" spans="1:2">
      <c r="A11671" s="395" t="s">
        <v>33162</v>
      </c>
      <c r="B11671" s="395" t="s">
        <v>33163</v>
      </c>
    </row>
    <row r="11672" spans="1:2">
      <c r="A11672" s="395" t="s">
        <v>33164</v>
      </c>
      <c r="B11672" s="395" t="s">
        <v>33142</v>
      </c>
    </row>
    <row r="11673" spans="1:2">
      <c r="A11673" s="395" t="s">
        <v>33165</v>
      </c>
      <c r="B11673" s="395" t="s">
        <v>33166</v>
      </c>
    </row>
    <row r="11674" spans="1:2">
      <c r="A11674" s="395" t="s">
        <v>33167</v>
      </c>
      <c r="B11674" s="395" t="s">
        <v>33168</v>
      </c>
    </row>
    <row r="11675" spans="1:2">
      <c r="A11675" s="395" t="s">
        <v>33169</v>
      </c>
      <c r="B11675" s="395" t="s">
        <v>33170</v>
      </c>
    </row>
    <row r="11676" spans="1:2">
      <c r="A11676" s="395" t="s">
        <v>33171</v>
      </c>
      <c r="B11676" s="395" t="s">
        <v>33172</v>
      </c>
    </row>
    <row r="11677" spans="1:2">
      <c r="A11677" s="395" t="s">
        <v>33173</v>
      </c>
      <c r="B11677" s="395" t="s">
        <v>33174</v>
      </c>
    </row>
    <row r="11678" spans="1:2">
      <c r="A11678" s="395" t="s">
        <v>33175</v>
      </c>
      <c r="B11678" s="395" t="s">
        <v>33176</v>
      </c>
    </row>
    <row r="11679" spans="1:2">
      <c r="A11679" s="395" t="s">
        <v>33177</v>
      </c>
      <c r="B11679" s="395" t="s">
        <v>24706</v>
      </c>
    </row>
    <row r="11680" spans="1:2">
      <c r="A11680" s="395" t="s">
        <v>33178</v>
      </c>
      <c r="B11680" s="395" t="s">
        <v>33179</v>
      </c>
    </row>
    <row r="11681" spans="1:2">
      <c r="A11681" s="395" t="s">
        <v>33180</v>
      </c>
      <c r="B11681" s="395" t="s">
        <v>33181</v>
      </c>
    </row>
    <row r="11682" spans="1:2">
      <c r="A11682" s="395" t="s">
        <v>33182</v>
      </c>
      <c r="B11682" s="395" t="s">
        <v>33183</v>
      </c>
    </row>
    <row r="11683" spans="1:2">
      <c r="A11683" s="395" t="s">
        <v>33184</v>
      </c>
      <c r="B11683" s="395" t="s">
        <v>33185</v>
      </c>
    </row>
    <row r="11684" spans="1:2">
      <c r="A11684" s="395" t="s">
        <v>33186</v>
      </c>
      <c r="B11684" s="395" t="s">
        <v>33187</v>
      </c>
    </row>
    <row r="11685" spans="1:2">
      <c r="A11685" s="395" t="s">
        <v>33188</v>
      </c>
      <c r="B11685" s="395" t="s">
        <v>33189</v>
      </c>
    </row>
    <row r="11686" spans="1:2">
      <c r="A11686" s="395" t="s">
        <v>33190</v>
      </c>
      <c r="B11686" s="395" t="s">
        <v>33191</v>
      </c>
    </row>
    <row r="11687" spans="1:2">
      <c r="A11687" s="395" t="s">
        <v>33192</v>
      </c>
      <c r="B11687" s="395" t="s">
        <v>33193</v>
      </c>
    </row>
    <row r="11688" spans="1:2">
      <c r="A11688" s="395" t="s">
        <v>33194</v>
      </c>
      <c r="B11688" s="395" t="s">
        <v>33195</v>
      </c>
    </row>
    <row r="11689" spans="1:2">
      <c r="A11689" s="395" t="s">
        <v>33196</v>
      </c>
      <c r="B11689" s="395" t="s">
        <v>33197</v>
      </c>
    </row>
    <row r="11690" spans="1:2">
      <c r="A11690" s="395" t="s">
        <v>33198</v>
      </c>
      <c r="B11690" s="395" t="s">
        <v>33199</v>
      </c>
    </row>
    <row r="11691" spans="1:2">
      <c r="A11691" s="395" t="s">
        <v>33200</v>
      </c>
      <c r="B11691" s="395" t="s">
        <v>33201</v>
      </c>
    </row>
    <row r="11692" spans="1:2">
      <c r="A11692" s="395" t="s">
        <v>33202</v>
      </c>
      <c r="B11692" s="395" t="s">
        <v>33203</v>
      </c>
    </row>
    <row r="11693" spans="1:2">
      <c r="A11693" s="395" t="s">
        <v>33204</v>
      </c>
      <c r="B11693" s="395" t="s">
        <v>33205</v>
      </c>
    </row>
    <row r="11694" spans="1:2">
      <c r="A11694" s="395" t="s">
        <v>33206</v>
      </c>
      <c r="B11694" s="395" t="s">
        <v>33154</v>
      </c>
    </row>
    <row r="11695" spans="1:2">
      <c r="A11695" s="395" t="s">
        <v>33207</v>
      </c>
      <c r="B11695" s="395" t="s">
        <v>33154</v>
      </c>
    </row>
    <row r="11696" spans="1:2">
      <c r="A11696" s="395" t="s">
        <v>33208</v>
      </c>
      <c r="B11696" s="395" t="s">
        <v>33209</v>
      </c>
    </row>
    <row r="11697" spans="1:2">
      <c r="A11697" s="395" t="s">
        <v>33210</v>
      </c>
      <c r="B11697" s="395" t="s">
        <v>33211</v>
      </c>
    </row>
    <row r="11698" spans="1:2">
      <c r="A11698" s="395" t="s">
        <v>33212</v>
      </c>
      <c r="B11698" s="395" t="s">
        <v>33213</v>
      </c>
    </row>
    <row r="11699" spans="1:2">
      <c r="A11699" s="395" t="s">
        <v>33214</v>
      </c>
      <c r="B11699" s="395" t="s">
        <v>33215</v>
      </c>
    </row>
    <row r="11700" spans="1:2">
      <c r="A11700" s="395" t="s">
        <v>33216</v>
      </c>
      <c r="B11700" s="395" t="s">
        <v>33217</v>
      </c>
    </row>
    <row r="11701" spans="1:2">
      <c r="A11701" s="395" t="s">
        <v>33218</v>
      </c>
      <c r="B11701" s="395" t="s">
        <v>33219</v>
      </c>
    </row>
    <row r="11702" spans="1:2">
      <c r="A11702" s="395" t="s">
        <v>33220</v>
      </c>
      <c r="B11702" s="395" t="s">
        <v>33219</v>
      </c>
    </row>
    <row r="11703" spans="1:2">
      <c r="A11703" s="395" t="s">
        <v>33221</v>
      </c>
      <c r="B11703" s="395" t="s">
        <v>33222</v>
      </c>
    </row>
    <row r="11704" spans="1:2">
      <c r="A11704" s="395" t="s">
        <v>33223</v>
      </c>
      <c r="B11704" s="395" t="s">
        <v>33224</v>
      </c>
    </row>
    <row r="11705" spans="1:2">
      <c r="A11705" s="395" t="s">
        <v>33225</v>
      </c>
      <c r="B11705" s="395" t="s">
        <v>33226</v>
      </c>
    </row>
    <row r="11706" spans="1:2">
      <c r="A11706" s="395" t="s">
        <v>33227</v>
      </c>
      <c r="B11706" s="395" t="s">
        <v>33228</v>
      </c>
    </row>
    <row r="11707" spans="1:2">
      <c r="A11707" s="395" t="s">
        <v>33229</v>
      </c>
      <c r="B11707" s="395" t="s">
        <v>33230</v>
      </c>
    </row>
    <row r="11708" spans="1:2">
      <c r="A11708" s="395" t="s">
        <v>33231</v>
      </c>
      <c r="B11708" s="395" t="s">
        <v>33232</v>
      </c>
    </row>
    <row r="11709" spans="1:2">
      <c r="A11709" s="395" t="s">
        <v>33233</v>
      </c>
      <c r="B11709" s="395" t="s">
        <v>33234</v>
      </c>
    </row>
    <row r="11710" spans="1:2">
      <c r="A11710" s="395" t="s">
        <v>33235</v>
      </c>
      <c r="B11710" s="395" t="s">
        <v>33236</v>
      </c>
    </row>
    <row r="11711" spans="1:2">
      <c r="A11711" s="395" t="s">
        <v>33237</v>
      </c>
      <c r="B11711" s="395" t="s">
        <v>33238</v>
      </c>
    </row>
    <row r="11712" spans="1:2">
      <c r="A11712" s="395" t="s">
        <v>33239</v>
      </c>
      <c r="B11712" s="395" t="s">
        <v>33240</v>
      </c>
    </row>
    <row r="11713" spans="1:2">
      <c r="A11713" s="395" t="s">
        <v>33241</v>
      </c>
      <c r="B11713" s="395" t="s">
        <v>33242</v>
      </c>
    </row>
    <row r="11714" spans="1:2">
      <c r="A11714" s="395" t="s">
        <v>33243</v>
      </c>
      <c r="B11714" s="395" t="s">
        <v>33244</v>
      </c>
    </row>
    <row r="11715" spans="1:2">
      <c r="A11715" s="395" t="s">
        <v>33245</v>
      </c>
      <c r="B11715" s="395" t="s">
        <v>33246</v>
      </c>
    </row>
    <row r="11716" spans="1:2">
      <c r="A11716" s="395" t="s">
        <v>33247</v>
      </c>
      <c r="B11716" s="395" t="s">
        <v>33248</v>
      </c>
    </row>
    <row r="11717" spans="1:2">
      <c r="A11717" s="395" t="s">
        <v>33249</v>
      </c>
      <c r="B11717" s="395" t="s">
        <v>33250</v>
      </c>
    </row>
    <row r="11718" spans="1:2">
      <c r="A11718" s="395" t="s">
        <v>33251</v>
      </c>
      <c r="B11718" s="395" t="s">
        <v>33250</v>
      </c>
    </row>
    <row r="11719" spans="1:2">
      <c r="A11719" s="395" t="s">
        <v>33252</v>
      </c>
      <c r="B11719" s="395" t="s">
        <v>33250</v>
      </c>
    </row>
    <row r="11720" spans="1:2">
      <c r="A11720" s="395" t="s">
        <v>33253</v>
      </c>
      <c r="B11720" s="395" t="s">
        <v>33250</v>
      </c>
    </row>
    <row r="11721" spans="1:2">
      <c r="A11721" s="395" t="s">
        <v>33254</v>
      </c>
      <c r="B11721" s="395" t="s">
        <v>33250</v>
      </c>
    </row>
    <row r="11722" spans="1:2">
      <c r="A11722" s="395" t="s">
        <v>33255</v>
      </c>
      <c r="B11722" s="395" t="s">
        <v>33256</v>
      </c>
    </row>
    <row r="11723" spans="1:2">
      <c r="A11723" s="395" t="s">
        <v>33257</v>
      </c>
      <c r="B11723" s="395" t="s">
        <v>33242</v>
      </c>
    </row>
    <row r="11724" spans="1:2">
      <c r="A11724" s="395" t="s">
        <v>33258</v>
      </c>
      <c r="B11724" s="395" t="s">
        <v>33259</v>
      </c>
    </row>
    <row r="11725" spans="1:2">
      <c r="A11725" s="395" t="s">
        <v>33260</v>
      </c>
      <c r="B11725" s="395" t="s">
        <v>33261</v>
      </c>
    </row>
    <row r="11726" spans="1:2">
      <c r="A11726" s="395" t="s">
        <v>33262</v>
      </c>
      <c r="B11726" s="395" t="s">
        <v>33263</v>
      </c>
    </row>
    <row r="11727" spans="1:2">
      <c r="A11727" s="395" t="s">
        <v>33264</v>
      </c>
      <c r="B11727" s="395" t="s">
        <v>33265</v>
      </c>
    </row>
    <row r="11728" spans="1:2">
      <c r="A11728" s="395" t="s">
        <v>33266</v>
      </c>
      <c r="B11728" s="395" t="s">
        <v>33263</v>
      </c>
    </row>
    <row r="11729" spans="1:2">
      <c r="A11729" s="395" t="s">
        <v>33267</v>
      </c>
      <c r="B11729" s="395" t="s">
        <v>33268</v>
      </c>
    </row>
    <row r="11730" spans="1:2">
      <c r="A11730" s="395" t="s">
        <v>33269</v>
      </c>
      <c r="B11730" s="395" t="s">
        <v>27834</v>
      </c>
    </row>
    <row r="11731" spans="1:2">
      <c r="A11731" s="395" t="s">
        <v>33270</v>
      </c>
      <c r="B11731" s="395" t="s">
        <v>33271</v>
      </c>
    </row>
    <row r="11732" spans="1:2">
      <c r="A11732" s="395" t="s">
        <v>33272</v>
      </c>
      <c r="B11732" s="395" t="s">
        <v>33273</v>
      </c>
    </row>
    <row r="11733" spans="1:2">
      <c r="A11733" s="395" t="s">
        <v>33274</v>
      </c>
      <c r="B11733" s="395" t="s">
        <v>33275</v>
      </c>
    </row>
    <row r="11734" spans="1:2">
      <c r="A11734" s="395" t="s">
        <v>33276</v>
      </c>
      <c r="B11734" s="395" t="s">
        <v>33277</v>
      </c>
    </row>
    <row r="11735" spans="1:2">
      <c r="A11735" s="395" t="s">
        <v>33278</v>
      </c>
      <c r="B11735" s="395" t="s">
        <v>33279</v>
      </c>
    </row>
    <row r="11736" spans="1:2">
      <c r="A11736" s="395" t="s">
        <v>33280</v>
      </c>
      <c r="B11736" s="395" t="s">
        <v>33279</v>
      </c>
    </row>
    <row r="11737" spans="1:2">
      <c r="A11737" s="395" t="s">
        <v>33281</v>
      </c>
      <c r="B11737" s="395" t="s">
        <v>33282</v>
      </c>
    </row>
    <row r="11738" spans="1:2">
      <c r="A11738" s="395" t="s">
        <v>33283</v>
      </c>
      <c r="B11738" s="395" t="s">
        <v>33284</v>
      </c>
    </row>
    <row r="11739" spans="1:2">
      <c r="A11739" s="395" t="s">
        <v>33285</v>
      </c>
      <c r="B11739" s="395" t="s">
        <v>33284</v>
      </c>
    </row>
    <row r="11740" spans="1:2">
      <c r="A11740" s="395" t="s">
        <v>33286</v>
      </c>
      <c r="B11740" s="395" t="s">
        <v>33284</v>
      </c>
    </row>
    <row r="11741" spans="1:2">
      <c r="A11741" s="395" t="s">
        <v>33287</v>
      </c>
      <c r="B11741" s="395" t="s">
        <v>33284</v>
      </c>
    </row>
    <row r="11742" spans="1:2">
      <c r="A11742" s="395" t="s">
        <v>33288</v>
      </c>
      <c r="B11742" s="395" t="s">
        <v>33289</v>
      </c>
    </row>
    <row r="11743" spans="1:2">
      <c r="A11743" s="395" t="s">
        <v>33290</v>
      </c>
      <c r="B11743" s="395" t="s">
        <v>33291</v>
      </c>
    </row>
    <row r="11744" spans="1:2">
      <c r="A11744" s="395" t="s">
        <v>33292</v>
      </c>
      <c r="B11744" s="395" t="s">
        <v>33293</v>
      </c>
    </row>
    <row r="11745" spans="1:2">
      <c r="A11745" s="395" t="s">
        <v>33294</v>
      </c>
      <c r="B11745" s="395" t="s">
        <v>33295</v>
      </c>
    </row>
    <row r="11746" spans="1:2">
      <c r="A11746" s="395" t="s">
        <v>33296</v>
      </c>
      <c r="B11746" s="395" t="s">
        <v>33297</v>
      </c>
    </row>
    <row r="11747" spans="1:2">
      <c r="A11747" s="395" t="s">
        <v>33298</v>
      </c>
      <c r="B11747" s="395" t="s">
        <v>33299</v>
      </c>
    </row>
    <row r="11748" spans="1:2">
      <c r="A11748" s="395" t="s">
        <v>33300</v>
      </c>
      <c r="B11748" s="395" t="s">
        <v>33299</v>
      </c>
    </row>
    <row r="11749" spans="1:2">
      <c r="A11749" s="395" t="s">
        <v>33301</v>
      </c>
      <c r="B11749" s="395" t="s">
        <v>33299</v>
      </c>
    </row>
    <row r="11750" spans="1:2">
      <c r="A11750" s="395" t="s">
        <v>33302</v>
      </c>
      <c r="B11750" s="395" t="s">
        <v>33299</v>
      </c>
    </row>
    <row r="11751" spans="1:2">
      <c r="A11751" s="395" t="s">
        <v>33303</v>
      </c>
      <c r="B11751" s="395" t="s">
        <v>33304</v>
      </c>
    </row>
    <row r="11752" spans="1:2">
      <c r="A11752" s="395" t="s">
        <v>33305</v>
      </c>
      <c r="B11752" s="395" t="s">
        <v>33306</v>
      </c>
    </row>
    <row r="11753" spans="1:2">
      <c r="A11753" s="395" t="s">
        <v>33307</v>
      </c>
      <c r="B11753" s="395" t="s">
        <v>33308</v>
      </c>
    </row>
    <row r="11754" spans="1:2">
      <c r="A11754" s="395" t="s">
        <v>33309</v>
      </c>
      <c r="B11754" s="395" t="s">
        <v>26003</v>
      </c>
    </row>
    <row r="11755" spans="1:2">
      <c r="A11755" s="395" t="s">
        <v>33310</v>
      </c>
      <c r="B11755" s="395" t="s">
        <v>33311</v>
      </c>
    </row>
    <row r="11756" spans="1:2">
      <c r="A11756" s="395" t="s">
        <v>33312</v>
      </c>
      <c r="B11756" s="395" t="s">
        <v>33313</v>
      </c>
    </row>
    <row r="11757" spans="1:2">
      <c r="A11757" s="395" t="s">
        <v>33314</v>
      </c>
      <c r="B11757" s="395" t="s">
        <v>33315</v>
      </c>
    </row>
    <row r="11758" spans="1:2">
      <c r="A11758" s="395" t="s">
        <v>33316</v>
      </c>
      <c r="B11758" s="395" t="s">
        <v>26043</v>
      </c>
    </row>
    <row r="11759" spans="1:2">
      <c r="A11759" s="395" t="s">
        <v>33317</v>
      </c>
      <c r="B11759" s="395" t="s">
        <v>26079</v>
      </c>
    </row>
    <row r="11760" spans="1:2">
      <c r="A11760" s="395" t="s">
        <v>33318</v>
      </c>
      <c r="B11760" s="395" t="s">
        <v>33319</v>
      </c>
    </row>
    <row r="11761" spans="1:2">
      <c r="A11761" s="395" t="s">
        <v>33320</v>
      </c>
      <c r="B11761" s="395" t="s">
        <v>24706</v>
      </c>
    </row>
    <row r="11762" spans="1:2">
      <c r="A11762" s="395" t="s">
        <v>33321</v>
      </c>
      <c r="B11762" s="395" t="s">
        <v>24706</v>
      </c>
    </row>
    <row r="11763" spans="1:2">
      <c r="A11763" s="395" t="s">
        <v>33322</v>
      </c>
      <c r="B11763" s="395" t="s">
        <v>33323</v>
      </c>
    </row>
    <row r="11764" spans="1:2">
      <c r="A11764" s="395" t="s">
        <v>33324</v>
      </c>
      <c r="B11764" s="395" t="s">
        <v>33325</v>
      </c>
    </row>
    <row r="11765" spans="1:2">
      <c r="A11765" s="395" t="s">
        <v>33326</v>
      </c>
      <c r="B11765" s="395" t="s">
        <v>33327</v>
      </c>
    </row>
    <row r="11766" spans="1:2">
      <c r="A11766" s="395" t="s">
        <v>33328</v>
      </c>
      <c r="B11766" s="395" t="s">
        <v>33329</v>
      </c>
    </row>
    <row r="11767" spans="1:2">
      <c r="A11767" s="395" t="s">
        <v>33330</v>
      </c>
      <c r="B11767" s="395" t="s">
        <v>33331</v>
      </c>
    </row>
    <row r="11768" spans="1:2">
      <c r="A11768" s="395" t="s">
        <v>33332</v>
      </c>
      <c r="B11768" s="395" t="s">
        <v>33333</v>
      </c>
    </row>
    <row r="11769" spans="1:2">
      <c r="A11769" s="395" t="s">
        <v>33334</v>
      </c>
      <c r="B11769" s="395" t="s">
        <v>33335</v>
      </c>
    </row>
    <row r="11770" spans="1:2">
      <c r="A11770" s="395" t="s">
        <v>33336</v>
      </c>
      <c r="B11770" s="395" t="s">
        <v>33325</v>
      </c>
    </row>
    <row r="11771" spans="1:2">
      <c r="A11771" s="395" t="s">
        <v>33337</v>
      </c>
      <c r="B11771" s="395" t="s">
        <v>24706</v>
      </c>
    </row>
    <row r="11772" spans="1:2">
      <c r="A11772" s="395" t="s">
        <v>33338</v>
      </c>
      <c r="B11772" s="395" t="s">
        <v>33339</v>
      </c>
    </row>
    <row r="11773" spans="1:2">
      <c r="A11773" s="395" t="s">
        <v>33340</v>
      </c>
      <c r="B11773" s="395" t="s">
        <v>33341</v>
      </c>
    </row>
    <row r="11774" spans="1:2">
      <c r="A11774" s="395" t="s">
        <v>33342</v>
      </c>
      <c r="B11774" s="395" t="s">
        <v>33325</v>
      </c>
    </row>
    <row r="11775" spans="1:2">
      <c r="A11775" s="395" t="s">
        <v>33343</v>
      </c>
      <c r="B11775" s="395" t="s">
        <v>33325</v>
      </c>
    </row>
    <row r="11776" spans="1:2">
      <c r="A11776" s="395" t="s">
        <v>33344</v>
      </c>
      <c r="B11776" s="395" t="s">
        <v>33345</v>
      </c>
    </row>
    <row r="11777" spans="1:2">
      <c r="A11777" s="395" t="s">
        <v>33346</v>
      </c>
      <c r="B11777" s="395" t="s">
        <v>33347</v>
      </c>
    </row>
    <row r="11778" spans="1:2">
      <c r="A11778" s="395" t="s">
        <v>33348</v>
      </c>
      <c r="B11778" s="395" t="s">
        <v>33349</v>
      </c>
    </row>
    <row r="11779" spans="1:2">
      <c r="A11779" s="395" t="s">
        <v>33350</v>
      </c>
      <c r="B11779" s="395" t="s">
        <v>33351</v>
      </c>
    </row>
    <row r="11780" spans="1:2">
      <c r="A11780" s="395" t="s">
        <v>33352</v>
      </c>
      <c r="B11780" s="395" t="s">
        <v>20072</v>
      </c>
    </row>
    <row r="11781" spans="1:2">
      <c r="A11781" s="395" t="s">
        <v>33353</v>
      </c>
      <c r="B11781" s="395" t="s">
        <v>20072</v>
      </c>
    </row>
    <row r="11782" spans="1:2">
      <c r="A11782" s="395" t="s">
        <v>33354</v>
      </c>
      <c r="B11782" s="395" t="s">
        <v>33355</v>
      </c>
    </row>
    <row r="11783" spans="1:2">
      <c r="A11783" s="395" t="s">
        <v>33356</v>
      </c>
      <c r="B11783" s="395" t="s">
        <v>33357</v>
      </c>
    </row>
    <row r="11784" spans="1:2">
      <c r="A11784" s="395" t="s">
        <v>33358</v>
      </c>
      <c r="B11784" s="395" t="s">
        <v>33359</v>
      </c>
    </row>
    <row r="11785" spans="1:2">
      <c r="A11785" s="395" t="s">
        <v>33360</v>
      </c>
      <c r="B11785" s="395" t="s">
        <v>33359</v>
      </c>
    </row>
    <row r="11786" spans="1:2">
      <c r="A11786" s="395" t="s">
        <v>33361</v>
      </c>
      <c r="B11786" s="395" t="s">
        <v>33362</v>
      </c>
    </row>
    <row r="11787" spans="1:2">
      <c r="A11787" s="395" t="s">
        <v>33363</v>
      </c>
      <c r="B11787" s="395" t="s">
        <v>33364</v>
      </c>
    </row>
    <row r="11788" spans="1:2">
      <c r="A11788" s="395" t="s">
        <v>33365</v>
      </c>
      <c r="B11788" s="395" t="s">
        <v>33366</v>
      </c>
    </row>
    <row r="11789" spans="1:2">
      <c r="A11789" s="395" t="s">
        <v>33367</v>
      </c>
      <c r="B11789" s="395" t="s">
        <v>33368</v>
      </c>
    </row>
    <row r="11790" spans="1:2">
      <c r="A11790" s="395" t="s">
        <v>33369</v>
      </c>
      <c r="B11790" s="395" t="s">
        <v>33370</v>
      </c>
    </row>
    <row r="11791" spans="1:2">
      <c r="A11791" s="395" t="s">
        <v>33371</v>
      </c>
      <c r="B11791" s="395" t="s">
        <v>33372</v>
      </c>
    </row>
    <row r="11792" spans="1:2">
      <c r="A11792" s="395" t="s">
        <v>33373</v>
      </c>
      <c r="B11792" s="395" t="s">
        <v>18182</v>
      </c>
    </row>
    <row r="11793" spans="1:2">
      <c r="A11793" s="395" t="s">
        <v>33374</v>
      </c>
      <c r="B11793" s="395" t="s">
        <v>18182</v>
      </c>
    </row>
    <row r="11794" spans="1:2">
      <c r="A11794" s="395" t="s">
        <v>33375</v>
      </c>
      <c r="B11794" s="395" t="s">
        <v>33376</v>
      </c>
    </row>
    <row r="11795" spans="1:2">
      <c r="A11795" s="395" t="s">
        <v>33377</v>
      </c>
      <c r="B11795" s="395" t="s">
        <v>33378</v>
      </c>
    </row>
    <row r="11796" spans="1:2">
      <c r="A11796" s="395" t="s">
        <v>33379</v>
      </c>
      <c r="B11796" s="395" t="s">
        <v>33380</v>
      </c>
    </row>
    <row r="11797" spans="1:2">
      <c r="A11797" s="395" t="s">
        <v>33381</v>
      </c>
      <c r="B11797" s="395" t="s">
        <v>33382</v>
      </c>
    </row>
    <row r="11798" spans="1:2">
      <c r="A11798" s="395" t="s">
        <v>33383</v>
      </c>
      <c r="B11798" s="395" t="s">
        <v>33282</v>
      </c>
    </row>
    <row r="11799" spans="1:2">
      <c r="A11799" s="395" t="s">
        <v>33384</v>
      </c>
      <c r="B11799" s="395" t="s">
        <v>20072</v>
      </c>
    </row>
    <row r="11800" spans="1:2">
      <c r="A11800" s="395" t="s">
        <v>33385</v>
      </c>
      <c r="B11800" s="395" t="s">
        <v>20072</v>
      </c>
    </row>
    <row r="11801" spans="1:2">
      <c r="A11801" s="395" t="s">
        <v>33386</v>
      </c>
      <c r="B11801" s="395" t="s">
        <v>33387</v>
      </c>
    </row>
    <row r="11802" spans="1:2">
      <c r="A11802" s="395" t="s">
        <v>33388</v>
      </c>
      <c r="B11802" s="395" t="s">
        <v>33389</v>
      </c>
    </row>
    <row r="11803" spans="1:2">
      <c r="A11803" s="395" t="s">
        <v>33390</v>
      </c>
      <c r="B11803" s="395" t="s">
        <v>33327</v>
      </c>
    </row>
    <row r="11804" spans="1:2">
      <c r="A11804" s="395" t="s">
        <v>33391</v>
      </c>
      <c r="B11804" s="395" t="s">
        <v>33392</v>
      </c>
    </row>
    <row r="11805" spans="1:2">
      <c r="A11805" s="395" t="s">
        <v>33393</v>
      </c>
      <c r="B11805" s="395" t="s">
        <v>26003</v>
      </c>
    </row>
    <row r="11806" spans="1:2">
      <c r="A11806" s="395" t="s">
        <v>33394</v>
      </c>
      <c r="B11806" s="395" t="s">
        <v>33395</v>
      </c>
    </row>
    <row r="11807" spans="1:2">
      <c r="A11807" s="395" t="s">
        <v>33396</v>
      </c>
      <c r="B11807" s="395" t="s">
        <v>33397</v>
      </c>
    </row>
    <row r="11808" spans="1:2">
      <c r="A11808" s="395" t="s">
        <v>33398</v>
      </c>
      <c r="B11808" s="395" t="s">
        <v>33399</v>
      </c>
    </row>
    <row r="11809" spans="1:2">
      <c r="A11809" s="395" t="s">
        <v>33400</v>
      </c>
      <c r="B11809" s="395" t="s">
        <v>33401</v>
      </c>
    </row>
    <row r="11810" spans="1:2">
      <c r="A11810" s="395" t="s">
        <v>33402</v>
      </c>
      <c r="B11810" s="395" t="s">
        <v>33403</v>
      </c>
    </row>
    <row r="11811" spans="1:2">
      <c r="A11811" s="395" t="s">
        <v>33404</v>
      </c>
      <c r="B11811" s="395" t="s">
        <v>33405</v>
      </c>
    </row>
    <row r="11812" spans="1:2">
      <c r="A11812" s="395" t="s">
        <v>33406</v>
      </c>
      <c r="B11812" s="395" t="s">
        <v>33407</v>
      </c>
    </row>
    <row r="11813" spans="1:2">
      <c r="A11813" s="395" t="s">
        <v>33408</v>
      </c>
      <c r="B11813" s="395" t="s">
        <v>33409</v>
      </c>
    </row>
    <row r="11814" spans="1:2">
      <c r="A11814" s="395" t="s">
        <v>33410</v>
      </c>
      <c r="B11814" s="395" t="s">
        <v>33411</v>
      </c>
    </row>
    <row r="11815" spans="1:2">
      <c r="A11815" s="395" t="s">
        <v>33412</v>
      </c>
      <c r="B11815" s="395" t="s">
        <v>33413</v>
      </c>
    </row>
    <row r="11816" spans="1:2">
      <c r="A11816" s="395" t="s">
        <v>33414</v>
      </c>
      <c r="B11816" s="395" t="s">
        <v>26003</v>
      </c>
    </row>
    <row r="11817" spans="1:2">
      <c r="A11817" s="395" t="s">
        <v>33415</v>
      </c>
      <c r="B11817" s="395" t="s">
        <v>33416</v>
      </c>
    </row>
    <row r="11818" spans="1:2">
      <c r="A11818" s="395" t="s">
        <v>33417</v>
      </c>
      <c r="B11818" s="395" t="s">
        <v>33418</v>
      </c>
    </row>
    <row r="11819" spans="1:2">
      <c r="A11819" s="395" t="s">
        <v>33419</v>
      </c>
      <c r="B11819" s="395" t="s">
        <v>33420</v>
      </c>
    </row>
    <row r="11820" spans="1:2">
      <c r="A11820" s="395" t="s">
        <v>33421</v>
      </c>
      <c r="B11820" s="395" t="s">
        <v>33422</v>
      </c>
    </row>
    <row r="11821" spans="1:2">
      <c r="A11821" s="395" t="s">
        <v>33423</v>
      </c>
      <c r="B11821" s="395" t="s">
        <v>33424</v>
      </c>
    </row>
    <row r="11822" spans="1:2">
      <c r="A11822" s="395" t="s">
        <v>33425</v>
      </c>
      <c r="B11822" s="395" t="s">
        <v>33195</v>
      </c>
    </row>
    <row r="11823" spans="1:2">
      <c r="A11823" s="395" t="s">
        <v>33426</v>
      </c>
      <c r="B11823" s="395" t="s">
        <v>33195</v>
      </c>
    </row>
    <row r="11824" spans="1:2">
      <c r="A11824" s="395" t="s">
        <v>33427</v>
      </c>
      <c r="B11824" s="395" t="s">
        <v>33195</v>
      </c>
    </row>
    <row r="11825" spans="1:2">
      <c r="A11825" s="395" t="s">
        <v>33428</v>
      </c>
      <c r="B11825" s="395" t="s">
        <v>33429</v>
      </c>
    </row>
    <row r="11826" spans="1:2">
      <c r="A11826" s="395" t="s">
        <v>33430</v>
      </c>
      <c r="B11826" s="395" t="s">
        <v>33431</v>
      </c>
    </row>
    <row r="11827" spans="1:2">
      <c r="A11827" s="395" t="s">
        <v>33432</v>
      </c>
      <c r="B11827" s="395" t="s">
        <v>33311</v>
      </c>
    </row>
    <row r="11828" spans="1:2">
      <c r="A11828" s="395" t="s">
        <v>33433</v>
      </c>
      <c r="B11828" s="395" t="s">
        <v>33434</v>
      </c>
    </row>
    <row r="11829" spans="1:2">
      <c r="A11829" s="395" t="s">
        <v>33435</v>
      </c>
      <c r="B11829" s="395" t="s">
        <v>33436</v>
      </c>
    </row>
    <row r="11830" spans="1:2">
      <c r="A11830" s="395" t="s">
        <v>33437</v>
      </c>
      <c r="B11830" s="395" t="s">
        <v>33438</v>
      </c>
    </row>
    <row r="11831" spans="1:2">
      <c r="A11831" s="395" t="s">
        <v>33439</v>
      </c>
      <c r="B11831" s="395" t="s">
        <v>33306</v>
      </c>
    </row>
    <row r="11832" spans="1:2">
      <c r="A11832" s="395" t="s">
        <v>33440</v>
      </c>
      <c r="B11832" s="395" t="s">
        <v>33441</v>
      </c>
    </row>
    <row r="11833" spans="1:2">
      <c r="A11833" s="395" t="s">
        <v>33442</v>
      </c>
      <c r="B11833" s="395" t="s">
        <v>33443</v>
      </c>
    </row>
    <row r="11834" spans="1:2">
      <c r="A11834" s="395" t="s">
        <v>33444</v>
      </c>
      <c r="B11834" s="395" t="s">
        <v>33445</v>
      </c>
    </row>
    <row r="11835" spans="1:2">
      <c r="A11835" s="395" t="s">
        <v>33446</v>
      </c>
      <c r="B11835" s="395" t="s">
        <v>33447</v>
      </c>
    </row>
    <row r="11836" spans="1:2">
      <c r="A11836" s="395" t="s">
        <v>33448</v>
      </c>
      <c r="B11836" s="395" t="s">
        <v>33449</v>
      </c>
    </row>
    <row r="11837" spans="1:2">
      <c r="A11837" s="395" t="s">
        <v>33450</v>
      </c>
      <c r="B11837" s="395" t="s">
        <v>33451</v>
      </c>
    </row>
    <row r="11838" spans="1:2">
      <c r="A11838" s="395" t="s">
        <v>33452</v>
      </c>
      <c r="B11838" s="395" t="s">
        <v>33453</v>
      </c>
    </row>
    <row r="11839" spans="1:2">
      <c r="A11839" s="395" t="s">
        <v>33454</v>
      </c>
      <c r="B11839" s="395" t="s">
        <v>33455</v>
      </c>
    </row>
    <row r="11840" spans="1:2">
      <c r="A11840" s="395" t="s">
        <v>33456</v>
      </c>
      <c r="B11840" s="395" t="s">
        <v>33457</v>
      </c>
    </row>
    <row r="11841" spans="1:2">
      <c r="A11841" s="395" t="s">
        <v>33458</v>
      </c>
      <c r="B11841" s="395" t="s">
        <v>33459</v>
      </c>
    </row>
    <row r="11842" spans="1:2">
      <c r="A11842" s="395" t="s">
        <v>33460</v>
      </c>
      <c r="B11842" s="395" t="s">
        <v>33461</v>
      </c>
    </row>
    <row r="11843" spans="1:2">
      <c r="A11843" s="395" t="s">
        <v>33462</v>
      </c>
      <c r="B11843" s="395" t="s">
        <v>33463</v>
      </c>
    </row>
    <row r="11844" spans="1:2">
      <c r="A11844" s="395" t="s">
        <v>33464</v>
      </c>
      <c r="B11844" s="395" t="s">
        <v>26782</v>
      </c>
    </row>
    <row r="11845" spans="1:2">
      <c r="A11845" s="395" t="s">
        <v>33465</v>
      </c>
      <c r="B11845" s="395" t="s">
        <v>26782</v>
      </c>
    </row>
    <row r="11846" spans="1:2">
      <c r="A11846" s="395" t="s">
        <v>33466</v>
      </c>
      <c r="B11846" s="395" t="s">
        <v>33467</v>
      </c>
    </row>
    <row r="11847" spans="1:2">
      <c r="A11847" s="395" t="s">
        <v>33468</v>
      </c>
      <c r="B11847" s="395" t="s">
        <v>26782</v>
      </c>
    </row>
    <row r="11848" spans="1:2">
      <c r="A11848" s="395" t="s">
        <v>33469</v>
      </c>
      <c r="B11848" s="395" t="s">
        <v>33470</v>
      </c>
    </row>
    <row r="11849" spans="1:2">
      <c r="A11849" s="395" t="s">
        <v>33471</v>
      </c>
      <c r="B11849" s="395" t="s">
        <v>33472</v>
      </c>
    </row>
    <row r="11850" spans="1:2">
      <c r="A11850" s="395" t="s">
        <v>33473</v>
      </c>
      <c r="B11850" s="395" t="s">
        <v>33472</v>
      </c>
    </row>
    <row r="11851" spans="1:2">
      <c r="A11851" s="395" t="s">
        <v>33474</v>
      </c>
      <c r="B11851" s="395" t="s">
        <v>33472</v>
      </c>
    </row>
    <row r="11852" spans="1:2">
      <c r="A11852" s="395" t="s">
        <v>33475</v>
      </c>
      <c r="B11852" s="395" t="s">
        <v>33472</v>
      </c>
    </row>
    <row r="11853" spans="1:2">
      <c r="A11853" s="395" t="s">
        <v>33476</v>
      </c>
      <c r="B11853" s="395" t="s">
        <v>33477</v>
      </c>
    </row>
    <row r="11854" spans="1:2">
      <c r="A11854" s="395" t="s">
        <v>33478</v>
      </c>
      <c r="B11854" s="395" t="s">
        <v>33479</v>
      </c>
    </row>
    <row r="11855" spans="1:2">
      <c r="A11855" s="395" t="s">
        <v>33480</v>
      </c>
      <c r="B11855" s="395" t="s">
        <v>33481</v>
      </c>
    </row>
    <row r="11856" spans="1:2">
      <c r="A11856" s="395" t="s">
        <v>33482</v>
      </c>
      <c r="B11856" s="395" t="s">
        <v>16772</v>
      </c>
    </row>
    <row r="11857" spans="1:2">
      <c r="A11857" s="395" t="s">
        <v>33483</v>
      </c>
      <c r="B11857" s="395" t="s">
        <v>33484</v>
      </c>
    </row>
    <row r="11858" spans="1:2">
      <c r="A11858" s="395" t="s">
        <v>33485</v>
      </c>
      <c r="B11858" s="395" t="s">
        <v>33486</v>
      </c>
    </row>
    <row r="11859" spans="1:2">
      <c r="A11859" s="395" t="s">
        <v>33487</v>
      </c>
      <c r="B11859" s="395" t="s">
        <v>33488</v>
      </c>
    </row>
    <row r="11860" spans="1:2">
      <c r="A11860" s="395" t="s">
        <v>33489</v>
      </c>
      <c r="B11860" s="395" t="s">
        <v>33490</v>
      </c>
    </row>
    <row r="11861" spans="1:2">
      <c r="A11861" s="395" t="s">
        <v>33491</v>
      </c>
      <c r="B11861" s="395" t="s">
        <v>33492</v>
      </c>
    </row>
    <row r="11862" spans="1:2">
      <c r="A11862" s="395" t="s">
        <v>33493</v>
      </c>
      <c r="B11862" s="395" t="s">
        <v>33494</v>
      </c>
    </row>
    <row r="11863" spans="1:2">
      <c r="A11863" s="395" t="s">
        <v>33495</v>
      </c>
      <c r="B11863" s="395" t="s">
        <v>33496</v>
      </c>
    </row>
    <row r="11864" spans="1:2">
      <c r="A11864" s="395" t="s">
        <v>33497</v>
      </c>
      <c r="B11864" s="395" t="s">
        <v>33496</v>
      </c>
    </row>
    <row r="11865" spans="1:2">
      <c r="A11865" s="395" t="s">
        <v>33498</v>
      </c>
      <c r="B11865" s="395" t="s">
        <v>33499</v>
      </c>
    </row>
    <row r="11866" spans="1:2">
      <c r="A11866" s="395" t="s">
        <v>33500</v>
      </c>
      <c r="B11866" s="395" t="s">
        <v>33501</v>
      </c>
    </row>
    <row r="11867" spans="1:2">
      <c r="A11867" s="395" t="s">
        <v>33502</v>
      </c>
      <c r="B11867" s="395" t="s">
        <v>33503</v>
      </c>
    </row>
    <row r="11868" spans="1:2">
      <c r="A11868" s="395" t="s">
        <v>33504</v>
      </c>
      <c r="B11868" s="395" t="s">
        <v>33505</v>
      </c>
    </row>
    <row r="11869" spans="1:2">
      <c r="A11869" s="395" t="s">
        <v>33506</v>
      </c>
      <c r="B11869" s="395" t="s">
        <v>33507</v>
      </c>
    </row>
    <row r="11870" spans="1:2">
      <c r="A11870" s="395" t="s">
        <v>33508</v>
      </c>
      <c r="B11870" s="395" t="s">
        <v>33509</v>
      </c>
    </row>
    <row r="11871" spans="1:2">
      <c r="A11871" s="395" t="s">
        <v>33510</v>
      </c>
      <c r="B11871" s="395" t="s">
        <v>33511</v>
      </c>
    </row>
    <row r="11872" spans="1:2">
      <c r="A11872" s="395" t="s">
        <v>33512</v>
      </c>
      <c r="B11872" s="395" t="s">
        <v>33513</v>
      </c>
    </row>
    <row r="11873" spans="1:2">
      <c r="A11873" s="395" t="s">
        <v>33514</v>
      </c>
      <c r="B11873" s="395" t="s">
        <v>33515</v>
      </c>
    </row>
    <row r="11874" spans="1:2">
      <c r="A11874" s="395" t="s">
        <v>33516</v>
      </c>
      <c r="B11874" s="395" t="s">
        <v>33515</v>
      </c>
    </row>
    <row r="11875" spans="1:2">
      <c r="A11875" s="395" t="s">
        <v>33517</v>
      </c>
      <c r="B11875" s="395" t="s">
        <v>26551</v>
      </c>
    </row>
    <row r="11876" spans="1:2">
      <c r="A11876" s="395" t="s">
        <v>33518</v>
      </c>
      <c r="B11876" s="395" t="s">
        <v>33477</v>
      </c>
    </row>
    <row r="11877" spans="1:2">
      <c r="A11877" s="395" t="s">
        <v>33519</v>
      </c>
      <c r="B11877" s="395" t="s">
        <v>33520</v>
      </c>
    </row>
    <row r="11878" spans="1:2">
      <c r="A11878" s="395" t="s">
        <v>33521</v>
      </c>
      <c r="B11878" s="395" t="s">
        <v>33522</v>
      </c>
    </row>
    <row r="11879" spans="1:2">
      <c r="A11879" s="395" t="s">
        <v>33523</v>
      </c>
      <c r="B11879" s="395" t="s">
        <v>33114</v>
      </c>
    </row>
    <row r="11880" spans="1:2">
      <c r="A11880" s="395" t="s">
        <v>33524</v>
      </c>
      <c r="B11880" s="395" t="s">
        <v>33509</v>
      </c>
    </row>
    <row r="11881" spans="1:2">
      <c r="A11881" s="395" t="s">
        <v>33525</v>
      </c>
      <c r="B11881" s="395" t="s">
        <v>33526</v>
      </c>
    </row>
    <row r="11882" spans="1:2">
      <c r="A11882" s="395" t="s">
        <v>33527</v>
      </c>
      <c r="B11882" s="395" t="s">
        <v>33526</v>
      </c>
    </row>
    <row r="11883" spans="1:2">
      <c r="A11883" s="395" t="s">
        <v>33528</v>
      </c>
      <c r="B11883" s="395" t="s">
        <v>33529</v>
      </c>
    </row>
    <row r="11884" spans="1:2">
      <c r="A11884" s="395" t="s">
        <v>33530</v>
      </c>
      <c r="B11884" s="395" t="s">
        <v>33531</v>
      </c>
    </row>
    <row r="11885" spans="1:2">
      <c r="A11885" s="395" t="s">
        <v>33532</v>
      </c>
      <c r="B11885" s="395" t="s">
        <v>33533</v>
      </c>
    </row>
    <row r="11886" spans="1:2">
      <c r="A11886" s="395" t="s">
        <v>33534</v>
      </c>
      <c r="B11886" s="395" t="s">
        <v>33535</v>
      </c>
    </row>
    <row r="11887" spans="1:2">
      <c r="A11887" s="395" t="s">
        <v>33536</v>
      </c>
      <c r="B11887" s="395" t="s">
        <v>33537</v>
      </c>
    </row>
    <row r="11888" spans="1:2">
      <c r="A11888" s="395" t="s">
        <v>33538</v>
      </c>
      <c r="B11888" s="395" t="s">
        <v>33539</v>
      </c>
    </row>
    <row r="11889" spans="1:2">
      <c r="A11889" s="395" t="s">
        <v>33540</v>
      </c>
      <c r="B11889" s="395" t="s">
        <v>33541</v>
      </c>
    </row>
    <row r="11890" spans="1:2">
      <c r="A11890" s="395" t="s">
        <v>33542</v>
      </c>
      <c r="B11890" s="395" t="s">
        <v>33543</v>
      </c>
    </row>
    <row r="11891" spans="1:2">
      <c r="A11891" s="395" t="s">
        <v>33544</v>
      </c>
      <c r="B11891" s="395" t="s">
        <v>33545</v>
      </c>
    </row>
    <row r="11892" spans="1:2">
      <c r="A11892" s="395" t="s">
        <v>33546</v>
      </c>
      <c r="B11892" s="395" t="s">
        <v>33547</v>
      </c>
    </row>
    <row r="11893" spans="1:2">
      <c r="A11893" s="395" t="s">
        <v>33548</v>
      </c>
      <c r="B11893" s="395" t="s">
        <v>33549</v>
      </c>
    </row>
    <row r="11894" spans="1:2">
      <c r="A11894" s="395" t="s">
        <v>33550</v>
      </c>
      <c r="B11894" s="395" t="s">
        <v>33496</v>
      </c>
    </row>
    <row r="11895" spans="1:2">
      <c r="A11895" s="395" t="s">
        <v>33551</v>
      </c>
      <c r="B11895" s="395" t="s">
        <v>33552</v>
      </c>
    </row>
    <row r="11896" spans="1:2">
      <c r="A11896" s="395" t="s">
        <v>33553</v>
      </c>
      <c r="B11896" s="395" t="s">
        <v>33554</v>
      </c>
    </row>
    <row r="11897" spans="1:2">
      <c r="A11897" s="395" t="s">
        <v>33555</v>
      </c>
      <c r="B11897" s="395" t="s">
        <v>33556</v>
      </c>
    </row>
    <row r="11898" spans="1:2">
      <c r="A11898" s="395" t="s">
        <v>33557</v>
      </c>
      <c r="B11898" s="395" t="s">
        <v>33558</v>
      </c>
    </row>
    <row r="11899" spans="1:2">
      <c r="A11899" s="395" t="s">
        <v>33559</v>
      </c>
      <c r="B11899" s="395" t="s">
        <v>33560</v>
      </c>
    </row>
    <row r="11900" spans="1:2">
      <c r="A11900" s="395" t="s">
        <v>33561</v>
      </c>
      <c r="B11900" s="395" t="s">
        <v>33562</v>
      </c>
    </row>
    <row r="11901" spans="1:2">
      <c r="A11901" s="395" t="s">
        <v>33563</v>
      </c>
      <c r="B11901" s="395" t="s">
        <v>26782</v>
      </c>
    </row>
    <row r="11902" spans="1:2">
      <c r="A11902" s="395" t="s">
        <v>33564</v>
      </c>
      <c r="B11902" s="395" t="s">
        <v>26782</v>
      </c>
    </row>
    <row r="11903" spans="1:2">
      <c r="A11903" s="395" t="s">
        <v>33565</v>
      </c>
      <c r="B11903" s="395" t="s">
        <v>26782</v>
      </c>
    </row>
    <row r="11904" spans="1:2">
      <c r="A11904" s="395" t="s">
        <v>33566</v>
      </c>
      <c r="B11904" s="395" t="s">
        <v>26782</v>
      </c>
    </row>
    <row r="11905" spans="1:2">
      <c r="A11905" s="395" t="s">
        <v>33567</v>
      </c>
      <c r="B11905" s="395" t="s">
        <v>26782</v>
      </c>
    </row>
    <row r="11906" spans="1:2">
      <c r="A11906" s="395" t="s">
        <v>33568</v>
      </c>
      <c r="B11906" s="395" t="s">
        <v>33562</v>
      </c>
    </row>
    <row r="11907" spans="1:2">
      <c r="A11907" s="395" t="s">
        <v>33569</v>
      </c>
      <c r="B11907" s="395" t="s">
        <v>33570</v>
      </c>
    </row>
    <row r="11908" spans="1:2">
      <c r="A11908" s="395" t="s">
        <v>33571</v>
      </c>
      <c r="B11908" s="395" t="s">
        <v>33572</v>
      </c>
    </row>
    <row r="11909" spans="1:2">
      <c r="A11909" s="395" t="s">
        <v>33573</v>
      </c>
      <c r="B11909" s="395" t="s">
        <v>33572</v>
      </c>
    </row>
    <row r="11910" spans="1:2">
      <c r="A11910" s="395" t="s">
        <v>33574</v>
      </c>
      <c r="B11910" s="395" t="s">
        <v>33575</v>
      </c>
    </row>
    <row r="11911" spans="1:2">
      <c r="A11911" s="395" t="s">
        <v>33576</v>
      </c>
      <c r="B11911" s="395" t="s">
        <v>33577</v>
      </c>
    </row>
    <row r="11912" spans="1:2">
      <c r="A11912" s="395" t="s">
        <v>33578</v>
      </c>
      <c r="B11912" s="395" t="s">
        <v>33579</v>
      </c>
    </row>
    <row r="11913" spans="1:2">
      <c r="A11913" s="395" t="s">
        <v>33580</v>
      </c>
      <c r="B11913" s="395" t="s">
        <v>33581</v>
      </c>
    </row>
    <row r="11914" spans="1:2">
      <c r="A11914" s="395" t="s">
        <v>33582</v>
      </c>
      <c r="B11914" s="395" t="s">
        <v>33583</v>
      </c>
    </row>
    <row r="11915" spans="1:2">
      <c r="A11915" s="395" t="s">
        <v>33584</v>
      </c>
      <c r="B11915" s="395" t="s">
        <v>33585</v>
      </c>
    </row>
    <row r="11916" spans="1:2">
      <c r="A11916" s="395" t="s">
        <v>33586</v>
      </c>
      <c r="B11916" s="395" t="s">
        <v>33587</v>
      </c>
    </row>
    <row r="11917" spans="1:2">
      <c r="A11917" s="395" t="s">
        <v>33588</v>
      </c>
      <c r="B11917" s="395" t="s">
        <v>33589</v>
      </c>
    </row>
    <row r="11918" spans="1:2">
      <c r="A11918" s="395" t="s">
        <v>33590</v>
      </c>
      <c r="B11918" s="395" t="s">
        <v>33591</v>
      </c>
    </row>
    <row r="11919" spans="1:2">
      <c r="A11919" s="395" t="s">
        <v>33592</v>
      </c>
      <c r="B11919" s="395" t="s">
        <v>33593</v>
      </c>
    </row>
    <row r="11920" spans="1:2">
      <c r="A11920" s="395" t="s">
        <v>33594</v>
      </c>
      <c r="B11920" s="395" t="s">
        <v>33595</v>
      </c>
    </row>
    <row r="11921" spans="1:2">
      <c r="A11921" s="395" t="s">
        <v>33596</v>
      </c>
      <c r="B11921" s="395" t="s">
        <v>33597</v>
      </c>
    </row>
    <row r="11922" spans="1:2">
      <c r="A11922" s="395" t="s">
        <v>33598</v>
      </c>
      <c r="B11922" s="395" t="s">
        <v>33597</v>
      </c>
    </row>
    <row r="11923" spans="1:2">
      <c r="A11923" s="395" t="s">
        <v>33599</v>
      </c>
      <c r="B11923" s="395" t="s">
        <v>33600</v>
      </c>
    </row>
    <row r="11924" spans="1:2">
      <c r="A11924" s="395" t="s">
        <v>33601</v>
      </c>
      <c r="B11924" s="395" t="s">
        <v>33602</v>
      </c>
    </row>
    <row r="11925" spans="1:2">
      <c r="A11925" s="395" t="s">
        <v>33603</v>
      </c>
      <c r="B11925" s="395" t="s">
        <v>33604</v>
      </c>
    </row>
    <row r="11926" spans="1:2">
      <c r="A11926" s="395" t="s">
        <v>33605</v>
      </c>
      <c r="B11926" s="395" t="s">
        <v>33606</v>
      </c>
    </row>
    <row r="11927" spans="1:2">
      <c r="A11927" s="395" t="s">
        <v>33607</v>
      </c>
      <c r="B11927" s="395" t="s">
        <v>33606</v>
      </c>
    </row>
    <row r="11928" spans="1:2">
      <c r="A11928" s="395" t="s">
        <v>33608</v>
      </c>
      <c r="B11928" s="395" t="s">
        <v>33609</v>
      </c>
    </row>
    <row r="11929" spans="1:2">
      <c r="A11929" s="395" t="s">
        <v>33610</v>
      </c>
      <c r="B11929" s="395" t="s">
        <v>33611</v>
      </c>
    </row>
    <row r="11930" spans="1:2">
      <c r="A11930" s="395" t="s">
        <v>33612</v>
      </c>
      <c r="B11930" s="395" t="s">
        <v>33613</v>
      </c>
    </row>
    <row r="11931" spans="1:2">
      <c r="A11931" s="395" t="s">
        <v>33614</v>
      </c>
      <c r="B11931" s="395" t="s">
        <v>33615</v>
      </c>
    </row>
    <row r="11932" spans="1:2">
      <c r="A11932" s="395" t="s">
        <v>33616</v>
      </c>
      <c r="B11932" s="395" t="s">
        <v>33617</v>
      </c>
    </row>
    <row r="11933" spans="1:2">
      <c r="A11933" s="395" t="s">
        <v>33618</v>
      </c>
      <c r="B11933" s="395" t="s">
        <v>33619</v>
      </c>
    </row>
    <row r="11934" spans="1:2">
      <c r="A11934" s="395" t="s">
        <v>33620</v>
      </c>
      <c r="B11934" s="395" t="s">
        <v>33621</v>
      </c>
    </row>
    <row r="11935" spans="1:2">
      <c r="A11935" s="395" t="s">
        <v>33622</v>
      </c>
      <c r="B11935" s="395" t="s">
        <v>33623</v>
      </c>
    </row>
    <row r="11936" spans="1:2">
      <c r="A11936" s="395" t="s">
        <v>33624</v>
      </c>
      <c r="B11936" s="395" t="s">
        <v>33625</v>
      </c>
    </row>
    <row r="11937" spans="1:2">
      <c r="A11937" s="395" t="s">
        <v>33626</v>
      </c>
      <c r="B11937" s="395" t="s">
        <v>33627</v>
      </c>
    </row>
    <row r="11938" spans="1:2">
      <c r="A11938" s="395" t="s">
        <v>33628</v>
      </c>
      <c r="B11938" s="395" t="s">
        <v>33629</v>
      </c>
    </row>
    <row r="11939" spans="1:2">
      <c r="A11939" s="395" t="s">
        <v>33630</v>
      </c>
      <c r="B11939" s="395" t="s">
        <v>33631</v>
      </c>
    </row>
    <row r="11940" spans="1:2">
      <c r="A11940" s="395" t="s">
        <v>33632</v>
      </c>
      <c r="B11940" s="395" t="s">
        <v>33633</v>
      </c>
    </row>
    <row r="11941" spans="1:2">
      <c r="A11941" s="395" t="s">
        <v>33634</v>
      </c>
      <c r="B11941" s="395" t="s">
        <v>33635</v>
      </c>
    </row>
    <row r="11942" spans="1:2">
      <c r="A11942" s="395" t="s">
        <v>33636</v>
      </c>
      <c r="B11942" s="395" t="s">
        <v>33637</v>
      </c>
    </row>
    <row r="11943" spans="1:2">
      <c r="A11943" s="395" t="s">
        <v>33638</v>
      </c>
      <c r="B11943" s="395" t="s">
        <v>33639</v>
      </c>
    </row>
    <row r="11944" spans="1:2">
      <c r="A11944" s="395" t="s">
        <v>33640</v>
      </c>
      <c r="B11944" s="395" t="s">
        <v>33641</v>
      </c>
    </row>
    <row r="11945" spans="1:2">
      <c r="A11945" s="395" t="s">
        <v>33642</v>
      </c>
      <c r="B11945" s="395" t="s">
        <v>33643</v>
      </c>
    </row>
    <row r="11946" spans="1:2">
      <c r="A11946" s="395" t="s">
        <v>33644</v>
      </c>
      <c r="B11946" s="395" t="s">
        <v>33645</v>
      </c>
    </row>
    <row r="11947" spans="1:2">
      <c r="A11947" s="395" t="s">
        <v>33646</v>
      </c>
      <c r="B11947" s="395" t="s">
        <v>33230</v>
      </c>
    </row>
    <row r="11948" spans="1:2">
      <c r="A11948" s="395" t="s">
        <v>33647</v>
      </c>
      <c r="B11948" s="395" t="s">
        <v>33648</v>
      </c>
    </row>
    <row r="11949" spans="1:2">
      <c r="A11949" s="395" t="s">
        <v>33649</v>
      </c>
      <c r="B11949" s="395" t="s">
        <v>33650</v>
      </c>
    </row>
    <row r="11950" spans="1:2">
      <c r="A11950" s="395" t="s">
        <v>33651</v>
      </c>
      <c r="B11950" s="395" t="s">
        <v>33652</v>
      </c>
    </row>
    <row r="11951" spans="1:2">
      <c r="A11951" s="395" t="s">
        <v>33653</v>
      </c>
      <c r="B11951" s="395" t="s">
        <v>33654</v>
      </c>
    </row>
    <row r="11952" spans="1:2">
      <c r="A11952" s="395" t="s">
        <v>33655</v>
      </c>
      <c r="B11952" s="395" t="s">
        <v>33654</v>
      </c>
    </row>
    <row r="11953" spans="1:2">
      <c r="A11953" s="395" t="s">
        <v>33656</v>
      </c>
      <c r="B11953" s="395" t="s">
        <v>33657</v>
      </c>
    </row>
    <row r="11954" spans="1:2">
      <c r="A11954" s="395" t="s">
        <v>33658</v>
      </c>
      <c r="B11954" s="395" t="s">
        <v>33659</v>
      </c>
    </row>
    <row r="11955" spans="1:2">
      <c r="A11955" s="395" t="s">
        <v>33660</v>
      </c>
      <c r="B11955" s="395" t="s">
        <v>33661</v>
      </c>
    </row>
    <row r="11956" spans="1:2">
      <c r="A11956" s="395" t="s">
        <v>33662</v>
      </c>
      <c r="B11956" s="395" t="s">
        <v>33663</v>
      </c>
    </row>
    <row r="11957" spans="1:2">
      <c r="A11957" s="395" t="s">
        <v>33664</v>
      </c>
      <c r="B11957" s="395" t="s">
        <v>33665</v>
      </c>
    </row>
    <row r="11958" spans="1:2">
      <c r="A11958" s="395" t="s">
        <v>33666</v>
      </c>
      <c r="B11958" s="395" t="s">
        <v>33667</v>
      </c>
    </row>
    <row r="11959" spans="1:2">
      <c r="A11959" s="395" t="s">
        <v>33668</v>
      </c>
      <c r="B11959" s="395" t="s">
        <v>33669</v>
      </c>
    </row>
    <row r="11960" spans="1:2">
      <c r="A11960" s="395" t="s">
        <v>33670</v>
      </c>
      <c r="B11960" s="395" t="s">
        <v>33671</v>
      </c>
    </row>
    <row r="11961" spans="1:2">
      <c r="A11961" s="395" t="s">
        <v>33672</v>
      </c>
      <c r="B11961" s="395" t="s">
        <v>33673</v>
      </c>
    </row>
    <row r="11962" spans="1:2">
      <c r="A11962" s="395" t="s">
        <v>33674</v>
      </c>
      <c r="B11962" s="395" t="s">
        <v>33675</v>
      </c>
    </row>
    <row r="11963" spans="1:2">
      <c r="A11963" s="395" t="s">
        <v>33676</v>
      </c>
      <c r="B11963" s="395" t="s">
        <v>33677</v>
      </c>
    </row>
    <row r="11964" spans="1:2">
      <c r="A11964" s="395" t="s">
        <v>33678</v>
      </c>
      <c r="B11964" s="395" t="s">
        <v>33679</v>
      </c>
    </row>
    <row r="11965" spans="1:2">
      <c r="A11965" s="395" t="s">
        <v>33680</v>
      </c>
      <c r="B11965" s="395" t="s">
        <v>33681</v>
      </c>
    </row>
    <row r="11966" spans="1:2">
      <c r="A11966" s="395" t="s">
        <v>33682</v>
      </c>
      <c r="B11966" s="395" t="s">
        <v>33683</v>
      </c>
    </row>
    <row r="11967" spans="1:2">
      <c r="A11967" s="395" t="s">
        <v>33684</v>
      </c>
      <c r="B11967" s="395" t="s">
        <v>33685</v>
      </c>
    </row>
    <row r="11968" spans="1:2">
      <c r="A11968" s="395" t="s">
        <v>33686</v>
      </c>
      <c r="B11968" s="395" t="s">
        <v>33687</v>
      </c>
    </row>
    <row r="11969" spans="1:2">
      <c r="A11969" s="395" t="s">
        <v>33688</v>
      </c>
      <c r="B11969" s="395" t="s">
        <v>33689</v>
      </c>
    </row>
    <row r="11970" spans="1:2">
      <c r="A11970" s="395" t="s">
        <v>33690</v>
      </c>
      <c r="B11970" s="395" t="s">
        <v>33691</v>
      </c>
    </row>
    <row r="11971" spans="1:2">
      <c r="A11971" s="395" t="s">
        <v>33692</v>
      </c>
      <c r="B11971" s="395" t="s">
        <v>33693</v>
      </c>
    </row>
    <row r="11972" spans="1:2">
      <c r="A11972" s="395" t="s">
        <v>33694</v>
      </c>
      <c r="B11972" s="395" t="s">
        <v>33695</v>
      </c>
    </row>
    <row r="11973" spans="1:2">
      <c r="A11973" s="395" t="s">
        <v>33696</v>
      </c>
      <c r="B11973" s="395" t="s">
        <v>33697</v>
      </c>
    </row>
    <row r="11974" spans="1:2">
      <c r="A11974" s="395" t="s">
        <v>33698</v>
      </c>
      <c r="B11974" s="395" t="s">
        <v>33699</v>
      </c>
    </row>
    <row r="11975" spans="1:2">
      <c r="A11975" s="395" t="s">
        <v>33700</v>
      </c>
      <c r="B11975" s="395" t="s">
        <v>33611</v>
      </c>
    </row>
    <row r="11976" spans="1:2">
      <c r="A11976" s="395" t="s">
        <v>33701</v>
      </c>
      <c r="B11976" s="395" t="s">
        <v>33702</v>
      </c>
    </row>
    <row r="11977" spans="1:2">
      <c r="A11977" s="395" t="s">
        <v>33703</v>
      </c>
      <c r="B11977" s="395" t="s">
        <v>33704</v>
      </c>
    </row>
    <row r="11978" spans="1:2">
      <c r="A11978" s="395" t="s">
        <v>33705</v>
      </c>
      <c r="B11978" s="395" t="s">
        <v>33706</v>
      </c>
    </row>
    <row r="11979" spans="1:2">
      <c r="A11979" s="395" t="s">
        <v>33707</v>
      </c>
      <c r="B11979" s="395" t="s">
        <v>33708</v>
      </c>
    </row>
    <row r="11980" spans="1:2">
      <c r="A11980" s="395" t="s">
        <v>33709</v>
      </c>
      <c r="B11980" s="395" t="s">
        <v>33710</v>
      </c>
    </row>
    <row r="11981" spans="1:2">
      <c r="A11981" s="395" t="s">
        <v>33711</v>
      </c>
      <c r="B11981" s="395" t="s">
        <v>33712</v>
      </c>
    </row>
    <row r="11982" spans="1:2">
      <c r="A11982" s="395" t="s">
        <v>33713</v>
      </c>
      <c r="B11982" s="395" t="s">
        <v>33714</v>
      </c>
    </row>
    <row r="11983" spans="1:2">
      <c r="A11983" s="395" t="s">
        <v>33715</v>
      </c>
      <c r="B11983" s="395" t="s">
        <v>33716</v>
      </c>
    </row>
    <row r="11984" spans="1:2">
      <c r="A11984" s="395" t="s">
        <v>33717</v>
      </c>
      <c r="B11984" s="395" t="s">
        <v>33718</v>
      </c>
    </row>
    <row r="11985" spans="1:2">
      <c r="A11985" s="395" t="s">
        <v>33719</v>
      </c>
      <c r="B11985" s="395" t="s">
        <v>33720</v>
      </c>
    </row>
    <row r="11986" spans="1:2">
      <c r="A11986" s="395" t="s">
        <v>33721</v>
      </c>
      <c r="B11986" s="395" t="s">
        <v>33722</v>
      </c>
    </row>
    <row r="11987" spans="1:2">
      <c r="A11987" s="395" t="s">
        <v>33723</v>
      </c>
      <c r="B11987" s="395" t="s">
        <v>33724</v>
      </c>
    </row>
    <row r="11988" spans="1:2">
      <c r="A11988" s="395" t="s">
        <v>33725</v>
      </c>
      <c r="B11988" s="395" t="s">
        <v>33726</v>
      </c>
    </row>
    <row r="11989" spans="1:2">
      <c r="A11989" s="395" t="s">
        <v>33727</v>
      </c>
      <c r="B11989" s="395" t="s">
        <v>33728</v>
      </c>
    </row>
    <row r="11990" spans="1:2">
      <c r="A11990" s="395" t="s">
        <v>33729</v>
      </c>
      <c r="B11990" s="395" t="s">
        <v>33730</v>
      </c>
    </row>
    <row r="11991" spans="1:2">
      <c r="A11991" s="395" t="s">
        <v>33731</v>
      </c>
      <c r="B11991" s="395" t="s">
        <v>27793</v>
      </c>
    </row>
    <row r="11992" spans="1:2">
      <c r="A11992" s="395" t="s">
        <v>33732</v>
      </c>
      <c r="B11992" s="395" t="s">
        <v>33733</v>
      </c>
    </row>
    <row r="11993" spans="1:2">
      <c r="A11993" s="395" t="s">
        <v>33734</v>
      </c>
      <c r="B11993" s="395" t="s">
        <v>33735</v>
      </c>
    </row>
    <row r="11994" spans="1:2">
      <c r="A11994" s="395" t="s">
        <v>33736</v>
      </c>
      <c r="B11994" s="395" t="s">
        <v>33737</v>
      </c>
    </row>
    <row r="11995" spans="1:2">
      <c r="A11995" s="395" t="s">
        <v>33738</v>
      </c>
      <c r="B11995" s="395" t="s">
        <v>33739</v>
      </c>
    </row>
    <row r="11996" spans="1:2">
      <c r="A11996" s="395" t="s">
        <v>33740</v>
      </c>
      <c r="B11996" s="395" t="s">
        <v>33741</v>
      </c>
    </row>
    <row r="11997" spans="1:2">
      <c r="A11997" s="395" t="s">
        <v>33742</v>
      </c>
      <c r="B11997" s="395" t="s">
        <v>33743</v>
      </c>
    </row>
    <row r="11998" spans="1:2">
      <c r="A11998" s="395" t="s">
        <v>33744</v>
      </c>
      <c r="B11998" s="395" t="s">
        <v>33745</v>
      </c>
    </row>
    <row r="11999" spans="1:2">
      <c r="A11999" s="395" t="s">
        <v>33746</v>
      </c>
      <c r="B11999" s="395" t="s">
        <v>33747</v>
      </c>
    </row>
    <row r="12000" spans="1:2">
      <c r="A12000" s="395" t="s">
        <v>33748</v>
      </c>
      <c r="B12000" s="395" t="s">
        <v>33749</v>
      </c>
    </row>
    <row r="12001" spans="1:2">
      <c r="A12001" s="395" t="s">
        <v>33750</v>
      </c>
      <c r="B12001" s="395" t="s">
        <v>33751</v>
      </c>
    </row>
    <row r="12002" spans="1:2">
      <c r="A12002" s="395" t="s">
        <v>33752</v>
      </c>
      <c r="B12002" s="395" t="s">
        <v>33753</v>
      </c>
    </row>
    <row r="12003" spans="1:2">
      <c r="A12003" s="395" t="s">
        <v>33754</v>
      </c>
      <c r="B12003" s="395" t="s">
        <v>33755</v>
      </c>
    </row>
    <row r="12004" spans="1:2">
      <c r="A12004" s="395" t="s">
        <v>33756</v>
      </c>
      <c r="B12004" s="395" t="s">
        <v>33757</v>
      </c>
    </row>
    <row r="12005" spans="1:2">
      <c r="A12005" s="395" t="s">
        <v>33758</v>
      </c>
      <c r="B12005" s="395" t="s">
        <v>33759</v>
      </c>
    </row>
    <row r="12006" spans="1:2">
      <c r="A12006" s="395" t="s">
        <v>33760</v>
      </c>
      <c r="B12006" s="395" t="s">
        <v>33761</v>
      </c>
    </row>
    <row r="12007" spans="1:2">
      <c r="A12007" s="395" t="s">
        <v>33762</v>
      </c>
      <c r="B12007" s="395" t="s">
        <v>33763</v>
      </c>
    </row>
    <row r="12008" spans="1:2">
      <c r="A12008" s="395" t="s">
        <v>33764</v>
      </c>
      <c r="B12008" s="395" t="s">
        <v>33765</v>
      </c>
    </row>
    <row r="12009" spans="1:2">
      <c r="A12009" s="395" t="s">
        <v>33766</v>
      </c>
      <c r="B12009" s="395" t="s">
        <v>33767</v>
      </c>
    </row>
    <row r="12010" spans="1:2">
      <c r="A12010" s="395" t="s">
        <v>33768</v>
      </c>
      <c r="B12010" s="395" t="s">
        <v>33769</v>
      </c>
    </row>
    <row r="12011" spans="1:2">
      <c r="A12011" s="395" t="s">
        <v>33770</v>
      </c>
      <c r="B12011" s="395" t="s">
        <v>33769</v>
      </c>
    </row>
    <row r="12012" spans="1:2">
      <c r="A12012" s="395" t="s">
        <v>33771</v>
      </c>
      <c r="B12012" s="395" t="s">
        <v>33769</v>
      </c>
    </row>
    <row r="12013" spans="1:2">
      <c r="A12013" s="395" t="s">
        <v>33772</v>
      </c>
      <c r="B12013" s="395" t="s">
        <v>33773</v>
      </c>
    </row>
    <row r="12014" spans="1:2">
      <c r="A12014" s="395" t="s">
        <v>33774</v>
      </c>
      <c r="B12014" s="395" t="s">
        <v>33775</v>
      </c>
    </row>
    <row r="12015" spans="1:2">
      <c r="A12015" s="395" t="s">
        <v>33776</v>
      </c>
      <c r="B12015" s="395" t="s">
        <v>33777</v>
      </c>
    </row>
    <row r="12016" spans="1:2">
      <c r="A12016" s="395" t="s">
        <v>33778</v>
      </c>
      <c r="B12016" s="395" t="s">
        <v>33779</v>
      </c>
    </row>
    <row r="12017" spans="1:2">
      <c r="A12017" s="395" t="s">
        <v>33780</v>
      </c>
      <c r="B12017" s="395" t="s">
        <v>33781</v>
      </c>
    </row>
    <row r="12018" spans="1:2">
      <c r="A12018" s="395" t="s">
        <v>33782</v>
      </c>
      <c r="B12018" s="395" t="s">
        <v>33783</v>
      </c>
    </row>
    <row r="12019" spans="1:2">
      <c r="A12019" s="395" t="s">
        <v>33784</v>
      </c>
      <c r="B12019" s="395" t="s">
        <v>33785</v>
      </c>
    </row>
    <row r="12020" spans="1:2">
      <c r="A12020" s="395" t="s">
        <v>33786</v>
      </c>
      <c r="B12020" s="395" t="s">
        <v>33787</v>
      </c>
    </row>
    <row r="12021" spans="1:2">
      <c r="A12021" s="395" t="s">
        <v>33788</v>
      </c>
      <c r="B12021" s="395" t="s">
        <v>33787</v>
      </c>
    </row>
    <row r="12022" spans="1:2">
      <c r="A12022" s="395" t="s">
        <v>33789</v>
      </c>
      <c r="B12022" s="395" t="s">
        <v>33787</v>
      </c>
    </row>
    <row r="12023" spans="1:2">
      <c r="A12023" s="395" t="s">
        <v>33790</v>
      </c>
      <c r="B12023" s="395" t="s">
        <v>33791</v>
      </c>
    </row>
    <row r="12024" spans="1:2">
      <c r="A12024" s="395" t="s">
        <v>33792</v>
      </c>
      <c r="B12024" s="395" t="s">
        <v>33793</v>
      </c>
    </row>
    <row r="12025" spans="1:2">
      <c r="A12025" s="395" t="s">
        <v>33794</v>
      </c>
      <c r="B12025" s="395" t="s">
        <v>33795</v>
      </c>
    </row>
    <row r="12026" spans="1:2">
      <c r="A12026" s="395" t="s">
        <v>33796</v>
      </c>
      <c r="B12026" s="395" t="s">
        <v>33797</v>
      </c>
    </row>
    <row r="12027" spans="1:2">
      <c r="A12027" s="395" t="s">
        <v>33798</v>
      </c>
      <c r="B12027" s="395" t="s">
        <v>33799</v>
      </c>
    </row>
    <row r="12028" spans="1:2">
      <c r="A12028" s="395" t="s">
        <v>33800</v>
      </c>
      <c r="B12028" s="395" t="s">
        <v>33801</v>
      </c>
    </row>
    <row r="12029" spans="1:2">
      <c r="A12029" s="395" t="s">
        <v>33802</v>
      </c>
      <c r="B12029" s="395" t="s">
        <v>33803</v>
      </c>
    </row>
    <row r="12030" spans="1:2">
      <c r="A12030" s="395" t="s">
        <v>33804</v>
      </c>
      <c r="B12030" s="395" t="s">
        <v>33805</v>
      </c>
    </row>
    <row r="12031" spans="1:2">
      <c r="A12031" s="395" t="s">
        <v>33806</v>
      </c>
      <c r="B12031" s="395" t="s">
        <v>33807</v>
      </c>
    </row>
    <row r="12032" spans="1:2">
      <c r="A12032" s="395" t="s">
        <v>33808</v>
      </c>
      <c r="B12032" s="395" t="s">
        <v>33809</v>
      </c>
    </row>
    <row r="12033" spans="1:2">
      <c r="A12033" s="395" t="s">
        <v>33810</v>
      </c>
      <c r="B12033" s="395" t="s">
        <v>33811</v>
      </c>
    </row>
    <row r="12034" spans="1:2">
      <c r="A12034" s="395" t="s">
        <v>33812</v>
      </c>
      <c r="B12034" s="395" t="s">
        <v>33811</v>
      </c>
    </row>
    <row r="12035" spans="1:2">
      <c r="A12035" s="395" t="s">
        <v>33813</v>
      </c>
      <c r="B12035" s="395" t="s">
        <v>33814</v>
      </c>
    </row>
    <row r="12036" spans="1:2">
      <c r="A12036" s="395" t="s">
        <v>33815</v>
      </c>
      <c r="B12036" s="395" t="s">
        <v>33816</v>
      </c>
    </row>
    <row r="12037" spans="1:2">
      <c r="A12037" s="395" t="s">
        <v>33817</v>
      </c>
      <c r="B12037" s="395" t="s">
        <v>33818</v>
      </c>
    </row>
    <row r="12038" spans="1:2">
      <c r="A12038" s="395" t="s">
        <v>33819</v>
      </c>
      <c r="B12038" s="395" t="s">
        <v>33820</v>
      </c>
    </row>
    <row r="12039" spans="1:2">
      <c r="A12039" s="395" t="s">
        <v>33821</v>
      </c>
      <c r="B12039" s="395" t="s">
        <v>33822</v>
      </c>
    </row>
    <row r="12040" spans="1:2">
      <c r="A12040" s="395" t="s">
        <v>33823</v>
      </c>
      <c r="B12040" s="395" t="s">
        <v>33824</v>
      </c>
    </row>
    <row r="12041" spans="1:2">
      <c r="A12041" s="395" t="s">
        <v>33825</v>
      </c>
      <c r="B12041" s="395" t="s">
        <v>16423</v>
      </c>
    </row>
    <row r="12042" spans="1:2">
      <c r="A12042" s="395" t="s">
        <v>33826</v>
      </c>
      <c r="B12042" s="395" t="s">
        <v>16423</v>
      </c>
    </row>
    <row r="12043" spans="1:2">
      <c r="A12043" s="395" t="s">
        <v>33827</v>
      </c>
      <c r="B12043" s="395" t="s">
        <v>33828</v>
      </c>
    </row>
    <row r="12044" spans="1:2">
      <c r="A12044" s="395" t="s">
        <v>33829</v>
      </c>
      <c r="B12044" s="395" t="s">
        <v>33828</v>
      </c>
    </row>
    <row r="12045" spans="1:2">
      <c r="A12045" s="395" t="s">
        <v>33830</v>
      </c>
      <c r="B12045" s="395" t="s">
        <v>33291</v>
      </c>
    </row>
    <row r="12046" spans="1:2">
      <c r="A12046" s="395" t="s">
        <v>33831</v>
      </c>
      <c r="B12046" s="395" t="s">
        <v>33832</v>
      </c>
    </row>
    <row r="12047" spans="1:2">
      <c r="A12047" s="395" t="s">
        <v>33833</v>
      </c>
      <c r="B12047" s="395" t="s">
        <v>33834</v>
      </c>
    </row>
    <row r="12048" spans="1:2">
      <c r="A12048" s="395" t="s">
        <v>33835</v>
      </c>
      <c r="B12048" s="395" t="s">
        <v>33836</v>
      </c>
    </row>
    <row r="12049" spans="1:2">
      <c r="A12049" s="395" t="s">
        <v>33837</v>
      </c>
      <c r="B12049" s="395" t="s">
        <v>33838</v>
      </c>
    </row>
    <row r="12050" spans="1:2">
      <c r="A12050" s="395" t="s">
        <v>33839</v>
      </c>
      <c r="B12050" s="395" t="s">
        <v>33840</v>
      </c>
    </row>
    <row r="12051" spans="1:2">
      <c r="A12051" s="395" t="s">
        <v>33841</v>
      </c>
      <c r="B12051" s="395" t="s">
        <v>33842</v>
      </c>
    </row>
    <row r="12052" spans="1:2">
      <c r="A12052" s="395" t="s">
        <v>33843</v>
      </c>
      <c r="B12052" s="395" t="s">
        <v>33844</v>
      </c>
    </row>
    <row r="12053" spans="1:2">
      <c r="A12053" s="395" t="s">
        <v>33845</v>
      </c>
      <c r="B12053" s="395" t="s">
        <v>33846</v>
      </c>
    </row>
    <row r="12054" spans="1:2">
      <c r="A12054" s="395" t="s">
        <v>33847</v>
      </c>
      <c r="B12054" s="395" t="s">
        <v>16937</v>
      </c>
    </row>
    <row r="12055" spans="1:2">
      <c r="A12055" s="395" t="s">
        <v>33848</v>
      </c>
      <c r="B12055" s="395" t="s">
        <v>16937</v>
      </c>
    </row>
    <row r="12056" spans="1:2">
      <c r="A12056" s="395" t="s">
        <v>33849</v>
      </c>
      <c r="B12056" s="395" t="s">
        <v>16937</v>
      </c>
    </row>
    <row r="12057" spans="1:2">
      <c r="A12057" s="395" t="s">
        <v>33850</v>
      </c>
      <c r="B12057" s="395" t="s">
        <v>16937</v>
      </c>
    </row>
    <row r="12058" spans="1:2">
      <c r="A12058" s="395" t="s">
        <v>33851</v>
      </c>
      <c r="B12058" s="395" t="s">
        <v>33852</v>
      </c>
    </row>
    <row r="12059" spans="1:2">
      <c r="A12059" s="395" t="s">
        <v>33853</v>
      </c>
      <c r="B12059" s="395" t="s">
        <v>33854</v>
      </c>
    </row>
    <row r="12060" spans="1:2">
      <c r="A12060" s="395" t="s">
        <v>33855</v>
      </c>
      <c r="B12060" s="395" t="s">
        <v>33856</v>
      </c>
    </row>
    <row r="12061" spans="1:2">
      <c r="A12061" s="395" t="s">
        <v>33857</v>
      </c>
      <c r="B12061" s="395" t="s">
        <v>33858</v>
      </c>
    </row>
    <row r="12062" spans="1:2">
      <c r="A12062" s="395" t="s">
        <v>33859</v>
      </c>
      <c r="B12062" s="395" t="s">
        <v>18623</v>
      </c>
    </row>
    <row r="12063" spans="1:2">
      <c r="A12063" s="395" t="s">
        <v>33860</v>
      </c>
      <c r="B12063" s="395" t="s">
        <v>33861</v>
      </c>
    </row>
    <row r="12064" spans="1:2">
      <c r="A12064" s="395" t="s">
        <v>33862</v>
      </c>
      <c r="B12064" s="395" t="s">
        <v>33863</v>
      </c>
    </row>
    <row r="12065" spans="1:2">
      <c r="A12065" s="395" t="s">
        <v>33864</v>
      </c>
      <c r="B12065" s="395" t="s">
        <v>33099</v>
      </c>
    </row>
    <row r="12066" spans="1:2">
      <c r="A12066" s="395" t="s">
        <v>33865</v>
      </c>
      <c r="B12066" s="395" t="s">
        <v>33099</v>
      </c>
    </row>
    <row r="12067" spans="1:2">
      <c r="A12067" s="395" t="s">
        <v>33866</v>
      </c>
      <c r="B12067" s="395" t="s">
        <v>24706</v>
      </c>
    </row>
    <row r="12068" spans="1:2">
      <c r="A12068" s="395" t="s">
        <v>33867</v>
      </c>
      <c r="B12068" s="395" t="s">
        <v>24706</v>
      </c>
    </row>
    <row r="12069" spans="1:2">
      <c r="A12069" s="395" t="s">
        <v>33868</v>
      </c>
      <c r="B12069" s="395" t="s">
        <v>24706</v>
      </c>
    </row>
    <row r="12070" spans="1:2">
      <c r="A12070" s="395" t="s">
        <v>33869</v>
      </c>
      <c r="B12070" s="395" t="s">
        <v>33870</v>
      </c>
    </row>
    <row r="12071" spans="1:2">
      <c r="A12071" s="395" t="s">
        <v>33871</v>
      </c>
      <c r="B12071" s="395" t="s">
        <v>18884</v>
      </c>
    </row>
    <row r="12072" spans="1:2">
      <c r="A12072" s="395" t="s">
        <v>33872</v>
      </c>
      <c r="B12072" s="395" t="s">
        <v>33873</v>
      </c>
    </row>
    <row r="12073" spans="1:2">
      <c r="A12073" s="395" t="s">
        <v>33874</v>
      </c>
      <c r="B12073" s="395" t="s">
        <v>33875</v>
      </c>
    </row>
    <row r="12074" spans="1:2">
      <c r="A12074" s="395" t="s">
        <v>33876</v>
      </c>
      <c r="B12074" s="395" t="s">
        <v>33870</v>
      </c>
    </row>
    <row r="12075" spans="1:2">
      <c r="A12075" s="395" t="s">
        <v>33877</v>
      </c>
      <c r="B12075" s="395" t="s">
        <v>33878</v>
      </c>
    </row>
    <row r="12076" spans="1:2">
      <c r="A12076" s="395" t="s">
        <v>33879</v>
      </c>
      <c r="B12076" s="395" t="s">
        <v>33880</v>
      </c>
    </row>
    <row r="12077" spans="1:2">
      <c r="A12077" s="395" t="s">
        <v>33881</v>
      </c>
      <c r="B12077" s="395" t="s">
        <v>24706</v>
      </c>
    </row>
    <row r="12078" spans="1:2">
      <c r="A12078" s="395" t="s">
        <v>33882</v>
      </c>
      <c r="B12078" s="395" t="s">
        <v>33883</v>
      </c>
    </row>
    <row r="12079" spans="1:2">
      <c r="A12079" s="395" t="s">
        <v>33884</v>
      </c>
      <c r="B12079" s="395" t="s">
        <v>33885</v>
      </c>
    </row>
    <row r="12080" spans="1:2">
      <c r="A12080" s="395" t="s">
        <v>33886</v>
      </c>
      <c r="B12080" s="395" t="s">
        <v>33887</v>
      </c>
    </row>
    <row r="12081" spans="1:2">
      <c r="A12081" s="395" t="s">
        <v>33888</v>
      </c>
      <c r="B12081" s="395" t="s">
        <v>33889</v>
      </c>
    </row>
    <row r="12082" spans="1:2">
      <c r="A12082" s="395" t="s">
        <v>33890</v>
      </c>
      <c r="B12082" s="395" t="s">
        <v>33891</v>
      </c>
    </row>
    <row r="12083" spans="1:2">
      <c r="A12083" s="395" t="s">
        <v>33892</v>
      </c>
      <c r="B12083" s="395" t="s">
        <v>33891</v>
      </c>
    </row>
    <row r="12084" spans="1:2">
      <c r="A12084" s="395" t="s">
        <v>33893</v>
      </c>
      <c r="B12084" s="395" t="s">
        <v>27481</v>
      </c>
    </row>
    <row r="12085" spans="1:2">
      <c r="A12085" s="395" t="s">
        <v>33894</v>
      </c>
      <c r="B12085" s="395" t="s">
        <v>24706</v>
      </c>
    </row>
    <row r="12086" spans="1:2">
      <c r="A12086" s="395" t="s">
        <v>33895</v>
      </c>
      <c r="B12086" s="395" t="s">
        <v>33896</v>
      </c>
    </row>
    <row r="12087" spans="1:2">
      <c r="A12087" s="395" t="s">
        <v>33897</v>
      </c>
      <c r="B12087" s="395" t="s">
        <v>33896</v>
      </c>
    </row>
    <row r="12088" spans="1:2">
      <c r="A12088" s="395" t="s">
        <v>33898</v>
      </c>
      <c r="B12088" s="395" t="s">
        <v>33896</v>
      </c>
    </row>
    <row r="12089" spans="1:2">
      <c r="A12089" s="395" t="s">
        <v>33899</v>
      </c>
      <c r="B12089" s="395" t="s">
        <v>33900</v>
      </c>
    </row>
    <row r="12090" spans="1:2">
      <c r="A12090" s="395" t="s">
        <v>33901</v>
      </c>
      <c r="B12090" s="395" t="s">
        <v>33902</v>
      </c>
    </row>
    <row r="12091" spans="1:2">
      <c r="A12091" s="395" t="s">
        <v>33903</v>
      </c>
      <c r="B12091" s="395" t="s">
        <v>33900</v>
      </c>
    </row>
    <row r="12092" spans="1:2">
      <c r="A12092" s="395" t="s">
        <v>33904</v>
      </c>
      <c r="B12092" s="395" t="s">
        <v>33905</v>
      </c>
    </row>
    <row r="12093" spans="1:2">
      <c r="A12093" s="395" t="s">
        <v>33906</v>
      </c>
      <c r="B12093" s="395" t="s">
        <v>33907</v>
      </c>
    </row>
    <row r="12094" spans="1:2">
      <c r="A12094" s="395" t="s">
        <v>33908</v>
      </c>
      <c r="B12094" s="395" t="s">
        <v>33909</v>
      </c>
    </row>
    <row r="12095" spans="1:2">
      <c r="A12095" s="395" t="s">
        <v>33910</v>
      </c>
      <c r="B12095" s="395" t="s">
        <v>18884</v>
      </c>
    </row>
    <row r="12096" spans="1:2">
      <c r="A12096" s="395" t="s">
        <v>33911</v>
      </c>
      <c r="B12096" s="395" t="s">
        <v>33912</v>
      </c>
    </row>
    <row r="12097" spans="1:2">
      <c r="A12097" s="395" t="s">
        <v>33913</v>
      </c>
      <c r="B12097" s="395" t="s">
        <v>33914</v>
      </c>
    </row>
    <row r="12098" spans="1:2">
      <c r="A12098" s="395" t="s">
        <v>33915</v>
      </c>
      <c r="B12098" s="395" t="s">
        <v>33916</v>
      </c>
    </row>
    <row r="12099" spans="1:2">
      <c r="A12099" s="395" t="s">
        <v>33917</v>
      </c>
      <c r="B12099" s="395" t="s">
        <v>33918</v>
      </c>
    </row>
    <row r="12100" spans="1:2">
      <c r="A12100" s="395" t="s">
        <v>33919</v>
      </c>
      <c r="B12100" s="395" t="s">
        <v>33920</v>
      </c>
    </row>
    <row r="12101" spans="1:2">
      <c r="A12101" s="395" t="s">
        <v>33921</v>
      </c>
      <c r="B12101" s="395" t="s">
        <v>26849</v>
      </c>
    </row>
    <row r="12102" spans="1:2">
      <c r="A12102" s="395" t="s">
        <v>33922</v>
      </c>
      <c r="B12102" s="395" t="s">
        <v>24706</v>
      </c>
    </row>
    <row r="12103" spans="1:2">
      <c r="A12103" s="395" t="s">
        <v>33923</v>
      </c>
      <c r="B12103" s="395" t="s">
        <v>33924</v>
      </c>
    </row>
    <row r="12104" spans="1:2">
      <c r="A12104" s="395" t="s">
        <v>33925</v>
      </c>
      <c r="B12104" s="395" t="s">
        <v>33926</v>
      </c>
    </row>
    <row r="12105" spans="1:2">
      <c r="A12105" s="395" t="s">
        <v>33927</v>
      </c>
      <c r="B12105" s="395" t="s">
        <v>33928</v>
      </c>
    </row>
    <row r="12106" spans="1:2">
      <c r="A12106" s="395" t="s">
        <v>33929</v>
      </c>
      <c r="B12106" s="395" t="s">
        <v>33930</v>
      </c>
    </row>
    <row r="12107" spans="1:2">
      <c r="A12107" s="395" t="s">
        <v>33931</v>
      </c>
      <c r="B12107" s="395" t="s">
        <v>33932</v>
      </c>
    </row>
    <row r="12108" spans="1:2">
      <c r="A12108" s="395" t="s">
        <v>33933</v>
      </c>
      <c r="B12108" s="395" t="s">
        <v>33934</v>
      </c>
    </row>
    <row r="12109" spans="1:2">
      <c r="A12109" s="395" t="s">
        <v>33935</v>
      </c>
      <c r="B12109" s="395" t="s">
        <v>33863</v>
      </c>
    </row>
    <row r="12110" spans="1:2">
      <c r="A12110" s="395" t="s">
        <v>33936</v>
      </c>
      <c r="B12110" s="395" t="s">
        <v>33863</v>
      </c>
    </row>
    <row r="12111" spans="1:2">
      <c r="A12111" s="395" t="s">
        <v>33937</v>
      </c>
      <c r="B12111" s="395" t="s">
        <v>33863</v>
      </c>
    </row>
    <row r="12112" spans="1:2">
      <c r="A12112" s="395" t="s">
        <v>33938</v>
      </c>
      <c r="B12112" s="395" t="s">
        <v>33939</v>
      </c>
    </row>
    <row r="12113" spans="1:2">
      <c r="A12113" s="395" t="s">
        <v>33940</v>
      </c>
      <c r="B12113" s="395" t="s">
        <v>33941</v>
      </c>
    </row>
    <row r="12114" spans="1:2">
      <c r="A12114" s="395" t="s">
        <v>33942</v>
      </c>
      <c r="B12114" s="395" t="s">
        <v>33941</v>
      </c>
    </row>
    <row r="12115" spans="1:2">
      <c r="A12115" s="395" t="s">
        <v>33943</v>
      </c>
      <c r="B12115" s="395" t="s">
        <v>33944</v>
      </c>
    </row>
    <row r="12116" spans="1:2">
      <c r="A12116" s="395" t="s">
        <v>33945</v>
      </c>
      <c r="B12116" s="395" t="s">
        <v>33946</v>
      </c>
    </row>
    <row r="12117" spans="1:2">
      <c r="A12117" s="395" t="s">
        <v>33947</v>
      </c>
      <c r="B12117" s="395" t="s">
        <v>33948</v>
      </c>
    </row>
    <row r="12118" spans="1:2">
      <c r="A12118" s="395" t="s">
        <v>33949</v>
      </c>
      <c r="B12118" s="395" t="s">
        <v>33950</v>
      </c>
    </row>
    <row r="12119" spans="1:2">
      <c r="A12119" s="395" t="s">
        <v>33951</v>
      </c>
      <c r="B12119" s="395" t="s">
        <v>33952</v>
      </c>
    </row>
    <row r="12120" spans="1:2">
      <c r="A12120" s="395" t="s">
        <v>33953</v>
      </c>
      <c r="B12120" s="395" t="s">
        <v>33954</v>
      </c>
    </row>
    <row r="12121" spans="1:2">
      <c r="A12121" s="395" t="s">
        <v>33955</v>
      </c>
      <c r="B12121" s="395" t="s">
        <v>33956</v>
      </c>
    </row>
    <row r="12122" spans="1:2">
      <c r="A12122" s="395" t="s">
        <v>33957</v>
      </c>
      <c r="B12122" s="395" t="s">
        <v>33958</v>
      </c>
    </row>
    <row r="12123" spans="1:2">
      <c r="A12123" s="395" t="s">
        <v>33959</v>
      </c>
      <c r="B12123" s="395" t="s">
        <v>33960</v>
      </c>
    </row>
    <row r="12124" spans="1:2">
      <c r="A12124" s="395" t="s">
        <v>33961</v>
      </c>
      <c r="B12124" s="395" t="s">
        <v>33962</v>
      </c>
    </row>
    <row r="12125" spans="1:2">
      <c r="A12125" s="395" t="s">
        <v>33963</v>
      </c>
      <c r="B12125" s="395" t="s">
        <v>33964</v>
      </c>
    </row>
    <row r="12126" spans="1:2">
      <c r="A12126" s="395" t="s">
        <v>33965</v>
      </c>
      <c r="B12126" s="395" t="s">
        <v>33966</v>
      </c>
    </row>
    <row r="12127" spans="1:2">
      <c r="A12127" s="395" t="s">
        <v>33967</v>
      </c>
      <c r="B12127" s="395" t="s">
        <v>33968</v>
      </c>
    </row>
    <row r="12128" spans="1:2">
      <c r="A12128" s="395" t="s">
        <v>33969</v>
      </c>
      <c r="B12128" s="395" t="s">
        <v>18991</v>
      </c>
    </row>
    <row r="12129" spans="1:2">
      <c r="A12129" s="395" t="s">
        <v>33970</v>
      </c>
      <c r="B12129" s="395" t="s">
        <v>33971</v>
      </c>
    </row>
    <row r="12130" spans="1:2">
      <c r="A12130" s="395" t="s">
        <v>33972</v>
      </c>
      <c r="B12130" s="395" t="s">
        <v>33973</v>
      </c>
    </row>
    <row r="12131" spans="1:2">
      <c r="A12131" s="395" t="s">
        <v>33974</v>
      </c>
      <c r="B12131" s="395" t="s">
        <v>33975</v>
      </c>
    </row>
    <row r="12132" spans="1:2">
      <c r="A12132" s="395" t="s">
        <v>33976</v>
      </c>
      <c r="B12132" s="395" t="s">
        <v>33977</v>
      </c>
    </row>
    <row r="12133" spans="1:2">
      <c r="A12133" s="395" t="s">
        <v>33978</v>
      </c>
      <c r="B12133" s="395" t="s">
        <v>33979</v>
      </c>
    </row>
    <row r="12134" spans="1:2">
      <c r="A12134" s="395" t="s">
        <v>33980</v>
      </c>
      <c r="B12134" s="395" t="s">
        <v>33981</v>
      </c>
    </row>
    <row r="12135" spans="1:2">
      <c r="A12135" s="395" t="s">
        <v>33982</v>
      </c>
      <c r="B12135" s="395" t="s">
        <v>33983</v>
      </c>
    </row>
    <row r="12136" spans="1:2">
      <c r="A12136" s="395" t="s">
        <v>33984</v>
      </c>
      <c r="B12136" s="395" t="s">
        <v>33985</v>
      </c>
    </row>
    <row r="12137" spans="1:2">
      <c r="A12137" s="395" t="s">
        <v>33986</v>
      </c>
      <c r="B12137" s="395" t="s">
        <v>33987</v>
      </c>
    </row>
    <row r="12138" spans="1:2">
      <c r="A12138" s="395" t="s">
        <v>33988</v>
      </c>
      <c r="B12138" s="395" t="s">
        <v>33989</v>
      </c>
    </row>
    <row r="12139" spans="1:2">
      <c r="A12139" s="395" t="s">
        <v>33990</v>
      </c>
      <c r="B12139" s="395" t="s">
        <v>33991</v>
      </c>
    </row>
    <row r="12140" spans="1:2">
      <c r="A12140" s="395" t="s">
        <v>33992</v>
      </c>
      <c r="B12140" s="395" t="s">
        <v>33993</v>
      </c>
    </row>
    <row r="12141" spans="1:2">
      <c r="A12141" s="395" t="s">
        <v>33994</v>
      </c>
      <c r="B12141" s="395" t="s">
        <v>33993</v>
      </c>
    </row>
    <row r="12142" spans="1:2">
      <c r="A12142" s="395" t="s">
        <v>33995</v>
      </c>
      <c r="B12142" s="395" t="s">
        <v>33996</v>
      </c>
    </row>
    <row r="12143" spans="1:2">
      <c r="A12143" s="395" t="s">
        <v>33997</v>
      </c>
      <c r="B12143" s="395" t="s">
        <v>33996</v>
      </c>
    </row>
    <row r="12144" spans="1:2">
      <c r="A12144" s="395" t="s">
        <v>33998</v>
      </c>
      <c r="B12144" s="395" t="s">
        <v>33996</v>
      </c>
    </row>
    <row r="12145" spans="1:2">
      <c r="A12145" s="395" t="s">
        <v>33999</v>
      </c>
      <c r="B12145" s="395" t="s">
        <v>34000</v>
      </c>
    </row>
    <row r="12146" spans="1:2">
      <c r="A12146" s="395" t="s">
        <v>34001</v>
      </c>
      <c r="B12146" s="395" t="s">
        <v>34002</v>
      </c>
    </row>
    <row r="12147" spans="1:2">
      <c r="A12147" s="395" t="s">
        <v>34003</v>
      </c>
      <c r="B12147" s="395" t="s">
        <v>34004</v>
      </c>
    </row>
    <row r="12148" spans="1:2">
      <c r="A12148" s="395" t="s">
        <v>34005</v>
      </c>
      <c r="B12148" s="395" t="s">
        <v>34006</v>
      </c>
    </row>
    <row r="12149" spans="1:2">
      <c r="A12149" s="395" t="s">
        <v>34007</v>
      </c>
      <c r="B12149" s="395" t="s">
        <v>34008</v>
      </c>
    </row>
    <row r="12150" spans="1:2">
      <c r="A12150" s="395" t="s">
        <v>34009</v>
      </c>
      <c r="B12150" s="395" t="s">
        <v>34010</v>
      </c>
    </row>
    <row r="12151" spans="1:2">
      <c r="A12151" s="395" t="s">
        <v>34011</v>
      </c>
      <c r="B12151" s="395" t="s">
        <v>33863</v>
      </c>
    </row>
    <row r="12152" spans="1:2">
      <c r="A12152" s="395" t="s">
        <v>34012</v>
      </c>
      <c r="B12152" s="395" t="s">
        <v>34013</v>
      </c>
    </row>
    <row r="12153" spans="1:2">
      <c r="A12153" s="395" t="s">
        <v>34014</v>
      </c>
      <c r="B12153" s="395" t="s">
        <v>34015</v>
      </c>
    </row>
    <row r="12154" spans="1:2">
      <c r="A12154" s="395" t="s">
        <v>34016</v>
      </c>
      <c r="B12154" s="395" t="s">
        <v>34017</v>
      </c>
    </row>
    <row r="12155" spans="1:2">
      <c r="A12155" s="395" t="s">
        <v>34018</v>
      </c>
      <c r="B12155" s="395" t="s">
        <v>33562</v>
      </c>
    </row>
    <row r="12156" spans="1:2">
      <c r="A12156" s="395" t="s">
        <v>34019</v>
      </c>
      <c r="B12156" s="395" t="s">
        <v>34020</v>
      </c>
    </row>
    <row r="12157" spans="1:2">
      <c r="A12157" s="395" t="s">
        <v>34021</v>
      </c>
      <c r="B12157" s="395" t="s">
        <v>34022</v>
      </c>
    </row>
    <row r="12158" spans="1:2">
      <c r="A12158" s="395" t="s">
        <v>34023</v>
      </c>
      <c r="B12158" s="395" t="s">
        <v>34024</v>
      </c>
    </row>
    <row r="12159" spans="1:2">
      <c r="A12159" s="395" t="s">
        <v>34025</v>
      </c>
      <c r="B12159" s="395" t="s">
        <v>34026</v>
      </c>
    </row>
    <row r="12160" spans="1:2">
      <c r="A12160" s="395" t="s">
        <v>34027</v>
      </c>
      <c r="B12160" s="395" t="s">
        <v>34028</v>
      </c>
    </row>
    <row r="12161" spans="1:2">
      <c r="A12161" s="395" t="s">
        <v>34029</v>
      </c>
      <c r="B12161" s="395" t="s">
        <v>34030</v>
      </c>
    </row>
    <row r="12162" spans="1:2">
      <c r="A12162" s="395" t="s">
        <v>34031</v>
      </c>
      <c r="B12162" s="395" t="s">
        <v>34032</v>
      </c>
    </row>
    <row r="12163" spans="1:2">
      <c r="A12163" s="395" t="s">
        <v>34033</v>
      </c>
      <c r="B12163" s="395" t="s">
        <v>34034</v>
      </c>
    </row>
    <row r="12164" spans="1:2">
      <c r="A12164" s="395" t="s">
        <v>34035</v>
      </c>
      <c r="B12164" s="395" t="s">
        <v>34036</v>
      </c>
    </row>
    <row r="12165" spans="1:2">
      <c r="A12165" s="395" t="s">
        <v>34037</v>
      </c>
      <c r="B12165" s="395" t="s">
        <v>34038</v>
      </c>
    </row>
    <row r="12166" spans="1:2">
      <c r="A12166" s="395" t="s">
        <v>34039</v>
      </c>
      <c r="B12166" s="395" t="s">
        <v>34040</v>
      </c>
    </row>
    <row r="12167" spans="1:2">
      <c r="A12167" s="395" t="s">
        <v>34041</v>
      </c>
      <c r="B12167" s="395" t="s">
        <v>34042</v>
      </c>
    </row>
    <row r="12168" spans="1:2">
      <c r="A12168" s="395" t="s">
        <v>34043</v>
      </c>
      <c r="B12168" s="395" t="s">
        <v>34044</v>
      </c>
    </row>
    <row r="12169" spans="1:2">
      <c r="A12169" s="395" t="s">
        <v>34045</v>
      </c>
      <c r="B12169" s="395" t="s">
        <v>34046</v>
      </c>
    </row>
    <row r="12170" spans="1:2">
      <c r="A12170" s="395" t="s">
        <v>34047</v>
      </c>
      <c r="B12170" s="395" t="s">
        <v>34048</v>
      </c>
    </row>
    <row r="12171" spans="1:2">
      <c r="A12171" s="395" t="s">
        <v>34049</v>
      </c>
      <c r="B12171" s="395" t="s">
        <v>34050</v>
      </c>
    </row>
    <row r="12172" spans="1:2">
      <c r="A12172" s="395" t="s">
        <v>34051</v>
      </c>
      <c r="B12172" s="395" t="s">
        <v>33570</v>
      </c>
    </row>
    <row r="12173" spans="1:2">
      <c r="A12173" s="395" t="s">
        <v>34052</v>
      </c>
      <c r="B12173" s="395" t="s">
        <v>34053</v>
      </c>
    </row>
    <row r="12174" spans="1:2">
      <c r="A12174" s="395" t="s">
        <v>34054</v>
      </c>
      <c r="B12174" s="395" t="s">
        <v>34055</v>
      </c>
    </row>
    <row r="12175" spans="1:2">
      <c r="A12175" s="395" t="s">
        <v>34056</v>
      </c>
      <c r="B12175" s="395" t="s">
        <v>34057</v>
      </c>
    </row>
    <row r="12176" spans="1:2">
      <c r="A12176" s="395" t="s">
        <v>34058</v>
      </c>
      <c r="B12176" s="395" t="s">
        <v>34059</v>
      </c>
    </row>
    <row r="12177" spans="1:2">
      <c r="A12177" s="395" t="s">
        <v>34060</v>
      </c>
      <c r="B12177" s="395" t="s">
        <v>34061</v>
      </c>
    </row>
    <row r="12178" spans="1:2">
      <c r="A12178" s="395" t="s">
        <v>34062</v>
      </c>
      <c r="B12178" s="395" t="s">
        <v>34063</v>
      </c>
    </row>
    <row r="12179" spans="1:2">
      <c r="A12179" s="395" t="s">
        <v>34064</v>
      </c>
      <c r="B12179" s="395" t="s">
        <v>34065</v>
      </c>
    </row>
    <row r="12180" spans="1:2">
      <c r="A12180" s="395" t="s">
        <v>34066</v>
      </c>
      <c r="B12180" s="395" t="s">
        <v>34067</v>
      </c>
    </row>
    <row r="12181" spans="1:2">
      <c r="A12181" s="395" t="s">
        <v>34068</v>
      </c>
      <c r="B12181" s="395" t="s">
        <v>34069</v>
      </c>
    </row>
    <row r="12182" spans="1:2">
      <c r="A12182" s="395" t="s">
        <v>34070</v>
      </c>
      <c r="B12182" s="395" t="s">
        <v>34071</v>
      </c>
    </row>
    <row r="12183" spans="1:2">
      <c r="A12183" s="395" t="s">
        <v>34072</v>
      </c>
      <c r="B12183" s="395" t="s">
        <v>34073</v>
      </c>
    </row>
    <row r="12184" spans="1:2">
      <c r="A12184" s="395" t="s">
        <v>34074</v>
      </c>
      <c r="B12184" s="395" t="s">
        <v>34075</v>
      </c>
    </row>
    <row r="12185" spans="1:2">
      <c r="A12185" s="395" t="s">
        <v>34076</v>
      </c>
      <c r="B12185" s="395" t="s">
        <v>34077</v>
      </c>
    </row>
    <row r="12186" spans="1:2">
      <c r="A12186" s="395" t="s">
        <v>34078</v>
      </c>
      <c r="B12186" s="395" t="s">
        <v>34079</v>
      </c>
    </row>
    <row r="12187" spans="1:2">
      <c r="A12187" s="395" t="s">
        <v>34080</v>
      </c>
      <c r="B12187" s="395" t="s">
        <v>34079</v>
      </c>
    </row>
    <row r="12188" spans="1:2">
      <c r="A12188" s="395" t="s">
        <v>34081</v>
      </c>
      <c r="B12188" s="395" t="s">
        <v>34082</v>
      </c>
    </row>
    <row r="12189" spans="1:2">
      <c r="A12189" s="395" t="s">
        <v>34083</v>
      </c>
      <c r="B12189" s="395" t="s">
        <v>34084</v>
      </c>
    </row>
    <row r="12190" spans="1:2">
      <c r="A12190" s="395" t="s">
        <v>34085</v>
      </c>
      <c r="B12190" s="395" t="s">
        <v>34086</v>
      </c>
    </row>
    <row r="12191" spans="1:2">
      <c r="A12191" s="395" t="s">
        <v>34087</v>
      </c>
      <c r="B12191" s="395" t="s">
        <v>34088</v>
      </c>
    </row>
    <row r="12192" spans="1:2">
      <c r="A12192" s="395" t="s">
        <v>34089</v>
      </c>
      <c r="B12192" s="395" t="s">
        <v>34090</v>
      </c>
    </row>
    <row r="12193" spans="1:2">
      <c r="A12193" s="395" t="s">
        <v>34091</v>
      </c>
      <c r="B12193" s="395" t="s">
        <v>34092</v>
      </c>
    </row>
    <row r="12194" spans="1:2">
      <c r="A12194" s="395" t="s">
        <v>34093</v>
      </c>
      <c r="B12194" s="395" t="s">
        <v>34092</v>
      </c>
    </row>
    <row r="12195" spans="1:2">
      <c r="A12195" s="395" t="s">
        <v>34094</v>
      </c>
      <c r="B12195" s="395" t="s">
        <v>34092</v>
      </c>
    </row>
    <row r="12196" spans="1:2">
      <c r="A12196" s="395" t="s">
        <v>34095</v>
      </c>
      <c r="B12196" s="395" t="s">
        <v>34092</v>
      </c>
    </row>
    <row r="12197" spans="1:2">
      <c r="A12197" s="395" t="s">
        <v>34096</v>
      </c>
      <c r="B12197" s="395" t="s">
        <v>34097</v>
      </c>
    </row>
    <row r="12198" spans="1:2">
      <c r="A12198" s="395" t="s">
        <v>34098</v>
      </c>
      <c r="B12198" s="395" t="s">
        <v>34099</v>
      </c>
    </row>
    <row r="12199" spans="1:2">
      <c r="A12199" s="395" t="s">
        <v>34100</v>
      </c>
      <c r="B12199" s="395" t="s">
        <v>34101</v>
      </c>
    </row>
    <row r="12200" spans="1:2">
      <c r="A12200" s="395" t="s">
        <v>34102</v>
      </c>
      <c r="B12200" s="395" t="s">
        <v>34103</v>
      </c>
    </row>
    <row r="12201" spans="1:2">
      <c r="A12201" s="395" t="s">
        <v>34104</v>
      </c>
      <c r="B12201" s="395" t="s">
        <v>34105</v>
      </c>
    </row>
    <row r="12202" spans="1:2">
      <c r="A12202" s="395" t="s">
        <v>34106</v>
      </c>
      <c r="B12202" s="395" t="s">
        <v>34105</v>
      </c>
    </row>
    <row r="12203" spans="1:2">
      <c r="A12203" s="395" t="s">
        <v>34107</v>
      </c>
      <c r="B12203" s="395" t="s">
        <v>34108</v>
      </c>
    </row>
    <row r="12204" spans="1:2">
      <c r="A12204" s="395" t="s">
        <v>34109</v>
      </c>
      <c r="B12204" s="395" t="s">
        <v>34110</v>
      </c>
    </row>
    <row r="12205" spans="1:2">
      <c r="A12205" s="395" t="s">
        <v>34111</v>
      </c>
      <c r="B12205" s="395" t="s">
        <v>34112</v>
      </c>
    </row>
    <row r="12206" spans="1:2">
      <c r="A12206" s="395" t="s">
        <v>34113</v>
      </c>
      <c r="B12206" s="395" t="s">
        <v>34114</v>
      </c>
    </row>
    <row r="12207" spans="1:2">
      <c r="A12207" s="395" t="s">
        <v>34115</v>
      </c>
      <c r="B12207" s="395" t="s">
        <v>34116</v>
      </c>
    </row>
    <row r="12208" spans="1:2">
      <c r="A12208" s="395" t="s">
        <v>34117</v>
      </c>
      <c r="B12208" s="395" t="s">
        <v>34118</v>
      </c>
    </row>
    <row r="12209" spans="1:2">
      <c r="A12209" s="395" t="s">
        <v>34119</v>
      </c>
      <c r="B12209" s="395" t="s">
        <v>34120</v>
      </c>
    </row>
    <row r="12210" spans="1:2">
      <c r="A12210" s="395" t="s">
        <v>34121</v>
      </c>
      <c r="B12210" s="395" t="s">
        <v>34122</v>
      </c>
    </row>
    <row r="12211" spans="1:2">
      <c r="A12211" s="395" t="s">
        <v>34123</v>
      </c>
      <c r="B12211" s="395" t="s">
        <v>34124</v>
      </c>
    </row>
    <row r="12212" spans="1:2">
      <c r="A12212" s="395" t="s">
        <v>34125</v>
      </c>
      <c r="B12212" s="395" t="s">
        <v>34126</v>
      </c>
    </row>
    <row r="12213" spans="1:2">
      <c r="A12213" s="395" t="s">
        <v>34127</v>
      </c>
      <c r="B12213" s="395" t="s">
        <v>34128</v>
      </c>
    </row>
    <row r="12214" spans="1:2">
      <c r="A12214" s="395" t="s">
        <v>34129</v>
      </c>
      <c r="B12214" s="395" t="s">
        <v>34128</v>
      </c>
    </row>
    <row r="12215" spans="1:2">
      <c r="A12215" s="395" t="s">
        <v>34130</v>
      </c>
      <c r="B12215" s="395" t="s">
        <v>34128</v>
      </c>
    </row>
    <row r="12216" spans="1:2">
      <c r="A12216" s="395" t="s">
        <v>34131</v>
      </c>
      <c r="B12216" s="395" t="s">
        <v>34132</v>
      </c>
    </row>
    <row r="12217" spans="1:2">
      <c r="A12217" s="395" t="s">
        <v>34133</v>
      </c>
      <c r="B12217" s="395" t="s">
        <v>34134</v>
      </c>
    </row>
    <row r="12218" spans="1:2">
      <c r="A12218" s="395" t="s">
        <v>34135</v>
      </c>
      <c r="B12218" s="395" t="s">
        <v>34136</v>
      </c>
    </row>
    <row r="12219" spans="1:2">
      <c r="A12219" s="395" t="s">
        <v>34137</v>
      </c>
      <c r="B12219" s="395" t="s">
        <v>34138</v>
      </c>
    </row>
    <row r="12220" spans="1:2">
      <c r="A12220" s="395" t="s">
        <v>34139</v>
      </c>
      <c r="B12220" s="395" t="s">
        <v>34140</v>
      </c>
    </row>
    <row r="12221" spans="1:2">
      <c r="A12221" s="395" t="s">
        <v>34141</v>
      </c>
      <c r="B12221" s="395" t="s">
        <v>34142</v>
      </c>
    </row>
    <row r="12222" spans="1:2">
      <c r="A12222" s="395" t="s">
        <v>34143</v>
      </c>
      <c r="B12222" s="395" t="s">
        <v>34142</v>
      </c>
    </row>
    <row r="12223" spans="1:2">
      <c r="A12223" s="395" t="s">
        <v>34144</v>
      </c>
      <c r="B12223" s="395" t="s">
        <v>34142</v>
      </c>
    </row>
    <row r="12224" spans="1:2">
      <c r="A12224" s="395" t="s">
        <v>34145</v>
      </c>
      <c r="B12224" s="395" t="s">
        <v>34146</v>
      </c>
    </row>
    <row r="12225" spans="1:2">
      <c r="A12225" s="395" t="s">
        <v>34147</v>
      </c>
      <c r="B12225" s="395" t="s">
        <v>34148</v>
      </c>
    </row>
    <row r="12226" spans="1:2">
      <c r="A12226" s="395" t="s">
        <v>34149</v>
      </c>
      <c r="B12226" s="395" t="s">
        <v>34150</v>
      </c>
    </row>
    <row r="12227" spans="1:2">
      <c r="A12227" s="395" t="s">
        <v>34151</v>
      </c>
      <c r="B12227" s="395" t="s">
        <v>34152</v>
      </c>
    </row>
    <row r="12228" spans="1:2">
      <c r="A12228" s="395" t="s">
        <v>34153</v>
      </c>
      <c r="B12228" s="395" t="s">
        <v>34154</v>
      </c>
    </row>
    <row r="12229" spans="1:2">
      <c r="A12229" s="395" t="s">
        <v>34155</v>
      </c>
      <c r="B12229" s="395" t="s">
        <v>33928</v>
      </c>
    </row>
    <row r="12230" spans="1:2">
      <c r="A12230" s="395" t="s">
        <v>34156</v>
      </c>
      <c r="B12230" s="395" t="s">
        <v>34157</v>
      </c>
    </row>
    <row r="12231" spans="1:2">
      <c r="A12231" s="395" t="s">
        <v>34158</v>
      </c>
      <c r="B12231" s="395" t="s">
        <v>24706</v>
      </c>
    </row>
    <row r="12232" spans="1:2">
      <c r="A12232" s="395" t="s">
        <v>34159</v>
      </c>
      <c r="B12232" s="395" t="s">
        <v>34160</v>
      </c>
    </row>
    <row r="12233" spans="1:2">
      <c r="A12233" s="395" t="s">
        <v>34161</v>
      </c>
      <c r="B12233" s="395" t="s">
        <v>34162</v>
      </c>
    </row>
    <row r="12234" spans="1:2">
      <c r="A12234" s="395" t="s">
        <v>34163</v>
      </c>
      <c r="B12234" s="395" t="s">
        <v>34164</v>
      </c>
    </row>
    <row r="12235" spans="1:2">
      <c r="A12235" s="395" t="s">
        <v>34165</v>
      </c>
      <c r="B12235" s="395" t="s">
        <v>34166</v>
      </c>
    </row>
    <row r="12236" spans="1:2">
      <c r="A12236" s="395" t="s">
        <v>34167</v>
      </c>
      <c r="B12236" s="395" t="s">
        <v>34168</v>
      </c>
    </row>
    <row r="12237" spans="1:2">
      <c r="A12237" s="395" t="s">
        <v>34169</v>
      </c>
      <c r="B12237" s="395" t="s">
        <v>34170</v>
      </c>
    </row>
    <row r="12238" spans="1:2">
      <c r="A12238" s="395" t="s">
        <v>34171</v>
      </c>
      <c r="B12238" s="395" t="s">
        <v>34172</v>
      </c>
    </row>
    <row r="12239" spans="1:2">
      <c r="A12239" s="395" t="s">
        <v>34173</v>
      </c>
      <c r="B12239" s="395" t="s">
        <v>34174</v>
      </c>
    </row>
    <row r="12240" spans="1:2">
      <c r="A12240" s="395" t="s">
        <v>34175</v>
      </c>
      <c r="B12240" s="395" t="s">
        <v>34176</v>
      </c>
    </row>
    <row r="12241" spans="1:2">
      <c r="A12241" s="395" t="s">
        <v>34177</v>
      </c>
      <c r="B12241" s="395" t="s">
        <v>34178</v>
      </c>
    </row>
    <row r="12242" spans="1:2">
      <c r="A12242" s="395" t="s">
        <v>34179</v>
      </c>
      <c r="B12242" s="395" t="s">
        <v>34180</v>
      </c>
    </row>
    <row r="12243" spans="1:2">
      <c r="A12243" s="395" t="s">
        <v>34181</v>
      </c>
      <c r="B12243" s="395" t="s">
        <v>34182</v>
      </c>
    </row>
    <row r="12244" spans="1:2">
      <c r="A12244" s="395" t="s">
        <v>34183</v>
      </c>
      <c r="B12244" s="395" t="s">
        <v>24706</v>
      </c>
    </row>
    <row r="12245" spans="1:2">
      <c r="A12245" s="395" t="s">
        <v>34184</v>
      </c>
      <c r="B12245" s="395" t="s">
        <v>34185</v>
      </c>
    </row>
    <row r="12246" spans="1:2">
      <c r="A12246" s="395" t="s">
        <v>34186</v>
      </c>
      <c r="B12246" s="395" t="s">
        <v>34187</v>
      </c>
    </row>
    <row r="12247" spans="1:2">
      <c r="A12247" s="395" t="s">
        <v>34188</v>
      </c>
      <c r="B12247" s="395" t="s">
        <v>34189</v>
      </c>
    </row>
    <row r="12248" spans="1:2">
      <c r="A12248" s="395" t="s">
        <v>34190</v>
      </c>
      <c r="B12248" s="395" t="s">
        <v>34191</v>
      </c>
    </row>
    <row r="12249" spans="1:2">
      <c r="A12249" s="395" t="s">
        <v>34192</v>
      </c>
      <c r="B12249" s="395" t="s">
        <v>34180</v>
      </c>
    </row>
    <row r="12250" spans="1:2">
      <c r="A12250" s="395" t="s">
        <v>34193</v>
      </c>
      <c r="B12250" s="395" t="s">
        <v>34194</v>
      </c>
    </row>
    <row r="12251" spans="1:2">
      <c r="A12251" s="395" t="s">
        <v>34195</v>
      </c>
      <c r="B12251" s="395" t="s">
        <v>33154</v>
      </c>
    </row>
    <row r="12252" spans="1:2">
      <c r="A12252" s="395" t="s">
        <v>34196</v>
      </c>
      <c r="B12252" s="395" t="s">
        <v>34197</v>
      </c>
    </row>
    <row r="12253" spans="1:2">
      <c r="A12253" s="395" t="s">
        <v>34198</v>
      </c>
      <c r="B12253" s="395" t="s">
        <v>34199</v>
      </c>
    </row>
    <row r="12254" spans="1:2">
      <c r="A12254" s="395" t="s">
        <v>34200</v>
      </c>
      <c r="B12254" s="395" t="s">
        <v>34201</v>
      </c>
    </row>
    <row r="12255" spans="1:2">
      <c r="A12255" s="395" t="s">
        <v>34202</v>
      </c>
      <c r="B12255" s="395" t="s">
        <v>34203</v>
      </c>
    </row>
    <row r="12256" spans="1:2">
      <c r="A12256" s="395" t="s">
        <v>34204</v>
      </c>
      <c r="B12256" s="395" t="s">
        <v>34205</v>
      </c>
    </row>
    <row r="12257" spans="1:2">
      <c r="A12257" s="395" t="s">
        <v>34206</v>
      </c>
      <c r="B12257" s="395" t="s">
        <v>34207</v>
      </c>
    </row>
    <row r="12258" spans="1:2">
      <c r="A12258" s="395" t="s">
        <v>34208</v>
      </c>
      <c r="B12258" s="395" t="s">
        <v>26043</v>
      </c>
    </row>
    <row r="12259" spans="1:2">
      <c r="A12259" s="395" t="s">
        <v>34209</v>
      </c>
      <c r="B12259" s="395" t="s">
        <v>26043</v>
      </c>
    </row>
    <row r="12260" spans="1:2">
      <c r="A12260" s="395" t="s">
        <v>34210</v>
      </c>
      <c r="B12260" s="395" t="s">
        <v>34211</v>
      </c>
    </row>
    <row r="12261" spans="1:2">
      <c r="A12261" s="395" t="s">
        <v>34212</v>
      </c>
      <c r="B12261" s="395" t="s">
        <v>34213</v>
      </c>
    </row>
    <row r="12262" spans="1:2">
      <c r="A12262" s="395" t="s">
        <v>34214</v>
      </c>
      <c r="B12262" s="395" t="s">
        <v>34215</v>
      </c>
    </row>
    <row r="12263" spans="1:2">
      <c r="A12263" s="395" t="s">
        <v>34216</v>
      </c>
      <c r="B12263" s="395" t="s">
        <v>34217</v>
      </c>
    </row>
    <row r="12264" spans="1:2">
      <c r="A12264" s="395" t="s">
        <v>34218</v>
      </c>
      <c r="B12264" s="395" t="s">
        <v>34219</v>
      </c>
    </row>
    <row r="12265" spans="1:2">
      <c r="A12265" s="395" t="s">
        <v>34220</v>
      </c>
      <c r="B12265" s="395" t="s">
        <v>34221</v>
      </c>
    </row>
    <row r="12266" spans="1:2">
      <c r="A12266" s="395" t="s">
        <v>34222</v>
      </c>
      <c r="B12266" s="395" t="s">
        <v>33870</v>
      </c>
    </row>
    <row r="12267" spans="1:2">
      <c r="A12267" s="395" t="s">
        <v>34223</v>
      </c>
      <c r="B12267" s="395" t="s">
        <v>34224</v>
      </c>
    </row>
    <row r="12268" spans="1:2">
      <c r="A12268" s="395" t="s">
        <v>34225</v>
      </c>
      <c r="B12268" s="395" t="s">
        <v>34226</v>
      </c>
    </row>
    <row r="12269" spans="1:2">
      <c r="A12269" s="395" t="s">
        <v>34227</v>
      </c>
      <c r="B12269" s="395" t="s">
        <v>34228</v>
      </c>
    </row>
    <row r="12270" spans="1:2">
      <c r="A12270" s="395" t="s">
        <v>34229</v>
      </c>
      <c r="B12270" s="395" t="s">
        <v>34230</v>
      </c>
    </row>
    <row r="12271" spans="1:2">
      <c r="A12271" s="395" t="s">
        <v>34231</v>
      </c>
      <c r="B12271" s="395" t="s">
        <v>34232</v>
      </c>
    </row>
    <row r="12272" spans="1:2">
      <c r="A12272" s="395" t="s">
        <v>34233</v>
      </c>
      <c r="B12272" s="395" t="s">
        <v>34232</v>
      </c>
    </row>
    <row r="12273" spans="1:2">
      <c r="A12273" s="395" t="s">
        <v>34234</v>
      </c>
      <c r="B12273" s="395" t="s">
        <v>34235</v>
      </c>
    </row>
    <row r="12274" spans="1:2">
      <c r="A12274" s="395" t="s">
        <v>34236</v>
      </c>
      <c r="B12274" s="395" t="s">
        <v>34237</v>
      </c>
    </row>
    <row r="12275" spans="1:2">
      <c r="A12275" s="395" t="s">
        <v>34238</v>
      </c>
      <c r="B12275" s="395" t="s">
        <v>33291</v>
      </c>
    </row>
    <row r="12276" spans="1:2">
      <c r="A12276" s="395" t="s">
        <v>34239</v>
      </c>
      <c r="B12276" s="395" t="s">
        <v>34240</v>
      </c>
    </row>
    <row r="12277" spans="1:2">
      <c r="A12277" s="395" t="s">
        <v>34241</v>
      </c>
      <c r="B12277" s="395" t="s">
        <v>34242</v>
      </c>
    </row>
    <row r="12278" spans="1:2">
      <c r="A12278" s="395" t="s">
        <v>34243</v>
      </c>
      <c r="B12278" s="395" t="s">
        <v>34244</v>
      </c>
    </row>
    <row r="12279" spans="1:2">
      <c r="A12279" s="395" t="s">
        <v>34245</v>
      </c>
      <c r="B12279" s="395" t="s">
        <v>34246</v>
      </c>
    </row>
    <row r="12280" spans="1:2">
      <c r="A12280" s="395" t="s">
        <v>34247</v>
      </c>
      <c r="B12280" s="395" t="s">
        <v>34248</v>
      </c>
    </row>
    <row r="12281" spans="1:2">
      <c r="A12281" s="395" t="s">
        <v>34249</v>
      </c>
      <c r="B12281" s="395" t="s">
        <v>34250</v>
      </c>
    </row>
    <row r="12282" spans="1:2">
      <c r="A12282" s="395" t="s">
        <v>34251</v>
      </c>
      <c r="B12282" s="395" t="s">
        <v>34252</v>
      </c>
    </row>
    <row r="12283" spans="1:2">
      <c r="A12283" s="395" t="s">
        <v>34253</v>
      </c>
      <c r="B12283" s="395" t="s">
        <v>34254</v>
      </c>
    </row>
    <row r="12284" spans="1:2">
      <c r="A12284" s="395" t="s">
        <v>34255</v>
      </c>
      <c r="B12284" s="395" t="s">
        <v>34254</v>
      </c>
    </row>
    <row r="12285" spans="1:2">
      <c r="A12285" s="395" t="s">
        <v>34256</v>
      </c>
      <c r="B12285" s="395" t="s">
        <v>34257</v>
      </c>
    </row>
    <row r="12286" spans="1:2">
      <c r="A12286" s="395" t="s">
        <v>34258</v>
      </c>
      <c r="B12286" s="395" t="s">
        <v>34259</v>
      </c>
    </row>
    <row r="12287" spans="1:2">
      <c r="A12287" s="395" t="s">
        <v>34260</v>
      </c>
      <c r="B12287" s="395" t="s">
        <v>34261</v>
      </c>
    </row>
    <row r="12288" spans="1:2">
      <c r="A12288" s="395" t="s">
        <v>34262</v>
      </c>
      <c r="B12288" s="395" t="s">
        <v>34257</v>
      </c>
    </row>
    <row r="12289" spans="1:2">
      <c r="A12289" s="395" t="s">
        <v>34263</v>
      </c>
      <c r="B12289" s="395" t="s">
        <v>34257</v>
      </c>
    </row>
    <row r="12290" spans="1:2">
      <c r="A12290" s="395" t="s">
        <v>34264</v>
      </c>
      <c r="B12290" s="395" t="s">
        <v>34105</v>
      </c>
    </row>
    <row r="12291" spans="1:2">
      <c r="A12291" s="395" t="s">
        <v>34265</v>
      </c>
      <c r="B12291" s="395" t="s">
        <v>34266</v>
      </c>
    </row>
    <row r="12292" spans="1:2">
      <c r="A12292" s="395" t="s">
        <v>34267</v>
      </c>
      <c r="B12292" s="395" t="s">
        <v>34112</v>
      </c>
    </row>
    <row r="12293" spans="1:2">
      <c r="A12293" s="395" t="s">
        <v>34268</v>
      </c>
      <c r="B12293" s="395" t="s">
        <v>34269</v>
      </c>
    </row>
    <row r="12294" spans="1:2">
      <c r="A12294" s="395" t="s">
        <v>34270</v>
      </c>
      <c r="B12294" s="395" t="s">
        <v>34271</v>
      </c>
    </row>
    <row r="12295" spans="1:2">
      <c r="A12295" s="395" t="s">
        <v>34272</v>
      </c>
      <c r="B12295" s="395" t="s">
        <v>34271</v>
      </c>
    </row>
    <row r="12296" spans="1:2">
      <c r="A12296" s="395" t="s">
        <v>34273</v>
      </c>
      <c r="B12296" s="395" t="s">
        <v>34271</v>
      </c>
    </row>
    <row r="12297" spans="1:2">
      <c r="A12297" s="395" t="s">
        <v>34274</v>
      </c>
      <c r="B12297" s="395" t="s">
        <v>34105</v>
      </c>
    </row>
    <row r="12298" spans="1:2">
      <c r="A12298" s="395" t="s">
        <v>34275</v>
      </c>
      <c r="B12298" s="395" t="s">
        <v>34276</v>
      </c>
    </row>
    <row r="12299" spans="1:2">
      <c r="A12299" s="395" t="s">
        <v>34277</v>
      </c>
      <c r="B12299" s="395" t="s">
        <v>34276</v>
      </c>
    </row>
    <row r="12300" spans="1:2">
      <c r="A12300" s="395" t="s">
        <v>34278</v>
      </c>
      <c r="B12300" s="395" t="s">
        <v>34279</v>
      </c>
    </row>
    <row r="12301" spans="1:2">
      <c r="A12301" s="395" t="s">
        <v>34280</v>
      </c>
      <c r="B12301" s="395" t="s">
        <v>34281</v>
      </c>
    </row>
    <row r="12302" spans="1:2">
      <c r="A12302" s="395" t="s">
        <v>34282</v>
      </c>
      <c r="B12302" s="395" t="s">
        <v>34283</v>
      </c>
    </row>
    <row r="12303" spans="1:2">
      <c r="A12303" s="395" t="s">
        <v>34284</v>
      </c>
      <c r="B12303" s="395" t="s">
        <v>34285</v>
      </c>
    </row>
    <row r="12304" spans="1:2">
      <c r="A12304" s="395" t="s">
        <v>34286</v>
      </c>
      <c r="B12304" s="395" t="s">
        <v>34276</v>
      </c>
    </row>
    <row r="12305" spans="1:2">
      <c r="A12305" s="395" t="s">
        <v>34287</v>
      </c>
      <c r="B12305" s="395" t="s">
        <v>34288</v>
      </c>
    </row>
    <row r="12306" spans="1:2">
      <c r="A12306" s="395" t="s">
        <v>34289</v>
      </c>
      <c r="B12306" s="395" t="s">
        <v>34290</v>
      </c>
    </row>
    <row r="12307" spans="1:2">
      <c r="A12307" s="395" t="s">
        <v>34291</v>
      </c>
      <c r="B12307" s="395" t="s">
        <v>34292</v>
      </c>
    </row>
    <row r="12308" spans="1:2">
      <c r="A12308" s="395" t="s">
        <v>34293</v>
      </c>
      <c r="B12308" s="395" t="s">
        <v>34294</v>
      </c>
    </row>
    <row r="12309" spans="1:2">
      <c r="A12309" s="395" t="s">
        <v>34295</v>
      </c>
      <c r="B12309" s="395" t="s">
        <v>34296</v>
      </c>
    </row>
    <row r="12310" spans="1:2">
      <c r="A12310" s="395" t="s">
        <v>34297</v>
      </c>
      <c r="B12310" s="395" t="s">
        <v>34298</v>
      </c>
    </row>
    <row r="12311" spans="1:2">
      <c r="A12311" s="395" t="s">
        <v>34299</v>
      </c>
      <c r="B12311" s="395" t="s">
        <v>34300</v>
      </c>
    </row>
    <row r="12312" spans="1:2">
      <c r="A12312" s="395" t="s">
        <v>34301</v>
      </c>
      <c r="B12312" s="395" t="s">
        <v>34302</v>
      </c>
    </row>
    <row r="12313" spans="1:2">
      <c r="A12313" s="395" t="s">
        <v>34303</v>
      </c>
      <c r="B12313" s="395" t="s">
        <v>34304</v>
      </c>
    </row>
    <row r="12314" spans="1:2">
      <c r="A12314" s="395" t="s">
        <v>34305</v>
      </c>
      <c r="B12314" s="395" t="s">
        <v>34306</v>
      </c>
    </row>
    <row r="12315" spans="1:2">
      <c r="A12315" s="395" t="s">
        <v>34307</v>
      </c>
      <c r="B12315" s="395" t="s">
        <v>34308</v>
      </c>
    </row>
    <row r="12316" spans="1:2">
      <c r="A12316" s="395" t="s">
        <v>34309</v>
      </c>
      <c r="B12316" s="395" t="s">
        <v>34310</v>
      </c>
    </row>
    <row r="12317" spans="1:2">
      <c r="A12317" s="395" t="s">
        <v>34311</v>
      </c>
      <c r="B12317" s="395" t="s">
        <v>34312</v>
      </c>
    </row>
    <row r="12318" spans="1:2">
      <c r="A12318" s="395" t="s">
        <v>34313</v>
      </c>
      <c r="B12318" s="395" t="s">
        <v>34314</v>
      </c>
    </row>
    <row r="12319" spans="1:2">
      <c r="A12319" s="395" t="s">
        <v>34315</v>
      </c>
      <c r="B12319" s="395" t="s">
        <v>34316</v>
      </c>
    </row>
    <row r="12320" spans="1:2">
      <c r="A12320" s="395" t="s">
        <v>34317</v>
      </c>
      <c r="B12320" s="395" t="s">
        <v>34318</v>
      </c>
    </row>
    <row r="12321" spans="1:2">
      <c r="A12321" s="395" t="s">
        <v>34319</v>
      </c>
      <c r="B12321" s="395" t="s">
        <v>34320</v>
      </c>
    </row>
    <row r="12322" spans="1:2">
      <c r="A12322" s="395" t="s">
        <v>34321</v>
      </c>
      <c r="B12322" s="395" t="s">
        <v>34322</v>
      </c>
    </row>
    <row r="12323" spans="1:2">
      <c r="A12323" s="395" t="s">
        <v>34323</v>
      </c>
      <c r="B12323" s="395" t="s">
        <v>34324</v>
      </c>
    </row>
    <row r="12324" spans="1:2">
      <c r="A12324" s="395" t="s">
        <v>34325</v>
      </c>
      <c r="B12324" s="395" t="s">
        <v>34326</v>
      </c>
    </row>
    <row r="12325" spans="1:2">
      <c r="A12325" s="395" t="s">
        <v>34327</v>
      </c>
      <c r="B12325" s="395" t="s">
        <v>34328</v>
      </c>
    </row>
    <row r="12326" spans="1:2">
      <c r="A12326" s="395" t="s">
        <v>34329</v>
      </c>
      <c r="B12326" s="395" t="s">
        <v>34330</v>
      </c>
    </row>
    <row r="12327" spans="1:2">
      <c r="A12327" s="395" t="s">
        <v>34331</v>
      </c>
      <c r="B12327" s="395" t="s">
        <v>34332</v>
      </c>
    </row>
    <row r="12328" spans="1:2">
      <c r="A12328" s="395" t="s">
        <v>34333</v>
      </c>
      <c r="B12328" s="395" t="s">
        <v>34334</v>
      </c>
    </row>
    <row r="12329" spans="1:2">
      <c r="A12329" s="395" t="s">
        <v>34335</v>
      </c>
      <c r="B12329" s="395" t="s">
        <v>34336</v>
      </c>
    </row>
    <row r="12330" spans="1:2">
      <c r="A12330" s="395" t="s">
        <v>34337</v>
      </c>
      <c r="B12330" s="395" t="s">
        <v>34338</v>
      </c>
    </row>
    <row r="12331" spans="1:2">
      <c r="A12331" s="395" t="s">
        <v>34339</v>
      </c>
      <c r="B12331" s="395" t="s">
        <v>34340</v>
      </c>
    </row>
    <row r="12332" spans="1:2">
      <c r="A12332" s="395" t="s">
        <v>34341</v>
      </c>
      <c r="B12332" s="395" t="s">
        <v>34342</v>
      </c>
    </row>
    <row r="12333" spans="1:2">
      <c r="A12333" s="395" t="s">
        <v>34343</v>
      </c>
      <c r="B12333" s="395" t="s">
        <v>34344</v>
      </c>
    </row>
    <row r="12334" spans="1:2">
      <c r="A12334" s="395" t="s">
        <v>34345</v>
      </c>
      <c r="B12334" s="395" t="s">
        <v>34346</v>
      </c>
    </row>
    <row r="12335" spans="1:2">
      <c r="A12335" s="395" t="s">
        <v>34347</v>
      </c>
      <c r="B12335" s="395" t="s">
        <v>34348</v>
      </c>
    </row>
    <row r="12336" spans="1:2">
      <c r="A12336" s="395" t="s">
        <v>34349</v>
      </c>
      <c r="B12336" s="395" t="s">
        <v>34350</v>
      </c>
    </row>
    <row r="12337" spans="1:2">
      <c r="A12337" s="395" t="s">
        <v>34351</v>
      </c>
      <c r="B12337" s="395" t="s">
        <v>34324</v>
      </c>
    </row>
    <row r="12338" spans="1:2">
      <c r="A12338" s="395" t="s">
        <v>34352</v>
      </c>
      <c r="B12338" s="395" t="s">
        <v>34353</v>
      </c>
    </row>
    <row r="12339" spans="1:2">
      <c r="A12339" s="395" t="s">
        <v>34354</v>
      </c>
      <c r="B12339" s="395" t="s">
        <v>34353</v>
      </c>
    </row>
    <row r="12340" spans="1:2">
      <c r="A12340" s="395" t="s">
        <v>34355</v>
      </c>
      <c r="B12340" s="395" t="s">
        <v>34353</v>
      </c>
    </row>
    <row r="12341" spans="1:2">
      <c r="A12341" s="395" t="s">
        <v>34356</v>
      </c>
      <c r="B12341" s="395" t="s">
        <v>34357</v>
      </c>
    </row>
    <row r="12342" spans="1:2">
      <c r="A12342" s="395" t="s">
        <v>34358</v>
      </c>
      <c r="B12342" s="395" t="s">
        <v>34359</v>
      </c>
    </row>
    <row r="12343" spans="1:2">
      <c r="A12343" s="395" t="s">
        <v>34360</v>
      </c>
      <c r="B12343" s="395" t="s">
        <v>34361</v>
      </c>
    </row>
    <row r="12344" spans="1:2">
      <c r="A12344" s="395" t="s">
        <v>34362</v>
      </c>
      <c r="B12344" s="395" t="s">
        <v>34363</v>
      </c>
    </row>
    <row r="12345" spans="1:2">
      <c r="A12345" s="395" t="s">
        <v>34364</v>
      </c>
      <c r="B12345" s="395" t="s">
        <v>34365</v>
      </c>
    </row>
    <row r="12346" spans="1:2">
      <c r="A12346" s="395" t="s">
        <v>34366</v>
      </c>
      <c r="B12346" s="395" t="s">
        <v>34367</v>
      </c>
    </row>
    <row r="12347" spans="1:2">
      <c r="A12347" s="395" t="s">
        <v>34368</v>
      </c>
      <c r="B12347" s="395" t="s">
        <v>34369</v>
      </c>
    </row>
    <row r="12348" spans="1:2">
      <c r="A12348" s="395" t="s">
        <v>34370</v>
      </c>
      <c r="B12348" s="395" t="s">
        <v>34371</v>
      </c>
    </row>
    <row r="12349" spans="1:2">
      <c r="A12349" s="395" t="s">
        <v>34372</v>
      </c>
      <c r="B12349" s="395" t="s">
        <v>34373</v>
      </c>
    </row>
    <row r="12350" spans="1:2">
      <c r="A12350" s="395" t="s">
        <v>34374</v>
      </c>
      <c r="B12350" s="395" t="s">
        <v>34375</v>
      </c>
    </row>
    <row r="12351" spans="1:2">
      <c r="A12351" s="395" t="s">
        <v>34376</v>
      </c>
      <c r="B12351" s="395" t="s">
        <v>34375</v>
      </c>
    </row>
    <row r="12352" spans="1:2">
      <c r="A12352" s="395" t="s">
        <v>34377</v>
      </c>
      <c r="B12352" s="395" t="s">
        <v>34375</v>
      </c>
    </row>
    <row r="12353" spans="1:2">
      <c r="A12353" s="395" t="s">
        <v>34378</v>
      </c>
      <c r="B12353" s="395" t="s">
        <v>34379</v>
      </c>
    </row>
    <row r="12354" spans="1:2">
      <c r="A12354" s="395" t="s">
        <v>34380</v>
      </c>
      <c r="B12354" s="395" t="s">
        <v>34379</v>
      </c>
    </row>
    <row r="12355" spans="1:2">
      <c r="A12355" s="395" t="s">
        <v>34381</v>
      </c>
      <c r="B12355" s="395" t="s">
        <v>34382</v>
      </c>
    </row>
    <row r="12356" spans="1:2">
      <c r="A12356" s="395" t="s">
        <v>34383</v>
      </c>
      <c r="B12356" s="395" t="s">
        <v>34384</v>
      </c>
    </row>
    <row r="12357" spans="1:2">
      <c r="A12357" s="395" t="s">
        <v>34385</v>
      </c>
      <c r="B12357" s="395" t="s">
        <v>34386</v>
      </c>
    </row>
    <row r="12358" spans="1:2">
      <c r="A12358" s="395" t="s">
        <v>34387</v>
      </c>
      <c r="B12358" s="395" t="s">
        <v>34388</v>
      </c>
    </row>
    <row r="12359" spans="1:2">
      <c r="A12359" s="395" t="s">
        <v>34389</v>
      </c>
      <c r="B12359" s="395" t="s">
        <v>34390</v>
      </c>
    </row>
    <row r="12360" spans="1:2">
      <c r="A12360" s="395" t="s">
        <v>34391</v>
      </c>
      <c r="B12360" s="395" t="s">
        <v>34392</v>
      </c>
    </row>
    <row r="12361" spans="1:2">
      <c r="A12361" s="395" t="s">
        <v>34393</v>
      </c>
      <c r="B12361" s="395" t="s">
        <v>34394</v>
      </c>
    </row>
    <row r="12362" spans="1:2">
      <c r="A12362" s="395" t="s">
        <v>34395</v>
      </c>
      <c r="B12362" s="395" t="s">
        <v>34396</v>
      </c>
    </row>
    <row r="12363" spans="1:2">
      <c r="A12363" s="395" t="s">
        <v>34397</v>
      </c>
      <c r="B12363" s="395" t="s">
        <v>17567</v>
      </c>
    </row>
    <row r="12364" spans="1:2">
      <c r="A12364" s="395" t="s">
        <v>34398</v>
      </c>
      <c r="B12364" s="395" t="s">
        <v>17567</v>
      </c>
    </row>
    <row r="12365" spans="1:2">
      <c r="A12365" s="395" t="s">
        <v>34399</v>
      </c>
      <c r="B12365" s="395" t="s">
        <v>34400</v>
      </c>
    </row>
    <row r="12366" spans="1:2">
      <c r="A12366" s="395" t="s">
        <v>34401</v>
      </c>
      <c r="B12366" s="395" t="s">
        <v>34402</v>
      </c>
    </row>
    <row r="12367" spans="1:2">
      <c r="A12367" s="395" t="s">
        <v>34403</v>
      </c>
      <c r="B12367" s="395" t="s">
        <v>34404</v>
      </c>
    </row>
    <row r="12368" spans="1:2">
      <c r="A12368" s="395" t="s">
        <v>34405</v>
      </c>
      <c r="B12368" s="395" t="s">
        <v>34406</v>
      </c>
    </row>
    <row r="12369" spans="1:2">
      <c r="A12369" s="395" t="s">
        <v>34407</v>
      </c>
      <c r="B12369" s="395" t="s">
        <v>34406</v>
      </c>
    </row>
    <row r="12370" spans="1:2">
      <c r="A12370" s="395" t="s">
        <v>34408</v>
      </c>
      <c r="B12370" s="395" t="s">
        <v>34409</v>
      </c>
    </row>
    <row r="12371" spans="1:2">
      <c r="A12371" s="395" t="s">
        <v>34410</v>
      </c>
      <c r="B12371" s="395" t="s">
        <v>17567</v>
      </c>
    </row>
    <row r="12372" spans="1:2">
      <c r="A12372" s="395" t="s">
        <v>34411</v>
      </c>
      <c r="B12372" s="395" t="s">
        <v>34412</v>
      </c>
    </row>
    <row r="12373" spans="1:2">
      <c r="A12373" s="395" t="s">
        <v>34413</v>
      </c>
      <c r="B12373" s="395" t="s">
        <v>34412</v>
      </c>
    </row>
    <row r="12374" spans="1:2">
      <c r="A12374" s="395" t="s">
        <v>34414</v>
      </c>
      <c r="B12374" s="395" t="s">
        <v>34415</v>
      </c>
    </row>
    <row r="12375" spans="1:2">
      <c r="A12375" s="395" t="s">
        <v>34416</v>
      </c>
      <c r="B12375" s="395" t="s">
        <v>34417</v>
      </c>
    </row>
    <row r="12376" spans="1:2">
      <c r="A12376" s="395" t="s">
        <v>34418</v>
      </c>
      <c r="B12376" s="395" t="s">
        <v>34419</v>
      </c>
    </row>
    <row r="12377" spans="1:2">
      <c r="A12377" s="395" t="s">
        <v>34420</v>
      </c>
      <c r="B12377" s="395" t="s">
        <v>34421</v>
      </c>
    </row>
    <row r="12378" spans="1:2">
      <c r="A12378" s="395" t="s">
        <v>34422</v>
      </c>
      <c r="B12378" s="395" t="s">
        <v>34423</v>
      </c>
    </row>
    <row r="12379" spans="1:2">
      <c r="A12379" s="395" t="s">
        <v>34424</v>
      </c>
      <c r="B12379" s="395" t="s">
        <v>17567</v>
      </c>
    </row>
    <row r="12380" spans="1:2">
      <c r="A12380" s="395" t="s">
        <v>34425</v>
      </c>
      <c r="B12380" s="395" t="s">
        <v>34426</v>
      </c>
    </row>
    <row r="12381" spans="1:2">
      <c r="A12381" s="395" t="s">
        <v>34427</v>
      </c>
      <c r="B12381" s="395" t="s">
        <v>22934</v>
      </c>
    </row>
    <row r="12382" spans="1:2">
      <c r="A12382" s="395" t="s">
        <v>34428</v>
      </c>
      <c r="B12382" s="395" t="s">
        <v>17567</v>
      </c>
    </row>
    <row r="12383" spans="1:2">
      <c r="A12383" s="395" t="s">
        <v>34429</v>
      </c>
      <c r="B12383" s="395" t="s">
        <v>26782</v>
      </c>
    </row>
    <row r="12384" spans="1:2">
      <c r="A12384" s="395" t="s">
        <v>34430</v>
      </c>
      <c r="B12384" s="395" t="s">
        <v>34431</v>
      </c>
    </row>
    <row r="12385" spans="1:2">
      <c r="A12385" s="395" t="s">
        <v>34432</v>
      </c>
      <c r="B12385" s="395" t="s">
        <v>34404</v>
      </c>
    </row>
    <row r="12386" spans="1:2">
      <c r="A12386" s="395" t="s">
        <v>34433</v>
      </c>
      <c r="B12386" s="395" t="s">
        <v>17567</v>
      </c>
    </row>
    <row r="12387" spans="1:2">
      <c r="A12387" s="395" t="s">
        <v>34434</v>
      </c>
      <c r="B12387" s="395" t="s">
        <v>34435</v>
      </c>
    </row>
    <row r="12388" spans="1:2">
      <c r="A12388" s="395" t="s">
        <v>34436</v>
      </c>
      <c r="B12388" s="395" t="s">
        <v>17567</v>
      </c>
    </row>
    <row r="12389" spans="1:2">
      <c r="A12389" s="395" t="s">
        <v>34437</v>
      </c>
      <c r="B12389" s="395" t="s">
        <v>34438</v>
      </c>
    </row>
    <row r="12390" spans="1:2">
      <c r="A12390" s="395" t="s">
        <v>34439</v>
      </c>
      <c r="B12390" s="395" t="s">
        <v>34440</v>
      </c>
    </row>
    <row r="12391" spans="1:2">
      <c r="A12391" s="395" t="s">
        <v>34441</v>
      </c>
      <c r="B12391" s="395" t="s">
        <v>34442</v>
      </c>
    </row>
    <row r="12392" spans="1:2">
      <c r="A12392" s="395" t="s">
        <v>34443</v>
      </c>
      <c r="B12392" s="395" t="s">
        <v>33763</v>
      </c>
    </row>
    <row r="12393" spans="1:2">
      <c r="A12393" s="395" t="s">
        <v>34444</v>
      </c>
      <c r="B12393" s="395" t="s">
        <v>34445</v>
      </c>
    </row>
    <row r="12394" spans="1:2">
      <c r="A12394" s="395" t="s">
        <v>34446</v>
      </c>
      <c r="B12394" s="395" t="s">
        <v>34445</v>
      </c>
    </row>
    <row r="12395" spans="1:2">
      <c r="A12395" s="395" t="s">
        <v>34447</v>
      </c>
      <c r="B12395" s="395" t="s">
        <v>34448</v>
      </c>
    </row>
    <row r="12396" spans="1:2">
      <c r="A12396" s="395" t="s">
        <v>34449</v>
      </c>
      <c r="B12396" s="395" t="s">
        <v>34448</v>
      </c>
    </row>
    <row r="12397" spans="1:2">
      <c r="A12397" s="395" t="s">
        <v>34450</v>
      </c>
      <c r="B12397" s="395" t="s">
        <v>34451</v>
      </c>
    </row>
    <row r="12398" spans="1:2">
      <c r="A12398" s="395" t="s">
        <v>34452</v>
      </c>
      <c r="B12398" s="395" t="s">
        <v>34453</v>
      </c>
    </row>
    <row r="12399" spans="1:2">
      <c r="A12399" s="395" t="s">
        <v>34454</v>
      </c>
      <c r="B12399" s="395" t="s">
        <v>34455</v>
      </c>
    </row>
    <row r="12400" spans="1:2">
      <c r="A12400" s="395" t="s">
        <v>34456</v>
      </c>
      <c r="B12400" s="395" t="s">
        <v>34457</v>
      </c>
    </row>
    <row r="12401" spans="1:2">
      <c r="A12401" s="395" t="s">
        <v>34458</v>
      </c>
      <c r="B12401" s="395" t="s">
        <v>34459</v>
      </c>
    </row>
    <row r="12402" spans="1:2">
      <c r="A12402" s="395" t="s">
        <v>34460</v>
      </c>
      <c r="B12402" s="395" t="s">
        <v>26782</v>
      </c>
    </row>
    <row r="12403" spans="1:2">
      <c r="A12403" s="395" t="s">
        <v>34461</v>
      </c>
      <c r="B12403" s="395" t="s">
        <v>26782</v>
      </c>
    </row>
    <row r="12404" spans="1:2">
      <c r="A12404" s="395" t="s">
        <v>34462</v>
      </c>
      <c r="B12404" s="395" t="s">
        <v>26782</v>
      </c>
    </row>
    <row r="12405" spans="1:2">
      <c r="A12405" s="395" t="s">
        <v>34463</v>
      </c>
      <c r="B12405" s="395" t="s">
        <v>26782</v>
      </c>
    </row>
    <row r="12406" spans="1:2">
      <c r="A12406" s="395" t="s">
        <v>34464</v>
      </c>
      <c r="B12406" s="395" t="s">
        <v>34465</v>
      </c>
    </row>
    <row r="12407" spans="1:2">
      <c r="A12407" s="395" t="s">
        <v>34466</v>
      </c>
      <c r="B12407" s="395" t="s">
        <v>34467</v>
      </c>
    </row>
    <row r="12408" spans="1:2">
      <c r="A12408" s="395" t="s">
        <v>34468</v>
      </c>
      <c r="B12408" s="395" t="s">
        <v>34421</v>
      </c>
    </row>
    <row r="12409" spans="1:2">
      <c r="A12409" s="395" t="s">
        <v>34469</v>
      </c>
      <c r="B12409" s="395" t="s">
        <v>34419</v>
      </c>
    </row>
    <row r="12410" spans="1:2">
      <c r="A12410" s="395" t="s">
        <v>34470</v>
      </c>
      <c r="B12410" s="395" t="s">
        <v>34471</v>
      </c>
    </row>
    <row r="12411" spans="1:2">
      <c r="A12411" s="395" t="s">
        <v>34472</v>
      </c>
      <c r="B12411" s="395" t="s">
        <v>34473</v>
      </c>
    </row>
    <row r="12412" spans="1:2">
      <c r="A12412" s="395" t="s">
        <v>34474</v>
      </c>
      <c r="B12412" s="395" t="s">
        <v>17567</v>
      </c>
    </row>
    <row r="12413" spans="1:2">
      <c r="A12413" s="395" t="s">
        <v>34475</v>
      </c>
      <c r="B12413" s="395" t="s">
        <v>34476</v>
      </c>
    </row>
    <row r="12414" spans="1:2">
      <c r="A12414" s="395" t="s">
        <v>34477</v>
      </c>
      <c r="B12414" s="395" t="s">
        <v>34423</v>
      </c>
    </row>
    <row r="12415" spans="1:2">
      <c r="A12415" s="395" t="s">
        <v>34478</v>
      </c>
      <c r="B12415" s="395" t="s">
        <v>34479</v>
      </c>
    </row>
    <row r="12416" spans="1:2">
      <c r="A12416" s="395" t="s">
        <v>34480</v>
      </c>
      <c r="B12416" s="395" t="s">
        <v>34481</v>
      </c>
    </row>
    <row r="12417" spans="1:2">
      <c r="A12417" s="395" t="s">
        <v>34482</v>
      </c>
      <c r="B12417" s="395" t="s">
        <v>34483</v>
      </c>
    </row>
    <row r="12418" spans="1:2">
      <c r="A12418" s="395" t="s">
        <v>34484</v>
      </c>
      <c r="B12418" s="395" t="s">
        <v>17567</v>
      </c>
    </row>
    <row r="12419" spans="1:2">
      <c r="A12419" s="395" t="s">
        <v>34485</v>
      </c>
      <c r="B12419" s="395" t="s">
        <v>17567</v>
      </c>
    </row>
    <row r="12420" spans="1:2">
      <c r="A12420" s="395" t="s">
        <v>34486</v>
      </c>
      <c r="B12420" s="395" t="s">
        <v>34487</v>
      </c>
    </row>
    <row r="12421" spans="1:2">
      <c r="A12421" s="395" t="s">
        <v>34488</v>
      </c>
      <c r="B12421" s="395" t="s">
        <v>34489</v>
      </c>
    </row>
    <row r="12422" spans="1:2">
      <c r="A12422" s="395" t="s">
        <v>34490</v>
      </c>
      <c r="B12422" s="395" t="s">
        <v>34491</v>
      </c>
    </row>
    <row r="12423" spans="1:2">
      <c r="A12423" s="395" t="s">
        <v>34492</v>
      </c>
      <c r="B12423" s="395" t="s">
        <v>34491</v>
      </c>
    </row>
    <row r="12424" spans="1:2">
      <c r="A12424" s="395" t="s">
        <v>34493</v>
      </c>
      <c r="B12424" s="395" t="s">
        <v>34494</v>
      </c>
    </row>
    <row r="12425" spans="1:2">
      <c r="A12425" s="395" t="s">
        <v>34495</v>
      </c>
      <c r="B12425" s="395" t="s">
        <v>34494</v>
      </c>
    </row>
    <row r="12426" spans="1:2">
      <c r="A12426" s="395" t="s">
        <v>34496</v>
      </c>
      <c r="B12426" s="395" t="s">
        <v>34497</v>
      </c>
    </row>
    <row r="12427" spans="1:2">
      <c r="A12427" s="395" t="s">
        <v>34498</v>
      </c>
      <c r="B12427" s="395" t="s">
        <v>34499</v>
      </c>
    </row>
    <row r="12428" spans="1:2">
      <c r="A12428" s="395" t="s">
        <v>34500</v>
      </c>
      <c r="B12428" s="395" t="s">
        <v>34501</v>
      </c>
    </row>
    <row r="12429" spans="1:2">
      <c r="A12429" s="395" t="s">
        <v>34502</v>
      </c>
      <c r="B12429" s="395" t="s">
        <v>34503</v>
      </c>
    </row>
    <row r="12430" spans="1:2">
      <c r="A12430" s="395" t="s">
        <v>34504</v>
      </c>
      <c r="B12430" s="395" t="s">
        <v>34505</v>
      </c>
    </row>
    <row r="12431" spans="1:2">
      <c r="A12431" s="395" t="s">
        <v>34506</v>
      </c>
      <c r="B12431" s="395" t="s">
        <v>34507</v>
      </c>
    </row>
    <row r="12432" spans="1:2">
      <c r="A12432" s="395" t="s">
        <v>34508</v>
      </c>
      <c r="B12432" s="395" t="s">
        <v>34509</v>
      </c>
    </row>
    <row r="12433" spans="1:2">
      <c r="A12433" s="395" t="s">
        <v>34510</v>
      </c>
      <c r="B12433" s="395" t="s">
        <v>34509</v>
      </c>
    </row>
    <row r="12434" spans="1:2">
      <c r="A12434" s="395" t="s">
        <v>34511</v>
      </c>
      <c r="B12434" s="395" t="s">
        <v>34512</v>
      </c>
    </row>
    <row r="12435" spans="1:2">
      <c r="A12435" s="395" t="s">
        <v>34513</v>
      </c>
      <c r="B12435" s="395" t="s">
        <v>34514</v>
      </c>
    </row>
    <row r="12436" spans="1:2">
      <c r="A12436" s="395" t="s">
        <v>34515</v>
      </c>
      <c r="B12436" s="395" t="s">
        <v>34516</v>
      </c>
    </row>
    <row r="12437" spans="1:2">
      <c r="A12437" s="395" t="s">
        <v>34517</v>
      </c>
      <c r="B12437" s="395" t="s">
        <v>34518</v>
      </c>
    </row>
    <row r="12438" spans="1:2">
      <c r="A12438" s="395" t="s">
        <v>34519</v>
      </c>
      <c r="B12438" s="395" t="s">
        <v>34520</v>
      </c>
    </row>
    <row r="12439" spans="1:2">
      <c r="A12439" s="395" t="s">
        <v>34521</v>
      </c>
      <c r="B12439" s="395" t="s">
        <v>34520</v>
      </c>
    </row>
    <row r="12440" spans="1:2">
      <c r="A12440" s="395" t="s">
        <v>34522</v>
      </c>
      <c r="B12440" s="395" t="s">
        <v>34520</v>
      </c>
    </row>
    <row r="12441" spans="1:2">
      <c r="A12441" s="395" t="s">
        <v>34523</v>
      </c>
      <c r="B12441" s="395" t="s">
        <v>34524</v>
      </c>
    </row>
    <row r="12442" spans="1:2">
      <c r="A12442" s="395" t="s">
        <v>34525</v>
      </c>
      <c r="B12442" s="395" t="s">
        <v>34524</v>
      </c>
    </row>
    <row r="12443" spans="1:2">
      <c r="A12443" s="395" t="s">
        <v>34526</v>
      </c>
      <c r="B12443" s="395" t="s">
        <v>34527</v>
      </c>
    </row>
    <row r="12444" spans="1:2">
      <c r="A12444" s="395" t="s">
        <v>34528</v>
      </c>
      <c r="B12444" s="395" t="s">
        <v>34527</v>
      </c>
    </row>
    <row r="12445" spans="1:2">
      <c r="A12445" s="395" t="s">
        <v>34529</v>
      </c>
      <c r="B12445" s="395" t="s">
        <v>34530</v>
      </c>
    </row>
    <row r="12446" spans="1:2">
      <c r="A12446" s="395" t="s">
        <v>34531</v>
      </c>
      <c r="B12446" s="395" t="s">
        <v>34532</v>
      </c>
    </row>
    <row r="12447" spans="1:2">
      <c r="A12447" s="395" t="s">
        <v>34533</v>
      </c>
      <c r="B12447" s="395" t="s">
        <v>34534</v>
      </c>
    </row>
    <row r="12448" spans="1:2">
      <c r="A12448" s="395" t="s">
        <v>34535</v>
      </c>
      <c r="B12448" s="395" t="s">
        <v>34536</v>
      </c>
    </row>
    <row r="12449" spans="1:2">
      <c r="A12449" s="395" t="s">
        <v>34537</v>
      </c>
      <c r="B12449" s="395" t="s">
        <v>34538</v>
      </c>
    </row>
    <row r="12450" spans="1:2">
      <c r="A12450" s="395" t="s">
        <v>34539</v>
      </c>
      <c r="B12450" s="395" t="s">
        <v>34540</v>
      </c>
    </row>
    <row r="12451" spans="1:2">
      <c r="A12451" s="395" t="s">
        <v>34541</v>
      </c>
      <c r="B12451" s="395" t="s">
        <v>34542</v>
      </c>
    </row>
    <row r="12452" spans="1:2">
      <c r="A12452" s="395" t="s">
        <v>34543</v>
      </c>
      <c r="B12452" s="395" t="s">
        <v>34544</v>
      </c>
    </row>
    <row r="12453" spans="1:2">
      <c r="A12453" s="395" t="s">
        <v>34545</v>
      </c>
      <c r="B12453" s="395" t="s">
        <v>34546</v>
      </c>
    </row>
    <row r="12454" spans="1:2">
      <c r="A12454" s="395" t="s">
        <v>34547</v>
      </c>
      <c r="B12454" s="395" t="s">
        <v>34546</v>
      </c>
    </row>
    <row r="12455" spans="1:2">
      <c r="A12455" s="395" t="s">
        <v>34548</v>
      </c>
      <c r="B12455" s="395" t="s">
        <v>34549</v>
      </c>
    </row>
    <row r="12456" spans="1:2">
      <c r="A12456" s="395" t="s">
        <v>34550</v>
      </c>
      <c r="B12456" s="395" t="s">
        <v>34551</v>
      </c>
    </row>
    <row r="12457" spans="1:2">
      <c r="A12457" s="395" t="s">
        <v>34552</v>
      </c>
      <c r="B12457" s="395" t="s">
        <v>34553</v>
      </c>
    </row>
    <row r="12458" spans="1:2">
      <c r="A12458" s="395" t="s">
        <v>34554</v>
      </c>
      <c r="B12458" s="395" t="s">
        <v>34555</v>
      </c>
    </row>
    <row r="12459" spans="1:2">
      <c r="A12459" s="395" t="s">
        <v>34556</v>
      </c>
      <c r="B12459" s="395" t="s">
        <v>34557</v>
      </c>
    </row>
    <row r="12460" spans="1:2">
      <c r="A12460" s="395" t="s">
        <v>34558</v>
      </c>
      <c r="B12460" s="395" t="s">
        <v>34559</v>
      </c>
    </row>
    <row r="12461" spans="1:2">
      <c r="A12461" s="395" t="s">
        <v>34560</v>
      </c>
      <c r="B12461" s="395" t="s">
        <v>34559</v>
      </c>
    </row>
    <row r="12462" spans="1:2">
      <c r="A12462" s="395" t="s">
        <v>34561</v>
      </c>
      <c r="B12462" s="395" t="s">
        <v>34559</v>
      </c>
    </row>
    <row r="12463" spans="1:2">
      <c r="A12463" s="395" t="s">
        <v>34562</v>
      </c>
      <c r="B12463" s="395" t="s">
        <v>34559</v>
      </c>
    </row>
    <row r="12464" spans="1:2">
      <c r="A12464" s="395" t="s">
        <v>34563</v>
      </c>
      <c r="B12464" s="395" t="s">
        <v>34559</v>
      </c>
    </row>
    <row r="12465" spans="1:2">
      <c r="A12465" s="395" t="s">
        <v>34564</v>
      </c>
      <c r="B12465" s="395" t="s">
        <v>34559</v>
      </c>
    </row>
    <row r="12466" spans="1:2">
      <c r="A12466" s="395" t="s">
        <v>34565</v>
      </c>
      <c r="B12466" s="395" t="s">
        <v>34559</v>
      </c>
    </row>
    <row r="12467" spans="1:2">
      <c r="A12467" s="395" t="s">
        <v>34566</v>
      </c>
      <c r="B12467" s="395" t="s">
        <v>34567</v>
      </c>
    </row>
    <row r="12468" spans="1:2">
      <c r="A12468" s="395" t="s">
        <v>34568</v>
      </c>
      <c r="B12468" s="395" t="s">
        <v>34569</v>
      </c>
    </row>
    <row r="12469" spans="1:2">
      <c r="A12469" s="395" t="s">
        <v>34570</v>
      </c>
      <c r="B12469" s="395" t="s">
        <v>34571</v>
      </c>
    </row>
    <row r="12470" spans="1:2">
      <c r="A12470" s="395" t="s">
        <v>34572</v>
      </c>
      <c r="B12470" s="395" t="s">
        <v>34573</v>
      </c>
    </row>
    <row r="12471" spans="1:2">
      <c r="A12471" s="395" t="s">
        <v>34574</v>
      </c>
      <c r="B12471" s="395" t="s">
        <v>34575</v>
      </c>
    </row>
    <row r="12472" spans="1:2">
      <c r="A12472" s="395" t="s">
        <v>34576</v>
      </c>
      <c r="B12472" s="395" t="s">
        <v>34577</v>
      </c>
    </row>
    <row r="12473" spans="1:2">
      <c r="A12473" s="395" t="s">
        <v>34578</v>
      </c>
      <c r="B12473" s="395" t="s">
        <v>34579</v>
      </c>
    </row>
    <row r="12474" spans="1:2">
      <c r="A12474" s="395" t="s">
        <v>34580</v>
      </c>
      <c r="B12474" s="395" t="s">
        <v>34581</v>
      </c>
    </row>
    <row r="12475" spans="1:2">
      <c r="A12475" s="395" t="s">
        <v>34582</v>
      </c>
      <c r="B12475" s="395" t="s">
        <v>34583</v>
      </c>
    </row>
    <row r="12476" spans="1:2">
      <c r="A12476" s="395" t="s">
        <v>34584</v>
      </c>
      <c r="B12476" s="395" t="s">
        <v>34585</v>
      </c>
    </row>
    <row r="12477" spans="1:2">
      <c r="A12477" s="395" t="s">
        <v>34586</v>
      </c>
      <c r="B12477" s="395" t="s">
        <v>34587</v>
      </c>
    </row>
    <row r="12478" spans="1:2">
      <c r="A12478" s="395" t="s">
        <v>34588</v>
      </c>
      <c r="B12478" s="395" t="s">
        <v>34589</v>
      </c>
    </row>
    <row r="12479" spans="1:2">
      <c r="A12479" s="395" t="s">
        <v>34590</v>
      </c>
      <c r="B12479" s="395" t="s">
        <v>34591</v>
      </c>
    </row>
    <row r="12480" spans="1:2">
      <c r="A12480" s="395" t="s">
        <v>34592</v>
      </c>
      <c r="B12480" s="395" t="s">
        <v>34593</v>
      </c>
    </row>
    <row r="12481" spans="1:2">
      <c r="A12481" s="395" t="s">
        <v>34594</v>
      </c>
      <c r="B12481" s="395" t="s">
        <v>34595</v>
      </c>
    </row>
    <row r="12482" spans="1:2">
      <c r="A12482" s="395" t="s">
        <v>34596</v>
      </c>
      <c r="B12482" s="395" t="s">
        <v>34524</v>
      </c>
    </row>
    <row r="12483" spans="1:2">
      <c r="A12483" s="395" t="s">
        <v>34597</v>
      </c>
      <c r="B12483" s="395" t="s">
        <v>34598</v>
      </c>
    </row>
    <row r="12484" spans="1:2">
      <c r="A12484" s="395" t="s">
        <v>34599</v>
      </c>
      <c r="B12484" s="395" t="s">
        <v>34600</v>
      </c>
    </row>
    <row r="12485" spans="1:2">
      <c r="A12485" s="395" t="s">
        <v>34601</v>
      </c>
      <c r="B12485" s="395" t="s">
        <v>34602</v>
      </c>
    </row>
    <row r="12486" spans="1:2">
      <c r="A12486" s="395" t="s">
        <v>34603</v>
      </c>
      <c r="B12486" s="395" t="s">
        <v>34604</v>
      </c>
    </row>
    <row r="12487" spans="1:2">
      <c r="A12487" s="395" t="s">
        <v>34605</v>
      </c>
      <c r="B12487" s="395" t="s">
        <v>34604</v>
      </c>
    </row>
    <row r="12488" spans="1:2">
      <c r="A12488" s="395" t="s">
        <v>34606</v>
      </c>
      <c r="B12488" s="395" t="s">
        <v>34607</v>
      </c>
    </row>
    <row r="12489" spans="1:2">
      <c r="A12489" s="395" t="s">
        <v>34608</v>
      </c>
      <c r="B12489" s="395" t="s">
        <v>34609</v>
      </c>
    </row>
    <row r="12490" spans="1:2">
      <c r="A12490" s="395" t="s">
        <v>34610</v>
      </c>
      <c r="B12490" s="395" t="s">
        <v>34611</v>
      </c>
    </row>
    <row r="12491" spans="1:2">
      <c r="A12491" s="395" t="s">
        <v>34612</v>
      </c>
      <c r="B12491" s="395" t="s">
        <v>34613</v>
      </c>
    </row>
    <row r="12492" spans="1:2">
      <c r="A12492" s="395" t="s">
        <v>34614</v>
      </c>
      <c r="B12492" s="395" t="s">
        <v>34615</v>
      </c>
    </row>
    <row r="12493" spans="1:2">
      <c r="A12493" s="395" t="s">
        <v>34616</v>
      </c>
      <c r="B12493" s="395" t="s">
        <v>34540</v>
      </c>
    </row>
    <row r="12494" spans="1:2">
      <c r="A12494" s="395" t="s">
        <v>34617</v>
      </c>
      <c r="B12494" s="395" t="s">
        <v>34618</v>
      </c>
    </row>
    <row r="12495" spans="1:2">
      <c r="A12495" s="395" t="s">
        <v>34619</v>
      </c>
      <c r="B12495" s="395" t="s">
        <v>34620</v>
      </c>
    </row>
    <row r="12496" spans="1:2">
      <c r="A12496" s="395" t="s">
        <v>34621</v>
      </c>
      <c r="B12496" s="395" t="s">
        <v>34520</v>
      </c>
    </row>
    <row r="12497" spans="1:2">
      <c r="A12497" s="395" t="s">
        <v>34622</v>
      </c>
      <c r="B12497" s="395" t="s">
        <v>34520</v>
      </c>
    </row>
    <row r="12498" spans="1:2">
      <c r="A12498" s="395" t="s">
        <v>34623</v>
      </c>
      <c r="B12498" s="395" t="s">
        <v>34624</v>
      </c>
    </row>
    <row r="12499" spans="1:2">
      <c r="A12499" s="395" t="s">
        <v>34625</v>
      </c>
      <c r="B12499" s="395" t="s">
        <v>34575</v>
      </c>
    </row>
    <row r="12500" spans="1:2">
      <c r="A12500" s="395" t="s">
        <v>34626</v>
      </c>
      <c r="B12500" s="395" t="s">
        <v>34483</v>
      </c>
    </row>
    <row r="12501" spans="1:2">
      <c r="A12501" s="395" t="s">
        <v>34627</v>
      </c>
      <c r="B12501" s="395" t="s">
        <v>34628</v>
      </c>
    </row>
    <row r="12502" spans="1:2">
      <c r="A12502" s="395" t="s">
        <v>34629</v>
      </c>
      <c r="B12502" s="395" t="s">
        <v>34630</v>
      </c>
    </row>
    <row r="12503" spans="1:2">
      <c r="A12503" s="395" t="s">
        <v>34631</v>
      </c>
      <c r="B12503" s="395" t="s">
        <v>34632</v>
      </c>
    </row>
    <row r="12504" spans="1:2">
      <c r="A12504" s="395" t="s">
        <v>34633</v>
      </c>
      <c r="B12504" s="395" t="s">
        <v>34634</v>
      </c>
    </row>
    <row r="12505" spans="1:2">
      <c r="A12505" s="395" t="s">
        <v>34635</v>
      </c>
      <c r="B12505" s="395" t="s">
        <v>33477</v>
      </c>
    </row>
    <row r="12506" spans="1:2">
      <c r="A12506" s="395" t="s">
        <v>34636</v>
      </c>
      <c r="B12506" s="395" t="s">
        <v>34637</v>
      </c>
    </row>
    <row r="12507" spans="1:2">
      <c r="A12507" s="395" t="s">
        <v>34638</v>
      </c>
      <c r="B12507" s="395" t="s">
        <v>34639</v>
      </c>
    </row>
    <row r="12508" spans="1:2">
      <c r="A12508" s="395" t="s">
        <v>34640</v>
      </c>
      <c r="B12508" s="395" t="s">
        <v>34641</v>
      </c>
    </row>
    <row r="12509" spans="1:2">
      <c r="A12509" s="395" t="s">
        <v>34642</v>
      </c>
      <c r="B12509" s="395" t="s">
        <v>34643</v>
      </c>
    </row>
    <row r="12510" spans="1:2">
      <c r="A12510" s="395" t="s">
        <v>34644</v>
      </c>
      <c r="B12510" s="395" t="s">
        <v>34645</v>
      </c>
    </row>
    <row r="12511" spans="1:2">
      <c r="A12511" s="395" t="s">
        <v>34646</v>
      </c>
      <c r="B12511" s="395" t="s">
        <v>34647</v>
      </c>
    </row>
    <row r="12512" spans="1:2">
      <c r="A12512" s="395" t="s">
        <v>34648</v>
      </c>
      <c r="B12512" s="395" t="s">
        <v>34649</v>
      </c>
    </row>
    <row r="12513" spans="1:2">
      <c r="A12513" s="395" t="s">
        <v>34650</v>
      </c>
      <c r="B12513" s="395" t="s">
        <v>34651</v>
      </c>
    </row>
    <row r="12514" spans="1:2">
      <c r="A12514" s="395" t="s">
        <v>34652</v>
      </c>
      <c r="B12514" s="395" t="s">
        <v>34653</v>
      </c>
    </row>
    <row r="12515" spans="1:2">
      <c r="A12515" s="395" t="s">
        <v>34654</v>
      </c>
      <c r="B12515" s="395" t="s">
        <v>34655</v>
      </c>
    </row>
    <row r="12516" spans="1:2">
      <c r="A12516" s="395" t="s">
        <v>34656</v>
      </c>
      <c r="B12516" s="395" t="s">
        <v>34657</v>
      </c>
    </row>
    <row r="12517" spans="1:2">
      <c r="A12517" s="395" t="s">
        <v>34658</v>
      </c>
      <c r="B12517" s="395" t="s">
        <v>34653</v>
      </c>
    </row>
    <row r="12518" spans="1:2">
      <c r="A12518" s="395" t="s">
        <v>34659</v>
      </c>
      <c r="B12518" s="395" t="s">
        <v>34660</v>
      </c>
    </row>
    <row r="12519" spans="1:2">
      <c r="A12519" s="395" t="s">
        <v>34661</v>
      </c>
      <c r="B12519" s="395" t="s">
        <v>34660</v>
      </c>
    </row>
    <row r="12520" spans="1:2">
      <c r="A12520" s="395" t="s">
        <v>34662</v>
      </c>
      <c r="B12520" s="395" t="s">
        <v>17567</v>
      </c>
    </row>
    <row r="12521" spans="1:2">
      <c r="A12521" s="395" t="s">
        <v>34663</v>
      </c>
      <c r="B12521" s="395" t="s">
        <v>34664</v>
      </c>
    </row>
    <row r="12522" spans="1:2">
      <c r="A12522" s="395" t="s">
        <v>34665</v>
      </c>
      <c r="B12522" s="395" t="s">
        <v>34666</v>
      </c>
    </row>
    <row r="12523" spans="1:2">
      <c r="A12523" s="395" t="s">
        <v>34667</v>
      </c>
      <c r="B12523" s="395" t="s">
        <v>34664</v>
      </c>
    </row>
    <row r="12524" spans="1:2">
      <c r="A12524" s="395" t="s">
        <v>34668</v>
      </c>
      <c r="B12524" s="395" t="s">
        <v>17567</v>
      </c>
    </row>
    <row r="12525" spans="1:2">
      <c r="A12525" s="395" t="s">
        <v>34669</v>
      </c>
      <c r="B12525" s="395" t="s">
        <v>34670</v>
      </c>
    </row>
    <row r="12526" spans="1:2">
      <c r="A12526" s="395" t="s">
        <v>34671</v>
      </c>
      <c r="B12526" s="395" t="s">
        <v>34672</v>
      </c>
    </row>
    <row r="12527" spans="1:2">
      <c r="A12527" s="395" t="s">
        <v>34673</v>
      </c>
      <c r="B12527" s="395" t="s">
        <v>34674</v>
      </c>
    </row>
    <row r="12528" spans="1:2">
      <c r="A12528" s="395" t="s">
        <v>34675</v>
      </c>
      <c r="B12528" s="395" t="s">
        <v>34676</v>
      </c>
    </row>
    <row r="12529" spans="1:2">
      <c r="A12529" s="395" t="s">
        <v>34677</v>
      </c>
      <c r="B12529" s="395" t="s">
        <v>34678</v>
      </c>
    </row>
    <row r="12530" spans="1:2">
      <c r="A12530" s="395" t="s">
        <v>34679</v>
      </c>
      <c r="B12530" s="395" t="s">
        <v>34680</v>
      </c>
    </row>
    <row r="12531" spans="1:2">
      <c r="A12531" s="395" t="s">
        <v>34681</v>
      </c>
      <c r="B12531" s="395" t="s">
        <v>34682</v>
      </c>
    </row>
    <row r="12532" spans="1:2">
      <c r="A12532" s="395" t="s">
        <v>34683</v>
      </c>
      <c r="B12532" s="395" t="s">
        <v>34684</v>
      </c>
    </row>
    <row r="12533" spans="1:2">
      <c r="A12533" s="395" t="s">
        <v>34685</v>
      </c>
      <c r="B12533" s="395" t="s">
        <v>34686</v>
      </c>
    </row>
    <row r="12534" spans="1:2">
      <c r="A12534" s="395" t="s">
        <v>34687</v>
      </c>
      <c r="B12534" s="395" t="s">
        <v>34688</v>
      </c>
    </row>
    <row r="12535" spans="1:2">
      <c r="A12535" s="395" t="s">
        <v>34689</v>
      </c>
      <c r="B12535" s="395" t="s">
        <v>34690</v>
      </c>
    </row>
    <row r="12536" spans="1:2">
      <c r="A12536" s="395" t="s">
        <v>34691</v>
      </c>
      <c r="B12536" s="395" t="s">
        <v>34692</v>
      </c>
    </row>
    <row r="12537" spans="1:2">
      <c r="A12537" s="395" t="s">
        <v>34693</v>
      </c>
      <c r="B12537" s="395" t="s">
        <v>34694</v>
      </c>
    </row>
    <row r="12538" spans="1:2">
      <c r="A12538" s="395" t="s">
        <v>34695</v>
      </c>
      <c r="B12538" s="395" t="s">
        <v>34696</v>
      </c>
    </row>
    <row r="12539" spans="1:2">
      <c r="A12539" s="395" t="s">
        <v>34697</v>
      </c>
      <c r="B12539" s="395" t="s">
        <v>34698</v>
      </c>
    </row>
    <row r="12540" spans="1:2">
      <c r="A12540" s="395" t="s">
        <v>34699</v>
      </c>
      <c r="B12540" s="395" t="s">
        <v>34700</v>
      </c>
    </row>
    <row r="12541" spans="1:2">
      <c r="A12541" s="395" t="s">
        <v>34701</v>
      </c>
      <c r="B12541" s="395" t="s">
        <v>34702</v>
      </c>
    </row>
    <row r="12542" spans="1:2">
      <c r="A12542" s="395" t="s">
        <v>34703</v>
      </c>
      <c r="B12542" s="395" t="s">
        <v>34704</v>
      </c>
    </row>
    <row r="12543" spans="1:2">
      <c r="A12543" s="395" t="s">
        <v>34705</v>
      </c>
      <c r="B12543" s="395" t="s">
        <v>34682</v>
      </c>
    </row>
    <row r="12544" spans="1:2">
      <c r="A12544" s="395" t="s">
        <v>34706</v>
      </c>
      <c r="B12544" s="395" t="s">
        <v>34707</v>
      </c>
    </row>
    <row r="12545" spans="1:2">
      <c r="A12545" s="395" t="s">
        <v>34708</v>
      </c>
      <c r="B12545" s="395" t="s">
        <v>34709</v>
      </c>
    </row>
    <row r="12546" spans="1:2">
      <c r="A12546" s="395" t="s">
        <v>34710</v>
      </c>
      <c r="B12546" s="395" t="s">
        <v>34711</v>
      </c>
    </row>
    <row r="12547" spans="1:2">
      <c r="A12547" s="395" t="s">
        <v>34712</v>
      </c>
      <c r="B12547" s="395" t="s">
        <v>34713</v>
      </c>
    </row>
    <row r="12548" spans="1:2">
      <c r="A12548" s="395" t="s">
        <v>34714</v>
      </c>
      <c r="B12548" s="395" t="s">
        <v>34715</v>
      </c>
    </row>
    <row r="12549" spans="1:2">
      <c r="A12549" s="395" t="s">
        <v>34716</v>
      </c>
      <c r="B12549" s="395" t="s">
        <v>34717</v>
      </c>
    </row>
    <row r="12550" spans="1:2">
      <c r="A12550" s="395" t="s">
        <v>34718</v>
      </c>
      <c r="B12550" s="395" t="s">
        <v>34719</v>
      </c>
    </row>
    <row r="12551" spans="1:2">
      <c r="A12551" s="395" t="s">
        <v>34720</v>
      </c>
      <c r="B12551" s="395" t="s">
        <v>34721</v>
      </c>
    </row>
    <row r="12552" spans="1:2">
      <c r="A12552" s="395" t="s">
        <v>34722</v>
      </c>
      <c r="B12552" s="395" t="s">
        <v>34723</v>
      </c>
    </row>
    <row r="12553" spans="1:2">
      <c r="A12553" s="395" t="s">
        <v>34724</v>
      </c>
      <c r="B12553" s="395" t="s">
        <v>34725</v>
      </c>
    </row>
    <row r="12554" spans="1:2">
      <c r="A12554" s="395" t="s">
        <v>34726</v>
      </c>
      <c r="B12554" s="395" t="s">
        <v>34727</v>
      </c>
    </row>
    <row r="12555" spans="1:2">
      <c r="A12555" s="395" t="s">
        <v>34728</v>
      </c>
      <c r="B12555" s="395" t="s">
        <v>34729</v>
      </c>
    </row>
    <row r="12556" spans="1:2">
      <c r="A12556" s="395" t="s">
        <v>34730</v>
      </c>
      <c r="B12556" s="395" t="s">
        <v>34731</v>
      </c>
    </row>
    <row r="12557" spans="1:2">
      <c r="A12557" s="395" t="s">
        <v>34732</v>
      </c>
      <c r="B12557" s="395" t="s">
        <v>34733</v>
      </c>
    </row>
    <row r="12558" spans="1:2">
      <c r="A12558" s="395" t="s">
        <v>34734</v>
      </c>
      <c r="B12558" s="395" t="s">
        <v>34733</v>
      </c>
    </row>
    <row r="12559" spans="1:2">
      <c r="A12559" s="395" t="s">
        <v>34735</v>
      </c>
      <c r="B12559" s="395" t="s">
        <v>34736</v>
      </c>
    </row>
    <row r="12560" spans="1:2">
      <c r="A12560" s="395" t="s">
        <v>34737</v>
      </c>
      <c r="B12560" s="395" t="s">
        <v>34738</v>
      </c>
    </row>
    <row r="12561" spans="1:2">
      <c r="A12561" s="395" t="s">
        <v>34739</v>
      </c>
      <c r="B12561" s="395" t="s">
        <v>34740</v>
      </c>
    </row>
    <row r="12562" spans="1:2">
      <c r="A12562" s="395" t="s">
        <v>34741</v>
      </c>
      <c r="B12562" s="395" t="s">
        <v>34740</v>
      </c>
    </row>
    <row r="12563" spans="1:2">
      <c r="A12563" s="395" t="s">
        <v>34742</v>
      </c>
      <c r="B12563" s="395" t="s">
        <v>34740</v>
      </c>
    </row>
    <row r="12564" spans="1:2">
      <c r="A12564" s="395" t="s">
        <v>34743</v>
      </c>
      <c r="B12564" s="395" t="s">
        <v>34740</v>
      </c>
    </row>
    <row r="12565" spans="1:2">
      <c r="A12565" s="395" t="s">
        <v>34744</v>
      </c>
      <c r="B12565" s="395" t="s">
        <v>34740</v>
      </c>
    </row>
    <row r="12566" spans="1:2">
      <c r="A12566" s="395" t="s">
        <v>34745</v>
      </c>
      <c r="B12566" s="395" t="s">
        <v>34746</v>
      </c>
    </row>
    <row r="12567" spans="1:2">
      <c r="A12567" s="395" t="s">
        <v>34747</v>
      </c>
      <c r="B12567" s="395" t="s">
        <v>34748</v>
      </c>
    </row>
    <row r="12568" spans="1:2">
      <c r="A12568" s="395" t="s">
        <v>34749</v>
      </c>
      <c r="B12568" s="395" t="s">
        <v>34750</v>
      </c>
    </row>
    <row r="12569" spans="1:2">
      <c r="A12569" s="395" t="s">
        <v>34751</v>
      </c>
      <c r="B12569" s="395" t="s">
        <v>34752</v>
      </c>
    </row>
    <row r="12570" spans="1:2">
      <c r="A12570" s="395" t="s">
        <v>34753</v>
      </c>
      <c r="B12570" s="395" t="s">
        <v>34754</v>
      </c>
    </row>
    <row r="12571" spans="1:2">
      <c r="A12571" s="395" t="s">
        <v>34755</v>
      </c>
      <c r="B12571" s="395" t="s">
        <v>34733</v>
      </c>
    </row>
    <row r="12572" spans="1:2">
      <c r="A12572" s="395" t="s">
        <v>34756</v>
      </c>
      <c r="B12572" s="395" t="s">
        <v>34757</v>
      </c>
    </row>
    <row r="12573" spans="1:2">
      <c r="A12573" s="395" t="s">
        <v>34758</v>
      </c>
      <c r="B12573" s="395" t="s">
        <v>34759</v>
      </c>
    </row>
    <row r="12574" spans="1:2">
      <c r="A12574" s="395" t="s">
        <v>34760</v>
      </c>
      <c r="B12574" s="395" t="s">
        <v>34761</v>
      </c>
    </row>
    <row r="12575" spans="1:2">
      <c r="A12575" s="395" t="s">
        <v>34762</v>
      </c>
      <c r="B12575" s="395" t="s">
        <v>34763</v>
      </c>
    </row>
    <row r="12576" spans="1:2">
      <c r="A12576" s="395" t="s">
        <v>34764</v>
      </c>
      <c r="B12576" s="395" t="s">
        <v>34765</v>
      </c>
    </row>
    <row r="12577" spans="1:2">
      <c r="A12577" s="395" t="s">
        <v>34766</v>
      </c>
      <c r="B12577" s="395" t="s">
        <v>34767</v>
      </c>
    </row>
    <row r="12578" spans="1:2">
      <c r="A12578" s="395" t="s">
        <v>34768</v>
      </c>
      <c r="B12578" s="395" t="s">
        <v>34769</v>
      </c>
    </row>
    <row r="12579" spans="1:2">
      <c r="A12579" s="395" t="s">
        <v>34770</v>
      </c>
      <c r="B12579" s="395" t="s">
        <v>34771</v>
      </c>
    </row>
    <row r="12580" spans="1:2">
      <c r="A12580" s="395" t="s">
        <v>34772</v>
      </c>
      <c r="B12580" s="395" t="s">
        <v>34773</v>
      </c>
    </row>
    <row r="12581" spans="1:2">
      <c r="A12581" s="395" t="s">
        <v>34774</v>
      </c>
      <c r="B12581" s="395" t="s">
        <v>34773</v>
      </c>
    </row>
    <row r="12582" spans="1:2">
      <c r="A12582" s="395" t="s">
        <v>34775</v>
      </c>
      <c r="B12582" s="395" t="s">
        <v>34776</v>
      </c>
    </row>
    <row r="12583" spans="1:2">
      <c r="A12583" s="395" t="s">
        <v>34777</v>
      </c>
      <c r="B12583" s="395" t="s">
        <v>34778</v>
      </c>
    </row>
    <row r="12584" spans="1:2">
      <c r="A12584" s="395" t="s">
        <v>34779</v>
      </c>
      <c r="B12584" s="395" t="s">
        <v>34778</v>
      </c>
    </row>
    <row r="12585" spans="1:2">
      <c r="A12585" s="395" t="s">
        <v>34780</v>
      </c>
      <c r="B12585" s="395" t="s">
        <v>34778</v>
      </c>
    </row>
    <row r="12586" spans="1:2">
      <c r="A12586" s="395" t="s">
        <v>34781</v>
      </c>
      <c r="B12586" s="395" t="s">
        <v>34778</v>
      </c>
    </row>
    <row r="12587" spans="1:2">
      <c r="A12587" s="395" t="s">
        <v>34782</v>
      </c>
      <c r="B12587" s="395" t="s">
        <v>34778</v>
      </c>
    </row>
    <row r="12588" spans="1:2">
      <c r="A12588" s="395" t="s">
        <v>34783</v>
      </c>
      <c r="B12588" s="395" t="s">
        <v>34784</v>
      </c>
    </row>
    <row r="12589" spans="1:2">
      <c r="A12589" s="395" t="s">
        <v>34785</v>
      </c>
      <c r="B12589" s="395" t="s">
        <v>34786</v>
      </c>
    </row>
    <row r="12590" spans="1:2">
      <c r="A12590" s="395" t="s">
        <v>34787</v>
      </c>
      <c r="B12590" s="395" t="s">
        <v>34788</v>
      </c>
    </row>
    <row r="12591" spans="1:2">
      <c r="A12591" s="395" t="s">
        <v>34789</v>
      </c>
      <c r="B12591" s="395" t="s">
        <v>34790</v>
      </c>
    </row>
    <row r="12592" spans="1:2">
      <c r="A12592" s="395" t="s">
        <v>34791</v>
      </c>
      <c r="B12592" s="395" t="s">
        <v>34409</v>
      </c>
    </row>
    <row r="12593" spans="1:2">
      <c r="A12593" s="395" t="s">
        <v>34792</v>
      </c>
      <c r="B12593" s="395" t="s">
        <v>34793</v>
      </c>
    </row>
    <row r="12594" spans="1:2">
      <c r="A12594" s="395" t="s">
        <v>34794</v>
      </c>
      <c r="B12594" s="395" t="s">
        <v>34795</v>
      </c>
    </row>
    <row r="12595" spans="1:2">
      <c r="A12595" s="395" t="s">
        <v>34796</v>
      </c>
      <c r="B12595" s="395" t="s">
        <v>34795</v>
      </c>
    </row>
    <row r="12596" spans="1:2">
      <c r="A12596" s="395" t="s">
        <v>34797</v>
      </c>
      <c r="B12596" s="395" t="s">
        <v>34798</v>
      </c>
    </row>
    <row r="12597" spans="1:2">
      <c r="A12597" s="395" t="s">
        <v>34799</v>
      </c>
      <c r="B12597" s="395" t="s">
        <v>34800</v>
      </c>
    </row>
    <row r="12598" spans="1:2">
      <c r="A12598" s="395" t="s">
        <v>34801</v>
      </c>
      <c r="B12598" s="395" t="s">
        <v>34802</v>
      </c>
    </row>
    <row r="12599" spans="1:2">
      <c r="A12599" s="395" t="s">
        <v>34803</v>
      </c>
      <c r="B12599" s="395" t="s">
        <v>34804</v>
      </c>
    </row>
    <row r="12600" spans="1:2">
      <c r="A12600" s="395" t="s">
        <v>34805</v>
      </c>
      <c r="B12600" s="395" t="s">
        <v>34806</v>
      </c>
    </row>
    <row r="12601" spans="1:2">
      <c r="A12601" s="395" t="s">
        <v>34807</v>
      </c>
      <c r="B12601" s="395" t="s">
        <v>34808</v>
      </c>
    </row>
    <row r="12602" spans="1:2">
      <c r="A12602" s="395" t="s">
        <v>34809</v>
      </c>
      <c r="B12602" s="395" t="s">
        <v>34810</v>
      </c>
    </row>
    <row r="12603" spans="1:2">
      <c r="A12603" s="395" t="s">
        <v>34811</v>
      </c>
      <c r="B12603" s="395" t="s">
        <v>34812</v>
      </c>
    </row>
    <row r="12604" spans="1:2">
      <c r="A12604" s="395" t="s">
        <v>34813</v>
      </c>
      <c r="B12604" s="395" t="s">
        <v>34814</v>
      </c>
    </row>
    <row r="12605" spans="1:2">
      <c r="A12605" s="395" t="s">
        <v>34815</v>
      </c>
      <c r="B12605" s="395" t="s">
        <v>34816</v>
      </c>
    </row>
    <row r="12606" spans="1:2">
      <c r="A12606" s="395" t="s">
        <v>34817</v>
      </c>
      <c r="B12606" s="395" t="s">
        <v>34818</v>
      </c>
    </row>
    <row r="12607" spans="1:2">
      <c r="A12607" s="395" t="s">
        <v>34819</v>
      </c>
      <c r="B12607" s="395" t="s">
        <v>34820</v>
      </c>
    </row>
    <row r="12608" spans="1:2">
      <c r="A12608" s="395" t="s">
        <v>34821</v>
      </c>
      <c r="B12608" s="395" t="s">
        <v>34822</v>
      </c>
    </row>
    <row r="12609" spans="1:2">
      <c r="A12609" s="395" t="s">
        <v>34823</v>
      </c>
      <c r="B12609" s="395" t="s">
        <v>34824</v>
      </c>
    </row>
    <row r="12610" spans="1:2">
      <c r="A12610" s="395" t="s">
        <v>34825</v>
      </c>
      <c r="B12610" s="395" t="s">
        <v>34788</v>
      </c>
    </row>
    <row r="12611" spans="1:2">
      <c r="A12611" s="395" t="s">
        <v>34826</v>
      </c>
      <c r="B12611" s="395" t="s">
        <v>34827</v>
      </c>
    </row>
    <row r="12612" spans="1:2">
      <c r="A12612" s="395" t="s">
        <v>34828</v>
      </c>
      <c r="B12612" s="395" t="s">
        <v>34829</v>
      </c>
    </row>
    <row r="12613" spans="1:2">
      <c r="A12613" s="395" t="s">
        <v>34830</v>
      </c>
      <c r="B12613" s="395" t="s">
        <v>34831</v>
      </c>
    </row>
    <row r="12614" spans="1:2">
      <c r="A12614" s="395" t="s">
        <v>34832</v>
      </c>
      <c r="B12614" s="395" t="s">
        <v>34833</v>
      </c>
    </row>
    <row r="12615" spans="1:2">
      <c r="A12615" s="395" t="s">
        <v>34834</v>
      </c>
      <c r="B12615" s="395" t="s">
        <v>34827</v>
      </c>
    </row>
    <row r="12616" spans="1:2">
      <c r="A12616" s="395" t="s">
        <v>34835</v>
      </c>
      <c r="B12616" s="395" t="s">
        <v>34836</v>
      </c>
    </row>
    <row r="12617" spans="1:2">
      <c r="A12617" s="395" t="s">
        <v>34837</v>
      </c>
      <c r="B12617" s="395" t="s">
        <v>34838</v>
      </c>
    </row>
    <row r="12618" spans="1:2">
      <c r="A12618" s="395" t="s">
        <v>34839</v>
      </c>
      <c r="B12618" s="395" t="s">
        <v>34840</v>
      </c>
    </row>
    <row r="12619" spans="1:2">
      <c r="A12619" s="395" t="s">
        <v>34841</v>
      </c>
      <c r="B12619" s="395" t="s">
        <v>34842</v>
      </c>
    </row>
    <row r="12620" spans="1:2">
      <c r="A12620" s="395" t="s">
        <v>34843</v>
      </c>
      <c r="B12620" s="395" t="s">
        <v>34844</v>
      </c>
    </row>
    <row r="12621" spans="1:2">
      <c r="A12621" s="395" t="s">
        <v>34845</v>
      </c>
      <c r="B12621" s="395" t="s">
        <v>34846</v>
      </c>
    </row>
    <row r="12622" spans="1:2">
      <c r="A12622" s="395" t="s">
        <v>34847</v>
      </c>
      <c r="B12622" s="395" t="s">
        <v>34848</v>
      </c>
    </row>
    <row r="12623" spans="1:2">
      <c r="A12623" s="395" t="s">
        <v>34849</v>
      </c>
      <c r="B12623" s="395" t="s">
        <v>34850</v>
      </c>
    </row>
    <row r="12624" spans="1:2">
      <c r="A12624" s="395" t="s">
        <v>34851</v>
      </c>
      <c r="B12624" s="395" t="s">
        <v>34852</v>
      </c>
    </row>
    <row r="12625" spans="1:2">
      <c r="A12625" s="395" t="s">
        <v>34853</v>
      </c>
      <c r="B12625" s="395" t="s">
        <v>34854</v>
      </c>
    </row>
    <row r="12626" spans="1:2">
      <c r="A12626" s="395" t="s">
        <v>34855</v>
      </c>
      <c r="B12626" s="395" t="s">
        <v>34856</v>
      </c>
    </row>
    <row r="12627" spans="1:2">
      <c r="A12627" s="395" t="s">
        <v>34857</v>
      </c>
      <c r="B12627" s="395" t="s">
        <v>34806</v>
      </c>
    </row>
    <row r="12628" spans="1:2">
      <c r="A12628" s="395" t="s">
        <v>34858</v>
      </c>
      <c r="B12628" s="395" t="s">
        <v>34859</v>
      </c>
    </row>
    <row r="12629" spans="1:2">
      <c r="A12629" s="395" t="s">
        <v>34860</v>
      </c>
      <c r="B12629" s="395" t="s">
        <v>34861</v>
      </c>
    </row>
    <row r="12630" spans="1:2">
      <c r="A12630" s="395" t="s">
        <v>34862</v>
      </c>
      <c r="B12630" s="395" t="s">
        <v>34863</v>
      </c>
    </row>
    <row r="12631" spans="1:2">
      <c r="A12631" s="395" t="s">
        <v>34864</v>
      </c>
      <c r="B12631" s="395" t="s">
        <v>34865</v>
      </c>
    </row>
    <row r="12632" spans="1:2">
      <c r="A12632" s="395" t="s">
        <v>34866</v>
      </c>
      <c r="B12632" s="395" t="s">
        <v>34867</v>
      </c>
    </row>
    <row r="12633" spans="1:2">
      <c r="A12633" s="395" t="s">
        <v>34868</v>
      </c>
      <c r="B12633" s="395" t="s">
        <v>34869</v>
      </c>
    </row>
    <row r="12634" spans="1:2">
      <c r="A12634" s="395" t="s">
        <v>34870</v>
      </c>
      <c r="B12634" s="395" t="s">
        <v>34871</v>
      </c>
    </row>
    <row r="12635" spans="1:2">
      <c r="A12635" s="395" t="s">
        <v>34872</v>
      </c>
      <c r="B12635" s="395" t="s">
        <v>34873</v>
      </c>
    </row>
    <row r="12636" spans="1:2">
      <c r="A12636" s="395" t="s">
        <v>34874</v>
      </c>
      <c r="B12636" s="395" t="s">
        <v>34875</v>
      </c>
    </row>
    <row r="12637" spans="1:2">
      <c r="A12637" s="395" t="s">
        <v>34876</v>
      </c>
      <c r="B12637" s="395" t="s">
        <v>34877</v>
      </c>
    </row>
    <row r="12638" spans="1:2">
      <c r="A12638" s="395" t="s">
        <v>34878</v>
      </c>
      <c r="B12638" s="395" t="s">
        <v>34788</v>
      </c>
    </row>
    <row r="12639" spans="1:2">
      <c r="A12639" s="395" t="s">
        <v>34879</v>
      </c>
      <c r="B12639" s="395" t="s">
        <v>34880</v>
      </c>
    </row>
    <row r="12640" spans="1:2">
      <c r="A12640" s="395" t="s">
        <v>34881</v>
      </c>
      <c r="B12640" s="395" t="s">
        <v>34882</v>
      </c>
    </row>
    <row r="12641" spans="1:2">
      <c r="A12641" s="395" t="s">
        <v>34883</v>
      </c>
      <c r="B12641" s="395" t="s">
        <v>34884</v>
      </c>
    </row>
    <row r="12642" spans="1:2">
      <c r="A12642" s="395" t="s">
        <v>34885</v>
      </c>
      <c r="B12642" s="395" t="s">
        <v>34875</v>
      </c>
    </row>
    <row r="12643" spans="1:2">
      <c r="A12643" s="395" t="s">
        <v>34886</v>
      </c>
      <c r="B12643" s="395" t="s">
        <v>34887</v>
      </c>
    </row>
    <row r="12644" spans="1:2">
      <c r="A12644" s="395" t="s">
        <v>34888</v>
      </c>
      <c r="B12644" s="395" t="s">
        <v>34889</v>
      </c>
    </row>
    <row r="12645" spans="1:2">
      <c r="A12645" s="395" t="s">
        <v>34890</v>
      </c>
      <c r="B12645" s="395" t="s">
        <v>34891</v>
      </c>
    </row>
    <row r="12646" spans="1:2">
      <c r="A12646" s="395" t="s">
        <v>34892</v>
      </c>
      <c r="B12646" s="395" t="s">
        <v>34893</v>
      </c>
    </row>
    <row r="12647" spans="1:2">
      <c r="A12647" s="395" t="s">
        <v>34894</v>
      </c>
      <c r="B12647" s="395" t="s">
        <v>34895</v>
      </c>
    </row>
    <row r="12648" spans="1:2">
      <c r="A12648" s="395" t="s">
        <v>34896</v>
      </c>
      <c r="B12648" s="395" t="s">
        <v>34897</v>
      </c>
    </row>
    <row r="12649" spans="1:2">
      <c r="A12649" s="395" t="s">
        <v>34898</v>
      </c>
      <c r="B12649" s="395" t="s">
        <v>34899</v>
      </c>
    </row>
    <row r="12650" spans="1:2">
      <c r="A12650" s="395" t="s">
        <v>34900</v>
      </c>
      <c r="B12650" s="395" t="s">
        <v>34901</v>
      </c>
    </row>
    <row r="12651" spans="1:2">
      <c r="A12651" s="395" t="s">
        <v>34902</v>
      </c>
      <c r="B12651" s="395" t="s">
        <v>34901</v>
      </c>
    </row>
    <row r="12652" spans="1:2">
      <c r="A12652" s="395" t="s">
        <v>34903</v>
      </c>
      <c r="B12652" s="395" t="s">
        <v>34904</v>
      </c>
    </row>
    <row r="12653" spans="1:2">
      <c r="A12653" s="395" t="s">
        <v>34905</v>
      </c>
      <c r="B12653" s="395" t="s">
        <v>34906</v>
      </c>
    </row>
    <row r="12654" spans="1:2">
      <c r="A12654" s="395" t="s">
        <v>34907</v>
      </c>
      <c r="B12654" s="395" t="s">
        <v>34908</v>
      </c>
    </row>
    <row r="12655" spans="1:2">
      <c r="A12655" s="395" t="s">
        <v>34909</v>
      </c>
      <c r="B12655" s="395" t="s">
        <v>34910</v>
      </c>
    </row>
    <row r="12656" spans="1:2">
      <c r="A12656" s="395" t="s">
        <v>34911</v>
      </c>
      <c r="B12656" s="395" t="s">
        <v>34863</v>
      </c>
    </row>
    <row r="12657" spans="1:2">
      <c r="A12657" s="395" t="s">
        <v>34912</v>
      </c>
      <c r="B12657" s="395" t="s">
        <v>34913</v>
      </c>
    </row>
    <row r="12658" spans="1:2">
      <c r="A12658" s="395" t="s">
        <v>34914</v>
      </c>
      <c r="B12658" s="395" t="s">
        <v>34893</v>
      </c>
    </row>
    <row r="12659" spans="1:2">
      <c r="A12659" s="395" t="s">
        <v>34915</v>
      </c>
      <c r="B12659" s="395" t="s">
        <v>34916</v>
      </c>
    </row>
    <row r="12660" spans="1:2">
      <c r="A12660" s="395" t="s">
        <v>34917</v>
      </c>
      <c r="B12660" s="395" t="s">
        <v>34918</v>
      </c>
    </row>
    <row r="12661" spans="1:2">
      <c r="A12661" s="395" t="s">
        <v>34919</v>
      </c>
      <c r="B12661" s="395" t="s">
        <v>34856</v>
      </c>
    </row>
    <row r="12662" spans="1:2">
      <c r="A12662" s="395" t="s">
        <v>34920</v>
      </c>
      <c r="B12662" s="395" t="s">
        <v>34921</v>
      </c>
    </row>
    <row r="12663" spans="1:2">
      <c r="A12663" s="395" t="s">
        <v>34922</v>
      </c>
      <c r="B12663" s="395" t="s">
        <v>34923</v>
      </c>
    </row>
    <row r="12664" spans="1:2">
      <c r="A12664" s="395" t="s">
        <v>34924</v>
      </c>
      <c r="B12664" s="395" t="s">
        <v>34925</v>
      </c>
    </row>
    <row r="12665" spans="1:2">
      <c r="A12665" s="395" t="s">
        <v>34926</v>
      </c>
      <c r="B12665" s="395" t="s">
        <v>34923</v>
      </c>
    </row>
    <row r="12666" spans="1:2">
      <c r="A12666" s="395" t="s">
        <v>34927</v>
      </c>
      <c r="B12666" s="395" t="s">
        <v>34928</v>
      </c>
    </row>
    <row r="12667" spans="1:2">
      <c r="A12667" s="395" t="s">
        <v>34929</v>
      </c>
      <c r="B12667" s="395" t="s">
        <v>34930</v>
      </c>
    </row>
    <row r="12668" spans="1:2">
      <c r="A12668" s="395" t="s">
        <v>34931</v>
      </c>
      <c r="B12668" s="395" t="s">
        <v>34932</v>
      </c>
    </row>
    <row r="12669" spans="1:2">
      <c r="A12669" s="395" t="s">
        <v>34933</v>
      </c>
      <c r="B12669" s="395" t="s">
        <v>34934</v>
      </c>
    </row>
    <row r="12670" spans="1:2">
      <c r="A12670" s="395" t="s">
        <v>34935</v>
      </c>
      <c r="B12670" s="395" t="s">
        <v>34887</v>
      </c>
    </row>
    <row r="12671" spans="1:2">
      <c r="A12671" s="395" t="s">
        <v>34936</v>
      </c>
      <c r="B12671" s="395" t="s">
        <v>34889</v>
      </c>
    </row>
    <row r="12672" spans="1:2">
      <c r="A12672" s="395" t="s">
        <v>34937</v>
      </c>
      <c r="B12672" s="395" t="s">
        <v>34938</v>
      </c>
    </row>
    <row r="12673" spans="1:2">
      <c r="A12673" s="395" t="s">
        <v>34939</v>
      </c>
      <c r="B12673" s="395" t="s">
        <v>34940</v>
      </c>
    </row>
    <row r="12674" spans="1:2">
      <c r="A12674" s="395" t="s">
        <v>34941</v>
      </c>
      <c r="B12674" s="395" t="s">
        <v>34942</v>
      </c>
    </row>
    <row r="12675" spans="1:2">
      <c r="A12675" s="395" t="s">
        <v>34943</v>
      </c>
      <c r="B12675" s="395" t="s">
        <v>34944</v>
      </c>
    </row>
    <row r="12676" spans="1:2">
      <c r="A12676" s="395" t="s">
        <v>34945</v>
      </c>
      <c r="B12676" s="395" t="s">
        <v>34946</v>
      </c>
    </row>
    <row r="12677" spans="1:2">
      <c r="A12677" s="395" t="s">
        <v>34947</v>
      </c>
      <c r="B12677" s="395" t="s">
        <v>34887</v>
      </c>
    </row>
    <row r="12678" spans="1:2">
      <c r="A12678" s="395" t="s">
        <v>34948</v>
      </c>
      <c r="B12678" s="395" t="s">
        <v>34889</v>
      </c>
    </row>
    <row r="12679" spans="1:2">
      <c r="A12679" s="395" t="s">
        <v>34949</v>
      </c>
      <c r="B12679" s="395" t="s">
        <v>34887</v>
      </c>
    </row>
    <row r="12680" spans="1:2">
      <c r="A12680" s="395" t="s">
        <v>34950</v>
      </c>
      <c r="B12680" s="395" t="s">
        <v>34951</v>
      </c>
    </row>
    <row r="12681" spans="1:2">
      <c r="A12681" s="395" t="s">
        <v>34952</v>
      </c>
      <c r="B12681" s="395" t="s">
        <v>34953</v>
      </c>
    </row>
    <row r="12682" spans="1:2">
      <c r="A12682" s="395" t="s">
        <v>34954</v>
      </c>
      <c r="B12682" s="395" t="s">
        <v>34955</v>
      </c>
    </row>
    <row r="12683" spans="1:2">
      <c r="A12683" s="395" t="s">
        <v>34956</v>
      </c>
      <c r="B12683" s="395" t="s">
        <v>34957</v>
      </c>
    </row>
    <row r="12684" spans="1:2">
      <c r="A12684" s="395" t="s">
        <v>34958</v>
      </c>
      <c r="B12684" s="395" t="s">
        <v>34959</v>
      </c>
    </row>
    <row r="12685" spans="1:2">
      <c r="A12685" s="395" t="s">
        <v>34960</v>
      </c>
      <c r="B12685" s="395" t="s">
        <v>34961</v>
      </c>
    </row>
    <row r="12686" spans="1:2">
      <c r="A12686" s="395" t="s">
        <v>34962</v>
      </c>
      <c r="B12686" s="395" t="s">
        <v>34963</v>
      </c>
    </row>
    <row r="12687" spans="1:2">
      <c r="A12687" s="395" t="s">
        <v>34964</v>
      </c>
      <c r="B12687" s="395" t="s">
        <v>34965</v>
      </c>
    </row>
    <row r="12688" spans="1:2">
      <c r="A12688" s="395" t="s">
        <v>34966</v>
      </c>
      <c r="B12688" s="395" t="s">
        <v>34967</v>
      </c>
    </row>
    <row r="12689" spans="1:2">
      <c r="A12689" s="395" t="s">
        <v>34968</v>
      </c>
      <c r="B12689" s="395" t="s">
        <v>34969</v>
      </c>
    </row>
    <row r="12690" spans="1:2">
      <c r="A12690" s="395" t="s">
        <v>34970</v>
      </c>
      <c r="B12690" s="395" t="s">
        <v>34971</v>
      </c>
    </row>
    <row r="12691" spans="1:2">
      <c r="A12691" s="395" t="s">
        <v>34972</v>
      </c>
      <c r="B12691" s="395" t="s">
        <v>34973</v>
      </c>
    </row>
    <row r="12692" spans="1:2">
      <c r="A12692" s="395" t="s">
        <v>34974</v>
      </c>
      <c r="B12692" s="395" t="s">
        <v>34975</v>
      </c>
    </row>
    <row r="12693" spans="1:2">
      <c r="A12693" s="395" t="s">
        <v>34976</v>
      </c>
      <c r="B12693" s="395" t="s">
        <v>34827</v>
      </c>
    </row>
    <row r="12694" spans="1:2">
      <c r="A12694" s="395" t="s">
        <v>34977</v>
      </c>
      <c r="B12694" s="395" t="s">
        <v>34978</v>
      </c>
    </row>
    <row r="12695" spans="1:2">
      <c r="A12695" s="395" t="s">
        <v>34979</v>
      </c>
      <c r="B12695" s="395" t="s">
        <v>34980</v>
      </c>
    </row>
    <row r="12696" spans="1:2">
      <c r="A12696" s="395" t="s">
        <v>34981</v>
      </c>
      <c r="B12696" s="395" t="s">
        <v>34856</v>
      </c>
    </row>
    <row r="12697" spans="1:2">
      <c r="A12697" s="395" t="s">
        <v>34982</v>
      </c>
      <c r="B12697" s="395" t="s">
        <v>34856</v>
      </c>
    </row>
    <row r="12698" spans="1:2">
      <c r="A12698" s="395" t="s">
        <v>34983</v>
      </c>
      <c r="B12698" s="395" t="s">
        <v>34856</v>
      </c>
    </row>
    <row r="12699" spans="1:2">
      <c r="A12699" s="395" t="s">
        <v>34984</v>
      </c>
      <c r="B12699" s="395" t="s">
        <v>34985</v>
      </c>
    </row>
    <row r="12700" spans="1:2">
      <c r="A12700" s="395" t="s">
        <v>34986</v>
      </c>
      <c r="B12700" s="395" t="s">
        <v>34788</v>
      </c>
    </row>
    <row r="12701" spans="1:2">
      <c r="A12701" s="395" t="s">
        <v>34987</v>
      </c>
      <c r="B12701" s="395" t="s">
        <v>34788</v>
      </c>
    </row>
    <row r="12702" spans="1:2">
      <c r="A12702" s="395" t="s">
        <v>34988</v>
      </c>
      <c r="B12702" s="395" t="s">
        <v>34882</v>
      </c>
    </row>
    <row r="12703" spans="1:2">
      <c r="A12703" s="395" t="s">
        <v>34989</v>
      </c>
      <c r="B12703" s="395" t="s">
        <v>34990</v>
      </c>
    </row>
    <row r="12704" spans="1:2">
      <c r="A12704" s="395" t="s">
        <v>34991</v>
      </c>
      <c r="B12704" s="395" t="s">
        <v>34992</v>
      </c>
    </row>
    <row r="12705" spans="1:2">
      <c r="A12705" s="395" t="s">
        <v>34993</v>
      </c>
      <c r="B12705" s="395" t="s">
        <v>34994</v>
      </c>
    </row>
    <row r="12706" spans="1:2">
      <c r="A12706" s="395" t="s">
        <v>34995</v>
      </c>
      <c r="B12706" s="395" t="s">
        <v>34996</v>
      </c>
    </row>
    <row r="12707" spans="1:2">
      <c r="A12707" s="395" t="s">
        <v>34997</v>
      </c>
      <c r="B12707" s="395" t="s">
        <v>34998</v>
      </c>
    </row>
    <row r="12708" spans="1:2">
      <c r="A12708" s="395" t="s">
        <v>34999</v>
      </c>
      <c r="B12708" s="395" t="s">
        <v>34682</v>
      </c>
    </row>
    <row r="12709" spans="1:2">
      <c r="A12709" s="395" t="s">
        <v>35000</v>
      </c>
      <c r="B12709" s="395" t="s">
        <v>35001</v>
      </c>
    </row>
    <row r="12710" spans="1:2">
      <c r="A12710" s="395" t="s">
        <v>35002</v>
      </c>
      <c r="B12710" s="395" t="s">
        <v>15515</v>
      </c>
    </row>
    <row r="12711" spans="1:2">
      <c r="A12711" s="395" t="s">
        <v>35003</v>
      </c>
      <c r="B12711" s="395" t="s">
        <v>35004</v>
      </c>
    </row>
    <row r="12712" spans="1:2">
      <c r="A12712" s="395" t="s">
        <v>35005</v>
      </c>
      <c r="B12712" s="395" t="s">
        <v>35006</v>
      </c>
    </row>
    <row r="12713" spans="1:2">
      <c r="A12713" s="395" t="s">
        <v>35007</v>
      </c>
      <c r="B12713" s="395" t="s">
        <v>35008</v>
      </c>
    </row>
    <row r="12714" spans="1:2">
      <c r="A12714" s="395" t="s">
        <v>35009</v>
      </c>
      <c r="B12714" s="395" t="s">
        <v>35010</v>
      </c>
    </row>
    <row r="12715" spans="1:2">
      <c r="A12715" s="395" t="s">
        <v>35011</v>
      </c>
      <c r="B12715" s="395" t="s">
        <v>34889</v>
      </c>
    </row>
    <row r="12716" spans="1:2">
      <c r="A12716" s="395" t="s">
        <v>35012</v>
      </c>
      <c r="B12716" s="395" t="s">
        <v>35013</v>
      </c>
    </row>
    <row r="12717" spans="1:2">
      <c r="A12717" s="395" t="s">
        <v>35014</v>
      </c>
      <c r="B12717" s="395" t="s">
        <v>35015</v>
      </c>
    </row>
    <row r="12718" spans="1:2">
      <c r="A12718" s="395" t="s">
        <v>35016</v>
      </c>
      <c r="B12718" s="395" t="s">
        <v>35017</v>
      </c>
    </row>
    <row r="12719" spans="1:2">
      <c r="A12719" s="395" t="s">
        <v>35018</v>
      </c>
      <c r="B12719" s="395" t="s">
        <v>35019</v>
      </c>
    </row>
    <row r="12720" spans="1:2">
      <c r="A12720" s="395" t="s">
        <v>35020</v>
      </c>
      <c r="B12720" s="395" t="s">
        <v>34887</v>
      </c>
    </row>
    <row r="12721" spans="1:2">
      <c r="A12721" s="395" t="s">
        <v>35021</v>
      </c>
      <c r="B12721" s="395" t="s">
        <v>34887</v>
      </c>
    </row>
    <row r="12722" spans="1:2">
      <c r="A12722" s="395" t="s">
        <v>35022</v>
      </c>
      <c r="B12722" s="395" t="s">
        <v>34887</v>
      </c>
    </row>
    <row r="12723" spans="1:2">
      <c r="A12723" s="395" t="s">
        <v>35023</v>
      </c>
      <c r="B12723" s="395" t="s">
        <v>34887</v>
      </c>
    </row>
    <row r="12724" spans="1:2">
      <c r="A12724" s="395" t="s">
        <v>35024</v>
      </c>
      <c r="B12724" s="395" t="s">
        <v>35025</v>
      </c>
    </row>
    <row r="12725" spans="1:2">
      <c r="A12725" s="395" t="s">
        <v>35026</v>
      </c>
      <c r="B12725" s="395" t="s">
        <v>35025</v>
      </c>
    </row>
    <row r="12726" spans="1:2">
      <c r="A12726" s="395" t="s">
        <v>35027</v>
      </c>
      <c r="B12726" s="395" t="s">
        <v>35028</v>
      </c>
    </row>
    <row r="12727" spans="1:2">
      <c r="A12727" s="395" t="s">
        <v>35029</v>
      </c>
      <c r="B12727" s="395" t="s">
        <v>35030</v>
      </c>
    </row>
    <row r="12728" spans="1:2">
      <c r="A12728" s="395" t="s">
        <v>35031</v>
      </c>
      <c r="B12728" s="395" t="s">
        <v>35032</v>
      </c>
    </row>
    <row r="12729" spans="1:2">
      <c r="A12729" s="395" t="s">
        <v>35033</v>
      </c>
      <c r="B12729" s="395" t="s">
        <v>35025</v>
      </c>
    </row>
    <row r="12730" spans="1:2">
      <c r="A12730" s="395" t="s">
        <v>35034</v>
      </c>
      <c r="B12730" s="395" t="s">
        <v>35035</v>
      </c>
    </row>
    <row r="12731" spans="1:2">
      <c r="A12731" s="395" t="s">
        <v>35036</v>
      </c>
      <c r="B12731" s="395" t="s">
        <v>35037</v>
      </c>
    </row>
    <row r="12732" spans="1:2">
      <c r="A12732" s="395" t="s">
        <v>35038</v>
      </c>
      <c r="B12732" s="395" t="s">
        <v>35039</v>
      </c>
    </row>
    <row r="12733" spans="1:2">
      <c r="A12733" s="395" t="s">
        <v>35040</v>
      </c>
      <c r="B12733" s="395" t="s">
        <v>35039</v>
      </c>
    </row>
    <row r="12734" spans="1:2">
      <c r="A12734" s="395" t="s">
        <v>35041</v>
      </c>
      <c r="B12734" s="395" t="s">
        <v>35042</v>
      </c>
    </row>
    <row r="12735" spans="1:2">
      <c r="A12735" s="395" t="s">
        <v>35043</v>
      </c>
      <c r="B12735" s="395" t="s">
        <v>35044</v>
      </c>
    </row>
    <row r="12736" spans="1:2">
      <c r="A12736" s="395" t="s">
        <v>35045</v>
      </c>
      <c r="B12736" s="395" t="s">
        <v>35046</v>
      </c>
    </row>
    <row r="12737" spans="1:2">
      <c r="A12737" s="395" t="s">
        <v>35047</v>
      </c>
      <c r="B12737" s="395" t="s">
        <v>35046</v>
      </c>
    </row>
    <row r="12738" spans="1:2">
      <c r="A12738" s="395" t="s">
        <v>35048</v>
      </c>
      <c r="B12738" s="395" t="s">
        <v>35049</v>
      </c>
    </row>
    <row r="12739" spans="1:2">
      <c r="A12739" s="395" t="s">
        <v>35050</v>
      </c>
      <c r="B12739" s="395" t="s">
        <v>35051</v>
      </c>
    </row>
    <row r="12740" spans="1:2">
      <c r="A12740" s="395" t="s">
        <v>35052</v>
      </c>
      <c r="B12740" s="395" t="s">
        <v>35053</v>
      </c>
    </row>
    <row r="12741" spans="1:2">
      <c r="A12741" s="395" t="s">
        <v>35054</v>
      </c>
      <c r="B12741" s="395" t="s">
        <v>35053</v>
      </c>
    </row>
    <row r="12742" spans="1:2">
      <c r="A12742" s="395" t="s">
        <v>35055</v>
      </c>
      <c r="B12742" s="395" t="s">
        <v>35053</v>
      </c>
    </row>
    <row r="12743" spans="1:2">
      <c r="A12743" s="395" t="s">
        <v>35056</v>
      </c>
      <c r="B12743" s="395" t="s">
        <v>35053</v>
      </c>
    </row>
    <row r="12744" spans="1:2">
      <c r="A12744" s="395" t="s">
        <v>35057</v>
      </c>
      <c r="B12744" s="395" t="s">
        <v>35053</v>
      </c>
    </row>
    <row r="12745" spans="1:2">
      <c r="A12745" s="395" t="s">
        <v>35058</v>
      </c>
      <c r="B12745" s="395" t="s">
        <v>35059</v>
      </c>
    </row>
    <row r="12746" spans="1:2">
      <c r="A12746" s="395" t="s">
        <v>35060</v>
      </c>
      <c r="B12746" s="395" t="s">
        <v>35061</v>
      </c>
    </row>
    <row r="12747" spans="1:2">
      <c r="A12747" s="395" t="s">
        <v>35062</v>
      </c>
      <c r="B12747" s="395" t="s">
        <v>35063</v>
      </c>
    </row>
    <row r="12748" spans="1:2">
      <c r="A12748" s="395" t="s">
        <v>35064</v>
      </c>
      <c r="B12748" s="395" t="s">
        <v>35065</v>
      </c>
    </row>
    <row r="12749" spans="1:2">
      <c r="A12749" s="395" t="s">
        <v>35066</v>
      </c>
      <c r="B12749" s="395" t="s">
        <v>35067</v>
      </c>
    </row>
    <row r="12750" spans="1:2">
      <c r="A12750" s="395" t="s">
        <v>35068</v>
      </c>
      <c r="B12750" s="395" t="s">
        <v>35069</v>
      </c>
    </row>
    <row r="12751" spans="1:2">
      <c r="A12751" s="395" t="s">
        <v>35070</v>
      </c>
      <c r="B12751" s="395" t="s">
        <v>35071</v>
      </c>
    </row>
    <row r="12752" spans="1:2">
      <c r="A12752" s="395" t="s">
        <v>35072</v>
      </c>
      <c r="B12752" s="395" t="s">
        <v>35073</v>
      </c>
    </row>
    <row r="12753" spans="1:2">
      <c r="A12753" s="395" t="s">
        <v>35074</v>
      </c>
      <c r="B12753" s="395" t="s">
        <v>35075</v>
      </c>
    </row>
    <row r="12754" spans="1:2">
      <c r="A12754" s="395" t="s">
        <v>35076</v>
      </c>
      <c r="B12754" s="395" t="s">
        <v>35077</v>
      </c>
    </row>
    <row r="12755" spans="1:2">
      <c r="A12755" s="395" t="s">
        <v>35078</v>
      </c>
      <c r="B12755" s="395" t="s">
        <v>35001</v>
      </c>
    </row>
    <row r="12756" spans="1:2">
      <c r="A12756" s="395" t="s">
        <v>35079</v>
      </c>
      <c r="B12756" s="395" t="s">
        <v>34887</v>
      </c>
    </row>
    <row r="12757" spans="1:2">
      <c r="A12757" s="395" t="s">
        <v>35080</v>
      </c>
      <c r="B12757" s="395" t="s">
        <v>35081</v>
      </c>
    </row>
    <row r="12758" spans="1:2">
      <c r="A12758" s="395" t="s">
        <v>35082</v>
      </c>
      <c r="B12758" s="395" t="s">
        <v>34887</v>
      </c>
    </row>
    <row r="12759" spans="1:2">
      <c r="A12759" s="395" t="s">
        <v>35083</v>
      </c>
      <c r="B12759" s="395" t="s">
        <v>35084</v>
      </c>
    </row>
    <row r="12760" spans="1:2">
      <c r="A12760" s="395" t="s">
        <v>35085</v>
      </c>
      <c r="B12760" s="395" t="s">
        <v>35084</v>
      </c>
    </row>
    <row r="12761" spans="1:2">
      <c r="A12761" s="395" t="s">
        <v>35086</v>
      </c>
      <c r="B12761" s="395" t="s">
        <v>35087</v>
      </c>
    </row>
    <row r="12762" spans="1:2">
      <c r="A12762" s="395" t="s">
        <v>35088</v>
      </c>
      <c r="B12762" s="395" t="s">
        <v>35089</v>
      </c>
    </row>
    <row r="12763" spans="1:2">
      <c r="A12763" s="395" t="s">
        <v>35090</v>
      </c>
      <c r="B12763" s="395" t="s">
        <v>34889</v>
      </c>
    </row>
    <row r="12764" spans="1:2">
      <c r="A12764" s="395" t="s">
        <v>35091</v>
      </c>
      <c r="B12764" s="395" t="s">
        <v>35092</v>
      </c>
    </row>
    <row r="12765" spans="1:2">
      <c r="A12765" s="395" t="s">
        <v>35093</v>
      </c>
      <c r="B12765" s="395" t="s">
        <v>35094</v>
      </c>
    </row>
    <row r="12766" spans="1:2">
      <c r="A12766" s="395" t="s">
        <v>35095</v>
      </c>
      <c r="B12766" s="395" t="s">
        <v>35096</v>
      </c>
    </row>
    <row r="12767" spans="1:2">
      <c r="A12767" s="395" t="s">
        <v>35097</v>
      </c>
      <c r="B12767" s="395" t="s">
        <v>35098</v>
      </c>
    </row>
    <row r="12768" spans="1:2">
      <c r="A12768" s="395" t="s">
        <v>35099</v>
      </c>
      <c r="B12768" s="395" t="s">
        <v>35094</v>
      </c>
    </row>
    <row r="12769" spans="1:2">
      <c r="A12769" s="395" t="s">
        <v>35100</v>
      </c>
      <c r="B12769" s="395" t="s">
        <v>35046</v>
      </c>
    </row>
    <row r="12770" spans="1:2">
      <c r="A12770" s="395" t="s">
        <v>35101</v>
      </c>
      <c r="B12770" s="395" t="s">
        <v>35102</v>
      </c>
    </row>
    <row r="12771" spans="1:2">
      <c r="A12771" s="395" t="s">
        <v>35103</v>
      </c>
      <c r="B12771" s="395" t="s">
        <v>35077</v>
      </c>
    </row>
    <row r="12772" spans="1:2">
      <c r="A12772" s="395" t="s">
        <v>35104</v>
      </c>
      <c r="B12772" s="395" t="s">
        <v>35001</v>
      </c>
    </row>
    <row r="12773" spans="1:2">
      <c r="A12773" s="395" t="s">
        <v>35105</v>
      </c>
      <c r="B12773" s="395" t="s">
        <v>35046</v>
      </c>
    </row>
    <row r="12774" spans="1:2">
      <c r="A12774" s="395" t="s">
        <v>35106</v>
      </c>
      <c r="B12774" s="395" t="s">
        <v>35081</v>
      </c>
    </row>
    <row r="12775" spans="1:2">
      <c r="A12775" s="395" t="s">
        <v>35107</v>
      </c>
      <c r="B12775" s="395" t="s">
        <v>35108</v>
      </c>
    </row>
    <row r="12776" spans="1:2">
      <c r="A12776" s="395" t="s">
        <v>35109</v>
      </c>
      <c r="B12776" s="395" t="s">
        <v>34889</v>
      </c>
    </row>
    <row r="12777" spans="1:2">
      <c r="A12777" s="395" t="s">
        <v>35110</v>
      </c>
      <c r="B12777" s="395" t="s">
        <v>35092</v>
      </c>
    </row>
    <row r="12778" spans="1:2">
      <c r="A12778" s="395" t="s">
        <v>35111</v>
      </c>
      <c r="B12778" s="395" t="s">
        <v>35094</v>
      </c>
    </row>
    <row r="12779" spans="1:2">
      <c r="A12779" s="395" t="s">
        <v>35112</v>
      </c>
      <c r="B12779" s="395" t="s">
        <v>35113</v>
      </c>
    </row>
    <row r="12780" spans="1:2">
      <c r="A12780" s="395" t="s">
        <v>35114</v>
      </c>
      <c r="B12780" s="395" t="s">
        <v>35115</v>
      </c>
    </row>
    <row r="12781" spans="1:2">
      <c r="A12781" s="395" t="s">
        <v>35116</v>
      </c>
      <c r="B12781" s="395" t="s">
        <v>35094</v>
      </c>
    </row>
    <row r="12782" spans="1:2">
      <c r="A12782" s="395" t="s">
        <v>35117</v>
      </c>
      <c r="B12782" s="395" t="s">
        <v>35118</v>
      </c>
    </row>
    <row r="12783" spans="1:2">
      <c r="A12783" s="395" t="s">
        <v>35119</v>
      </c>
      <c r="B12783" s="395" t="s">
        <v>35120</v>
      </c>
    </row>
    <row r="12784" spans="1:2">
      <c r="A12784" s="395" t="s">
        <v>35121</v>
      </c>
      <c r="B12784" s="395" t="s">
        <v>35122</v>
      </c>
    </row>
    <row r="12785" spans="1:2">
      <c r="A12785" s="395" t="s">
        <v>35123</v>
      </c>
      <c r="B12785" s="395" t="s">
        <v>35124</v>
      </c>
    </row>
    <row r="12786" spans="1:2">
      <c r="A12786" s="395" t="s">
        <v>35125</v>
      </c>
      <c r="B12786" s="395" t="s">
        <v>35126</v>
      </c>
    </row>
    <row r="12787" spans="1:2">
      <c r="A12787" s="395" t="s">
        <v>35127</v>
      </c>
      <c r="B12787" s="395" t="s">
        <v>35049</v>
      </c>
    </row>
    <row r="12788" spans="1:2">
      <c r="A12788" s="395" t="s">
        <v>35128</v>
      </c>
      <c r="B12788" s="395" t="s">
        <v>34889</v>
      </c>
    </row>
    <row r="12789" spans="1:2">
      <c r="A12789" s="395" t="s">
        <v>35129</v>
      </c>
      <c r="B12789" s="395" t="s">
        <v>35130</v>
      </c>
    </row>
    <row r="12790" spans="1:2">
      <c r="A12790" s="395" t="s">
        <v>35131</v>
      </c>
      <c r="B12790" s="395" t="s">
        <v>35132</v>
      </c>
    </row>
    <row r="12791" spans="1:2">
      <c r="A12791" s="395" t="s">
        <v>35133</v>
      </c>
      <c r="B12791" s="395" t="s">
        <v>35025</v>
      </c>
    </row>
    <row r="12792" spans="1:2">
      <c r="A12792" s="395" t="s">
        <v>35134</v>
      </c>
      <c r="B12792" s="395" t="s">
        <v>35135</v>
      </c>
    </row>
    <row r="12793" spans="1:2">
      <c r="A12793" s="395" t="s">
        <v>35136</v>
      </c>
      <c r="B12793" s="395" t="s">
        <v>35137</v>
      </c>
    </row>
    <row r="12794" spans="1:2">
      <c r="A12794" s="395" t="s">
        <v>35138</v>
      </c>
      <c r="B12794" s="395" t="s">
        <v>35139</v>
      </c>
    </row>
    <row r="12795" spans="1:2">
      <c r="A12795" s="395" t="s">
        <v>35140</v>
      </c>
      <c r="B12795" s="395" t="s">
        <v>35141</v>
      </c>
    </row>
    <row r="12796" spans="1:2">
      <c r="A12796" s="395" t="s">
        <v>35142</v>
      </c>
      <c r="B12796" s="395" t="s">
        <v>34887</v>
      </c>
    </row>
    <row r="12797" spans="1:2">
      <c r="A12797" s="395" t="s">
        <v>35143</v>
      </c>
      <c r="B12797" s="395" t="s">
        <v>35144</v>
      </c>
    </row>
    <row r="12798" spans="1:2">
      <c r="A12798" s="395" t="s">
        <v>35145</v>
      </c>
      <c r="B12798" s="395" t="s">
        <v>35146</v>
      </c>
    </row>
    <row r="12799" spans="1:2">
      <c r="A12799" s="395" t="s">
        <v>35147</v>
      </c>
      <c r="B12799" s="395" t="s">
        <v>35148</v>
      </c>
    </row>
    <row r="12800" spans="1:2">
      <c r="A12800" s="395" t="s">
        <v>35149</v>
      </c>
      <c r="B12800" s="395" t="s">
        <v>35150</v>
      </c>
    </row>
    <row r="12801" spans="1:2">
      <c r="A12801" s="395" t="s">
        <v>35151</v>
      </c>
      <c r="B12801" s="395" t="s">
        <v>35152</v>
      </c>
    </row>
    <row r="12802" spans="1:2">
      <c r="A12802" s="395" t="s">
        <v>35153</v>
      </c>
      <c r="B12802" s="395" t="s">
        <v>35154</v>
      </c>
    </row>
    <row r="12803" spans="1:2">
      <c r="A12803" s="395" t="s">
        <v>35155</v>
      </c>
      <c r="B12803" s="395" t="s">
        <v>35156</v>
      </c>
    </row>
    <row r="12804" spans="1:2">
      <c r="A12804" s="395" t="s">
        <v>35157</v>
      </c>
      <c r="B12804" s="395" t="s">
        <v>35158</v>
      </c>
    </row>
    <row r="12805" spans="1:2">
      <c r="A12805" s="395" t="s">
        <v>35159</v>
      </c>
      <c r="B12805" s="395" t="s">
        <v>26908</v>
      </c>
    </row>
    <row r="12806" spans="1:2">
      <c r="A12806" s="395" t="s">
        <v>35160</v>
      </c>
      <c r="B12806" s="395" t="s">
        <v>26908</v>
      </c>
    </row>
    <row r="12807" spans="1:2">
      <c r="A12807" s="395" t="s">
        <v>35161</v>
      </c>
      <c r="B12807" s="395" t="s">
        <v>35162</v>
      </c>
    </row>
    <row r="12808" spans="1:2">
      <c r="A12808" s="395" t="s">
        <v>35163</v>
      </c>
      <c r="B12808" s="395" t="s">
        <v>35162</v>
      </c>
    </row>
    <row r="12809" spans="1:2">
      <c r="A12809" s="395" t="s">
        <v>35164</v>
      </c>
      <c r="B12809" s="395" t="s">
        <v>35165</v>
      </c>
    </row>
    <row r="12810" spans="1:2">
      <c r="A12810" s="395" t="s">
        <v>35166</v>
      </c>
      <c r="B12810" s="395" t="s">
        <v>35167</v>
      </c>
    </row>
    <row r="12811" spans="1:2">
      <c r="A12811" s="395" t="s">
        <v>35168</v>
      </c>
      <c r="B12811" s="395" t="s">
        <v>35169</v>
      </c>
    </row>
    <row r="12812" spans="1:2">
      <c r="A12812" s="395" t="s">
        <v>35170</v>
      </c>
      <c r="B12812" s="395" t="s">
        <v>35171</v>
      </c>
    </row>
    <row r="12813" spans="1:2">
      <c r="A12813" s="395" t="s">
        <v>35172</v>
      </c>
      <c r="B12813" s="395" t="s">
        <v>35173</v>
      </c>
    </row>
    <row r="12814" spans="1:2">
      <c r="A12814" s="395" t="s">
        <v>35174</v>
      </c>
      <c r="B12814" s="395" t="s">
        <v>35175</v>
      </c>
    </row>
    <row r="12815" spans="1:2">
      <c r="A12815" s="395" t="s">
        <v>35176</v>
      </c>
      <c r="B12815" s="395" t="s">
        <v>35175</v>
      </c>
    </row>
    <row r="12816" spans="1:2">
      <c r="A12816" s="395" t="s">
        <v>35177</v>
      </c>
      <c r="B12816" s="395" t="s">
        <v>35178</v>
      </c>
    </row>
    <row r="12817" spans="1:2">
      <c r="A12817" s="395" t="s">
        <v>35179</v>
      </c>
      <c r="B12817" s="395" t="s">
        <v>35180</v>
      </c>
    </row>
    <row r="12818" spans="1:2">
      <c r="A12818" s="395" t="s">
        <v>35181</v>
      </c>
      <c r="B12818" s="395" t="s">
        <v>35180</v>
      </c>
    </row>
    <row r="12819" spans="1:2">
      <c r="A12819" s="395" t="s">
        <v>35182</v>
      </c>
      <c r="B12819" s="395" t="s">
        <v>35183</v>
      </c>
    </row>
    <row r="12820" spans="1:2">
      <c r="A12820" s="395" t="s">
        <v>35184</v>
      </c>
      <c r="B12820" s="395" t="s">
        <v>35171</v>
      </c>
    </row>
    <row r="12821" spans="1:2">
      <c r="A12821" s="395" t="s">
        <v>35185</v>
      </c>
      <c r="B12821" s="395" t="s">
        <v>35186</v>
      </c>
    </row>
    <row r="12822" spans="1:2">
      <c r="A12822" s="395" t="s">
        <v>35187</v>
      </c>
      <c r="B12822" s="395" t="s">
        <v>35188</v>
      </c>
    </row>
    <row r="12823" spans="1:2">
      <c r="A12823" s="395" t="s">
        <v>35189</v>
      </c>
      <c r="B12823" s="395" t="s">
        <v>35190</v>
      </c>
    </row>
    <row r="12824" spans="1:2">
      <c r="A12824" s="395" t="s">
        <v>35191</v>
      </c>
      <c r="B12824" s="395" t="s">
        <v>35190</v>
      </c>
    </row>
    <row r="12825" spans="1:2">
      <c r="A12825" s="395" t="s">
        <v>35192</v>
      </c>
      <c r="B12825" s="395" t="s">
        <v>35193</v>
      </c>
    </row>
    <row r="12826" spans="1:2">
      <c r="A12826" s="395" t="s">
        <v>35194</v>
      </c>
      <c r="B12826" s="395" t="s">
        <v>35193</v>
      </c>
    </row>
    <row r="12827" spans="1:2">
      <c r="A12827" s="395" t="s">
        <v>35195</v>
      </c>
      <c r="B12827" s="395" t="s">
        <v>35196</v>
      </c>
    </row>
    <row r="12828" spans="1:2">
      <c r="A12828" s="395" t="s">
        <v>35197</v>
      </c>
      <c r="B12828" s="395" t="s">
        <v>35196</v>
      </c>
    </row>
    <row r="12829" spans="1:2">
      <c r="A12829" s="395" t="s">
        <v>35198</v>
      </c>
      <c r="B12829" s="395" t="s">
        <v>35152</v>
      </c>
    </row>
    <row r="12830" spans="1:2">
      <c r="A12830" s="395" t="s">
        <v>35199</v>
      </c>
      <c r="B12830" s="395" t="s">
        <v>29359</v>
      </c>
    </row>
    <row r="12831" spans="1:2">
      <c r="A12831" s="395" t="s">
        <v>35200</v>
      </c>
      <c r="B12831" s="395" t="s">
        <v>29359</v>
      </c>
    </row>
    <row r="12832" spans="1:2">
      <c r="A12832" s="395" t="s">
        <v>35201</v>
      </c>
      <c r="B12832" s="395" t="s">
        <v>29481</v>
      </c>
    </row>
    <row r="12833" spans="1:2">
      <c r="A12833" s="395" t="s">
        <v>35202</v>
      </c>
      <c r="B12833" s="395" t="s">
        <v>29481</v>
      </c>
    </row>
    <row r="12834" spans="1:2">
      <c r="A12834" s="395" t="s">
        <v>35203</v>
      </c>
      <c r="B12834" s="395" t="s">
        <v>30653</v>
      </c>
    </row>
    <row r="12835" spans="1:2">
      <c r="A12835" s="395" t="s">
        <v>35204</v>
      </c>
      <c r="B12835" s="395" t="s">
        <v>30653</v>
      </c>
    </row>
    <row r="12836" spans="1:2">
      <c r="A12836" s="395" t="s">
        <v>35205</v>
      </c>
      <c r="B12836" s="395" t="s">
        <v>35206</v>
      </c>
    </row>
    <row r="12837" spans="1:2">
      <c r="A12837" s="395" t="s">
        <v>35207</v>
      </c>
      <c r="B12837" s="395" t="s">
        <v>35183</v>
      </c>
    </row>
    <row r="12838" spans="1:2">
      <c r="A12838" s="395" t="s">
        <v>35208</v>
      </c>
      <c r="B12838" s="395" t="s">
        <v>35209</v>
      </c>
    </row>
    <row r="12839" spans="1:2">
      <c r="A12839" s="395" t="s">
        <v>35210</v>
      </c>
      <c r="B12839" s="395" t="s">
        <v>35211</v>
      </c>
    </row>
    <row r="12840" spans="1:2">
      <c r="A12840" s="395" t="s">
        <v>35212</v>
      </c>
      <c r="B12840" s="395" t="s">
        <v>35213</v>
      </c>
    </row>
    <row r="12841" spans="1:2">
      <c r="A12841" s="395" t="s">
        <v>35214</v>
      </c>
      <c r="B12841" s="395" t="s">
        <v>35213</v>
      </c>
    </row>
    <row r="12842" spans="1:2">
      <c r="A12842" s="395" t="s">
        <v>35215</v>
      </c>
      <c r="B12842" s="395" t="s">
        <v>35216</v>
      </c>
    </row>
    <row r="12843" spans="1:2">
      <c r="A12843" s="395" t="s">
        <v>35217</v>
      </c>
      <c r="B12843" s="395" t="s">
        <v>35218</v>
      </c>
    </row>
    <row r="12844" spans="1:2">
      <c r="A12844" s="395" t="s">
        <v>35219</v>
      </c>
      <c r="B12844" s="395" t="s">
        <v>35220</v>
      </c>
    </row>
    <row r="12845" spans="1:2">
      <c r="A12845" s="395" t="s">
        <v>35221</v>
      </c>
      <c r="B12845" s="395" t="s">
        <v>35222</v>
      </c>
    </row>
    <row r="12846" spans="1:2">
      <c r="A12846" s="395" t="s">
        <v>35223</v>
      </c>
      <c r="B12846" s="395" t="s">
        <v>35224</v>
      </c>
    </row>
    <row r="12847" spans="1:2">
      <c r="A12847" s="395" t="s">
        <v>35225</v>
      </c>
      <c r="B12847" s="395" t="s">
        <v>35226</v>
      </c>
    </row>
    <row r="12848" spans="1:2">
      <c r="A12848" s="395" t="s">
        <v>35227</v>
      </c>
      <c r="B12848" s="395" t="s">
        <v>35228</v>
      </c>
    </row>
    <row r="12849" spans="1:2">
      <c r="A12849" s="395" t="s">
        <v>35229</v>
      </c>
      <c r="B12849" s="395" t="s">
        <v>35228</v>
      </c>
    </row>
    <row r="12850" spans="1:2">
      <c r="A12850" s="395" t="s">
        <v>35230</v>
      </c>
      <c r="B12850" s="395" t="s">
        <v>35231</v>
      </c>
    </row>
    <row r="12851" spans="1:2">
      <c r="A12851" s="395" t="s">
        <v>35232</v>
      </c>
      <c r="B12851" s="395" t="s">
        <v>35233</v>
      </c>
    </row>
    <row r="12852" spans="1:2">
      <c r="A12852" s="395" t="s">
        <v>35234</v>
      </c>
      <c r="B12852" s="395" t="s">
        <v>35235</v>
      </c>
    </row>
    <row r="12853" spans="1:2">
      <c r="A12853" s="395" t="s">
        <v>35236</v>
      </c>
      <c r="B12853" s="395" t="s">
        <v>35237</v>
      </c>
    </row>
    <row r="12854" spans="1:2">
      <c r="A12854" s="395" t="s">
        <v>35238</v>
      </c>
      <c r="B12854" s="395" t="s">
        <v>35239</v>
      </c>
    </row>
    <row r="12855" spans="1:2">
      <c r="A12855" s="395" t="s">
        <v>35240</v>
      </c>
      <c r="B12855" s="395" t="s">
        <v>35241</v>
      </c>
    </row>
    <row r="12856" spans="1:2">
      <c r="A12856" s="395" t="s">
        <v>35242</v>
      </c>
      <c r="B12856" s="395" t="s">
        <v>35243</v>
      </c>
    </row>
    <row r="12857" spans="1:2">
      <c r="A12857" s="395" t="s">
        <v>35244</v>
      </c>
      <c r="B12857" s="395" t="s">
        <v>35245</v>
      </c>
    </row>
    <row r="12858" spans="1:2">
      <c r="A12858" s="395" t="s">
        <v>35246</v>
      </c>
      <c r="B12858" s="395" t="s">
        <v>35245</v>
      </c>
    </row>
    <row r="12859" spans="1:2">
      <c r="A12859" s="395" t="s">
        <v>35247</v>
      </c>
      <c r="B12859" s="395" t="s">
        <v>35248</v>
      </c>
    </row>
    <row r="12860" spans="1:2">
      <c r="A12860" s="395" t="s">
        <v>35249</v>
      </c>
      <c r="B12860" s="395" t="s">
        <v>35250</v>
      </c>
    </row>
    <row r="12861" spans="1:2">
      <c r="A12861" s="395" t="s">
        <v>35251</v>
      </c>
      <c r="B12861" s="395" t="s">
        <v>35252</v>
      </c>
    </row>
    <row r="12862" spans="1:2">
      <c r="A12862" s="395" t="s">
        <v>35253</v>
      </c>
      <c r="B12862" s="395" t="s">
        <v>35254</v>
      </c>
    </row>
    <row r="12863" spans="1:2">
      <c r="A12863" s="395" t="s">
        <v>35255</v>
      </c>
      <c r="B12863" s="395" t="s">
        <v>35256</v>
      </c>
    </row>
    <row r="12864" spans="1:2">
      <c r="A12864" s="395" t="s">
        <v>35257</v>
      </c>
      <c r="B12864" s="395" t="s">
        <v>35258</v>
      </c>
    </row>
    <row r="12865" spans="1:2">
      <c r="A12865" s="395" t="s">
        <v>35259</v>
      </c>
      <c r="B12865" s="395" t="s">
        <v>35260</v>
      </c>
    </row>
    <row r="12866" spans="1:2">
      <c r="A12866" s="395" t="s">
        <v>35261</v>
      </c>
      <c r="B12866" s="395" t="s">
        <v>34044</v>
      </c>
    </row>
    <row r="12867" spans="1:2">
      <c r="A12867" s="395" t="s">
        <v>35262</v>
      </c>
      <c r="B12867" s="395" t="s">
        <v>35263</v>
      </c>
    </row>
    <row r="12868" spans="1:2">
      <c r="A12868" s="395" t="s">
        <v>35264</v>
      </c>
      <c r="B12868" s="395" t="s">
        <v>35265</v>
      </c>
    </row>
    <row r="12869" spans="1:2">
      <c r="A12869" s="395" t="s">
        <v>35266</v>
      </c>
      <c r="B12869" s="395" t="s">
        <v>35267</v>
      </c>
    </row>
    <row r="12870" spans="1:2">
      <c r="A12870" s="395" t="s">
        <v>35268</v>
      </c>
      <c r="B12870" s="395" t="s">
        <v>33291</v>
      </c>
    </row>
    <row r="12871" spans="1:2">
      <c r="A12871" s="395" t="s">
        <v>35269</v>
      </c>
      <c r="B12871" s="395" t="s">
        <v>35270</v>
      </c>
    </row>
    <row r="12872" spans="1:2">
      <c r="A12872" s="395" t="s">
        <v>35271</v>
      </c>
      <c r="B12872" s="395" t="s">
        <v>35272</v>
      </c>
    </row>
    <row r="12873" spans="1:2">
      <c r="A12873" s="395" t="s">
        <v>35273</v>
      </c>
      <c r="B12873" s="395" t="s">
        <v>35274</v>
      </c>
    </row>
    <row r="12874" spans="1:2">
      <c r="A12874" s="395" t="s">
        <v>35275</v>
      </c>
      <c r="B12874" s="395" t="s">
        <v>35276</v>
      </c>
    </row>
    <row r="12875" spans="1:2">
      <c r="A12875" s="395" t="s">
        <v>35277</v>
      </c>
      <c r="B12875" s="395" t="s">
        <v>35278</v>
      </c>
    </row>
    <row r="12876" spans="1:2">
      <c r="A12876" s="395" t="s">
        <v>35279</v>
      </c>
      <c r="B12876" s="395" t="s">
        <v>35280</v>
      </c>
    </row>
    <row r="12877" spans="1:2">
      <c r="A12877" s="395" t="s">
        <v>35281</v>
      </c>
      <c r="B12877" s="395" t="s">
        <v>35282</v>
      </c>
    </row>
    <row r="12878" spans="1:2">
      <c r="A12878" s="395" t="s">
        <v>35283</v>
      </c>
      <c r="B12878" s="395" t="s">
        <v>35284</v>
      </c>
    </row>
    <row r="12879" spans="1:2">
      <c r="A12879" s="395" t="s">
        <v>35285</v>
      </c>
      <c r="B12879" s="395" t="s">
        <v>35256</v>
      </c>
    </row>
    <row r="12880" spans="1:2">
      <c r="A12880" s="395" t="s">
        <v>35286</v>
      </c>
      <c r="B12880" s="395" t="s">
        <v>35263</v>
      </c>
    </row>
    <row r="12881" spans="1:2">
      <c r="A12881" s="395" t="s">
        <v>35287</v>
      </c>
      <c r="B12881" s="395" t="s">
        <v>35243</v>
      </c>
    </row>
    <row r="12882" spans="1:2">
      <c r="A12882" s="395" t="s">
        <v>35288</v>
      </c>
      <c r="B12882" s="395" t="s">
        <v>35258</v>
      </c>
    </row>
    <row r="12883" spans="1:2">
      <c r="A12883" s="395" t="s">
        <v>35289</v>
      </c>
      <c r="B12883" s="395" t="s">
        <v>35260</v>
      </c>
    </row>
    <row r="12884" spans="1:2">
      <c r="A12884" s="395" t="s">
        <v>35290</v>
      </c>
      <c r="B12884" s="395" t="s">
        <v>35267</v>
      </c>
    </row>
    <row r="12885" spans="1:2">
      <c r="A12885" s="395" t="s">
        <v>35291</v>
      </c>
      <c r="B12885" s="395" t="s">
        <v>35265</v>
      </c>
    </row>
    <row r="12886" spans="1:2">
      <c r="A12886" s="395" t="s">
        <v>35292</v>
      </c>
      <c r="B12886" s="395" t="s">
        <v>33291</v>
      </c>
    </row>
    <row r="12887" spans="1:2">
      <c r="A12887" s="395" t="s">
        <v>35293</v>
      </c>
      <c r="B12887" s="395" t="s">
        <v>34044</v>
      </c>
    </row>
    <row r="12888" spans="1:2">
      <c r="A12888" s="395" t="s">
        <v>35294</v>
      </c>
      <c r="B12888" s="395" t="s">
        <v>35295</v>
      </c>
    </row>
    <row r="12889" spans="1:2">
      <c r="A12889" s="395" t="s">
        <v>35296</v>
      </c>
      <c r="B12889" s="395" t="s">
        <v>35297</v>
      </c>
    </row>
    <row r="12890" spans="1:2">
      <c r="A12890" s="395" t="s">
        <v>35298</v>
      </c>
      <c r="B12890" s="395" t="s">
        <v>35299</v>
      </c>
    </row>
    <row r="12891" spans="1:2">
      <c r="A12891" s="395" t="s">
        <v>35300</v>
      </c>
      <c r="B12891" s="395" t="s">
        <v>35301</v>
      </c>
    </row>
    <row r="12892" spans="1:2">
      <c r="A12892" s="395" t="s">
        <v>35302</v>
      </c>
      <c r="B12892" s="395" t="s">
        <v>35303</v>
      </c>
    </row>
    <row r="12893" spans="1:2">
      <c r="A12893" s="395" t="s">
        <v>35304</v>
      </c>
      <c r="B12893" s="395" t="s">
        <v>35305</v>
      </c>
    </row>
    <row r="12894" spans="1:2">
      <c r="A12894" s="395" t="s">
        <v>35306</v>
      </c>
      <c r="B12894" s="395" t="s">
        <v>35307</v>
      </c>
    </row>
    <row r="12895" spans="1:2">
      <c r="A12895" s="395" t="s">
        <v>35308</v>
      </c>
      <c r="B12895" s="395" t="s">
        <v>35309</v>
      </c>
    </row>
    <row r="12896" spans="1:2">
      <c r="A12896" s="395" t="s">
        <v>35310</v>
      </c>
      <c r="B12896" s="395" t="s">
        <v>33291</v>
      </c>
    </row>
    <row r="12897" spans="1:2">
      <c r="A12897" s="395" t="s">
        <v>35311</v>
      </c>
      <c r="B12897" s="395" t="s">
        <v>16937</v>
      </c>
    </row>
    <row r="12898" spans="1:2">
      <c r="A12898" s="395" t="s">
        <v>35312</v>
      </c>
      <c r="B12898" s="395" t="s">
        <v>35313</v>
      </c>
    </row>
    <row r="12899" spans="1:2">
      <c r="A12899" s="395" t="s">
        <v>35314</v>
      </c>
      <c r="B12899" s="395" t="s">
        <v>35315</v>
      </c>
    </row>
    <row r="12900" spans="1:2">
      <c r="A12900" s="395" t="s">
        <v>35316</v>
      </c>
      <c r="B12900" s="395" t="s">
        <v>35317</v>
      </c>
    </row>
    <row r="12901" spans="1:2">
      <c r="A12901" s="395" t="s">
        <v>35318</v>
      </c>
      <c r="B12901" s="395" t="s">
        <v>35319</v>
      </c>
    </row>
    <row r="12902" spans="1:2">
      <c r="A12902" s="395" t="s">
        <v>35320</v>
      </c>
      <c r="B12902" s="395" t="s">
        <v>35321</v>
      </c>
    </row>
    <row r="12903" spans="1:2">
      <c r="A12903" s="395" t="s">
        <v>35322</v>
      </c>
      <c r="B12903" s="395" t="s">
        <v>35323</v>
      </c>
    </row>
    <row r="12904" spans="1:2">
      <c r="A12904" s="395" t="s">
        <v>35324</v>
      </c>
      <c r="B12904" s="395" t="s">
        <v>35325</v>
      </c>
    </row>
    <row r="12905" spans="1:2">
      <c r="A12905" s="395" t="s">
        <v>35326</v>
      </c>
      <c r="B12905" s="395" t="s">
        <v>35327</v>
      </c>
    </row>
    <row r="12906" spans="1:2">
      <c r="A12906" s="395" t="s">
        <v>35328</v>
      </c>
      <c r="B12906" s="395" t="s">
        <v>35329</v>
      </c>
    </row>
    <row r="12907" spans="1:2">
      <c r="A12907" s="395" t="s">
        <v>35330</v>
      </c>
      <c r="B12907" s="395" t="s">
        <v>35331</v>
      </c>
    </row>
    <row r="12908" spans="1:2">
      <c r="A12908" s="395" t="s">
        <v>35332</v>
      </c>
      <c r="B12908" s="395" t="s">
        <v>26851</v>
      </c>
    </row>
    <row r="12909" spans="1:2">
      <c r="A12909" s="395" t="s">
        <v>35333</v>
      </c>
      <c r="B12909" s="395" t="s">
        <v>26851</v>
      </c>
    </row>
    <row r="12910" spans="1:2">
      <c r="A12910" s="395" t="s">
        <v>35334</v>
      </c>
      <c r="B12910" s="395" t="s">
        <v>35335</v>
      </c>
    </row>
    <row r="12911" spans="1:2">
      <c r="A12911" s="395" t="s">
        <v>35336</v>
      </c>
      <c r="B12911" s="395" t="s">
        <v>26851</v>
      </c>
    </row>
    <row r="12912" spans="1:2">
      <c r="A12912" s="395" t="s">
        <v>35337</v>
      </c>
      <c r="B12912" s="395" t="s">
        <v>26851</v>
      </c>
    </row>
    <row r="12913" spans="1:2">
      <c r="A12913" s="395" t="s">
        <v>35338</v>
      </c>
      <c r="B12913" s="395" t="s">
        <v>35339</v>
      </c>
    </row>
    <row r="12914" spans="1:2">
      <c r="A12914" s="395" t="s">
        <v>35340</v>
      </c>
      <c r="B12914" s="395" t="s">
        <v>35341</v>
      </c>
    </row>
    <row r="12915" spans="1:2">
      <c r="A12915" s="395" t="s">
        <v>35342</v>
      </c>
      <c r="B12915" s="395" t="s">
        <v>35343</v>
      </c>
    </row>
    <row r="12916" spans="1:2">
      <c r="A12916" s="395" t="s">
        <v>35344</v>
      </c>
      <c r="B12916" s="395" t="s">
        <v>35345</v>
      </c>
    </row>
    <row r="12917" spans="1:2">
      <c r="A12917" s="395" t="s">
        <v>35346</v>
      </c>
      <c r="B12917" s="395" t="s">
        <v>35347</v>
      </c>
    </row>
    <row r="12918" spans="1:2">
      <c r="A12918" s="395" t="s">
        <v>35348</v>
      </c>
      <c r="B12918" s="395" t="s">
        <v>35349</v>
      </c>
    </row>
    <row r="12919" spans="1:2">
      <c r="A12919" s="395" t="s">
        <v>35350</v>
      </c>
      <c r="B12919" s="395" t="s">
        <v>35351</v>
      </c>
    </row>
    <row r="12920" spans="1:2">
      <c r="A12920" s="395" t="s">
        <v>35352</v>
      </c>
      <c r="B12920" s="395" t="s">
        <v>35353</v>
      </c>
    </row>
    <row r="12921" spans="1:2">
      <c r="A12921" s="395" t="s">
        <v>35354</v>
      </c>
      <c r="B12921" s="395" t="s">
        <v>35355</v>
      </c>
    </row>
    <row r="12922" spans="1:2">
      <c r="A12922" s="395" t="s">
        <v>35356</v>
      </c>
      <c r="B12922" s="395" t="s">
        <v>35357</v>
      </c>
    </row>
    <row r="12923" spans="1:2">
      <c r="A12923" s="395" t="s">
        <v>35358</v>
      </c>
      <c r="B12923" s="395" t="s">
        <v>35359</v>
      </c>
    </row>
    <row r="12924" spans="1:2">
      <c r="A12924" s="395" t="s">
        <v>35360</v>
      </c>
      <c r="B12924" s="395" t="s">
        <v>35361</v>
      </c>
    </row>
    <row r="12925" spans="1:2">
      <c r="A12925" s="395" t="s">
        <v>35362</v>
      </c>
      <c r="B12925" s="395" t="s">
        <v>35361</v>
      </c>
    </row>
    <row r="12926" spans="1:2">
      <c r="A12926" s="395" t="s">
        <v>35363</v>
      </c>
      <c r="B12926" s="395" t="s">
        <v>35361</v>
      </c>
    </row>
    <row r="12927" spans="1:2">
      <c r="A12927" s="395" t="s">
        <v>35364</v>
      </c>
      <c r="B12927" s="395" t="s">
        <v>35365</v>
      </c>
    </row>
    <row r="12928" spans="1:2">
      <c r="A12928" s="395" t="s">
        <v>35366</v>
      </c>
      <c r="B12928" s="395" t="s">
        <v>35367</v>
      </c>
    </row>
    <row r="12929" spans="1:2">
      <c r="A12929" s="395" t="s">
        <v>35368</v>
      </c>
      <c r="B12929" s="395" t="s">
        <v>35367</v>
      </c>
    </row>
    <row r="12930" spans="1:2">
      <c r="A12930" s="395" t="s">
        <v>35369</v>
      </c>
      <c r="B12930" s="395" t="s">
        <v>35367</v>
      </c>
    </row>
    <row r="12931" spans="1:2">
      <c r="A12931" s="395" t="s">
        <v>35370</v>
      </c>
      <c r="B12931" s="395" t="s">
        <v>35371</v>
      </c>
    </row>
    <row r="12932" spans="1:2">
      <c r="A12932" s="395" t="s">
        <v>35372</v>
      </c>
      <c r="B12932" s="395" t="s">
        <v>35371</v>
      </c>
    </row>
    <row r="12933" spans="1:2">
      <c r="A12933" s="395" t="s">
        <v>35373</v>
      </c>
      <c r="B12933" s="395" t="s">
        <v>35374</v>
      </c>
    </row>
    <row r="12934" spans="1:2">
      <c r="A12934" s="395" t="s">
        <v>35375</v>
      </c>
      <c r="B12934" s="395" t="s">
        <v>35376</v>
      </c>
    </row>
    <row r="12935" spans="1:2">
      <c r="A12935" s="395" t="s">
        <v>35377</v>
      </c>
      <c r="B12935" s="395" t="s">
        <v>35376</v>
      </c>
    </row>
    <row r="12936" spans="1:2">
      <c r="A12936" s="395" t="s">
        <v>35378</v>
      </c>
      <c r="B12936" s="395" t="s">
        <v>35379</v>
      </c>
    </row>
    <row r="12937" spans="1:2">
      <c r="A12937" s="395" t="s">
        <v>35380</v>
      </c>
      <c r="B12937" s="395" t="s">
        <v>35381</v>
      </c>
    </row>
    <row r="12938" spans="1:2">
      <c r="A12938" s="395" t="s">
        <v>35382</v>
      </c>
      <c r="B12938" s="395" t="s">
        <v>35381</v>
      </c>
    </row>
    <row r="12939" spans="1:2">
      <c r="A12939" s="395" t="s">
        <v>35383</v>
      </c>
      <c r="B12939" s="395" t="s">
        <v>35384</v>
      </c>
    </row>
    <row r="12940" spans="1:2">
      <c r="A12940" s="395" t="s">
        <v>35385</v>
      </c>
      <c r="B12940" s="395" t="s">
        <v>35386</v>
      </c>
    </row>
    <row r="12941" spans="1:2">
      <c r="A12941" s="395" t="s">
        <v>35387</v>
      </c>
      <c r="B12941" s="395" t="s">
        <v>35388</v>
      </c>
    </row>
    <row r="12942" spans="1:2">
      <c r="A12942" s="395" t="s">
        <v>35389</v>
      </c>
      <c r="B12942" s="395" t="s">
        <v>35390</v>
      </c>
    </row>
    <row r="12943" spans="1:2">
      <c r="A12943" s="395" t="s">
        <v>35391</v>
      </c>
      <c r="B12943" s="395" t="s">
        <v>35392</v>
      </c>
    </row>
    <row r="12944" spans="1:2">
      <c r="A12944" s="395" t="s">
        <v>35393</v>
      </c>
      <c r="B12944" s="395" t="s">
        <v>35392</v>
      </c>
    </row>
    <row r="12945" spans="1:2">
      <c r="A12945" s="395" t="s">
        <v>35394</v>
      </c>
      <c r="B12945" s="395" t="s">
        <v>35392</v>
      </c>
    </row>
    <row r="12946" spans="1:2">
      <c r="A12946" s="395" t="s">
        <v>35395</v>
      </c>
      <c r="B12946" s="395" t="s">
        <v>35396</v>
      </c>
    </row>
    <row r="12947" spans="1:2">
      <c r="A12947" s="395" t="s">
        <v>35397</v>
      </c>
      <c r="B12947" s="395" t="s">
        <v>35398</v>
      </c>
    </row>
    <row r="12948" spans="1:2">
      <c r="A12948" s="395" t="s">
        <v>35399</v>
      </c>
      <c r="B12948" s="395" t="s">
        <v>35400</v>
      </c>
    </row>
    <row r="12949" spans="1:2">
      <c r="A12949" s="395" t="s">
        <v>35401</v>
      </c>
      <c r="B12949" s="395" t="s">
        <v>35396</v>
      </c>
    </row>
    <row r="12950" spans="1:2">
      <c r="A12950" s="395" t="s">
        <v>35402</v>
      </c>
      <c r="B12950" s="395" t="s">
        <v>35396</v>
      </c>
    </row>
    <row r="12951" spans="1:2">
      <c r="A12951" s="395" t="s">
        <v>35403</v>
      </c>
      <c r="B12951" s="395" t="s">
        <v>35396</v>
      </c>
    </row>
    <row r="12952" spans="1:2">
      <c r="A12952" s="395" t="s">
        <v>35404</v>
      </c>
      <c r="B12952" s="395" t="s">
        <v>35335</v>
      </c>
    </row>
    <row r="12953" spans="1:2">
      <c r="A12953" s="395" t="s">
        <v>35405</v>
      </c>
      <c r="B12953" s="395" t="s">
        <v>35396</v>
      </c>
    </row>
    <row r="12954" spans="1:2">
      <c r="A12954" s="395" t="s">
        <v>35406</v>
      </c>
      <c r="B12954" s="395" t="s">
        <v>35407</v>
      </c>
    </row>
    <row r="12955" spans="1:2">
      <c r="A12955" s="395" t="s">
        <v>35408</v>
      </c>
      <c r="B12955" s="395" t="s">
        <v>35409</v>
      </c>
    </row>
    <row r="12956" spans="1:2">
      <c r="A12956" s="395" t="s">
        <v>35410</v>
      </c>
      <c r="B12956" s="395" t="s">
        <v>35411</v>
      </c>
    </row>
    <row r="12957" spans="1:2">
      <c r="A12957" s="395" t="s">
        <v>35412</v>
      </c>
      <c r="B12957" s="395" t="s">
        <v>35411</v>
      </c>
    </row>
    <row r="12958" spans="1:2">
      <c r="A12958" s="395" t="s">
        <v>35413</v>
      </c>
      <c r="B12958" s="395" t="s">
        <v>35411</v>
      </c>
    </row>
    <row r="12959" spans="1:2">
      <c r="A12959" s="395" t="s">
        <v>35414</v>
      </c>
      <c r="B12959" s="395" t="s">
        <v>35415</v>
      </c>
    </row>
    <row r="12960" spans="1:2">
      <c r="A12960" s="395" t="s">
        <v>35416</v>
      </c>
      <c r="B12960" s="395" t="s">
        <v>35417</v>
      </c>
    </row>
    <row r="12961" spans="1:2">
      <c r="A12961" s="395" t="s">
        <v>35418</v>
      </c>
      <c r="B12961" s="395" t="s">
        <v>35419</v>
      </c>
    </row>
    <row r="12962" spans="1:2">
      <c r="A12962" s="395" t="s">
        <v>35420</v>
      </c>
      <c r="B12962" s="395" t="s">
        <v>35419</v>
      </c>
    </row>
    <row r="12963" spans="1:2">
      <c r="A12963" s="395" t="s">
        <v>35421</v>
      </c>
      <c r="B12963" s="395" t="s">
        <v>35419</v>
      </c>
    </row>
    <row r="12964" spans="1:2">
      <c r="A12964" s="395" t="s">
        <v>35422</v>
      </c>
      <c r="B12964" s="395" t="s">
        <v>35423</v>
      </c>
    </row>
    <row r="12965" spans="1:2">
      <c r="A12965" s="395" t="s">
        <v>35424</v>
      </c>
      <c r="B12965" s="395" t="s">
        <v>35425</v>
      </c>
    </row>
    <row r="12966" spans="1:2">
      <c r="A12966" s="395" t="s">
        <v>35426</v>
      </c>
      <c r="B12966" s="395" t="s">
        <v>35427</v>
      </c>
    </row>
    <row r="12967" spans="1:2">
      <c r="A12967" s="395" t="s">
        <v>35428</v>
      </c>
      <c r="B12967" s="395" t="s">
        <v>35429</v>
      </c>
    </row>
    <row r="12968" spans="1:2">
      <c r="A12968" s="395" t="s">
        <v>35430</v>
      </c>
      <c r="B12968" s="395" t="s">
        <v>35431</v>
      </c>
    </row>
    <row r="12969" spans="1:2">
      <c r="A12969" s="395" t="s">
        <v>35432</v>
      </c>
      <c r="B12969" s="395" t="s">
        <v>35433</v>
      </c>
    </row>
    <row r="12970" spans="1:2">
      <c r="A12970" s="395" t="s">
        <v>35434</v>
      </c>
      <c r="B12970" s="395" t="s">
        <v>35435</v>
      </c>
    </row>
    <row r="12971" spans="1:2">
      <c r="A12971" s="395" t="s">
        <v>35436</v>
      </c>
      <c r="B12971" s="395" t="s">
        <v>35435</v>
      </c>
    </row>
    <row r="12972" spans="1:2">
      <c r="A12972" s="395" t="s">
        <v>35437</v>
      </c>
      <c r="B12972" s="395" t="s">
        <v>35438</v>
      </c>
    </row>
    <row r="12973" spans="1:2">
      <c r="A12973" s="395" t="s">
        <v>35439</v>
      </c>
      <c r="B12973" s="395" t="s">
        <v>35440</v>
      </c>
    </row>
    <row r="12974" spans="1:2">
      <c r="A12974" s="395" t="s">
        <v>35441</v>
      </c>
      <c r="B12974" s="395" t="s">
        <v>35442</v>
      </c>
    </row>
    <row r="12975" spans="1:2">
      <c r="A12975" s="395" t="s">
        <v>35443</v>
      </c>
      <c r="B12975" s="395" t="s">
        <v>33347</v>
      </c>
    </row>
    <row r="12976" spans="1:2">
      <c r="A12976" s="395" t="s">
        <v>35444</v>
      </c>
      <c r="B12976" s="395" t="s">
        <v>35445</v>
      </c>
    </row>
    <row r="12977" spans="1:2">
      <c r="A12977" s="395" t="s">
        <v>35446</v>
      </c>
      <c r="B12977" s="395" t="s">
        <v>35335</v>
      </c>
    </row>
    <row r="12978" spans="1:2">
      <c r="A12978" s="395" t="s">
        <v>35447</v>
      </c>
      <c r="B12978" s="395" t="s">
        <v>35448</v>
      </c>
    </row>
    <row r="12979" spans="1:2">
      <c r="A12979" s="395" t="s">
        <v>35449</v>
      </c>
      <c r="B12979" s="395" t="s">
        <v>35450</v>
      </c>
    </row>
    <row r="12980" spans="1:2">
      <c r="A12980" s="395" t="s">
        <v>35451</v>
      </c>
      <c r="B12980" s="395" t="s">
        <v>24611</v>
      </c>
    </row>
    <row r="12981" spans="1:2">
      <c r="A12981" s="395" t="s">
        <v>35452</v>
      </c>
      <c r="B12981" s="395" t="s">
        <v>35453</v>
      </c>
    </row>
    <row r="12982" spans="1:2">
      <c r="A12982" s="395" t="s">
        <v>35454</v>
      </c>
      <c r="B12982" s="395" t="s">
        <v>35455</v>
      </c>
    </row>
    <row r="12983" spans="1:2">
      <c r="A12983" s="395" t="s">
        <v>35456</v>
      </c>
      <c r="B12983" s="395" t="s">
        <v>35457</v>
      </c>
    </row>
    <row r="12984" spans="1:2">
      <c r="A12984" s="395" t="s">
        <v>35458</v>
      </c>
      <c r="B12984" s="395" t="s">
        <v>35457</v>
      </c>
    </row>
    <row r="12985" spans="1:2">
      <c r="A12985" s="395" t="s">
        <v>35459</v>
      </c>
      <c r="B12985" s="395" t="s">
        <v>35460</v>
      </c>
    </row>
    <row r="12986" spans="1:2">
      <c r="A12986" s="395" t="s">
        <v>35461</v>
      </c>
      <c r="B12986" s="395" t="s">
        <v>35396</v>
      </c>
    </row>
    <row r="12987" spans="1:2">
      <c r="A12987" s="395" t="s">
        <v>35462</v>
      </c>
      <c r="B12987" s="395" t="s">
        <v>35463</v>
      </c>
    </row>
    <row r="12988" spans="1:2">
      <c r="A12988" s="395" t="s">
        <v>35464</v>
      </c>
      <c r="B12988" s="395" t="s">
        <v>35396</v>
      </c>
    </row>
    <row r="12989" spans="1:2">
      <c r="A12989" s="395" t="s">
        <v>35465</v>
      </c>
      <c r="B12989" s="395" t="s">
        <v>35466</v>
      </c>
    </row>
    <row r="12990" spans="1:2">
      <c r="A12990" s="395" t="s">
        <v>35467</v>
      </c>
      <c r="B12990" s="395" t="s">
        <v>35468</v>
      </c>
    </row>
    <row r="12991" spans="1:2">
      <c r="A12991" s="395" t="s">
        <v>35469</v>
      </c>
      <c r="B12991" s="395" t="s">
        <v>35329</v>
      </c>
    </row>
    <row r="12992" spans="1:2">
      <c r="A12992" s="395" t="s">
        <v>35470</v>
      </c>
      <c r="B12992" s="395" t="s">
        <v>35329</v>
      </c>
    </row>
    <row r="12993" spans="1:2">
      <c r="A12993" s="395" t="s">
        <v>35471</v>
      </c>
      <c r="B12993" s="395" t="s">
        <v>35396</v>
      </c>
    </row>
    <row r="12994" spans="1:2">
      <c r="A12994" s="395" t="s">
        <v>35472</v>
      </c>
      <c r="B12994" s="395" t="s">
        <v>35473</v>
      </c>
    </row>
    <row r="12995" spans="1:2">
      <c r="A12995" s="395" t="s">
        <v>35474</v>
      </c>
      <c r="B12995" s="395" t="s">
        <v>35361</v>
      </c>
    </row>
    <row r="12996" spans="1:2">
      <c r="A12996" s="395" t="s">
        <v>35475</v>
      </c>
      <c r="B12996" s="395" t="s">
        <v>35396</v>
      </c>
    </row>
    <row r="12997" spans="1:2">
      <c r="A12997" s="395" t="s">
        <v>35476</v>
      </c>
      <c r="B12997" s="395" t="s">
        <v>35396</v>
      </c>
    </row>
    <row r="12998" spans="1:2">
      <c r="A12998" s="395" t="s">
        <v>35477</v>
      </c>
      <c r="B12998" s="395" t="s">
        <v>35392</v>
      </c>
    </row>
    <row r="12999" spans="1:2">
      <c r="A12999" s="395" t="s">
        <v>35478</v>
      </c>
      <c r="B12999" s="395" t="s">
        <v>33996</v>
      </c>
    </row>
    <row r="13000" spans="1:2">
      <c r="A13000" s="395" t="s">
        <v>35479</v>
      </c>
      <c r="B13000" s="395" t="s">
        <v>35455</v>
      </c>
    </row>
    <row r="13001" spans="1:2">
      <c r="A13001" s="395" t="s">
        <v>35480</v>
      </c>
      <c r="B13001" s="395" t="s">
        <v>35481</v>
      </c>
    </row>
    <row r="13002" spans="1:2">
      <c r="A13002" s="395" t="s">
        <v>35482</v>
      </c>
      <c r="B13002" s="395" t="s">
        <v>35483</v>
      </c>
    </row>
    <row r="13003" spans="1:2">
      <c r="A13003" s="395" t="s">
        <v>35484</v>
      </c>
      <c r="B13003" s="395" t="s">
        <v>35485</v>
      </c>
    </row>
    <row r="13004" spans="1:2">
      <c r="A13004" s="395" t="s">
        <v>35486</v>
      </c>
      <c r="B13004" s="395" t="s">
        <v>35487</v>
      </c>
    </row>
    <row r="13005" spans="1:2">
      <c r="A13005" s="395" t="s">
        <v>35488</v>
      </c>
      <c r="B13005" s="395" t="s">
        <v>35489</v>
      </c>
    </row>
    <row r="13006" spans="1:2">
      <c r="A13006" s="395" t="s">
        <v>35490</v>
      </c>
      <c r="B13006" s="395" t="s">
        <v>35491</v>
      </c>
    </row>
    <row r="13007" spans="1:2">
      <c r="A13007" s="395" t="s">
        <v>35492</v>
      </c>
      <c r="B13007" s="395" t="s">
        <v>35396</v>
      </c>
    </row>
    <row r="13008" spans="1:2">
      <c r="A13008" s="395" t="s">
        <v>35493</v>
      </c>
      <c r="B13008" s="395" t="s">
        <v>35381</v>
      </c>
    </row>
    <row r="13009" spans="1:2">
      <c r="A13009" s="395" t="s">
        <v>35494</v>
      </c>
      <c r="B13009" s="395" t="s">
        <v>35381</v>
      </c>
    </row>
    <row r="13010" spans="1:2">
      <c r="A13010" s="395" t="s">
        <v>35495</v>
      </c>
      <c r="B13010" s="395" t="s">
        <v>35496</v>
      </c>
    </row>
    <row r="13011" spans="1:2">
      <c r="A13011" s="395" t="s">
        <v>35497</v>
      </c>
      <c r="B13011" s="395" t="s">
        <v>35498</v>
      </c>
    </row>
    <row r="13012" spans="1:2">
      <c r="A13012" s="395" t="s">
        <v>35499</v>
      </c>
      <c r="B13012" s="395" t="s">
        <v>35498</v>
      </c>
    </row>
    <row r="13013" spans="1:2">
      <c r="A13013" s="395" t="s">
        <v>35500</v>
      </c>
      <c r="B13013" s="395" t="s">
        <v>35329</v>
      </c>
    </row>
    <row r="13014" spans="1:2">
      <c r="A13014" s="395" t="s">
        <v>35501</v>
      </c>
      <c r="B13014" s="395" t="s">
        <v>35329</v>
      </c>
    </row>
    <row r="13015" spans="1:2">
      <c r="A13015" s="395" t="s">
        <v>35502</v>
      </c>
      <c r="B13015" s="395" t="s">
        <v>35335</v>
      </c>
    </row>
    <row r="13016" spans="1:2">
      <c r="A13016" s="395" t="s">
        <v>35503</v>
      </c>
      <c r="B13016" s="395" t="s">
        <v>35371</v>
      </c>
    </row>
    <row r="13017" spans="1:2">
      <c r="A13017" s="395" t="s">
        <v>35504</v>
      </c>
      <c r="B13017" s="395" t="s">
        <v>33996</v>
      </c>
    </row>
    <row r="13018" spans="1:2">
      <c r="A13018" s="395" t="s">
        <v>35505</v>
      </c>
      <c r="B13018" s="395" t="s">
        <v>35398</v>
      </c>
    </row>
    <row r="13019" spans="1:2">
      <c r="A13019" s="395" t="s">
        <v>35506</v>
      </c>
      <c r="B13019" s="395" t="s">
        <v>35347</v>
      </c>
    </row>
    <row r="13020" spans="1:2">
      <c r="A13020" s="395" t="s">
        <v>35507</v>
      </c>
      <c r="B13020" s="395" t="s">
        <v>33996</v>
      </c>
    </row>
    <row r="13021" spans="1:2">
      <c r="A13021" s="395" t="s">
        <v>35508</v>
      </c>
      <c r="B13021" s="395" t="s">
        <v>35509</v>
      </c>
    </row>
    <row r="13022" spans="1:2">
      <c r="A13022" s="395" t="s">
        <v>35510</v>
      </c>
      <c r="B13022" s="395" t="s">
        <v>35511</v>
      </c>
    </row>
    <row r="13023" spans="1:2">
      <c r="A13023" s="395" t="s">
        <v>35512</v>
      </c>
      <c r="B13023" s="395" t="s">
        <v>35513</v>
      </c>
    </row>
    <row r="13024" spans="1:2">
      <c r="A13024" s="395" t="s">
        <v>35514</v>
      </c>
      <c r="B13024" s="395" t="s">
        <v>35515</v>
      </c>
    </row>
    <row r="13025" spans="1:2">
      <c r="A13025" s="395" t="s">
        <v>35516</v>
      </c>
      <c r="B13025" s="395" t="s">
        <v>35517</v>
      </c>
    </row>
    <row r="13026" spans="1:2">
      <c r="A13026" s="395" t="s">
        <v>35518</v>
      </c>
      <c r="B13026" s="395" t="s">
        <v>35519</v>
      </c>
    </row>
    <row r="13027" spans="1:2">
      <c r="A13027" s="395" t="s">
        <v>35520</v>
      </c>
      <c r="B13027" s="395" t="s">
        <v>35521</v>
      </c>
    </row>
    <row r="13028" spans="1:2">
      <c r="A13028" s="395" t="s">
        <v>35522</v>
      </c>
      <c r="B13028" s="395" t="s">
        <v>35523</v>
      </c>
    </row>
    <row r="13029" spans="1:2">
      <c r="A13029" s="395" t="s">
        <v>35524</v>
      </c>
      <c r="B13029" s="395" t="s">
        <v>35525</v>
      </c>
    </row>
    <row r="13030" spans="1:2">
      <c r="A13030" s="395" t="s">
        <v>35526</v>
      </c>
      <c r="B13030" s="395" t="s">
        <v>35527</v>
      </c>
    </row>
    <row r="13031" spans="1:2">
      <c r="A13031" s="395" t="s">
        <v>35528</v>
      </c>
      <c r="B13031" s="395" t="s">
        <v>35519</v>
      </c>
    </row>
    <row r="13032" spans="1:2">
      <c r="A13032" s="395" t="s">
        <v>35529</v>
      </c>
      <c r="B13032" s="395" t="s">
        <v>35530</v>
      </c>
    </row>
    <row r="13033" spans="1:2">
      <c r="A13033" s="395" t="s">
        <v>35531</v>
      </c>
      <c r="B13033" s="395" t="s">
        <v>35532</v>
      </c>
    </row>
    <row r="13034" spans="1:2">
      <c r="A13034" s="395" t="s">
        <v>35533</v>
      </c>
      <c r="B13034" s="395" t="s">
        <v>35534</v>
      </c>
    </row>
    <row r="13035" spans="1:2">
      <c r="A13035" s="395" t="s">
        <v>35535</v>
      </c>
      <c r="B13035" s="395" t="s">
        <v>35536</v>
      </c>
    </row>
    <row r="13036" spans="1:2">
      <c r="A13036" s="395" t="s">
        <v>35537</v>
      </c>
      <c r="B13036" s="395" t="s">
        <v>35536</v>
      </c>
    </row>
    <row r="13037" spans="1:2">
      <c r="A13037" s="395" t="s">
        <v>35538</v>
      </c>
      <c r="B13037" s="395" t="s">
        <v>35539</v>
      </c>
    </row>
    <row r="13038" spans="1:2">
      <c r="A13038" s="395" t="s">
        <v>35540</v>
      </c>
      <c r="B13038" s="395" t="s">
        <v>35541</v>
      </c>
    </row>
    <row r="13039" spans="1:2">
      <c r="A13039" s="395" t="s">
        <v>35542</v>
      </c>
      <c r="B13039" s="395" t="s">
        <v>35543</v>
      </c>
    </row>
    <row r="13040" spans="1:2">
      <c r="A13040" s="395" t="s">
        <v>35544</v>
      </c>
      <c r="B13040" s="395" t="s">
        <v>35545</v>
      </c>
    </row>
    <row r="13041" spans="1:2">
      <c r="A13041" s="395" t="s">
        <v>35546</v>
      </c>
      <c r="B13041" s="395" t="s">
        <v>35547</v>
      </c>
    </row>
    <row r="13042" spans="1:2">
      <c r="A13042" s="395" t="s">
        <v>35548</v>
      </c>
      <c r="B13042" s="395" t="s">
        <v>35549</v>
      </c>
    </row>
    <row r="13043" spans="1:2">
      <c r="A13043" s="395" t="s">
        <v>35550</v>
      </c>
      <c r="B13043" s="395" t="s">
        <v>35551</v>
      </c>
    </row>
    <row r="13044" spans="1:2">
      <c r="A13044" s="395" t="s">
        <v>35552</v>
      </c>
      <c r="B13044" s="395" t="s">
        <v>34182</v>
      </c>
    </row>
    <row r="13045" spans="1:2">
      <c r="A13045" s="395" t="s">
        <v>35553</v>
      </c>
      <c r="B13045" s="395" t="s">
        <v>34182</v>
      </c>
    </row>
    <row r="13046" spans="1:2">
      <c r="A13046" s="395" t="s">
        <v>35554</v>
      </c>
      <c r="B13046" s="395" t="s">
        <v>34182</v>
      </c>
    </row>
    <row r="13047" spans="1:2">
      <c r="A13047" s="395" t="s">
        <v>35555</v>
      </c>
      <c r="B13047" s="395" t="s">
        <v>35556</v>
      </c>
    </row>
    <row r="13048" spans="1:2">
      <c r="A13048" s="395" t="s">
        <v>35557</v>
      </c>
      <c r="B13048" s="395" t="s">
        <v>35558</v>
      </c>
    </row>
    <row r="13049" spans="1:2">
      <c r="A13049" s="395" t="s">
        <v>35559</v>
      </c>
      <c r="B13049" s="395" t="s">
        <v>35560</v>
      </c>
    </row>
    <row r="13050" spans="1:2">
      <c r="A13050" s="395" t="s">
        <v>35561</v>
      </c>
      <c r="B13050" s="395" t="s">
        <v>35562</v>
      </c>
    </row>
    <row r="13051" spans="1:2">
      <c r="A13051" s="395" t="s">
        <v>35563</v>
      </c>
      <c r="B13051" s="395" t="s">
        <v>35564</v>
      </c>
    </row>
    <row r="13052" spans="1:2">
      <c r="A13052" s="395" t="s">
        <v>35565</v>
      </c>
      <c r="B13052" s="395" t="s">
        <v>35566</v>
      </c>
    </row>
    <row r="13053" spans="1:2">
      <c r="A13053" s="395" t="s">
        <v>35567</v>
      </c>
      <c r="B13053" s="395" t="s">
        <v>35566</v>
      </c>
    </row>
    <row r="13054" spans="1:2">
      <c r="A13054" s="395" t="s">
        <v>35568</v>
      </c>
      <c r="B13054" s="395" t="s">
        <v>35569</v>
      </c>
    </row>
    <row r="13055" spans="1:2">
      <c r="A13055" s="395" t="s">
        <v>35570</v>
      </c>
      <c r="B13055" s="395" t="s">
        <v>35571</v>
      </c>
    </row>
    <row r="13056" spans="1:2">
      <c r="A13056" s="395" t="s">
        <v>35572</v>
      </c>
      <c r="B13056" s="395" t="s">
        <v>35573</v>
      </c>
    </row>
    <row r="13057" spans="1:2">
      <c r="A13057" s="395" t="s">
        <v>35574</v>
      </c>
      <c r="B13057" s="395" t="s">
        <v>35575</v>
      </c>
    </row>
    <row r="13058" spans="1:2">
      <c r="A13058" s="395" t="s">
        <v>35576</v>
      </c>
      <c r="B13058" s="395" t="s">
        <v>35577</v>
      </c>
    </row>
    <row r="13059" spans="1:2">
      <c r="A13059" s="395" t="s">
        <v>35578</v>
      </c>
      <c r="B13059" s="395" t="s">
        <v>35579</v>
      </c>
    </row>
    <row r="13060" spans="1:2">
      <c r="A13060" s="395" t="s">
        <v>35580</v>
      </c>
      <c r="B13060" s="395" t="s">
        <v>35396</v>
      </c>
    </row>
    <row r="13061" spans="1:2">
      <c r="A13061" s="395" t="s">
        <v>35581</v>
      </c>
      <c r="B13061" s="395" t="s">
        <v>35582</v>
      </c>
    </row>
    <row r="13062" spans="1:2">
      <c r="A13062" s="395" t="s">
        <v>35583</v>
      </c>
      <c r="B13062" s="395" t="s">
        <v>32919</v>
      </c>
    </row>
    <row r="13063" spans="1:2">
      <c r="A13063" s="395" t="s">
        <v>35584</v>
      </c>
      <c r="B13063" s="395" t="s">
        <v>35585</v>
      </c>
    </row>
    <row r="13064" spans="1:2">
      <c r="A13064" s="395" t="s">
        <v>35586</v>
      </c>
      <c r="B13064" s="395" t="s">
        <v>35587</v>
      </c>
    </row>
    <row r="13065" spans="1:2">
      <c r="A13065" s="395" t="s">
        <v>35588</v>
      </c>
      <c r="B13065" s="395" t="s">
        <v>35589</v>
      </c>
    </row>
    <row r="13066" spans="1:2">
      <c r="A13066" s="395" t="s">
        <v>35590</v>
      </c>
      <c r="B13066" s="395" t="s">
        <v>35589</v>
      </c>
    </row>
    <row r="13067" spans="1:2">
      <c r="A13067" s="395" t="s">
        <v>35591</v>
      </c>
      <c r="B13067" s="395" t="s">
        <v>35592</v>
      </c>
    </row>
    <row r="13068" spans="1:2">
      <c r="A13068" s="395" t="s">
        <v>35593</v>
      </c>
      <c r="B13068" s="395" t="s">
        <v>35594</v>
      </c>
    </row>
    <row r="13069" spans="1:2">
      <c r="A13069" s="395" t="s">
        <v>35595</v>
      </c>
      <c r="B13069" s="395" t="s">
        <v>35596</v>
      </c>
    </row>
    <row r="13070" spans="1:2">
      <c r="A13070" s="395" t="s">
        <v>35597</v>
      </c>
      <c r="B13070" s="395" t="s">
        <v>35598</v>
      </c>
    </row>
    <row r="13071" spans="1:2">
      <c r="A13071" s="395" t="s">
        <v>35599</v>
      </c>
      <c r="B13071" s="395" t="s">
        <v>35600</v>
      </c>
    </row>
    <row r="13072" spans="1:2">
      <c r="A13072" s="395" t="s">
        <v>35601</v>
      </c>
      <c r="B13072" s="395" t="s">
        <v>35602</v>
      </c>
    </row>
    <row r="13073" spans="1:2">
      <c r="A13073" s="395" t="s">
        <v>35603</v>
      </c>
      <c r="B13073" s="395" t="s">
        <v>35329</v>
      </c>
    </row>
    <row r="13074" spans="1:2">
      <c r="A13074" s="395" t="s">
        <v>35604</v>
      </c>
      <c r="B13074" s="395" t="s">
        <v>35605</v>
      </c>
    </row>
    <row r="13075" spans="1:2">
      <c r="A13075" s="395" t="s">
        <v>35606</v>
      </c>
      <c r="B13075" s="395" t="s">
        <v>35605</v>
      </c>
    </row>
    <row r="13076" spans="1:2">
      <c r="A13076" s="395" t="s">
        <v>35607</v>
      </c>
      <c r="B13076" s="395" t="s">
        <v>35605</v>
      </c>
    </row>
    <row r="13077" spans="1:2">
      <c r="A13077" s="395" t="s">
        <v>35608</v>
      </c>
      <c r="B13077" s="395" t="s">
        <v>35605</v>
      </c>
    </row>
    <row r="13078" spans="1:2">
      <c r="A13078" s="395" t="s">
        <v>35609</v>
      </c>
      <c r="B13078" s="395" t="s">
        <v>35605</v>
      </c>
    </row>
    <row r="13079" spans="1:2">
      <c r="A13079" s="395" t="s">
        <v>35610</v>
      </c>
      <c r="B13079" s="395" t="s">
        <v>35611</v>
      </c>
    </row>
    <row r="13080" spans="1:2">
      <c r="A13080" s="395" t="s">
        <v>35612</v>
      </c>
      <c r="B13080" s="395" t="s">
        <v>35613</v>
      </c>
    </row>
    <row r="13081" spans="1:2">
      <c r="A13081" s="395" t="s">
        <v>35614</v>
      </c>
      <c r="B13081" s="395" t="s">
        <v>35611</v>
      </c>
    </row>
    <row r="13082" spans="1:2">
      <c r="A13082" s="395" t="s">
        <v>35615</v>
      </c>
      <c r="B13082" s="395" t="s">
        <v>35616</v>
      </c>
    </row>
    <row r="13083" spans="1:2">
      <c r="A13083" s="395" t="s">
        <v>35617</v>
      </c>
      <c r="B13083" s="395" t="s">
        <v>20981</v>
      </c>
    </row>
    <row r="13084" spans="1:2">
      <c r="A13084" s="395" t="s">
        <v>35618</v>
      </c>
      <c r="B13084" s="395" t="s">
        <v>35619</v>
      </c>
    </row>
    <row r="13085" spans="1:2">
      <c r="A13085" s="395" t="s">
        <v>35620</v>
      </c>
      <c r="B13085" s="395" t="s">
        <v>35621</v>
      </c>
    </row>
    <row r="13086" spans="1:2">
      <c r="A13086" s="395" t="s">
        <v>35622</v>
      </c>
      <c r="B13086" s="395" t="s">
        <v>35623</v>
      </c>
    </row>
    <row r="13087" spans="1:2">
      <c r="A13087" s="395" t="s">
        <v>35624</v>
      </c>
      <c r="B13087" s="395" t="s">
        <v>35625</v>
      </c>
    </row>
    <row r="13088" spans="1:2">
      <c r="A13088" s="395" t="s">
        <v>35626</v>
      </c>
      <c r="B13088" s="395" t="s">
        <v>35627</v>
      </c>
    </row>
    <row r="13089" spans="1:2">
      <c r="A13089" s="395" t="s">
        <v>35628</v>
      </c>
      <c r="B13089" s="395" t="s">
        <v>35629</v>
      </c>
    </row>
    <row r="13090" spans="1:2">
      <c r="A13090" s="395" t="s">
        <v>35630</v>
      </c>
      <c r="B13090" s="395" t="s">
        <v>35631</v>
      </c>
    </row>
    <row r="13091" spans="1:2">
      <c r="A13091" s="395" t="s">
        <v>35632</v>
      </c>
      <c r="B13091" s="395" t="s">
        <v>35631</v>
      </c>
    </row>
    <row r="13092" spans="1:2">
      <c r="A13092" s="395" t="s">
        <v>35633</v>
      </c>
      <c r="B13092" s="395" t="s">
        <v>35634</v>
      </c>
    </row>
    <row r="13093" spans="1:2">
      <c r="A13093" s="395" t="s">
        <v>35635</v>
      </c>
      <c r="B13093" s="395" t="s">
        <v>35636</v>
      </c>
    </row>
    <row r="13094" spans="1:2">
      <c r="A13094" s="395" t="s">
        <v>35637</v>
      </c>
      <c r="B13094" s="395" t="s">
        <v>35636</v>
      </c>
    </row>
    <row r="13095" spans="1:2">
      <c r="A13095" s="395" t="s">
        <v>35638</v>
      </c>
      <c r="B13095" s="395" t="s">
        <v>35639</v>
      </c>
    </row>
    <row r="13096" spans="1:2">
      <c r="A13096" s="395" t="s">
        <v>35640</v>
      </c>
      <c r="B13096" s="395" t="s">
        <v>35639</v>
      </c>
    </row>
    <row r="13097" spans="1:2">
      <c r="A13097" s="395" t="s">
        <v>35641</v>
      </c>
      <c r="B13097" s="395" t="s">
        <v>35642</v>
      </c>
    </row>
    <row r="13098" spans="1:2">
      <c r="A13098" s="395" t="s">
        <v>35643</v>
      </c>
      <c r="B13098" s="395" t="s">
        <v>35644</v>
      </c>
    </row>
    <row r="13099" spans="1:2">
      <c r="A13099" s="395" t="s">
        <v>35645</v>
      </c>
      <c r="B13099" s="395" t="s">
        <v>35646</v>
      </c>
    </row>
    <row r="13100" spans="1:2">
      <c r="A13100" s="395" t="s">
        <v>35647</v>
      </c>
      <c r="B13100" s="395" t="s">
        <v>35648</v>
      </c>
    </row>
    <row r="13101" spans="1:2">
      <c r="A13101" s="395" t="s">
        <v>35649</v>
      </c>
      <c r="B13101" s="395" t="s">
        <v>35650</v>
      </c>
    </row>
    <row r="13102" spans="1:2">
      <c r="A13102" s="395" t="s">
        <v>35651</v>
      </c>
      <c r="B13102" s="395" t="s">
        <v>35652</v>
      </c>
    </row>
    <row r="13103" spans="1:2">
      <c r="A13103" s="395" t="s">
        <v>35653</v>
      </c>
      <c r="B13103" s="395" t="s">
        <v>35654</v>
      </c>
    </row>
    <row r="13104" spans="1:2">
      <c r="A13104" s="395" t="s">
        <v>35655</v>
      </c>
      <c r="B13104" s="395" t="s">
        <v>35627</v>
      </c>
    </row>
    <row r="13105" spans="1:2">
      <c r="A13105" s="395" t="s">
        <v>35656</v>
      </c>
      <c r="B13105" s="395" t="s">
        <v>35627</v>
      </c>
    </row>
    <row r="13106" spans="1:2">
      <c r="A13106" s="395" t="s">
        <v>35657</v>
      </c>
      <c r="B13106" s="395" t="s">
        <v>35658</v>
      </c>
    </row>
    <row r="13107" spans="1:2">
      <c r="A13107" s="395" t="s">
        <v>35659</v>
      </c>
      <c r="B13107" s="395" t="s">
        <v>35658</v>
      </c>
    </row>
    <row r="13108" spans="1:2">
      <c r="A13108" s="395" t="s">
        <v>35660</v>
      </c>
      <c r="B13108" s="395" t="s">
        <v>35661</v>
      </c>
    </row>
    <row r="13109" spans="1:2">
      <c r="A13109" s="395" t="s">
        <v>35662</v>
      </c>
      <c r="B13109" s="395" t="s">
        <v>35661</v>
      </c>
    </row>
    <row r="13110" spans="1:2">
      <c r="A13110" s="395" t="s">
        <v>35663</v>
      </c>
      <c r="B13110" s="395" t="s">
        <v>35664</v>
      </c>
    </row>
    <row r="13111" spans="1:2">
      <c r="A13111" s="395" t="s">
        <v>35665</v>
      </c>
      <c r="B13111" s="395" t="s">
        <v>35664</v>
      </c>
    </row>
    <row r="13112" spans="1:2">
      <c r="A13112" s="395" t="s">
        <v>35666</v>
      </c>
      <c r="B13112" s="395" t="s">
        <v>35667</v>
      </c>
    </row>
    <row r="13113" spans="1:2">
      <c r="A13113" s="395" t="s">
        <v>35668</v>
      </c>
      <c r="B13113" s="395" t="s">
        <v>35667</v>
      </c>
    </row>
    <row r="13114" spans="1:2">
      <c r="A13114" s="395" t="s">
        <v>35669</v>
      </c>
      <c r="B13114" s="395" t="s">
        <v>35667</v>
      </c>
    </row>
    <row r="13115" spans="1:2">
      <c r="A13115" s="395" t="s">
        <v>35670</v>
      </c>
      <c r="B13115" s="395" t="s">
        <v>35667</v>
      </c>
    </row>
    <row r="13116" spans="1:2">
      <c r="A13116" s="395" t="s">
        <v>35671</v>
      </c>
      <c r="B13116" s="395" t="s">
        <v>35667</v>
      </c>
    </row>
    <row r="13117" spans="1:2">
      <c r="A13117" s="395" t="s">
        <v>35672</v>
      </c>
      <c r="B13117" s="395" t="s">
        <v>35673</v>
      </c>
    </row>
    <row r="13118" spans="1:2">
      <c r="A13118" s="395" t="s">
        <v>35674</v>
      </c>
      <c r="B13118" s="395" t="s">
        <v>35675</v>
      </c>
    </row>
    <row r="13119" spans="1:2">
      <c r="A13119" s="395" t="s">
        <v>35676</v>
      </c>
      <c r="B13119" s="395" t="s">
        <v>35677</v>
      </c>
    </row>
    <row r="13120" spans="1:2">
      <c r="A13120" s="395" t="s">
        <v>35678</v>
      </c>
      <c r="B13120" s="395" t="s">
        <v>35679</v>
      </c>
    </row>
    <row r="13121" spans="1:2">
      <c r="A13121" s="395" t="s">
        <v>35680</v>
      </c>
      <c r="B13121" s="395" t="s">
        <v>35679</v>
      </c>
    </row>
    <row r="13122" spans="1:2">
      <c r="A13122" s="395" t="s">
        <v>35681</v>
      </c>
      <c r="B13122" s="395" t="s">
        <v>35682</v>
      </c>
    </row>
    <row r="13123" spans="1:2">
      <c r="A13123" s="395" t="s">
        <v>35683</v>
      </c>
      <c r="B13123" s="395" t="s">
        <v>35684</v>
      </c>
    </row>
    <row r="13124" spans="1:2">
      <c r="A13124" s="395" t="s">
        <v>35685</v>
      </c>
      <c r="B13124" s="395" t="s">
        <v>35686</v>
      </c>
    </row>
    <row r="13125" spans="1:2">
      <c r="A13125" s="395" t="s">
        <v>35687</v>
      </c>
      <c r="B13125" s="395" t="s">
        <v>35688</v>
      </c>
    </row>
    <row r="13126" spans="1:2">
      <c r="A13126" s="395" t="s">
        <v>35689</v>
      </c>
      <c r="B13126" s="395" t="s">
        <v>35688</v>
      </c>
    </row>
    <row r="13127" spans="1:2">
      <c r="A13127" s="395" t="s">
        <v>35690</v>
      </c>
      <c r="B13127" s="395" t="s">
        <v>35691</v>
      </c>
    </row>
    <row r="13128" spans="1:2">
      <c r="A13128" s="395" t="s">
        <v>35692</v>
      </c>
      <c r="B13128" s="395" t="s">
        <v>35693</v>
      </c>
    </row>
    <row r="13129" spans="1:2">
      <c r="A13129" s="395" t="s">
        <v>35694</v>
      </c>
      <c r="B13129" s="395" t="s">
        <v>23179</v>
      </c>
    </row>
    <row r="13130" spans="1:2">
      <c r="A13130" s="395" t="s">
        <v>35695</v>
      </c>
      <c r="B13130" s="395" t="s">
        <v>35696</v>
      </c>
    </row>
    <row r="13131" spans="1:2">
      <c r="A13131" s="395" t="s">
        <v>35697</v>
      </c>
      <c r="B13131" s="395" t="s">
        <v>35696</v>
      </c>
    </row>
    <row r="13132" spans="1:2">
      <c r="A13132" s="395" t="s">
        <v>35698</v>
      </c>
      <c r="B13132" s="395" t="s">
        <v>35699</v>
      </c>
    </row>
    <row r="13133" spans="1:2">
      <c r="A13133" s="395" t="s">
        <v>35700</v>
      </c>
      <c r="B13133" s="395" t="s">
        <v>35699</v>
      </c>
    </row>
    <row r="13134" spans="1:2">
      <c r="A13134" s="395" t="s">
        <v>35701</v>
      </c>
      <c r="B13134" s="395" t="s">
        <v>35699</v>
      </c>
    </row>
    <row r="13135" spans="1:2">
      <c r="A13135" s="395" t="s">
        <v>35702</v>
      </c>
      <c r="B13135" s="395" t="s">
        <v>35699</v>
      </c>
    </row>
    <row r="13136" spans="1:2">
      <c r="A13136" s="395" t="s">
        <v>35703</v>
      </c>
      <c r="B13136" s="395" t="s">
        <v>35699</v>
      </c>
    </row>
    <row r="13137" spans="1:2">
      <c r="A13137" s="395" t="s">
        <v>35704</v>
      </c>
      <c r="B13137" s="395" t="s">
        <v>35699</v>
      </c>
    </row>
    <row r="13138" spans="1:2">
      <c r="A13138" s="395" t="s">
        <v>35705</v>
      </c>
      <c r="B13138" s="395" t="s">
        <v>35706</v>
      </c>
    </row>
    <row r="13139" spans="1:2">
      <c r="A13139" s="395" t="s">
        <v>35707</v>
      </c>
      <c r="B13139" s="395" t="s">
        <v>35708</v>
      </c>
    </row>
    <row r="13140" spans="1:2">
      <c r="A13140" s="395" t="s">
        <v>35709</v>
      </c>
      <c r="B13140" s="395" t="s">
        <v>35710</v>
      </c>
    </row>
    <row r="13141" spans="1:2">
      <c r="A13141" s="395" t="s">
        <v>35711</v>
      </c>
      <c r="B13141" s="395" t="s">
        <v>35712</v>
      </c>
    </row>
    <row r="13142" spans="1:2">
      <c r="A13142" s="395" t="s">
        <v>35713</v>
      </c>
      <c r="B13142" s="395" t="s">
        <v>35714</v>
      </c>
    </row>
    <row r="13143" spans="1:2">
      <c r="A13143" s="395" t="s">
        <v>35715</v>
      </c>
      <c r="B13143" s="395" t="s">
        <v>35716</v>
      </c>
    </row>
    <row r="13144" spans="1:2">
      <c r="A13144" s="395" t="s">
        <v>35717</v>
      </c>
      <c r="B13144" s="395" t="s">
        <v>35716</v>
      </c>
    </row>
    <row r="13145" spans="1:2">
      <c r="A13145" s="395" t="s">
        <v>35718</v>
      </c>
      <c r="B13145" s="395" t="s">
        <v>35716</v>
      </c>
    </row>
    <row r="13146" spans="1:2">
      <c r="A13146" s="395" t="s">
        <v>35719</v>
      </c>
      <c r="B13146" s="395" t="s">
        <v>35720</v>
      </c>
    </row>
    <row r="13147" spans="1:2">
      <c r="A13147" s="395" t="s">
        <v>35721</v>
      </c>
      <c r="B13147" s="395" t="s">
        <v>35722</v>
      </c>
    </row>
    <row r="13148" spans="1:2">
      <c r="A13148" s="395" t="s">
        <v>35723</v>
      </c>
      <c r="B13148" s="395" t="s">
        <v>35722</v>
      </c>
    </row>
    <row r="13149" spans="1:2">
      <c r="A13149" s="395" t="s">
        <v>35724</v>
      </c>
      <c r="B13149" s="395" t="s">
        <v>35722</v>
      </c>
    </row>
    <row r="13150" spans="1:2">
      <c r="A13150" s="395" t="s">
        <v>35725</v>
      </c>
      <c r="B13150" s="395" t="s">
        <v>35726</v>
      </c>
    </row>
    <row r="13151" spans="1:2">
      <c r="A13151" s="395" t="s">
        <v>35727</v>
      </c>
      <c r="B13151" s="395" t="s">
        <v>35658</v>
      </c>
    </row>
    <row r="13152" spans="1:2">
      <c r="A13152" s="395" t="s">
        <v>35728</v>
      </c>
      <c r="B13152" s="395" t="s">
        <v>35729</v>
      </c>
    </row>
    <row r="13153" spans="1:2">
      <c r="A13153" s="395" t="s">
        <v>35730</v>
      </c>
      <c r="B13153" s="395" t="s">
        <v>35731</v>
      </c>
    </row>
    <row r="13154" spans="1:2">
      <c r="A13154" s="395" t="s">
        <v>35732</v>
      </c>
      <c r="B13154" s="395" t="s">
        <v>35731</v>
      </c>
    </row>
    <row r="13155" spans="1:2">
      <c r="A13155" s="395" t="s">
        <v>35733</v>
      </c>
      <c r="B13155" s="395" t="s">
        <v>35734</v>
      </c>
    </row>
    <row r="13156" spans="1:2">
      <c r="A13156" s="395" t="s">
        <v>35735</v>
      </c>
      <c r="B13156" s="395" t="s">
        <v>35736</v>
      </c>
    </row>
    <row r="13157" spans="1:2">
      <c r="A13157" s="395" t="s">
        <v>35737</v>
      </c>
      <c r="B13157" s="395" t="s">
        <v>35738</v>
      </c>
    </row>
    <row r="13158" spans="1:2">
      <c r="A13158" s="395" t="s">
        <v>35739</v>
      </c>
      <c r="B13158" s="395" t="s">
        <v>35740</v>
      </c>
    </row>
    <row r="13159" spans="1:2">
      <c r="A13159" s="395" t="s">
        <v>35741</v>
      </c>
      <c r="B13159" s="395" t="s">
        <v>35742</v>
      </c>
    </row>
    <row r="13160" spans="1:2">
      <c r="A13160" s="395" t="s">
        <v>35743</v>
      </c>
      <c r="B13160" s="395" t="s">
        <v>35744</v>
      </c>
    </row>
    <row r="13161" spans="1:2">
      <c r="A13161" s="395" t="s">
        <v>35745</v>
      </c>
      <c r="B13161" s="395" t="s">
        <v>35746</v>
      </c>
    </row>
    <row r="13162" spans="1:2">
      <c r="A13162" s="395" t="s">
        <v>35747</v>
      </c>
      <c r="B13162" s="395" t="s">
        <v>35746</v>
      </c>
    </row>
    <row r="13163" spans="1:2">
      <c r="A13163" s="395" t="s">
        <v>35748</v>
      </c>
      <c r="B13163" s="395" t="s">
        <v>35749</v>
      </c>
    </row>
    <row r="13164" spans="1:2">
      <c r="A13164" s="395" t="s">
        <v>35750</v>
      </c>
      <c r="B13164" s="395" t="s">
        <v>35749</v>
      </c>
    </row>
    <row r="13165" spans="1:2">
      <c r="A13165" s="395" t="s">
        <v>35751</v>
      </c>
      <c r="B13165" s="395" t="s">
        <v>26778</v>
      </c>
    </row>
    <row r="13166" spans="1:2">
      <c r="A13166" s="395" t="s">
        <v>35752</v>
      </c>
      <c r="B13166" s="395" t="s">
        <v>35753</v>
      </c>
    </row>
    <row r="13167" spans="1:2">
      <c r="A13167" s="395" t="s">
        <v>35754</v>
      </c>
      <c r="B13167" s="395" t="s">
        <v>35755</v>
      </c>
    </row>
    <row r="13168" spans="1:2">
      <c r="A13168" s="395" t="s">
        <v>35756</v>
      </c>
      <c r="B13168" s="395" t="s">
        <v>35757</v>
      </c>
    </row>
    <row r="13169" spans="1:2">
      <c r="A13169" s="395" t="s">
        <v>35758</v>
      </c>
      <c r="B13169" s="395" t="s">
        <v>35759</v>
      </c>
    </row>
    <row r="13170" spans="1:2">
      <c r="A13170" s="395" t="s">
        <v>35760</v>
      </c>
      <c r="B13170" s="395" t="s">
        <v>35761</v>
      </c>
    </row>
    <row r="13171" spans="1:2">
      <c r="A13171" s="395" t="s">
        <v>35762</v>
      </c>
      <c r="B13171" s="395" t="s">
        <v>35763</v>
      </c>
    </row>
    <row r="13172" spans="1:2">
      <c r="A13172" s="395" t="s">
        <v>35764</v>
      </c>
      <c r="B13172" s="395" t="s">
        <v>35765</v>
      </c>
    </row>
    <row r="13173" spans="1:2">
      <c r="A13173" s="395" t="s">
        <v>35766</v>
      </c>
      <c r="B13173" s="395" t="s">
        <v>35767</v>
      </c>
    </row>
    <row r="13174" spans="1:2">
      <c r="A13174" s="395" t="s">
        <v>35768</v>
      </c>
      <c r="B13174" s="395" t="s">
        <v>35661</v>
      </c>
    </row>
    <row r="13175" spans="1:2">
      <c r="A13175" s="395" t="s">
        <v>35769</v>
      </c>
      <c r="B13175" s="395" t="s">
        <v>35770</v>
      </c>
    </row>
    <row r="13176" spans="1:2">
      <c r="A13176" s="395" t="s">
        <v>35771</v>
      </c>
      <c r="B13176" s="395" t="s">
        <v>35772</v>
      </c>
    </row>
    <row r="13177" spans="1:2">
      <c r="A13177" s="395" t="s">
        <v>35773</v>
      </c>
      <c r="B13177" s="395" t="s">
        <v>35774</v>
      </c>
    </row>
    <row r="13178" spans="1:2">
      <c r="A13178" s="395" t="s">
        <v>35775</v>
      </c>
      <c r="B13178" s="395" t="s">
        <v>35736</v>
      </c>
    </row>
    <row r="13179" spans="1:2">
      <c r="A13179" s="395" t="s">
        <v>35776</v>
      </c>
      <c r="B13179" s="395" t="s">
        <v>35777</v>
      </c>
    </row>
    <row r="13180" spans="1:2">
      <c r="A13180" s="395" t="s">
        <v>35778</v>
      </c>
      <c r="B13180" s="395" t="s">
        <v>24436</v>
      </c>
    </row>
    <row r="13181" spans="1:2">
      <c r="A13181" s="395" t="s">
        <v>35779</v>
      </c>
      <c r="B13181" s="395" t="s">
        <v>24436</v>
      </c>
    </row>
    <row r="13182" spans="1:2">
      <c r="A13182" s="395" t="s">
        <v>35780</v>
      </c>
      <c r="B13182" s="395" t="s">
        <v>35781</v>
      </c>
    </row>
    <row r="13183" spans="1:2">
      <c r="A13183" s="395" t="s">
        <v>35782</v>
      </c>
      <c r="B13183" s="395" t="s">
        <v>35736</v>
      </c>
    </row>
    <row r="13184" spans="1:2">
      <c r="A13184" s="395" t="s">
        <v>35783</v>
      </c>
      <c r="B13184" s="395" t="s">
        <v>35784</v>
      </c>
    </row>
    <row r="13185" spans="1:2">
      <c r="A13185" s="395" t="s">
        <v>35785</v>
      </c>
      <c r="B13185" s="395" t="s">
        <v>35786</v>
      </c>
    </row>
    <row r="13186" spans="1:2">
      <c r="A13186" s="395" t="s">
        <v>35787</v>
      </c>
      <c r="B13186" s="395" t="s">
        <v>35664</v>
      </c>
    </row>
    <row r="13187" spans="1:2">
      <c r="A13187" s="395" t="s">
        <v>35788</v>
      </c>
      <c r="B13187" s="395" t="s">
        <v>35664</v>
      </c>
    </row>
    <row r="13188" spans="1:2">
      <c r="A13188" s="395" t="s">
        <v>35789</v>
      </c>
      <c r="B13188" s="395" t="s">
        <v>35664</v>
      </c>
    </row>
    <row r="13189" spans="1:2">
      <c r="A13189" s="395" t="s">
        <v>35790</v>
      </c>
      <c r="B13189" s="395" t="s">
        <v>35664</v>
      </c>
    </row>
    <row r="13190" spans="1:2">
      <c r="A13190" s="395" t="s">
        <v>35791</v>
      </c>
      <c r="B13190" s="395" t="s">
        <v>35664</v>
      </c>
    </row>
    <row r="13191" spans="1:2">
      <c r="A13191" s="395" t="s">
        <v>35792</v>
      </c>
      <c r="B13191" s="395" t="s">
        <v>35664</v>
      </c>
    </row>
    <row r="13192" spans="1:2">
      <c r="A13192" s="395" t="s">
        <v>35793</v>
      </c>
      <c r="B13192" s="395" t="s">
        <v>35664</v>
      </c>
    </row>
    <row r="13193" spans="1:2">
      <c r="A13193" s="395" t="s">
        <v>35794</v>
      </c>
      <c r="B13193" s="395" t="s">
        <v>35664</v>
      </c>
    </row>
    <row r="13194" spans="1:2">
      <c r="A13194" s="395" t="s">
        <v>35795</v>
      </c>
      <c r="B13194" s="395" t="s">
        <v>35664</v>
      </c>
    </row>
    <row r="13195" spans="1:2">
      <c r="A13195" s="395" t="s">
        <v>35796</v>
      </c>
      <c r="B13195" s="395" t="s">
        <v>35664</v>
      </c>
    </row>
    <row r="13196" spans="1:2">
      <c r="A13196" s="395" t="s">
        <v>35797</v>
      </c>
      <c r="B13196" s="395" t="s">
        <v>35664</v>
      </c>
    </row>
    <row r="13197" spans="1:2">
      <c r="A13197" s="395" t="s">
        <v>35798</v>
      </c>
      <c r="B13197" s="395" t="s">
        <v>35799</v>
      </c>
    </row>
    <row r="13198" spans="1:2">
      <c r="A13198" s="395" t="s">
        <v>35800</v>
      </c>
      <c r="B13198" s="395" t="s">
        <v>35801</v>
      </c>
    </row>
    <row r="13199" spans="1:2">
      <c r="A13199" s="395" t="s">
        <v>35802</v>
      </c>
      <c r="B13199" s="395" t="s">
        <v>35801</v>
      </c>
    </row>
    <row r="13200" spans="1:2">
      <c r="A13200" s="395" t="s">
        <v>35803</v>
      </c>
      <c r="B13200" s="395" t="s">
        <v>35801</v>
      </c>
    </row>
    <row r="13201" spans="1:2">
      <c r="A13201" s="395" t="s">
        <v>35804</v>
      </c>
      <c r="B13201" s="395" t="s">
        <v>35805</v>
      </c>
    </row>
    <row r="13202" spans="1:2">
      <c r="A13202" s="395" t="s">
        <v>35806</v>
      </c>
      <c r="B13202" s="395" t="s">
        <v>35805</v>
      </c>
    </row>
    <row r="13203" spans="1:2">
      <c r="A13203" s="395" t="s">
        <v>35807</v>
      </c>
      <c r="B13203" s="395" t="s">
        <v>35801</v>
      </c>
    </row>
    <row r="13204" spans="1:2">
      <c r="A13204" s="395" t="s">
        <v>35808</v>
      </c>
      <c r="B13204" s="395" t="s">
        <v>35801</v>
      </c>
    </row>
    <row r="13205" spans="1:2">
      <c r="A13205" s="395" t="s">
        <v>35809</v>
      </c>
      <c r="B13205" s="395" t="s">
        <v>35810</v>
      </c>
    </row>
    <row r="13206" spans="1:2">
      <c r="A13206" s="395" t="s">
        <v>35811</v>
      </c>
      <c r="B13206" s="395" t="s">
        <v>35812</v>
      </c>
    </row>
    <row r="13207" spans="1:2">
      <c r="A13207" s="395" t="s">
        <v>35813</v>
      </c>
      <c r="B13207" s="395" t="s">
        <v>35814</v>
      </c>
    </row>
    <row r="13208" spans="1:2">
      <c r="A13208" s="395" t="s">
        <v>35815</v>
      </c>
      <c r="B13208" s="395" t="s">
        <v>35816</v>
      </c>
    </row>
    <row r="13209" spans="1:2">
      <c r="A13209" s="395" t="s">
        <v>35817</v>
      </c>
      <c r="B13209" s="395" t="s">
        <v>35818</v>
      </c>
    </row>
    <row r="13210" spans="1:2">
      <c r="A13210" s="395" t="s">
        <v>35819</v>
      </c>
      <c r="B13210" s="395" t="s">
        <v>35810</v>
      </c>
    </row>
    <row r="13211" spans="1:2">
      <c r="A13211" s="395" t="s">
        <v>35820</v>
      </c>
      <c r="B13211" s="395" t="s">
        <v>35821</v>
      </c>
    </row>
    <row r="13212" spans="1:2">
      <c r="A13212" s="395" t="s">
        <v>35822</v>
      </c>
      <c r="B13212" s="395" t="s">
        <v>35823</v>
      </c>
    </row>
    <row r="13213" spans="1:2">
      <c r="A13213" s="395" t="s">
        <v>35824</v>
      </c>
      <c r="B13213" s="395" t="s">
        <v>35825</v>
      </c>
    </row>
    <row r="13214" spans="1:2">
      <c r="A13214" s="395" t="s">
        <v>35826</v>
      </c>
      <c r="B13214" s="395" t="s">
        <v>35825</v>
      </c>
    </row>
    <row r="13215" spans="1:2">
      <c r="A13215" s="395" t="s">
        <v>35827</v>
      </c>
      <c r="B13215" s="395" t="s">
        <v>35828</v>
      </c>
    </row>
    <row r="13216" spans="1:2">
      <c r="A13216" s="395" t="s">
        <v>35829</v>
      </c>
      <c r="B13216" s="395" t="s">
        <v>35830</v>
      </c>
    </row>
    <row r="13217" spans="1:2">
      <c r="A13217" s="395" t="s">
        <v>35831</v>
      </c>
      <c r="B13217" s="395" t="s">
        <v>35832</v>
      </c>
    </row>
    <row r="13218" spans="1:2">
      <c r="A13218" s="395" t="s">
        <v>35833</v>
      </c>
      <c r="B13218" s="395" t="s">
        <v>35834</v>
      </c>
    </row>
    <row r="13219" spans="1:2">
      <c r="A13219" s="395" t="s">
        <v>35835</v>
      </c>
      <c r="B13219" s="395" t="s">
        <v>35836</v>
      </c>
    </row>
    <row r="13220" spans="1:2">
      <c r="A13220" s="395" t="s">
        <v>35837</v>
      </c>
      <c r="B13220" s="395" t="s">
        <v>35838</v>
      </c>
    </row>
    <row r="13221" spans="1:2">
      <c r="A13221" s="395" t="s">
        <v>35839</v>
      </c>
      <c r="B13221" s="395" t="s">
        <v>35840</v>
      </c>
    </row>
    <row r="13222" spans="1:2">
      <c r="A13222" s="395" t="s">
        <v>35841</v>
      </c>
      <c r="B13222" s="395" t="s">
        <v>35842</v>
      </c>
    </row>
    <row r="13223" spans="1:2">
      <c r="A13223" s="395" t="s">
        <v>35843</v>
      </c>
      <c r="B13223" s="395" t="s">
        <v>35844</v>
      </c>
    </row>
    <row r="13224" spans="1:2">
      <c r="A13224" s="395" t="s">
        <v>35845</v>
      </c>
      <c r="B13224" s="395" t="s">
        <v>35846</v>
      </c>
    </row>
    <row r="13225" spans="1:2">
      <c r="A13225" s="395" t="s">
        <v>35847</v>
      </c>
      <c r="B13225" s="395" t="s">
        <v>35848</v>
      </c>
    </row>
    <row r="13226" spans="1:2">
      <c r="A13226" s="395" t="s">
        <v>35849</v>
      </c>
      <c r="B13226" s="395" t="s">
        <v>35850</v>
      </c>
    </row>
    <row r="13227" spans="1:2">
      <c r="A13227" s="395" t="s">
        <v>35851</v>
      </c>
      <c r="B13227" s="395" t="s">
        <v>35850</v>
      </c>
    </row>
    <row r="13228" spans="1:2">
      <c r="A13228" s="395" t="s">
        <v>35852</v>
      </c>
      <c r="B13228" s="395" t="s">
        <v>35853</v>
      </c>
    </row>
    <row r="13229" spans="1:2">
      <c r="A13229" s="395" t="s">
        <v>35854</v>
      </c>
      <c r="B13229" s="395" t="s">
        <v>35855</v>
      </c>
    </row>
    <row r="13230" spans="1:2">
      <c r="A13230" s="395" t="s">
        <v>35856</v>
      </c>
      <c r="B13230" s="395" t="s">
        <v>35810</v>
      </c>
    </row>
    <row r="13231" spans="1:2">
      <c r="A13231" s="395" t="s">
        <v>35857</v>
      </c>
      <c r="B13231" s="395" t="s">
        <v>35858</v>
      </c>
    </row>
    <row r="13232" spans="1:2">
      <c r="A13232" s="395" t="s">
        <v>35859</v>
      </c>
      <c r="B13232" s="395" t="s">
        <v>35860</v>
      </c>
    </row>
    <row r="13233" spans="1:2">
      <c r="A13233" s="395" t="s">
        <v>35861</v>
      </c>
      <c r="B13233" s="395" t="s">
        <v>35862</v>
      </c>
    </row>
    <row r="13234" spans="1:2">
      <c r="A13234" s="395" t="s">
        <v>35863</v>
      </c>
      <c r="B13234" s="395" t="s">
        <v>35864</v>
      </c>
    </row>
    <row r="13235" spans="1:2">
      <c r="A13235" s="395" t="s">
        <v>35865</v>
      </c>
      <c r="B13235" s="395" t="s">
        <v>35866</v>
      </c>
    </row>
    <row r="13236" spans="1:2">
      <c r="A13236" s="395" t="s">
        <v>35867</v>
      </c>
      <c r="B13236" s="395" t="s">
        <v>35810</v>
      </c>
    </row>
    <row r="13237" spans="1:2">
      <c r="A13237" s="395" t="s">
        <v>35868</v>
      </c>
      <c r="B13237" s="395" t="s">
        <v>34412</v>
      </c>
    </row>
    <row r="13238" spans="1:2">
      <c r="A13238" s="395" t="s">
        <v>35869</v>
      </c>
      <c r="B13238" s="395" t="s">
        <v>35862</v>
      </c>
    </row>
    <row r="13239" spans="1:2">
      <c r="A13239" s="395" t="s">
        <v>35870</v>
      </c>
      <c r="B13239" s="395" t="s">
        <v>35834</v>
      </c>
    </row>
    <row r="13240" spans="1:2">
      <c r="A13240" s="395" t="s">
        <v>35871</v>
      </c>
      <c r="B13240" s="395" t="s">
        <v>35834</v>
      </c>
    </row>
    <row r="13241" spans="1:2">
      <c r="A13241" s="395" t="s">
        <v>35872</v>
      </c>
      <c r="B13241" s="395" t="s">
        <v>35873</v>
      </c>
    </row>
    <row r="13242" spans="1:2">
      <c r="A13242" s="395" t="s">
        <v>35874</v>
      </c>
      <c r="B13242" s="395" t="s">
        <v>35875</v>
      </c>
    </row>
    <row r="13243" spans="1:2">
      <c r="A13243" s="395" t="s">
        <v>35876</v>
      </c>
      <c r="B13243" s="395" t="s">
        <v>35877</v>
      </c>
    </row>
    <row r="13244" spans="1:2">
      <c r="A13244" s="395" t="s">
        <v>35878</v>
      </c>
      <c r="B13244" s="395" t="s">
        <v>35877</v>
      </c>
    </row>
    <row r="13245" spans="1:2">
      <c r="A13245" s="395" t="s">
        <v>35879</v>
      </c>
      <c r="B13245" s="395" t="s">
        <v>35880</v>
      </c>
    </row>
    <row r="13246" spans="1:2">
      <c r="A13246" s="395" t="s">
        <v>35881</v>
      </c>
      <c r="B13246" s="395" t="s">
        <v>35882</v>
      </c>
    </row>
    <row r="13247" spans="1:2">
      <c r="A13247" s="395" t="s">
        <v>35883</v>
      </c>
      <c r="B13247" s="395" t="s">
        <v>35884</v>
      </c>
    </row>
    <row r="13248" spans="1:2">
      <c r="A13248" s="395" t="s">
        <v>35885</v>
      </c>
      <c r="B13248" s="395" t="s">
        <v>35886</v>
      </c>
    </row>
    <row r="13249" spans="1:2">
      <c r="A13249" s="395" t="s">
        <v>35887</v>
      </c>
      <c r="B13249" s="395" t="s">
        <v>35888</v>
      </c>
    </row>
    <row r="13250" spans="1:2">
      <c r="A13250" s="395" t="s">
        <v>35889</v>
      </c>
      <c r="B13250" s="395" t="s">
        <v>35890</v>
      </c>
    </row>
    <row r="13251" spans="1:2">
      <c r="A13251" s="395" t="s">
        <v>35891</v>
      </c>
      <c r="B13251" s="395" t="s">
        <v>35892</v>
      </c>
    </row>
    <row r="13252" spans="1:2">
      <c r="A13252" s="395" t="s">
        <v>35893</v>
      </c>
      <c r="B13252" s="395" t="s">
        <v>35894</v>
      </c>
    </row>
    <row r="13253" spans="1:2">
      <c r="A13253" s="395" t="s">
        <v>35895</v>
      </c>
      <c r="B13253" s="395" t="s">
        <v>35896</v>
      </c>
    </row>
    <row r="13254" spans="1:2">
      <c r="A13254" s="395" t="s">
        <v>35897</v>
      </c>
      <c r="B13254" s="395" t="s">
        <v>35898</v>
      </c>
    </row>
    <row r="13255" spans="1:2">
      <c r="A13255" s="395" t="s">
        <v>35899</v>
      </c>
      <c r="B13255" s="395" t="s">
        <v>35900</v>
      </c>
    </row>
    <row r="13256" spans="1:2">
      <c r="A13256" s="395" t="s">
        <v>35901</v>
      </c>
      <c r="B13256" s="395" t="s">
        <v>35902</v>
      </c>
    </row>
    <row r="13257" spans="1:2">
      <c r="A13257" s="395" t="s">
        <v>35903</v>
      </c>
      <c r="B13257" s="395" t="s">
        <v>35904</v>
      </c>
    </row>
    <row r="13258" spans="1:2">
      <c r="A13258" s="395" t="s">
        <v>35905</v>
      </c>
      <c r="B13258" s="395" t="s">
        <v>35906</v>
      </c>
    </row>
    <row r="13259" spans="1:2">
      <c r="A13259" s="395" t="s">
        <v>35907</v>
      </c>
      <c r="B13259" s="395" t="s">
        <v>35908</v>
      </c>
    </row>
    <row r="13260" spans="1:2">
      <c r="A13260" s="395" t="s">
        <v>35909</v>
      </c>
      <c r="B13260" s="395" t="s">
        <v>35910</v>
      </c>
    </row>
    <row r="13261" spans="1:2">
      <c r="A13261" s="395" t="s">
        <v>35911</v>
      </c>
      <c r="B13261" s="395" t="s">
        <v>35912</v>
      </c>
    </row>
    <row r="13262" spans="1:2">
      <c r="A13262" s="395" t="s">
        <v>35913</v>
      </c>
      <c r="B13262" s="395" t="s">
        <v>35912</v>
      </c>
    </row>
    <row r="13263" spans="1:2">
      <c r="A13263" s="395" t="s">
        <v>35914</v>
      </c>
      <c r="B13263" s="395" t="s">
        <v>35912</v>
      </c>
    </row>
    <row r="13264" spans="1:2">
      <c r="A13264" s="395" t="s">
        <v>35915</v>
      </c>
      <c r="B13264" s="395" t="s">
        <v>35916</v>
      </c>
    </row>
    <row r="13265" spans="1:2">
      <c r="A13265" s="395" t="s">
        <v>35917</v>
      </c>
      <c r="B13265" s="395" t="s">
        <v>35916</v>
      </c>
    </row>
    <row r="13266" spans="1:2">
      <c r="A13266" s="395" t="s">
        <v>35918</v>
      </c>
      <c r="B13266" s="395" t="s">
        <v>35919</v>
      </c>
    </row>
    <row r="13267" spans="1:2">
      <c r="A13267" s="395" t="s">
        <v>35920</v>
      </c>
      <c r="B13267" s="395" t="s">
        <v>35921</v>
      </c>
    </row>
    <row r="13268" spans="1:2">
      <c r="A13268" s="395" t="s">
        <v>35922</v>
      </c>
      <c r="B13268" s="395" t="s">
        <v>35923</v>
      </c>
    </row>
    <row r="13269" spans="1:2">
      <c r="A13269" s="395" t="s">
        <v>35924</v>
      </c>
      <c r="B13269" s="395" t="s">
        <v>35925</v>
      </c>
    </row>
    <row r="13270" spans="1:2">
      <c r="A13270" s="395" t="s">
        <v>35926</v>
      </c>
      <c r="B13270" s="395" t="s">
        <v>35927</v>
      </c>
    </row>
    <row r="13271" spans="1:2">
      <c r="A13271" s="395" t="s">
        <v>35928</v>
      </c>
      <c r="B13271" s="395" t="s">
        <v>35929</v>
      </c>
    </row>
    <row r="13272" spans="1:2">
      <c r="A13272" s="395" t="s">
        <v>35930</v>
      </c>
      <c r="B13272" s="395" t="s">
        <v>35931</v>
      </c>
    </row>
    <row r="13273" spans="1:2">
      <c r="A13273" s="395" t="s">
        <v>35932</v>
      </c>
      <c r="B13273" s="395" t="s">
        <v>35931</v>
      </c>
    </row>
    <row r="13274" spans="1:2">
      <c r="A13274" s="395" t="s">
        <v>35933</v>
      </c>
      <c r="B13274" s="395" t="s">
        <v>35934</v>
      </c>
    </row>
    <row r="13275" spans="1:2">
      <c r="A13275" s="395" t="s">
        <v>35935</v>
      </c>
      <c r="B13275" s="395" t="s">
        <v>35936</v>
      </c>
    </row>
    <row r="13276" spans="1:2">
      <c r="A13276" s="395" t="s">
        <v>35937</v>
      </c>
      <c r="B13276" s="395" t="s">
        <v>35938</v>
      </c>
    </row>
    <row r="13277" spans="1:2">
      <c r="A13277" s="395" t="s">
        <v>35939</v>
      </c>
      <c r="B13277" s="395" t="s">
        <v>35940</v>
      </c>
    </row>
    <row r="13278" spans="1:2">
      <c r="A13278" s="395" t="s">
        <v>35941</v>
      </c>
      <c r="B13278" s="395" t="s">
        <v>35888</v>
      </c>
    </row>
    <row r="13279" spans="1:2">
      <c r="A13279" s="395" t="s">
        <v>35942</v>
      </c>
      <c r="B13279" s="395" t="s">
        <v>35943</v>
      </c>
    </row>
    <row r="13280" spans="1:2">
      <c r="A13280" s="395" t="s">
        <v>35944</v>
      </c>
      <c r="B13280" s="395" t="s">
        <v>35945</v>
      </c>
    </row>
    <row r="13281" spans="1:2">
      <c r="A13281" s="395" t="s">
        <v>35946</v>
      </c>
      <c r="B13281" s="395" t="s">
        <v>35945</v>
      </c>
    </row>
    <row r="13282" spans="1:2">
      <c r="A13282" s="395" t="s">
        <v>35947</v>
      </c>
      <c r="B13282" s="395" t="s">
        <v>35948</v>
      </c>
    </row>
    <row r="13283" spans="1:2">
      <c r="A13283" s="395" t="s">
        <v>35949</v>
      </c>
      <c r="B13283" s="395" t="s">
        <v>35950</v>
      </c>
    </row>
    <row r="13284" spans="1:2">
      <c r="A13284" s="395" t="s">
        <v>35951</v>
      </c>
      <c r="B13284" s="395" t="s">
        <v>35952</v>
      </c>
    </row>
    <row r="13285" spans="1:2">
      <c r="A13285" s="395" t="s">
        <v>35953</v>
      </c>
      <c r="B13285" s="395" t="s">
        <v>35954</v>
      </c>
    </row>
    <row r="13286" spans="1:2">
      <c r="A13286" s="395" t="s">
        <v>35955</v>
      </c>
      <c r="B13286" s="395" t="s">
        <v>35954</v>
      </c>
    </row>
    <row r="13287" spans="1:2">
      <c r="A13287" s="395" t="s">
        <v>35956</v>
      </c>
      <c r="B13287" s="395" t="s">
        <v>35957</v>
      </c>
    </row>
    <row r="13288" spans="1:2">
      <c r="A13288" s="395" t="s">
        <v>35958</v>
      </c>
      <c r="B13288" s="395" t="s">
        <v>35959</v>
      </c>
    </row>
    <row r="13289" spans="1:2">
      <c r="A13289" s="395" t="s">
        <v>35960</v>
      </c>
      <c r="B13289" s="395" t="s">
        <v>35961</v>
      </c>
    </row>
    <row r="13290" spans="1:2">
      <c r="A13290" s="395" t="s">
        <v>35962</v>
      </c>
      <c r="B13290" s="395" t="s">
        <v>35961</v>
      </c>
    </row>
    <row r="13291" spans="1:2">
      <c r="A13291" s="395" t="s">
        <v>35963</v>
      </c>
      <c r="B13291" s="395" t="s">
        <v>35964</v>
      </c>
    </row>
    <row r="13292" spans="1:2">
      <c r="A13292" s="395" t="s">
        <v>35965</v>
      </c>
      <c r="B13292" s="395" t="s">
        <v>35966</v>
      </c>
    </row>
    <row r="13293" spans="1:2">
      <c r="A13293" s="395" t="s">
        <v>35967</v>
      </c>
      <c r="B13293" s="395" t="s">
        <v>35968</v>
      </c>
    </row>
    <row r="13294" spans="1:2">
      <c r="A13294" s="395" t="s">
        <v>35969</v>
      </c>
      <c r="B13294" s="395" t="s">
        <v>24167</v>
      </c>
    </row>
    <row r="13295" spans="1:2">
      <c r="A13295" s="395" t="s">
        <v>35970</v>
      </c>
      <c r="B13295" s="395" t="s">
        <v>24167</v>
      </c>
    </row>
    <row r="13296" spans="1:2">
      <c r="A13296" s="395" t="s">
        <v>35971</v>
      </c>
      <c r="B13296" s="395" t="s">
        <v>35972</v>
      </c>
    </row>
    <row r="13297" spans="1:2">
      <c r="A13297" s="395" t="s">
        <v>35973</v>
      </c>
      <c r="B13297" s="395" t="s">
        <v>35974</v>
      </c>
    </row>
    <row r="13298" spans="1:2">
      <c r="A13298" s="395" t="s">
        <v>35975</v>
      </c>
      <c r="B13298" s="395" t="s">
        <v>35976</v>
      </c>
    </row>
    <row r="13299" spans="1:2">
      <c r="A13299" s="395" t="s">
        <v>35977</v>
      </c>
      <c r="B13299" s="395" t="s">
        <v>35978</v>
      </c>
    </row>
    <row r="13300" spans="1:2">
      <c r="A13300" s="395" t="s">
        <v>35979</v>
      </c>
      <c r="B13300" s="395" t="s">
        <v>24167</v>
      </c>
    </row>
    <row r="13301" spans="1:2">
      <c r="A13301" s="395" t="s">
        <v>35980</v>
      </c>
      <c r="B13301" s="395" t="s">
        <v>35981</v>
      </c>
    </row>
    <row r="13302" spans="1:2">
      <c r="A13302" s="395" t="s">
        <v>35982</v>
      </c>
      <c r="B13302" s="395" t="s">
        <v>35981</v>
      </c>
    </row>
    <row r="13303" spans="1:2">
      <c r="A13303" s="395" t="s">
        <v>35983</v>
      </c>
      <c r="B13303" s="395" t="s">
        <v>15515</v>
      </c>
    </row>
    <row r="13304" spans="1:2">
      <c r="A13304" s="395" t="s">
        <v>35984</v>
      </c>
      <c r="B13304" s="395" t="s">
        <v>15515</v>
      </c>
    </row>
    <row r="13305" spans="1:2">
      <c r="A13305" s="395" t="s">
        <v>35985</v>
      </c>
      <c r="B13305" s="395" t="s">
        <v>24167</v>
      </c>
    </row>
    <row r="13306" spans="1:2">
      <c r="A13306" s="395" t="s">
        <v>35986</v>
      </c>
      <c r="B13306" s="395" t="s">
        <v>24167</v>
      </c>
    </row>
    <row r="13307" spans="1:2">
      <c r="A13307" s="395" t="s">
        <v>35987</v>
      </c>
      <c r="B13307" s="395" t="s">
        <v>35988</v>
      </c>
    </row>
    <row r="13308" spans="1:2">
      <c r="A13308" s="395" t="s">
        <v>35989</v>
      </c>
      <c r="B13308" s="395" t="s">
        <v>24167</v>
      </c>
    </row>
    <row r="13309" spans="1:2">
      <c r="A13309" s="395" t="s">
        <v>35990</v>
      </c>
      <c r="B13309" s="395" t="s">
        <v>24167</v>
      </c>
    </row>
    <row r="13310" spans="1:2">
      <c r="A13310" s="395" t="s">
        <v>35991</v>
      </c>
      <c r="B13310" s="395" t="s">
        <v>35853</v>
      </c>
    </row>
    <row r="13311" spans="1:2">
      <c r="A13311" s="395" t="s">
        <v>35992</v>
      </c>
      <c r="B13311" s="395" t="s">
        <v>35993</v>
      </c>
    </row>
    <row r="13312" spans="1:2">
      <c r="A13312" s="395" t="s">
        <v>35994</v>
      </c>
      <c r="B13312" s="395" t="s">
        <v>35995</v>
      </c>
    </row>
    <row r="13313" spans="1:2">
      <c r="A13313" s="395" t="s">
        <v>35996</v>
      </c>
      <c r="B13313" s="395" t="s">
        <v>35997</v>
      </c>
    </row>
    <row r="13314" spans="1:2">
      <c r="A13314" s="395" t="s">
        <v>35998</v>
      </c>
      <c r="B13314" s="395" t="s">
        <v>35999</v>
      </c>
    </row>
    <row r="13315" spans="1:2">
      <c r="A13315" s="395" t="s">
        <v>36000</v>
      </c>
      <c r="B13315" s="395" t="s">
        <v>36001</v>
      </c>
    </row>
    <row r="13316" spans="1:2">
      <c r="A13316" s="395" t="s">
        <v>36002</v>
      </c>
      <c r="B13316" s="395" t="s">
        <v>36003</v>
      </c>
    </row>
    <row r="13317" spans="1:2">
      <c r="A13317" s="395" t="s">
        <v>36004</v>
      </c>
      <c r="B13317" s="395" t="s">
        <v>36005</v>
      </c>
    </row>
    <row r="13318" spans="1:2">
      <c r="A13318" s="395" t="s">
        <v>36006</v>
      </c>
      <c r="B13318" s="395" t="s">
        <v>36007</v>
      </c>
    </row>
    <row r="13319" spans="1:2">
      <c r="A13319" s="395" t="s">
        <v>36008</v>
      </c>
      <c r="B13319" s="395" t="s">
        <v>36009</v>
      </c>
    </row>
    <row r="13320" spans="1:2">
      <c r="A13320" s="395" t="s">
        <v>36010</v>
      </c>
      <c r="B13320" s="395" t="s">
        <v>35912</v>
      </c>
    </row>
    <row r="13321" spans="1:2">
      <c r="A13321" s="395" t="s">
        <v>36011</v>
      </c>
      <c r="B13321" s="395" t="s">
        <v>36012</v>
      </c>
    </row>
    <row r="13322" spans="1:2">
      <c r="A13322" s="395" t="s">
        <v>36013</v>
      </c>
      <c r="B13322" s="395" t="s">
        <v>36014</v>
      </c>
    </row>
    <row r="13323" spans="1:2">
      <c r="A13323" s="395" t="s">
        <v>36015</v>
      </c>
      <c r="B13323" s="395" t="s">
        <v>36014</v>
      </c>
    </row>
    <row r="13324" spans="1:2">
      <c r="A13324" s="395" t="s">
        <v>36016</v>
      </c>
      <c r="B13324" s="395" t="s">
        <v>35912</v>
      </c>
    </row>
    <row r="13325" spans="1:2">
      <c r="A13325" s="395" t="s">
        <v>36017</v>
      </c>
      <c r="B13325" s="395" t="s">
        <v>36018</v>
      </c>
    </row>
    <row r="13326" spans="1:2">
      <c r="A13326" s="395" t="s">
        <v>36019</v>
      </c>
      <c r="B13326" s="395" t="s">
        <v>35888</v>
      </c>
    </row>
    <row r="13327" spans="1:2">
      <c r="A13327" s="395" t="s">
        <v>36020</v>
      </c>
      <c r="B13327" s="395" t="s">
        <v>36021</v>
      </c>
    </row>
    <row r="13328" spans="1:2">
      <c r="A13328" s="395" t="s">
        <v>36022</v>
      </c>
      <c r="B13328" s="395" t="s">
        <v>35890</v>
      </c>
    </row>
    <row r="13329" spans="1:2">
      <c r="A13329" s="395" t="s">
        <v>36023</v>
      </c>
      <c r="B13329" s="395" t="s">
        <v>36024</v>
      </c>
    </row>
    <row r="13330" spans="1:2">
      <c r="A13330" s="395" t="s">
        <v>36025</v>
      </c>
      <c r="B13330" s="395" t="s">
        <v>36026</v>
      </c>
    </row>
    <row r="13331" spans="1:2">
      <c r="A13331" s="395" t="s">
        <v>36027</v>
      </c>
      <c r="B13331" s="395" t="s">
        <v>36028</v>
      </c>
    </row>
    <row r="13332" spans="1:2">
      <c r="A13332" s="395" t="s">
        <v>36029</v>
      </c>
      <c r="B13332" s="395" t="s">
        <v>36030</v>
      </c>
    </row>
    <row r="13333" spans="1:2">
      <c r="A13333" s="395" t="s">
        <v>36031</v>
      </c>
      <c r="B13333" s="395" t="s">
        <v>36032</v>
      </c>
    </row>
    <row r="13334" spans="1:2">
      <c r="A13334" s="395" t="s">
        <v>36033</v>
      </c>
      <c r="B13334" s="395" t="s">
        <v>36034</v>
      </c>
    </row>
    <row r="13335" spans="1:2">
      <c r="A13335" s="395" t="s">
        <v>36035</v>
      </c>
      <c r="B13335" s="395" t="s">
        <v>36034</v>
      </c>
    </row>
    <row r="13336" spans="1:2">
      <c r="A13336" s="395" t="s">
        <v>36036</v>
      </c>
      <c r="B13336" s="395" t="s">
        <v>36037</v>
      </c>
    </row>
    <row r="13337" spans="1:2">
      <c r="A13337" s="395" t="s">
        <v>36038</v>
      </c>
      <c r="B13337" s="395" t="s">
        <v>36039</v>
      </c>
    </row>
    <row r="13338" spans="1:2">
      <c r="A13338" s="395" t="s">
        <v>36040</v>
      </c>
      <c r="B13338" s="395" t="s">
        <v>36041</v>
      </c>
    </row>
    <row r="13339" spans="1:2">
      <c r="A13339" s="395" t="s">
        <v>36042</v>
      </c>
      <c r="B13339" s="395" t="s">
        <v>36043</v>
      </c>
    </row>
    <row r="13340" spans="1:2">
      <c r="A13340" s="395" t="s">
        <v>36044</v>
      </c>
      <c r="B13340" s="395" t="s">
        <v>36045</v>
      </c>
    </row>
    <row r="13341" spans="1:2">
      <c r="A13341" s="395" t="s">
        <v>36046</v>
      </c>
      <c r="B13341" s="395" t="s">
        <v>36045</v>
      </c>
    </row>
    <row r="13342" spans="1:2">
      <c r="A13342" s="395" t="s">
        <v>36047</v>
      </c>
      <c r="B13342" s="395" t="s">
        <v>36048</v>
      </c>
    </row>
    <row r="13343" spans="1:2">
      <c r="A13343" s="395" t="s">
        <v>36049</v>
      </c>
      <c r="B13343" s="395" t="s">
        <v>36050</v>
      </c>
    </row>
    <row r="13344" spans="1:2">
      <c r="A13344" s="395" t="s">
        <v>36051</v>
      </c>
      <c r="B13344" s="395" t="s">
        <v>17567</v>
      </c>
    </row>
    <row r="13345" spans="1:2">
      <c r="A13345" s="395" t="s">
        <v>36052</v>
      </c>
      <c r="B13345" s="395" t="s">
        <v>36053</v>
      </c>
    </row>
    <row r="13346" spans="1:2">
      <c r="A13346" s="395" t="s">
        <v>36054</v>
      </c>
      <c r="B13346" s="395" t="s">
        <v>36055</v>
      </c>
    </row>
    <row r="13347" spans="1:2">
      <c r="A13347" s="395" t="s">
        <v>36056</v>
      </c>
      <c r="B13347" s="395" t="s">
        <v>36057</v>
      </c>
    </row>
    <row r="13348" spans="1:2">
      <c r="A13348" s="395" t="s">
        <v>36058</v>
      </c>
      <c r="B13348" s="395" t="s">
        <v>36059</v>
      </c>
    </row>
    <row r="13349" spans="1:2">
      <c r="A13349" s="395" t="s">
        <v>36060</v>
      </c>
      <c r="B13349" s="395" t="s">
        <v>36061</v>
      </c>
    </row>
    <row r="13350" spans="1:2">
      <c r="A13350" s="395" t="s">
        <v>36062</v>
      </c>
      <c r="B13350" s="395" t="s">
        <v>36063</v>
      </c>
    </row>
    <row r="13351" spans="1:2">
      <c r="A13351" s="395" t="s">
        <v>36064</v>
      </c>
      <c r="B13351" s="395" t="s">
        <v>36065</v>
      </c>
    </row>
    <row r="13352" spans="1:2">
      <c r="A13352" s="395" t="s">
        <v>36066</v>
      </c>
      <c r="B13352" s="395" t="s">
        <v>36067</v>
      </c>
    </row>
    <row r="13353" spans="1:2">
      <c r="A13353" s="395" t="s">
        <v>36068</v>
      </c>
      <c r="B13353" s="395" t="s">
        <v>36069</v>
      </c>
    </row>
    <row r="13354" spans="1:2">
      <c r="A13354" s="395" t="s">
        <v>36070</v>
      </c>
      <c r="B13354" s="395" t="s">
        <v>36069</v>
      </c>
    </row>
    <row r="13355" spans="1:2">
      <c r="A13355" s="395" t="s">
        <v>36071</v>
      </c>
      <c r="B13355" s="395" t="s">
        <v>36072</v>
      </c>
    </row>
    <row r="13356" spans="1:2">
      <c r="A13356" s="395" t="s">
        <v>36073</v>
      </c>
      <c r="B13356" s="395" t="s">
        <v>36069</v>
      </c>
    </row>
    <row r="13357" spans="1:2">
      <c r="A13357" s="395" t="s">
        <v>36074</v>
      </c>
      <c r="B13357" s="395" t="s">
        <v>36069</v>
      </c>
    </row>
    <row r="13358" spans="1:2">
      <c r="A13358" s="395" t="s">
        <v>36075</v>
      </c>
      <c r="B13358" s="395" t="s">
        <v>36076</v>
      </c>
    </row>
    <row r="13359" spans="1:2">
      <c r="A13359" s="395" t="s">
        <v>36077</v>
      </c>
      <c r="B13359" s="395" t="s">
        <v>36078</v>
      </c>
    </row>
    <row r="13360" spans="1:2">
      <c r="A13360" s="395" t="s">
        <v>36079</v>
      </c>
      <c r="B13360" s="395" t="s">
        <v>36080</v>
      </c>
    </row>
    <row r="13361" spans="1:2">
      <c r="A13361" s="395" t="s">
        <v>36081</v>
      </c>
      <c r="B13361" s="395" t="s">
        <v>36069</v>
      </c>
    </row>
    <row r="13362" spans="1:2">
      <c r="A13362" s="395" t="s">
        <v>36082</v>
      </c>
      <c r="B13362" s="395" t="s">
        <v>36083</v>
      </c>
    </row>
    <row r="13363" spans="1:2">
      <c r="A13363" s="395" t="s">
        <v>36084</v>
      </c>
      <c r="B13363" s="395" t="s">
        <v>36085</v>
      </c>
    </row>
    <row r="13364" spans="1:2">
      <c r="A13364" s="395" t="s">
        <v>36086</v>
      </c>
      <c r="B13364" s="395" t="s">
        <v>36087</v>
      </c>
    </row>
    <row r="13365" spans="1:2">
      <c r="A13365" s="395" t="s">
        <v>36088</v>
      </c>
      <c r="B13365" s="395" t="s">
        <v>36089</v>
      </c>
    </row>
    <row r="13366" spans="1:2">
      <c r="A13366" s="395" t="s">
        <v>36090</v>
      </c>
      <c r="B13366" s="395" t="s">
        <v>36083</v>
      </c>
    </row>
    <row r="13367" spans="1:2">
      <c r="A13367" s="395" t="s">
        <v>36091</v>
      </c>
      <c r="B13367" s="395" t="s">
        <v>36092</v>
      </c>
    </row>
    <row r="13368" spans="1:2">
      <c r="A13368" s="395" t="s">
        <v>36093</v>
      </c>
      <c r="B13368" s="395" t="s">
        <v>36094</v>
      </c>
    </row>
    <row r="13369" spans="1:2">
      <c r="A13369" s="395" t="s">
        <v>36095</v>
      </c>
      <c r="B13369" s="395" t="s">
        <v>36096</v>
      </c>
    </row>
    <row r="13370" spans="1:2">
      <c r="A13370" s="395" t="s">
        <v>36097</v>
      </c>
      <c r="B13370" s="395" t="s">
        <v>36098</v>
      </c>
    </row>
    <row r="13371" spans="1:2">
      <c r="A13371" s="395" t="s">
        <v>36099</v>
      </c>
      <c r="B13371" s="395" t="s">
        <v>36100</v>
      </c>
    </row>
    <row r="13372" spans="1:2">
      <c r="A13372" s="395" t="s">
        <v>36101</v>
      </c>
      <c r="B13372" s="395" t="s">
        <v>36083</v>
      </c>
    </row>
    <row r="13373" spans="1:2">
      <c r="A13373" s="395" t="s">
        <v>36102</v>
      </c>
      <c r="B13373" s="395" t="s">
        <v>36069</v>
      </c>
    </row>
    <row r="13374" spans="1:2">
      <c r="A13374" s="395" t="s">
        <v>36103</v>
      </c>
      <c r="B13374" s="395" t="s">
        <v>36104</v>
      </c>
    </row>
    <row r="13375" spans="1:2">
      <c r="A13375" s="395" t="s">
        <v>36105</v>
      </c>
      <c r="B13375" s="395" t="s">
        <v>36104</v>
      </c>
    </row>
    <row r="13376" spans="1:2">
      <c r="A13376" s="395" t="s">
        <v>36106</v>
      </c>
      <c r="B13376" s="395" t="s">
        <v>36107</v>
      </c>
    </row>
    <row r="13377" spans="1:2">
      <c r="A13377" s="395" t="s">
        <v>36108</v>
      </c>
      <c r="B13377" s="395" t="s">
        <v>36109</v>
      </c>
    </row>
    <row r="13378" spans="1:2">
      <c r="A13378" s="395" t="s">
        <v>36110</v>
      </c>
      <c r="B13378" s="395" t="s">
        <v>36107</v>
      </c>
    </row>
    <row r="13379" spans="1:2">
      <c r="A13379" s="395" t="s">
        <v>36111</v>
      </c>
      <c r="B13379" s="395" t="s">
        <v>36107</v>
      </c>
    </row>
    <row r="13380" spans="1:2">
      <c r="A13380" s="395" t="s">
        <v>36112</v>
      </c>
      <c r="B13380" s="395" t="s">
        <v>36107</v>
      </c>
    </row>
    <row r="13381" spans="1:2">
      <c r="A13381" s="395" t="s">
        <v>36113</v>
      </c>
      <c r="B13381" s="395" t="s">
        <v>36114</v>
      </c>
    </row>
    <row r="13382" spans="1:2">
      <c r="A13382" s="395" t="s">
        <v>36115</v>
      </c>
      <c r="B13382" s="395" t="s">
        <v>36116</v>
      </c>
    </row>
    <row r="13383" spans="1:2">
      <c r="A13383" s="395" t="s">
        <v>36117</v>
      </c>
      <c r="B13383" s="395" t="s">
        <v>36118</v>
      </c>
    </row>
    <row r="13384" spans="1:2">
      <c r="A13384" s="395" t="s">
        <v>36119</v>
      </c>
      <c r="B13384" s="395" t="s">
        <v>36120</v>
      </c>
    </row>
    <row r="13385" spans="1:2">
      <c r="A13385" s="395" t="s">
        <v>36121</v>
      </c>
      <c r="B13385" s="395" t="s">
        <v>36120</v>
      </c>
    </row>
    <row r="13386" spans="1:2">
      <c r="A13386" s="395" t="s">
        <v>36122</v>
      </c>
      <c r="B13386" s="395" t="s">
        <v>36120</v>
      </c>
    </row>
    <row r="13387" spans="1:2">
      <c r="A13387" s="395" t="s">
        <v>36123</v>
      </c>
      <c r="B13387" s="395" t="s">
        <v>36124</v>
      </c>
    </row>
    <row r="13388" spans="1:2">
      <c r="A13388" s="395" t="s">
        <v>36125</v>
      </c>
      <c r="B13388" s="395" t="s">
        <v>36126</v>
      </c>
    </row>
    <row r="13389" spans="1:2">
      <c r="A13389" s="395" t="s">
        <v>36127</v>
      </c>
      <c r="B13389" s="395" t="s">
        <v>36128</v>
      </c>
    </row>
    <row r="13390" spans="1:2">
      <c r="A13390" s="395" t="s">
        <v>36129</v>
      </c>
      <c r="B13390" s="395" t="s">
        <v>36130</v>
      </c>
    </row>
    <row r="13391" spans="1:2">
      <c r="A13391" s="395" t="s">
        <v>36131</v>
      </c>
      <c r="B13391" s="395" t="s">
        <v>36132</v>
      </c>
    </row>
    <row r="13392" spans="1:2">
      <c r="A13392" s="395" t="s">
        <v>36133</v>
      </c>
      <c r="B13392" s="395" t="s">
        <v>36134</v>
      </c>
    </row>
    <row r="13393" spans="1:2">
      <c r="A13393" s="395" t="s">
        <v>36135</v>
      </c>
      <c r="B13393" s="395" t="s">
        <v>36136</v>
      </c>
    </row>
    <row r="13394" spans="1:2">
      <c r="A13394" s="395" t="s">
        <v>36137</v>
      </c>
      <c r="B13394" s="395" t="s">
        <v>36136</v>
      </c>
    </row>
    <row r="13395" spans="1:2">
      <c r="A13395" s="395" t="s">
        <v>36138</v>
      </c>
      <c r="B13395" s="395" t="s">
        <v>36139</v>
      </c>
    </row>
    <row r="13396" spans="1:2">
      <c r="A13396" s="395" t="s">
        <v>36140</v>
      </c>
      <c r="B13396" s="395" t="s">
        <v>36141</v>
      </c>
    </row>
    <row r="13397" spans="1:2">
      <c r="A13397" s="395" t="s">
        <v>36142</v>
      </c>
      <c r="B13397" s="395" t="s">
        <v>36069</v>
      </c>
    </row>
    <row r="13398" spans="1:2">
      <c r="A13398" s="395" t="s">
        <v>36143</v>
      </c>
      <c r="B13398" s="395" t="s">
        <v>36136</v>
      </c>
    </row>
    <row r="13399" spans="1:2">
      <c r="A13399" s="395" t="s">
        <v>36144</v>
      </c>
      <c r="B13399" s="395" t="s">
        <v>36136</v>
      </c>
    </row>
    <row r="13400" spans="1:2">
      <c r="A13400" s="395" t="s">
        <v>36145</v>
      </c>
      <c r="B13400" s="395" t="s">
        <v>36146</v>
      </c>
    </row>
    <row r="13401" spans="1:2">
      <c r="A13401" s="395" t="s">
        <v>36147</v>
      </c>
      <c r="B13401" s="395" t="s">
        <v>36148</v>
      </c>
    </row>
    <row r="13402" spans="1:2">
      <c r="A13402" s="395" t="s">
        <v>36149</v>
      </c>
      <c r="B13402" s="395" t="s">
        <v>36150</v>
      </c>
    </row>
    <row r="13403" spans="1:2">
      <c r="A13403" s="395" t="s">
        <v>36151</v>
      </c>
      <c r="B13403" s="395" t="s">
        <v>36141</v>
      </c>
    </row>
    <row r="13404" spans="1:2">
      <c r="A13404" s="395" t="s">
        <v>36152</v>
      </c>
      <c r="B13404" s="395" t="s">
        <v>36130</v>
      </c>
    </row>
    <row r="13405" spans="1:2">
      <c r="A13405" s="395" t="s">
        <v>36153</v>
      </c>
      <c r="B13405" s="395" t="s">
        <v>17567</v>
      </c>
    </row>
    <row r="13406" spans="1:2">
      <c r="A13406" s="395" t="s">
        <v>36154</v>
      </c>
      <c r="B13406" s="395" t="s">
        <v>36155</v>
      </c>
    </row>
    <row r="13407" spans="1:2">
      <c r="A13407" s="395" t="s">
        <v>36156</v>
      </c>
      <c r="B13407" s="395" t="s">
        <v>36157</v>
      </c>
    </row>
    <row r="13408" spans="1:2">
      <c r="A13408" s="395" t="s">
        <v>36158</v>
      </c>
      <c r="B13408" s="395" t="s">
        <v>36159</v>
      </c>
    </row>
    <row r="13409" spans="1:2">
      <c r="A13409" s="395" t="s">
        <v>36160</v>
      </c>
      <c r="B13409" s="395" t="s">
        <v>36161</v>
      </c>
    </row>
    <row r="13410" spans="1:2">
      <c r="A13410" s="395" t="s">
        <v>36162</v>
      </c>
      <c r="B13410" s="395" t="s">
        <v>36163</v>
      </c>
    </row>
    <row r="13411" spans="1:2">
      <c r="A13411" s="395" t="s">
        <v>36164</v>
      </c>
      <c r="B13411" s="395" t="s">
        <v>36165</v>
      </c>
    </row>
    <row r="13412" spans="1:2">
      <c r="A13412" s="395" t="s">
        <v>36166</v>
      </c>
      <c r="B13412" s="395" t="s">
        <v>36107</v>
      </c>
    </row>
    <row r="13413" spans="1:2">
      <c r="A13413" s="395" t="s">
        <v>36167</v>
      </c>
      <c r="B13413" s="395" t="s">
        <v>36107</v>
      </c>
    </row>
    <row r="13414" spans="1:2">
      <c r="A13414" s="395" t="s">
        <v>36168</v>
      </c>
      <c r="B13414" s="395" t="s">
        <v>36169</v>
      </c>
    </row>
    <row r="13415" spans="1:2">
      <c r="A13415" s="395" t="s">
        <v>36170</v>
      </c>
      <c r="B13415" s="395" t="s">
        <v>36169</v>
      </c>
    </row>
    <row r="13416" spans="1:2">
      <c r="A13416" s="395" t="s">
        <v>36171</v>
      </c>
      <c r="B13416" s="395" t="s">
        <v>36169</v>
      </c>
    </row>
    <row r="13417" spans="1:2">
      <c r="A13417" s="395" t="s">
        <v>36172</v>
      </c>
      <c r="B13417" s="395" t="s">
        <v>36169</v>
      </c>
    </row>
    <row r="13418" spans="1:2">
      <c r="A13418" s="395" t="s">
        <v>36173</v>
      </c>
      <c r="B13418" s="395" t="s">
        <v>36169</v>
      </c>
    </row>
    <row r="13419" spans="1:2">
      <c r="A13419" s="395" t="s">
        <v>36174</v>
      </c>
      <c r="B13419" s="395" t="s">
        <v>36175</v>
      </c>
    </row>
    <row r="13420" spans="1:2">
      <c r="A13420" s="395" t="s">
        <v>36176</v>
      </c>
      <c r="B13420" s="395" t="s">
        <v>36175</v>
      </c>
    </row>
    <row r="13421" spans="1:2">
      <c r="A13421" s="395" t="s">
        <v>36177</v>
      </c>
      <c r="B13421" s="395" t="s">
        <v>36175</v>
      </c>
    </row>
    <row r="13422" spans="1:2">
      <c r="A13422" s="395" t="s">
        <v>36178</v>
      </c>
      <c r="B13422" s="395" t="s">
        <v>36132</v>
      </c>
    </row>
    <row r="13423" spans="1:2">
      <c r="A13423" s="395" t="s">
        <v>36179</v>
      </c>
      <c r="B13423" s="395" t="s">
        <v>36180</v>
      </c>
    </row>
    <row r="13424" spans="1:2">
      <c r="A13424" s="395" t="s">
        <v>36181</v>
      </c>
      <c r="B13424" s="395" t="s">
        <v>36132</v>
      </c>
    </row>
    <row r="13425" spans="1:2">
      <c r="A13425" s="395" t="s">
        <v>36182</v>
      </c>
      <c r="B13425" s="395" t="s">
        <v>36132</v>
      </c>
    </row>
    <row r="13426" spans="1:2">
      <c r="A13426" s="395" t="s">
        <v>36183</v>
      </c>
      <c r="B13426" s="395" t="s">
        <v>36132</v>
      </c>
    </row>
    <row r="13427" spans="1:2">
      <c r="A13427" s="395" t="s">
        <v>36184</v>
      </c>
      <c r="B13427" s="395" t="s">
        <v>36185</v>
      </c>
    </row>
    <row r="13428" spans="1:2">
      <c r="A13428" s="395" t="s">
        <v>36186</v>
      </c>
      <c r="B13428" s="395" t="s">
        <v>36187</v>
      </c>
    </row>
    <row r="13429" spans="1:2">
      <c r="A13429" s="395" t="s">
        <v>36188</v>
      </c>
      <c r="B13429" s="395" t="s">
        <v>36130</v>
      </c>
    </row>
    <row r="13430" spans="1:2">
      <c r="A13430" s="395" t="s">
        <v>36189</v>
      </c>
      <c r="B13430" s="395" t="s">
        <v>36190</v>
      </c>
    </row>
    <row r="13431" spans="1:2">
      <c r="A13431" s="395" t="s">
        <v>36191</v>
      </c>
      <c r="B13431" s="395" t="s">
        <v>36190</v>
      </c>
    </row>
    <row r="13432" spans="1:2">
      <c r="A13432" s="395" t="s">
        <v>36192</v>
      </c>
      <c r="B13432" s="395" t="s">
        <v>36190</v>
      </c>
    </row>
    <row r="13433" spans="1:2">
      <c r="A13433" s="395" t="s">
        <v>36193</v>
      </c>
      <c r="B13433" s="395" t="s">
        <v>36194</v>
      </c>
    </row>
    <row r="13434" spans="1:2">
      <c r="A13434" s="395" t="s">
        <v>36195</v>
      </c>
      <c r="B13434" s="395" t="s">
        <v>36196</v>
      </c>
    </row>
    <row r="13435" spans="1:2">
      <c r="A13435" s="395" t="s">
        <v>36197</v>
      </c>
      <c r="B13435" s="395" t="s">
        <v>36198</v>
      </c>
    </row>
    <row r="13436" spans="1:2">
      <c r="A13436" s="395" t="s">
        <v>36199</v>
      </c>
      <c r="B13436" s="395" t="s">
        <v>36109</v>
      </c>
    </row>
    <row r="13437" spans="1:2">
      <c r="A13437" s="395" t="s">
        <v>36200</v>
      </c>
      <c r="B13437" s="395" t="s">
        <v>36109</v>
      </c>
    </row>
    <row r="13438" spans="1:2">
      <c r="A13438" s="395" t="s">
        <v>36201</v>
      </c>
      <c r="B13438" s="395" t="s">
        <v>36202</v>
      </c>
    </row>
    <row r="13439" spans="1:2">
      <c r="A13439" s="395" t="s">
        <v>36203</v>
      </c>
      <c r="B13439" s="395" t="s">
        <v>36204</v>
      </c>
    </row>
    <row r="13440" spans="1:2">
      <c r="A13440" s="395" t="s">
        <v>36205</v>
      </c>
      <c r="B13440" s="395" t="s">
        <v>36206</v>
      </c>
    </row>
    <row r="13441" spans="1:2">
      <c r="A13441" s="395" t="s">
        <v>36207</v>
      </c>
      <c r="B13441" s="395" t="s">
        <v>36208</v>
      </c>
    </row>
    <row r="13442" spans="1:2">
      <c r="A13442" s="395" t="s">
        <v>36209</v>
      </c>
      <c r="B13442" s="395" t="s">
        <v>36210</v>
      </c>
    </row>
    <row r="13443" spans="1:2">
      <c r="A13443" s="395" t="s">
        <v>36211</v>
      </c>
      <c r="B13443" s="395" t="s">
        <v>36210</v>
      </c>
    </row>
    <row r="13444" spans="1:2">
      <c r="A13444" s="395" t="s">
        <v>36212</v>
      </c>
      <c r="B13444" s="395" t="s">
        <v>36213</v>
      </c>
    </row>
    <row r="13445" spans="1:2">
      <c r="A13445" s="395" t="s">
        <v>36214</v>
      </c>
      <c r="B13445" s="395" t="s">
        <v>36169</v>
      </c>
    </row>
    <row r="13446" spans="1:2">
      <c r="A13446" s="395" t="s">
        <v>36215</v>
      </c>
      <c r="B13446" s="395" t="s">
        <v>36120</v>
      </c>
    </row>
    <row r="13447" spans="1:2">
      <c r="A13447" s="395" t="s">
        <v>36216</v>
      </c>
      <c r="B13447" s="395" t="s">
        <v>36120</v>
      </c>
    </row>
    <row r="13448" spans="1:2">
      <c r="A13448" s="395" t="s">
        <v>36217</v>
      </c>
      <c r="B13448" s="395" t="s">
        <v>36120</v>
      </c>
    </row>
    <row r="13449" spans="1:2">
      <c r="A13449" s="395" t="s">
        <v>36218</v>
      </c>
      <c r="B13449" s="395" t="s">
        <v>36219</v>
      </c>
    </row>
    <row r="13450" spans="1:2">
      <c r="A13450" s="395" t="s">
        <v>36220</v>
      </c>
      <c r="B13450" s="395" t="s">
        <v>36221</v>
      </c>
    </row>
    <row r="13451" spans="1:2">
      <c r="A13451" s="395" t="s">
        <v>36222</v>
      </c>
      <c r="B13451" s="395" t="s">
        <v>36223</v>
      </c>
    </row>
    <row r="13452" spans="1:2">
      <c r="A13452" s="395" t="s">
        <v>36224</v>
      </c>
      <c r="B13452" s="395" t="s">
        <v>36225</v>
      </c>
    </row>
    <row r="13453" spans="1:2">
      <c r="A13453" s="395" t="s">
        <v>36226</v>
      </c>
      <c r="B13453" s="395" t="s">
        <v>36227</v>
      </c>
    </row>
    <row r="13454" spans="1:2">
      <c r="A13454" s="395" t="s">
        <v>36228</v>
      </c>
      <c r="B13454" s="395" t="s">
        <v>36229</v>
      </c>
    </row>
    <row r="13455" spans="1:2">
      <c r="A13455" s="395" t="s">
        <v>36230</v>
      </c>
      <c r="B13455" s="395" t="s">
        <v>36231</v>
      </c>
    </row>
    <row r="13456" spans="1:2">
      <c r="A13456" s="395" t="s">
        <v>36232</v>
      </c>
      <c r="B13456" s="395" t="s">
        <v>36233</v>
      </c>
    </row>
    <row r="13457" spans="1:2">
      <c r="A13457" s="395" t="s">
        <v>36234</v>
      </c>
      <c r="B13457" s="395" t="s">
        <v>36229</v>
      </c>
    </row>
    <row r="13458" spans="1:2">
      <c r="A13458" s="395" t="s">
        <v>36235</v>
      </c>
      <c r="B13458" s="395" t="s">
        <v>36120</v>
      </c>
    </row>
    <row r="13459" spans="1:2">
      <c r="A13459" s="395" t="s">
        <v>36236</v>
      </c>
      <c r="B13459" s="395" t="s">
        <v>36237</v>
      </c>
    </row>
    <row r="13460" spans="1:2">
      <c r="A13460" s="395" t="s">
        <v>36238</v>
      </c>
      <c r="B13460" s="395" t="s">
        <v>36237</v>
      </c>
    </row>
    <row r="13461" spans="1:2">
      <c r="A13461" s="395" t="s">
        <v>36239</v>
      </c>
      <c r="B13461" s="395" t="s">
        <v>36233</v>
      </c>
    </row>
    <row r="13462" spans="1:2">
      <c r="A13462" s="395" t="s">
        <v>36240</v>
      </c>
      <c r="B13462" s="395" t="s">
        <v>36221</v>
      </c>
    </row>
    <row r="13463" spans="1:2">
      <c r="A13463" s="395" t="s">
        <v>36241</v>
      </c>
      <c r="B13463" s="395" t="s">
        <v>36242</v>
      </c>
    </row>
    <row r="13464" spans="1:2">
      <c r="A13464" s="395" t="s">
        <v>36243</v>
      </c>
      <c r="B13464" s="395" t="s">
        <v>36080</v>
      </c>
    </row>
    <row r="13465" spans="1:2">
      <c r="A13465" s="395" t="s">
        <v>36244</v>
      </c>
      <c r="B13465" s="395" t="s">
        <v>36245</v>
      </c>
    </row>
    <row r="13466" spans="1:2">
      <c r="A13466" s="395" t="s">
        <v>36246</v>
      </c>
      <c r="B13466" s="395" t="s">
        <v>36107</v>
      </c>
    </row>
    <row r="13467" spans="1:2">
      <c r="A13467" s="395" t="s">
        <v>36247</v>
      </c>
      <c r="B13467" s="395" t="s">
        <v>36076</v>
      </c>
    </row>
    <row r="13468" spans="1:2">
      <c r="A13468" s="395" t="s">
        <v>36248</v>
      </c>
      <c r="B13468" s="395" t="s">
        <v>36076</v>
      </c>
    </row>
    <row r="13469" spans="1:2">
      <c r="A13469" s="395" t="s">
        <v>36249</v>
      </c>
      <c r="B13469" s="395" t="s">
        <v>36076</v>
      </c>
    </row>
    <row r="13470" spans="1:2">
      <c r="A13470" s="395" t="s">
        <v>36250</v>
      </c>
      <c r="B13470" s="395" t="s">
        <v>36251</v>
      </c>
    </row>
    <row r="13471" spans="1:2">
      <c r="A13471" s="395" t="s">
        <v>36252</v>
      </c>
      <c r="B13471" s="395" t="s">
        <v>36253</v>
      </c>
    </row>
    <row r="13472" spans="1:2">
      <c r="A13472" s="395" t="s">
        <v>36254</v>
      </c>
      <c r="B13472" s="395" t="s">
        <v>36255</v>
      </c>
    </row>
    <row r="13473" spans="1:2">
      <c r="A13473" s="395" t="s">
        <v>36256</v>
      </c>
      <c r="B13473" s="395" t="s">
        <v>36257</v>
      </c>
    </row>
    <row r="13474" spans="1:2">
      <c r="A13474" s="395" t="s">
        <v>36258</v>
      </c>
      <c r="B13474" s="395" t="s">
        <v>36259</v>
      </c>
    </row>
    <row r="13475" spans="1:2">
      <c r="A13475" s="395" t="s">
        <v>36260</v>
      </c>
      <c r="B13475" s="395" t="s">
        <v>36261</v>
      </c>
    </row>
    <row r="13476" spans="1:2">
      <c r="A13476" s="395" t="s">
        <v>36262</v>
      </c>
      <c r="B13476" s="395" t="s">
        <v>36263</v>
      </c>
    </row>
    <row r="13477" spans="1:2">
      <c r="A13477" s="395" t="s">
        <v>36264</v>
      </c>
      <c r="B13477" s="395" t="s">
        <v>36265</v>
      </c>
    </row>
    <row r="13478" spans="1:2">
      <c r="A13478" s="395" t="s">
        <v>36266</v>
      </c>
      <c r="B13478" s="395" t="s">
        <v>36267</v>
      </c>
    </row>
    <row r="13479" spans="1:2">
      <c r="A13479" s="395" t="s">
        <v>36268</v>
      </c>
      <c r="B13479" s="395" t="s">
        <v>36269</v>
      </c>
    </row>
    <row r="13480" spans="1:2">
      <c r="A13480" s="395" t="s">
        <v>36270</v>
      </c>
      <c r="B13480" s="395" t="s">
        <v>36271</v>
      </c>
    </row>
    <row r="13481" spans="1:2">
      <c r="A13481" s="395" t="s">
        <v>36272</v>
      </c>
      <c r="B13481" s="395" t="s">
        <v>36273</v>
      </c>
    </row>
    <row r="13482" spans="1:2">
      <c r="A13482" s="395" t="s">
        <v>36274</v>
      </c>
      <c r="B13482" s="395" t="s">
        <v>36275</v>
      </c>
    </row>
    <row r="13483" spans="1:2">
      <c r="A13483" s="395" t="s">
        <v>36276</v>
      </c>
      <c r="B13483" s="395" t="s">
        <v>36277</v>
      </c>
    </row>
    <row r="13484" spans="1:2">
      <c r="A13484" s="395" t="s">
        <v>36278</v>
      </c>
      <c r="B13484" s="395" t="s">
        <v>36279</v>
      </c>
    </row>
    <row r="13485" spans="1:2">
      <c r="A13485" s="395" t="s">
        <v>36280</v>
      </c>
      <c r="B13485" s="395" t="s">
        <v>36281</v>
      </c>
    </row>
    <row r="13486" spans="1:2">
      <c r="A13486" s="395" t="s">
        <v>36282</v>
      </c>
      <c r="B13486" s="395" t="s">
        <v>36281</v>
      </c>
    </row>
    <row r="13487" spans="1:2">
      <c r="A13487" s="395" t="s">
        <v>36283</v>
      </c>
      <c r="B13487" s="395" t="s">
        <v>36284</v>
      </c>
    </row>
    <row r="13488" spans="1:2">
      <c r="A13488" s="395" t="s">
        <v>36285</v>
      </c>
      <c r="B13488" s="395" t="s">
        <v>36286</v>
      </c>
    </row>
    <row r="13489" spans="1:2">
      <c r="A13489" s="395" t="s">
        <v>36287</v>
      </c>
      <c r="B13489" s="395" t="s">
        <v>36288</v>
      </c>
    </row>
    <row r="13490" spans="1:2">
      <c r="A13490" s="395" t="s">
        <v>36289</v>
      </c>
      <c r="B13490" s="395" t="s">
        <v>36290</v>
      </c>
    </row>
    <row r="13491" spans="1:2">
      <c r="A13491" s="395" t="s">
        <v>36291</v>
      </c>
      <c r="B13491" s="395" t="s">
        <v>36292</v>
      </c>
    </row>
    <row r="13492" spans="1:2">
      <c r="A13492" s="395" t="s">
        <v>36293</v>
      </c>
      <c r="B13492" s="395" t="s">
        <v>36294</v>
      </c>
    </row>
    <row r="13493" spans="1:2">
      <c r="A13493" s="395" t="s">
        <v>36295</v>
      </c>
      <c r="B13493" s="395" t="s">
        <v>36296</v>
      </c>
    </row>
    <row r="13494" spans="1:2">
      <c r="A13494" s="395" t="s">
        <v>36297</v>
      </c>
      <c r="B13494" s="395" t="s">
        <v>36298</v>
      </c>
    </row>
    <row r="13495" spans="1:2">
      <c r="A13495" s="395" t="s">
        <v>36299</v>
      </c>
      <c r="B13495" s="395" t="s">
        <v>36300</v>
      </c>
    </row>
    <row r="13496" spans="1:2">
      <c r="A13496" s="395" t="s">
        <v>36301</v>
      </c>
      <c r="B13496" s="395" t="s">
        <v>36302</v>
      </c>
    </row>
    <row r="13497" spans="1:2">
      <c r="A13497" s="395" t="s">
        <v>36303</v>
      </c>
      <c r="B13497" s="395" t="s">
        <v>36304</v>
      </c>
    </row>
    <row r="13498" spans="1:2">
      <c r="A13498" s="395" t="s">
        <v>36305</v>
      </c>
      <c r="B13498" s="395" t="s">
        <v>36306</v>
      </c>
    </row>
    <row r="13499" spans="1:2">
      <c r="A13499" s="395" t="s">
        <v>36307</v>
      </c>
      <c r="B13499" s="395" t="s">
        <v>36308</v>
      </c>
    </row>
    <row r="13500" spans="1:2">
      <c r="A13500" s="395" t="s">
        <v>36309</v>
      </c>
      <c r="B13500" s="395" t="s">
        <v>36310</v>
      </c>
    </row>
    <row r="13501" spans="1:2">
      <c r="A13501" s="395" t="s">
        <v>36311</v>
      </c>
      <c r="B13501" s="395" t="s">
        <v>36312</v>
      </c>
    </row>
    <row r="13502" spans="1:2">
      <c r="A13502" s="395" t="s">
        <v>36313</v>
      </c>
      <c r="B13502" s="395" t="s">
        <v>36314</v>
      </c>
    </row>
    <row r="13503" spans="1:2">
      <c r="A13503" s="395" t="s">
        <v>36315</v>
      </c>
      <c r="B13503" s="395" t="s">
        <v>36316</v>
      </c>
    </row>
    <row r="13504" spans="1:2">
      <c r="A13504" s="395" t="s">
        <v>36317</v>
      </c>
      <c r="B13504" s="395" t="s">
        <v>36318</v>
      </c>
    </row>
    <row r="13505" spans="1:2">
      <c r="A13505" s="395" t="s">
        <v>36319</v>
      </c>
      <c r="B13505" s="395" t="s">
        <v>36320</v>
      </c>
    </row>
    <row r="13506" spans="1:2">
      <c r="A13506" s="395" t="s">
        <v>36321</v>
      </c>
      <c r="B13506" s="395" t="s">
        <v>36322</v>
      </c>
    </row>
    <row r="13507" spans="1:2">
      <c r="A13507" s="395" t="s">
        <v>36323</v>
      </c>
      <c r="B13507" s="395" t="s">
        <v>36324</v>
      </c>
    </row>
    <row r="13508" spans="1:2">
      <c r="A13508" s="395" t="s">
        <v>36325</v>
      </c>
      <c r="B13508" s="395" t="s">
        <v>36326</v>
      </c>
    </row>
    <row r="13509" spans="1:2">
      <c r="A13509" s="395" t="s">
        <v>36327</v>
      </c>
      <c r="B13509" s="395" t="s">
        <v>36328</v>
      </c>
    </row>
    <row r="13510" spans="1:2">
      <c r="A13510" s="395" t="s">
        <v>36329</v>
      </c>
      <c r="B13510" s="395" t="s">
        <v>36330</v>
      </c>
    </row>
    <row r="13511" spans="1:2">
      <c r="A13511" s="395" t="s">
        <v>36331</v>
      </c>
      <c r="B13511" s="395" t="s">
        <v>36332</v>
      </c>
    </row>
    <row r="13512" spans="1:2">
      <c r="A13512" s="395" t="s">
        <v>36333</v>
      </c>
      <c r="B13512" s="395" t="s">
        <v>36334</v>
      </c>
    </row>
    <row r="13513" spans="1:2">
      <c r="A13513" s="395" t="s">
        <v>36335</v>
      </c>
      <c r="B13513" s="395" t="s">
        <v>36336</v>
      </c>
    </row>
    <row r="13514" spans="1:2">
      <c r="A13514" s="395" t="s">
        <v>36337</v>
      </c>
      <c r="B13514" s="395" t="s">
        <v>36338</v>
      </c>
    </row>
    <row r="13515" spans="1:2">
      <c r="A13515" s="395" t="s">
        <v>36339</v>
      </c>
      <c r="B13515" s="395" t="s">
        <v>36340</v>
      </c>
    </row>
    <row r="13516" spans="1:2">
      <c r="A13516" s="395" t="s">
        <v>36341</v>
      </c>
      <c r="B13516" s="395" t="s">
        <v>36342</v>
      </c>
    </row>
    <row r="13517" spans="1:2">
      <c r="A13517" s="395" t="s">
        <v>36343</v>
      </c>
      <c r="B13517" s="395" t="s">
        <v>36344</v>
      </c>
    </row>
    <row r="13518" spans="1:2">
      <c r="A13518" s="395" t="s">
        <v>36345</v>
      </c>
      <c r="B13518" s="395" t="s">
        <v>36346</v>
      </c>
    </row>
    <row r="13519" spans="1:2">
      <c r="A13519" s="395" t="s">
        <v>36347</v>
      </c>
      <c r="B13519" s="395" t="s">
        <v>36348</v>
      </c>
    </row>
    <row r="13520" spans="1:2">
      <c r="A13520" s="395" t="s">
        <v>36349</v>
      </c>
      <c r="B13520" s="395" t="s">
        <v>36350</v>
      </c>
    </row>
    <row r="13521" spans="1:2">
      <c r="A13521" s="395" t="s">
        <v>36351</v>
      </c>
      <c r="B13521" s="395" t="s">
        <v>36352</v>
      </c>
    </row>
    <row r="13522" spans="1:2">
      <c r="A13522" s="395" t="s">
        <v>36353</v>
      </c>
      <c r="B13522" s="395" t="s">
        <v>36076</v>
      </c>
    </row>
    <row r="13523" spans="1:2">
      <c r="A13523" s="395" t="s">
        <v>36354</v>
      </c>
      <c r="B13523" s="395" t="s">
        <v>36355</v>
      </c>
    </row>
    <row r="13524" spans="1:2">
      <c r="A13524" s="395" t="s">
        <v>36356</v>
      </c>
      <c r="B13524" s="395" t="s">
        <v>36355</v>
      </c>
    </row>
    <row r="13525" spans="1:2">
      <c r="A13525" s="395" t="s">
        <v>36357</v>
      </c>
      <c r="B13525" s="395" t="s">
        <v>36358</v>
      </c>
    </row>
    <row r="13526" spans="1:2">
      <c r="A13526" s="395" t="s">
        <v>36359</v>
      </c>
      <c r="B13526" s="395" t="s">
        <v>36360</v>
      </c>
    </row>
    <row r="13527" spans="1:2">
      <c r="A13527" s="395" t="s">
        <v>36361</v>
      </c>
      <c r="B13527" s="395" t="s">
        <v>36360</v>
      </c>
    </row>
    <row r="13528" spans="1:2">
      <c r="A13528" s="395" t="s">
        <v>36362</v>
      </c>
      <c r="B13528" s="395" t="s">
        <v>36360</v>
      </c>
    </row>
    <row r="13529" spans="1:2">
      <c r="A13529" s="395" t="s">
        <v>36363</v>
      </c>
      <c r="B13529" s="395" t="s">
        <v>36360</v>
      </c>
    </row>
    <row r="13530" spans="1:2">
      <c r="A13530" s="395" t="s">
        <v>36364</v>
      </c>
      <c r="B13530" s="395" t="s">
        <v>36365</v>
      </c>
    </row>
    <row r="13531" spans="1:2">
      <c r="A13531" s="395" t="s">
        <v>36366</v>
      </c>
      <c r="B13531" s="395" t="s">
        <v>36367</v>
      </c>
    </row>
    <row r="13532" spans="1:2">
      <c r="A13532" s="395" t="s">
        <v>36368</v>
      </c>
      <c r="B13532" s="395" t="s">
        <v>36369</v>
      </c>
    </row>
    <row r="13533" spans="1:2">
      <c r="A13533" s="395" t="s">
        <v>36370</v>
      </c>
      <c r="B13533" s="395" t="s">
        <v>36371</v>
      </c>
    </row>
    <row r="13534" spans="1:2">
      <c r="A13534" s="395" t="s">
        <v>36372</v>
      </c>
      <c r="B13534" s="395" t="s">
        <v>36371</v>
      </c>
    </row>
    <row r="13535" spans="1:2">
      <c r="A13535" s="395" t="s">
        <v>36373</v>
      </c>
      <c r="B13535" s="395" t="s">
        <v>36371</v>
      </c>
    </row>
    <row r="13536" spans="1:2">
      <c r="A13536" s="395" t="s">
        <v>36374</v>
      </c>
      <c r="B13536" s="395" t="s">
        <v>36375</v>
      </c>
    </row>
    <row r="13537" spans="1:2">
      <c r="A13537" s="395" t="s">
        <v>36376</v>
      </c>
      <c r="B13537" s="395" t="s">
        <v>36377</v>
      </c>
    </row>
    <row r="13538" spans="1:2">
      <c r="A13538" s="395" t="s">
        <v>36378</v>
      </c>
      <c r="B13538" s="395" t="s">
        <v>36379</v>
      </c>
    </row>
    <row r="13539" spans="1:2">
      <c r="A13539" s="395" t="s">
        <v>36380</v>
      </c>
      <c r="B13539" s="395" t="s">
        <v>36381</v>
      </c>
    </row>
    <row r="13540" spans="1:2">
      <c r="A13540" s="395" t="s">
        <v>36382</v>
      </c>
      <c r="B13540" s="395" t="s">
        <v>36383</v>
      </c>
    </row>
    <row r="13541" spans="1:2">
      <c r="A13541" s="395" t="s">
        <v>36384</v>
      </c>
      <c r="B13541" s="395" t="s">
        <v>36385</v>
      </c>
    </row>
    <row r="13542" spans="1:2">
      <c r="A13542" s="395" t="s">
        <v>36386</v>
      </c>
      <c r="B13542" s="395" t="s">
        <v>36043</v>
      </c>
    </row>
    <row r="13543" spans="1:2">
      <c r="A13543" s="395" t="s">
        <v>36387</v>
      </c>
      <c r="B13543" s="395" t="s">
        <v>36388</v>
      </c>
    </row>
    <row r="13544" spans="1:2">
      <c r="A13544" s="395" t="s">
        <v>36389</v>
      </c>
      <c r="B13544" s="395" t="s">
        <v>36390</v>
      </c>
    </row>
    <row r="13545" spans="1:2">
      <c r="A13545" s="395" t="s">
        <v>36391</v>
      </c>
      <c r="B13545" s="395" t="s">
        <v>36392</v>
      </c>
    </row>
    <row r="13546" spans="1:2">
      <c r="A13546" s="395" t="s">
        <v>36393</v>
      </c>
      <c r="B13546" s="395" t="s">
        <v>36394</v>
      </c>
    </row>
    <row r="13547" spans="1:2">
      <c r="A13547" s="395" t="s">
        <v>36395</v>
      </c>
      <c r="B13547" s="395" t="s">
        <v>36396</v>
      </c>
    </row>
    <row r="13548" spans="1:2">
      <c r="A13548" s="395" t="s">
        <v>36397</v>
      </c>
      <c r="B13548" s="395" t="s">
        <v>36398</v>
      </c>
    </row>
    <row r="13549" spans="1:2">
      <c r="A13549" s="395" t="s">
        <v>36399</v>
      </c>
      <c r="B13549" s="395" t="s">
        <v>36400</v>
      </c>
    </row>
    <row r="13550" spans="1:2">
      <c r="A13550" s="395" t="s">
        <v>36401</v>
      </c>
      <c r="B13550" s="395" t="s">
        <v>36360</v>
      </c>
    </row>
    <row r="13551" spans="1:2">
      <c r="A13551" s="395" t="s">
        <v>36402</v>
      </c>
      <c r="B13551" s="395" t="s">
        <v>36403</v>
      </c>
    </row>
    <row r="13552" spans="1:2">
      <c r="A13552" s="395" t="s">
        <v>36404</v>
      </c>
      <c r="B13552" s="395" t="s">
        <v>36043</v>
      </c>
    </row>
    <row r="13553" spans="1:2">
      <c r="A13553" s="395" t="s">
        <v>36405</v>
      </c>
      <c r="B13553" s="395" t="s">
        <v>36076</v>
      </c>
    </row>
    <row r="13554" spans="1:2">
      <c r="A13554" s="395" t="s">
        <v>36406</v>
      </c>
      <c r="B13554" s="395" t="s">
        <v>36403</v>
      </c>
    </row>
    <row r="13555" spans="1:2">
      <c r="A13555" s="395" t="s">
        <v>36407</v>
      </c>
      <c r="B13555" s="395" t="s">
        <v>36403</v>
      </c>
    </row>
    <row r="13556" spans="1:2">
      <c r="A13556" s="395" t="s">
        <v>36408</v>
      </c>
      <c r="B13556" s="395" t="s">
        <v>36403</v>
      </c>
    </row>
    <row r="13557" spans="1:2">
      <c r="A13557" s="395" t="s">
        <v>36409</v>
      </c>
      <c r="B13557" s="395" t="s">
        <v>36403</v>
      </c>
    </row>
    <row r="13558" spans="1:2">
      <c r="A13558" s="395" t="s">
        <v>36410</v>
      </c>
      <c r="B13558" s="395" t="s">
        <v>36403</v>
      </c>
    </row>
    <row r="13559" spans="1:2">
      <c r="A13559" s="395" t="s">
        <v>36411</v>
      </c>
      <c r="B13559" s="395" t="s">
        <v>36412</v>
      </c>
    </row>
    <row r="13560" spans="1:2">
      <c r="A13560" s="395" t="s">
        <v>36413</v>
      </c>
      <c r="B13560" s="395" t="s">
        <v>36414</v>
      </c>
    </row>
    <row r="13561" spans="1:2">
      <c r="A13561" s="395" t="s">
        <v>36415</v>
      </c>
      <c r="B13561" s="395" t="s">
        <v>36416</v>
      </c>
    </row>
    <row r="13562" spans="1:2">
      <c r="A13562" s="395" t="s">
        <v>36417</v>
      </c>
      <c r="B13562" s="395" t="s">
        <v>36418</v>
      </c>
    </row>
    <row r="13563" spans="1:2">
      <c r="A13563" s="395" t="s">
        <v>36419</v>
      </c>
      <c r="B13563" s="395" t="s">
        <v>36420</v>
      </c>
    </row>
    <row r="13564" spans="1:2">
      <c r="A13564" s="395" t="s">
        <v>36421</v>
      </c>
      <c r="B13564" s="395" t="s">
        <v>36422</v>
      </c>
    </row>
    <row r="13565" spans="1:2">
      <c r="A13565" s="395" t="s">
        <v>36423</v>
      </c>
      <c r="B13565" s="395" t="s">
        <v>36424</v>
      </c>
    </row>
    <row r="13566" spans="1:2">
      <c r="A13566" s="395" t="s">
        <v>36425</v>
      </c>
      <c r="B13566" s="395" t="s">
        <v>36426</v>
      </c>
    </row>
    <row r="13567" spans="1:2">
      <c r="A13567" s="395" t="s">
        <v>36427</v>
      </c>
      <c r="B13567" s="395" t="s">
        <v>36428</v>
      </c>
    </row>
    <row r="13568" spans="1:2">
      <c r="A13568" s="395" t="s">
        <v>36429</v>
      </c>
      <c r="B13568" s="395" t="s">
        <v>36430</v>
      </c>
    </row>
    <row r="13569" spans="1:2">
      <c r="A13569" s="395" t="s">
        <v>36431</v>
      </c>
      <c r="B13569" s="395" t="s">
        <v>36432</v>
      </c>
    </row>
    <row r="13570" spans="1:2">
      <c r="A13570" s="395" t="s">
        <v>36433</v>
      </c>
      <c r="B13570" s="395" t="s">
        <v>36434</v>
      </c>
    </row>
    <row r="13571" spans="1:2">
      <c r="A13571" s="395" t="s">
        <v>36435</v>
      </c>
      <c r="B13571" s="395" t="s">
        <v>36432</v>
      </c>
    </row>
    <row r="13572" spans="1:2">
      <c r="A13572" s="395" t="s">
        <v>36436</v>
      </c>
      <c r="B13572" s="395" t="s">
        <v>36432</v>
      </c>
    </row>
    <row r="13573" spans="1:2">
      <c r="A13573" s="395" t="s">
        <v>36437</v>
      </c>
      <c r="B13573" s="395" t="s">
        <v>36438</v>
      </c>
    </row>
    <row r="13574" spans="1:2">
      <c r="A13574" s="395" t="s">
        <v>36439</v>
      </c>
      <c r="B13574" s="395" t="s">
        <v>36440</v>
      </c>
    </row>
    <row r="13575" spans="1:2">
      <c r="A13575" s="395" t="s">
        <v>36441</v>
      </c>
      <c r="B13575" s="395" t="s">
        <v>36442</v>
      </c>
    </row>
    <row r="13576" spans="1:2">
      <c r="A13576" s="395" t="s">
        <v>36443</v>
      </c>
      <c r="B13576" s="395" t="s">
        <v>36444</v>
      </c>
    </row>
    <row r="13577" spans="1:2">
      <c r="A13577" s="395" t="s">
        <v>36445</v>
      </c>
      <c r="B13577" s="395" t="s">
        <v>36446</v>
      </c>
    </row>
    <row r="13578" spans="1:2">
      <c r="A13578" s="395" t="s">
        <v>36447</v>
      </c>
      <c r="B13578" s="395" t="s">
        <v>36448</v>
      </c>
    </row>
    <row r="13579" spans="1:2">
      <c r="A13579" s="395" t="s">
        <v>36449</v>
      </c>
      <c r="B13579" s="395" t="s">
        <v>20119</v>
      </c>
    </row>
    <row r="13580" spans="1:2">
      <c r="A13580" s="395" t="s">
        <v>36450</v>
      </c>
      <c r="B13580" s="395" t="s">
        <v>36451</v>
      </c>
    </row>
    <row r="13581" spans="1:2">
      <c r="A13581" s="395" t="s">
        <v>36452</v>
      </c>
      <c r="B13581" s="395" t="s">
        <v>36453</v>
      </c>
    </row>
    <row r="13582" spans="1:2">
      <c r="A13582" s="395" t="s">
        <v>36454</v>
      </c>
      <c r="B13582" s="395" t="s">
        <v>36455</v>
      </c>
    </row>
    <row r="13583" spans="1:2">
      <c r="A13583" s="395" t="s">
        <v>36456</v>
      </c>
      <c r="B13583" s="395" t="s">
        <v>15535</v>
      </c>
    </row>
    <row r="13584" spans="1:2">
      <c r="A13584" s="395" t="s">
        <v>36457</v>
      </c>
      <c r="B13584" s="395" t="s">
        <v>36458</v>
      </c>
    </row>
    <row r="13585" spans="1:2">
      <c r="A13585" s="395" t="s">
        <v>36459</v>
      </c>
      <c r="B13585" s="395" t="s">
        <v>36460</v>
      </c>
    </row>
    <row r="13586" spans="1:2">
      <c r="A13586" s="395" t="s">
        <v>36461</v>
      </c>
      <c r="B13586" s="395" t="s">
        <v>36462</v>
      </c>
    </row>
    <row r="13587" spans="1:2">
      <c r="A13587" s="395" t="s">
        <v>36463</v>
      </c>
      <c r="B13587" s="395" t="s">
        <v>36464</v>
      </c>
    </row>
    <row r="13588" spans="1:2">
      <c r="A13588" s="395" t="s">
        <v>36465</v>
      </c>
      <c r="B13588" s="395" t="s">
        <v>36466</v>
      </c>
    </row>
    <row r="13589" spans="1:2">
      <c r="A13589" s="395" t="s">
        <v>36467</v>
      </c>
      <c r="B13589" s="395" t="s">
        <v>36468</v>
      </c>
    </row>
    <row r="13590" spans="1:2">
      <c r="A13590" s="395" t="s">
        <v>36469</v>
      </c>
      <c r="B13590" s="395" t="s">
        <v>36470</v>
      </c>
    </row>
    <row r="13591" spans="1:2">
      <c r="A13591" s="395" t="s">
        <v>36471</v>
      </c>
      <c r="B13591" s="395" t="s">
        <v>36472</v>
      </c>
    </row>
    <row r="13592" spans="1:2">
      <c r="A13592" s="395" t="s">
        <v>36473</v>
      </c>
      <c r="B13592" s="395" t="s">
        <v>36472</v>
      </c>
    </row>
    <row r="13593" spans="1:2">
      <c r="A13593" s="395" t="s">
        <v>36474</v>
      </c>
      <c r="B13593" s="395" t="s">
        <v>36475</v>
      </c>
    </row>
    <row r="13594" spans="1:2">
      <c r="A13594" s="395" t="s">
        <v>36476</v>
      </c>
      <c r="B13594" s="395" t="s">
        <v>36477</v>
      </c>
    </row>
    <row r="13595" spans="1:2">
      <c r="A13595" s="395" t="s">
        <v>36478</v>
      </c>
      <c r="B13595" s="395" t="s">
        <v>36479</v>
      </c>
    </row>
    <row r="13596" spans="1:2">
      <c r="A13596" s="395" t="s">
        <v>36480</v>
      </c>
      <c r="B13596" s="395" t="s">
        <v>36481</v>
      </c>
    </row>
    <row r="13597" spans="1:2">
      <c r="A13597" s="395" t="s">
        <v>36482</v>
      </c>
      <c r="B13597" s="395" t="s">
        <v>36483</v>
      </c>
    </row>
    <row r="13598" spans="1:2">
      <c r="A13598" s="395" t="s">
        <v>36484</v>
      </c>
      <c r="B13598" s="395" t="s">
        <v>36485</v>
      </c>
    </row>
    <row r="13599" spans="1:2">
      <c r="A13599" s="395" t="s">
        <v>36486</v>
      </c>
      <c r="B13599" s="395" t="s">
        <v>36485</v>
      </c>
    </row>
    <row r="13600" spans="1:2">
      <c r="A13600" s="395" t="s">
        <v>36487</v>
      </c>
      <c r="B13600" s="395" t="s">
        <v>36488</v>
      </c>
    </row>
    <row r="13601" spans="1:2">
      <c r="A13601" s="395" t="s">
        <v>36489</v>
      </c>
      <c r="B13601" s="395" t="s">
        <v>36488</v>
      </c>
    </row>
    <row r="13602" spans="1:2">
      <c r="A13602" s="395" t="s">
        <v>36490</v>
      </c>
      <c r="B13602" s="395" t="s">
        <v>36491</v>
      </c>
    </row>
    <row r="13603" spans="1:2">
      <c r="A13603" s="395" t="s">
        <v>36492</v>
      </c>
      <c r="B13603" s="395" t="s">
        <v>36493</v>
      </c>
    </row>
    <row r="13604" spans="1:2">
      <c r="A13604" s="395" t="s">
        <v>36494</v>
      </c>
      <c r="B13604" s="395" t="s">
        <v>36495</v>
      </c>
    </row>
    <row r="13605" spans="1:2">
      <c r="A13605" s="395" t="s">
        <v>36496</v>
      </c>
      <c r="B13605" s="395" t="s">
        <v>36497</v>
      </c>
    </row>
    <row r="13606" spans="1:2">
      <c r="A13606" s="395" t="s">
        <v>36498</v>
      </c>
      <c r="B13606" s="395" t="s">
        <v>36499</v>
      </c>
    </row>
    <row r="13607" spans="1:2">
      <c r="A13607" s="395" t="s">
        <v>36500</v>
      </c>
      <c r="B13607" s="395" t="s">
        <v>36499</v>
      </c>
    </row>
    <row r="13608" spans="1:2">
      <c r="A13608" s="395" t="s">
        <v>36501</v>
      </c>
      <c r="B13608" s="395" t="s">
        <v>36499</v>
      </c>
    </row>
    <row r="13609" spans="1:2">
      <c r="A13609" s="395" t="s">
        <v>36502</v>
      </c>
      <c r="B13609" s="395" t="s">
        <v>36499</v>
      </c>
    </row>
    <row r="13610" spans="1:2">
      <c r="A13610" s="395" t="s">
        <v>36503</v>
      </c>
      <c r="B13610" s="395" t="s">
        <v>36504</v>
      </c>
    </row>
    <row r="13611" spans="1:2">
      <c r="A13611" s="395" t="s">
        <v>36505</v>
      </c>
      <c r="B13611" s="395" t="s">
        <v>36506</v>
      </c>
    </row>
    <row r="13612" spans="1:2">
      <c r="A13612" s="395" t="s">
        <v>36507</v>
      </c>
      <c r="B13612" s="395" t="s">
        <v>36508</v>
      </c>
    </row>
    <row r="13613" spans="1:2">
      <c r="A13613" s="395" t="s">
        <v>36509</v>
      </c>
      <c r="B13613" s="395" t="s">
        <v>36510</v>
      </c>
    </row>
    <row r="13614" spans="1:2">
      <c r="A13614" s="395" t="s">
        <v>36511</v>
      </c>
      <c r="B13614" s="395" t="s">
        <v>36512</v>
      </c>
    </row>
    <row r="13615" spans="1:2">
      <c r="A13615" s="395" t="s">
        <v>36513</v>
      </c>
      <c r="B13615" s="395" t="s">
        <v>36514</v>
      </c>
    </row>
    <row r="13616" spans="1:2">
      <c r="A13616" s="395" t="s">
        <v>36515</v>
      </c>
      <c r="B13616" s="395" t="s">
        <v>36516</v>
      </c>
    </row>
    <row r="13617" spans="1:2">
      <c r="A13617" s="395" t="s">
        <v>36517</v>
      </c>
      <c r="B13617" s="395" t="s">
        <v>36518</v>
      </c>
    </row>
    <row r="13618" spans="1:2">
      <c r="A13618" s="395" t="s">
        <v>36519</v>
      </c>
      <c r="B13618" s="395" t="s">
        <v>36520</v>
      </c>
    </row>
    <row r="13619" spans="1:2">
      <c r="A13619" s="395" t="s">
        <v>36521</v>
      </c>
      <c r="B13619" s="395" t="s">
        <v>36522</v>
      </c>
    </row>
    <row r="13620" spans="1:2">
      <c r="A13620" s="395" t="s">
        <v>36523</v>
      </c>
      <c r="B13620" s="395" t="s">
        <v>36524</v>
      </c>
    </row>
    <row r="13621" spans="1:2">
      <c r="A13621" s="395" t="s">
        <v>36525</v>
      </c>
      <c r="B13621" s="395" t="s">
        <v>36526</v>
      </c>
    </row>
    <row r="13622" spans="1:2">
      <c r="A13622" s="395" t="s">
        <v>36527</v>
      </c>
      <c r="B13622" s="395" t="s">
        <v>36528</v>
      </c>
    </row>
    <row r="13623" spans="1:2">
      <c r="A13623" s="395" t="s">
        <v>36529</v>
      </c>
      <c r="B13623" s="395" t="s">
        <v>36528</v>
      </c>
    </row>
    <row r="13624" spans="1:2">
      <c r="A13624" s="395" t="s">
        <v>36530</v>
      </c>
      <c r="B13624" s="395" t="s">
        <v>36528</v>
      </c>
    </row>
    <row r="13625" spans="1:2">
      <c r="A13625" s="395" t="s">
        <v>36531</v>
      </c>
      <c r="B13625" s="395" t="s">
        <v>36528</v>
      </c>
    </row>
    <row r="13626" spans="1:2">
      <c r="A13626" s="395" t="s">
        <v>36532</v>
      </c>
      <c r="B13626" s="395" t="s">
        <v>36528</v>
      </c>
    </row>
    <row r="13627" spans="1:2">
      <c r="A13627" s="395" t="s">
        <v>36533</v>
      </c>
      <c r="B13627" s="395" t="s">
        <v>36528</v>
      </c>
    </row>
    <row r="13628" spans="1:2">
      <c r="A13628" s="395" t="s">
        <v>36534</v>
      </c>
      <c r="B13628" s="395" t="s">
        <v>36528</v>
      </c>
    </row>
    <row r="13629" spans="1:2">
      <c r="A13629" s="395" t="s">
        <v>36535</v>
      </c>
      <c r="B13629" s="395" t="s">
        <v>36528</v>
      </c>
    </row>
    <row r="13630" spans="1:2">
      <c r="A13630" s="395" t="s">
        <v>36536</v>
      </c>
      <c r="B13630" s="395" t="s">
        <v>36528</v>
      </c>
    </row>
    <row r="13631" spans="1:2">
      <c r="A13631" s="395" t="s">
        <v>36537</v>
      </c>
      <c r="B13631" s="395" t="s">
        <v>36538</v>
      </c>
    </row>
    <row r="13632" spans="1:2">
      <c r="A13632" s="395" t="s">
        <v>36539</v>
      </c>
      <c r="B13632" s="395" t="s">
        <v>36540</v>
      </c>
    </row>
    <row r="13633" spans="1:2">
      <c r="A13633" s="395" t="s">
        <v>36541</v>
      </c>
      <c r="B13633" s="395" t="s">
        <v>36542</v>
      </c>
    </row>
    <row r="13634" spans="1:2">
      <c r="A13634" s="395" t="s">
        <v>36543</v>
      </c>
      <c r="B13634" s="395" t="s">
        <v>36544</v>
      </c>
    </row>
    <row r="13635" spans="1:2">
      <c r="A13635" s="395" t="s">
        <v>36545</v>
      </c>
      <c r="B13635" s="395" t="s">
        <v>36546</v>
      </c>
    </row>
    <row r="13636" spans="1:2">
      <c r="A13636" s="395" t="s">
        <v>36547</v>
      </c>
      <c r="B13636" s="395" t="s">
        <v>36548</v>
      </c>
    </row>
    <row r="13637" spans="1:2">
      <c r="A13637" s="395" t="s">
        <v>36549</v>
      </c>
      <c r="B13637" s="395" t="s">
        <v>36550</v>
      </c>
    </row>
    <row r="13638" spans="1:2">
      <c r="A13638" s="395" t="s">
        <v>36551</v>
      </c>
      <c r="B13638" s="395" t="s">
        <v>36552</v>
      </c>
    </row>
    <row r="13639" spans="1:2">
      <c r="A13639" s="395" t="s">
        <v>36553</v>
      </c>
      <c r="B13639" s="395" t="s">
        <v>36554</v>
      </c>
    </row>
    <row r="13640" spans="1:2">
      <c r="A13640" s="395" t="s">
        <v>36555</v>
      </c>
      <c r="B13640" s="395" t="s">
        <v>36556</v>
      </c>
    </row>
    <row r="13641" spans="1:2">
      <c r="A13641" s="395" t="s">
        <v>36557</v>
      </c>
      <c r="B13641" s="395" t="s">
        <v>36558</v>
      </c>
    </row>
    <row r="13642" spans="1:2">
      <c r="A13642" s="395" t="s">
        <v>36559</v>
      </c>
      <c r="B13642" s="395" t="s">
        <v>36560</v>
      </c>
    </row>
    <row r="13643" spans="1:2">
      <c r="A13643" s="395" t="s">
        <v>36561</v>
      </c>
      <c r="B13643" s="395" t="s">
        <v>36562</v>
      </c>
    </row>
    <row r="13644" spans="1:2">
      <c r="A13644" s="395" t="s">
        <v>36563</v>
      </c>
      <c r="B13644" s="395" t="s">
        <v>36564</v>
      </c>
    </row>
    <row r="13645" spans="1:2">
      <c r="A13645" s="395" t="s">
        <v>36565</v>
      </c>
      <c r="B13645" s="395" t="s">
        <v>36566</v>
      </c>
    </row>
    <row r="13646" spans="1:2">
      <c r="A13646" s="395" t="s">
        <v>36567</v>
      </c>
      <c r="B13646" s="395" t="s">
        <v>36566</v>
      </c>
    </row>
    <row r="13647" spans="1:2">
      <c r="A13647" s="395" t="s">
        <v>36568</v>
      </c>
      <c r="B13647" s="395" t="s">
        <v>36569</v>
      </c>
    </row>
    <row r="13648" spans="1:2">
      <c r="A13648" s="395" t="s">
        <v>36570</v>
      </c>
      <c r="B13648" s="395" t="s">
        <v>36571</v>
      </c>
    </row>
    <row r="13649" spans="1:2">
      <c r="A13649" s="395" t="s">
        <v>36572</v>
      </c>
      <c r="B13649" s="395" t="s">
        <v>36573</v>
      </c>
    </row>
    <row r="13650" spans="1:2">
      <c r="A13650" s="395" t="s">
        <v>36574</v>
      </c>
      <c r="B13650" s="395" t="s">
        <v>36575</v>
      </c>
    </row>
    <row r="13651" spans="1:2">
      <c r="A13651" s="395" t="s">
        <v>36576</v>
      </c>
      <c r="B13651" s="395" t="s">
        <v>36577</v>
      </c>
    </row>
    <row r="13652" spans="1:2">
      <c r="A13652" s="395" t="s">
        <v>36578</v>
      </c>
      <c r="B13652" s="395" t="s">
        <v>36488</v>
      </c>
    </row>
    <row r="13653" spans="1:2">
      <c r="A13653" s="395" t="s">
        <v>36579</v>
      </c>
      <c r="B13653" s="395" t="s">
        <v>36488</v>
      </c>
    </row>
    <row r="13654" spans="1:2">
      <c r="A13654" s="395" t="s">
        <v>36580</v>
      </c>
      <c r="B13654" s="395" t="s">
        <v>36488</v>
      </c>
    </row>
    <row r="13655" spans="1:2">
      <c r="A13655" s="395" t="s">
        <v>36581</v>
      </c>
      <c r="B13655" s="395" t="s">
        <v>36582</v>
      </c>
    </row>
    <row r="13656" spans="1:2">
      <c r="A13656" s="395" t="s">
        <v>36583</v>
      </c>
      <c r="B13656" s="395" t="s">
        <v>36584</v>
      </c>
    </row>
    <row r="13657" spans="1:2">
      <c r="A13657" s="395" t="s">
        <v>36585</v>
      </c>
      <c r="B13657" s="395" t="s">
        <v>36584</v>
      </c>
    </row>
    <row r="13658" spans="1:2">
      <c r="A13658" s="395" t="s">
        <v>36586</v>
      </c>
      <c r="B13658" s="395" t="s">
        <v>36584</v>
      </c>
    </row>
    <row r="13659" spans="1:2">
      <c r="A13659" s="395" t="s">
        <v>36587</v>
      </c>
      <c r="B13659" s="395" t="s">
        <v>36584</v>
      </c>
    </row>
    <row r="13660" spans="1:2">
      <c r="A13660" s="395" t="s">
        <v>36588</v>
      </c>
      <c r="B13660" s="395" t="s">
        <v>36350</v>
      </c>
    </row>
    <row r="13661" spans="1:2">
      <c r="A13661" s="395" t="s">
        <v>36589</v>
      </c>
      <c r="B13661" s="395" t="s">
        <v>36590</v>
      </c>
    </row>
    <row r="13662" spans="1:2">
      <c r="A13662" s="395" t="s">
        <v>36591</v>
      </c>
      <c r="B13662" s="395" t="s">
        <v>36592</v>
      </c>
    </row>
    <row r="13663" spans="1:2">
      <c r="A13663" s="395" t="s">
        <v>36593</v>
      </c>
      <c r="B13663" s="395" t="s">
        <v>36594</v>
      </c>
    </row>
    <row r="13664" spans="1:2">
      <c r="A13664" s="395" t="s">
        <v>36595</v>
      </c>
      <c r="B13664" s="395" t="s">
        <v>36596</v>
      </c>
    </row>
    <row r="13665" spans="1:2">
      <c r="A13665" s="395" t="s">
        <v>36597</v>
      </c>
      <c r="B13665" s="395" t="s">
        <v>36598</v>
      </c>
    </row>
    <row r="13666" spans="1:2">
      <c r="A13666" s="395" t="s">
        <v>36599</v>
      </c>
      <c r="B13666" s="395" t="s">
        <v>36600</v>
      </c>
    </row>
    <row r="13667" spans="1:2">
      <c r="A13667" s="395" t="s">
        <v>36601</v>
      </c>
      <c r="B13667" s="395" t="s">
        <v>36146</v>
      </c>
    </row>
    <row r="13668" spans="1:2">
      <c r="A13668" s="395" t="s">
        <v>36602</v>
      </c>
      <c r="B13668" s="395" t="s">
        <v>36603</v>
      </c>
    </row>
    <row r="13669" spans="1:2">
      <c r="A13669" s="395" t="s">
        <v>36604</v>
      </c>
      <c r="B13669" s="395" t="s">
        <v>36605</v>
      </c>
    </row>
    <row r="13670" spans="1:2">
      <c r="A13670" s="395" t="s">
        <v>36606</v>
      </c>
      <c r="B13670" s="395" t="s">
        <v>36605</v>
      </c>
    </row>
    <row r="13671" spans="1:2">
      <c r="A13671" s="395" t="s">
        <v>36607</v>
      </c>
      <c r="B13671" s="395" t="s">
        <v>36608</v>
      </c>
    </row>
    <row r="13672" spans="1:2">
      <c r="A13672" s="395" t="s">
        <v>36609</v>
      </c>
      <c r="B13672" s="395" t="s">
        <v>36608</v>
      </c>
    </row>
    <row r="13673" spans="1:2">
      <c r="A13673" s="395" t="s">
        <v>36610</v>
      </c>
      <c r="B13673" s="395" t="s">
        <v>36608</v>
      </c>
    </row>
    <row r="13674" spans="1:2">
      <c r="A13674" s="395" t="s">
        <v>36611</v>
      </c>
      <c r="B13674" s="395" t="s">
        <v>36612</v>
      </c>
    </row>
    <row r="13675" spans="1:2">
      <c r="A13675" s="395" t="s">
        <v>36613</v>
      </c>
      <c r="B13675" s="395" t="s">
        <v>36614</v>
      </c>
    </row>
    <row r="13676" spans="1:2">
      <c r="A13676" s="395" t="s">
        <v>36615</v>
      </c>
      <c r="B13676" s="395" t="s">
        <v>36616</v>
      </c>
    </row>
    <row r="13677" spans="1:2">
      <c r="A13677" s="395" t="s">
        <v>36617</v>
      </c>
      <c r="B13677" s="395" t="s">
        <v>36446</v>
      </c>
    </row>
    <row r="13678" spans="1:2">
      <c r="A13678" s="395" t="s">
        <v>36618</v>
      </c>
      <c r="B13678" s="395" t="s">
        <v>36619</v>
      </c>
    </row>
    <row r="13679" spans="1:2">
      <c r="A13679" s="395" t="s">
        <v>36620</v>
      </c>
      <c r="B13679" s="395" t="s">
        <v>36619</v>
      </c>
    </row>
    <row r="13680" spans="1:2">
      <c r="A13680" s="395" t="s">
        <v>36621</v>
      </c>
      <c r="B13680" s="395" t="s">
        <v>36619</v>
      </c>
    </row>
    <row r="13681" spans="1:2">
      <c r="A13681" s="395" t="s">
        <v>36622</v>
      </c>
      <c r="B13681" s="395" t="s">
        <v>28777</v>
      </c>
    </row>
    <row r="13682" spans="1:2">
      <c r="A13682" s="395" t="s">
        <v>36623</v>
      </c>
      <c r="B13682" s="395" t="s">
        <v>28777</v>
      </c>
    </row>
    <row r="13683" spans="1:2">
      <c r="A13683" s="395" t="s">
        <v>36624</v>
      </c>
      <c r="B13683" s="395" t="s">
        <v>28777</v>
      </c>
    </row>
    <row r="13684" spans="1:2">
      <c r="A13684" s="395" t="s">
        <v>36625</v>
      </c>
      <c r="B13684" s="395" t="s">
        <v>28900</v>
      </c>
    </row>
    <row r="13685" spans="1:2">
      <c r="A13685" s="395" t="s">
        <v>36626</v>
      </c>
      <c r="B13685" s="395" t="s">
        <v>36627</v>
      </c>
    </row>
    <row r="13686" spans="1:2">
      <c r="A13686" s="395" t="s">
        <v>36628</v>
      </c>
      <c r="B13686" s="395" t="s">
        <v>36629</v>
      </c>
    </row>
    <row r="13687" spans="1:2">
      <c r="A13687" s="395" t="s">
        <v>36630</v>
      </c>
      <c r="B13687" s="395" t="s">
        <v>36631</v>
      </c>
    </row>
    <row r="13688" spans="1:2">
      <c r="A13688" s="395" t="s">
        <v>36632</v>
      </c>
      <c r="B13688" s="395" t="s">
        <v>29313</v>
      </c>
    </row>
    <row r="13689" spans="1:2">
      <c r="A13689" s="395" t="s">
        <v>36633</v>
      </c>
      <c r="B13689" s="395" t="s">
        <v>36634</v>
      </c>
    </row>
    <row r="13690" spans="1:2">
      <c r="A13690" s="395" t="s">
        <v>36635</v>
      </c>
      <c r="B13690" s="395" t="s">
        <v>36636</v>
      </c>
    </row>
    <row r="13691" spans="1:2">
      <c r="A13691" s="395" t="s">
        <v>36637</v>
      </c>
      <c r="B13691" s="395" t="s">
        <v>36636</v>
      </c>
    </row>
    <row r="13692" spans="1:2">
      <c r="A13692" s="395" t="s">
        <v>36638</v>
      </c>
      <c r="B13692" s="395" t="s">
        <v>36639</v>
      </c>
    </row>
    <row r="13693" spans="1:2">
      <c r="A13693" s="395" t="s">
        <v>36640</v>
      </c>
      <c r="B13693" s="395" t="s">
        <v>36641</v>
      </c>
    </row>
    <row r="13694" spans="1:2">
      <c r="A13694" s="395" t="s">
        <v>36642</v>
      </c>
      <c r="B13694" s="395" t="s">
        <v>36643</v>
      </c>
    </row>
    <row r="13695" spans="1:2">
      <c r="A13695" s="395" t="s">
        <v>36644</v>
      </c>
      <c r="B13695" s="395" t="s">
        <v>29311</v>
      </c>
    </row>
    <row r="13696" spans="1:2">
      <c r="A13696" s="395" t="s">
        <v>36645</v>
      </c>
      <c r="B13696" s="395" t="s">
        <v>29311</v>
      </c>
    </row>
    <row r="13697" spans="1:2">
      <c r="A13697" s="395" t="s">
        <v>36646</v>
      </c>
      <c r="B13697" s="395" t="s">
        <v>29311</v>
      </c>
    </row>
    <row r="13698" spans="1:2">
      <c r="A13698" s="395" t="s">
        <v>36647</v>
      </c>
      <c r="B13698" s="395" t="s">
        <v>29313</v>
      </c>
    </row>
    <row r="13699" spans="1:2">
      <c r="A13699" s="395" t="s">
        <v>36648</v>
      </c>
      <c r="B13699" s="395" t="s">
        <v>36649</v>
      </c>
    </row>
    <row r="13700" spans="1:2">
      <c r="A13700" s="395" t="s">
        <v>36650</v>
      </c>
      <c r="B13700" s="395" t="s">
        <v>36651</v>
      </c>
    </row>
    <row r="13701" spans="1:2">
      <c r="A13701" s="395" t="s">
        <v>36652</v>
      </c>
      <c r="B13701" s="395" t="s">
        <v>36653</v>
      </c>
    </row>
    <row r="13702" spans="1:2">
      <c r="A13702" s="395" t="s">
        <v>36654</v>
      </c>
      <c r="B13702" s="395" t="s">
        <v>36655</v>
      </c>
    </row>
    <row r="13703" spans="1:2">
      <c r="A13703" s="395" t="s">
        <v>36656</v>
      </c>
      <c r="B13703" s="395" t="s">
        <v>36655</v>
      </c>
    </row>
    <row r="13704" spans="1:2">
      <c r="A13704" s="395" t="s">
        <v>36657</v>
      </c>
      <c r="B13704" s="395" t="s">
        <v>36658</v>
      </c>
    </row>
    <row r="13705" spans="1:2">
      <c r="A13705" s="395" t="s">
        <v>36659</v>
      </c>
      <c r="B13705" s="395" t="s">
        <v>36660</v>
      </c>
    </row>
    <row r="13706" spans="1:2">
      <c r="A13706" s="395" t="s">
        <v>36661</v>
      </c>
      <c r="B13706" s="395" t="s">
        <v>36662</v>
      </c>
    </row>
    <row r="13707" spans="1:2">
      <c r="A13707" s="395" t="s">
        <v>36663</v>
      </c>
      <c r="B13707" s="395" t="s">
        <v>36664</v>
      </c>
    </row>
    <row r="13708" spans="1:2">
      <c r="A13708" s="395" t="s">
        <v>36665</v>
      </c>
      <c r="B13708" s="395" t="s">
        <v>36666</v>
      </c>
    </row>
    <row r="13709" spans="1:2">
      <c r="A13709" s="395" t="s">
        <v>36667</v>
      </c>
      <c r="B13709" s="395" t="s">
        <v>36666</v>
      </c>
    </row>
    <row r="13710" spans="1:2">
      <c r="A13710" s="395" t="s">
        <v>36668</v>
      </c>
      <c r="B13710" s="395" t="s">
        <v>36669</v>
      </c>
    </row>
    <row r="13711" spans="1:2">
      <c r="A13711" s="395" t="s">
        <v>36670</v>
      </c>
      <c r="B13711" s="395" t="s">
        <v>36671</v>
      </c>
    </row>
    <row r="13712" spans="1:2">
      <c r="A13712" s="395" t="s">
        <v>36672</v>
      </c>
      <c r="B13712" s="395" t="s">
        <v>28889</v>
      </c>
    </row>
    <row r="13713" spans="1:2">
      <c r="A13713" s="395" t="s">
        <v>36673</v>
      </c>
      <c r="B13713" s="395" t="s">
        <v>36674</v>
      </c>
    </row>
    <row r="13714" spans="1:2">
      <c r="A13714" s="395" t="s">
        <v>36675</v>
      </c>
      <c r="B13714" s="395" t="s">
        <v>36676</v>
      </c>
    </row>
    <row r="13715" spans="1:2">
      <c r="A13715" s="395" t="s">
        <v>36677</v>
      </c>
      <c r="B13715" s="395" t="s">
        <v>36678</v>
      </c>
    </row>
    <row r="13716" spans="1:2">
      <c r="A13716" s="395" t="s">
        <v>36679</v>
      </c>
      <c r="B13716" s="395" t="s">
        <v>33370</v>
      </c>
    </row>
    <row r="13717" spans="1:2">
      <c r="A13717" s="395" t="s">
        <v>36680</v>
      </c>
      <c r="B13717" s="395" t="s">
        <v>36681</v>
      </c>
    </row>
    <row r="13718" spans="1:2">
      <c r="A13718" s="395" t="s">
        <v>36682</v>
      </c>
      <c r="B13718" s="395" t="s">
        <v>35270</v>
      </c>
    </row>
    <row r="13719" spans="1:2">
      <c r="A13719" s="395" t="s">
        <v>36683</v>
      </c>
      <c r="B13719" s="395" t="s">
        <v>35270</v>
      </c>
    </row>
    <row r="13720" spans="1:2">
      <c r="A13720" s="395" t="s">
        <v>36684</v>
      </c>
      <c r="B13720" s="395" t="s">
        <v>35270</v>
      </c>
    </row>
    <row r="13721" spans="1:2">
      <c r="A13721" s="395" t="s">
        <v>36685</v>
      </c>
      <c r="B13721" s="395" t="s">
        <v>35270</v>
      </c>
    </row>
    <row r="13722" spans="1:2">
      <c r="A13722" s="395" t="s">
        <v>36686</v>
      </c>
      <c r="B13722" s="395" t="s">
        <v>36687</v>
      </c>
    </row>
    <row r="13723" spans="1:2">
      <c r="A13723" s="395" t="s">
        <v>36688</v>
      </c>
      <c r="B13723" s="395" t="s">
        <v>36689</v>
      </c>
    </row>
    <row r="13724" spans="1:2">
      <c r="A13724" s="395" t="s">
        <v>36690</v>
      </c>
      <c r="B13724" s="395" t="s">
        <v>19914</v>
      </c>
    </row>
    <row r="13725" spans="1:2">
      <c r="A13725" s="395" t="s">
        <v>36691</v>
      </c>
      <c r="B13725" s="395" t="s">
        <v>36692</v>
      </c>
    </row>
    <row r="13726" spans="1:2">
      <c r="A13726" s="395" t="s">
        <v>36693</v>
      </c>
      <c r="B13726" s="395" t="s">
        <v>24739</v>
      </c>
    </row>
    <row r="13727" spans="1:2">
      <c r="A13727" s="395" t="s">
        <v>36694</v>
      </c>
      <c r="B13727" s="395" t="s">
        <v>24739</v>
      </c>
    </row>
    <row r="13728" spans="1:2">
      <c r="A13728" s="395" t="s">
        <v>36695</v>
      </c>
      <c r="B13728" s="395" t="s">
        <v>24739</v>
      </c>
    </row>
    <row r="13729" spans="1:2">
      <c r="A13729" s="395" t="s">
        <v>36696</v>
      </c>
      <c r="B13729" s="395" t="s">
        <v>24739</v>
      </c>
    </row>
    <row r="13730" spans="1:2">
      <c r="A13730" s="395" t="s">
        <v>36697</v>
      </c>
      <c r="B13730" s="395" t="s">
        <v>36698</v>
      </c>
    </row>
    <row r="13731" spans="1:2">
      <c r="A13731" s="395" t="s">
        <v>36699</v>
      </c>
      <c r="B13731" s="395" t="s">
        <v>36700</v>
      </c>
    </row>
    <row r="13732" spans="1:2">
      <c r="A13732" s="395" t="s">
        <v>36701</v>
      </c>
      <c r="B13732" s="395" t="s">
        <v>36702</v>
      </c>
    </row>
    <row r="13733" spans="1:2">
      <c r="A13733" s="395" t="s">
        <v>36703</v>
      </c>
      <c r="B13733" s="395" t="s">
        <v>36704</v>
      </c>
    </row>
    <row r="13734" spans="1:2">
      <c r="A13734" s="395" t="s">
        <v>36705</v>
      </c>
      <c r="B13734" s="395" t="s">
        <v>36704</v>
      </c>
    </row>
    <row r="13735" spans="1:2">
      <c r="A13735" s="395" t="s">
        <v>36706</v>
      </c>
      <c r="B13735" s="395" t="s">
        <v>36704</v>
      </c>
    </row>
    <row r="13736" spans="1:2">
      <c r="A13736" s="395" t="s">
        <v>36707</v>
      </c>
      <c r="B13736" s="395" t="s">
        <v>36704</v>
      </c>
    </row>
    <row r="13737" spans="1:2">
      <c r="A13737" s="395" t="s">
        <v>36708</v>
      </c>
      <c r="B13737" s="395" t="s">
        <v>36709</v>
      </c>
    </row>
    <row r="13738" spans="1:2">
      <c r="A13738" s="395" t="s">
        <v>36710</v>
      </c>
      <c r="B13738" s="395" t="s">
        <v>36709</v>
      </c>
    </row>
    <row r="13739" spans="1:2">
      <c r="A13739" s="395" t="s">
        <v>36711</v>
      </c>
      <c r="B13739" s="395" t="s">
        <v>36712</v>
      </c>
    </row>
    <row r="13740" spans="1:2">
      <c r="A13740" s="395" t="s">
        <v>36713</v>
      </c>
      <c r="B13740" s="395" t="s">
        <v>36714</v>
      </c>
    </row>
    <row r="13741" spans="1:2">
      <c r="A13741" s="395" t="s">
        <v>36715</v>
      </c>
      <c r="B13741" s="395" t="s">
        <v>36716</v>
      </c>
    </row>
    <row r="13742" spans="1:2">
      <c r="A13742" s="395" t="s">
        <v>36717</v>
      </c>
      <c r="B13742" s="395" t="s">
        <v>19914</v>
      </c>
    </row>
    <row r="13743" spans="1:2">
      <c r="A13743" s="395" t="s">
        <v>36718</v>
      </c>
      <c r="B13743" s="395" t="s">
        <v>36719</v>
      </c>
    </row>
    <row r="13744" spans="1:2">
      <c r="A13744" s="395" t="s">
        <v>36720</v>
      </c>
      <c r="B13744" s="395" t="s">
        <v>36721</v>
      </c>
    </row>
    <row r="13745" spans="1:2">
      <c r="A13745" s="395" t="s">
        <v>36722</v>
      </c>
      <c r="B13745" s="395" t="s">
        <v>36723</v>
      </c>
    </row>
    <row r="13746" spans="1:2">
      <c r="A13746" s="395" t="s">
        <v>36724</v>
      </c>
      <c r="B13746" s="395" t="s">
        <v>36725</v>
      </c>
    </row>
    <row r="13747" spans="1:2">
      <c r="A13747" s="395" t="s">
        <v>36726</v>
      </c>
      <c r="B13747" s="395" t="s">
        <v>36709</v>
      </c>
    </row>
    <row r="13748" spans="1:2">
      <c r="A13748" s="395" t="s">
        <v>36727</v>
      </c>
      <c r="B13748" s="395" t="s">
        <v>36728</v>
      </c>
    </row>
    <row r="13749" spans="1:2">
      <c r="A13749" s="395" t="s">
        <v>36729</v>
      </c>
      <c r="B13749" s="395" t="s">
        <v>36730</v>
      </c>
    </row>
    <row r="13750" spans="1:2">
      <c r="A13750" s="395" t="s">
        <v>36731</v>
      </c>
      <c r="B13750" s="395" t="s">
        <v>36732</v>
      </c>
    </row>
    <row r="13751" spans="1:2">
      <c r="A13751" s="395" t="s">
        <v>36733</v>
      </c>
      <c r="B13751" s="395" t="s">
        <v>36681</v>
      </c>
    </row>
    <row r="13752" spans="1:2">
      <c r="A13752" s="395" t="s">
        <v>36734</v>
      </c>
      <c r="B13752" s="395" t="s">
        <v>36681</v>
      </c>
    </row>
    <row r="13753" spans="1:2">
      <c r="A13753" s="395" t="s">
        <v>36735</v>
      </c>
      <c r="B13753" s="395" t="s">
        <v>36681</v>
      </c>
    </row>
    <row r="13754" spans="1:2">
      <c r="A13754" s="395" t="s">
        <v>36736</v>
      </c>
      <c r="B13754" s="395" t="s">
        <v>36681</v>
      </c>
    </row>
    <row r="13755" spans="1:2">
      <c r="A13755" s="395" t="s">
        <v>36737</v>
      </c>
      <c r="B13755" s="395" t="s">
        <v>36681</v>
      </c>
    </row>
    <row r="13756" spans="1:2">
      <c r="A13756" s="395" t="s">
        <v>36738</v>
      </c>
      <c r="B13756" s="395" t="s">
        <v>36681</v>
      </c>
    </row>
    <row r="13757" spans="1:2">
      <c r="A13757" s="395" t="s">
        <v>36739</v>
      </c>
      <c r="B13757" s="395" t="s">
        <v>36740</v>
      </c>
    </row>
    <row r="13758" spans="1:2">
      <c r="A13758" s="395" t="s">
        <v>36741</v>
      </c>
      <c r="B13758" s="395" t="s">
        <v>35270</v>
      </c>
    </row>
    <row r="13759" spans="1:2">
      <c r="A13759" s="395" t="s">
        <v>36742</v>
      </c>
      <c r="B13759" s="395" t="s">
        <v>36743</v>
      </c>
    </row>
    <row r="13760" spans="1:2">
      <c r="A13760" s="395" t="s">
        <v>36744</v>
      </c>
      <c r="B13760" s="395" t="s">
        <v>36743</v>
      </c>
    </row>
    <row r="13761" spans="1:2">
      <c r="A13761" s="395" t="s">
        <v>36745</v>
      </c>
      <c r="B13761" s="395" t="s">
        <v>24332</v>
      </c>
    </row>
    <row r="13762" spans="1:2">
      <c r="A13762" s="395" t="s">
        <v>36746</v>
      </c>
      <c r="B13762" s="395" t="s">
        <v>36747</v>
      </c>
    </row>
    <row r="13763" spans="1:2">
      <c r="A13763" s="395" t="s">
        <v>36748</v>
      </c>
      <c r="B13763" s="395" t="s">
        <v>36681</v>
      </c>
    </row>
    <row r="13764" spans="1:2">
      <c r="A13764" s="395" t="s">
        <v>36749</v>
      </c>
      <c r="B13764" s="395" t="s">
        <v>36681</v>
      </c>
    </row>
    <row r="13765" spans="1:2">
      <c r="A13765" s="395" t="s">
        <v>36750</v>
      </c>
      <c r="B13765" s="395" t="s">
        <v>36681</v>
      </c>
    </row>
    <row r="13766" spans="1:2">
      <c r="A13766" s="395" t="s">
        <v>36751</v>
      </c>
      <c r="B13766" s="395" t="s">
        <v>35270</v>
      </c>
    </row>
    <row r="13767" spans="1:2">
      <c r="A13767" s="395" t="s">
        <v>36752</v>
      </c>
      <c r="B13767" s="395" t="s">
        <v>35270</v>
      </c>
    </row>
    <row r="13768" spans="1:2">
      <c r="A13768" s="395" t="s">
        <v>36753</v>
      </c>
      <c r="B13768" s="395" t="s">
        <v>35270</v>
      </c>
    </row>
    <row r="13769" spans="1:2">
      <c r="A13769" s="395" t="s">
        <v>36754</v>
      </c>
      <c r="B13769" s="395" t="s">
        <v>36681</v>
      </c>
    </row>
    <row r="13770" spans="1:2">
      <c r="A13770" s="395" t="s">
        <v>36755</v>
      </c>
      <c r="B13770" s="395" t="s">
        <v>35270</v>
      </c>
    </row>
    <row r="13771" spans="1:2">
      <c r="A13771" s="395" t="s">
        <v>36756</v>
      </c>
      <c r="B13771" s="395" t="s">
        <v>35270</v>
      </c>
    </row>
    <row r="13772" spans="1:2">
      <c r="A13772" s="395" t="s">
        <v>36757</v>
      </c>
      <c r="B13772" s="395" t="s">
        <v>35270</v>
      </c>
    </row>
    <row r="13773" spans="1:2">
      <c r="A13773" s="395" t="s">
        <v>36758</v>
      </c>
      <c r="B13773" s="395" t="s">
        <v>36681</v>
      </c>
    </row>
    <row r="13774" spans="1:2">
      <c r="A13774" s="395" t="s">
        <v>36759</v>
      </c>
      <c r="B13774" s="395" t="s">
        <v>20916</v>
      </c>
    </row>
    <row r="13775" spans="1:2">
      <c r="A13775" s="395" t="s">
        <v>36760</v>
      </c>
      <c r="B13775" s="395" t="s">
        <v>35270</v>
      </c>
    </row>
    <row r="13776" spans="1:2">
      <c r="A13776" s="395" t="s">
        <v>36761</v>
      </c>
      <c r="B13776" s="395" t="s">
        <v>35270</v>
      </c>
    </row>
    <row r="13777" spans="1:2">
      <c r="A13777" s="395" t="s">
        <v>36762</v>
      </c>
      <c r="B13777" s="395" t="s">
        <v>35270</v>
      </c>
    </row>
    <row r="13778" spans="1:2">
      <c r="A13778" s="395" t="s">
        <v>36763</v>
      </c>
      <c r="B13778" s="395" t="s">
        <v>35270</v>
      </c>
    </row>
    <row r="13779" spans="1:2">
      <c r="A13779" s="395" t="s">
        <v>36764</v>
      </c>
      <c r="B13779" s="395" t="s">
        <v>19914</v>
      </c>
    </row>
    <row r="13780" spans="1:2">
      <c r="A13780" s="395" t="s">
        <v>36765</v>
      </c>
      <c r="B13780" s="395" t="s">
        <v>19914</v>
      </c>
    </row>
    <row r="13781" spans="1:2">
      <c r="A13781" s="395" t="s">
        <v>36766</v>
      </c>
      <c r="B13781" s="395" t="s">
        <v>35270</v>
      </c>
    </row>
    <row r="13782" spans="1:2">
      <c r="A13782" s="395" t="s">
        <v>36767</v>
      </c>
      <c r="B13782" s="395" t="s">
        <v>35270</v>
      </c>
    </row>
    <row r="13783" spans="1:2">
      <c r="A13783" s="395" t="s">
        <v>36768</v>
      </c>
      <c r="B13783" s="395" t="s">
        <v>36681</v>
      </c>
    </row>
    <row r="13784" spans="1:2">
      <c r="A13784" s="395" t="s">
        <v>36769</v>
      </c>
      <c r="B13784" s="395" t="s">
        <v>36709</v>
      </c>
    </row>
    <row r="13785" spans="1:2">
      <c r="A13785" s="395" t="s">
        <v>36770</v>
      </c>
      <c r="B13785" s="395" t="s">
        <v>17670</v>
      </c>
    </row>
    <row r="13786" spans="1:2">
      <c r="A13786" s="395" t="s">
        <v>36771</v>
      </c>
      <c r="B13786" s="395" t="s">
        <v>36772</v>
      </c>
    </row>
    <row r="13787" spans="1:2">
      <c r="A13787" s="395" t="s">
        <v>36773</v>
      </c>
      <c r="B13787" s="395" t="s">
        <v>36774</v>
      </c>
    </row>
    <row r="13788" spans="1:2">
      <c r="A13788" s="395" t="s">
        <v>36775</v>
      </c>
      <c r="B13788" s="395" t="s">
        <v>36776</v>
      </c>
    </row>
    <row r="13789" spans="1:2">
      <c r="A13789" s="395" t="s">
        <v>36777</v>
      </c>
      <c r="B13789" s="395" t="s">
        <v>36778</v>
      </c>
    </row>
    <row r="13790" spans="1:2">
      <c r="A13790" s="395" t="s">
        <v>36779</v>
      </c>
      <c r="B13790" s="395" t="s">
        <v>19914</v>
      </c>
    </row>
    <row r="13791" spans="1:2">
      <c r="A13791" s="395" t="s">
        <v>36780</v>
      </c>
      <c r="B13791" s="395" t="s">
        <v>19914</v>
      </c>
    </row>
    <row r="13792" spans="1:2">
      <c r="A13792" s="395" t="s">
        <v>36781</v>
      </c>
      <c r="B13792" s="395" t="s">
        <v>36782</v>
      </c>
    </row>
    <row r="13793" spans="1:2">
      <c r="A13793" s="395" t="s">
        <v>36783</v>
      </c>
      <c r="B13793" s="395" t="s">
        <v>36784</v>
      </c>
    </row>
    <row r="13794" spans="1:2">
      <c r="A13794" s="395" t="s">
        <v>36785</v>
      </c>
      <c r="B13794" s="395" t="s">
        <v>36784</v>
      </c>
    </row>
    <row r="13795" spans="1:2">
      <c r="A13795" s="395" t="s">
        <v>36786</v>
      </c>
      <c r="B13795" s="395" t="s">
        <v>36784</v>
      </c>
    </row>
    <row r="13796" spans="1:2">
      <c r="A13796" s="395" t="s">
        <v>36787</v>
      </c>
      <c r="B13796" s="395" t="s">
        <v>36784</v>
      </c>
    </row>
    <row r="13797" spans="1:2">
      <c r="A13797" s="395" t="s">
        <v>36788</v>
      </c>
      <c r="B13797" s="395" t="s">
        <v>36784</v>
      </c>
    </row>
    <row r="13798" spans="1:2">
      <c r="A13798" s="395" t="s">
        <v>36789</v>
      </c>
      <c r="B13798" s="395" t="s">
        <v>32840</v>
      </c>
    </row>
    <row r="13799" spans="1:2">
      <c r="A13799" s="395" t="s">
        <v>36790</v>
      </c>
      <c r="B13799" s="395" t="s">
        <v>32840</v>
      </c>
    </row>
    <row r="13800" spans="1:2">
      <c r="A13800" s="395" t="s">
        <v>36791</v>
      </c>
      <c r="B13800" s="395" t="s">
        <v>32840</v>
      </c>
    </row>
    <row r="13801" spans="1:2">
      <c r="A13801" s="395" t="s">
        <v>36792</v>
      </c>
      <c r="B13801" s="395" t="s">
        <v>32840</v>
      </c>
    </row>
    <row r="13802" spans="1:2">
      <c r="A13802" s="395" t="s">
        <v>36793</v>
      </c>
      <c r="B13802" s="395" t="s">
        <v>32840</v>
      </c>
    </row>
    <row r="13803" spans="1:2">
      <c r="A13803" s="395" t="s">
        <v>36794</v>
      </c>
      <c r="B13803" s="395" t="s">
        <v>32840</v>
      </c>
    </row>
    <row r="13804" spans="1:2">
      <c r="A13804" s="395" t="s">
        <v>36795</v>
      </c>
      <c r="B13804" s="395" t="s">
        <v>36796</v>
      </c>
    </row>
    <row r="13805" spans="1:2">
      <c r="A13805" s="395" t="s">
        <v>36797</v>
      </c>
      <c r="B13805" s="395" t="s">
        <v>36796</v>
      </c>
    </row>
    <row r="13806" spans="1:2">
      <c r="A13806" s="395" t="s">
        <v>36798</v>
      </c>
      <c r="B13806" s="395" t="s">
        <v>36796</v>
      </c>
    </row>
    <row r="13807" spans="1:2">
      <c r="A13807" s="395" t="s">
        <v>36799</v>
      </c>
      <c r="B13807" s="395" t="s">
        <v>36796</v>
      </c>
    </row>
    <row r="13808" spans="1:2">
      <c r="A13808" s="395" t="s">
        <v>36800</v>
      </c>
      <c r="B13808" s="395" t="s">
        <v>36796</v>
      </c>
    </row>
    <row r="13809" spans="1:2">
      <c r="A13809" s="395" t="s">
        <v>36801</v>
      </c>
      <c r="B13809" s="395" t="s">
        <v>36796</v>
      </c>
    </row>
    <row r="13810" spans="1:2">
      <c r="A13810" s="395" t="s">
        <v>36802</v>
      </c>
      <c r="B13810" s="395" t="s">
        <v>36803</v>
      </c>
    </row>
    <row r="13811" spans="1:2">
      <c r="A13811" s="395" t="s">
        <v>36804</v>
      </c>
      <c r="B13811" s="395" t="s">
        <v>36805</v>
      </c>
    </row>
    <row r="13812" spans="1:2">
      <c r="A13812" s="395" t="s">
        <v>36806</v>
      </c>
      <c r="B13812" s="395" t="s">
        <v>36807</v>
      </c>
    </row>
    <row r="13813" spans="1:2">
      <c r="A13813" s="395" t="s">
        <v>36808</v>
      </c>
      <c r="B13813" s="395" t="s">
        <v>36807</v>
      </c>
    </row>
    <row r="13814" spans="1:2">
      <c r="A13814" s="395" t="s">
        <v>36809</v>
      </c>
      <c r="B13814" s="395" t="s">
        <v>36807</v>
      </c>
    </row>
    <row r="13815" spans="1:2">
      <c r="A13815" s="395" t="s">
        <v>36810</v>
      </c>
      <c r="B13815" s="395" t="s">
        <v>36807</v>
      </c>
    </row>
    <row r="13816" spans="1:2">
      <c r="A13816" s="395" t="s">
        <v>36811</v>
      </c>
      <c r="B13816" s="395" t="s">
        <v>36807</v>
      </c>
    </row>
    <row r="13817" spans="1:2">
      <c r="A13817" s="395" t="s">
        <v>36812</v>
      </c>
      <c r="B13817" s="395" t="s">
        <v>36813</v>
      </c>
    </row>
    <row r="13818" spans="1:2">
      <c r="A13818" s="395" t="s">
        <v>36814</v>
      </c>
      <c r="B13818" s="395" t="s">
        <v>36815</v>
      </c>
    </row>
    <row r="13819" spans="1:2">
      <c r="A13819" s="395" t="s">
        <v>36816</v>
      </c>
      <c r="B13819" s="395" t="s">
        <v>36815</v>
      </c>
    </row>
    <row r="13820" spans="1:2">
      <c r="A13820" s="395" t="s">
        <v>36817</v>
      </c>
      <c r="B13820" s="395" t="s">
        <v>36815</v>
      </c>
    </row>
    <row r="13821" spans="1:2">
      <c r="A13821" s="395" t="s">
        <v>36818</v>
      </c>
      <c r="B13821" s="395" t="s">
        <v>36815</v>
      </c>
    </row>
    <row r="13822" spans="1:2">
      <c r="A13822" s="395" t="s">
        <v>36819</v>
      </c>
      <c r="B13822" s="395" t="s">
        <v>36709</v>
      </c>
    </row>
    <row r="13823" spans="1:2">
      <c r="A13823" s="395" t="s">
        <v>36820</v>
      </c>
      <c r="B13823" s="395" t="s">
        <v>36709</v>
      </c>
    </row>
    <row r="13824" spans="1:2">
      <c r="A13824" s="395" t="s">
        <v>36821</v>
      </c>
      <c r="B13824" s="395" t="s">
        <v>36822</v>
      </c>
    </row>
    <row r="13825" spans="1:2">
      <c r="A13825" s="395" t="s">
        <v>36823</v>
      </c>
      <c r="B13825" s="395" t="s">
        <v>36824</v>
      </c>
    </row>
    <row r="13826" spans="1:2">
      <c r="A13826" s="395" t="s">
        <v>36825</v>
      </c>
      <c r="B13826" s="395" t="s">
        <v>36824</v>
      </c>
    </row>
    <row r="13827" spans="1:2">
      <c r="A13827" s="395" t="s">
        <v>36826</v>
      </c>
      <c r="B13827" s="395" t="s">
        <v>36827</v>
      </c>
    </row>
    <row r="13828" spans="1:2">
      <c r="A13828" s="395" t="s">
        <v>36828</v>
      </c>
      <c r="B13828" s="395" t="s">
        <v>36747</v>
      </c>
    </row>
    <row r="13829" spans="1:2">
      <c r="A13829" s="395" t="s">
        <v>36829</v>
      </c>
      <c r="B13829" s="395" t="s">
        <v>36830</v>
      </c>
    </row>
    <row r="13830" spans="1:2">
      <c r="A13830" s="395" t="s">
        <v>36831</v>
      </c>
      <c r="B13830" s="395" t="s">
        <v>24461</v>
      </c>
    </row>
    <row r="13831" spans="1:2">
      <c r="A13831" s="395" t="s">
        <v>36832</v>
      </c>
      <c r="B13831" s="395" t="s">
        <v>36833</v>
      </c>
    </row>
    <row r="13832" spans="1:2">
      <c r="A13832" s="395" t="s">
        <v>36834</v>
      </c>
      <c r="B13832" s="395" t="s">
        <v>36835</v>
      </c>
    </row>
    <row r="13833" spans="1:2">
      <c r="A13833" s="395" t="s">
        <v>36836</v>
      </c>
      <c r="B13833" s="395" t="s">
        <v>36837</v>
      </c>
    </row>
    <row r="13834" spans="1:2">
      <c r="A13834" s="395" t="s">
        <v>36838</v>
      </c>
      <c r="B13834" s="395" t="s">
        <v>25476</v>
      </c>
    </row>
    <row r="13835" spans="1:2">
      <c r="A13835" s="395" t="s">
        <v>36839</v>
      </c>
      <c r="B13835" s="395" t="s">
        <v>25476</v>
      </c>
    </row>
    <row r="13836" spans="1:2">
      <c r="A13836" s="395" t="s">
        <v>36840</v>
      </c>
      <c r="B13836" s="395" t="s">
        <v>36841</v>
      </c>
    </row>
    <row r="13837" spans="1:2">
      <c r="A13837" s="395" t="s">
        <v>36842</v>
      </c>
      <c r="B13837" s="395" t="s">
        <v>36843</v>
      </c>
    </row>
    <row r="13838" spans="1:2">
      <c r="A13838" s="395" t="s">
        <v>36844</v>
      </c>
      <c r="B13838" s="395" t="s">
        <v>36845</v>
      </c>
    </row>
    <row r="13839" spans="1:2">
      <c r="A13839" s="395" t="s">
        <v>36846</v>
      </c>
      <c r="B13839" s="395" t="s">
        <v>25476</v>
      </c>
    </row>
    <row r="13840" spans="1:2">
      <c r="A13840" s="395" t="s">
        <v>36847</v>
      </c>
      <c r="B13840" s="395" t="s">
        <v>36848</v>
      </c>
    </row>
    <row r="13841" spans="1:2">
      <c r="A13841" s="395" t="s">
        <v>36849</v>
      </c>
      <c r="B13841" s="395" t="s">
        <v>25476</v>
      </c>
    </row>
    <row r="13842" spans="1:2">
      <c r="A13842" s="395" t="s">
        <v>36850</v>
      </c>
      <c r="B13842" s="395" t="s">
        <v>24909</v>
      </c>
    </row>
    <row r="13843" spans="1:2">
      <c r="A13843" s="395" t="s">
        <v>36851</v>
      </c>
      <c r="B13843" s="395" t="s">
        <v>36852</v>
      </c>
    </row>
    <row r="13844" spans="1:2">
      <c r="A13844" s="395" t="s">
        <v>36853</v>
      </c>
      <c r="B13844" s="395" t="s">
        <v>36854</v>
      </c>
    </row>
    <row r="13845" spans="1:2">
      <c r="A13845" s="395" t="s">
        <v>36855</v>
      </c>
      <c r="B13845" s="395" t="s">
        <v>36784</v>
      </c>
    </row>
    <row r="13846" spans="1:2">
      <c r="A13846" s="395" t="s">
        <v>36856</v>
      </c>
      <c r="B13846" s="395" t="s">
        <v>36784</v>
      </c>
    </row>
    <row r="13847" spans="1:2">
      <c r="A13847" s="395" t="s">
        <v>36857</v>
      </c>
      <c r="B13847" s="395" t="s">
        <v>36784</v>
      </c>
    </row>
    <row r="13848" spans="1:2">
      <c r="A13848" s="395" t="s">
        <v>36858</v>
      </c>
      <c r="B13848" s="395" t="s">
        <v>36784</v>
      </c>
    </row>
    <row r="13849" spans="1:2">
      <c r="A13849" s="395" t="s">
        <v>36859</v>
      </c>
      <c r="B13849" s="395" t="s">
        <v>33228</v>
      </c>
    </row>
    <row r="13850" spans="1:2">
      <c r="A13850" s="395" t="s">
        <v>36860</v>
      </c>
      <c r="B13850" s="395" t="s">
        <v>34394</v>
      </c>
    </row>
    <row r="13851" spans="1:2">
      <c r="A13851" s="395" t="s">
        <v>36861</v>
      </c>
      <c r="B13851" s="395" t="s">
        <v>36862</v>
      </c>
    </row>
    <row r="13852" spans="1:2">
      <c r="A13852" s="395" t="s">
        <v>36863</v>
      </c>
      <c r="B13852" s="395" t="s">
        <v>17670</v>
      </c>
    </row>
    <row r="13853" spans="1:2">
      <c r="A13853" s="395" t="s">
        <v>36864</v>
      </c>
      <c r="B13853" s="395" t="s">
        <v>17670</v>
      </c>
    </row>
    <row r="13854" spans="1:2">
      <c r="A13854" s="395" t="s">
        <v>36865</v>
      </c>
      <c r="B13854" s="395" t="s">
        <v>17670</v>
      </c>
    </row>
    <row r="13855" spans="1:2">
      <c r="A13855" s="395" t="s">
        <v>36866</v>
      </c>
      <c r="B13855" s="395" t="s">
        <v>17670</v>
      </c>
    </row>
    <row r="13856" spans="1:2">
      <c r="A13856" s="395" t="s">
        <v>36867</v>
      </c>
      <c r="B13856" s="395" t="s">
        <v>19914</v>
      </c>
    </row>
    <row r="13857" spans="1:2">
      <c r="A13857" s="395" t="s">
        <v>36868</v>
      </c>
      <c r="B13857" s="395" t="s">
        <v>36698</v>
      </c>
    </row>
    <row r="13858" spans="1:2">
      <c r="A13858" s="395" t="s">
        <v>36869</v>
      </c>
      <c r="B13858" s="395" t="s">
        <v>26003</v>
      </c>
    </row>
    <row r="13859" spans="1:2">
      <c r="A13859" s="395" t="s">
        <v>36870</v>
      </c>
      <c r="B13859" s="395" t="s">
        <v>36871</v>
      </c>
    </row>
    <row r="13860" spans="1:2">
      <c r="A13860" s="395" t="s">
        <v>36872</v>
      </c>
      <c r="B13860" s="395" t="s">
        <v>36871</v>
      </c>
    </row>
    <row r="13861" spans="1:2">
      <c r="A13861" s="395" t="s">
        <v>36873</v>
      </c>
      <c r="B13861" s="395" t="s">
        <v>26003</v>
      </c>
    </row>
    <row r="13862" spans="1:2">
      <c r="A13862" s="395" t="s">
        <v>36874</v>
      </c>
      <c r="B13862" s="395" t="s">
        <v>36871</v>
      </c>
    </row>
    <row r="13863" spans="1:2">
      <c r="A13863" s="395" t="s">
        <v>36875</v>
      </c>
      <c r="B13863" s="395" t="s">
        <v>36871</v>
      </c>
    </row>
    <row r="13864" spans="1:2">
      <c r="A13864" s="395" t="s">
        <v>36876</v>
      </c>
      <c r="B13864" s="395" t="s">
        <v>36871</v>
      </c>
    </row>
    <row r="13865" spans="1:2">
      <c r="A13865" s="395" t="s">
        <v>36877</v>
      </c>
      <c r="B13865" s="395" t="s">
        <v>36871</v>
      </c>
    </row>
    <row r="13866" spans="1:2">
      <c r="A13866" s="395" t="s">
        <v>36878</v>
      </c>
      <c r="B13866" s="395" t="s">
        <v>36871</v>
      </c>
    </row>
    <row r="13867" spans="1:2">
      <c r="A13867" s="395" t="s">
        <v>36879</v>
      </c>
      <c r="B13867" s="395" t="s">
        <v>36871</v>
      </c>
    </row>
    <row r="13868" spans="1:2">
      <c r="A13868" s="395" t="s">
        <v>36880</v>
      </c>
      <c r="B13868" s="395" t="s">
        <v>36871</v>
      </c>
    </row>
    <row r="13869" spans="1:2">
      <c r="A13869" s="395" t="s">
        <v>36881</v>
      </c>
      <c r="B13869" s="395" t="s">
        <v>36871</v>
      </c>
    </row>
    <row r="13870" spans="1:2">
      <c r="A13870" s="395" t="s">
        <v>36882</v>
      </c>
      <c r="B13870" s="395" t="s">
        <v>36871</v>
      </c>
    </row>
    <row r="13871" spans="1:2">
      <c r="A13871" s="395" t="s">
        <v>36883</v>
      </c>
      <c r="B13871" s="395" t="s">
        <v>36871</v>
      </c>
    </row>
    <row r="13872" spans="1:2">
      <c r="A13872" s="395" t="s">
        <v>36884</v>
      </c>
      <c r="B13872" s="395" t="s">
        <v>36871</v>
      </c>
    </row>
    <row r="13873" spans="1:2">
      <c r="A13873" s="395" t="s">
        <v>36885</v>
      </c>
      <c r="B13873" s="395" t="s">
        <v>36871</v>
      </c>
    </row>
    <row r="13874" spans="1:2">
      <c r="A13874" s="395" t="s">
        <v>36886</v>
      </c>
      <c r="B13874" s="395" t="s">
        <v>36871</v>
      </c>
    </row>
    <row r="13875" spans="1:2">
      <c r="A13875" s="395" t="s">
        <v>36887</v>
      </c>
      <c r="B13875" s="395" t="s">
        <v>36871</v>
      </c>
    </row>
    <row r="13876" spans="1:2">
      <c r="A13876" s="395" t="s">
        <v>36888</v>
      </c>
      <c r="B13876" s="395" t="s">
        <v>36871</v>
      </c>
    </row>
    <row r="13877" spans="1:2">
      <c r="A13877" s="395" t="s">
        <v>36889</v>
      </c>
      <c r="B13877" s="395" t="s">
        <v>36871</v>
      </c>
    </row>
    <row r="13878" spans="1:2">
      <c r="A13878" s="395" t="s">
        <v>36890</v>
      </c>
      <c r="B13878" s="395" t="s">
        <v>36871</v>
      </c>
    </row>
    <row r="13879" spans="1:2">
      <c r="A13879" s="395" t="s">
        <v>36891</v>
      </c>
      <c r="B13879" s="395" t="s">
        <v>36871</v>
      </c>
    </row>
    <row r="13880" spans="1:2">
      <c r="A13880" s="395" t="s">
        <v>36892</v>
      </c>
      <c r="B13880" s="395" t="s">
        <v>36893</v>
      </c>
    </row>
    <row r="13881" spans="1:2">
      <c r="A13881" s="395" t="s">
        <v>36894</v>
      </c>
      <c r="B13881" s="395" t="s">
        <v>36895</v>
      </c>
    </row>
    <row r="13882" spans="1:2">
      <c r="A13882" s="395" t="s">
        <v>36896</v>
      </c>
      <c r="B13882" s="395" t="s">
        <v>34409</v>
      </c>
    </row>
    <row r="13883" spans="1:2">
      <c r="A13883" s="395" t="s">
        <v>36897</v>
      </c>
      <c r="B13883" s="395" t="s">
        <v>36898</v>
      </c>
    </row>
    <row r="13884" spans="1:2">
      <c r="A13884" s="395" t="s">
        <v>36899</v>
      </c>
      <c r="B13884" s="395" t="s">
        <v>36871</v>
      </c>
    </row>
    <row r="13885" spans="1:2">
      <c r="A13885" s="395" t="s">
        <v>36900</v>
      </c>
      <c r="B13885" s="395" t="s">
        <v>36901</v>
      </c>
    </row>
    <row r="13886" spans="1:2">
      <c r="A13886" s="395" t="s">
        <v>36902</v>
      </c>
      <c r="B13886" s="395" t="s">
        <v>36871</v>
      </c>
    </row>
    <row r="13887" spans="1:2">
      <c r="A13887" s="395" t="s">
        <v>36903</v>
      </c>
      <c r="B13887" s="395" t="s">
        <v>36871</v>
      </c>
    </row>
    <row r="13888" spans="1:2">
      <c r="A13888" s="395" t="s">
        <v>36904</v>
      </c>
      <c r="B13888" s="395" t="s">
        <v>36898</v>
      </c>
    </row>
    <row r="13889" spans="1:2">
      <c r="A13889" s="395" t="s">
        <v>36905</v>
      </c>
      <c r="B13889" s="395" t="s">
        <v>26003</v>
      </c>
    </row>
    <row r="13890" spans="1:2">
      <c r="A13890" s="395" t="s">
        <v>36906</v>
      </c>
      <c r="B13890" s="395" t="s">
        <v>26003</v>
      </c>
    </row>
    <row r="13891" spans="1:2">
      <c r="A13891" s="395" t="s">
        <v>36907</v>
      </c>
      <c r="B13891" s="395" t="s">
        <v>36871</v>
      </c>
    </row>
    <row r="13892" spans="1:2">
      <c r="A13892" s="395" t="s">
        <v>36908</v>
      </c>
      <c r="B13892" s="395" t="s">
        <v>36871</v>
      </c>
    </row>
    <row r="13893" spans="1:2">
      <c r="A13893" s="395" t="s">
        <v>36909</v>
      </c>
      <c r="B13893" s="395" t="s">
        <v>36871</v>
      </c>
    </row>
    <row r="13894" spans="1:2">
      <c r="A13894" s="395" t="s">
        <v>36910</v>
      </c>
      <c r="B13894" s="395" t="s">
        <v>36871</v>
      </c>
    </row>
    <row r="13895" spans="1:2">
      <c r="A13895" s="395" t="s">
        <v>36911</v>
      </c>
      <c r="B13895" s="395" t="s">
        <v>36871</v>
      </c>
    </row>
    <row r="13896" spans="1:2">
      <c r="A13896" s="395" t="s">
        <v>36912</v>
      </c>
      <c r="B13896" s="395" t="s">
        <v>36871</v>
      </c>
    </row>
    <row r="13897" spans="1:2">
      <c r="A13897" s="395" t="s">
        <v>36913</v>
      </c>
      <c r="B13897" s="395" t="s">
        <v>36871</v>
      </c>
    </row>
    <row r="13898" spans="1:2">
      <c r="A13898" s="395" t="s">
        <v>36914</v>
      </c>
      <c r="B13898" s="395" t="s">
        <v>36871</v>
      </c>
    </row>
    <row r="13899" spans="1:2">
      <c r="A13899" s="395" t="s">
        <v>36915</v>
      </c>
      <c r="B13899" s="395" t="s">
        <v>36871</v>
      </c>
    </row>
    <row r="13900" spans="1:2">
      <c r="A13900" s="395" t="s">
        <v>36916</v>
      </c>
      <c r="B13900" s="395" t="s">
        <v>36871</v>
      </c>
    </row>
    <row r="13901" spans="1:2">
      <c r="A13901" s="395" t="s">
        <v>36917</v>
      </c>
      <c r="B13901" s="395" t="s">
        <v>36918</v>
      </c>
    </row>
    <row r="13902" spans="1:2">
      <c r="A13902" s="395" t="s">
        <v>36919</v>
      </c>
      <c r="B13902" s="395" t="s">
        <v>36918</v>
      </c>
    </row>
    <row r="13903" spans="1:2">
      <c r="A13903" s="395" t="s">
        <v>36920</v>
      </c>
      <c r="B13903" s="395" t="s">
        <v>36918</v>
      </c>
    </row>
    <row r="13904" spans="1:2">
      <c r="A13904" s="395" t="s">
        <v>36921</v>
      </c>
      <c r="B13904" s="395" t="s">
        <v>36918</v>
      </c>
    </row>
    <row r="13905" spans="1:2">
      <c r="A13905" s="395" t="s">
        <v>36922</v>
      </c>
      <c r="B13905" s="395" t="s">
        <v>36918</v>
      </c>
    </row>
    <row r="13906" spans="1:2">
      <c r="A13906" s="395" t="s">
        <v>36923</v>
      </c>
      <c r="B13906" s="395" t="s">
        <v>36918</v>
      </c>
    </row>
    <row r="13907" spans="1:2">
      <c r="A13907" s="395" t="s">
        <v>36924</v>
      </c>
      <c r="B13907" s="395" t="s">
        <v>36918</v>
      </c>
    </row>
    <row r="13908" spans="1:2">
      <c r="A13908" s="395" t="s">
        <v>36925</v>
      </c>
      <c r="B13908" s="395" t="s">
        <v>36918</v>
      </c>
    </row>
    <row r="13909" spans="1:2">
      <c r="A13909" s="395" t="s">
        <v>36926</v>
      </c>
      <c r="B13909" s="395" t="s">
        <v>36918</v>
      </c>
    </row>
    <row r="13910" spans="1:2">
      <c r="A13910" s="395" t="s">
        <v>36927</v>
      </c>
      <c r="B13910" s="395" t="s">
        <v>36918</v>
      </c>
    </row>
    <row r="13911" spans="1:2">
      <c r="A13911" s="395" t="s">
        <v>36928</v>
      </c>
      <c r="B13911" s="395" t="s">
        <v>36918</v>
      </c>
    </row>
    <row r="13912" spans="1:2">
      <c r="A13912" s="395" t="s">
        <v>36929</v>
      </c>
      <c r="B13912" s="395" t="s">
        <v>36918</v>
      </c>
    </row>
    <row r="13913" spans="1:2">
      <c r="A13913" s="395" t="s">
        <v>36930</v>
      </c>
      <c r="B13913" s="395" t="s">
        <v>36918</v>
      </c>
    </row>
    <row r="13914" spans="1:2">
      <c r="A13914" s="395" t="s">
        <v>36931</v>
      </c>
      <c r="B13914" s="395" t="s">
        <v>36918</v>
      </c>
    </row>
    <row r="13915" spans="1:2">
      <c r="A13915" s="395" t="s">
        <v>36932</v>
      </c>
      <c r="B13915" s="395" t="s">
        <v>36918</v>
      </c>
    </row>
    <row r="13916" spans="1:2">
      <c r="A13916" s="395" t="s">
        <v>36933</v>
      </c>
      <c r="B13916" s="395" t="s">
        <v>36918</v>
      </c>
    </row>
    <row r="13917" spans="1:2">
      <c r="A13917" s="395" t="s">
        <v>36934</v>
      </c>
      <c r="B13917" s="395" t="s">
        <v>36918</v>
      </c>
    </row>
    <row r="13918" spans="1:2">
      <c r="A13918" s="395" t="s">
        <v>36935</v>
      </c>
      <c r="B13918" s="395" t="s">
        <v>36918</v>
      </c>
    </row>
    <row r="13919" spans="1:2">
      <c r="A13919" s="395" t="s">
        <v>36936</v>
      </c>
      <c r="B13919" s="395" t="s">
        <v>36918</v>
      </c>
    </row>
    <row r="13920" spans="1:2">
      <c r="A13920" s="395" t="s">
        <v>36937</v>
      </c>
      <c r="B13920" s="395" t="s">
        <v>36918</v>
      </c>
    </row>
    <row r="13921" spans="1:2">
      <c r="A13921" s="395" t="s">
        <v>36938</v>
      </c>
      <c r="B13921" s="395" t="s">
        <v>36918</v>
      </c>
    </row>
    <row r="13922" spans="1:2">
      <c r="A13922" s="395" t="s">
        <v>36939</v>
      </c>
      <c r="B13922" s="395" t="s">
        <v>36918</v>
      </c>
    </row>
    <row r="13923" spans="1:2">
      <c r="A13923" s="395" t="s">
        <v>36940</v>
      </c>
      <c r="B13923" s="395" t="s">
        <v>36918</v>
      </c>
    </row>
    <row r="13924" spans="1:2">
      <c r="A13924" s="395" t="s">
        <v>36941</v>
      </c>
      <c r="B13924" s="395" t="s">
        <v>36918</v>
      </c>
    </row>
    <row r="13925" spans="1:2">
      <c r="A13925" s="395" t="s">
        <v>36942</v>
      </c>
      <c r="B13925" s="395" t="s">
        <v>36918</v>
      </c>
    </row>
    <row r="13926" spans="1:2">
      <c r="A13926" s="395" t="s">
        <v>36943</v>
      </c>
      <c r="B13926" s="395" t="s">
        <v>36918</v>
      </c>
    </row>
    <row r="13927" spans="1:2">
      <c r="A13927" s="395" t="s">
        <v>36944</v>
      </c>
      <c r="B13927" s="395" t="s">
        <v>36918</v>
      </c>
    </row>
    <row r="13928" spans="1:2">
      <c r="A13928" s="395" t="s">
        <v>36945</v>
      </c>
      <c r="B13928" s="395" t="s">
        <v>36918</v>
      </c>
    </row>
    <row r="13929" spans="1:2">
      <c r="A13929" s="395" t="s">
        <v>36946</v>
      </c>
      <c r="B13929" s="395" t="s">
        <v>36918</v>
      </c>
    </row>
    <row r="13930" spans="1:2">
      <c r="A13930" s="395" t="s">
        <v>36947</v>
      </c>
      <c r="B13930" s="395" t="s">
        <v>36918</v>
      </c>
    </row>
    <row r="13931" spans="1:2">
      <c r="A13931" s="395" t="s">
        <v>36948</v>
      </c>
      <c r="B13931" s="395" t="s">
        <v>36918</v>
      </c>
    </row>
    <row r="13932" spans="1:2">
      <c r="A13932" s="395" t="s">
        <v>36949</v>
      </c>
      <c r="B13932" s="395" t="s">
        <v>36918</v>
      </c>
    </row>
    <row r="13933" spans="1:2">
      <c r="A13933" s="395" t="s">
        <v>36950</v>
      </c>
      <c r="B13933" s="395" t="s">
        <v>36918</v>
      </c>
    </row>
    <row r="13934" spans="1:2">
      <c r="A13934" s="395" t="s">
        <v>36951</v>
      </c>
      <c r="B13934" s="395" t="s">
        <v>36918</v>
      </c>
    </row>
    <row r="13935" spans="1:2">
      <c r="A13935" s="395" t="s">
        <v>36952</v>
      </c>
      <c r="B13935" s="395" t="s">
        <v>36918</v>
      </c>
    </row>
    <row r="13936" spans="1:2">
      <c r="A13936" s="395" t="s">
        <v>36953</v>
      </c>
      <c r="B13936" s="395" t="s">
        <v>36918</v>
      </c>
    </row>
    <row r="13937" spans="1:2">
      <c r="A13937" s="395" t="s">
        <v>36954</v>
      </c>
      <c r="B13937" s="395" t="s">
        <v>36918</v>
      </c>
    </row>
    <row r="13938" spans="1:2">
      <c r="A13938" s="395" t="s">
        <v>36955</v>
      </c>
      <c r="B13938" s="395" t="s">
        <v>36918</v>
      </c>
    </row>
    <row r="13939" spans="1:2">
      <c r="A13939" s="395" t="s">
        <v>36956</v>
      </c>
      <c r="B13939" s="395" t="s">
        <v>36918</v>
      </c>
    </row>
    <row r="13940" spans="1:2">
      <c r="A13940" s="395" t="s">
        <v>36957</v>
      </c>
      <c r="B13940" s="395" t="s">
        <v>36918</v>
      </c>
    </row>
    <row r="13941" spans="1:2">
      <c r="A13941" s="395" t="s">
        <v>36958</v>
      </c>
      <c r="B13941" s="395" t="s">
        <v>36918</v>
      </c>
    </row>
    <row r="13942" spans="1:2">
      <c r="A13942" s="395" t="s">
        <v>36959</v>
      </c>
      <c r="B13942" s="395" t="s">
        <v>36918</v>
      </c>
    </row>
    <row r="13943" spans="1:2">
      <c r="A13943" s="395" t="s">
        <v>36960</v>
      </c>
      <c r="B13943" s="395" t="s">
        <v>36918</v>
      </c>
    </row>
    <row r="13944" spans="1:2">
      <c r="A13944" s="395" t="s">
        <v>36961</v>
      </c>
      <c r="B13944" s="395" t="s">
        <v>36918</v>
      </c>
    </row>
    <row r="13945" spans="1:2">
      <c r="A13945" s="395" t="s">
        <v>36962</v>
      </c>
      <c r="B13945" s="395" t="s">
        <v>36918</v>
      </c>
    </row>
    <row r="13946" spans="1:2">
      <c r="A13946" s="395" t="s">
        <v>36963</v>
      </c>
      <c r="B13946" s="395" t="s">
        <v>36918</v>
      </c>
    </row>
    <row r="13947" spans="1:2">
      <c r="A13947" s="395" t="s">
        <v>36964</v>
      </c>
      <c r="B13947" s="395" t="s">
        <v>36918</v>
      </c>
    </row>
    <row r="13948" spans="1:2">
      <c r="A13948" s="395" t="s">
        <v>36965</v>
      </c>
      <c r="B13948" s="395" t="s">
        <v>36918</v>
      </c>
    </row>
    <row r="13949" spans="1:2">
      <c r="A13949" s="395" t="s">
        <v>36966</v>
      </c>
      <c r="B13949" s="395" t="s">
        <v>36918</v>
      </c>
    </row>
    <row r="13950" spans="1:2">
      <c r="A13950" s="395" t="s">
        <v>36967</v>
      </c>
      <c r="B13950" s="395" t="s">
        <v>36918</v>
      </c>
    </row>
    <row r="13951" spans="1:2">
      <c r="A13951" s="395" t="s">
        <v>36968</v>
      </c>
      <c r="B13951" s="395" t="s">
        <v>36918</v>
      </c>
    </row>
    <row r="13952" spans="1:2">
      <c r="A13952" s="395" t="s">
        <v>36969</v>
      </c>
      <c r="B13952" s="395" t="s">
        <v>36918</v>
      </c>
    </row>
    <row r="13953" spans="1:2">
      <c r="A13953" s="395" t="s">
        <v>36970</v>
      </c>
      <c r="B13953" s="395" t="s">
        <v>36918</v>
      </c>
    </row>
    <row r="13954" spans="1:2">
      <c r="A13954" s="395" t="s">
        <v>36971</v>
      </c>
      <c r="B13954" s="395" t="s">
        <v>36918</v>
      </c>
    </row>
    <row r="13955" spans="1:2">
      <c r="A13955" s="395" t="s">
        <v>36972</v>
      </c>
      <c r="B13955" s="395" t="s">
        <v>36918</v>
      </c>
    </row>
    <row r="13956" spans="1:2">
      <c r="A13956" s="395" t="s">
        <v>36973</v>
      </c>
      <c r="B13956" s="395" t="s">
        <v>36918</v>
      </c>
    </row>
    <row r="13957" spans="1:2">
      <c r="A13957" s="395" t="s">
        <v>36974</v>
      </c>
      <c r="B13957" s="395" t="s">
        <v>36918</v>
      </c>
    </row>
    <row r="13958" spans="1:2">
      <c r="A13958" s="395" t="s">
        <v>36975</v>
      </c>
      <c r="B13958" s="395" t="s">
        <v>36898</v>
      </c>
    </row>
    <row r="13959" spans="1:2">
      <c r="A13959" s="395" t="s">
        <v>36976</v>
      </c>
      <c r="B13959" s="395" t="s">
        <v>36918</v>
      </c>
    </row>
    <row r="13960" spans="1:2">
      <c r="A13960" s="395" t="s">
        <v>36977</v>
      </c>
      <c r="B13960" s="395" t="s">
        <v>36918</v>
      </c>
    </row>
    <row r="13961" spans="1:2">
      <c r="A13961" s="395" t="s">
        <v>36978</v>
      </c>
      <c r="B13961" s="395" t="s">
        <v>36918</v>
      </c>
    </row>
    <row r="13962" spans="1:2">
      <c r="A13962" s="395" t="s">
        <v>36979</v>
      </c>
      <c r="B13962" s="395" t="s">
        <v>36918</v>
      </c>
    </row>
    <row r="13963" spans="1:2">
      <c r="A13963" s="395" t="s">
        <v>36980</v>
      </c>
      <c r="B13963" s="395" t="s">
        <v>36918</v>
      </c>
    </row>
    <row r="13964" spans="1:2">
      <c r="A13964" s="395" t="s">
        <v>36981</v>
      </c>
      <c r="B13964" s="395" t="s">
        <v>36918</v>
      </c>
    </row>
    <row r="13965" spans="1:2">
      <c r="A13965" s="395" t="s">
        <v>36982</v>
      </c>
      <c r="B13965" s="395" t="s">
        <v>36918</v>
      </c>
    </row>
    <row r="13966" spans="1:2">
      <c r="A13966" s="395" t="s">
        <v>36983</v>
      </c>
      <c r="B13966" s="395" t="s">
        <v>36871</v>
      </c>
    </row>
    <row r="13967" spans="1:2">
      <c r="A13967" s="395" t="s">
        <v>36984</v>
      </c>
      <c r="B13967" s="395" t="s">
        <v>36871</v>
      </c>
    </row>
    <row r="13968" spans="1:2">
      <c r="A13968" s="395" t="s">
        <v>36985</v>
      </c>
      <c r="B13968" s="395" t="s">
        <v>36918</v>
      </c>
    </row>
    <row r="13969" spans="1:2">
      <c r="A13969" s="395" t="s">
        <v>36986</v>
      </c>
      <c r="B13969" s="395" t="s">
        <v>36918</v>
      </c>
    </row>
    <row r="13970" spans="1:2">
      <c r="A13970" s="395" t="s">
        <v>36987</v>
      </c>
      <c r="B13970" s="395" t="s">
        <v>36918</v>
      </c>
    </row>
    <row r="13971" spans="1:2">
      <c r="A13971" s="395" t="s">
        <v>36988</v>
      </c>
      <c r="B13971" s="395" t="s">
        <v>36918</v>
      </c>
    </row>
    <row r="13972" spans="1:2">
      <c r="A13972" s="395" t="s">
        <v>36989</v>
      </c>
      <c r="B13972" s="395" t="s">
        <v>36918</v>
      </c>
    </row>
    <row r="13973" spans="1:2">
      <c r="A13973" s="395" t="s">
        <v>36990</v>
      </c>
      <c r="B13973" s="395" t="s">
        <v>36918</v>
      </c>
    </row>
    <row r="13974" spans="1:2">
      <c r="A13974" s="395" t="s">
        <v>36991</v>
      </c>
      <c r="B13974" s="395" t="s">
        <v>36918</v>
      </c>
    </row>
    <row r="13975" spans="1:2">
      <c r="A13975" s="395" t="s">
        <v>36992</v>
      </c>
      <c r="B13975" s="395" t="s">
        <v>36993</v>
      </c>
    </row>
    <row r="13976" spans="1:2">
      <c r="A13976" s="395" t="s">
        <v>36994</v>
      </c>
      <c r="B13976" s="395" t="s">
        <v>36918</v>
      </c>
    </row>
    <row r="13977" spans="1:2">
      <c r="A13977" s="395" t="s">
        <v>36995</v>
      </c>
      <c r="B13977" s="395" t="s">
        <v>36918</v>
      </c>
    </row>
    <row r="13978" spans="1:2">
      <c r="A13978" s="395" t="s">
        <v>36996</v>
      </c>
      <c r="B13978" s="395" t="s">
        <v>36918</v>
      </c>
    </row>
    <row r="13979" spans="1:2">
      <c r="A13979" s="395" t="s">
        <v>36997</v>
      </c>
      <c r="B13979" s="395" t="s">
        <v>36993</v>
      </c>
    </row>
    <row r="13980" spans="1:2">
      <c r="A13980" s="395" t="s">
        <v>36998</v>
      </c>
      <c r="B13980" s="395" t="s">
        <v>36993</v>
      </c>
    </row>
    <row r="13981" spans="1:2">
      <c r="A13981" s="395" t="s">
        <v>36999</v>
      </c>
      <c r="B13981" s="395" t="s">
        <v>36993</v>
      </c>
    </row>
    <row r="13982" spans="1:2">
      <c r="A13982" s="395" t="s">
        <v>37000</v>
      </c>
      <c r="B13982" s="395" t="s">
        <v>36993</v>
      </c>
    </row>
    <row r="13983" spans="1:2">
      <c r="A13983" s="395" t="s">
        <v>37001</v>
      </c>
      <c r="B13983" s="395" t="s">
        <v>36993</v>
      </c>
    </row>
    <row r="13984" spans="1:2">
      <c r="A13984" s="395" t="s">
        <v>37002</v>
      </c>
      <c r="B13984" s="395" t="s">
        <v>36898</v>
      </c>
    </row>
    <row r="13985" spans="1:2">
      <c r="A13985" s="395" t="s">
        <v>37003</v>
      </c>
      <c r="B13985" s="395" t="s">
        <v>36898</v>
      </c>
    </row>
    <row r="13986" spans="1:2">
      <c r="A13986" s="395" t="s">
        <v>37004</v>
      </c>
      <c r="B13986" s="395" t="s">
        <v>36898</v>
      </c>
    </row>
    <row r="13987" spans="1:2">
      <c r="A13987" s="395" t="s">
        <v>37005</v>
      </c>
      <c r="B13987" s="395" t="s">
        <v>36898</v>
      </c>
    </row>
    <row r="13988" spans="1:2">
      <c r="A13988" s="395" t="s">
        <v>37006</v>
      </c>
      <c r="B13988" s="395" t="s">
        <v>37007</v>
      </c>
    </row>
    <row r="13989" spans="1:2">
      <c r="A13989" s="395" t="s">
        <v>37008</v>
      </c>
      <c r="B13989" s="395" t="s">
        <v>36871</v>
      </c>
    </row>
    <row r="13990" spans="1:2">
      <c r="A13990" s="395" t="s">
        <v>37009</v>
      </c>
      <c r="B13990" s="395" t="s">
        <v>36871</v>
      </c>
    </row>
    <row r="13991" spans="1:2">
      <c r="A13991" s="395" t="s">
        <v>37010</v>
      </c>
      <c r="B13991" s="395" t="s">
        <v>37011</v>
      </c>
    </row>
    <row r="13992" spans="1:2">
      <c r="A13992" s="395" t="s">
        <v>37012</v>
      </c>
      <c r="B13992" s="395" t="s">
        <v>37013</v>
      </c>
    </row>
    <row r="13993" spans="1:2">
      <c r="A13993" s="395" t="s">
        <v>37014</v>
      </c>
      <c r="B13993" s="395" t="s">
        <v>37013</v>
      </c>
    </row>
    <row r="13994" spans="1:2">
      <c r="A13994" s="395" t="s">
        <v>37015</v>
      </c>
      <c r="B13994" s="395" t="s">
        <v>37016</v>
      </c>
    </row>
    <row r="13995" spans="1:2">
      <c r="A13995" s="395" t="s">
        <v>37017</v>
      </c>
      <c r="B13995" s="395" t="s">
        <v>37018</v>
      </c>
    </row>
    <row r="13996" spans="1:2">
      <c r="A13996" s="395" t="s">
        <v>37019</v>
      </c>
      <c r="B13996" s="395" t="s">
        <v>37018</v>
      </c>
    </row>
    <row r="13997" spans="1:2">
      <c r="A13997" s="395" t="s">
        <v>37020</v>
      </c>
      <c r="B13997" s="395" t="s">
        <v>37018</v>
      </c>
    </row>
    <row r="13998" spans="1:2">
      <c r="A13998" s="395" t="s">
        <v>37021</v>
      </c>
      <c r="B13998" s="395" t="s">
        <v>37018</v>
      </c>
    </row>
    <row r="13999" spans="1:2">
      <c r="A13999" s="395" t="s">
        <v>37022</v>
      </c>
      <c r="B13999" s="395" t="s">
        <v>37018</v>
      </c>
    </row>
    <row r="14000" spans="1:2">
      <c r="A14000" s="395" t="s">
        <v>37023</v>
      </c>
      <c r="B14000" s="395" t="s">
        <v>37018</v>
      </c>
    </row>
    <row r="14001" spans="1:2">
      <c r="A14001" s="395" t="s">
        <v>37024</v>
      </c>
      <c r="B14001" s="395" t="s">
        <v>37018</v>
      </c>
    </row>
    <row r="14002" spans="1:2">
      <c r="A14002" s="395" t="s">
        <v>37025</v>
      </c>
      <c r="B14002" s="395" t="s">
        <v>37018</v>
      </c>
    </row>
    <row r="14003" spans="1:2">
      <c r="A14003" s="395" t="s">
        <v>37026</v>
      </c>
      <c r="B14003" s="395" t="s">
        <v>37018</v>
      </c>
    </row>
    <row r="14004" spans="1:2">
      <c r="A14004" s="395" t="s">
        <v>37027</v>
      </c>
      <c r="B14004" s="395" t="s">
        <v>37018</v>
      </c>
    </row>
    <row r="14005" spans="1:2">
      <c r="A14005" s="395" t="s">
        <v>37028</v>
      </c>
      <c r="B14005" s="395" t="s">
        <v>37018</v>
      </c>
    </row>
    <row r="14006" spans="1:2">
      <c r="A14006" s="395" t="s">
        <v>37029</v>
      </c>
      <c r="B14006" s="395" t="s">
        <v>37018</v>
      </c>
    </row>
    <row r="14007" spans="1:2">
      <c r="A14007" s="395" t="s">
        <v>37030</v>
      </c>
      <c r="B14007" s="395" t="s">
        <v>37018</v>
      </c>
    </row>
    <row r="14008" spans="1:2">
      <c r="A14008" s="395" t="s">
        <v>37031</v>
      </c>
      <c r="B14008" s="395" t="s">
        <v>37018</v>
      </c>
    </row>
    <row r="14009" spans="1:2">
      <c r="A14009" s="395" t="s">
        <v>37032</v>
      </c>
      <c r="B14009" s="395" t="s">
        <v>37018</v>
      </c>
    </row>
    <row r="14010" spans="1:2">
      <c r="A14010" s="395" t="s">
        <v>37033</v>
      </c>
      <c r="B14010" s="395" t="s">
        <v>37018</v>
      </c>
    </row>
    <row r="14011" spans="1:2">
      <c r="A14011" s="395" t="s">
        <v>37034</v>
      </c>
      <c r="B14011" s="395" t="s">
        <v>37018</v>
      </c>
    </row>
    <row r="14012" spans="1:2">
      <c r="A14012" s="395" t="s">
        <v>37035</v>
      </c>
      <c r="B14012" s="395" t="s">
        <v>37018</v>
      </c>
    </row>
    <row r="14013" spans="1:2">
      <c r="A14013" s="395" t="s">
        <v>37036</v>
      </c>
      <c r="B14013" s="395" t="s">
        <v>37018</v>
      </c>
    </row>
    <row r="14014" spans="1:2">
      <c r="A14014" s="395" t="s">
        <v>37037</v>
      </c>
      <c r="B14014" s="395" t="s">
        <v>37018</v>
      </c>
    </row>
    <row r="14015" spans="1:2">
      <c r="A14015" s="395" t="s">
        <v>37038</v>
      </c>
      <c r="B14015" s="395" t="s">
        <v>37018</v>
      </c>
    </row>
    <row r="14016" spans="1:2">
      <c r="A14016" s="395" t="s">
        <v>37039</v>
      </c>
      <c r="B14016" s="395" t="s">
        <v>37018</v>
      </c>
    </row>
    <row r="14017" spans="1:2">
      <c r="A14017" s="395" t="s">
        <v>37040</v>
      </c>
      <c r="B14017" s="395" t="s">
        <v>36898</v>
      </c>
    </row>
    <row r="14018" spans="1:2">
      <c r="A14018" s="395" t="s">
        <v>37041</v>
      </c>
      <c r="B14018" s="395" t="s">
        <v>36898</v>
      </c>
    </row>
    <row r="14019" spans="1:2">
      <c r="A14019" s="395" t="s">
        <v>37042</v>
      </c>
      <c r="B14019" s="395" t="s">
        <v>36898</v>
      </c>
    </row>
    <row r="14020" spans="1:2">
      <c r="A14020" s="395" t="s">
        <v>37043</v>
      </c>
      <c r="B14020" s="395" t="s">
        <v>37018</v>
      </c>
    </row>
    <row r="14021" spans="1:2">
      <c r="A14021" s="395" t="s">
        <v>37044</v>
      </c>
      <c r="B14021" s="395" t="s">
        <v>37018</v>
      </c>
    </row>
    <row r="14022" spans="1:2">
      <c r="A14022" s="395" t="s">
        <v>37045</v>
      </c>
      <c r="B14022" s="395" t="s">
        <v>37046</v>
      </c>
    </row>
    <row r="14023" spans="1:2">
      <c r="A14023" s="395" t="s">
        <v>37047</v>
      </c>
      <c r="B14023" s="395" t="s">
        <v>37046</v>
      </c>
    </row>
    <row r="14024" spans="1:2">
      <c r="A14024" s="395" t="s">
        <v>37048</v>
      </c>
      <c r="B14024" s="395" t="s">
        <v>37046</v>
      </c>
    </row>
    <row r="14025" spans="1:2">
      <c r="A14025" s="395" t="s">
        <v>37049</v>
      </c>
      <c r="B14025" s="395" t="s">
        <v>37046</v>
      </c>
    </row>
    <row r="14026" spans="1:2">
      <c r="A14026" s="395" t="s">
        <v>37050</v>
      </c>
      <c r="B14026" s="395" t="s">
        <v>37046</v>
      </c>
    </row>
    <row r="14027" spans="1:2">
      <c r="A14027" s="395" t="s">
        <v>37051</v>
      </c>
      <c r="B14027" s="395" t="s">
        <v>37046</v>
      </c>
    </row>
    <row r="14028" spans="1:2">
      <c r="A14028" s="395" t="s">
        <v>37052</v>
      </c>
      <c r="B14028" s="395" t="s">
        <v>37046</v>
      </c>
    </row>
    <row r="14029" spans="1:2">
      <c r="A14029" s="395" t="s">
        <v>37053</v>
      </c>
      <c r="B14029" s="395" t="s">
        <v>37046</v>
      </c>
    </row>
    <row r="14030" spans="1:2">
      <c r="A14030" s="395" t="s">
        <v>37054</v>
      </c>
      <c r="B14030" s="395" t="s">
        <v>37046</v>
      </c>
    </row>
    <row r="14031" spans="1:2">
      <c r="A14031" s="395" t="s">
        <v>37055</v>
      </c>
      <c r="B14031" s="395" t="s">
        <v>37046</v>
      </c>
    </row>
    <row r="14032" spans="1:2">
      <c r="A14032" s="395" t="s">
        <v>37056</v>
      </c>
      <c r="B14032" s="395" t="s">
        <v>37046</v>
      </c>
    </row>
    <row r="14033" spans="1:2">
      <c r="A14033" s="395" t="s">
        <v>37057</v>
      </c>
      <c r="B14033" s="395" t="s">
        <v>37046</v>
      </c>
    </row>
    <row r="14034" spans="1:2">
      <c r="A14034" s="395" t="s">
        <v>37058</v>
      </c>
      <c r="B14034" s="395" t="s">
        <v>37046</v>
      </c>
    </row>
    <row r="14035" spans="1:2">
      <c r="A14035" s="395" t="s">
        <v>37059</v>
      </c>
      <c r="B14035" s="395" t="s">
        <v>37060</v>
      </c>
    </row>
    <row r="14036" spans="1:2">
      <c r="A14036" s="395" t="s">
        <v>37061</v>
      </c>
      <c r="B14036" s="395" t="s">
        <v>37060</v>
      </c>
    </row>
    <row r="14037" spans="1:2">
      <c r="A14037" s="395" t="s">
        <v>37062</v>
      </c>
      <c r="B14037" s="395" t="s">
        <v>37063</v>
      </c>
    </row>
    <row r="14038" spans="1:2">
      <c r="A14038" s="395" t="s">
        <v>37064</v>
      </c>
      <c r="B14038" s="395" t="s">
        <v>37065</v>
      </c>
    </row>
    <row r="14039" spans="1:2">
      <c r="A14039" s="395" t="s">
        <v>37066</v>
      </c>
      <c r="B14039" s="395" t="s">
        <v>37067</v>
      </c>
    </row>
    <row r="14040" spans="1:2">
      <c r="A14040" s="395" t="s">
        <v>37068</v>
      </c>
      <c r="B14040" s="395" t="s">
        <v>26003</v>
      </c>
    </row>
    <row r="14041" spans="1:2">
      <c r="A14041" s="395" t="s">
        <v>37069</v>
      </c>
      <c r="B14041" s="395" t="s">
        <v>26003</v>
      </c>
    </row>
    <row r="14042" spans="1:2">
      <c r="A14042" s="395" t="s">
        <v>37070</v>
      </c>
      <c r="B14042" s="395" t="s">
        <v>26003</v>
      </c>
    </row>
    <row r="14043" spans="1:2">
      <c r="A14043" s="395" t="s">
        <v>37071</v>
      </c>
      <c r="B14043" s="395" t="s">
        <v>26003</v>
      </c>
    </row>
    <row r="14044" spans="1:2">
      <c r="A14044" s="395" t="s">
        <v>37072</v>
      </c>
      <c r="B14044" s="395" t="s">
        <v>26003</v>
      </c>
    </row>
    <row r="14045" spans="1:2">
      <c r="A14045" s="395" t="s">
        <v>37073</v>
      </c>
      <c r="B14045" s="395" t="s">
        <v>26003</v>
      </c>
    </row>
    <row r="14046" spans="1:2">
      <c r="A14046" s="395" t="s">
        <v>37074</v>
      </c>
      <c r="B14046" s="395" t="s">
        <v>26003</v>
      </c>
    </row>
    <row r="14047" spans="1:2">
      <c r="A14047" s="395" t="s">
        <v>37075</v>
      </c>
      <c r="B14047" s="395" t="s">
        <v>37076</v>
      </c>
    </row>
    <row r="14048" spans="1:2">
      <c r="A14048" s="395" t="s">
        <v>37077</v>
      </c>
      <c r="B14048" s="395" t="s">
        <v>37076</v>
      </c>
    </row>
    <row r="14049" spans="1:2">
      <c r="A14049" s="395" t="s">
        <v>37078</v>
      </c>
      <c r="B14049" s="395" t="s">
        <v>36871</v>
      </c>
    </row>
    <row r="14050" spans="1:2">
      <c r="A14050" s="395" t="s">
        <v>37079</v>
      </c>
      <c r="B14050" s="395" t="s">
        <v>36871</v>
      </c>
    </row>
    <row r="14051" spans="1:2">
      <c r="A14051" s="395" t="s">
        <v>37080</v>
      </c>
      <c r="B14051" s="395" t="s">
        <v>37081</v>
      </c>
    </row>
    <row r="14052" spans="1:2">
      <c r="A14052" s="395" t="s">
        <v>37082</v>
      </c>
      <c r="B14052" s="395" t="s">
        <v>37081</v>
      </c>
    </row>
    <row r="14053" spans="1:2">
      <c r="A14053" s="395" t="s">
        <v>37083</v>
      </c>
      <c r="B14053" s="395" t="s">
        <v>37081</v>
      </c>
    </row>
    <row r="14054" spans="1:2">
      <c r="A14054" s="395" t="s">
        <v>37084</v>
      </c>
      <c r="B14054" s="395" t="s">
        <v>37081</v>
      </c>
    </row>
    <row r="14055" spans="1:2">
      <c r="A14055" s="395" t="s">
        <v>37085</v>
      </c>
      <c r="B14055" s="395" t="s">
        <v>37081</v>
      </c>
    </row>
    <row r="14056" spans="1:2">
      <c r="A14056" s="395" t="s">
        <v>37086</v>
      </c>
      <c r="B14056" s="395" t="s">
        <v>37081</v>
      </c>
    </row>
    <row r="14057" spans="1:2">
      <c r="A14057" s="395" t="s">
        <v>37087</v>
      </c>
      <c r="B14057" s="395" t="s">
        <v>37081</v>
      </c>
    </row>
    <row r="14058" spans="1:2">
      <c r="A14058" s="395" t="s">
        <v>37088</v>
      </c>
      <c r="B14058" s="395" t="s">
        <v>37089</v>
      </c>
    </row>
    <row r="14059" spans="1:2">
      <c r="A14059" s="395" t="s">
        <v>37090</v>
      </c>
      <c r="B14059" s="395" t="s">
        <v>37091</v>
      </c>
    </row>
    <row r="14060" spans="1:2">
      <c r="A14060" s="395" t="s">
        <v>37092</v>
      </c>
      <c r="B14060" s="395" t="s">
        <v>26003</v>
      </c>
    </row>
    <row r="14061" spans="1:2">
      <c r="A14061" s="395" t="s">
        <v>37093</v>
      </c>
      <c r="B14061" s="395" t="s">
        <v>26003</v>
      </c>
    </row>
    <row r="14062" spans="1:2">
      <c r="A14062" s="395" t="s">
        <v>37094</v>
      </c>
      <c r="B14062" s="395" t="s">
        <v>26003</v>
      </c>
    </row>
    <row r="14063" spans="1:2">
      <c r="A14063" s="395" t="s">
        <v>37095</v>
      </c>
      <c r="B14063" s="395" t="s">
        <v>26003</v>
      </c>
    </row>
    <row r="14064" spans="1:2">
      <c r="A14064" s="395" t="s">
        <v>37096</v>
      </c>
      <c r="B14064" s="395" t="s">
        <v>26003</v>
      </c>
    </row>
    <row r="14065" spans="1:2">
      <c r="A14065" s="395" t="s">
        <v>37097</v>
      </c>
      <c r="B14065" s="395" t="s">
        <v>26003</v>
      </c>
    </row>
    <row r="14066" spans="1:2">
      <c r="A14066" s="395" t="s">
        <v>37098</v>
      </c>
      <c r="B14066" s="395" t="s">
        <v>26003</v>
      </c>
    </row>
    <row r="14067" spans="1:2">
      <c r="A14067" s="395" t="s">
        <v>37099</v>
      </c>
      <c r="B14067" s="395" t="s">
        <v>26003</v>
      </c>
    </row>
    <row r="14068" spans="1:2">
      <c r="A14068" s="395" t="s">
        <v>37100</v>
      </c>
      <c r="B14068" s="395" t="s">
        <v>37101</v>
      </c>
    </row>
    <row r="14069" spans="1:2">
      <c r="A14069" s="395" t="s">
        <v>37102</v>
      </c>
      <c r="B14069" s="395" t="s">
        <v>37103</v>
      </c>
    </row>
    <row r="14070" spans="1:2">
      <c r="A14070" s="395" t="s">
        <v>37104</v>
      </c>
      <c r="B14070" s="395" t="s">
        <v>37105</v>
      </c>
    </row>
    <row r="14071" spans="1:2">
      <c r="A14071" s="395" t="s">
        <v>37106</v>
      </c>
      <c r="B14071" s="395" t="s">
        <v>37107</v>
      </c>
    </row>
    <row r="14072" spans="1:2">
      <c r="A14072" s="395" t="s">
        <v>37108</v>
      </c>
      <c r="B14072" s="395" t="s">
        <v>37109</v>
      </c>
    </row>
    <row r="14073" spans="1:2">
      <c r="A14073" s="395" t="s">
        <v>37110</v>
      </c>
      <c r="B14073" s="395" t="s">
        <v>37076</v>
      </c>
    </row>
    <row r="14074" spans="1:2">
      <c r="A14074" s="395" t="s">
        <v>37111</v>
      </c>
      <c r="B14074" s="395" t="s">
        <v>37112</v>
      </c>
    </row>
    <row r="14075" spans="1:2">
      <c r="A14075" s="395" t="s">
        <v>37113</v>
      </c>
      <c r="B14075" s="395" t="s">
        <v>37112</v>
      </c>
    </row>
    <row r="14076" spans="1:2">
      <c r="A14076" s="395" t="s">
        <v>37114</v>
      </c>
      <c r="B14076" s="395" t="s">
        <v>37112</v>
      </c>
    </row>
    <row r="14077" spans="1:2">
      <c r="A14077" s="395" t="s">
        <v>37115</v>
      </c>
      <c r="B14077" s="395" t="s">
        <v>37076</v>
      </c>
    </row>
    <row r="14078" spans="1:2">
      <c r="A14078" s="395" t="s">
        <v>37116</v>
      </c>
      <c r="B14078" s="395" t="s">
        <v>37046</v>
      </c>
    </row>
    <row r="14079" spans="1:2">
      <c r="A14079" s="395" t="s">
        <v>37117</v>
      </c>
      <c r="B14079" s="395" t="s">
        <v>37046</v>
      </c>
    </row>
    <row r="14080" spans="1:2">
      <c r="A14080" s="395" t="s">
        <v>37118</v>
      </c>
      <c r="B14080" s="395" t="s">
        <v>36871</v>
      </c>
    </row>
    <row r="14081" spans="1:2">
      <c r="A14081" s="395" t="s">
        <v>37119</v>
      </c>
      <c r="B14081" s="395" t="s">
        <v>36871</v>
      </c>
    </row>
    <row r="14082" spans="1:2">
      <c r="A14082" s="395" t="s">
        <v>37120</v>
      </c>
      <c r="B14082" s="395" t="s">
        <v>36871</v>
      </c>
    </row>
    <row r="14083" spans="1:2">
      <c r="A14083" s="395" t="s">
        <v>37121</v>
      </c>
      <c r="B14083" s="395" t="s">
        <v>36871</v>
      </c>
    </row>
    <row r="14084" spans="1:2">
      <c r="A14084" s="395" t="s">
        <v>37122</v>
      </c>
      <c r="B14084" s="395" t="s">
        <v>36871</v>
      </c>
    </row>
    <row r="14085" spans="1:2">
      <c r="A14085" s="395" t="s">
        <v>37123</v>
      </c>
      <c r="B14085" s="395" t="s">
        <v>36871</v>
      </c>
    </row>
    <row r="14086" spans="1:2">
      <c r="A14086" s="395" t="s">
        <v>37124</v>
      </c>
      <c r="B14086" s="395" t="s">
        <v>36871</v>
      </c>
    </row>
    <row r="14087" spans="1:2">
      <c r="A14087" s="395" t="s">
        <v>37125</v>
      </c>
      <c r="B14087" s="395" t="s">
        <v>37126</v>
      </c>
    </row>
    <row r="14088" spans="1:2">
      <c r="A14088" s="395" t="s">
        <v>37127</v>
      </c>
      <c r="B14088" s="395" t="s">
        <v>26003</v>
      </c>
    </row>
    <row r="14089" spans="1:2">
      <c r="A14089" s="395" t="s">
        <v>37128</v>
      </c>
      <c r="B14089" s="395" t="s">
        <v>37129</v>
      </c>
    </row>
    <row r="14090" spans="1:2">
      <c r="A14090" s="395" t="s">
        <v>37130</v>
      </c>
      <c r="B14090" s="395" t="s">
        <v>37131</v>
      </c>
    </row>
    <row r="14091" spans="1:2">
      <c r="A14091" s="395" t="s">
        <v>37132</v>
      </c>
      <c r="B14091" s="395" t="s">
        <v>37133</v>
      </c>
    </row>
    <row r="14092" spans="1:2">
      <c r="A14092" s="395" t="s">
        <v>37134</v>
      </c>
      <c r="B14092" s="395" t="s">
        <v>37135</v>
      </c>
    </row>
    <row r="14093" spans="1:2">
      <c r="A14093" s="395" t="s">
        <v>37136</v>
      </c>
      <c r="B14093" s="395" t="s">
        <v>37137</v>
      </c>
    </row>
    <row r="14094" spans="1:2">
      <c r="A14094" s="395" t="s">
        <v>37138</v>
      </c>
      <c r="B14094" s="395" t="s">
        <v>37139</v>
      </c>
    </row>
    <row r="14095" spans="1:2">
      <c r="A14095" s="395" t="s">
        <v>37140</v>
      </c>
      <c r="B14095" s="395" t="s">
        <v>37141</v>
      </c>
    </row>
    <row r="14096" spans="1:2">
      <c r="A14096" s="395" t="s">
        <v>37142</v>
      </c>
      <c r="B14096" s="395" t="s">
        <v>37143</v>
      </c>
    </row>
    <row r="14097" spans="1:2">
      <c r="A14097" s="395" t="s">
        <v>37144</v>
      </c>
      <c r="B14097" s="395" t="s">
        <v>37145</v>
      </c>
    </row>
    <row r="14098" spans="1:2">
      <c r="A14098" s="395" t="s">
        <v>37146</v>
      </c>
      <c r="B14098" s="395" t="s">
        <v>37141</v>
      </c>
    </row>
    <row r="14099" spans="1:2">
      <c r="A14099" s="395" t="s">
        <v>37147</v>
      </c>
      <c r="B14099" s="395" t="s">
        <v>37137</v>
      </c>
    </row>
    <row r="14100" spans="1:2">
      <c r="A14100" s="395" t="s">
        <v>37148</v>
      </c>
      <c r="B14100" s="395" t="s">
        <v>37149</v>
      </c>
    </row>
    <row r="14101" spans="1:2">
      <c r="A14101" s="395" t="s">
        <v>37150</v>
      </c>
      <c r="B14101" s="395" t="s">
        <v>37151</v>
      </c>
    </row>
    <row r="14102" spans="1:2">
      <c r="A14102" s="395" t="s">
        <v>37152</v>
      </c>
      <c r="B14102" s="395" t="s">
        <v>37153</v>
      </c>
    </row>
    <row r="14103" spans="1:2">
      <c r="A14103" s="395" t="s">
        <v>37154</v>
      </c>
      <c r="B14103" s="395" t="s">
        <v>37145</v>
      </c>
    </row>
    <row r="14104" spans="1:2">
      <c r="A14104" s="395" t="s">
        <v>37155</v>
      </c>
      <c r="B14104" s="395" t="s">
        <v>37156</v>
      </c>
    </row>
    <row r="14105" spans="1:2">
      <c r="A14105" s="395" t="s">
        <v>37157</v>
      </c>
      <c r="B14105" s="395" t="s">
        <v>37158</v>
      </c>
    </row>
    <row r="14106" spans="1:2">
      <c r="A14106" s="395" t="s">
        <v>37159</v>
      </c>
      <c r="B14106" s="395" t="s">
        <v>37160</v>
      </c>
    </row>
    <row r="14107" spans="1:2">
      <c r="A14107" s="395" t="s">
        <v>37161</v>
      </c>
      <c r="B14107" s="395" t="s">
        <v>19453</v>
      </c>
    </row>
    <row r="14108" spans="1:2">
      <c r="A14108" s="395" t="s">
        <v>37162</v>
      </c>
      <c r="B14108" s="395" t="s">
        <v>37163</v>
      </c>
    </row>
    <row r="14109" spans="1:2">
      <c r="A14109" s="395" t="s">
        <v>37164</v>
      </c>
      <c r="B14109" s="395" t="s">
        <v>37165</v>
      </c>
    </row>
    <row r="14110" spans="1:2">
      <c r="A14110" s="395" t="s">
        <v>37166</v>
      </c>
      <c r="B14110" s="395" t="s">
        <v>37167</v>
      </c>
    </row>
    <row r="14111" spans="1:2">
      <c r="A14111" s="395" t="s">
        <v>37168</v>
      </c>
      <c r="B14111" s="395" t="s">
        <v>37169</v>
      </c>
    </row>
    <row r="14112" spans="1:2">
      <c r="A14112" s="395" t="s">
        <v>37170</v>
      </c>
      <c r="B14112" s="395" t="s">
        <v>37171</v>
      </c>
    </row>
    <row r="14113" spans="1:2">
      <c r="A14113" s="395" t="s">
        <v>37172</v>
      </c>
      <c r="B14113" s="395" t="s">
        <v>37173</v>
      </c>
    </row>
    <row r="14114" spans="1:2">
      <c r="A14114" s="395" t="s">
        <v>37174</v>
      </c>
      <c r="B14114" s="395" t="s">
        <v>37175</v>
      </c>
    </row>
    <row r="14115" spans="1:2">
      <c r="A14115" s="395" t="s">
        <v>37176</v>
      </c>
      <c r="B14115" s="395" t="s">
        <v>37160</v>
      </c>
    </row>
    <row r="14116" spans="1:2">
      <c r="A14116" s="395" t="s">
        <v>37177</v>
      </c>
      <c r="B14116" s="395" t="s">
        <v>37160</v>
      </c>
    </row>
    <row r="14117" spans="1:2">
      <c r="A14117" s="395" t="s">
        <v>37178</v>
      </c>
      <c r="B14117" s="395" t="s">
        <v>37179</v>
      </c>
    </row>
    <row r="14118" spans="1:2">
      <c r="A14118" s="395" t="s">
        <v>37180</v>
      </c>
      <c r="B14118" s="395" t="s">
        <v>15636</v>
      </c>
    </row>
    <row r="14119" spans="1:2">
      <c r="A14119" s="395" t="s">
        <v>37181</v>
      </c>
      <c r="B14119" s="395" t="s">
        <v>37182</v>
      </c>
    </row>
    <row r="14120" spans="1:2">
      <c r="A14120" s="395" t="s">
        <v>37183</v>
      </c>
      <c r="B14120" s="395" t="s">
        <v>37158</v>
      </c>
    </row>
    <row r="14121" spans="1:2">
      <c r="A14121" s="395" t="s">
        <v>37184</v>
      </c>
      <c r="B14121" s="395" t="s">
        <v>37185</v>
      </c>
    </row>
    <row r="14122" spans="1:2">
      <c r="A14122" s="395" t="s">
        <v>37186</v>
      </c>
      <c r="B14122" s="395" t="s">
        <v>37187</v>
      </c>
    </row>
    <row r="14123" spans="1:2">
      <c r="A14123" s="395" t="s">
        <v>37188</v>
      </c>
      <c r="B14123" s="395" t="s">
        <v>37189</v>
      </c>
    </row>
    <row r="14124" spans="1:2">
      <c r="A14124" s="395" t="s">
        <v>37190</v>
      </c>
      <c r="B14124" s="395" t="s">
        <v>37191</v>
      </c>
    </row>
    <row r="14125" spans="1:2">
      <c r="A14125" s="395" t="s">
        <v>37192</v>
      </c>
      <c r="B14125" s="395" t="s">
        <v>37193</v>
      </c>
    </row>
    <row r="14126" spans="1:2">
      <c r="A14126" s="395" t="s">
        <v>37194</v>
      </c>
      <c r="B14126" s="395" t="s">
        <v>37133</v>
      </c>
    </row>
    <row r="14127" spans="1:2">
      <c r="A14127" s="395" t="s">
        <v>37195</v>
      </c>
      <c r="B14127" s="395" t="s">
        <v>37196</v>
      </c>
    </row>
    <row r="14128" spans="1:2">
      <c r="A14128" s="395" t="s">
        <v>37197</v>
      </c>
      <c r="B14128" s="395" t="s">
        <v>37198</v>
      </c>
    </row>
    <row r="14129" spans="1:2">
      <c r="A14129" s="395" t="s">
        <v>37199</v>
      </c>
      <c r="B14129" s="395" t="s">
        <v>37200</v>
      </c>
    </row>
    <row r="14130" spans="1:2">
      <c r="A14130" s="395" t="s">
        <v>37201</v>
      </c>
      <c r="B14130" s="395" t="s">
        <v>37202</v>
      </c>
    </row>
    <row r="14131" spans="1:2">
      <c r="A14131" s="395" t="s">
        <v>37203</v>
      </c>
      <c r="B14131" s="395" t="s">
        <v>37160</v>
      </c>
    </row>
    <row r="14132" spans="1:2">
      <c r="A14132" s="395" t="s">
        <v>37204</v>
      </c>
      <c r="B14132" s="395" t="s">
        <v>19499</v>
      </c>
    </row>
    <row r="14133" spans="1:2">
      <c r="A14133" s="395" t="s">
        <v>37205</v>
      </c>
      <c r="B14133" s="395" t="s">
        <v>37206</v>
      </c>
    </row>
    <row r="14134" spans="1:2">
      <c r="A14134" s="395" t="s">
        <v>37207</v>
      </c>
      <c r="B14134" s="395" t="s">
        <v>37208</v>
      </c>
    </row>
    <row r="14135" spans="1:2">
      <c r="A14135" s="395" t="s">
        <v>37209</v>
      </c>
      <c r="B14135" s="395" t="s">
        <v>37137</v>
      </c>
    </row>
    <row r="14136" spans="1:2">
      <c r="A14136" s="395" t="s">
        <v>37210</v>
      </c>
      <c r="B14136" s="395" t="s">
        <v>19453</v>
      </c>
    </row>
    <row r="14137" spans="1:2">
      <c r="A14137" s="395" t="s">
        <v>37211</v>
      </c>
      <c r="B14137" s="395" t="s">
        <v>17412</v>
      </c>
    </row>
    <row r="14138" spans="1:2">
      <c r="A14138" s="395" t="s">
        <v>37212</v>
      </c>
      <c r="B14138" s="395" t="s">
        <v>37213</v>
      </c>
    </row>
    <row r="14139" spans="1:2">
      <c r="A14139" s="395" t="s">
        <v>37214</v>
      </c>
      <c r="B14139" s="395" t="s">
        <v>37185</v>
      </c>
    </row>
    <row r="14140" spans="1:2">
      <c r="A14140" s="395" t="s">
        <v>37215</v>
      </c>
      <c r="B14140" s="395" t="s">
        <v>37169</v>
      </c>
    </row>
    <row r="14141" spans="1:2">
      <c r="A14141" s="395" t="s">
        <v>37216</v>
      </c>
      <c r="B14141" s="395" t="s">
        <v>37217</v>
      </c>
    </row>
    <row r="14142" spans="1:2">
      <c r="A14142" s="395" t="s">
        <v>37218</v>
      </c>
      <c r="B14142" s="395" t="s">
        <v>37219</v>
      </c>
    </row>
    <row r="14143" spans="1:2">
      <c r="A14143" s="395" t="s">
        <v>37220</v>
      </c>
      <c r="B14143" s="395" t="s">
        <v>37219</v>
      </c>
    </row>
    <row r="14144" spans="1:2">
      <c r="A14144" s="395" t="s">
        <v>37221</v>
      </c>
      <c r="B14144" s="395" t="s">
        <v>37222</v>
      </c>
    </row>
    <row r="14145" spans="1:2">
      <c r="A14145" s="395" t="s">
        <v>37223</v>
      </c>
      <c r="B14145" s="395" t="s">
        <v>37224</v>
      </c>
    </row>
    <row r="14146" spans="1:2">
      <c r="A14146" s="395" t="s">
        <v>37225</v>
      </c>
      <c r="B14146" s="395" t="s">
        <v>37226</v>
      </c>
    </row>
    <row r="14147" spans="1:2">
      <c r="A14147" s="395" t="s">
        <v>37227</v>
      </c>
      <c r="B14147" s="395" t="s">
        <v>37198</v>
      </c>
    </row>
    <row r="14148" spans="1:2">
      <c r="A14148" s="395" t="s">
        <v>37228</v>
      </c>
      <c r="B14148" s="395" t="s">
        <v>37198</v>
      </c>
    </row>
    <row r="14149" spans="1:2">
      <c r="A14149" s="395" t="s">
        <v>37229</v>
      </c>
      <c r="B14149" s="395" t="s">
        <v>37198</v>
      </c>
    </row>
    <row r="14150" spans="1:2">
      <c r="A14150" s="395" t="s">
        <v>37230</v>
      </c>
      <c r="B14150" s="395" t="s">
        <v>37198</v>
      </c>
    </row>
    <row r="14151" spans="1:2">
      <c r="A14151" s="395" t="s">
        <v>37231</v>
      </c>
      <c r="B14151" s="395" t="s">
        <v>37198</v>
      </c>
    </row>
    <row r="14152" spans="1:2">
      <c r="A14152" s="395" t="s">
        <v>37232</v>
      </c>
      <c r="B14152" s="395" t="s">
        <v>37198</v>
      </c>
    </row>
    <row r="14153" spans="1:2">
      <c r="A14153" s="395" t="s">
        <v>37233</v>
      </c>
      <c r="B14153" s="395" t="s">
        <v>37198</v>
      </c>
    </row>
    <row r="14154" spans="1:2">
      <c r="A14154" s="395" t="s">
        <v>37234</v>
      </c>
      <c r="B14154" s="395" t="s">
        <v>37224</v>
      </c>
    </row>
    <row r="14155" spans="1:2">
      <c r="A14155" s="395" t="s">
        <v>37235</v>
      </c>
      <c r="B14155" s="395" t="s">
        <v>37187</v>
      </c>
    </row>
    <row r="14156" spans="1:2">
      <c r="A14156" s="395" t="s">
        <v>37236</v>
      </c>
      <c r="B14156" s="395" t="s">
        <v>37237</v>
      </c>
    </row>
    <row r="14157" spans="1:2">
      <c r="A14157" s="395" t="s">
        <v>37238</v>
      </c>
      <c r="B14157" s="395" t="s">
        <v>37239</v>
      </c>
    </row>
    <row r="14158" spans="1:2">
      <c r="A14158" s="395" t="s">
        <v>37240</v>
      </c>
      <c r="B14158" s="395" t="s">
        <v>37241</v>
      </c>
    </row>
    <row r="14159" spans="1:2">
      <c r="A14159" s="395" t="s">
        <v>37242</v>
      </c>
      <c r="B14159" s="395" t="s">
        <v>37243</v>
      </c>
    </row>
    <row r="14160" spans="1:2">
      <c r="A14160" s="395" t="s">
        <v>37244</v>
      </c>
      <c r="B14160" s="395" t="s">
        <v>37245</v>
      </c>
    </row>
    <row r="14161" spans="1:2">
      <c r="A14161" s="395" t="s">
        <v>37246</v>
      </c>
      <c r="B14161" s="395" t="s">
        <v>37247</v>
      </c>
    </row>
    <row r="14162" spans="1:2">
      <c r="A14162" s="395" t="s">
        <v>37248</v>
      </c>
      <c r="B14162" s="395" t="s">
        <v>37249</v>
      </c>
    </row>
    <row r="14163" spans="1:2">
      <c r="A14163" s="395" t="s">
        <v>37250</v>
      </c>
      <c r="B14163" s="395" t="s">
        <v>37251</v>
      </c>
    </row>
    <row r="14164" spans="1:2">
      <c r="A14164" s="395" t="s">
        <v>37252</v>
      </c>
      <c r="B14164" s="395" t="s">
        <v>37251</v>
      </c>
    </row>
    <row r="14165" spans="1:2">
      <c r="A14165" s="395" t="s">
        <v>37253</v>
      </c>
      <c r="B14165" s="395" t="s">
        <v>37251</v>
      </c>
    </row>
    <row r="14166" spans="1:2">
      <c r="A14166" s="395" t="s">
        <v>37254</v>
      </c>
      <c r="B14166" s="395" t="s">
        <v>37255</v>
      </c>
    </row>
    <row r="14167" spans="1:2">
      <c r="A14167" s="395" t="s">
        <v>37256</v>
      </c>
      <c r="B14167" s="395" t="s">
        <v>37257</v>
      </c>
    </row>
    <row r="14168" spans="1:2">
      <c r="A14168" s="395" t="s">
        <v>37258</v>
      </c>
      <c r="B14168" s="395" t="s">
        <v>37198</v>
      </c>
    </row>
    <row r="14169" spans="1:2">
      <c r="A14169" s="395" t="s">
        <v>37259</v>
      </c>
      <c r="B14169" s="395" t="s">
        <v>37260</v>
      </c>
    </row>
    <row r="14170" spans="1:2">
      <c r="A14170" s="395" t="s">
        <v>37261</v>
      </c>
      <c r="B14170" s="395" t="s">
        <v>37243</v>
      </c>
    </row>
    <row r="14171" spans="1:2">
      <c r="A14171" s="395" t="s">
        <v>37262</v>
      </c>
      <c r="B14171" s="395" t="s">
        <v>37263</v>
      </c>
    </row>
    <row r="14172" spans="1:2">
      <c r="A14172" s="395" t="s">
        <v>37264</v>
      </c>
      <c r="B14172" s="395" t="s">
        <v>37265</v>
      </c>
    </row>
    <row r="14173" spans="1:2">
      <c r="A14173" s="395" t="s">
        <v>37266</v>
      </c>
      <c r="B14173" s="395" t="s">
        <v>37145</v>
      </c>
    </row>
    <row r="14174" spans="1:2">
      <c r="A14174" s="395" t="s">
        <v>37267</v>
      </c>
      <c r="B14174" s="395" t="s">
        <v>37268</v>
      </c>
    </row>
    <row r="14175" spans="1:2">
      <c r="A14175" s="395" t="s">
        <v>37269</v>
      </c>
      <c r="B14175" s="395" t="s">
        <v>37270</v>
      </c>
    </row>
    <row r="14176" spans="1:2">
      <c r="A14176" s="395" t="s">
        <v>37271</v>
      </c>
      <c r="B14176" s="395" t="s">
        <v>37272</v>
      </c>
    </row>
    <row r="14177" spans="1:2">
      <c r="A14177" s="395" t="s">
        <v>37273</v>
      </c>
      <c r="B14177" s="395" t="s">
        <v>37274</v>
      </c>
    </row>
    <row r="14178" spans="1:2">
      <c r="A14178" s="395" t="s">
        <v>37275</v>
      </c>
      <c r="B14178" s="395" t="s">
        <v>37276</v>
      </c>
    </row>
    <row r="14179" spans="1:2">
      <c r="A14179" s="395" t="s">
        <v>37277</v>
      </c>
      <c r="B14179" s="395" t="s">
        <v>37276</v>
      </c>
    </row>
    <row r="14180" spans="1:2">
      <c r="A14180" s="395" t="s">
        <v>37278</v>
      </c>
      <c r="B14180" s="395" t="s">
        <v>37279</v>
      </c>
    </row>
    <row r="14181" spans="1:2">
      <c r="A14181" s="395" t="s">
        <v>37280</v>
      </c>
      <c r="B14181" s="395" t="s">
        <v>37281</v>
      </c>
    </row>
    <row r="14182" spans="1:2">
      <c r="A14182" s="395" t="s">
        <v>37282</v>
      </c>
      <c r="B14182" s="395" t="s">
        <v>37283</v>
      </c>
    </row>
    <row r="14183" spans="1:2">
      <c r="A14183" s="395" t="s">
        <v>37284</v>
      </c>
      <c r="B14183" s="395" t="s">
        <v>37285</v>
      </c>
    </row>
    <row r="14184" spans="1:2">
      <c r="A14184" s="395" t="s">
        <v>37286</v>
      </c>
      <c r="B14184" s="395" t="s">
        <v>37287</v>
      </c>
    </row>
    <row r="14185" spans="1:2">
      <c r="A14185" s="395" t="s">
        <v>37288</v>
      </c>
      <c r="B14185" s="395" t="s">
        <v>37287</v>
      </c>
    </row>
    <row r="14186" spans="1:2">
      <c r="A14186" s="395" t="s">
        <v>37289</v>
      </c>
      <c r="B14186" s="395" t="s">
        <v>37290</v>
      </c>
    </row>
    <row r="14187" spans="1:2">
      <c r="A14187" s="395" t="s">
        <v>37291</v>
      </c>
      <c r="B14187" s="395" t="s">
        <v>37292</v>
      </c>
    </row>
    <row r="14188" spans="1:2">
      <c r="A14188" s="395" t="s">
        <v>37293</v>
      </c>
      <c r="B14188" s="395" t="s">
        <v>17435</v>
      </c>
    </row>
    <row r="14189" spans="1:2">
      <c r="A14189" s="395" t="s">
        <v>37294</v>
      </c>
      <c r="B14189" s="395" t="s">
        <v>17435</v>
      </c>
    </row>
    <row r="14190" spans="1:2">
      <c r="A14190" s="395" t="s">
        <v>37295</v>
      </c>
      <c r="B14190" s="395" t="s">
        <v>37296</v>
      </c>
    </row>
    <row r="14191" spans="1:2">
      <c r="A14191" s="395" t="s">
        <v>37297</v>
      </c>
      <c r="B14191" s="395" t="s">
        <v>37296</v>
      </c>
    </row>
    <row r="14192" spans="1:2">
      <c r="A14192" s="395" t="s">
        <v>37298</v>
      </c>
      <c r="B14192" s="395" t="s">
        <v>37299</v>
      </c>
    </row>
    <row r="14193" spans="1:2">
      <c r="A14193" s="395" t="s">
        <v>37300</v>
      </c>
      <c r="B14193" s="395" t="s">
        <v>17435</v>
      </c>
    </row>
    <row r="14194" spans="1:2">
      <c r="A14194" s="395" t="s">
        <v>37301</v>
      </c>
      <c r="B14194" s="395" t="s">
        <v>17435</v>
      </c>
    </row>
    <row r="14195" spans="1:2">
      <c r="A14195" s="395" t="s">
        <v>37302</v>
      </c>
      <c r="B14195" s="395" t="s">
        <v>37303</v>
      </c>
    </row>
    <row r="14196" spans="1:2">
      <c r="A14196" s="395" t="s">
        <v>37304</v>
      </c>
      <c r="B14196" s="395" t="s">
        <v>37305</v>
      </c>
    </row>
    <row r="14197" spans="1:2">
      <c r="A14197" s="395" t="s">
        <v>37306</v>
      </c>
      <c r="B14197" s="395" t="s">
        <v>37307</v>
      </c>
    </row>
    <row r="14198" spans="1:2">
      <c r="A14198" s="395" t="s">
        <v>37308</v>
      </c>
      <c r="B14198" s="395" t="s">
        <v>37309</v>
      </c>
    </row>
    <row r="14199" spans="1:2">
      <c r="A14199" s="395" t="s">
        <v>37310</v>
      </c>
      <c r="B14199" s="395" t="s">
        <v>37311</v>
      </c>
    </row>
    <row r="14200" spans="1:2">
      <c r="A14200" s="395" t="s">
        <v>37312</v>
      </c>
      <c r="B14200" s="395" t="s">
        <v>37311</v>
      </c>
    </row>
    <row r="14201" spans="1:2">
      <c r="A14201" s="395" t="s">
        <v>37313</v>
      </c>
      <c r="B14201" s="395" t="s">
        <v>17435</v>
      </c>
    </row>
    <row r="14202" spans="1:2">
      <c r="A14202" s="395" t="s">
        <v>37314</v>
      </c>
      <c r="B14202" s="395" t="s">
        <v>37315</v>
      </c>
    </row>
    <row r="14203" spans="1:2">
      <c r="A14203" s="395" t="s">
        <v>37316</v>
      </c>
      <c r="B14203" s="395" t="s">
        <v>19468</v>
      </c>
    </row>
    <row r="14204" spans="1:2">
      <c r="A14204" s="395" t="s">
        <v>37317</v>
      </c>
      <c r="B14204" s="395" t="s">
        <v>37318</v>
      </c>
    </row>
    <row r="14205" spans="1:2">
      <c r="A14205" s="395" t="s">
        <v>37319</v>
      </c>
      <c r="B14205" s="395" t="s">
        <v>37315</v>
      </c>
    </row>
    <row r="14206" spans="1:2">
      <c r="A14206" s="395" t="s">
        <v>37320</v>
      </c>
      <c r="B14206" s="395" t="s">
        <v>37315</v>
      </c>
    </row>
    <row r="14207" spans="1:2">
      <c r="A14207" s="395" t="s">
        <v>37321</v>
      </c>
      <c r="B14207" s="395" t="s">
        <v>37315</v>
      </c>
    </row>
    <row r="14208" spans="1:2">
      <c r="A14208" s="395" t="s">
        <v>37322</v>
      </c>
      <c r="B14208" s="395" t="s">
        <v>37323</v>
      </c>
    </row>
    <row r="14209" spans="1:2">
      <c r="A14209" s="395" t="s">
        <v>37324</v>
      </c>
      <c r="B14209" s="395" t="s">
        <v>37315</v>
      </c>
    </row>
    <row r="14210" spans="1:2">
      <c r="A14210" s="395" t="s">
        <v>37325</v>
      </c>
      <c r="B14210" s="395" t="s">
        <v>37326</v>
      </c>
    </row>
    <row r="14211" spans="1:2">
      <c r="A14211" s="395" t="s">
        <v>37327</v>
      </c>
      <c r="B14211" s="395" t="s">
        <v>37328</v>
      </c>
    </row>
    <row r="14212" spans="1:2">
      <c r="A14212" s="395" t="s">
        <v>37329</v>
      </c>
      <c r="B14212" s="395" t="s">
        <v>37330</v>
      </c>
    </row>
    <row r="14213" spans="1:2">
      <c r="A14213" s="395" t="s">
        <v>37331</v>
      </c>
      <c r="B14213" s="395" t="s">
        <v>37332</v>
      </c>
    </row>
    <row r="14214" spans="1:2">
      <c r="A14214" s="395" t="s">
        <v>37333</v>
      </c>
      <c r="B14214" s="395" t="s">
        <v>17435</v>
      </c>
    </row>
    <row r="14215" spans="1:2">
      <c r="A14215" s="395" t="s">
        <v>37334</v>
      </c>
      <c r="B14215" s="395" t="s">
        <v>37335</v>
      </c>
    </row>
    <row r="14216" spans="1:2">
      <c r="A14216" s="395" t="s">
        <v>37336</v>
      </c>
      <c r="B14216" s="395" t="s">
        <v>37335</v>
      </c>
    </row>
    <row r="14217" spans="1:2">
      <c r="A14217" s="395" t="s">
        <v>37337</v>
      </c>
      <c r="B14217" s="395" t="s">
        <v>17435</v>
      </c>
    </row>
    <row r="14218" spans="1:2">
      <c r="A14218" s="395" t="s">
        <v>37338</v>
      </c>
      <c r="B14218" s="395" t="s">
        <v>37335</v>
      </c>
    </row>
    <row r="14219" spans="1:2">
      <c r="A14219" s="395" t="s">
        <v>37339</v>
      </c>
      <c r="B14219" s="395" t="s">
        <v>37335</v>
      </c>
    </row>
    <row r="14220" spans="1:2">
      <c r="A14220" s="395" t="s">
        <v>37340</v>
      </c>
      <c r="B14220" s="395" t="s">
        <v>37335</v>
      </c>
    </row>
    <row r="14221" spans="1:2">
      <c r="A14221" s="395" t="s">
        <v>37341</v>
      </c>
      <c r="B14221" s="395" t="s">
        <v>37335</v>
      </c>
    </row>
    <row r="14222" spans="1:2">
      <c r="A14222" s="395" t="s">
        <v>37342</v>
      </c>
      <c r="B14222" s="395" t="s">
        <v>37335</v>
      </c>
    </row>
    <row r="14223" spans="1:2">
      <c r="A14223" s="395" t="s">
        <v>37343</v>
      </c>
      <c r="B14223" s="395" t="s">
        <v>37335</v>
      </c>
    </row>
    <row r="14224" spans="1:2">
      <c r="A14224" s="395" t="s">
        <v>37344</v>
      </c>
      <c r="B14224" s="395" t="s">
        <v>37335</v>
      </c>
    </row>
    <row r="14225" spans="1:2">
      <c r="A14225" s="395" t="s">
        <v>37345</v>
      </c>
      <c r="B14225" s="395" t="s">
        <v>37335</v>
      </c>
    </row>
    <row r="14226" spans="1:2">
      <c r="A14226" s="395" t="s">
        <v>37346</v>
      </c>
      <c r="B14226" s="395" t="s">
        <v>37347</v>
      </c>
    </row>
    <row r="14227" spans="1:2">
      <c r="A14227" s="395" t="s">
        <v>37348</v>
      </c>
      <c r="B14227" s="395" t="s">
        <v>37349</v>
      </c>
    </row>
    <row r="14228" spans="1:2">
      <c r="A14228" s="395" t="s">
        <v>37350</v>
      </c>
      <c r="B14228" s="395" t="s">
        <v>37351</v>
      </c>
    </row>
    <row r="14229" spans="1:2">
      <c r="A14229" s="395" t="s">
        <v>37352</v>
      </c>
      <c r="B14229" s="395" t="s">
        <v>37335</v>
      </c>
    </row>
    <row r="14230" spans="1:2">
      <c r="A14230" s="395" t="s">
        <v>37353</v>
      </c>
      <c r="B14230" s="395" t="s">
        <v>37354</v>
      </c>
    </row>
    <row r="14231" spans="1:2">
      <c r="A14231" s="395" t="s">
        <v>37355</v>
      </c>
      <c r="B14231" s="395" t="s">
        <v>37356</v>
      </c>
    </row>
    <row r="14232" spans="1:2">
      <c r="A14232" s="395" t="s">
        <v>37357</v>
      </c>
      <c r="B14232" s="395" t="s">
        <v>37335</v>
      </c>
    </row>
    <row r="14233" spans="1:2">
      <c r="A14233" s="395" t="s">
        <v>37358</v>
      </c>
      <c r="B14233" s="395" t="s">
        <v>26335</v>
      </c>
    </row>
    <row r="14234" spans="1:2">
      <c r="A14234" s="395" t="s">
        <v>37359</v>
      </c>
      <c r="B14234" s="395" t="s">
        <v>26333</v>
      </c>
    </row>
    <row r="14235" spans="1:2">
      <c r="A14235" s="395" t="s">
        <v>37360</v>
      </c>
      <c r="B14235" s="395" t="s">
        <v>37361</v>
      </c>
    </row>
    <row r="14236" spans="1:2">
      <c r="A14236" s="395" t="s">
        <v>37362</v>
      </c>
      <c r="B14236" s="395" t="s">
        <v>37363</v>
      </c>
    </row>
    <row r="14237" spans="1:2">
      <c r="A14237" s="395" t="s">
        <v>37364</v>
      </c>
      <c r="B14237" s="395" t="s">
        <v>37365</v>
      </c>
    </row>
    <row r="14238" spans="1:2">
      <c r="A14238" s="395" t="s">
        <v>37366</v>
      </c>
      <c r="B14238" s="395" t="s">
        <v>37335</v>
      </c>
    </row>
    <row r="14239" spans="1:2">
      <c r="A14239" s="395" t="s">
        <v>37367</v>
      </c>
      <c r="B14239" s="395" t="s">
        <v>37335</v>
      </c>
    </row>
    <row r="14240" spans="1:2">
      <c r="A14240" s="395" t="s">
        <v>37368</v>
      </c>
      <c r="B14240" s="395" t="s">
        <v>37335</v>
      </c>
    </row>
    <row r="14241" spans="1:2">
      <c r="A14241" s="395" t="s">
        <v>37369</v>
      </c>
      <c r="B14241" s="395" t="s">
        <v>37335</v>
      </c>
    </row>
    <row r="14242" spans="1:2">
      <c r="A14242" s="395" t="s">
        <v>37370</v>
      </c>
      <c r="B14242" s="395" t="s">
        <v>37335</v>
      </c>
    </row>
    <row r="14243" spans="1:2">
      <c r="A14243" s="395" t="s">
        <v>37371</v>
      </c>
      <c r="B14243" s="395" t="s">
        <v>37335</v>
      </c>
    </row>
    <row r="14244" spans="1:2">
      <c r="A14244" s="395" t="s">
        <v>37372</v>
      </c>
      <c r="B14244" s="395" t="s">
        <v>37335</v>
      </c>
    </row>
    <row r="14245" spans="1:2">
      <c r="A14245" s="395" t="s">
        <v>37373</v>
      </c>
      <c r="B14245" s="395" t="s">
        <v>37335</v>
      </c>
    </row>
    <row r="14246" spans="1:2">
      <c r="A14246" s="395" t="s">
        <v>37374</v>
      </c>
      <c r="B14246" s="395" t="s">
        <v>37375</v>
      </c>
    </row>
    <row r="14247" spans="1:2">
      <c r="A14247" s="395" t="s">
        <v>37376</v>
      </c>
      <c r="B14247" s="395" t="s">
        <v>21281</v>
      </c>
    </row>
    <row r="14248" spans="1:2">
      <c r="A14248" s="395" t="s">
        <v>37377</v>
      </c>
      <c r="B14248" s="395" t="s">
        <v>17435</v>
      </c>
    </row>
    <row r="14249" spans="1:2">
      <c r="A14249" s="395" t="s">
        <v>37378</v>
      </c>
      <c r="B14249" s="395" t="s">
        <v>37315</v>
      </c>
    </row>
    <row r="14250" spans="1:2">
      <c r="A14250" s="395" t="s">
        <v>37379</v>
      </c>
      <c r="B14250" s="395" t="s">
        <v>37315</v>
      </c>
    </row>
    <row r="14251" spans="1:2">
      <c r="A14251" s="395" t="s">
        <v>37380</v>
      </c>
      <c r="B14251" s="395" t="s">
        <v>37315</v>
      </c>
    </row>
    <row r="14252" spans="1:2">
      <c r="A14252" s="395" t="s">
        <v>37381</v>
      </c>
      <c r="B14252" s="395" t="s">
        <v>37315</v>
      </c>
    </row>
    <row r="14253" spans="1:2">
      <c r="A14253" s="395" t="s">
        <v>37382</v>
      </c>
      <c r="B14253" s="395" t="s">
        <v>37383</v>
      </c>
    </row>
    <row r="14254" spans="1:2">
      <c r="A14254" s="395" t="s">
        <v>37384</v>
      </c>
      <c r="B14254" s="395" t="s">
        <v>37385</v>
      </c>
    </row>
    <row r="14255" spans="1:2">
      <c r="A14255" s="395" t="s">
        <v>37386</v>
      </c>
      <c r="B14255" s="395" t="s">
        <v>37365</v>
      </c>
    </row>
    <row r="14256" spans="1:2">
      <c r="A14256" s="395" t="s">
        <v>37387</v>
      </c>
      <c r="B14256" s="395" t="s">
        <v>37347</v>
      </c>
    </row>
    <row r="14257" spans="1:2">
      <c r="A14257" s="395" t="s">
        <v>37388</v>
      </c>
      <c r="B14257" s="395" t="s">
        <v>37389</v>
      </c>
    </row>
    <row r="14258" spans="1:2">
      <c r="A14258" s="395" t="s">
        <v>37390</v>
      </c>
      <c r="B14258" s="395" t="s">
        <v>37365</v>
      </c>
    </row>
    <row r="14259" spans="1:2">
      <c r="A14259" s="395" t="s">
        <v>37391</v>
      </c>
      <c r="B14259" s="395" t="s">
        <v>37335</v>
      </c>
    </row>
    <row r="14260" spans="1:2">
      <c r="A14260" s="395" t="s">
        <v>37392</v>
      </c>
      <c r="B14260" s="395" t="s">
        <v>37393</v>
      </c>
    </row>
    <row r="14261" spans="1:2">
      <c r="A14261" s="395" t="s">
        <v>37394</v>
      </c>
      <c r="B14261" s="395" t="s">
        <v>37393</v>
      </c>
    </row>
    <row r="14262" spans="1:2">
      <c r="A14262" s="395" t="s">
        <v>37395</v>
      </c>
      <c r="B14262" s="395" t="s">
        <v>37347</v>
      </c>
    </row>
    <row r="14263" spans="1:2">
      <c r="A14263" s="395" t="s">
        <v>37396</v>
      </c>
      <c r="B14263" s="395" t="s">
        <v>37347</v>
      </c>
    </row>
    <row r="14264" spans="1:2">
      <c r="A14264" s="395" t="s">
        <v>37397</v>
      </c>
      <c r="B14264" s="395" t="s">
        <v>37365</v>
      </c>
    </row>
    <row r="14265" spans="1:2">
      <c r="A14265" s="395" t="s">
        <v>37398</v>
      </c>
      <c r="B14265" s="395" t="s">
        <v>37399</v>
      </c>
    </row>
    <row r="14266" spans="1:2">
      <c r="A14266" s="395" t="s">
        <v>37400</v>
      </c>
      <c r="B14266" s="395" t="s">
        <v>37401</v>
      </c>
    </row>
    <row r="14267" spans="1:2">
      <c r="A14267" s="395" t="s">
        <v>37402</v>
      </c>
      <c r="B14267" s="395" t="s">
        <v>37335</v>
      </c>
    </row>
    <row r="14268" spans="1:2">
      <c r="A14268" s="395" t="s">
        <v>37403</v>
      </c>
      <c r="B14268" s="395" t="s">
        <v>37404</v>
      </c>
    </row>
    <row r="14269" spans="1:2">
      <c r="A14269" s="395" t="s">
        <v>37405</v>
      </c>
      <c r="B14269" s="395" t="s">
        <v>37335</v>
      </c>
    </row>
    <row r="14270" spans="1:2">
      <c r="A14270" s="395" t="s">
        <v>37406</v>
      </c>
      <c r="B14270" s="395" t="s">
        <v>37335</v>
      </c>
    </row>
    <row r="14271" spans="1:2">
      <c r="A14271" s="395" t="s">
        <v>37407</v>
      </c>
      <c r="B14271" s="395" t="s">
        <v>37335</v>
      </c>
    </row>
    <row r="14272" spans="1:2">
      <c r="A14272" s="395" t="s">
        <v>37408</v>
      </c>
      <c r="B14272" s="395" t="s">
        <v>37335</v>
      </c>
    </row>
    <row r="14273" spans="1:2">
      <c r="A14273" s="395" t="s">
        <v>37409</v>
      </c>
      <c r="B14273" s="395" t="s">
        <v>37410</v>
      </c>
    </row>
    <row r="14274" spans="1:2">
      <c r="A14274" s="395" t="s">
        <v>37411</v>
      </c>
      <c r="B14274" s="395" t="s">
        <v>37412</v>
      </c>
    </row>
    <row r="14275" spans="1:2">
      <c r="A14275" s="395" t="s">
        <v>37413</v>
      </c>
      <c r="B14275" s="395" t="s">
        <v>37414</v>
      </c>
    </row>
    <row r="14276" spans="1:2">
      <c r="A14276" s="395" t="s">
        <v>37415</v>
      </c>
      <c r="B14276" s="395" t="s">
        <v>37416</v>
      </c>
    </row>
    <row r="14277" spans="1:2">
      <c r="A14277" s="395" t="s">
        <v>37417</v>
      </c>
      <c r="B14277" s="395" t="s">
        <v>37418</v>
      </c>
    </row>
    <row r="14278" spans="1:2">
      <c r="A14278" s="395" t="s">
        <v>37419</v>
      </c>
      <c r="B14278" s="395" t="s">
        <v>37420</v>
      </c>
    </row>
    <row r="14279" spans="1:2">
      <c r="A14279" s="395" t="s">
        <v>37421</v>
      </c>
      <c r="B14279" s="395" t="s">
        <v>37422</v>
      </c>
    </row>
    <row r="14280" spans="1:2">
      <c r="A14280" s="395" t="s">
        <v>37423</v>
      </c>
      <c r="B14280" s="395" t="s">
        <v>26333</v>
      </c>
    </row>
    <row r="14281" spans="1:2">
      <c r="A14281" s="395" t="s">
        <v>37424</v>
      </c>
      <c r="B14281" s="395" t="s">
        <v>26335</v>
      </c>
    </row>
    <row r="14282" spans="1:2">
      <c r="A14282" s="395" t="s">
        <v>37425</v>
      </c>
      <c r="B14282" s="395" t="s">
        <v>37375</v>
      </c>
    </row>
    <row r="14283" spans="1:2">
      <c r="A14283" s="395" t="s">
        <v>37426</v>
      </c>
      <c r="B14283" s="395" t="s">
        <v>37427</v>
      </c>
    </row>
    <row r="14284" spans="1:2">
      <c r="A14284" s="395" t="s">
        <v>37428</v>
      </c>
      <c r="B14284" s="395" t="s">
        <v>37429</v>
      </c>
    </row>
    <row r="14285" spans="1:2">
      <c r="A14285" s="395" t="s">
        <v>37430</v>
      </c>
      <c r="B14285" s="395" t="s">
        <v>37431</v>
      </c>
    </row>
    <row r="14286" spans="1:2">
      <c r="A14286" s="395" t="s">
        <v>37432</v>
      </c>
      <c r="B14286" s="395" t="s">
        <v>37433</v>
      </c>
    </row>
    <row r="14287" spans="1:2">
      <c r="A14287" s="395" t="s">
        <v>37434</v>
      </c>
      <c r="B14287" s="395" t="s">
        <v>37435</v>
      </c>
    </row>
    <row r="14288" spans="1:2">
      <c r="A14288" s="395" t="s">
        <v>37436</v>
      </c>
      <c r="B14288" s="395" t="s">
        <v>37433</v>
      </c>
    </row>
    <row r="14289" spans="1:2">
      <c r="A14289" s="395" t="s">
        <v>37437</v>
      </c>
      <c r="B14289" s="395" t="s">
        <v>37433</v>
      </c>
    </row>
    <row r="14290" spans="1:2">
      <c r="A14290" s="395" t="s">
        <v>37438</v>
      </c>
      <c r="B14290" s="395" t="s">
        <v>37433</v>
      </c>
    </row>
    <row r="14291" spans="1:2">
      <c r="A14291" s="395" t="s">
        <v>37439</v>
      </c>
      <c r="B14291" s="395" t="s">
        <v>37433</v>
      </c>
    </row>
    <row r="14292" spans="1:2">
      <c r="A14292" s="395" t="s">
        <v>37440</v>
      </c>
      <c r="B14292" s="395" t="s">
        <v>37441</v>
      </c>
    </row>
    <row r="14293" spans="1:2">
      <c r="A14293" s="395" t="s">
        <v>37442</v>
      </c>
      <c r="B14293" s="395" t="s">
        <v>37441</v>
      </c>
    </row>
    <row r="14294" spans="1:2">
      <c r="A14294" s="395" t="s">
        <v>37443</v>
      </c>
      <c r="B14294" s="395" t="s">
        <v>37444</v>
      </c>
    </row>
    <row r="14295" spans="1:2">
      <c r="A14295" s="395" t="s">
        <v>37445</v>
      </c>
      <c r="B14295" s="395" t="s">
        <v>37446</v>
      </c>
    </row>
    <row r="14296" spans="1:2">
      <c r="A14296" s="395" t="s">
        <v>37447</v>
      </c>
      <c r="B14296" s="395" t="s">
        <v>37448</v>
      </c>
    </row>
    <row r="14297" spans="1:2">
      <c r="A14297" s="395" t="s">
        <v>37449</v>
      </c>
      <c r="B14297" s="395" t="s">
        <v>37450</v>
      </c>
    </row>
    <row r="14298" spans="1:2">
      <c r="A14298" s="395" t="s">
        <v>37451</v>
      </c>
      <c r="B14298" s="395" t="s">
        <v>37452</v>
      </c>
    </row>
    <row r="14299" spans="1:2">
      <c r="A14299" s="395" t="s">
        <v>37453</v>
      </c>
      <c r="B14299" s="395" t="s">
        <v>37452</v>
      </c>
    </row>
    <row r="14300" spans="1:2">
      <c r="A14300" s="395" t="s">
        <v>37454</v>
      </c>
      <c r="B14300" s="395" t="s">
        <v>37455</v>
      </c>
    </row>
    <row r="14301" spans="1:2">
      <c r="A14301" s="395" t="s">
        <v>37456</v>
      </c>
      <c r="B14301" s="395" t="s">
        <v>37452</v>
      </c>
    </row>
    <row r="14302" spans="1:2">
      <c r="A14302" s="395" t="s">
        <v>37457</v>
      </c>
      <c r="B14302" s="395" t="s">
        <v>37458</v>
      </c>
    </row>
    <row r="14303" spans="1:2">
      <c r="A14303" s="395" t="s">
        <v>37459</v>
      </c>
      <c r="B14303" s="395" t="s">
        <v>37460</v>
      </c>
    </row>
    <row r="14304" spans="1:2">
      <c r="A14304" s="395" t="s">
        <v>37461</v>
      </c>
      <c r="B14304" s="395" t="s">
        <v>37462</v>
      </c>
    </row>
    <row r="14305" spans="1:2">
      <c r="A14305" s="395" t="s">
        <v>37463</v>
      </c>
      <c r="B14305" s="395" t="s">
        <v>37462</v>
      </c>
    </row>
    <row r="14306" spans="1:2">
      <c r="A14306" s="395" t="s">
        <v>37464</v>
      </c>
      <c r="B14306" s="395" t="s">
        <v>37465</v>
      </c>
    </row>
    <row r="14307" spans="1:2">
      <c r="A14307" s="395" t="s">
        <v>37466</v>
      </c>
      <c r="B14307" s="395" t="s">
        <v>37467</v>
      </c>
    </row>
    <row r="14308" spans="1:2">
      <c r="A14308" s="395" t="s">
        <v>37468</v>
      </c>
      <c r="B14308" s="395" t="s">
        <v>37469</v>
      </c>
    </row>
    <row r="14309" spans="1:2">
      <c r="A14309" s="395" t="s">
        <v>37470</v>
      </c>
      <c r="B14309" s="395" t="s">
        <v>37471</v>
      </c>
    </row>
    <row r="14310" spans="1:2">
      <c r="A14310" s="395" t="s">
        <v>37472</v>
      </c>
      <c r="B14310" s="395" t="s">
        <v>37473</v>
      </c>
    </row>
    <row r="14311" spans="1:2">
      <c r="A14311" s="395" t="s">
        <v>37474</v>
      </c>
      <c r="B14311" s="395" t="s">
        <v>37475</v>
      </c>
    </row>
    <row r="14312" spans="1:2">
      <c r="A14312" s="395" t="s">
        <v>37476</v>
      </c>
      <c r="B14312" s="395" t="s">
        <v>37477</v>
      </c>
    </row>
    <row r="14313" spans="1:2">
      <c r="A14313" s="395" t="s">
        <v>37478</v>
      </c>
      <c r="B14313" s="395" t="s">
        <v>37475</v>
      </c>
    </row>
    <row r="14314" spans="1:2">
      <c r="A14314" s="395" t="s">
        <v>37479</v>
      </c>
      <c r="B14314" s="395" t="s">
        <v>37480</v>
      </c>
    </row>
    <row r="14315" spans="1:2">
      <c r="A14315" s="395" t="s">
        <v>37481</v>
      </c>
      <c r="B14315" s="395" t="s">
        <v>37482</v>
      </c>
    </row>
    <row r="14316" spans="1:2">
      <c r="A14316" s="395" t="s">
        <v>37483</v>
      </c>
      <c r="B14316" s="395" t="s">
        <v>37484</v>
      </c>
    </row>
    <row r="14317" spans="1:2">
      <c r="A14317" s="395" t="s">
        <v>37485</v>
      </c>
      <c r="B14317" s="395" t="s">
        <v>37486</v>
      </c>
    </row>
    <row r="14318" spans="1:2">
      <c r="A14318" s="395" t="s">
        <v>37487</v>
      </c>
      <c r="B14318" s="395" t="s">
        <v>37488</v>
      </c>
    </row>
    <row r="14319" spans="1:2">
      <c r="A14319" s="395" t="s">
        <v>37489</v>
      </c>
      <c r="B14319" s="395" t="s">
        <v>37490</v>
      </c>
    </row>
    <row r="14320" spans="1:2">
      <c r="A14320" s="395" t="s">
        <v>37491</v>
      </c>
      <c r="B14320" s="395" t="s">
        <v>37492</v>
      </c>
    </row>
    <row r="14321" spans="1:2">
      <c r="A14321" s="395" t="s">
        <v>37493</v>
      </c>
      <c r="B14321" s="395" t="s">
        <v>28451</v>
      </c>
    </row>
    <row r="14322" spans="1:2">
      <c r="A14322" s="395" t="s">
        <v>37494</v>
      </c>
      <c r="B14322" s="395" t="s">
        <v>37296</v>
      </c>
    </row>
    <row r="14323" spans="1:2">
      <c r="A14323" s="395" t="s">
        <v>37495</v>
      </c>
      <c r="B14323" s="395" t="s">
        <v>37490</v>
      </c>
    </row>
    <row r="14324" spans="1:2">
      <c r="A14324" s="395" t="s">
        <v>37496</v>
      </c>
      <c r="B14324" s="395" t="s">
        <v>37490</v>
      </c>
    </row>
    <row r="14325" spans="1:2">
      <c r="A14325" s="395" t="s">
        <v>37497</v>
      </c>
      <c r="B14325" s="395" t="s">
        <v>37490</v>
      </c>
    </row>
    <row r="14326" spans="1:2">
      <c r="A14326" s="395" t="s">
        <v>37498</v>
      </c>
      <c r="B14326" s="395" t="s">
        <v>37490</v>
      </c>
    </row>
    <row r="14327" spans="1:2">
      <c r="A14327" s="395" t="s">
        <v>37499</v>
      </c>
      <c r="B14327" s="395" t="s">
        <v>37490</v>
      </c>
    </row>
    <row r="14328" spans="1:2">
      <c r="A14328" s="395" t="s">
        <v>37500</v>
      </c>
      <c r="B14328" s="395" t="s">
        <v>37501</v>
      </c>
    </row>
    <row r="14329" spans="1:2">
      <c r="A14329" s="395" t="s">
        <v>37502</v>
      </c>
      <c r="B14329" s="395" t="s">
        <v>37503</v>
      </c>
    </row>
    <row r="14330" spans="1:2">
      <c r="A14330" s="395" t="s">
        <v>37504</v>
      </c>
      <c r="B14330" s="395" t="s">
        <v>37505</v>
      </c>
    </row>
    <row r="14331" spans="1:2">
      <c r="A14331" s="395" t="s">
        <v>37506</v>
      </c>
      <c r="B14331" s="395" t="s">
        <v>37507</v>
      </c>
    </row>
    <row r="14332" spans="1:2">
      <c r="A14332" s="395" t="s">
        <v>37508</v>
      </c>
      <c r="B14332" s="395" t="s">
        <v>37490</v>
      </c>
    </row>
    <row r="14333" spans="1:2">
      <c r="A14333" s="395" t="s">
        <v>37509</v>
      </c>
      <c r="B14333" s="395" t="s">
        <v>37510</v>
      </c>
    </row>
    <row r="14334" spans="1:2">
      <c r="A14334" s="395" t="s">
        <v>37511</v>
      </c>
      <c r="B14334" s="395" t="s">
        <v>37512</v>
      </c>
    </row>
    <row r="14335" spans="1:2">
      <c r="A14335" s="395" t="s">
        <v>37513</v>
      </c>
      <c r="B14335" s="395" t="s">
        <v>37514</v>
      </c>
    </row>
    <row r="14336" spans="1:2">
      <c r="A14336" s="395" t="s">
        <v>37515</v>
      </c>
      <c r="B14336" s="395" t="s">
        <v>37516</v>
      </c>
    </row>
    <row r="14337" spans="1:2">
      <c r="A14337" s="395" t="s">
        <v>37517</v>
      </c>
      <c r="B14337" s="395" t="s">
        <v>37516</v>
      </c>
    </row>
    <row r="14338" spans="1:2">
      <c r="A14338" s="395" t="s">
        <v>37518</v>
      </c>
      <c r="B14338" s="395" t="s">
        <v>37519</v>
      </c>
    </row>
    <row r="14339" spans="1:2">
      <c r="A14339" s="395" t="s">
        <v>37520</v>
      </c>
      <c r="B14339" s="395" t="s">
        <v>37490</v>
      </c>
    </row>
    <row r="14340" spans="1:2">
      <c r="A14340" s="395" t="s">
        <v>37521</v>
      </c>
      <c r="B14340" s="395" t="s">
        <v>37522</v>
      </c>
    </row>
    <row r="14341" spans="1:2">
      <c r="A14341" s="395" t="s">
        <v>37523</v>
      </c>
      <c r="B14341" s="395" t="s">
        <v>37524</v>
      </c>
    </row>
    <row r="14342" spans="1:2">
      <c r="A14342" s="395" t="s">
        <v>37525</v>
      </c>
      <c r="B14342" s="395" t="s">
        <v>37510</v>
      </c>
    </row>
    <row r="14343" spans="1:2">
      <c r="A14343" s="395" t="s">
        <v>37526</v>
      </c>
      <c r="B14343" s="395" t="s">
        <v>37510</v>
      </c>
    </row>
    <row r="14344" spans="1:2">
      <c r="A14344" s="395" t="s">
        <v>37527</v>
      </c>
      <c r="B14344" s="395" t="s">
        <v>37507</v>
      </c>
    </row>
    <row r="14345" spans="1:2">
      <c r="A14345" s="395" t="s">
        <v>37528</v>
      </c>
      <c r="B14345" s="395" t="s">
        <v>37389</v>
      </c>
    </row>
    <row r="14346" spans="1:2">
      <c r="A14346" s="395" t="s">
        <v>37529</v>
      </c>
      <c r="B14346" s="395" t="s">
        <v>17670</v>
      </c>
    </row>
    <row r="14347" spans="1:2">
      <c r="A14347" s="395" t="s">
        <v>37530</v>
      </c>
      <c r="B14347" s="395" t="s">
        <v>17670</v>
      </c>
    </row>
    <row r="14348" spans="1:2">
      <c r="A14348" s="395" t="s">
        <v>37531</v>
      </c>
      <c r="B14348" s="395" t="s">
        <v>17670</v>
      </c>
    </row>
    <row r="14349" spans="1:2">
      <c r="A14349" s="395" t="s">
        <v>37532</v>
      </c>
      <c r="B14349" s="395" t="s">
        <v>17670</v>
      </c>
    </row>
    <row r="14350" spans="1:2">
      <c r="A14350" s="395" t="s">
        <v>37533</v>
      </c>
      <c r="B14350" s="395" t="s">
        <v>17670</v>
      </c>
    </row>
    <row r="14351" spans="1:2">
      <c r="A14351" s="395" t="s">
        <v>37534</v>
      </c>
      <c r="B14351" s="395" t="s">
        <v>17670</v>
      </c>
    </row>
    <row r="14352" spans="1:2">
      <c r="A14352" s="395" t="s">
        <v>37535</v>
      </c>
      <c r="B14352" s="395" t="s">
        <v>17670</v>
      </c>
    </row>
    <row r="14353" spans="1:2">
      <c r="A14353" s="395" t="s">
        <v>37536</v>
      </c>
      <c r="B14353" s="395" t="s">
        <v>17670</v>
      </c>
    </row>
    <row r="14354" spans="1:2">
      <c r="A14354" s="395" t="s">
        <v>37537</v>
      </c>
      <c r="B14354" s="395" t="s">
        <v>17670</v>
      </c>
    </row>
    <row r="14355" spans="1:2">
      <c r="A14355" s="395" t="s">
        <v>37538</v>
      </c>
      <c r="B14355" s="395" t="s">
        <v>17670</v>
      </c>
    </row>
    <row r="14356" spans="1:2">
      <c r="A14356" s="395" t="s">
        <v>37539</v>
      </c>
      <c r="B14356" s="395" t="s">
        <v>17670</v>
      </c>
    </row>
    <row r="14357" spans="1:2">
      <c r="A14357" s="395" t="s">
        <v>37540</v>
      </c>
      <c r="B14357" s="395" t="s">
        <v>17670</v>
      </c>
    </row>
    <row r="14358" spans="1:2">
      <c r="A14358" s="395" t="s">
        <v>37541</v>
      </c>
      <c r="B14358" s="395" t="s">
        <v>17670</v>
      </c>
    </row>
    <row r="14359" spans="1:2">
      <c r="A14359" s="395" t="s">
        <v>37542</v>
      </c>
      <c r="B14359" s="395" t="s">
        <v>17670</v>
      </c>
    </row>
    <row r="14360" spans="1:2">
      <c r="A14360" s="395" t="s">
        <v>37543</v>
      </c>
      <c r="B14360" s="395" t="s">
        <v>17670</v>
      </c>
    </row>
    <row r="14361" spans="1:2">
      <c r="A14361" s="395" t="s">
        <v>37544</v>
      </c>
      <c r="B14361" s="395" t="s">
        <v>17670</v>
      </c>
    </row>
    <row r="14362" spans="1:2">
      <c r="A14362" s="395" t="s">
        <v>37545</v>
      </c>
      <c r="B14362" s="395" t="s">
        <v>17670</v>
      </c>
    </row>
    <row r="14363" spans="1:2">
      <c r="A14363" s="395" t="s">
        <v>37546</v>
      </c>
      <c r="B14363" s="395" t="s">
        <v>17670</v>
      </c>
    </row>
    <row r="14364" spans="1:2">
      <c r="A14364" s="395" t="s">
        <v>37547</v>
      </c>
      <c r="B14364" s="395" t="s">
        <v>17670</v>
      </c>
    </row>
    <row r="14365" spans="1:2">
      <c r="A14365" s="395" t="s">
        <v>37548</v>
      </c>
      <c r="B14365" s="395" t="s">
        <v>17670</v>
      </c>
    </row>
    <row r="14366" spans="1:2">
      <c r="A14366" s="395" t="s">
        <v>37549</v>
      </c>
      <c r="B14366" s="395" t="s">
        <v>17670</v>
      </c>
    </row>
    <row r="14367" spans="1:2">
      <c r="A14367" s="395" t="s">
        <v>37550</v>
      </c>
      <c r="B14367" s="395" t="s">
        <v>17670</v>
      </c>
    </row>
    <row r="14368" spans="1:2">
      <c r="A14368" s="395" t="s">
        <v>37551</v>
      </c>
      <c r="B14368" s="395" t="s">
        <v>17670</v>
      </c>
    </row>
    <row r="14369" spans="1:2">
      <c r="A14369" s="395" t="s">
        <v>37552</v>
      </c>
      <c r="B14369" s="395" t="s">
        <v>17670</v>
      </c>
    </row>
    <row r="14370" spans="1:2">
      <c r="A14370" s="395" t="s">
        <v>37553</v>
      </c>
      <c r="B14370" s="395" t="s">
        <v>17670</v>
      </c>
    </row>
    <row r="14371" spans="1:2">
      <c r="A14371" s="395" t="s">
        <v>37554</v>
      </c>
      <c r="B14371" s="395" t="s">
        <v>17670</v>
      </c>
    </row>
    <row r="14372" spans="1:2">
      <c r="A14372" s="395" t="s">
        <v>37555</v>
      </c>
      <c r="B14372" s="395" t="s">
        <v>17670</v>
      </c>
    </row>
    <row r="14373" spans="1:2">
      <c r="A14373" s="395" t="s">
        <v>37556</v>
      </c>
      <c r="B14373" s="395" t="s">
        <v>17670</v>
      </c>
    </row>
    <row r="14374" spans="1:2">
      <c r="A14374" s="395" t="s">
        <v>37557</v>
      </c>
      <c r="B14374" s="395" t="s">
        <v>17670</v>
      </c>
    </row>
    <row r="14375" spans="1:2">
      <c r="A14375" s="395" t="s">
        <v>37558</v>
      </c>
      <c r="B14375" s="395" t="s">
        <v>17670</v>
      </c>
    </row>
    <row r="14376" spans="1:2">
      <c r="A14376" s="395" t="s">
        <v>37559</v>
      </c>
      <c r="B14376" s="395" t="s">
        <v>17670</v>
      </c>
    </row>
    <row r="14377" spans="1:2">
      <c r="A14377" s="395" t="s">
        <v>37560</v>
      </c>
      <c r="B14377" s="395" t="s">
        <v>17670</v>
      </c>
    </row>
    <row r="14378" spans="1:2">
      <c r="A14378" s="395" t="s">
        <v>37561</v>
      </c>
      <c r="B14378" s="395" t="s">
        <v>17670</v>
      </c>
    </row>
    <row r="14379" spans="1:2">
      <c r="A14379" s="395" t="s">
        <v>37562</v>
      </c>
      <c r="B14379" s="395" t="s">
        <v>17670</v>
      </c>
    </row>
    <row r="14380" spans="1:2">
      <c r="A14380" s="395" t="s">
        <v>37563</v>
      </c>
      <c r="B14380" s="395" t="s">
        <v>17670</v>
      </c>
    </row>
    <row r="14381" spans="1:2">
      <c r="A14381" s="395" t="s">
        <v>37564</v>
      </c>
      <c r="B14381" s="395" t="s">
        <v>17670</v>
      </c>
    </row>
    <row r="14382" spans="1:2">
      <c r="A14382" s="395" t="s">
        <v>37565</v>
      </c>
      <c r="B14382" s="395" t="s">
        <v>17670</v>
      </c>
    </row>
    <row r="14383" spans="1:2">
      <c r="A14383" s="395" t="s">
        <v>37566</v>
      </c>
      <c r="B14383" s="395" t="s">
        <v>17670</v>
      </c>
    </row>
    <row r="14384" spans="1:2">
      <c r="A14384" s="395" t="s">
        <v>37567</v>
      </c>
      <c r="B14384" s="395" t="s">
        <v>17670</v>
      </c>
    </row>
    <row r="14385" spans="1:2">
      <c r="A14385" s="395" t="s">
        <v>37568</v>
      </c>
      <c r="B14385" s="395" t="s">
        <v>17670</v>
      </c>
    </row>
    <row r="14386" spans="1:2">
      <c r="A14386" s="395" t="s">
        <v>37569</v>
      </c>
      <c r="B14386" s="395" t="s">
        <v>32840</v>
      </c>
    </row>
    <row r="14387" spans="1:2">
      <c r="A14387" s="395" t="s">
        <v>37570</v>
      </c>
      <c r="B14387" s="395" t="s">
        <v>37571</v>
      </c>
    </row>
    <row r="14388" spans="1:2">
      <c r="A14388" s="395" t="s">
        <v>37572</v>
      </c>
      <c r="B14388" s="395" t="s">
        <v>27834</v>
      </c>
    </row>
    <row r="14389" spans="1:2">
      <c r="A14389" s="395" t="s">
        <v>37573</v>
      </c>
      <c r="B14389" s="395" t="s">
        <v>32840</v>
      </c>
    </row>
    <row r="14390" spans="1:2">
      <c r="A14390" s="395" t="s">
        <v>37574</v>
      </c>
      <c r="B14390" s="395" t="s">
        <v>17670</v>
      </c>
    </row>
    <row r="14391" spans="1:2">
      <c r="A14391" s="395" t="s">
        <v>37575</v>
      </c>
      <c r="B14391" s="395" t="s">
        <v>17670</v>
      </c>
    </row>
    <row r="14392" spans="1:2">
      <c r="A14392" s="395" t="s">
        <v>37576</v>
      </c>
      <c r="B14392" s="395" t="s">
        <v>17670</v>
      </c>
    </row>
    <row r="14393" spans="1:2">
      <c r="A14393" s="395" t="s">
        <v>37577</v>
      </c>
      <c r="B14393" s="395" t="s">
        <v>32840</v>
      </c>
    </row>
    <row r="14394" spans="1:2">
      <c r="A14394" s="395" t="s">
        <v>37578</v>
      </c>
      <c r="B14394" s="395" t="s">
        <v>37579</v>
      </c>
    </row>
    <row r="14395" spans="1:2">
      <c r="A14395" s="395" t="s">
        <v>37580</v>
      </c>
      <c r="B14395" s="395" t="s">
        <v>17670</v>
      </c>
    </row>
    <row r="14396" spans="1:2">
      <c r="A14396" s="395" t="s">
        <v>37581</v>
      </c>
      <c r="B14396" s="395" t="s">
        <v>17670</v>
      </c>
    </row>
    <row r="14397" spans="1:2">
      <c r="A14397" s="395" t="s">
        <v>37582</v>
      </c>
      <c r="B14397" s="395" t="s">
        <v>37583</v>
      </c>
    </row>
    <row r="14398" spans="1:2">
      <c r="A14398" s="395" t="s">
        <v>37584</v>
      </c>
      <c r="B14398" s="395" t="s">
        <v>37583</v>
      </c>
    </row>
    <row r="14399" spans="1:2">
      <c r="A14399" s="395" t="s">
        <v>37585</v>
      </c>
      <c r="B14399" s="395" t="s">
        <v>17670</v>
      </c>
    </row>
    <row r="14400" spans="1:2">
      <c r="A14400" s="395" t="s">
        <v>37586</v>
      </c>
      <c r="B14400" s="395" t="s">
        <v>17670</v>
      </c>
    </row>
    <row r="14401" spans="1:2">
      <c r="A14401" s="395" t="s">
        <v>37587</v>
      </c>
      <c r="B14401" s="395" t="s">
        <v>17670</v>
      </c>
    </row>
    <row r="14402" spans="1:2">
      <c r="A14402" s="395" t="s">
        <v>37588</v>
      </c>
      <c r="B14402" s="395" t="s">
        <v>17670</v>
      </c>
    </row>
    <row r="14403" spans="1:2">
      <c r="A14403" s="395" t="s">
        <v>37589</v>
      </c>
      <c r="B14403" s="395" t="s">
        <v>17670</v>
      </c>
    </row>
    <row r="14404" spans="1:2">
      <c r="A14404" s="395" t="s">
        <v>37590</v>
      </c>
      <c r="B14404" s="395" t="s">
        <v>17670</v>
      </c>
    </row>
    <row r="14405" spans="1:2">
      <c r="A14405" s="395" t="s">
        <v>37591</v>
      </c>
      <c r="B14405" s="395" t="s">
        <v>17670</v>
      </c>
    </row>
    <row r="14406" spans="1:2">
      <c r="A14406" s="395" t="s">
        <v>37592</v>
      </c>
      <c r="B14406" s="395" t="s">
        <v>17670</v>
      </c>
    </row>
    <row r="14407" spans="1:2">
      <c r="A14407" s="395" t="s">
        <v>37593</v>
      </c>
      <c r="B14407" s="395" t="s">
        <v>17670</v>
      </c>
    </row>
    <row r="14408" spans="1:2">
      <c r="A14408" s="395" t="s">
        <v>37594</v>
      </c>
      <c r="B14408" s="395" t="s">
        <v>37595</v>
      </c>
    </row>
    <row r="14409" spans="1:2">
      <c r="A14409" s="395" t="s">
        <v>37596</v>
      </c>
      <c r="B14409" s="395" t="s">
        <v>17670</v>
      </c>
    </row>
    <row r="14410" spans="1:2">
      <c r="A14410" s="395" t="s">
        <v>37597</v>
      </c>
      <c r="B14410" s="395" t="s">
        <v>17670</v>
      </c>
    </row>
    <row r="14411" spans="1:2">
      <c r="A14411" s="395" t="s">
        <v>37598</v>
      </c>
      <c r="B14411" s="395" t="s">
        <v>17670</v>
      </c>
    </row>
    <row r="14412" spans="1:2">
      <c r="A14412" s="395" t="s">
        <v>37599</v>
      </c>
      <c r="B14412" s="395" t="s">
        <v>17670</v>
      </c>
    </row>
    <row r="14413" spans="1:2">
      <c r="A14413" s="395" t="s">
        <v>37600</v>
      </c>
      <c r="B14413" s="395" t="s">
        <v>17670</v>
      </c>
    </row>
    <row r="14414" spans="1:2">
      <c r="A14414" s="395" t="s">
        <v>37601</v>
      </c>
      <c r="B14414" s="395" t="s">
        <v>17670</v>
      </c>
    </row>
    <row r="14415" spans="1:2">
      <c r="A14415" s="395" t="s">
        <v>37602</v>
      </c>
      <c r="B14415" s="395" t="s">
        <v>17670</v>
      </c>
    </row>
    <row r="14416" spans="1:2">
      <c r="A14416" s="395" t="s">
        <v>37603</v>
      </c>
      <c r="B14416" s="395" t="s">
        <v>17670</v>
      </c>
    </row>
    <row r="14417" spans="1:2">
      <c r="A14417" s="395" t="s">
        <v>37604</v>
      </c>
      <c r="B14417" s="395" t="s">
        <v>17670</v>
      </c>
    </row>
    <row r="14418" spans="1:2">
      <c r="A14418" s="395" t="s">
        <v>37605</v>
      </c>
      <c r="B14418" s="395" t="s">
        <v>17670</v>
      </c>
    </row>
    <row r="14419" spans="1:2">
      <c r="A14419" s="395" t="s">
        <v>37606</v>
      </c>
      <c r="B14419" s="395" t="s">
        <v>17670</v>
      </c>
    </row>
    <row r="14420" spans="1:2">
      <c r="A14420" s="395" t="s">
        <v>37607</v>
      </c>
      <c r="B14420" s="395" t="s">
        <v>17670</v>
      </c>
    </row>
    <row r="14421" spans="1:2">
      <c r="A14421" s="395" t="s">
        <v>37608</v>
      </c>
      <c r="B14421" s="395" t="s">
        <v>17670</v>
      </c>
    </row>
    <row r="14422" spans="1:2">
      <c r="A14422" s="395" t="s">
        <v>37609</v>
      </c>
      <c r="B14422" s="395" t="s">
        <v>17670</v>
      </c>
    </row>
    <row r="14423" spans="1:2">
      <c r="A14423" s="395" t="s">
        <v>37610</v>
      </c>
      <c r="B14423" s="395" t="s">
        <v>17670</v>
      </c>
    </row>
    <row r="14424" spans="1:2">
      <c r="A14424" s="395" t="s">
        <v>37611</v>
      </c>
      <c r="B14424" s="395" t="s">
        <v>17670</v>
      </c>
    </row>
    <row r="14425" spans="1:2">
      <c r="A14425" s="395" t="s">
        <v>37612</v>
      </c>
      <c r="B14425" s="395" t="s">
        <v>17670</v>
      </c>
    </row>
    <row r="14426" spans="1:2">
      <c r="A14426" s="395" t="s">
        <v>37613</v>
      </c>
      <c r="B14426" s="395" t="s">
        <v>17670</v>
      </c>
    </row>
    <row r="14427" spans="1:2">
      <c r="A14427" s="395" t="s">
        <v>37614</v>
      </c>
      <c r="B14427" s="395" t="s">
        <v>17670</v>
      </c>
    </row>
    <row r="14428" spans="1:2">
      <c r="A14428" s="395" t="s">
        <v>37615</v>
      </c>
      <c r="B14428" s="395" t="s">
        <v>17670</v>
      </c>
    </row>
    <row r="14429" spans="1:2">
      <c r="A14429" s="395" t="s">
        <v>37616</v>
      </c>
      <c r="B14429" s="395" t="s">
        <v>17670</v>
      </c>
    </row>
    <row r="14430" spans="1:2">
      <c r="A14430" s="395" t="s">
        <v>37617</v>
      </c>
      <c r="B14430" s="395" t="s">
        <v>17670</v>
      </c>
    </row>
    <row r="14431" spans="1:2">
      <c r="A14431" s="395" t="s">
        <v>37618</v>
      </c>
      <c r="B14431" s="395" t="s">
        <v>17670</v>
      </c>
    </row>
    <row r="14432" spans="1:2">
      <c r="A14432" s="395" t="s">
        <v>37619</v>
      </c>
      <c r="B14432" s="395" t="s">
        <v>17670</v>
      </c>
    </row>
    <row r="14433" spans="1:2">
      <c r="A14433" s="395" t="s">
        <v>37620</v>
      </c>
      <c r="B14433" s="395" t="s">
        <v>17670</v>
      </c>
    </row>
    <row r="14434" spans="1:2">
      <c r="A14434" s="395" t="s">
        <v>37621</v>
      </c>
      <c r="B14434" s="395" t="s">
        <v>17670</v>
      </c>
    </row>
    <row r="14435" spans="1:2">
      <c r="A14435" s="395" t="s">
        <v>37622</v>
      </c>
      <c r="B14435" s="395" t="s">
        <v>17670</v>
      </c>
    </row>
    <row r="14436" spans="1:2">
      <c r="A14436" s="395" t="s">
        <v>37623</v>
      </c>
      <c r="B14436" s="395" t="s">
        <v>17670</v>
      </c>
    </row>
    <row r="14437" spans="1:2">
      <c r="A14437" s="395" t="s">
        <v>37624</v>
      </c>
      <c r="B14437" s="395" t="s">
        <v>17670</v>
      </c>
    </row>
    <row r="14438" spans="1:2">
      <c r="A14438" s="395" t="s">
        <v>37625</v>
      </c>
      <c r="B14438" s="395" t="s">
        <v>17670</v>
      </c>
    </row>
    <row r="14439" spans="1:2">
      <c r="A14439" s="395" t="s">
        <v>37626</v>
      </c>
      <c r="B14439" s="395" t="s">
        <v>17670</v>
      </c>
    </row>
    <row r="14440" spans="1:2">
      <c r="A14440" s="395" t="s">
        <v>37627</v>
      </c>
      <c r="B14440" s="395" t="s">
        <v>17670</v>
      </c>
    </row>
    <row r="14441" spans="1:2">
      <c r="A14441" s="395" t="s">
        <v>37628</v>
      </c>
      <c r="B14441" s="395" t="s">
        <v>17670</v>
      </c>
    </row>
    <row r="14442" spans="1:2">
      <c r="A14442" s="395" t="s">
        <v>37629</v>
      </c>
      <c r="B14442" s="395" t="s">
        <v>17670</v>
      </c>
    </row>
    <row r="14443" spans="1:2">
      <c r="A14443" s="395" t="s">
        <v>37630</v>
      </c>
      <c r="B14443" s="395" t="s">
        <v>17670</v>
      </c>
    </row>
    <row r="14444" spans="1:2">
      <c r="A14444" s="395" t="s">
        <v>37631</v>
      </c>
      <c r="B14444" s="395" t="s">
        <v>17670</v>
      </c>
    </row>
    <row r="14445" spans="1:2">
      <c r="A14445" s="395" t="s">
        <v>37632</v>
      </c>
      <c r="B14445" s="395" t="s">
        <v>17670</v>
      </c>
    </row>
    <row r="14446" spans="1:2">
      <c r="A14446" s="395" t="s">
        <v>37633</v>
      </c>
      <c r="B14446" s="395" t="s">
        <v>17670</v>
      </c>
    </row>
    <row r="14447" spans="1:2">
      <c r="A14447" s="395" t="s">
        <v>37634</v>
      </c>
      <c r="B14447" s="395" t="s">
        <v>17670</v>
      </c>
    </row>
    <row r="14448" spans="1:2">
      <c r="A14448" s="395" t="s">
        <v>37635</v>
      </c>
      <c r="B14448" s="395" t="s">
        <v>17670</v>
      </c>
    </row>
    <row r="14449" spans="1:2">
      <c r="A14449" s="395" t="s">
        <v>37636</v>
      </c>
      <c r="B14449" s="395" t="s">
        <v>37637</v>
      </c>
    </row>
    <row r="14450" spans="1:2">
      <c r="A14450" s="395" t="s">
        <v>37638</v>
      </c>
      <c r="B14450" s="395" t="s">
        <v>37639</v>
      </c>
    </row>
    <row r="14451" spans="1:2">
      <c r="A14451" s="395" t="s">
        <v>37640</v>
      </c>
      <c r="B14451" s="395" t="s">
        <v>37639</v>
      </c>
    </row>
    <row r="14452" spans="1:2">
      <c r="A14452" s="395" t="s">
        <v>37641</v>
      </c>
      <c r="B14452" s="395" t="s">
        <v>37639</v>
      </c>
    </row>
    <row r="14453" spans="1:2">
      <c r="A14453" s="395" t="s">
        <v>37642</v>
      </c>
      <c r="B14453" s="395" t="s">
        <v>37639</v>
      </c>
    </row>
    <row r="14454" spans="1:2">
      <c r="A14454" s="395" t="s">
        <v>37643</v>
      </c>
      <c r="B14454" s="395" t="s">
        <v>37644</v>
      </c>
    </row>
    <row r="14455" spans="1:2">
      <c r="A14455" s="395" t="s">
        <v>37645</v>
      </c>
      <c r="B14455" s="395" t="s">
        <v>37644</v>
      </c>
    </row>
    <row r="14456" spans="1:2">
      <c r="A14456" s="395" t="s">
        <v>37646</v>
      </c>
      <c r="B14456" s="395" t="s">
        <v>17670</v>
      </c>
    </row>
    <row r="14457" spans="1:2">
      <c r="A14457" s="395" t="s">
        <v>37647</v>
      </c>
      <c r="B14457" s="395" t="s">
        <v>37648</v>
      </c>
    </row>
    <row r="14458" spans="1:2">
      <c r="A14458" s="395" t="s">
        <v>37649</v>
      </c>
      <c r="B14458" s="395" t="s">
        <v>37648</v>
      </c>
    </row>
    <row r="14459" spans="1:2">
      <c r="A14459" s="395" t="s">
        <v>37650</v>
      </c>
      <c r="B14459" s="395" t="s">
        <v>37651</v>
      </c>
    </row>
    <row r="14460" spans="1:2">
      <c r="A14460" s="395" t="s">
        <v>37652</v>
      </c>
      <c r="B14460" s="395" t="s">
        <v>37653</v>
      </c>
    </row>
    <row r="14461" spans="1:2">
      <c r="A14461" s="395" t="s">
        <v>37654</v>
      </c>
      <c r="B14461" s="395" t="s">
        <v>17670</v>
      </c>
    </row>
    <row r="14462" spans="1:2">
      <c r="A14462" s="395" t="s">
        <v>37655</v>
      </c>
      <c r="B14462" s="395" t="s">
        <v>17670</v>
      </c>
    </row>
    <row r="14463" spans="1:2">
      <c r="A14463" s="395" t="s">
        <v>37656</v>
      </c>
      <c r="B14463" s="395" t="s">
        <v>37657</v>
      </c>
    </row>
    <row r="14464" spans="1:2">
      <c r="A14464" s="395" t="s">
        <v>37658</v>
      </c>
      <c r="B14464" s="395" t="s">
        <v>37659</v>
      </c>
    </row>
    <row r="14465" spans="1:2">
      <c r="A14465" s="395" t="s">
        <v>37660</v>
      </c>
      <c r="B14465" s="395" t="s">
        <v>37661</v>
      </c>
    </row>
    <row r="14466" spans="1:2">
      <c r="A14466" s="395" t="s">
        <v>37662</v>
      </c>
      <c r="B14466" s="395" t="s">
        <v>37663</v>
      </c>
    </row>
    <row r="14467" spans="1:2">
      <c r="A14467" s="395" t="s">
        <v>37664</v>
      </c>
      <c r="B14467" s="395" t="s">
        <v>37663</v>
      </c>
    </row>
    <row r="14468" spans="1:2">
      <c r="A14468" s="395" t="s">
        <v>37665</v>
      </c>
      <c r="B14468" s="395" t="s">
        <v>37666</v>
      </c>
    </row>
    <row r="14469" spans="1:2">
      <c r="A14469" s="395" t="s">
        <v>37667</v>
      </c>
      <c r="B14469" s="395" t="s">
        <v>33562</v>
      </c>
    </row>
    <row r="14470" spans="1:2">
      <c r="A14470" s="395" t="s">
        <v>37668</v>
      </c>
      <c r="B14470" s="395" t="s">
        <v>33570</v>
      </c>
    </row>
    <row r="14471" spans="1:2">
      <c r="A14471" s="395" t="s">
        <v>37669</v>
      </c>
      <c r="B14471" s="395" t="s">
        <v>26782</v>
      </c>
    </row>
    <row r="14472" spans="1:2">
      <c r="A14472" s="395" t="s">
        <v>37670</v>
      </c>
      <c r="B14472" s="395" t="s">
        <v>26782</v>
      </c>
    </row>
    <row r="14473" spans="1:2">
      <c r="A14473" s="395" t="s">
        <v>37671</v>
      </c>
      <c r="B14473" s="395" t="s">
        <v>26782</v>
      </c>
    </row>
    <row r="14474" spans="1:2">
      <c r="A14474" s="395" t="s">
        <v>37672</v>
      </c>
      <c r="B14474" s="395" t="s">
        <v>26782</v>
      </c>
    </row>
    <row r="14475" spans="1:2">
      <c r="A14475" s="395" t="s">
        <v>37673</v>
      </c>
      <c r="B14475" s="395" t="s">
        <v>26782</v>
      </c>
    </row>
    <row r="14476" spans="1:2">
      <c r="A14476" s="395" t="s">
        <v>37674</v>
      </c>
      <c r="B14476" s="395" t="s">
        <v>33570</v>
      </c>
    </row>
    <row r="14477" spans="1:2">
      <c r="A14477" s="395" t="s">
        <v>37675</v>
      </c>
      <c r="B14477" s="395" t="s">
        <v>33570</v>
      </c>
    </row>
    <row r="14478" spans="1:2">
      <c r="A14478" s="395" t="s">
        <v>37676</v>
      </c>
      <c r="B14478" s="395" t="s">
        <v>37677</v>
      </c>
    </row>
    <row r="14479" spans="1:2">
      <c r="A14479" s="395" t="s">
        <v>37678</v>
      </c>
      <c r="B14479" s="395" t="s">
        <v>37679</v>
      </c>
    </row>
    <row r="14480" spans="1:2">
      <c r="A14480" s="395" t="s">
        <v>37680</v>
      </c>
      <c r="B14480" s="395" t="s">
        <v>37679</v>
      </c>
    </row>
    <row r="14481" spans="1:2">
      <c r="A14481" s="395" t="s">
        <v>37681</v>
      </c>
      <c r="B14481" s="395" t="s">
        <v>37679</v>
      </c>
    </row>
    <row r="14482" spans="1:2">
      <c r="A14482" s="395" t="s">
        <v>37682</v>
      </c>
      <c r="B14482" s="395" t="s">
        <v>37683</v>
      </c>
    </row>
    <row r="14483" spans="1:2">
      <c r="A14483" s="395" t="s">
        <v>37684</v>
      </c>
      <c r="B14483" s="395" t="s">
        <v>37685</v>
      </c>
    </row>
    <row r="14484" spans="1:2">
      <c r="A14484" s="395" t="s">
        <v>37686</v>
      </c>
      <c r="B14484" s="395" t="s">
        <v>37687</v>
      </c>
    </row>
    <row r="14485" spans="1:2">
      <c r="A14485" s="395" t="s">
        <v>37688</v>
      </c>
      <c r="B14485" s="395" t="s">
        <v>37687</v>
      </c>
    </row>
    <row r="14486" spans="1:2">
      <c r="A14486" s="395" t="s">
        <v>37689</v>
      </c>
      <c r="B14486" s="395" t="s">
        <v>34666</v>
      </c>
    </row>
    <row r="14487" spans="1:2">
      <c r="A14487" s="395" t="s">
        <v>37690</v>
      </c>
      <c r="B14487" s="395" t="s">
        <v>37691</v>
      </c>
    </row>
    <row r="14488" spans="1:2">
      <c r="A14488" s="395" t="s">
        <v>37692</v>
      </c>
      <c r="B14488" s="395" t="s">
        <v>34666</v>
      </c>
    </row>
    <row r="14489" spans="1:2">
      <c r="A14489" s="395" t="s">
        <v>37693</v>
      </c>
      <c r="B14489" s="395" t="s">
        <v>34666</v>
      </c>
    </row>
    <row r="14490" spans="1:2">
      <c r="A14490" s="395" t="s">
        <v>37694</v>
      </c>
      <c r="B14490" s="395" t="s">
        <v>34666</v>
      </c>
    </row>
    <row r="14491" spans="1:2">
      <c r="A14491" s="395" t="s">
        <v>37695</v>
      </c>
      <c r="B14491" s="395" t="s">
        <v>33570</v>
      </c>
    </row>
    <row r="14492" spans="1:2">
      <c r="A14492" s="395" t="s">
        <v>37696</v>
      </c>
      <c r="B14492" s="395" t="s">
        <v>37677</v>
      </c>
    </row>
    <row r="14493" spans="1:2">
      <c r="A14493" s="395" t="s">
        <v>37697</v>
      </c>
      <c r="B14493" s="395" t="s">
        <v>37698</v>
      </c>
    </row>
    <row r="14494" spans="1:2">
      <c r="A14494" s="395" t="s">
        <v>37699</v>
      </c>
      <c r="B14494" s="395" t="s">
        <v>33562</v>
      </c>
    </row>
    <row r="14495" spans="1:2">
      <c r="A14495" s="395" t="s">
        <v>37700</v>
      </c>
      <c r="B14495" s="395" t="s">
        <v>33562</v>
      </c>
    </row>
    <row r="14496" spans="1:2">
      <c r="A14496" s="395" t="s">
        <v>37701</v>
      </c>
      <c r="B14496" s="395" t="s">
        <v>26782</v>
      </c>
    </row>
    <row r="14497" spans="1:2">
      <c r="A14497" s="395" t="s">
        <v>37702</v>
      </c>
      <c r="B14497" s="395" t="s">
        <v>26782</v>
      </c>
    </row>
    <row r="14498" spans="1:2">
      <c r="A14498" s="395" t="s">
        <v>37703</v>
      </c>
      <c r="B14498" s="395" t="s">
        <v>33570</v>
      </c>
    </row>
    <row r="14499" spans="1:2">
      <c r="A14499" s="395" t="s">
        <v>37704</v>
      </c>
      <c r="B14499" s="395" t="s">
        <v>33562</v>
      </c>
    </row>
    <row r="14500" spans="1:2">
      <c r="A14500" s="395" t="s">
        <v>37705</v>
      </c>
      <c r="B14500" s="395" t="s">
        <v>37706</v>
      </c>
    </row>
    <row r="14501" spans="1:2">
      <c r="A14501" s="395" t="s">
        <v>37707</v>
      </c>
      <c r="B14501" s="395" t="s">
        <v>37708</v>
      </c>
    </row>
    <row r="14502" spans="1:2">
      <c r="A14502" s="395" t="s">
        <v>37709</v>
      </c>
      <c r="B14502" s="395" t="s">
        <v>26782</v>
      </c>
    </row>
    <row r="14503" spans="1:2">
      <c r="A14503" s="395" t="s">
        <v>37710</v>
      </c>
      <c r="B14503" s="395" t="s">
        <v>26782</v>
      </c>
    </row>
    <row r="14504" spans="1:2">
      <c r="A14504" s="395" t="s">
        <v>37711</v>
      </c>
      <c r="B14504" s="395" t="s">
        <v>26782</v>
      </c>
    </row>
    <row r="14505" spans="1:2">
      <c r="A14505" s="395" t="s">
        <v>37712</v>
      </c>
      <c r="B14505" s="395" t="s">
        <v>37713</v>
      </c>
    </row>
    <row r="14506" spans="1:2">
      <c r="A14506" s="395" t="s">
        <v>37714</v>
      </c>
      <c r="B14506" s="395" t="s">
        <v>37715</v>
      </c>
    </row>
    <row r="14507" spans="1:2">
      <c r="A14507" s="395" t="s">
        <v>37716</v>
      </c>
      <c r="B14507" s="395" t="s">
        <v>37717</v>
      </c>
    </row>
    <row r="14508" spans="1:2">
      <c r="A14508" s="395" t="s">
        <v>37718</v>
      </c>
      <c r="B14508" s="395" t="s">
        <v>37719</v>
      </c>
    </row>
    <row r="14509" spans="1:2">
      <c r="A14509" s="395" t="s">
        <v>37720</v>
      </c>
      <c r="B14509" s="395" t="s">
        <v>33562</v>
      </c>
    </row>
    <row r="14510" spans="1:2">
      <c r="A14510" s="395" t="s">
        <v>37721</v>
      </c>
      <c r="B14510" s="395" t="s">
        <v>37722</v>
      </c>
    </row>
    <row r="14511" spans="1:2">
      <c r="A14511" s="395" t="s">
        <v>37723</v>
      </c>
      <c r="B14511" s="395" t="s">
        <v>33562</v>
      </c>
    </row>
    <row r="14512" spans="1:2">
      <c r="A14512" s="395" t="s">
        <v>37724</v>
      </c>
      <c r="B14512" s="395" t="s">
        <v>33570</v>
      </c>
    </row>
    <row r="14513" spans="1:2">
      <c r="A14513" s="395" t="s">
        <v>37725</v>
      </c>
      <c r="B14513" s="395" t="s">
        <v>26782</v>
      </c>
    </row>
    <row r="14514" spans="1:2">
      <c r="A14514" s="395" t="s">
        <v>37726</v>
      </c>
      <c r="B14514" s="395" t="s">
        <v>26782</v>
      </c>
    </row>
    <row r="14515" spans="1:2">
      <c r="A14515" s="395" t="s">
        <v>37727</v>
      </c>
      <c r="B14515" s="395" t="s">
        <v>37728</v>
      </c>
    </row>
    <row r="14516" spans="1:2">
      <c r="A14516" s="395" t="s">
        <v>37729</v>
      </c>
      <c r="B14516" s="395" t="s">
        <v>26782</v>
      </c>
    </row>
    <row r="14517" spans="1:2">
      <c r="A14517" s="395" t="s">
        <v>37730</v>
      </c>
      <c r="B14517" s="395" t="s">
        <v>37731</v>
      </c>
    </row>
    <row r="14518" spans="1:2">
      <c r="A14518" s="395" t="s">
        <v>37732</v>
      </c>
      <c r="B14518" s="395" t="s">
        <v>33562</v>
      </c>
    </row>
    <row r="14519" spans="1:2">
      <c r="A14519" s="395" t="s">
        <v>37733</v>
      </c>
      <c r="B14519" s="395" t="s">
        <v>37679</v>
      </c>
    </row>
    <row r="14520" spans="1:2">
      <c r="A14520" s="395" t="s">
        <v>37734</v>
      </c>
      <c r="B14520" s="395" t="s">
        <v>37687</v>
      </c>
    </row>
    <row r="14521" spans="1:2">
      <c r="A14521" s="395" t="s">
        <v>37735</v>
      </c>
      <c r="B14521" s="395" t="s">
        <v>33570</v>
      </c>
    </row>
    <row r="14522" spans="1:2">
      <c r="A14522" s="395" t="s">
        <v>37736</v>
      </c>
      <c r="B14522" s="395" t="s">
        <v>33570</v>
      </c>
    </row>
    <row r="14523" spans="1:2">
      <c r="A14523" s="395" t="s">
        <v>37737</v>
      </c>
      <c r="B14523" s="395" t="s">
        <v>37738</v>
      </c>
    </row>
    <row r="14524" spans="1:2">
      <c r="A14524" s="395" t="s">
        <v>37739</v>
      </c>
      <c r="B14524" s="395" t="s">
        <v>37738</v>
      </c>
    </row>
    <row r="14525" spans="1:2">
      <c r="A14525" s="395" t="s">
        <v>37740</v>
      </c>
      <c r="B14525" s="395" t="s">
        <v>26782</v>
      </c>
    </row>
    <row r="14526" spans="1:2">
      <c r="A14526" s="395" t="s">
        <v>37741</v>
      </c>
      <c r="B14526" s="395" t="s">
        <v>37742</v>
      </c>
    </row>
    <row r="14527" spans="1:2">
      <c r="A14527" s="395" t="s">
        <v>37743</v>
      </c>
      <c r="B14527" s="395" t="s">
        <v>37744</v>
      </c>
    </row>
    <row r="14528" spans="1:2">
      <c r="A14528" s="395" t="s">
        <v>37745</v>
      </c>
      <c r="B14528" s="395" t="s">
        <v>37746</v>
      </c>
    </row>
    <row r="14529" spans="1:2">
      <c r="A14529" s="395" t="s">
        <v>37747</v>
      </c>
      <c r="B14529" s="395" t="s">
        <v>37748</v>
      </c>
    </row>
    <row r="14530" spans="1:2">
      <c r="A14530" s="395" t="s">
        <v>37749</v>
      </c>
      <c r="B14530" s="395" t="s">
        <v>37748</v>
      </c>
    </row>
    <row r="14531" spans="1:2">
      <c r="A14531" s="395" t="s">
        <v>37750</v>
      </c>
      <c r="B14531" s="395" t="s">
        <v>37751</v>
      </c>
    </row>
    <row r="14532" spans="1:2">
      <c r="A14532" s="395" t="s">
        <v>37752</v>
      </c>
      <c r="B14532" s="395" t="s">
        <v>37753</v>
      </c>
    </row>
    <row r="14533" spans="1:2">
      <c r="A14533" s="395" t="s">
        <v>37754</v>
      </c>
      <c r="B14533" s="395" t="s">
        <v>37755</v>
      </c>
    </row>
    <row r="14534" spans="1:2">
      <c r="A14534" s="395" t="s">
        <v>37756</v>
      </c>
      <c r="B14534" s="395" t="s">
        <v>37755</v>
      </c>
    </row>
    <row r="14535" spans="1:2">
      <c r="A14535" s="395" t="s">
        <v>37757</v>
      </c>
      <c r="B14535" s="395" t="s">
        <v>37755</v>
      </c>
    </row>
    <row r="14536" spans="1:2">
      <c r="A14536" s="395" t="s">
        <v>37758</v>
      </c>
      <c r="B14536" s="395" t="s">
        <v>37755</v>
      </c>
    </row>
    <row r="14537" spans="1:2">
      <c r="A14537" s="395" t="s">
        <v>37759</v>
      </c>
      <c r="B14537" s="395" t="s">
        <v>37755</v>
      </c>
    </row>
    <row r="14538" spans="1:2">
      <c r="A14538" s="395" t="s">
        <v>37760</v>
      </c>
      <c r="B14538" s="395" t="s">
        <v>37761</v>
      </c>
    </row>
    <row r="14539" spans="1:2">
      <c r="A14539" s="395" t="s">
        <v>37762</v>
      </c>
      <c r="B14539" s="395" t="s">
        <v>37763</v>
      </c>
    </row>
    <row r="14540" spans="1:2">
      <c r="A14540" s="395" t="s">
        <v>37764</v>
      </c>
      <c r="B14540" s="395" t="s">
        <v>37763</v>
      </c>
    </row>
    <row r="14541" spans="1:2">
      <c r="A14541" s="395" t="s">
        <v>37765</v>
      </c>
      <c r="B14541" s="395" t="s">
        <v>37763</v>
      </c>
    </row>
    <row r="14542" spans="1:2">
      <c r="A14542" s="395" t="s">
        <v>37766</v>
      </c>
      <c r="B14542" s="395" t="s">
        <v>37767</v>
      </c>
    </row>
    <row r="14543" spans="1:2">
      <c r="A14543" s="395" t="s">
        <v>37768</v>
      </c>
      <c r="B14543" s="395" t="s">
        <v>37767</v>
      </c>
    </row>
    <row r="14544" spans="1:2">
      <c r="A14544" s="395" t="s">
        <v>37769</v>
      </c>
      <c r="B14544" s="395" t="s">
        <v>37763</v>
      </c>
    </row>
    <row r="14545" spans="1:2">
      <c r="A14545" s="395" t="s">
        <v>37770</v>
      </c>
      <c r="B14545" s="395" t="s">
        <v>37763</v>
      </c>
    </row>
    <row r="14546" spans="1:2">
      <c r="A14546" s="395" t="s">
        <v>37771</v>
      </c>
      <c r="B14546" s="395" t="s">
        <v>37763</v>
      </c>
    </row>
    <row r="14547" spans="1:2">
      <c r="A14547" s="395" t="s">
        <v>37772</v>
      </c>
      <c r="B14547" s="395" t="s">
        <v>37763</v>
      </c>
    </row>
    <row r="14548" spans="1:2">
      <c r="A14548" s="395" t="s">
        <v>37773</v>
      </c>
      <c r="B14548" s="395" t="s">
        <v>37763</v>
      </c>
    </row>
    <row r="14549" spans="1:2">
      <c r="A14549" s="395" t="s">
        <v>37774</v>
      </c>
      <c r="B14549" s="395" t="s">
        <v>37775</v>
      </c>
    </row>
    <row r="14550" spans="1:2">
      <c r="A14550" s="395" t="s">
        <v>37776</v>
      </c>
      <c r="B14550" s="395" t="s">
        <v>37777</v>
      </c>
    </row>
    <row r="14551" spans="1:2">
      <c r="A14551" s="395" t="s">
        <v>37778</v>
      </c>
      <c r="B14551" s="395" t="s">
        <v>37779</v>
      </c>
    </row>
    <row r="14552" spans="1:2">
      <c r="A14552" s="395" t="s">
        <v>37780</v>
      </c>
      <c r="B14552" s="395" t="s">
        <v>37779</v>
      </c>
    </row>
    <row r="14553" spans="1:2">
      <c r="A14553" s="395" t="s">
        <v>37781</v>
      </c>
      <c r="B14553" s="395" t="s">
        <v>37782</v>
      </c>
    </row>
    <row r="14554" spans="1:2">
      <c r="A14554" s="395" t="s">
        <v>37783</v>
      </c>
      <c r="B14554" s="395" t="s">
        <v>37784</v>
      </c>
    </row>
    <row r="14555" spans="1:2">
      <c r="A14555" s="395" t="s">
        <v>37785</v>
      </c>
      <c r="B14555" s="395" t="s">
        <v>37784</v>
      </c>
    </row>
    <row r="14556" spans="1:2">
      <c r="A14556" s="395" t="s">
        <v>37786</v>
      </c>
      <c r="B14556" s="395" t="s">
        <v>37784</v>
      </c>
    </row>
    <row r="14557" spans="1:2">
      <c r="A14557" s="395" t="s">
        <v>37787</v>
      </c>
      <c r="B14557" s="395" t="s">
        <v>37784</v>
      </c>
    </row>
    <row r="14558" spans="1:2">
      <c r="A14558" s="395" t="s">
        <v>37788</v>
      </c>
      <c r="B14558" s="395" t="s">
        <v>37784</v>
      </c>
    </row>
    <row r="14559" spans="1:2">
      <c r="A14559" s="395" t="s">
        <v>37789</v>
      </c>
      <c r="B14559" s="395" t="s">
        <v>37784</v>
      </c>
    </row>
    <row r="14560" spans="1:2">
      <c r="A14560" s="395" t="s">
        <v>37790</v>
      </c>
      <c r="B14560" s="395" t="s">
        <v>37784</v>
      </c>
    </row>
    <row r="14561" spans="1:2">
      <c r="A14561" s="395" t="s">
        <v>37791</v>
      </c>
      <c r="B14561" s="395" t="s">
        <v>37792</v>
      </c>
    </row>
    <row r="14562" spans="1:2">
      <c r="A14562" s="395" t="s">
        <v>37793</v>
      </c>
      <c r="B14562" s="395" t="s">
        <v>37794</v>
      </c>
    </row>
    <row r="14563" spans="1:2">
      <c r="A14563" s="395" t="s">
        <v>37795</v>
      </c>
      <c r="B14563" s="395" t="s">
        <v>37796</v>
      </c>
    </row>
    <row r="14564" spans="1:2">
      <c r="A14564" s="395" t="s">
        <v>37797</v>
      </c>
      <c r="B14564" s="395" t="s">
        <v>37798</v>
      </c>
    </row>
    <row r="14565" spans="1:2">
      <c r="A14565" s="395" t="s">
        <v>37799</v>
      </c>
      <c r="B14565" s="395" t="s">
        <v>37798</v>
      </c>
    </row>
    <row r="14566" spans="1:2">
      <c r="A14566" s="395" t="s">
        <v>37800</v>
      </c>
      <c r="B14566" s="395" t="s">
        <v>37798</v>
      </c>
    </row>
    <row r="14567" spans="1:2">
      <c r="A14567" s="395" t="s">
        <v>37801</v>
      </c>
      <c r="B14567" s="395" t="s">
        <v>37798</v>
      </c>
    </row>
    <row r="14568" spans="1:2">
      <c r="A14568" s="395" t="s">
        <v>37802</v>
      </c>
      <c r="B14568" s="395" t="s">
        <v>37803</v>
      </c>
    </row>
    <row r="14569" spans="1:2">
      <c r="A14569" s="395" t="s">
        <v>37804</v>
      </c>
      <c r="B14569" s="395" t="s">
        <v>37805</v>
      </c>
    </row>
    <row r="14570" spans="1:2">
      <c r="A14570" s="395" t="s">
        <v>37806</v>
      </c>
      <c r="B14570" s="395" t="s">
        <v>37807</v>
      </c>
    </row>
    <row r="14571" spans="1:2">
      <c r="A14571" s="395" t="s">
        <v>37808</v>
      </c>
      <c r="B14571" s="395" t="s">
        <v>37809</v>
      </c>
    </row>
    <row r="14572" spans="1:2">
      <c r="A14572" s="395" t="s">
        <v>37810</v>
      </c>
      <c r="B14572" s="395" t="s">
        <v>37809</v>
      </c>
    </row>
    <row r="14573" spans="1:2">
      <c r="A14573" s="395" t="s">
        <v>37811</v>
      </c>
      <c r="B14573" s="395" t="s">
        <v>37809</v>
      </c>
    </row>
    <row r="14574" spans="1:2">
      <c r="A14574" s="395" t="s">
        <v>37812</v>
      </c>
      <c r="B14574" s="395" t="s">
        <v>37809</v>
      </c>
    </row>
    <row r="14575" spans="1:2">
      <c r="A14575" s="395" t="s">
        <v>37813</v>
      </c>
      <c r="B14575" s="395" t="s">
        <v>37809</v>
      </c>
    </row>
    <row r="14576" spans="1:2">
      <c r="A14576" s="395" t="s">
        <v>37814</v>
      </c>
      <c r="B14576" s="395" t="s">
        <v>37809</v>
      </c>
    </row>
    <row r="14577" spans="1:2">
      <c r="A14577" s="395" t="s">
        <v>37815</v>
      </c>
      <c r="B14577" s="395" t="s">
        <v>37809</v>
      </c>
    </row>
    <row r="14578" spans="1:2">
      <c r="A14578" s="395" t="s">
        <v>37816</v>
      </c>
      <c r="B14578" s="395" t="s">
        <v>37809</v>
      </c>
    </row>
    <row r="14579" spans="1:2">
      <c r="A14579" s="395" t="s">
        <v>37817</v>
      </c>
      <c r="B14579" s="395" t="s">
        <v>37809</v>
      </c>
    </row>
    <row r="14580" spans="1:2">
      <c r="A14580" s="395" t="s">
        <v>37818</v>
      </c>
      <c r="B14580" s="395" t="s">
        <v>37809</v>
      </c>
    </row>
    <row r="14581" spans="1:2">
      <c r="A14581" s="395" t="s">
        <v>37819</v>
      </c>
      <c r="B14581" s="395" t="s">
        <v>37809</v>
      </c>
    </row>
    <row r="14582" spans="1:2">
      <c r="A14582" s="395" t="s">
        <v>37820</v>
      </c>
      <c r="B14582" s="395" t="s">
        <v>26782</v>
      </c>
    </row>
    <row r="14583" spans="1:2">
      <c r="A14583" s="395" t="s">
        <v>37821</v>
      </c>
      <c r="B14583" s="395" t="s">
        <v>26782</v>
      </c>
    </row>
    <row r="14584" spans="1:2">
      <c r="A14584" s="395" t="s">
        <v>37822</v>
      </c>
      <c r="B14584" s="395" t="s">
        <v>26782</v>
      </c>
    </row>
    <row r="14585" spans="1:2">
      <c r="A14585" s="395" t="s">
        <v>37823</v>
      </c>
      <c r="B14585" s="395" t="s">
        <v>26782</v>
      </c>
    </row>
    <row r="14586" spans="1:2">
      <c r="A14586" s="395" t="s">
        <v>37824</v>
      </c>
      <c r="B14586" s="395" t="s">
        <v>26782</v>
      </c>
    </row>
    <row r="14587" spans="1:2">
      <c r="A14587" s="395" t="s">
        <v>37825</v>
      </c>
      <c r="B14587" s="395" t="s">
        <v>26782</v>
      </c>
    </row>
    <row r="14588" spans="1:2">
      <c r="A14588" s="395" t="s">
        <v>37826</v>
      </c>
      <c r="B14588" s="395" t="s">
        <v>26782</v>
      </c>
    </row>
    <row r="14589" spans="1:2">
      <c r="A14589" s="395" t="s">
        <v>37827</v>
      </c>
      <c r="B14589" s="395" t="s">
        <v>26782</v>
      </c>
    </row>
    <row r="14590" spans="1:2">
      <c r="A14590" s="395" t="s">
        <v>37828</v>
      </c>
      <c r="B14590" s="395" t="s">
        <v>26782</v>
      </c>
    </row>
    <row r="14591" spans="1:2">
      <c r="A14591" s="395" t="s">
        <v>37829</v>
      </c>
      <c r="B14591" s="395" t="s">
        <v>26782</v>
      </c>
    </row>
    <row r="14592" spans="1:2">
      <c r="A14592" s="395" t="s">
        <v>37830</v>
      </c>
      <c r="B14592" s="395" t="s">
        <v>26782</v>
      </c>
    </row>
    <row r="14593" spans="1:2">
      <c r="A14593" s="395" t="s">
        <v>37831</v>
      </c>
      <c r="B14593" s="395" t="s">
        <v>26782</v>
      </c>
    </row>
    <row r="14594" spans="1:2">
      <c r="A14594" s="395" t="s">
        <v>37832</v>
      </c>
      <c r="B14594" s="395" t="s">
        <v>26782</v>
      </c>
    </row>
    <row r="14595" spans="1:2">
      <c r="A14595" s="395" t="s">
        <v>37833</v>
      </c>
      <c r="B14595" s="395" t="s">
        <v>26782</v>
      </c>
    </row>
    <row r="14596" spans="1:2">
      <c r="A14596" s="395" t="s">
        <v>37834</v>
      </c>
      <c r="B14596" s="395" t="s">
        <v>26782</v>
      </c>
    </row>
    <row r="14597" spans="1:2">
      <c r="A14597" s="395" t="s">
        <v>37835</v>
      </c>
      <c r="B14597" s="395" t="s">
        <v>26782</v>
      </c>
    </row>
    <row r="14598" spans="1:2">
      <c r="A14598" s="395" t="s">
        <v>37836</v>
      </c>
      <c r="B14598" s="395" t="s">
        <v>26782</v>
      </c>
    </row>
    <row r="14599" spans="1:2">
      <c r="A14599" s="395" t="s">
        <v>37837</v>
      </c>
      <c r="B14599" s="395" t="s">
        <v>26782</v>
      </c>
    </row>
    <row r="14600" spans="1:2">
      <c r="A14600" s="395" t="s">
        <v>37838</v>
      </c>
      <c r="B14600" s="395" t="s">
        <v>26782</v>
      </c>
    </row>
    <row r="14601" spans="1:2">
      <c r="A14601" s="395" t="s">
        <v>37839</v>
      </c>
      <c r="B14601" s="395" t="s">
        <v>26782</v>
      </c>
    </row>
    <row r="14602" spans="1:2">
      <c r="A14602" s="395" t="s">
        <v>37840</v>
      </c>
      <c r="B14602" s="395" t="s">
        <v>26782</v>
      </c>
    </row>
    <row r="14603" spans="1:2">
      <c r="A14603" s="395" t="s">
        <v>37841</v>
      </c>
      <c r="B14603" s="395" t="s">
        <v>26782</v>
      </c>
    </row>
    <row r="14604" spans="1:2">
      <c r="A14604" s="395" t="s">
        <v>37842</v>
      </c>
      <c r="B14604" s="395" t="s">
        <v>26782</v>
      </c>
    </row>
    <row r="14605" spans="1:2">
      <c r="A14605" s="395" t="s">
        <v>37843</v>
      </c>
      <c r="B14605" s="395" t="s">
        <v>26782</v>
      </c>
    </row>
    <row r="14606" spans="1:2">
      <c r="A14606" s="395" t="s">
        <v>37844</v>
      </c>
      <c r="B14606" s="395" t="s">
        <v>26782</v>
      </c>
    </row>
    <row r="14607" spans="1:2">
      <c r="A14607" s="395" t="s">
        <v>37845</v>
      </c>
      <c r="B14607" s="395" t="s">
        <v>26782</v>
      </c>
    </row>
    <row r="14608" spans="1:2">
      <c r="A14608" s="395" t="s">
        <v>37846</v>
      </c>
      <c r="B14608" s="395" t="s">
        <v>26782</v>
      </c>
    </row>
    <row r="14609" spans="1:2">
      <c r="A14609" s="395" t="s">
        <v>37847</v>
      </c>
      <c r="B14609" s="395" t="s">
        <v>26782</v>
      </c>
    </row>
    <row r="14610" spans="1:2">
      <c r="A14610" s="395" t="s">
        <v>37848</v>
      </c>
      <c r="B14610" s="395" t="s">
        <v>26782</v>
      </c>
    </row>
    <row r="14611" spans="1:2">
      <c r="A14611" s="395" t="s">
        <v>37849</v>
      </c>
      <c r="B14611" s="395" t="s">
        <v>26782</v>
      </c>
    </row>
    <row r="14612" spans="1:2">
      <c r="A14612" s="395" t="s">
        <v>37850</v>
      </c>
      <c r="B14612" s="395" t="s">
        <v>26782</v>
      </c>
    </row>
    <row r="14613" spans="1:2">
      <c r="A14613" s="395" t="s">
        <v>37851</v>
      </c>
      <c r="B14613" s="395" t="s">
        <v>26782</v>
      </c>
    </row>
    <row r="14614" spans="1:2">
      <c r="A14614" s="395" t="s">
        <v>37852</v>
      </c>
      <c r="B14614" s="395" t="s">
        <v>24407</v>
      </c>
    </row>
    <row r="14615" spans="1:2">
      <c r="A14615" s="395" t="s">
        <v>37853</v>
      </c>
      <c r="B14615" s="395" t="s">
        <v>24407</v>
      </c>
    </row>
    <row r="14616" spans="1:2">
      <c r="A14616" s="395" t="s">
        <v>37854</v>
      </c>
      <c r="B14616" s="395" t="s">
        <v>24407</v>
      </c>
    </row>
    <row r="14617" spans="1:2">
      <c r="A14617" s="395" t="s">
        <v>37855</v>
      </c>
      <c r="B14617" s="395" t="s">
        <v>24407</v>
      </c>
    </row>
    <row r="14618" spans="1:2">
      <c r="A14618" s="395" t="s">
        <v>37856</v>
      </c>
      <c r="B14618" s="395" t="s">
        <v>24407</v>
      </c>
    </row>
    <row r="14619" spans="1:2">
      <c r="A14619" s="395" t="s">
        <v>37857</v>
      </c>
      <c r="B14619" s="395" t="s">
        <v>37858</v>
      </c>
    </row>
    <row r="14620" spans="1:2">
      <c r="A14620" s="395" t="s">
        <v>37859</v>
      </c>
      <c r="B14620" s="395" t="s">
        <v>37858</v>
      </c>
    </row>
    <row r="14621" spans="1:2">
      <c r="A14621" s="395" t="s">
        <v>37860</v>
      </c>
      <c r="B14621" s="395" t="s">
        <v>37861</v>
      </c>
    </row>
    <row r="14622" spans="1:2">
      <c r="A14622" s="395" t="s">
        <v>37862</v>
      </c>
      <c r="B14622" s="395" t="s">
        <v>37861</v>
      </c>
    </row>
    <row r="14623" spans="1:2">
      <c r="A14623" s="395" t="s">
        <v>37863</v>
      </c>
      <c r="B14623" s="395" t="s">
        <v>37864</v>
      </c>
    </row>
    <row r="14624" spans="1:2">
      <c r="A14624" s="395" t="s">
        <v>37865</v>
      </c>
      <c r="B14624" s="395" t="s">
        <v>37864</v>
      </c>
    </row>
    <row r="14625" spans="1:2">
      <c r="A14625" s="395" t="s">
        <v>37866</v>
      </c>
      <c r="B14625" s="395" t="s">
        <v>37864</v>
      </c>
    </row>
    <row r="14626" spans="1:2">
      <c r="A14626" s="395" t="s">
        <v>37867</v>
      </c>
      <c r="B14626" s="395" t="s">
        <v>37864</v>
      </c>
    </row>
    <row r="14627" spans="1:2">
      <c r="A14627" s="395" t="s">
        <v>37868</v>
      </c>
      <c r="B14627" s="395" t="s">
        <v>37864</v>
      </c>
    </row>
    <row r="14628" spans="1:2">
      <c r="A14628" s="395" t="s">
        <v>37869</v>
      </c>
      <c r="B14628" s="395" t="s">
        <v>37864</v>
      </c>
    </row>
    <row r="14629" spans="1:2">
      <c r="A14629" s="395" t="s">
        <v>37870</v>
      </c>
      <c r="B14629" s="395" t="s">
        <v>37864</v>
      </c>
    </row>
    <row r="14630" spans="1:2">
      <c r="A14630" s="395" t="s">
        <v>37871</v>
      </c>
      <c r="B14630" s="395" t="s">
        <v>37864</v>
      </c>
    </row>
    <row r="14631" spans="1:2">
      <c r="A14631" s="395" t="s">
        <v>37872</v>
      </c>
      <c r="B14631" s="395" t="s">
        <v>37864</v>
      </c>
    </row>
    <row r="14632" spans="1:2">
      <c r="A14632" s="395" t="s">
        <v>37873</v>
      </c>
      <c r="B14632" s="395" t="s">
        <v>33562</v>
      </c>
    </row>
    <row r="14633" spans="1:2">
      <c r="A14633" s="395" t="s">
        <v>37874</v>
      </c>
      <c r="B14633" s="395" t="s">
        <v>33562</v>
      </c>
    </row>
    <row r="14634" spans="1:2">
      <c r="A14634" s="395" t="s">
        <v>37875</v>
      </c>
      <c r="B14634" s="395" t="s">
        <v>33570</v>
      </c>
    </row>
    <row r="14635" spans="1:2">
      <c r="A14635" s="395" t="s">
        <v>37876</v>
      </c>
      <c r="B14635" s="395" t="s">
        <v>37877</v>
      </c>
    </row>
    <row r="14636" spans="1:2">
      <c r="A14636" s="395" t="s">
        <v>37878</v>
      </c>
      <c r="B14636" s="395" t="s">
        <v>37877</v>
      </c>
    </row>
    <row r="14637" spans="1:2">
      <c r="A14637" s="395" t="s">
        <v>37879</v>
      </c>
      <c r="B14637" s="395" t="s">
        <v>37880</v>
      </c>
    </row>
    <row r="14638" spans="1:2">
      <c r="A14638" s="395" t="s">
        <v>37881</v>
      </c>
      <c r="B14638" s="395" t="s">
        <v>37882</v>
      </c>
    </row>
    <row r="14639" spans="1:2">
      <c r="A14639" s="395" t="s">
        <v>37883</v>
      </c>
      <c r="B14639" s="395" t="s">
        <v>37882</v>
      </c>
    </row>
    <row r="14640" spans="1:2">
      <c r="A14640" s="395" t="s">
        <v>37884</v>
      </c>
      <c r="B14640" s="395" t="s">
        <v>37885</v>
      </c>
    </row>
    <row r="14641" spans="1:2">
      <c r="A14641" s="395" t="s">
        <v>37886</v>
      </c>
      <c r="B14641" s="395" t="s">
        <v>37887</v>
      </c>
    </row>
    <row r="14642" spans="1:2">
      <c r="A14642" s="395" t="s">
        <v>37888</v>
      </c>
      <c r="B14642" s="395" t="s">
        <v>37889</v>
      </c>
    </row>
    <row r="14643" spans="1:2">
      <c r="A14643" s="395" t="s">
        <v>37890</v>
      </c>
      <c r="B14643" s="395" t="s">
        <v>37891</v>
      </c>
    </row>
    <row r="14644" spans="1:2">
      <c r="A14644" s="395" t="s">
        <v>37892</v>
      </c>
      <c r="B14644" s="395" t="s">
        <v>37893</v>
      </c>
    </row>
    <row r="14645" spans="1:2">
      <c r="A14645" s="395" t="s">
        <v>37894</v>
      </c>
      <c r="B14645" s="395" t="s">
        <v>37895</v>
      </c>
    </row>
    <row r="14646" spans="1:2">
      <c r="A14646" s="395" t="s">
        <v>37896</v>
      </c>
      <c r="B14646" s="395" t="s">
        <v>37895</v>
      </c>
    </row>
    <row r="14647" spans="1:2">
      <c r="A14647" s="395" t="s">
        <v>37897</v>
      </c>
      <c r="B14647" s="395" t="s">
        <v>37898</v>
      </c>
    </row>
    <row r="14648" spans="1:2">
      <c r="A14648" s="395" t="s">
        <v>37899</v>
      </c>
      <c r="B14648" s="395" t="s">
        <v>37898</v>
      </c>
    </row>
    <row r="14649" spans="1:2">
      <c r="A14649" s="395" t="s">
        <v>37900</v>
      </c>
      <c r="B14649" s="395" t="s">
        <v>37898</v>
      </c>
    </row>
    <row r="14650" spans="1:2">
      <c r="A14650" s="395" t="s">
        <v>37901</v>
      </c>
      <c r="B14650" s="395" t="s">
        <v>37898</v>
      </c>
    </row>
    <row r="14651" spans="1:2">
      <c r="A14651" s="395" t="s">
        <v>37902</v>
      </c>
      <c r="B14651" s="395" t="s">
        <v>37898</v>
      </c>
    </row>
    <row r="14652" spans="1:2">
      <c r="A14652" s="395" t="s">
        <v>37903</v>
      </c>
      <c r="B14652" s="395" t="s">
        <v>37898</v>
      </c>
    </row>
    <row r="14653" spans="1:2">
      <c r="A14653" s="395" t="s">
        <v>37904</v>
      </c>
      <c r="B14653" s="395" t="s">
        <v>37898</v>
      </c>
    </row>
    <row r="14654" spans="1:2">
      <c r="A14654" s="395" t="s">
        <v>37905</v>
      </c>
      <c r="B14654" s="395" t="s">
        <v>37898</v>
      </c>
    </row>
    <row r="14655" spans="1:2">
      <c r="A14655" s="395" t="s">
        <v>37906</v>
      </c>
      <c r="B14655" s="395" t="s">
        <v>37898</v>
      </c>
    </row>
    <row r="14656" spans="1:2">
      <c r="A14656" s="395" t="s">
        <v>37907</v>
      </c>
      <c r="B14656" s="395" t="s">
        <v>37898</v>
      </c>
    </row>
    <row r="14657" spans="1:2">
      <c r="A14657" s="395" t="s">
        <v>37908</v>
      </c>
      <c r="B14657" s="395" t="s">
        <v>37898</v>
      </c>
    </row>
    <row r="14658" spans="1:2">
      <c r="A14658" s="395" t="s">
        <v>37909</v>
      </c>
      <c r="B14658" s="395" t="s">
        <v>37898</v>
      </c>
    </row>
    <row r="14659" spans="1:2">
      <c r="A14659" s="395" t="s">
        <v>37910</v>
      </c>
      <c r="B14659" s="395" t="s">
        <v>37911</v>
      </c>
    </row>
    <row r="14660" spans="1:2">
      <c r="A14660" s="395" t="s">
        <v>37912</v>
      </c>
      <c r="B14660" s="395" t="s">
        <v>37911</v>
      </c>
    </row>
    <row r="14661" spans="1:2">
      <c r="A14661" s="395" t="s">
        <v>37913</v>
      </c>
      <c r="B14661" s="395" t="s">
        <v>37911</v>
      </c>
    </row>
    <row r="14662" spans="1:2">
      <c r="A14662" s="395" t="s">
        <v>37914</v>
      </c>
      <c r="B14662" s="395" t="s">
        <v>37911</v>
      </c>
    </row>
    <row r="14663" spans="1:2">
      <c r="A14663" s="395" t="s">
        <v>37915</v>
      </c>
      <c r="B14663" s="395" t="s">
        <v>37911</v>
      </c>
    </row>
    <row r="14664" spans="1:2">
      <c r="A14664" s="395" t="s">
        <v>37916</v>
      </c>
      <c r="B14664" s="395" t="s">
        <v>37917</v>
      </c>
    </row>
    <row r="14665" spans="1:2">
      <c r="A14665" s="395" t="s">
        <v>37918</v>
      </c>
      <c r="B14665" s="395" t="s">
        <v>37919</v>
      </c>
    </row>
    <row r="14666" spans="1:2">
      <c r="A14666" s="395" t="s">
        <v>37920</v>
      </c>
      <c r="B14666" s="395" t="s">
        <v>37919</v>
      </c>
    </row>
    <row r="14667" spans="1:2">
      <c r="A14667" s="395" t="s">
        <v>37921</v>
      </c>
      <c r="B14667" s="395" t="s">
        <v>37922</v>
      </c>
    </row>
    <row r="14668" spans="1:2">
      <c r="A14668" s="395" t="s">
        <v>37923</v>
      </c>
      <c r="B14668" s="395" t="s">
        <v>37922</v>
      </c>
    </row>
    <row r="14669" spans="1:2">
      <c r="A14669" s="395" t="s">
        <v>37924</v>
      </c>
      <c r="B14669" s="395" t="s">
        <v>37925</v>
      </c>
    </row>
    <row r="14670" spans="1:2">
      <c r="A14670" s="395" t="s">
        <v>37926</v>
      </c>
      <c r="B14670" s="395" t="s">
        <v>37925</v>
      </c>
    </row>
    <row r="14671" spans="1:2">
      <c r="A14671" s="395" t="s">
        <v>37927</v>
      </c>
      <c r="B14671" s="395" t="s">
        <v>37925</v>
      </c>
    </row>
    <row r="14672" spans="1:2">
      <c r="A14672" s="395" t="s">
        <v>37928</v>
      </c>
      <c r="B14672" s="395" t="s">
        <v>37925</v>
      </c>
    </row>
    <row r="14673" spans="1:2">
      <c r="A14673" s="395" t="s">
        <v>37929</v>
      </c>
      <c r="B14673" s="395" t="s">
        <v>37930</v>
      </c>
    </row>
    <row r="14674" spans="1:2">
      <c r="A14674" s="395" t="s">
        <v>37931</v>
      </c>
      <c r="B14674" s="395" t="s">
        <v>37932</v>
      </c>
    </row>
    <row r="14675" spans="1:2">
      <c r="A14675" s="395" t="s">
        <v>37933</v>
      </c>
      <c r="B14675" s="395" t="s">
        <v>37934</v>
      </c>
    </row>
    <row r="14676" spans="1:2">
      <c r="A14676" s="395" t="s">
        <v>37935</v>
      </c>
      <c r="B14676" s="395" t="s">
        <v>37934</v>
      </c>
    </row>
    <row r="14677" spans="1:2">
      <c r="A14677" s="395" t="s">
        <v>37936</v>
      </c>
      <c r="B14677" s="395" t="s">
        <v>37937</v>
      </c>
    </row>
    <row r="14678" spans="1:2">
      <c r="A14678" s="395" t="s">
        <v>37938</v>
      </c>
      <c r="B14678" s="395" t="s">
        <v>37939</v>
      </c>
    </row>
    <row r="14679" spans="1:2">
      <c r="A14679" s="395" t="s">
        <v>37940</v>
      </c>
      <c r="B14679" s="395" t="s">
        <v>37941</v>
      </c>
    </row>
    <row r="14680" spans="1:2">
      <c r="A14680" s="395" t="s">
        <v>37942</v>
      </c>
      <c r="B14680" s="395" t="s">
        <v>37943</v>
      </c>
    </row>
    <row r="14681" spans="1:2">
      <c r="A14681" s="395" t="s">
        <v>37944</v>
      </c>
      <c r="B14681" s="395" t="s">
        <v>37945</v>
      </c>
    </row>
    <row r="14682" spans="1:2">
      <c r="A14682" s="395" t="s">
        <v>37946</v>
      </c>
      <c r="B14682" s="395" t="s">
        <v>37947</v>
      </c>
    </row>
    <row r="14683" spans="1:2">
      <c r="A14683" s="395" t="s">
        <v>37948</v>
      </c>
      <c r="B14683" s="395" t="s">
        <v>37949</v>
      </c>
    </row>
    <row r="14684" spans="1:2">
      <c r="A14684" s="395" t="s">
        <v>37950</v>
      </c>
      <c r="B14684" s="395" t="s">
        <v>37951</v>
      </c>
    </row>
    <row r="14685" spans="1:2">
      <c r="A14685" s="395" t="s">
        <v>37952</v>
      </c>
      <c r="B14685" s="395" t="s">
        <v>37947</v>
      </c>
    </row>
    <row r="14686" spans="1:2">
      <c r="A14686" s="395" t="s">
        <v>37953</v>
      </c>
      <c r="B14686" s="395" t="s">
        <v>37954</v>
      </c>
    </row>
    <row r="14687" spans="1:2">
      <c r="A14687" s="395" t="s">
        <v>37955</v>
      </c>
      <c r="B14687" s="395" t="s">
        <v>37956</v>
      </c>
    </row>
    <row r="14688" spans="1:2">
      <c r="A14688" s="395" t="s">
        <v>37957</v>
      </c>
      <c r="B14688" s="395" t="s">
        <v>37958</v>
      </c>
    </row>
    <row r="14689" spans="1:2">
      <c r="A14689" s="395" t="s">
        <v>37959</v>
      </c>
      <c r="B14689" s="395" t="s">
        <v>37960</v>
      </c>
    </row>
    <row r="14690" spans="1:2">
      <c r="A14690" s="395" t="s">
        <v>37961</v>
      </c>
      <c r="B14690" s="395" t="s">
        <v>26782</v>
      </c>
    </row>
    <row r="14691" spans="1:2">
      <c r="A14691" s="395" t="s">
        <v>37962</v>
      </c>
      <c r="B14691" s="395" t="s">
        <v>37963</v>
      </c>
    </row>
    <row r="14692" spans="1:2">
      <c r="A14692" s="395" t="s">
        <v>37964</v>
      </c>
      <c r="B14692" s="395" t="s">
        <v>37963</v>
      </c>
    </row>
    <row r="14693" spans="1:2">
      <c r="A14693" s="395" t="s">
        <v>37965</v>
      </c>
      <c r="B14693" s="395" t="s">
        <v>37963</v>
      </c>
    </row>
    <row r="14694" spans="1:2">
      <c r="A14694" s="395" t="s">
        <v>37966</v>
      </c>
      <c r="B14694" s="395" t="s">
        <v>37963</v>
      </c>
    </row>
    <row r="14695" spans="1:2">
      <c r="A14695" s="395" t="s">
        <v>37967</v>
      </c>
      <c r="B14695" s="395" t="s">
        <v>37963</v>
      </c>
    </row>
    <row r="14696" spans="1:2">
      <c r="A14696" s="395" t="s">
        <v>37968</v>
      </c>
      <c r="B14696" s="395" t="s">
        <v>37969</v>
      </c>
    </row>
    <row r="14697" spans="1:2">
      <c r="A14697" s="395" t="s">
        <v>37970</v>
      </c>
      <c r="B14697" s="395" t="s">
        <v>37971</v>
      </c>
    </row>
    <row r="14698" spans="1:2">
      <c r="A14698" s="395" t="s">
        <v>37972</v>
      </c>
      <c r="B14698" s="395" t="s">
        <v>37973</v>
      </c>
    </row>
    <row r="14699" spans="1:2">
      <c r="A14699" s="395" t="s">
        <v>37974</v>
      </c>
      <c r="B14699" s="395" t="s">
        <v>37975</v>
      </c>
    </row>
    <row r="14700" spans="1:2">
      <c r="A14700" s="395" t="s">
        <v>37976</v>
      </c>
      <c r="B14700" s="395" t="s">
        <v>37977</v>
      </c>
    </row>
    <row r="14701" spans="1:2">
      <c r="A14701" s="395" t="s">
        <v>37978</v>
      </c>
      <c r="B14701" s="395" t="s">
        <v>37977</v>
      </c>
    </row>
    <row r="14702" spans="1:2">
      <c r="A14702" s="395" t="s">
        <v>37979</v>
      </c>
      <c r="B14702" s="395" t="s">
        <v>37980</v>
      </c>
    </row>
    <row r="14703" spans="1:2">
      <c r="A14703" s="395" t="s">
        <v>37981</v>
      </c>
      <c r="B14703" s="395" t="s">
        <v>37980</v>
      </c>
    </row>
    <row r="14704" spans="1:2">
      <c r="A14704" s="395" t="s">
        <v>37982</v>
      </c>
      <c r="B14704" s="395" t="s">
        <v>37983</v>
      </c>
    </row>
    <row r="14705" spans="1:2">
      <c r="A14705" s="395" t="s">
        <v>37984</v>
      </c>
      <c r="B14705" s="395" t="s">
        <v>37985</v>
      </c>
    </row>
    <row r="14706" spans="1:2">
      <c r="A14706" s="395" t="s">
        <v>37986</v>
      </c>
      <c r="B14706" s="395" t="s">
        <v>37977</v>
      </c>
    </row>
    <row r="14707" spans="1:2">
      <c r="A14707" s="395" t="s">
        <v>37987</v>
      </c>
      <c r="B14707" s="395" t="s">
        <v>26551</v>
      </c>
    </row>
    <row r="14708" spans="1:2">
      <c r="A14708" s="395" t="s">
        <v>37988</v>
      </c>
      <c r="B14708" s="395" t="s">
        <v>37989</v>
      </c>
    </row>
    <row r="14709" spans="1:2">
      <c r="A14709" s="395" t="s">
        <v>37990</v>
      </c>
      <c r="B14709" s="395" t="s">
        <v>37977</v>
      </c>
    </row>
    <row r="14710" spans="1:2">
      <c r="A14710" s="395" t="s">
        <v>37991</v>
      </c>
      <c r="B14710" s="395" t="s">
        <v>37992</v>
      </c>
    </row>
    <row r="14711" spans="1:2">
      <c r="A14711" s="395" t="s">
        <v>37993</v>
      </c>
      <c r="B14711" s="395" t="s">
        <v>37994</v>
      </c>
    </row>
    <row r="14712" spans="1:2">
      <c r="A14712" s="395" t="s">
        <v>37995</v>
      </c>
      <c r="B14712" s="395" t="s">
        <v>37996</v>
      </c>
    </row>
    <row r="14713" spans="1:2">
      <c r="A14713" s="395" t="s">
        <v>37997</v>
      </c>
      <c r="B14713" s="395" t="s">
        <v>26003</v>
      </c>
    </row>
    <row r="14714" spans="1:2">
      <c r="A14714" s="395" t="s">
        <v>37998</v>
      </c>
      <c r="B14714" s="395" t="s">
        <v>37999</v>
      </c>
    </row>
    <row r="14715" spans="1:2">
      <c r="A14715" s="395" t="s">
        <v>38000</v>
      </c>
      <c r="B14715" s="395" t="s">
        <v>38001</v>
      </c>
    </row>
    <row r="14716" spans="1:2">
      <c r="A14716" s="395" t="s">
        <v>38002</v>
      </c>
      <c r="B14716" s="395" t="s">
        <v>38003</v>
      </c>
    </row>
    <row r="14717" spans="1:2">
      <c r="A14717" s="395" t="s">
        <v>38004</v>
      </c>
      <c r="B14717" s="395" t="s">
        <v>38005</v>
      </c>
    </row>
    <row r="14718" spans="1:2">
      <c r="A14718" s="395" t="s">
        <v>38006</v>
      </c>
      <c r="B14718" s="395" t="s">
        <v>38005</v>
      </c>
    </row>
    <row r="14719" spans="1:2">
      <c r="A14719" s="395" t="s">
        <v>38007</v>
      </c>
      <c r="B14719" s="395" t="s">
        <v>38005</v>
      </c>
    </row>
    <row r="14720" spans="1:2">
      <c r="A14720" s="395" t="s">
        <v>38008</v>
      </c>
      <c r="B14720" s="395" t="s">
        <v>38009</v>
      </c>
    </row>
    <row r="14721" spans="1:2">
      <c r="A14721" s="395" t="s">
        <v>38010</v>
      </c>
      <c r="B14721" s="395" t="s">
        <v>38005</v>
      </c>
    </row>
    <row r="14722" spans="1:2">
      <c r="A14722" s="395" t="s">
        <v>38011</v>
      </c>
      <c r="B14722" s="395" t="s">
        <v>38012</v>
      </c>
    </row>
    <row r="14723" spans="1:2">
      <c r="A14723" s="395" t="s">
        <v>38013</v>
      </c>
      <c r="B14723" s="395" t="s">
        <v>38014</v>
      </c>
    </row>
    <row r="14724" spans="1:2">
      <c r="A14724" s="395" t="s">
        <v>38015</v>
      </c>
      <c r="B14724" s="395" t="s">
        <v>38014</v>
      </c>
    </row>
    <row r="14725" spans="1:2">
      <c r="A14725" s="395" t="s">
        <v>38016</v>
      </c>
      <c r="B14725" s="395" t="s">
        <v>38017</v>
      </c>
    </row>
    <row r="14726" spans="1:2">
      <c r="A14726" s="395" t="s">
        <v>38018</v>
      </c>
      <c r="B14726" s="395" t="s">
        <v>38019</v>
      </c>
    </row>
    <row r="14727" spans="1:2">
      <c r="A14727" s="395" t="s">
        <v>38020</v>
      </c>
      <c r="B14727" s="395" t="s">
        <v>38021</v>
      </c>
    </row>
    <row r="14728" spans="1:2">
      <c r="A14728" s="395" t="s">
        <v>38022</v>
      </c>
      <c r="B14728" s="395" t="s">
        <v>38023</v>
      </c>
    </row>
    <row r="14729" spans="1:2">
      <c r="A14729" s="395" t="s">
        <v>38024</v>
      </c>
      <c r="B14729" s="395" t="s">
        <v>38023</v>
      </c>
    </row>
    <row r="14730" spans="1:2">
      <c r="A14730" s="395" t="s">
        <v>38025</v>
      </c>
      <c r="B14730" s="395" t="s">
        <v>38023</v>
      </c>
    </row>
    <row r="14731" spans="1:2">
      <c r="A14731" s="395" t="s">
        <v>38026</v>
      </c>
      <c r="B14731" s="395" t="s">
        <v>38027</v>
      </c>
    </row>
    <row r="14732" spans="1:2">
      <c r="A14732" s="395" t="s">
        <v>38028</v>
      </c>
      <c r="B14732" s="395" t="s">
        <v>38027</v>
      </c>
    </row>
    <row r="14733" spans="1:2">
      <c r="A14733" s="395" t="s">
        <v>38029</v>
      </c>
      <c r="B14733" s="395" t="s">
        <v>38027</v>
      </c>
    </row>
    <row r="14734" spans="1:2">
      <c r="A14734" s="395" t="s">
        <v>38030</v>
      </c>
      <c r="B14734" s="395" t="s">
        <v>38027</v>
      </c>
    </row>
    <row r="14735" spans="1:2">
      <c r="A14735" s="395" t="s">
        <v>38031</v>
      </c>
      <c r="B14735" s="395" t="s">
        <v>38027</v>
      </c>
    </row>
    <row r="14736" spans="1:2">
      <c r="A14736" s="395" t="s">
        <v>38032</v>
      </c>
      <c r="B14736" s="395" t="s">
        <v>38033</v>
      </c>
    </row>
    <row r="14737" spans="1:2">
      <c r="A14737" s="395" t="s">
        <v>38034</v>
      </c>
      <c r="B14737" s="395" t="s">
        <v>38035</v>
      </c>
    </row>
    <row r="14738" spans="1:2">
      <c r="A14738" s="395" t="s">
        <v>38036</v>
      </c>
      <c r="B14738" s="395" t="s">
        <v>38035</v>
      </c>
    </row>
    <row r="14739" spans="1:2">
      <c r="A14739" s="395" t="s">
        <v>38037</v>
      </c>
      <c r="B14739" s="395" t="s">
        <v>37999</v>
      </c>
    </row>
    <row r="14740" spans="1:2">
      <c r="A14740" s="395" t="s">
        <v>38038</v>
      </c>
      <c r="B14740" s="395" t="s">
        <v>38039</v>
      </c>
    </row>
    <row r="14741" spans="1:2">
      <c r="A14741" s="395" t="s">
        <v>38040</v>
      </c>
      <c r="B14741" s="395" t="s">
        <v>38041</v>
      </c>
    </row>
    <row r="14742" spans="1:2">
      <c r="A14742" s="395" t="s">
        <v>38042</v>
      </c>
      <c r="B14742" s="395" t="s">
        <v>38043</v>
      </c>
    </row>
    <row r="14743" spans="1:2">
      <c r="A14743" s="395" t="s">
        <v>38044</v>
      </c>
      <c r="B14743" s="395" t="s">
        <v>38045</v>
      </c>
    </row>
    <row r="14744" spans="1:2">
      <c r="A14744" s="395" t="s">
        <v>38046</v>
      </c>
      <c r="B14744" s="395" t="s">
        <v>38047</v>
      </c>
    </row>
    <row r="14745" spans="1:2">
      <c r="A14745" s="395" t="s">
        <v>38048</v>
      </c>
      <c r="B14745" s="395" t="s">
        <v>38049</v>
      </c>
    </row>
    <row r="14746" spans="1:2">
      <c r="A14746" s="395" t="s">
        <v>38050</v>
      </c>
      <c r="B14746" s="395" t="s">
        <v>38051</v>
      </c>
    </row>
    <row r="14747" spans="1:2">
      <c r="A14747" s="395" t="s">
        <v>38052</v>
      </c>
      <c r="B14747" s="395" t="s">
        <v>38053</v>
      </c>
    </row>
    <row r="14748" spans="1:2">
      <c r="A14748" s="395" t="s">
        <v>38054</v>
      </c>
      <c r="B14748" s="395" t="s">
        <v>38055</v>
      </c>
    </row>
    <row r="14749" spans="1:2">
      <c r="A14749" s="395" t="s">
        <v>38056</v>
      </c>
      <c r="B14749" s="395" t="s">
        <v>38055</v>
      </c>
    </row>
    <row r="14750" spans="1:2">
      <c r="A14750" s="395" t="s">
        <v>38057</v>
      </c>
      <c r="B14750" s="395" t="s">
        <v>26772</v>
      </c>
    </row>
    <row r="14751" spans="1:2">
      <c r="A14751" s="395" t="s">
        <v>38058</v>
      </c>
      <c r="B14751" s="395" t="s">
        <v>38059</v>
      </c>
    </row>
    <row r="14752" spans="1:2">
      <c r="A14752" s="395" t="s">
        <v>38060</v>
      </c>
      <c r="B14752" s="395" t="s">
        <v>38061</v>
      </c>
    </row>
    <row r="14753" spans="1:2">
      <c r="A14753" s="395" t="s">
        <v>38062</v>
      </c>
      <c r="B14753" s="395" t="s">
        <v>38063</v>
      </c>
    </row>
    <row r="14754" spans="1:2">
      <c r="A14754" s="395" t="s">
        <v>38064</v>
      </c>
      <c r="B14754" s="395" t="s">
        <v>38065</v>
      </c>
    </row>
    <row r="14755" spans="1:2">
      <c r="A14755" s="395" t="s">
        <v>38066</v>
      </c>
      <c r="B14755" s="395" t="s">
        <v>38067</v>
      </c>
    </row>
    <row r="14756" spans="1:2">
      <c r="A14756" s="395" t="s">
        <v>38068</v>
      </c>
      <c r="B14756" s="395" t="s">
        <v>38069</v>
      </c>
    </row>
    <row r="14757" spans="1:2">
      <c r="A14757" s="395" t="s">
        <v>38070</v>
      </c>
      <c r="B14757" s="395" t="s">
        <v>37989</v>
      </c>
    </row>
    <row r="14758" spans="1:2">
      <c r="A14758" s="395" t="s">
        <v>38071</v>
      </c>
      <c r="B14758" s="395" t="s">
        <v>38072</v>
      </c>
    </row>
    <row r="14759" spans="1:2">
      <c r="A14759" s="395" t="s">
        <v>38073</v>
      </c>
      <c r="B14759" s="395" t="s">
        <v>38074</v>
      </c>
    </row>
    <row r="14760" spans="1:2">
      <c r="A14760" s="395" t="s">
        <v>38075</v>
      </c>
      <c r="B14760" s="395" t="s">
        <v>38076</v>
      </c>
    </row>
    <row r="14761" spans="1:2">
      <c r="A14761" s="395" t="s">
        <v>38077</v>
      </c>
      <c r="B14761" s="395" t="s">
        <v>38078</v>
      </c>
    </row>
    <row r="14762" spans="1:2">
      <c r="A14762" s="395" t="s">
        <v>38079</v>
      </c>
      <c r="B14762" s="395" t="s">
        <v>38080</v>
      </c>
    </row>
    <row r="14763" spans="1:2">
      <c r="A14763" s="395" t="s">
        <v>38081</v>
      </c>
      <c r="B14763" s="395" t="s">
        <v>38082</v>
      </c>
    </row>
    <row r="14764" spans="1:2">
      <c r="A14764" s="395" t="s">
        <v>38083</v>
      </c>
      <c r="B14764" s="395" t="s">
        <v>38084</v>
      </c>
    </row>
    <row r="14765" spans="1:2">
      <c r="A14765" s="395" t="s">
        <v>38085</v>
      </c>
      <c r="B14765" s="395" t="s">
        <v>38086</v>
      </c>
    </row>
    <row r="14766" spans="1:2">
      <c r="A14766" s="395" t="s">
        <v>38087</v>
      </c>
      <c r="B14766" s="395" t="s">
        <v>38088</v>
      </c>
    </row>
    <row r="14767" spans="1:2">
      <c r="A14767" s="395" t="s">
        <v>38089</v>
      </c>
      <c r="B14767" s="395" t="s">
        <v>38090</v>
      </c>
    </row>
    <row r="14768" spans="1:2">
      <c r="A14768" s="395" t="s">
        <v>38091</v>
      </c>
      <c r="B14768" s="395" t="s">
        <v>38092</v>
      </c>
    </row>
    <row r="14769" spans="1:2">
      <c r="A14769" s="395" t="s">
        <v>38093</v>
      </c>
      <c r="B14769" s="395" t="s">
        <v>38094</v>
      </c>
    </row>
    <row r="14770" spans="1:2">
      <c r="A14770" s="395" t="s">
        <v>38095</v>
      </c>
      <c r="B14770" s="395" t="s">
        <v>37980</v>
      </c>
    </row>
    <row r="14771" spans="1:2">
      <c r="A14771" s="395" t="s">
        <v>38096</v>
      </c>
      <c r="B14771" s="395" t="s">
        <v>38097</v>
      </c>
    </row>
    <row r="14772" spans="1:2">
      <c r="A14772" s="395" t="s">
        <v>38098</v>
      </c>
      <c r="B14772" s="395" t="s">
        <v>38099</v>
      </c>
    </row>
    <row r="14773" spans="1:2">
      <c r="A14773" s="395" t="s">
        <v>38100</v>
      </c>
      <c r="B14773" s="395" t="s">
        <v>38101</v>
      </c>
    </row>
    <row r="14774" spans="1:2">
      <c r="A14774" s="395" t="s">
        <v>38102</v>
      </c>
      <c r="B14774" s="395" t="s">
        <v>38101</v>
      </c>
    </row>
    <row r="14775" spans="1:2">
      <c r="A14775" s="395" t="s">
        <v>38103</v>
      </c>
      <c r="B14775" s="395" t="s">
        <v>34740</v>
      </c>
    </row>
    <row r="14776" spans="1:2">
      <c r="A14776" s="395" t="s">
        <v>38104</v>
      </c>
      <c r="B14776" s="395" t="s">
        <v>38045</v>
      </c>
    </row>
    <row r="14777" spans="1:2">
      <c r="A14777" s="395" t="s">
        <v>38105</v>
      </c>
      <c r="B14777" s="395" t="s">
        <v>38043</v>
      </c>
    </row>
    <row r="14778" spans="1:2">
      <c r="A14778" s="395" t="s">
        <v>38106</v>
      </c>
      <c r="B14778" s="395" t="s">
        <v>20238</v>
      </c>
    </row>
    <row r="14779" spans="1:2">
      <c r="A14779" s="395" t="s">
        <v>38107</v>
      </c>
      <c r="B14779" s="395" t="s">
        <v>38108</v>
      </c>
    </row>
    <row r="14780" spans="1:2">
      <c r="A14780" s="395" t="s">
        <v>38109</v>
      </c>
      <c r="B14780" s="395" t="s">
        <v>38110</v>
      </c>
    </row>
    <row r="14781" spans="1:2">
      <c r="A14781" s="395" t="s">
        <v>38111</v>
      </c>
      <c r="B14781" s="395" t="s">
        <v>37992</v>
      </c>
    </row>
    <row r="14782" spans="1:2">
      <c r="A14782" s="395" t="s">
        <v>38112</v>
      </c>
      <c r="B14782" s="395" t="s">
        <v>37992</v>
      </c>
    </row>
    <row r="14783" spans="1:2">
      <c r="A14783" s="395" t="s">
        <v>38113</v>
      </c>
      <c r="B14783" s="395" t="s">
        <v>37992</v>
      </c>
    </row>
    <row r="14784" spans="1:2">
      <c r="A14784" s="395" t="s">
        <v>38114</v>
      </c>
      <c r="B14784" s="395" t="s">
        <v>38115</v>
      </c>
    </row>
    <row r="14785" spans="1:2">
      <c r="A14785" s="395" t="s">
        <v>38116</v>
      </c>
      <c r="B14785" s="395" t="s">
        <v>38117</v>
      </c>
    </row>
    <row r="14786" spans="1:2">
      <c r="A14786" s="395" t="s">
        <v>38118</v>
      </c>
      <c r="B14786" s="395" t="s">
        <v>38119</v>
      </c>
    </row>
    <row r="14787" spans="1:2">
      <c r="A14787" s="395" t="s">
        <v>38120</v>
      </c>
      <c r="B14787" s="395" t="s">
        <v>38121</v>
      </c>
    </row>
    <row r="14788" spans="1:2">
      <c r="A14788" s="395" t="s">
        <v>38122</v>
      </c>
      <c r="B14788" s="395" t="s">
        <v>38123</v>
      </c>
    </row>
    <row r="14789" spans="1:2">
      <c r="A14789" s="395" t="s">
        <v>38124</v>
      </c>
      <c r="B14789" s="395" t="s">
        <v>38125</v>
      </c>
    </row>
    <row r="14790" spans="1:2">
      <c r="A14790" s="395" t="s">
        <v>38126</v>
      </c>
      <c r="B14790" s="395" t="s">
        <v>38125</v>
      </c>
    </row>
    <row r="14791" spans="1:2">
      <c r="A14791" s="395" t="s">
        <v>38127</v>
      </c>
      <c r="B14791" s="395" t="s">
        <v>38128</v>
      </c>
    </row>
    <row r="14792" spans="1:2">
      <c r="A14792" s="395" t="s">
        <v>38129</v>
      </c>
      <c r="B14792" s="395" t="s">
        <v>38005</v>
      </c>
    </row>
    <row r="14793" spans="1:2">
      <c r="A14793" s="395" t="s">
        <v>38130</v>
      </c>
      <c r="B14793" s="395" t="s">
        <v>38131</v>
      </c>
    </row>
    <row r="14794" spans="1:2">
      <c r="A14794" s="395" t="s">
        <v>38132</v>
      </c>
      <c r="B14794" s="395" t="s">
        <v>37992</v>
      </c>
    </row>
    <row r="14795" spans="1:2">
      <c r="A14795" s="395" t="s">
        <v>38133</v>
      </c>
      <c r="B14795" s="395" t="s">
        <v>37992</v>
      </c>
    </row>
    <row r="14796" spans="1:2">
      <c r="A14796" s="395" t="s">
        <v>38134</v>
      </c>
      <c r="B14796" s="395" t="s">
        <v>37992</v>
      </c>
    </row>
    <row r="14797" spans="1:2">
      <c r="A14797" s="395" t="s">
        <v>38135</v>
      </c>
      <c r="B14797" s="395" t="s">
        <v>38136</v>
      </c>
    </row>
    <row r="14798" spans="1:2">
      <c r="A14798" s="395" t="s">
        <v>38137</v>
      </c>
      <c r="B14798" s="395" t="s">
        <v>38136</v>
      </c>
    </row>
    <row r="14799" spans="1:2">
      <c r="A14799" s="395" t="s">
        <v>38138</v>
      </c>
      <c r="B14799" s="395" t="s">
        <v>38139</v>
      </c>
    </row>
    <row r="14800" spans="1:2">
      <c r="A14800" s="395" t="s">
        <v>38140</v>
      </c>
      <c r="B14800" s="395" t="s">
        <v>38141</v>
      </c>
    </row>
    <row r="14801" spans="1:2">
      <c r="A14801" s="395" t="s">
        <v>38142</v>
      </c>
      <c r="B14801" s="395" t="s">
        <v>38143</v>
      </c>
    </row>
    <row r="14802" spans="1:2">
      <c r="A14802" s="395" t="s">
        <v>38144</v>
      </c>
      <c r="B14802" s="395" t="s">
        <v>38145</v>
      </c>
    </row>
    <row r="14803" spans="1:2">
      <c r="A14803" s="395" t="s">
        <v>38146</v>
      </c>
      <c r="B14803" s="395" t="s">
        <v>38147</v>
      </c>
    </row>
    <row r="14804" spans="1:2">
      <c r="A14804" s="395" t="s">
        <v>38148</v>
      </c>
      <c r="B14804" s="395" t="s">
        <v>38149</v>
      </c>
    </row>
    <row r="14805" spans="1:2">
      <c r="A14805" s="395" t="s">
        <v>38150</v>
      </c>
      <c r="B14805" s="395" t="s">
        <v>38151</v>
      </c>
    </row>
    <row r="14806" spans="1:2">
      <c r="A14806" s="395" t="s">
        <v>38152</v>
      </c>
      <c r="B14806" s="395" t="s">
        <v>38153</v>
      </c>
    </row>
    <row r="14807" spans="1:2">
      <c r="A14807" s="395" t="s">
        <v>38154</v>
      </c>
      <c r="B14807" s="395" t="s">
        <v>38155</v>
      </c>
    </row>
    <row r="14808" spans="1:2">
      <c r="A14808" s="395" t="s">
        <v>38156</v>
      </c>
      <c r="B14808" s="395" t="s">
        <v>38157</v>
      </c>
    </row>
    <row r="14809" spans="1:2">
      <c r="A14809" s="395" t="s">
        <v>38158</v>
      </c>
      <c r="B14809" s="395" t="s">
        <v>38159</v>
      </c>
    </row>
    <row r="14810" spans="1:2">
      <c r="A14810" s="395" t="s">
        <v>38160</v>
      </c>
      <c r="B14810" s="395" t="s">
        <v>38161</v>
      </c>
    </row>
    <row r="14811" spans="1:2">
      <c r="A14811" s="395" t="s">
        <v>38162</v>
      </c>
      <c r="B14811" s="395" t="s">
        <v>38163</v>
      </c>
    </row>
    <row r="14812" spans="1:2">
      <c r="A14812" s="395" t="s">
        <v>38164</v>
      </c>
      <c r="B14812" s="395" t="s">
        <v>38163</v>
      </c>
    </row>
    <row r="14813" spans="1:2">
      <c r="A14813" s="395" t="s">
        <v>38165</v>
      </c>
      <c r="B14813" s="395" t="s">
        <v>38166</v>
      </c>
    </row>
    <row r="14814" spans="1:2">
      <c r="A14814" s="395" t="s">
        <v>38167</v>
      </c>
      <c r="B14814" s="395" t="s">
        <v>38168</v>
      </c>
    </row>
    <row r="14815" spans="1:2">
      <c r="A14815" s="395" t="s">
        <v>38169</v>
      </c>
      <c r="B14815" s="395" t="s">
        <v>38170</v>
      </c>
    </row>
    <row r="14816" spans="1:2">
      <c r="A14816" s="395" t="s">
        <v>38171</v>
      </c>
      <c r="B14816" s="395" t="s">
        <v>38172</v>
      </c>
    </row>
    <row r="14817" spans="1:2">
      <c r="A14817" s="395" t="s">
        <v>38173</v>
      </c>
      <c r="B14817" s="395" t="s">
        <v>30729</v>
      </c>
    </row>
    <row r="14818" spans="1:2">
      <c r="A14818" s="395" t="s">
        <v>38174</v>
      </c>
      <c r="B14818" s="395" t="s">
        <v>38175</v>
      </c>
    </row>
    <row r="14819" spans="1:2">
      <c r="A14819" s="395" t="s">
        <v>38176</v>
      </c>
      <c r="B14819" s="395" t="s">
        <v>38177</v>
      </c>
    </row>
    <row r="14820" spans="1:2">
      <c r="A14820" s="395" t="s">
        <v>38178</v>
      </c>
      <c r="B14820" s="395" t="s">
        <v>38163</v>
      </c>
    </row>
    <row r="14821" spans="1:2">
      <c r="A14821" s="395" t="s">
        <v>38179</v>
      </c>
      <c r="B14821" s="395" t="s">
        <v>38161</v>
      </c>
    </row>
    <row r="14822" spans="1:2">
      <c r="A14822" s="395" t="s">
        <v>38180</v>
      </c>
      <c r="B14822" s="395" t="s">
        <v>38181</v>
      </c>
    </row>
    <row r="14823" spans="1:2">
      <c r="A14823" s="395" t="s">
        <v>38182</v>
      </c>
      <c r="B14823" s="395" t="s">
        <v>38183</v>
      </c>
    </row>
    <row r="14824" spans="1:2">
      <c r="A14824" s="395" t="s">
        <v>38184</v>
      </c>
      <c r="B14824" s="395" t="s">
        <v>38183</v>
      </c>
    </row>
    <row r="14825" spans="1:2">
      <c r="A14825" s="395" t="s">
        <v>38185</v>
      </c>
      <c r="B14825" s="395" t="s">
        <v>38183</v>
      </c>
    </row>
    <row r="14826" spans="1:2">
      <c r="A14826" s="395" t="s">
        <v>38186</v>
      </c>
      <c r="B14826" s="395" t="s">
        <v>38187</v>
      </c>
    </row>
    <row r="14827" spans="1:2">
      <c r="A14827" s="395" t="s">
        <v>38188</v>
      </c>
      <c r="B14827" s="395" t="s">
        <v>38189</v>
      </c>
    </row>
    <row r="14828" spans="1:2">
      <c r="A14828" s="395" t="s">
        <v>38190</v>
      </c>
      <c r="B14828" s="395" t="s">
        <v>38191</v>
      </c>
    </row>
    <row r="14829" spans="1:2">
      <c r="A14829" s="395" t="s">
        <v>38192</v>
      </c>
      <c r="B14829" s="395" t="s">
        <v>38193</v>
      </c>
    </row>
    <row r="14830" spans="1:2">
      <c r="A14830" s="395" t="s">
        <v>38194</v>
      </c>
      <c r="B14830" s="395" t="s">
        <v>38195</v>
      </c>
    </row>
    <row r="14831" spans="1:2">
      <c r="A14831" s="395" t="s">
        <v>38196</v>
      </c>
      <c r="B14831" s="395" t="s">
        <v>38197</v>
      </c>
    </row>
    <row r="14832" spans="1:2">
      <c r="A14832" s="395" t="s">
        <v>38198</v>
      </c>
      <c r="B14832" s="395" t="s">
        <v>38199</v>
      </c>
    </row>
    <row r="14833" spans="1:2">
      <c r="A14833" s="395" t="s">
        <v>38200</v>
      </c>
      <c r="B14833" s="395" t="s">
        <v>38201</v>
      </c>
    </row>
    <row r="14834" spans="1:2">
      <c r="A14834" s="395" t="s">
        <v>38202</v>
      </c>
      <c r="B14834" s="395" t="s">
        <v>38203</v>
      </c>
    </row>
    <row r="14835" spans="1:2">
      <c r="A14835" s="395" t="s">
        <v>38204</v>
      </c>
      <c r="B14835" s="395" t="s">
        <v>38205</v>
      </c>
    </row>
    <row r="14836" spans="1:2">
      <c r="A14836" s="395" t="s">
        <v>38206</v>
      </c>
      <c r="B14836" s="395" t="s">
        <v>38207</v>
      </c>
    </row>
    <row r="14837" spans="1:2">
      <c r="A14837" s="395" t="s">
        <v>38208</v>
      </c>
      <c r="B14837" s="395" t="s">
        <v>38209</v>
      </c>
    </row>
    <row r="14838" spans="1:2">
      <c r="A14838" s="395" t="s">
        <v>38210</v>
      </c>
      <c r="B14838" s="395" t="s">
        <v>38211</v>
      </c>
    </row>
    <row r="14839" spans="1:2">
      <c r="A14839" s="395" t="s">
        <v>38212</v>
      </c>
      <c r="B14839" s="395" t="s">
        <v>38213</v>
      </c>
    </row>
    <row r="14840" spans="1:2">
      <c r="A14840" s="395" t="s">
        <v>38214</v>
      </c>
      <c r="B14840" s="395" t="s">
        <v>38215</v>
      </c>
    </row>
    <row r="14841" spans="1:2">
      <c r="A14841" s="395" t="s">
        <v>38216</v>
      </c>
      <c r="B14841" s="395" t="s">
        <v>38217</v>
      </c>
    </row>
    <row r="14842" spans="1:2">
      <c r="A14842" s="395" t="s">
        <v>38218</v>
      </c>
      <c r="B14842" s="395" t="s">
        <v>38219</v>
      </c>
    </row>
    <row r="14843" spans="1:2">
      <c r="A14843" s="395" t="s">
        <v>38220</v>
      </c>
      <c r="B14843" s="395" t="s">
        <v>37677</v>
      </c>
    </row>
    <row r="14844" spans="1:2">
      <c r="A14844" s="395" t="s">
        <v>38221</v>
      </c>
      <c r="B14844" s="395" t="s">
        <v>38222</v>
      </c>
    </row>
    <row r="14845" spans="1:2">
      <c r="A14845" s="395" t="s">
        <v>38223</v>
      </c>
      <c r="B14845" s="395" t="s">
        <v>38224</v>
      </c>
    </row>
    <row r="14846" spans="1:2">
      <c r="A14846" s="395" t="s">
        <v>38225</v>
      </c>
      <c r="B14846" s="395" t="s">
        <v>38226</v>
      </c>
    </row>
    <row r="14847" spans="1:2">
      <c r="A14847" s="395" t="s">
        <v>38227</v>
      </c>
      <c r="B14847" s="395" t="s">
        <v>38228</v>
      </c>
    </row>
    <row r="14848" spans="1:2">
      <c r="A14848" s="395" t="s">
        <v>38229</v>
      </c>
      <c r="B14848" s="395" t="s">
        <v>38230</v>
      </c>
    </row>
    <row r="14849" spans="1:2">
      <c r="A14849" s="395" t="s">
        <v>38231</v>
      </c>
      <c r="B14849" s="395" t="s">
        <v>38232</v>
      </c>
    </row>
    <row r="14850" spans="1:2">
      <c r="A14850" s="395" t="s">
        <v>38233</v>
      </c>
      <c r="B14850" s="395" t="s">
        <v>38215</v>
      </c>
    </row>
    <row r="14851" spans="1:2">
      <c r="A14851" s="395" t="s">
        <v>38234</v>
      </c>
      <c r="B14851" s="395" t="s">
        <v>38235</v>
      </c>
    </row>
    <row r="14852" spans="1:2">
      <c r="A14852" s="395" t="s">
        <v>38236</v>
      </c>
      <c r="B14852" s="395" t="s">
        <v>38237</v>
      </c>
    </row>
    <row r="14853" spans="1:2">
      <c r="A14853" s="395" t="s">
        <v>38238</v>
      </c>
      <c r="B14853" s="395" t="s">
        <v>38239</v>
      </c>
    </row>
    <row r="14854" spans="1:2">
      <c r="A14854" s="395" t="s">
        <v>38240</v>
      </c>
      <c r="B14854" s="395" t="s">
        <v>38241</v>
      </c>
    </row>
    <row r="14855" spans="1:2">
      <c r="A14855" s="395" t="s">
        <v>38242</v>
      </c>
      <c r="B14855" s="395" t="s">
        <v>38243</v>
      </c>
    </row>
    <row r="14856" spans="1:2">
      <c r="A14856" s="395" t="s">
        <v>38244</v>
      </c>
      <c r="B14856" s="395" t="s">
        <v>38245</v>
      </c>
    </row>
    <row r="14857" spans="1:2">
      <c r="A14857" s="395" t="s">
        <v>38246</v>
      </c>
      <c r="B14857" s="395" t="s">
        <v>38247</v>
      </c>
    </row>
    <row r="14858" spans="1:2">
      <c r="A14858" s="395" t="s">
        <v>38248</v>
      </c>
      <c r="B14858" s="395" t="s">
        <v>38249</v>
      </c>
    </row>
    <row r="14859" spans="1:2">
      <c r="A14859" s="395" t="s">
        <v>38250</v>
      </c>
      <c r="B14859" s="395" t="s">
        <v>38251</v>
      </c>
    </row>
    <row r="14860" spans="1:2">
      <c r="A14860" s="395" t="s">
        <v>38252</v>
      </c>
      <c r="B14860" s="395" t="s">
        <v>38253</v>
      </c>
    </row>
    <row r="14861" spans="1:2">
      <c r="A14861" s="395" t="s">
        <v>38254</v>
      </c>
      <c r="B14861" s="395" t="s">
        <v>38255</v>
      </c>
    </row>
    <row r="14862" spans="1:2">
      <c r="A14862" s="395" t="s">
        <v>38256</v>
      </c>
      <c r="B14862" s="395" t="s">
        <v>38257</v>
      </c>
    </row>
    <row r="14863" spans="1:2">
      <c r="A14863" s="395" t="s">
        <v>38258</v>
      </c>
      <c r="B14863" s="395" t="s">
        <v>38259</v>
      </c>
    </row>
    <row r="14864" spans="1:2">
      <c r="A14864" s="395" t="s">
        <v>38260</v>
      </c>
      <c r="B14864" s="395" t="s">
        <v>38261</v>
      </c>
    </row>
    <row r="14865" spans="1:2">
      <c r="A14865" s="395" t="s">
        <v>38262</v>
      </c>
      <c r="B14865" s="395" t="s">
        <v>38263</v>
      </c>
    </row>
    <row r="14866" spans="1:2">
      <c r="A14866" s="395" t="s">
        <v>38264</v>
      </c>
      <c r="B14866" s="395" t="s">
        <v>38265</v>
      </c>
    </row>
    <row r="14867" spans="1:2">
      <c r="A14867" s="395" t="s">
        <v>38266</v>
      </c>
      <c r="B14867" s="395" t="s">
        <v>38267</v>
      </c>
    </row>
    <row r="14868" spans="1:2">
      <c r="A14868" s="395" t="s">
        <v>38268</v>
      </c>
      <c r="B14868" s="395" t="s">
        <v>38269</v>
      </c>
    </row>
    <row r="14869" spans="1:2">
      <c r="A14869" s="395" t="s">
        <v>38270</v>
      </c>
      <c r="B14869" s="395" t="s">
        <v>38271</v>
      </c>
    </row>
    <row r="14870" spans="1:2">
      <c r="A14870" s="395" t="s">
        <v>38272</v>
      </c>
      <c r="B14870" s="395" t="s">
        <v>38273</v>
      </c>
    </row>
    <row r="14871" spans="1:2">
      <c r="A14871" s="395" t="s">
        <v>38274</v>
      </c>
      <c r="B14871" s="395" t="s">
        <v>38275</v>
      </c>
    </row>
    <row r="14872" spans="1:2">
      <c r="A14872" s="395" t="s">
        <v>38276</v>
      </c>
      <c r="B14872" s="395" t="s">
        <v>22934</v>
      </c>
    </row>
    <row r="14873" spans="1:2">
      <c r="A14873" s="395" t="s">
        <v>38277</v>
      </c>
      <c r="B14873" s="395" t="s">
        <v>22846</v>
      </c>
    </row>
    <row r="14874" spans="1:2">
      <c r="A14874" s="395" t="s">
        <v>38278</v>
      </c>
      <c r="B14874" s="395" t="s">
        <v>38279</v>
      </c>
    </row>
    <row r="14875" spans="1:2">
      <c r="A14875" s="395" t="s">
        <v>38280</v>
      </c>
      <c r="B14875" s="395" t="s">
        <v>38281</v>
      </c>
    </row>
    <row r="14876" spans="1:2">
      <c r="A14876" s="395" t="s">
        <v>38282</v>
      </c>
      <c r="B14876" s="395" t="s">
        <v>38224</v>
      </c>
    </row>
    <row r="14877" spans="1:2">
      <c r="A14877" s="395" t="s">
        <v>38283</v>
      </c>
      <c r="B14877" s="395" t="s">
        <v>38284</v>
      </c>
    </row>
    <row r="14878" spans="1:2">
      <c r="A14878" s="395" t="s">
        <v>38285</v>
      </c>
      <c r="B14878" s="395" t="s">
        <v>38286</v>
      </c>
    </row>
    <row r="14879" spans="1:2">
      <c r="A14879" s="395" t="s">
        <v>38287</v>
      </c>
      <c r="B14879" s="395" t="s">
        <v>38288</v>
      </c>
    </row>
    <row r="14880" spans="1:2">
      <c r="A14880" s="395" t="s">
        <v>38289</v>
      </c>
      <c r="B14880" s="395" t="s">
        <v>38290</v>
      </c>
    </row>
    <row r="14881" spans="1:2">
      <c r="A14881" s="395" t="s">
        <v>38291</v>
      </c>
      <c r="B14881" s="395" t="s">
        <v>22942</v>
      </c>
    </row>
    <row r="14882" spans="1:2">
      <c r="A14882" s="395" t="s">
        <v>38292</v>
      </c>
      <c r="B14882" s="395" t="s">
        <v>38293</v>
      </c>
    </row>
    <row r="14883" spans="1:2">
      <c r="A14883" s="395" t="s">
        <v>38294</v>
      </c>
      <c r="B14883" s="395" t="s">
        <v>38295</v>
      </c>
    </row>
    <row r="14884" spans="1:2">
      <c r="A14884" s="395" t="s">
        <v>38296</v>
      </c>
      <c r="B14884" s="395" t="s">
        <v>38297</v>
      </c>
    </row>
    <row r="14885" spans="1:2">
      <c r="A14885" s="395" t="s">
        <v>38298</v>
      </c>
      <c r="B14885" s="395" t="s">
        <v>38299</v>
      </c>
    </row>
    <row r="14886" spans="1:2">
      <c r="A14886" s="395" t="s">
        <v>38300</v>
      </c>
      <c r="B14886" s="395" t="s">
        <v>38301</v>
      </c>
    </row>
    <row r="14887" spans="1:2">
      <c r="A14887" s="395" t="s">
        <v>38302</v>
      </c>
      <c r="B14887" s="395" t="s">
        <v>38303</v>
      </c>
    </row>
    <row r="14888" spans="1:2">
      <c r="A14888" s="395" t="s">
        <v>38304</v>
      </c>
      <c r="B14888" s="395" t="s">
        <v>38305</v>
      </c>
    </row>
    <row r="14889" spans="1:2">
      <c r="A14889" s="395" t="s">
        <v>38306</v>
      </c>
      <c r="B14889" s="395" t="s">
        <v>38307</v>
      </c>
    </row>
    <row r="14890" spans="1:2">
      <c r="A14890" s="395" t="s">
        <v>38308</v>
      </c>
      <c r="B14890" s="395" t="s">
        <v>38309</v>
      </c>
    </row>
    <row r="14891" spans="1:2">
      <c r="A14891" s="395" t="s">
        <v>38310</v>
      </c>
      <c r="B14891" s="395" t="s">
        <v>38215</v>
      </c>
    </row>
    <row r="14892" spans="1:2">
      <c r="A14892" s="395" t="s">
        <v>38311</v>
      </c>
      <c r="B14892" s="395" t="s">
        <v>38312</v>
      </c>
    </row>
    <row r="14893" spans="1:2">
      <c r="A14893" s="395" t="s">
        <v>38313</v>
      </c>
      <c r="B14893" s="395" t="s">
        <v>38314</v>
      </c>
    </row>
    <row r="14894" spans="1:2">
      <c r="A14894" s="395" t="s">
        <v>38315</v>
      </c>
      <c r="B14894" s="395" t="s">
        <v>38316</v>
      </c>
    </row>
    <row r="14895" spans="1:2">
      <c r="A14895" s="395" t="s">
        <v>38317</v>
      </c>
      <c r="B14895" s="395" t="s">
        <v>38318</v>
      </c>
    </row>
    <row r="14896" spans="1:2">
      <c r="A14896" s="395" t="s">
        <v>38319</v>
      </c>
      <c r="B14896" s="395" t="s">
        <v>38320</v>
      </c>
    </row>
    <row r="14897" spans="1:2">
      <c r="A14897" s="395" t="s">
        <v>38321</v>
      </c>
      <c r="B14897" s="395" t="s">
        <v>22874</v>
      </c>
    </row>
    <row r="14898" spans="1:2">
      <c r="A14898" s="395" t="s">
        <v>38322</v>
      </c>
      <c r="B14898" s="395" t="s">
        <v>38323</v>
      </c>
    </row>
    <row r="14899" spans="1:2">
      <c r="A14899" s="395" t="s">
        <v>38324</v>
      </c>
      <c r="B14899" s="395" t="s">
        <v>38325</v>
      </c>
    </row>
    <row r="14900" spans="1:2">
      <c r="A14900" s="395" t="s">
        <v>38326</v>
      </c>
      <c r="B14900" s="395" t="s">
        <v>38327</v>
      </c>
    </row>
    <row r="14901" spans="1:2">
      <c r="A14901" s="395" t="s">
        <v>38328</v>
      </c>
      <c r="B14901" s="395" t="s">
        <v>38329</v>
      </c>
    </row>
    <row r="14902" spans="1:2">
      <c r="A14902" s="395" t="s">
        <v>38330</v>
      </c>
      <c r="B14902" s="395" t="s">
        <v>38325</v>
      </c>
    </row>
    <row r="14903" spans="1:2">
      <c r="A14903" s="395" t="s">
        <v>38331</v>
      </c>
      <c r="B14903" s="395" t="s">
        <v>38325</v>
      </c>
    </row>
    <row r="14904" spans="1:2">
      <c r="A14904" s="395" t="s">
        <v>38332</v>
      </c>
      <c r="B14904" s="395" t="s">
        <v>38333</v>
      </c>
    </row>
    <row r="14905" spans="1:2">
      <c r="A14905" s="395" t="s">
        <v>38334</v>
      </c>
      <c r="B14905" s="395" t="s">
        <v>38335</v>
      </c>
    </row>
    <row r="14906" spans="1:2">
      <c r="A14906" s="395" t="s">
        <v>38336</v>
      </c>
      <c r="B14906" s="395" t="s">
        <v>38337</v>
      </c>
    </row>
    <row r="14907" spans="1:2">
      <c r="A14907" s="395" t="s">
        <v>38338</v>
      </c>
      <c r="B14907" s="395" t="s">
        <v>38339</v>
      </c>
    </row>
    <row r="14908" spans="1:2">
      <c r="A14908" s="395" t="s">
        <v>38340</v>
      </c>
      <c r="B14908" s="395" t="s">
        <v>38341</v>
      </c>
    </row>
    <row r="14909" spans="1:2">
      <c r="A14909" s="395" t="s">
        <v>38342</v>
      </c>
      <c r="B14909" s="395" t="s">
        <v>38341</v>
      </c>
    </row>
    <row r="14910" spans="1:2">
      <c r="A14910" s="395" t="s">
        <v>38343</v>
      </c>
      <c r="B14910" s="395" t="s">
        <v>38341</v>
      </c>
    </row>
    <row r="14911" spans="1:2">
      <c r="A14911" s="395" t="s">
        <v>38344</v>
      </c>
      <c r="B14911" s="395" t="s">
        <v>38345</v>
      </c>
    </row>
    <row r="14912" spans="1:2">
      <c r="A14912" s="395" t="s">
        <v>38346</v>
      </c>
      <c r="B14912" s="395" t="s">
        <v>38347</v>
      </c>
    </row>
    <row r="14913" spans="1:2">
      <c r="A14913" s="395" t="s">
        <v>38348</v>
      </c>
      <c r="B14913" s="395" t="s">
        <v>38349</v>
      </c>
    </row>
    <row r="14914" spans="1:2">
      <c r="A14914" s="395" t="s">
        <v>38350</v>
      </c>
      <c r="B14914" s="395" t="s">
        <v>38351</v>
      </c>
    </row>
    <row r="14915" spans="1:2">
      <c r="A14915" s="395" t="s">
        <v>38352</v>
      </c>
      <c r="B14915" s="395" t="s">
        <v>38353</v>
      </c>
    </row>
    <row r="14916" spans="1:2">
      <c r="A14916" s="395" t="s">
        <v>38354</v>
      </c>
      <c r="B14916" s="395" t="s">
        <v>38355</v>
      </c>
    </row>
    <row r="14917" spans="1:2">
      <c r="A14917" s="395" t="s">
        <v>38356</v>
      </c>
      <c r="B14917" s="395" t="s">
        <v>38357</v>
      </c>
    </row>
    <row r="14918" spans="1:2">
      <c r="A14918" s="395" t="s">
        <v>38358</v>
      </c>
      <c r="B14918" s="395" t="s">
        <v>38359</v>
      </c>
    </row>
    <row r="14919" spans="1:2">
      <c r="A14919" s="395" t="s">
        <v>38360</v>
      </c>
      <c r="B14919" s="395" t="s">
        <v>38361</v>
      </c>
    </row>
    <row r="14920" spans="1:2">
      <c r="A14920" s="395" t="s">
        <v>38362</v>
      </c>
      <c r="B14920" s="395" t="s">
        <v>38363</v>
      </c>
    </row>
    <row r="14921" spans="1:2">
      <c r="A14921" s="395" t="s">
        <v>38364</v>
      </c>
      <c r="B14921" s="395" t="s">
        <v>38365</v>
      </c>
    </row>
    <row r="14922" spans="1:2">
      <c r="A14922" s="395" t="s">
        <v>38366</v>
      </c>
      <c r="B14922" s="395" t="s">
        <v>38367</v>
      </c>
    </row>
    <row r="14923" spans="1:2">
      <c r="A14923" s="395" t="s">
        <v>38368</v>
      </c>
      <c r="B14923" s="395" t="s">
        <v>38369</v>
      </c>
    </row>
    <row r="14924" spans="1:2">
      <c r="A14924" s="395" t="s">
        <v>38370</v>
      </c>
      <c r="B14924" s="395" t="s">
        <v>38371</v>
      </c>
    </row>
    <row r="14925" spans="1:2">
      <c r="A14925" s="395" t="s">
        <v>38372</v>
      </c>
      <c r="B14925" s="395" t="s">
        <v>38373</v>
      </c>
    </row>
    <row r="14926" spans="1:2">
      <c r="A14926" s="395" t="s">
        <v>38374</v>
      </c>
      <c r="B14926" s="395" t="s">
        <v>38375</v>
      </c>
    </row>
    <row r="14927" spans="1:2">
      <c r="A14927" s="395" t="s">
        <v>38376</v>
      </c>
      <c r="B14927" s="395" t="s">
        <v>38377</v>
      </c>
    </row>
    <row r="14928" spans="1:2">
      <c r="A14928" s="395" t="s">
        <v>38378</v>
      </c>
      <c r="B14928" s="395" t="s">
        <v>38377</v>
      </c>
    </row>
    <row r="14929" spans="1:2">
      <c r="A14929" s="395" t="s">
        <v>38379</v>
      </c>
      <c r="B14929" s="395" t="s">
        <v>38380</v>
      </c>
    </row>
    <row r="14930" spans="1:2">
      <c r="A14930" s="395" t="s">
        <v>38381</v>
      </c>
      <c r="B14930" s="395" t="s">
        <v>38382</v>
      </c>
    </row>
    <row r="14931" spans="1:2">
      <c r="A14931" s="395" t="s">
        <v>38383</v>
      </c>
      <c r="B14931" s="395" t="s">
        <v>38384</v>
      </c>
    </row>
    <row r="14932" spans="1:2">
      <c r="A14932" s="395" t="s">
        <v>38385</v>
      </c>
      <c r="B14932" s="395" t="s">
        <v>38386</v>
      </c>
    </row>
    <row r="14933" spans="1:2">
      <c r="A14933" s="395" t="s">
        <v>38387</v>
      </c>
      <c r="B14933" s="395" t="s">
        <v>23086</v>
      </c>
    </row>
    <row r="14934" spans="1:2">
      <c r="A14934" s="395" t="s">
        <v>38388</v>
      </c>
      <c r="B14934" s="395" t="s">
        <v>38389</v>
      </c>
    </row>
    <row r="14935" spans="1:2">
      <c r="A14935" s="395" t="s">
        <v>38390</v>
      </c>
      <c r="B14935" s="395" t="s">
        <v>22570</v>
      </c>
    </row>
    <row r="14936" spans="1:2">
      <c r="A14936" s="395" t="s">
        <v>38391</v>
      </c>
      <c r="B14936" s="395" t="s">
        <v>38392</v>
      </c>
    </row>
    <row r="14937" spans="1:2">
      <c r="A14937" s="395" t="s">
        <v>38393</v>
      </c>
      <c r="B14937" s="395" t="s">
        <v>38394</v>
      </c>
    </row>
    <row r="14938" spans="1:2">
      <c r="A14938" s="395" t="s">
        <v>38395</v>
      </c>
      <c r="B14938" s="395" t="s">
        <v>38396</v>
      </c>
    </row>
    <row r="14939" spans="1:2">
      <c r="A14939" s="395" t="s">
        <v>38397</v>
      </c>
      <c r="B14939" s="395" t="s">
        <v>38398</v>
      </c>
    </row>
    <row r="14940" spans="1:2">
      <c r="A14940" s="395" t="s">
        <v>38399</v>
      </c>
      <c r="B14940" s="395" t="s">
        <v>38400</v>
      </c>
    </row>
    <row r="14941" spans="1:2">
      <c r="A14941" s="395" t="s">
        <v>38401</v>
      </c>
      <c r="B14941" s="395" t="s">
        <v>38400</v>
      </c>
    </row>
    <row r="14942" spans="1:2">
      <c r="A14942" s="395" t="s">
        <v>38402</v>
      </c>
      <c r="B14942" s="395" t="s">
        <v>38400</v>
      </c>
    </row>
    <row r="14943" spans="1:2">
      <c r="A14943" s="395" t="s">
        <v>38403</v>
      </c>
      <c r="B14943" s="395" t="s">
        <v>38404</v>
      </c>
    </row>
    <row r="14944" spans="1:2">
      <c r="A14944" s="395" t="s">
        <v>38405</v>
      </c>
      <c r="B14944" s="395" t="s">
        <v>38406</v>
      </c>
    </row>
    <row r="14945" spans="1:2">
      <c r="A14945" s="395" t="s">
        <v>38407</v>
      </c>
      <c r="B14945" s="395" t="s">
        <v>38408</v>
      </c>
    </row>
    <row r="14946" spans="1:2">
      <c r="A14946" s="395" t="s">
        <v>38409</v>
      </c>
      <c r="B14946" s="395" t="s">
        <v>23985</v>
      </c>
    </row>
    <row r="14947" spans="1:2">
      <c r="A14947" s="395" t="s">
        <v>38410</v>
      </c>
      <c r="B14947" s="395" t="s">
        <v>23985</v>
      </c>
    </row>
    <row r="14948" spans="1:2">
      <c r="A14948" s="395" t="s">
        <v>38411</v>
      </c>
      <c r="B14948" s="395" t="s">
        <v>23985</v>
      </c>
    </row>
    <row r="14949" spans="1:2">
      <c r="A14949" s="395" t="s">
        <v>38412</v>
      </c>
      <c r="B14949" s="395" t="s">
        <v>23985</v>
      </c>
    </row>
    <row r="14950" spans="1:2">
      <c r="A14950" s="395" t="s">
        <v>38413</v>
      </c>
      <c r="B14950" s="395" t="s">
        <v>23985</v>
      </c>
    </row>
    <row r="14951" spans="1:2">
      <c r="A14951" s="395" t="s">
        <v>38414</v>
      </c>
      <c r="B14951" s="395" t="s">
        <v>23985</v>
      </c>
    </row>
    <row r="14952" spans="1:2">
      <c r="A14952" s="395" t="s">
        <v>38415</v>
      </c>
      <c r="B14952" s="395" t="s">
        <v>23985</v>
      </c>
    </row>
    <row r="14953" spans="1:2">
      <c r="A14953" s="395" t="s">
        <v>38416</v>
      </c>
      <c r="B14953" s="395" t="s">
        <v>23985</v>
      </c>
    </row>
    <row r="14954" spans="1:2">
      <c r="A14954" s="395" t="s">
        <v>38417</v>
      </c>
      <c r="B14954" s="395" t="s">
        <v>23985</v>
      </c>
    </row>
    <row r="14955" spans="1:2">
      <c r="A14955" s="395" t="s">
        <v>38418</v>
      </c>
      <c r="B14955" s="395" t="s">
        <v>38419</v>
      </c>
    </row>
    <row r="14956" spans="1:2">
      <c r="A14956" s="395" t="s">
        <v>38420</v>
      </c>
      <c r="B14956" s="395" t="s">
        <v>38421</v>
      </c>
    </row>
    <row r="14957" spans="1:2">
      <c r="A14957" s="395" t="s">
        <v>38422</v>
      </c>
      <c r="B14957" s="395" t="s">
        <v>38423</v>
      </c>
    </row>
    <row r="14958" spans="1:2">
      <c r="A14958" s="395" t="s">
        <v>38424</v>
      </c>
      <c r="B14958" s="395" t="s">
        <v>22922</v>
      </c>
    </row>
    <row r="14959" spans="1:2">
      <c r="A14959" s="395" t="s">
        <v>38425</v>
      </c>
      <c r="B14959" s="395" t="s">
        <v>24021</v>
      </c>
    </row>
    <row r="14960" spans="1:2">
      <c r="A14960" s="395" t="s">
        <v>38426</v>
      </c>
      <c r="B14960" s="395" t="s">
        <v>24021</v>
      </c>
    </row>
    <row r="14961" spans="1:2">
      <c r="A14961" s="395" t="s">
        <v>38427</v>
      </c>
      <c r="B14961" s="395" t="s">
        <v>24021</v>
      </c>
    </row>
    <row r="14962" spans="1:2">
      <c r="A14962" s="395" t="s">
        <v>38428</v>
      </c>
      <c r="B14962" s="395" t="s">
        <v>24021</v>
      </c>
    </row>
    <row r="14963" spans="1:2">
      <c r="A14963" s="395" t="s">
        <v>38429</v>
      </c>
      <c r="B14963" s="395" t="s">
        <v>38430</v>
      </c>
    </row>
    <row r="14964" spans="1:2">
      <c r="A14964" s="395" t="s">
        <v>38431</v>
      </c>
      <c r="B14964" s="395" t="s">
        <v>38430</v>
      </c>
    </row>
    <row r="14965" spans="1:2">
      <c r="A14965" s="395" t="s">
        <v>38432</v>
      </c>
      <c r="B14965" s="395" t="s">
        <v>38433</v>
      </c>
    </row>
    <row r="14966" spans="1:2">
      <c r="A14966" s="395" t="s">
        <v>38434</v>
      </c>
      <c r="B14966" s="395" t="s">
        <v>23018</v>
      </c>
    </row>
    <row r="14967" spans="1:2">
      <c r="A14967" s="395" t="s">
        <v>38435</v>
      </c>
      <c r="B14967" s="395" t="s">
        <v>38436</v>
      </c>
    </row>
    <row r="14968" spans="1:2">
      <c r="A14968" s="395" t="s">
        <v>38437</v>
      </c>
      <c r="B14968" s="395" t="s">
        <v>38438</v>
      </c>
    </row>
    <row r="14969" spans="1:2">
      <c r="A14969" s="395" t="s">
        <v>38439</v>
      </c>
      <c r="B14969" s="395" t="s">
        <v>38375</v>
      </c>
    </row>
    <row r="14970" spans="1:2">
      <c r="A14970" s="395" t="s">
        <v>38440</v>
      </c>
      <c r="B14970" s="395" t="s">
        <v>38441</v>
      </c>
    </row>
    <row r="14971" spans="1:2">
      <c r="A14971" s="395" t="s">
        <v>38442</v>
      </c>
      <c r="B14971" s="395" t="s">
        <v>38443</v>
      </c>
    </row>
    <row r="14972" spans="1:2">
      <c r="A14972" s="395" t="s">
        <v>38444</v>
      </c>
      <c r="B14972" s="395" t="s">
        <v>38445</v>
      </c>
    </row>
    <row r="14973" spans="1:2">
      <c r="A14973" s="395" t="s">
        <v>38446</v>
      </c>
      <c r="B14973" s="395" t="s">
        <v>38447</v>
      </c>
    </row>
    <row r="14974" spans="1:2">
      <c r="A14974" s="395" t="s">
        <v>38448</v>
      </c>
      <c r="B14974" s="395" t="s">
        <v>38447</v>
      </c>
    </row>
    <row r="14975" spans="1:2">
      <c r="A14975" s="395" t="s">
        <v>38449</v>
      </c>
      <c r="B14975" s="395" t="s">
        <v>38450</v>
      </c>
    </row>
    <row r="14976" spans="1:2">
      <c r="A14976" s="395" t="s">
        <v>38451</v>
      </c>
      <c r="B14976" s="395" t="s">
        <v>38452</v>
      </c>
    </row>
    <row r="14977" spans="1:2">
      <c r="A14977" s="395" t="s">
        <v>38453</v>
      </c>
      <c r="B14977" s="395" t="s">
        <v>38454</v>
      </c>
    </row>
    <row r="14978" spans="1:2">
      <c r="A14978" s="395" t="s">
        <v>38455</v>
      </c>
      <c r="B14978" s="395" t="s">
        <v>38456</v>
      </c>
    </row>
    <row r="14979" spans="1:2">
      <c r="A14979" s="395" t="s">
        <v>38457</v>
      </c>
      <c r="B14979" s="395" t="s">
        <v>38458</v>
      </c>
    </row>
    <row r="14980" spans="1:2">
      <c r="A14980" s="395" t="s">
        <v>38459</v>
      </c>
      <c r="B14980" s="395" t="s">
        <v>24021</v>
      </c>
    </row>
    <row r="14981" spans="1:2">
      <c r="A14981" s="395" t="s">
        <v>38460</v>
      </c>
      <c r="B14981" s="395" t="s">
        <v>38461</v>
      </c>
    </row>
    <row r="14982" spans="1:2">
      <c r="A14982" s="395" t="s">
        <v>38462</v>
      </c>
      <c r="B14982" s="395" t="s">
        <v>38463</v>
      </c>
    </row>
    <row r="14983" spans="1:2">
      <c r="A14983" s="395" t="s">
        <v>38464</v>
      </c>
      <c r="B14983" s="395" t="s">
        <v>38465</v>
      </c>
    </row>
    <row r="14984" spans="1:2">
      <c r="A14984" s="395" t="s">
        <v>38466</v>
      </c>
      <c r="B14984" s="395" t="s">
        <v>38467</v>
      </c>
    </row>
    <row r="14985" spans="1:2">
      <c r="A14985" s="395" t="s">
        <v>38468</v>
      </c>
      <c r="B14985" s="395" t="s">
        <v>38469</v>
      </c>
    </row>
    <row r="14986" spans="1:2">
      <c r="A14986" s="395" t="s">
        <v>38470</v>
      </c>
      <c r="B14986" s="395" t="s">
        <v>38471</v>
      </c>
    </row>
    <row r="14987" spans="1:2">
      <c r="A14987" s="395" t="s">
        <v>38472</v>
      </c>
      <c r="B14987" s="395" t="s">
        <v>38473</v>
      </c>
    </row>
    <row r="14988" spans="1:2">
      <c r="A14988" s="395" t="s">
        <v>38474</v>
      </c>
      <c r="B14988" s="395" t="s">
        <v>38475</v>
      </c>
    </row>
    <row r="14989" spans="1:2">
      <c r="A14989" s="395" t="s">
        <v>38476</v>
      </c>
      <c r="B14989" s="395" t="s">
        <v>38477</v>
      </c>
    </row>
    <row r="14990" spans="1:2">
      <c r="A14990" s="395" t="s">
        <v>38478</v>
      </c>
      <c r="B14990" s="395" t="s">
        <v>38479</v>
      </c>
    </row>
    <row r="14991" spans="1:2">
      <c r="A14991" s="395" t="s">
        <v>38480</v>
      </c>
      <c r="B14991" s="395" t="s">
        <v>38481</v>
      </c>
    </row>
    <row r="14992" spans="1:2">
      <c r="A14992" s="395" t="s">
        <v>38482</v>
      </c>
      <c r="B14992" s="395" t="s">
        <v>38483</v>
      </c>
    </row>
    <row r="14993" spans="1:2">
      <c r="A14993" s="395" t="s">
        <v>38484</v>
      </c>
      <c r="B14993" s="395" t="s">
        <v>38485</v>
      </c>
    </row>
    <row r="14994" spans="1:2">
      <c r="A14994" s="395" t="s">
        <v>38486</v>
      </c>
      <c r="B14994" s="395" t="s">
        <v>38487</v>
      </c>
    </row>
    <row r="14995" spans="1:2">
      <c r="A14995" s="395" t="s">
        <v>38488</v>
      </c>
      <c r="B14995" s="395" t="s">
        <v>38489</v>
      </c>
    </row>
    <row r="14996" spans="1:2">
      <c r="A14996" s="395" t="s">
        <v>38490</v>
      </c>
      <c r="B14996" s="395" t="s">
        <v>23055</v>
      </c>
    </row>
    <row r="14997" spans="1:2">
      <c r="A14997" s="395" t="s">
        <v>38491</v>
      </c>
      <c r="B14997" s="395" t="s">
        <v>38492</v>
      </c>
    </row>
    <row r="14998" spans="1:2">
      <c r="A14998" s="395" t="s">
        <v>38493</v>
      </c>
      <c r="B14998" s="395" t="s">
        <v>38494</v>
      </c>
    </row>
    <row r="14999" spans="1:2">
      <c r="A14999" s="395" t="s">
        <v>38495</v>
      </c>
      <c r="B14999" s="395" t="s">
        <v>38458</v>
      </c>
    </row>
    <row r="15000" spans="1:2">
      <c r="A15000" s="395" t="s">
        <v>38496</v>
      </c>
      <c r="B15000" s="395" t="s">
        <v>38458</v>
      </c>
    </row>
    <row r="15001" spans="1:2">
      <c r="A15001" s="395" t="s">
        <v>38497</v>
      </c>
      <c r="B15001" s="395" t="s">
        <v>23014</v>
      </c>
    </row>
    <row r="15002" spans="1:2">
      <c r="A15002" s="395" t="s">
        <v>38498</v>
      </c>
      <c r="B15002" s="395" t="s">
        <v>23016</v>
      </c>
    </row>
    <row r="15003" spans="1:2">
      <c r="A15003" s="395" t="s">
        <v>38499</v>
      </c>
      <c r="B15003" s="395" t="s">
        <v>38500</v>
      </c>
    </row>
    <row r="15004" spans="1:2">
      <c r="A15004" s="395" t="s">
        <v>38501</v>
      </c>
      <c r="B15004" s="395" t="s">
        <v>38502</v>
      </c>
    </row>
    <row r="15005" spans="1:2">
      <c r="A15005" s="395" t="s">
        <v>38503</v>
      </c>
      <c r="B15005" s="395" t="s">
        <v>38504</v>
      </c>
    </row>
    <row r="15006" spans="1:2">
      <c r="A15006" s="395" t="s">
        <v>38505</v>
      </c>
      <c r="B15006" s="395" t="s">
        <v>38506</v>
      </c>
    </row>
    <row r="15007" spans="1:2">
      <c r="A15007" s="395" t="s">
        <v>38507</v>
      </c>
      <c r="B15007" s="395" t="s">
        <v>38508</v>
      </c>
    </row>
    <row r="15008" spans="1:2">
      <c r="A15008" s="395" t="s">
        <v>38509</v>
      </c>
      <c r="B15008" s="395" t="s">
        <v>38510</v>
      </c>
    </row>
    <row r="15009" spans="1:2">
      <c r="A15009" s="395" t="s">
        <v>38511</v>
      </c>
      <c r="B15009" s="395" t="s">
        <v>38510</v>
      </c>
    </row>
    <row r="15010" spans="1:2">
      <c r="A15010" s="395" t="s">
        <v>38512</v>
      </c>
      <c r="B15010" s="395" t="s">
        <v>24021</v>
      </c>
    </row>
    <row r="15011" spans="1:2">
      <c r="A15011" s="395" t="s">
        <v>38513</v>
      </c>
      <c r="B15011" s="395" t="s">
        <v>38514</v>
      </c>
    </row>
    <row r="15012" spans="1:2">
      <c r="A15012" s="395" t="s">
        <v>38515</v>
      </c>
      <c r="B15012" s="395" t="s">
        <v>38514</v>
      </c>
    </row>
    <row r="15013" spans="1:2">
      <c r="A15013" s="395" t="s">
        <v>38516</v>
      </c>
      <c r="B15013" s="395" t="s">
        <v>38517</v>
      </c>
    </row>
    <row r="15014" spans="1:2">
      <c r="A15014" s="395" t="s">
        <v>38518</v>
      </c>
      <c r="B15014" s="395" t="s">
        <v>38519</v>
      </c>
    </row>
    <row r="15015" spans="1:2">
      <c r="A15015" s="395" t="s">
        <v>38520</v>
      </c>
      <c r="B15015" s="395" t="s">
        <v>38521</v>
      </c>
    </row>
    <row r="15016" spans="1:2">
      <c r="A15016" s="395" t="s">
        <v>38522</v>
      </c>
      <c r="B15016" s="395" t="s">
        <v>38523</v>
      </c>
    </row>
    <row r="15017" spans="1:2">
      <c r="A15017" s="395" t="s">
        <v>38524</v>
      </c>
      <c r="B15017" s="395" t="s">
        <v>38525</v>
      </c>
    </row>
    <row r="15018" spans="1:2">
      <c r="A15018" s="395" t="s">
        <v>38526</v>
      </c>
      <c r="B15018" s="395" t="s">
        <v>38527</v>
      </c>
    </row>
    <row r="15019" spans="1:2">
      <c r="A15019" s="395" t="s">
        <v>38528</v>
      </c>
      <c r="B15019" s="395" t="s">
        <v>38529</v>
      </c>
    </row>
    <row r="15020" spans="1:2">
      <c r="A15020" s="395" t="s">
        <v>38530</v>
      </c>
      <c r="B15020" s="395" t="s">
        <v>38531</v>
      </c>
    </row>
    <row r="15021" spans="1:2">
      <c r="A15021" s="395" t="s">
        <v>38532</v>
      </c>
      <c r="B15021" s="395" t="s">
        <v>38531</v>
      </c>
    </row>
    <row r="15022" spans="1:2">
      <c r="A15022" s="395" t="s">
        <v>38533</v>
      </c>
      <c r="B15022" s="395" t="s">
        <v>38534</v>
      </c>
    </row>
    <row r="15023" spans="1:2">
      <c r="A15023" s="395" t="s">
        <v>38535</v>
      </c>
      <c r="B15023" s="395" t="s">
        <v>38536</v>
      </c>
    </row>
    <row r="15024" spans="1:2">
      <c r="A15024" s="395" t="s">
        <v>38537</v>
      </c>
      <c r="B15024" s="395" t="s">
        <v>38538</v>
      </c>
    </row>
    <row r="15025" spans="1:2">
      <c r="A15025" s="395" t="s">
        <v>38539</v>
      </c>
      <c r="B15025" s="395" t="s">
        <v>38540</v>
      </c>
    </row>
    <row r="15026" spans="1:2">
      <c r="A15026" s="395" t="s">
        <v>38541</v>
      </c>
      <c r="B15026" s="395" t="s">
        <v>38542</v>
      </c>
    </row>
    <row r="15027" spans="1:2">
      <c r="A15027" s="395" t="s">
        <v>38543</v>
      </c>
      <c r="B15027" s="395" t="s">
        <v>38544</v>
      </c>
    </row>
    <row r="15028" spans="1:2">
      <c r="A15028" s="395" t="s">
        <v>38545</v>
      </c>
      <c r="B15028" s="395" t="s">
        <v>38546</v>
      </c>
    </row>
    <row r="15029" spans="1:2">
      <c r="A15029" s="395" t="s">
        <v>38547</v>
      </c>
      <c r="B15029" s="395" t="s">
        <v>38548</v>
      </c>
    </row>
    <row r="15030" spans="1:2">
      <c r="A15030" s="395" t="s">
        <v>38549</v>
      </c>
      <c r="B15030" s="395" t="s">
        <v>38550</v>
      </c>
    </row>
    <row r="15031" spans="1:2">
      <c r="A15031" s="395" t="s">
        <v>38551</v>
      </c>
      <c r="B15031" s="395" t="s">
        <v>38552</v>
      </c>
    </row>
    <row r="15032" spans="1:2">
      <c r="A15032" s="395" t="s">
        <v>38553</v>
      </c>
      <c r="B15032" s="395" t="s">
        <v>38554</v>
      </c>
    </row>
    <row r="15033" spans="1:2">
      <c r="A15033" s="395" t="s">
        <v>38555</v>
      </c>
      <c r="B15033" s="395" t="s">
        <v>38556</v>
      </c>
    </row>
    <row r="15034" spans="1:2">
      <c r="A15034" s="395" t="s">
        <v>38557</v>
      </c>
      <c r="B15034" s="395" t="s">
        <v>38558</v>
      </c>
    </row>
    <row r="15035" spans="1:2">
      <c r="A15035" s="395" t="s">
        <v>38559</v>
      </c>
      <c r="B15035" s="395" t="s">
        <v>38560</v>
      </c>
    </row>
    <row r="15036" spans="1:2">
      <c r="A15036" s="395" t="s">
        <v>38561</v>
      </c>
      <c r="B15036" s="395" t="s">
        <v>38562</v>
      </c>
    </row>
    <row r="15037" spans="1:2">
      <c r="A15037" s="395" t="s">
        <v>38563</v>
      </c>
      <c r="B15037" s="395" t="s">
        <v>38564</v>
      </c>
    </row>
    <row r="15038" spans="1:2">
      <c r="A15038" s="395" t="s">
        <v>38565</v>
      </c>
      <c r="B15038" s="395" t="s">
        <v>38566</v>
      </c>
    </row>
    <row r="15039" spans="1:2">
      <c r="A15039" s="395" t="s">
        <v>38567</v>
      </c>
      <c r="B15039" s="395" t="s">
        <v>38568</v>
      </c>
    </row>
    <row r="15040" spans="1:2">
      <c r="A15040" s="395" t="s">
        <v>38569</v>
      </c>
      <c r="B15040" s="395" t="s">
        <v>38570</v>
      </c>
    </row>
    <row r="15041" spans="1:2">
      <c r="A15041" s="395" t="s">
        <v>38571</v>
      </c>
      <c r="B15041" s="395" t="s">
        <v>38572</v>
      </c>
    </row>
    <row r="15042" spans="1:2">
      <c r="A15042" s="395" t="s">
        <v>38573</v>
      </c>
      <c r="B15042" s="395" t="s">
        <v>38574</v>
      </c>
    </row>
    <row r="15043" spans="1:2">
      <c r="A15043" s="395" t="s">
        <v>38575</v>
      </c>
      <c r="B15043" s="395" t="s">
        <v>38576</v>
      </c>
    </row>
    <row r="15044" spans="1:2">
      <c r="A15044" s="395" t="s">
        <v>38577</v>
      </c>
      <c r="B15044" s="395" t="s">
        <v>38576</v>
      </c>
    </row>
    <row r="15045" spans="1:2">
      <c r="A15045" s="395" t="s">
        <v>38578</v>
      </c>
      <c r="B15045" s="395" t="s">
        <v>38579</v>
      </c>
    </row>
    <row r="15046" spans="1:2">
      <c r="A15046" s="395" t="s">
        <v>38580</v>
      </c>
      <c r="B15046" s="395" t="s">
        <v>38581</v>
      </c>
    </row>
    <row r="15047" spans="1:2">
      <c r="A15047" s="395" t="s">
        <v>38582</v>
      </c>
      <c r="B15047" s="395" t="s">
        <v>38583</v>
      </c>
    </row>
    <row r="15048" spans="1:2">
      <c r="A15048" s="395" t="s">
        <v>38584</v>
      </c>
      <c r="B15048" s="395" t="s">
        <v>38585</v>
      </c>
    </row>
    <row r="15049" spans="1:2">
      <c r="A15049" s="395" t="s">
        <v>38586</v>
      </c>
      <c r="B15049" s="395" t="s">
        <v>38587</v>
      </c>
    </row>
    <row r="15050" spans="1:2">
      <c r="A15050" s="395" t="s">
        <v>38588</v>
      </c>
      <c r="B15050" s="395" t="s">
        <v>38589</v>
      </c>
    </row>
    <row r="15051" spans="1:2">
      <c r="A15051" s="395" t="s">
        <v>38590</v>
      </c>
      <c r="B15051" s="395" t="s">
        <v>38591</v>
      </c>
    </row>
    <row r="15052" spans="1:2">
      <c r="A15052" s="395" t="s">
        <v>38592</v>
      </c>
      <c r="B15052" s="395" t="s">
        <v>38593</v>
      </c>
    </row>
    <row r="15053" spans="1:2">
      <c r="A15053" s="395" t="s">
        <v>38594</v>
      </c>
      <c r="B15053" s="395" t="s">
        <v>38595</v>
      </c>
    </row>
    <row r="15054" spans="1:2">
      <c r="A15054" s="395" t="s">
        <v>38596</v>
      </c>
      <c r="B15054" s="395" t="s">
        <v>38597</v>
      </c>
    </row>
    <row r="15055" spans="1:2">
      <c r="A15055" s="395" t="s">
        <v>38598</v>
      </c>
      <c r="B15055" s="395" t="s">
        <v>38599</v>
      </c>
    </row>
    <row r="15056" spans="1:2">
      <c r="A15056" s="395" t="s">
        <v>38600</v>
      </c>
      <c r="B15056" s="395" t="s">
        <v>38601</v>
      </c>
    </row>
    <row r="15057" spans="1:2">
      <c r="A15057" s="395" t="s">
        <v>38602</v>
      </c>
      <c r="B15057" s="395" t="s">
        <v>38603</v>
      </c>
    </row>
    <row r="15058" spans="1:2">
      <c r="A15058" s="395" t="s">
        <v>38604</v>
      </c>
      <c r="B15058" s="395" t="s">
        <v>38605</v>
      </c>
    </row>
    <row r="15059" spans="1:2">
      <c r="A15059" s="395" t="s">
        <v>38606</v>
      </c>
      <c r="B15059" s="395" t="s">
        <v>38607</v>
      </c>
    </row>
    <row r="15060" spans="1:2">
      <c r="A15060" s="395" t="s">
        <v>38608</v>
      </c>
      <c r="B15060" s="395" t="s">
        <v>38609</v>
      </c>
    </row>
    <row r="15061" spans="1:2">
      <c r="A15061" s="395" t="s">
        <v>38610</v>
      </c>
      <c r="B15061" s="395" t="s">
        <v>38611</v>
      </c>
    </row>
    <row r="15062" spans="1:2">
      <c r="A15062" s="395" t="s">
        <v>38612</v>
      </c>
      <c r="B15062" s="395" t="s">
        <v>38613</v>
      </c>
    </row>
    <row r="15063" spans="1:2">
      <c r="A15063" s="395" t="s">
        <v>38614</v>
      </c>
      <c r="B15063" s="395" t="s">
        <v>38615</v>
      </c>
    </row>
    <row r="15064" spans="1:2">
      <c r="A15064" s="395" t="s">
        <v>38616</v>
      </c>
      <c r="B15064" s="395" t="s">
        <v>38617</v>
      </c>
    </row>
    <row r="15065" spans="1:2">
      <c r="A15065" s="395" t="s">
        <v>38618</v>
      </c>
      <c r="B15065" s="395" t="s">
        <v>38619</v>
      </c>
    </row>
    <row r="15066" spans="1:2">
      <c r="A15066" s="395" t="s">
        <v>38620</v>
      </c>
      <c r="B15066" s="395" t="s">
        <v>38621</v>
      </c>
    </row>
    <row r="15067" spans="1:2">
      <c r="A15067" s="395" t="s">
        <v>38622</v>
      </c>
      <c r="B15067" s="395" t="s">
        <v>38623</v>
      </c>
    </row>
    <row r="15068" spans="1:2">
      <c r="A15068" s="395" t="s">
        <v>38624</v>
      </c>
      <c r="B15068" s="395" t="s">
        <v>38625</v>
      </c>
    </row>
    <row r="15069" spans="1:2">
      <c r="A15069" s="395" t="s">
        <v>38626</v>
      </c>
      <c r="B15069" s="395" t="s">
        <v>38627</v>
      </c>
    </row>
    <row r="15070" spans="1:2">
      <c r="A15070" s="395" t="s">
        <v>38628</v>
      </c>
      <c r="B15070" s="395" t="s">
        <v>38629</v>
      </c>
    </row>
    <row r="15071" spans="1:2">
      <c r="A15071" s="395" t="s">
        <v>38630</v>
      </c>
      <c r="B15071" s="395" t="s">
        <v>38631</v>
      </c>
    </row>
    <row r="15072" spans="1:2">
      <c r="A15072" s="395" t="s">
        <v>38632</v>
      </c>
      <c r="B15072" s="395" t="s">
        <v>38633</v>
      </c>
    </row>
    <row r="15073" spans="1:2">
      <c r="A15073" s="395" t="s">
        <v>38634</v>
      </c>
      <c r="B15073" s="395" t="s">
        <v>38635</v>
      </c>
    </row>
    <row r="15074" spans="1:2">
      <c r="A15074" s="395" t="s">
        <v>38636</v>
      </c>
      <c r="B15074" s="395" t="s">
        <v>38637</v>
      </c>
    </row>
    <row r="15075" spans="1:2">
      <c r="A15075" s="395" t="s">
        <v>38638</v>
      </c>
      <c r="B15075" s="395" t="s">
        <v>38639</v>
      </c>
    </row>
    <row r="15076" spans="1:2">
      <c r="A15076" s="395" t="s">
        <v>38640</v>
      </c>
      <c r="B15076" s="395" t="s">
        <v>38641</v>
      </c>
    </row>
    <row r="15077" spans="1:2">
      <c r="A15077" s="395" t="s">
        <v>38642</v>
      </c>
      <c r="B15077" s="395" t="s">
        <v>38643</v>
      </c>
    </row>
    <row r="15078" spans="1:2">
      <c r="A15078" s="395" t="s">
        <v>38644</v>
      </c>
      <c r="B15078" s="395" t="s">
        <v>38645</v>
      </c>
    </row>
    <row r="15079" spans="1:2">
      <c r="A15079" s="395" t="s">
        <v>38646</v>
      </c>
      <c r="B15079" s="395" t="s">
        <v>38647</v>
      </c>
    </row>
    <row r="15080" spans="1:2">
      <c r="A15080" s="395" t="s">
        <v>38648</v>
      </c>
      <c r="B15080" s="395" t="s">
        <v>38649</v>
      </c>
    </row>
    <row r="15081" spans="1:2">
      <c r="A15081" s="395" t="s">
        <v>38650</v>
      </c>
      <c r="B15081" s="395" t="s">
        <v>38651</v>
      </c>
    </row>
    <row r="15082" spans="1:2">
      <c r="A15082" s="395" t="s">
        <v>38652</v>
      </c>
      <c r="B15082" s="395" t="s">
        <v>38653</v>
      </c>
    </row>
    <row r="15083" spans="1:2">
      <c r="A15083" s="395" t="s">
        <v>38654</v>
      </c>
      <c r="B15083" s="395" t="s">
        <v>38655</v>
      </c>
    </row>
    <row r="15084" spans="1:2">
      <c r="A15084" s="395" t="s">
        <v>38656</v>
      </c>
      <c r="B15084" s="395" t="s">
        <v>38657</v>
      </c>
    </row>
    <row r="15085" spans="1:2">
      <c r="A15085" s="395" t="s">
        <v>38658</v>
      </c>
      <c r="B15085" s="395" t="s">
        <v>38659</v>
      </c>
    </row>
    <row r="15086" spans="1:2">
      <c r="A15086" s="395" t="s">
        <v>38660</v>
      </c>
      <c r="B15086" s="395" t="s">
        <v>38661</v>
      </c>
    </row>
    <row r="15087" spans="1:2">
      <c r="A15087" s="395" t="s">
        <v>38662</v>
      </c>
      <c r="B15087" s="395" t="s">
        <v>38663</v>
      </c>
    </row>
    <row r="15088" spans="1:2">
      <c r="A15088" s="395" t="s">
        <v>38664</v>
      </c>
      <c r="B15088" s="395" t="s">
        <v>30900</v>
      </c>
    </row>
    <row r="15089" spans="1:2">
      <c r="A15089" s="395" t="s">
        <v>38665</v>
      </c>
      <c r="B15089" s="395" t="s">
        <v>38666</v>
      </c>
    </row>
    <row r="15090" spans="1:2">
      <c r="A15090" s="395" t="s">
        <v>38667</v>
      </c>
      <c r="B15090" s="395" t="s">
        <v>38668</v>
      </c>
    </row>
    <row r="15091" spans="1:2">
      <c r="A15091" s="395" t="s">
        <v>38669</v>
      </c>
      <c r="B15091" s="395" t="s">
        <v>38670</v>
      </c>
    </row>
    <row r="15092" spans="1:2">
      <c r="A15092" s="395" t="s">
        <v>38671</v>
      </c>
      <c r="B15092" s="395" t="s">
        <v>38672</v>
      </c>
    </row>
    <row r="15093" spans="1:2">
      <c r="A15093" s="395" t="s">
        <v>38673</v>
      </c>
      <c r="B15093" s="395" t="s">
        <v>38674</v>
      </c>
    </row>
    <row r="15094" spans="1:2">
      <c r="A15094" s="395" t="s">
        <v>38675</v>
      </c>
      <c r="B15094" s="395" t="s">
        <v>38676</v>
      </c>
    </row>
    <row r="15095" spans="1:2">
      <c r="A15095" s="395" t="s">
        <v>38677</v>
      </c>
      <c r="B15095" s="395" t="s">
        <v>38678</v>
      </c>
    </row>
    <row r="15096" spans="1:2">
      <c r="A15096" s="395" t="s">
        <v>38679</v>
      </c>
      <c r="B15096" s="395" t="s">
        <v>38680</v>
      </c>
    </row>
    <row r="15097" spans="1:2">
      <c r="A15097" s="395" t="s">
        <v>38681</v>
      </c>
      <c r="B15097" s="395" t="s">
        <v>38682</v>
      </c>
    </row>
    <row r="15098" spans="1:2">
      <c r="A15098" s="395" t="s">
        <v>38683</v>
      </c>
      <c r="B15098" s="395" t="s">
        <v>38684</v>
      </c>
    </row>
    <row r="15099" spans="1:2">
      <c r="A15099" s="395" t="s">
        <v>38685</v>
      </c>
      <c r="B15099" s="395" t="s">
        <v>38686</v>
      </c>
    </row>
    <row r="15100" spans="1:2">
      <c r="A15100" s="395" t="s">
        <v>38687</v>
      </c>
      <c r="B15100" s="395" t="s">
        <v>38688</v>
      </c>
    </row>
    <row r="15101" spans="1:2">
      <c r="A15101" s="395" t="s">
        <v>38689</v>
      </c>
      <c r="B15101" s="395" t="s">
        <v>38690</v>
      </c>
    </row>
    <row r="15102" spans="1:2">
      <c r="A15102" s="395" t="s">
        <v>38691</v>
      </c>
      <c r="B15102" s="395" t="s">
        <v>38692</v>
      </c>
    </row>
    <row r="15103" spans="1:2">
      <c r="A15103" s="395" t="s">
        <v>38693</v>
      </c>
      <c r="B15103" s="395" t="s">
        <v>38694</v>
      </c>
    </row>
    <row r="15104" spans="1:2">
      <c r="A15104" s="395" t="s">
        <v>38695</v>
      </c>
      <c r="B15104" s="395" t="s">
        <v>38696</v>
      </c>
    </row>
    <row r="15105" spans="1:2">
      <c r="A15105" s="395" t="s">
        <v>38697</v>
      </c>
      <c r="B15105" s="395" t="s">
        <v>38698</v>
      </c>
    </row>
    <row r="15106" spans="1:2">
      <c r="A15106" s="395" t="s">
        <v>38699</v>
      </c>
      <c r="B15106" s="395" t="s">
        <v>38700</v>
      </c>
    </row>
    <row r="15107" spans="1:2">
      <c r="A15107" s="395" t="s">
        <v>38701</v>
      </c>
      <c r="B15107" s="395" t="s">
        <v>38702</v>
      </c>
    </row>
    <row r="15108" spans="1:2">
      <c r="A15108" s="395" t="s">
        <v>38703</v>
      </c>
      <c r="B15108" s="395" t="s">
        <v>38704</v>
      </c>
    </row>
    <row r="15109" spans="1:2">
      <c r="A15109" s="395" t="s">
        <v>38705</v>
      </c>
      <c r="B15109" s="395" t="s">
        <v>38706</v>
      </c>
    </row>
    <row r="15110" spans="1:2">
      <c r="A15110" s="395" t="s">
        <v>38707</v>
      </c>
      <c r="B15110" s="395" t="s">
        <v>38708</v>
      </c>
    </row>
    <row r="15111" spans="1:2">
      <c r="A15111" s="395" t="s">
        <v>38709</v>
      </c>
      <c r="B15111" s="395" t="s">
        <v>38710</v>
      </c>
    </row>
    <row r="15112" spans="1:2">
      <c r="A15112" s="395" t="s">
        <v>38711</v>
      </c>
      <c r="B15112" s="395" t="s">
        <v>38712</v>
      </c>
    </row>
    <row r="15113" spans="1:2">
      <c r="A15113" s="395" t="s">
        <v>38713</v>
      </c>
      <c r="B15113" s="395" t="s">
        <v>38714</v>
      </c>
    </row>
    <row r="15114" spans="1:2">
      <c r="A15114" s="395" t="s">
        <v>38715</v>
      </c>
      <c r="B15114" s="395" t="s">
        <v>38716</v>
      </c>
    </row>
    <row r="15115" spans="1:2">
      <c r="A15115" s="395" t="s">
        <v>38717</v>
      </c>
      <c r="B15115" s="395" t="s">
        <v>38718</v>
      </c>
    </row>
    <row r="15116" spans="1:2">
      <c r="A15116" s="395" t="s">
        <v>38719</v>
      </c>
      <c r="B15116" s="395" t="s">
        <v>38720</v>
      </c>
    </row>
    <row r="15117" spans="1:2">
      <c r="A15117" s="395" t="s">
        <v>38721</v>
      </c>
      <c r="B15117" s="395" t="s">
        <v>38722</v>
      </c>
    </row>
    <row r="15118" spans="1:2">
      <c r="A15118" s="395" t="s">
        <v>38723</v>
      </c>
      <c r="B15118" s="395" t="s">
        <v>38724</v>
      </c>
    </row>
    <row r="15119" spans="1:2">
      <c r="A15119" s="395" t="s">
        <v>38725</v>
      </c>
      <c r="B15119" s="395" t="s">
        <v>38726</v>
      </c>
    </row>
    <row r="15120" spans="1:2">
      <c r="A15120" s="395" t="s">
        <v>38727</v>
      </c>
      <c r="B15120" s="395" t="s">
        <v>38728</v>
      </c>
    </row>
    <row r="15121" spans="1:2">
      <c r="A15121" s="395" t="s">
        <v>38729</v>
      </c>
      <c r="B15121" s="395" t="s">
        <v>38728</v>
      </c>
    </row>
    <row r="15122" spans="1:2">
      <c r="A15122" s="395" t="s">
        <v>38730</v>
      </c>
      <c r="B15122" s="395" t="s">
        <v>38731</v>
      </c>
    </row>
    <row r="15123" spans="1:2">
      <c r="A15123" s="395" t="s">
        <v>38732</v>
      </c>
      <c r="B15123" s="395" t="s">
        <v>38733</v>
      </c>
    </row>
    <row r="15124" spans="1:2">
      <c r="A15124" s="395" t="s">
        <v>38734</v>
      </c>
      <c r="B15124" s="395" t="s">
        <v>38735</v>
      </c>
    </row>
    <row r="15125" spans="1:2">
      <c r="A15125" s="395" t="s">
        <v>38736</v>
      </c>
      <c r="B15125" s="395" t="s">
        <v>38737</v>
      </c>
    </row>
    <row r="15126" spans="1:2">
      <c r="A15126" s="395" t="s">
        <v>38738</v>
      </c>
      <c r="B15126" s="395" t="s">
        <v>38737</v>
      </c>
    </row>
    <row r="15127" spans="1:2">
      <c r="A15127" s="395" t="s">
        <v>38739</v>
      </c>
      <c r="B15127" s="395" t="s">
        <v>38740</v>
      </c>
    </row>
    <row r="15128" spans="1:2">
      <c r="A15128" s="395" t="s">
        <v>38741</v>
      </c>
      <c r="B15128" s="395" t="s">
        <v>38702</v>
      </c>
    </row>
    <row r="15129" spans="1:2">
      <c r="A15129" s="395" t="s">
        <v>38742</v>
      </c>
      <c r="B15129" s="395" t="s">
        <v>38743</v>
      </c>
    </row>
    <row r="15130" spans="1:2">
      <c r="A15130" s="395" t="s">
        <v>38744</v>
      </c>
      <c r="B15130" s="395" t="s">
        <v>38700</v>
      </c>
    </row>
    <row r="15131" spans="1:2">
      <c r="A15131" s="395" t="s">
        <v>38745</v>
      </c>
      <c r="B15131" s="395" t="s">
        <v>38746</v>
      </c>
    </row>
    <row r="15132" spans="1:2">
      <c r="A15132" s="395" t="s">
        <v>38747</v>
      </c>
      <c r="B15132" s="395" t="s">
        <v>38748</v>
      </c>
    </row>
    <row r="15133" spans="1:2">
      <c r="A15133" s="395" t="s">
        <v>38749</v>
      </c>
      <c r="B15133" s="395" t="s">
        <v>38750</v>
      </c>
    </row>
    <row r="15134" spans="1:2">
      <c r="A15134" s="395" t="s">
        <v>38751</v>
      </c>
      <c r="B15134" s="395" t="s">
        <v>38752</v>
      </c>
    </row>
    <row r="15135" spans="1:2">
      <c r="A15135" s="395" t="s">
        <v>38753</v>
      </c>
      <c r="B15135" s="395" t="s">
        <v>38752</v>
      </c>
    </row>
    <row r="15136" spans="1:2">
      <c r="A15136" s="395" t="s">
        <v>38754</v>
      </c>
      <c r="B15136" s="395" t="s">
        <v>38755</v>
      </c>
    </row>
    <row r="15137" spans="1:2">
      <c r="A15137" s="395" t="s">
        <v>38756</v>
      </c>
      <c r="B15137" s="395" t="s">
        <v>38757</v>
      </c>
    </row>
    <row r="15138" spans="1:2">
      <c r="A15138" s="395" t="s">
        <v>38758</v>
      </c>
      <c r="B15138" s="395" t="s">
        <v>38759</v>
      </c>
    </row>
    <row r="15139" spans="1:2">
      <c r="A15139" s="395" t="s">
        <v>38760</v>
      </c>
      <c r="B15139" s="395" t="s">
        <v>38752</v>
      </c>
    </row>
    <row r="15140" spans="1:2">
      <c r="A15140" s="395" t="s">
        <v>38761</v>
      </c>
      <c r="B15140" s="395" t="s">
        <v>38762</v>
      </c>
    </row>
    <row r="15141" spans="1:2">
      <c r="A15141" s="395" t="s">
        <v>38763</v>
      </c>
      <c r="B15141" s="395" t="s">
        <v>38764</v>
      </c>
    </row>
    <row r="15142" spans="1:2">
      <c r="A15142" s="395" t="s">
        <v>38765</v>
      </c>
      <c r="B15142" s="395" t="s">
        <v>38766</v>
      </c>
    </row>
    <row r="15143" spans="1:2">
      <c r="A15143" s="395" t="s">
        <v>38767</v>
      </c>
      <c r="B15143" s="395" t="s">
        <v>38768</v>
      </c>
    </row>
    <row r="15144" spans="1:2">
      <c r="A15144" s="395" t="s">
        <v>38769</v>
      </c>
      <c r="B15144" s="395" t="s">
        <v>38770</v>
      </c>
    </row>
    <row r="15145" spans="1:2">
      <c r="A15145" s="395" t="s">
        <v>38771</v>
      </c>
      <c r="B15145" s="395" t="s">
        <v>38772</v>
      </c>
    </row>
    <row r="15146" spans="1:2">
      <c r="A15146" s="395" t="s">
        <v>38773</v>
      </c>
      <c r="B15146" s="395" t="s">
        <v>38774</v>
      </c>
    </row>
    <row r="15147" spans="1:2">
      <c r="A15147" s="395" t="s">
        <v>38775</v>
      </c>
      <c r="B15147" s="395" t="s">
        <v>38776</v>
      </c>
    </row>
    <row r="15148" spans="1:2">
      <c r="A15148" s="395" t="s">
        <v>38777</v>
      </c>
      <c r="B15148" s="395" t="s">
        <v>38778</v>
      </c>
    </row>
    <row r="15149" spans="1:2">
      <c r="A15149" s="395" t="s">
        <v>38779</v>
      </c>
      <c r="B15149" s="395" t="s">
        <v>38780</v>
      </c>
    </row>
    <row r="15150" spans="1:2">
      <c r="A15150" s="395" t="s">
        <v>38781</v>
      </c>
      <c r="B15150" s="395" t="s">
        <v>38782</v>
      </c>
    </row>
    <row r="15151" spans="1:2">
      <c r="A15151" s="395" t="s">
        <v>38783</v>
      </c>
      <c r="B15151" s="395" t="s">
        <v>38576</v>
      </c>
    </row>
    <row r="15152" spans="1:2">
      <c r="A15152" s="395" t="s">
        <v>38784</v>
      </c>
      <c r="B15152" s="395" t="s">
        <v>38576</v>
      </c>
    </row>
    <row r="15153" spans="1:2">
      <c r="A15153" s="395" t="s">
        <v>38785</v>
      </c>
      <c r="B15153" s="395" t="s">
        <v>38576</v>
      </c>
    </row>
    <row r="15154" spans="1:2">
      <c r="A15154" s="395" t="s">
        <v>38786</v>
      </c>
      <c r="B15154" s="395" t="s">
        <v>38787</v>
      </c>
    </row>
    <row r="15155" spans="1:2">
      <c r="A15155" s="395" t="s">
        <v>38788</v>
      </c>
      <c r="B15155" s="395" t="s">
        <v>38789</v>
      </c>
    </row>
    <row r="15156" spans="1:2">
      <c r="A15156" s="395" t="s">
        <v>38790</v>
      </c>
      <c r="B15156" s="395" t="s">
        <v>38791</v>
      </c>
    </row>
    <row r="15157" spans="1:2">
      <c r="A15157" s="395" t="s">
        <v>38792</v>
      </c>
      <c r="B15157" s="395" t="s">
        <v>38793</v>
      </c>
    </row>
    <row r="15158" spans="1:2">
      <c r="A15158" s="395" t="s">
        <v>38794</v>
      </c>
      <c r="B15158" s="395" t="s">
        <v>38795</v>
      </c>
    </row>
    <row r="15159" spans="1:2">
      <c r="A15159" s="395" t="s">
        <v>38796</v>
      </c>
      <c r="B15159" s="395" t="s">
        <v>38797</v>
      </c>
    </row>
    <row r="15160" spans="1:2">
      <c r="A15160" s="395" t="s">
        <v>38798</v>
      </c>
      <c r="B15160" s="395" t="s">
        <v>38799</v>
      </c>
    </row>
    <row r="15161" spans="1:2">
      <c r="A15161" s="395" t="s">
        <v>38800</v>
      </c>
      <c r="B15161" s="395" t="s">
        <v>38801</v>
      </c>
    </row>
    <row r="15162" spans="1:2">
      <c r="A15162" s="395" t="s">
        <v>38802</v>
      </c>
      <c r="B15162" s="395" t="s">
        <v>38803</v>
      </c>
    </row>
    <row r="15163" spans="1:2">
      <c r="A15163" s="395" t="s">
        <v>38804</v>
      </c>
      <c r="B15163" s="395" t="s">
        <v>38803</v>
      </c>
    </row>
    <row r="15164" spans="1:2">
      <c r="A15164" s="395" t="s">
        <v>38805</v>
      </c>
      <c r="B15164" s="395" t="s">
        <v>38806</v>
      </c>
    </row>
    <row r="15165" spans="1:2">
      <c r="A15165" s="395" t="s">
        <v>38807</v>
      </c>
      <c r="B15165" s="395" t="s">
        <v>38808</v>
      </c>
    </row>
    <row r="15166" spans="1:2">
      <c r="A15166" s="395" t="s">
        <v>38809</v>
      </c>
      <c r="B15166" s="395" t="s">
        <v>38808</v>
      </c>
    </row>
    <row r="15167" spans="1:2">
      <c r="A15167" s="395" t="s">
        <v>38810</v>
      </c>
      <c r="B15167" s="395" t="s">
        <v>38811</v>
      </c>
    </row>
    <row r="15168" spans="1:2">
      <c r="A15168" s="395" t="s">
        <v>38812</v>
      </c>
      <c r="B15168" s="395" t="s">
        <v>38813</v>
      </c>
    </row>
    <row r="15169" spans="1:2">
      <c r="A15169" s="395" t="s">
        <v>38814</v>
      </c>
      <c r="B15169" s="395" t="s">
        <v>38813</v>
      </c>
    </row>
    <row r="15170" spans="1:2">
      <c r="A15170" s="395" t="s">
        <v>38815</v>
      </c>
      <c r="B15170" s="395" t="s">
        <v>38813</v>
      </c>
    </row>
    <row r="15171" spans="1:2">
      <c r="A15171" s="395" t="s">
        <v>38816</v>
      </c>
      <c r="B15171" s="395" t="s">
        <v>38813</v>
      </c>
    </row>
    <row r="15172" spans="1:2">
      <c r="A15172" s="395" t="s">
        <v>38817</v>
      </c>
      <c r="B15172" s="395" t="s">
        <v>38813</v>
      </c>
    </row>
    <row r="15173" spans="1:2">
      <c r="A15173" s="395" t="s">
        <v>38818</v>
      </c>
      <c r="B15173" s="395" t="s">
        <v>38819</v>
      </c>
    </row>
    <row r="15174" spans="1:2">
      <c r="A15174" s="395" t="s">
        <v>38820</v>
      </c>
      <c r="B15174" s="395" t="s">
        <v>38821</v>
      </c>
    </row>
    <row r="15175" spans="1:2">
      <c r="A15175" s="395" t="s">
        <v>38822</v>
      </c>
      <c r="B15175" s="395" t="s">
        <v>38823</v>
      </c>
    </row>
    <row r="15176" spans="1:2">
      <c r="A15176" s="395" t="s">
        <v>38824</v>
      </c>
      <c r="B15176" s="395" t="s">
        <v>38823</v>
      </c>
    </row>
    <row r="15177" spans="1:2">
      <c r="A15177" s="395" t="s">
        <v>38825</v>
      </c>
      <c r="B15177" s="395" t="s">
        <v>38826</v>
      </c>
    </row>
    <row r="15178" spans="1:2">
      <c r="A15178" s="395" t="s">
        <v>38827</v>
      </c>
      <c r="B15178" s="395" t="s">
        <v>38828</v>
      </c>
    </row>
    <row r="15179" spans="1:2">
      <c r="A15179" s="395" t="s">
        <v>38829</v>
      </c>
      <c r="B15179" s="395" t="s">
        <v>38830</v>
      </c>
    </row>
    <row r="15180" spans="1:2">
      <c r="A15180" s="395" t="s">
        <v>38831</v>
      </c>
      <c r="B15180" s="395" t="s">
        <v>38832</v>
      </c>
    </row>
    <row r="15181" spans="1:2">
      <c r="A15181" s="395" t="s">
        <v>38833</v>
      </c>
      <c r="B15181" s="395" t="s">
        <v>38834</v>
      </c>
    </row>
    <row r="15182" spans="1:2">
      <c r="A15182" s="395" t="s">
        <v>38835</v>
      </c>
      <c r="B15182" s="395" t="s">
        <v>38836</v>
      </c>
    </row>
    <row r="15183" spans="1:2">
      <c r="A15183" s="395" t="s">
        <v>38837</v>
      </c>
      <c r="B15183" s="395" t="s">
        <v>38838</v>
      </c>
    </row>
    <row r="15184" spans="1:2">
      <c r="A15184" s="395" t="s">
        <v>38839</v>
      </c>
      <c r="B15184" s="395" t="s">
        <v>38840</v>
      </c>
    </row>
    <row r="15185" spans="1:2">
      <c r="A15185" s="395" t="s">
        <v>38841</v>
      </c>
      <c r="B15185" s="395" t="s">
        <v>38840</v>
      </c>
    </row>
    <row r="15186" spans="1:2">
      <c r="A15186" s="395" t="s">
        <v>38842</v>
      </c>
      <c r="B15186" s="395" t="s">
        <v>38843</v>
      </c>
    </row>
    <row r="15187" spans="1:2">
      <c r="A15187" s="395" t="s">
        <v>38844</v>
      </c>
      <c r="B15187" s="395" t="s">
        <v>38845</v>
      </c>
    </row>
    <row r="15188" spans="1:2">
      <c r="A15188" s="395" t="s">
        <v>38846</v>
      </c>
      <c r="B15188" s="395" t="s">
        <v>38847</v>
      </c>
    </row>
    <row r="15189" spans="1:2">
      <c r="A15189" s="395" t="s">
        <v>38848</v>
      </c>
      <c r="B15189" s="395" t="s">
        <v>38849</v>
      </c>
    </row>
    <row r="15190" spans="1:2">
      <c r="A15190" s="395" t="s">
        <v>38850</v>
      </c>
      <c r="B15190" s="395" t="s">
        <v>38851</v>
      </c>
    </row>
    <row r="15191" spans="1:2">
      <c r="A15191" s="395" t="s">
        <v>38852</v>
      </c>
      <c r="B15191" s="395" t="s">
        <v>38853</v>
      </c>
    </row>
    <row r="15192" spans="1:2">
      <c r="A15192" s="395" t="s">
        <v>38854</v>
      </c>
      <c r="B15192" s="395" t="s">
        <v>38855</v>
      </c>
    </row>
    <row r="15193" spans="1:2">
      <c r="A15193" s="395" t="s">
        <v>38856</v>
      </c>
      <c r="B15193" s="395" t="s">
        <v>38857</v>
      </c>
    </row>
    <row r="15194" spans="1:2">
      <c r="A15194" s="395" t="s">
        <v>38858</v>
      </c>
      <c r="B15194" s="395" t="s">
        <v>38857</v>
      </c>
    </row>
    <row r="15195" spans="1:2">
      <c r="A15195" s="395" t="s">
        <v>38859</v>
      </c>
      <c r="B15195" s="395" t="s">
        <v>38860</v>
      </c>
    </row>
    <row r="15196" spans="1:2">
      <c r="A15196" s="395" t="s">
        <v>38861</v>
      </c>
      <c r="B15196" s="395" t="s">
        <v>38862</v>
      </c>
    </row>
    <row r="15197" spans="1:2">
      <c r="A15197" s="395" t="s">
        <v>38863</v>
      </c>
      <c r="B15197" s="395" t="s">
        <v>38864</v>
      </c>
    </row>
    <row r="15198" spans="1:2">
      <c r="A15198" s="395" t="s">
        <v>38865</v>
      </c>
      <c r="B15198" s="395" t="s">
        <v>38866</v>
      </c>
    </row>
    <row r="15199" spans="1:2">
      <c r="A15199" s="395" t="s">
        <v>38867</v>
      </c>
      <c r="B15199" s="395" t="s">
        <v>38868</v>
      </c>
    </row>
    <row r="15200" spans="1:2">
      <c r="A15200" s="395" t="s">
        <v>38869</v>
      </c>
      <c r="B15200" s="395" t="s">
        <v>38870</v>
      </c>
    </row>
    <row r="15201" spans="1:2">
      <c r="A15201" s="395" t="s">
        <v>38871</v>
      </c>
      <c r="B15201" s="395" t="s">
        <v>38872</v>
      </c>
    </row>
    <row r="15202" spans="1:2">
      <c r="A15202" s="395" t="s">
        <v>38873</v>
      </c>
      <c r="B15202" s="395" t="s">
        <v>38874</v>
      </c>
    </row>
    <row r="15203" spans="1:2">
      <c r="A15203" s="395" t="s">
        <v>38875</v>
      </c>
      <c r="B15203" s="395" t="s">
        <v>38876</v>
      </c>
    </row>
    <row r="15204" spans="1:2">
      <c r="A15204" s="395" t="s">
        <v>38877</v>
      </c>
      <c r="B15204" s="395" t="s">
        <v>38878</v>
      </c>
    </row>
    <row r="15205" spans="1:2">
      <c r="A15205" s="395" t="s">
        <v>38879</v>
      </c>
      <c r="B15205" s="395" t="s">
        <v>38880</v>
      </c>
    </row>
    <row r="15206" spans="1:2">
      <c r="A15206" s="395" t="s">
        <v>38881</v>
      </c>
      <c r="B15206" s="395" t="s">
        <v>29481</v>
      </c>
    </row>
    <row r="15207" spans="1:2">
      <c r="A15207" s="395" t="s">
        <v>38882</v>
      </c>
      <c r="B15207" s="395" t="s">
        <v>38883</v>
      </c>
    </row>
    <row r="15208" spans="1:2">
      <c r="A15208" s="395" t="s">
        <v>38884</v>
      </c>
      <c r="B15208" s="395" t="s">
        <v>38885</v>
      </c>
    </row>
    <row r="15209" spans="1:2">
      <c r="A15209" s="395" t="s">
        <v>38886</v>
      </c>
      <c r="B15209" s="395" t="s">
        <v>38887</v>
      </c>
    </row>
    <row r="15210" spans="1:2">
      <c r="A15210" s="395" t="s">
        <v>38888</v>
      </c>
      <c r="B15210" s="395" t="s">
        <v>38889</v>
      </c>
    </row>
    <row r="15211" spans="1:2">
      <c r="A15211" s="395" t="s">
        <v>38890</v>
      </c>
      <c r="B15211" s="395" t="s">
        <v>38891</v>
      </c>
    </row>
    <row r="15212" spans="1:2">
      <c r="A15212" s="395" t="s">
        <v>38892</v>
      </c>
      <c r="B15212" s="395" t="s">
        <v>38893</v>
      </c>
    </row>
    <row r="15213" spans="1:2">
      <c r="A15213" s="395" t="s">
        <v>38894</v>
      </c>
      <c r="B15213" s="395" t="s">
        <v>38895</v>
      </c>
    </row>
    <row r="15214" spans="1:2">
      <c r="A15214" s="395" t="s">
        <v>38896</v>
      </c>
      <c r="B15214" s="395" t="s">
        <v>38897</v>
      </c>
    </row>
    <row r="15215" spans="1:2">
      <c r="A15215" s="395" t="s">
        <v>38898</v>
      </c>
      <c r="B15215" s="395" t="s">
        <v>38899</v>
      </c>
    </row>
    <row r="15216" spans="1:2">
      <c r="A15216" s="395" t="s">
        <v>38900</v>
      </c>
      <c r="B15216" s="395" t="s">
        <v>38901</v>
      </c>
    </row>
    <row r="15217" spans="1:2">
      <c r="A15217" s="395" t="s">
        <v>38902</v>
      </c>
      <c r="B15217" s="395" t="s">
        <v>38903</v>
      </c>
    </row>
    <row r="15218" spans="1:2">
      <c r="A15218" s="395" t="s">
        <v>38904</v>
      </c>
      <c r="B15218" s="395" t="s">
        <v>38903</v>
      </c>
    </row>
    <row r="15219" spans="1:2">
      <c r="A15219" s="395" t="s">
        <v>38905</v>
      </c>
      <c r="B15219" s="395" t="s">
        <v>38906</v>
      </c>
    </row>
    <row r="15220" spans="1:2">
      <c r="A15220" s="395" t="s">
        <v>38907</v>
      </c>
      <c r="B15220" s="395" t="s">
        <v>38908</v>
      </c>
    </row>
    <row r="15221" spans="1:2">
      <c r="A15221" s="395" t="s">
        <v>38909</v>
      </c>
      <c r="B15221" s="395" t="s">
        <v>38910</v>
      </c>
    </row>
    <row r="15222" spans="1:2">
      <c r="A15222" s="395" t="s">
        <v>38911</v>
      </c>
      <c r="B15222" s="395" t="s">
        <v>38883</v>
      </c>
    </row>
    <row r="15223" spans="1:2">
      <c r="A15223" s="395" t="s">
        <v>38912</v>
      </c>
      <c r="B15223" s="395" t="s">
        <v>38913</v>
      </c>
    </row>
    <row r="15224" spans="1:2">
      <c r="A15224" s="395" t="s">
        <v>38914</v>
      </c>
      <c r="B15224" s="395" t="s">
        <v>38915</v>
      </c>
    </row>
    <row r="15225" spans="1:2">
      <c r="A15225" s="395" t="s">
        <v>38916</v>
      </c>
      <c r="B15225" s="395" t="s">
        <v>38917</v>
      </c>
    </row>
    <row r="15226" spans="1:2">
      <c r="A15226" s="395" t="s">
        <v>38918</v>
      </c>
      <c r="B15226" s="395" t="s">
        <v>38919</v>
      </c>
    </row>
    <row r="15227" spans="1:2">
      <c r="A15227" s="395" t="s">
        <v>38920</v>
      </c>
      <c r="B15227" s="395" t="s">
        <v>38921</v>
      </c>
    </row>
    <row r="15228" spans="1:2">
      <c r="A15228" s="395" t="s">
        <v>38922</v>
      </c>
      <c r="B15228" s="395" t="s">
        <v>38923</v>
      </c>
    </row>
    <row r="15229" spans="1:2">
      <c r="A15229" s="395" t="s">
        <v>38924</v>
      </c>
      <c r="B15229" s="395" t="s">
        <v>38925</v>
      </c>
    </row>
    <row r="15230" spans="1:2">
      <c r="A15230" s="395" t="s">
        <v>38926</v>
      </c>
      <c r="B15230" s="395" t="s">
        <v>38927</v>
      </c>
    </row>
    <row r="15231" spans="1:2">
      <c r="A15231" s="395" t="s">
        <v>38928</v>
      </c>
      <c r="B15231" s="395" t="s">
        <v>38929</v>
      </c>
    </row>
    <row r="15232" spans="1:2">
      <c r="A15232" s="395" t="s">
        <v>38930</v>
      </c>
      <c r="B15232" s="395" t="s">
        <v>38931</v>
      </c>
    </row>
    <row r="15233" spans="1:2">
      <c r="A15233" s="395" t="s">
        <v>38932</v>
      </c>
      <c r="B15233" s="395" t="s">
        <v>38933</v>
      </c>
    </row>
    <row r="15234" spans="1:2">
      <c r="A15234" s="395" t="s">
        <v>38934</v>
      </c>
      <c r="B15234" s="395" t="s">
        <v>38935</v>
      </c>
    </row>
    <row r="15235" spans="1:2">
      <c r="A15235" s="395" t="s">
        <v>38936</v>
      </c>
      <c r="B15235" s="395" t="s">
        <v>38937</v>
      </c>
    </row>
    <row r="15236" spans="1:2">
      <c r="A15236" s="395" t="s">
        <v>38938</v>
      </c>
      <c r="B15236" s="395" t="s">
        <v>38939</v>
      </c>
    </row>
    <row r="15237" spans="1:2">
      <c r="A15237" s="395" t="s">
        <v>38940</v>
      </c>
      <c r="B15237" s="395" t="s">
        <v>38941</v>
      </c>
    </row>
    <row r="15238" spans="1:2">
      <c r="A15238" s="395" t="s">
        <v>38942</v>
      </c>
      <c r="B15238" s="395" t="s">
        <v>38943</v>
      </c>
    </row>
    <row r="15239" spans="1:2">
      <c r="A15239" s="395" t="s">
        <v>38944</v>
      </c>
      <c r="B15239" s="395" t="s">
        <v>38945</v>
      </c>
    </row>
    <row r="15240" spans="1:2">
      <c r="A15240" s="395" t="s">
        <v>38946</v>
      </c>
      <c r="B15240" s="395" t="s">
        <v>38748</v>
      </c>
    </row>
    <row r="15241" spans="1:2">
      <c r="A15241" s="395" t="s">
        <v>38947</v>
      </c>
      <c r="B15241" s="395" t="s">
        <v>38948</v>
      </c>
    </row>
    <row r="15242" spans="1:2">
      <c r="A15242" s="395" t="s">
        <v>38949</v>
      </c>
      <c r="B15242" s="395" t="s">
        <v>38950</v>
      </c>
    </row>
    <row r="15243" spans="1:2">
      <c r="A15243" s="395" t="s">
        <v>38951</v>
      </c>
      <c r="B15243" s="395" t="s">
        <v>38952</v>
      </c>
    </row>
    <row r="15244" spans="1:2">
      <c r="A15244" s="395" t="s">
        <v>38953</v>
      </c>
      <c r="B15244" s="395" t="s">
        <v>38954</v>
      </c>
    </row>
    <row r="15245" spans="1:2">
      <c r="A15245" s="395" t="s">
        <v>38955</v>
      </c>
      <c r="B15245" s="395" t="s">
        <v>20335</v>
      </c>
    </row>
    <row r="15246" spans="1:2">
      <c r="A15246" s="395" t="s">
        <v>38956</v>
      </c>
      <c r="B15246" s="395" t="s">
        <v>38957</v>
      </c>
    </row>
    <row r="15247" spans="1:2">
      <c r="A15247" s="395" t="s">
        <v>38958</v>
      </c>
      <c r="B15247" s="395" t="s">
        <v>38959</v>
      </c>
    </row>
    <row r="15248" spans="1:2">
      <c r="A15248" s="395" t="s">
        <v>38960</v>
      </c>
      <c r="B15248" s="395" t="s">
        <v>38961</v>
      </c>
    </row>
    <row r="15249" spans="1:2">
      <c r="A15249" s="395" t="s">
        <v>38962</v>
      </c>
      <c r="B15249" s="395" t="s">
        <v>38963</v>
      </c>
    </row>
    <row r="15250" spans="1:2">
      <c r="A15250" s="395" t="s">
        <v>38964</v>
      </c>
      <c r="B15250" s="395" t="s">
        <v>38965</v>
      </c>
    </row>
    <row r="15251" spans="1:2">
      <c r="A15251" s="395" t="s">
        <v>38966</v>
      </c>
      <c r="B15251" s="395" t="s">
        <v>38967</v>
      </c>
    </row>
    <row r="15252" spans="1:2">
      <c r="A15252" s="395" t="s">
        <v>38968</v>
      </c>
      <c r="B15252" s="395" t="s">
        <v>38969</v>
      </c>
    </row>
    <row r="15253" spans="1:2">
      <c r="A15253" s="395" t="s">
        <v>38970</v>
      </c>
      <c r="B15253" s="395" t="s">
        <v>38971</v>
      </c>
    </row>
    <row r="15254" spans="1:2">
      <c r="A15254" s="395" t="s">
        <v>38972</v>
      </c>
      <c r="B15254" s="395" t="s">
        <v>38973</v>
      </c>
    </row>
    <row r="15255" spans="1:2">
      <c r="A15255" s="395" t="s">
        <v>38974</v>
      </c>
      <c r="B15255" s="395" t="s">
        <v>38975</v>
      </c>
    </row>
    <row r="15256" spans="1:2">
      <c r="A15256" s="395" t="s">
        <v>38976</v>
      </c>
      <c r="B15256" s="395" t="s">
        <v>38977</v>
      </c>
    </row>
    <row r="15257" spans="1:2">
      <c r="A15257" s="395" t="s">
        <v>38978</v>
      </c>
      <c r="B15257" s="395" t="s">
        <v>38979</v>
      </c>
    </row>
    <row r="15258" spans="1:2">
      <c r="A15258" s="395" t="s">
        <v>38980</v>
      </c>
      <c r="B15258" s="395" t="s">
        <v>38981</v>
      </c>
    </row>
    <row r="15259" spans="1:2">
      <c r="A15259" s="395" t="s">
        <v>38982</v>
      </c>
      <c r="B15259" s="395" t="s">
        <v>38983</v>
      </c>
    </row>
    <row r="15260" spans="1:2">
      <c r="A15260" s="395" t="s">
        <v>38984</v>
      </c>
      <c r="B15260" s="395" t="s">
        <v>38985</v>
      </c>
    </row>
    <row r="15261" spans="1:2">
      <c r="A15261" s="395" t="s">
        <v>38986</v>
      </c>
      <c r="B15261" s="395" t="s">
        <v>38987</v>
      </c>
    </row>
    <row r="15262" spans="1:2">
      <c r="A15262" s="395" t="s">
        <v>38988</v>
      </c>
      <c r="B15262" s="395" t="s">
        <v>38989</v>
      </c>
    </row>
    <row r="15263" spans="1:2">
      <c r="A15263" s="395" t="s">
        <v>38990</v>
      </c>
      <c r="B15263" s="395" t="s">
        <v>38991</v>
      </c>
    </row>
    <row r="15264" spans="1:2">
      <c r="A15264" s="395" t="s">
        <v>38992</v>
      </c>
      <c r="B15264" s="395" t="s">
        <v>38993</v>
      </c>
    </row>
    <row r="15265" spans="1:2">
      <c r="A15265" s="395" t="s">
        <v>38994</v>
      </c>
      <c r="B15265" s="395" t="s">
        <v>38995</v>
      </c>
    </row>
    <row r="15266" spans="1:2">
      <c r="A15266" s="395" t="s">
        <v>38996</v>
      </c>
      <c r="B15266" s="395" t="s">
        <v>38995</v>
      </c>
    </row>
    <row r="15267" spans="1:2">
      <c r="A15267" s="395" t="s">
        <v>38997</v>
      </c>
      <c r="B15267" s="395" t="s">
        <v>38998</v>
      </c>
    </row>
    <row r="15268" spans="1:2">
      <c r="A15268" s="395" t="s">
        <v>38999</v>
      </c>
      <c r="B15268" s="395" t="s">
        <v>39000</v>
      </c>
    </row>
    <row r="15269" spans="1:2">
      <c r="A15269" s="395" t="s">
        <v>39001</v>
      </c>
      <c r="B15269" s="395" t="s">
        <v>39002</v>
      </c>
    </row>
    <row r="15270" spans="1:2">
      <c r="A15270" s="395" t="s">
        <v>39003</v>
      </c>
      <c r="B15270" s="395" t="s">
        <v>39004</v>
      </c>
    </row>
    <row r="15271" spans="1:2">
      <c r="A15271" s="395" t="s">
        <v>39005</v>
      </c>
      <c r="B15271" s="395" t="s">
        <v>39006</v>
      </c>
    </row>
    <row r="15272" spans="1:2">
      <c r="A15272" s="395" t="s">
        <v>39007</v>
      </c>
      <c r="B15272" s="395" t="s">
        <v>38883</v>
      </c>
    </row>
    <row r="15273" spans="1:2">
      <c r="A15273" s="395" t="s">
        <v>39008</v>
      </c>
      <c r="B15273" s="395" t="s">
        <v>39009</v>
      </c>
    </row>
    <row r="15274" spans="1:2">
      <c r="A15274" s="395" t="s">
        <v>39010</v>
      </c>
      <c r="B15274" s="395" t="s">
        <v>39011</v>
      </c>
    </row>
    <row r="15275" spans="1:2">
      <c r="A15275" s="395" t="s">
        <v>39012</v>
      </c>
      <c r="B15275" s="395" t="s">
        <v>39013</v>
      </c>
    </row>
    <row r="15276" spans="1:2">
      <c r="A15276" s="395" t="s">
        <v>39014</v>
      </c>
      <c r="B15276" s="395" t="s">
        <v>39015</v>
      </c>
    </row>
    <row r="15277" spans="1:2">
      <c r="A15277" s="395" t="s">
        <v>39016</v>
      </c>
      <c r="B15277" s="395" t="s">
        <v>39017</v>
      </c>
    </row>
    <row r="15278" spans="1:2">
      <c r="A15278" s="395" t="s">
        <v>39018</v>
      </c>
      <c r="B15278" s="395" t="s">
        <v>39019</v>
      </c>
    </row>
    <row r="15279" spans="1:2">
      <c r="A15279" s="395" t="s">
        <v>39020</v>
      </c>
      <c r="B15279" s="395" t="s">
        <v>39019</v>
      </c>
    </row>
    <row r="15280" spans="1:2">
      <c r="A15280" s="395" t="s">
        <v>39021</v>
      </c>
      <c r="B15280" s="395" t="s">
        <v>39019</v>
      </c>
    </row>
    <row r="15281" spans="1:2">
      <c r="A15281" s="395" t="s">
        <v>39022</v>
      </c>
      <c r="B15281" s="395" t="s">
        <v>39019</v>
      </c>
    </row>
    <row r="15282" spans="1:2">
      <c r="A15282" s="395" t="s">
        <v>39023</v>
      </c>
      <c r="B15282" s="395" t="s">
        <v>39019</v>
      </c>
    </row>
    <row r="15283" spans="1:2">
      <c r="A15283" s="395" t="s">
        <v>39024</v>
      </c>
      <c r="B15283" s="395" t="s">
        <v>39019</v>
      </c>
    </row>
    <row r="15284" spans="1:2">
      <c r="A15284" s="395" t="s">
        <v>39025</v>
      </c>
      <c r="B15284" s="395" t="s">
        <v>39019</v>
      </c>
    </row>
    <row r="15285" spans="1:2">
      <c r="A15285" s="395" t="s">
        <v>39026</v>
      </c>
      <c r="B15285" s="395" t="s">
        <v>17175</v>
      </c>
    </row>
    <row r="15286" spans="1:2">
      <c r="A15286" s="395" t="s">
        <v>39027</v>
      </c>
      <c r="B15286" s="395" t="s">
        <v>39028</v>
      </c>
    </row>
    <row r="15287" spans="1:2">
      <c r="A15287" s="395" t="s">
        <v>39029</v>
      </c>
      <c r="B15287" s="395" t="s">
        <v>39030</v>
      </c>
    </row>
    <row r="15288" spans="1:2">
      <c r="A15288" s="395" t="s">
        <v>39031</v>
      </c>
      <c r="B15288" s="395" t="s">
        <v>38889</v>
      </c>
    </row>
    <row r="15289" spans="1:2">
      <c r="A15289" s="395" t="s">
        <v>39032</v>
      </c>
      <c r="B15289" s="395" t="s">
        <v>38891</v>
      </c>
    </row>
    <row r="15290" spans="1:2">
      <c r="A15290" s="395" t="s">
        <v>39033</v>
      </c>
      <c r="B15290" s="395" t="s">
        <v>38893</v>
      </c>
    </row>
    <row r="15291" spans="1:2">
      <c r="A15291" s="395" t="s">
        <v>39034</v>
      </c>
      <c r="B15291" s="395" t="s">
        <v>39035</v>
      </c>
    </row>
    <row r="15292" spans="1:2">
      <c r="A15292" s="395" t="s">
        <v>39036</v>
      </c>
      <c r="B15292" s="395" t="s">
        <v>39037</v>
      </c>
    </row>
    <row r="15293" spans="1:2">
      <c r="A15293" s="395" t="s">
        <v>39038</v>
      </c>
      <c r="B15293" s="395" t="s">
        <v>39039</v>
      </c>
    </row>
    <row r="15294" spans="1:2">
      <c r="A15294" s="395" t="s">
        <v>39040</v>
      </c>
      <c r="B15294" s="395" t="s">
        <v>39041</v>
      </c>
    </row>
    <row r="15295" spans="1:2">
      <c r="A15295" s="395" t="s">
        <v>39042</v>
      </c>
      <c r="B15295" s="395" t="s">
        <v>39043</v>
      </c>
    </row>
    <row r="15296" spans="1:2">
      <c r="A15296" s="395" t="s">
        <v>39044</v>
      </c>
      <c r="B15296" s="395" t="s">
        <v>39045</v>
      </c>
    </row>
    <row r="15297" spans="1:2">
      <c r="A15297" s="395" t="s">
        <v>39046</v>
      </c>
      <c r="B15297" s="395" t="s">
        <v>39019</v>
      </c>
    </row>
    <row r="15298" spans="1:2">
      <c r="A15298" s="395" t="s">
        <v>39047</v>
      </c>
      <c r="B15298" s="395" t="s">
        <v>39019</v>
      </c>
    </row>
    <row r="15299" spans="1:2">
      <c r="A15299" s="395" t="s">
        <v>39048</v>
      </c>
      <c r="B15299" s="395" t="s">
        <v>39019</v>
      </c>
    </row>
    <row r="15300" spans="1:2">
      <c r="A15300" s="395" t="s">
        <v>39049</v>
      </c>
      <c r="B15300" s="395" t="s">
        <v>39019</v>
      </c>
    </row>
    <row r="15301" spans="1:2">
      <c r="A15301" s="395" t="s">
        <v>39050</v>
      </c>
      <c r="B15301" s="395" t="s">
        <v>39019</v>
      </c>
    </row>
    <row r="15302" spans="1:2">
      <c r="A15302" s="395" t="s">
        <v>39051</v>
      </c>
      <c r="B15302" s="395" t="s">
        <v>39052</v>
      </c>
    </row>
    <row r="15303" spans="1:2">
      <c r="A15303" s="395" t="s">
        <v>39053</v>
      </c>
      <c r="B15303" s="395" t="s">
        <v>39054</v>
      </c>
    </row>
    <row r="15304" spans="1:2">
      <c r="A15304" s="395" t="s">
        <v>39055</v>
      </c>
      <c r="B15304" s="395" t="s">
        <v>39056</v>
      </c>
    </row>
    <row r="15305" spans="1:2">
      <c r="A15305" s="395" t="s">
        <v>39057</v>
      </c>
      <c r="B15305" s="395" t="s">
        <v>39058</v>
      </c>
    </row>
    <row r="15306" spans="1:2">
      <c r="A15306" s="395" t="s">
        <v>39059</v>
      </c>
      <c r="B15306" s="395" t="s">
        <v>39060</v>
      </c>
    </row>
    <row r="15307" spans="1:2">
      <c r="A15307" s="395" t="s">
        <v>39061</v>
      </c>
      <c r="B15307" s="395" t="s">
        <v>39062</v>
      </c>
    </row>
    <row r="15308" spans="1:2">
      <c r="A15308" s="395" t="s">
        <v>39063</v>
      </c>
      <c r="B15308" s="395" t="s">
        <v>39064</v>
      </c>
    </row>
    <row r="15309" spans="1:2">
      <c r="A15309" s="395" t="s">
        <v>39065</v>
      </c>
      <c r="B15309" s="395" t="s">
        <v>39066</v>
      </c>
    </row>
    <row r="15310" spans="1:2">
      <c r="A15310" s="395" t="s">
        <v>39067</v>
      </c>
      <c r="B15310" s="395" t="s">
        <v>39068</v>
      </c>
    </row>
    <row r="15311" spans="1:2">
      <c r="A15311" s="395" t="s">
        <v>39069</v>
      </c>
      <c r="B15311" s="395" t="s">
        <v>39070</v>
      </c>
    </row>
    <row r="15312" spans="1:2">
      <c r="A15312" s="395" t="s">
        <v>39071</v>
      </c>
      <c r="B15312" s="395" t="s">
        <v>39072</v>
      </c>
    </row>
    <row r="15313" spans="1:2">
      <c r="A15313" s="395" t="s">
        <v>39073</v>
      </c>
      <c r="B15313" s="395" t="s">
        <v>39074</v>
      </c>
    </row>
    <row r="15314" spans="1:2">
      <c r="A15314" s="395" t="s">
        <v>39075</v>
      </c>
      <c r="B15314" s="395" t="s">
        <v>39076</v>
      </c>
    </row>
    <row r="15315" spans="1:2">
      <c r="A15315" s="395" t="s">
        <v>39077</v>
      </c>
      <c r="B15315" s="395" t="s">
        <v>39076</v>
      </c>
    </row>
    <row r="15316" spans="1:2">
      <c r="A15316" s="395" t="s">
        <v>39078</v>
      </c>
      <c r="B15316" s="395" t="s">
        <v>39079</v>
      </c>
    </row>
    <row r="15317" spans="1:2">
      <c r="A15317" s="395" t="s">
        <v>39080</v>
      </c>
      <c r="B15317" s="395" t="s">
        <v>39079</v>
      </c>
    </row>
    <row r="15318" spans="1:2">
      <c r="A15318" s="395" t="s">
        <v>39081</v>
      </c>
      <c r="B15318" s="395" t="s">
        <v>39082</v>
      </c>
    </row>
    <row r="15319" spans="1:2">
      <c r="A15319" s="395" t="s">
        <v>39083</v>
      </c>
      <c r="B15319" s="395" t="s">
        <v>39084</v>
      </c>
    </row>
    <row r="15320" spans="1:2">
      <c r="A15320" s="395" t="s">
        <v>39085</v>
      </c>
      <c r="B15320" s="395" t="s">
        <v>39086</v>
      </c>
    </row>
    <row r="15321" spans="1:2">
      <c r="A15321" s="395" t="s">
        <v>39087</v>
      </c>
      <c r="B15321" s="395" t="s">
        <v>39088</v>
      </c>
    </row>
    <row r="15322" spans="1:2">
      <c r="A15322" s="395" t="s">
        <v>39089</v>
      </c>
      <c r="B15322" s="395" t="s">
        <v>39090</v>
      </c>
    </row>
    <row r="15323" spans="1:2">
      <c r="A15323" s="395" t="s">
        <v>39091</v>
      </c>
      <c r="B15323" s="395" t="s">
        <v>39092</v>
      </c>
    </row>
    <row r="15324" spans="1:2">
      <c r="A15324" s="395" t="s">
        <v>39093</v>
      </c>
      <c r="B15324" s="395" t="s">
        <v>39094</v>
      </c>
    </row>
    <row r="15325" spans="1:2">
      <c r="A15325" s="395" t="s">
        <v>39095</v>
      </c>
      <c r="B15325" s="395" t="s">
        <v>39096</v>
      </c>
    </row>
    <row r="15326" spans="1:2">
      <c r="A15326" s="395" t="s">
        <v>39097</v>
      </c>
      <c r="B15326" s="395" t="s">
        <v>39098</v>
      </c>
    </row>
    <row r="15327" spans="1:2">
      <c r="A15327" s="395" t="s">
        <v>39099</v>
      </c>
      <c r="B15327" s="395" t="s">
        <v>39100</v>
      </c>
    </row>
    <row r="15328" spans="1:2">
      <c r="A15328" s="395" t="s">
        <v>39101</v>
      </c>
      <c r="B15328" s="395" t="s">
        <v>39102</v>
      </c>
    </row>
    <row r="15329" spans="1:2">
      <c r="A15329" s="395" t="s">
        <v>39103</v>
      </c>
      <c r="B15329" s="395" t="s">
        <v>39104</v>
      </c>
    </row>
    <row r="15330" spans="1:2">
      <c r="A15330" s="395" t="s">
        <v>39105</v>
      </c>
      <c r="B15330" s="395" t="s">
        <v>39106</v>
      </c>
    </row>
    <row r="15331" spans="1:2">
      <c r="A15331" s="395" t="s">
        <v>39107</v>
      </c>
      <c r="B15331" s="395" t="s">
        <v>39108</v>
      </c>
    </row>
    <row r="15332" spans="1:2">
      <c r="A15332" s="395" t="s">
        <v>39109</v>
      </c>
      <c r="B15332" s="395" t="s">
        <v>39110</v>
      </c>
    </row>
    <row r="15333" spans="1:2">
      <c r="A15333" s="395" t="s">
        <v>39111</v>
      </c>
      <c r="B15333" s="395" t="s">
        <v>39112</v>
      </c>
    </row>
    <row r="15334" spans="1:2">
      <c r="A15334" s="395" t="s">
        <v>39113</v>
      </c>
      <c r="B15334" s="395" t="s">
        <v>39114</v>
      </c>
    </row>
    <row r="15335" spans="1:2">
      <c r="A15335" s="395" t="s">
        <v>39115</v>
      </c>
      <c r="B15335" s="395" t="s">
        <v>39116</v>
      </c>
    </row>
    <row r="15336" spans="1:2">
      <c r="A15336" s="395" t="s">
        <v>39117</v>
      </c>
      <c r="B15336" s="395" t="s">
        <v>39118</v>
      </c>
    </row>
    <row r="15337" spans="1:2">
      <c r="A15337" s="395" t="s">
        <v>39119</v>
      </c>
      <c r="B15337" s="395" t="s">
        <v>39120</v>
      </c>
    </row>
    <row r="15338" spans="1:2">
      <c r="A15338" s="395" t="s">
        <v>39121</v>
      </c>
      <c r="B15338" s="395" t="s">
        <v>39122</v>
      </c>
    </row>
    <row r="15339" spans="1:2">
      <c r="A15339" s="395" t="s">
        <v>39123</v>
      </c>
      <c r="B15339" s="395" t="s">
        <v>39124</v>
      </c>
    </row>
    <row r="15340" spans="1:2">
      <c r="A15340" s="395" t="s">
        <v>39125</v>
      </c>
      <c r="B15340" s="395" t="s">
        <v>39126</v>
      </c>
    </row>
    <row r="15341" spans="1:2">
      <c r="A15341" s="395" t="s">
        <v>39127</v>
      </c>
      <c r="B15341" s="395" t="s">
        <v>39128</v>
      </c>
    </row>
    <row r="15342" spans="1:2">
      <c r="A15342" s="395" t="s">
        <v>39129</v>
      </c>
      <c r="B15342" s="395" t="s">
        <v>39130</v>
      </c>
    </row>
    <row r="15343" spans="1:2">
      <c r="A15343" s="395" t="s">
        <v>39131</v>
      </c>
      <c r="B15343" s="395" t="s">
        <v>39132</v>
      </c>
    </row>
    <row r="15344" spans="1:2">
      <c r="A15344" s="395" t="s">
        <v>39133</v>
      </c>
      <c r="B15344" s="395" t="s">
        <v>39134</v>
      </c>
    </row>
    <row r="15345" spans="1:2">
      <c r="A15345" s="395" t="s">
        <v>39135</v>
      </c>
      <c r="B15345" s="395" t="s">
        <v>39136</v>
      </c>
    </row>
    <row r="15346" spans="1:2">
      <c r="A15346" s="395" t="s">
        <v>39137</v>
      </c>
      <c r="B15346" s="395" t="s">
        <v>39138</v>
      </c>
    </row>
    <row r="15347" spans="1:2">
      <c r="A15347" s="395" t="s">
        <v>39139</v>
      </c>
      <c r="B15347" s="395" t="s">
        <v>39140</v>
      </c>
    </row>
    <row r="15348" spans="1:2">
      <c r="A15348" s="395" t="s">
        <v>39141</v>
      </c>
      <c r="B15348" s="395" t="s">
        <v>39142</v>
      </c>
    </row>
    <row r="15349" spans="1:2">
      <c r="A15349" s="395" t="s">
        <v>39143</v>
      </c>
      <c r="B15349" s="395" t="s">
        <v>39144</v>
      </c>
    </row>
    <row r="15350" spans="1:2">
      <c r="A15350" s="395" t="s">
        <v>39145</v>
      </c>
      <c r="B15350" s="395" t="s">
        <v>39146</v>
      </c>
    </row>
    <row r="15351" spans="1:2">
      <c r="A15351" s="395" t="s">
        <v>39147</v>
      </c>
      <c r="B15351" s="395" t="s">
        <v>39148</v>
      </c>
    </row>
    <row r="15352" spans="1:2">
      <c r="A15352" s="395" t="s">
        <v>39149</v>
      </c>
      <c r="B15352" s="395" t="s">
        <v>39150</v>
      </c>
    </row>
    <row r="15353" spans="1:2">
      <c r="A15353" s="395" t="s">
        <v>39151</v>
      </c>
      <c r="B15353" s="395" t="s">
        <v>39019</v>
      </c>
    </row>
    <row r="15354" spans="1:2">
      <c r="A15354" s="395" t="s">
        <v>39152</v>
      </c>
      <c r="B15354" s="395" t="s">
        <v>39153</v>
      </c>
    </row>
    <row r="15355" spans="1:2">
      <c r="A15355" s="395" t="s">
        <v>39154</v>
      </c>
      <c r="B15355" s="395" t="s">
        <v>39155</v>
      </c>
    </row>
    <row r="15356" spans="1:2">
      <c r="A15356" s="395" t="s">
        <v>39156</v>
      </c>
      <c r="B15356" s="395" t="s">
        <v>39157</v>
      </c>
    </row>
    <row r="15357" spans="1:2">
      <c r="A15357" s="395" t="s">
        <v>39158</v>
      </c>
      <c r="B15357" s="395" t="s">
        <v>39011</v>
      </c>
    </row>
    <row r="15358" spans="1:2">
      <c r="A15358" s="395" t="s">
        <v>39159</v>
      </c>
      <c r="B15358" s="395" t="s">
        <v>39011</v>
      </c>
    </row>
    <row r="15359" spans="1:2">
      <c r="A15359" s="395" t="s">
        <v>39160</v>
      </c>
      <c r="B15359" s="395" t="s">
        <v>39161</v>
      </c>
    </row>
    <row r="15360" spans="1:2">
      <c r="A15360" s="395" t="s">
        <v>39162</v>
      </c>
      <c r="B15360" s="395" t="s">
        <v>38651</v>
      </c>
    </row>
    <row r="15361" spans="1:2">
      <c r="A15361" s="395" t="s">
        <v>39163</v>
      </c>
      <c r="B15361" s="395" t="s">
        <v>39164</v>
      </c>
    </row>
    <row r="15362" spans="1:2">
      <c r="A15362" s="395" t="s">
        <v>39165</v>
      </c>
      <c r="B15362" s="395" t="s">
        <v>39140</v>
      </c>
    </row>
    <row r="15363" spans="1:2">
      <c r="A15363" s="395" t="s">
        <v>39166</v>
      </c>
      <c r="B15363" s="395" t="s">
        <v>20335</v>
      </c>
    </row>
    <row r="15364" spans="1:2">
      <c r="A15364" s="395" t="s">
        <v>39167</v>
      </c>
      <c r="B15364" s="395" t="s">
        <v>38993</v>
      </c>
    </row>
    <row r="15365" spans="1:2">
      <c r="A15365" s="395" t="s">
        <v>39168</v>
      </c>
      <c r="B15365" s="395" t="s">
        <v>39011</v>
      </c>
    </row>
    <row r="15366" spans="1:2">
      <c r="A15366" s="395" t="s">
        <v>39169</v>
      </c>
      <c r="B15366" s="395" t="s">
        <v>39011</v>
      </c>
    </row>
    <row r="15367" spans="1:2">
      <c r="A15367" s="395" t="s">
        <v>39170</v>
      </c>
      <c r="B15367" s="395" t="s">
        <v>39011</v>
      </c>
    </row>
    <row r="15368" spans="1:2">
      <c r="A15368" s="395" t="s">
        <v>39171</v>
      </c>
      <c r="B15368" s="395" t="s">
        <v>39019</v>
      </c>
    </row>
    <row r="15369" spans="1:2">
      <c r="A15369" s="395" t="s">
        <v>39172</v>
      </c>
      <c r="B15369" s="395" t="s">
        <v>39173</v>
      </c>
    </row>
    <row r="15370" spans="1:2">
      <c r="A15370" s="395" t="s">
        <v>39174</v>
      </c>
      <c r="B15370" s="395" t="s">
        <v>39175</v>
      </c>
    </row>
    <row r="15371" spans="1:2">
      <c r="A15371" s="395" t="s">
        <v>39176</v>
      </c>
      <c r="B15371" s="395" t="s">
        <v>39177</v>
      </c>
    </row>
    <row r="15372" spans="1:2">
      <c r="A15372" s="395" t="s">
        <v>39178</v>
      </c>
      <c r="B15372" s="395" t="s">
        <v>39179</v>
      </c>
    </row>
    <row r="15373" spans="1:2">
      <c r="A15373" s="395" t="s">
        <v>39180</v>
      </c>
      <c r="B15373" s="395" t="s">
        <v>39181</v>
      </c>
    </row>
    <row r="15374" spans="1:2">
      <c r="A15374" s="395" t="s">
        <v>39182</v>
      </c>
      <c r="B15374" s="395" t="s">
        <v>39183</v>
      </c>
    </row>
    <row r="15375" spans="1:2">
      <c r="A15375" s="395" t="s">
        <v>39184</v>
      </c>
      <c r="B15375" s="395" t="s">
        <v>39185</v>
      </c>
    </row>
    <row r="15376" spans="1:2">
      <c r="A15376" s="395" t="s">
        <v>39186</v>
      </c>
      <c r="B15376" s="395" t="s">
        <v>39187</v>
      </c>
    </row>
    <row r="15377" spans="1:2">
      <c r="A15377" s="395" t="s">
        <v>39188</v>
      </c>
      <c r="B15377" s="395" t="s">
        <v>39189</v>
      </c>
    </row>
    <row r="15378" spans="1:2">
      <c r="A15378" s="395" t="s">
        <v>39190</v>
      </c>
      <c r="B15378" s="395" t="s">
        <v>39191</v>
      </c>
    </row>
    <row r="15379" spans="1:2">
      <c r="A15379" s="395" t="s">
        <v>39192</v>
      </c>
      <c r="B15379" s="395" t="s">
        <v>39193</v>
      </c>
    </row>
    <row r="15380" spans="1:2">
      <c r="A15380" s="395" t="s">
        <v>39194</v>
      </c>
      <c r="B15380" s="395" t="s">
        <v>39195</v>
      </c>
    </row>
    <row r="15381" spans="1:2">
      <c r="A15381" s="395" t="s">
        <v>39196</v>
      </c>
      <c r="B15381" s="395" t="s">
        <v>39197</v>
      </c>
    </row>
    <row r="15382" spans="1:2">
      <c r="A15382" s="395" t="s">
        <v>39198</v>
      </c>
      <c r="B15382" s="395" t="s">
        <v>39199</v>
      </c>
    </row>
    <row r="15383" spans="1:2">
      <c r="A15383" s="395" t="s">
        <v>39200</v>
      </c>
      <c r="B15383" s="395" t="s">
        <v>39011</v>
      </c>
    </row>
    <row r="15384" spans="1:2">
      <c r="A15384" s="395" t="s">
        <v>39201</v>
      </c>
      <c r="B15384" s="395" t="s">
        <v>39202</v>
      </c>
    </row>
    <row r="15385" spans="1:2">
      <c r="A15385" s="395" t="s">
        <v>39203</v>
      </c>
      <c r="B15385" s="395" t="s">
        <v>39204</v>
      </c>
    </row>
    <row r="15386" spans="1:2">
      <c r="A15386" s="395" t="s">
        <v>39205</v>
      </c>
      <c r="B15386" s="395" t="s">
        <v>39206</v>
      </c>
    </row>
    <row r="15387" spans="1:2">
      <c r="A15387" s="395" t="s">
        <v>39207</v>
      </c>
      <c r="B15387" s="395" t="s">
        <v>29345</v>
      </c>
    </row>
    <row r="15388" spans="1:2">
      <c r="A15388" s="395" t="s">
        <v>39208</v>
      </c>
      <c r="B15388" s="395" t="s">
        <v>39209</v>
      </c>
    </row>
    <row r="15389" spans="1:2">
      <c r="A15389" s="395" t="s">
        <v>39210</v>
      </c>
      <c r="B15389" s="395" t="s">
        <v>39211</v>
      </c>
    </row>
    <row r="15390" spans="1:2">
      <c r="A15390" s="395" t="s">
        <v>39212</v>
      </c>
      <c r="B15390" s="395" t="s">
        <v>39213</v>
      </c>
    </row>
    <row r="15391" spans="1:2">
      <c r="A15391" s="395" t="s">
        <v>39214</v>
      </c>
      <c r="B15391" s="395" t="s">
        <v>39215</v>
      </c>
    </row>
    <row r="15392" spans="1:2">
      <c r="A15392" s="395" t="s">
        <v>39216</v>
      </c>
      <c r="B15392" s="395" t="s">
        <v>39217</v>
      </c>
    </row>
    <row r="15393" spans="1:2">
      <c r="A15393" s="395" t="s">
        <v>39218</v>
      </c>
      <c r="B15393" s="395" t="s">
        <v>39219</v>
      </c>
    </row>
    <row r="15394" spans="1:2">
      <c r="A15394" s="395" t="s">
        <v>39220</v>
      </c>
      <c r="B15394" s="395" t="s">
        <v>39221</v>
      </c>
    </row>
    <row r="15395" spans="1:2">
      <c r="A15395" s="395" t="s">
        <v>39222</v>
      </c>
      <c r="B15395" s="395" t="s">
        <v>39223</v>
      </c>
    </row>
    <row r="15396" spans="1:2">
      <c r="A15396" s="395" t="s">
        <v>39224</v>
      </c>
      <c r="B15396" s="395" t="s">
        <v>39225</v>
      </c>
    </row>
    <row r="15397" spans="1:2">
      <c r="A15397" s="395" t="s">
        <v>39226</v>
      </c>
      <c r="B15397" s="395" t="s">
        <v>39227</v>
      </c>
    </row>
    <row r="15398" spans="1:2">
      <c r="A15398" s="395" t="s">
        <v>39228</v>
      </c>
      <c r="B15398" s="395" t="s">
        <v>39229</v>
      </c>
    </row>
    <row r="15399" spans="1:2">
      <c r="A15399" s="395" t="s">
        <v>39230</v>
      </c>
      <c r="B15399" s="395" t="s">
        <v>39231</v>
      </c>
    </row>
    <row r="15400" spans="1:2">
      <c r="A15400" s="395" t="s">
        <v>39232</v>
      </c>
      <c r="B15400" s="395" t="s">
        <v>39233</v>
      </c>
    </row>
    <row r="15401" spans="1:2">
      <c r="A15401" s="395" t="s">
        <v>39234</v>
      </c>
      <c r="B15401" s="395" t="s">
        <v>39235</v>
      </c>
    </row>
    <row r="15402" spans="1:2">
      <c r="A15402" s="395" t="s">
        <v>39236</v>
      </c>
      <c r="B15402" s="395" t="s">
        <v>39237</v>
      </c>
    </row>
    <row r="15403" spans="1:2">
      <c r="A15403" s="395" t="s">
        <v>39238</v>
      </c>
      <c r="B15403" s="395" t="s">
        <v>39239</v>
      </c>
    </row>
    <row r="15404" spans="1:2">
      <c r="A15404" s="395" t="s">
        <v>39240</v>
      </c>
      <c r="B15404" s="395" t="s">
        <v>39241</v>
      </c>
    </row>
    <row r="15405" spans="1:2">
      <c r="A15405" s="395" t="s">
        <v>39242</v>
      </c>
      <c r="B15405" s="395" t="s">
        <v>39243</v>
      </c>
    </row>
    <row r="15406" spans="1:2">
      <c r="A15406" s="395" t="s">
        <v>39244</v>
      </c>
      <c r="B15406" s="395" t="s">
        <v>39245</v>
      </c>
    </row>
    <row r="15407" spans="1:2">
      <c r="A15407" s="395" t="s">
        <v>39246</v>
      </c>
      <c r="B15407" s="395" t="s">
        <v>39247</v>
      </c>
    </row>
    <row r="15408" spans="1:2">
      <c r="A15408" s="395" t="s">
        <v>39248</v>
      </c>
      <c r="B15408" s="395" t="s">
        <v>39249</v>
      </c>
    </row>
    <row r="15409" spans="1:2">
      <c r="A15409" s="395" t="s">
        <v>39250</v>
      </c>
      <c r="B15409" s="395" t="s">
        <v>39251</v>
      </c>
    </row>
    <row r="15410" spans="1:2">
      <c r="A15410" s="395" t="s">
        <v>39252</v>
      </c>
      <c r="B15410" s="395" t="s">
        <v>39253</v>
      </c>
    </row>
    <row r="15411" spans="1:2">
      <c r="A15411" s="395" t="s">
        <v>39254</v>
      </c>
      <c r="B15411" s="395" t="s">
        <v>39255</v>
      </c>
    </row>
    <row r="15412" spans="1:2">
      <c r="A15412" s="395" t="s">
        <v>39256</v>
      </c>
      <c r="B15412" s="395" t="s">
        <v>39257</v>
      </c>
    </row>
    <row r="15413" spans="1:2">
      <c r="A15413" s="395" t="s">
        <v>39258</v>
      </c>
      <c r="B15413" s="395" t="s">
        <v>39259</v>
      </c>
    </row>
    <row r="15414" spans="1:2">
      <c r="A15414" s="395" t="s">
        <v>39260</v>
      </c>
      <c r="B15414" s="395" t="s">
        <v>24739</v>
      </c>
    </row>
    <row r="15415" spans="1:2">
      <c r="A15415" s="395" t="s">
        <v>39261</v>
      </c>
      <c r="B15415" s="395" t="s">
        <v>24741</v>
      </c>
    </row>
    <row r="15416" spans="1:2">
      <c r="A15416" s="395" t="s">
        <v>39262</v>
      </c>
      <c r="B15416" s="395" t="s">
        <v>24720</v>
      </c>
    </row>
    <row r="15417" spans="1:2">
      <c r="A15417" s="395" t="s">
        <v>39263</v>
      </c>
      <c r="B15417" s="395" t="s">
        <v>39264</v>
      </c>
    </row>
    <row r="15418" spans="1:2">
      <c r="A15418" s="395" t="s">
        <v>39265</v>
      </c>
      <c r="B15418" s="395" t="s">
        <v>24739</v>
      </c>
    </row>
    <row r="15419" spans="1:2">
      <c r="A15419" s="395" t="s">
        <v>39266</v>
      </c>
      <c r="B15419" s="395" t="s">
        <v>39267</v>
      </c>
    </row>
    <row r="15420" spans="1:2">
      <c r="A15420" s="395" t="s">
        <v>39268</v>
      </c>
      <c r="B15420" s="395" t="s">
        <v>39269</v>
      </c>
    </row>
    <row r="15421" spans="1:2">
      <c r="A15421" s="395" t="s">
        <v>39270</v>
      </c>
      <c r="B15421" s="395" t="s">
        <v>19350</v>
      </c>
    </row>
    <row r="15422" spans="1:2">
      <c r="A15422" s="395" t="s">
        <v>39271</v>
      </c>
      <c r="B15422" s="395" t="s">
        <v>25024</v>
      </c>
    </row>
    <row r="15423" spans="1:2">
      <c r="A15423" s="395" t="s">
        <v>39272</v>
      </c>
      <c r="B15423" s="395" t="s">
        <v>22235</v>
      </c>
    </row>
    <row r="15424" spans="1:2">
      <c r="A15424" s="395" t="s">
        <v>39273</v>
      </c>
      <c r="B15424" s="395" t="s">
        <v>39264</v>
      </c>
    </row>
    <row r="15425" spans="1:2">
      <c r="A15425" s="395" t="s">
        <v>39274</v>
      </c>
      <c r="B15425" s="395" t="s">
        <v>24739</v>
      </c>
    </row>
    <row r="15426" spans="1:2">
      <c r="A15426" s="395" t="s">
        <v>39275</v>
      </c>
      <c r="B15426" s="395" t="s">
        <v>39276</v>
      </c>
    </row>
    <row r="15427" spans="1:2">
      <c r="A15427" s="395" t="s">
        <v>39277</v>
      </c>
      <c r="B15427" s="395" t="s">
        <v>30857</v>
      </c>
    </row>
    <row r="15428" spans="1:2">
      <c r="A15428" s="395" t="s">
        <v>39278</v>
      </c>
      <c r="B15428" s="395" t="s">
        <v>39279</v>
      </c>
    </row>
    <row r="15429" spans="1:2">
      <c r="A15429" s="395" t="s">
        <v>39280</v>
      </c>
      <c r="B15429" s="395" t="s">
        <v>22235</v>
      </c>
    </row>
    <row r="15430" spans="1:2">
      <c r="A15430" s="395" t="s">
        <v>39281</v>
      </c>
      <c r="B15430" s="395" t="s">
        <v>22235</v>
      </c>
    </row>
    <row r="15431" spans="1:2">
      <c r="A15431" s="395" t="s">
        <v>39282</v>
      </c>
      <c r="B15431" s="395" t="s">
        <v>39283</v>
      </c>
    </row>
    <row r="15432" spans="1:2">
      <c r="A15432" s="395" t="s">
        <v>39284</v>
      </c>
      <c r="B15432" s="395" t="s">
        <v>24739</v>
      </c>
    </row>
    <row r="15433" spans="1:2">
      <c r="A15433" s="395" t="s">
        <v>39285</v>
      </c>
      <c r="B15433" s="395" t="s">
        <v>24741</v>
      </c>
    </row>
    <row r="15434" spans="1:2">
      <c r="A15434" s="395" t="s">
        <v>39286</v>
      </c>
      <c r="B15434" s="395" t="s">
        <v>24720</v>
      </c>
    </row>
    <row r="15435" spans="1:2">
      <c r="A15435" s="395" t="s">
        <v>39287</v>
      </c>
      <c r="B15435" s="395" t="s">
        <v>24744</v>
      </c>
    </row>
    <row r="15436" spans="1:2">
      <c r="A15436" s="395" t="s">
        <v>39288</v>
      </c>
      <c r="B15436" s="395" t="s">
        <v>24739</v>
      </c>
    </row>
    <row r="15437" spans="1:2">
      <c r="A15437" s="395" t="s">
        <v>39289</v>
      </c>
      <c r="B15437" s="395" t="s">
        <v>24739</v>
      </c>
    </row>
    <row r="15438" spans="1:2">
      <c r="A15438" s="395" t="s">
        <v>39290</v>
      </c>
      <c r="B15438" s="395" t="s">
        <v>39264</v>
      </c>
    </row>
    <row r="15439" spans="1:2">
      <c r="A15439" s="395" t="s">
        <v>39291</v>
      </c>
      <c r="B15439" s="395" t="s">
        <v>24739</v>
      </c>
    </row>
    <row r="15440" spans="1:2">
      <c r="A15440" s="395" t="s">
        <v>39292</v>
      </c>
      <c r="B15440" s="395" t="s">
        <v>39293</v>
      </c>
    </row>
    <row r="15441" spans="1:2">
      <c r="A15441" s="395" t="s">
        <v>39294</v>
      </c>
      <c r="B15441" s="395" t="s">
        <v>39295</v>
      </c>
    </row>
    <row r="15442" spans="1:2">
      <c r="A15442" s="395" t="s">
        <v>39296</v>
      </c>
      <c r="B15442" s="395" t="s">
        <v>24747</v>
      </c>
    </row>
    <row r="15443" spans="1:2">
      <c r="A15443" s="395" t="s">
        <v>39297</v>
      </c>
      <c r="B15443" s="395" t="s">
        <v>39298</v>
      </c>
    </row>
    <row r="15444" spans="1:2">
      <c r="A15444" s="395" t="s">
        <v>39299</v>
      </c>
      <c r="B15444" s="395" t="s">
        <v>39276</v>
      </c>
    </row>
    <row r="15445" spans="1:2">
      <c r="A15445" s="395" t="s">
        <v>39300</v>
      </c>
      <c r="B15445" s="395" t="s">
        <v>39301</v>
      </c>
    </row>
    <row r="15446" spans="1:2">
      <c r="A15446" s="395" t="s">
        <v>39302</v>
      </c>
      <c r="B15446" s="395" t="s">
        <v>39303</v>
      </c>
    </row>
    <row r="15447" spans="1:2">
      <c r="A15447" s="395" t="s">
        <v>39304</v>
      </c>
      <c r="B15447" s="395" t="s">
        <v>39114</v>
      </c>
    </row>
    <row r="15448" spans="1:2">
      <c r="A15448" s="395" t="s">
        <v>39305</v>
      </c>
      <c r="B15448" s="395" t="s">
        <v>39306</v>
      </c>
    </row>
    <row r="15449" spans="1:2">
      <c r="A15449" s="395" t="s">
        <v>39307</v>
      </c>
      <c r="B15449" s="395" t="s">
        <v>25024</v>
      </c>
    </row>
    <row r="15450" spans="1:2">
      <c r="A15450" s="395" t="s">
        <v>39308</v>
      </c>
      <c r="B15450" s="395" t="s">
        <v>39309</v>
      </c>
    </row>
    <row r="15451" spans="1:2">
      <c r="A15451" s="395" t="s">
        <v>39310</v>
      </c>
      <c r="B15451" s="395" t="s">
        <v>39311</v>
      </c>
    </row>
    <row r="15452" spans="1:2">
      <c r="A15452" s="395" t="s">
        <v>39312</v>
      </c>
      <c r="B15452" s="395" t="s">
        <v>39313</v>
      </c>
    </row>
    <row r="15453" spans="1:2">
      <c r="A15453" s="395" t="s">
        <v>39314</v>
      </c>
      <c r="B15453" s="395" t="s">
        <v>39315</v>
      </c>
    </row>
    <row r="15454" spans="1:2">
      <c r="A15454" s="395" t="s">
        <v>39316</v>
      </c>
      <c r="B15454" s="395" t="s">
        <v>39315</v>
      </c>
    </row>
    <row r="15455" spans="1:2">
      <c r="A15455" s="395" t="s">
        <v>39317</v>
      </c>
      <c r="B15455" s="395" t="s">
        <v>39315</v>
      </c>
    </row>
    <row r="15456" spans="1:2">
      <c r="A15456" s="395" t="s">
        <v>39318</v>
      </c>
      <c r="B15456" s="395" t="s">
        <v>39319</v>
      </c>
    </row>
    <row r="15457" spans="1:2">
      <c r="A15457" s="395" t="s">
        <v>39320</v>
      </c>
      <c r="B15457" s="395" t="s">
        <v>39321</v>
      </c>
    </row>
    <row r="15458" spans="1:2">
      <c r="A15458" s="395" t="s">
        <v>39322</v>
      </c>
      <c r="B15458" s="395" t="s">
        <v>39323</v>
      </c>
    </row>
    <row r="15459" spans="1:2">
      <c r="A15459" s="395" t="s">
        <v>39324</v>
      </c>
      <c r="B15459" s="395" t="s">
        <v>39325</v>
      </c>
    </row>
    <row r="15460" spans="1:2">
      <c r="A15460" s="395" t="s">
        <v>39326</v>
      </c>
      <c r="B15460" s="395" t="s">
        <v>39325</v>
      </c>
    </row>
    <row r="15461" spans="1:2">
      <c r="A15461" s="395" t="s">
        <v>39327</v>
      </c>
      <c r="B15461" s="395" t="s">
        <v>39328</v>
      </c>
    </row>
    <row r="15462" spans="1:2">
      <c r="A15462" s="395" t="s">
        <v>39329</v>
      </c>
      <c r="B15462" s="395" t="s">
        <v>39325</v>
      </c>
    </row>
    <row r="15463" spans="1:2">
      <c r="A15463" s="395" t="s">
        <v>39330</v>
      </c>
      <c r="B15463" s="395" t="s">
        <v>39325</v>
      </c>
    </row>
    <row r="15464" spans="1:2">
      <c r="A15464" s="395" t="s">
        <v>39331</v>
      </c>
      <c r="B15464" s="395" t="s">
        <v>39328</v>
      </c>
    </row>
    <row r="15465" spans="1:2">
      <c r="A15465" s="395" t="s">
        <v>39332</v>
      </c>
      <c r="B15465" s="395" t="s">
        <v>39333</v>
      </c>
    </row>
    <row r="15466" spans="1:2">
      <c r="A15466" s="395" t="s">
        <v>39334</v>
      </c>
      <c r="B15466" s="395" t="s">
        <v>39335</v>
      </c>
    </row>
    <row r="15467" spans="1:2">
      <c r="A15467" s="395" t="s">
        <v>39336</v>
      </c>
      <c r="B15467" s="395" t="s">
        <v>39337</v>
      </c>
    </row>
    <row r="15468" spans="1:2">
      <c r="A15468" s="395" t="s">
        <v>39338</v>
      </c>
      <c r="B15468" s="395" t="s">
        <v>39339</v>
      </c>
    </row>
    <row r="15469" spans="1:2">
      <c r="A15469" s="395" t="s">
        <v>39340</v>
      </c>
      <c r="B15469" s="395" t="s">
        <v>38722</v>
      </c>
    </row>
    <row r="15470" spans="1:2">
      <c r="A15470" s="395" t="s">
        <v>39341</v>
      </c>
      <c r="B15470" s="395" t="s">
        <v>39342</v>
      </c>
    </row>
    <row r="15471" spans="1:2">
      <c r="A15471" s="395" t="s">
        <v>39343</v>
      </c>
      <c r="B15471" s="395" t="s">
        <v>39344</v>
      </c>
    </row>
    <row r="15472" spans="1:2">
      <c r="A15472" s="395" t="s">
        <v>39345</v>
      </c>
      <c r="B15472" s="395" t="s">
        <v>39344</v>
      </c>
    </row>
    <row r="15473" spans="1:2">
      <c r="A15473" s="395" t="s">
        <v>39346</v>
      </c>
      <c r="B15473" s="395" t="s">
        <v>39347</v>
      </c>
    </row>
    <row r="15474" spans="1:2">
      <c r="A15474" s="395" t="s">
        <v>39348</v>
      </c>
      <c r="B15474" s="395" t="s">
        <v>39349</v>
      </c>
    </row>
    <row r="15475" spans="1:2">
      <c r="A15475" s="395" t="s">
        <v>39350</v>
      </c>
      <c r="B15475" s="395" t="s">
        <v>26908</v>
      </c>
    </row>
    <row r="15476" spans="1:2">
      <c r="A15476" s="395" t="s">
        <v>39351</v>
      </c>
      <c r="B15476" s="395" t="s">
        <v>39352</v>
      </c>
    </row>
    <row r="15477" spans="1:2">
      <c r="A15477" s="395" t="s">
        <v>39353</v>
      </c>
      <c r="B15477" s="395" t="s">
        <v>39354</v>
      </c>
    </row>
    <row r="15478" spans="1:2">
      <c r="A15478" s="395" t="s">
        <v>39355</v>
      </c>
      <c r="B15478" s="395" t="s">
        <v>39356</v>
      </c>
    </row>
    <row r="15479" spans="1:2">
      <c r="A15479" s="395" t="s">
        <v>39357</v>
      </c>
      <c r="B15479" s="395" t="s">
        <v>24880</v>
      </c>
    </row>
    <row r="15480" spans="1:2">
      <c r="A15480" s="395" t="s">
        <v>39358</v>
      </c>
      <c r="B15480" s="395" t="s">
        <v>39359</v>
      </c>
    </row>
    <row r="15481" spans="1:2">
      <c r="A15481" s="395" t="s">
        <v>39360</v>
      </c>
      <c r="B15481" s="395" t="s">
        <v>39361</v>
      </c>
    </row>
    <row r="15482" spans="1:2">
      <c r="A15482" s="395" t="s">
        <v>39362</v>
      </c>
      <c r="B15482" s="395" t="s">
        <v>26670</v>
      </c>
    </row>
    <row r="15483" spans="1:2">
      <c r="A15483" s="395" t="s">
        <v>39363</v>
      </c>
      <c r="B15483" s="395" t="s">
        <v>39364</v>
      </c>
    </row>
    <row r="15484" spans="1:2">
      <c r="A15484" s="395" t="s">
        <v>39365</v>
      </c>
      <c r="B15484" s="395" t="s">
        <v>39366</v>
      </c>
    </row>
    <row r="15485" spans="1:2">
      <c r="A15485" s="395" t="s">
        <v>39367</v>
      </c>
      <c r="B15485" s="395" t="s">
        <v>39368</v>
      </c>
    </row>
    <row r="15486" spans="1:2">
      <c r="A15486" s="395" t="s">
        <v>39369</v>
      </c>
      <c r="B15486" s="395" t="s">
        <v>39370</v>
      </c>
    </row>
    <row r="15487" spans="1:2">
      <c r="A15487" s="395" t="s">
        <v>39371</v>
      </c>
      <c r="B15487" s="395" t="s">
        <v>39372</v>
      </c>
    </row>
    <row r="15488" spans="1:2">
      <c r="A15488" s="395" t="s">
        <v>39373</v>
      </c>
      <c r="B15488" s="395" t="s">
        <v>39374</v>
      </c>
    </row>
    <row r="15489" spans="1:2">
      <c r="A15489" s="395" t="s">
        <v>39375</v>
      </c>
      <c r="B15489" s="395" t="s">
        <v>39376</v>
      </c>
    </row>
    <row r="15490" spans="1:2">
      <c r="A15490" s="395" t="s">
        <v>39377</v>
      </c>
      <c r="B15490" s="395" t="s">
        <v>39378</v>
      </c>
    </row>
    <row r="15491" spans="1:2">
      <c r="A15491" s="395" t="s">
        <v>39379</v>
      </c>
      <c r="B15491" s="395" t="s">
        <v>39380</v>
      </c>
    </row>
    <row r="15492" spans="1:2">
      <c r="A15492" s="395" t="s">
        <v>39381</v>
      </c>
      <c r="B15492" s="395" t="s">
        <v>39382</v>
      </c>
    </row>
    <row r="15493" spans="1:2">
      <c r="A15493" s="395" t="s">
        <v>39383</v>
      </c>
      <c r="B15493" s="395" t="s">
        <v>39384</v>
      </c>
    </row>
    <row r="15494" spans="1:2">
      <c r="A15494" s="395" t="s">
        <v>39385</v>
      </c>
      <c r="B15494" s="395" t="s">
        <v>39386</v>
      </c>
    </row>
    <row r="15495" spans="1:2">
      <c r="A15495" s="395" t="s">
        <v>39387</v>
      </c>
      <c r="B15495" s="395" t="s">
        <v>39388</v>
      </c>
    </row>
    <row r="15496" spans="1:2">
      <c r="A15496" s="395" t="s">
        <v>39389</v>
      </c>
      <c r="B15496" s="395" t="s">
        <v>39390</v>
      </c>
    </row>
    <row r="15497" spans="1:2">
      <c r="A15497" s="395" t="s">
        <v>39391</v>
      </c>
      <c r="B15497" s="395" t="s">
        <v>39392</v>
      </c>
    </row>
    <row r="15498" spans="1:2">
      <c r="A15498" s="395" t="s">
        <v>39393</v>
      </c>
      <c r="B15498" s="395" t="s">
        <v>39394</v>
      </c>
    </row>
    <row r="15499" spans="1:2">
      <c r="A15499" s="395" t="s">
        <v>39395</v>
      </c>
      <c r="B15499" s="395" t="s">
        <v>39396</v>
      </c>
    </row>
    <row r="15500" spans="1:2">
      <c r="A15500" s="395" t="s">
        <v>39397</v>
      </c>
      <c r="B15500" s="395" t="s">
        <v>39398</v>
      </c>
    </row>
    <row r="15501" spans="1:2">
      <c r="A15501" s="395" t="s">
        <v>39399</v>
      </c>
      <c r="B15501" s="395" t="s">
        <v>39400</v>
      </c>
    </row>
    <row r="15502" spans="1:2">
      <c r="A15502" s="395" t="s">
        <v>39401</v>
      </c>
      <c r="B15502" s="395" t="s">
        <v>39402</v>
      </c>
    </row>
    <row r="15503" spans="1:2">
      <c r="A15503" s="395" t="s">
        <v>39403</v>
      </c>
      <c r="B15503" s="395" t="s">
        <v>39404</v>
      </c>
    </row>
    <row r="15504" spans="1:2">
      <c r="A15504" s="395" t="s">
        <v>39405</v>
      </c>
      <c r="B15504" s="395" t="s">
        <v>39406</v>
      </c>
    </row>
    <row r="15505" spans="1:2">
      <c r="A15505" s="395" t="s">
        <v>39407</v>
      </c>
      <c r="B15505" s="395" t="s">
        <v>39408</v>
      </c>
    </row>
    <row r="15506" spans="1:2">
      <c r="A15506" s="395" t="s">
        <v>39409</v>
      </c>
      <c r="B15506" s="395" t="s">
        <v>39410</v>
      </c>
    </row>
    <row r="15507" spans="1:2">
      <c r="A15507" s="395" t="s">
        <v>39411</v>
      </c>
      <c r="B15507" s="395" t="s">
        <v>39412</v>
      </c>
    </row>
    <row r="15508" spans="1:2">
      <c r="A15508" s="395" t="s">
        <v>39413</v>
      </c>
      <c r="B15508" s="395" t="s">
        <v>39414</v>
      </c>
    </row>
    <row r="15509" spans="1:2">
      <c r="A15509" s="395" t="s">
        <v>39415</v>
      </c>
      <c r="B15509" s="395" t="s">
        <v>39416</v>
      </c>
    </row>
    <row r="15510" spans="1:2">
      <c r="A15510" s="395" t="s">
        <v>39417</v>
      </c>
      <c r="B15510" s="395" t="s">
        <v>39418</v>
      </c>
    </row>
    <row r="15511" spans="1:2">
      <c r="A15511" s="395" t="s">
        <v>39419</v>
      </c>
      <c r="B15511" s="395" t="s">
        <v>39420</v>
      </c>
    </row>
    <row r="15512" spans="1:2">
      <c r="A15512" s="395" t="s">
        <v>39421</v>
      </c>
      <c r="B15512" s="395" t="s">
        <v>39422</v>
      </c>
    </row>
    <row r="15513" spans="1:2">
      <c r="A15513" s="395" t="s">
        <v>39423</v>
      </c>
      <c r="B15513" s="395" t="s">
        <v>39424</v>
      </c>
    </row>
    <row r="15514" spans="1:2">
      <c r="A15514" s="395" t="s">
        <v>39425</v>
      </c>
      <c r="B15514" s="395" t="s">
        <v>39426</v>
      </c>
    </row>
    <row r="15515" spans="1:2">
      <c r="A15515" s="395" t="s">
        <v>39427</v>
      </c>
      <c r="B15515" s="395" t="s">
        <v>39428</v>
      </c>
    </row>
    <row r="15516" spans="1:2">
      <c r="A15516" s="395" t="s">
        <v>39429</v>
      </c>
      <c r="B15516" s="395" t="s">
        <v>39430</v>
      </c>
    </row>
    <row r="15517" spans="1:2">
      <c r="A15517" s="395" t="s">
        <v>39431</v>
      </c>
      <c r="B15517" s="395" t="s">
        <v>39432</v>
      </c>
    </row>
    <row r="15518" spans="1:2">
      <c r="A15518" s="395" t="s">
        <v>39433</v>
      </c>
      <c r="B15518" s="395" t="s">
        <v>39434</v>
      </c>
    </row>
    <row r="15519" spans="1:2">
      <c r="A15519" s="395" t="s">
        <v>39435</v>
      </c>
      <c r="B15519" s="395" t="s">
        <v>39436</v>
      </c>
    </row>
    <row r="15520" spans="1:2">
      <c r="A15520" s="395" t="s">
        <v>39437</v>
      </c>
      <c r="B15520" s="395" t="s">
        <v>39438</v>
      </c>
    </row>
    <row r="15521" spans="1:2">
      <c r="A15521" s="395" t="s">
        <v>39439</v>
      </c>
      <c r="B15521" s="395" t="s">
        <v>39440</v>
      </c>
    </row>
    <row r="15522" spans="1:2">
      <c r="A15522" s="395" t="s">
        <v>39441</v>
      </c>
      <c r="B15522" s="395" t="s">
        <v>39442</v>
      </c>
    </row>
    <row r="15523" spans="1:2">
      <c r="A15523" s="395" t="s">
        <v>39443</v>
      </c>
      <c r="B15523" s="395" t="s">
        <v>39444</v>
      </c>
    </row>
    <row r="15524" spans="1:2">
      <c r="A15524" s="395" t="s">
        <v>39445</v>
      </c>
      <c r="B15524" s="395" t="s">
        <v>39446</v>
      </c>
    </row>
    <row r="15525" spans="1:2">
      <c r="A15525" s="395" t="s">
        <v>39447</v>
      </c>
      <c r="B15525" s="395" t="s">
        <v>39448</v>
      </c>
    </row>
    <row r="15526" spans="1:2">
      <c r="A15526" s="395" t="s">
        <v>39449</v>
      </c>
      <c r="B15526" s="395" t="s">
        <v>39450</v>
      </c>
    </row>
    <row r="15527" spans="1:2">
      <c r="A15527" s="395" t="s">
        <v>39451</v>
      </c>
      <c r="B15527" s="395" t="s">
        <v>39452</v>
      </c>
    </row>
    <row r="15528" spans="1:2">
      <c r="A15528" s="395" t="s">
        <v>39453</v>
      </c>
      <c r="B15528" s="395" t="s">
        <v>39454</v>
      </c>
    </row>
    <row r="15529" spans="1:2">
      <c r="A15529" s="395" t="s">
        <v>39455</v>
      </c>
      <c r="B15529" s="395" t="s">
        <v>39456</v>
      </c>
    </row>
    <row r="15530" spans="1:2">
      <c r="A15530" s="395" t="s">
        <v>39457</v>
      </c>
      <c r="B15530" s="395" t="s">
        <v>39458</v>
      </c>
    </row>
    <row r="15531" spans="1:2">
      <c r="A15531" s="395" t="s">
        <v>39459</v>
      </c>
      <c r="B15531" s="395" t="s">
        <v>39460</v>
      </c>
    </row>
    <row r="15532" spans="1:2">
      <c r="A15532" s="395" t="s">
        <v>39461</v>
      </c>
      <c r="B15532" s="395" t="s">
        <v>39462</v>
      </c>
    </row>
    <row r="15533" spans="1:2">
      <c r="A15533" s="395" t="s">
        <v>39463</v>
      </c>
      <c r="B15533" s="395" t="s">
        <v>39464</v>
      </c>
    </row>
    <row r="15534" spans="1:2">
      <c r="A15534" s="395" t="s">
        <v>39465</v>
      </c>
      <c r="B15534" s="395" t="s">
        <v>39466</v>
      </c>
    </row>
    <row r="15535" spans="1:2">
      <c r="A15535" s="395" t="s">
        <v>39467</v>
      </c>
      <c r="B15535" s="395" t="s">
        <v>39468</v>
      </c>
    </row>
    <row r="15536" spans="1:2">
      <c r="A15536" s="395" t="s">
        <v>39469</v>
      </c>
      <c r="B15536" s="395" t="s">
        <v>39470</v>
      </c>
    </row>
    <row r="15537" spans="1:2">
      <c r="A15537" s="395" t="s">
        <v>39471</v>
      </c>
      <c r="B15537" s="395" t="s">
        <v>39155</v>
      </c>
    </row>
    <row r="15538" spans="1:2">
      <c r="A15538" s="395" t="s">
        <v>39472</v>
      </c>
      <c r="B15538" s="395" t="s">
        <v>39473</v>
      </c>
    </row>
    <row r="15539" spans="1:2">
      <c r="A15539" s="395" t="s">
        <v>39474</v>
      </c>
      <c r="B15539" s="395" t="s">
        <v>29345</v>
      </c>
    </row>
    <row r="15540" spans="1:2">
      <c r="A15540" s="395" t="s">
        <v>39475</v>
      </c>
      <c r="B15540" s="395" t="s">
        <v>39476</v>
      </c>
    </row>
    <row r="15541" spans="1:2">
      <c r="A15541" s="395" t="s">
        <v>39477</v>
      </c>
      <c r="B15541" s="395" t="s">
        <v>39478</v>
      </c>
    </row>
    <row r="15542" spans="1:2">
      <c r="A15542" s="395" t="s">
        <v>39479</v>
      </c>
      <c r="B15542" s="395" t="s">
        <v>39480</v>
      </c>
    </row>
    <row r="15543" spans="1:2">
      <c r="A15543" s="395" t="s">
        <v>39481</v>
      </c>
      <c r="B15543" s="395" t="s">
        <v>39482</v>
      </c>
    </row>
    <row r="15544" spans="1:2">
      <c r="A15544" s="395" t="s">
        <v>39483</v>
      </c>
      <c r="B15544" s="395" t="s">
        <v>39484</v>
      </c>
    </row>
    <row r="15545" spans="1:2">
      <c r="A15545" s="395" t="s">
        <v>39485</v>
      </c>
      <c r="B15545" s="395" t="s">
        <v>39486</v>
      </c>
    </row>
    <row r="15546" spans="1:2">
      <c r="A15546" s="395" t="s">
        <v>39487</v>
      </c>
      <c r="B15546" s="395" t="s">
        <v>39488</v>
      </c>
    </row>
    <row r="15547" spans="1:2">
      <c r="A15547" s="395" t="s">
        <v>39489</v>
      </c>
      <c r="B15547" s="395" t="s">
        <v>39488</v>
      </c>
    </row>
    <row r="15548" spans="1:2">
      <c r="A15548" s="395" t="s">
        <v>39490</v>
      </c>
      <c r="B15548" s="395" t="s">
        <v>39491</v>
      </c>
    </row>
    <row r="15549" spans="1:2">
      <c r="A15549" s="395" t="s">
        <v>39492</v>
      </c>
      <c r="B15549" s="395" t="s">
        <v>39493</v>
      </c>
    </row>
    <row r="15550" spans="1:2">
      <c r="A15550" s="395" t="s">
        <v>39494</v>
      </c>
      <c r="B15550" s="395" t="s">
        <v>39493</v>
      </c>
    </row>
    <row r="15551" spans="1:2">
      <c r="A15551" s="395" t="s">
        <v>39495</v>
      </c>
      <c r="B15551" s="395" t="s">
        <v>39496</v>
      </c>
    </row>
    <row r="15552" spans="1:2">
      <c r="A15552" s="395" t="s">
        <v>39497</v>
      </c>
      <c r="B15552" s="395" t="s">
        <v>39498</v>
      </c>
    </row>
    <row r="15553" spans="1:2">
      <c r="A15553" s="395" t="s">
        <v>39499</v>
      </c>
      <c r="B15553" s="395" t="s">
        <v>39500</v>
      </c>
    </row>
    <row r="15554" spans="1:2">
      <c r="A15554" s="395" t="s">
        <v>39501</v>
      </c>
      <c r="B15554" s="395" t="s">
        <v>39502</v>
      </c>
    </row>
    <row r="15555" spans="1:2">
      <c r="A15555" s="395" t="s">
        <v>39503</v>
      </c>
      <c r="B15555" s="395" t="s">
        <v>39504</v>
      </c>
    </row>
    <row r="15556" spans="1:2">
      <c r="A15556" s="395" t="s">
        <v>39505</v>
      </c>
      <c r="B15556" s="395" t="s">
        <v>25350</v>
      </c>
    </row>
    <row r="15557" spans="1:2">
      <c r="A15557" s="395" t="s">
        <v>39506</v>
      </c>
      <c r="B15557" s="395" t="s">
        <v>39507</v>
      </c>
    </row>
    <row r="15558" spans="1:2">
      <c r="A15558" s="395" t="s">
        <v>39508</v>
      </c>
      <c r="B15558" s="395" t="s">
        <v>39493</v>
      </c>
    </row>
    <row r="15559" spans="1:2">
      <c r="A15559" s="395" t="s">
        <v>39509</v>
      </c>
      <c r="B15559" s="395" t="s">
        <v>39510</v>
      </c>
    </row>
    <row r="15560" spans="1:2">
      <c r="A15560" s="395" t="s">
        <v>39511</v>
      </c>
      <c r="B15560" s="395" t="s">
        <v>39512</v>
      </c>
    </row>
    <row r="15561" spans="1:2">
      <c r="A15561" s="395" t="s">
        <v>39513</v>
      </c>
      <c r="B15561" s="395" t="s">
        <v>39514</v>
      </c>
    </row>
    <row r="15562" spans="1:2">
      <c r="A15562" s="395" t="s">
        <v>39515</v>
      </c>
      <c r="B15562" s="395" t="s">
        <v>39516</v>
      </c>
    </row>
    <row r="15563" spans="1:2">
      <c r="A15563" s="395" t="s">
        <v>39517</v>
      </c>
      <c r="B15563" s="395" t="s">
        <v>39518</v>
      </c>
    </row>
    <row r="15564" spans="1:2">
      <c r="A15564" s="395" t="s">
        <v>39519</v>
      </c>
      <c r="B15564" s="395" t="s">
        <v>25636</v>
      </c>
    </row>
    <row r="15565" spans="1:2">
      <c r="A15565" s="395" t="s">
        <v>39520</v>
      </c>
      <c r="B15565" s="395" t="s">
        <v>39521</v>
      </c>
    </row>
    <row r="15566" spans="1:2">
      <c r="A15566" s="395" t="s">
        <v>39522</v>
      </c>
      <c r="B15566" s="395" t="s">
        <v>39523</v>
      </c>
    </row>
    <row r="15567" spans="1:2">
      <c r="A15567" s="395" t="s">
        <v>39524</v>
      </c>
      <c r="B15567" s="395" t="s">
        <v>39525</v>
      </c>
    </row>
    <row r="15568" spans="1:2">
      <c r="A15568" s="395" t="s">
        <v>39526</v>
      </c>
      <c r="B15568" s="395" t="s">
        <v>39527</v>
      </c>
    </row>
    <row r="15569" spans="1:2">
      <c r="A15569" s="395" t="s">
        <v>39528</v>
      </c>
      <c r="B15569" s="395" t="s">
        <v>39529</v>
      </c>
    </row>
    <row r="15570" spans="1:2">
      <c r="A15570" s="395" t="s">
        <v>39530</v>
      </c>
      <c r="B15570" s="395" t="s">
        <v>39531</v>
      </c>
    </row>
    <row r="15571" spans="1:2">
      <c r="A15571" s="395" t="s">
        <v>39532</v>
      </c>
      <c r="B15571" s="395" t="s">
        <v>39533</v>
      </c>
    </row>
    <row r="15572" spans="1:2">
      <c r="A15572" s="395" t="s">
        <v>39534</v>
      </c>
      <c r="B15572" s="395" t="s">
        <v>39535</v>
      </c>
    </row>
    <row r="15573" spans="1:2">
      <c r="A15573" s="395" t="s">
        <v>39536</v>
      </c>
      <c r="B15573" s="395" t="s">
        <v>39535</v>
      </c>
    </row>
    <row r="15574" spans="1:2">
      <c r="A15574" s="395" t="s">
        <v>39537</v>
      </c>
      <c r="B15574" s="395" t="s">
        <v>28885</v>
      </c>
    </row>
    <row r="15575" spans="1:2">
      <c r="A15575" s="395" t="s">
        <v>39538</v>
      </c>
      <c r="B15575" s="395" t="s">
        <v>39539</v>
      </c>
    </row>
    <row r="15576" spans="1:2">
      <c r="A15576" s="395" t="s">
        <v>39540</v>
      </c>
      <c r="B15576" s="395" t="s">
        <v>39541</v>
      </c>
    </row>
    <row r="15577" spans="1:2">
      <c r="A15577" s="395" t="s">
        <v>39542</v>
      </c>
      <c r="B15577" s="395" t="s">
        <v>39543</v>
      </c>
    </row>
    <row r="15578" spans="1:2">
      <c r="A15578" s="395" t="s">
        <v>39544</v>
      </c>
      <c r="B15578" s="395" t="s">
        <v>39545</v>
      </c>
    </row>
    <row r="15579" spans="1:2">
      <c r="A15579" s="395" t="s">
        <v>39546</v>
      </c>
      <c r="B15579" s="395" t="s">
        <v>39547</v>
      </c>
    </row>
    <row r="15580" spans="1:2">
      <c r="A15580" s="395" t="s">
        <v>39548</v>
      </c>
      <c r="B15580" s="395" t="s">
        <v>39549</v>
      </c>
    </row>
    <row r="15581" spans="1:2">
      <c r="A15581" s="395" t="s">
        <v>39550</v>
      </c>
      <c r="B15581" s="395" t="s">
        <v>39551</v>
      </c>
    </row>
    <row r="15582" spans="1:2">
      <c r="A15582" s="395" t="s">
        <v>39552</v>
      </c>
      <c r="B15582" s="395" t="s">
        <v>39553</v>
      </c>
    </row>
    <row r="15583" spans="1:2">
      <c r="A15583" s="395" t="s">
        <v>39554</v>
      </c>
      <c r="B15583" s="395" t="s">
        <v>39555</v>
      </c>
    </row>
    <row r="15584" spans="1:2">
      <c r="A15584" s="395" t="s">
        <v>39556</v>
      </c>
      <c r="B15584" s="395" t="s">
        <v>39557</v>
      </c>
    </row>
    <row r="15585" spans="1:2">
      <c r="A15585" s="395" t="s">
        <v>39558</v>
      </c>
      <c r="B15585" s="395" t="s">
        <v>39559</v>
      </c>
    </row>
    <row r="15586" spans="1:2">
      <c r="A15586" s="395" t="s">
        <v>39560</v>
      </c>
      <c r="B15586" s="395" t="s">
        <v>39561</v>
      </c>
    </row>
    <row r="15587" spans="1:2">
      <c r="A15587" s="395" t="s">
        <v>39562</v>
      </c>
      <c r="B15587" s="395" t="s">
        <v>39563</v>
      </c>
    </row>
    <row r="15588" spans="1:2">
      <c r="A15588" s="395" t="s">
        <v>39564</v>
      </c>
      <c r="B15588" s="395" t="s">
        <v>39565</v>
      </c>
    </row>
    <row r="15589" spans="1:2">
      <c r="A15589" s="395" t="s">
        <v>39566</v>
      </c>
      <c r="B15589" s="395" t="s">
        <v>39565</v>
      </c>
    </row>
    <row r="15590" spans="1:2">
      <c r="A15590" s="395" t="s">
        <v>39567</v>
      </c>
      <c r="B15590" s="395" t="s">
        <v>39568</v>
      </c>
    </row>
    <row r="15591" spans="1:2">
      <c r="A15591" s="395" t="s">
        <v>39569</v>
      </c>
      <c r="B15591" s="395" t="s">
        <v>39570</v>
      </c>
    </row>
    <row r="15592" spans="1:2">
      <c r="A15592" s="395" t="s">
        <v>39571</v>
      </c>
      <c r="B15592" s="395" t="s">
        <v>39572</v>
      </c>
    </row>
    <row r="15593" spans="1:2">
      <c r="A15593" s="395" t="s">
        <v>39573</v>
      </c>
      <c r="B15593" s="395" t="s">
        <v>39574</v>
      </c>
    </row>
    <row r="15594" spans="1:2">
      <c r="A15594" s="395" t="s">
        <v>39575</v>
      </c>
      <c r="B15594" s="395" t="s">
        <v>39576</v>
      </c>
    </row>
    <row r="15595" spans="1:2">
      <c r="A15595" s="395" t="s">
        <v>39577</v>
      </c>
      <c r="B15595" s="395" t="s">
        <v>39578</v>
      </c>
    </row>
    <row r="15596" spans="1:2">
      <c r="A15596" s="395" t="s">
        <v>39579</v>
      </c>
      <c r="B15596" s="395" t="s">
        <v>39580</v>
      </c>
    </row>
    <row r="15597" spans="1:2">
      <c r="A15597" s="395" t="s">
        <v>39581</v>
      </c>
      <c r="B15597" s="395" t="s">
        <v>39582</v>
      </c>
    </row>
    <row r="15598" spans="1:2">
      <c r="A15598" s="395" t="s">
        <v>39583</v>
      </c>
      <c r="B15598" s="395" t="s">
        <v>39584</v>
      </c>
    </row>
    <row r="15599" spans="1:2">
      <c r="A15599" s="395" t="s">
        <v>39585</v>
      </c>
      <c r="B15599" s="395" t="s">
        <v>39586</v>
      </c>
    </row>
    <row r="15600" spans="1:2">
      <c r="A15600" s="395" t="s">
        <v>39587</v>
      </c>
      <c r="B15600" s="395" t="s">
        <v>39588</v>
      </c>
    </row>
    <row r="15601" spans="1:2">
      <c r="A15601" s="395" t="s">
        <v>39589</v>
      </c>
      <c r="B15601" s="395" t="s">
        <v>39590</v>
      </c>
    </row>
    <row r="15602" spans="1:2">
      <c r="A15602" s="395" t="s">
        <v>39591</v>
      </c>
      <c r="B15602" s="395" t="s">
        <v>39592</v>
      </c>
    </row>
    <row r="15603" spans="1:2">
      <c r="A15603" s="395" t="s">
        <v>39593</v>
      </c>
      <c r="B15603" s="395" t="s">
        <v>39594</v>
      </c>
    </row>
    <row r="15604" spans="1:2">
      <c r="A15604" s="395" t="s">
        <v>39595</v>
      </c>
      <c r="B15604" s="395" t="s">
        <v>39596</v>
      </c>
    </row>
    <row r="15605" spans="1:2">
      <c r="A15605" s="395" t="s">
        <v>39597</v>
      </c>
      <c r="B15605" s="395" t="s">
        <v>39598</v>
      </c>
    </row>
    <row r="15606" spans="1:2">
      <c r="A15606" s="395" t="s">
        <v>39599</v>
      </c>
      <c r="B15606" s="395" t="s">
        <v>39600</v>
      </c>
    </row>
    <row r="15607" spans="1:2">
      <c r="A15607" s="395" t="s">
        <v>39601</v>
      </c>
      <c r="B15607" s="395" t="s">
        <v>39602</v>
      </c>
    </row>
    <row r="15608" spans="1:2">
      <c r="A15608" s="395" t="s">
        <v>39603</v>
      </c>
      <c r="B15608" s="395" t="s">
        <v>39604</v>
      </c>
    </row>
    <row r="15609" spans="1:2">
      <c r="A15609" s="395" t="s">
        <v>39605</v>
      </c>
      <c r="B15609" s="395" t="s">
        <v>39606</v>
      </c>
    </row>
    <row r="15610" spans="1:2">
      <c r="A15610" s="395" t="s">
        <v>39607</v>
      </c>
      <c r="B15610" s="395" t="s">
        <v>39608</v>
      </c>
    </row>
    <row r="15611" spans="1:2">
      <c r="A15611" s="395" t="s">
        <v>39609</v>
      </c>
      <c r="B15611" s="395" t="s">
        <v>39610</v>
      </c>
    </row>
    <row r="15612" spans="1:2">
      <c r="A15612" s="395" t="s">
        <v>39611</v>
      </c>
      <c r="B15612" s="395" t="s">
        <v>39612</v>
      </c>
    </row>
    <row r="15613" spans="1:2">
      <c r="A15613" s="395" t="s">
        <v>39613</v>
      </c>
      <c r="B15613" s="395" t="s">
        <v>39614</v>
      </c>
    </row>
    <row r="15614" spans="1:2">
      <c r="A15614" s="395" t="s">
        <v>39615</v>
      </c>
      <c r="B15614" s="395" t="s">
        <v>39616</v>
      </c>
    </row>
    <row r="15615" spans="1:2">
      <c r="A15615" s="395" t="s">
        <v>39617</v>
      </c>
      <c r="B15615" s="395" t="s">
        <v>39618</v>
      </c>
    </row>
    <row r="15616" spans="1:2">
      <c r="A15616" s="395" t="s">
        <v>39619</v>
      </c>
      <c r="B15616" s="395" t="s">
        <v>39620</v>
      </c>
    </row>
    <row r="15617" spans="1:2">
      <c r="A15617" s="395" t="s">
        <v>39621</v>
      </c>
      <c r="B15617" s="395" t="s">
        <v>39622</v>
      </c>
    </row>
    <row r="15618" spans="1:2">
      <c r="A15618" s="395" t="s">
        <v>39623</v>
      </c>
      <c r="B15618" s="395" t="s">
        <v>39624</v>
      </c>
    </row>
    <row r="15619" spans="1:2">
      <c r="A15619" s="395" t="s">
        <v>39625</v>
      </c>
      <c r="B15619" s="395" t="s">
        <v>39626</v>
      </c>
    </row>
    <row r="15620" spans="1:2">
      <c r="A15620" s="395" t="s">
        <v>39627</v>
      </c>
      <c r="B15620" s="395" t="s">
        <v>39628</v>
      </c>
    </row>
    <row r="15621" spans="1:2">
      <c r="A15621" s="395" t="s">
        <v>39629</v>
      </c>
      <c r="B15621" s="395" t="s">
        <v>39630</v>
      </c>
    </row>
    <row r="15622" spans="1:2">
      <c r="A15622" s="395" t="s">
        <v>39631</v>
      </c>
      <c r="B15622" s="395" t="s">
        <v>39632</v>
      </c>
    </row>
    <row r="15623" spans="1:2">
      <c r="A15623" s="395" t="s">
        <v>39633</v>
      </c>
      <c r="B15623" s="395" t="s">
        <v>39634</v>
      </c>
    </row>
    <row r="15624" spans="1:2">
      <c r="A15624" s="395" t="s">
        <v>39635</v>
      </c>
      <c r="B15624" s="395" t="s">
        <v>39636</v>
      </c>
    </row>
    <row r="15625" spans="1:2">
      <c r="A15625" s="395" t="s">
        <v>39637</v>
      </c>
      <c r="B15625" s="395" t="s">
        <v>39638</v>
      </c>
    </row>
    <row r="15626" spans="1:2">
      <c r="A15626" s="395" t="s">
        <v>39639</v>
      </c>
      <c r="B15626" s="395" t="s">
        <v>39640</v>
      </c>
    </row>
    <row r="15627" spans="1:2">
      <c r="A15627" s="395" t="s">
        <v>39641</v>
      </c>
      <c r="B15627" s="395" t="s">
        <v>39642</v>
      </c>
    </row>
    <row r="15628" spans="1:2">
      <c r="A15628" s="395" t="s">
        <v>39643</v>
      </c>
      <c r="B15628" s="395" t="s">
        <v>39644</v>
      </c>
    </row>
    <row r="15629" spans="1:2">
      <c r="A15629" s="395" t="s">
        <v>39645</v>
      </c>
      <c r="B15629" s="395" t="s">
        <v>39646</v>
      </c>
    </row>
    <row r="15630" spans="1:2">
      <c r="A15630" s="395" t="s">
        <v>39647</v>
      </c>
      <c r="B15630" s="395" t="s">
        <v>39648</v>
      </c>
    </row>
    <row r="15631" spans="1:2">
      <c r="A15631" s="395" t="s">
        <v>39649</v>
      </c>
      <c r="B15631" s="395" t="s">
        <v>39650</v>
      </c>
    </row>
    <row r="15632" spans="1:2">
      <c r="A15632" s="395" t="s">
        <v>39651</v>
      </c>
      <c r="B15632" s="395" t="s">
        <v>39652</v>
      </c>
    </row>
    <row r="15633" spans="1:2">
      <c r="A15633" s="395" t="s">
        <v>39653</v>
      </c>
      <c r="B15633" s="395" t="s">
        <v>39654</v>
      </c>
    </row>
    <row r="15634" spans="1:2">
      <c r="A15634" s="395" t="s">
        <v>39655</v>
      </c>
      <c r="B15634" s="395" t="s">
        <v>39656</v>
      </c>
    </row>
    <row r="15635" spans="1:2">
      <c r="A15635" s="395" t="s">
        <v>39657</v>
      </c>
      <c r="B15635" s="395" t="s">
        <v>39658</v>
      </c>
    </row>
    <row r="15636" spans="1:2">
      <c r="A15636" s="395" t="s">
        <v>39659</v>
      </c>
      <c r="B15636" s="395" t="s">
        <v>39660</v>
      </c>
    </row>
    <row r="15637" spans="1:2">
      <c r="A15637" s="395" t="s">
        <v>39661</v>
      </c>
      <c r="B15637" s="395" t="s">
        <v>39662</v>
      </c>
    </row>
    <row r="15638" spans="1:2">
      <c r="A15638" s="395" t="s">
        <v>39663</v>
      </c>
      <c r="B15638" s="395" t="s">
        <v>39664</v>
      </c>
    </row>
    <row r="15639" spans="1:2">
      <c r="A15639" s="395" t="s">
        <v>39665</v>
      </c>
      <c r="B15639" s="395" t="s">
        <v>39666</v>
      </c>
    </row>
    <row r="15640" spans="1:2">
      <c r="A15640" s="395" t="s">
        <v>39667</v>
      </c>
      <c r="B15640" s="395" t="s">
        <v>39668</v>
      </c>
    </row>
    <row r="15641" spans="1:2">
      <c r="A15641" s="395" t="s">
        <v>39669</v>
      </c>
      <c r="B15641" s="395" t="s">
        <v>39670</v>
      </c>
    </row>
    <row r="15642" spans="1:2">
      <c r="A15642" s="395" t="s">
        <v>39671</v>
      </c>
      <c r="B15642" s="395" t="s">
        <v>39672</v>
      </c>
    </row>
    <row r="15643" spans="1:2">
      <c r="A15643" s="395" t="s">
        <v>39673</v>
      </c>
      <c r="B15643" s="395" t="s">
        <v>39674</v>
      </c>
    </row>
    <row r="15644" spans="1:2">
      <c r="A15644" s="395" t="s">
        <v>39675</v>
      </c>
      <c r="B15644" s="395" t="s">
        <v>39676</v>
      </c>
    </row>
    <row r="15645" spans="1:2">
      <c r="A15645" s="395" t="s">
        <v>39677</v>
      </c>
      <c r="B15645" s="395" t="s">
        <v>39678</v>
      </c>
    </row>
    <row r="15646" spans="1:2">
      <c r="A15646" s="395" t="s">
        <v>39679</v>
      </c>
      <c r="B15646" s="395" t="s">
        <v>39680</v>
      </c>
    </row>
    <row r="15647" spans="1:2">
      <c r="A15647" s="395" t="s">
        <v>39681</v>
      </c>
      <c r="B15647" s="395" t="s">
        <v>39682</v>
      </c>
    </row>
    <row r="15648" spans="1:2">
      <c r="A15648" s="395" t="s">
        <v>39683</v>
      </c>
      <c r="B15648" s="395" t="s">
        <v>39684</v>
      </c>
    </row>
    <row r="15649" spans="1:2">
      <c r="A15649" s="395" t="s">
        <v>39685</v>
      </c>
      <c r="B15649" s="395" t="s">
        <v>39686</v>
      </c>
    </row>
    <row r="15650" spans="1:2">
      <c r="A15650" s="395" t="s">
        <v>39687</v>
      </c>
      <c r="B15650" s="395" t="s">
        <v>39688</v>
      </c>
    </row>
    <row r="15651" spans="1:2">
      <c r="A15651" s="395" t="s">
        <v>39689</v>
      </c>
      <c r="B15651" s="395" t="s">
        <v>39690</v>
      </c>
    </row>
    <row r="15652" spans="1:2">
      <c r="A15652" s="395" t="s">
        <v>39691</v>
      </c>
      <c r="B15652" s="395" t="s">
        <v>39692</v>
      </c>
    </row>
    <row r="15653" spans="1:2">
      <c r="A15653" s="395" t="s">
        <v>39693</v>
      </c>
      <c r="B15653" s="395" t="s">
        <v>39694</v>
      </c>
    </row>
    <row r="15654" spans="1:2">
      <c r="A15654" s="395" t="s">
        <v>39695</v>
      </c>
      <c r="B15654" s="395" t="s">
        <v>39696</v>
      </c>
    </row>
    <row r="15655" spans="1:2">
      <c r="A15655" s="395" t="s">
        <v>39697</v>
      </c>
      <c r="B15655" s="395" t="s">
        <v>39698</v>
      </c>
    </row>
    <row r="15656" spans="1:2">
      <c r="A15656" s="395" t="s">
        <v>39699</v>
      </c>
      <c r="B15656" s="395" t="s">
        <v>39700</v>
      </c>
    </row>
    <row r="15657" spans="1:2">
      <c r="A15657" s="395" t="s">
        <v>39701</v>
      </c>
      <c r="B15657" s="395" t="s">
        <v>39702</v>
      </c>
    </row>
    <row r="15658" spans="1:2">
      <c r="A15658" s="395" t="s">
        <v>39703</v>
      </c>
      <c r="B15658" s="395" t="s">
        <v>39704</v>
      </c>
    </row>
    <row r="15659" spans="1:2">
      <c r="A15659" s="395" t="s">
        <v>39705</v>
      </c>
      <c r="B15659" s="395" t="s">
        <v>39706</v>
      </c>
    </row>
    <row r="15660" spans="1:2">
      <c r="A15660" s="395" t="s">
        <v>39707</v>
      </c>
      <c r="B15660" s="395" t="s">
        <v>39708</v>
      </c>
    </row>
    <row r="15661" spans="1:2">
      <c r="A15661" s="395" t="s">
        <v>39709</v>
      </c>
      <c r="B15661" s="395" t="s">
        <v>39710</v>
      </c>
    </row>
    <row r="15662" spans="1:2">
      <c r="A15662" s="395" t="s">
        <v>39711</v>
      </c>
      <c r="B15662" s="395" t="s">
        <v>39712</v>
      </c>
    </row>
    <row r="15663" spans="1:2">
      <c r="A15663" s="395" t="s">
        <v>39713</v>
      </c>
      <c r="B15663" s="395" t="s">
        <v>39714</v>
      </c>
    </row>
    <row r="15664" spans="1:2">
      <c r="A15664" s="395" t="s">
        <v>39715</v>
      </c>
      <c r="B15664" s="395" t="s">
        <v>39716</v>
      </c>
    </row>
    <row r="15665" spans="1:2">
      <c r="A15665" s="395" t="s">
        <v>39717</v>
      </c>
      <c r="B15665" s="395" t="s">
        <v>39718</v>
      </c>
    </row>
    <row r="15666" spans="1:2">
      <c r="A15666" s="395" t="s">
        <v>39719</v>
      </c>
      <c r="B15666" s="395" t="s">
        <v>39720</v>
      </c>
    </row>
    <row r="15667" spans="1:2">
      <c r="A15667" s="395" t="s">
        <v>39721</v>
      </c>
      <c r="B15667" s="395" t="s">
        <v>39722</v>
      </c>
    </row>
    <row r="15668" spans="1:2">
      <c r="A15668" s="395" t="s">
        <v>39723</v>
      </c>
      <c r="B15668" s="395" t="s">
        <v>39724</v>
      </c>
    </row>
    <row r="15669" spans="1:2">
      <c r="A15669" s="395" t="s">
        <v>39725</v>
      </c>
      <c r="B15669" s="395" t="s">
        <v>39726</v>
      </c>
    </row>
    <row r="15670" spans="1:2">
      <c r="A15670" s="395" t="s">
        <v>39727</v>
      </c>
      <c r="B15670" s="395" t="s">
        <v>39728</v>
      </c>
    </row>
    <row r="15671" spans="1:2">
      <c r="A15671" s="395" t="s">
        <v>39729</v>
      </c>
      <c r="B15671" s="395" t="s">
        <v>39730</v>
      </c>
    </row>
    <row r="15672" spans="1:2">
      <c r="A15672" s="395" t="s">
        <v>39731</v>
      </c>
      <c r="B15672" s="395" t="s">
        <v>39732</v>
      </c>
    </row>
    <row r="15673" spans="1:2">
      <c r="A15673" s="395" t="s">
        <v>39733</v>
      </c>
      <c r="B15673" s="395" t="s">
        <v>39734</v>
      </c>
    </row>
    <row r="15674" spans="1:2">
      <c r="A15674" s="395" t="s">
        <v>39735</v>
      </c>
      <c r="B15674" s="395" t="s">
        <v>39736</v>
      </c>
    </row>
    <row r="15675" spans="1:2">
      <c r="A15675" s="395" t="s">
        <v>39737</v>
      </c>
      <c r="B15675" s="395" t="s">
        <v>39738</v>
      </c>
    </row>
    <row r="15676" spans="1:2">
      <c r="A15676" s="395" t="s">
        <v>39739</v>
      </c>
      <c r="B15676" s="395" t="s">
        <v>39740</v>
      </c>
    </row>
    <row r="15677" spans="1:2">
      <c r="A15677" s="395" t="s">
        <v>39741</v>
      </c>
      <c r="B15677" s="395" t="s">
        <v>39742</v>
      </c>
    </row>
    <row r="15678" spans="1:2">
      <c r="A15678" s="395" t="s">
        <v>39743</v>
      </c>
      <c r="B15678" s="395" t="s">
        <v>39744</v>
      </c>
    </row>
    <row r="15679" spans="1:2">
      <c r="A15679" s="395" t="s">
        <v>39745</v>
      </c>
      <c r="B15679" s="395" t="s">
        <v>39746</v>
      </c>
    </row>
    <row r="15680" spans="1:2">
      <c r="A15680" s="395" t="s">
        <v>39747</v>
      </c>
      <c r="B15680" s="395" t="s">
        <v>39748</v>
      </c>
    </row>
    <row r="15681" spans="1:2">
      <c r="A15681" s="395" t="s">
        <v>39749</v>
      </c>
      <c r="B15681" s="395" t="s">
        <v>28021</v>
      </c>
    </row>
    <row r="15682" spans="1:2">
      <c r="A15682" s="395" t="s">
        <v>39750</v>
      </c>
      <c r="B15682" s="395" t="s">
        <v>28023</v>
      </c>
    </row>
    <row r="15683" spans="1:2">
      <c r="A15683" s="395" t="s">
        <v>39751</v>
      </c>
      <c r="B15683" s="395" t="s">
        <v>28027</v>
      </c>
    </row>
    <row r="15684" spans="1:2">
      <c r="A15684" s="395" t="s">
        <v>39752</v>
      </c>
      <c r="B15684" s="395" t="s">
        <v>28047</v>
      </c>
    </row>
    <row r="15685" spans="1:2">
      <c r="A15685" s="395" t="s">
        <v>39753</v>
      </c>
      <c r="B15685" s="395" t="s">
        <v>28029</v>
      </c>
    </row>
    <row r="15686" spans="1:2">
      <c r="A15686" s="395" t="s">
        <v>39754</v>
      </c>
      <c r="B15686" s="395" t="s">
        <v>27868</v>
      </c>
    </row>
    <row r="15687" spans="1:2">
      <c r="A15687" s="395" t="s">
        <v>39755</v>
      </c>
      <c r="B15687" s="395" t="s">
        <v>39756</v>
      </c>
    </row>
    <row r="15688" spans="1:2">
      <c r="A15688" s="395" t="s">
        <v>39757</v>
      </c>
      <c r="B15688" s="395" t="s">
        <v>39758</v>
      </c>
    </row>
    <row r="15689" spans="1:2">
      <c r="A15689" s="395" t="s">
        <v>39759</v>
      </c>
      <c r="B15689" s="395" t="s">
        <v>39760</v>
      </c>
    </row>
    <row r="15690" spans="1:2">
      <c r="A15690" s="395" t="s">
        <v>39761</v>
      </c>
      <c r="B15690" s="395" t="s">
        <v>39762</v>
      </c>
    </row>
    <row r="15691" spans="1:2">
      <c r="A15691" s="395" t="s">
        <v>39763</v>
      </c>
      <c r="B15691" s="395" t="s">
        <v>39764</v>
      </c>
    </row>
    <row r="15692" spans="1:2">
      <c r="A15692" s="395" t="s">
        <v>39765</v>
      </c>
      <c r="B15692" s="395" t="s">
        <v>39766</v>
      </c>
    </row>
    <row r="15693" spans="1:2">
      <c r="A15693" s="395" t="s">
        <v>39767</v>
      </c>
      <c r="B15693" s="395" t="s">
        <v>39768</v>
      </c>
    </row>
    <row r="15694" spans="1:2">
      <c r="A15694" s="395" t="s">
        <v>39769</v>
      </c>
      <c r="B15694" s="395" t="s">
        <v>39770</v>
      </c>
    </row>
    <row r="15695" spans="1:2">
      <c r="A15695" s="395" t="s">
        <v>39771</v>
      </c>
      <c r="B15695" s="395" t="s">
        <v>39772</v>
      </c>
    </row>
    <row r="15696" spans="1:2">
      <c r="A15696" s="395" t="s">
        <v>39773</v>
      </c>
      <c r="B15696" s="395" t="s">
        <v>39774</v>
      </c>
    </row>
    <row r="15697" spans="1:2">
      <c r="A15697" s="395" t="s">
        <v>39775</v>
      </c>
      <c r="B15697" s="395" t="s">
        <v>39776</v>
      </c>
    </row>
    <row r="15698" spans="1:2">
      <c r="A15698" s="395" t="s">
        <v>39777</v>
      </c>
      <c r="B15698" s="395" t="s">
        <v>39778</v>
      </c>
    </row>
    <row r="15699" spans="1:2">
      <c r="A15699" s="395" t="s">
        <v>39779</v>
      </c>
      <c r="B15699" s="395" t="s">
        <v>39780</v>
      </c>
    </row>
    <row r="15700" spans="1:2">
      <c r="A15700" s="395" t="s">
        <v>39781</v>
      </c>
      <c r="B15700" s="395" t="s">
        <v>39782</v>
      </c>
    </row>
    <row r="15701" spans="1:2">
      <c r="A15701" s="395" t="s">
        <v>39783</v>
      </c>
      <c r="B15701" s="395" t="s">
        <v>39784</v>
      </c>
    </row>
    <row r="15702" spans="1:2">
      <c r="A15702" s="395" t="s">
        <v>39785</v>
      </c>
      <c r="B15702" s="395" t="s">
        <v>39786</v>
      </c>
    </row>
    <row r="15703" spans="1:2">
      <c r="A15703" s="395" t="s">
        <v>39787</v>
      </c>
      <c r="B15703" s="395" t="s">
        <v>39788</v>
      </c>
    </row>
    <row r="15704" spans="1:2">
      <c r="A15704" s="395" t="s">
        <v>39789</v>
      </c>
      <c r="B15704" s="395" t="s">
        <v>39788</v>
      </c>
    </row>
    <row r="15705" spans="1:2">
      <c r="A15705" s="395" t="s">
        <v>39790</v>
      </c>
      <c r="B15705" s="395" t="s">
        <v>39766</v>
      </c>
    </row>
    <row r="15706" spans="1:2">
      <c r="A15706" s="395" t="s">
        <v>39791</v>
      </c>
      <c r="B15706" s="395" t="s">
        <v>39792</v>
      </c>
    </row>
    <row r="15707" spans="1:2">
      <c r="A15707" s="395" t="s">
        <v>39793</v>
      </c>
      <c r="B15707" s="395" t="s">
        <v>39794</v>
      </c>
    </row>
    <row r="15708" spans="1:2">
      <c r="A15708" s="395" t="s">
        <v>39795</v>
      </c>
      <c r="B15708" s="395" t="s">
        <v>39796</v>
      </c>
    </row>
    <row r="15709" spans="1:2">
      <c r="A15709" s="395" t="s">
        <v>39797</v>
      </c>
      <c r="B15709" s="395" t="s">
        <v>39798</v>
      </c>
    </row>
    <row r="15710" spans="1:2">
      <c r="A15710" s="395" t="s">
        <v>39799</v>
      </c>
      <c r="B15710" s="395" t="s">
        <v>39800</v>
      </c>
    </row>
    <row r="15711" spans="1:2">
      <c r="A15711" s="395" t="s">
        <v>39801</v>
      </c>
      <c r="B15711" s="395" t="s">
        <v>39802</v>
      </c>
    </row>
    <row r="15712" spans="1:2">
      <c r="A15712" s="395" t="s">
        <v>39803</v>
      </c>
      <c r="B15712" s="395" t="s">
        <v>39804</v>
      </c>
    </row>
    <row r="15713" spans="1:2">
      <c r="A15713" s="395" t="s">
        <v>39805</v>
      </c>
      <c r="B15713" s="395" t="s">
        <v>39806</v>
      </c>
    </row>
    <row r="15714" spans="1:2">
      <c r="A15714" s="395" t="s">
        <v>39807</v>
      </c>
      <c r="B15714" s="395" t="s">
        <v>39808</v>
      </c>
    </row>
    <row r="15715" spans="1:2">
      <c r="A15715" s="395" t="s">
        <v>39809</v>
      </c>
      <c r="B15715" s="395" t="s">
        <v>39810</v>
      </c>
    </row>
    <row r="15716" spans="1:2">
      <c r="A15716" s="395" t="s">
        <v>39811</v>
      </c>
      <c r="B15716" s="395" t="s">
        <v>39812</v>
      </c>
    </row>
    <row r="15717" spans="1:2">
      <c r="A15717" s="395" t="s">
        <v>39813</v>
      </c>
      <c r="B15717" s="395" t="s">
        <v>39814</v>
      </c>
    </row>
    <row r="15718" spans="1:2">
      <c r="A15718" s="395" t="s">
        <v>39815</v>
      </c>
      <c r="B15718" s="395" t="s">
        <v>39816</v>
      </c>
    </row>
    <row r="15719" spans="1:2">
      <c r="A15719" s="395" t="s">
        <v>39817</v>
      </c>
      <c r="B15719" s="395" t="s">
        <v>39818</v>
      </c>
    </row>
    <row r="15720" spans="1:2">
      <c r="A15720" s="395" t="s">
        <v>39819</v>
      </c>
      <c r="B15720" s="395" t="s">
        <v>39820</v>
      </c>
    </row>
    <row r="15721" spans="1:2">
      <c r="A15721" s="395" t="s">
        <v>39821</v>
      </c>
      <c r="B15721" s="395" t="s">
        <v>39822</v>
      </c>
    </row>
    <row r="15722" spans="1:2">
      <c r="A15722" s="395" t="s">
        <v>39823</v>
      </c>
      <c r="B15722" s="395" t="s">
        <v>39824</v>
      </c>
    </row>
    <row r="15723" spans="1:2">
      <c r="A15723" s="395" t="s">
        <v>39825</v>
      </c>
      <c r="B15723" s="395" t="s">
        <v>39826</v>
      </c>
    </row>
    <row r="15724" spans="1:2">
      <c r="A15724" s="395" t="s">
        <v>39827</v>
      </c>
      <c r="B15724" s="395" t="s">
        <v>39828</v>
      </c>
    </row>
    <row r="15725" spans="1:2">
      <c r="A15725" s="395" t="s">
        <v>39829</v>
      </c>
      <c r="B15725" s="395" t="s">
        <v>39830</v>
      </c>
    </row>
    <row r="15726" spans="1:2">
      <c r="A15726" s="395" t="s">
        <v>39831</v>
      </c>
      <c r="B15726" s="395" t="s">
        <v>39832</v>
      </c>
    </row>
    <row r="15727" spans="1:2">
      <c r="A15727" s="395" t="s">
        <v>39833</v>
      </c>
      <c r="B15727" s="395" t="s">
        <v>39834</v>
      </c>
    </row>
    <row r="15728" spans="1:2">
      <c r="A15728" s="395" t="s">
        <v>39835</v>
      </c>
      <c r="B15728" s="395" t="s">
        <v>39836</v>
      </c>
    </row>
    <row r="15729" spans="1:2">
      <c r="A15729" s="395" t="s">
        <v>39837</v>
      </c>
      <c r="B15729" s="395" t="s">
        <v>39838</v>
      </c>
    </row>
    <row r="15730" spans="1:2">
      <c r="A15730" s="395" t="s">
        <v>39839</v>
      </c>
      <c r="B15730" s="395" t="s">
        <v>39840</v>
      </c>
    </row>
    <row r="15731" spans="1:2">
      <c r="A15731" s="395" t="s">
        <v>39841</v>
      </c>
      <c r="B15731" s="395" t="s">
        <v>39842</v>
      </c>
    </row>
    <row r="15732" spans="1:2">
      <c r="A15732" s="395" t="s">
        <v>39843</v>
      </c>
      <c r="B15732" s="395" t="s">
        <v>39844</v>
      </c>
    </row>
    <row r="15733" spans="1:2">
      <c r="A15733" s="395" t="s">
        <v>39845</v>
      </c>
      <c r="B15733" s="395" t="s">
        <v>39846</v>
      </c>
    </row>
    <row r="15734" spans="1:2">
      <c r="A15734" s="395" t="s">
        <v>39847</v>
      </c>
      <c r="B15734" s="395" t="s">
        <v>39848</v>
      </c>
    </row>
    <row r="15735" spans="1:2">
      <c r="A15735" s="395" t="s">
        <v>39849</v>
      </c>
      <c r="B15735" s="395" t="s">
        <v>39850</v>
      </c>
    </row>
    <row r="15736" spans="1:2">
      <c r="A15736" s="395" t="s">
        <v>39851</v>
      </c>
      <c r="B15736" s="395" t="s">
        <v>39852</v>
      </c>
    </row>
    <row r="15737" spans="1:2">
      <c r="A15737" s="395" t="s">
        <v>39853</v>
      </c>
      <c r="B15737" s="395" t="s">
        <v>39854</v>
      </c>
    </row>
    <row r="15738" spans="1:2">
      <c r="A15738" s="395" t="s">
        <v>39855</v>
      </c>
      <c r="B15738" s="395" t="s">
        <v>39856</v>
      </c>
    </row>
    <row r="15739" spans="1:2">
      <c r="A15739" s="395" t="s">
        <v>39857</v>
      </c>
      <c r="B15739" s="395" t="s">
        <v>39858</v>
      </c>
    </row>
    <row r="15740" spans="1:2">
      <c r="A15740" s="395" t="s">
        <v>39859</v>
      </c>
      <c r="B15740" s="395" t="s">
        <v>39860</v>
      </c>
    </row>
    <row r="15741" spans="1:2">
      <c r="A15741" s="395" t="s">
        <v>39861</v>
      </c>
      <c r="B15741" s="395" t="s">
        <v>39862</v>
      </c>
    </row>
    <row r="15742" spans="1:2">
      <c r="A15742" s="395" t="s">
        <v>39863</v>
      </c>
      <c r="B15742" s="395" t="s">
        <v>39864</v>
      </c>
    </row>
    <row r="15743" spans="1:2">
      <c r="A15743" s="395" t="s">
        <v>39865</v>
      </c>
      <c r="B15743" s="395" t="s">
        <v>39866</v>
      </c>
    </row>
    <row r="15744" spans="1:2">
      <c r="A15744" s="395" t="s">
        <v>39867</v>
      </c>
      <c r="B15744" s="395" t="s">
        <v>39868</v>
      </c>
    </row>
    <row r="15745" spans="1:2">
      <c r="A15745" s="395" t="s">
        <v>39869</v>
      </c>
      <c r="B15745" s="395" t="s">
        <v>39870</v>
      </c>
    </row>
    <row r="15746" spans="1:2">
      <c r="A15746" s="395" t="s">
        <v>39871</v>
      </c>
      <c r="B15746" s="395" t="s">
        <v>39872</v>
      </c>
    </row>
    <row r="15747" spans="1:2">
      <c r="A15747" s="395" t="s">
        <v>39873</v>
      </c>
      <c r="B15747" s="395" t="s">
        <v>39874</v>
      </c>
    </row>
    <row r="15748" spans="1:2">
      <c r="A15748" s="395" t="s">
        <v>39875</v>
      </c>
      <c r="B15748" s="395" t="s">
        <v>39876</v>
      </c>
    </row>
    <row r="15749" spans="1:2">
      <c r="A15749" s="395" t="s">
        <v>39877</v>
      </c>
      <c r="B15749" s="395" t="s">
        <v>39878</v>
      </c>
    </row>
    <row r="15750" spans="1:2">
      <c r="A15750" s="395" t="s">
        <v>39879</v>
      </c>
      <c r="B15750" s="395" t="s">
        <v>39880</v>
      </c>
    </row>
    <row r="15751" spans="1:2">
      <c r="A15751" s="395" t="s">
        <v>39881</v>
      </c>
      <c r="B15751" s="395" t="s">
        <v>39882</v>
      </c>
    </row>
    <row r="15752" spans="1:2">
      <c r="A15752" s="395" t="s">
        <v>39883</v>
      </c>
      <c r="B15752" s="395" t="s">
        <v>39884</v>
      </c>
    </row>
    <row r="15753" spans="1:2">
      <c r="A15753" s="395" t="s">
        <v>39885</v>
      </c>
      <c r="B15753" s="395" t="s">
        <v>39886</v>
      </c>
    </row>
    <row r="15754" spans="1:2">
      <c r="A15754" s="395" t="s">
        <v>39887</v>
      </c>
      <c r="B15754" s="395" t="s">
        <v>39888</v>
      </c>
    </row>
    <row r="15755" spans="1:2">
      <c r="A15755" s="395" t="s">
        <v>39889</v>
      </c>
      <c r="B15755" s="395" t="s">
        <v>39890</v>
      </c>
    </row>
    <row r="15756" spans="1:2">
      <c r="A15756" s="395" t="s">
        <v>39891</v>
      </c>
      <c r="B15756" s="395" t="s">
        <v>39892</v>
      </c>
    </row>
    <row r="15757" spans="1:2">
      <c r="A15757" s="395" t="s">
        <v>39893</v>
      </c>
      <c r="B15757" s="395" t="s">
        <v>39894</v>
      </c>
    </row>
    <row r="15758" spans="1:2">
      <c r="A15758" s="395" t="s">
        <v>39895</v>
      </c>
      <c r="B15758" s="395" t="s">
        <v>39896</v>
      </c>
    </row>
    <row r="15759" spans="1:2">
      <c r="A15759" s="395" t="s">
        <v>39897</v>
      </c>
      <c r="B15759" s="395" t="s">
        <v>39898</v>
      </c>
    </row>
    <row r="15760" spans="1:2">
      <c r="A15760" s="395" t="s">
        <v>39899</v>
      </c>
      <c r="B15760" s="395" t="s">
        <v>39900</v>
      </c>
    </row>
    <row r="15761" spans="1:2">
      <c r="A15761" s="395" t="s">
        <v>39901</v>
      </c>
      <c r="B15761" s="395" t="s">
        <v>39902</v>
      </c>
    </row>
    <row r="15762" spans="1:2">
      <c r="A15762" s="395" t="s">
        <v>39903</v>
      </c>
      <c r="B15762" s="395" t="s">
        <v>39904</v>
      </c>
    </row>
    <row r="15763" spans="1:2">
      <c r="A15763" s="395" t="s">
        <v>39905</v>
      </c>
      <c r="B15763" s="395" t="s">
        <v>39906</v>
      </c>
    </row>
    <row r="15764" spans="1:2">
      <c r="A15764" s="395" t="s">
        <v>39907</v>
      </c>
      <c r="B15764" s="395" t="s">
        <v>39908</v>
      </c>
    </row>
    <row r="15765" spans="1:2">
      <c r="A15765" s="395" t="s">
        <v>39909</v>
      </c>
      <c r="B15765" s="395" t="s">
        <v>39910</v>
      </c>
    </row>
    <row r="15766" spans="1:2">
      <c r="A15766" s="395" t="s">
        <v>39911</v>
      </c>
      <c r="B15766" s="395" t="s">
        <v>39912</v>
      </c>
    </row>
    <row r="15767" spans="1:2">
      <c r="A15767" s="395" t="s">
        <v>39913</v>
      </c>
      <c r="B15767" s="395" t="s">
        <v>39914</v>
      </c>
    </row>
    <row r="15768" spans="1:2">
      <c r="A15768" s="395" t="s">
        <v>39915</v>
      </c>
      <c r="B15768" s="395" t="s">
        <v>39916</v>
      </c>
    </row>
    <row r="15769" spans="1:2">
      <c r="A15769" s="395" t="s">
        <v>39917</v>
      </c>
      <c r="B15769" s="395" t="s">
        <v>39918</v>
      </c>
    </row>
    <row r="15770" spans="1:2">
      <c r="A15770" s="395" t="s">
        <v>39919</v>
      </c>
      <c r="B15770" s="395" t="s">
        <v>39920</v>
      </c>
    </row>
    <row r="15771" spans="1:2">
      <c r="A15771" s="395" t="s">
        <v>39921</v>
      </c>
      <c r="B15771" s="395" t="s">
        <v>39922</v>
      </c>
    </row>
    <row r="15772" spans="1:2">
      <c r="A15772" s="395" t="s">
        <v>39923</v>
      </c>
      <c r="B15772" s="395" t="s">
        <v>39924</v>
      </c>
    </row>
    <row r="15773" spans="1:2">
      <c r="A15773" s="395" t="s">
        <v>39925</v>
      </c>
      <c r="B15773" s="395" t="s">
        <v>39926</v>
      </c>
    </row>
    <row r="15774" spans="1:2">
      <c r="A15774" s="395" t="s">
        <v>39927</v>
      </c>
      <c r="B15774" s="395" t="s">
        <v>39928</v>
      </c>
    </row>
    <row r="15775" spans="1:2">
      <c r="A15775" s="395" t="s">
        <v>39929</v>
      </c>
      <c r="B15775" s="395" t="s">
        <v>39930</v>
      </c>
    </row>
    <row r="15776" spans="1:2">
      <c r="A15776" s="395" t="s">
        <v>39931</v>
      </c>
      <c r="B15776" s="395" t="s">
        <v>39932</v>
      </c>
    </row>
    <row r="15777" spans="1:2">
      <c r="A15777" s="395" t="s">
        <v>39933</v>
      </c>
      <c r="B15777" s="395" t="s">
        <v>39934</v>
      </c>
    </row>
    <row r="15778" spans="1:2">
      <c r="A15778" s="395" t="s">
        <v>39935</v>
      </c>
      <c r="B15778" s="395" t="s">
        <v>39936</v>
      </c>
    </row>
    <row r="15779" spans="1:2">
      <c r="A15779" s="395" t="s">
        <v>39937</v>
      </c>
      <c r="B15779" s="395" t="s">
        <v>39938</v>
      </c>
    </row>
    <row r="15780" spans="1:2">
      <c r="A15780" s="395" t="s">
        <v>39939</v>
      </c>
      <c r="B15780" s="395" t="s">
        <v>39940</v>
      </c>
    </row>
    <row r="15781" spans="1:2">
      <c r="A15781" s="395" t="s">
        <v>39941</v>
      </c>
      <c r="B15781" s="395" t="s">
        <v>39942</v>
      </c>
    </row>
    <row r="15782" spans="1:2">
      <c r="A15782" s="395" t="s">
        <v>39943</v>
      </c>
      <c r="B15782" s="395" t="s">
        <v>39944</v>
      </c>
    </row>
    <row r="15783" spans="1:2">
      <c r="A15783" s="395" t="s">
        <v>39945</v>
      </c>
      <c r="B15783" s="395" t="s">
        <v>39946</v>
      </c>
    </row>
    <row r="15784" spans="1:2">
      <c r="A15784" s="395" t="s">
        <v>39947</v>
      </c>
      <c r="B15784" s="395" t="s">
        <v>39948</v>
      </c>
    </row>
    <row r="15785" spans="1:2">
      <c r="A15785" s="395" t="s">
        <v>39949</v>
      </c>
      <c r="B15785" s="395" t="s">
        <v>39950</v>
      </c>
    </row>
    <row r="15786" spans="1:2">
      <c r="A15786" s="395" t="s">
        <v>39951</v>
      </c>
      <c r="B15786" s="395" t="s">
        <v>39952</v>
      </c>
    </row>
    <row r="15787" spans="1:2">
      <c r="A15787" s="395" t="s">
        <v>39953</v>
      </c>
      <c r="B15787" s="395" t="s">
        <v>39954</v>
      </c>
    </row>
    <row r="15788" spans="1:2">
      <c r="A15788" s="395" t="s">
        <v>39955</v>
      </c>
      <c r="B15788" s="395" t="s">
        <v>39956</v>
      </c>
    </row>
    <row r="15789" spans="1:2">
      <c r="A15789" s="395" t="s">
        <v>39957</v>
      </c>
      <c r="B15789" s="395" t="s">
        <v>39958</v>
      </c>
    </row>
    <row r="15790" spans="1:2">
      <c r="A15790" s="395" t="s">
        <v>39959</v>
      </c>
      <c r="B15790" s="395" t="s">
        <v>39960</v>
      </c>
    </row>
    <row r="15791" spans="1:2">
      <c r="A15791" s="395" t="s">
        <v>39961</v>
      </c>
      <c r="B15791" s="395" t="s">
        <v>39962</v>
      </c>
    </row>
    <row r="15792" spans="1:2">
      <c r="A15792" s="395" t="s">
        <v>39963</v>
      </c>
      <c r="B15792" s="395" t="s">
        <v>39964</v>
      </c>
    </row>
    <row r="15793" spans="1:2">
      <c r="A15793" s="395" t="s">
        <v>39965</v>
      </c>
      <c r="B15793" s="395" t="s">
        <v>39966</v>
      </c>
    </row>
    <row r="15794" spans="1:2">
      <c r="A15794" s="395" t="s">
        <v>39967</v>
      </c>
      <c r="B15794" s="395" t="s">
        <v>39968</v>
      </c>
    </row>
    <row r="15795" spans="1:2">
      <c r="A15795" s="395" t="s">
        <v>39969</v>
      </c>
      <c r="B15795" s="395" t="s">
        <v>39970</v>
      </c>
    </row>
    <row r="15796" spans="1:2">
      <c r="A15796" s="395" t="s">
        <v>39971</v>
      </c>
      <c r="B15796" s="395" t="s">
        <v>39972</v>
      </c>
    </row>
    <row r="15797" spans="1:2">
      <c r="A15797" s="395" t="s">
        <v>39973</v>
      </c>
      <c r="B15797" s="395" t="s">
        <v>39974</v>
      </c>
    </row>
    <row r="15798" spans="1:2">
      <c r="A15798" s="395" t="s">
        <v>39975</v>
      </c>
      <c r="B15798" s="395" t="s">
        <v>39976</v>
      </c>
    </row>
    <row r="15799" spans="1:2">
      <c r="A15799" s="395" t="s">
        <v>39977</v>
      </c>
      <c r="B15799" s="395" t="s">
        <v>39978</v>
      </c>
    </row>
    <row r="15800" spans="1:2">
      <c r="A15800" s="395" t="s">
        <v>39979</v>
      </c>
      <c r="B15800" s="395" t="s">
        <v>39980</v>
      </c>
    </row>
    <row r="15801" spans="1:2">
      <c r="A15801" s="395" t="s">
        <v>39981</v>
      </c>
      <c r="B15801" s="395" t="s">
        <v>25013</v>
      </c>
    </row>
    <row r="15802" spans="1:2">
      <c r="A15802" s="395" t="s">
        <v>39982</v>
      </c>
      <c r="B15802" s="395" t="s">
        <v>25207</v>
      </c>
    </row>
    <row r="15803" spans="1:2">
      <c r="A15803" s="395" t="s">
        <v>39983</v>
      </c>
      <c r="B15803" s="395" t="s">
        <v>39984</v>
      </c>
    </row>
    <row r="15804" spans="1:2">
      <c r="A15804" s="395" t="s">
        <v>39985</v>
      </c>
      <c r="B15804" s="395" t="s">
        <v>39986</v>
      </c>
    </row>
    <row r="15805" spans="1:2">
      <c r="A15805" s="395" t="s">
        <v>39987</v>
      </c>
      <c r="B15805" s="395" t="s">
        <v>39988</v>
      </c>
    </row>
    <row r="15806" spans="1:2">
      <c r="A15806" s="395" t="s">
        <v>39989</v>
      </c>
      <c r="B15806" s="395" t="s">
        <v>39990</v>
      </c>
    </row>
    <row r="15807" spans="1:2">
      <c r="A15807" s="395" t="s">
        <v>39991</v>
      </c>
      <c r="B15807" s="395" t="s">
        <v>39992</v>
      </c>
    </row>
    <row r="15808" spans="1:2">
      <c r="A15808" s="395" t="s">
        <v>39993</v>
      </c>
      <c r="B15808" s="395" t="s">
        <v>39994</v>
      </c>
    </row>
    <row r="15809" spans="1:2">
      <c r="A15809" s="395" t="s">
        <v>39995</v>
      </c>
      <c r="B15809" s="395" t="s">
        <v>39996</v>
      </c>
    </row>
    <row r="15810" spans="1:2">
      <c r="A15810" s="395" t="s">
        <v>39997</v>
      </c>
      <c r="B15810" s="395" t="s">
        <v>39998</v>
      </c>
    </row>
    <row r="15811" spans="1:2">
      <c r="A15811" s="395" t="s">
        <v>39999</v>
      </c>
      <c r="B15811" s="395" t="s">
        <v>40000</v>
      </c>
    </row>
    <row r="15812" spans="1:2">
      <c r="A15812" s="395" t="s">
        <v>40001</v>
      </c>
      <c r="B15812" s="395" t="s">
        <v>40002</v>
      </c>
    </row>
    <row r="15813" spans="1:2">
      <c r="A15813" s="395" t="s">
        <v>40003</v>
      </c>
      <c r="B15813" s="395" t="s">
        <v>40004</v>
      </c>
    </row>
    <row r="15814" spans="1:2">
      <c r="A15814" s="395" t="s">
        <v>40005</v>
      </c>
      <c r="B15814" s="395" t="s">
        <v>40004</v>
      </c>
    </row>
    <row r="15815" spans="1:2">
      <c r="A15815" s="395" t="s">
        <v>40006</v>
      </c>
      <c r="B15815" s="395" t="s">
        <v>40007</v>
      </c>
    </row>
    <row r="15816" spans="1:2">
      <c r="A15816" s="395" t="s">
        <v>40008</v>
      </c>
      <c r="B15816" s="395" t="s">
        <v>40007</v>
      </c>
    </row>
    <row r="15817" spans="1:2">
      <c r="A15817" s="395" t="s">
        <v>40009</v>
      </c>
      <c r="B15817" s="395" t="s">
        <v>40007</v>
      </c>
    </row>
    <row r="15818" spans="1:2">
      <c r="A15818" s="395" t="s">
        <v>40010</v>
      </c>
      <c r="B15818" s="395" t="s">
        <v>40007</v>
      </c>
    </row>
    <row r="15819" spans="1:2">
      <c r="A15819" s="395" t="s">
        <v>40011</v>
      </c>
      <c r="B15819" s="395" t="s">
        <v>40012</v>
      </c>
    </row>
    <row r="15820" spans="1:2">
      <c r="A15820" s="395" t="s">
        <v>40013</v>
      </c>
      <c r="B15820" s="395" t="s">
        <v>40014</v>
      </c>
    </row>
    <row r="15821" spans="1:2">
      <c r="A15821" s="395" t="s">
        <v>40015</v>
      </c>
      <c r="B15821" s="395" t="s">
        <v>40016</v>
      </c>
    </row>
    <row r="15822" spans="1:2">
      <c r="A15822" s="395" t="s">
        <v>40017</v>
      </c>
      <c r="B15822" s="395" t="s">
        <v>40018</v>
      </c>
    </row>
    <row r="15823" spans="1:2">
      <c r="A15823" s="395" t="s">
        <v>40019</v>
      </c>
      <c r="B15823" s="395" t="s">
        <v>40020</v>
      </c>
    </row>
    <row r="15824" spans="1:2">
      <c r="A15824" s="395" t="s">
        <v>40021</v>
      </c>
      <c r="B15824" s="395" t="s">
        <v>40022</v>
      </c>
    </row>
    <row r="15825" spans="1:2">
      <c r="A15825" s="395" t="s">
        <v>40023</v>
      </c>
      <c r="B15825" s="395" t="s">
        <v>22602</v>
      </c>
    </row>
    <row r="15826" spans="1:2">
      <c r="A15826" s="395" t="s">
        <v>40024</v>
      </c>
      <c r="B15826" s="395" t="s">
        <v>40025</v>
      </c>
    </row>
    <row r="15827" spans="1:2">
      <c r="A15827" s="395" t="s">
        <v>40026</v>
      </c>
      <c r="B15827" s="395" t="s">
        <v>40027</v>
      </c>
    </row>
    <row r="15828" spans="1:2">
      <c r="A15828" s="395" t="s">
        <v>40028</v>
      </c>
      <c r="B15828" s="395" t="s">
        <v>40029</v>
      </c>
    </row>
    <row r="15829" spans="1:2">
      <c r="A15829" s="395" t="s">
        <v>40030</v>
      </c>
      <c r="B15829" s="395" t="s">
        <v>40031</v>
      </c>
    </row>
    <row r="15830" spans="1:2">
      <c r="A15830" s="395" t="s">
        <v>40032</v>
      </c>
      <c r="B15830" s="395" t="s">
        <v>40033</v>
      </c>
    </row>
    <row r="15831" spans="1:2">
      <c r="A15831" s="395" t="s">
        <v>40034</v>
      </c>
      <c r="B15831" s="395" t="s">
        <v>40035</v>
      </c>
    </row>
    <row r="15832" spans="1:2">
      <c r="A15832" s="395" t="s">
        <v>40036</v>
      </c>
      <c r="B15832" s="395" t="s">
        <v>40037</v>
      </c>
    </row>
    <row r="15833" spans="1:2">
      <c r="A15833" s="395" t="s">
        <v>40038</v>
      </c>
      <c r="B15833" s="395" t="s">
        <v>40039</v>
      </c>
    </row>
    <row r="15834" spans="1:2">
      <c r="A15834" s="395" t="s">
        <v>40040</v>
      </c>
      <c r="B15834" s="395" t="s">
        <v>40039</v>
      </c>
    </row>
    <row r="15835" spans="1:2">
      <c r="A15835" s="395" t="s">
        <v>40041</v>
      </c>
      <c r="B15835" s="395" t="s">
        <v>40042</v>
      </c>
    </row>
    <row r="15836" spans="1:2">
      <c r="A15836" s="395" t="s">
        <v>40043</v>
      </c>
      <c r="B15836" s="395" t="s">
        <v>40044</v>
      </c>
    </row>
    <row r="15837" spans="1:2">
      <c r="A15837" s="395" t="s">
        <v>40045</v>
      </c>
      <c r="B15837" s="395" t="s">
        <v>40046</v>
      </c>
    </row>
    <row r="15838" spans="1:2">
      <c r="A15838" s="395" t="s">
        <v>40047</v>
      </c>
      <c r="B15838" s="395" t="s">
        <v>40048</v>
      </c>
    </row>
    <row r="15839" spans="1:2">
      <c r="A15839" s="395" t="s">
        <v>40049</v>
      </c>
      <c r="B15839" s="395" t="s">
        <v>40050</v>
      </c>
    </row>
    <row r="15840" spans="1:2">
      <c r="A15840" s="395" t="s">
        <v>40051</v>
      </c>
      <c r="B15840" s="395" t="s">
        <v>40052</v>
      </c>
    </row>
    <row r="15841" spans="1:2">
      <c r="A15841" s="395" t="s">
        <v>40053</v>
      </c>
      <c r="B15841" s="395" t="s">
        <v>40054</v>
      </c>
    </row>
    <row r="15842" spans="1:2">
      <c r="A15842" s="395" t="s">
        <v>40055</v>
      </c>
      <c r="B15842" s="395" t="s">
        <v>40056</v>
      </c>
    </row>
    <row r="15843" spans="1:2">
      <c r="A15843" s="395" t="s">
        <v>40057</v>
      </c>
      <c r="B15843" s="395" t="s">
        <v>40058</v>
      </c>
    </row>
    <row r="15844" spans="1:2">
      <c r="A15844" s="395" t="s">
        <v>40059</v>
      </c>
      <c r="B15844" s="395" t="s">
        <v>40060</v>
      </c>
    </row>
    <row r="15845" spans="1:2">
      <c r="A15845" s="395" t="s">
        <v>40061</v>
      </c>
      <c r="B15845" s="395" t="s">
        <v>40062</v>
      </c>
    </row>
    <row r="15846" spans="1:2">
      <c r="A15846" s="395" t="s">
        <v>40063</v>
      </c>
      <c r="B15846" s="395" t="s">
        <v>40064</v>
      </c>
    </row>
    <row r="15847" spans="1:2">
      <c r="A15847" s="395" t="s">
        <v>40065</v>
      </c>
      <c r="B15847" s="395" t="s">
        <v>40066</v>
      </c>
    </row>
    <row r="15848" spans="1:2">
      <c r="A15848" s="395" t="s">
        <v>40067</v>
      </c>
      <c r="B15848" s="395" t="s">
        <v>40068</v>
      </c>
    </row>
    <row r="15849" spans="1:2">
      <c r="A15849" s="395" t="s">
        <v>40069</v>
      </c>
      <c r="B15849" s="395" t="s">
        <v>40070</v>
      </c>
    </row>
    <row r="15850" spans="1:2">
      <c r="A15850" s="395" t="s">
        <v>40071</v>
      </c>
      <c r="B15850" s="395" t="s">
        <v>40072</v>
      </c>
    </row>
    <row r="15851" spans="1:2">
      <c r="A15851" s="395" t="s">
        <v>40073</v>
      </c>
      <c r="B15851" s="395" t="s">
        <v>40074</v>
      </c>
    </row>
    <row r="15852" spans="1:2">
      <c r="A15852" s="395" t="s">
        <v>40075</v>
      </c>
      <c r="B15852" s="395" t="s">
        <v>40076</v>
      </c>
    </row>
    <row r="15853" spans="1:2">
      <c r="A15853" s="395" t="s">
        <v>40077</v>
      </c>
      <c r="B15853" s="395" t="s">
        <v>40078</v>
      </c>
    </row>
    <row r="15854" spans="1:2">
      <c r="A15854" s="395" t="s">
        <v>40079</v>
      </c>
      <c r="B15854" s="395" t="s">
        <v>40080</v>
      </c>
    </row>
    <row r="15855" spans="1:2">
      <c r="A15855" s="395" t="s">
        <v>40081</v>
      </c>
      <c r="B15855" s="395" t="s">
        <v>40082</v>
      </c>
    </row>
    <row r="15856" spans="1:2">
      <c r="A15856" s="395" t="s">
        <v>40083</v>
      </c>
      <c r="B15856" s="395" t="s">
        <v>40084</v>
      </c>
    </row>
    <row r="15857" spans="1:2">
      <c r="A15857" s="395" t="s">
        <v>40085</v>
      </c>
      <c r="B15857" s="395" t="s">
        <v>40086</v>
      </c>
    </row>
    <row r="15858" spans="1:2">
      <c r="A15858" s="395" t="s">
        <v>40087</v>
      </c>
      <c r="B15858" s="395" t="s">
        <v>40088</v>
      </c>
    </row>
    <row r="15859" spans="1:2">
      <c r="A15859" s="395" t="s">
        <v>40089</v>
      </c>
      <c r="B15859" s="395" t="s">
        <v>40090</v>
      </c>
    </row>
    <row r="15860" spans="1:2">
      <c r="A15860" s="395" t="s">
        <v>40091</v>
      </c>
      <c r="B15860" s="395" t="s">
        <v>40092</v>
      </c>
    </row>
    <row r="15861" spans="1:2">
      <c r="A15861" s="395" t="s">
        <v>40093</v>
      </c>
      <c r="B15861" s="395" t="s">
        <v>40094</v>
      </c>
    </row>
    <row r="15862" spans="1:2">
      <c r="A15862" s="395" t="s">
        <v>40095</v>
      </c>
      <c r="B15862" s="395" t="s">
        <v>40096</v>
      </c>
    </row>
    <row r="15863" spans="1:2">
      <c r="A15863" s="395" t="s">
        <v>40097</v>
      </c>
      <c r="B15863" s="395" t="s">
        <v>40098</v>
      </c>
    </row>
    <row r="15864" spans="1:2">
      <c r="A15864" s="395" t="s">
        <v>40099</v>
      </c>
      <c r="B15864" s="395" t="s">
        <v>40100</v>
      </c>
    </row>
    <row r="15865" spans="1:2">
      <c r="A15865" s="395" t="s">
        <v>40101</v>
      </c>
      <c r="B15865" s="395" t="s">
        <v>40102</v>
      </c>
    </row>
    <row r="15866" spans="1:2">
      <c r="A15866" s="395" t="s">
        <v>40103</v>
      </c>
      <c r="B15866" s="395" t="s">
        <v>40104</v>
      </c>
    </row>
    <row r="15867" spans="1:2">
      <c r="A15867" s="395" t="s">
        <v>40105</v>
      </c>
      <c r="B15867" s="395" t="s">
        <v>40106</v>
      </c>
    </row>
    <row r="15868" spans="1:2">
      <c r="A15868" s="395" t="s">
        <v>40107</v>
      </c>
      <c r="B15868" s="395" t="s">
        <v>40108</v>
      </c>
    </row>
    <row r="15869" spans="1:2">
      <c r="A15869" s="395" t="s">
        <v>40109</v>
      </c>
      <c r="B15869" s="395" t="s">
        <v>40110</v>
      </c>
    </row>
    <row r="15870" spans="1:2">
      <c r="A15870" s="395" t="s">
        <v>40111</v>
      </c>
      <c r="B15870" s="395" t="s">
        <v>40112</v>
      </c>
    </row>
    <row r="15871" spans="1:2">
      <c r="A15871" s="395" t="s">
        <v>40113</v>
      </c>
      <c r="B15871" s="395" t="s">
        <v>40114</v>
      </c>
    </row>
    <row r="15872" spans="1:2">
      <c r="A15872" s="395" t="s">
        <v>40115</v>
      </c>
      <c r="B15872" s="395" t="s">
        <v>40116</v>
      </c>
    </row>
    <row r="15873" spans="1:2">
      <c r="A15873" s="395" t="s">
        <v>40117</v>
      </c>
      <c r="B15873" s="395" t="s">
        <v>40118</v>
      </c>
    </row>
    <row r="15874" spans="1:2">
      <c r="A15874" s="395" t="s">
        <v>40119</v>
      </c>
      <c r="B15874" s="395" t="s">
        <v>40120</v>
      </c>
    </row>
    <row r="15875" spans="1:2">
      <c r="A15875" s="395" t="s">
        <v>40121</v>
      </c>
      <c r="B15875" s="395" t="s">
        <v>28253</v>
      </c>
    </row>
    <row r="15876" spans="1:2">
      <c r="A15876" s="395" t="s">
        <v>40122</v>
      </c>
      <c r="B15876" s="395" t="s">
        <v>40123</v>
      </c>
    </row>
    <row r="15877" spans="1:2">
      <c r="A15877" s="395" t="s">
        <v>40124</v>
      </c>
      <c r="B15877" s="395" t="s">
        <v>39766</v>
      </c>
    </row>
    <row r="15878" spans="1:2">
      <c r="A15878" s="395" t="s">
        <v>40125</v>
      </c>
      <c r="B15878" s="395" t="s">
        <v>40126</v>
      </c>
    </row>
    <row r="15879" spans="1:2">
      <c r="A15879" s="395" t="s">
        <v>40127</v>
      </c>
      <c r="B15879" s="395" t="s">
        <v>40128</v>
      </c>
    </row>
    <row r="15880" spans="1:2">
      <c r="A15880" s="395" t="s">
        <v>40129</v>
      </c>
      <c r="B15880" s="395" t="s">
        <v>40130</v>
      </c>
    </row>
    <row r="15881" spans="1:2">
      <c r="A15881" s="395" t="s">
        <v>40131</v>
      </c>
      <c r="B15881" s="395" t="s">
        <v>40132</v>
      </c>
    </row>
    <row r="15882" spans="1:2">
      <c r="A15882" s="395" t="s">
        <v>40133</v>
      </c>
      <c r="B15882" s="395" t="s">
        <v>40134</v>
      </c>
    </row>
    <row r="15883" spans="1:2">
      <c r="A15883" s="395" t="s">
        <v>40135</v>
      </c>
      <c r="B15883" s="395" t="s">
        <v>40136</v>
      </c>
    </row>
    <row r="15884" spans="1:2">
      <c r="A15884" s="395" t="s">
        <v>40137</v>
      </c>
      <c r="B15884" s="395" t="s">
        <v>40138</v>
      </c>
    </row>
    <row r="15885" spans="1:2">
      <c r="A15885" s="395" t="s">
        <v>40139</v>
      </c>
      <c r="B15885" s="395" t="s">
        <v>40140</v>
      </c>
    </row>
    <row r="15886" spans="1:2">
      <c r="A15886" s="395" t="s">
        <v>40141</v>
      </c>
      <c r="B15886" s="395" t="s">
        <v>40142</v>
      </c>
    </row>
    <row r="15887" spans="1:2">
      <c r="A15887" s="395" t="s">
        <v>40143</v>
      </c>
      <c r="B15887" s="395" t="s">
        <v>20931</v>
      </c>
    </row>
    <row r="15888" spans="1:2">
      <c r="A15888" s="395" t="s">
        <v>40144</v>
      </c>
      <c r="B15888" s="395" t="s">
        <v>20931</v>
      </c>
    </row>
    <row r="15889" spans="1:2">
      <c r="A15889" s="395" t="s">
        <v>40145</v>
      </c>
      <c r="B15889" s="395" t="s">
        <v>40146</v>
      </c>
    </row>
    <row r="15890" spans="1:2">
      <c r="A15890" s="395" t="s">
        <v>40147</v>
      </c>
      <c r="B15890" s="395" t="s">
        <v>20931</v>
      </c>
    </row>
    <row r="15891" spans="1:2">
      <c r="A15891" s="395" t="s">
        <v>40148</v>
      </c>
      <c r="B15891" s="395" t="s">
        <v>20931</v>
      </c>
    </row>
    <row r="15892" spans="1:2">
      <c r="A15892" s="395" t="s">
        <v>40149</v>
      </c>
      <c r="B15892" s="395" t="s">
        <v>20931</v>
      </c>
    </row>
    <row r="15893" spans="1:2">
      <c r="A15893" s="395" t="s">
        <v>40150</v>
      </c>
      <c r="B15893" s="395" t="s">
        <v>40151</v>
      </c>
    </row>
    <row r="15894" spans="1:2">
      <c r="A15894" s="395" t="s">
        <v>40152</v>
      </c>
      <c r="B15894" s="395" t="s">
        <v>40153</v>
      </c>
    </row>
    <row r="15895" spans="1:2">
      <c r="A15895" s="395" t="s">
        <v>40154</v>
      </c>
      <c r="B15895" s="395" t="s">
        <v>40155</v>
      </c>
    </row>
    <row r="15896" spans="1:2">
      <c r="A15896" s="395" t="s">
        <v>40156</v>
      </c>
      <c r="B15896" s="395" t="s">
        <v>27704</v>
      </c>
    </row>
    <row r="15897" spans="1:2">
      <c r="A15897" s="395" t="s">
        <v>40157</v>
      </c>
      <c r="B15897" s="395" t="s">
        <v>40158</v>
      </c>
    </row>
    <row r="15898" spans="1:2">
      <c r="A15898" s="395" t="s">
        <v>40159</v>
      </c>
      <c r="B15898" s="395" t="s">
        <v>27722</v>
      </c>
    </row>
    <row r="15899" spans="1:2">
      <c r="A15899" s="395" t="s">
        <v>40160</v>
      </c>
      <c r="B15899" s="395" t="s">
        <v>24739</v>
      </c>
    </row>
    <row r="15900" spans="1:2">
      <c r="A15900" s="395" t="s">
        <v>40161</v>
      </c>
      <c r="B15900" s="395" t="s">
        <v>25421</v>
      </c>
    </row>
    <row r="15901" spans="1:2">
      <c r="A15901" s="395" t="s">
        <v>40162</v>
      </c>
      <c r="B15901" s="395" t="s">
        <v>40163</v>
      </c>
    </row>
    <row r="15902" spans="1:2">
      <c r="A15902" s="395" t="s">
        <v>40164</v>
      </c>
      <c r="B15902" s="395" t="s">
        <v>25421</v>
      </c>
    </row>
    <row r="15903" spans="1:2">
      <c r="A15903" s="395" t="s">
        <v>40165</v>
      </c>
      <c r="B15903" s="395" t="s">
        <v>28018</v>
      </c>
    </row>
    <row r="15904" spans="1:2">
      <c r="A15904" s="395" t="s">
        <v>40166</v>
      </c>
      <c r="B15904" s="395" t="s">
        <v>40167</v>
      </c>
    </row>
    <row r="15905" spans="1:2">
      <c r="A15905" s="395" t="s">
        <v>40168</v>
      </c>
      <c r="B15905" s="395" t="s">
        <v>28035</v>
      </c>
    </row>
    <row r="15906" spans="1:2">
      <c r="A15906" s="395" t="s">
        <v>40169</v>
      </c>
      <c r="B15906" s="395" t="s">
        <v>28041</v>
      </c>
    </row>
    <row r="15907" spans="1:2">
      <c r="A15907" s="395" t="s">
        <v>40170</v>
      </c>
      <c r="B15907" s="395" t="s">
        <v>28043</v>
      </c>
    </row>
    <row r="15908" spans="1:2">
      <c r="A15908" s="395" t="s">
        <v>40171</v>
      </c>
      <c r="B15908" s="395" t="s">
        <v>28057</v>
      </c>
    </row>
    <row r="15909" spans="1:2">
      <c r="A15909" s="395" t="s">
        <v>40172</v>
      </c>
      <c r="B15909" s="395" t="s">
        <v>28059</v>
      </c>
    </row>
    <row r="15910" spans="1:2">
      <c r="A15910" s="395" t="s">
        <v>40173</v>
      </c>
      <c r="B15910" s="395" t="s">
        <v>28070</v>
      </c>
    </row>
    <row r="15911" spans="1:2">
      <c r="A15911" s="395" t="s">
        <v>40174</v>
      </c>
      <c r="B15911" s="395" t="s">
        <v>28072</v>
      </c>
    </row>
    <row r="15912" spans="1:2">
      <c r="A15912" s="395" t="s">
        <v>40175</v>
      </c>
      <c r="B15912" s="395" t="s">
        <v>28074</v>
      </c>
    </row>
    <row r="15913" spans="1:2">
      <c r="A15913" s="395" t="s">
        <v>40176</v>
      </c>
      <c r="B15913" s="395" t="s">
        <v>28076</v>
      </c>
    </row>
    <row r="15914" spans="1:2">
      <c r="A15914" s="395" t="s">
        <v>40177</v>
      </c>
      <c r="B15914" s="395" t="s">
        <v>28078</v>
      </c>
    </row>
    <row r="15915" spans="1:2">
      <c r="A15915" s="395" t="s">
        <v>40178</v>
      </c>
      <c r="B15915" s="395" t="s">
        <v>28080</v>
      </c>
    </row>
    <row r="15916" spans="1:2">
      <c r="A15916" s="395" t="s">
        <v>40179</v>
      </c>
      <c r="B15916" s="395" t="s">
        <v>28082</v>
      </c>
    </row>
    <row r="15917" spans="1:2">
      <c r="A15917" s="395" t="s">
        <v>40180</v>
      </c>
      <c r="B15917" s="395" t="s">
        <v>28084</v>
      </c>
    </row>
    <row r="15918" spans="1:2">
      <c r="A15918" s="395" t="s">
        <v>40181</v>
      </c>
      <c r="B15918" s="395" t="s">
        <v>28088</v>
      </c>
    </row>
    <row r="15919" spans="1:2">
      <c r="A15919" s="395" t="s">
        <v>40182</v>
      </c>
      <c r="B15919" s="395" t="s">
        <v>28090</v>
      </c>
    </row>
    <row r="15920" spans="1:2">
      <c r="A15920" s="395" t="s">
        <v>40183</v>
      </c>
      <c r="B15920" s="395" t="s">
        <v>28094</v>
      </c>
    </row>
    <row r="15921" spans="1:2">
      <c r="A15921" s="395" t="s">
        <v>40184</v>
      </c>
      <c r="B15921" s="395" t="s">
        <v>28096</v>
      </c>
    </row>
    <row r="15922" spans="1:2">
      <c r="A15922" s="395" t="s">
        <v>40185</v>
      </c>
      <c r="B15922" s="395" t="s">
        <v>28100</v>
      </c>
    </row>
    <row r="15923" spans="1:2">
      <c r="A15923" s="395" t="s">
        <v>40186</v>
      </c>
      <c r="B15923" s="395" t="s">
        <v>28104</v>
      </c>
    </row>
    <row r="15924" spans="1:2">
      <c r="A15924" s="395" t="s">
        <v>40187</v>
      </c>
      <c r="B15924" s="395" t="s">
        <v>28106</v>
      </c>
    </row>
    <row r="15925" spans="1:2">
      <c r="A15925" s="395" t="s">
        <v>40188</v>
      </c>
      <c r="B15925" s="395" t="s">
        <v>28114</v>
      </c>
    </row>
    <row r="15926" spans="1:2">
      <c r="A15926" s="395" t="s">
        <v>40189</v>
      </c>
      <c r="B15926" s="395" t="s">
        <v>40190</v>
      </c>
    </row>
    <row r="15927" spans="1:2">
      <c r="A15927" s="395" t="s">
        <v>40191</v>
      </c>
      <c r="B15927" s="395" t="s">
        <v>40192</v>
      </c>
    </row>
    <row r="15928" spans="1:2">
      <c r="A15928" s="395" t="s">
        <v>40193</v>
      </c>
      <c r="B15928" s="395" t="s">
        <v>40194</v>
      </c>
    </row>
    <row r="15929" spans="1:2">
      <c r="A15929" s="395" t="s">
        <v>40195</v>
      </c>
      <c r="B15929" s="395" t="s">
        <v>40196</v>
      </c>
    </row>
    <row r="15930" spans="1:2">
      <c r="A15930" s="395" t="s">
        <v>40197</v>
      </c>
      <c r="B15930" s="395" t="s">
        <v>28159</v>
      </c>
    </row>
    <row r="15931" spans="1:2">
      <c r="A15931" s="395" t="s">
        <v>40198</v>
      </c>
      <c r="B15931" s="395" t="s">
        <v>28161</v>
      </c>
    </row>
    <row r="15932" spans="1:2">
      <c r="A15932" s="395" t="s">
        <v>40199</v>
      </c>
      <c r="B15932" s="395" t="s">
        <v>28163</v>
      </c>
    </row>
    <row r="15933" spans="1:2">
      <c r="A15933" s="395" t="s">
        <v>40200</v>
      </c>
      <c r="B15933" s="395" t="s">
        <v>40201</v>
      </c>
    </row>
    <row r="15934" spans="1:2">
      <c r="A15934" s="395" t="s">
        <v>40202</v>
      </c>
      <c r="B15934" s="395" t="s">
        <v>28165</v>
      </c>
    </row>
    <row r="15935" spans="1:2">
      <c r="A15935" s="395" t="s">
        <v>40203</v>
      </c>
      <c r="B15935" s="395" t="s">
        <v>28167</v>
      </c>
    </row>
    <row r="15936" spans="1:2">
      <c r="A15936" s="395" t="s">
        <v>40204</v>
      </c>
      <c r="B15936" s="395" t="s">
        <v>28169</v>
      </c>
    </row>
    <row r="15937" spans="1:2">
      <c r="A15937" s="395" t="s">
        <v>40205</v>
      </c>
      <c r="B15937" s="395" t="s">
        <v>28173</v>
      </c>
    </row>
    <row r="15938" spans="1:2">
      <c r="A15938" s="395" t="s">
        <v>40206</v>
      </c>
      <c r="B15938" s="395" t="s">
        <v>28177</v>
      </c>
    </row>
    <row r="15939" spans="1:2">
      <c r="A15939" s="395" t="s">
        <v>40207</v>
      </c>
      <c r="B15939" s="395" t="s">
        <v>40208</v>
      </c>
    </row>
    <row r="15940" spans="1:2">
      <c r="A15940" s="395" t="s">
        <v>40209</v>
      </c>
      <c r="B15940" s="395" t="s">
        <v>40210</v>
      </c>
    </row>
    <row r="15941" spans="1:2">
      <c r="A15941" s="395" t="s">
        <v>40211</v>
      </c>
      <c r="B15941" s="395" t="s">
        <v>28199</v>
      </c>
    </row>
    <row r="15942" spans="1:2">
      <c r="A15942" s="395" t="s">
        <v>40212</v>
      </c>
      <c r="B15942" s="395" t="s">
        <v>28239</v>
      </c>
    </row>
    <row r="15943" spans="1:2">
      <c r="A15943" s="395" t="s">
        <v>40213</v>
      </c>
      <c r="B15943" s="395" t="s">
        <v>28243</v>
      </c>
    </row>
    <row r="15944" spans="1:2">
      <c r="A15944" s="395" t="s">
        <v>40214</v>
      </c>
      <c r="B15944" s="395" t="s">
        <v>40215</v>
      </c>
    </row>
    <row r="15945" spans="1:2">
      <c r="A15945" s="395" t="s">
        <v>40216</v>
      </c>
      <c r="B15945" s="395" t="s">
        <v>28245</v>
      </c>
    </row>
    <row r="15946" spans="1:2">
      <c r="A15946" s="395" t="s">
        <v>40217</v>
      </c>
      <c r="B15946" s="395" t="s">
        <v>40218</v>
      </c>
    </row>
    <row r="15947" spans="1:2">
      <c r="A15947" s="395" t="s">
        <v>40219</v>
      </c>
      <c r="B15947" s="395" t="s">
        <v>40220</v>
      </c>
    </row>
    <row r="15948" spans="1:2">
      <c r="A15948" s="395" t="s">
        <v>40221</v>
      </c>
      <c r="B15948" s="395" t="s">
        <v>40222</v>
      </c>
    </row>
    <row r="15949" spans="1:2">
      <c r="A15949" s="395" t="s">
        <v>40223</v>
      </c>
      <c r="B15949" s="395" t="s">
        <v>40224</v>
      </c>
    </row>
    <row r="15950" spans="1:2">
      <c r="A15950" s="395" t="s">
        <v>40225</v>
      </c>
      <c r="B15950" s="395" t="s">
        <v>40226</v>
      </c>
    </row>
    <row r="15951" spans="1:2">
      <c r="A15951" s="395" t="s">
        <v>40227</v>
      </c>
      <c r="B15951" s="395" t="s">
        <v>40228</v>
      </c>
    </row>
    <row r="15952" spans="1:2">
      <c r="A15952" s="395" t="s">
        <v>40229</v>
      </c>
      <c r="B15952" s="395" t="s">
        <v>40230</v>
      </c>
    </row>
    <row r="15953" spans="1:2">
      <c r="A15953" s="395" t="s">
        <v>40231</v>
      </c>
      <c r="B15953" s="395" t="s">
        <v>40232</v>
      </c>
    </row>
    <row r="15954" spans="1:2">
      <c r="A15954" s="395" t="s">
        <v>40233</v>
      </c>
      <c r="B15954" s="395" t="s">
        <v>40234</v>
      </c>
    </row>
    <row r="15955" spans="1:2">
      <c r="A15955" s="395" t="s">
        <v>40235</v>
      </c>
      <c r="B15955" s="395" t="s">
        <v>40236</v>
      </c>
    </row>
    <row r="15956" spans="1:2">
      <c r="A15956" s="395" t="s">
        <v>40237</v>
      </c>
      <c r="B15956" s="395" t="s">
        <v>40238</v>
      </c>
    </row>
    <row r="15957" spans="1:2">
      <c r="A15957" s="395" t="s">
        <v>40239</v>
      </c>
      <c r="B15957" s="395" t="s">
        <v>24021</v>
      </c>
    </row>
    <row r="15958" spans="1:2">
      <c r="A15958" s="395" t="s">
        <v>40240</v>
      </c>
      <c r="B15958" s="395" t="s">
        <v>40241</v>
      </c>
    </row>
    <row r="15959" spans="1:2">
      <c r="A15959" s="395" t="s">
        <v>40242</v>
      </c>
      <c r="B15959" s="395" t="s">
        <v>40243</v>
      </c>
    </row>
    <row r="15960" spans="1:2">
      <c r="A15960" s="395" t="s">
        <v>40244</v>
      </c>
      <c r="B15960" s="395" t="s">
        <v>40245</v>
      </c>
    </row>
    <row r="15961" spans="1:2">
      <c r="A15961" s="395" t="s">
        <v>40246</v>
      </c>
      <c r="B15961" s="395" t="s">
        <v>40247</v>
      </c>
    </row>
    <row r="15962" spans="1:2">
      <c r="A15962" s="395" t="s">
        <v>40248</v>
      </c>
      <c r="B15962" s="395" t="s">
        <v>40249</v>
      </c>
    </row>
    <row r="15963" spans="1:2">
      <c r="A15963" s="395" t="s">
        <v>40250</v>
      </c>
      <c r="B15963" s="395" t="s">
        <v>40251</v>
      </c>
    </row>
    <row r="15964" spans="1:2">
      <c r="A15964" s="395" t="s">
        <v>40252</v>
      </c>
      <c r="B15964" s="395" t="s">
        <v>40253</v>
      </c>
    </row>
    <row r="15965" spans="1:2">
      <c r="A15965" s="395" t="s">
        <v>40254</v>
      </c>
      <c r="B15965" s="395" t="s">
        <v>40255</v>
      </c>
    </row>
    <row r="15966" spans="1:2">
      <c r="A15966" s="395" t="s">
        <v>40256</v>
      </c>
      <c r="B15966" s="395" t="s">
        <v>40257</v>
      </c>
    </row>
    <row r="15967" spans="1:2">
      <c r="A15967" s="395" t="s">
        <v>40258</v>
      </c>
      <c r="B15967" s="395" t="s">
        <v>40259</v>
      </c>
    </row>
    <row r="15968" spans="1:2">
      <c r="A15968" s="395" t="s">
        <v>40260</v>
      </c>
      <c r="B15968" s="395" t="s">
        <v>40259</v>
      </c>
    </row>
    <row r="15969" spans="1:2">
      <c r="A15969" s="395" t="s">
        <v>40261</v>
      </c>
      <c r="B15969" s="395" t="s">
        <v>40262</v>
      </c>
    </row>
    <row r="15970" spans="1:2">
      <c r="A15970" s="395" t="s">
        <v>40263</v>
      </c>
      <c r="B15970" s="395" t="s">
        <v>40264</v>
      </c>
    </row>
    <row r="15971" spans="1:2">
      <c r="A15971" s="395" t="s">
        <v>40265</v>
      </c>
      <c r="B15971" s="395" t="s">
        <v>40257</v>
      </c>
    </row>
    <row r="15972" spans="1:2">
      <c r="A15972" s="395" t="s">
        <v>40266</v>
      </c>
      <c r="B15972" s="395" t="s">
        <v>40267</v>
      </c>
    </row>
    <row r="15973" spans="1:2">
      <c r="A15973" s="395" t="s">
        <v>40268</v>
      </c>
      <c r="B15973" s="395" t="s">
        <v>40269</v>
      </c>
    </row>
    <row r="15974" spans="1:2">
      <c r="A15974" s="395" t="s">
        <v>40270</v>
      </c>
      <c r="B15974" s="395" t="s">
        <v>40271</v>
      </c>
    </row>
    <row r="15975" spans="1:2">
      <c r="A15975" s="395" t="s">
        <v>40272</v>
      </c>
      <c r="B15975" s="395" t="s">
        <v>40273</v>
      </c>
    </row>
    <row r="15976" spans="1:2">
      <c r="A15976" s="395" t="s">
        <v>40274</v>
      </c>
      <c r="B15976" s="395" t="s">
        <v>40275</v>
      </c>
    </row>
    <row r="15977" spans="1:2">
      <c r="A15977" s="395" t="s">
        <v>40276</v>
      </c>
      <c r="B15977" s="395" t="s">
        <v>40277</v>
      </c>
    </row>
    <row r="15978" spans="1:2">
      <c r="A15978" s="395" t="s">
        <v>40278</v>
      </c>
      <c r="B15978" s="395" t="s">
        <v>40279</v>
      </c>
    </row>
    <row r="15979" spans="1:2">
      <c r="A15979" s="395" t="s">
        <v>40280</v>
      </c>
      <c r="B15979" s="395" t="s">
        <v>40281</v>
      </c>
    </row>
    <row r="15980" spans="1:2">
      <c r="A15980" s="395" t="s">
        <v>40282</v>
      </c>
      <c r="B15980" s="395" t="s">
        <v>32727</v>
      </c>
    </row>
    <row r="15981" spans="1:2">
      <c r="A15981" s="395" t="s">
        <v>40283</v>
      </c>
      <c r="B15981" s="395" t="s">
        <v>32733</v>
      </c>
    </row>
    <row r="15982" spans="1:2">
      <c r="A15982" s="395" t="s">
        <v>40284</v>
      </c>
      <c r="B15982" s="395" t="s">
        <v>32733</v>
      </c>
    </row>
    <row r="15983" spans="1:2">
      <c r="A15983" s="395" t="s">
        <v>40285</v>
      </c>
      <c r="B15983" s="395" t="s">
        <v>40286</v>
      </c>
    </row>
    <row r="15984" spans="1:2">
      <c r="A15984" s="395" t="s">
        <v>40287</v>
      </c>
      <c r="B15984" s="395" t="s">
        <v>40288</v>
      </c>
    </row>
    <row r="15985" spans="1:2">
      <c r="A15985" s="395" t="s">
        <v>40289</v>
      </c>
      <c r="B15985" s="395" t="s">
        <v>16956</v>
      </c>
    </row>
    <row r="15986" spans="1:2">
      <c r="A15986" s="395" t="s">
        <v>40290</v>
      </c>
      <c r="B15986" s="395" t="s">
        <v>33946</v>
      </c>
    </row>
    <row r="15987" spans="1:2">
      <c r="A15987" s="395" t="s">
        <v>40291</v>
      </c>
      <c r="B15987" s="395" t="s">
        <v>40292</v>
      </c>
    </row>
    <row r="15988" spans="1:2">
      <c r="A15988" s="395" t="s">
        <v>40293</v>
      </c>
      <c r="B15988" s="395" t="s">
        <v>40294</v>
      </c>
    </row>
    <row r="15989" spans="1:2">
      <c r="A15989" s="395" t="s">
        <v>40295</v>
      </c>
      <c r="B15989" s="395" t="s">
        <v>40296</v>
      </c>
    </row>
    <row r="15990" spans="1:2">
      <c r="A15990" s="395" t="s">
        <v>40297</v>
      </c>
      <c r="B15990" s="395" t="s">
        <v>40298</v>
      </c>
    </row>
    <row r="15991" spans="1:2">
      <c r="A15991" s="395" t="s">
        <v>40299</v>
      </c>
      <c r="B15991" s="395" t="s">
        <v>40300</v>
      </c>
    </row>
    <row r="15992" spans="1:2">
      <c r="A15992" s="395" t="s">
        <v>40301</v>
      </c>
      <c r="B15992" s="395" t="s">
        <v>40302</v>
      </c>
    </row>
    <row r="15993" spans="1:2">
      <c r="A15993" s="395" t="s">
        <v>40303</v>
      </c>
      <c r="B15993" s="395" t="s">
        <v>40304</v>
      </c>
    </row>
    <row r="15994" spans="1:2">
      <c r="A15994" s="395" t="s">
        <v>40305</v>
      </c>
      <c r="B15994" s="395" t="s">
        <v>40306</v>
      </c>
    </row>
    <row r="15995" spans="1:2">
      <c r="A15995" s="395" t="s">
        <v>40307</v>
      </c>
      <c r="B15995" s="395" t="s">
        <v>40308</v>
      </c>
    </row>
    <row r="15996" spans="1:2">
      <c r="A15996" s="395" t="s">
        <v>40309</v>
      </c>
      <c r="B15996" s="395" t="s">
        <v>40310</v>
      </c>
    </row>
    <row r="15997" spans="1:2">
      <c r="A15997" s="395" t="s">
        <v>40311</v>
      </c>
      <c r="B15997" s="395" t="s">
        <v>40312</v>
      </c>
    </row>
    <row r="15998" spans="1:2">
      <c r="A15998" s="395" t="s">
        <v>40313</v>
      </c>
      <c r="B15998" s="395" t="s">
        <v>40314</v>
      </c>
    </row>
    <row r="15999" spans="1:2">
      <c r="A15999" s="395" t="s">
        <v>40315</v>
      </c>
      <c r="B15999" s="395" t="s">
        <v>32840</v>
      </c>
    </row>
    <row r="16000" spans="1:2">
      <c r="A16000" s="395" t="s">
        <v>40316</v>
      </c>
      <c r="B16000" s="395" t="s">
        <v>40317</v>
      </c>
    </row>
    <row r="16001" spans="1:2">
      <c r="A16001" s="395" t="s">
        <v>40318</v>
      </c>
      <c r="B16001" s="395" t="s">
        <v>40319</v>
      </c>
    </row>
    <row r="16002" spans="1:2">
      <c r="A16002" s="395" t="s">
        <v>40320</v>
      </c>
      <c r="B16002" s="395" t="s">
        <v>40321</v>
      </c>
    </row>
    <row r="16003" spans="1:2">
      <c r="A16003" s="395" t="s">
        <v>40322</v>
      </c>
      <c r="B16003" s="395" t="s">
        <v>40323</v>
      </c>
    </row>
    <row r="16004" spans="1:2">
      <c r="A16004" s="395" t="s">
        <v>40324</v>
      </c>
      <c r="B16004" s="395" t="s">
        <v>40323</v>
      </c>
    </row>
    <row r="16005" spans="1:2">
      <c r="A16005" s="395" t="s">
        <v>40325</v>
      </c>
      <c r="B16005" s="395" t="s">
        <v>40323</v>
      </c>
    </row>
    <row r="16006" spans="1:2">
      <c r="A16006" s="395" t="s">
        <v>40326</v>
      </c>
      <c r="B16006" s="395" t="s">
        <v>40327</v>
      </c>
    </row>
    <row r="16007" spans="1:2">
      <c r="A16007" s="395" t="s">
        <v>40328</v>
      </c>
      <c r="B16007" s="395" t="s">
        <v>40329</v>
      </c>
    </row>
    <row r="16008" spans="1:2">
      <c r="A16008" s="395" t="s">
        <v>40330</v>
      </c>
      <c r="B16008" s="395" t="s">
        <v>40331</v>
      </c>
    </row>
    <row r="16009" spans="1:2">
      <c r="A16009" s="395" t="s">
        <v>40332</v>
      </c>
      <c r="B16009" s="395" t="s">
        <v>40333</v>
      </c>
    </row>
    <row r="16010" spans="1:2">
      <c r="A16010" s="395" t="s">
        <v>40334</v>
      </c>
      <c r="B16010" s="395" t="s">
        <v>40335</v>
      </c>
    </row>
    <row r="16011" spans="1:2">
      <c r="A16011" s="395" t="s">
        <v>40336</v>
      </c>
      <c r="B16011" s="395" t="s">
        <v>40337</v>
      </c>
    </row>
    <row r="16012" spans="1:2">
      <c r="A16012" s="395" t="s">
        <v>40338</v>
      </c>
      <c r="B16012" s="395" t="s">
        <v>40339</v>
      </c>
    </row>
    <row r="16013" spans="1:2">
      <c r="A16013" s="395" t="s">
        <v>40340</v>
      </c>
      <c r="B16013" s="395" t="s">
        <v>40341</v>
      </c>
    </row>
    <row r="16014" spans="1:2">
      <c r="A16014" s="395" t="s">
        <v>40342</v>
      </c>
      <c r="B16014" s="395" t="s">
        <v>33971</v>
      </c>
    </row>
    <row r="16015" spans="1:2">
      <c r="A16015" s="395" t="s">
        <v>40343</v>
      </c>
      <c r="B16015" s="395" t="s">
        <v>35448</v>
      </c>
    </row>
    <row r="16016" spans="1:2">
      <c r="A16016" s="395" t="s">
        <v>40344</v>
      </c>
      <c r="B16016" s="395" t="s">
        <v>40345</v>
      </c>
    </row>
    <row r="16017" spans="1:2">
      <c r="A16017" s="395" t="s">
        <v>40346</v>
      </c>
      <c r="B16017" s="395" t="s">
        <v>40347</v>
      </c>
    </row>
    <row r="16018" spans="1:2">
      <c r="A16018" s="395" t="s">
        <v>40348</v>
      </c>
      <c r="B16018" s="395" t="s">
        <v>40349</v>
      </c>
    </row>
    <row r="16019" spans="1:2">
      <c r="A16019" s="395" t="s">
        <v>40350</v>
      </c>
      <c r="B16019" s="395" t="s">
        <v>40351</v>
      </c>
    </row>
    <row r="16020" spans="1:2">
      <c r="A16020" s="395" t="s">
        <v>40352</v>
      </c>
      <c r="B16020" s="395" t="s">
        <v>40353</v>
      </c>
    </row>
    <row r="16021" spans="1:2">
      <c r="A16021" s="395" t="s">
        <v>40354</v>
      </c>
      <c r="B16021" s="395" t="s">
        <v>40355</v>
      </c>
    </row>
    <row r="16022" spans="1:2">
      <c r="A16022" s="395" t="s">
        <v>40356</v>
      </c>
      <c r="B16022" s="395" t="s">
        <v>40357</v>
      </c>
    </row>
    <row r="16023" spans="1:2">
      <c r="A16023" s="395" t="s">
        <v>40358</v>
      </c>
      <c r="B16023" s="395" t="s">
        <v>40359</v>
      </c>
    </row>
    <row r="16024" spans="1:2">
      <c r="A16024" s="395" t="s">
        <v>40360</v>
      </c>
      <c r="B16024" s="395" t="s">
        <v>40361</v>
      </c>
    </row>
    <row r="16025" spans="1:2">
      <c r="A16025" s="395" t="s">
        <v>40362</v>
      </c>
      <c r="B16025" s="395" t="s">
        <v>40363</v>
      </c>
    </row>
    <row r="16026" spans="1:2">
      <c r="A16026" s="395" t="s">
        <v>40364</v>
      </c>
      <c r="B16026" s="395" t="s">
        <v>40365</v>
      </c>
    </row>
    <row r="16027" spans="1:2">
      <c r="A16027" s="395" t="s">
        <v>40366</v>
      </c>
      <c r="B16027" s="395" t="s">
        <v>40367</v>
      </c>
    </row>
    <row r="16028" spans="1:2">
      <c r="A16028" s="395" t="s">
        <v>40368</v>
      </c>
      <c r="B16028" s="395" t="s">
        <v>40369</v>
      </c>
    </row>
    <row r="16029" spans="1:2">
      <c r="A16029" s="395" t="s">
        <v>40370</v>
      </c>
      <c r="B16029" s="395" t="s">
        <v>40371</v>
      </c>
    </row>
    <row r="16030" spans="1:2">
      <c r="A16030" s="395" t="s">
        <v>40372</v>
      </c>
      <c r="B16030" s="395" t="s">
        <v>40373</v>
      </c>
    </row>
    <row r="16031" spans="1:2">
      <c r="A16031" s="395" t="s">
        <v>40374</v>
      </c>
      <c r="B16031" s="395" t="s">
        <v>40375</v>
      </c>
    </row>
    <row r="16032" spans="1:2">
      <c r="A16032" s="395" t="s">
        <v>40376</v>
      </c>
      <c r="B16032" s="395" t="s">
        <v>40377</v>
      </c>
    </row>
    <row r="16033" spans="1:2">
      <c r="A16033" s="395" t="s">
        <v>40378</v>
      </c>
      <c r="B16033" s="395" t="s">
        <v>40379</v>
      </c>
    </row>
    <row r="16034" spans="1:2">
      <c r="A16034" s="395" t="s">
        <v>40380</v>
      </c>
      <c r="B16034" s="395" t="s">
        <v>40381</v>
      </c>
    </row>
    <row r="16035" spans="1:2">
      <c r="A16035" s="395" t="s">
        <v>40382</v>
      </c>
      <c r="B16035" s="395" t="s">
        <v>40381</v>
      </c>
    </row>
    <row r="16036" spans="1:2">
      <c r="A16036" s="395" t="s">
        <v>40383</v>
      </c>
      <c r="B16036" s="395" t="s">
        <v>35496</v>
      </c>
    </row>
    <row r="16037" spans="1:2">
      <c r="A16037" s="395" t="s">
        <v>40384</v>
      </c>
      <c r="B16037" s="395" t="s">
        <v>40385</v>
      </c>
    </row>
    <row r="16038" spans="1:2">
      <c r="A16038" s="395" t="s">
        <v>40386</v>
      </c>
      <c r="B16038" s="395" t="s">
        <v>40385</v>
      </c>
    </row>
    <row r="16039" spans="1:2">
      <c r="A16039" s="395" t="s">
        <v>40387</v>
      </c>
      <c r="B16039" s="395" t="s">
        <v>40385</v>
      </c>
    </row>
    <row r="16040" spans="1:2">
      <c r="A16040" s="395" t="s">
        <v>40388</v>
      </c>
      <c r="B16040" s="395" t="s">
        <v>40389</v>
      </c>
    </row>
    <row r="16041" spans="1:2">
      <c r="A16041" s="395" t="s">
        <v>40390</v>
      </c>
      <c r="B16041" s="395" t="s">
        <v>40391</v>
      </c>
    </row>
    <row r="16042" spans="1:2">
      <c r="A16042" s="395" t="s">
        <v>40392</v>
      </c>
      <c r="B16042" s="395" t="s">
        <v>40391</v>
      </c>
    </row>
    <row r="16043" spans="1:2">
      <c r="A16043" s="395" t="s">
        <v>40393</v>
      </c>
      <c r="B16043" s="395" t="s">
        <v>33347</v>
      </c>
    </row>
    <row r="16044" spans="1:2">
      <c r="A16044" s="395" t="s">
        <v>40394</v>
      </c>
      <c r="B16044" s="395" t="s">
        <v>40395</v>
      </c>
    </row>
    <row r="16045" spans="1:2">
      <c r="A16045" s="395" t="s">
        <v>40396</v>
      </c>
      <c r="B16045" s="395" t="s">
        <v>40397</v>
      </c>
    </row>
    <row r="16046" spans="1:2">
      <c r="A16046" s="395" t="s">
        <v>40398</v>
      </c>
      <c r="B16046" s="395" t="s">
        <v>40399</v>
      </c>
    </row>
    <row r="16047" spans="1:2">
      <c r="A16047" s="395" t="s">
        <v>40400</v>
      </c>
      <c r="B16047" s="395" t="s">
        <v>40401</v>
      </c>
    </row>
    <row r="16048" spans="1:2">
      <c r="A16048" s="395" t="s">
        <v>40402</v>
      </c>
      <c r="B16048" s="395" t="s">
        <v>40403</v>
      </c>
    </row>
    <row r="16049" spans="1:2">
      <c r="A16049" s="395" t="s">
        <v>40404</v>
      </c>
      <c r="B16049" s="395" t="s">
        <v>40405</v>
      </c>
    </row>
    <row r="16050" spans="1:2">
      <c r="A16050" s="395" t="s">
        <v>40406</v>
      </c>
      <c r="B16050" s="395" t="s">
        <v>40407</v>
      </c>
    </row>
    <row r="16051" spans="1:2">
      <c r="A16051" s="395" t="s">
        <v>40408</v>
      </c>
      <c r="B16051" s="395" t="s">
        <v>25481</v>
      </c>
    </row>
    <row r="16052" spans="1:2">
      <c r="A16052" s="395" t="s">
        <v>40409</v>
      </c>
      <c r="B16052" s="395" t="s">
        <v>40410</v>
      </c>
    </row>
    <row r="16053" spans="1:2">
      <c r="A16053" s="395" t="s">
        <v>40411</v>
      </c>
      <c r="B16053" s="395" t="s">
        <v>40412</v>
      </c>
    </row>
    <row r="16054" spans="1:2">
      <c r="A16054" s="395" t="s">
        <v>40413</v>
      </c>
      <c r="B16054" s="395" t="s">
        <v>21818</v>
      </c>
    </row>
    <row r="16055" spans="1:2">
      <c r="A16055" s="395" t="s">
        <v>40414</v>
      </c>
      <c r="B16055" s="395" t="s">
        <v>34185</v>
      </c>
    </row>
    <row r="16056" spans="1:2">
      <c r="A16056" s="395" t="s">
        <v>40415</v>
      </c>
      <c r="B16056" s="395" t="s">
        <v>34185</v>
      </c>
    </row>
    <row r="16057" spans="1:2">
      <c r="A16057" s="395" t="s">
        <v>40416</v>
      </c>
      <c r="B16057" s="395" t="s">
        <v>40417</v>
      </c>
    </row>
    <row r="16058" spans="1:2">
      <c r="A16058" s="395" t="s">
        <v>40418</v>
      </c>
      <c r="B16058" s="395" t="s">
        <v>24706</v>
      </c>
    </row>
    <row r="16059" spans="1:2">
      <c r="A16059" s="395" t="s">
        <v>40419</v>
      </c>
      <c r="B16059" s="395" t="s">
        <v>24706</v>
      </c>
    </row>
    <row r="16060" spans="1:2">
      <c r="A16060" s="395" t="s">
        <v>40420</v>
      </c>
      <c r="B16060" s="395" t="s">
        <v>40421</v>
      </c>
    </row>
    <row r="16061" spans="1:2">
      <c r="A16061" s="395" t="s">
        <v>40422</v>
      </c>
      <c r="B16061" s="395" t="s">
        <v>40423</v>
      </c>
    </row>
    <row r="16062" spans="1:2">
      <c r="A16062" s="395" t="s">
        <v>40424</v>
      </c>
      <c r="B16062" s="395" t="s">
        <v>40423</v>
      </c>
    </row>
    <row r="16063" spans="1:2">
      <c r="A16063" s="395" t="s">
        <v>40425</v>
      </c>
      <c r="B16063" s="395" t="s">
        <v>40426</v>
      </c>
    </row>
    <row r="16064" spans="1:2">
      <c r="A16064" s="395" t="s">
        <v>40427</v>
      </c>
      <c r="B16064" s="395" t="s">
        <v>18509</v>
      </c>
    </row>
    <row r="16065" spans="1:2">
      <c r="A16065" s="395" t="s">
        <v>40428</v>
      </c>
      <c r="B16065" s="395" t="s">
        <v>18509</v>
      </c>
    </row>
    <row r="16066" spans="1:2">
      <c r="A16066" s="395" t="s">
        <v>40429</v>
      </c>
      <c r="B16066" s="395" t="s">
        <v>18509</v>
      </c>
    </row>
    <row r="16067" spans="1:2">
      <c r="A16067" s="395" t="s">
        <v>40430</v>
      </c>
      <c r="B16067" s="395" t="s">
        <v>40431</v>
      </c>
    </row>
    <row r="16068" spans="1:2">
      <c r="A16068" s="395" t="s">
        <v>40432</v>
      </c>
      <c r="B16068" s="395" t="s">
        <v>35496</v>
      </c>
    </row>
    <row r="16069" spans="1:2">
      <c r="A16069" s="395" t="s">
        <v>40433</v>
      </c>
      <c r="B16069" s="395" t="s">
        <v>40302</v>
      </c>
    </row>
    <row r="16070" spans="1:2">
      <c r="A16070" s="395" t="s">
        <v>40434</v>
      </c>
      <c r="B16070" s="395" t="s">
        <v>40435</v>
      </c>
    </row>
    <row r="16071" spans="1:2">
      <c r="A16071" s="395" t="s">
        <v>40436</v>
      </c>
      <c r="B16071" s="395" t="s">
        <v>24621</v>
      </c>
    </row>
    <row r="16072" spans="1:2">
      <c r="A16072" s="395" t="s">
        <v>40437</v>
      </c>
      <c r="B16072" s="395" t="s">
        <v>40438</v>
      </c>
    </row>
    <row r="16073" spans="1:2">
      <c r="A16073" s="395" t="s">
        <v>40439</v>
      </c>
      <c r="B16073" s="395" t="s">
        <v>40438</v>
      </c>
    </row>
    <row r="16074" spans="1:2">
      <c r="A16074" s="395" t="s">
        <v>40440</v>
      </c>
      <c r="B16074" s="395" t="s">
        <v>24627</v>
      </c>
    </row>
    <row r="16075" spans="1:2">
      <c r="A16075" s="395" t="s">
        <v>40441</v>
      </c>
      <c r="B16075" s="395" t="s">
        <v>33347</v>
      </c>
    </row>
    <row r="16076" spans="1:2">
      <c r="A16076" s="395" t="s">
        <v>40442</v>
      </c>
      <c r="B16076" s="395" t="s">
        <v>27159</v>
      </c>
    </row>
    <row r="16077" spans="1:2">
      <c r="A16077" s="395" t="s">
        <v>40443</v>
      </c>
      <c r="B16077" s="395" t="s">
        <v>40444</v>
      </c>
    </row>
    <row r="16078" spans="1:2">
      <c r="A16078" s="395" t="s">
        <v>40445</v>
      </c>
      <c r="B16078" s="395" t="s">
        <v>24706</v>
      </c>
    </row>
    <row r="16079" spans="1:2">
      <c r="A16079" s="395" t="s">
        <v>40446</v>
      </c>
      <c r="B16079" s="395" t="s">
        <v>33996</v>
      </c>
    </row>
    <row r="16080" spans="1:2">
      <c r="A16080" s="395" t="s">
        <v>40447</v>
      </c>
      <c r="B16080" s="395" t="s">
        <v>18509</v>
      </c>
    </row>
    <row r="16081" spans="1:2">
      <c r="A16081" s="395" t="s">
        <v>40448</v>
      </c>
      <c r="B16081" s="395" t="s">
        <v>33449</v>
      </c>
    </row>
    <row r="16082" spans="1:2">
      <c r="A16082" s="395" t="s">
        <v>40449</v>
      </c>
      <c r="B16082" s="395" t="s">
        <v>40450</v>
      </c>
    </row>
    <row r="16083" spans="1:2">
      <c r="A16083" s="395" t="s">
        <v>40451</v>
      </c>
      <c r="B16083" s="395" t="s">
        <v>40450</v>
      </c>
    </row>
    <row r="16084" spans="1:2">
      <c r="A16084" s="395" t="s">
        <v>40452</v>
      </c>
      <c r="B16084" s="395" t="s">
        <v>40450</v>
      </c>
    </row>
    <row r="16085" spans="1:2">
      <c r="A16085" s="395" t="s">
        <v>40453</v>
      </c>
      <c r="B16085" s="395" t="s">
        <v>40450</v>
      </c>
    </row>
    <row r="16086" spans="1:2">
      <c r="A16086" s="395" t="s">
        <v>40454</v>
      </c>
      <c r="B16086" s="395" t="s">
        <v>33347</v>
      </c>
    </row>
    <row r="16087" spans="1:2">
      <c r="A16087" s="395" t="s">
        <v>40455</v>
      </c>
      <c r="B16087" s="395" t="s">
        <v>33347</v>
      </c>
    </row>
    <row r="16088" spans="1:2">
      <c r="A16088" s="395" t="s">
        <v>40456</v>
      </c>
      <c r="B16088" s="395" t="s">
        <v>33347</v>
      </c>
    </row>
    <row r="16089" spans="1:2">
      <c r="A16089" s="395" t="s">
        <v>40457</v>
      </c>
      <c r="B16089" s="395" t="s">
        <v>22235</v>
      </c>
    </row>
    <row r="16090" spans="1:2">
      <c r="A16090" s="395" t="s">
        <v>40458</v>
      </c>
      <c r="B16090" s="395" t="s">
        <v>26908</v>
      </c>
    </row>
    <row r="16091" spans="1:2">
      <c r="A16091" s="395" t="s">
        <v>40459</v>
      </c>
      <c r="B16091" s="395" t="s">
        <v>17085</v>
      </c>
    </row>
    <row r="16092" spans="1:2">
      <c r="A16092" s="395" t="s">
        <v>40460</v>
      </c>
      <c r="B16092" s="395" t="s">
        <v>18509</v>
      </c>
    </row>
    <row r="16093" spans="1:2">
      <c r="A16093" s="395" t="s">
        <v>40461</v>
      </c>
      <c r="B16093" s="395" t="s">
        <v>24706</v>
      </c>
    </row>
    <row r="16094" spans="1:2">
      <c r="A16094" s="395" t="s">
        <v>40462</v>
      </c>
      <c r="B16094" s="395" t="s">
        <v>40463</v>
      </c>
    </row>
    <row r="16095" spans="1:2">
      <c r="A16095" s="395" t="s">
        <v>40464</v>
      </c>
      <c r="B16095" s="395" t="s">
        <v>33946</v>
      </c>
    </row>
    <row r="16096" spans="1:2">
      <c r="A16096" s="395" t="s">
        <v>40465</v>
      </c>
      <c r="B16096" s="395" t="s">
        <v>16956</v>
      </c>
    </row>
    <row r="16097" spans="1:2">
      <c r="A16097" s="395" t="s">
        <v>40466</v>
      </c>
      <c r="B16097" s="395" t="s">
        <v>40467</v>
      </c>
    </row>
    <row r="16098" spans="1:2">
      <c r="A16098" s="395" t="s">
        <v>40468</v>
      </c>
      <c r="B16098" s="395" t="s">
        <v>40467</v>
      </c>
    </row>
    <row r="16099" spans="1:2">
      <c r="A16099" s="395" t="s">
        <v>40469</v>
      </c>
      <c r="B16099" s="395" t="s">
        <v>40401</v>
      </c>
    </row>
    <row r="16100" spans="1:2">
      <c r="A16100" s="395" t="s">
        <v>40470</v>
      </c>
      <c r="B16100" s="395" t="s">
        <v>40403</v>
      </c>
    </row>
    <row r="16101" spans="1:2">
      <c r="A16101" s="395" t="s">
        <v>40471</v>
      </c>
      <c r="B16101" s="395" t="s">
        <v>40405</v>
      </c>
    </row>
    <row r="16102" spans="1:2">
      <c r="A16102" s="395" t="s">
        <v>40472</v>
      </c>
      <c r="B16102" s="395" t="s">
        <v>40407</v>
      </c>
    </row>
    <row r="16103" spans="1:2">
      <c r="A16103" s="395" t="s">
        <v>40473</v>
      </c>
      <c r="B16103" s="395" t="s">
        <v>40474</v>
      </c>
    </row>
    <row r="16104" spans="1:2">
      <c r="A16104" s="395" t="s">
        <v>40475</v>
      </c>
      <c r="B16104" s="395" t="s">
        <v>40476</v>
      </c>
    </row>
    <row r="16105" spans="1:2">
      <c r="A16105" s="395" t="s">
        <v>40477</v>
      </c>
      <c r="B16105" s="395" t="s">
        <v>40478</v>
      </c>
    </row>
    <row r="16106" spans="1:2">
      <c r="A16106" s="395" t="s">
        <v>40479</v>
      </c>
      <c r="B16106" s="395" t="s">
        <v>40480</v>
      </c>
    </row>
    <row r="16107" spans="1:2">
      <c r="A16107" s="395" t="s">
        <v>40481</v>
      </c>
      <c r="B16107" s="395" t="s">
        <v>40482</v>
      </c>
    </row>
    <row r="16108" spans="1:2">
      <c r="A16108" s="395" t="s">
        <v>40483</v>
      </c>
      <c r="B16108" s="395" t="s">
        <v>40484</v>
      </c>
    </row>
    <row r="16109" spans="1:2">
      <c r="A16109" s="395" t="s">
        <v>40485</v>
      </c>
      <c r="B16109" s="395" t="s">
        <v>40486</v>
      </c>
    </row>
    <row r="16110" spans="1:2">
      <c r="A16110" s="395" t="s">
        <v>40487</v>
      </c>
      <c r="B16110" s="395" t="s">
        <v>40488</v>
      </c>
    </row>
    <row r="16111" spans="1:2">
      <c r="A16111" s="395" t="s">
        <v>40489</v>
      </c>
      <c r="B16111" s="395" t="s">
        <v>40490</v>
      </c>
    </row>
    <row r="16112" spans="1:2">
      <c r="A16112" s="395" t="s">
        <v>40491</v>
      </c>
      <c r="B16112" s="395" t="s">
        <v>40492</v>
      </c>
    </row>
    <row r="16113" spans="1:2">
      <c r="A16113" s="395" t="s">
        <v>40493</v>
      </c>
      <c r="B16113" s="395" t="s">
        <v>40494</v>
      </c>
    </row>
    <row r="16114" spans="1:2">
      <c r="A16114" s="395" t="s">
        <v>40495</v>
      </c>
      <c r="B16114" s="395" t="s">
        <v>40496</v>
      </c>
    </row>
    <row r="16115" spans="1:2">
      <c r="A16115" s="395" t="s">
        <v>40497</v>
      </c>
      <c r="B16115" s="395" t="s">
        <v>40496</v>
      </c>
    </row>
    <row r="16116" spans="1:2">
      <c r="A16116" s="395" t="s">
        <v>40498</v>
      </c>
      <c r="B16116" s="395" t="s">
        <v>40499</v>
      </c>
    </row>
    <row r="16117" spans="1:2">
      <c r="A16117" s="395" t="s">
        <v>40500</v>
      </c>
      <c r="B16117" s="395" t="s">
        <v>40501</v>
      </c>
    </row>
    <row r="16118" spans="1:2">
      <c r="A16118" s="395" t="s">
        <v>40502</v>
      </c>
      <c r="B16118" s="395" t="s">
        <v>40503</v>
      </c>
    </row>
    <row r="16119" spans="1:2">
      <c r="A16119" s="395" t="s">
        <v>40504</v>
      </c>
      <c r="B16119" s="395" t="s">
        <v>40505</v>
      </c>
    </row>
    <row r="16120" spans="1:2">
      <c r="A16120" s="395" t="s">
        <v>40506</v>
      </c>
      <c r="B16120" s="395" t="s">
        <v>33345</v>
      </c>
    </row>
    <row r="16121" spans="1:2">
      <c r="A16121" s="395" t="s">
        <v>40507</v>
      </c>
      <c r="B16121" s="395" t="s">
        <v>40508</v>
      </c>
    </row>
    <row r="16122" spans="1:2">
      <c r="A16122" s="395" t="s">
        <v>40509</v>
      </c>
      <c r="B16122" s="395" t="s">
        <v>40510</v>
      </c>
    </row>
    <row r="16123" spans="1:2">
      <c r="A16123" s="395" t="s">
        <v>40511</v>
      </c>
      <c r="B16123" s="395" t="s">
        <v>40510</v>
      </c>
    </row>
    <row r="16124" spans="1:2">
      <c r="A16124" s="395" t="s">
        <v>40512</v>
      </c>
      <c r="B16124" s="395" t="s">
        <v>40513</v>
      </c>
    </row>
    <row r="16125" spans="1:2">
      <c r="A16125" s="395" t="s">
        <v>40514</v>
      </c>
      <c r="B16125" s="395" t="s">
        <v>40515</v>
      </c>
    </row>
    <row r="16126" spans="1:2">
      <c r="A16126" s="395" t="s">
        <v>40516</v>
      </c>
      <c r="B16126" s="395" t="s">
        <v>40517</v>
      </c>
    </row>
    <row r="16127" spans="1:2">
      <c r="A16127" s="395" t="s">
        <v>40518</v>
      </c>
      <c r="B16127" s="395" t="s">
        <v>34044</v>
      </c>
    </row>
    <row r="16128" spans="1:2">
      <c r="A16128" s="395" t="s">
        <v>40519</v>
      </c>
      <c r="B16128" s="395" t="s">
        <v>34044</v>
      </c>
    </row>
    <row r="16129" spans="1:2">
      <c r="A16129" s="395" t="s">
        <v>40520</v>
      </c>
      <c r="B16129" s="395" t="s">
        <v>34044</v>
      </c>
    </row>
    <row r="16130" spans="1:2">
      <c r="A16130" s="395" t="s">
        <v>40521</v>
      </c>
      <c r="B16130" s="395" t="s">
        <v>34044</v>
      </c>
    </row>
    <row r="16131" spans="1:2">
      <c r="A16131" s="395" t="s">
        <v>40522</v>
      </c>
      <c r="B16131" s="395" t="s">
        <v>40523</v>
      </c>
    </row>
    <row r="16132" spans="1:2">
      <c r="A16132" s="395" t="s">
        <v>40524</v>
      </c>
      <c r="B16132" s="395" t="s">
        <v>40523</v>
      </c>
    </row>
    <row r="16133" spans="1:2">
      <c r="A16133" s="395" t="s">
        <v>40525</v>
      </c>
      <c r="B16133" s="395" t="s">
        <v>40523</v>
      </c>
    </row>
    <row r="16134" spans="1:2">
      <c r="A16134" s="395" t="s">
        <v>40526</v>
      </c>
      <c r="B16134" s="395" t="s">
        <v>40523</v>
      </c>
    </row>
    <row r="16135" spans="1:2">
      <c r="A16135" s="395" t="s">
        <v>40527</v>
      </c>
      <c r="B16135" s="395" t="s">
        <v>40523</v>
      </c>
    </row>
    <row r="16136" spans="1:2">
      <c r="A16136" s="395" t="s">
        <v>40528</v>
      </c>
      <c r="B16136" s="395" t="s">
        <v>40523</v>
      </c>
    </row>
    <row r="16137" spans="1:2">
      <c r="A16137" s="395" t="s">
        <v>40529</v>
      </c>
      <c r="B16137" s="395" t="s">
        <v>40523</v>
      </c>
    </row>
    <row r="16138" spans="1:2">
      <c r="A16138" s="395" t="s">
        <v>40530</v>
      </c>
      <c r="B16138" s="395" t="s">
        <v>40523</v>
      </c>
    </row>
    <row r="16139" spans="1:2">
      <c r="A16139" s="395" t="s">
        <v>40531</v>
      </c>
      <c r="B16139" s="395" t="s">
        <v>24706</v>
      </c>
    </row>
    <row r="16140" spans="1:2">
      <c r="A16140" s="395" t="s">
        <v>40532</v>
      </c>
      <c r="B16140" s="395" t="s">
        <v>26849</v>
      </c>
    </row>
    <row r="16141" spans="1:2">
      <c r="A16141" s="395" t="s">
        <v>40533</v>
      </c>
      <c r="B16141" s="395" t="s">
        <v>26849</v>
      </c>
    </row>
    <row r="16142" spans="1:2">
      <c r="A16142" s="395" t="s">
        <v>40534</v>
      </c>
      <c r="B16142" s="395" t="s">
        <v>26849</v>
      </c>
    </row>
    <row r="16143" spans="1:2">
      <c r="A16143" s="395" t="s">
        <v>40535</v>
      </c>
      <c r="B16143" s="395" t="s">
        <v>40536</v>
      </c>
    </row>
    <row r="16144" spans="1:2">
      <c r="A16144" s="395" t="s">
        <v>40537</v>
      </c>
      <c r="B16144" s="395" t="s">
        <v>40538</v>
      </c>
    </row>
    <row r="16145" spans="1:2">
      <c r="A16145" s="395" t="s">
        <v>40539</v>
      </c>
      <c r="B16145" s="395" t="s">
        <v>33449</v>
      </c>
    </row>
    <row r="16146" spans="1:2">
      <c r="A16146" s="395" t="s">
        <v>40540</v>
      </c>
      <c r="B16146" s="395" t="s">
        <v>33319</v>
      </c>
    </row>
    <row r="16147" spans="1:2">
      <c r="A16147" s="395" t="s">
        <v>40541</v>
      </c>
      <c r="B16147" s="395" t="s">
        <v>33809</v>
      </c>
    </row>
    <row r="16148" spans="1:2">
      <c r="A16148" s="395" t="s">
        <v>40542</v>
      </c>
      <c r="B16148" s="395" t="s">
        <v>34044</v>
      </c>
    </row>
    <row r="16149" spans="1:2">
      <c r="A16149" s="395" t="s">
        <v>40543</v>
      </c>
      <c r="B16149" s="395" t="s">
        <v>40544</v>
      </c>
    </row>
    <row r="16150" spans="1:2">
      <c r="A16150" s="395" t="s">
        <v>40545</v>
      </c>
      <c r="B16150" s="395" t="s">
        <v>34044</v>
      </c>
    </row>
    <row r="16151" spans="1:2">
      <c r="A16151" s="395" t="s">
        <v>40546</v>
      </c>
      <c r="B16151" s="395" t="s">
        <v>34044</v>
      </c>
    </row>
    <row r="16152" spans="1:2">
      <c r="A16152" s="395" t="s">
        <v>40547</v>
      </c>
      <c r="B16152" s="395" t="s">
        <v>34044</v>
      </c>
    </row>
    <row r="16153" spans="1:2">
      <c r="A16153" s="395" t="s">
        <v>40548</v>
      </c>
      <c r="B16153" s="395" t="s">
        <v>33327</v>
      </c>
    </row>
    <row r="16154" spans="1:2">
      <c r="A16154" s="395" t="s">
        <v>40549</v>
      </c>
      <c r="B16154" s="395" t="s">
        <v>33327</v>
      </c>
    </row>
    <row r="16155" spans="1:2">
      <c r="A16155" s="395" t="s">
        <v>40550</v>
      </c>
      <c r="B16155" s="395" t="s">
        <v>16968</v>
      </c>
    </row>
    <row r="16156" spans="1:2">
      <c r="A16156" s="395" t="s">
        <v>40551</v>
      </c>
      <c r="B16156" s="395" t="s">
        <v>40552</v>
      </c>
    </row>
    <row r="16157" spans="1:2">
      <c r="A16157" s="395" t="s">
        <v>40553</v>
      </c>
      <c r="B16157" s="395" t="s">
        <v>40554</v>
      </c>
    </row>
    <row r="16158" spans="1:2">
      <c r="A16158" s="395" t="s">
        <v>40555</v>
      </c>
      <c r="B16158" s="395" t="s">
        <v>18623</v>
      </c>
    </row>
    <row r="16159" spans="1:2">
      <c r="A16159" s="395" t="s">
        <v>40556</v>
      </c>
      <c r="B16159" s="395" t="s">
        <v>33327</v>
      </c>
    </row>
    <row r="16160" spans="1:2">
      <c r="A16160" s="395" t="s">
        <v>40557</v>
      </c>
      <c r="B16160" s="395" t="s">
        <v>16322</v>
      </c>
    </row>
    <row r="16161" spans="1:2">
      <c r="A16161" s="395" t="s">
        <v>40558</v>
      </c>
      <c r="B16161" s="395" t="s">
        <v>40559</v>
      </c>
    </row>
    <row r="16162" spans="1:2">
      <c r="A16162" s="395" t="s">
        <v>40560</v>
      </c>
      <c r="B16162" s="395" t="s">
        <v>40561</v>
      </c>
    </row>
    <row r="16163" spans="1:2">
      <c r="A16163" s="395" t="s">
        <v>40562</v>
      </c>
      <c r="B16163" s="395" t="s">
        <v>40563</v>
      </c>
    </row>
    <row r="16164" spans="1:2">
      <c r="A16164" s="395" t="s">
        <v>40564</v>
      </c>
      <c r="B16164" s="395" t="s">
        <v>33403</v>
      </c>
    </row>
    <row r="16165" spans="1:2">
      <c r="A16165" s="395" t="s">
        <v>40565</v>
      </c>
      <c r="B16165" s="395" t="s">
        <v>40566</v>
      </c>
    </row>
    <row r="16166" spans="1:2">
      <c r="A16166" s="395" t="s">
        <v>40567</v>
      </c>
      <c r="B16166" s="395" t="s">
        <v>33401</v>
      </c>
    </row>
    <row r="16167" spans="1:2">
      <c r="A16167" s="395" t="s">
        <v>40568</v>
      </c>
      <c r="B16167" s="395" t="s">
        <v>33399</v>
      </c>
    </row>
    <row r="16168" spans="1:2">
      <c r="A16168" s="395" t="s">
        <v>40569</v>
      </c>
      <c r="B16168" s="395" t="s">
        <v>33289</v>
      </c>
    </row>
    <row r="16169" spans="1:2">
      <c r="A16169" s="395" t="s">
        <v>40570</v>
      </c>
      <c r="B16169" s="395" t="s">
        <v>40571</v>
      </c>
    </row>
    <row r="16170" spans="1:2">
      <c r="A16170" s="395" t="s">
        <v>40572</v>
      </c>
      <c r="B16170" s="395" t="s">
        <v>40573</v>
      </c>
    </row>
    <row r="16171" spans="1:2">
      <c r="A16171" s="395" t="s">
        <v>40574</v>
      </c>
      <c r="B16171" s="395" t="s">
        <v>40575</v>
      </c>
    </row>
    <row r="16172" spans="1:2">
      <c r="A16172" s="395" t="s">
        <v>40576</v>
      </c>
      <c r="B16172" s="395" t="s">
        <v>40577</v>
      </c>
    </row>
    <row r="16173" spans="1:2">
      <c r="A16173" s="395" t="s">
        <v>40578</v>
      </c>
      <c r="B16173" s="395" t="s">
        <v>40579</v>
      </c>
    </row>
    <row r="16174" spans="1:2">
      <c r="A16174" s="395" t="s">
        <v>40580</v>
      </c>
      <c r="B16174" s="395" t="s">
        <v>40581</v>
      </c>
    </row>
    <row r="16175" spans="1:2">
      <c r="A16175" s="395" t="s">
        <v>40582</v>
      </c>
      <c r="B16175" s="395" t="s">
        <v>40583</v>
      </c>
    </row>
    <row r="16176" spans="1:2">
      <c r="A16176" s="395" t="s">
        <v>40584</v>
      </c>
      <c r="B16176" s="395" t="s">
        <v>40585</v>
      </c>
    </row>
    <row r="16177" spans="1:2">
      <c r="A16177" s="395" t="s">
        <v>40586</v>
      </c>
      <c r="B16177" s="395" t="s">
        <v>40587</v>
      </c>
    </row>
    <row r="16178" spans="1:2">
      <c r="A16178" s="395" t="s">
        <v>40588</v>
      </c>
      <c r="B16178" s="395" t="s">
        <v>40589</v>
      </c>
    </row>
    <row r="16179" spans="1:2">
      <c r="A16179" s="395" t="s">
        <v>40590</v>
      </c>
      <c r="B16179" s="395" t="s">
        <v>40591</v>
      </c>
    </row>
    <row r="16180" spans="1:2">
      <c r="A16180" s="395" t="s">
        <v>40592</v>
      </c>
      <c r="B16180" s="395" t="s">
        <v>40593</v>
      </c>
    </row>
    <row r="16181" spans="1:2">
      <c r="A16181" s="395" t="s">
        <v>40594</v>
      </c>
      <c r="B16181" s="395" t="s">
        <v>40595</v>
      </c>
    </row>
    <row r="16182" spans="1:2">
      <c r="A16182" s="395" t="s">
        <v>40596</v>
      </c>
      <c r="B16182" s="395" t="s">
        <v>33996</v>
      </c>
    </row>
    <row r="16183" spans="1:2">
      <c r="A16183" s="395" t="s">
        <v>40597</v>
      </c>
      <c r="B16183" s="395" t="s">
        <v>40598</v>
      </c>
    </row>
    <row r="16184" spans="1:2">
      <c r="A16184" s="395" t="s">
        <v>40599</v>
      </c>
      <c r="B16184" s="395" t="s">
        <v>40600</v>
      </c>
    </row>
    <row r="16185" spans="1:2">
      <c r="A16185" s="395" t="s">
        <v>40601</v>
      </c>
      <c r="B16185" s="395" t="s">
        <v>40602</v>
      </c>
    </row>
    <row r="16186" spans="1:2">
      <c r="A16186" s="395" t="s">
        <v>40603</v>
      </c>
      <c r="B16186" s="395" t="s">
        <v>40604</v>
      </c>
    </row>
    <row r="16187" spans="1:2">
      <c r="A16187" s="395" t="s">
        <v>40605</v>
      </c>
      <c r="B16187" s="395" t="s">
        <v>40606</v>
      </c>
    </row>
    <row r="16188" spans="1:2">
      <c r="A16188" s="395" t="s">
        <v>40607</v>
      </c>
      <c r="B16188" s="395" t="s">
        <v>40608</v>
      </c>
    </row>
    <row r="16189" spans="1:2">
      <c r="A16189" s="395" t="s">
        <v>40609</v>
      </c>
      <c r="B16189" s="395" t="s">
        <v>40610</v>
      </c>
    </row>
    <row r="16190" spans="1:2">
      <c r="A16190" s="395" t="s">
        <v>40611</v>
      </c>
      <c r="B16190" s="395" t="s">
        <v>40612</v>
      </c>
    </row>
    <row r="16191" spans="1:2">
      <c r="A16191" s="395" t="s">
        <v>40613</v>
      </c>
      <c r="B16191" s="395" t="s">
        <v>40614</v>
      </c>
    </row>
    <row r="16192" spans="1:2">
      <c r="A16192" s="395" t="s">
        <v>40615</v>
      </c>
      <c r="B16192" s="395" t="s">
        <v>40616</v>
      </c>
    </row>
    <row r="16193" spans="1:2">
      <c r="A16193" s="395" t="s">
        <v>40617</v>
      </c>
      <c r="B16193" s="395" t="s">
        <v>40618</v>
      </c>
    </row>
    <row r="16194" spans="1:2">
      <c r="A16194" s="395" t="s">
        <v>40619</v>
      </c>
      <c r="B16194" s="395" t="s">
        <v>40620</v>
      </c>
    </row>
    <row r="16195" spans="1:2">
      <c r="A16195" s="395" t="s">
        <v>40621</v>
      </c>
      <c r="B16195" s="395" t="s">
        <v>40622</v>
      </c>
    </row>
    <row r="16196" spans="1:2">
      <c r="A16196" s="395" t="s">
        <v>40623</v>
      </c>
      <c r="B16196" s="395" t="s">
        <v>40624</v>
      </c>
    </row>
    <row r="16197" spans="1:2">
      <c r="A16197" s="395" t="s">
        <v>40625</v>
      </c>
      <c r="B16197" s="395" t="s">
        <v>40626</v>
      </c>
    </row>
    <row r="16198" spans="1:2">
      <c r="A16198" s="395" t="s">
        <v>40627</v>
      </c>
      <c r="B16198" s="395" t="s">
        <v>17567</v>
      </c>
    </row>
    <row r="16199" spans="1:2">
      <c r="A16199" s="395" t="s">
        <v>40628</v>
      </c>
      <c r="B16199" s="395" t="s">
        <v>17567</v>
      </c>
    </row>
    <row r="16200" spans="1:2">
      <c r="A16200" s="395" t="s">
        <v>40629</v>
      </c>
      <c r="B16200" s="395" t="s">
        <v>40630</v>
      </c>
    </row>
    <row r="16201" spans="1:2">
      <c r="A16201" s="395" t="s">
        <v>40631</v>
      </c>
      <c r="B16201" s="395" t="s">
        <v>40630</v>
      </c>
    </row>
    <row r="16202" spans="1:2">
      <c r="A16202" s="395" t="s">
        <v>40632</v>
      </c>
      <c r="B16202" s="395" t="s">
        <v>40630</v>
      </c>
    </row>
    <row r="16203" spans="1:2">
      <c r="A16203" s="395" t="s">
        <v>40633</v>
      </c>
      <c r="B16203" s="395" t="s">
        <v>40634</v>
      </c>
    </row>
    <row r="16204" spans="1:2">
      <c r="A16204" s="395" t="s">
        <v>40635</v>
      </c>
      <c r="B16204" s="395" t="s">
        <v>40636</v>
      </c>
    </row>
    <row r="16205" spans="1:2">
      <c r="A16205" s="395" t="s">
        <v>40637</v>
      </c>
      <c r="B16205" s="395" t="s">
        <v>40638</v>
      </c>
    </row>
    <row r="16206" spans="1:2">
      <c r="A16206" s="395" t="s">
        <v>40639</v>
      </c>
      <c r="B16206" s="395" t="s">
        <v>40640</v>
      </c>
    </row>
    <row r="16207" spans="1:2">
      <c r="A16207" s="395" t="s">
        <v>40641</v>
      </c>
      <c r="B16207" s="395" t="s">
        <v>40642</v>
      </c>
    </row>
    <row r="16208" spans="1:2">
      <c r="A16208" s="395" t="s">
        <v>40643</v>
      </c>
      <c r="B16208" s="395" t="s">
        <v>40644</v>
      </c>
    </row>
    <row r="16209" spans="1:2">
      <c r="A16209" s="395" t="s">
        <v>40645</v>
      </c>
      <c r="B16209" s="395" t="s">
        <v>40642</v>
      </c>
    </row>
    <row r="16210" spans="1:2">
      <c r="A16210" s="395" t="s">
        <v>40646</v>
      </c>
      <c r="B16210" s="395" t="s">
        <v>40647</v>
      </c>
    </row>
    <row r="16211" spans="1:2">
      <c r="A16211" s="395" t="s">
        <v>40648</v>
      </c>
      <c r="B16211" s="395" t="s">
        <v>40649</v>
      </c>
    </row>
    <row r="16212" spans="1:2">
      <c r="A16212" s="395" t="s">
        <v>40650</v>
      </c>
      <c r="B16212" s="395" t="s">
        <v>40651</v>
      </c>
    </row>
    <row r="16213" spans="1:2">
      <c r="A16213" s="395" t="s">
        <v>40652</v>
      </c>
      <c r="B16213" s="395" t="s">
        <v>40653</v>
      </c>
    </row>
    <row r="16214" spans="1:2">
      <c r="A16214" s="395" t="s">
        <v>40654</v>
      </c>
      <c r="B16214" s="395" t="s">
        <v>40655</v>
      </c>
    </row>
    <row r="16215" spans="1:2">
      <c r="A16215" s="395" t="s">
        <v>40656</v>
      </c>
      <c r="B16215" s="395" t="s">
        <v>40657</v>
      </c>
    </row>
    <row r="16216" spans="1:2">
      <c r="A16216" s="395" t="s">
        <v>40658</v>
      </c>
      <c r="B16216" s="395" t="s">
        <v>40659</v>
      </c>
    </row>
    <row r="16217" spans="1:2">
      <c r="A16217" s="395" t="s">
        <v>40660</v>
      </c>
      <c r="B16217" s="395" t="s">
        <v>40661</v>
      </c>
    </row>
    <row r="16218" spans="1:2">
      <c r="A16218" s="395" t="s">
        <v>40662</v>
      </c>
      <c r="B16218" s="395" t="s">
        <v>40663</v>
      </c>
    </row>
    <row r="16219" spans="1:2">
      <c r="A16219" s="395" t="s">
        <v>40664</v>
      </c>
      <c r="B16219" s="395" t="s">
        <v>40665</v>
      </c>
    </row>
    <row r="16220" spans="1:2">
      <c r="A16220" s="395" t="s">
        <v>40666</v>
      </c>
      <c r="B16220" s="395" t="s">
        <v>40667</v>
      </c>
    </row>
    <row r="16221" spans="1:2">
      <c r="A16221" s="395" t="s">
        <v>40668</v>
      </c>
      <c r="B16221" s="395" t="s">
        <v>40669</v>
      </c>
    </row>
    <row r="16222" spans="1:2">
      <c r="A16222" s="395" t="s">
        <v>40670</v>
      </c>
      <c r="B16222" s="395" t="s">
        <v>40671</v>
      </c>
    </row>
    <row r="16223" spans="1:2">
      <c r="A16223" s="395" t="s">
        <v>40672</v>
      </c>
      <c r="B16223" s="395" t="s">
        <v>40673</v>
      </c>
    </row>
    <row r="16224" spans="1:2">
      <c r="A16224" s="395" t="s">
        <v>40674</v>
      </c>
      <c r="B16224" s="395" t="s">
        <v>40675</v>
      </c>
    </row>
    <row r="16225" spans="1:2">
      <c r="A16225" s="395" t="s">
        <v>40676</v>
      </c>
      <c r="B16225" s="395" t="s">
        <v>40677</v>
      </c>
    </row>
    <row r="16226" spans="1:2">
      <c r="A16226" s="395" t="s">
        <v>40678</v>
      </c>
      <c r="B16226" s="395" t="s">
        <v>40679</v>
      </c>
    </row>
    <row r="16227" spans="1:2">
      <c r="A16227" s="395" t="s">
        <v>40680</v>
      </c>
      <c r="B16227" s="395" t="s">
        <v>35658</v>
      </c>
    </row>
    <row r="16228" spans="1:2">
      <c r="A16228" s="395" t="s">
        <v>40681</v>
      </c>
      <c r="B16228" s="395" t="s">
        <v>35654</v>
      </c>
    </row>
    <row r="16229" spans="1:2">
      <c r="A16229" s="395" t="s">
        <v>40682</v>
      </c>
      <c r="B16229" s="395" t="s">
        <v>35731</v>
      </c>
    </row>
    <row r="16230" spans="1:2">
      <c r="A16230" s="395" t="s">
        <v>40683</v>
      </c>
      <c r="B16230" s="395" t="s">
        <v>35731</v>
      </c>
    </row>
    <row r="16231" spans="1:2">
      <c r="A16231" s="395" t="s">
        <v>40684</v>
      </c>
      <c r="B16231" s="395" t="s">
        <v>20981</v>
      </c>
    </row>
    <row r="16232" spans="1:2">
      <c r="A16232" s="395" t="s">
        <v>40685</v>
      </c>
      <c r="B16232" s="395" t="s">
        <v>40686</v>
      </c>
    </row>
    <row r="16233" spans="1:2">
      <c r="A16233" s="395" t="s">
        <v>40687</v>
      </c>
      <c r="B16233" s="395" t="s">
        <v>40688</v>
      </c>
    </row>
    <row r="16234" spans="1:2">
      <c r="A16234" s="395" t="s">
        <v>40689</v>
      </c>
      <c r="B16234" s="395" t="s">
        <v>40690</v>
      </c>
    </row>
    <row r="16235" spans="1:2">
      <c r="A16235" s="395" t="s">
        <v>40691</v>
      </c>
      <c r="B16235" s="395" t="s">
        <v>40692</v>
      </c>
    </row>
    <row r="16236" spans="1:2">
      <c r="A16236" s="395" t="s">
        <v>40693</v>
      </c>
      <c r="B16236" s="395" t="s">
        <v>40694</v>
      </c>
    </row>
    <row r="16237" spans="1:2">
      <c r="A16237" s="395" t="s">
        <v>40695</v>
      </c>
      <c r="B16237" s="395" t="s">
        <v>40692</v>
      </c>
    </row>
    <row r="16238" spans="1:2">
      <c r="A16238" s="395" t="s">
        <v>40696</v>
      </c>
      <c r="B16238" s="395" t="s">
        <v>40697</v>
      </c>
    </row>
    <row r="16239" spans="1:2">
      <c r="A16239" s="395" t="s">
        <v>40698</v>
      </c>
      <c r="B16239" s="395" t="s">
        <v>40699</v>
      </c>
    </row>
    <row r="16240" spans="1:2">
      <c r="A16240" s="395" t="s">
        <v>40700</v>
      </c>
      <c r="B16240" s="395" t="s">
        <v>40701</v>
      </c>
    </row>
    <row r="16241" spans="1:2">
      <c r="A16241" s="395" t="s">
        <v>40702</v>
      </c>
      <c r="B16241" s="395" t="s">
        <v>40703</v>
      </c>
    </row>
    <row r="16242" spans="1:2">
      <c r="A16242" s="395" t="s">
        <v>40704</v>
      </c>
      <c r="B16242" s="395" t="s">
        <v>40686</v>
      </c>
    </row>
    <row r="16243" spans="1:2">
      <c r="A16243" s="395" t="s">
        <v>40705</v>
      </c>
      <c r="B16243" s="395" t="s">
        <v>40706</v>
      </c>
    </row>
    <row r="16244" spans="1:2">
      <c r="A16244" s="395" t="s">
        <v>40707</v>
      </c>
      <c r="B16244" s="395" t="s">
        <v>40708</v>
      </c>
    </row>
    <row r="16245" spans="1:2">
      <c r="A16245" s="395" t="s">
        <v>40709</v>
      </c>
      <c r="B16245" s="395" t="s">
        <v>40710</v>
      </c>
    </row>
    <row r="16246" spans="1:2">
      <c r="A16246" s="395" t="s">
        <v>40711</v>
      </c>
      <c r="B16246" s="395" t="s">
        <v>40712</v>
      </c>
    </row>
    <row r="16247" spans="1:2">
      <c r="A16247" s="395" t="s">
        <v>40713</v>
      </c>
      <c r="B16247" s="395" t="s">
        <v>35774</v>
      </c>
    </row>
    <row r="16248" spans="1:2">
      <c r="A16248" s="395" t="s">
        <v>40714</v>
      </c>
      <c r="B16248" s="395" t="s">
        <v>40715</v>
      </c>
    </row>
    <row r="16249" spans="1:2">
      <c r="A16249" s="395" t="s">
        <v>40716</v>
      </c>
      <c r="B16249" s="395" t="s">
        <v>35884</v>
      </c>
    </row>
    <row r="16250" spans="1:2">
      <c r="A16250" s="395" t="s">
        <v>40717</v>
      </c>
      <c r="B16250" s="395" t="s">
        <v>40718</v>
      </c>
    </row>
    <row r="16251" spans="1:2">
      <c r="A16251" s="395" t="s">
        <v>40719</v>
      </c>
      <c r="B16251" s="395" t="s">
        <v>40720</v>
      </c>
    </row>
    <row r="16252" spans="1:2">
      <c r="A16252" s="395" t="s">
        <v>40721</v>
      </c>
      <c r="B16252" s="395" t="s">
        <v>40722</v>
      </c>
    </row>
    <row r="16253" spans="1:2">
      <c r="A16253" s="395" t="s">
        <v>40723</v>
      </c>
      <c r="B16253" s="395" t="s">
        <v>40724</v>
      </c>
    </row>
    <row r="16254" spans="1:2">
      <c r="A16254" s="395" t="s">
        <v>40725</v>
      </c>
      <c r="B16254" s="395" t="s">
        <v>40726</v>
      </c>
    </row>
    <row r="16255" spans="1:2">
      <c r="A16255" s="395" t="s">
        <v>40727</v>
      </c>
      <c r="B16255" s="395" t="s">
        <v>35746</v>
      </c>
    </row>
    <row r="16256" spans="1:2">
      <c r="A16256" s="395" t="s">
        <v>40728</v>
      </c>
      <c r="B16256" s="395" t="s">
        <v>40729</v>
      </c>
    </row>
    <row r="16257" spans="1:2">
      <c r="A16257" s="395" t="s">
        <v>40730</v>
      </c>
      <c r="B16257" s="395" t="s">
        <v>40731</v>
      </c>
    </row>
    <row r="16258" spans="1:2">
      <c r="A16258" s="395" t="s">
        <v>40732</v>
      </c>
      <c r="B16258" s="395" t="s">
        <v>40733</v>
      </c>
    </row>
    <row r="16259" spans="1:2">
      <c r="A16259" s="395" t="s">
        <v>40734</v>
      </c>
      <c r="B16259" s="395" t="s">
        <v>40735</v>
      </c>
    </row>
    <row r="16260" spans="1:2">
      <c r="A16260" s="395" t="s">
        <v>40736</v>
      </c>
      <c r="B16260" s="395" t="s">
        <v>35693</v>
      </c>
    </row>
    <row r="16261" spans="1:2">
      <c r="A16261" s="395" t="s">
        <v>40737</v>
      </c>
      <c r="B16261" s="395" t="s">
        <v>40738</v>
      </c>
    </row>
    <row r="16262" spans="1:2">
      <c r="A16262" s="395" t="s">
        <v>40739</v>
      </c>
      <c r="B16262" s="395" t="s">
        <v>40740</v>
      </c>
    </row>
    <row r="16263" spans="1:2">
      <c r="A16263" s="395" t="s">
        <v>40741</v>
      </c>
      <c r="B16263" s="395" t="s">
        <v>38005</v>
      </c>
    </row>
    <row r="16264" spans="1:2">
      <c r="A16264" s="395" t="s">
        <v>40742</v>
      </c>
      <c r="B16264" s="395" t="s">
        <v>38005</v>
      </c>
    </row>
    <row r="16265" spans="1:2">
      <c r="A16265" s="395" t="s">
        <v>40743</v>
      </c>
      <c r="B16265" s="395" t="s">
        <v>38005</v>
      </c>
    </row>
    <row r="16266" spans="1:2">
      <c r="A16266" s="395" t="s">
        <v>40744</v>
      </c>
      <c r="B16266" s="395" t="s">
        <v>40745</v>
      </c>
    </row>
    <row r="16267" spans="1:2">
      <c r="A16267" s="395" t="s">
        <v>40746</v>
      </c>
      <c r="B16267" s="395" t="s">
        <v>40747</v>
      </c>
    </row>
    <row r="16268" spans="1:2">
      <c r="A16268" s="395" t="s">
        <v>40748</v>
      </c>
      <c r="B16268" s="395" t="s">
        <v>26551</v>
      </c>
    </row>
    <row r="16269" spans="1:2">
      <c r="A16269" s="395" t="s">
        <v>40749</v>
      </c>
      <c r="B16269" s="395" t="s">
        <v>40750</v>
      </c>
    </row>
    <row r="16270" spans="1:2">
      <c r="A16270" s="395" t="s">
        <v>40751</v>
      </c>
      <c r="B16270" s="395" t="s">
        <v>17567</v>
      </c>
    </row>
    <row r="16271" spans="1:2">
      <c r="A16271" s="395" t="s">
        <v>40752</v>
      </c>
      <c r="B16271" s="395" t="s">
        <v>40753</v>
      </c>
    </row>
    <row r="16272" spans="1:2">
      <c r="A16272" s="395" t="s">
        <v>40754</v>
      </c>
      <c r="B16272" s="395" t="s">
        <v>40755</v>
      </c>
    </row>
    <row r="16273" spans="1:2">
      <c r="A16273" s="395" t="s">
        <v>40756</v>
      </c>
      <c r="B16273" s="395" t="s">
        <v>26003</v>
      </c>
    </row>
    <row r="16274" spans="1:2">
      <c r="A16274" s="395" t="s">
        <v>40757</v>
      </c>
      <c r="B16274" s="395" t="s">
        <v>17567</v>
      </c>
    </row>
    <row r="16275" spans="1:2">
      <c r="A16275" s="395" t="s">
        <v>40758</v>
      </c>
      <c r="B16275" s="395" t="s">
        <v>40759</v>
      </c>
    </row>
    <row r="16276" spans="1:2">
      <c r="A16276" s="395" t="s">
        <v>40760</v>
      </c>
      <c r="B16276" s="395" t="s">
        <v>40761</v>
      </c>
    </row>
    <row r="16277" spans="1:2">
      <c r="A16277" s="395" t="s">
        <v>40762</v>
      </c>
      <c r="B16277" s="395" t="s">
        <v>40763</v>
      </c>
    </row>
    <row r="16278" spans="1:2">
      <c r="A16278" s="395" t="s">
        <v>40764</v>
      </c>
      <c r="B16278" s="395" t="s">
        <v>40765</v>
      </c>
    </row>
    <row r="16279" spans="1:2">
      <c r="A16279" s="395" t="s">
        <v>40766</v>
      </c>
      <c r="B16279" s="395" t="s">
        <v>40765</v>
      </c>
    </row>
    <row r="16280" spans="1:2">
      <c r="A16280" s="395" t="s">
        <v>40767</v>
      </c>
      <c r="B16280" s="395" t="s">
        <v>40763</v>
      </c>
    </row>
    <row r="16281" spans="1:2">
      <c r="A16281" s="395" t="s">
        <v>40768</v>
      </c>
      <c r="B16281" s="395" t="s">
        <v>40769</v>
      </c>
    </row>
    <row r="16282" spans="1:2">
      <c r="A16282" s="395" t="s">
        <v>40770</v>
      </c>
      <c r="B16282" s="395" t="s">
        <v>40771</v>
      </c>
    </row>
    <row r="16283" spans="1:2">
      <c r="A16283" s="395" t="s">
        <v>40772</v>
      </c>
      <c r="B16283" s="395" t="s">
        <v>40773</v>
      </c>
    </row>
    <row r="16284" spans="1:2">
      <c r="A16284" s="395" t="s">
        <v>40774</v>
      </c>
      <c r="B16284" s="395" t="s">
        <v>40775</v>
      </c>
    </row>
    <row r="16285" spans="1:2">
      <c r="A16285" s="395" t="s">
        <v>40776</v>
      </c>
      <c r="B16285" s="395" t="s">
        <v>40769</v>
      </c>
    </row>
    <row r="16286" spans="1:2">
      <c r="A16286" s="395" t="s">
        <v>40777</v>
      </c>
      <c r="B16286" s="395" t="s">
        <v>40778</v>
      </c>
    </row>
    <row r="16287" spans="1:2">
      <c r="A16287" s="395" t="s">
        <v>40779</v>
      </c>
      <c r="B16287" s="395" t="s">
        <v>40780</v>
      </c>
    </row>
    <row r="16288" spans="1:2">
      <c r="A16288" s="395" t="s">
        <v>40781</v>
      </c>
      <c r="B16288" s="395" t="s">
        <v>40780</v>
      </c>
    </row>
    <row r="16289" spans="1:2">
      <c r="A16289" s="395" t="s">
        <v>40782</v>
      </c>
      <c r="B16289" s="395" t="s">
        <v>40783</v>
      </c>
    </row>
    <row r="16290" spans="1:2">
      <c r="A16290" s="395" t="s">
        <v>40784</v>
      </c>
      <c r="B16290" s="395" t="s">
        <v>40785</v>
      </c>
    </row>
    <row r="16291" spans="1:2">
      <c r="A16291" s="395" t="s">
        <v>40786</v>
      </c>
      <c r="B16291" s="395" t="s">
        <v>40787</v>
      </c>
    </row>
    <row r="16292" spans="1:2">
      <c r="A16292" s="395" t="s">
        <v>40788</v>
      </c>
      <c r="B16292" s="395" t="s">
        <v>40789</v>
      </c>
    </row>
    <row r="16293" spans="1:2">
      <c r="A16293" s="395" t="s">
        <v>40790</v>
      </c>
      <c r="B16293" s="395" t="s">
        <v>40791</v>
      </c>
    </row>
    <row r="16294" spans="1:2">
      <c r="A16294" s="395" t="s">
        <v>40792</v>
      </c>
      <c r="B16294" s="395" t="s">
        <v>40793</v>
      </c>
    </row>
    <row r="16295" spans="1:2">
      <c r="A16295" s="395" t="s">
        <v>40794</v>
      </c>
      <c r="B16295" s="395" t="s">
        <v>40795</v>
      </c>
    </row>
    <row r="16296" spans="1:2">
      <c r="A16296" s="395" t="s">
        <v>40796</v>
      </c>
      <c r="B16296" s="395" t="s">
        <v>40797</v>
      </c>
    </row>
    <row r="16297" spans="1:2">
      <c r="A16297" s="395" t="s">
        <v>40798</v>
      </c>
      <c r="B16297" s="395" t="s">
        <v>40799</v>
      </c>
    </row>
    <row r="16298" spans="1:2">
      <c r="A16298" s="395" t="s">
        <v>40800</v>
      </c>
      <c r="B16298" s="395" t="s">
        <v>40801</v>
      </c>
    </row>
    <row r="16299" spans="1:2">
      <c r="A16299" s="395" t="s">
        <v>40802</v>
      </c>
      <c r="B16299" s="395" t="s">
        <v>40803</v>
      </c>
    </row>
    <row r="16300" spans="1:2">
      <c r="A16300" s="395" t="s">
        <v>40804</v>
      </c>
      <c r="B16300" s="395" t="s">
        <v>40805</v>
      </c>
    </row>
    <row r="16301" spans="1:2">
      <c r="A16301" s="395" t="s">
        <v>40806</v>
      </c>
      <c r="B16301" s="395" t="s">
        <v>40807</v>
      </c>
    </row>
    <row r="16302" spans="1:2">
      <c r="A16302" s="395" t="s">
        <v>40808</v>
      </c>
      <c r="B16302" s="395" t="s">
        <v>40809</v>
      </c>
    </row>
    <row r="16303" spans="1:2">
      <c r="A16303" s="395" t="s">
        <v>40810</v>
      </c>
      <c r="B16303" s="395" t="s">
        <v>40811</v>
      </c>
    </row>
    <row r="16304" spans="1:2">
      <c r="A16304" s="395" t="s">
        <v>40812</v>
      </c>
      <c r="B16304" s="395" t="s">
        <v>40813</v>
      </c>
    </row>
    <row r="16305" spans="1:2">
      <c r="A16305" s="395" t="s">
        <v>40814</v>
      </c>
      <c r="B16305" s="395" t="s">
        <v>40815</v>
      </c>
    </row>
    <row r="16306" spans="1:2">
      <c r="A16306" s="395" t="s">
        <v>40816</v>
      </c>
      <c r="B16306" s="395" t="s">
        <v>40817</v>
      </c>
    </row>
    <row r="16307" spans="1:2">
      <c r="A16307" s="395" t="s">
        <v>40818</v>
      </c>
      <c r="B16307" s="395" t="s">
        <v>40819</v>
      </c>
    </row>
    <row r="16308" spans="1:2">
      <c r="A16308" s="395" t="s">
        <v>40820</v>
      </c>
      <c r="B16308" s="395" t="s">
        <v>40821</v>
      </c>
    </row>
    <row r="16309" spans="1:2">
      <c r="A16309" s="395" t="s">
        <v>40822</v>
      </c>
      <c r="B16309" s="395" t="s">
        <v>40823</v>
      </c>
    </row>
    <row r="16310" spans="1:2">
      <c r="A16310" s="395" t="s">
        <v>40824</v>
      </c>
      <c r="B16310" s="395" t="s">
        <v>40825</v>
      </c>
    </row>
    <row r="16311" spans="1:2">
      <c r="A16311" s="395" t="s">
        <v>40826</v>
      </c>
      <c r="B16311" s="395" t="s">
        <v>40827</v>
      </c>
    </row>
    <row r="16312" spans="1:2">
      <c r="A16312" s="395" t="s">
        <v>40828</v>
      </c>
      <c r="B16312" s="395" t="s">
        <v>26782</v>
      </c>
    </row>
    <row r="16313" spans="1:2">
      <c r="A16313" s="395" t="s">
        <v>40829</v>
      </c>
      <c r="B16313" s="395" t="s">
        <v>26782</v>
      </c>
    </row>
    <row r="16314" spans="1:2">
      <c r="A16314" s="395" t="s">
        <v>40830</v>
      </c>
      <c r="B16314" s="395" t="s">
        <v>26782</v>
      </c>
    </row>
    <row r="16315" spans="1:2">
      <c r="A16315" s="395" t="s">
        <v>40831</v>
      </c>
      <c r="B16315" s="395" t="s">
        <v>26782</v>
      </c>
    </row>
    <row r="16316" spans="1:2">
      <c r="A16316" s="395" t="s">
        <v>40832</v>
      </c>
      <c r="B16316" s="395" t="s">
        <v>26782</v>
      </c>
    </row>
    <row r="16317" spans="1:2">
      <c r="A16317" s="395" t="s">
        <v>40833</v>
      </c>
      <c r="B16317" s="395" t="s">
        <v>26782</v>
      </c>
    </row>
    <row r="16318" spans="1:2">
      <c r="A16318" s="395" t="s">
        <v>40834</v>
      </c>
      <c r="B16318" s="395" t="s">
        <v>26782</v>
      </c>
    </row>
    <row r="16319" spans="1:2">
      <c r="A16319" s="395" t="s">
        <v>40835</v>
      </c>
      <c r="B16319" s="395" t="s">
        <v>26782</v>
      </c>
    </row>
    <row r="16320" spans="1:2">
      <c r="A16320" s="395" t="s">
        <v>40836</v>
      </c>
      <c r="B16320" s="395" t="s">
        <v>26782</v>
      </c>
    </row>
    <row r="16321" spans="1:2">
      <c r="A16321" s="395" t="s">
        <v>40837</v>
      </c>
      <c r="B16321" s="395" t="s">
        <v>26782</v>
      </c>
    </row>
    <row r="16322" spans="1:2">
      <c r="A16322" s="395" t="s">
        <v>40838</v>
      </c>
      <c r="B16322" s="395" t="s">
        <v>26782</v>
      </c>
    </row>
    <row r="16323" spans="1:2">
      <c r="A16323" s="395" t="s">
        <v>40839</v>
      </c>
      <c r="B16323" s="395" t="s">
        <v>26782</v>
      </c>
    </row>
    <row r="16324" spans="1:2">
      <c r="A16324" s="395" t="s">
        <v>40840</v>
      </c>
      <c r="B16324" s="395" t="s">
        <v>26782</v>
      </c>
    </row>
    <row r="16325" spans="1:2">
      <c r="A16325" s="395" t="s">
        <v>40841</v>
      </c>
      <c r="B16325" s="395" t="s">
        <v>26782</v>
      </c>
    </row>
    <row r="16326" spans="1:2">
      <c r="A16326" s="395" t="s">
        <v>40842</v>
      </c>
      <c r="B16326" s="395" t="s">
        <v>26782</v>
      </c>
    </row>
    <row r="16327" spans="1:2">
      <c r="A16327" s="395" t="s">
        <v>40843</v>
      </c>
      <c r="B16327" s="395" t="s">
        <v>26782</v>
      </c>
    </row>
    <row r="16328" spans="1:2">
      <c r="A16328" s="395" t="s">
        <v>40844</v>
      </c>
      <c r="B16328" s="395" t="s">
        <v>26782</v>
      </c>
    </row>
    <row r="16329" spans="1:2">
      <c r="A16329" s="395" t="s">
        <v>40845</v>
      </c>
      <c r="B16329" s="395" t="s">
        <v>26782</v>
      </c>
    </row>
    <row r="16330" spans="1:2">
      <c r="A16330" s="395" t="s">
        <v>40846</v>
      </c>
      <c r="B16330" s="395" t="s">
        <v>26782</v>
      </c>
    </row>
    <row r="16331" spans="1:2">
      <c r="A16331" s="395" t="s">
        <v>40847</v>
      </c>
      <c r="B16331" s="395" t="s">
        <v>26782</v>
      </c>
    </row>
    <row r="16332" spans="1:2">
      <c r="A16332" s="395" t="s">
        <v>40848</v>
      </c>
      <c r="B16332" s="395" t="s">
        <v>40849</v>
      </c>
    </row>
    <row r="16333" spans="1:2">
      <c r="A16333" s="395" t="s">
        <v>40850</v>
      </c>
      <c r="B16333" s="395" t="s">
        <v>40851</v>
      </c>
    </row>
    <row r="16334" spans="1:2">
      <c r="A16334" s="395" t="s">
        <v>40852</v>
      </c>
      <c r="B16334" s="395" t="s">
        <v>24739</v>
      </c>
    </row>
    <row r="16335" spans="1:2">
      <c r="A16335" s="395" t="s">
        <v>40853</v>
      </c>
      <c r="B16335" s="395" t="s">
        <v>24739</v>
      </c>
    </row>
    <row r="16336" spans="1:2">
      <c r="A16336" s="395" t="s">
        <v>40854</v>
      </c>
      <c r="B16336" s="395" t="s">
        <v>40855</v>
      </c>
    </row>
    <row r="16337" spans="1:2">
      <c r="A16337" s="395" t="s">
        <v>40856</v>
      </c>
      <c r="B16337" s="395" t="s">
        <v>26782</v>
      </c>
    </row>
    <row r="16338" spans="1:2">
      <c r="A16338" s="395" t="s">
        <v>40857</v>
      </c>
      <c r="B16338" s="395" t="s">
        <v>26782</v>
      </c>
    </row>
    <row r="16339" spans="1:2">
      <c r="A16339" s="395" t="s">
        <v>40858</v>
      </c>
      <c r="B16339" s="395" t="s">
        <v>40859</v>
      </c>
    </row>
    <row r="16340" spans="1:2">
      <c r="A16340" s="395" t="s">
        <v>40860</v>
      </c>
      <c r="B16340" s="395" t="s">
        <v>26782</v>
      </c>
    </row>
    <row r="16341" spans="1:2">
      <c r="A16341" s="395" t="s">
        <v>40861</v>
      </c>
      <c r="B16341" s="395" t="s">
        <v>26782</v>
      </c>
    </row>
    <row r="16342" spans="1:2">
      <c r="A16342" s="395" t="s">
        <v>40862</v>
      </c>
      <c r="B16342" s="395" t="s">
        <v>40863</v>
      </c>
    </row>
    <row r="16343" spans="1:2">
      <c r="A16343" s="395" t="s">
        <v>40864</v>
      </c>
      <c r="B16343" s="395" t="s">
        <v>40865</v>
      </c>
    </row>
    <row r="16344" spans="1:2">
      <c r="A16344" s="395" t="s">
        <v>40866</v>
      </c>
      <c r="B16344" s="395" t="s">
        <v>40867</v>
      </c>
    </row>
    <row r="16345" spans="1:2">
      <c r="A16345" s="395" t="s">
        <v>40868</v>
      </c>
      <c r="B16345" s="395" t="s">
        <v>40869</v>
      </c>
    </row>
    <row r="16346" spans="1:2">
      <c r="A16346" s="395" t="s">
        <v>40870</v>
      </c>
      <c r="B16346" s="395" t="s">
        <v>40871</v>
      </c>
    </row>
    <row r="16347" spans="1:2">
      <c r="A16347" s="395" t="s">
        <v>40872</v>
      </c>
      <c r="B16347" s="395" t="s">
        <v>40873</v>
      </c>
    </row>
    <row r="16348" spans="1:2">
      <c r="A16348" s="395" t="s">
        <v>40874</v>
      </c>
      <c r="B16348" s="395" t="s">
        <v>40875</v>
      </c>
    </row>
    <row r="16349" spans="1:2">
      <c r="A16349" s="395" t="s">
        <v>40876</v>
      </c>
      <c r="B16349" s="395" t="s">
        <v>40877</v>
      </c>
    </row>
    <row r="16350" spans="1:2">
      <c r="A16350" s="395" t="s">
        <v>40878</v>
      </c>
      <c r="B16350" s="395" t="s">
        <v>26551</v>
      </c>
    </row>
    <row r="16351" spans="1:2">
      <c r="A16351" s="395" t="s">
        <v>40879</v>
      </c>
      <c r="B16351" s="395" t="s">
        <v>40880</v>
      </c>
    </row>
    <row r="16352" spans="1:2">
      <c r="A16352" s="395" t="s">
        <v>40881</v>
      </c>
      <c r="B16352" s="395" t="s">
        <v>40882</v>
      </c>
    </row>
    <row r="16353" spans="1:2">
      <c r="A16353" s="395" t="s">
        <v>40883</v>
      </c>
      <c r="B16353" s="395" t="s">
        <v>40884</v>
      </c>
    </row>
    <row r="16354" spans="1:2">
      <c r="A16354" s="395" t="s">
        <v>40885</v>
      </c>
      <c r="B16354" s="395" t="s">
        <v>26003</v>
      </c>
    </row>
    <row r="16355" spans="1:2">
      <c r="A16355" s="395" t="s">
        <v>40886</v>
      </c>
      <c r="B16355" s="395" t="s">
        <v>26003</v>
      </c>
    </row>
    <row r="16356" spans="1:2">
      <c r="A16356" s="395" t="s">
        <v>40887</v>
      </c>
      <c r="B16356" s="395" t="s">
        <v>26003</v>
      </c>
    </row>
    <row r="16357" spans="1:2">
      <c r="A16357" s="395" t="s">
        <v>40888</v>
      </c>
      <c r="B16357" s="395" t="s">
        <v>26003</v>
      </c>
    </row>
    <row r="16358" spans="1:2">
      <c r="A16358" s="395" t="s">
        <v>40889</v>
      </c>
      <c r="B16358" s="395" t="s">
        <v>40890</v>
      </c>
    </row>
    <row r="16359" spans="1:2">
      <c r="A16359" s="395" t="s">
        <v>40891</v>
      </c>
      <c r="B16359" s="395" t="s">
        <v>40892</v>
      </c>
    </row>
    <row r="16360" spans="1:2">
      <c r="A16360" s="395" t="s">
        <v>40893</v>
      </c>
      <c r="B16360" s="395" t="s">
        <v>26551</v>
      </c>
    </row>
    <row r="16361" spans="1:2">
      <c r="A16361" s="395" t="s">
        <v>40894</v>
      </c>
      <c r="B16361" s="395" t="s">
        <v>40895</v>
      </c>
    </row>
    <row r="16362" spans="1:2">
      <c r="A16362" s="395" t="s">
        <v>40896</v>
      </c>
      <c r="B16362" s="395" t="s">
        <v>40897</v>
      </c>
    </row>
    <row r="16363" spans="1:2">
      <c r="A16363" s="395" t="s">
        <v>40898</v>
      </c>
      <c r="B16363" s="395" t="s">
        <v>40899</v>
      </c>
    </row>
    <row r="16364" spans="1:2">
      <c r="A16364" s="395" t="s">
        <v>40900</v>
      </c>
      <c r="B16364" s="395" t="s">
        <v>37999</v>
      </c>
    </row>
    <row r="16365" spans="1:2">
      <c r="A16365" s="395" t="s">
        <v>40901</v>
      </c>
      <c r="B16365" s="395" t="s">
        <v>37999</v>
      </c>
    </row>
    <row r="16366" spans="1:2">
      <c r="A16366" s="395" t="s">
        <v>40902</v>
      </c>
      <c r="B16366" s="395" t="s">
        <v>20231</v>
      </c>
    </row>
    <row r="16367" spans="1:2">
      <c r="A16367" s="395" t="s">
        <v>40903</v>
      </c>
      <c r="B16367" s="395" t="s">
        <v>35001</v>
      </c>
    </row>
    <row r="16368" spans="1:2">
      <c r="A16368" s="395" t="s">
        <v>40904</v>
      </c>
      <c r="B16368" s="395" t="s">
        <v>34494</v>
      </c>
    </row>
    <row r="16369" spans="1:2">
      <c r="A16369" s="395" t="s">
        <v>40905</v>
      </c>
      <c r="B16369" s="395" t="s">
        <v>26003</v>
      </c>
    </row>
    <row r="16370" spans="1:2">
      <c r="A16370" s="395" t="s">
        <v>40906</v>
      </c>
      <c r="B16370" s="395" t="s">
        <v>36716</v>
      </c>
    </row>
    <row r="16371" spans="1:2">
      <c r="A16371" s="395" t="s">
        <v>40907</v>
      </c>
      <c r="B16371" s="395" t="s">
        <v>36716</v>
      </c>
    </row>
    <row r="16372" spans="1:2">
      <c r="A16372" s="395" t="s">
        <v>40908</v>
      </c>
      <c r="B16372" s="395" t="s">
        <v>40909</v>
      </c>
    </row>
    <row r="16373" spans="1:2">
      <c r="A16373" s="395" t="s">
        <v>40910</v>
      </c>
      <c r="B16373" s="395" t="s">
        <v>40911</v>
      </c>
    </row>
    <row r="16374" spans="1:2">
      <c r="A16374" s="395" t="s">
        <v>40912</v>
      </c>
      <c r="B16374" s="395" t="s">
        <v>40911</v>
      </c>
    </row>
    <row r="16375" spans="1:2">
      <c r="A16375" s="395" t="s">
        <v>40913</v>
      </c>
      <c r="B16375" s="395" t="s">
        <v>40914</v>
      </c>
    </row>
    <row r="16376" spans="1:2">
      <c r="A16376" s="395" t="s">
        <v>40915</v>
      </c>
      <c r="B16376" s="395" t="s">
        <v>40916</v>
      </c>
    </row>
    <row r="16377" spans="1:2">
      <c r="A16377" s="395" t="s">
        <v>40917</v>
      </c>
      <c r="B16377" s="395" t="s">
        <v>33099</v>
      </c>
    </row>
    <row r="16378" spans="1:2">
      <c r="A16378" s="395" t="s">
        <v>40918</v>
      </c>
      <c r="B16378" s="395" t="s">
        <v>33099</v>
      </c>
    </row>
    <row r="16379" spans="1:2">
      <c r="A16379" s="395" t="s">
        <v>40919</v>
      </c>
      <c r="B16379" s="395" t="s">
        <v>40920</v>
      </c>
    </row>
    <row r="16380" spans="1:2">
      <c r="A16380" s="395" t="s">
        <v>40921</v>
      </c>
      <c r="B16380" s="395" t="s">
        <v>33099</v>
      </c>
    </row>
    <row r="16381" spans="1:2">
      <c r="A16381" s="395" t="s">
        <v>40922</v>
      </c>
      <c r="B16381" s="395" t="s">
        <v>40923</v>
      </c>
    </row>
    <row r="16382" spans="1:2">
      <c r="A16382" s="395" t="s">
        <v>40924</v>
      </c>
      <c r="B16382" s="395" t="s">
        <v>26782</v>
      </c>
    </row>
    <row r="16383" spans="1:2">
      <c r="A16383" s="395" t="s">
        <v>40925</v>
      </c>
      <c r="B16383" s="395" t="s">
        <v>26782</v>
      </c>
    </row>
    <row r="16384" spans="1:2">
      <c r="A16384" s="395" t="s">
        <v>40926</v>
      </c>
      <c r="B16384" s="395" t="s">
        <v>40927</v>
      </c>
    </row>
    <row r="16385" spans="1:2">
      <c r="A16385" s="395" t="s">
        <v>40928</v>
      </c>
      <c r="B16385" s="395" t="s">
        <v>40929</v>
      </c>
    </row>
    <row r="16386" spans="1:2">
      <c r="A16386" s="395" t="s">
        <v>40930</v>
      </c>
      <c r="B16386" s="395" t="s">
        <v>40931</v>
      </c>
    </row>
    <row r="16387" spans="1:2">
      <c r="A16387" s="395" t="s">
        <v>40932</v>
      </c>
      <c r="B16387" s="395" t="s">
        <v>40933</v>
      </c>
    </row>
    <row r="16388" spans="1:2">
      <c r="A16388" s="395" t="s">
        <v>40934</v>
      </c>
      <c r="B16388" s="395" t="s">
        <v>27756</v>
      </c>
    </row>
    <row r="16389" spans="1:2">
      <c r="A16389" s="395" t="s">
        <v>40935</v>
      </c>
      <c r="B16389" s="395" t="s">
        <v>40936</v>
      </c>
    </row>
    <row r="16390" spans="1:2">
      <c r="A16390" s="395" t="s">
        <v>40937</v>
      </c>
      <c r="B16390" s="395" t="s">
        <v>33114</v>
      </c>
    </row>
    <row r="16391" spans="1:2">
      <c r="A16391" s="395" t="s">
        <v>40938</v>
      </c>
      <c r="B16391" s="395" t="s">
        <v>36716</v>
      </c>
    </row>
    <row r="16392" spans="1:2">
      <c r="A16392" s="395" t="s">
        <v>40939</v>
      </c>
      <c r="B16392" s="395" t="s">
        <v>36422</v>
      </c>
    </row>
    <row r="16393" spans="1:2">
      <c r="A16393" s="395" t="s">
        <v>40940</v>
      </c>
      <c r="B16393" s="395" t="s">
        <v>40941</v>
      </c>
    </row>
    <row r="16394" spans="1:2">
      <c r="A16394" s="395" t="s">
        <v>40942</v>
      </c>
      <c r="B16394" s="395" t="s">
        <v>40933</v>
      </c>
    </row>
    <row r="16395" spans="1:2">
      <c r="A16395" s="395" t="s">
        <v>40943</v>
      </c>
      <c r="B16395" s="395" t="s">
        <v>17670</v>
      </c>
    </row>
    <row r="16396" spans="1:2">
      <c r="A16396" s="395" t="s">
        <v>40944</v>
      </c>
      <c r="B16396" s="395" t="s">
        <v>17670</v>
      </c>
    </row>
    <row r="16397" spans="1:2">
      <c r="A16397" s="395" t="s">
        <v>40945</v>
      </c>
      <c r="B16397" s="395" t="s">
        <v>17670</v>
      </c>
    </row>
    <row r="16398" spans="1:2">
      <c r="A16398" s="395" t="s">
        <v>40946</v>
      </c>
      <c r="B16398" s="395" t="s">
        <v>17670</v>
      </c>
    </row>
    <row r="16399" spans="1:2">
      <c r="A16399" s="395" t="s">
        <v>40947</v>
      </c>
      <c r="B16399" s="395" t="s">
        <v>17670</v>
      </c>
    </row>
    <row r="16400" spans="1:2">
      <c r="A16400" s="395" t="s">
        <v>40948</v>
      </c>
      <c r="B16400" s="395" t="s">
        <v>17670</v>
      </c>
    </row>
    <row r="16401" spans="1:2">
      <c r="A16401" s="395" t="s">
        <v>40949</v>
      </c>
      <c r="B16401" s="395" t="s">
        <v>17670</v>
      </c>
    </row>
    <row r="16402" spans="1:2">
      <c r="A16402" s="395" t="s">
        <v>40950</v>
      </c>
      <c r="B16402" s="395" t="s">
        <v>17670</v>
      </c>
    </row>
    <row r="16403" spans="1:2">
      <c r="A16403" s="395" t="s">
        <v>40951</v>
      </c>
      <c r="B16403" s="395" t="s">
        <v>17670</v>
      </c>
    </row>
    <row r="16404" spans="1:2">
      <c r="A16404" s="395" t="s">
        <v>40952</v>
      </c>
      <c r="B16404" s="395" t="s">
        <v>40953</v>
      </c>
    </row>
    <row r="16405" spans="1:2">
      <c r="A16405" s="395" t="s">
        <v>40954</v>
      </c>
      <c r="B16405" s="395" t="s">
        <v>40953</v>
      </c>
    </row>
    <row r="16406" spans="1:2">
      <c r="A16406" s="395" t="s">
        <v>40955</v>
      </c>
      <c r="B16406" s="395" t="s">
        <v>17670</v>
      </c>
    </row>
    <row r="16407" spans="1:2">
      <c r="A16407" s="395" t="s">
        <v>40956</v>
      </c>
      <c r="B16407" s="395" t="s">
        <v>40957</v>
      </c>
    </row>
    <row r="16408" spans="1:2">
      <c r="A16408" s="395" t="s">
        <v>40958</v>
      </c>
      <c r="B16408" s="395" t="s">
        <v>40957</v>
      </c>
    </row>
    <row r="16409" spans="1:2">
      <c r="A16409" s="395" t="s">
        <v>40959</v>
      </c>
      <c r="B16409" s="395" t="s">
        <v>40957</v>
      </c>
    </row>
    <row r="16410" spans="1:2">
      <c r="A16410" s="395" t="s">
        <v>40960</v>
      </c>
      <c r="B16410" s="395" t="s">
        <v>40957</v>
      </c>
    </row>
    <row r="16411" spans="1:2">
      <c r="A16411" s="395" t="s">
        <v>40961</v>
      </c>
      <c r="B16411" s="395" t="s">
        <v>36676</v>
      </c>
    </row>
    <row r="16412" spans="1:2">
      <c r="A16412" s="395" t="s">
        <v>40962</v>
      </c>
      <c r="B16412" s="395" t="s">
        <v>36676</v>
      </c>
    </row>
    <row r="16413" spans="1:2">
      <c r="A16413" s="395" t="s">
        <v>40963</v>
      </c>
      <c r="B16413" s="395" t="s">
        <v>36676</v>
      </c>
    </row>
    <row r="16414" spans="1:2">
      <c r="A16414" s="395" t="s">
        <v>40964</v>
      </c>
      <c r="B16414" s="395" t="s">
        <v>33114</v>
      </c>
    </row>
    <row r="16415" spans="1:2">
      <c r="A16415" s="395" t="s">
        <v>40965</v>
      </c>
      <c r="B16415" s="395" t="s">
        <v>35270</v>
      </c>
    </row>
    <row r="16416" spans="1:2">
      <c r="A16416" s="395" t="s">
        <v>40966</v>
      </c>
      <c r="B16416" s="395" t="s">
        <v>35270</v>
      </c>
    </row>
    <row r="16417" spans="1:2">
      <c r="A16417" s="395" t="s">
        <v>40967</v>
      </c>
      <c r="B16417" s="395" t="s">
        <v>35270</v>
      </c>
    </row>
    <row r="16418" spans="1:2">
      <c r="A16418" s="395" t="s">
        <v>40968</v>
      </c>
      <c r="B16418" s="395" t="s">
        <v>35270</v>
      </c>
    </row>
    <row r="16419" spans="1:2">
      <c r="A16419" s="395" t="s">
        <v>40969</v>
      </c>
      <c r="B16419" s="395" t="s">
        <v>20931</v>
      </c>
    </row>
    <row r="16420" spans="1:2">
      <c r="A16420" s="395" t="s">
        <v>40970</v>
      </c>
      <c r="B16420" s="395" t="s">
        <v>20931</v>
      </c>
    </row>
    <row r="16421" spans="1:2">
      <c r="A16421" s="395" t="s">
        <v>40971</v>
      </c>
      <c r="B16421" s="395" t="s">
        <v>20931</v>
      </c>
    </row>
    <row r="16422" spans="1:2">
      <c r="A16422" s="395" t="s">
        <v>40972</v>
      </c>
      <c r="B16422" s="395" t="s">
        <v>26782</v>
      </c>
    </row>
    <row r="16423" spans="1:2">
      <c r="A16423" s="395" t="s">
        <v>40973</v>
      </c>
      <c r="B16423" s="395" t="s">
        <v>26782</v>
      </c>
    </row>
    <row r="16424" spans="1:2">
      <c r="A16424" s="395" t="s">
        <v>40974</v>
      </c>
      <c r="B16424" s="395" t="s">
        <v>17670</v>
      </c>
    </row>
    <row r="16425" spans="1:2">
      <c r="A16425" s="395" t="s">
        <v>40975</v>
      </c>
      <c r="B16425" s="395" t="s">
        <v>17670</v>
      </c>
    </row>
    <row r="16426" spans="1:2">
      <c r="A16426" s="395" t="s">
        <v>40976</v>
      </c>
      <c r="B16426" s="395" t="s">
        <v>40977</v>
      </c>
    </row>
    <row r="16427" spans="1:2">
      <c r="A16427" s="395" t="s">
        <v>40978</v>
      </c>
      <c r="B16427" s="395" t="s">
        <v>17567</v>
      </c>
    </row>
    <row r="16428" spans="1:2">
      <c r="A16428" s="395" t="s">
        <v>40979</v>
      </c>
      <c r="B16428" s="395" t="s">
        <v>40980</v>
      </c>
    </row>
    <row r="16429" spans="1:2">
      <c r="A16429" s="395" t="s">
        <v>40981</v>
      </c>
      <c r="B16429" s="395" t="s">
        <v>40982</v>
      </c>
    </row>
    <row r="16430" spans="1:2">
      <c r="A16430" s="395" t="s">
        <v>40983</v>
      </c>
      <c r="B16430" s="395" t="s">
        <v>40984</v>
      </c>
    </row>
    <row r="16431" spans="1:2">
      <c r="A16431" s="395" t="s">
        <v>40985</v>
      </c>
      <c r="B16431" s="395" t="s">
        <v>40984</v>
      </c>
    </row>
    <row r="16432" spans="1:2">
      <c r="A16432" s="395" t="s">
        <v>40986</v>
      </c>
      <c r="B16432" s="395" t="s">
        <v>40987</v>
      </c>
    </row>
    <row r="16433" spans="1:2">
      <c r="A16433" s="395" t="s">
        <v>40988</v>
      </c>
      <c r="B16433" s="395" t="s">
        <v>40987</v>
      </c>
    </row>
    <row r="16434" spans="1:2">
      <c r="A16434" s="395" t="s">
        <v>40989</v>
      </c>
      <c r="B16434" s="395" t="s">
        <v>40990</v>
      </c>
    </row>
    <row r="16435" spans="1:2">
      <c r="A16435" s="395" t="s">
        <v>40991</v>
      </c>
      <c r="B16435" s="395" t="s">
        <v>40992</v>
      </c>
    </row>
    <row r="16436" spans="1:2">
      <c r="A16436" s="395" t="s">
        <v>40993</v>
      </c>
      <c r="B16436" s="395" t="s">
        <v>40992</v>
      </c>
    </row>
    <row r="16437" spans="1:2">
      <c r="A16437" s="395" t="s">
        <v>40994</v>
      </c>
      <c r="B16437" s="395" t="s">
        <v>40992</v>
      </c>
    </row>
    <row r="16438" spans="1:2">
      <c r="A16438" s="395" t="s">
        <v>40995</v>
      </c>
      <c r="B16438" s="395" t="s">
        <v>40984</v>
      </c>
    </row>
    <row r="16439" spans="1:2">
      <c r="A16439" s="395" t="s">
        <v>40996</v>
      </c>
      <c r="B16439" s="395" t="s">
        <v>40984</v>
      </c>
    </row>
    <row r="16440" spans="1:2">
      <c r="A16440" s="395" t="s">
        <v>40997</v>
      </c>
      <c r="B16440" s="395" t="s">
        <v>40984</v>
      </c>
    </row>
    <row r="16441" spans="1:2">
      <c r="A16441" s="395" t="s">
        <v>40998</v>
      </c>
      <c r="B16441" s="395" t="s">
        <v>40999</v>
      </c>
    </row>
    <row r="16442" spans="1:2">
      <c r="A16442" s="395" t="s">
        <v>41000</v>
      </c>
      <c r="B16442" s="395" t="s">
        <v>41001</v>
      </c>
    </row>
    <row r="16443" spans="1:2">
      <c r="A16443" s="395" t="s">
        <v>41002</v>
      </c>
      <c r="B16443" s="395" t="s">
        <v>40953</v>
      </c>
    </row>
    <row r="16444" spans="1:2">
      <c r="A16444" s="395" t="s">
        <v>41003</v>
      </c>
      <c r="B16444" s="395" t="s">
        <v>17670</v>
      </c>
    </row>
    <row r="16445" spans="1:2">
      <c r="A16445" s="395" t="s">
        <v>41004</v>
      </c>
      <c r="B16445" s="395" t="s">
        <v>33562</v>
      </c>
    </row>
    <row r="16446" spans="1:2">
      <c r="A16446" s="395" t="s">
        <v>41005</v>
      </c>
      <c r="B16446" s="395" t="s">
        <v>26782</v>
      </c>
    </row>
    <row r="16447" spans="1:2">
      <c r="A16447" s="395" t="s">
        <v>41006</v>
      </c>
      <c r="B16447" s="395" t="s">
        <v>41007</v>
      </c>
    </row>
    <row r="16448" spans="1:2">
      <c r="A16448" s="395" t="s">
        <v>41008</v>
      </c>
      <c r="B16448" s="395" t="s">
        <v>41009</v>
      </c>
    </row>
    <row r="16449" spans="1:2">
      <c r="A16449" s="395" t="s">
        <v>41010</v>
      </c>
      <c r="B16449" s="395" t="s">
        <v>41009</v>
      </c>
    </row>
    <row r="16450" spans="1:2">
      <c r="A16450" s="395" t="s">
        <v>41011</v>
      </c>
      <c r="B16450" s="395" t="s">
        <v>36871</v>
      </c>
    </row>
    <row r="16451" spans="1:2">
      <c r="A16451" s="395" t="s">
        <v>41012</v>
      </c>
      <c r="B16451" s="395" t="s">
        <v>36871</v>
      </c>
    </row>
    <row r="16452" spans="1:2">
      <c r="A16452" s="395" t="s">
        <v>41013</v>
      </c>
      <c r="B16452" s="395" t="s">
        <v>36871</v>
      </c>
    </row>
    <row r="16453" spans="1:2">
      <c r="A16453" s="395" t="s">
        <v>41014</v>
      </c>
      <c r="B16453" s="395" t="s">
        <v>36871</v>
      </c>
    </row>
    <row r="16454" spans="1:2">
      <c r="A16454" s="395" t="s">
        <v>41015</v>
      </c>
      <c r="B16454" s="395" t="s">
        <v>41016</v>
      </c>
    </row>
    <row r="16455" spans="1:2">
      <c r="A16455" s="395" t="s">
        <v>41017</v>
      </c>
      <c r="B16455" s="395" t="s">
        <v>41016</v>
      </c>
    </row>
    <row r="16456" spans="1:2">
      <c r="A16456" s="395" t="s">
        <v>41018</v>
      </c>
      <c r="B16456" s="395" t="s">
        <v>26782</v>
      </c>
    </row>
    <row r="16457" spans="1:2">
      <c r="A16457" s="395" t="s">
        <v>41019</v>
      </c>
      <c r="B16457" s="395" t="s">
        <v>27674</v>
      </c>
    </row>
    <row r="16458" spans="1:2">
      <c r="A16458" s="395" t="s">
        <v>41020</v>
      </c>
      <c r="B16458" s="395" t="s">
        <v>20072</v>
      </c>
    </row>
    <row r="16459" spans="1:2">
      <c r="A16459" s="395" t="s">
        <v>41021</v>
      </c>
      <c r="B16459" s="395" t="s">
        <v>26782</v>
      </c>
    </row>
    <row r="16460" spans="1:2">
      <c r="A16460" s="395" t="s">
        <v>41022</v>
      </c>
      <c r="B16460" s="395" t="s">
        <v>26782</v>
      </c>
    </row>
    <row r="16461" spans="1:2">
      <c r="A16461" s="395" t="s">
        <v>41023</v>
      </c>
      <c r="B16461" s="395" t="s">
        <v>41024</v>
      </c>
    </row>
    <row r="16462" spans="1:2">
      <c r="A16462" s="395" t="s">
        <v>41025</v>
      </c>
      <c r="B16462" s="395" t="s">
        <v>36676</v>
      </c>
    </row>
    <row r="16463" spans="1:2">
      <c r="A16463" s="395" t="s">
        <v>41026</v>
      </c>
      <c r="B16463" s="395" t="s">
        <v>36676</v>
      </c>
    </row>
    <row r="16464" spans="1:2">
      <c r="A16464" s="395" t="s">
        <v>41027</v>
      </c>
      <c r="B16464" s="395" t="s">
        <v>40933</v>
      </c>
    </row>
    <row r="16465" spans="1:2">
      <c r="A16465" s="395" t="s">
        <v>41028</v>
      </c>
      <c r="B16465" s="395" t="s">
        <v>41029</v>
      </c>
    </row>
    <row r="16466" spans="1:2">
      <c r="A16466" s="395" t="s">
        <v>41030</v>
      </c>
      <c r="B16466" s="395" t="s">
        <v>41031</v>
      </c>
    </row>
    <row r="16467" spans="1:2">
      <c r="A16467" s="395" t="s">
        <v>41032</v>
      </c>
      <c r="B16467" s="395" t="s">
        <v>41033</v>
      </c>
    </row>
    <row r="16468" spans="1:2">
      <c r="A16468" s="395" t="s">
        <v>41034</v>
      </c>
      <c r="B16468" s="395" t="s">
        <v>41035</v>
      </c>
    </row>
    <row r="16469" spans="1:2">
      <c r="A16469" s="395" t="s">
        <v>41036</v>
      </c>
      <c r="B16469" s="395" t="s">
        <v>41037</v>
      </c>
    </row>
    <row r="16470" spans="1:2">
      <c r="A16470" s="395" t="s">
        <v>41038</v>
      </c>
      <c r="B16470" s="395" t="s">
        <v>27834</v>
      </c>
    </row>
    <row r="16471" spans="1:2">
      <c r="A16471" s="395" t="s">
        <v>41039</v>
      </c>
      <c r="B16471" s="395" t="s">
        <v>41040</v>
      </c>
    </row>
    <row r="16472" spans="1:2">
      <c r="A16472" s="395" t="s">
        <v>41041</v>
      </c>
      <c r="B16472" s="395" t="s">
        <v>26782</v>
      </c>
    </row>
    <row r="16473" spans="1:2">
      <c r="A16473" s="395" t="s">
        <v>41042</v>
      </c>
      <c r="B16473" s="395" t="s">
        <v>41043</v>
      </c>
    </row>
    <row r="16474" spans="1:2">
      <c r="A16474" s="395" t="s">
        <v>41044</v>
      </c>
      <c r="B16474" s="395" t="s">
        <v>41045</v>
      </c>
    </row>
    <row r="16475" spans="1:2">
      <c r="A16475" s="395" t="s">
        <v>41046</v>
      </c>
      <c r="B16475" s="395" t="s">
        <v>41047</v>
      </c>
    </row>
    <row r="16476" spans="1:2">
      <c r="A16476" s="395" t="s">
        <v>41048</v>
      </c>
      <c r="B16476" s="395" t="s">
        <v>26782</v>
      </c>
    </row>
    <row r="16477" spans="1:2">
      <c r="A16477" s="395" t="s">
        <v>41049</v>
      </c>
      <c r="B16477" s="395" t="s">
        <v>33114</v>
      </c>
    </row>
    <row r="16478" spans="1:2">
      <c r="A16478" s="395" t="s">
        <v>41050</v>
      </c>
      <c r="B16478" s="395" t="s">
        <v>33114</v>
      </c>
    </row>
    <row r="16479" spans="1:2">
      <c r="A16479" s="395" t="s">
        <v>41051</v>
      </c>
      <c r="B16479" s="395" t="s">
        <v>33114</v>
      </c>
    </row>
    <row r="16480" spans="1:2">
      <c r="A16480" s="395" t="s">
        <v>41052</v>
      </c>
      <c r="B16480" s="395" t="s">
        <v>27834</v>
      </c>
    </row>
    <row r="16481" spans="1:2">
      <c r="A16481" s="395" t="s">
        <v>41053</v>
      </c>
      <c r="B16481" s="395" t="s">
        <v>27834</v>
      </c>
    </row>
    <row r="16482" spans="1:2">
      <c r="A16482" s="395" t="s">
        <v>41054</v>
      </c>
      <c r="B16482" s="395" t="s">
        <v>17670</v>
      </c>
    </row>
    <row r="16483" spans="1:2">
      <c r="A16483" s="395" t="s">
        <v>41055</v>
      </c>
      <c r="B16483" s="395" t="s">
        <v>17670</v>
      </c>
    </row>
    <row r="16484" spans="1:2">
      <c r="A16484" s="395" t="s">
        <v>41056</v>
      </c>
      <c r="B16484" s="395" t="s">
        <v>17670</v>
      </c>
    </row>
    <row r="16485" spans="1:2">
      <c r="A16485" s="395" t="s">
        <v>41057</v>
      </c>
      <c r="B16485" s="395" t="s">
        <v>27834</v>
      </c>
    </row>
    <row r="16486" spans="1:2">
      <c r="A16486" s="395" t="s">
        <v>41058</v>
      </c>
      <c r="B16486" s="395" t="s">
        <v>41059</v>
      </c>
    </row>
    <row r="16487" spans="1:2">
      <c r="A16487" s="395" t="s">
        <v>41060</v>
      </c>
      <c r="B16487" s="395" t="s">
        <v>41059</v>
      </c>
    </row>
    <row r="16488" spans="1:2">
      <c r="A16488" s="395" t="s">
        <v>41061</v>
      </c>
      <c r="B16488" s="395" t="s">
        <v>41059</v>
      </c>
    </row>
    <row r="16489" spans="1:2">
      <c r="A16489" s="395" t="s">
        <v>41062</v>
      </c>
      <c r="B16489" s="395" t="s">
        <v>41059</v>
      </c>
    </row>
    <row r="16490" spans="1:2">
      <c r="A16490" s="395" t="s">
        <v>41063</v>
      </c>
      <c r="B16490" s="395" t="s">
        <v>33562</v>
      </c>
    </row>
    <row r="16491" spans="1:2">
      <c r="A16491" s="395" t="s">
        <v>41064</v>
      </c>
      <c r="B16491" s="395" t="s">
        <v>37706</v>
      </c>
    </row>
    <row r="16492" spans="1:2">
      <c r="A16492" s="395" t="s">
        <v>41065</v>
      </c>
      <c r="B16492" s="395" t="s">
        <v>41066</v>
      </c>
    </row>
    <row r="16493" spans="1:2">
      <c r="A16493" s="395" t="s">
        <v>41067</v>
      </c>
      <c r="B16493" s="395" t="s">
        <v>36676</v>
      </c>
    </row>
    <row r="16494" spans="1:2">
      <c r="A16494" s="395" t="s">
        <v>41068</v>
      </c>
      <c r="B16494" s="395" t="s">
        <v>33147</v>
      </c>
    </row>
    <row r="16495" spans="1:2">
      <c r="A16495" s="395" t="s">
        <v>41069</v>
      </c>
      <c r="B16495" s="395" t="s">
        <v>36455</v>
      </c>
    </row>
    <row r="16496" spans="1:2">
      <c r="A16496" s="395" t="s">
        <v>41070</v>
      </c>
      <c r="B16496" s="395" t="s">
        <v>41071</v>
      </c>
    </row>
    <row r="16497" spans="1:2">
      <c r="A16497" s="395" t="s">
        <v>41072</v>
      </c>
      <c r="B16497" s="395" t="s">
        <v>26003</v>
      </c>
    </row>
    <row r="16498" spans="1:2">
      <c r="A16498" s="395" t="s">
        <v>41073</v>
      </c>
      <c r="B16498" s="395" t="s">
        <v>41074</v>
      </c>
    </row>
    <row r="16499" spans="1:2">
      <c r="A16499" s="395" t="s">
        <v>41075</v>
      </c>
      <c r="B16499" s="395" t="s">
        <v>41076</v>
      </c>
    </row>
    <row r="16500" spans="1:2">
      <c r="A16500" s="395" t="s">
        <v>41077</v>
      </c>
      <c r="B16500" s="395" t="s">
        <v>17670</v>
      </c>
    </row>
    <row r="16501" spans="1:2">
      <c r="A16501" s="395" t="s">
        <v>41078</v>
      </c>
      <c r="B16501" s="395" t="s">
        <v>17670</v>
      </c>
    </row>
    <row r="16502" spans="1:2">
      <c r="A16502" s="395" t="s">
        <v>41079</v>
      </c>
      <c r="B16502" s="395" t="s">
        <v>33147</v>
      </c>
    </row>
    <row r="16503" spans="1:2">
      <c r="A16503" s="395" t="s">
        <v>41080</v>
      </c>
      <c r="B16503" s="395" t="s">
        <v>40927</v>
      </c>
    </row>
    <row r="16504" spans="1:2">
      <c r="A16504" s="395" t="s">
        <v>41081</v>
      </c>
      <c r="B16504" s="395" t="s">
        <v>41082</v>
      </c>
    </row>
    <row r="16505" spans="1:2">
      <c r="A16505" s="395" t="s">
        <v>41083</v>
      </c>
      <c r="B16505" s="395" t="s">
        <v>40916</v>
      </c>
    </row>
    <row r="16506" spans="1:2">
      <c r="A16506" s="395" t="s">
        <v>41084</v>
      </c>
      <c r="B16506" s="395" t="s">
        <v>41085</v>
      </c>
    </row>
    <row r="16507" spans="1:2">
      <c r="A16507" s="395" t="s">
        <v>41086</v>
      </c>
      <c r="B16507" s="395" t="s">
        <v>41087</v>
      </c>
    </row>
    <row r="16508" spans="1:2">
      <c r="A16508" s="395" t="s">
        <v>41088</v>
      </c>
      <c r="B16508" s="395" t="s">
        <v>41089</v>
      </c>
    </row>
    <row r="16509" spans="1:2">
      <c r="A16509" s="395" t="s">
        <v>41090</v>
      </c>
      <c r="B16509" s="395" t="s">
        <v>41091</v>
      </c>
    </row>
    <row r="16510" spans="1:2">
      <c r="A16510" s="395" t="s">
        <v>41092</v>
      </c>
      <c r="B16510" s="395" t="s">
        <v>41093</v>
      </c>
    </row>
    <row r="16511" spans="1:2">
      <c r="A16511" s="395" t="s">
        <v>41094</v>
      </c>
      <c r="B16511" s="395" t="s">
        <v>41095</v>
      </c>
    </row>
    <row r="16512" spans="1:2">
      <c r="A16512" s="395" t="s">
        <v>41096</v>
      </c>
      <c r="B16512" s="395" t="s">
        <v>41097</v>
      </c>
    </row>
    <row r="16513" spans="1:2">
      <c r="A16513" s="395" t="s">
        <v>41098</v>
      </c>
      <c r="B16513" s="395" t="s">
        <v>41099</v>
      </c>
    </row>
    <row r="16514" spans="1:2">
      <c r="A16514" s="395" t="s">
        <v>41100</v>
      </c>
      <c r="B16514" s="395" t="s">
        <v>41101</v>
      </c>
    </row>
    <row r="16515" spans="1:2">
      <c r="A16515" s="395" t="s">
        <v>41102</v>
      </c>
      <c r="B16515" s="395" t="s">
        <v>41103</v>
      </c>
    </row>
    <row r="16516" spans="1:2">
      <c r="A16516" s="395" t="s">
        <v>41104</v>
      </c>
      <c r="B16516" s="395" t="s">
        <v>41105</v>
      </c>
    </row>
    <row r="16517" spans="1:2">
      <c r="A16517" s="395" t="s">
        <v>41106</v>
      </c>
      <c r="B16517" s="395" t="s">
        <v>41107</v>
      </c>
    </row>
    <row r="16518" spans="1:2">
      <c r="A16518" s="395" t="s">
        <v>41108</v>
      </c>
      <c r="B16518" s="395" t="s">
        <v>41109</v>
      </c>
    </row>
    <row r="16519" spans="1:2">
      <c r="A16519" s="395" t="s">
        <v>41110</v>
      </c>
      <c r="B16519" s="395" t="s">
        <v>41111</v>
      </c>
    </row>
    <row r="16520" spans="1:2">
      <c r="A16520" s="395" t="s">
        <v>41112</v>
      </c>
      <c r="B16520" s="395" t="s">
        <v>41113</v>
      </c>
    </row>
    <row r="16521" spans="1:2">
      <c r="A16521" s="395" t="s">
        <v>41114</v>
      </c>
      <c r="B16521" s="395" t="s">
        <v>26772</v>
      </c>
    </row>
    <row r="16522" spans="1:2">
      <c r="A16522" s="395" t="s">
        <v>41115</v>
      </c>
      <c r="B16522" s="395" t="s">
        <v>41116</v>
      </c>
    </row>
    <row r="16523" spans="1:2">
      <c r="A16523" s="395" t="s">
        <v>41117</v>
      </c>
      <c r="B16523" s="395" t="s">
        <v>41118</v>
      </c>
    </row>
    <row r="16524" spans="1:2">
      <c r="A16524" s="395" t="s">
        <v>41119</v>
      </c>
      <c r="B16524" s="395" t="s">
        <v>41120</v>
      </c>
    </row>
    <row r="16525" spans="1:2">
      <c r="A16525" s="395" t="s">
        <v>41121</v>
      </c>
      <c r="B16525" s="395" t="s">
        <v>41122</v>
      </c>
    </row>
    <row r="16526" spans="1:2">
      <c r="A16526" s="395" t="s">
        <v>41123</v>
      </c>
      <c r="B16526" s="395" t="s">
        <v>36813</v>
      </c>
    </row>
    <row r="16527" spans="1:2">
      <c r="A16527" s="395" t="s">
        <v>41124</v>
      </c>
      <c r="B16527" s="395" t="s">
        <v>41125</v>
      </c>
    </row>
    <row r="16528" spans="1:2">
      <c r="A16528" s="395" t="s">
        <v>41126</v>
      </c>
      <c r="B16528" s="395" t="s">
        <v>41127</v>
      </c>
    </row>
    <row r="16529" spans="1:2">
      <c r="A16529" s="395" t="s">
        <v>41128</v>
      </c>
      <c r="B16529" s="395" t="s">
        <v>25975</v>
      </c>
    </row>
    <row r="16530" spans="1:2">
      <c r="A16530" s="395" t="s">
        <v>41129</v>
      </c>
      <c r="B16530" s="395" t="s">
        <v>26566</v>
      </c>
    </row>
    <row r="16531" spans="1:2">
      <c r="A16531" s="395" t="s">
        <v>41130</v>
      </c>
      <c r="B16531" s="395" t="s">
        <v>26566</v>
      </c>
    </row>
    <row r="16532" spans="1:2">
      <c r="A16532" s="395" t="s">
        <v>41131</v>
      </c>
      <c r="B16532" s="395" t="s">
        <v>26566</v>
      </c>
    </row>
    <row r="16533" spans="1:2">
      <c r="A16533" s="395" t="s">
        <v>41132</v>
      </c>
      <c r="B16533" s="395" t="s">
        <v>41133</v>
      </c>
    </row>
    <row r="16534" spans="1:2">
      <c r="A16534" s="395" t="s">
        <v>41134</v>
      </c>
      <c r="B16534" s="395" t="s">
        <v>41135</v>
      </c>
    </row>
    <row r="16535" spans="1:2">
      <c r="A16535" s="395" t="s">
        <v>41136</v>
      </c>
      <c r="B16535" s="395" t="s">
        <v>41137</v>
      </c>
    </row>
    <row r="16536" spans="1:2">
      <c r="A16536" s="395" t="s">
        <v>41138</v>
      </c>
      <c r="B16536" s="395" t="s">
        <v>41139</v>
      </c>
    </row>
    <row r="16537" spans="1:2">
      <c r="A16537" s="395" t="s">
        <v>41140</v>
      </c>
      <c r="B16537" s="395" t="s">
        <v>41141</v>
      </c>
    </row>
    <row r="16538" spans="1:2">
      <c r="A16538" s="395" t="s">
        <v>41142</v>
      </c>
      <c r="B16538" s="395" t="s">
        <v>41143</v>
      </c>
    </row>
    <row r="16539" spans="1:2">
      <c r="A16539" s="395" t="s">
        <v>41144</v>
      </c>
      <c r="B16539" s="395" t="s">
        <v>41145</v>
      </c>
    </row>
    <row r="16540" spans="1:2">
      <c r="A16540" s="395" t="s">
        <v>41146</v>
      </c>
      <c r="B16540" s="395" t="s">
        <v>41141</v>
      </c>
    </row>
    <row r="16541" spans="1:2">
      <c r="A16541" s="395" t="s">
        <v>41147</v>
      </c>
      <c r="B16541" s="395" t="s">
        <v>26950</v>
      </c>
    </row>
    <row r="16542" spans="1:2">
      <c r="A16542" s="395" t="s">
        <v>41148</v>
      </c>
      <c r="B16542" s="395" t="s">
        <v>41149</v>
      </c>
    </row>
    <row r="16543" spans="1:2">
      <c r="A16543" s="395" t="s">
        <v>41150</v>
      </c>
      <c r="B16543" s="395" t="s">
        <v>41151</v>
      </c>
    </row>
    <row r="16544" spans="1:2">
      <c r="A16544" s="395" t="s">
        <v>41152</v>
      </c>
      <c r="B16544" s="395" t="s">
        <v>33147</v>
      </c>
    </row>
    <row r="16545" spans="1:2">
      <c r="A16545" s="395" t="s">
        <v>41153</v>
      </c>
      <c r="B16545" s="395" t="s">
        <v>41154</v>
      </c>
    </row>
    <row r="16546" spans="1:2">
      <c r="A16546" s="395" t="s">
        <v>41155</v>
      </c>
      <c r="B16546" s="395" t="s">
        <v>41156</v>
      </c>
    </row>
    <row r="16547" spans="1:2">
      <c r="A16547" s="395" t="s">
        <v>41157</v>
      </c>
      <c r="B16547" s="395" t="s">
        <v>41158</v>
      </c>
    </row>
    <row r="16548" spans="1:2">
      <c r="A16548" s="395" t="s">
        <v>41159</v>
      </c>
      <c r="B16548" s="395" t="s">
        <v>41160</v>
      </c>
    </row>
    <row r="16549" spans="1:2">
      <c r="A16549" s="395" t="s">
        <v>41161</v>
      </c>
      <c r="B16549" s="395" t="s">
        <v>40927</v>
      </c>
    </row>
    <row r="16550" spans="1:2">
      <c r="A16550" s="395" t="s">
        <v>41162</v>
      </c>
      <c r="B16550" s="395" t="s">
        <v>33147</v>
      </c>
    </row>
    <row r="16551" spans="1:2">
      <c r="A16551" s="395" t="s">
        <v>41163</v>
      </c>
      <c r="B16551" s="395" t="s">
        <v>41164</v>
      </c>
    </row>
    <row r="16552" spans="1:2">
      <c r="A16552" s="395" t="s">
        <v>41165</v>
      </c>
      <c r="B16552" s="395" t="s">
        <v>41166</v>
      </c>
    </row>
    <row r="16553" spans="1:2">
      <c r="A16553" s="395" t="s">
        <v>41167</v>
      </c>
      <c r="B16553" s="395" t="s">
        <v>41168</v>
      </c>
    </row>
    <row r="16554" spans="1:2">
      <c r="A16554" s="395" t="s">
        <v>41169</v>
      </c>
      <c r="B16554" s="395" t="s">
        <v>41170</v>
      </c>
    </row>
    <row r="16555" spans="1:2">
      <c r="A16555" s="395" t="s">
        <v>41171</v>
      </c>
      <c r="B16555" s="395" t="s">
        <v>41172</v>
      </c>
    </row>
    <row r="16556" spans="1:2">
      <c r="A16556" s="395" t="s">
        <v>41173</v>
      </c>
      <c r="B16556" s="395" t="s">
        <v>41174</v>
      </c>
    </row>
    <row r="16557" spans="1:2">
      <c r="A16557" s="395" t="s">
        <v>41175</v>
      </c>
      <c r="B16557" s="395" t="s">
        <v>41176</v>
      </c>
    </row>
    <row r="16558" spans="1:2">
      <c r="A16558" s="395" t="s">
        <v>41177</v>
      </c>
      <c r="B16558" s="395" t="s">
        <v>41178</v>
      </c>
    </row>
    <row r="16559" spans="1:2">
      <c r="A16559" s="395" t="s">
        <v>41179</v>
      </c>
      <c r="B16559" s="395" t="s">
        <v>41180</v>
      </c>
    </row>
    <row r="16560" spans="1:2">
      <c r="A16560" s="395" t="s">
        <v>41181</v>
      </c>
      <c r="B16560" s="395" t="s">
        <v>41182</v>
      </c>
    </row>
    <row r="16561" spans="1:2">
      <c r="A16561" s="395" t="s">
        <v>41183</v>
      </c>
      <c r="B16561" s="395" t="s">
        <v>41184</v>
      </c>
    </row>
    <row r="16562" spans="1:2">
      <c r="A16562" s="395" t="s">
        <v>41185</v>
      </c>
      <c r="B16562" s="395" t="s">
        <v>37677</v>
      </c>
    </row>
    <row r="16563" spans="1:2">
      <c r="A16563" s="395" t="s">
        <v>41186</v>
      </c>
      <c r="B16563" s="395" t="s">
        <v>33562</v>
      </c>
    </row>
    <row r="16564" spans="1:2">
      <c r="A16564" s="395" t="s">
        <v>41187</v>
      </c>
      <c r="B16564" s="395" t="s">
        <v>33570</v>
      </c>
    </row>
    <row r="16565" spans="1:2">
      <c r="A16565" s="395" t="s">
        <v>41188</v>
      </c>
      <c r="B16565" s="395" t="s">
        <v>20931</v>
      </c>
    </row>
    <row r="16566" spans="1:2">
      <c r="A16566" s="395" t="s">
        <v>41189</v>
      </c>
      <c r="B16566" s="395" t="s">
        <v>41190</v>
      </c>
    </row>
    <row r="16567" spans="1:2">
      <c r="A16567" s="395" t="s">
        <v>41191</v>
      </c>
      <c r="B16567" s="395" t="s">
        <v>41192</v>
      </c>
    </row>
    <row r="16568" spans="1:2">
      <c r="A16568" s="395" t="s">
        <v>41193</v>
      </c>
      <c r="B16568" s="395" t="s">
        <v>41194</v>
      </c>
    </row>
    <row r="16569" spans="1:2">
      <c r="A16569" s="395" t="s">
        <v>41195</v>
      </c>
      <c r="B16569" s="395" t="s">
        <v>41196</v>
      </c>
    </row>
    <row r="16570" spans="1:2">
      <c r="A16570" s="395" t="s">
        <v>41197</v>
      </c>
      <c r="B16570" s="395" t="s">
        <v>41198</v>
      </c>
    </row>
    <row r="16571" spans="1:2">
      <c r="A16571" s="395" t="s">
        <v>41199</v>
      </c>
      <c r="B16571" s="395" t="s">
        <v>36871</v>
      </c>
    </row>
    <row r="16572" spans="1:2">
      <c r="A16572" s="395" t="s">
        <v>41200</v>
      </c>
      <c r="B16572" s="395" t="s">
        <v>41201</v>
      </c>
    </row>
    <row r="16573" spans="1:2">
      <c r="A16573" s="395" t="s">
        <v>41202</v>
      </c>
      <c r="B16573" s="395" t="s">
        <v>41201</v>
      </c>
    </row>
    <row r="16574" spans="1:2">
      <c r="A16574" s="395" t="s">
        <v>41203</v>
      </c>
      <c r="B16574" s="395" t="s">
        <v>41204</v>
      </c>
    </row>
    <row r="16575" spans="1:2">
      <c r="A16575" s="395" t="s">
        <v>41205</v>
      </c>
      <c r="B16575" s="395" t="s">
        <v>41206</v>
      </c>
    </row>
    <row r="16576" spans="1:2">
      <c r="A16576" s="395" t="s">
        <v>41207</v>
      </c>
      <c r="B16576" s="395" t="s">
        <v>41208</v>
      </c>
    </row>
    <row r="16577" spans="1:2">
      <c r="A16577" s="395" t="s">
        <v>41209</v>
      </c>
      <c r="B16577" s="395" t="s">
        <v>41210</v>
      </c>
    </row>
    <row r="16578" spans="1:2">
      <c r="A16578" s="395" t="s">
        <v>41211</v>
      </c>
      <c r="B16578" s="395" t="s">
        <v>41212</v>
      </c>
    </row>
    <row r="16579" spans="1:2">
      <c r="A16579" s="395" t="s">
        <v>41213</v>
      </c>
      <c r="B16579" s="395" t="s">
        <v>41201</v>
      </c>
    </row>
    <row r="16580" spans="1:2">
      <c r="A16580" s="395" t="s">
        <v>41214</v>
      </c>
      <c r="B16580" s="395" t="s">
        <v>41201</v>
      </c>
    </row>
    <row r="16581" spans="1:2">
      <c r="A16581" s="395" t="s">
        <v>41215</v>
      </c>
      <c r="B16581" s="395" t="s">
        <v>41201</v>
      </c>
    </row>
    <row r="16582" spans="1:2">
      <c r="A16582" s="395" t="s">
        <v>41216</v>
      </c>
      <c r="B16582" s="395" t="s">
        <v>41201</v>
      </c>
    </row>
    <row r="16583" spans="1:2">
      <c r="A16583" s="395" t="s">
        <v>41217</v>
      </c>
      <c r="B16583" s="395" t="s">
        <v>41201</v>
      </c>
    </row>
    <row r="16584" spans="1:2">
      <c r="A16584" s="395" t="s">
        <v>41218</v>
      </c>
      <c r="B16584" s="395" t="s">
        <v>41201</v>
      </c>
    </row>
    <row r="16585" spans="1:2">
      <c r="A16585" s="395" t="s">
        <v>41219</v>
      </c>
      <c r="B16585" s="395" t="s">
        <v>41201</v>
      </c>
    </row>
    <row r="16586" spans="1:2">
      <c r="A16586" s="395" t="s">
        <v>41220</v>
      </c>
      <c r="B16586" s="395" t="s">
        <v>41201</v>
      </c>
    </row>
    <row r="16587" spans="1:2">
      <c r="A16587" s="395" t="s">
        <v>41221</v>
      </c>
      <c r="B16587" s="395" t="s">
        <v>41201</v>
      </c>
    </row>
    <row r="16588" spans="1:2">
      <c r="A16588" s="395" t="s">
        <v>41222</v>
      </c>
      <c r="B16588" s="395" t="s">
        <v>41201</v>
      </c>
    </row>
    <row r="16589" spans="1:2">
      <c r="A16589" s="395" t="s">
        <v>41223</v>
      </c>
      <c r="B16589" s="395" t="s">
        <v>41201</v>
      </c>
    </row>
    <row r="16590" spans="1:2">
      <c r="A16590" s="395" t="s">
        <v>41224</v>
      </c>
      <c r="B16590" s="395" t="s">
        <v>41201</v>
      </c>
    </row>
    <row r="16591" spans="1:2">
      <c r="A16591" s="395" t="s">
        <v>41225</v>
      </c>
      <c r="B16591" s="395" t="s">
        <v>41201</v>
      </c>
    </row>
    <row r="16592" spans="1:2">
      <c r="A16592" s="395" t="s">
        <v>41226</v>
      </c>
      <c r="B16592" s="395" t="s">
        <v>41227</v>
      </c>
    </row>
    <row r="16593" spans="1:2">
      <c r="A16593" s="395" t="s">
        <v>41228</v>
      </c>
      <c r="B16593" s="395" t="s">
        <v>41229</v>
      </c>
    </row>
    <row r="16594" spans="1:2">
      <c r="A16594" s="395" t="s">
        <v>41230</v>
      </c>
      <c r="B16594" s="395" t="s">
        <v>41231</v>
      </c>
    </row>
    <row r="16595" spans="1:2">
      <c r="A16595" s="395" t="s">
        <v>41232</v>
      </c>
      <c r="B16595" s="395" t="s">
        <v>41233</v>
      </c>
    </row>
    <row r="16596" spans="1:2">
      <c r="A16596" s="395" t="s">
        <v>41234</v>
      </c>
      <c r="B16596" s="395" t="s">
        <v>41235</v>
      </c>
    </row>
    <row r="16597" spans="1:2">
      <c r="A16597" s="395" t="s">
        <v>41236</v>
      </c>
      <c r="B16597" s="395" t="s">
        <v>41237</v>
      </c>
    </row>
    <row r="16598" spans="1:2">
      <c r="A16598" s="395" t="s">
        <v>41238</v>
      </c>
      <c r="B16598" s="395" t="s">
        <v>41239</v>
      </c>
    </row>
    <row r="16599" spans="1:2">
      <c r="A16599" s="395" t="s">
        <v>41240</v>
      </c>
      <c r="B16599" s="395" t="s">
        <v>41239</v>
      </c>
    </row>
    <row r="16600" spans="1:2">
      <c r="A16600" s="395" t="s">
        <v>41241</v>
      </c>
      <c r="B16600" s="395" t="s">
        <v>41239</v>
      </c>
    </row>
    <row r="16601" spans="1:2">
      <c r="A16601" s="395" t="s">
        <v>41242</v>
      </c>
      <c r="B16601" s="395" t="s">
        <v>41239</v>
      </c>
    </row>
    <row r="16602" spans="1:2">
      <c r="A16602" s="395" t="s">
        <v>41243</v>
      </c>
      <c r="B16602" s="395" t="s">
        <v>41244</v>
      </c>
    </row>
    <row r="16603" spans="1:2">
      <c r="A16603" s="395" t="s">
        <v>41245</v>
      </c>
      <c r="B16603" s="395" t="s">
        <v>41246</v>
      </c>
    </row>
    <row r="16604" spans="1:2">
      <c r="A16604" s="395" t="s">
        <v>41247</v>
      </c>
      <c r="B16604" s="395" t="s">
        <v>41248</v>
      </c>
    </row>
    <row r="16605" spans="1:2">
      <c r="A16605" s="395" t="s">
        <v>41249</v>
      </c>
      <c r="B16605" s="395" t="s">
        <v>41250</v>
      </c>
    </row>
    <row r="16606" spans="1:2">
      <c r="A16606" s="395" t="s">
        <v>41251</v>
      </c>
      <c r="B16606" s="395" t="s">
        <v>41252</v>
      </c>
    </row>
    <row r="16607" spans="1:2">
      <c r="A16607" s="395" t="s">
        <v>41253</v>
      </c>
      <c r="B16607" s="395" t="s">
        <v>41254</v>
      </c>
    </row>
    <row r="16608" spans="1:2">
      <c r="A16608" s="395" t="s">
        <v>41255</v>
      </c>
      <c r="B16608" s="395" t="s">
        <v>41256</v>
      </c>
    </row>
    <row r="16609" spans="1:2">
      <c r="A16609" s="395" t="s">
        <v>41257</v>
      </c>
      <c r="B16609" s="395" t="s">
        <v>41258</v>
      </c>
    </row>
    <row r="16610" spans="1:2">
      <c r="A16610" s="395" t="s">
        <v>41259</v>
      </c>
      <c r="B16610" s="395" t="s">
        <v>41260</v>
      </c>
    </row>
    <row r="16611" spans="1:2">
      <c r="A16611" s="395" t="s">
        <v>41261</v>
      </c>
      <c r="B16611" s="395" t="s">
        <v>41262</v>
      </c>
    </row>
    <row r="16612" spans="1:2">
      <c r="A16612" s="395" t="s">
        <v>41263</v>
      </c>
      <c r="B16612" s="395" t="s">
        <v>41264</v>
      </c>
    </row>
    <row r="16613" spans="1:2">
      <c r="A16613" s="395" t="s">
        <v>41265</v>
      </c>
      <c r="B16613" s="395" t="s">
        <v>41266</v>
      </c>
    </row>
    <row r="16614" spans="1:2">
      <c r="A16614" s="395" t="s">
        <v>41267</v>
      </c>
      <c r="B16614" s="395" t="s">
        <v>41268</v>
      </c>
    </row>
    <row r="16615" spans="1:2">
      <c r="A16615" s="395" t="s">
        <v>41269</v>
      </c>
      <c r="B16615" s="395" t="s">
        <v>41268</v>
      </c>
    </row>
    <row r="16616" spans="1:2">
      <c r="A16616" s="395" t="s">
        <v>41270</v>
      </c>
      <c r="B16616" s="395" t="s">
        <v>41268</v>
      </c>
    </row>
    <row r="16617" spans="1:2">
      <c r="A16617" s="395" t="s">
        <v>41271</v>
      </c>
      <c r="B16617" s="395" t="s">
        <v>41268</v>
      </c>
    </row>
    <row r="16618" spans="1:2">
      <c r="A16618" s="395" t="s">
        <v>41272</v>
      </c>
      <c r="B16618" s="395" t="s">
        <v>41268</v>
      </c>
    </row>
    <row r="16619" spans="1:2">
      <c r="A16619" s="395" t="s">
        <v>41273</v>
      </c>
      <c r="B16619" s="395" t="s">
        <v>41268</v>
      </c>
    </row>
    <row r="16620" spans="1:2">
      <c r="A16620" s="395" t="s">
        <v>41274</v>
      </c>
      <c r="B16620" s="395" t="s">
        <v>41268</v>
      </c>
    </row>
    <row r="16621" spans="1:2">
      <c r="A16621" s="395" t="s">
        <v>41275</v>
      </c>
      <c r="B16621" s="395" t="s">
        <v>41268</v>
      </c>
    </row>
    <row r="16622" spans="1:2">
      <c r="A16622" s="395" t="s">
        <v>41276</v>
      </c>
      <c r="B16622" s="395" t="s">
        <v>41268</v>
      </c>
    </row>
    <row r="16623" spans="1:2">
      <c r="A16623" s="395" t="s">
        <v>41277</v>
      </c>
      <c r="B16623" s="395" t="s">
        <v>41268</v>
      </c>
    </row>
    <row r="16624" spans="1:2">
      <c r="A16624" s="395" t="s">
        <v>41278</v>
      </c>
      <c r="B16624" s="395" t="s">
        <v>41262</v>
      </c>
    </row>
    <row r="16625" spans="1:2">
      <c r="A16625" s="395" t="s">
        <v>41279</v>
      </c>
      <c r="B16625" s="395" t="s">
        <v>41280</v>
      </c>
    </row>
    <row r="16626" spans="1:2">
      <c r="A16626" s="395" t="s">
        <v>41281</v>
      </c>
      <c r="B16626" s="395" t="s">
        <v>41282</v>
      </c>
    </row>
    <row r="16627" spans="1:2">
      <c r="A16627" s="395" t="s">
        <v>41283</v>
      </c>
      <c r="B16627" s="395" t="s">
        <v>41284</v>
      </c>
    </row>
    <row r="16628" spans="1:2">
      <c r="A16628" s="395" t="s">
        <v>41285</v>
      </c>
      <c r="B16628" s="395" t="s">
        <v>41286</v>
      </c>
    </row>
    <row r="16629" spans="1:2">
      <c r="A16629" s="395" t="s">
        <v>41287</v>
      </c>
      <c r="B16629" s="395" t="s">
        <v>41284</v>
      </c>
    </row>
    <row r="16630" spans="1:2">
      <c r="A16630" s="395" t="s">
        <v>41288</v>
      </c>
      <c r="B16630" s="395" t="s">
        <v>41284</v>
      </c>
    </row>
    <row r="16631" spans="1:2">
      <c r="A16631" s="395" t="s">
        <v>41289</v>
      </c>
      <c r="B16631" s="395" t="s">
        <v>41290</v>
      </c>
    </row>
    <row r="16632" spans="1:2">
      <c r="A16632" s="395" t="s">
        <v>41291</v>
      </c>
      <c r="B16632" s="395" t="s">
        <v>41292</v>
      </c>
    </row>
    <row r="16633" spans="1:2">
      <c r="A16633" s="395" t="s">
        <v>41293</v>
      </c>
      <c r="B16633" s="395" t="s">
        <v>41294</v>
      </c>
    </row>
    <row r="16634" spans="1:2">
      <c r="A16634" s="395" t="s">
        <v>41295</v>
      </c>
      <c r="B16634" s="395" t="s">
        <v>41296</v>
      </c>
    </row>
    <row r="16635" spans="1:2">
      <c r="A16635" s="395" t="s">
        <v>41297</v>
      </c>
      <c r="B16635" s="395" t="s">
        <v>41298</v>
      </c>
    </row>
    <row r="16636" spans="1:2">
      <c r="A16636" s="395" t="s">
        <v>41299</v>
      </c>
      <c r="B16636" s="395" t="s">
        <v>41300</v>
      </c>
    </row>
    <row r="16637" spans="1:2">
      <c r="A16637" s="395" t="s">
        <v>41301</v>
      </c>
      <c r="B16637" s="395" t="s">
        <v>41227</v>
      </c>
    </row>
    <row r="16638" spans="1:2">
      <c r="A16638" s="395" t="s">
        <v>41302</v>
      </c>
      <c r="B16638" s="395" t="s">
        <v>41303</v>
      </c>
    </row>
    <row r="16639" spans="1:2">
      <c r="A16639" s="395" t="s">
        <v>41304</v>
      </c>
      <c r="B16639" s="395" t="s">
        <v>41303</v>
      </c>
    </row>
    <row r="16640" spans="1:2">
      <c r="A16640" s="395" t="s">
        <v>41305</v>
      </c>
      <c r="B16640" s="395" t="s">
        <v>41303</v>
      </c>
    </row>
    <row r="16641" spans="1:2">
      <c r="A16641" s="395" t="s">
        <v>41306</v>
      </c>
      <c r="B16641" s="395" t="s">
        <v>41303</v>
      </c>
    </row>
    <row r="16642" spans="1:2">
      <c r="A16642" s="395" t="s">
        <v>41307</v>
      </c>
      <c r="B16642" s="395" t="s">
        <v>41308</v>
      </c>
    </row>
    <row r="16643" spans="1:2">
      <c r="A16643" s="395" t="s">
        <v>41309</v>
      </c>
      <c r="B16643" s="395" t="s">
        <v>41308</v>
      </c>
    </row>
    <row r="16644" spans="1:2">
      <c r="A16644" s="395" t="s">
        <v>41310</v>
      </c>
      <c r="B16644" s="395" t="s">
        <v>41303</v>
      </c>
    </row>
    <row r="16645" spans="1:2">
      <c r="A16645" s="395" t="s">
        <v>41311</v>
      </c>
      <c r="B16645" s="395" t="s">
        <v>41303</v>
      </c>
    </row>
    <row r="16646" spans="1:2">
      <c r="A16646" s="395" t="s">
        <v>41312</v>
      </c>
      <c r="B16646" s="395" t="s">
        <v>41313</v>
      </c>
    </row>
    <row r="16647" spans="1:2">
      <c r="A16647" s="395" t="s">
        <v>41314</v>
      </c>
      <c r="B16647" s="395" t="s">
        <v>41315</v>
      </c>
    </row>
    <row r="16648" spans="1:2">
      <c r="A16648" s="395" t="s">
        <v>41316</v>
      </c>
      <c r="B16648" s="395" t="s">
        <v>41317</v>
      </c>
    </row>
    <row r="16649" spans="1:2">
      <c r="A16649" s="395" t="s">
        <v>41318</v>
      </c>
      <c r="B16649" s="395" t="s">
        <v>41319</v>
      </c>
    </row>
    <row r="16650" spans="1:2">
      <c r="A16650" s="395" t="s">
        <v>41320</v>
      </c>
      <c r="B16650" s="395" t="s">
        <v>41321</v>
      </c>
    </row>
    <row r="16651" spans="1:2">
      <c r="A16651" s="395" t="s">
        <v>41322</v>
      </c>
      <c r="B16651" s="395" t="s">
        <v>41323</v>
      </c>
    </row>
    <row r="16652" spans="1:2">
      <c r="A16652" s="395" t="s">
        <v>41324</v>
      </c>
      <c r="B16652" s="395" t="s">
        <v>41325</v>
      </c>
    </row>
    <row r="16653" spans="1:2">
      <c r="A16653" s="395" t="s">
        <v>41326</v>
      </c>
      <c r="B16653" s="395" t="s">
        <v>41327</v>
      </c>
    </row>
    <row r="16654" spans="1:2">
      <c r="A16654" s="395" t="s">
        <v>41328</v>
      </c>
      <c r="B16654" s="395" t="s">
        <v>41329</v>
      </c>
    </row>
    <row r="16655" spans="1:2">
      <c r="A16655" s="395" t="s">
        <v>41330</v>
      </c>
      <c r="B16655" s="395" t="s">
        <v>41331</v>
      </c>
    </row>
    <row r="16656" spans="1:2">
      <c r="A16656" s="395" t="s">
        <v>41332</v>
      </c>
      <c r="B16656" s="395" t="s">
        <v>41333</v>
      </c>
    </row>
    <row r="16657" spans="1:2">
      <c r="A16657" s="395" t="s">
        <v>41334</v>
      </c>
      <c r="B16657" s="395" t="s">
        <v>41335</v>
      </c>
    </row>
    <row r="16658" spans="1:2">
      <c r="A16658" s="395" t="s">
        <v>41336</v>
      </c>
      <c r="B16658" s="395" t="s">
        <v>41303</v>
      </c>
    </row>
    <row r="16659" spans="1:2">
      <c r="A16659" s="395" t="s">
        <v>41337</v>
      </c>
      <c r="B16659" s="395" t="s">
        <v>41303</v>
      </c>
    </row>
    <row r="16660" spans="1:2">
      <c r="A16660" s="395" t="s">
        <v>41338</v>
      </c>
      <c r="B16660" s="395" t="s">
        <v>41327</v>
      </c>
    </row>
    <row r="16661" spans="1:2">
      <c r="A16661" s="395" t="s">
        <v>41339</v>
      </c>
      <c r="B16661" s="395" t="s">
        <v>41340</v>
      </c>
    </row>
    <row r="16662" spans="1:2">
      <c r="A16662" s="395" t="s">
        <v>41341</v>
      </c>
      <c r="B16662" s="395" t="s">
        <v>41342</v>
      </c>
    </row>
    <row r="16663" spans="1:2">
      <c r="A16663" s="395" t="s">
        <v>41343</v>
      </c>
      <c r="B16663" s="395" t="s">
        <v>41344</v>
      </c>
    </row>
    <row r="16664" spans="1:2">
      <c r="A16664" s="395" t="s">
        <v>41345</v>
      </c>
      <c r="B16664" s="395" t="s">
        <v>41346</v>
      </c>
    </row>
    <row r="16665" spans="1:2">
      <c r="A16665" s="395" t="s">
        <v>41347</v>
      </c>
      <c r="B16665" s="395" t="s">
        <v>41348</v>
      </c>
    </row>
    <row r="16666" spans="1:2">
      <c r="A16666" s="395" t="s">
        <v>41349</v>
      </c>
      <c r="B16666" s="395" t="s">
        <v>41350</v>
      </c>
    </row>
    <row r="16667" spans="1:2">
      <c r="A16667" s="395" t="s">
        <v>41351</v>
      </c>
      <c r="B16667" s="395" t="s">
        <v>41352</v>
      </c>
    </row>
    <row r="16668" spans="1:2">
      <c r="A16668" s="395" t="s">
        <v>41353</v>
      </c>
      <c r="B16668" s="395" t="s">
        <v>41354</v>
      </c>
    </row>
    <row r="16669" spans="1:2">
      <c r="A16669" s="395" t="s">
        <v>41355</v>
      </c>
      <c r="B16669" s="395" t="s">
        <v>41356</v>
      </c>
    </row>
    <row r="16670" spans="1:2">
      <c r="A16670" s="395" t="s">
        <v>41357</v>
      </c>
      <c r="B16670" s="395" t="s">
        <v>41358</v>
      </c>
    </row>
    <row r="16671" spans="1:2">
      <c r="A16671" s="395" t="s">
        <v>41359</v>
      </c>
      <c r="B16671" s="395" t="s">
        <v>41358</v>
      </c>
    </row>
    <row r="16672" spans="1:2">
      <c r="A16672" s="395" t="s">
        <v>41360</v>
      </c>
      <c r="B16672" s="395" t="s">
        <v>41340</v>
      </c>
    </row>
    <row r="16673" spans="1:2">
      <c r="A16673" s="395" t="s">
        <v>41361</v>
      </c>
      <c r="B16673" s="395" t="s">
        <v>41362</v>
      </c>
    </row>
    <row r="16674" spans="1:2">
      <c r="A16674" s="395" t="s">
        <v>41363</v>
      </c>
      <c r="B16674" s="395" t="s">
        <v>41364</v>
      </c>
    </row>
    <row r="16675" spans="1:2">
      <c r="A16675" s="395" t="s">
        <v>41365</v>
      </c>
      <c r="B16675" s="395" t="s">
        <v>41366</v>
      </c>
    </row>
    <row r="16676" spans="1:2">
      <c r="A16676" s="395" t="s">
        <v>41367</v>
      </c>
      <c r="B16676" s="395" t="s">
        <v>41368</v>
      </c>
    </row>
    <row r="16677" spans="1:2">
      <c r="A16677" s="395" t="s">
        <v>41369</v>
      </c>
      <c r="B16677" s="395" t="s">
        <v>41370</v>
      </c>
    </row>
    <row r="16678" spans="1:2">
      <c r="A16678" s="395" t="s">
        <v>41371</v>
      </c>
      <c r="B16678" s="395" t="s">
        <v>41372</v>
      </c>
    </row>
    <row r="16679" spans="1:2">
      <c r="A16679" s="395" t="s">
        <v>41373</v>
      </c>
      <c r="B16679" s="395" t="s">
        <v>41374</v>
      </c>
    </row>
    <row r="16680" spans="1:2">
      <c r="A16680" s="395" t="s">
        <v>41375</v>
      </c>
      <c r="B16680" s="395" t="s">
        <v>41376</v>
      </c>
    </row>
    <row r="16681" spans="1:2">
      <c r="A16681" s="395" t="s">
        <v>41377</v>
      </c>
      <c r="B16681" s="395" t="s">
        <v>41378</v>
      </c>
    </row>
    <row r="16682" spans="1:2">
      <c r="A16682" s="395" t="s">
        <v>41379</v>
      </c>
      <c r="B16682" s="395" t="s">
        <v>41380</v>
      </c>
    </row>
    <row r="16683" spans="1:2">
      <c r="A16683" s="395" t="s">
        <v>41381</v>
      </c>
      <c r="B16683" s="395" t="s">
        <v>41382</v>
      </c>
    </row>
    <row r="16684" spans="1:2">
      <c r="A16684" s="395" t="s">
        <v>41383</v>
      </c>
      <c r="B16684" s="395" t="s">
        <v>41384</v>
      </c>
    </row>
    <row r="16685" spans="1:2">
      <c r="A16685" s="395" t="s">
        <v>41385</v>
      </c>
      <c r="B16685" s="395" t="s">
        <v>41386</v>
      </c>
    </row>
    <row r="16686" spans="1:2">
      <c r="A16686" s="395" t="s">
        <v>41387</v>
      </c>
      <c r="B16686" s="395" t="s">
        <v>41388</v>
      </c>
    </row>
    <row r="16687" spans="1:2">
      <c r="A16687" s="395" t="s">
        <v>41389</v>
      </c>
      <c r="B16687" s="395" t="s">
        <v>41390</v>
      </c>
    </row>
    <row r="16688" spans="1:2">
      <c r="A16688" s="395" t="s">
        <v>41391</v>
      </c>
      <c r="B16688" s="395" t="s">
        <v>41392</v>
      </c>
    </row>
    <row r="16689" spans="1:2">
      <c r="A16689" s="395" t="s">
        <v>41393</v>
      </c>
      <c r="B16689" s="395" t="s">
        <v>41394</v>
      </c>
    </row>
    <row r="16690" spans="1:2">
      <c r="A16690" s="395" t="s">
        <v>41395</v>
      </c>
      <c r="B16690" s="395" t="s">
        <v>41396</v>
      </c>
    </row>
    <row r="16691" spans="1:2">
      <c r="A16691" s="395" t="s">
        <v>41397</v>
      </c>
      <c r="B16691" s="395" t="s">
        <v>41398</v>
      </c>
    </row>
    <row r="16692" spans="1:2">
      <c r="A16692" s="395" t="s">
        <v>41399</v>
      </c>
      <c r="B16692" s="395" t="s">
        <v>41400</v>
      </c>
    </row>
    <row r="16693" spans="1:2">
      <c r="A16693" s="395" t="s">
        <v>41401</v>
      </c>
      <c r="B16693" s="395" t="s">
        <v>41402</v>
      </c>
    </row>
    <row r="16694" spans="1:2">
      <c r="A16694" s="395" t="s">
        <v>41403</v>
      </c>
      <c r="B16694" s="395" t="s">
        <v>41404</v>
      </c>
    </row>
    <row r="16695" spans="1:2">
      <c r="A16695" s="395" t="s">
        <v>41405</v>
      </c>
      <c r="B16695" s="395" t="s">
        <v>41406</v>
      </c>
    </row>
    <row r="16696" spans="1:2">
      <c r="A16696" s="395" t="s">
        <v>41407</v>
      </c>
      <c r="B16696" s="395" t="s">
        <v>41408</v>
      </c>
    </row>
    <row r="16697" spans="1:2">
      <c r="A16697" s="395" t="s">
        <v>41409</v>
      </c>
      <c r="B16697" s="395" t="s">
        <v>41408</v>
      </c>
    </row>
    <row r="16698" spans="1:2">
      <c r="A16698" s="395" t="s">
        <v>41410</v>
      </c>
      <c r="B16698" s="395" t="s">
        <v>41408</v>
      </c>
    </row>
    <row r="16699" spans="1:2">
      <c r="A16699" s="395" t="s">
        <v>41411</v>
      </c>
      <c r="B16699" s="395" t="s">
        <v>41408</v>
      </c>
    </row>
    <row r="16700" spans="1:2">
      <c r="A16700" s="395" t="s">
        <v>41412</v>
      </c>
      <c r="B16700" s="395" t="s">
        <v>41408</v>
      </c>
    </row>
    <row r="16701" spans="1:2">
      <c r="A16701" s="395" t="s">
        <v>41413</v>
      </c>
      <c r="B16701" s="395" t="s">
        <v>41408</v>
      </c>
    </row>
    <row r="16702" spans="1:2">
      <c r="A16702" s="395" t="s">
        <v>41414</v>
      </c>
      <c r="B16702" s="395" t="s">
        <v>41415</v>
      </c>
    </row>
    <row r="16703" spans="1:2">
      <c r="A16703" s="395" t="s">
        <v>41416</v>
      </c>
      <c r="B16703" s="395" t="s">
        <v>41415</v>
      </c>
    </row>
    <row r="16704" spans="1:2">
      <c r="A16704" s="395" t="s">
        <v>41417</v>
      </c>
      <c r="B16704" s="395" t="s">
        <v>41418</v>
      </c>
    </row>
    <row r="16705" spans="1:2">
      <c r="A16705" s="395" t="s">
        <v>41419</v>
      </c>
      <c r="B16705" s="395" t="s">
        <v>41418</v>
      </c>
    </row>
    <row r="16706" spans="1:2">
      <c r="A16706" s="395" t="s">
        <v>41420</v>
      </c>
      <c r="B16706" s="395" t="s">
        <v>41418</v>
      </c>
    </row>
    <row r="16707" spans="1:2">
      <c r="A16707" s="395" t="s">
        <v>41421</v>
      </c>
      <c r="B16707" s="395" t="s">
        <v>41418</v>
      </c>
    </row>
    <row r="16708" spans="1:2">
      <c r="A16708" s="395" t="s">
        <v>41422</v>
      </c>
      <c r="B16708" s="395" t="s">
        <v>41423</v>
      </c>
    </row>
    <row r="16709" spans="1:2">
      <c r="A16709" s="395" t="s">
        <v>41424</v>
      </c>
      <c r="B16709" s="395" t="s">
        <v>41425</v>
      </c>
    </row>
    <row r="16710" spans="1:2">
      <c r="A16710" s="395" t="s">
        <v>41426</v>
      </c>
      <c r="B16710" s="395" t="s">
        <v>41427</v>
      </c>
    </row>
    <row r="16711" spans="1:2">
      <c r="A16711" s="395" t="s">
        <v>41428</v>
      </c>
      <c r="B16711" s="395" t="s">
        <v>41429</v>
      </c>
    </row>
    <row r="16712" spans="1:2">
      <c r="A16712" s="395" t="s">
        <v>41430</v>
      </c>
      <c r="B16712" s="395" t="s">
        <v>41429</v>
      </c>
    </row>
    <row r="16713" spans="1:2">
      <c r="A16713" s="395" t="s">
        <v>41431</v>
      </c>
      <c r="B16713" s="395" t="s">
        <v>41432</v>
      </c>
    </row>
    <row r="16714" spans="1:2">
      <c r="A16714" s="395" t="s">
        <v>41433</v>
      </c>
      <c r="B16714" s="395" t="s">
        <v>41434</v>
      </c>
    </row>
    <row r="16715" spans="1:2">
      <c r="A16715" s="395" t="s">
        <v>41435</v>
      </c>
      <c r="B16715" s="395" t="s">
        <v>41436</v>
      </c>
    </row>
    <row r="16716" spans="1:2">
      <c r="A16716" s="395" t="s">
        <v>41437</v>
      </c>
      <c r="B16716" s="395" t="s">
        <v>41438</v>
      </c>
    </row>
    <row r="16717" spans="1:2">
      <c r="A16717" s="395" t="s">
        <v>41439</v>
      </c>
      <c r="B16717" s="395" t="s">
        <v>41440</v>
      </c>
    </row>
    <row r="16718" spans="1:2">
      <c r="A16718" s="395" t="s">
        <v>41441</v>
      </c>
      <c r="B16718" s="395" t="s">
        <v>41442</v>
      </c>
    </row>
    <row r="16719" spans="1:2">
      <c r="A16719" s="395" t="s">
        <v>41443</v>
      </c>
      <c r="B16719" s="395" t="s">
        <v>41444</v>
      </c>
    </row>
    <row r="16720" spans="1:2">
      <c r="A16720" s="395" t="s">
        <v>41445</v>
      </c>
      <c r="B16720" s="395" t="s">
        <v>41446</v>
      </c>
    </row>
    <row r="16721" spans="1:2">
      <c r="A16721" s="395" t="s">
        <v>41447</v>
      </c>
      <c r="B16721" s="395" t="s">
        <v>41448</v>
      </c>
    </row>
    <row r="16722" spans="1:2">
      <c r="A16722" s="395" t="s">
        <v>41449</v>
      </c>
      <c r="B16722" s="395" t="s">
        <v>41450</v>
      </c>
    </row>
    <row r="16723" spans="1:2">
      <c r="A16723" s="395" t="s">
        <v>41451</v>
      </c>
      <c r="B16723" s="395" t="s">
        <v>41450</v>
      </c>
    </row>
    <row r="16724" spans="1:2">
      <c r="A16724" s="395" t="s">
        <v>41452</v>
      </c>
      <c r="B16724" s="395" t="s">
        <v>41450</v>
      </c>
    </row>
    <row r="16725" spans="1:2">
      <c r="A16725" s="395" t="s">
        <v>41453</v>
      </c>
      <c r="B16725" s="395" t="s">
        <v>41454</v>
      </c>
    </row>
    <row r="16726" spans="1:2">
      <c r="A16726" s="395" t="s">
        <v>41455</v>
      </c>
      <c r="B16726" s="395" t="s">
        <v>41454</v>
      </c>
    </row>
    <row r="16727" spans="1:2">
      <c r="A16727" s="395" t="s">
        <v>41456</v>
      </c>
      <c r="B16727" s="395" t="s">
        <v>41457</v>
      </c>
    </row>
    <row r="16728" spans="1:2">
      <c r="A16728" s="395" t="s">
        <v>41458</v>
      </c>
      <c r="B16728" s="395" t="s">
        <v>41459</v>
      </c>
    </row>
    <row r="16729" spans="1:2">
      <c r="A16729" s="395" t="s">
        <v>41460</v>
      </c>
      <c r="B16729" s="395" t="s">
        <v>41461</v>
      </c>
    </row>
    <row r="16730" spans="1:2">
      <c r="A16730" s="395" t="s">
        <v>41462</v>
      </c>
      <c r="B16730" s="395" t="s">
        <v>41463</v>
      </c>
    </row>
    <row r="16731" spans="1:2">
      <c r="A16731" s="395" t="s">
        <v>41464</v>
      </c>
      <c r="B16731" s="395" t="s">
        <v>41465</v>
      </c>
    </row>
    <row r="16732" spans="1:2">
      <c r="A16732" s="395" t="s">
        <v>41466</v>
      </c>
      <c r="B16732" s="395" t="s">
        <v>41467</v>
      </c>
    </row>
    <row r="16733" spans="1:2">
      <c r="A16733" s="395" t="s">
        <v>41468</v>
      </c>
      <c r="B16733" s="395" t="s">
        <v>41469</v>
      </c>
    </row>
    <row r="16734" spans="1:2">
      <c r="A16734" s="395" t="s">
        <v>41470</v>
      </c>
      <c r="B16734" s="395" t="s">
        <v>41471</v>
      </c>
    </row>
    <row r="16735" spans="1:2">
      <c r="A16735" s="395" t="s">
        <v>41472</v>
      </c>
      <c r="B16735" s="395" t="s">
        <v>41473</v>
      </c>
    </row>
    <row r="16736" spans="1:2">
      <c r="A16736" s="395" t="s">
        <v>41474</v>
      </c>
      <c r="B16736" s="395" t="s">
        <v>41475</v>
      </c>
    </row>
    <row r="16737" spans="1:2">
      <c r="A16737" s="395" t="s">
        <v>41476</v>
      </c>
      <c r="B16737" s="395" t="s">
        <v>41477</v>
      </c>
    </row>
    <row r="16738" spans="1:2">
      <c r="A16738" s="395" t="s">
        <v>41478</v>
      </c>
      <c r="B16738" s="395" t="s">
        <v>41479</v>
      </c>
    </row>
    <row r="16739" spans="1:2">
      <c r="A16739" s="395" t="s">
        <v>41480</v>
      </c>
      <c r="B16739" s="395" t="s">
        <v>41481</v>
      </c>
    </row>
    <row r="16740" spans="1:2">
      <c r="A16740" s="395" t="s">
        <v>41482</v>
      </c>
      <c r="B16740" s="395" t="s">
        <v>41483</v>
      </c>
    </row>
    <row r="16741" spans="1:2">
      <c r="A16741" s="395" t="s">
        <v>41484</v>
      </c>
      <c r="B16741" s="395" t="s">
        <v>41483</v>
      </c>
    </row>
    <row r="16742" spans="1:2">
      <c r="A16742" s="395" t="s">
        <v>41485</v>
      </c>
      <c r="B16742" s="395" t="s">
        <v>41483</v>
      </c>
    </row>
    <row r="16743" spans="1:2">
      <c r="A16743" s="395" t="s">
        <v>41486</v>
      </c>
      <c r="B16743" s="395" t="s">
        <v>41487</v>
      </c>
    </row>
    <row r="16744" spans="1:2">
      <c r="A16744" s="395" t="s">
        <v>41488</v>
      </c>
      <c r="B16744" s="395" t="s">
        <v>41489</v>
      </c>
    </row>
    <row r="16745" spans="1:2">
      <c r="A16745" s="395" t="s">
        <v>41490</v>
      </c>
      <c r="B16745" s="395" t="s">
        <v>41491</v>
      </c>
    </row>
    <row r="16746" spans="1:2">
      <c r="A16746" s="395" t="s">
        <v>41492</v>
      </c>
      <c r="B16746" s="395" t="s">
        <v>41493</v>
      </c>
    </row>
    <row r="16747" spans="1:2">
      <c r="A16747" s="395" t="s">
        <v>41494</v>
      </c>
      <c r="B16747" s="395" t="s">
        <v>41495</v>
      </c>
    </row>
    <row r="16748" spans="1:2">
      <c r="A16748" s="395" t="s">
        <v>41496</v>
      </c>
      <c r="B16748" s="395" t="s">
        <v>41497</v>
      </c>
    </row>
    <row r="16749" spans="1:2">
      <c r="A16749" s="395" t="s">
        <v>41498</v>
      </c>
      <c r="B16749" s="395" t="s">
        <v>41499</v>
      </c>
    </row>
    <row r="16750" spans="1:2">
      <c r="A16750" s="395" t="s">
        <v>41500</v>
      </c>
      <c r="B16750" s="395" t="s">
        <v>41501</v>
      </c>
    </row>
    <row r="16751" spans="1:2">
      <c r="A16751" s="395" t="s">
        <v>41502</v>
      </c>
      <c r="B16751" s="395" t="s">
        <v>41503</v>
      </c>
    </row>
    <row r="16752" spans="1:2">
      <c r="A16752" s="395" t="s">
        <v>41504</v>
      </c>
      <c r="B16752" s="395" t="s">
        <v>41505</v>
      </c>
    </row>
    <row r="16753" spans="1:2">
      <c r="A16753" s="395" t="s">
        <v>41506</v>
      </c>
      <c r="B16753" s="395" t="s">
        <v>41507</v>
      </c>
    </row>
    <row r="16754" spans="1:2">
      <c r="A16754" s="395" t="s">
        <v>41508</v>
      </c>
      <c r="B16754" s="395" t="s">
        <v>41509</v>
      </c>
    </row>
    <row r="16755" spans="1:2">
      <c r="A16755" s="395" t="s">
        <v>41510</v>
      </c>
      <c r="B16755" s="395" t="s">
        <v>41511</v>
      </c>
    </row>
    <row r="16756" spans="1:2">
      <c r="A16756" s="395" t="s">
        <v>41512</v>
      </c>
      <c r="B16756" s="395" t="s">
        <v>41513</v>
      </c>
    </row>
    <row r="16757" spans="1:2">
      <c r="A16757" s="395" t="s">
        <v>41514</v>
      </c>
      <c r="B16757" s="395" t="s">
        <v>41515</v>
      </c>
    </row>
    <row r="16758" spans="1:2">
      <c r="A16758" s="395" t="s">
        <v>41516</v>
      </c>
      <c r="B16758" s="395" t="s">
        <v>41517</v>
      </c>
    </row>
    <row r="16759" spans="1:2">
      <c r="A16759" s="395" t="s">
        <v>41518</v>
      </c>
      <c r="B16759" s="395" t="s">
        <v>41519</v>
      </c>
    </row>
    <row r="16760" spans="1:2">
      <c r="A16760" s="395" t="s">
        <v>41520</v>
      </c>
      <c r="B16760" s="395" t="s">
        <v>41521</v>
      </c>
    </row>
    <row r="16761" spans="1:2">
      <c r="A16761" s="395" t="s">
        <v>41522</v>
      </c>
      <c r="B16761" s="395" t="s">
        <v>41523</v>
      </c>
    </row>
    <row r="16762" spans="1:2">
      <c r="A16762" s="395" t="s">
        <v>41524</v>
      </c>
      <c r="B16762" s="395" t="s">
        <v>41525</v>
      </c>
    </row>
    <row r="16763" spans="1:2">
      <c r="A16763" s="395" t="s">
        <v>41526</v>
      </c>
      <c r="B16763" s="395" t="s">
        <v>41527</v>
      </c>
    </row>
    <row r="16764" spans="1:2">
      <c r="A16764" s="395" t="s">
        <v>41528</v>
      </c>
      <c r="B16764" s="395" t="s">
        <v>41525</v>
      </c>
    </row>
    <row r="16765" spans="1:2">
      <c r="A16765" s="395" t="s">
        <v>41529</v>
      </c>
      <c r="B16765" s="395" t="s">
        <v>41525</v>
      </c>
    </row>
    <row r="16766" spans="1:2">
      <c r="A16766" s="395" t="s">
        <v>41530</v>
      </c>
      <c r="B16766" s="395" t="s">
        <v>41531</v>
      </c>
    </row>
    <row r="16767" spans="1:2">
      <c r="A16767" s="395" t="s">
        <v>41532</v>
      </c>
      <c r="B16767" s="395" t="s">
        <v>41533</v>
      </c>
    </row>
    <row r="16768" spans="1:2">
      <c r="A16768" s="395" t="s">
        <v>41534</v>
      </c>
      <c r="B16768" s="395" t="s">
        <v>41535</v>
      </c>
    </row>
    <row r="16769" spans="1:2">
      <c r="A16769" s="395" t="s">
        <v>41536</v>
      </c>
      <c r="B16769" s="395" t="s">
        <v>41537</v>
      </c>
    </row>
    <row r="16770" spans="1:2">
      <c r="A16770" s="395" t="s">
        <v>41538</v>
      </c>
      <c r="B16770" s="395" t="s">
        <v>41539</v>
      </c>
    </row>
    <row r="16771" spans="1:2">
      <c r="A16771" s="395" t="s">
        <v>41540</v>
      </c>
      <c r="B16771" s="395" t="s">
        <v>41541</v>
      </c>
    </row>
    <row r="16772" spans="1:2">
      <c r="A16772" s="395" t="s">
        <v>41542</v>
      </c>
      <c r="B16772" s="395" t="s">
        <v>41543</v>
      </c>
    </row>
    <row r="16773" spans="1:2">
      <c r="A16773" s="395" t="s">
        <v>41544</v>
      </c>
      <c r="B16773" s="395" t="s">
        <v>41545</v>
      </c>
    </row>
    <row r="16774" spans="1:2">
      <c r="A16774" s="395" t="s">
        <v>41546</v>
      </c>
      <c r="B16774" s="395" t="s">
        <v>41547</v>
      </c>
    </row>
    <row r="16775" spans="1:2">
      <c r="A16775" s="395" t="s">
        <v>41548</v>
      </c>
      <c r="B16775" s="395" t="s">
        <v>41549</v>
      </c>
    </row>
    <row r="16776" spans="1:2">
      <c r="A16776" s="395" t="s">
        <v>41550</v>
      </c>
      <c r="B16776" s="395" t="s">
        <v>41551</v>
      </c>
    </row>
    <row r="16777" spans="1:2">
      <c r="A16777" s="395" t="s">
        <v>41552</v>
      </c>
      <c r="B16777" s="395" t="s">
        <v>41553</v>
      </c>
    </row>
    <row r="16778" spans="1:2">
      <c r="A16778" s="395" t="s">
        <v>41554</v>
      </c>
      <c r="B16778" s="395" t="s">
        <v>41555</v>
      </c>
    </row>
    <row r="16779" spans="1:2">
      <c r="A16779" s="395" t="s">
        <v>41556</v>
      </c>
      <c r="B16779" s="395" t="s">
        <v>41557</v>
      </c>
    </row>
    <row r="16780" spans="1:2">
      <c r="A16780" s="395" t="s">
        <v>41558</v>
      </c>
      <c r="B16780" s="395" t="s">
        <v>41559</v>
      </c>
    </row>
    <row r="16781" spans="1:2">
      <c r="A16781" s="395" t="s">
        <v>41560</v>
      </c>
      <c r="B16781" s="395" t="s">
        <v>41561</v>
      </c>
    </row>
    <row r="16782" spans="1:2">
      <c r="A16782" s="395" t="s">
        <v>41562</v>
      </c>
      <c r="B16782" s="395" t="s">
        <v>41563</v>
      </c>
    </row>
    <row r="16783" spans="1:2">
      <c r="A16783" s="395" t="s">
        <v>41564</v>
      </c>
      <c r="B16783" s="395" t="s">
        <v>41565</v>
      </c>
    </row>
    <row r="16784" spans="1:2">
      <c r="A16784" s="395" t="s">
        <v>41566</v>
      </c>
      <c r="B16784" s="395" t="s">
        <v>41567</v>
      </c>
    </row>
    <row r="16785" spans="1:2">
      <c r="A16785" s="395" t="s">
        <v>41568</v>
      </c>
      <c r="B16785" s="395" t="s">
        <v>41569</v>
      </c>
    </row>
    <row r="16786" spans="1:2">
      <c r="A16786" s="395" t="s">
        <v>41570</v>
      </c>
      <c r="B16786" s="395" t="s">
        <v>41571</v>
      </c>
    </row>
    <row r="16787" spans="1:2">
      <c r="A16787" s="395" t="s">
        <v>41572</v>
      </c>
      <c r="B16787" s="395" t="s">
        <v>41573</v>
      </c>
    </row>
    <row r="16788" spans="1:2">
      <c r="A16788" s="395" t="s">
        <v>41574</v>
      </c>
      <c r="B16788" s="395" t="s">
        <v>41575</v>
      </c>
    </row>
    <row r="16789" spans="1:2">
      <c r="A16789" s="395" t="s">
        <v>41576</v>
      </c>
      <c r="B16789" s="395" t="s">
        <v>41577</v>
      </c>
    </row>
    <row r="16790" spans="1:2">
      <c r="A16790" s="395" t="s">
        <v>41578</v>
      </c>
      <c r="B16790" s="395" t="s">
        <v>41579</v>
      </c>
    </row>
    <row r="16791" spans="1:2">
      <c r="A16791" s="395" t="s">
        <v>41580</v>
      </c>
      <c r="B16791" s="395" t="s">
        <v>41581</v>
      </c>
    </row>
    <row r="16792" spans="1:2">
      <c r="A16792" s="395" t="s">
        <v>41582</v>
      </c>
      <c r="B16792" s="395" t="s">
        <v>41583</v>
      </c>
    </row>
    <row r="16793" spans="1:2">
      <c r="A16793" s="395" t="s">
        <v>41584</v>
      </c>
      <c r="B16793" s="395" t="s">
        <v>41585</v>
      </c>
    </row>
    <row r="16794" spans="1:2">
      <c r="A16794" s="395" t="s">
        <v>41586</v>
      </c>
      <c r="B16794" s="395" t="s">
        <v>41587</v>
      </c>
    </row>
    <row r="16795" spans="1:2">
      <c r="A16795" s="395" t="s">
        <v>41588</v>
      </c>
      <c r="B16795" s="395" t="s">
        <v>41589</v>
      </c>
    </row>
    <row r="16796" spans="1:2">
      <c r="A16796" s="395" t="s">
        <v>41590</v>
      </c>
      <c r="B16796" s="395" t="s">
        <v>41591</v>
      </c>
    </row>
    <row r="16797" spans="1:2">
      <c r="A16797" s="395" t="s">
        <v>41592</v>
      </c>
      <c r="B16797" s="395" t="s">
        <v>41593</v>
      </c>
    </row>
    <row r="16798" spans="1:2">
      <c r="A16798" s="395" t="s">
        <v>41594</v>
      </c>
      <c r="B16798" s="395" t="s">
        <v>41595</v>
      </c>
    </row>
    <row r="16799" spans="1:2">
      <c r="A16799" s="395" t="s">
        <v>41596</v>
      </c>
      <c r="B16799" s="395" t="s">
        <v>41583</v>
      </c>
    </row>
    <row r="16800" spans="1:2">
      <c r="A16800" s="395" t="s">
        <v>41597</v>
      </c>
      <c r="B16800" s="395" t="s">
        <v>41583</v>
      </c>
    </row>
    <row r="16801" spans="1:2">
      <c r="A16801" s="395" t="s">
        <v>41598</v>
      </c>
      <c r="B16801" s="395" t="s">
        <v>41583</v>
      </c>
    </row>
    <row r="16802" spans="1:2">
      <c r="A16802" s="395" t="s">
        <v>41599</v>
      </c>
      <c r="B16802" s="395" t="s">
        <v>41600</v>
      </c>
    </row>
    <row r="16803" spans="1:2">
      <c r="A16803" s="395" t="s">
        <v>41601</v>
      </c>
      <c r="B16803" s="395" t="s">
        <v>41602</v>
      </c>
    </row>
    <row r="16804" spans="1:2">
      <c r="A16804" s="395" t="s">
        <v>41603</v>
      </c>
      <c r="B16804" s="395" t="s">
        <v>41604</v>
      </c>
    </row>
    <row r="16805" spans="1:2">
      <c r="A16805" s="395" t="s">
        <v>41605</v>
      </c>
      <c r="B16805" s="395" t="s">
        <v>41606</v>
      </c>
    </row>
    <row r="16806" spans="1:2">
      <c r="A16806" s="395" t="s">
        <v>41607</v>
      </c>
      <c r="B16806" s="395" t="s">
        <v>41608</v>
      </c>
    </row>
    <row r="16807" spans="1:2">
      <c r="A16807" s="395" t="s">
        <v>41609</v>
      </c>
      <c r="B16807" s="395" t="s">
        <v>41610</v>
      </c>
    </row>
    <row r="16808" spans="1:2">
      <c r="A16808" s="395" t="s">
        <v>41611</v>
      </c>
      <c r="B16808" s="395" t="s">
        <v>41612</v>
      </c>
    </row>
    <row r="16809" spans="1:2">
      <c r="A16809" s="395" t="s">
        <v>41613</v>
      </c>
      <c r="B16809" s="395" t="s">
        <v>41614</v>
      </c>
    </row>
    <row r="16810" spans="1:2">
      <c r="A16810" s="395" t="s">
        <v>41615</v>
      </c>
      <c r="B16810" s="395" t="s">
        <v>41616</v>
      </c>
    </row>
    <row r="16811" spans="1:2">
      <c r="A16811" s="395" t="s">
        <v>41617</v>
      </c>
      <c r="B16811" s="395" t="s">
        <v>41618</v>
      </c>
    </row>
    <row r="16812" spans="1:2">
      <c r="A16812" s="395" t="s">
        <v>41619</v>
      </c>
      <c r="B16812" s="395" t="s">
        <v>41620</v>
      </c>
    </row>
    <row r="16813" spans="1:2">
      <c r="A16813" s="395" t="s">
        <v>41621</v>
      </c>
      <c r="B16813" s="395" t="s">
        <v>41622</v>
      </c>
    </row>
    <row r="16814" spans="1:2">
      <c r="A16814" s="395" t="s">
        <v>41623</v>
      </c>
      <c r="B16814" s="395" t="s">
        <v>41624</v>
      </c>
    </row>
    <row r="16815" spans="1:2">
      <c r="A16815" s="395" t="s">
        <v>41625</v>
      </c>
      <c r="B16815" s="395" t="s">
        <v>41626</v>
      </c>
    </row>
    <row r="16816" spans="1:2">
      <c r="A16816" s="395" t="s">
        <v>41627</v>
      </c>
      <c r="B16816" s="395" t="s">
        <v>41628</v>
      </c>
    </row>
    <row r="16817" spans="1:2">
      <c r="A16817" s="395" t="s">
        <v>41629</v>
      </c>
      <c r="B16817" s="395" t="s">
        <v>41630</v>
      </c>
    </row>
    <row r="16818" spans="1:2">
      <c r="A16818" s="395" t="s">
        <v>41631</v>
      </c>
      <c r="B16818" s="395" t="s">
        <v>41632</v>
      </c>
    </row>
    <row r="16819" spans="1:2">
      <c r="A16819" s="395" t="s">
        <v>41633</v>
      </c>
      <c r="B16819" s="395" t="s">
        <v>41634</v>
      </c>
    </row>
    <row r="16820" spans="1:2">
      <c r="A16820" s="395" t="s">
        <v>41635</v>
      </c>
      <c r="B16820" s="395" t="s">
        <v>41636</v>
      </c>
    </row>
    <row r="16821" spans="1:2">
      <c r="A16821" s="395" t="s">
        <v>41637</v>
      </c>
      <c r="B16821" s="395" t="s">
        <v>41638</v>
      </c>
    </row>
    <row r="16822" spans="1:2">
      <c r="A16822" s="395" t="s">
        <v>41639</v>
      </c>
      <c r="B16822" s="395" t="s">
        <v>41640</v>
      </c>
    </row>
    <row r="16823" spans="1:2">
      <c r="A16823" s="395" t="s">
        <v>41641</v>
      </c>
      <c r="B16823" s="395" t="s">
        <v>41642</v>
      </c>
    </row>
    <row r="16824" spans="1:2">
      <c r="A16824" s="395" t="s">
        <v>41643</v>
      </c>
      <c r="B16824" s="395" t="s">
        <v>41642</v>
      </c>
    </row>
    <row r="16825" spans="1:2">
      <c r="A16825" s="395" t="s">
        <v>41644</v>
      </c>
      <c r="B16825" s="395" t="s">
        <v>41645</v>
      </c>
    </row>
    <row r="16826" spans="1:2">
      <c r="A16826" s="395" t="s">
        <v>41646</v>
      </c>
      <c r="B16826" s="395" t="s">
        <v>41647</v>
      </c>
    </row>
    <row r="16827" spans="1:2">
      <c r="A16827" s="395" t="s">
        <v>41648</v>
      </c>
      <c r="B16827" s="395" t="s">
        <v>41649</v>
      </c>
    </row>
    <row r="16828" spans="1:2">
      <c r="A16828" s="395" t="s">
        <v>41650</v>
      </c>
      <c r="B16828" s="395" t="s">
        <v>41651</v>
      </c>
    </row>
    <row r="16829" spans="1:2">
      <c r="A16829" s="395" t="s">
        <v>41652</v>
      </c>
      <c r="B16829" s="395" t="s">
        <v>41653</v>
      </c>
    </row>
    <row r="16830" spans="1:2">
      <c r="A16830" s="395" t="s">
        <v>41654</v>
      </c>
      <c r="B16830" s="395" t="s">
        <v>41655</v>
      </c>
    </row>
    <row r="16831" spans="1:2">
      <c r="A16831" s="395" t="s">
        <v>41656</v>
      </c>
      <c r="B16831" s="395" t="s">
        <v>41657</v>
      </c>
    </row>
    <row r="16832" spans="1:2">
      <c r="A16832" s="395" t="s">
        <v>41658</v>
      </c>
      <c r="B16832" s="395" t="s">
        <v>41659</v>
      </c>
    </row>
    <row r="16833" spans="1:2">
      <c r="A16833" s="395" t="s">
        <v>41660</v>
      </c>
      <c r="B16833" s="395" t="s">
        <v>41661</v>
      </c>
    </row>
    <row r="16834" spans="1:2">
      <c r="A16834" s="395" t="s">
        <v>41662</v>
      </c>
      <c r="B16834" s="395" t="s">
        <v>41661</v>
      </c>
    </row>
    <row r="16835" spans="1:2">
      <c r="A16835" s="395" t="s">
        <v>41663</v>
      </c>
      <c r="B16835" s="395" t="s">
        <v>41661</v>
      </c>
    </row>
    <row r="16836" spans="1:2">
      <c r="A16836" s="395" t="s">
        <v>41664</v>
      </c>
      <c r="B16836" s="395" t="s">
        <v>41665</v>
      </c>
    </row>
    <row r="16837" spans="1:2">
      <c r="A16837" s="395" t="s">
        <v>41666</v>
      </c>
      <c r="B16837" s="395" t="s">
        <v>41667</v>
      </c>
    </row>
    <row r="16838" spans="1:2">
      <c r="A16838" s="395" t="s">
        <v>41668</v>
      </c>
      <c r="B16838" s="395" t="s">
        <v>41669</v>
      </c>
    </row>
    <row r="16839" spans="1:2">
      <c r="A16839" s="395" t="s">
        <v>41670</v>
      </c>
      <c r="B16839" s="395" t="s">
        <v>41671</v>
      </c>
    </row>
    <row r="16840" spans="1:2">
      <c r="A16840" s="395" t="s">
        <v>41672</v>
      </c>
      <c r="B16840" s="395" t="s">
        <v>41673</v>
      </c>
    </row>
    <row r="16841" spans="1:2">
      <c r="A16841" s="395" t="s">
        <v>41674</v>
      </c>
      <c r="B16841" s="395" t="s">
        <v>41675</v>
      </c>
    </row>
    <row r="16842" spans="1:2">
      <c r="A16842" s="395" t="s">
        <v>41676</v>
      </c>
      <c r="B16842" s="395" t="s">
        <v>41677</v>
      </c>
    </row>
    <row r="16843" spans="1:2">
      <c r="A16843" s="395" t="s">
        <v>41678</v>
      </c>
      <c r="B16843" s="395" t="s">
        <v>41671</v>
      </c>
    </row>
    <row r="16844" spans="1:2">
      <c r="A16844" s="395" t="s">
        <v>41679</v>
      </c>
      <c r="B16844" s="395" t="s">
        <v>41671</v>
      </c>
    </row>
    <row r="16845" spans="1:2">
      <c r="A16845" s="395" t="s">
        <v>41680</v>
      </c>
      <c r="B16845" s="395" t="s">
        <v>41681</v>
      </c>
    </row>
    <row r="16846" spans="1:2">
      <c r="A16846" s="395" t="s">
        <v>41682</v>
      </c>
      <c r="B16846" s="395" t="s">
        <v>41683</v>
      </c>
    </row>
    <row r="16847" spans="1:2">
      <c r="A16847" s="395" t="s">
        <v>41684</v>
      </c>
      <c r="B16847" s="395" t="s">
        <v>41685</v>
      </c>
    </row>
    <row r="16848" spans="1:2">
      <c r="A16848" s="395" t="s">
        <v>41686</v>
      </c>
      <c r="B16848" s="395" t="s">
        <v>41687</v>
      </c>
    </row>
    <row r="16849" spans="1:2">
      <c r="A16849" s="395" t="s">
        <v>41688</v>
      </c>
      <c r="B16849" s="395" t="s">
        <v>41689</v>
      </c>
    </row>
    <row r="16850" spans="1:2">
      <c r="A16850" s="395" t="s">
        <v>41690</v>
      </c>
      <c r="B16850" s="395" t="s">
        <v>41691</v>
      </c>
    </row>
    <row r="16851" spans="1:2">
      <c r="A16851" s="395" t="s">
        <v>41692</v>
      </c>
      <c r="B16851" s="395" t="s">
        <v>41693</v>
      </c>
    </row>
    <row r="16852" spans="1:2">
      <c r="A16852" s="395" t="s">
        <v>41694</v>
      </c>
      <c r="B16852" s="395" t="s">
        <v>41695</v>
      </c>
    </row>
    <row r="16853" spans="1:2">
      <c r="A16853" s="395" t="s">
        <v>41696</v>
      </c>
      <c r="B16853" s="395" t="s">
        <v>41697</v>
      </c>
    </row>
    <row r="16854" spans="1:2">
      <c r="A16854" s="395" t="s">
        <v>41698</v>
      </c>
      <c r="B16854" s="395" t="s">
        <v>41699</v>
      </c>
    </row>
    <row r="16855" spans="1:2">
      <c r="A16855" s="395" t="s">
        <v>41700</v>
      </c>
      <c r="B16855" s="395" t="s">
        <v>41701</v>
      </c>
    </row>
    <row r="16856" spans="1:2">
      <c r="A16856" s="395" t="s">
        <v>41702</v>
      </c>
      <c r="B16856" s="395" t="s">
        <v>41703</v>
      </c>
    </row>
    <row r="16857" spans="1:2">
      <c r="A16857" s="395" t="s">
        <v>41704</v>
      </c>
      <c r="B16857" s="395" t="s">
        <v>41705</v>
      </c>
    </row>
    <row r="16858" spans="1:2">
      <c r="A16858" s="395" t="s">
        <v>41706</v>
      </c>
      <c r="B16858" s="395" t="s">
        <v>41707</v>
      </c>
    </row>
    <row r="16859" spans="1:2">
      <c r="A16859" s="395" t="s">
        <v>41708</v>
      </c>
      <c r="B16859" s="395" t="s">
        <v>41709</v>
      </c>
    </row>
    <row r="16860" spans="1:2">
      <c r="A16860" s="395" t="s">
        <v>41710</v>
      </c>
      <c r="B16860" s="395" t="s">
        <v>41711</v>
      </c>
    </row>
    <row r="16861" spans="1:2">
      <c r="A16861" s="395" t="s">
        <v>41712</v>
      </c>
      <c r="B16861" s="395" t="s">
        <v>41709</v>
      </c>
    </row>
    <row r="16862" spans="1:2">
      <c r="A16862" s="395" t="s">
        <v>41713</v>
      </c>
      <c r="B16862" s="395" t="s">
        <v>41695</v>
      </c>
    </row>
    <row r="16863" spans="1:2">
      <c r="A16863" s="395" t="s">
        <v>41714</v>
      </c>
      <c r="B16863" s="395" t="s">
        <v>41715</v>
      </c>
    </row>
    <row r="16864" spans="1:2">
      <c r="A16864" s="395" t="s">
        <v>41716</v>
      </c>
      <c r="B16864" s="395" t="s">
        <v>41717</v>
      </c>
    </row>
    <row r="16865" spans="1:2">
      <c r="A16865" s="395" t="s">
        <v>41718</v>
      </c>
      <c r="B16865" s="395" t="s">
        <v>41711</v>
      </c>
    </row>
    <row r="16866" spans="1:2">
      <c r="A16866" s="395" t="s">
        <v>41719</v>
      </c>
      <c r="B16866" s="395" t="s">
        <v>41695</v>
      </c>
    </row>
    <row r="16867" spans="1:2">
      <c r="A16867" s="395" t="s">
        <v>41720</v>
      </c>
      <c r="B16867" s="395" t="s">
        <v>41721</v>
      </c>
    </row>
    <row r="16868" spans="1:2">
      <c r="A16868" s="395" t="s">
        <v>41722</v>
      </c>
      <c r="B16868" s="395" t="s">
        <v>41723</v>
      </c>
    </row>
    <row r="16869" spans="1:2">
      <c r="A16869" s="395" t="s">
        <v>41724</v>
      </c>
      <c r="B16869" s="395" t="s">
        <v>41725</v>
      </c>
    </row>
    <row r="16870" spans="1:2">
      <c r="A16870" s="395" t="s">
        <v>41726</v>
      </c>
      <c r="B16870" s="395" t="s">
        <v>41727</v>
      </c>
    </row>
    <row r="16871" spans="1:2">
      <c r="A16871" s="395" t="s">
        <v>41728</v>
      </c>
      <c r="B16871" s="395" t="s">
        <v>41729</v>
      </c>
    </row>
    <row r="16872" spans="1:2">
      <c r="A16872" s="395" t="s">
        <v>41730</v>
      </c>
      <c r="B16872" s="395" t="s">
        <v>41695</v>
      </c>
    </row>
    <row r="16873" spans="1:2">
      <c r="A16873" s="395" t="s">
        <v>41731</v>
      </c>
      <c r="B16873" s="395" t="s">
        <v>41732</v>
      </c>
    </row>
    <row r="16874" spans="1:2">
      <c r="A16874" s="395" t="s">
        <v>41733</v>
      </c>
      <c r="B16874" s="395" t="s">
        <v>41734</v>
      </c>
    </row>
    <row r="16875" spans="1:2">
      <c r="A16875" s="395" t="s">
        <v>41735</v>
      </c>
      <c r="B16875" s="395" t="s">
        <v>41711</v>
      </c>
    </row>
    <row r="16876" spans="1:2">
      <c r="A16876" s="395" t="s">
        <v>41736</v>
      </c>
      <c r="B16876" s="395" t="s">
        <v>41737</v>
      </c>
    </row>
    <row r="16877" spans="1:2">
      <c r="A16877" s="395" t="s">
        <v>41738</v>
      </c>
      <c r="B16877" s="395" t="s">
        <v>41739</v>
      </c>
    </row>
    <row r="16878" spans="1:2">
      <c r="A16878" s="395" t="s">
        <v>41740</v>
      </c>
      <c r="B16878" s="395" t="s">
        <v>41741</v>
      </c>
    </row>
    <row r="16879" spans="1:2">
      <c r="A16879" s="395" t="s">
        <v>41742</v>
      </c>
      <c r="B16879" s="395" t="s">
        <v>41743</v>
      </c>
    </row>
    <row r="16880" spans="1:2">
      <c r="A16880" s="395" t="s">
        <v>41744</v>
      </c>
      <c r="B16880" s="395" t="s">
        <v>41745</v>
      </c>
    </row>
    <row r="16881" spans="1:2">
      <c r="A16881" s="395" t="s">
        <v>41746</v>
      </c>
      <c r="B16881" s="395" t="s">
        <v>41747</v>
      </c>
    </row>
    <row r="16882" spans="1:2">
      <c r="A16882" s="395" t="s">
        <v>41748</v>
      </c>
      <c r="B16882" s="395" t="s">
        <v>41749</v>
      </c>
    </row>
    <row r="16883" spans="1:2">
      <c r="A16883" s="395" t="s">
        <v>41750</v>
      </c>
      <c r="B16883" s="395" t="s">
        <v>41751</v>
      </c>
    </row>
    <row r="16884" spans="1:2">
      <c r="A16884" s="395" t="s">
        <v>41752</v>
      </c>
      <c r="B16884" s="395" t="s">
        <v>41753</v>
      </c>
    </row>
    <row r="16885" spans="1:2">
      <c r="A16885" s="395" t="s">
        <v>41754</v>
      </c>
      <c r="B16885" s="395" t="s">
        <v>41755</v>
      </c>
    </row>
    <row r="16886" spans="1:2">
      <c r="A16886" s="395" t="s">
        <v>41756</v>
      </c>
      <c r="B16886" s="395" t="s">
        <v>41757</v>
      </c>
    </row>
    <row r="16887" spans="1:2">
      <c r="A16887" s="395" t="s">
        <v>41758</v>
      </c>
      <c r="B16887" s="395" t="s">
        <v>41759</v>
      </c>
    </row>
    <row r="16888" spans="1:2">
      <c r="A16888" s="395" t="s">
        <v>41760</v>
      </c>
      <c r="B16888" s="395" t="s">
        <v>41761</v>
      </c>
    </row>
    <row r="16889" spans="1:2">
      <c r="A16889" s="395" t="s">
        <v>41762</v>
      </c>
      <c r="B16889" s="395" t="s">
        <v>41763</v>
      </c>
    </row>
    <row r="16890" spans="1:2">
      <c r="A16890" s="395" t="s">
        <v>41764</v>
      </c>
      <c r="B16890" s="395" t="s">
        <v>41765</v>
      </c>
    </row>
    <row r="16891" spans="1:2">
      <c r="A16891" s="395" t="s">
        <v>41766</v>
      </c>
      <c r="B16891" s="395" t="s">
        <v>41765</v>
      </c>
    </row>
    <row r="16892" spans="1:2">
      <c r="A16892" s="395" t="s">
        <v>41767</v>
      </c>
      <c r="B16892" s="395" t="s">
        <v>41768</v>
      </c>
    </row>
    <row r="16893" spans="1:2">
      <c r="A16893" s="395" t="s">
        <v>41769</v>
      </c>
      <c r="B16893" s="395" t="s">
        <v>41770</v>
      </c>
    </row>
    <row r="16894" spans="1:2">
      <c r="A16894" s="395" t="s">
        <v>41771</v>
      </c>
      <c r="B16894" s="395" t="s">
        <v>41772</v>
      </c>
    </row>
    <row r="16895" spans="1:2">
      <c r="A16895" s="395" t="s">
        <v>41773</v>
      </c>
      <c r="B16895" s="395" t="s">
        <v>41774</v>
      </c>
    </row>
    <row r="16896" spans="1:2">
      <c r="A16896" s="395" t="s">
        <v>41775</v>
      </c>
      <c r="B16896" s="395" t="s">
        <v>41776</v>
      </c>
    </row>
    <row r="16897" spans="1:2">
      <c r="A16897" s="395" t="s">
        <v>41777</v>
      </c>
      <c r="B16897" s="395" t="s">
        <v>41778</v>
      </c>
    </row>
    <row r="16898" spans="1:2">
      <c r="A16898" s="395" t="s">
        <v>41779</v>
      </c>
      <c r="B16898" s="395" t="s">
        <v>41780</v>
      </c>
    </row>
    <row r="16899" spans="1:2">
      <c r="A16899" s="395" t="s">
        <v>41781</v>
      </c>
      <c r="B16899" s="395" t="s">
        <v>41782</v>
      </c>
    </row>
    <row r="16900" spans="1:2">
      <c r="A16900" s="395" t="s">
        <v>41783</v>
      </c>
      <c r="B16900" s="395" t="s">
        <v>41784</v>
      </c>
    </row>
    <row r="16901" spans="1:2">
      <c r="A16901" s="395" t="s">
        <v>41785</v>
      </c>
      <c r="B16901" s="395" t="s">
        <v>41784</v>
      </c>
    </row>
    <row r="16902" spans="1:2">
      <c r="A16902" s="395" t="s">
        <v>41786</v>
      </c>
      <c r="B16902" s="395" t="s">
        <v>41784</v>
      </c>
    </row>
    <row r="16903" spans="1:2">
      <c r="A16903" s="395" t="s">
        <v>41787</v>
      </c>
      <c r="B16903" s="395" t="s">
        <v>41784</v>
      </c>
    </row>
    <row r="16904" spans="1:2">
      <c r="A16904" s="395" t="s">
        <v>41788</v>
      </c>
      <c r="B16904" s="395" t="s">
        <v>41784</v>
      </c>
    </row>
    <row r="16905" spans="1:2">
      <c r="A16905" s="395" t="s">
        <v>41789</v>
      </c>
      <c r="B16905" s="395" t="s">
        <v>41790</v>
      </c>
    </row>
    <row r="16906" spans="1:2">
      <c r="A16906" s="395" t="s">
        <v>41791</v>
      </c>
      <c r="B16906" s="395" t="s">
        <v>41790</v>
      </c>
    </row>
    <row r="16907" spans="1:2">
      <c r="A16907" s="395" t="s">
        <v>41792</v>
      </c>
      <c r="B16907" s="395" t="s">
        <v>41793</v>
      </c>
    </row>
    <row r="16908" spans="1:2">
      <c r="A16908" s="395" t="s">
        <v>41794</v>
      </c>
      <c r="B16908" s="395" t="s">
        <v>41793</v>
      </c>
    </row>
    <row r="16909" spans="1:2">
      <c r="A16909" s="395" t="s">
        <v>41795</v>
      </c>
      <c r="B16909" s="395" t="s">
        <v>41793</v>
      </c>
    </row>
    <row r="16910" spans="1:2">
      <c r="A16910" s="395" t="s">
        <v>41796</v>
      </c>
      <c r="B16910" s="395" t="s">
        <v>41784</v>
      </c>
    </row>
    <row r="16911" spans="1:2">
      <c r="A16911" s="395" t="s">
        <v>41797</v>
      </c>
      <c r="B16911" s="395" t="s">
        <v>41798</v>
      </c>
    </row>
    <row r="16912" spans="1:2">
      <c r="A16912" s="395" t="s">
        <v>41799</v>
      </c>
      <c r="B16912" s="395" t="s">
        <v>41800</v>
      </c>
    </row>
    <row r="16913" spans="1:2">
      <c r="A16913" s="395" t="s">
        <v>41801</v>
      </c>
      <c r="B16913" s="395" t="s">
        <v>41802</v>
      </c>
    </row>
    <row r="16914" spans="1:2">
      <c r="A16914" s="395" t="s">
        <v>41803</v>
      </c>
      <c r="B16914" s="395" t="s">
        <v>41804</v>
      </c>
    </row>
    <row r="16915" spans="1:2">
      <c r="A16915" s="395" t="s">
        <v>41805</v>
      </c>
      <c r="B16915" s="395" t="s">
        <v>41806</v>
      </c>
    </row>
    <row r="16916" spans="1:2">
      <c r="A16916" s="395" t="s">
        <v>41807</v>
      </c>
      <c r="B16916" s="395" t="s">
        <v>41808</v>
      </c>
    </row>
    <row r="16917" spans="1:2">
      <c r="A16917" s="395" t="s">
        <v>41809</v>
      </c>
      <c r="B16917" s="395" t="s">
        <v>41810</v>
      </c>
    </row>
    <row r="16918" spans="1:2">
      <c r="A16918" s="395" t="s">
        <v>41811</v>
      </c>
      <c r="B16918" s="395" t="s">
        <v>41812</v>
      </c>
    </row>
    <row r="16919" spans="1:2">
      <c r="A16919" s="395" t="s">
        <v>41813</v>
      </c>
      <c r="B16919" s="395" t="s">
        <v>41814</v>
      </c>
    </row>
    <row r="16920" spans="1:2">
      <c r="A16920" s="395" t="s">
        <v>41815</v>
      </c>
      <c r="B16920" s="395" t="s">
        <v>41816</v>
      </c>
    </row>
    <row r="16921" spans="1:2">
      <c r="A16921" s="395" t="s">
        <v>41817</v>
      </c>
      <c r="B16921" s="395" t="s">
        <v>41818</v>
      </c>
    </row>
    <row r="16922" spans="1:2">
      <c r="A16922" s="395" t="s">
        <v>41819</v>
      </c>
      <c r="B16922" s="395" t="s">
        <v>41820</v>
      </c>
    </row>
    <row r="16923" spans="1:2">
      <c r="A16923" s="395" t="s">
        <v>41821</v>
      </c>
      <c r="B16923" s="395" t="s">
        <v>41793</v>
      </c>
    </row>
    <row r="16924" spans="1:2">
      <c r="A16924" s="395" t="s">
        <v>41822</v>
      </c>
      <c r="B16924" s="395" t="s">
        <v>41823</v>
      </c>
    </row>
    <row r="16925" spans="1:2">
      <c r="A16925" s="395" t="s">
        <v>41824</v>
      </c>
      <c r="B16925" s="395" t="s">
        <v>41825</v>
      </c>
    </row>
    <row r="16926" spans="1:2">
      <c r="A16926" s="395" t="s">
        <v>41826</v>
      </c>
      <c r="B16926" s="395" t="s">
        <v>41827</v>
      </c>
    </row>
    <row r="16927" spans="1:2">
      <c r="A16927" s="395" t="s">
        <v>41828</v>
      </c>
      <c r="B16927" s="395" t="s">
        <v>41827</v>
      </c>
    </row>
    <row r="16928" spans="1:2">
      <c r="A16928" s="395" t="s">
        <v>41829</v>
      </c>
      <c r="B16928" s="395" t="s">
        <v>41830</v>
      </c>
    </row>
    <row r="16929" spans="1:2">
      <c r="A16929" s="395" t="s">
        <v>41831</v>
      </c>
      <c r="B16929" s="395" t="s">
        <v>41832</v>
      </c>
    </row>
    <row r="16930" spans="1:2">
      <c r="A16930" s="395" t="s">
        <v>41833</v>
      </c>
      <c r="B16930" s="395" t="s">
        <v>41834</v>
      </c>
    </row>
    <row r="16931" spans="1:2">
      <c r="A16931" s="395" t="s">
        <v>41835</v>
      </c>
      <c r="B16931" s="395" t="s">
        <v>41836</v>
      </c>
    </row>
    <row r="16932" spans="1:2">
      <c r="A16932" s="395" t="s">
        <v>41837</v>
      </c>
      <c r="B16932" s="395" t="s">
        <v>41838</v>
      </c>
    </row>
    <row r="16933" spans="1:2">
      <c r="A16933" s="395" t="s">
        <v>41839</v>
      </c>
      <c r="B16933" s="395" t="s">
        <v>41840</v>
      </c>
    </row>
    <row r="16934" spans="1:2">
      <c r="A16934" s="395" t="s">
        <v>41841</v>
      </c>
      <c r="B16934" s="395" t="s">
        <v>41842</v>
      </c>
    </row>
    <row r="16935" spans="1:2">
      <c r="A16935" s="395" t="s">
        <v>41843</v>
      </c>
      <c r="B16935" s="395" t="s">
        <v>41844</v>
      </c>
    </row>
    <row r="16936" spans="1:2">
      <c r="A16936" s="395" t="s">
        <v>41845</v>
      </c>
      <c r="B16936" s="395" t="s">
        <v>41846</v>
      </c>
    </row>
    <row r="16937" spans="1:2">
      <c r="A16937" s="395" t="s">
        <v>41847</v>
      </c>
      <c r="B16937" s="395" t="s">
        <v>41848</v>
      </c>
    </row>
    <row r="16938" spans="1:2">
      <c r="A16938" s="395" t="s">
        <v>41849</v>
      </c>
      <c r="B16938" s="395" t="s">
        <v>41850</v>
      </c>
    </row>
    <row r="16939" spans="1:2">
      <c r="A16939" s="395" t="s">
        <v>41851</v>
      </c>
      <c r="B16939" s="395" t="s">
        <v>41852</v>
      </c>
    </row>
    <row r="16940" spans="1:2">
      <c r="A16940" s="395" t="s">
        <v>41853</v>
      </c>
      <c r="B16940" s="395" t="s">
        <v>41854</v>
      </c>
    </row>
    <row r="16941" spans="1:2">
      <c r="A16941" s="395" t="s">
        <v>41855</v>
      </c>
      <c r="B16941" s="395" t="s">
        <v>41856</v>
      </c>
    </row>
    <row r="16942" spans="1:2">
      <c r="A16942" s="395" t="s">
        <v>41857</v>
      </c>
      <c r="B16942" s="395" t="s">
        <v>41858</v>
      </c>
    </row>
    <row r="16943" spans="1:2">
      <c r="A16943" s="395" t="s">
        <v>41859</v>
      </c>
      <c r="B16943" s="395" t="s">
        <v>41860</v>
      </c>
    </row>
    <row r="16944" spans="1:2">
      <c r="A16944" s="395" t="s">
        <v>41861</v>
      </c>
      <c r="B16944" s="395" t="s">
        <v>41862</v>
      </c>
    </row>
    <row r="16945" spans="1:2">
      <c r="A16945" s="395" t="s">
        <v>41863</v>
      </c>
      <c r="B16945" s="395" t="s">
        <v>41759</v>
      </c>
    </row>
    <row r="16946" spans="1:2">
      <c r="A16946" s="395" t="s">
        <v>41864</v>
      </c>
      <c r="B16946" s="395" t="s">
        <v>41865</v>
      </c>
    </row>
    <row r="16947" spans="1:2">
      <c r="A16947" s="395" t="s">
        <v>41866</v>
      </c>
      <c r="B16947" s="395" t="s">
        <v>41867</v>
      </c>
    </row>
    <row r="16948" spans="1:2">
      <c r="A16948" s="395" t="s">
        <v>41868</v>
      </c>
      <c r="B16948" s="395" t="s">
        <v>41869</v>
      </c>
    </row>
    <row r="16949" spans="1:2">
      <c r="A16949" s="395" t="s">
        <v>41870</v>
      </c>
      <c r="B16949" s="395" t="s">
        <v>41871</v>
      </c>
    </row>
    <row r="16950" spans="1:2">
      <c r="A16950" s="395" t="s">
        <v>41872</v>
      </c>
      <c r="B16950" s="395" t="s">
        <v>41873</v>
      </c>
    </row>
    <row r="16951" spans="1:2">
      <c r="A16951" s="395" t="s">
        <v>41874</v>
      </c>
      <c r="B16951" s="395" t="s">
        <v>41852</v>
      </c>
    </row>
    <row r="16952" spans="1:2">
      <c r="A16952" s="395" t="s">
        <v>41875</v>
      </c>
      <c r="B16952" s="395" t="s">
        <v>41876</v>
      </c>
    </row>
    <row r="16953" spans="1:2">
      <c r="A16953" s="395" t="s">
        <v>41877</v>
      </c>
      <c r="B16953" s="395" t="s">
        <v>41878</v>
      </c>
    </row>
    <row r="16954" spans="1:2">
      <c r="A16954" s="395" t="s">
        <v>41879</v>
      </c>
      <c r="B16954" s="395" t="s">
        <v>41880</v>
      </c>
    </row>
    <row r="16955" spans="1:2">
      <c r="A16955" s="395" t="s">
        <v>41881</v>
      </c>
      <c r="B16955" s="395" t="s">
        <v>41759</v>
      </c>
    </row>
    <row r="16956" spans="1:2">
      <c r="A16956" s="395" t="s">
        <v>41882</v>
      </c>
      <c r="B16956" s="395" t="s">
        <v>41883</v>
      </c>
    </row>
    <row r="16957" spans="1:2">
      <c r="A16957" s="395" t="s">
        <v>41884</v>
      </c>
      <c r="B16957" s="395" t="s">
        <v>41885</v>
      </c>
    </row>
    <row r="16958" spans="1:2">
      <c r="A16958" s="395" t="s">
        <v>41886</v>
      </c>
      <c r="B16958" s="395" t="s">
        <v>41887</v>
      </c>
    </row>
    <row r="16959" spans="1:2">
      <c r="A16959" s="395" t="s">
        <v>41888</v>
      </c>
      <c r="B16959" s="395" t="s">
        <v>41889</v>
      </c>
    </row>
    <row r="16960" spans="1:2">
      <c r="A16960" s="395" t="s">
        <v>41890</v>
      </c>
      <c r="B16960" s="395" t="s">
        <v>41891</v>
      </c>
    </row>
    <row r="16961" spans="1:2">
      <c r="A16961" s="395" t="s">
        <v>41892</v>
      </c>
      <c r="B16961" s="395" t="s">
        <v>41893</v>
      </c>
    </row>
    <row r="16962" spans="1:2">
      <c r="A16962" s="395" t="s">
        <v>41894</v>
      </c>
      <c r="B16962" s="395" t="s">
        <v>41895</v>
      </c>
    </row>
    <row r="16963" spans="1:2">
      <c r="A16963" s="395" t="s">
        <v>41896</v>
      </c>
      <c r="B16963" s="395" t="s">
        <v>41897</v>
      </c>
    </row>
    <row r="16964" spans="1:2">
      <c r="A16964" s="395" t="s">
        <v>41898</v>
      </c>
      <c r="B16964" s="395" t="s">
        <v>41899</v>
      </c>
    </row>
    <row r="16965" spans="1:2">
      <c r="A16965" s="395" t="s">
        <v>41900</v>
      </c>
      <c r="B16965" s="395" t="s">
        <v>41901</v>
      </c>
    </row>
    <row r="16966" spans="1:2">
      <c r="A16966" s="395" t="s">
        <v>41902</v>
      </c>
      <c r="B16966" s="395" t="s">
        <v>41854</v>
      </c>
    </row>
    <row r="16967" spans="1:2">
      <c r="A16967" s="395" t="s">
        <v>41903</v>
      </c>
      <c r="B16967" s="395" t="s">
        <v>41904</v>
      </c>
    </row>
    <row r="16968" spans="1:2">
      <c r="A16968" s="395" t="s">
        <v>41905</v>
      </c>
      <c r="B16968" s="395" t="s">
        <v>41906</v>
      </c>
    </row>
    <row r="16969" spans="1:2">
      <c r="A16969" s="395" t="s">
        <v>41907</v>
      </c>
      <c r="B16969" s="395" t="s">
        <v>41908</v>
      </c>
    </row>
    <row r="16970" spans="1:2">
      <c r="A16970" s="395" t="s">
        <v>41909</v>
      </c>
      <c r="B16970" s="395" t="s">
        <v>41897</v>
      </c>
    </row>
    <row r="16971" spans="1:2">
      <c r="A16971" s="395" t="s">
        <v>41910</v>
      </c>
      <c r="B16971" s="395" t="s">
        <v>41887</v>
      </c>
    </row>
    <row r="16972" spans="1:2">
      <c r="A16972" s="395" t="s">
        <v>41911</v>
      </c>
      <c r="B16972" s="395" t="s">
        <v>41873</v>
      </c>
    </row>
    <row r="16973" spans="1:2">
      <c r="A16973" s="395" t="s">
        <v>41912</v>
      </c>
      <c r="B16973" s="395" t="s">
        <v>41867</v>
      </c>
    </row>
    <row r="16974" spans="1:2">
      <c r="A16974" s="395" t="s">
        <v>41913</v>
      </c>
      <c r="B16974" s="395" t="s">
        <v>41914</v>
      </c>
    </row>
    <row r="16975" spans="1:2">
      <c r="A16975" s="395" t="s">
        <v>41915</v>
      </c>
      <c r="B16975" s="395" t="s">
        <v>41916</v>
      </c>
    </row>
    <row r="16976" spans="1:2">
      <c r="A16976" s="395" t="s">
        <v>41917</v>
      </c>
      <c r="B16976" s="395" t="s">
        <v>41918</v>
      </c>
    </row>
    <row r="16977" spans="1:2">
      <c r="A16977" s="395" t="s">
        <v>41919</v>
      </c>
      <c r="B16977" s="395" t="s">
        <v>41920</v>
      </c>
    </row>
    <row r="16978" spans="1:2">
      <c r="A16978" s="395" t="s">
        <v>41921</v>
      </c>
      <c r="B16978" s="395" t="s">
        <v>41922</v>
      </c>
    </row>
    <row r="16979" spans="1:2">
      <c r="A16979" s="395" t="s">
        <v>41923</v>
      </c>
      <c r="B16979" s="395" t="s">
        <v>41924</v>
      </c>
    </row>
    <row r="16980" spans="1:2">
      <c r="A16980" s="395" t="s">
        <v>41925</v>
      </c>
      <c r="B16980" s="395" t="s">
        <v>41926</v>
      </c>
    </row>
    <row r="16981" spans="1:2">
      <c r="A16981" s="395" t="s">
        <v>41927</v>
      </c>
      <c r="B16981" s="395" t="s">
        <v>41928</v>
      </c>
    </row>
    <row r="16982" spans="1:2">
      <c r="A16982" s="395" t="s">
        <v>41929</v>
      </c>
      <c r="B16982" s="395" t="s">
        <v>41930</v>
      </c>
    </row>
    <row r="16983" spans="1:2">
      <c r="A16983" s="395" t="s">
        <v>41931</v>
      </c>
      <c r="B16983" s="395" t="s">
        <v>41932</v>
      </c>
    </row>
    <row r="16984" spans="1:2">
      <c r="A16984" s="395" t="s">
        <v>41933</v>
      </c>
      <c r="B16984" s="395" t="s">
        <v>41934</v>
      </c>
    </row>
    <row r="16985" spans="1:2">
      <c r="A16985" s="395" t="s">
        <v>41935</v>
      </c>
      <c r="B16985" s="395" t="s">
        <v>41936</v>
      </c>
    </row>
    <row r="16986" spans="1:2">
      <c r="A16986" s="395" t="s">
        <v>41937</v>
      </c>
      <c r="B16986" s="395" t="s">
        <v>41938</v>
      </c>
    </row>
    <row r="16987" spans="1:2">
      <c r="A16987" s="395" t="s">
        <v>41939</v>
      </c>
      <c r="B16987" s="395" t="s">
        <v>41940</v>
      </c>
    </row>
    <row r="16988" spans="1:2">
      <c r="A16988" s="395" t="s">
        <v>41941</v>
      </c>
      <c r="B16988" s="395" t="s">
        <v>41942</v>
      </c>
    </row>
    <row r="16989" spans="1:2">
      <c r="A16989" s="395" t="s">
        <v>41943</v>
      </c>
      <c r="B16989" s="395" t="s">
        <v>41867</v>
      </c>
    </row>
    <row r="16990" spans="1:2">
      <c r="A16990" s="395" t="s">
        <v>41944</v>
      </c>
      <c r="B16990" s="395" t="s">
        <v>41945</v>
      </c>
    </row>
    <row r="16991" spans="1:2">
      <c r="A16991" s="395" t="s">
        <v>41946</v>
      </c>
      <c r="B16991" s="395" t="s">
        <v>41947</v>
      </c>
    </row>
    <row r="16992" spans="1:2">
      <c r="A16992" s="395" t="s">
        <v>41948</v>
      </c>
      <c r="B16992" s="395" t="s">
        <v>41949</v>
      </c>
    </row>
    <row r="16993" spans="1:2">
      <c r="A16993" s="395" t="s">
        <v>41950</v>
      </c>
      <c r="B16993" s="395" t="s">
        <v>41951</v>
      </c>
    </row>
    <row r="16994" spans="1:2">
      <c r="A16994" s="395" t="s">
        <v>41952</v>
      </c>
      <c r="B16994" s="395" t="s">
        <v>41953</v>
      </c>
    </row>
    <row r="16995" spans="1:2">
      <c r="A16995" s="395" t="s">
        <v>41954</v>
      </c>
      <c r="B16995" s="395" t="s">
        <v>41955</v>
      </c>
    </row>
    <row r="16996" spans="1:2">
      <c r="A16996" s="395" t="s">
        <v>41956</v>
      </c>
      <c r="B16996" s="395" t="s">
        <v>41873</v>
      </c>
    </row>
    <row r="16997" spans="1:2">
      <c r="A16997" s="395" t="s">
        <v>41957</v>
      </c>
      <c r="B16997" s="395" t="s">
        <v>41867</v>
      </c>
    </row>
    <row r="16998" spans="1:2">
      <c r="A16998" s="395" t="s">
        <v>41958</v>
      </c>
      <c r="B16998" s="395" t="s">
        <v>41959</v>
      </c>
    </row>
    <row r="16999" spans="1:2">
      <c r="A16999" s="395" t="s">
        <v>41960</v>
      </c>
      <c r="B16999" s="395" t="s">
        <v>41961</v>
      </c>
    </row>
    <row r="17000" spans="1:2">
      <c r="A17000" s="395" t="s">
        <v>41962</v>
      </c>
      <c r="B17000" s="395" t="s">
        <v>41963</v>
      </c>
    </row>
    <row r="17001" spans="1:2">
      <c r="A17001" s="395" t="s">
        <v>41964</v>
      </c>
      <c r="B17001" s="395" t="s">
        <v>41965</v>
      </c>
    </row>
    <row r="17002" spans="1:2">
      <c r="A17002" s="395" t="s">
        <v>41966</v>
      </c>
      <c r="B17002" s="395" t="s">
        <v>41967</v>
      </c>
    </row>
    <row r="17003" spans="1:2">
      <c r="A17003" s="395" t="s">
        <v>41968</v>
      </c>
      <c r="B17003" s="395" t="s">
        <v>41969</v>
      </c>
    </row>
    <row r="17004" spans="1:2">
      <c r="A17004" s="395" t="s">
        <v>41970</v>
      </c>
      <c r="B17004" s="395" t="s">
        <v>41971</v>
      </c>
    </row>
    <row r="17005" spans="1:2">
      <c r="A17005" s="395" t="s">
        <v>41972</v>
      </c>
      <c r="B17005" s="395" t="s">
        <v>41973</v>
      </c>
    </row>
    <row r="17006" spans="1:2">
      <c r="A17006" s="395" t="s">
        <v>41974</v>
      </c>
      <c r="B17006" s="395" t="s">
        <v>41975</v>
      </c>
    </row>
    <row r="17007" spans="1:2">
      <c r="A17007" s="395" t="s">
        <v>41976</v>
      </c>
      <c r="B17007" s="395" t="s">
        <v>41977</v>
      </c>
    </row>
    <row r="17008" spans="1:2">
      <c r="A17008" s="395" t="s">
        <v>41978</v>
      </c>
      <c r="B17008" s="395" t="s">
        <v>41979</v>
      </c>
    </row>
    <row r="17009" spans="1:2">
      <c r="A17009" s="395" t="s">
        <v>41980</v>
      </c>
      <c r="B17009" s="395" t="s">
        <v>41981</v>
      </c>
    </row>
    <row r="17010" spans="1:2">
      <c r="A17010" s="395" t="s">
        <v>41982</v>
      </c>
      <c r="B17010" s="395" t="s">
        <v>41983</v>
      </c>
    </row>
    <row r="17011" spans="1:2">
      <c r="A17011" s="395" t="s">
        <v>41984</v>
      </c>
      <c r="B17011" s="395" t="s">
        <v>41985</v>
      </c>
    </row>
    <row r="17012" spans="1:2">
      <c r="A17012" s="395" t="s">
        <v>41986</v>
      </c>
      <c r="B17012" s="395" t="s">
        <v>41987</v>
      </c>
    </row>
    <row r="17013" spans="1:2">
      <c r="A17013" s="395" t="s">
        <v>41988</v>
      </c>
      <c r="B17013" s="395" t="s">
        <v>41989</v>
      </c>
    </row>
    <row r="17014" spans="1:2">
      <c r="A17014" s="395" t="s">
        <v>41990</v>
      </c>
      <c r="B17014" s="395" t="s">
        <v>41991</v>
      </c>
    </row>
    <row r="17015" spans="1:2">
      <c r="A17015" s="395" t="s">
        <v>41992</v>
      </c>
      <c r="B17015" s="395" t="s">
        <v>41867</v>
      </c>
    </row>
    <row r="17016" spans="1:2">
      <c r="A17016" s="395" t="s">
        <v>41993</v>
      </c>
      <c r="B17016" s="395" t="s">
        <v>41994</v>
      </c>
    </row>
    <row r="17017" spans="1:2">
      <c r="A17017" s="395" t="s">
        <v>41995</v>
      </c>
      <c r="B17017" s="395" t="s">
        <v>41996</v>
      </c>
    </row>
    <row r="17018" spans="1:2">
      <c r="A17018" s="395" t="s">
        <v>41997</v>
      </c>
      <c r="B17018" s="395" t="s">
        <v>41998</v>
      </c>
    </row>
    <row r="17019" spans="1:2">
      <c r="A17019" s="395" t="s">
        <v>41999</v>
      </c>
      <c r="B17019" s="395" t="s">
        <v>41998</v>
      </c>
    </row>
    <row r="17020" spans="1:2">
      <c r="A17020" s="395" t="s">
        <v>42000</v>
      </c>
      <c r="B17020" s="395" t="s">
        <v>41998</v>
      </c>
    </row>
    <row r="17021" spans="1:2">
      <c r="A17021" s="395" t="s">
        <v>42001</v>
      </c>
      <c r="B17021" s="395" t="s">
        <v>42002</v>
      </c>
    </row>
    <row r="17022" spans="1:2">
      <c r="A17022" s="395" t="s">
        <v>42003</v>
      </c>
      <c r="B17022" s="395" t="s">
        <v>42004</v>
      </c>
    </row>
    <row r="17023" spans="1:2">
      <c r="A17023" s="395" t="s">
        <v>42005</v>
      </c>
      <c r="B17023" s="395" t="s">
        <v>42006</v>
      </c>
    </row>
    <row r="17024" spans="1:2">
      <c r="A17024" s="395" t="s">
        <v>42007</v>
      </c>
      <c r="B17024" s="395" t="s">
        <v>42002</v>
      </c>
    </row>
    <row r="17025" spans="1:2">
      <c r="A17025" s="395" t="s">
        <v>42008</v>
      </c>
      <c r="B17025" s="395" t="s">
        <v>42004</v>
      </c>
    </row>
    <row r="17026" spans="1:2">
      <c r="A17026" s="395" t="s">
        <v>42009</v>
      </c>
      <c r="B17026" s="395" t="s">
        <v>42006</v>
      </c>
    </row>
    <row r="17027" spans="1:2">
      <c r="A17027" s="395" t="s">
        <v>42010</v>
      </c>
      <c r="B17027" s="395" t="s">
        <v>42002</v>
      </c>
    </row>
    <row r="17028" spans="1:2">
      <c r="A17028" s="395" t="s">
        <v>42011</v>
      </c>
      <c r="B17028" s="395" t="s">
        <v>42004</v>
      </c>
    </row>
    <row r="17029" spans="1:2">
      <c r="A17029" s="395" t="s">
        <v>42012</v>
      </c>
      <c r="B17029" s="395" t="s">
        <v>42006</v>
      </c>
    </row>
    <row r="17030" spans="1:2">
      <c r="A17030" s="395" t="s">
        <v>42013</v>
      </c>
      <c r="B17030" s="395" t="s">
        <v>42002</v>
      </c>
    </row>
    <row r="17031" spans="1:2">
      <c r="A17031" s="395" t="s">
        <v>42014</v>
      </c>
      <c r="B17031" s="395" t="s">
        <v>42004</v>
      </c>
    </row>
    <row r="17032" spans="1:2">
      <c r="A17032" s="395" t="s">
        <v>42015</v>
      </c>
      <c r="B17032" s="395" t="s">
        <v>42006</v>
      </c>
    </row>
    <row r="17033" spans="1:2">
      <c r="A17033" s="395" t="s">
        <v>42016</v>
      </c>
      <c r="B17033" s="395" t="s">
        <v>42017</v>
      </c>
    </row>
    <row r="17034" spans="1:2">
      <c r="A17034" s="395" t="s">
        <v>42018</v>
      </c>
      <c r="B17034" s="395" t="s">
        <v>42019</v>
      </c>
    </row>
    <row r="17035" spans="1:2">
      <c r="A17035" s="395" t="s">
        <v>42020</v>
      </c>
      <c r="B17035" s="395" t="s">
        <v>42021</v>
      </c>
    </row>
    <row r="17036" spans="1:2">
      <c r="A17036" s="395" t="s">
        <v>42022</v>
      </c>
      <c r="B17036" s="395" t="s">
        <v>42023</v>
      </c>
    </row>
    <row r="17037" spans="1:2">
      <c r="A17037" s="395" t="s">
        <v>42024</v>
      </c>
      <c r="B17037" s="395" t="s">
        <v>42023</v>
      </c>
    </row>
    <row r="17038" spans="1:2">
      <c r="A17038" s="395" t="s">
        <v>42025</v>
      </c>
      <c r="B17038" s="395" t="s">
        <v>42026</v>
      </c>
    </row>
    <row r="17039" spans="1:2">
      <c r="A17039" s="395" t="s">
        <v>42027</v>
      </c>
      <c r="B17039" s="395" t="s">
        <v>42026</v>
      </c>
    </row>
    <row r="17040" spans="1:2">
      <c r="A17040" s="395" t="s">
        <v>42028</v>
      </c>
      <c r="B17040" s="395" t="s">
        <v>42026</v>
      </c>
    </row>
    <row r="17041" spans="1:2">
      <c r="A17041" s="395" t="s">
        <v>42029</v>
      </c>
      <c r="B17041" s="395" t="s">
        <v>42026</v>
      </c>
    </row>
    <row r="17042" spans="1:2">
      <c r="A17042" s="395" t="s">
        <v>42030</v>
      </c>
      <c r="B17042" s="395" t="s">
        <v>42026</v>
      </c>
    </row>
    <row r="17043" spans="1:2">
      <c r="A17043" s="395" t="s">
        <v>42031</v>
      </c>
      <c r="B17043" s="395" t="s">
        <v>42032</v>
      </c>
    </row>
    <row r="17044" spans="1:2">
      <c r="A17044" s="395" t="s">
        <v>42033</v>
      </c>
      <c r="B17044" s="395" t="s">
        <v>42032</v>
      </c>
    </row>
    <row r="17045" spans="1:2">
      <c r="A17045" s="395" t="s">
        <v>42034</v>
      </c>
      <c r="B17045" s="395" t="s">
        <v>42032</v>
      </c>
    </row>
    <row r="17046" spans="1:2">
      <c r="A17046" s="395" t="s">
        <v>42035</v>
      </c>
      <c r="B17046" s="395" t="s">
        <v>42036</v>
      </c>
    </row>
    <row r="17047" spans="1:2">
      <c r="A17047" s="395" t="s">
        <v>42037</v>
      </c>
      <c r="B17047" s="395" t="s">
        <v>42036</v>
      </c>
    </row>
    <row r="17048" spans="1:2">
      <c r="A17048" s="395" t="s">
        <v>42038</v>
      </c>
      <c r="B17048" s="395" t="s">
        <v>42039</v>
      </c>
    </row>
    <row r="17049" spans="1:2">
      <c r="A17049" s="395" t="s">
        <v>42040</v>
      </c>
      <c r="B17049" s="395" t="s">
        <v>42041</v>
      </c>
    </row>
    <row r="17050" spans="1:2">
      <c r="A17050" s="395" t="s">
        <v>42042</v>
      </c>
      <c r="B17050" s="395" t="s">
        <v>42036</v>
      </c>
    </row>
    <row r="17051" spans="1:2">
      <c r="A17051" s="395" t="s">
        <v>42043</v>
      </c>
      <c r="B17051" s="395" t="s">
        <v>42036</v>
      </c>
    </row>
    <row r="17052" spans="1:2">
      <c r="A17052" s="395" t="s">
        <v>42044</v>
      </c>
      <c r="B17052" s="395" t="s">
        <v>42045</v>
      </c>
    </row>
    <row r="17053" spans="1:2">
      <c r="A17053" s="395" t="s">
        <v>42046</v>
      </c>
      <c r="B17053" s="395" t="s">
        <v>42045</v>
      </c>
    </row>
    <row r="17054" spans="1:2">
      <c r="A17054" s="395" t="s">
        <v>42047</v>
      </c>
      <c r="B17054" s="395" t="s">
        <v>42045</v>
      </c>
    </row>
    <row r="17055" spans="1:2">
      <c r="A17055" s="395" t="s">
        <v>42048</v>
      </c>
      <c r="B17055" s="395" t="s">
        <v>42045</v>
      </c>
    </row>
    <row r="17056" spans="1:2">
      <c r="A17056" s="395" t="s">
        <v>42049</v>
      </c>
      <c r="B17056" s="395" t="s">
        <v>42050</v>
      </c>
    </row>
    <row r="17057" spans="1:2">
      <c r="A17057" s="395" t="s">
        <v>42051</v>
      </c>
      <c r="B17057" s="395" t="s">
        <v>42052</v>
      </c>
    </row>
    <row r="17058" spans="1:2">
      <c r="A17058" s="395" t="s">
        <v>42053</v>
      </c>
      <c r="B17058" s="395" t="s">
        <v>42054</v>
      </c>
    </row>
    <row r="17059" spans="1:2">
      <c r="A17059" s="395" t="s">
        <v>42055</v>
      </c>
      <c r="B17059" s="395" t="s">
        <v>42056</v>
      </c>
    </row>
    <row r="17060" spans="1:2">
      <c r="A17060" s="395" t="s">
        <v>42057</v>
      </c>
      <c r="B17060" s="395" t="s">
        <v>42058</v>
      </c>
    </row>
    <row r="17061" spans="1:2">
      <c r="A17061" s="395" t="s">
        <v>42059</v>
      </c>
      <c r="B17061" s="395" t="s">
        <v>42060</v>
      </c>
    </row>
    <row r="17062" spans="1:2">
      <c r="A17062" s="395" t="s">
        <v>42061</v>
      </c>
      <c r="B17062" s="395" t="s">
        <v>42062</v>
      </c>
    </row>
    <row r="17063" spans="1:2">
      <c r="A17063" s="395" t="s">
        <v>42063</v>
      </c>
      <c r="B17063" s="395" t="s">
        <v>42064</v>
      </c>
    </row>
    <row r="17064" spans="1:2">
      <c r="A17064" s="395" t="s">
        <v>42065</v>
      </c>
      <c r="B17064" s="395" t="s">
        <v>42066</v>
      </c>
    </row>
    <row r="17065" spans="1:2">
      <c r="A17065" s="395" t="s">
        <v>42067</v>
      </c>
      <c r="B17065" s="395" t="s">
        <v>42066</v>
      </c>
    </row>
    <row r="17066" spans="1:2">
      <c r="A17066" s="395" t="s">
        <v>42068</v>
      </c>
      <c r="B17066" s="395" t="s">
        <v>42069</v>
      </c>
    </row>
    <row r="17067" spans="1:2">
      <c r="A17067" s="395" t="s">
        <v>42070</v>
      </c>
      <c r="B17067" s="395" t="s">
        <v>42071</v>
      </c>
    </row>
    <row r="17068" spans="1:2">
      <c r="A17068" s="395" t="s">
        <v>42072</v>
      </c>
      <c r="B17068" s="395" t="s">
        <v>42073</v>
      </c>
    </row>
    <row r="17069" spans="1:2">
      <c r="A17069" s="395" t="s">
        <v>42074</v>
      </c>
      <c r="B17069" s="395" t="s">
        <v>42075</v>
      </c>
    </row>
    <row r="17070" spans="1:2">
      <c r="A17070" s="395" t="s">
        <v>42076</v>
      </c>
      <c r="B17070" s="395" t="s">
        <v>42077</v>
      </c>
    </row>
    <row r="17071" spans="1:2">
      <c r="A17071" s="395" t="s">
        <v>42078</v>
      </c>
      <c r="B17071" s="395" t="s">
        <v>41818</v>
      </c>
    </row>
    <row r="17072" spans="1:2">
      <c r="A17072" s="395" t="s">
        <v>42079</v>
      </c>
      <c r="B17072" s="395" t="s">
        <v>42080</v>
      </c>
    </row>
    <row r="17073" spans="1:2">
      <c r="A17073" s="395" t="s">
        <v>42081</v>
      </c>
      <c r="B17073" s="395" t="s">
        <v>42082</v>
      </c>
    </row>
    <row r="17074" spans="1:2">
      <c r="A17074" s="395" t="s">
        <v>42083</v>
      </c>
      <c r="B17074" s="395" t="s">
        <v>42084</v>
      </c>
    </row>
    <row r="17075" spans="1:2">
      <c r="A17075" s="395" t="s">
        <v>42085</v>
      </c>
      <c r="B17075" s="395" t="s">
        <v>42086</v>
      </c>
    </row>
    <row r="17076" spans="1:2">
      <c r="A17076" s="395" t="s">
        <v>42087</v>
      </c>
      <c r="B17076" s="395" t="s">
        <v>42088</v>
      </c>
    </row>
    <row r="17077" spans="1:2">
      <c r="A17077" s="395" t="s">
        <v>42089</v>
      </c>
      <c r="B17077" s="395" t="s">
        <v>42088</v>
      </c>
    </row>
    <row r="17078" spans="1:2">
      <c r="A17078" s="395" t="s">
        <v>42090</v>
      </c>
      <c r="B17078" s="395" t="s">
        <v>42091</v>
      </c>
    </row>
    <row r="17079" spans="1:2">
      <c r="A17079" s="395" t="s">
        <v>42092</v>
      </c>
      <c r="B17079" s="395" t="s">
        <v>42093</v>
      </c>
    </row>
    <row r="17080" spans="1:2">
      <c r="A17080" s="395" t="s">
        <v>42094</v>
      </c>
      <c r="B17080" s="395" t="s">
        <v>42095</v>
      </c>
    </row>
    <row r="17081" spans="1:2">
      <c r="A17081" s="395" t="s">
        <v>42096</v>
      </c>
      <c r="B17081" s="395" t="s">
        <v>42097</v>
      </c>
    </row>
    <row r="17082" spans="1:2">
      <c r="A17082" s="395" t="s">
        <v>42098</v>
      </c>
      <c r="B17082" s="395" t="s">
        <v>42099</v>
      </c>
    </row>
    <row r="17083" spans="1:2">
      <c r="A17083" s="395" t="s">
        <v>42100</v>
      </c>
      <c r="B17083" s="395" t="s">
        <v>42101</v>
      </c>
    </row>
    <row r="17084" spans="1:2">
      <c r="A17084" s="395" t="s">
        <v>42102</v>
      </c>
      <c r="B17084" s="395" t="s">
        <v>42103</v>
      </c>
    </row>
    <row r="17085" spans="1:2">
      <c r="A17085" s="395" t="s">
        <v>42104</v>
      </c>
      <c r="B17085" s="395" t="s">
        <v>42105</v>
      </c>
    </row>
    <row r="17086" spans="1:2">
      <c r="A17086" s="395" t="s">
        <v>42106</v>
      </c>
      <c r="B17086" s="395" t="s">
        <v>42107</v>
      </c>
    </row>
    <row r="17087" spans="1:2">
      <c r="A17087" s="395" t="s">
        <v>42108</v>
      </c>
      <c r="B17087" s="395" t="s">
        <v>42109</v>
      </c>
    </row>
    <row r="17088" spans="1:2">
      <c r="A17088" s="395" t="s">
        <v>42110</v>
      </c>
      <c r="B17088" s="395" t="s">
        <v>42111</v>
      </c>
    </row>
    <row r="17089" spans="1:2">
      <c r="A17089" s="395" t="s">
        <v>42112</v>
      </c>
      <c r="B17089" s="395" t="s">
        <v>42113</v>
      </c>
    </row>
    <row r="17090" spans="1:2">
      <c r="A17090" s="395" t="s">
        <v>42114</v>
      </c>
      <c r="B17090" s="395" t="s">
        <v>42113</v>
      </c>
    </row>
    <row r="17091" spans="1:2">
      <c r="A17091" s="395" t="s">
        <v>42115</v>
      </c>
      <c r="B17091" s="395" t="s">
        <v>42113</v>
      </c>
    </row>
    <row r="17092" spans="1:2">
      <c r="A17092" s="395" t="s">
        <v>42116</v>
      </c>
      <c r="B17092" s="395" t="s">
        <v>42117</v>
      </c>
    </row>
    <row r="17093" spans="1:2">
      <c r="A17093" s="395" t="s">
        <v>42118</v>
      </c>
      <c r="B17093" s="395" t="s">
        <v>42119</v>
      </c>
    </row>
    <row r="17094" spans="1:2">
      <c r="A17094" s="395" t="s">
        <v>42120</v>
      </c>
      <c r="B17094" s="395" t="s">
        <v>42119</v>
      </c>
    </row>
    <row r="17095" spans="1:2">
      <c r="A17095" s="395" t="s">
        <v>42121</v>
      </c>
      <c r="B17095" s="395" t="s">
        <v>42122</v>
      </c>
    </row>
    <row r="17096" spans="1:2">
      <c r="A17096" s="395" t="s">
        <v>42123</v>
      </c>
      <c r="B17096" s="395" t="s">
        <v>42124</v>
      </c>
    </row>
    <row r="17097" spans="1:2">
      <c r="A17097" s="395" t="s">
        <v>42125</v>
      </c>
      <c r="B17097" s="395" t="s">
        <v>42122</v>
      </c>
    </row>
    <row r="17098" spans="1:2">
      <c r="A17098" s="395" t="s">
        <v>42126</v>
      </c>
      <c r="B17098" s="395" t="s">
        <v>42127</v>
      </c>
    </row>
    <row r="17099" spans="1:2">
      <c r="A17099" s="395" t="s">
        <v>42128</v>
      </c>
      <c r="B17099" s="395" t="s">
        <v>42119</v>
      </c>
    </row>
    <row r="17100" spans="1:2">
      <c r="A17100" s="395" t="s">
        <v>42129</v>
      </c>
      <c r="B17100" s="395" t="s">
        <v>42119</v>
      </c>
    </row>
    <row r="17101" spans="1:2">
      <c r="A17101" s="395" t="s">
        <v>42130</v>
      </c>
      <c r="B17101" s="395" t="s">
        <v>42122</v>
      </c>
    </row>
    <row r="17102" spans="1:2">
      <c r="A17102" s="395" t="s">
        <v>42131</v>
      </c>
      <c r="B17102" s="395" t="s">
        <v>42122</v>
      </c>
    </row>
    <row r="17103" spans="1:2">
      <c r="A17103" s="395" t="s">
        <v>42132</v>
      </c>
      <c r="B17103" s="395" t="s">
        <v>42127</v>
      </c>
    </row>
    <row r="17104" spans="1:2">
      <c r="A17104" s="395" t="s">
        <v>42133</v>
      </c>
      <c r="B17104" s="395" t="s">
        <v>42134</v>
      </c>
    </row>
    <row r="17105" spans="1:2">
      <c r="A17105" s="395" t="s">
        <v>42135</v>
      </c>
      <c r="B17105" s="395" t="s">
        <v>42134</v>
      </c>
    </row>
    <row r="17106" spans="1:2">
      <c r="A17106" s="395" t="s">
        <v>42136</v>
      </c>
      <c r="B17106" s="395" t="s">
        <v>42134</v>
      </c>
    </row>
    <row r="17107" spans="1:2">
      <c r="A17107" s="395" t="s">
        <v>42137</v>
      </c>
      <c r="B17107" s="395" t="s">
        <v>42134</v>
      </c>
    </row>
    <row r="17108" spans="1:2">
      <c r="A17108" s="395" t="s">
        <v>42138</v>
      </c>
      <c r="B17108" s="395" t="s">
        <v>42134</v>
      </c>
    </row>
    <row r="17109" spans="1:2">
      <c r="A17109" s="395" t="s">
        <v>42139</v>
      </c>
      <c r="B17109" s="395" t="s">
        <v>42134</v>
      </c>
    </row>
    <row r="17110" spans="1:2">
      <c r="A17110" s="395" t="s">
        <v>42140</v>
      </c>
      <c r="B17110" s="395" t="s">
        <v>42134</v>
      </c>
    </row>
    <row r="17111" spans="1:2">
      <c r="A17111" s="395" t="s">
        <v>42141</v>
      </c>
      <c r="B17111" s="395" t="s">
        <v>42134</v>
      </c>
    </row>
    <row r="17112" spans="1:2">
      <c r="A17112" s="395" t="s">
        <v>42142</v>
      </c>
      <c r="B17112" s="395" t="s">
        <v>42134</v>
      </c>
    </row>
    <row r="17113" spans="1:2">
      <c r="A17113" s="395" t="s">
        <v>42143</v>
      </c>
      <c r="B17113" s="395" t="s">
        <v>42134</v>
      </c>
    </row>
    <row r="17114" spans="1:2">
      <c r="A17114" s="395" t="s">
        <v>42144</v>
      </c>
      <c r="B17114" s="395" t="s">
        <v>42134</v>
      </c>
    </row>
    <row r="17115" spans="1:2">
      <c r="A17115" s="395" t="s">
        <v>42145</v>
      </c>
      <c r="B17115" s="395" t="s">
        <v>42134</v>
      </c>
    </row>
    <row r="17116" spans="1:2">
      <c r="A17116" s="395" t="s">
        <v>42146</v>
      </c>
      <c r="B17116" s="395" t="s">
        <v>42122</v>
      </c>
    </row>
    <row r="17117" spans="1:2">
      <c r="A17117" s="395" t="s">
        <v>42147</v>
      </c>
      <c r="B17117" s="395" t="s">
        <v>42127</v>
      </c>
    </row>
    <row r="17118" spans="1:2">
      <c r="A17118" s="395" t="s">
        <v>42148</v>
      </c>
      <c r="B17118" s="395" t="s">
        <v>42127</v>
      </c>
    </row>
    <row r="17119" spans="1:2">
      <c r="A17119" s="395" t="s">
        <v>42149</v>
      </c>
      <c r="B17119" s="395" t="s">
        <v>42150</v>
      </c>
    </row>
    <row r="17120" spans="1:2">
      <c r="A17120" s="395" t="s">
        <v>42151</v>
      </c>
      <c r="B17120" s="395" t="s">
        <v>42150</v>
      </c>
    </row>
    <row r="17121" spans="1:2">
      <c r="A17121" s="395" t="s">
        <v>42152</v>
      </c>
      <c r="B17121" s="395" t="s">
        <v>42150</v>
      </c>
    </row>
    <row r="17122" spans="1:2">
      <c r="A17122" s="395" t="s">
        <v>42153</v>
      </c>
      <c r="B17122" s="395" t="s">
        <v>42150</v>
      </c>
    </row>
    <row r="17123" spans="1:2">
      <c r="A17123" s="395" t="s">
        <v>42154</v>
      </c>
      <c r="B17123" s="395" t="s">
        <v>42150</v>
      </c>
    </row>
    <row r="17124" spans="1:2">
      <c r="A17124" s="395" t="s">
        <v>42155</v>
      </c>
      <c r="B17124" s="395" t="s">
        <v>42156</v>
      </c>
    </row>
    <row r="17125" spans="1:2">
      <c r="A17125" s="395" t="s">
        <v>42157</v>
      </c>
      <c r="B17125" s="395" t="s">
        <v>42158</v>
      </c>
    </row>
    <row r="17126" spans="1:2">
      <c r="A17126" s="395" t="s">
        <v>42159</v>
      </c>
      <c r="B17126" s="395" t="s">
        <v>42160</v>
      </c>
    </row>
    <row r="17127" spans="1:2">
      <c r="A17127" s="395" t="s">
        <v>42161</v>
      </c>
      <c r="B17127" s="395" t="s">
        <v>42162</v>
      </c>
    </row>
    <row r="17128" spans="1:2">
      <c r="A17128" s="395" t="s">
        <v>42163</v>
      </c>
      <c r="B17128" s="395" t="s">
        <v>42160</v>
      </c>
    </row>
    <row r="17129" spans="1:2">
      <c r="A17129" s="395" t="s">
        <v>42164</v>
      </c>
      <c r="B17129" s="395" t="s">
        <v>42165</v>
      </c>
    </row>
    <row r="17130" spans="1:2">
      <c r="A17130" s="395" t="s">
        <v>42166</v>
      </c>
      <c r="B17130" s="395" t="s">
        <v>42165</v>
      </c>
    </row>
    <row r="17131" spans="1:2">
      <c r="A17131" s="395" t="s">
        <v>42167</v>
      </c>
      <c r="B17131" s="395" t="s">
        <v>42168</v>
      </c>
    </row>
    <row r="17132" spans="1:2">
      <c r="A17132" s="395" t="s">
        <v>42169</v>
      </c>
      <c r="B17132" s="395" t="s">
        <v>42168</v>
      </c>
    </row>
    <row r="17133" spans="1:2">
      <c r="A17133" s="395" t="s">
        <v>42170</v>
      </c>
      <c r="B17133" s="395" t="s">
        <v>42171</v>
      </c>
    </row>
    <row r="17134" spans="1:2">
      <c r="A17134" s="395" t="s">
        <v>42172</v>
      </c>
      <c r="B17134" s="395" t="s">
        <v>42171</v>
      </c>
    </row>
    <row r="17135" spans="1:2">
      <c r="A17135" s="395" t="s">
        <v>42173</v>
      </c>
      <c r="B17135" s="395" t="s">
        <v>42174</v>
      </c>
    </row>
    <row r="17136" spans="1:2">
      <c r="A17136" s="395" t="s">
        <v>42175</v>
      </c>
      <c r="B17136" s="395" t="s">
        <v>42174</v>
      </c>
    </row>
    <row r="17137" spans="1:2">
      <c r="A17137" s="395" t="s">
        <v>42176</v>
      </c>
      <c r="B17137" s="395" t="s">
        <v>42174</v>
      </c>
    </row>
    <row r="17138" spans="1:2">
      <c r="A17138" s="395" t="s">
        <v>42177</v>
      </c>
      <c r="B17138" s="395" t="s">
        <v>42174</v>
      </c>
    </row>
    <row r="17139" spans="1:2">
      <c r="A17139" s="395" t="s">
        <v>42178</v>
      </c>
      <c r="B17139" s="395" t="s">
        <v>42174</v>
      </c>
    </row>
    <row r="17140" spans="1:2">
      <c r="A17140" s="395" t="s">
        <v>42179</v>
      </c>
      <c r="B17140" s="395" t="s">
        <v>42174</v>
      </c>
    </row>
    <row r="17141" spans="1:2">
      <c r="A17141" s="395" t="s">
        <v>42180</v>
      </c>
      <c r="B17141" s="395" t="s">
        <v>42181</v>
      </c>
    </row>
    <row r="17142" spans="1:2">
      <c r="A17142" s="395" t="s">
        <v>42182</v>
      </c>
      <c r="B17142" s="395" t="s">
        <v>42181</v>
      </c>
    </row>
    <row r="17143" spans="1:2">
      <c r="A17143" s="395" t="s">
        <v>42183</v>
      </c>
      <c r="B17143" s="395" t="s">
        <v>42174</v>
      </c>
    </row>
    <row r="17144" spans="1:2">
      <c r="A17144" s="395" t="s">
        <v>42184</v>
      </c>
      <c r="B17144" s="395" t="s">
        <v>42174</v>
      </c>
    </row>
    <row r="17145" spans="1:2">
      <c r="A17145" s="395" t="s">
        <v>42185</v>
      </c>
      <c r="B17145" s="395" t="s">
        <v>42174</v>
      </c>
    </row>
    <row r="17146" spans="1:2">
      <c r="A17146" s="395" t="s">
        <v>42186</v>
      </c>
      <c r="B17146" s="395" t="s">
        <v>42174</v>
      </c>
    </row>
    <row r="17147" spans="1:2">
      <c r="A17147" s="395" t="s">
        <v>42187</v>
      </c>
      <c r="B17147" s="395" t="s">
        <v>42174</v>
      </c>
    </row>
    <row r="17148" spans="1:2">
      <c r="A17148" s="395" t="s">
        <v>42188</v>
      </c>
      <c r="B17148" s="395" t="s">
        <v>42174</v>
      </c>
    </row>
    <row r="17149" spans="1:2">
      <c r="A17149" s="395" t="s">
        <v>42189</v>
      </c>
      <c r="B17149" s="395" t="s">
        <v>42181</v>
      </c>
    </row>
    <row r="17150" spans="1:2">
      <c r="A17150" s="395" t="s">
        <v>42190</v>
      </c>
      <c r="B17150" s="395" t="s">
        <v>42181</v>
      </c>
    </row>
    <row r="17151" spans="1:2">
      <c r="A17151" s="395" t="s">
        <v>42191</v>
      </c>
      <c r="B17151" s="395" t="s">
        <v>42192</v>
      </c>
    </row>
    <row r="17152" spans="1:2">
      <c r="A17152" s="395" t="s">
        <v>42193</v>
      </c>
      <c r="B17152" s="395" t="s">
        <v>42192</v>
      </c>
    </row>
    <row r="17153" spans="1:2">
      <c r="A17153" s="395" t="s">
        <v>42194</v>
      </c>
      <c r="B17153" s="395" t="s">
        <v>42192</v>
      </c>
    </row>
    <row r="17154" spans="1:2">
      <c r="A17154" s="395" t="s">
        <v>42195</v>
      </c>
      <c r="B17154" s="395" t="s">
        <v>42192</v>
      </c>
    </row>
    <row r="17155" spans="1:2">
      <c r="A17155" s="395" t="s">
        <v>42196</v>
      </c>
      <c r="B17155" s="395" t="s">
        <v>42197</v>
      </c>
    </row>
    <row r="17156" spans="1:2">
      <c r="A17156" s="395" t="s">
        <v>42198</v>
      </c>
      <c r="B17156" s="395" t="s">
        <v>42199</v>
      </c>
    </row>
    <row r="17157" spans="1:2">
      <c r="A17157" s="395" t="s">
        <v>42200</v>
      </c>
      <c r="B17157" s="395" t="s">
        <v>42199</v>
      </c>
    </row>
    <row r="17158" spans="1:2">
      <c r="A17158" s="395" t="s">
        <v>42201</v>
      </c>
      <c r="B17158" s="395" t="s">
        <v>42199</v>
      </c>
    </row>
    <row r="17159" spans="1:2">
      <c r="A17159" s="395" t="s">
        <v>42202</v>
      </c>
      <c r="B17159" s="395" t="s">
        <v>42199</v>
      </c>
    </row>
    <row r="17160" spans="1:2">
      <c r="A17160" s="395" t="s">
        <v>42203</v>
      </c>
      <c r="B17160" s="395" t="s">
        <v>42199</v>
      </c>
    </row>
    <row r="17161" spans="1:2">
      <c r="A17161" s="395" t="s">
        <v>42204</v>
      </c>
      <c r="B17161" s="395" t="s">
        <v>42199</v>
      </c>
    </row>
    <row r="17162" spans="1:2">
      <c r="A17162" s="395" t="s">
        <v>42205</v>
      </c>
      <c r="B17162" s="395" t="s">
        <v>42199</v>
      </c>
    </row>
    <row r="17163" spans="1:2">
      <c r="A17163" s="395" t="s">
        <v>42206</v>
      </c>
      <c r="B17163" s="395" t="s">
        <v>42199</v>
      </c>
    </row>
    <row r="17164" spans="1:2">
      <c r="A17164" s="395" t="s">
        <v>42207</v>
      </c>
      <c r="B17164" s="395" t="s">
        <v>42199</v>
      </c>
    </row>
    <row r="17165" spans="1:2">
      <c r="A17165" s="395" t="s">
        <v>42208</v>
      </c>
      <c r="B17165" s="395" t="s">
        <v>42199</v>
      </c>
    </row>
    <row r="17166" spans="1:2">
      <c r="A17166" s="395" t="s">
        <v>42209</v>
      </c>
      <c r="B17166" s="395" t="s">
        <v>42210</v>
      </c>
    </row>
    <row r="17167" spans="1:2">
      <c r="A17167" s="395" t="s">
        <v>42211</v>
      </c>
      <c r="B17167" s="395" t="s">
        <v>42210</v>
      </c>
    </row>
    <row r="17168" spans="1:2">
      <c r="A17168" s="395" t="s">
        <v>42212</v>
      </c>
      <c r="B17168" s="395" t="s">
        <v>42210</v>
      </c>
    </row>
    <row r="17169" spans="1:2">
      <c r="A17169" s="395" t="s">
        <v>42213</v>
      </c>
      <c r="B17169" s="395" t="s">
        <v>42210</v>
      </c>
    </row>
    <row r="17170" spans="1:2">
      <c r="A17170" s="395" t="s">
        <v>42214</v>
      </c>
      <c r="B17170" s="395" t="s">
        <v>42215</v>
      </c>
    </row>
    <row r="17171" spans="1:2">
      <c r="A17171" s="395" t="s">
        <v>42216</v>
      </c>
      <c r="B17171" s="395" t="s">
        <v>42215</v>
      </c>
    </row>
    <row r="17172" spans="1:2">
      <c r="A17172" s="395" t="s">
        <v>42217</v>
      </c>
      <c r="B17172" s="395" t="s">
        <v>42215</v>
      </c>
    </row>
    <row r="17173" spans="1:2">
      <c r="A17173" s="395" t="s">
        <v>42218</v>
      </c>
      <c r="B17173" s="395" t="s">
        <v>42215</v>
      </c>
    </row>
    <row r="17174" spans="1:2">
      <c r="A17174" s="395" t="s">
        <v>42219</v>
      </c>
      <c r="B17174" s="395" t="s">
        <v>42215</v>
      </c>
    </row>
    <row r="17175" spans="1:2">
      <c r="A17175" s="395" t="s">
        <v>42220</v>
      </c>
      <c r="B17175" s="395" t="s">
        <v>42221</v>
      </c>
    </row>
    <row r="17176" spans="1:2">
      <c r="A17176" s="395" t="s">
        <v>42222</v>
      </c>
      <c r="B17176" s="395" t="s">
        <v>42221</v>
      </c>
    </row>
    <row r="17177" spans="1:2">
      <c r="A17177" s="395" t="s">
        <v>42223</v>
      </c>
      <c r="B17177" s="395" t="s">
        <v>42224</v>
      </c>
    </row>
    <row r="17178" spans="1:2">
      <c r="A17178" s="395" t="s">
        <v>42225</v>
      </c>
      <c r="B17178" s="395" t="s">
        <v>42224</v>
      </c>
    </row>
    <row r="17179" spans="1:2">
      <c r="A17179" s="395" t="s">
        <v>42226</v>
      </c>
      <c r="B17179" s="395" t="s">
        <v>42224</v>
      </c>
    </row>
    <row r="17180" spans="1:2">
      <c r="A17180" s="395" t="s">
        <v>42227</v>
      </c>
      <c r="B17180" s="395" t="s">
        <v>42224</v>
      </c>
    </row>
    <row r="17181" spans="1:2">
      <c r="A17181" s="395" t="s">
        <v>42228</v>
      </c>
      <c r="B17181" s="395" t="s">
        <v>42224</v>
      </c>
    </row>
    <row r="17182" spans="1:2">
      <c r="A17182" s="395" t="s">
        <v>42229</v>
      </c>
      <c r="B17182" s="395" t="s">
        <v>42224</v>
      </c>
    </row>
    <row r="17183" spans="1:2">
      <c r="A17183" s="395" t="s">
        <v>42230</v>
      </c>
      <c r="B17183" s="395" t="s">
        <v>42231</v>
      </c>
    </row>
    <row r="17184" spans="1:2">
      <c r="A17184" s="395" t="s">
        <v>42232</v>
      </c>
      <c r="B17184" s="395" t="s">
        <v>42231</v>
      </c>
    </row>
    <row r="17185" spans="1:2">
      <c r="A17185" s="395" t="s">
        <v>42233</v>
      </c>
      <c r="B17185" s="395" t="s">
        <v>42231</v>
      </c>
    </row>
    <row r="17186" spans="1:2">
      <c r="A17186" s="395" t="s">
        <v>42234</v>
      </c>
      <c r="B17186" s="395" t="s">
        <v>42231</v>
      </c>
    </row>
    <row r="17187" spans="1:2">
      <c r="A17187" s="395" t="s">
        <v>42235</v>
      </c>
      <c r="B17187" s="395" t="s">
        <v>42236</v>
      </c>
    </row>
    <row r="17188" spans="1:2">
      <c r="A17188" s="395" t="s">
        <v>42237</v>
      </c>
      <c r="B17188" s="395" t="s">
        <v>42236</v>
      </c>
    </row>
    <row r="17189" spans="1:2">
      <c r="A17189" s="395" t="s">
        <v>42238</v>
      </c>
      <c r="B17189" s="395" t="s">
        <v>42239</v>
      </c>
    </row>
    <row r="17190" spans="1:2">
      <c r="A17190" s="395" t="s">
        <v>42240</v>
      </c>
      <c r="B17190" s="395" t="s">
        <v>42239</v>
      </c>
    </row>
    <row r="17191" spans="1:2">
      <c r="A17191" s="395" t="s">
        <v>42241</v>
      </c>
      <c r="B17191" s="395" t="s">
        <v>42239</v>
      </c>
    </row>
    <row r="17192" spans="1:2">
      <c r="A17192" s="395" t="s">
        <v>42242</v>
      </c>
      <c r="B17192" s="395" t="s">
        <v>42239</v>
      </c>
    </row>
    <row r="17193" spans="1:2">
      <c r="A17193" s="395" t="s">
        <v>42243</v>
      </c>
      <c r="B17193" s="395" t="s">
        <v>42239</v>
      </c>
    </row>
    <row r="17194" spans="1:2">
      <c r="A17194" s="395" t="s">
        <v>42244</v>
      </c>
      <c r="B17194" s="395" t="s">
        <v>42239</v>
      </c>
    </row>
    <row r="17195" spans="1:2">
      <c r="A17195" s="395" t="s">
        <v>42245</v>
      </c>
      <c r="B17195" s="395" t="s">
        <v>42239</v>
      </c>
    </row>
    <row r="17196" spans="1:2">
      <c r="A17196" s="395" t="s">
        <v>42246</v>
      </c>
      <c r="B17196" s="395" t="s">
        <v>42239</v>
      </c>
    </row>
    <row r="17197" spans="1:2">
      <c r="A17197" s="395" t="s">
        <v>42247</v>
      </c>
      <c r="B17197" s="395" t="s">
        <v>42239</v>
      </c>
    </row>
    <row r="17198" spans="1:2">
      <c r="A17198" s="395" t="s">
        <v>42248</v>
      </c>
      <c r="B17198" s="395" t="s">
        <v>42249</v>
      </c>
    </row>
    <row r="17199" spans="1:2">
      <c r="A17199" s="395" t="s">
        <v>42250</v>
      </c>
      <c r="B17199" s="395" t="s">
        <v>42249</v>
      </c>
    </row>
    <row r="17200" spans="1:2">
      <c r="A17200" s="395" t="s">
        <v>42251</v>
      </c>
      <c r="B17200" s="395" t="s">
        <v>42249</v>
      </c>
    </row>
    <row r="17201" spans="1:2">
      <c r="A17201" s="395" t="s">
        <v>42252</v>
      </c>
      <c r="B17201" s="395" t="s">
        <v>42249</v>
      </c>
    </row>
    <row r="17202" spans="1:2">
      <c r="A17202" s="395" t="s">
        <v>42253</v>
      </c>
      <c r="B17202" s="395" t="s">
        <v>42254</v>
      </c>
    </row>
    <row r="17203" spans="1:2">
      <c r="A17203" s="395" t="s">
        <v>42255</v>
      </c>
      <c r="B17203" s="395" t="s">
        <v>42254</v>
      </c>
    </row>
    <row r="17204" spans="1:2">
      <c r="A17204" s="395" t="s">
        <v>42256</v>
      </c>
      <c r="B17204" s="395" t="s">
        <v>42254</v>
      </c>
    </row>
    <row r="17205" spans="1:2">
      <c r="A17205" s="395" t="s">
        <v>42257</v>
      </c>
      <c r="B17205" s="395" t="s">
        <v>42254</v>
      </c>
    </row>
    <row r="17206" spans="1:2">
      <c r="A17206" s="395" t="s">
        <v>42258</v>
      </c>
      <c r="B17206" s="395" t="s">
        <v>42259</v>
      </c>
    </row>
    <row r="17207" spans="1:2">
      <c r="A17207" s="395" t="s">
        <v>42260</v>
      </c>
      <c r="B17207" s="395" t="s">
        <v>42261</v>
      </c>
    </row>
    <row r="17208" spans="1:2">
      <c r="A17208" s="395" t="s">
        <v>42262</v>
      </c>
      <c r="B17208" s="395" t="s">
        <v>42263</v>
      </c>
    </row>
    <row r="17209" spans="1:2">
      <c r="A17209" s="395" t="s">
        <v>42264</v>
      </c>
      <c r="B17209" s="395" t="s">
        <v>42265</v>
      </c>
    </row>
    <row r="17210" spans="1:2">
      <c r="A17210" s="395" t="s">
        <v>42266</v>
      </c>
      <c r="B17210" s="395" t="s">
        <v>42265</v>
      </c>
    </row>
    <row r="17211" spans="1:2">
      <c r="A17211" s="395" t="s">
        <v>42267</v>
      </c>
      <c r="B17211" s="395" t="s">
        <v>42265</v>
      </c>
    </row>
    <row r="17212" spans="1:2">
      <c r="A17212" s="395" t="s">
        <v>42268</v>
      </c>
      <c r="B17212" s="395" t="s">
        <v>42265</v>
      </c>
    </row>
    <row r="17213" spans="1:2">
      <c r="A17213" s="395" t="s">
        <v>42269</v>
      </c>
      <c r="B17213" s="395" t="s">
        <v>42265</v>
      </c>
    </row>
    <row r="17214" spans="1:2">
      <c r="A17214" s="395" t="s">
        <v>42270</v>
      </c>
      <c r="B17214" s="395" t="s">
        <v>42271</v>
      </c>
    </row>
    <row r="17215" spans="1:2">
      <c r="A17215" s="395" t="s">
        <v>42272</v>
      </c>
      <c r="B17215" s="395" t="s">
        <v>42271</v>
      </c>
    </row>
    <row r="17216" spans="1:2">
      <c r="A17216" s="395" t="s">
        <v>42273</v>
      </c>
      <c r="B17216" s="395" t="s">
        <v>42122</v>
      </c>
    </row>
    <row r="17217" spans="1:2">
      <c r="A17217" s="395" t="s">
        <v>42274</v>
      </c>
      <c r="B17217" s="395" t="s">
        <v>42124</v>
      </c>
    </row>
    <row r="17218" spans="1:2">
      <c r="A17218" s="395" t="s">
        <v>42275</v>
      </c>
      <c r="B17218" s="395" t="s">
        <v>42127</v>
      </c>
    </row>
    <row r="17219" spans="1:2">
      <c r="A17219" s="395" t="s">
        <v>42276</v>
      </c>
      <c r="B17219" s="395" t="s">
        <v>42134</v>
      </c>
    </row>
    <row r="17220" spans="1:2">
      <c r="A17220" s="395" t="s">
        <v>42277</v>
      </c>
      <c r="B17220" s="395" t="s">
        <v>42134</v>
      </c>
    </row>
    <row r="17221" spans="1:2">
      <c r="A17221" s="395" t="s">
        <v>42278</v>
      </c>
      <c r="B17221" s="395" t="s">
        <v>42134</v>
      </c>
    </row>
    <row r="17222" spans="1:2">
      <c r="A17222" s="395" t="s">
        <v>42279</v>
      </c>
      <c r="B17222" s="395" t="s">
        <v>42134</v>
      </c>
    </row>
    <row r="17223" spans="1:2">
      <c r="A17223" s="395" t="s">
        <v>42280</v>
      </c>
      <c r="B17223" s="395" t="s">
        <v>42134</v>
      </c>
    </row>
    <row r="17224" spans="1:2">
      <c r="A17224" s="395" t="s">
        <v>42281</v>
      </c>
      <c r="B17224" s="395" t="s">
        <v>42134</v>
      </c>
    </row>
    <row r="17225" spans="1:2">
      <c r="A17225" s="395" t="s">
        <v>42282</v>
      </c>
      <c r="B17225" s="395" t="s">
        <v>42134</v>
      </c>
    </row>
    <row r="17226" spans="1:2">
      <c r="A17226" s="395" t="s">
        <v>42283</v>
      </c>
      <c r="B17226" s="395" t="s">
        <v>42156</v>
      </c>
    </row>
    <row r="17227" spans="1:2">
      <c r="A17227" s="395" t="s">
        <v>42284</v>
      </c>
      <c r="B17227" s="395" t="s">
        <v>42156</v>
      </c>
    </row>
    <row r="17228" spans="1:2">
      <c r="A17228" s="395" t="s">
        <v>42285</v>
      </c>
      <c r="B17228" s="395" t="s">
        <v>42156</v>
      </c>
    </row>
    <row r="17229" spans="1:2">
      <c r="A17229" s="395" t="s">
        <v>42286</v>
      </c>
      <c r="B17229" s="395" t="s">
        <v>42162</v>
      </c>
    </row>
    <row r="17230" spans="1:2">
      <c r="A17230" s="395" t="s">
        <v>42287</v>
      </c>
      <c r="B17230" s="395" t="s">
        <v>42162</v>
      </c>
    </row>
    <row r="17231" spans="1:2">
      <c r="A17231" s="395" t="s">
        <v>42288</v>
      </c>
      <c r="B17231" s="395" t="s">
        <v>42174</v>
      </c>
    </row>
    <row r="17232" spans="1:2">
      <c r="A17232" s="395" t="s">
        <v>42289</v>
      </c>
      <c r="B17232" s="395" t="s">
        <v>42174</v>
      </c>
    </row>
    <row r="17233" spans="1:2">
      <c r="A17233" s="395" t="s">
        <v>42290</v>
      </c>
      <c r="B17233" s="395" t="s">
        <v>42174</v>
      </c>
    </row>
    <row r="17234" spans="1:2">
      <c r="A17234" s="395" t="s">
        <v>42291</v>
      </c>
      <c r="B17234" s="395" t="s">
        <v>42174</v>
      </c>
    </row>
    <row r="17235" spans="1:2">
      <c r="A17235" s="395" t="s">
        <v>42292</v>
      </c>
      <c r="B17235" s="395" t="s">
        <v>42174</v>
      </c>
    </row>
    <row r="17236" spans="1:2">
      <c r="A17236" s="395" t="s">
        <v>42293</v>
      </c>
      <c r="B17236" s="395" t="s">
        <v>42174</v>
      </c>
    </row>
    <row r="17237" spans="1:2">
      <c r="A17237" s="395" t="s">
        <v>42294</v>
      </c>
      <c r="B17237" s="395" t="s">
        <v>42295</v>
      </c>
    </row>
    <row r="17238" spans="1:2">
      <c r="A17238" s="395" t="s">
        <v>42296</v>
      </c>
      <c r="B17238" s="395" t="s">
        <v>42297</v>
      </c>
    </row>
    <row r="17239" spans="1:2">
      <c r="A17239" s="395" t="s">
        <v>42298</v>
      </c>
      <c r="B17239" s="395" t="s">
        <v>42299</v>
      </c>
    </row>
    <row r="17240" spans="1:2">
      <c r="A17240" s="395" t="s">
        <v>42300</v>
      </c>
      <c r="B17240" s="395" t="s">
        <v>42301</v>
      </c>
    </row>
    <row r="17241" spans="1:2">
      <c r="A17241" s="395" t="s">
        <v>42302</v>
      </c>
      <c r="B17241" s="395" t="s">
        <v>42303</v>
      </c>
    </row>
    <row r="17242" spans="1:2">
      <c r="A17242" s="395" t="s">
        <v>42304</v>
      </c>
      <c r="B17242" s="395" t="s">
        <v>42305</v>
      </c>
    </row>
    <row r="17243" spans="1:2">
      <c r="A17243" s="395" t="s">
        <v>42306</v>
      </c>
      <c r="B17243" s="395" t="s">
        <v>42307</v>
      </c>
    </row>
    <row r="17244" spans="1:2">
      <c r="A17244" s="395" t="s">
        <v>42308</v>
      </c>
      <c r="B17244" s="395" t="s">
        <v>33154</v>
      </c>
    </row>
    <row r="17245" spans="1:2">
      <c r="A17245" s="395" t="s">
        <v>42309</v>
      </c>
      <c r="B17245" s="395" t="s">
        <v>42310</v>
      </c>
    </row>
    <row r="17246" spans="1:2">
      <c r="A17246" s="395" t="s">
        <v>42311</v>
      </c>
      <c r="B17246" s="395" t="s">
        <v>42312</v>
      </c>
    </row>
    <row r="17247" spans="1:2">
      <c r="A17247" s="395" t="s">
        <v>42313</v>
      </c>
      <c r="B17247" s="395" t="s">
        <v>42314</v>
      </c>
    </row>
    <row r="17248" spans="1:2">
      <c r="A17248" s="395" t="s">
        <v>42315</v>
      </c>
      <c r="B17248" s="395" t="s">
        <v>42316</v>
      </c>
    </row>
    <row r="17249" spans="1:2">
      <c r="A17249" s="395" t="s">
        <v>42317</v>
      </c>
      <c r="B17249" s="395" t="s">
        <v>42318</v>
      </c>
    </row>
    <row r="17250" spans="1:2">
      <c r="A17250" s="395" t="s">
        <v>42319</v>
      </c>
      <c r="B17250" s="395" t="s">
        <v>42320</v>
      </c>
    </row>
    <row r="17251" spans="1:2">
      <c r="A17251" s="395" t="s">
        <v>42321</v>
      </c>
      <c r="B17251" s="395" t="s">
        <v>33211</v>
      </c>
    </row>
    <row r="17252" spans="1:2">
      <c r="A17252" s="395" t="s">
        <v>42322</v>
      </c>
      <c r="B17252" s="395" t="s">
        <v>33211</v>
      </c>
    </row>
    <row r="17253" spans="1:2">
      <c r="A17253" s="395" t="s">
        <v>42323</v>
      </c>
      <c r="B17253" s="395" t="s">
        <v>42324</v>
      </c>
    </row>
    <row r="17254" spans="1:2">
      <c r="A17254" s="395" t="s">
        <v>42325</v>
      </c>
      <c r="B17254" s="395" t="s">
        <v>42326</v>
      </c>
    </row>
    <row r="17255" spans="1:2">
      <c r="A17255" s="395" t="s">
        <v>42327</v>
      </c>
      <c r="B17255" s="395" t="s">
        <v>42328</v>
      </c>
    </row>
    <row r="17256" spans="1:2">
      <c r="A17256" s="395" t="s">
        <v>42329</v>
      </c>
      <c r="B17256" s="395" t="s">
        <v>42330</v>
      </c>
    </row>
    <row r="17257" spans="1:2">
      <c r="A17257" s="395" t="s">
        <v>42331</v>
      </c>
      <c r="B17257" s="395" t="s">
        <v>42332</v>
      </c>
    </row>
    <row r="17258" spans="1:2">
      <c r="A17258" s="395" t="s">
        <v>42333</v>
      </c>
      <c r="B17258" s="395" t="s">
        <v>42334</v>
      </c>
    </row>
    <row r="17259" spans="1:2">
      <c r="A17259" s="395" t="s">
        <v>42335</v>
      </c>
      <c r="B17259" s="395" t="s">
        <v>42334</v>
      </c>
    </row>
    <row r="17260" spans="1:2">
      <c r="A17260" s="395" t="s">
        <v>42336</v>
      </c>
      <c r="B17260" s="395" t="s">
        <v>42337</v>
      </c>
    </row>
    <row r="17261" spans="1:2">
      <c r="A17261" s="395" t="s">
        <v>42338</v>
      </c>
      <c r="B17261" s="395" t="s">
        <v>28986</v>
      </c>
    </row>
    <row r="17262" spans="1:2">
      <c r="A17262" s="395" t="s">
        <v>42339</v>
      </c>
      <c r="B17262" s="395" t="s">
        <v>42340</v>
      </c>
    </row>
    <row r="17263" spans="1:2">
      <c r="A17263" s="395" t="s">
        <v>42341</v>
      </c>
      <c r="B17263" s="395" t="s">
        <v>42342</v>
      </c>
    </row>
    <row r="17264" spans="1:2">
      <c r="A17264" s="395" t="s">
        <v>42343</v>
      </c>
      <c r="B17264" s="395" t="s">
        <v>42344</v>
      </c>
    </row>
    <row r="17265" spans="1:2">
      <c r="A17265" s="395" t="s">
        <v>42345</v>
      </c>
      <c r="B17265" s="395" t="s">
        <v>42346</v>
      </c>
    </row>
    <row r="17266" spans="1:2">
      <c r="A17266" s="395" t="s">
        <v>42347</v>
      </c>
      <c r="B17266" s="395" t="s">
        <v>42348</v>
      </c>
    </row>
    <row r="17267" spans="1:2">
      <c r="A17267" s="395" t="s">
        <v>42349</v>
      </c>
      <c r="B17267" s="395" t="s">
        <v>42350</v>
      </c>
    </row>
    <row r="17268" spans="1:2">
      <c r="A17268" s="395" t="s">
        <v>42351</v>
      </c>
      <c r="B17268" s="395" t="s">
        <v>42352</v>
      </c>
    </row>
    <row r="17269" spans="1:2">
      <c r="A17269" s="395" t="s">
        <v>42353</v>
      </c>
      <c r="B17269" s="395" t="s">
        <v>42354</v>
      </c>
    </row>
    <row r="17270" spans="1:2">
      <c r="A17270" s="395" t="s">
        <v>42355</v>
      </c>
      <c r="B17270" s="395" t="s">
        <v>42356</v>
      </c>
    </row>
    <row r="17271" spans="1:2">
      <c r="A17271" s="395" t="s">
        <v>42357</v>
      </c>
      <c r="B17271" s="395" t="s">
        <v>42358</v>
      </c>
    </row>
    <row r="17272" spans="1:2">
      <c r="A17272" s="395" t="s">
        <v>42359</v>
      </c>
      <c r="B17272" s="395" t="s">
        <v>42360</v>
      </c>
    </row>
    <row r="17273" spans="1:2">
      <c r="A17273" s="395" t="s">
        <v>42361</v>
      </c>
      <c r="B17273" s="395" t="s">
        <v>42362</v>
      </c>
    </row>
    <row r="17274" spans="1:2">
      <c r="A17274" s="395" t="s">
        <v>42363</v>
      </c>
      <c r="B17274" s="395" t="s">
        <v>42364</v>
      </c>
    </row>
    <row r="17275" spans="1:2">
      <c r="A17275" s="395" t="s">
        <v>42365</v>
      </c>
      <c r="B17275" s="395" t="s">
        <v>32581</v>
      </c>
    </row>
    <row r="17276" spans="1:2">
      <c r="A17276" s="395" t="s">
        <v>42366</v>
      </c>
      <c r="B17276" s="395" t="s">
        <v>42367</v>
      </c>
    </row>
    <row r="17277" spans="1:2">
      <c r="A17277" s="395" t="s">
        <v>42368</v>
      </c>
      <c r="B17277" s="395" t="s">
        <v>42369</v>
      </c>
    </row>
    <row r="17278" spans="1:2">
      <c r="A17278" s="395" t="s">
        <v>42370</v>
      </c>
      <c r="B17278" s="395" t="s">
        <v>42371</v>
      </c>
    </row>
    <row r="17279" spans="1:2">
      <c r="A17279" s="395" t="s">
        <v>42372</v>
      </c>
      <c r="B17279" s="395" t="s">
        <v>42373</v>
      </c>
    </row>
    <row r="17280" spans="1:2">
      <c r="A17280" s="395" t="s">
        <v>42374</v>
      </c>
      <c r="B17280" s="395" t="s">
        <v>42375</v>
      </c>
    </row>
    <row r="17281" spans="1:2">
      <c r="A17281" s="395" t="s">
        <v>42376</v>
      </c>
      <c r="B17281" s="395" t="s">
        <v>42377</v>
      </c>
    </row>
    <row r="17282" spans="1:2">
      <c r="A17282" s="395" t="s">
        <v>42378</v>
      </c>
      <c r="B17282" s="395" t="s">
        <v>42379</v>
      </c>
    </row>
    <row r="17283" spans="1:2">
      <c r="A17283" s="395" t="s">
        <v>42380</v>
      </c>
      <c r="B17283" s="395" t="s">
        <v>42381</v>
      </c>
    </row>
    <row r="17284" spans="1:2">
      <c r="A17284" s="395" t="s">
        <v>42382</v>
      </c>
      <c r="B17284" s="395" t="s">
        <v>42383</v>
      </c>
    </row>
    <row r="17285" spans="1:2">
      <c r="A17285" s="395" t="s">
        <v>42384</v>
      </c>
      <c r="B17285" s="395" t="s">
        <v>42385</v>
      </c>
    </row>
    <row r="17286" spans="1:2">
      <c r="A17286" s="395" t="s">
        <v>42386</v>
      </c>
      <c r="B17286" s="395" t="s">
        <v>42387</v>
      </c>
    </row>
    <row r="17287" spans="1:2">
      <c r="A17287" s="395" t="s">
        <v>42388</v>
      </c>
      <c r="B17287" s="395" t="s">
        <v>42379</v>
      </c>
    </row>
    <row r="17288" spans="1:2">
      <c r="A17288" s="395" t="s">
        <v>42389</v>
      </c>
      <c r="B17288" s="395" t="s">
        <v>42379</v>
      </c>
    </row>
    <row r="17289" spans="1:2">
      <c r="A17289" s="395" t="s">
        <v>42390</v>
      </c>
      <c r="B17289" s="395" t="s">
        <v>42391</v>
      </c>
    </row>
    <row r="17290" spans="1:2">
      <c r="A17290" s="395" t="s">
        <v>42392</v>
      </c>
      <c r="B17290" s="395" t="s">
        <v>42393</v>
      </c>
    </row>
    <row r="17291" spans="1:2">
      <c r="A17291" s="395" t="s">
        <v>42394</v>
      </c>
      <c r="B17291" s="395" t="s">
        <v>42395</v>
      </c>
    </row>
    <row r="17292" spans="1:2">
      <c r="A17292" s="395" t="s">
        <v>42396</v>
      </c>
      <c r="B17292" s="395" t="s">
        <v>42397</v>
      </c>
    </row>
    <row r="17293" spans="1:2">
      <c r="A17293" s="395" t="s">
        <v>42398</v>
      </c>
      <c r="B17293" s="395" t="s">
        <v>42399</v>
      </c>
    </row>
    <row r="17294" spans="1:2">
      <c r="A17294" s="395" t="s">
        <v>42400</v>
      </c>
      <c r="B17294" s="395" t="s">
        <v>42401</v>
      </c>
    </row>
    <row r="17295" spans="1:2">
      <c r="A17295" s="395" t="s">
        <v>42402</v>
      </c>
      <c r="B17295" s="395" t="s">
        <v>42403</v>
      </c>
    </row>
    <row r="17296" spans="1:2">
      <c r="A17296" s="395" t="s">
        <v>42404</v>
      </c>
      <c r="B17296" s="395" t="s">
        <v>42405</v>
      </c>
    </row>
    <row r="17297" spans="1:2">
      <c r="A17297" s="395" t="s">
        <v>42406</v>
      </c>
      <c r="B17297" s="395" t="s">
        <v>42407</v>
      </c>
    </row>
    <row r="17298" spans="1:2">
      <c r="A17298" s="395" t="s">
        <v>42408</v>
      </c>
      <c r="B17298" s="395" t="s">
        <v>42409</v>
      </c>
    </row>
    <row r="17299" spans="1:2">
      <c r="A17299" s="395" t="s">
        <v>42410</v>
      </c>
      <c r="B17299" s="395" t="s">
        <v>42411</v>
      </c>
    </row>
    <row r="17300" spans="1:2">
      <c r="A17300" s="395" t="s">
        <v>42412</v>
      </c>
      <c r="B17300" s="395" t="s">
        <v>42413</v>
      </c>
    </row>
    <row r="17301" spans="1:2">
      <c r="A17301" s="395" t="s">
        <v>42414</v>
      </c>
      <c r="B17301" s="395" t="s">
        <v>42415</v>
      </c>
    </row>
    <row r="17302" spans="1:2">
      <c r="A17302" s="395" t="s">
        <v>42416</v>
      </c>
      <c r="B17302" s="395" t="s">
        <v>42417</v>
      </c>
    </row>
    <row r="17303" spans="1:2">
      <c r="A17303" s="395" t="s">
        <v>42418</v>
      </c>
      <c r="B17303" s="395" t="s">
        <v>42419</v>
      </c>
    </row>
    <row r="17304" spans="1:2">
      <c r="A17304" s="395" t="s">
        <v>42420</v>
      </c>
      <c r="B17304" s="395" t="s">
        <v>42421</v>
      </c>
    </row>
    <row r="17305" spans="1:2">
      <c r="A17305" s="395" t="s">
        <v>42422</v>
      </c>
      <c r="B17305" s="395" t="s">
        <v>42423</v>
      </c>
    </row>
    <row r="17306" spans="1:2">
      <c r="A17306" s="395" t="s">
        <v>42424</v>
      </c>
      <c r="B17306" s="395" t="s">
        <v>42425</v>
      </c>
    </row>
    <row r="17307" spans="1:2">
      <c r="A17307" s="395" t="s">
        <v>42426</v>
      </c>
      <c r="B17307" s="395" t="s">
        <v>42427</v>
      </c>
    </row>
    <row r="17308" spans="1:2">
      <c r="A17308" s="395" t="s">
        <v>42428</v>
      </c>
      <c r="B17308" s="395" t="s">
        <v>42429</v>
      </c>
    </row>
    <row r="17309" spans="1:2">
      <c r="A17309" s="395" t="s">
        <v>42430</v>
      </c>
      <c r="B17309" s="395" t="s">
        <v>42431</v>
      </c>
    </row>
    <row r="17310" spans="1:2">
      <c r="A17310" s="395" t="s">
        <v>42432</v>
      </c>
      <c r="B17310" s="395" t="s">
        <v>42433</v>
      </c>
    </row>
    <row r="17311" spans="1:2">
      <c r="A17311" s="395" t="s">
        <v>42434</v>
      </c>
      <c r="B17311" s="395" t="s">
        <v>42435</v>
      </c>
    </row>
    <row r="17312" spans="1:2">
      <c r="A17312" s="395" t="s">
        <v>42436</v>
      </c>
      <c r="B17312" s="395" t="s">
        <v>42437</v>
      </c>
    </row>
    <row r="17313" spans="1:2">
      <c r="A17313" s="395" t="s">
        <v>42438</v>
      </c>
      <c r="B17313" s="395" t="s">
        <v>42439</v>
      </c>
    </row>
    <row r="17314" spans="1:2">
      <c r="A17314" s="395" t="s">
        <v>42440</v>
      </c>
      <c r="B17314" s="395" t="s">
        <v>42441</v>
      </c>
    </row>
    <row r="17315" spans="1:2">
      <c r="A17315" s="395" t="s">
        <v>42442</v>
      </c>
      <c r="B17315" s="395" t="s">
        <v>42443</v>
      </c>
    </row>
    <row r="17316" spans="1:2">
      <c r="A17316" s="395" t="s">
        <v>42444</v>
      </c>
      <c r="B17316" s="395" t="s">
        <v>42445</v>
      </c>
    </row>
    <row r="17317" spans="1:2">
      <c r="A17317" s="395" t="s">
        <v>42446</v>
      </c>
      <c r="B17317" s="395" t="s">
        <v>42447</v>
      </c>
    </row>
    <row r="17318" spans="1:2">
      <c r="A17318" s="395" t="s">
        <v>42448</v>
      </c>
      <c r="B17318" s="395" t="s">
        <v>42449</v>
      </c>
    </row>
    <row r="17319" spans="1:2">
      <c r="A17319" s="395" t="s">
        <v>42450</v>
      </c>
      <c r="B17319" s="395" t="s">
        <v>42451</v>
      </c>
    </row>
    <row r="17320" spans="1:2">
      <c r="A17320" s="395" t="s">
        <v>42452</v>
      </c>
      <c r="B17320" s="395" t="s">
        <v>42453</v>
      </c>
    </row>
    <row r="17321" spans="1:2">
      <c r="A17321" s="395" t="s">
        <v>42454</v>
      </c>
      <c r="B17321" s="395" t="s">
        <v>42455</v>
      </c>
    </row>
    <row r="17322" spans="1:2">
      <c r="A17322" s="395" t="s">
        <v>42456</v>
      </c>
      <c r="B17322" s="395" t="s">
        <v>42457</v>
      </c>
    </row>
    <row r="17323" spans="1:2">
      <c r="A17323" s="395" t="s">
        <v>42458</v>
      </c>
      <c r="B17323" s="395" t="s">
        <v>42459</v>
      </c>
    </row>
    <row r="17324" spans="1:2">
      <c r="A17324" s="395" t="s">
        <v>42460</v>
      </c>
      <c r="B17324" s="395" t="s">
        <v>42461</v>
      </c>
    </row>
    <row r="17325" spans="1:2">
      <c r="A17325" s="395" t="s">
        <v>42462</v>
      </c>
      <c r="B17325" s="395" t="s">
        <v>42463</v>
      </c>
    </row>
    <row r="17326" spans="1:2">
      <c r="A17326" s="395" t="s">
        <v>42464</v>
      </c>
      <c r="B17326" s="395" t="s">
        <v>42465</v>
      </c>
    </row>
    <row r="17327" spans="1:2">
      <c r="A17327" s="395" t="s">
        <v>42466</v>
      </c>
      <c r="B17327" s="395" t="s">
        <v>42467</v>
      </c>
    </row>
    <row r="17328" spans="1:2">
      <c r="A17328" s="395" t="s">
        <v>42468</v>
      </c>
      <c r="B17328" s="395" t="s">
        <v>42469</v>
      </c>
    </row>
    <row r="17329" spans="1:2">
      <c r="A17329" s="395" t="s">
        <v>42470</v>
      </c>
      <c r="B17329" s="395" t="s">
        <v>42471</v>
      </c>
    </row>
    <row r="17330" spans="1:2">
      <c r="A17330" s="395" t="s">
        <v>42472</v>
      </c>
      <c r="B17330" s="395" t="s">
        <v>42473</v>
      </c>
    </row>
    <row r="17331" spans="1:2">
      <c r="A17331" s="395" t="s">
        <v>42474</v>
      </c>
      <c r="B17331" s="395" t="s">
        <v>42475</v>
      </c>
    </row>
    <row r="17332" spans="1:2">
      <c r="A17332" s="395" t="s">
        <v>42476</v>
      </c>
      <c r="B17332" s="395" t="s">
        <v>42477</v>
      </c>
    </row>
    <row r="17333" spans="1:2">
      <c r="A17333" s="395" t="s">
        <v>42478</v>
      </c>
      <c r="B17333" s="395" t="s">
        <v>42479</v>
      </c>
    </row>
    <row r="17334" spans="1:2">
      <c r="A17334" s="395" t="s">
        <v>42480</v>
      </c>
      <c r="B17334" s="395" t="s">
        <v>42481</v>
      </c>
    </row>
    <row r="17335" spans="1:2">
      <c r="A17335" s="395" t="s">
        <v>42482</v>
      </c>
      <c r="B17335" s="395" t="s">
        <v>42483</v>
      </c>
    </row>
    <row r="17336" spans="1:2">
      <c r="A17336" s="395" t="s">
        <v>42484</v>
      </c>
      <c r="B17336" s="395" t="s">
        <v>42485</v>
      </c>
    </row>
    <row r="17337" spans="1:2">
      <c r="A17337" s="395" t="s">
        <v>42486</v>
      </c>
      <c r="B17337" s="395" t="s">
        <v>42487</v>
      </c>
    </row>
    <row r="17338" spans="1:2">
      <c r="A17338" s="395" t="s">
        <v>42488</v>
      </c>
      <c r="B17338" s="395" t="s">
        <v>42489</v>
      </c>
    </row>
    <row r="17339" spans="1:2">
      <c r="A17339" s="395" t="s">
        <v>42490</v>
      </c>
      <c r="B17339" s="395" t="s">
        <v>42491</v>
      </c>
    </row>
    <row r="17340" spans="1:2">
      <c r="A17340" s="395" t="s">
        <v>42492</v>
      </c>
      <c r="B17340" s="395" t="s">
        <v>42493</v>
      </c>
    </row>
    <row r="17341" spans="1:2">
      <c r="A17341" s="395" t="s">
        <v>42494</v>
      </c>
      <c r="B17341" s="395" t="s">
        <v>42495</v>
      </c>
    </row>
    <row r="17342" spans="1:2">
      <c r="A17342" s="395" t="s">
        <v>42496</v>
      </c>
      <c r="B17342" s="395" t="s">
        <v>42497</v>
      </c>
    </row>
    <row r="17343" spans="1:2">
      <c r="A17343" s="395" t="s">
        <v>42498</v>
      </c>
      <c r="B17343" s="395" t="s">
        <v>42499</v>
      </c>
    </row>
    <row r="17344" spans="1:2">
      <c r="A17344" s="395" t="s">
        <v>42500</v>
      </c>
      <c r="B17344" s="395" t="s">
        <v>42501</v>
      </c>
    </row>
    <row r="17345" spans="1:2">
      <c r="A17345" s="395" t="s">
        <v>42502</v>
      </c>
      <c r="B17345" s="395" t="s">
        <v>42503</v>
      </c>
    </row>
    <row r="17346" spans="1:2">
      <c r="A17346" s="395" t="s">
        <v>42504</v>
      </c>
      <c r="B17346" s="395" t="s">
        <v>42505</v>
      </c>
    </row>
    <row r="17347" spans="1:2">
      <c r="A17347" s="395" t="s">
        <v>42506</v>
      </c>
      <c r="B17347" s="395" t="s">
        <v>42507</v>
      </c>
    </row>
    <row r="17348" spans="1:2">
      <c r="A17348" s="395" t="s">
        <v>42508</v>
      </c>
      <c r="B17348" s="395" t="s">
        <v>42509</v>
      </c>
    </row>
    <row r="17349" spans="1:2">
      <c r="A17349" s="395" t="s">
        <v>42510</v>
      </c>
      <c r="B17349" s="395" t="s">
        <v>42511</v>
      </c>
    </row>
    <row r="17350" spans="1:2">
      <c r="A17350" s="395" t="s">
        <v>42512</v>
      </c>
      <c r="B17350" s="395" t="s">
        <v>42513</v>
      </c>
    </row>
    <row r="17351" spans="1:2">
      <c r="A17351" s="395" t="s">
        <v>42514</v>
      </c>
      <c r="B17351" s="395" t="s">
        <v>42515</v>
      </c>
    </row>
    <row r="17352" spans="1:2">
      <c r="A17352" s="395" t="s">
        <v>42516</v>
      </c>
      <c r="B17352" s="395" t="s">
        <v>42517</v>
      </c>
    </row>
    <row r="17353" spans="1:2">
      <c r="A17353" s="395" t="s">
        <v>42518</v>
      </c>
      <c r="B17353" s="395" t="s">
        <v>42519</v>
      </c>
    </row>
    <row r="17354" spans="1:2">
      <c r="A17354" s="395" t="s">
        <v>42520</v>
      </c>
      <c r="B17354" s="395" t="s">
        <v>42521</v>
      </c>
    </row>
    <row r="17355" spans="1:2">
      <c r="A17355" s="395" t="s">
        <v>42522</v>
      </c>
      <c r="B17355" s="395" t="s">
        <v>42523</v>
      </c>
    </row>
    <row r="17356" spans="1:2">
      <c r="A17356" s="395" t="s">
        <v>42524</v>
      </c>
      <c r="B17356" s="395" t="s">
        <v>42525</v>
      </c>
    </row>
    <row r="17357" spans="1:2">
      <c r="A17357" s="395" t="s">
        <v>42526</v>
      </c>
      <c r="B17357" s="395" t="s">
        <v>42527</v>
      </c>
    </row>
    <row r="17358" spans="1:2">
      <c r="A17358" s="395" t="s">
        <v>42528</v>
      </c>
      <c r="B17358" s="395" t="s">
        <v>42529</v>
      </c>
    </row>
    <row r="17359" spans="1:2">
      <c r="A17359" s="395" t="s">
        <v>42530</v>
      </c>
      <c r="B17359" s="395" t="s">
        <v>42531</v>
      </c>
    </row>
    <row r="17360" spans="1:2">
      <c r="A17360" s="395" t="s">
        <v>42532</v>
      </c>
      <c r="B17360" s="395" t="s">
        <v>42533</v>
      </c>
    </row>
    <row r="17361" spans="1:2">
      <c r="A17361" s="395" t="s">
        <v>42534</v>
      </c>
      <c r="B17361" s="395" t="s">
        <v>42533</v>
      </c>
    </row>
    <row r="17362" spans="1:2">
      <c r="A17362" s="395" t="s">
        <v>42535</v>
      </c>
      <c r="B17362" s="395" t="s">
        <v>42533</v>
      </c>
    </row>
    <row r="17363" spans="1:2">
      <c r="A17363" s="395" t="s">
        <v>42536</v>
      </c>
      <c r="B17363" s="395" t="s">
        <v>42533</v>
      </c>
    </row>
    <row r="17364" spans="1:2">
      <c r="A17364" s="395" t="s">
        <v>42537</v>
      </c>
      <c r="B17364" s="395" t="s">
        <v>42533</v>
      </c>
    </row>
    <row r="17365" spans="1:2">
      <c r="A17365" s="395" t="s">
        <v>42538</v>
      </c>
      <c r="B17365" s="395" t="s">
        <v>42539</v>
      </c>
    </row>
    <row r="17366" spans="1:2">
      <c r="A17366" s="395" t="s">
        <v>42540</v>
      </c>
      <c r="B17366" s="395" t="s">
        <v>42539</v>
      </c>
    </row>
    <row r="17367" spans="1:2">
      <c r="A17367" s="395" t="s">
        <v>42541</v>
      </c>
      <c r="B17367" s="395" t="s">
        <v>42542</v>
      </c>
    </row>
    <row r="17368" spans="1:2">
      <c r="A17368" s="395" t="s">
        <v>42543</v>
      </c>
      <c r="B17368" s="395" t="s">
        <v>32450</v>
      </c>
    </row>
    <row r="17369" spans="1:2">
      <c r="A17369" s="395" t="s">
        <v>42544</v>
      </c>
      <c r="B17369" s="395" t="s">
        <v>42545</v>
      </c>
    </row>
    <row r="17370" spans="1:2">
      <c r="A17370" s="395" t="s">
        <v>42546</v>
      </c>
      <c r="B17370" s="395" t="s">
        <v>42547</v>
      </c>
    </row>
    <row r="17371" spans="1:2">
      <c r="A17371" s="395" t="s">
        <v>42548</v>
      </c>
      <c r="B17371" s="395" t="s">
        <v>42549</v>
      </c>
    </row>
    <row r="17372" spans="1:2">
      <c r="A17372" s="395" t="s">
        <v>42550</v>
      </c>
      <c r="B17372" s="395" t="s">
        <v>42551</v>
      </c>
    </row>
    <row r="17373" spans="1:2">
      <c r="A17373" s="395" t="s">
        <v>42552</v>
      </c>
      <c r="B17373" s="395" t="s">
        <v>42553</v>
      </c>
    </row>
    <row r="17374" spans="1:2">
      <c r="A17374" s="395" t="s">
        <v>42554</v>
      </c>
      <c r="B17374" s="395" t="s">
        <v>42555</v>
      </c>
    </row>
    <row r="17375" spans="1:2">
      <c r="A17375" s="395" t="s">
        <v>42556</v>
      </c>
      <c r="B17375" s="395" t="s">
        <v>42557</v>
      </c>
    </row>
    <row r="17376" spans="1:2">
      <c r="A17376" s="395" t="s">
        <v>42558</v>
      </c>
      <c r="B17376" s="395" t="s">
        <v>42559</v>
      </c>
    </row>
    <row r="17377" spans="1:2">
      <c r="A17377" s="395" t="s">
        <v>42560</v>
      </c>
      <c r="B17377" s="395" t="s">
        <v>42553</v>
      </c>
    </row>
    <row r="17378" spans="1:2">
      <c r="A17378" s="395" t="s">
        <v>42561</v>
      </c>
      <c r="B17378" s="395" t="s">
        <v>42553</v>
      </c>
    </row>
    <row r="17379" spans="1:2">
      <c r="A17379" s="395" t="s">
        <v>42562</v>
      </c>
      <c r="B17379" s="395" t="s">
        <v>42563</v>
      </c>
    </row>
    <row r="17380" spans="1:2">
      <c r="A17380" s="395" t="s">
        <v>42564</v>
      </c>
      <c r="B17380" s="395" t="s">
        <v>32608</v>
      </c>
    </row>
    <row r="17381" spans="1:2">
      <c r="A17381" s="395" t="s">
        <v>42565</v>
      </c>
      <c r="B17381" s="395" t="s">
        <v>42566</v>
      </c>
    </row>
    <row r="17382" spans="1:2">
      <c r="A17382" s="395" t="s">
        <v>42567</v>
      </c>
      <c r="B17382" s="395" t="s">
        <v>42568</v>
      </c>
    </row>
    <row r="17383" spans="1:2">
      <c r="A17383" s="395" t="s">
        <v>42569</v>
      </c>
      <c r="B17383" s="395" t="s">
        <v>42570</v>
      </c>
    </row>
    <row r="17384" spans="1:2">
      <c r="A17384" s="395" t="s">
        <v>42571</v>
      </c>
      <c r="B17384" s="395" t="s">
        <v>42572</v>
      </c>
    </row>
    <row r="17385" spans="1:2">
      <c r="A17385" s="395" t="s">
        <v>42573</v>
      </c>
      <c r="B17385" s="395" t="s">
        <v>42574</v>
      </c>
    </row>
    <row r="17386" spans="1:2">
      <c r="A17386" s="395" t="s">
        <v>42575</v>
      </c>
      <c r="B17386" s="395" t="s">
        <v>42576</v>
      </c>
    </row>
    <row r="17387" spans="1:2">
      <c r="A17387" s="395" t="s">
        <v>42577</v>
      </c>
      <c r="B17387" s="395" t="s">
        <v>42578</v>
      </c>
    </row>
    <row r="17388" spans="1:2">
      <c r="A17388" s="395" t="s">
        <v>42579</v>
      </c>
      <c r="B17388" s="395" t="s">
        <v>42580</v>
      </c>
    </row>
    <row r="17389" spans="1:2">
      <c r="A17389" s="395" t="s">
        <v>42581</v>
      </c>
      <c r="B17389" s="395" t="s">
        <v>42582</v>
      </c>
    </row>
    <row r="17390" spans="1:2">
      <c r="A17390" s="395" t="s">
        <v>42583</v>
      </c>
      <c r="B17390" s="395" t="s">
        <v>42584</v>
      </c>
    </row>
    <row r="17391" spans="1:2">
      <c r="A17391" s="395" t="s">
        <v>42585</v>
      </c>
      <c r="B17391" s="395" t="s">
        <v>42586</v>
      </c>
    </row>
    <row r="17392" spans="1:2">
      <c r="A17392" s="395" t="s">
        <v>42587</v>
      </c>
      <c r="B17392" s="395" t="s">
        <v>42588</v>
      </c>
    </row>
    <row r="17393" spans="1:2">
      <c r="A17393" s="395" t="s">
        <v>42589</v>
      </c>
      <c r="B17393" s="395" t="s">
        <v>42590</v>
      </c>
    </row>
    <row r="17394" spans="1:2">
      <c r="A17394" s="395" t="s">
        <v>42591</v>
      </c>
      <c r="B17394" s="395" t="s">
        <v>42592</v>
      </c>
    </row>
    <row r="17395" spans="1:2">
      <c r="A17395" s="395" t="s">
        <v>42593</v>
      </c>
      <c r="B17395" s="395" t="s">
        <v>42594</v>
      </c>
    </row>
    <row r="17396" spans="1:2">
      <c r="A17396" s="395" t="s">
        <v>42595</v>
      </c>
      <c r="B17396" s="395" t="s">
        <v>42596</v>
      </c>
    </row>
    <row r="17397" spans="1:2">
      <c r="A17397" s="395" t="s">
        <v>42597</v>
      </c>
      <c r="B17397" s="395" t="s">
        <v>42598</v>
      </c>
    </row>
    <row r="17398" spans="1:2">
      <c r="A17398" s="395" t="s">
        <v>42599</v>
      </c>
      <c r="B17398" s="395" t="s">
        <v>42600</v>
      </c>
    </row>
    <row r="17399" spans="1:2">
      <c r="A17399" s="395" t="s">
        <v>42601</v>
      </c>
      <c r="B17399" s="395" t="s">
        <v>42602</v>
      </c>
    </row>
    <row r="17400" spans="1:2">
      <c r="A17400" s="395" t="s">
        <v>42603</v>
      </c>
      <c r="B17400" s="395" t="s">
        <v>42604</v>
      </c>
    </row>
    <row r="17401" spans="1:2">
      <c r="A17401" s="395" t="s">
        <v>42605</v>
      </c>
      <c r="B17401" s="395" t="s">
        <v>42606</v>
      </c>
    </row>
    <row r="17402" spans="1:2">
      <c r="A17402" s="395" t="s">
        <v>42607</v>
      </c>
      <c r="B17402" s="395" t="s">
        <v>42608</v>
      </c>
    </row>
    <row r="17403" spans="1:2">
      <c r="A17403" s="395" t="s">
        <v>42609</v>
      </c>
      <c r="B17403" s="395" t="s">
        <v>42610</v>
      </c>
    </row>
    <row r="17404" spans="1:2">
      <c r="A17404" s="395" t="s">
        <v>42611</v>
      </c>
      <c r="B17404" s="395" t="s">
        <v>42612</v>
      </c>
    </row>
    <row r="17405" spans="1:2">
      <c r="A17405" s="395" t="s">
        <v>42613</v>
      </c>
      <c r="B17405" s="395" t="s">
        <v>42614</v>
      </c>
    </row>
    <row r="17406" spans="1:2">
      <c r="A17406" s="395" t="s">
        <v>42615</v>
      </c>
      <c r="B17406" s="395" t="s">
        <v>42616</v>
      </c>
    </row>
    <row r="17407" spans="1:2">
      <c r="A17407" s="395" t="s">
        <v>42617</v>
      </c>
      <c r="B17407" s="395" t="s">
        <v>42618</v>
      </c>
    </row>
    <row r="17408" spans="1:2">
      <c r="A17408" s="395" t="s">
        <v>42619</v>
      </c>
      <c r="B17408" s="395" t="s">
        <v>42620</v>
      </c>
    </row>
    <row r="17409" spans="1:2">
      <c r="A17409" s="395" t="s">
        <v>42621</v>
      </c>
      <c r="B17409" s="395" t="s">
        <v>42622</v>
      </c>
    </row>
    <row r="17410" spans="1:2">
      <c r="A17410" s="395" t="s">
        <v>42623</v>
      </c>
      <c r="B17410" s="395" t="s">
        <v>42624</v>
      </c>
    </row>
    <row r="17411" spans="1:2">
      <c r="A17411" s="395" t="s">
        <v>42625</v>
      </c>
      <c r="B17411" s="395" t="s">
        <v>42626</v>
      </c>
    </row>
    <row r="17412" spans="1:2">
      <c r="A17412" s="395" t="s">
        <v>42627</v>
      </c>
      <c r="B17412" s="395" t="s">
        <v>42628</v>
      </c>
    </row>
    <row r="17413" spans="1:2">
      <c r="A17413" s="395" t="s">
        <v>42629</v>
      </c>
      <c r="B17413" s="395" t="s">
        <v>42630</v>
      </c>
    </row>
    <row r="17414" spans="1:2">
      <c r="A17414" s="395" t="s">
        <v>42631</v>
      </c>
      <c r="B17414" s="395" t="s">
        <v>42632</v>
      </c>
    </row>
    <row r="17415" spans="1:2">
      <c r="A17415" s="395" t="s">
        <v>42633</v>
      </c>
      <c r="B17415" s="395" t="s">
        <v>42632</v>
      </c>
    </row>
    <row r="17416" spans="1:2">
      <c r="A17416" s="395" t="s">
        <v>42634</v>
      </c>
      <c r="B17416" s="395" t="s">
        <v>42635</v>
      </c>
    </row>
    <row r="17417" spans="1:2">
      <c r="A17417" s="395" t="s">
        <v>42636</v>
      </c>
      <c r="B17417" s="395" t="s">
        <v>42637</v>
      </c>
    </row>
    <row r="17418" spans="1:2">
      <c r="A17418" s="395" t="s">
        <v>42638</v>
      </c>
      <c r="B17418" s="395" t="s">
        <v>42639</v>
      </c>
    </row>
    <row r="17419" spans="1:2">
      <c r="A17419" s="395" t="s">
        <v>42640</v>
      </c>
      <c r="B17419" s="395" t="s">
        <v>42641</v>
      </c>
    </row>
    <row r="17420" spans="1:2">
      <c r="A17420" s="395" t="s">
        <v>42642</v>
      </c>
      <c r="B17420" s="395" t="s">
        <v>42643</v>
      </c>
    </row>
    <row r="17421" spans="1:2">
      <c r="A17421" s="395" t="s">
        <v>42644</v>
      </c>
      <c r="B17421" s="395" t="s">
        <v>42645</v>
      </c>
    </row>
    <row r="17422" spans="1:2">
      <c r="A17422" s="395" t="s">
        <v>42646</v>
      </c>
      <c r="B17422" s="395" t="s">
        <v>42647</v>
      </c>
    </row>
    <row r="17423" spans="1:2">
      <c r="A17423" s="395" t="s">
        <v>42648</v>
      </c>
      <c r="B17423" s="395" t="s">
        <v>42649</v>
      </c>
    </row>
    <row r="17424" spans="1:2">
      <c r="A17424" s="395" t="s">
        <v>42650</v>
      </c>
      <c r="B17424" s="395" t="s">
        <v>42651</v>
      </c>
    </row>
    <row r="17425" spans="1:2">
      <c r="A17425" s="395" t="s">
        <v>42652</v>
      </c>
      <c r="B17425" s="395" t="s">
        <v>42653</v>
      </c>
    </row>
    <row r="17426" spans="1:2">
      <c r="A17426" s="395" t="s">
        <v>42654</v>
      </c>
      <c r="B17426" s="395" t="s">
        <v>42655</v>
      </c>
    </row>
    <row r="17427" spans="1:2">
      <c r="A17427" s="395" t="s">
        <v>42656</v>
      </c>
      <c r="B17427" s="395" t="s">
        <v>42657</v>
      </c>
    </row>
    <row r="17428" spans="1:2">
      <c r="A17428" s="395" t="s">
        <v>42658</v>
      </c>
      <c r="B17428" s="395" t="s">
        <v>42659</v>
      </c>
    </row>
    <row r="17429" spans="1:2">
      <c r="A17429" s="395" t="s">
        <v>42660</v>
      </c>
      <c r="B17429" s="395" t="s">
        <v>42661</v>
      </c>
    </row>
    <row r="17430" spans="1:2">
      <c r="A17430" s="395" t="s">
        <v>42662</v>
      </c>
      <c r="B17430" s="395" t="s">
        <v>42663</v>
      </c>
    </row>
    <row r="17431" spans="1:2">
      <c r="A17431" s="395" t="s">
        <v>42664</v>
      </c>
      <c r="B17431" s="395" t="s">
        <v>42665</v>
      </c>
    </row>
    <row r="17432" spans="1:2">
      <c r="A17432" s="395" t="s">
        <v>42666</v>
      </c>
      <c r="B17432" s="395" t="s">
        <v>42667</v>
      </c>
    </row>
    <row r="17433" spans="1:2">
      <c r="A17433" s="395" t="s">
        <v>42668</v>
      </c>
      <c r="B17433" s="395" t="s">
        <v>42669</v>
      </c>
    </row>
    <row r="17434" spans="1:2">
      <c r="A17434" s="395" t="s">
        <v>42670</v>
      </c>
      <c r="B17434" s="395" t="s">
        <v>42671</v>
      </c>
    </row>
    <row r="17435" spans="1:2">
      <c r="A17435" s="395" t="s">
        <v>42672</v>
      </c>
      <c r="B17435" s="395" t="s">
        <v>42673</v>
      </c>
    </row>
    <row r="17436" spans="1:2">
      <c r="A17436" s="395" t="s">
        <v>42674</v>
      </c>
      <c r="B17436" s="395" t="s">
        <v>42675</v>
      </c>
    </row>
    <row r="17437" spans="1:2">
      <c r="A17437" s="395" t="s">
        <v>42676</v>
      </c>
      <c r="B17437" s="395" t="s">
        <v>42677</v>
      </c>
    </row>
    <row r="17438" spans="1:2">
      <c r="A17438" s="395" t="s">
        <v>42678</v>
      </c>
      <c r="B17438" s="395" t="s">
        <v>42679</v>
      </c>
    </row>
    <row r="17439" spans="1:2">
      <c r="A17439" s="395" t="s">
        <v>42680</v>
      </c>
      <c r="B17439" s="395" t="s">
        <v>42681</v>
      </c>
    </row>
    <row r="17440" spans="1:2">
      <c r="A17440" s="395" t="s">
        <v>42682</v>
      </c>
      <c r="B17440" s="395" t="s">
        <v>42681</v>
      </c>
    </row>
    <row r="17441" spans="1:2">
      <c r="A17441" s="395" t="s">
        <v>42683</v>
      </c>
      <c r="B17441" s="395" t="s">
        <v>42681</v>
      </c>
    </row>
    <row r="17442" spans="1:2">
      <c r="A17442" s="395" t="s">
        <v>42684</v>
      </c>
      <c r="B17442" s="395" t="s">
        <v>42685</v>
      </c>
    </row>
    <row r="17443" spans="1:2">
      <c r="A17443" s="395" t="s">
        <v>42686</v>
      </c>
      <c r="B17443" s="395" t="s">
        <v>42687</v>
      </c>
    </row>
    <row r="17444" spans="1:2">
      <c r="A17444" s="395" t="s">
        <v>42688</v>
      </c>
      <c r="B17444" s="395" t="s">
        <v>42689</v>
      </c>
    </row>
    <row r="17445" spans="1:2">
      <c r="A17445" s="395" t="s">
        <v>42690</v>
      </c>
      <c r="B17445" s="395" t="s">
        <v>42691</v>
      </c>
    </row>
    <row r="17446" spans="1:2">
      <c r="A17446" s="395" t="s">
        <v>42692</v>
      </c>
      <c r="B17446" s="395" t="s">
        <v>42693</v>
      </c>
    </row>
    <row r="17447" spans="1:2">
      <c r="A17447" s="395" t="s">
        <v>42694</v>
      </c>
      <c r="B17447" s="395" t="s">
        <v>42695</v>
      </c>
    </row>
    <row r="17448" spans="1:2">
      <c r="A17448" s="395" t="s">
        <v>42696</v>
      </c>
      <c r="B17448" s="395" t="s">
        <v>42697</v>
      </c>
    </row>
    <row r="17449" spans="1:2">
      <c r="A17449" s="395" t="s">
        <v>42698</v>
      </c>
      <c r="B17449" s="395" t="s">
        <v>42699</v>
      </c>
    </row>
    <row r="17450" spans="1:2">
      <c r="A17450" s="395" t="s">
        <v>42700</v>
      </c>
      <c r="B17450" s="395" t="s">
        <v>42701</v>
      </c>
    </row>
    <row r="17451" spans="1:2">
      <c r="A17451" s="395" t="s">
        <v>42702</v>
      </c>
      <c r="B17451" s="395" t="s">
        <v>42703</v>
      </c>
    </row>
    <row r="17452" spans="1:2">
      <c r="A17452" s="395" t="s">
        <v>42704</v>
      </c>
      <c r="B17452" s="395" t="s">
        <v>42705</v>
      </c>
    </row>
    <row r="17453" spans="1:2">
      <c r="A17453" s="395" t="s">
        <v>42706</v>
      </c>
      <c r="B17453" s="395" t="s">
        <v>42707</v>
      </c>
    </row>
    <row r="17454" spans="1:2">
      <c r="A17454" s="395" t="s">
        <v>42708</v>
      </c>
      <c r="B17454" s="395" t="s">
        <v>42709</v>
      </c>
    </row>
    <row r="17455" spans="1:2">
      <c r="A17455" s="395" t="s">
        <v>42710</v>
      </c>
      <c r="B17455" s="395" t="s">
        <v>42711</v>
      </c>
    </row>
    <row r="17456" spans="1:2">
      <c r="A17456" s="395" t="s">
        <v>42712</v>
      </c>
      <c r="B17456" s="395" t="s">
        <v>42713</v>
      </c>
    </row>
    <row r="17457" spans="1:2">
      <c r="A17457" s="395" t="s">
        <v>42714</v>
      </c>
      <c r="B17457" s="395" t="s">
        <v>42715</v>
      </c>
    </row>
    <row r="17458" spans="1:2">
      <c r="A17458" s="395" t="s">
        <v>42716</v>
      </c>
      <c r="B17458" s="395" t="s">
        <v>42717</v>
      </c>
    </row>
    <row r="17459" spans="1:2">
      <c r="A17459" s="395" t="s">
        <v>42718</v>
      </c>
      <c r="B17459" s="395" t="s">
        <v>42719</v>
      </c>
    </row>
    <row r="17460" spans="1:2">
      <c r="A17460" s="395" t="s">
        <v>42720</v>
      </c>
      <c r="B17460" s="395" t="s">
        <v>42721</v>
      </c>
    </row>
    <row r="17461" spans="1:2">
      <c r="A17461" s="395" t="s">
        <v>42722</v>
      </c>
      <c r="B17461" s="395" t="s">
        <v>42723</v>
      </c>
    </row>
    <row r="17462" spans="1:2">
      <c r="A17462" s="395" t="s">
        <v>42724</v>
      </c>
      <c r="B17462" s="395" t="s">
        <v>42725</v>
      </c>
    </row>
    <row r="17463" spans="1:2">
      <c r="A17463" s="395" t="s">
        <v>42726</v>
      </c>
      <c r="B17463" s="395" t="s">
        <v>42727</v>
      </c>
    </row>
    <row r="17464" spans="1:2">
      <c r="A17464" s="395" t="s">
        <v>42728</v>
      </c>
      <c r="B17464" s="395" t="s">
        <v>42729</v>
      </c>
    </row>
    <row r="17465" spans="1:2">
      <c r="A17465" s="395" t="s">
        <v>42730</v>
      </c>
      <c r="B17465" s="395" t="s">
        <v>42731</v>
      </c>
    </row>
    <row r="17466" spans="1:2">
      <c r="A17466" s="395" t="s">
        <v>42732</v>
      </c>
      <c r="B17466" s="395" t="s">
        <v>42733</v>
      </c>
    </row>
    <row r="17467" spans="1:2">
      <c r="A17467" s="395" t="s">
        <v>42734</v>
      </c>
      <c r="B17467" s="395" t="s">
        <v>42735</v>
      </c>
    </row>
    <row r="17468" spans="1:2">
      <c r="A17468" s="395" t="s">
        <v>42736</v>
      </c>
      <c r="B17468" s="395" t="s">
        <v>42737</v>
      </c>
    </row>
    <row r="17469" spans="1:2">
      <c r="A17469" s="395" t="s">
        <v>42738</v>
      </c>
      <c r="B17469" s="395" t="s">
        <v>42739</v>
      </c>
    </row>
    <row r="17470" spans="1:2">
      <c r="A17470" s="395" t="s">
        <v>42740</v>
      </c>
      <c r="B17470" s="395" t="s">
        <v>42741</v>
      </c>
    </row>
    <row r="17471" spans="1:2">
      <c r="A17471" s="395" t="s">
        <v>42742</v>
      </c>
      <c r="B17471" s="395" t="s">
        <v>42743</v>
      </c>
    </row>
    <row r="17472" spans="1:2">
      <c r="A17472" s="395" t="s">
        <v>42744</v>
      </c>
      <c r="B17472" s="395" t="s">
        <v>42745</v>
      </c>
    </row>
    <row r="17473" spans="1:2">
      <c r="A17473" s="395" t="s">
        <v>42746</v>
      </c>
      <c r="B17473" s="395" t="s">
        <v>42747</v>
      </c>
    </row>
    <row r="17474" spans="1:2">
      <c r="A17474" s="395" t="s">
        <v>42748</v>
      </c>
      <c r="B17474" s="395" t="s">
        <v>42749</v>
      </c>
    </row>
    <row r="17475" spans="1:2">
      <c r="A17475" s="395" t="s">
        <v>42750</v>
      </c>
      <c r="B17475" s="395" t="s">
        <v>42751</v>
      </c>
    </row>
    <row r="17476" spans="1:2">
      <c r="A17476" s="395" t="s">
        <v>42752</v>
      </c>
      <c r="B17476" s="395" t="s">
        <v>42753</v>
      </c>
    </row>
    <row r="17477" spans="1:2">
      <c r="A17477" s="395" t="s">
        <v>42754</v>
      </c>
      <c r="B17477" s="395" t="s">
        <v>42755</v>
      </c>
    </row>
    <row r="17478" spans="1:2">
      <c r="A17478" s="395" t="s">
        <v>42756</v>
      </c>
      <c r="B17478" s="395" t="s">
        <v>42757</v>
      </c>
    </row>
    <row r="17479" spans="1:2">
      <c r="A17479" s="395" t="s">
        <v>42758</v>
      </c>
      <c r="B17479" s="395" t="s">
        <v>42759</v>
      </c>
    </row>
    <row r="17480" spans="1:2">
      <c r="A17480" s="395" t="s">
        <v>42760</v>
      </c>
      <c r="B17480" s="395" t="s">
        <v>42761</v>
      </c>
    </row>
    <row r="17481" spans="1:2">
      <c r="A17481" s="395" t="s">
        <v>42762</v>
      </c>
      <c r="B17481" s="395" t="s">
        <v>42763</v>
      </c>
    </row>
    <row r="17482" spans="1:2">
      <c r="A17482" s="395" t="s">
        <v>42764</v>
      </c>
      <c r="B17482" s="395" t="s">
        <v>42765</v>
      </c>
    </row>
    <row r="17483" spans="1:2">
      <c r="A17483" s="395" t="s">
        <v>42766</v>
      </c>
      <c r="B17483" s="395" t="s">
        <v>42767</v>
      </c>
    </row>
    <row r="17484" spans="1:2">
      <c r="A17484" s="395" t="s">
        <v>42768</v>
      </c>
      <c r="B17484" s="395" t="s">
        <v>42769</v>
      </c>
    </row>
    <row r="17485" spans="1:2">
      <c r="A17485" s="395" t="s">
        <v>42770</v>
      </c>
      <c r="B17485" s="395" t="s">
        <v>42771</v>
      </c>
    </row>
    <row r="17486" spans="1:2">
      <c r="A17486" s="395" t="s">
        <v>42772</v>
      </c>
      <c r="B17486" s="395" t="s">
        <v>42773</v>
      </c>
    </row>
    <row r="17487" spans="1:2">
      <c r="A17487" s="395" t="s">
        <v>42774</v>
      </c>
      <c r="B17487" s="395" t="s">
        <v>42775</v>
      </c>
    </row>
    <row r="17488" spans="1:2">
      <c r="A17488" s="395" t="s">
        <v>42776</v>
      </c>
      <c r="B17488" s="395" t="s">
        <v>42777</v>
      </c>
    </row>
    <row r="17489" spans="1:2">
      <c r="A17489" s="395" t="s">
        <v>42778</v>
      </c>
      <c r="B17489" s="395" t="s">
        <v>42779</v>
      </c>
    </row>
    <row r="17490" spans="1:2">
      <c r="A17490" s="395" t="s">
        <v>42780</v>
      </c>
      <c r="B17490" s="395" t="s">
        <v>42781</v>
      </c>
    </row>
    <row r="17491" spans="1:2">
      <c r="A17491" s="395" t="s">
        <v>42782</v>
      </c>
      <c r="B17491" s="395" t="s">
        <v>42783</v>
      </c>
    </row>
    <row r="17492" spans="1:2">
      <c r="A17492" s="395" t="s">
        <v>42784</v>
      </c>
      <c r="B17492" s="395" t="s">
        <v>42785</v>
      </c>
    </row>
    <row r="17493" spans="1:2">
      <c r="A17493" s="395" t="s">
        <v>42786</v>
      </c>
      <c r="B17493" s="395" t="s">
        <v>42787</v>
      </c>
    </row>
    <row r="17494" spans="1:2">
      <c r="A17494" s="395" t="s">
        <v>42788</v>
      </c>
      <c r="B17494" s="395" t="s">
        <v>42789</v>
      </c>
    </row>
    <row r="17495" spans="1:2">
      <c r="A17495" s="395" t="s">
        <v>42790</v>
      </c>
      <c r="B17495" s="395" t="s">
        <v>42791</v>
      </c>
    </row>
    <row r="17496" spans="1:2">
      <c r="A17496" s="395" t="s">
        <v>42792</v>
      </c>
      <c r="B17496" s="395" t="s">
        <v>42793</v>
      </c>
    </row>
    <row r="17497" spans="1:2">
      <c r="A17497" s="395" t="s">
        <v>42794</v>
      </c>
      <c r="B17497" s="395" t="s">
        <v>42795</v>
      </c>
    </row>
    <row r="17498" spans="1:2">
      <c r="A17498" s="395" t="s">
        <v>42796</v>
      </c>
      <c r="B17498" s="395" t="s">
        <v>42797</v>
      </c>
    </row>
    <row r="17499" spans="1:2">
      <c r="A17499" s="395" t="s">
        <v>42798</v>
      </c>
      <c r="B17499" s="395" t="s">
        <v>42799</v>
      </c>
    </row>
    <row r="17500" spans="1:2">
      <c r="A17500" s="395" t="s">
        <v>42800</v>
      </c>
      <c r="B17500" s="395" t="s">
        <v>42801</v>
      </c>
    </row>
    <row r="17501" spans="1:2">
      <c r="A17501" s="395" t="s">
        <v>42802</v>
      </c>
      <c r="B17501" s="395" t="s">
        <v>42803</v>
      </c>
    </row>
    <row r="17502" spans="1:2">
      <c r="A17502" s="395" t="s">
        <v>42804</v>
      </c>
      <c r="B17502" s="395" t="s">
        <v>42805</v>
      </c>
    </row>
    <row r="17503" spans="1:2">
      <c r="A17503" s="395" t="s">
        <v>42806</v>
      </c>
      <c r="B17503" s="395" t="s">
        <v>20231</v>
      </c>
    </row>
    <row r="17504" spans="1:2">
      <c r="A17504" s="395" t="s">
        <v>42807</v>
      </c>
      <c r="B17504" s="395" t="s">
        <v>42808</v>
      </c>
    </row>
    <row r="17505" spans="1:2">
      <c r="A17505" s="395" t="s">
        <v>42809</v>
      </c>
      <c r="B17505" s="395" t="s">
        <v>42810</v>
      </c>
    </row>
    <row r="17506" spans="1:2">
      <c r="A17506" s="395" t="s">
        <v>42811</v>
      </c>
      <c r="B17506" s="395" t="s">
        <v>42812</v>
      </c>
    </row>
    <row r="17507" spans="1:2">
      <c r="A17507" s="395" t="s">
        <v>42813</v>
      </c>
      <c r="B17507" s="395" t="s">
        <v>42814</v>
      </c>
    </row>
    <row r="17508" spans="1:2">
      <c r="A17508" s="395" t="s">
        <v>42815</v>
      </c>
      <c r="B17508" s="395" t="s">
        <v>42816</v>
      </c>
    </row>
    <row r="17509" spans="1:2">
      <c r="A17509" s="395" t="s">
        <v>42817</v>
      </c>
      <c r="B17509" s="395" t="s">
        <v>42818</v>
      </c>
    </row>
    <row r="17510" spans="1:2">
      <c r="A17510" s="395" t="s">
        <v>42819</v>
      </c>
      <c r="B17510" s="395" t="s">
        <v>42820</v>
      </c>
    </row>
    <row r="17511" spans="1:2">
      <c r="A17511" s="395" t="s">
        <v>42821</v>
      </c>
      <c r="B17511" s="395" t="s">
        <v>42822</v>
      </c>
    </row>
    <row r="17512" spans="1:2">
      <c r="A17512" s="395" t="s">
        <v>42823</v>
      </c>
      <c r="B17512" s="395" t="s">
        <v>42824</v>
      </c>
    </row>
    <row r="17513" spans="1:2">
      <c r="A17513" s="395" t="s">
        <v>42825</v>
      </c>
      <c r="B17513" s="395" t="s">
        <v>42826</v>
      </c>
    </row>
    <row r="17514" spans="1:2">
      <c r="A17514" s="395" t="s">
        <v>42827</v>
      </c>
      <c r="B17514" s="395" t="s">
        <v>42828</v>
      </c>
    </row>
    <row r="17515" spans="1:2">
      <c r="A17515" s="395" t="s">
        <v>42829</v>
      </c>
      <c r="B17515" s="395" t="s">
        <v>42830</v>
      </c>
    </row>
    <row r="17516" spans="1:2">
      <c r="A17516" s="395" t="s">
        <v>42831</v>
      </c>
      <c r="B17516" s="395" t="s">
        <v>42832</v>
      </c>
    </row>
    <row r="17517" spans="1:2">
      <c r="A17517" s="395" t="s">
        <v>42833</v>
      </c>
      <c r="B17517" s="395" t="s">
        <v>42834</v>
      </c>
    </row>
    <row r="17518" spans="1:2">
      <c r="A17518" s="395" t="s">
        <v>42835</v>
      </c>
      <c r="B17518" s="395" t="s">
        <v>42836</v>
      </c>
    </row>
    <row r="17519" spans="1:2">
      <c r="A17519" s="395" t="s">
        <v>42837</v>
      </c>
      <c r="B17519" s="395" t="s">
        <v>42838</v>
      </c>
    </row>
    <row r="17520" spans="1:2">
      <c r="A17520" s="395" t="s">
        <v>42839</v>
      </c>
      <c r="B17520" s="395" t="s">
        <v>42840</v>
      </c>
    </row>
    <row r="17521" spans="1:2">
      <c r="A17521" s="395" t="s">
        <v>42841</v>
      </c>
      <c r="B17521" s="395" t="s">
        <v>42842</v>
      </c>
    </row>
    <row r="17522" spans="1:2">
      <c r="A17522" s="395" t="s">
        <v>42843</v>
      </c>
      <c r="B17522" s="395" t="s">
        <v>42844</v>
      </c>
    </row>
    <row r="17523" spans="1:2">
      <c r="A17523" s="395" t="s">
        <v>42845</v>
      </c>
      <c r="B17523" s="395" t="s">
        <v>42846</v>
      </c>
    </row>
    <row r="17524" spans="1:2">
      <c r="A17524" s="395" t="s">
        <v>42847</v>
      </c>
      <c r="B17524" s="395" t="s">
        <v>42848</v>
      </c>
    </row>
    <row r="17525" spans="1:2">
      <c r="A17525" s="395" t="s">
        <v>42849</v>
      </c>
      <c r="B17525" s="395" t="s">
        <v>42850</v>
      </c>
    </row>
    <row r="17526" spans="1:2">
      <c r="A17526" s="395" t="s">
        <v>42851</v>
      </c>
      <c r="B17526" s="395" t="s">
        <v>42852</v>
      </c>
    </row>
    <row r="17527" spans="1:2">
      <c r="A17527" s="395" t="s">
        <v>42853</v>
      </c>
      <c r="B17527" s="395" t="s">
        <v>42854</v>
      </c>
    </row>
    <row r="17528" spans="1:2">
      <c r="A17528" s="395" t="s">
        <v>42855</v>
      </c>
      <c r="B17528" s="395" t="s">
        <v>42856</v>
      </c>
    </row>
    <row r="17529" spans="1:2">
      <c r="A17529" s="395" t="s">
        <v>42857</v>
      </c>
      <c r="B17529" s="395" t="s">
        <v>42858</v>
      </c>
    </row>
    <row r="17530" spans="1:2">
      <c r="A17530" s="395" t="s">
        <v>42859</v>
      </c>
      <c r="B17530" s="395" t="s">
        <v>42860</v>
      </c>
    </row>
    <row r="17531" spans="1:2">
      <c r="A17531" s="395" t="s">
        <v>42861</v>
      </c>
      <c r="B17531" s="395" t="s">
        <v>42862</v>
      </c>
    </row>
    <row r="17532" spans="1:2">
      <c r="A17532" s="395" t="s">
        <v>42863</v>
      </c>
      <c r="B17532" s="395" t="s">
        <v>42864</v>
      </c>
    </row>
    <row r="17533" spans="1:2">
      <c r="A17533" s="395" t="s">
        <v>42865</v>
      </c>
      <c r="B17533" s="395" t="s">
        <v>42866</v>
      </c>
    </row>
    <row r="17534" spans="1:2">
      <c r="A17534" s="395" t="s">
        <v>42867</v>
      </c>
      <c r="B17534" s="395" t="s">
        <v>42868</v>
      </c>
    </row>
    <row r="17535" spans="1:2">
      <c r="A17535" s="395" t="s">
        <v>42869</v>
      </c>
      <c r="B17535" s="395" t="s">
        <v>42870</v>
      </c>
    </row>
    <row r="17536" spans="1:2">
      <c r="A17536" s="395" t="s">
        <v>42871</v>
      </c>
      <c r="B17536" s="395" t="s">
        <v>42872</v>
      </c>
    </row>
    <row r="17537" spans="1:2">
      <c r="A17537" s="395" t="s">
        <v>42873</v>
      </c>
      <c r="B17537" s="395" t="s">
        <v>42874</v>
      </c>
    </row>
    <row r="17538" spans="1:2">
      <c r="A17538" s="395" t="s">
        <v>42875</v>
      </c>
      <c r="B17538" s="395" t="s">
        <v>42876</v>
      </c>
    </row>
    <row r="17539" spans="1:2">
      <c r="A17539" s="395" t="s">
        <v>42877</v>
      </c>
      <c r="B17539" s="395" t="s">
        <v>42878</v>
      </c>
    </row>
    <row r="17540" spans="1:2">
      <c r="A17540" s="395" t="s">
        <v>42879</v>
      </c>
      <c r="B17540" s="395" t="s">
        <v>42880</v>
      </c>
    </row>
    <row r="17541" spans="1:2">
      <c r="A17541" s="395" t="s">
        <v>42881</v>
      </c>
      <c r="B17541" s="395" t="s">
        <v>42882</v>
      </c>
    </row>
    <row r="17542" spans="1:2">
      <c r="A17542" s="395" t="s">
        <v>42883</v>
      </c>
      <c r="B17542" s="395" t="s">
        <v>42884</v>
      </c>
    </row>
    <row r="17543" spans="1:2">
      <c r="A17543" s="395" t="s">
        <v>42885</v>
      </c>
      <c r="B17543" s="395" t="s">
        <v>42886</v>
      </c>
    </row>
    <row r="17544" spans="1:2">
      <c r="A17544" s="395" t="s">
        <v>42887</v>
      </c>
      <c r="B17544" s="395" t="s">
        <v>42888</v>
      </c>
    </row>
    <row r="17545" spans="1:2">
      <c r="A17545" s="395" t="s">
        <v>42889</v>
      </c>
      <c r="B17545" s="395" t="s">
        <v>42890</v>
      </c>
    </row>
    <row r="17546" spans="1:2">
      <c r="A17546" s="395" t="s">
        <v>42891</v>
      </c>
      <c r="B17546" s="395" t="s">
        <v>42892</v>
      </c>
    </row>
    <row r="17547" spans="1:2">
      <c r="A17547" s="395" t="s">
        <v>42893</v>
      </c>
      <c r="B17547" s="395" t="s">
        <v>42894</v>
      </c>
    </row>
    <row r="17548" spans="1:2">
      <c r="A17548" s="395" t="s">
        <v>42895</v>
      </c>
      <c r="B17548" s="395" t="s">
        <v>42896</v>
      </c>
    </row>
    <row r="17549" spans="1:2">
      <c r="A17549" s="395" t="s">
        <v>42897</v>
      </c>
      <c r="B17549" s="395" t="s">
        <v>42898</v>
      </c>
    </row>
    <row r="17550" spans="1:2">
      <c r="A17550" s="395" t="s">
        <v>42899</v>
      </c>
      <c r="B17550" s="395" t="s">
        <v>42900</v>
      </c>
    </row>
    <row r="17551" spans="1:2">
      <c r="A17551" s="395" t="s">
        <v>42901</v>
      </c>
      <c r="B17551" s="395" t="s">
        <v>42902</v>
      </c>
    </row>
    <row r="17552" spans="1:2">
      <c r="A17552" s="395" t="s">
        <v>42903</v>
      </c>
      <c r="B17552" s="395" t="s">
        <v>42904</v>
      </c>
    </row>
    <row r="17553" spans="1:2">
      <c r="A17553" s="395" t="s">
        <v>42905</v>
      </c>
      <c r="B17553" s="395" t="s">
        <v>42906</v>
      </c>
    </row>
    <row r="17554" spans="1:2">
      <c r="A17554" s="395" t="s">
        <v>42907</v>
      </c>
      <c r="B17554" s="395" t="s">
        <v>42908</v>
      </c>
    </row>
    <row r="17555" spans="1:2">
      <c r="A17555" s="395" t="s">
        <v>42909</v>
      </c>
      <c r="B17555" s="395" t="s">
        <v>42910</v>
      </c>
    </row>
    <row r="17556" spans="1:2">
      <c r="A17556" s="395" t="s">
        <v>42911</v>
      </c>
      <c r="B17556" s="395" t="s">
        <v>42912</v>
      </c>
    </row>
    <row r="17557" spans="1:2">
      <c r="A17557" s="395" t="s">
        <v>42913</v>
      </c>
      <c r="B17557" s="395" t="s">
        <v>42914</v>
      </c>
    </row>
    <row r="17558" spans="1:2">
      <c r="A17558" s="395" t="s">
        <v>42915</v>
      </c>
      <c r="B17558" s="395" t="s">
        <v>42916</v>
      </c>
    </row>
    <row r="17559" spans="1:2">
      <c r="A17559" s="395" t="s">
        <v>42917</v>
      </c>
      <c r="B17559" s="395" t="s">
        <v>42918</v>
      </c>
    </row>
    <row r="17560" spans="1:2">
      <c r="A17560" s="395" t="s">
        <v>42919</v>
      </c>
      <c r="B17560" s="395" t="s">
        <v>42920</v>
      </c>
    </row>
    <row r="17561" spans="1:2">
      <c r="A17561" s="395" t="s">
        <v>42921</v>
      </c>
      <c r="B17561" s="395" t="s">
        <v>42922</v>
      </c>
    </row>
    <row r="17562" spans="1:2">
      <c r="A17562" s="395" t="s">
        <v>42923</v>
      </c>
      <c r="B17562" s="395" t="s">
        <v>42924</v>
      </c>
    </row>
    <row r="17563" spans="1:2">
      <c r="A17563" s="395" t="s">
        <v>42925</v>
      </c>
      <c r="B17563" s="395" t="s">
        <v>42926</v>
      </c>
    </row>
    <row r="17564" spans="1:2">
      <c r="A17564" s="395" t="s">
        <v>42927</v>
      </c>
      <c r="B17564" s="395" t="s">
        <v>42928</v>
      </c>
    </row>
    <row r="17565" spans="1:2">
      <c r="A17565" s="395" t="s">
        <v>42929</v>
      </c>
      <c r="B17565" s="395" t="s">
        <v>42930</v>
      </c>
    </row>
    <row r="17566" spans="1:2">
      <c r="A17566" s="395" t="s">
        <v>42931</v>
      </c>
      <c r="B17566" s="395" t="s">
        <v>42932</v>
      </c>
    </row>
    <row r="17567" spans="1:2">
      <c r="A17567" s="395" t="s">
        <v>42933</v>
      </c>
      <c r="B17567" s="395" t="s">
        <v>42934</v>
      </c>
    </row>
    <row r="17568" spans="1:2">
      <c r="A17568" s="395" t="s">
        <v>42935</v>
      </c>
      <c r="B17568" s="395" t="s">
        <v>42936</v>
      </c>
    </row>
    <row r="17569" spans="1:2">
      <c r="A17569" s="395" t="s">
        <v>42937</v>
      </c>
      <c r="B17569" s="395" t="s">
        <v>42938</v>
      </c>
    </row>
    <row r="17570" spans="1:2">
      <c r="A17570" s="395" t="s">
        <v>42939</v>
      </c>
      <c r="B17570" s="395" t="s">
        <v>42940</v>
      </c>
    </row>
    <row r="17571" spans="1:2">
      <c r="A17571" s="395" t="s">
        <v>42941</v>
      </c>
      <c r="B17571" s="395" t="s">
        <v>42942</v>
      </c>
    </row>
    <row r="17572" spans="1:2">
      <c r="A17572" s="395" t="s">
        <v>42943</v>
      </c>
      <c r="B17572" s="395" t="s">
        <v>42944</v>
      </c>
    </row>
    <row r="17573" spans="1:2">
      <c r="A17573" s="395" t="s">
        <v>42945</v>
      </c>
      <c r="B17573" s="395" t="s">
        <v>42946</v>
      </c>
    </row>
    <row r="17574" spans="1:2">
      <c r="A17574" s="395" t="s">
        <v>42947</v>
      </c>
      <c r="B17574" s="395" t="s">
        <v>42948</v>
      </c>
    </row>
    <row r="17575" spans="1:2">
      <c r="A17575" s="395" t="s">
        <v>42949</v>
      </c>
      <c r="B17575" s="395" t="s">
        <v>42950</v>
      </c>
    </row>
    <row r="17576" spans="1:2">
      <c r="A17576" s="395" t="s">
        <v>42951</v>
      </c>
      <c r="B17576" s="395" t="s">
        <v>42952</v>
      </c>
    </row>
    <row r="17577" spans="1:2">
      <c r="A17577" s="395" t="s">
        <v>42953</v>
      </c>
      <c r="B17577" s="395" t="s">
        <v>42954</v>
      </c>
    </row>
    <row r="17578" spans="1:2">
      <c r="A17578" s="395" t="s">
        <v>42955</v>
      </c>
      <c r="B17578" s="395" t="s">
        <v>31908</v>
      </c>
    </row>
    <row r="17579" spans="1:2">
      <c r="A17579" s="395" t="s">
        <v>42956</v>
      </c>
      <c r="B17579" s="395" t="s">
        <v>31908</v>
      </c>
    </row>
    <row r="17580" spans="1:2">
      <c r="A17580" s="395" t="s">
        <v>42957</v>
      </c>
      <c r="B17580" s="395" t="s">
        <v>42958</v>
      </c>
    </row>
    <row r="17581" spans="1:2">
      <c r="A17581" s="395" t="s">
        <v>42959</v>
      </c>
      <c r="B17581" s="395" t="s">
        <v>42960</v>
      </c>
    </row>
    <row r="17582" spans="1:2">
      <c r="A17582" s="395" t="s">
        <v>42961</v>
      </c>
      <c r="B17582" s="395" t="s">
        <v>42962</v>
      </c>
    </row>
    <row r="17583" spans="1:2">
      <c r="A17583" s="395" t="s">
        <v>42963</v>
      </c>
      <c r="B17583" s="395" t="s">
        <v>42964</v>
      </c>
    </row>
    <row r="17584" spans="1:2">
      <c r="A17584" s="395" t="s">
        <v>42965</v>
      </c>
      <c r="B17584" s="395" t="s">
        <v>42966</v>
      </c>
    </row>
    <row r="17585" spans="1:2">
      <c r="A17585" s="395" t="s">
        <v>42967</v>
      </c>
      <c r="B17585" s="395" t="s">
        <v>38086</v>
      </c>
    </row>
    <row r="17586" spans="1:2">
      <c r="A17586" s="395" t="s">
        <v>42968</v>
      </c>
      <c r="B17586" s="395" t="s">
        <v>42969</v>
      </c>
    </row>
    <row r="17587" spans="1:2">
      <c r="A17587" s="395" t="s">
        <v>42970</v>
      </c>
      <c r="B17587" s="395" t="s">
        <v>42971</v>
      </c>
    </row>
    <row r="17588" spans="1:2">
      <c r="A17588" s="395" t="s">
        <v>42972</v>
      </c>
      <c r="B17588" s="395" t="s">
        <v>42973</v>
      </c>
    </row>
    <row r="17589" spans="1:2">
      <c r="A17589" s="395" t="s">
        <v>42974</v>
      </c>
      <c r="B17589" s="395" t="s">
        <v>16309</v>
      </c>
    </row>
    <row r="17590" spans="1:2">
      <c r="A17590" s="395" t="s">
        <v>42975</v>
      </c>
      <c r="B17590" s="395" t="s">
        <v>42976</v>
      </c>
    </row>
    <row r="17591" spans="1:2">
      <c r="A17591" s="395" t="s">
        <v>42977</v>
      </c>
      <c r="B17591" s="395" t="s">
        <v>42978</v>
      </c>
    </row>
    <row r="17592" spans="1:2">
      <c r="A17592" s="395" t="s">
        <v>42979</v>
      </c>
      <c r="B17592" s="395" t="s">
        <v>42980</v>
      </c>
    </row>
    <row r="17593" spans="1:2">
      <c r="A17593" s="395" t="s">
        <v>42981</v>
      </c>
      <c r="B17593" s="395" t="s">
        <v>42982</v>
      </c>
    </row>
    <row r="17594" spans="1:2">
      <c r="A17594" s="395" t="s">
        <v>42983</v>
      </c>
      <c r="B17594" s="395" t="s">
        <v>42984</v>
      </c>
    </row>
    <row r="17595" spans="1:2">
      <c r="A17595" s="395" t="s">
        <v>42985</v>
      </c>
      <c r="B17595" s="395" t="s">
        <v>42986</v>
      </c>
    </row>
    <row r="17596" spans="1:2">
      <c r="A17596" s="395" t="s">
        <v>42987</v>
      </c>
      <c r="B17596" s="395" t="s">
        <v>42988</v>
      </c>
    </row>
    <row r="17597" spans="1:2">
      <c r="A17597" s="395" t="s">
        <v>42989</v>
      </c>
      <c r="B17597" s="395" t="s">
        <v>42990</v>
      </c>
    </row>
    <row r="17598" spans="1:2">
      <c r="A17598" s="395" t="s">
        <v>42991</v>
      </c>
      <c r="B17598" s="395" t="s">
        <v>42992</v>
      </c>
    </row>
    <row r="17599" spans="1:2">
      <c r="A17599" s="395" t="s">
        <v>42993</v>
      </c>
      <c r="B17599" s="395" t="s">
        <v>42994</v>
      </c>
    </row>
    <row r="17600" spans="1:2">
      <c r="A17600" s="395" t="s">
        <v>42995</v>
      </c>
      <c r="B17600" s="395" t="s">
        <v>42996</v>
      </c>
    </row>
    <row r="17601" spans="1:2">
      <c r="A17601" s="395" t="s">
        <v>42997</v>
      </c>
      <c r="B17601" s="395" t="s">
        <v>42998</v>
      </c>
    </row>
    <row r="17602" spans="1:2">
      <c r="A17602" s="395" t="s">
        <v>42999</v>
      </c>
      <c r="B17602" s="395" t="s">
        <v>43000</v>
      </c>
    </row>
    <row r="17603" spans="1:2">
      <c r="A17603" s="395" t="s">
        <v>43001</v>
      </c>
      <c r="B17603" s="395" t="s">
        <v>43002</v>
      </c>
    </row>
    <row r="17604" spans="1:2">
      <c r="A17604" s="395" t="s">
        <v>43003</v>
      </c>
      <c r="B17604" s="395" t="s">
        <v>43004</v>
      </c>
    </row>
    <row r="17605" spans="1:2">
      <c r="A17605" s="395" t="s">
        <v>43005</v>
      </c>
      <c r="B17605" s="395" t="s">
        <v>43006</v>
      </c>
    </row>
    <row r="17606" spans="1:2">
      <c r="A17606" s="395" t="s">
        <v>43007</v>
      </c>
      <c r="B17606" s="395" t="s">
        <v>43008</v>
      </c>
    </row>
    <row r="17607" spans="1:2">
      <c r="A17607" s="395" t="s">
        <v>43009</v>
      </c>
      <c r="B17607" s="395" t="s">
        <v>43010</v>
      </c>
    </row>
    <row r="17608" spans="1:2">
      <c r="A17608" s="395" t="s">
        <v>43011</v>
      </c>
      <c r="B17608" s="395" t="s">
        <v>43012</v>
      </c>
    </row>
    <row r="17609" spans="1:2">
      <c r="A17609" s="395" t="s">
        <v>43013</v>
      </c>
      <c r="B17609" s="395" t="s">
        <v>43014</v>
      </c>
    </row>
    <row r="17610" spans="1:2">
      <c r="A17610" s="395" t="s">
        <v>43015</v>
      </c>
      <c r="B17610" s="395" t="s">
        <v>43016</v>
      </c>
    </row>
    <row r="17611" spans="1:2">
      <c r="A17611" s="395" t="s">
        <v>43017</v>
      </c>
      <c r="B17611" s="395" t="s">
        <v>43018</v>
      </c>
    </row>
    <row r="17612" spans="1:2">
      <c r="A17612" s="395" t="s">
        <v>43019</v>
      </c>
      <c r="B17612" s="395" t="s">
        <v>43020</v>
      </c>
    </row>
    <row r="17613" spans="1:2">
      <c r="A17613" s="395" t="s">
        <v>43021</v>
      </c>
      <c r="B17613" s="395" t="s">
        <v>43022</v>
      </c>
    </row>
    <row r="17614" spans="1:2">
      <c r="A17614" s="395" t="s">
        <v>43023</v>
      </c>
      <c r="B17614" s="395" t="s">
        <v>43024</v>
      </c>
    </row>
    <row r="17615" spans="1:2">
      <c r="A17615" s="395" t="s">
        <v>43025</v>
      </c>
      <c r="B17615" s="395" t="s">
        <v>43026</v>
      </c>
    </row>
    <row r="17616" spans="1:2">
      <c r="A17616" s="395" t="s">
        <v>43027</v>
      </c>
      <c r="B17616" s="395" t="s">
        <v>43028</v>
      </c>
    </row>
    <row r="17617" spans="1:2">
      <c r="A17617" s="395" t="s">
        <v>43029</v>
      </c>
      <c r="B17617" s="395" t="s">
        <v>43030</v>
      </c>
    </row>
    <row r="17618" spans="1:2">
      <c r="A17618" s="395" t="s">
        <v>43031</v>
      </c>
      <c r="B17618" s="395" t="s">
        <v>43032</v>
      </c>
    </row>
    <row r="17619" spans="1:2">
      <c r="A17619" s="395" t="s">
        <v>43033</v>
      </c>
      <c r="B17619" s="395" t="s">
        <v>43034</v>
      </c>
    </row>
    <row r="17620" spans="1:2">
      <c r="A17620" s="395" t="s">
        <v>43035</v>
      </c>
      <c r="B17620" s="395" t="s">
        <v>43036</v>
      </c>
    </row>
    <row r="17621" spans="1:2">
      <c r="A17621" s="395" t="s">
        <v>43037</v>
      </c>
      <c r="B17621" s="395" t="s">
        <v>43038</v>
      </c>
    </row>
    <row r="17622" spans="1:2">
      <c r="A17622" s="395" t="s">
        <v>43039</v>
      </c>
      <c r="B17622" s="395" t="s">
        <v>43040</v>
      </c>
    </row>
    <row r="17623" spans="1:2">
      <c r="A17623" s="395" t="s">
        <v>43041</v>
      </c>
      <c r="B17623" s="395" t="s">
        <v>43042</v>
      </c>
    </row>
    <row r="17624" spans="1:2">
      <c r="A17624" s="395" t="s">
        <v>43043</v>
      </c>
      <c r="B17624" s="395" t="s">
        <v>43044</v>
      </c>
    </row>
    <row r="17625" spans="1:2">
      <c r="A17625" s="395" t="s">
        <v>43045</v>
      </c>
      <c r="B17625" s="395" t="s">
        <v>43046</v>
      </c>
    </row>
    <row r="17626" spans="1:2">
      <c r="A17626" s="395" t="s">
        <v>43047</v>
      </c>
      <c r="B17626" s="395" t="s">
        <v>43048</v>
      </c>
    </row>
    <row r="17627" spans="1:2">
      <c r="A17627" s="395" t="s">
        <v>43049</v>
      </c>
      <c r="B17627" s="395" t="s">
        <v>43050</v>
      </c>
    </row>
    <row r="17628" spans="1:2">
      <c r="A17628" s="395" t="s">
        <v>43051</v>
      </c>
      <c r="B17628" s="395" t="s">
        <v>43052</v>
      </c>
    </row>
    <row r="17629" spans="1:2">
      <c r="A17629" s="395" t="s">
        <v>43053</v>
      </c>
      <c r="B17629" s="395" t="s">
        <v>43054</v>
      </c>
    </row>
    <row r="17630" spans="1:2">
      <c r="A17630" s="395" t="s">
        <v>43055</v>
      </c>
      <c r="B17630" s="395" t="s">
        <v>43056</v>
      </c>
    </row>
    <row r="17631" spans="1:2">
      <c r="A17631" s="395" t="s">
        <v>43057</v>
      </c>
      <c r="B17631" s="395" t="s">
        <v>43058</v>
      </c>
    </row>
    <row r="17632" spans="1:2">
      <c r="A17632" s="395" t="s">
        <v>43059</v>
      </c>
      <c r="B17632" s="395" t="s">
        <v>43060</v>
      </c>
    </row>
    <row r="17633" spans="1:2">
      <c r="A17633" s="395" t="s">
        <v>43061</v>
      </c>
      <c r="B17633" s="395" t="s">
        <v>43062</v>
      </c>
    </row>
    <row r="17634" spans="1:2">
      <c r="A17634" s="395" t="s">
        <v>43063</v>
      </c>
      <c r="B17634" s="395" t="s">
        <v>43064</v>
      </c>
    </row>
    <row r="17635" spans="1:2">
      <c r="A17635" s="395" t="s">
        <v>43065</v>
      </c>
      <c r="B17635" s="395" t="s">
        <v>43066</v>
      </c>
    </row>
    <row r="17636" spans="1:2">
      <c r="A17636" s="395" t="s">
        <v>43067</v>
      </c>
      <c r="B17636" s="395" t="s">
        <v>43068</v>
      </c>
    </row>
    <row r="17637" spans="1:2">
      <c r="A17637" s="395" t="s">
        <v>43069</v>
      </c>
      <c r="B17637" s="395" t="s">
        <v>43070</v>
      </c>
    </row>
    <row r="17638" spans="1:2">
      <c r="A17638" s="395" t="s">
        <v>43071</v>
      </c>
      <c r="B17638" s="395" t="s">
        <v>43072</v>
      </c>
    </row>
    <row r="17639" spans="1:2">
      <c r="A17639" s="395" t="s">
        <v>43073</v>
      </c>
      <c r="B17639" s="395" t="s">
        <v>43074</v>
      </c>
    </row>
    <row r="17640" spans="1:2">
      <c r="A17640" s="395" t="s">
        <v>43075</v>
      </c>
      <c r="B17640" s="395" t="s">
        <v>43076</v>
      </c>
    </row>
    <row r="17641" spans="1:2">
      <c r="A17641" s="395" t="s">
        <v>43077</v>
      </c>
      <c r="B17641" s="395" t="s">
        <v>43078</v>
      </c>
    </row>
    <row r="17642" spans="1:2">
      <c r="A17642" s="395" t="s">
        <v>43079</v>
      </c>
      <c r="B17642" s="395" t="s">
        <v>43080</v>
      </c>
    </row>
    <row r="17643" spans="1:2">
      <c r="A17643" s="395" t="s">
        <v>43081</v>
      </c>
      <c r="B17643" s="395" t="s">
        <v>43082</v>
      </c>
    </row>
    <row r="17644" spans="1:2">
      <c r="A17644" s="395" t="s">
        <v>43083</v>
      </c>
      <c r="B17644" s="395" t="s">
        <v>43084</v>
      </c>
    </row>
    <row r="17645" spans="1:2">
      <c r="A17645" s="395" t="s">
        <v>43085</v>
      </c>
      <c r="B17645" s="395" t="s">
        <v>43086</v>
      </c>
    </row>
    <row r="17646" spans="1:2">
      <c r="A17646" s="395" t="s">
        <v>43087</v>
      </c>
      <c r="B17646" s="395" t="s">
        <v>43088</v>
      </c>
    </row>
    <row r="17647" spans="1:2">
      <c r="A17647" s="395" t="s">
        <v>43089</v>
      </c>
      <c r="B17647" s="395" t="s">
        <v>43090</v>
      </c>
    </row>
    <row r="17648" spans="1:2">
      <c r="A17648" s="395" t="s">
        <v>43091</v>
      </c>
      <c r="B17648" s="395" t="s">
        <v>43092</v>
      </c>
    </row>
    <row r="17649" spans="1:2">
      <c r="A17649" s="395" t="s">
        <v>43093</v>
      </c>
      <c r="B17649" s="395" t="s">
        <v>43094</v>
      </c>
    </row>
    <row r="17650" spans="1:2">
      <c r="A17650" s="395" t="s">
        <v>43095</v>
      </c>
      <c r="B17650" s="395" t="s">
        <v>43096</v>
      </c>
    </row>
    <row r="17651" spans="1:2">
      <c r="A17651" s="395" t="s">
        <v>43097</v>
      </c>
      <c r="B17651" s="395" t="s">
        <v>43098</v>
      </c>
    </row>
    <row r="17652" spans="1:2">
      <c r="A17652" s="395" t="s">
        <v>43099</v>
      </c>
      <c r="B17652" s="395" t="s">
        <v>43100</v>
      </c>
    </row>
    <row r="17653" spans="1:2">
      <c r="A17653" s="395" t="s">
        <v>43101</v>
      </c>
      <c r="B17653" s="395" t="s">
        <v>43102</v>
      </c>
    </row>
    <row r="17654" spans="1:2">
      <c r="A17654" s="395" t="s">
        <v>43103</v>
      </c>
      <c r="B17654" s="395" t="s">
        <v>43104</v>
      </c>
    </row>
    <row r="17655" spans="1:2">
      <c r="A17655" s="395" t="s">
        <v>43105</v>
      </c>
      <c r="B17655" s="395" t="s">
        <v>43106</v>
      </c>
    </row>
    <row r="17656" spans="1:2">
      <c r="A17656" s="395" t="s">
        <v>43107</v>
      </c>
      <c r="B17656" s="395" t="s">
        <v>43108</v>
      </c>
    </row>
    <row r="17657" spans="1:2">
      <c r="A17657" s="395" t="s">
        <v>43109</v>
      </c>
      <c r="B17657" s="395" t="s">
        <v>43110</v>
      </c>
    </row>
    <row r="17658" spans="1:2">
      <c r="A17658" s="395" t="s">
        <v>43111</v>
      </c>
      <c r="B17658" s="395" t="s">
        <v>43112</v>
      </c>
    </row>
    <row r="17659" spans="1:2">
      <c r="A17659" s="395" t="s">
        <v>43113</v>
      </c>
      <c r="B17659" s="395" t="s">
        <v>43114</v>
      </c>
    </row>
    <row r="17660" spans="1:2">
      <c r="A17660" s="395" t="s">
        <v>43115</v>
      </c>
      <c r="B17660" s="395" t="s">
        <v>43116</v>
      </c>
    </row>
    <row r="17661" spans="1:2">
      <c r="A17661" s="395" t="s">
        <v>43117</v>
      </c>
      <c r="B17661" s="395" t="s">
        <v>34404</v>
      </c>
    </row>
    <row r="17662" spans="1:2">
      <c r="A17662" s="395" t="s">
        <v>43118</v>
      </c>
      <c r="B17662" s="395" t="s">
        <v>43119</v>
      </c>
    </row>
    <row r="17663" spans="1:2">
      <c r="A17663" s="395" t="s">
        <v>43120</v>
      </c>
      <c r="B17663" s="395" t="s">
        <v>43121</v>
      </c>
    </row>
    <row r="17664" spans="1:2">
      <c r="A17664" s="395" t="s">
        <v>43122</v>
      </c>
      <c r="B17664" s="395" t="s">
        <v>43123</v>
      </c>
    </row>
    <row r="17665" spans="1:2">
      <c r="A17665" s="395" t="s">
        <v>43124</v>
      </c>
      <c r="B17665" s="395" t="s">
        <v>43125</v>
      </c>
    </row>
    <row r="17666" spans="1:2">
      <c r="A17666" s="395" t="s">
        <v>43126</v>
      </c>
      <c r="B17666" s="395" t="s">
        <v>43127</v>
      </c>
    </row>
    <row r="17667" spans="1:2">
      <c r="A17667" s="395" t="s">
        <v>43128</v>
      </c>
      <c r="B17667" s="395" t="s">
        <v>43129</v>
      </c>
    </row>
    <row r="17668" spans="1:2">
      <c r="A17668" s="395" t="s">
        <v>43130</v>
      </c>
      <c r="B17668" s="395" t="s">
        <v>43131</v>
      </c>
    </row>
    <row r="17669" spans="1:2">
      <c r="A17669" s="395" t="s">
        <v>43132</v>
      </c>
      <c r="B17669" s="395" t="s">
        <v>43133</v>
      </c>
    </row>
    <row r="17670" spans="1:2">
      <c r="A17670" s="395" t="s">
        <v>43134</v>
      </c>
      <c r="B17670" s="395" t="s">
        <v>43135</v>
      </c>
    </row>
    <row r="17671" spans="1:2">
      <c r="A17671" s="395" t="s">
        <v>43136</v>
      </c>
      <c r="B17671" s="395" t="s">
        <v>43137</v>
      </c>
    </row>
    <row r="17672" spans="1:2">
      <c r="A17672" s="395" t="s">
        <v>43138</v>
      </c>
      <c r="B17672" s="395" t="s">
        <v>43139</v>
      </c>
    </row>
    <row r="17673" spans="1:2">
      <c r="A17673" s="395" t="s">
        <v>43140</v>
      </c>
      <c r="B17673" s="395" t="s">
        <v>43141</v>
      </c>
    </row>
    <row r="17674" spans="1:2">
      <c r="A17674" s="395" t="s">
        <v>43142</v>
      </c>
      <c r="B17674" s="395" t="s">
        <v>43143</v>
      </c>
    </row>
    <row r="17675" spans="1:2">
      <c r="A17675" s="395" t="s">
        <v>43144</v>
      </c>
      <c r="B17675" s="395" t="s">
        <v>43145</v>
      </c>
    </row>
    <row r="17676" spans="1:2">
      <c r="A17676" s="395" t="s">
        <v>43146</v>
      </c>
      <c r="B17676" s="395" t="s">
        <v>43147</v>
      </c>
    </row>
    <row r="17677" spans="1:2">
      <c r="A17677" s="395" t="s">
        <v>43148</v>
      </c>
      <c r="B17677" s="395" t="s">
        <v>43149</v>
      </c>
    </row>
    <row r="17678" spans="1:2">
      <c r="A17678" s="395" t="s">
        <v>43150</v>
      </c>
      <c r="B17678" s="395" t="s">
        <v>43151</v>
      </c>
    </row>
    <row r="17679" spans="1:2">
      <c r="A17679" s="395" t="s">
        <v>43152</v>
      </c>
      <c r="B17679" s="395" t="s">
        <v>43153</v>
      </c>
    </row>
    <row r="17680" spans="1:2">
      <c r="A17680" s="395" t="s">
        <v>43154</v>
      </c>
      <c r="B17680" s="395" t="s">
        <v>43155</v>
      </c>
    </row>
    <row r="17681" spans="1:2">
      <c r="A17681" s="395" t="s">
        <v>43156</v>
      </c>
      <c r="B17681" s="395" t="s">
        <v>43157</v>
      </c>
    </row>
    <row r="17682" spans="1:2">
      <c r="A17682" s="395" t="s">
        <v>43158</v>
      </c>
      <c r="B17682" s="395" t="s">
        <v>43159</v>
      </c>
    </row>
    <row r="17683" spans="1:2">
      <c r="A17683" s="395" t="s">
        <v>43160</v>
      </c>
      <c r="B17683" s="395" t="s">
        <v>43161</v>
      </c>
    </row>
    <row r="17684" spans="1:2">
      <c r="A17684" s="395" t="s">
        <v>43162</v>
      </c>
      <c r="B17684" s="395" t="s">
        <v>43163</v>
      </c>
    </row>
    <row r="17685" spans="1:2">
      <c r="A17685" s="395" t="s">
        <v>43164</v>
      </c>
      <c r="B17685" s="395" t="s">
        <v>43165</v>
      </c>
    </row>
    <row r="17686" spans="1:2">
      <c r="A17686" s="395" t="s">
        <v>43166</v>
      </c>
      <c r="B17686" s="395" t="s">
        <v>43167</v>
      </c>
    </row>
    <row r="17687" spans="1:2">
      <c r="A17687" s="395" t="s">
        <v>43168</v>
      </c>
      <c r="B17687" s="395" t="s">
        <v>43169</v>
      </c>
    </row>
    <row r="17688" spans="1:2">
      <c r="A17688" s="395" t="s">
        <v>43170</v>
      </c>
      <c r="B17688" s="395" t="s">
        <v>43171</v>
      </c>
    </row>
    <row r="17689" spans="1:2">
      <c r="A17689" s="395" t="s">
        <v>43172</v>
      </c>
      <c r="B17689" s="395" t="s">
        <v>43173</v>
      </c>
    </row>
    <row r="17690" spans="1:2">
      <c r="A17690" s="395" t="s">
        <v>43174</v>
      </c>
      <c r="B17690" s="395" t="s">
        <v>43175</v>
      </c>
    </row>
    <row r="17691" spans="1:2">
      <c r="A17691" s="395" t="s">
        <v>43176</v>
      </c>
      <c r="B17691" s="395" t="s">
        <v>43177</v>
      </c>
    </row>
    <row r="17692" spans="1:2">
      <c r="A17692" s="395" t="s">
        <v>43178</v>
      </c>
      <c r="B17692" s="395" t="s">
        <v>43179</v>
      </c>
    </row>
    <row r="17693" spans="1:2">
      <c r="A17693" s="395" t="s">
        <v>43180</v>
      </c>
      <c r="B17693" s="395" t="s">
        <v>43181</v>
      </c>
    </row>
    <row r="17694" spans="1:2">
      <c r="A17694" s="395" t="s">
        <v>43182</v>
      </c>
      <c r="B17694" s="395" t="s">
        <v>43183</v>
      </c>
    </row>
    <row r="17695" spans="1:2">
      <c r="A17695" s="395" t="s">
        <v>43184</v>
      </c>
      <c r="B17695" s="395" t="s">
        <v>43185</v>
      </c>
    </row>
    <row r="17696" spans="1:2">
      <c r="A17696" s="395" t="s">
        <v>43186</v>
      </c>
      <c r="B17696" s="395" t="s">
        <v>43187</v>
      </c>
    </row>
    <row r="17697" spans="1:2">
      <c r="A17697" s="395" t="s">
        <v>43188</v>
      </c>
      <c r="B17697" s="395" t="s">
        <v>43189</v>
      </c>
    </row>
    <row r="17698" spans="1:2">
      <c r="A17698" s="395" t="s">
        <v>43190</v>
      </c>
      <c r="B17698" s="395" t="s">
        <v>43191</v>
      </c>
    </row>
    <row r="17699" spans="1:2">
      <c r="A17699" s="395" t="s">
        <v>43192</v>
      </c>
      <c r="B17699" s="395" t="s">
        <v>43193</v>
      </c>
    </row>
    <row r="17700" spans="1:2">
      <c r="A17700" s="395" t="s">
        <v>43194</v>
      </c>
      <c r="B17700" s="395" t="s">
        <v>43195</v>
      </c>
    </row>
    <row r="17701" spans="1:2">
      <c r="A17701" s="395" t="s">
        <v>43196</v>
      </c>
      <c r="B17701" s="395" t="s">
        <v>43197</v>
      </c>
    </row>
    <row r="17702" spans="1:2">
      <c r="A17702" s="395" t="s">
        <v>43198</v>
      </c>
      <c r="B17702" s="395" t="s">
        <v>43199</v>
      </c>
    </row>
    <row r="17703" spans="1:2">
      <c r="A17703" s="395" t="s">
        <v>43200</v>
      </c>
      <c r="B17703" s="395" t="s">
        <v>43201</v>
      </c>
    </row>
    <row r="17704" spans="1:2">
      <c r="A17704" s="395" t="s">
        <v>43202</v>
      </c>
      <c r="B17704" s="395" t="s">
        <v>43203</v>
      </c>
    </row>
    <row r="17705" spans="1:2">
      <c r="A17705" s="395" t="s">
        <v>43204</v>
      </c>
      <c r="B17705" s="395" t="s">
        <v>43205</v>
      </c>
    </row>
    <row r="17706" spans="1:2">
      <c r="A17706" s="395" t="s">
        <v>43206</v>
      </c>
      <c r="B17706" s="395" t="s">
        <v>43207</v>
      </c>
    </row>
    <row r="17707" spans="1:2">
      <c r="A17707" s="395" t="s">
        <v>43208</v>
      </c>
      <c r="B17707" s="395" t="s">
        <v>43209</v>
      </c>
    </row>
    <row r="17708" spans="1:2">
      <c r="A17708" s="395" t="s">
        <v>43210</v>
      </c>
      <c r="B17708" s="395" t="s">
        <v>43211</v>
      </c>
    </row>
    <row r="17709" spans="1:2">
      <c r="A17709" s="395" t="s">
        <v>43212</v>
      </c>
      <c r="B17709" s="395" t="s">
        <v>43213</v>
      </c>
    </row>
    <row r="17710" spans="1:2">
      <c r="A17710" s="395" t="s">
        <v>43214</v>
      </c>
      <c r="B17710" s="395" t="s">
        <v>43215</v>
      </c>
    </row>
    <row r="17711" spans="1:2">
      <c r="A17711" s="395" t="s">
        <v>43216</v>
      </c>
      <c r="B17711" s="395" t="s">
        <v>43217</v>
      </c>
    </row>
    <row r="17712" spans="1:2">
      <c r="A17712" s="395" t="s">
        <v>43218</v>
      </c>
      <c r="B17712" s="395" t="s">
        <v>43219</v>
      </c>
    </row>
    <row r="17713" spans="1:2">
      <c r="A17713" s="395" t="s">
        <v>43220</v>
      </c>
      <c r="B17713" s="395" t="s">
        <v>43221</v>
      </c>
    </row>
    <row r="17714" spans="1:2">
      <c r="A17714" s="395" t="s">
        <v>43222</v>
      </c>
      <c r="B17714" s="395" t="s">
        <v>43223</v>
      </c>
    </row>
    <row r="17715" spans="1:2">
      <c r="A17715" s="395" t="s">
        <v>43224</v>
      </c>
      <c r="B17715" s="395" t="s">
        <v>43225</v>
      </c>
    </row>
    <row r="17716" spans="1:2">
      <c r="A17716" s="395" t="s">
        <v>43226</v>
      </c>
      <c r="B17716" s="395" t="s">
        <v>43227</v>
      </c>
    </row>
    <row r="17717" spans="1:2">
      <c r="A17717" s="395" t="s">
        <v>43228</v>
      </c>
      <c r="B17717" s="395" t="s">
        <v>43229</v>
      </c>
    </row>
    <row r="17718" spans="1:2">
      <c r="A17718" s="395" t="s">
        <v>43230</v>
      </c>
      <c r="B17718" s="395" t="s">
        <v>43231</v>
      </c>
    </row>
    <row r="17719" spans="1:2">
      <c r="A17719" s="395" t="s">
        <v>43232</v>
      </c>
      <c r="B17719" s="395" t="s">
        <v>43233</v>
      </c>
    </row>
    <row r="17720" spans="1:2">
      <c r="A17720" s="395" t="s">
        <v>43234</v>
      </c>
      <c r="B17720" s="395" t="s">
        <v>43235</v>
      </c>
    </row>
    <row r="17721" spans="1:2">
      <c r="A17721" s="395" t="s">
        <v>43236</v>
      </c>
      <c r="B17721" s="395" t="s">
        <v>43237</v>
      </c>
    </row>
    <row r="17722" spans="1:2">
      <c r="A17722" s="395" t="s">
        <v>43238</v>
      </c>
      <c r="B17722" s="395" t="s">
        <v>43239</v>
      </c>
    </row>
    <row r="17723" spans="1:2">
      <c r="A17723" s="395" t="s">
        <v>43240</v>
      </c>
      <c r="B17723" s="395" t="s">
        <v>43241</v>
      </c>
    </row>
    <row r="17724" spans="1:2">
      <c r="A17724" s="395" t="s">
        <v>43242</v>
      </c>
      <c r="B17724" s="395" t="s">
        <v>43243</v>
      </c>
    </row>
    <row r="17725" spans="1:2">
      <c r="A17725" s="395" t="s">
        <v>43244</v>
      </c>
      <c r="B17725" s="395" t="s">
        <v>43245</v>
      </c>
    </row>
    <row r="17726" spans="1:2">
      <c r="A17726" s="395" t="s">
        <v>43246</v>
      </c>
      <c r="B17726" s="395" t="s">
        <v>43247</v>
      </c>
    </row>
    <row r="17727" spans="1:2">
      <c r="A17727" s="395" t="s">
        <v>43248</v>
      </c>
      <c r="B17727" s="395" t="s">
        <v>43249</v>
      </c>
    </row>
    <row r="17728" spans="1:2">
      <c r="A17728" s="395" t="s">
        <v>43250</v>
      </c>
      <c r="B17728" s="395" t="s">
        <v>43251</v>
      </c>
    </row>
    <row r="17729" spans="1:2">
      <c r="A17729" s="395" t="s">
        <v>43252</v>
      </c>
      <c r="B17729" s="395" t="s">
        <v>43253</v>
      </c>
    </row>
    <row r="17730" spans="1:2">
      <c r="A17730" s="395" t="s">
        <v>43254</v>
      </c>
      <c r="B17730" s="395" t="s">
        <v>43255</v>
      </c>
    </row>
    <row r="17731" spans="1:2">
      <c r="A17731" s="395" t="s">
        <v>43256</v>
      </c>
      <c r="B17731" s="395" t="s">
        <v>43257</v>
      </c>
    </row>
    <row r="17732" spans="1:2">
      <c r="A17732" s="395" t="s">
        <v>43258</v>
      </c>
      <c r="B17732" s="395" t="s">
        <v>43259</v>
      </c>
    </row>
    <row r="17733" spans="1:2">
      <c r="A17733" s="395" t="s">
        <v>43260</v>
      </c>
      <c r="B17733" s="395" t="s">
        <v>43261</v>
      </c>
    </row>
    <row r="17734" spans="1:2">
      <c r="A17734" s="395" t="s">
        <v>43262</v>
      </c>
      <c r="B17734" s="395" t="s">
        <v>43263</v>
      </c>
    </row>
    <row r="17735" spans="1:2">
      <c r="A17735" s="395" t="s">
        <v>43264</v>
      </c>
      <c r="B17735" s="395" t="s">
        <v>43265</v>
      </c>
    </row>
    <row r="17736" spans="1:2">
      <c r="A17736" s="395" t="s">
        <v>43266</v>
      </c>
      <c r="B17736" s="395" t="s">
        <v>18029</v>
      </c>
    </row>
    <row r="17737" spans="1:2">
      <c r="A17737" s="395" t="s">
        <v>43267</v>
      </c>
      <c r="B17737" s="395" t="s">
        <v>43268</v>
      </c>
    </row>
    <row r="17738" spans="1:2">
      <c r="A17738" s="395" t="s">
        <v>43269</v>
      </c>
      <c r="B17738" s="395" t="s">
        <v>43270</v>
      </c>
    </row>
    <row r="17739" spans="1:2">
      <c r="A17739" s="395" t="s">
        <v>43271</v>
      </c>
      <c r="B17739" s="395" t="s">
        <v>43272</v>
      </c>
    </row>
    <row r="17740" spans="1:2">
      <c r="A17740" s="395" t="s">
        <v>43273</v>
      </c>
      <c r="B17740" s="395" t="s">
        <v>43274</v>
      </c>
    </row>
    <row r="17741" spans="1:2">
      <c r="A17741" s="395" t="s">
        <v>43275</v>
      </c>
      <c r="B17741" s="395" t="s">
        <v>43276</v>
      </c>
    </row>
    <row r="17742" spans="1:2">
      <c r="A17742" s="395" t="s">
        <v>43277</v>
      </c>
      <c r="B17742" s="395" t="s">
        <v>43278</v>
      </c>
    </row>
    <row r="17743" spans="1:2">
      <c r="A17743" s="395" t="s">
        <v>43279</v>
      </c>
      <c r="B17743" s="395" t="s">
        <v>43280</v>
      </c>
    </row>
    <row r="17744" spans="1:2">
      <c r="A17744" s="395" t="s">
        <v>43281</v>
      </c>
      <c r="B17744" s="395" t="s">
        <v>43282</v>
      </c>
    </row>
    <row r="17745" spans="1:2">
      <c r="A17745" s="395" t="s">
        <v>43283</v>
      </c>
      <c r="B17745" s="395" t="s">
        <v>43280</v>
      </c>
    </row>
    <row r="17746" spans="1:2">
      <c r="A17746" s="395" t="s">
        <v>43284</v>
      </c>
      <c r="B17746" s="395" t="s">
        <v>43285</v>
      </c>
    </row>
    <row r="17747" spans="1:2">
      <c r="A17747" s="395" t="s">
        <v>43286</v>
      </c>
      <c r="B17747" s="395" t="s">
        <v>43287</v>
      </c>
    </row>
    <row r="17748" spans="1:2">
      <c r="A17748" s="395" t="s">
        <v>43288</v>
      </c>
      <c r="B17748" s="395" t="s">
        <v>43289</v>
      </c>
    </row>
    <row r="17749" spans="1:2">
      <c r="A17749" s="395" t="s">
        <v>43290</v>
      </c>
      <c r="B17749" s="395" t="s">
        <v>43289</v>
      </c>
    </row>
    <row r="17750" spans="1:2">
      <c r="A17750" s="395" t="s">
        <v>43291</v>
      </c>
      <c r="B17750" s="395" t="s">
        <v>43289</v>
      </c>
    </row>
    <row r="17751" spans="1:2">
      <c r="A17751" s="395" t="s">
        <v>43292</v>
      </c>
      <c r="B17751" s="395" t="s">
        <v>43293</v>
      </c>
    </row>
    <row r="17752" spans="1:2">
      <c r="A17752" s="395" t="s">
        <v>43294</v>
      </c>
      <c r="B17752" s="395" t="s">
        <v>43295</v>
      </c>
    </row>
    <row r="17753" spans="1:2">
      <c r="A17753" s="395" t="s">
        <v>43296</v>
      </c>
      <c r="B17753" s="395" t="s">
        <v>43297</v>
      </c>
    </row>
    <row r="17754" spans="1:2">
      <c r="A17754" s="395" t="s">
        <v>43298</v>
      </c>
      <c r="B17754" s="395" t="s">
        <v>43299</v>
      </c>
    </row>
    <row r="17755" spans="1:2">
      <c r="A17755" s="395" t="s">
        <v>43300</v>
      </c>
      <c r="B17755" s="395" t="s">
        <v>43301</v>
      </c>
    </row>
    <row r="17756" spans="1:2">
      <c r="A17756" s="395" t="s">
        <v>43302</v>
      </c>
      <c r="B17756" s="395" t="s">
        <v>35772</v>
      </c>
    </row>
    <row r="17757" spans="1:2">
      <c r="A17757" s="395" t="s">
        <v>43303</v>
      </c>
      <c r="B17757" s="395" t="s">
        <v>43304</v>
      </c>
    </row>
    <row r="17758" spans="1:2">
      <c r="A17758" s="395" t="s">
        <v>43305</v>
      </c>
      <c r="B17758" s="395" t="s">
        <v>43304</v>
      </c>
    </row>
    <row r="17759" spans="1:2">
      <c r="A17759" s="395" t="s">
        <v>43306</v>
      </c>
      <c r="B17759" s="395" t="s">
        <v>43307</v>
      </c>
    </row>
    <row r="17760" spans="1:2">
      <c r="A17760" s="395" t="s">
        <v>43308</v>
      </c>
      <c r="B17760" s="395" t="s">
        <v>43309</v>
      </c>
    </row>
    <row r="17761" spans="1:2">
      <c r="A17761" s="395" t="s">
        <v>43310</v>
      </c>
      <c r="B17761" s="395" t="s">
        <v>43311</v>
      </c>
    </row>
    <row r="17762" spans="1:2">
      <c r="A17762" s="395" t="s">
        <v>43312</v>
      </c>
      <c r="B17762" s="395" t="s">
        <v>43313</v>
      </c>
    </row>
    <row r="17763" spans="1:2">
      <c r="A17763" s="395" t="s">
        <v>43314</v>
      </c>
      <c r="B17763" s="395" t="s">
        <v>43304</v>
      </c>
    </row>
    <row r="17764" spans="1:2">
      <c r="A17764" s="395" t="s">
        <v>43315</v>
      </c>
      <c r="B17764" s="395" t="s">
        <v>43316</v>
      </c>
    </row>
    <row r="17765" spans="1:2">
      <c r="A17765" s="395" t="s">
        <v>43317</v>
      </c>
      <c r="B17765" s="395" t="s">
        <v>43318</v>
      </c>
    </row>
    <row r="17766" spans="1:2">
      <c r="A17766" s="395" t="s">
        <v>43319</v>
      </c>
      <c r="B17766" s="395" t="s">
        <v>43320</v>
      </c>
    </row>
    <row r="17767" spans="1:2">
      <c r="A17767" s="395" t="s">
        <v>43321</v>
      </c>
      <c r="B17767" s="395" t="s">
        <v>43320</v>
      </c>
    </row>
    <row r="17768" spans="1:2">
      <c r="A17768" s="395" t="s">
        <v>43322</v>
      </c>
      <c r="B17768" s="395" t="s">
        <v>43323</v>
      </c>
    </row>
    <row r="17769" spans="1:2">
      <c r="A17769" s="395" t="s">
        <v>43324</v>
      </c>
      <c r="B17769" s="395" t="s">
        <v>43325</v>
      </c>
    </row>
    <row r="17770" spans="1:2">
      <c r="A17770" s="395" t="s">
        <v>43326</v>
      </c>
      <c r="B17770" s="395" t="s">
        <v>43325</v>
      </c>
    </row>
    <row r="17771" spans="1:2">
      <c r="A17771" s="395" t="s">
        <v>43327</v>
      </c>
      <c r="B17771" s="395" t="s">
        <v>43328</v>
      </c>
    </row>
    <row r="17772" spans="1:2">
      <c r="A17772" s="395" t="s">
        <v>43329</v>
      </c>
      <c r="B17772" s="395" t="s">
        <v>43330</v>
      </c>
    </row>
    <row r="17773" spans="1:2">
      <c r="A17773" s="395" t="s">
        <v>43331</v>
      </c>
      <c r="B17773" s="395" t="s">
        <v>43332</v>
      </c>
    </row>
    <row r="17774" spans="1:2">
      <c r="A17774" s="395" t="s">
        <v>43333</v>
      </c>
      <c r="B17774" s="395" t="s">
        <v>43332</v>
      </c>
    </row>
    <row r="17775" spans="1:2">
      <c r="A17775" s="395" t="s">
        <v>43334</v>
      </c>
      <c r="B17775" s="395" t="s">
        <v>43332</v>
      </c>
    </row>
    <row r="17776" spans="1:2">
      <c r="A17776" s="395" t="s">
        <v>43335</v>
      </c>
      <c r="B17776" s="395" t="s">
        <v>43332</v>
      </c>
    </row>
    <row r="17777" spans="1:2">
      <c r="A17777" s="395" t="s">
        <v>43336</v>
      </c>
      <c r="B17777" s="395" t="s">
        <v>28986</v>
      </c>
    </row>
    <row r="17778" spans="1:2">
      <c r="A17778" s="395" t="s">
        <v>43337</v>
      </c>
      <c r="B17778" s="395" t="s">
        <v>24260</v>
      </c>
    </row>
    <row r="17779" spans="1:2">
      <c r="A17779" s="395" t="s">
        <v>43338</v>
      </c>
      <c r="B17779" s="395" t="s">
        <v>43339</v>
      </c>
    </row>
    <row r="17780" spans="1:2">
      <c r="A17780" s="395" t="s">
        <v>43340</v>
      </c>
      <c r="B17780" s="395" t="s">
        <v>43341</v>
      </c>
    </row>
    <row r="17781" spans="1:2">
      <c r="A17781" s="395" t="s">
        <v>43342</v>
      </c>
      <c r="B17781" s="395" t="s">
        <v>43343</v>
      </c>
    </row>
    <row r="17782" spans="1:2">
      <c r="A17782" s="395" t="s">
        <v>43344</v>
      </c>
      <c r="B17782" s="395" t="s">
        <v>43345</v>
      </c>
    </row>
    <row r="17783" spans="1:2">
      <c r="A17783" s="395" t="s">
        <v>43346</v>
      </c>
      <c r="B17783" s="395" t="s">
        <v>43347</v>
      </c>
    </row>
    <row r="17784" spans="1:2">
      <c r="A17784" s="395" t="s">
        <v>43348</v>
      </c>
      <c r="B17784" s="395" t="s">
        <v>43349</v>
      </c>
    </row>
    <row r="17785" spans="1:2">
      <c r="A17785" s="395" t="s">
        <v>43350</v>
      </c>
      <c r="B17785" s="395" t="s">
        <v>43351</v>
      </c>
    </row>
    <row r="17786" spans="1:2">
      <c r="A17786" s="395" t="s">
        <v>43352</v>
      </c>
      <c r="B17786" s="395" t="s">
        <v>43353</v>
      </c>
    </row>
    <row r="17787" spans="1:2">
      <c r="A17787" s="395" t="s">
        <v>43354</v>
      </c>
      <c r="B17787" s="395" t="s">
        <v>43355</v>
      </c>
    </row>
    <row r="17788" spans="1:2">
      <c r="A17788" s="395" t="s">
        <v>43356</v>
      </c>
      <c r="B17788" s="395" t="s">
        <v>43357</v>
      </c>
    </row>
    <row r="17789" spans="1:2">
      <c r="A17789" s="395" t="s">
        <v>43358</v>
      </c>
      <c r="B17789" s="395" t="s">
        <v>43359</v>
      </c>
    </row>
    <row r="17790" spans="1:2">
      <c r="A17790" s="395" t="s">
        <v>43360</v>
      </c>
      <c r="B17790" s="395" t="s">
        <v>43361</v>
      </c>
    </row>
    <row r="17791" spans="1:2">
      <c r="A17791" s="395" t="s">
        <v>43362</v>
      </c>
      <c r="B17791" s="395" t="s">
        <v>43363</v>
      </c>
    </row>
    <row r="17792" spans="1:2">
      <c r="A17792" s="395" t="s">
        <v>43364</v>
      </c>
      <c r="B17792" s="395" t="s">
        <v>43365</v>
      </c>
    </row>
    <row r="17793" spans="1:2">
      <c r="A17793" s="395" t="s">
        <v>43366</v>
      </c>
      <c r="B17793" s="395" t="s">
        <v>43367</v>
      </c>
    </row>
    <row r="17794" spans="1:2">
      <c r="A17794" s="395" t="s">
        <v>43368</v>
      </c>
      <c r="B17794" s="395" t="s">
        <v>43369</v>
      </c>
    </row>
    <row r="17795" spans="1:2">
      <c r="A17795" s="395" t="s">
        <v>43370</v>
      </c>
      <c r="B17795" s="395" t="s">
        <v>43371</v>
      </c>
    </row>
    <row r="17796" spans="1:2">
      <c r="A17796" s="395" t="s">
        <v>43372</v>
      </c>
      <c r="B17796" s="395" t="s">
        <v>43373</v>
      </c>
    </row>
    <row r="17797" spans="1:2">
      <c r="A17797" s="395" t="s">
        <v>43374</v>
      </c>
      <c r="B17797" s="395" t="s">
        <v>43375</v>
      </c>
    </row>
    <row r="17798" spans="1:2">
      <c r="A17798" s="395" t="s">
        <v>43376</v>
      </c>
      <c r="B17798" s="395" t="s">
        <v>43377</v>
      </c>
    </row>
    <row r="17799" spans="1:2">
      <c r="A17799" s="395" t="s">
        <v>43378</v>
      </c>
      <c r="B17799" s="395" t="s">
        <v>43379</v>
      </c>
    </row>
    <row r="17800" spans="1:2">
      <c r="A17800" s="395" t="s">
        <v>43380</v>
      </c>
      <c r="B17800" s="395" t="s">
        <v>43381</v>
      </c>
    </row>
    <row r="17801" spans="1:2">
      <c r="A17801" s="395" t="s">
        <v>43382</v>
      </c>
      <c r="B17801" s="395" t="s">
        <v>43383</v>
      </c>
    </row>
    <row r="17802" spans="1:2">
      <c r="A17802" s="395" t="s">
        <v>43384</v>
      </c>
      <c r="B17802" s="395" t="s">
        <v>43383</v>
      </c>
    </row>
    <row r="17803" spans="1:2">
      <c r="A17803" s="395" t="s">
        <v>43385</v>
      </c>
      <c r="B17803" s="395" t="s">
        <v>43386</v>
      </c>
    </row>
    <row r="17804" spans="1:2">
      <c r="A17804" s="395" t="s">
        <v>43387</v>
      </c>
      <c r="B17804" s="395" t="s">
        <v>43388</v>
      </c>
    </row>
    <row r="17805" spans="1:2">
      <c r="A17805" s="395" t="s">
        <v>43389</v>
      </c>
      <c r="B17805" s="395" t="s">
        <v>43390</v>
      </c>
    </row>
    <row r="17806" spans="1:2">
      <c r="A17806" s="395" t="s">
        <v>43391</v>
      </c>
      <c r="B17806" s="395" t="s">
        <v>43390</v>
      </c>
    </row>
    <row r="17807" spans="1:2">
      <c r="A17807" s="395" t="s">
        <v>43392</v>
      </c>
      <c r="B17807" s="395" t="s">
        <v>43390</v>
      </c>
    </row>
    <row r="17808" spans="1:2">
      <c r="A17808" s="395" t="s">
        <v>43393</v>
      </c>
      <c r="B17808" s="395" t="s">
        <v>43390</v>
      </c>
    </row>
    <row r="17809" spans="1:2">
      <c r="A17809" s="395" t="s">
        <v>43394</v>
      </c>
      <c r="B17809" s="395" t="s">
        <v>43390</v>
      </c>
    </row>
    <row r="17810" spans="1:2">
      <c r="A17810" s="395" t="s">
        <v>43395</v>
      </c>
      <c r="B17810" s="395" t="s">
        <v>43396</v>
      </c>
    </row>
    <row r="17811" spans="1:2">
      <c r="A17811" s="395" t="s">
        <v>43397</v>
      </c>
      <c r="B17811" s="395" t="s">
        <v>43396</v>
      </c>
    </row>
    <row r="17812" spans="1:2">
      <c r="A17812" s="395" t="s">
        <v>43398</v>
      </c>
      <c r="B17812" s="395" t="s">
        <v>43399</v>
      </c>
    </row>
    <row r="17813" spans="1:2">
      <c r="A17813" s="395" t="s">
        <v>43400</v>
      </c>
      <c r="B17813" s="395" t="s">
        <v>43401</v>
      </c>
    </row>
    <row r="17814" spans="1:2">
      <c r="A17814" s="395" t="s">
        <v>43402</v>
      </c>
      <c r="B17814" s="395" t="s">
        <v>43403</v>
      </c>
    </row>
    <row r="17815" spans="1:2">
      <c r="A17815" s="395" t="s">
        <v>43404</v>
      </c>
      <c r="B17815" s="395" t="s">
        <v>43405</v>
      </c>
    </row>
    <row r="17816" spans="1:2">
      <c r="A17816" s="395" t="s">
        <v>43406</v>
      </c>
      <c r="B17816" s="395" t="s">
        <v>43407</v>
      </c>
    </row>
    <row r="17817" spans="1:2">
      <c r="A17817" s="395" t="s">
        <v>43408</v>
      </c>
      <c r="B17817" s="395" t="s">
        <v>43409</v>
      </c>
    </row>
    <row r="17818" spans="1:2">
      <c r="A17818" s="395" t="s">
        <v>43410</v>
      </c>
      <c r="B17818" s="395" t="s">
        <v>43411</v>
      </c>
    </row>
    <row r="17819" spans="1:2">
      <c r="A17819" s="395" t="s">
        <v>43412</v>
      </c>
      <c r="B17819" s="395" t="s">
        <v>43413</v>
      </c>
    </row>
    <row r="17820" spans="1:2">
      <c r="A17820" s="395" t="s">
        <v>43414</v>
      </c>
      <c r="B17820" s="395" t="s">
        <v>43415</v>
      </c>
    </row>
    <row r="17821" spans="1:2">
      <c r="A17821" s="395" t="s">
        <v>43416</v>
      </c>
      <c r="B17821" s="395" t="s">
        <v>43417</v>
      </c>
    </row>
    <row r="17822" spans="1:2">
      <c r="A17822" s="395" t="s">
        <v>43418</v>
      </c>
      <c r="B17822" s="395" t="s">
        <v>43419</v>
      </c>
    </row>
    <row r="17823" spans="1:2">
      <c r="A17823" s="395" t="s">
        <v>43420</v>
      </c>
      <c r="B17823" s="395" t="s">
        <v>43421</v>
      </c>
    </row>
    <row r="17824" spans="1:2">
      <c r="A17824" s="395" t="s">
        <v>43422</v>
      </c>
      <c r="B17824" s="395" t="s">
        <v>43423</v>
      </c>
    </row>
    <row r="17825" spans="1:2">
      <c r="A17825" s="395" t="s">
        <v>43424</v>
      </c>
      <c r="B17825" s="395" t="s">
        <v>43425</v>
      </c>
    </row>
    <row r="17826" spans="1:2">
      <c r="A17826" s="395" t="s">
        <v>43426</v>
      </c>
      <c r="B17826" s="395" t="s">
        <v>43427</v>
      </c>
    </row>
    <row r="17827" spans="1:2">
      <c r="A17827" s="395" t="s">
        <v>43428</v>
      </c>
      <c r="B17827" s="395" t="s">
        <v>43429</v>
      </c>
    </row>
    <row r="17828" spans="1:2">
      <c r="A17828" s="395" t="s">
        <v>43430</v>
      </c>
      <c r="B17828" s="395" t="s">
        <v>43431</v>
      </c>
    </row>
    <row r="17829" spans="1:2">
      <c r="A17829" s="395" t="s">
        <v>43432</v>
      </c>
      <c r="B17829" s="395" t="s">
        <v>43433</v>
      </c>
    </row>
    <row r="17830" spans="1:2">
      <c r="A17830" s="395" t="s">
        <v>43434</v>
      </c>
      <c r="B17830" s="395" t="s">
        <v>43435</v>
      </c>
    </row>
    <row r="17831" spans="1:2">
      <c r="A17831" s="395" t="s">
        <v>43436</v>
      </c>
      <c r="B17831" s="395" t="s">
        <v>43437</v>
      </c>
    </row>
    <row r="17832" spans="1:2">
      <c r="A17832" s="395" t="s">
        <v>43438</v>
      </c>
      <c r="B17832" s="395" t="s">
        <v>43439</v>
      </c>
    </row>
    <row r="17833" spans="1:2">
      <c r="A17833" s="395" t="s">
        <v>43440</v>
      </c>
      <c r="B17833" s="395" t="s">
        <v>43441</v>
      </c>
    </row>
    <row r="17834" spans="1:2">
      <c r="A17834" s="395" t="s">
        <v>43442</v>
      </c>
      <c r="B17834" s="395" t="s">
        <v>43443</v>
      </c>
    </row>
    <row r="17835" spans="1:2">
      <c r="A17835" s="395" t="s">
        <v>43444</v>
      </c>
      <c r="B17835" s="395" t="s">
        <v>43443</v>
      </c>
    </row>
    <row r="17836" spans="1:2">
      <c r="A17836" s="395" t="s">
        <v>43445</v>
      </c>
      <c r="B17836" s="395" t="s">
        <v>43446</v>
      </c>
    </row>
    <row r="17837" spans="1:2">
      <c r="A17837" s="395" t="s">
        <v>43447</v>
      </c>
      <c r="B17837" s="395" t="s">
        <v>43448</v>
      </c>
    </row>
    <row r="17838" spans="1:2">
      <c r="A17838" s="395" t="s">
        <v>43449</v>
      </c>
      <c r="B17838" s="395" t="s">
        <v>43450</v>
      </c>
    </row>
    <row r="17839" spans="1:2">
      <c r="A17839" s="395" t="s">
        <v>43451</v>
      </c>
      <c r="B17839" s="395" t="s">
        <v>43452</v>
      </c>
    </row>
    <row r="17840" spans="1:2">
      <c r="A17840" s="395" t="s">
        <v>43453</v>
      </c>
      <c r="B17840" s="395" t="s">
        <v>43454</v>
      </c>
    </row>
    <row r="17841" spans="1:2">
      <c r="A17841" s="395" t="s">
        <v>43455</v>
      </c>
      <c r="B17841" s="395" t="s">
        <v>43456</v>
      </c>
    </row>
    <row r="17842" spans="1:2">
      <c r="A17842" s="395" t="s">
        <v>43457</v>
      </c>
      <c r="B17842" s="395" t="s">
        <v>43458</v>
      </c>
    </row>
    <row r="17843" spans="1:2">
      <c r="A17843" s="395" t="s">
        <v>43459</v>
      </c>
      <c r="B17843" s="395" t="s">
        <v>43458</v>
      </c>
    </row>
    <row r="17844" spans="1:2">
      <c r="A17844" s="395" t="s">
        <v>43460</v>
      </c>
      <c r="B17844" s="395" t="s">
        <v>43461</v>
      </c>
    </row>
    <row r="17845" spans="1:2">
      <c r="A17845" s="395" t="s">
        <v>43462</v>
      </c>
      <c r="B17845" s="395" t="s">
        <v>43463</v>
      </c>
    </row>
    <row r="17846" spans="1:2">
      <c r="A17846" s="395" t="s">
        <v>43464</v>
      </c>
      <c r="B17846" s="395" t="s">
        <v>43465</v>
      </c>
    </row>
    <row r="17847" spans="1:2">
      <c r="A17847" s="395" t="s">
        <v>43466</v>
      </c>
      <c r="B17847" s="395" t="s">
        <v>43467</v>
      </c>
    </row>
    <row r="17848" spans="1:2">
      <c r="A17848" s="395" t="s">
        <v>43468</v>
      </c>
      <c r="B17848" s="395" t="s">
        <v>43469</v>
      </c>
    </row>
    <row r="17849" spans="1:2">
      <c r="A17849" s="395" t="s">
        <v>43470</v>
      </c>
      <c r="B17849" s="395" t="s">
        <v>43471</v>
      </c>
    </row>
    <row r="17850" spans="1:2">
      <c r="A17850" s="395" t="s">
        <v>43472</v>
      </c>
      <c r="B17850" s="395" t="s">
        <v>43473</v>
      </c>
    </row>
    <row r="17851" spans="1:2">
      <c r="A17851" s="395" t="s">
        <v>43474</v>
      </c>
      <c r="B17851" s="395" t="s">
        <v>43475</v>
      </c>
    </row>
    <row r="17852" spans="1:2">
      <c r="A17852" s="395" t="s">
        <v>43476</v>
      </c>
      <c r="B17852" s="395" t="s">
        <v>43477</v>
      </c>
    </row>
    <row r="17853" spans="1:2">
      <c r="A17853" s="395" t="s">
        <v>43478</v>
      </c>
      <c r="B17853" s="395" t="s">
        <v>43479</v>
      </c>
    </row>
    <row r="17854" spans="1:2">
      <c r="A17854" s="395" t="s">
        <v>43480</v>
      </c>
      <c r="B17854" s="395" t="s">
        <v>43481</v>
      </c>
    </row>
    <row r="17855" spans="1:2">
      <c r="A17855" s="395" t="s">
        <v>43482</v>
      </c>
      <c r="B17855" s="395" t="s">
        <v>43483</v>
      </c>
    </row>
    <row r="17856" spans="1:2">
      <c r="A17856" s="395" t="s">
        <v>43484</v>
      </c>
      <c r="B17856" s="395" t="s">
        <v>43485</v>
      </c>
    </row>
    <row r="17857" spans="1:2">
      <c r="A17857" s="395" t="s">
        <v>43486</v>
      </c>
      <c r="B17857" s="395" t="s">
        <v>43487</v>
      </c>
    </row>
    <row r="17858" spans="1:2">
      <c r="A17858" s="395" t="s">
        <v>43488</v>
      </c>
      <c r="B17858" s="395" t="s">
        <v>43489</v>
      </c>
    </row>
    <row r="17859" spans="1:2">
      <c r="A17859" s="395" t="s">
        <v>43490</v>
      </c>
      <c r="B17859" s="395" t="s">
        <v>43491</v>
      </c>
    </row>
    <row r="17860" spans="1:2">
      <c r="A17860" s="395" t="s">
        <v>43492</v>
      </c>
      <c r="B17860" s="395" t="s">
        <v>43493</v>
      </c>
    </row>
    <row r="17861" spans="1:2">
      <c r="A17861" s="395" t="s">
        <v>43494</v>
      </c>
      <c r="B17861" s="395" t="s">
        <v>43495</v>
      </c>
    </row>
    <row r="17862" spans="1:2">
      <c r="A17862" s="395" t="s">
        <v>43496</v>
      </c>
      <c r="B17862" s="395" t="s">
        <v>43497</v>
      </c>
    </row>
    <row r="17863" spans="1:2">
      <c r="A17863" s="395" t="s">
        <v>43498</v>
      </c>
      <c r="B17863" s="395" t="s">
        <v>43499</v>
      </c>
    </row>
    <row r="17864" spans="1:2">
      <c r="A17864" s="395" t="s">
        <v>43500</v>
      </c>
      <c r="B17864" s="395" t="s">
        <v>43501</v>
      </c>
    </row>
    <row r="17865" spans="1:2">
      <c r="A17865" s="395" t="s">
        <v>43502</v>
      </c>
      <c r="B17865" s="395" t="s">
        <v>43501</v>
      </c>
    </row>
    <row r="17866" spans="1:2">
      <c r="A17866" s="395" t="s">
        <v>43503</v>
      </c>
      <c r="B17866" s="395" t="s">
        <v>43504</v>
      </c>
    </row>
    <row r="17867" spans="1:2">
      <c r="A17867" s="395" t="s">
        <v>43505</v>
      </c>
      <c r="B17867" s="395" t="s">
        <v>43506</v>
      </c>
    </row>
    <row r="17868" spans="1:2">
      <c r="A17868" s="395" t="s">
        <v>43507</v>
      </c>
      <c r="B17868" s="395" t="s">
        <v>43508</v>
      </c>
    </row>
    <row r="17869" spans="1:2">
      <c r="A17869" s="395" t="s">
        <v>43509</v>
      </c>
      <c r="B17869" s="395" t="s">
        <v>43510</v>
      </c>
    </row>
    <row r="17870" spans="1:2">
      <c r="A17870" s="395" t="s">
        <v>43511</v>
      </c>
      <c r="B17870" s="395" t="s">
        <v>43512</v>
      </c>
    </row>
    <row r="17871" spans="1:2">
      <c r="A17871" s="395" t="s">
        <v>43513</v>
      </c>
      <c r="B17871" s="395" t="s">
        <v>43514</v>
      </c>
    </row>
    <row r="17872" spans="1:2">
      <c r="A17872" s="395" t="s">
        <v>43515</v>
      </c>
      <c r="B17872" s="395" t="s">
        <v>43516</v>
      </c>
    </row>
    <row r="17873" spans="1:2">
      <c r="A17873" s="395" t="s">
        <v>43517</v>
      </c>
      <c r="B17873" s="395" t="s">
        <v>43518</v>
      </c>
    </row>
    <row r="17874" spans="1:2">
      <c r="A17874" s="395" t="s">
        <v>43519</v>
      </c>
      <c r="B17874" s="395" t="s">
        <v>43520</v>
      </c>
    </row>
    <row r="17875" spans="1:2">
      <c r="A17875" s="395" t="s">
        <v>43521</v>
      </c>
      <c r="B17875" s="395" t="s">
        <v>43522</v>
      </c>
    </row>
    <row r="17876" spans="1:2">
      <c r="A17876" s="395" t="s">
        <v>43523</v>
      </c>
      <c r="B17876" s="395" t="s">
        <v>43524</v>
      </c>
    </row>
    <row r="17877" spans="1:2">
      <c r="A17877" s="395" t="s">
        <v>43525</v>
      </c>
      <c r="B17877" s="395" t="s">
        <v>43526</v>
      </c>
    </row>
    <row r="17878" spans="1:2">
      <c r="A17878" s="395" t="s">
        <v>43527</v>
      </c>
      <c r="B17878" s="395" t="s">
        <v>43528</v>
      </c>
    </row>
    <row r="17879" spans="1:2">
      <c r="A17879" s="395" t="s">
        <v>43529</v>
      </c>
      <c r="B17879" s="395" t="s">
        <v>43530</v>
      </c>
    </row>
    <row r="17880" spans="1:2">
      <c r="A17880" s="395" t="s">
        <v>43531</v>
      </c>
      <c r="B17880" s="395" t="s">
        <v>43532</v>
      </c>
    </row>
    <row r="17881" spans="1:2">
      <c r="A17881" s="395" t="s">
        <v>43533</v>
      </c>
      <c r="B17881" s="395" t="s">
        <v>43534</v>
      </c>
    </row>
    <row r="17882" spans="1:2">
      <c r="A17882" s="395" t="s">
        <v>43535</v>
      </c>
      <c r="B17882" s="395" t="s">
        <v>43536</v>
      </c>
    </row>
    <row r="17883" spans="1:2">
      <c r="A17883" s="395" t="s">
        <v>43537</v>
      </c>
      <c r="B17883" s="395" t="s">
        <v>43538</v>
      </c>
    </row>
    <row r="17884" spans="1:2">
      <c r="A17884" s="395" t="s">
        <v>43539</v>
      </c>
      <c r="B17884" s="395" t="s">
        <v>43540</v>
      </c>
    </row>
    <row r="17885" spans="1:2">
      <c r="A17885" s="395" t="s">
        <v>43541</v>
      </c>
      <c r="B17885" s="395" t="s">
        <v>43542</v>
      </c>
    </row>
    <row r="17886" spans="1:2">
      <c r="A17886" s="395" t="s">
        <v>43543</v>
      </c>
      <c r="B17886" s="395" t="s">
        <v>43544</v>
      </c>
    </row>
    <row r="17887" spans="1:2">
      <c r="A17887" s="395" t="s">
        <v>43545</v>
      </c>
      <c r="B17887" s="395" t="s">
        <v>43546</v>
      </c>
    </row>
    <row r="17888" spans="1:2">
      <c r="A17888" s="395" t="s">
        <v>43547</v>
      </c>
      <c r="B17888" s="395" t="s">
        <v>43548</v>
      </c>
    </row>
    <row r="17889" spans="1:2">
      <c r="A17889" s="395" t="s">
        <v>43549</v>
      </c>
      <c r="B17889" s="395" t="s">
        <v>43550</v>
      </c>
    </row>
    <row r="17890" spans="1:2">
      <c r="A17890" s="395" t="s">
        <v>43551</v>
      </c>
      <c r="B17890" s="395" t="s">
        <v>43552</v>
      </c>
    </row>
    <row r="17891" spans="1:2">
      <c r="A17891" s="395" t="s">
        <v>43553</v>
      </c>
      <c r="B17891" s="395" t="s">
        <v>43554</v>
      </c>
    </row>
    <row r="17892" spans="1:2">
      <c r="A17892" s="395" t="s">
        <v>43555</v>
      </c>
      <c r="B17892" s="395" t="s">
        <v>43556</v>
      </c>
    </row>
    <row r="17893" spans="1:2">
      <c r="A17893" s="395" t="s">
        <v>43557</v>
      </c>
      <c r="B17893" s="395" t="s">
        <v>43558</v>
      </c>
    </row>
    <row r="17894" spans="1:2">
      <c r="A17894" s="395" t="s">
        <v>43559</v>
      </c>
      <c r="B17894" s="395" t="s">
        <v>31797</v>
      </c>
    </row>
    <row r="17895" spans="1:2">
      <c r="A17895" s="395" t="s">
        <v>43560</v>
      </c>
      <c r="B17895" s="395" t="s">
        <v>43561</v>
      </c>
    </row>
    <row r="17896" spans="1:2">
      <c r="A17896" s="395" t="s">
        <v>43562</v>
      </c>
      <c r="B17896" s="395" t="s">
        <v>43563</v>
      </c>
    </row>
    <row r="17897" spans="1:2">
      <c r="A17897" s="395" t="s">
        <v>43564</v>
      </c>
      <c r="B17897" s="395" t="s">
        <v>43565</v>
      </c>
    </row>
    <row r="17898" spans="1:2">
      <c r="A17898" s="395" t="s">
        <v>43566</v>
      </c>
      <c r="B17898" s="395" t="s">
        <v>43567</v>
      </c>
    </row>
    <row r="17899" spans="1:2">
      <c r="A17899" s="395" t="s">
        <v>43568</v>
      </c>
      <c r="B17899" s="395" t="s">
        <v>43569</v>
      </c>
    </row>
    <row r="17900" spans="1:2">
      <c r="A17900" s="395" t="s">
        <v>43570</v>
      </c>
      <c r="B17900" s="395" t="s">
        <v>43571</v>
      </c>
    </row>
    <row r="17901" spans="1:2">
      <c r="A17901" s="395" t="s">
        <v>43572</v>
      </c>
      <c r="B17901" s="395" t="s">
        <v>43573</v>
      </c>
    </row>
    <row r="17902" spans="1:2">
      <c r="A17902" s="395" t="s">
        <v>43574</v>
      </c>
      <c r="B17902" s="395" t="s">
        <v>43575</v>
      </c>
    </row>
    <row r="17903" spans="1:2">
      <c r="A17903" s="395" t="s">
        <v>43576</v>
      </c>
      <c r="B17903" s="395" t="s">
        <v>43577</v>
      </c>
    </row>
    <row r="17904" spans="1:2">
      <c r="A17904" s="395" t="s">
        <v>43578</v>
      </c>
      <c r="B17904" s="395" t="s">
        <v>43579</v>
      </c>
    </row>
    <row r="17905" spans="1:2">
      <c r="A17905" s="395" t="s">
        <v>43580</v>
      </c>
      <c r="B17905" s="395" t="s">
        <v>43581</v>
      </c>
    </row>
    <row r="17906" spans="1:2">
      <c r="A17906" s="395" t="s">
        <v>43582</v>
      </c>
      <c r="B17906" s="395" t="s">
        <v>43583</v>
      </c>
    </row>
    <row r="17907" spans="1:2">
      <c r="A17907" s="395" t="s">
        <v>43584</v>
      </c>
      <c r="B17907" s="395" t="s">
        <v>43585</v>
      </c>
    </row>
    <row r="17908" spans="1:2">
      <c r="A17908" s="395" t="s">
        <v>43586</v>
      </c>
      <c r="B17908" s="395" t="s">
        <v>43587</v>
      </c>
    </row>
    <row r="17909" spans="1:2">
      <c r="A17909" s="395" t="s">
        <v>43588</v>
      </c>
      <c r="B17909" s="395" t="s">
        <v>43589</v>
      </c>
    </row>
    <row r="17910" spans="1:2">
      <c r="A17910" s="395" t="s">
        <v>43590</v>
      </c>
      <c r="B17910" s="395" t="s">
        <v>43591</v>
      </c>
    </row>
    <row r="17911" spans="1:2">
      <c r="A17911" s="395" t="s">
        <v>43592</v>
      </c>
      <c r="B17911" s="395" t="s">
        <v>43593</v>
      </c>
    </row>
    <row r="17912" spans="1:2">
      <c r="A17912" s="395" t="s">
        <v>43594</v>
      </c>
      <c r="B17912" s="395" t="s">
        <v>43595</v>
      </c>
    </row>
    <row r="17913" spans="1:2">
      <c r="A17913" s="395" t="s">
        <v>43596</v>
      </c>
      <c r="B17913" s="395" t="s">
        <v>43597</v>
      </c>
    </row>
    <row r="17914" spans="1:2">
      <c r="A17914" s="395" t="s">
        <v>43598</v>
      </c>
      <c r="B17914" s="395" t="s">
        <v>43599</v>
      </c>
    </row>
    <row r="17915" spans="1:2">
      <c r="A17915" s="395" t="s">
        <v>43600</v>
      </c>
      <c r="B17915" s="395" t="s">
        <v>43601</v>
      </c>
    </row>
    <row r="17916" spans="1:2">
      <c r="A17916" s="395" t="s">
        <v>43602</v>
      </c>
      <c r="B17916" s="395" t="s">
        <v>43603</v>
      </c>
    </row>
    <row r="17917" spans="1:2">
      <c r="A17917" s="395" t="s">
        <v>43604</v>
      </c>
      <c r="B17917" s="395" t="s">
        <v>43605</v>
      </c>
    </row>
    <row r="17918" spans="1:2">
      <c r="A17918" s="395" t="s">
        <v>43606</v>
      </c>
      <c r="B17918" s="395" t="s">
        <v>43607</v>
      </c>
    </row>
    <row r="17919" spans="1:2">
      <c r="A17919" s="395" t="s">
        <v>43608</v>
      </c>
      <c r="B17919" s="395" t="s">
        <v>43609</v>
      </c>
    </row>
    <row r="17920" spans="1:2">
      <c r="A17920" s="395" t="s">
        <v>43610</v>
      </c>
      <c r="B17920" s="395" t="s">
        <v>43611</v>
      </c>
    </row>
    <row r="17921" spans="1:2">
      <c r="A17921" s="395" t="s">
        <v>43612</v>
      </c>
      <c r="B17921" s="395" t="s">
        <v>43613</v>
      </c>
    </row>
    <row r="17922" spans="1:2">
      <c r="A17922" s="395" t="s">
        <v>43614</v>
      </c>
      <c r="B17922" s="395" t="s">
        <v>43615</v>
      </c>
    </row>
    <row r="17923" spans="1:2">
      <c r="A17923" s="395" t="s">
        <v>43616</v>
      </c>
      <c r="B17923" s="395" t="s">
        <v>43617</v>
      </c>
    </row>
    <row r="17924" spans="1:2">
      <c r="A17924" s="395" t="s">
        <v>43618</v>
      </c>
      <c r="B17924" s="395" t="s">
        <v>43619</v>
      </c>
    </row>
    <row r="17925" spans="1:2">
      <c r="A17925" s="395" t="s">
        <v>43620</v>
      </c>
      <c r="B17925" s="395" t="s">
        <v>43621</v>
      </c>
    </row>
    <row r="17926" spans="1:2">
      <c r="A17926" s="395" t="s">
        <v>43622</v>
      </c>
      <c r="B17926" s="395" t="s">
        <v>31805</v>
      </c>
    </row>
    <row r="17927" spans="1:2">
      <c r="A17927" s="395" t="s">
        <v>43623</v>
      </c>
      <c r="B17927" s="395" t="s">
        <v>43624</v>
      </c>
    </row>
    <row r="17928" spans="1:2">
      <c r="A17928" s="395" t="s">
        <v>43625</v>
      </c>
      <c r="B17928" s="395" t="s">
        <v>43626</v>
      </c>
    </row>
    <row r="17929" spans="1:2">
      <c r="A17929" s="395" t="s">
        <v>43627</v>
      </c>
      <c r="B17929" s="395" t="s">
        <v>43628</v>
      </c>
    </row>
    <row r="17930" spans="1:2">
      <c r="A17930" s="395" t="s">
        <v>43629</v>
      </c>
      <c r="B17930" s="395" t="s">
        <v>43630</v>
      </c>
    </row>
    <row r="17931" spans="1:2">
      <c r="A17931" s="395" t="s">
        <v>43631</v>
      </c>
      <c r="B17931" s="395" t="s">
        <v>43632</v>
      </c>
    </row>
    <row r="17932" spans="1:2">
      <c r="A17932" s="395" t="s">
        <v>43633</v>
      </c>
      <c r="B17932" s="395" t="s">
        <v>43634</v>
      </c>
    </row>
    <row r="17933" spans="1:2">
      <c r="A17933" s="395" t="s">
        <v>43635</v>
      </c>
      <c r="B17933" s="395" t="s">
        <v>43636</v>
      </c>
    </row>
    <row r="17934" spans="1:2">
      <c r="A17934" s="395" t="s">
        <v>43637</v>
      </c>
      <c r="B17934" s="395" t="s">
        <v>43638</v>
      </c>
    </row>
    <row r="17935" spans="1:2">
      <c r="A17935" s="395" t="s">
        <v>43639</v>
      </c>
      <c r="B17935" s="395" t="s">
        <v>43640</v>
      </c>
    </row>
    <row r="17936" spans="1:2">
      <c r="A17936" s="395" t="s">
        <v>43641</v>
      </c>
      <c r="B17936" s="395" t="s">
        <v>43642</v>
      </c>
    </row>
    <row r="17937" spans="1:2">
      <c r="A17937" s="395" t="s">
        <v>43643</v>
      </c>
      <c r="B17937" s="395" t="s">
        <v>43644</v>
      </c>
    </row>
    <row r="17938" spans="1:2">
      <c r="A17938" s="395" t="s">
        <v>43645</v>
      </c>
      <c r="B17938" s="395" t="s">
        <v>43646</v>
      </c>
    </row>
    <row r="17939" spans="1:2">
      <c r="A17939" s="395" t="s">
        <v>43647</v>
      </c>
      <c r="B17939" s="395" t="s">
        <v>43648</v>
      </c>
    </row>
    <row r="17940" spans="1:2">
      <c r="A17940" s="395" t="s">
        <v>43649</v>
      </c>
      <c r="B17940" s="395" t="s">
        <v>43650</v>
      </c>
    </row>
    <row r="17941" spans="1:2">
      <c r="A17941" s="395" t="s">
        <v>43651</v>
      </c>
      <c r="B17941" s="395" t="s">
        <v>43652</v>
      </c>
    </row>
    <row r="17942" spans="1:2">
      <c r="A17942" s="395" t="s">
        <v>43653</v>
      </c>
      <c r="B17942" s="395" t="s">
        <v>43654</v>
      </c>
    </row>
    <row r="17943" spans="1:2">
      <c r="A17943" s="395" t="s">
        <v>43655</v>
      </c>
      <c r="B17943" s="395" t="s">
        <v>43656</v>
      </c>
    </row>
    <row r="17944" spans="1:2">
      <c r="A17944" s="395" t="s">
        <v>43657</v>
      </c>
      <c r="B17944" s="395" t="s">
        <v>43658</v>
      </c>
    </row>
    <row r="17945" spans="1:2">
      <c r="A17945" s="395" t="s">
        <v>43659</v>
      </c>
      <c r="B17945" s="395" t="s">
        <v>43660</v>
      </c>
    </row>
    <row r="17946" spans="1:2">
      <c r="A17946" s="395" t="s">
        <v>43661</v>
      </c>
      <c r="B17946" s="395" t="s">
        <v>43662</v>
      </c>
    </row>
    <row r="17947" spans="1:2">
      <c r="A17947" s="395" t="s">
        <v>43663</v>
      </c>
      <c r="B17947" s="395" t="s">
        <v>43195</v>
      </c>
    </row>
    <row r="17948" spans="1:2">
      <c r="A17948" s="395" t="s">
        <v>43664</v>
      </c>
      <c r="B17948" s="395" t="s">
        <v>43665</v>
      </c>
    </row>
    <row r="17949" spans="1:2">
      <c r="A17949" s="395" t="s">
        <v>43666</v>
      </c>
      <c r="B17949" s="395" t="s">
        <v>43667</v>
      </c>
    </row>
    <row r="17950" spans="1:2">
      <c r="A17950" s="395" t="s">
        <v>43668</v>
      </c>
      <c r="B17950" s="395" t="s">
        <v>43669</v>
      </c>
    </row>
    <row r="17951" spans="1:2">
      <c r="A17951" s="395" t="s">
        <v>43670</v>
      </c>
      <c r="B17951" s="395" t="s">
        <v>31868</v>
      </c>
    </row>
    <row r="17952" spans="1:2">
      <c r="A17952" s="395" t="s">
        <v>43671</v>
      </c>
      <c r="B17952" s="395" t="s">
        <v>43672</v>
      </c>
    </row>
    <row r="17953" spans="1:2">
      <c r="A17953" s="395" t="s">
        <v>43673</v>
      </c>
      <c r="B17953" s="395" t="s">
        <v>43674</v>
      </c>
    </row>
    <row r="17954" spans="1:2">
      <c r="A17954" s="395" t="s">
        <v>43675</v>
      </c>
      <c r="B17954" s="395" t="s">
        <v>43676</v>
      </c>
    </row>
    <row r="17955" spans="1:2">
      <c r="A17955" s="395" t="s">
        <v>43677</v>
      </c>
      <c r="B17955" s="395" t="s">
        <v>43678</v>
      </c>
    </row>
    <row r="17956" spans="1:2">
      <c r="A17956" s="395" t="s">
        <v>43679</v>
      </c>
      <c r="B17956" s="395" t="s">
        <v>43680</v>
      </c>
    </row>
    <row r="17957" spans="1:2">
      <c r="A17957" s="395" t="s">
        <v>43681</v>
      </c>
      <c r="B17957" s="395" t="s">
        <v>43682</v>
      </c>
    </row>
    <row r="17958" spans="1:2">
      <c r="A17958" s="395" t="s">
        <v>43683</v>
      </c>
      <c r="B17958" s="395" t="s">
        <v>43684</v>
      </c>
    </row>
    <row r="17959" spans="1:2">
      <c r="A17959" s="395" t="s">
        <v>43685</v>
      </c>
      <c r="B17959" s="395" t="s">
        <v>43686</v>
      </c>
    </row>
    <row r="17960" spans="1:2">
      <c r="A17960" s="395" t="s">
        <v>43687</v>
      </c>
      <c r="B17960" s="395" t="s">
        <v>43688</v>
      </c>
    </row>
    <row r="17961" spans="1:2">
      <c r="A17961" s="395" t="s">
        <v>43689</v>
      </c>
      <c r="B17961" s="395" t="s">
        <v>43690</v>
      </c>
    </row>
    <row r="17962" spans="1:2">
      <c r="A17962" s="395" t="s">
        <v>43691</v>
      </c>
      <c r="B17962" s="395" t="s">
        <v>43692</v>
      </c>
    </row>
    <row r="17963" spans="1:2">
      <c r="A17963" s="395" t="s">
        <v>43693</v>
      </c>
      <c r="B17963" s="395" t="s">
        <v>43694</v>
      </c>
    </row>
    <row r="17964" spans="1:2">
      <c r="A17964" s="395" t="s">
        <v>43695</v>
      </c>
      <c r="B17964" s="395" t="s">
        <v>43696</v>
      </c>
    </row>
    <row r="17965" spans="1:2">
      <c r="A17965" s="395" t="s">
        <v>43697</v>
      </c>
      <c r="B17965" s="395" t="s">
        <v>43698</v>
      </c>
    </row>
    <row r="17966" spans="1:2">
      <c r="A17966" s="395" t="s">
        <v>43699</v>
      </c>
      <c r="B17966" s="395" t="s">
        <v>43700</v>
      </c>
    </row>
    <row r="17967" spans="1:2">
      <c r="A17967" s="395" t="s">
        <v>43701</v>
      </c>
      <c r="B17967" s="395" t="s">
        <v>43702</v>
      </c>
    </row>
    <row r="17968" spans="1:2">
      <c r="A17968" s="395" t="s">
        <v>43703</v>
      </c>
      <c r="B17968" s="395" t="s">
        <v>43704</v>
      </c>
    </row>
    <row r="17969" spans="1:2">
      <c r="A17969" s="395" t="s">
        <v>43705</v>
      </c>
      <c r="B17969" s="395" t="s">
        <v>43706</v>
      </c>
    </row>
    <row r="17970" spans="1:2">
      <c r="A17970" s="395" t="s">
        <v>43707</v>
      </c>
      <c r="B17970" s="395" t="s">
        <v>43708</v>
      </c>
    </row>
    <row r="17971" spans="1:2">
      <c r="A17971" s="395" t="s">
        <v>43709</v>
      </c>
      <c r="B17971" s="395" t="s">
        <v>43710</v>
      </c>
    </row>
    <row r="17972" spans="1:2">
      <c r="A17972" s="395" t="s">
        <v>43711</v>
      </c>
      <c r="B17972" s="395" t="s">
        <v>43712</v>
      </c>
    </row>
    <row r="17973" spans="1:2">
      <c r="A17973" s="395" t="s">
        <v>43713</v>
      </c>
      <c r="B17973" s="395" t="s">
        <v>43714</v>
      </c>
    </row>
    <row r="17974" spans="1:2">
      <c r="A17974" s="395" t="s">
        <v>43715</v>
      </c>
      <c r="B17974" s="395" t="s">
        <v>43716</v>
      </c>
    </row>
    <row r="17975" spans="1:2">
      <c r="A17975" s="395" t="s">
        <v>43717</v>
      </c>
      <c r="B17975" s="395" t="s">
        <v>43718</v>
      </c>
    </row>
    <row r="17976" spans="1:2">
      <c r="A17976" s="395" t="s">
        <v>43719</v>
      </c>
      <c r="B17976" s="395" t="s">
        <v>43720</v>
      </c>
    </row>
    <row r="17977" spans="1:2">
      <c r="A17977" s="395" t="s">
        <v>43721</v>
      </c>
      <c r="B17977" s="395" t="s">
        <v>43722</v>
      </c>
    </row>
    <row r="17978" spans="1:2">
      <c r="A17978" s="395" t="s">
        <v>43723</v>
      </c>
      <c r="B17978" s="395" t="s">
        <v>43724</v>
      </c>
    </row>
    <row r="17979" spans="1:2">
      <c r="A17979" s="395" t="s">
        <v>43725</v>
      </c>
      <c r="B17979" s="395" t="s">
        <v>43726</v>
      </c>
    </row>
    <row r="17980" spans="1:2">
      <c r="A17980" s="395" t="s">
        <v>43727</v>
      </c>
      <c r="B17980" s="395" t="s">
        <v>43728</v>
      </c>
    </row>
    <row r="17981" spans="1:2">
      <c r="A17981" s="395" t="s">
        <v>43729</v>
      </c>
      <c r="B17981" s="395" t="s">
        <v>43730</v>
      </c>
    </row>
    <row r="17982" spans="1:2">
      <c r="A17982" s="395" t="s">
        <v>43731</v>
      </c>
      <c r="B17982" s="395" t="s">
        <v>43667</v>
      </c>
    </row>
    <row r="17983" spans="1:2">
      <c r="A17983" s="395" t="s">
        <v>43732</v>
      </c>
      <c r="B17983" s="395" t="s">
        <v>43733</v>
      </c>
    </row>
    <row r="17984" spans="1:2">
      <c r="A17984" s="395" t="s">
        <v>43734</v>
      </c>
      <c r="B17984" s="395" t="s">
        <v>43735</v>
      </c>
    </row>
    <row r="17985" spans="1:2">
      <c r="A17985" s="395" t="s">
        <v>43736</v>
      </c>
      <c r="B17985" s="395" t="s">
        <v>43737</v>
      </c>
    </row>
    <row r="17986" spans="1:2">
      <c r="A17986" s="395" t="s">
        <v>43738</v>
      </c>
      <c r="B17986" s="395" t="s">
        <v>43739</v>
      </c>
    </row>
    <row r="17987" spans="1:2">
      <c r="A17987" s="395" t="s">
        <v>43740</v>
      </c>
      <c r="B17987" s="395" t="s">
        <v>43741</v>
      </c>
    </row>
    <row r="17988" spans="1:2">
      <c r="A17988" s="395" t="s">
        <v>43742</v>
      </c>
      <c r="B17988" s="395" t="s">
        <v>43743</v>
      </c>
    </row>
    <row r="17989" spans="1:2">
      <c r="A17989" s="395" t="s">
        <v>43744</v>
      </c>
      <c r="B17989" s="395" t="s">
        <v>43745</v>
      </c>
    </row>
    <row r="17990" spans="1:2">
      <c r="A17990" s="395" t="s">
        <v>43746</v>
      </c>
      <c r="B17990" s="395" t="s">
        <v>43747</v>
      </c>
    </row>
    <row r="17991" spans="1:2">
      <c r="A17991" s="395" t="s">
        <v>43748</v>
      </c>
      <c r="B17991" s="395" t="s">
        <v>43749</v>
      </c>
    </row>
    <row r="17992" spans="1:2">
      <c r="A17992" s="395" t="s">
        <v>43750</v>
      </c>
      <c r="B17992" s="395" t="s">
        <v>43751</v>
      </c>
    </row>
    <row r="17993" spans="1:2">
      <c r="A17993" s="395" t="s">
        <v>43752</v>
      </c>
      <c r="B17993" s="395" t="s">
        <v>43753</v>
      </c>
    </row>
    <row r="17994" spans="1:2">
      <c r="A17994" s="395" t="s">
        <v>43754</v>
      </c>
      <c r="B17994" s="395" t="s">
        <v>43755</v>
      </c>
    </row>
    <row r="17995" spans="1:2">
      <c r="A17995" s="395" t="s">
        <v>43756</v>
      </c>
      <c r="B17995" s="395" t="s">
        <v>43757</v>
      </c>
    </row>
    <row r="17996" spans="1:2">
      <c r="A17996" s="395" t="s">
        <v>43758</v>
      </c>
      <c r="B17996" s="395" t="s">
        <v>43759</v>
      </c>
    </row>
    <row r="17997" spans="1:2">
      <c r="A17997" s="395" t="s">
        <v>43760</v>
      </c>
      <c r="B17997" s="395" t="s">
        <v>43761</v>
      </c>
    </row>
    <row r="17998" spans="1:2">
      <c r="A17998" s="395" t="s">
        <v>43762</v>
      </c>
      <c r="B17998" s="395" t="s">
        <v>43761</v>
      </c>
    </row>
    <row r="17999" spans="1:2">
      <c r="A17999" s="395" t="s">
        <v>43763</v>
      </c>
      <c r="B17999" s="395" t="s">
        <v>43761</v>
      </c>
    </row>
    <row r="18000" spans="1:2">
      <c r="A18000" s="395" t="s">
        <v>43764</v>
      </c>
      <c r="B18000" s="395" t="s">
        <v>43761</v>
      </c>
    </row>
    <row r="18001" spans="1:2">
      <c r="A18001" s="395" t="s">
        <v>43765</v>
      </c>
      <c r="B18001" s="395" t="s">
        <v>43761</v>
      </c>
    </row>
    <row r="18002" spans="1:2">
      <c r="A18002" s="395" t="s">
        <v>43766</v>
      </c>
      <c r="B18002" s="395" t="s">
        <v>43767</v>
      </c>
    </row>
    <row r="18003" spans="1:2">
      <c r="A18003" s="395" t="s">
        <v>43768</v>
      </c>
      <c r="B18003" s="395" t="s">
        <v>43769</v>
      </c>
    </row>
    <row r="18004" spans="1:2">
      <c r="A18004" s="395" t="s">
        <v>43770</v>
      </c>
      <c r="B18004" s="395" t="s">
        <v>43771</v>
      </c>
    </row>
    <row r="18005" spans="1:2">
      <c r="A18005" s="395" t="s">
        <v>43772</v>
      </c>
      <c r="B18005" s="395" t="s">
        <v>43773</v>
      </c>
    </row>
    <row r="18006" spans="1:2">
      <c r="A18006" s="395" t="s">
        <v>43774</v>
      </c>
      <c r="B18006" s="395" t="s">
        <v>25350</v>
      </c>
    </row>
    <row r="18007" spans="1:2">
      <c r="A18007" s="395" t="s">
        <v>43775</v>
      </c>
      <c r="B18007" s="395" t="s">
        <v>43776</v>
      </c>
    </row>
    <row r="18008" spans="1:2">
      <c r="A18008" s="395" t="s">
        <v>43777</v>
      </c>
      <c r="B18008" s="395" t="s">
        <v>43778</v>
      </c>
    </row>
    <row r="18009" spans="1:2">
      <c r="A18009" s="395" t="s">
        <v>43779</v>
      </c>
      <c r="B18009" s="395" t="s">
        <v>43780</v>
      </c>
    </row>
    <row r="18010" spans="1:2">
      <c r="A18010" s="395" t="s">
        <v>43781</v>
      </c>
      <c r="B18010" s="395" t="s">
        <v>43782</v>
      </c>
    </row>
    <row r="18011" spans="1:2">
      <c r="A18011" s="395" t="s">
        <v>43783</v>
      </c>
      <c r="B18011" s="395" t="s">
        <v>43784</v>
      </c>
    </row>
    <row r="18012" spans="1:2">
      <c r="A18012" s="395" t="s">
        <v>43785</v>
      </c>
      <c r="B18012" s="395" t="s">
        <v>43786</v>
      </c>
    </row>
    <row r="18013" spans="1:2">
      <c r="A18013" s="395" t="s">
        <v>43787</v>
      </c>
      <c r="B18013" s="395" t="s">
        <v>43786</v>
      </c>
    </row>
    <row r="18014" spans="1:2">
      <c r="A18014" s="395" t="s">
        <v>43788</v>
      </c>
      <c r="B18014" s="395" t="s">
        <v>43786</v>
      </c>
    </row>
    <row r="18015" spans="1:2">
      <c r="A18015" s="395" t="s">
        <v>43789</v>
      </c>
      <c r="B18015" s="395" t="s">
        <v>43786</v>
      </c>
    </row>
    <row r="18016" spans="1:2">
      <c r="A18016" s="395" t="s">
        <v>43790</v>
      </c>
      <c r="B18016" s="395" t="s">
        <v>43786</v>
      </c>
    </row>
    <row r="18017" spans="1:2">
      <c r="A18017" s="395" t="s">
        <v>43791</v>
      </c>
      <c r="B18017" s="395" t="s">
        <v>43786</v>
      </c>
    </row>
    <row r="18018" spans="1:2">
      <c r="A18018" s="395" t="s">
        <v>43792</v>
      </c>
      <c r="B18018" s="395" t="s">
        <v>43793</v>
      </c>
    </row>
    <row r="18019" spans="1:2">
      <c r="A18019" s="395" t="s">
        <v>43794</v>
      </c>
      <c r="B18019" s="395" t="s">
        <v>43793</v>
      </c>
    </row>
    <row r="18020" spans="1:2">
      <c r="A18020" s="395" t="s">
        <v>43795</v>
      </c>
      <c r="B18020" s="395" t="s">
        <v>43793</v>
      </c>
    </row>
    <row r="18021" spans="1:2">
      <c r="A18021" s="395" t="s">
        <v>43796</v>
      </c>
      <c r="B18021" s="395" t="s">
        <v>43793</v>
      </c>
    </row>
    <row r="18022" spans="1:2">
      <c r="A18022" s="395" t="s">
        <v>43797</v>
      </c>
      <c r="B18022" s="395" t="s">
        <v>43793</v>
      </c>
    </row>
    <row r="18023" spans="1:2">
      <c r="A18023" s="395" t="s">
        <v>43798</v>
      </c>
      <c r="B18023" s="395" t="s">
        <v>43793</v>
      </c>
    </row>
    <row r="18024" spans="1:2">
      <c r="A18024" s="395" t="s">
        <v>43799</v>
      </c>
      <c r="B18024" s="395" t="s">
        <v>43793</v>
      </c>
    </row>
    <row r="18025" spans="1:2">
      <c r="A18025" s="395" t="s">
        <v>43800</v>
      </c>
      <c r="B18025" s="395" t="s">
        <v>43793</v>
      </c>
    </row>
    <row r="18026" spans="1:2">
      <c r="A18026" s="395" t="s">
        <v>43801</v>
      </c>
      <c r="B18026" s="395" t="s">
        <v>43793</v>
      </c>
    </row>
    <row r="18027" spans="1:2">
      <c r="A18027" s="395" t="s">
        <v>43802</v>
      </c>
      <c r="B18027" s="395" t="s">
        <v>43793</v>
      </c>
    </row>
    <row r="18028" spans="1:2">
      <c r="A18028" s="395" t="s">
        <v>43803</v>
      </c>
      <c r="B18028" s="395" t="s">
        <v>43804</v>
      </c>
    </row>
    <row r="18029" spans="1:2">
      <c r="A18029" s="395" t="s">
        <v>43805</v>
      </c>
      <c r="B18029" s="395" t="s">
        <v>43806</v>
      </c>
    </row>
    <row r="18030" spans="1:2">
      <c r="A18030" s="395" t="s">
        <v>43807</v>
      </c>
      <c r="B18030" s="395" t="s">
        <v>43808</v>
      </c>
    </row>
    <row r="18031" spans="1:2">
      <c r="A18031" s="395" t="s">
        <v>43809</v>
      </c>
      <c r="B18031" s="395" t="s">
        <v>43810</v>
      </c>
    </row>
    <row r="18032" spans="1:2">
      <c r="A18032" s="395" t="s">
        <v>43811</v>
      </c>
      <c r="B18032" s="395" t="s">
        <v>43812</v>
      </c>
    </row>
    <row r="18033" spans="1:2">
      <c r="A18033" s="395" t="s">
        <v>43813</v>
      </c>
      <c r="B18033" s="395" t="s">
        <v>43814</v>
      </c>
    </row>
    <row r="18034" spans="1:2">
      <c r="A18034" s="395" t="s">
        <v>43815</v>
      </c>
      <c r="B18034" s="395" t="s">
        <v>43816</v>
      </c>
    </row>
    <row r="18035" spans="1:2">
      <c r="A18035" s="395" t="s">
        <v>43817</v>
      </c>
      <c r="B18035" s="395" t="s">
        <v>43818</v>
      </c>
    </row>
    <row r="18036" spans="1:2">
      <c r="A18036" s="395" t="s">
        <v>43819</v>
      </c>
      <c r="B18036" s="395" t="s">
        <v>43820</v>
      </c>
    </row>
    <row r="18037" spans="1:2">
      <c r="A18037" s="395" t="s">
        <v>43821</v>
      </c>
      <c r="B18037" s="395" t="s">
        <v>43822</v>
      </c>
    </row>
    <row r="18038" spans="1:2">
      <c r="A18038" s="395" t="s">
        <v>43823</v>
      </c>
      <c r="B18038" s="395" t="s">
        <v>43824</v>
      </c>
    </row>
    <row r="18039" spans="1:2">
      <c r="A18039" s="395" t="s">
        <v>43825</v>
      </c>
      <c r="B18039" s="395" t="s">
        <v>43826</v>
      </c>
    </row>
    <row r="18040" spans="1:2">
      <c r="A18040" s="395" t="s">
        <v>43827</v>
      </c>
      <c r="B18040" s="395" t="s">
        <v>43828</v>
      </c>
    </row>
    <row r="18041" spans="1:2">
      <c r="A18041" s="395" t="s">
        <v>43829</v>
      </c>
      <c r="B18041" s="395" t="s">
        <v>43830</v>
      </c>
    </row>
    <row r="18042" spans="1:2">
      <c r="A18042" s="395" t="s">
        <v>43831</v>
      </c>
      <c r="B18042" s="395" t="s">
        <v>43832</v>
      </c>
    </row>
    <row r="18043" spans="1:2">
      <c r="A18043" s="395" t="s">
        <v>43833</v>
      </c>
      <c r="B18043" s="395" t="s">
        <v>43834</v>
      </c>
    </row>
    <row r="18044" spans="1:2">
      <c r="A18044" s="395" t="s">
        <v>43835</v>
      </c>
      <c r="B18044" s="395" t="s">
        <v>43836</v>
      </c>
    </row>
    <row r="18045" spans="1:2">
      <c r="A18045" s="395" t="s">
        <v>43837</v>
      </c>
      <c r="B18045" s="395" t="s">
        <v>43838</v>
      </c>
    </row>
    <row r="18046" spans="1:2">
      <c r="A18046" s="395" t="s">
        <v>43839</v>
      </c>
      <c r="B18046" s="395" t="s">
        <v>43840</v>
      </c>
    </row>
    <row r="18047" spans="1:2">
      <c r="A18047" s="395" t="s">
        <v>43841</v>
      </c>
      <c r="B18047" s="395" t="s">
        <v>43842</v>
      </c>
    </row>
    <row r="18048" spans="1:2">
      <c r="A18048" s="395" t="s">
        <v>43843</v>
      </c>
      <c r="B18048" s="395" t="s">
        <v>43844</v>
      </c>
    </row>
    <row r="18049" spans="1:2">
      <c r="A18049" s="395" t="s">
        <v>43845</v>
      </c>
      <c r="B18049" s="395" t="s">
        <v>43846</v>
      </c>
    </row>
    <row r="18050" spans="1:2">
      <c r="A18050" s="395" t="s">
        <v>43847</v>
      </c>
      <c r="B18050" s="395" t="s">
        <v>43844</v>
      </c>
    </row>
    <row r="18051" spans="1:2">
      <c r="A18051" s="395" t="s">
        <v>43848</v>
      </c>
      <c r="B18051" s="395" t="s">
        <v>43849</v>
      </c>
    </row>
    <row r="18052" spans="1:2">
      <c r="A18052" s="395" t="s">
        <v>43850</v>
      </c>
      <c r="B18052" s="395" t="s">
        <v>43851</v>
      </c>
    </row>
    <row r="18053" spans="1:2">
      <c r="A18053" s="395" t="s">
        <v>43852</v>
      </c>
      <c r="B18053" s="395" t="s">
        <v>43853</v>
      </c>
    </row>
    <row r="18054" spans="1:2">
      <c r="A18054" s="395" t="s">
        <v>43854</v>
      </c>
      <c r="B18054" s="395" t="s">
        <v>43844</v>
      </c>
    </row>
    <row r="18055" spans="1:2">
      <c r="A18055" s="395" t="s">
        <v>43855</v>
      </c>
      <c r="B18055" s="395" t="s">
        <v>43856</v>
      </c>
    </row>
    <row r="18056" spans="1:2">
      <c r="A18056" s="395" t="s">
        <v>43857</v>
      </c>
      <c r="B18056" s="395" t="s">
        <v>43858</v>
      </c>
    </row>
    <row r="18057" spans="1:2">
      <c r="A18057" s="395" t="s">
        <v>43859</v>
      </c>
      <c r="B18057" s="395" t="s">
        <v>43860</v>
      </c>
    </row>
    <row r="18058" spans="1:2">
      <c r="A18058" s="395" t="s">
        <v>43861</v>
      </c>
      <c r="B18058" s="395" t="s">
        <v>43862</v>
      </c>
    </row>
    <row r="18059" spans="1:2">
      <c r="A18059" s="395" t="s">
        <v>43863</v>
      </c>
      <c r="B18059" s="395" t="s">
        <v>43864</v>
      </c>
    </row>
    <row r="18060" spans="1:2">
      <c r="A18060" s="395" t="s">
        <v>43865</v>
      </c>
      <c r="B18060" s="395" t="s">
        <v>43866</v>
      </c>
    </row>
    <row r="18061" spans="1:2">
      <c r="A18061" s="395" t="s">
        <v>43867</v>
      </c>
      <c r="B18061" s="395" t="s">
        <v>43868</v>
      </c>
    </row>
    <row r="18062" spans="1:2">
      <c r="A18062" s="395" t="s">
        <v>43869</v>
      </c>
      <c r="B18062" s="395" t="s">
        <v>43870</v>
      </c>
    </row>
    <row r="18063" spans="1:2">
      <c r="A18063" s="395" t="s">
        <v>43871</v>
      </c>
      <c r="B18063" s="395" t="s">
        <v>31636</v>
      </c>
    </row>
    <row r="18064" spans="1:2">
      <c r="A18064" s="395" t="s">
        <v>43872</v>
      </c>
      <c r="B18064" s="395" t="s">
        <v>43873</v>
      </c>
    </row>
    <row r="18065" spans="1:2">
      <c r="A18065" s="395" t="s">
        <v>43874</v>
      </c>
      <c r="B18065" s="395" t="s">
        <v>43793</v>
      </c>
    </row>
    <row r="18066" spans="1:2">
      <c r="A18066" s="395" t="s">
        <v>43875</v>
      </c>
      <c r="B18066" s="395" t="s">
        <v>43793</v>
      </c>
    </row>
    <row r="18067" spans="1:2">
      <c r="A18067" s="395" t="s">
        <v>43876</v>
      </c>
      <c r="B18067" s="395" t="s">
        <v>43793</v>
      </c>
    </row>
    <row r="18068" spans="1:2">
      <c r="A18068" s="395" t="s">
        <v>43877</v>
      </c>
      <c r="B18068" s="395" t="s">
        <v>43793</v>
      </c>
    </row>
    <row r="18069" spans="1:2">
      <c r="A18069" s="395" t="s">
        <v>43878</v>
      </c>
      <c r="B18069" s="395" t="s">
        <v>43879</v>
      </c>
    </row>
    <row r="18070" spans="1:2">
      <c r="A18070" s="395" t="s">
        <v>43880</v>
      </c>
      <c r="B18070" s="395" t="s">
        <v>43881</v>
      </c>
    </row>
    <row r="18071" spans="1:2">
      <c r="A18071" s="395" t="s">
        <v>43882</v>
      </c>
      <c r="B18071" s="395" t="s">
        <v>43883</v>
      </c>
    </row>
    <row r="18072" spans="1:2">
      <c r="A18072" s="395" t="s">
        <v>43884</v>
      </c>
      <c r="B18072" s="395" t="s">
        <v>42529</v>
      </c>
    </row>
    <row r="18073" spans="1:2">
      <c r="A18073" s="395" t="s">
        <v>43885</v>
      </c>
      <c r="B18073" s="395" t="s">
        <v>43886</v>
      </c>
    </row>
    <row r="18074" spans="1:2">
      <c r="A18074" s="395" t="s">
        <v>43887</v>
      </c>
      <c r="B18074" s="395" t="s">
        <v>43888</v>
      </c>
    </row>
    <row r="18075" spans="1:2">
      <c r="A18075" s="395" t="s">
        <v>43889</v>
      </c>
      <c r="B18075" s="395" t="s">
        <v>43890</v>
      </c>
    </row>
    <row r="18076" spans="1:2">
      <c r="A18076" s="395" t="s">
        <v>43891</v>
      </c>
      <c r="B18076" s="395" t="s">
        <v>43892</v>
      </c>
    </row>
    <row r="18077" spans="1:2">
      <c r="A18077" s="395" t="s">
        <v>43893</v>
      </c>
      <c r="B18077" s="395" t="s">
        <v>43894</v>
      </c>
    </row>
    <row r="18078" spans="1:2">
      <c r="A18078" s="395" t="s">
        <v>43895</v>
      </c>
      <c r="B18078" s="395" t="s">
        <v>43818</v>
      </c>
    </row>
    <row r="18079" spans="1:2">
      <c r="A18079" s="395" t="s">
        <v>43896</v>
      </c>
      <c r="B18079" s="395" t="s">
        <v>43897</v>
      </c>
    </row>
    <row r="18080" spans="1:2">
      <c r="A18080" s="395" t="s">
        <v>43898</v>
      </c>
      <c r="B18080" s="395" t="s">
        <v>43899</v>
      </c>
    </row>
    <row r="18081" spans="1:2">
      <c r="A18081" s="395" t="s">
        <v>43900</v>
      </c>
      <c r="B18081" s="395" t="s">
        <v>43901</v>
      </c>
    </row>
    <row r="18082" spans="1:2">
      <c r="A18082" s="395" t="s">
        <v>43902</v>
      </c>
      <c r="B18082" s="395" t="s">
        <v>43903</v>
      </c>
    </row>
    <row r="18083" spans="1:2">
      <c r="A18083" s="395" t="s">
        <v>43904</v>
      </c>
      <c r="B18083" s="395" t="s">
        <v>43905</v>
      </c>
    </row>
    <row r="18084" spans="1:2">
      <c r="A18084" s="395" t="s">
        <v>43906</v>
      </c>
      <c r="B18084" s="395" t="s">
        <v>43907</v>
      </c>
    </row>
    <row r="18085" spans="1:2">
      <c r="A18085" s="395" t="s">
        <v>43908</v>
      </c>
      <c r="B18085" s="395" t="s">
        <v>43909</v>
      </c>
    </row>
    <row r="18086" spans="1:2">
      <c r="A18086" s="395" t="s">
        <v>43910</v>
      </c>
      <c r="B18086" s="395" t="s">
        <v>43911</v>
      </c>
    </row>
    <row r="18087" spans="1:2">
      <c r="A18087" s="395" t="s">
        <v>43912</v>
      </c>
      <c r="B18087" s="395" t="s">
        <v>43913</v>
      </c>
    </row>
    <row r="18088" spans="1:2">
      <c r="A18088" s="395" t="s">
        <v>43914</v>
      </c>
      <c r="B18088" s="395" t="s">
        <v>43915</v>
      </c>
    </row>
    <row r="18089" spans="1:2">
      <c r="A18089" s="395" t="s">
        <v>43916</v>
      </c>
      <c r="B18089" s="395" t="s">
        <v>43917</v>
      </c>
    </row>
    <row r="18090" spans="1:2">
      <c r="A18090" s="395" t="s">
        <v>43918</v>
      </c>
      <c r="B18090" s="395" t="s">
        <v>43919</v>
      </c>
    </row>
    <row r="18091" spans="1:2">
      <c r="A18091" s="395" t="s">
        <v>43920</v>
      </c>
      <c r="B18091" s="395" t="s">
        <v>43921</v>
      </c>
    </row>
    <row r="18092" spans="1:2">
      <c r="A18092" s="395" t="s">
        <v>43922</v>
      </c>
      <c r="B18092" s="395" t="s">
        <v>43923</v>
      </c>
    </row>
    <row r="18093" spans="1:2">
      <c r="A18093" s="395" t="s">
        <v>43924</v>
      </c>
      <c r="B18093" s="395" t="s">
        <v>43925</v>
      </c>
    </row>
    <row r="18094" spans="1:2">
      <c r="A18094" s="395" t="s">
        <v>43926</v>
      </c>
      <c r="B18094" s="395" t="s">
        <v>43927</v>
      </c>
    </row>
    <row r="18095" spans="1:2">
      <c r="A18095" s="395" t="s">
        <v>43928</v>
      </c>
      <c r="B18095" s="395" t="s">
        <v>43929</v>
      </c>
    </row>
    <row r="18096" spans="1:2">
      <c r="A18096" s="395" t="s">
        <v>43930</v>
      </c>
      <c r="B18096" s="395" t="s">
        <v>43931</v>
      </c>
    </row>
    <row r="18097" spans="1:2">
      <c r="A18097" s="395" t="s">
        <v>43932</v>
      </c>
      <c r="B18097" s="395" t="s">
        <v>43933</v>
      </c>
    </row>
    <row r="18098" spans="1:2">
      <c r="A18098" s="395" t="s">
        <v>43934</v>
      </c>
      <c r="B18098" s="395" t="s">
        <v>43935</v>
      </c>
    </row>
    <row r="18099" spans="1:2">
      <c r="A18099" s="395" t="s">
        <v>43936</v>
      </c>
      <c r="B18099" s="395" t="s">
        <v>43937</v>
      </c>
    </row>
    <row r="18100" spans="1:2">
      <c r="A18100" s="395" t="s">
        <v>43938</v>
      </c>
      <c r="B18100" s="395" t="s">
        <v>43939</v>
      </c>
    </row>
    <row r="18101" spans="1:2">
      <c r="A18101" s="395" t="s">
        <v>43940</v>
      </c>
      <c r="B18101" s="395" t="s">
        <v>43941</v>
      </c>
    </row>
    <row r="18102" spans="1:2">
      <c r="A18102" s="395" t="s">
        <v>43942</v>
      </c>
      <c r="B18102" s="395" t="s">
        <v>43943</v>
      </c>
    </row>
    <row r="18103" spans="1:2">
      <c r="A18103" s="395" t="s">
        <v>43944</v>
      </c>
      <c r="B18103" s="395" t="s">
        <v>43945</v>
      </c>
    </row>
    <row r="18104" spans="1:2">
      <c r="A18104" s="395" t="s">
        <v>43946</v>
      </c>
      <c r="B18104" s="395" t="s">
        <v>43947</v>
      </c>
    </row>
    <row r="18105" spans="1:2">
      <c r="A18105" s="395" t="s">
        <v>43948</v>
      </c>
      <c r="B18105" s="395" t="s">
        <v>43949</v>
      </c>
    </row>
    <row r="18106" spans="1:2">
      <c r="A18106" s="395" t="s">
        <v>43950</v>
      </c>
      <c r="B18106" s="395" t="s">
        <v>43951</v>
      </c>
    </row>
    <row r="18107" spans="1:2">
      <c r="A18107" s="395" t="s">
        <v>43952</v>
      </c>
      <c r="B18107" s="395" t="s">
        <v>43953</v>
      </c>
    </row>
    <row r="18108" spans="1:2">
      <c r="A18108" s="395" t="s">
        <v>43954</v>
      </c>
      <c r="B18108" s="395" t="s">
        <v>43955</v>
      </c>
    </row>
    <row r="18109" spans="1:2">
      <c r="A18109" s="395" t="s">
        <v>43956</v>
      </c>
      <c r="B18109" s="395" t="s">
        <v>43957</v>
      </c>
    </row>
    <row r="18110" spans="1:2">
      <c r="A18110" s="395" t="s">
        <v>43958</v>
      </c>
      <c r="B18110" s="395" t="s">
        <v>43959</v>
      </c>
    </row>
    <row r="18111" spans="1:2">
      <c r="A18111" s="395" t="s">
        <v>43960</v>
      </c>
      <c r="B18111" s="395" t="s">
        <v>43961</v>
      </c>
    </row>
    <row r="18112" spans="1:2">
      <c r="A18112" s="395" t="s">
        <v>43962</v>
      </c>
      <c r="B18112" s="395" t="s">
        <v>43963</v>
      </c>
    </row>
    <row r="18113" spans="1:2">
      <c r="A18113" s="395" t="s">
        <v>43964</v>
      </c>
      <c r="B18113" s="395" t="s">
        <v>43965</v>
      </c>
    </row>
    <row r="18114" spans="1:2">
      <c r="A18114" s="395" t="s">
        <v>43966</v>
      </c>
      <c r="B18114" s="395" t="s">
        <v>43967</v>
      </c>
    </row>
    <row r="18115" spans="1:2">
      <c r="A18115" s="395" t="s">
        <v>43968</v>
      </c>
      <c r="B18115" s="395" t="s">
        <v>43452</v>
      </c>
    </row>
    <row r="18116" spans="1:2">
      <c r="A18116" s="395" t="s">
        <v>43969</v>
      </c>
      <c r="B18116" s="395" t="s">
        <v>43970</v>
      </c>
    </row>
    <row r="18117" spans="1:2">
      <c r="A18117" s="395" t="s">
        <v>43971</v>
      </c>
      <c r="B18117" s="395" t="s">
        <v>43972</v>
      </c>
    </row>
    <row r="18118" spans="1:2">
      <c r="A18118" s="395" t="s">
        <v>43973</v>
      </c>
      <c r="B18118" s="395" t="s">
        <v>43974</v>
      </c>
    </row>
    <row r="18119" spans="1:2">
      <c r="A18119" s="395" t="s">
        <v>43975</v>
      </c>
      <c r="B18119" s="395" t="s">
        <v>43972</v>
      </c>
    </row>
    <row r="18120" spans="1:2">
      <c r="A18120" s="395" t="s">
        <v>43976</v>
      </c>
      <c r="B18120" s="395" t="s">
        <v>43977</v>
      </c>
    </row>
    <row r="18121" spans="1:2">
      <c r="A18121" s="395" t="s">
        <v>43978</v>
      </c>
      <c r="B18121" s="395" t="s">
        <v>43979</v>
      </c>
    </row>
    <row r="18122" spans="1:2">
      <c r="A18122" s="395" t="s">
        <v>43980</v>
      </c>
      <c r="B18122" s="395" t="s">
        <v>43981</v>
      </c>
    </row>
    <row r="18123" spans="1:2">
      <c r="A18123" s="395" t="s">
        <v>43982</v>
      </c>
      <c r="B18123" s="395" t="s">
        <v>43983</v>
      </c>
    </row>
    <row r="18124" spans="1:2">
      <c r="A18124" s="395" t="s">
        <v>43984</v>
      </c>
      <c r="B18124" s="395" t="s">
        <v>43985</v>
      </c>
    </row>
    <row r="18125" spans="1:2">
      <c r="A18125" s="395" t="s">
        <v>43986</v>
      </c>
      <c r="B18125" s="395" t="s">
        <v>43987</v>
      </c>
    </row>
    <row r="18126" spans="1:2">
      <c r="A18126" s="395" t="s">
        <v>43988</v>
      </c>
      <c r="B18126" s="395" t="s">
        <v>43989</v>
      </c>
    </row>
    <row r="18127" spans="1:2">
      <c r="A18127" s="395" t="s">
        <v>43990</v>
      </c>
      <c r="B18127" s="395" t="s">
        <v>43991</v>
      </c>
    </row>
    <row r="18128" spans="1:2">
      <c r="A18128" s="395" t="s">
        <v>43992</v>
      </c>
      <c r="B18128" s="395" t="s">
        <v>43993</v>
      </c>
    </row>
    <row r="18129" spans="1:2">
      <c r="A18129" s="395" t="s">
        <v>43994</v>
      </c>
      <c r="B18129" s="395" t="s">
        <v>43995</v>
      </c>
    </row>
    <row r="18130" spans="1:2">
      <c r="A18130" s="395" t="s">
        <v>43996</v>
      </c>
      <c r="B18130" s="395" t="s">
        <v>43997</v>
      </c>
    </row>
    <row r="18131" spans="1:2">
      <c r="A18131" s="395" t="s">
        <v>43998</v>
      </c>
      <c r="B18131" s="395" t="s">
        <v>43999</v>
      </c>
    </row>
    <row r="18132" spans="1:2">
      <c r="A18132" s="395" t="s">
        <v>44000</v>
      </c>
      <c r="B18132" s="395" t="s">
        <v>44001</v>
      </c>
    </row>
    <row r="18133" spans="1:2">
      <c r="A18133" s="395" t="s">
        <v>44002</v>
      </c>
      <c r="B18133" s="395" t="s">
        <v>44003</v>
      </c>
    </row>
    <row r="18134" spans="1:2">
      <c r="A18134" s="395" t="s">
        <v>44004</v>
      </c>
      <c r="B18134" s="395" t="s">
        <v>44005</v>
      </c>
    </row>
    <row r="18135" spans="1:2">
      <c r="A18135" s="395" t="s">
        <v>44006</v>
      </c>
      <c r="B18135" s="395" t="s">
        <v>44007</v>
      </c>
    </row>
    <row r="18136" spans="1:2">
      <c r="A18136" s="395" t="s">
        <v>44008</v>
      </c>
      <c r="B18136" s="395" t="s">
        <v>44009</v>
      </c>
    </row>
    <row r="18137" spans="1:2">
      <c r="A18137" s="395" t="s">
        <v>44010</v>
      </c>
      <c r="B18137" s="395" t="s">
        <v>44011</v>
      </c>
    </row>
    <row r="18138" spans="1:2">
      <c r="A18138" s="395" t="s">
        <v>44012</v>
      </c>
      <c r="B18138" s="395" t="s">
        <v>44013</v>
      </c>
    </row>
    <row r="18139" spans="1:2">
      <c r="A18139" s="395" t="s">
        <v>44014</v>
      </c>
      <c r="B18139" s="395" t="s">
        <v>44015</v>
      </c>
    </row>
    <row r="18140" spans="1:2">
      <c r="A18140" s="395" t="s">
        <v>44016</v>
      </c>
      <c r="B18140" s="395" t="s">
        <v>44017</v>
      </c>
    </row>
    <row r="18141" spans="1:2">
      <c r="A18141" s="395" t="s">
        <v>44018</v>
      </c>
      <c r="B18141" s="395" t="s">
        <v>44019</v>
      </c>
    </row>
    <row r="18142" spans="1:2">
      <c r="A18142" s="395" t="s">
        <v>44020</v>
      </c>
      <c r="B18142" s="395" t="s">
        <v>44021</v>
      </c>
    </row>
    <row r="18143" spans="1:2">
      <c r="A18143" s="395" t="s">
        <v>44022</v>
      </c>
      <c r="B18143" s="395" t="s">
        <v>44021</v>
      </c>
    </row>
    <row r="18144" spans="1:2">
      <c r="A18144" s="395" t="s">
        <v>44023</v>
      </c>
      <c r="B18144" s="395" t="s">
        <v>44024</v>
      </c>
    </row>
    <row r="18145" spans="1:2">
      <c r="A18145" s="395" t="s">
        <v>44025</v>
      </c>
      <c r="B18145" s="395" t="s">
        <v>44026</v>
      </c>
    </row>
    <row r="18146" spans="1:2">
      <c r="A18146" s="395" t="s">
        <v>44027</v>
      </c>
      <c r="B18146" s="395" t="s">
        <v>44028</v>
      </c>
    </row>
    <row r="18147" spans="1:2">
      <c r="A18147" s="395" t="s">
        <v>44029</v>
      </c>
      <c r="B18147" s="395" t="s">
        <v>44030</v>
      </c>
    </row>
    <row r="18148" spans="1:2">
      <c r="A18148" s="395" t="s">
        <v>44031</v>
      </c>
      <c r="B18148" s="395" t="s">
        <v>44032</v>
      </c>
    </row>
    <row r="18149" spans="1:2">
      <c r="A18149" s="395" t="s">
        <v>44033</v>
      </c>
      <c r="B18149" s="395" t="s">
        <v>44034</v>
      </c>
    </row>
    <row r="18150" spans="1:2">
      <c r="A18150" s="395" t="s">
        <v>44035</v>
      </c>
      <c r="B18150" s="395" t="s">
        <v>44036</v>
      </c>
    </row>
    <row r="18151" spans="1:2">
      <c r="A18151" s="395" t="s">
        <v>44037</v>
      </c>
      <c r="B18151" s="395" t="s">
        <v>44038</v>
      </c>
    </row>
    <row r="18152" spans="1:2">
      <c r="A18152" s="395" t="s">
        <v>44039</v>
      </c>
      <c r="B18152" s="395" t="s">
        <v>44040</v>
      </c>
    </row>
    <row r="18153" spans="1:2">
      <c r="A18153" s="395" t="s">
        <v>44041</v>
      </c>
      <c r="B18153" s="395" t="s">
        <v>44042</v>
      </c>
    </row>
    <row r="18154" spans="1:2">
      <c r="A18154" s="395" t="s">
        <v>44043</v>
      </c>
      <c r="B18154" s="395" t="s">
        <v>44044</v>
      </c>
    </row>
    <row r="18155" spans="1:2">
      <c r="A18155" s="395" t="s">
        <v>44045</v>
      </c>
      <c r="B18155" s="395" t="s">
        <v>44046</v>
      </c>
    </row>
    <row r="18156" spans="1:2">
      <c r="A18156" s="395" t="s">
        <v>44047</v>
      </c>
      <c r="B18156" s="395" t="s">
        <v>44048</v>
      </c>
    </row>
    <row r="18157" spans="1:2">
      <c r="A18157" s="395" t="s">
        <v>44049</v>
      </c>
      <c r="B18157" s="395" t="s">
        <v>44050</v>
      </c>
    </row>
    <row r="18158" spans="1:2">
      <c r="A18158" s="395" t="s">
        <v>44051</v>
      </c>
      <c r="B18158" s="395" t="s">
        <v>44052</v>
      </c>
    </row>
    <row r="18159" spans="1:2">
      <c r="A18159" s="395" t="s">
        <v>44053</v>
      </c>
      <c r="B18159" s="395" t="s">
        <v>44054</v>
      </c>
    </row>
    <row r="18160" spans="1:2">
      <c r="A18160" s="395" t="s">
        <v>44055</v>
      </c>
      <c r="B18160" s="395" t="s">
        <v>44056</v>
      </c>
    </row>
    <row r="18161" spans="1:2">
      <c r="A18161" s="395" t="s">
        <v>44057</v>
      </c>
      <c r="B18161" s="395" t="s">
        <v>44058</v>
      </c>
    </row>
    <row r="18162" spans="1:2">
      <c r="A18162" s="395" t="s">
        <v>44059</v>
      </c>
      <c r="B18162" s="395" t="s">
        <v>44060</v>
      </c>
    </row>
    <row r="18163" spans="1:2">
      <c r="A18163" s="395" t="s">
        <v>44061</v>
      </c>
      <c r="B18163" s="395" t="s">
        <v>44062</v>
      </c>
    </row>
    <row r="18164" spans="1:2">
      <c r="A18164" s="395" t="s">
        <v>44063</v>
      </c>
      <c r="B18164" s="395" t="s">
        <v>44062</v>
      </c>
    </row>
    <row r="18165" spans="1:2">
      <c r="A18165" s="395" t="s">
        <v>44064</v>
      </c>
      <c r="B18165" s="395" t="s">
        <v>44062</v>
      </c>
    </row>
    <row r="18166" spans="1:2">
      <c r="A18166" s="395" t="s">
        <v>44065</v>
      </c>
      <c r="B18166" s="395" t="s">
        <v>44062</v>
      </c>
    </row>
    <row r="18167" spans="1:2">
      <c r="A18167" s="395" t="s">
        <v>44066</v>
      </c>
      <c r="B18167" s="395" t="s">
        <v>44062</v>
      </c>
    </row>
    <row r="18168" spans="1:2">
      <c r="A18168" s="395" t="s">
        <v>44067</v>
      </c>
      <c r="B18168" s="395" t="s">
        <v>44068</v>
      </c>
    </row>
    <row r="18169" spans="1:2">
      <c r="A18169" s="395" t="s">
        <v>44069</v>
      </c>
      <c r="B18169" s="395" t="s">
        <v>44070</v>
      </c>
    </row>
    <row r="18170" spans="1:2">
      <c r="A18170" s="395" t="s">
        <v>44071</v>
      </c>
      <c r="B18170" s="395" t="s">
        <v>44072</v>
      </c>
    </row>
    <row r="18171" spans="1:2">
      <c r="A18171" s="395" t="s">
        <v>44073</v>
      </c>
      <c r="B18171" s="395" t="s">
        <v>44074</v>
      </c>
    </row>
    <row r="18172" spans="1:2">
      <c r="A18172" s="395" t="s">
        <v>44075</v>
      </c>
      <c r="B18172" s="395" t="s">
        <v>44076</v>
      </c>
    </row>
    <row r="18173" spans="1:2">
      <c r="A18173" s="395" t="s">
        <v>44077</v>
      </c>
      <c r="B18173" s="395" t="s">
        <v>44078</v>
      </c>
    </row>
    <row r="18174" spans="1:2">
      <c r="A18174" s="395" t="s">
        <v>44079</v>
      </c>
      <c r="B18174" s="395" t="s">
        <v>44080</v>
      </c>
    </row>
    <row r="18175" spans="1:2">
      <c r="A18175" s="395" t="s">
        <v>44081</v>
      </c>
      <c r="B18175" s="395" t="s">
        <v>44082</v>
      </c>
    </row>
    <row r="18176" spans="1:2">
      <c r="A18176" s="395" t="s">
        <v>44083</v>
      </c>
      <c r="B18176" s="395" t="s">
        <v>44084</v>
      </c>
    </row>
    <row r="18177" spans="1:2">
      <c r="A18177" s="395" t="s">
        <v>44085</v>
      </c>
      <c r="B18177" s="395" t="s">
        <v>44086</v>
      </c>
    </row>
    <row r="18178" spans="1:2">
      <c r="A18178" s="395" t="s">
        <v>44087</v>
      </c>
      <c r="B18178" s="395" t="s">
        <v>44088</v>
      </c>
    </row>
    <row r="18179" spans="1:2">
      <c r="A18179" s="395" t="s">
        <v>44089</v>
      </c>
      <c r="B18179" s="395" t="s">
        <v>44090</v>
      </c>
    </row>
    <row r="18180" spans="1:2">
      <c r="A18180" s="395" t="s">
        <v>44091</v>
      </c>
      <c r="B18180" s="395" t="s">
        <v>44092</v>
      </c>
    </row>
    <row r="18181" spans="1:2">
      <c r="A18181" s="395" t="s">
        <v>44093</v>
      </c>
      <c r="B18181" s="395" t="s">
        <v>44094</v>
      </c>
    </row>
    <row r="18182" spans="1:2">
      <c r="A18182" s="395" t="s">
        <v>44095</v>
      </c>
      <c r="B18182" s="395" t="s">
        <v>44096</v>
      </c>
    </row>
    <row r="18183" spans="1:2">
      <c r="A18183" s="395" t="s">
        <v>44097</v>
      </c>
      <c r="B18183" s="395" t="s">
        <v>44098</v>
      </c>
    </row>
    <row r="18184" spans="1:2">
      <c r="A18184" s="395" t="s">
        <v>44099</v>
      </c>
      <c r="B18184" s="395" t="s">
        <v>44100</v>
      </c>
    </row>
    <row r="18185" spans="1:2">
      <c r="A18185" s="395" t="s">
        <v>44101</v>
      </c>
      <c r="B18185" s="395" t="s">
        <v>44102</v>
      </c>
    </row>
    <row r="18186" spans="1:2">
      <c r="A18186" s="395" t="s">
        <v>44103</v>
      </c>
      <c r="B18186" s="395" t="s">
        <v>43467</v>
      </c>
    </row>
    <row r="18187" spans="1:2">
      <c r="A18187" s="395" t="s">
        <v>44104</v>
      </c>
      <c r="B18187" s="395" t="s">
        <v>43467</v>
      </c>
    </row>
    <row r="18188" spans="1:2">
      <c r="A18188" s="395" t="s">
        <v>44105</v>
      </c>
      <c r="B18188" s="395" t="s">
        <v>43467</v>
      </c>
    </row>
    <row r="18189" spans="1:2">
      <c r="A18189" s="395" t="s">
        <v>44106</v>
      </c>
      <c r="B18189" s="395" t="s">
        <v>44107</v>
      </c>
    </row>
    <row r="18190" spans="1:2">
      <c r="A18190" s="395" t="s">
        <v>44108</v>
      </c>
      <c r="B18190" s="395" t="s">
        <v>44107</v>
      </c>
    </row>
    <row r="18191" spans="1:2">
      <c r="A18191" s="395" t="s">
        <v>44109</v>
      </c>
      <c r="B18191" s="395" t="s">
        <v>44107</v>
      </c>
    </row>
    <row r="18192" spans="1:2">
      <c r="A18192" s="395" t="s">
        <v>44110</v>
      </c>
      <c r="B18192" s="395" t="s">
        <v>44111</v>
      </c>
    </row>
    <row r="18193" spans="1:2">
      <c r="A18193" s="395" t="s">
        <v>44112</v>
      </c>
      <c r="B18193" s="395" t="s">
        <v>44113</v>
      </c>
    </row>
    <row r="18194" spans="1:2">
      <c r="A18194" s="395" t="s">
        <v>44114</v>
      </c>
      <c r="B18194" s="395" t="s">
        <v>44115</v>
      </c>
    </row>
    <row r="18195" spans="1:2">
      <c r="A18195" s="395" t="s">
        <v>44116</v>
      </c>
      <c r="B18195" s="395" t="s">
        <v>44117</v>
      </c>
    </row>
    <row r="18196" spans="1:2">
      <c r="A18196" s="395" t="s">
        <v>44118</v>
      </c>
      <c r="B18196" s="395" t="s">
        <v>44119</v>
      </c>
    </row>
    <row r="18197" spans="1:2">
      <c r="A18197" s="395" t="s">
        <v>44120</v>
      </c>
      <c r="B18197" s="395" t="s">
        <v>44121</v>
      </c>
    </row>
    <row r="18198" spans="1:2">
      <c r="A18198" s="395" t="s">
        <v>44122</v>
      </c>
      <c r="B18198" s="395" t="s">
        <v>44123</v>
      </c>
    </row>
    <row r="18199" spans="1:2">
      <c r="A18199" s="395" t="s">
        <v>44124</v>
      </c>
      <c r="B18199" s="395" t="s">
        <v>44123</v>
      </c>
    </row>
    <row r="18200" spans="1:2">
      <c r="A18200" s="395" t="s">
        <v>44125</v>
      </c>
      <c r="B18200" s="395" t="s">
        <v>44123</v>
      </c>
    </row>
    <row r="18201" spans="1:2">
      <c r="A18201" s="395" t="s">
        <v>44126</v>
      </c>
      <c r="B18201" s="395" t="s">
        <v>44123</v>
      </c>
    </row>
    <row r="18202" spans="1:2">
      <c r="A18202" s="395" t="s">
        <v>44127</v>
      </c>
      <c r="B18202" s="395" t="s">
        <v>44115</v>
      </c>
    </row>
    <row r="18203" spans="1:2">
      <c r="A18203" s="395" t="s">
        <v>44128</v>
      </c>
      <c r="B18203" s="395" t="s">
        <v>44129</v>
      </c>
    </row>
    <row r="18204" spans="1:2">
      <c r="A18204" s="395" t="s">
        <v>44130</v>
      </c>
      <c r="B18204" s="395" t="s">
        <v>44131</v>
      </c>
    </row>
    <row r="18205" spans="1:2">
      <c r="A18205" s="395" t="s">
        <v>44132</v>
      </c>
      <c r="B18205" s="395" t="s">
        <v>44133</v>
      </c>
    </row>
    <row r="18206" spans="1:2">
      <c r="A18206" s="395" t="s">
        <v>44134</v>
      </c>
      <c r="B18206" s="395" t="s">
        <v>44135</v>
      </c>
    </row>
    <row r="18207" spans="1:2">
      <c r="A18207" s="395" t="s">
        <v>44136</v>
      </c>
      <c r="B18207" s="395" t="s">
        <v>44111</v>
      </c>
    </row>
    <row r="18208" spans="1:2">
      <c r="A18208" s="395" t="s">
        <v>44137</v>
      </c>
      <c r="B18208" s="395" t="s">
        <v>44138</v>
      </c>
    </row>
    <row r="18209" spans="1:2">
      <c r="A18209" s="395" t="s">
        <v>44139</v>
      </c>
      <c r="B18209" s="395" t="s">
        <v>44140</v>
      </c>
    </row>
    <row r="18210" spans="1:2">
      <c r="A18210" s="395" t="s">
        <v>44141</v>
      </c>
      <c r="B18210" s="395" t="s">
        <v>44142</v>
      </c>
    </row>
    <row r="18211" spans="1:2">
      <c r="A18211" s="395" t="s">
        <v>44143</v>
      </c>
      <c r="B18211" s="395" t="s">
        <v>44144</v>
      </c>
    </row>
    <row r="18212" spans="1:2">
      <c r="A18212" s="395" t="s">
        <v>44145</v>
      </c>
      <c r="B18212" s="395" t="s">
        <v>44146</v>
      </c>
    </row>
    <row r="18213" spans="1:2">
      <c r="A18213" s="395" t="s">
        <v>44147</v>
      </c>
      <c r="B18213" s="395" t="s">
        <v>44148</v>
      </c>
    </row>
    <row r="18214" spans="1:2">
      <c r="A18214" s="395" t="s">
        <v>44149</v>
      </c>
      <c r="B18214" s="395" t="s">
        <v>44150</v>
      </c>
    </row>
    <row r="18215" spans="1:2">
      <c r="A18215" s="395" t="s">
        <v>44151</v>
      </c>
      <c r="B18215" s="395" t="s">
        <v>44152</v>
      </c>
    </row>
    <row r="18216" spans="1:2">
      <c r="A18216" s="395" t="s">
        <v>44153</v>
      </c>
      <c r="B18216" s="395" t="s">
        <v>44154</v>
      </c>
    </row>
    <row r="18217" spans="1:2">
      <c r="A18217" s="395" t="s">
        <v>44155</v>
      </c>
      <c r="B18217" s="395" t="s">
        <v>44156</v>
      </c>
    </row>
    <row r="18218" spans="1:2">
      <c r="A18218" s="395" t="s">
        <v>44157</v>
      </c>
      <c r="B18218" s="395" t="s">
        <v>44158</v>
      </c>
    </row>
    <row r="18219" spans="1:2">
      <c r="A18219" s="395" t="s">
        <v>44159</v>
      </c>
      <c r="B18219" s="395" t="s">
        <v>44160</v>
      </c>
    </row>
    <row r="18220" spans="1:2">
      <c r="A18220" s="395" t="s">
        <v>44161</v>
      </c>
      <c r="B18220" s="395" t="s">
        <v>44162</v>
      </c>
    </row>
    <row r="18221" spans="1:2">
      <c r="A18221" s="395" t="s">
        <v>44163</v>
      </c>
      <c r="B18221" s="395" t="s">
        <v>44164</v>
      </c>
    </row>
    <row r="18222" spans="1:2">
      <c r="A18222" s="395" t="s">
        <v>44165</v>
      </c>
      <c r="B18222" s="395" t="s">
        <v>44166</v>
      </c>
    </row>
    <row r="18223" spans="1:2">
      <c r="A18223" s="395" t="s">
        <v>44167</v>
      </c>
      <c r="B18223" s="395" t="s">
        <v>44168</v>
      </c>
    </row>
    <row r="18224" spans="1:2">
      <c r="A18224" s="395" t="s">
        <v>44169</v>
      </c>
      <c r="B18224" s="395" t="s">
        <v>28611</v>
      </c>
    </row>
    <row r="18225" spans="1:2">
      <c r="A18225" s="395" t="s">
        <v>44170</v>
      </c>
      <c r="B18225" s="395" t="s">
        <v>44171</v>
      </c>
    </row>
    <row r="18226" spans="1:2">
      <c r="A18226" s="395" t="s">
        <v>44172</v>
      </c>
      <c r="B18226" s="395" t="s">
        <v>44171</v>
      </c>
    </row>
    <row r="18227" spans="1:2">
      <c r="A18227" s="395" t="s">
        <v>44173</v>
      </c>
      <c r="B18227" s="395" t="s">
        <v>44174</v>
      </c>
    </row>
    <row r="18228" spans="1:2">
      <c r="A18228" s="395" t="s">
        <v>44175</v>
      </c>
      <c r="B18228" s="395" t="s">
        <v>44174</v>
      </c>
    </row>
    <row r="18229" spans="1:2">
      <c r="A18229" s="395" t="s">
        <v>44176</v>
      </c>
      <c r="B18229" s="395" t="s">
        <v>28611</v>
      </c>
    </row>
    <row r="18230" spans="1:2">
      <c r="A18230" s="395" t="s">
        <v>44177</v>
      </c>
      <c r="B18230" s="395" t="s">
        <v>28611</v>
      </c>
    </row>
    <row r="18231" spans="1:2">
      <c r="A18231" s="395" t="s">
        <v>44178</v>
      </c>
      <c r="B18231" s="395" t="s">
        <v>44179</v>
      </c>
    </row>
    <row r="18232" spans="1:2">
      <c r="A18232" s="395" t="s">
        <v>44180</v>
      </c>
      <c r="B18232" s="395" t="s">
        <v>44181</v>
      </c>
    </row>
    <row r="18233" spans="1:2">
      <c r="A18233" s="395" t="s">
        <v>44182</v>
      </c>
      <c r="B18233" s="395" t="s">
        <v>44183</v>
      </c>
    </row>
    <row r="18234" spans="1:2">
      <c r="A18234" s="395" t="s">
        <v>44184</v>
      </c>
      <c r="B18234" s="395" t="s">
        <v>44185</v>
      </c>
    </row>
    <row r="18235" spans="1:2">
      <c r="A18235" s="395" t="s">
        <v>44186</v>
      </c>
      <c r="B18235" s="395" t="s">
        <v>44187</v>
      </c>
    </row>
    <row r="18236" spans="1:2">
      <c r="A18236" s="395" t="s">
        <v>44188</v>
      </c>
      <c r="B18236" s="395" t="s">
        <v>44189</v>
      </c>
    </row>
    <row r="18237" spans="1:2">
      <c r="A18237" s="395" t="s">
        <v>44190</v>
      </c>
      <c r="B18237" s="395" t="s">
        <v>44191</v>
      </c>
    </row>
    <row r="18238" spans="1:2">
      <c r="A18238" s="395" t="s">
        <v>44192</v>
      </c>
      <c r="B18238" s="395" t="s">
        <v>43131</v>
      </c>
    </row>
    <row r="18239" spans="1:2">
      <c r="A18239" s="395" t="s">
        <v>44193</v>
      </c>
      <c r="B18239" s="395" t="s">
        <v>44194</v>
      </c>
    </row>
    <row r="18240" spans="1:2">
      <c r="A18240" s="395" t="s">
        <v>44195</v>
      </c>
      <c r="B18240" s="395" t="s">
        <v>44196</v>
      </c>
    </row>
    <row r="18241" spans="1:2">
      <c r="A18241" s="395" t="s">
        <v>44197</v>
      </c>
      <c r="B18241" s="395" t="s">
        <v>44198</v>
      </c>
    </row>
    <row r="18242" spans="1:2">
      <c r="A18242" s="395" t="s">
        <v>44199</v>
      </c>
      <c r="B18242" s="395" t="s">
        <v>44200</v>
      </c>
    </row>
    <row r="18243" spans="1:2">
      <c r="A18243" s="395" t="s">
        <v>44201</v>
      </c>
      <c r="B18243" s="395" t="s">
        <v>44202</v>
      </c>
    </row>
    <row r="18244" spans="1:2">
      <c r="A18244" s="395" t="s">
        <v>44203</v>
      </c>
      <c r="B18244" s="395" t="s">
        <v>44204</v>
      </c>
    </row>
    <row r="18245" spans="1:2">
      <c r="A18245" s="395" t="s">
        <v>44205</v>
      </c>
      <c r="B18245" s="395" t="s">
        <v>43780</v>
      </c>
    </row>
    <row r="18246" spans="1:2">
      <c r="A18246" s="395" t="s">
        <v>44206</v>
      </c>
      <c r="B18246" s="395" t="s">
        <v>44207</v>
      </c>
    </row>
    <row r="18247" spans="1:2">
      <c r="A18247" s="395" t="s">
        <v>44208</v>
      </c>
      <c r="B18247" s="395" t="s">
        <v>24291</v>
      </c>
    </row>
    <row r="18248" spans="1:2">
      <c r="A18248" s="395" t="s">
        <v>44209</v>
      </c>
      <c r="B18248" s="395" t="s">
        <v>44210</v>
      </c>
    </row>
    <row r="18249" spans="1:2">
      <c r="A18249" s="395" t="s">
        <v>44211</v>
      </c>
      <c r="B18249" s="395" t="s">
        <v>32532</v>
      </c>
    </row>
    <row r="18250" spans="1:2">
      <c r="A18250" s="395" t="s">
        <v>44212</v>
      </c>
      <c r="B18250" s="395" t="s">
        <v>44213</v>
      </c>
    </row>
    <row r="18251" spans="1:2">
      <c r="A18251" s="395" t="s">
        <v>44214</v>
      </c>
      <c r="B18251" s="395" t="s">
        <v>44215</v>
      </c>
    </row>
    <row r="18252" spans="1:2">
      <c r="A18252" s="395" t="s">
        <v>44216</v>
      </c>
      <c r="B18252" s="395" t="s">
        <v>44215</v>
      </c>
    </row>
    <row r="18253" spans="1:2">
      <c r="A18253" s="395" t="s">
        <v>44217</v>
      </c>
      <c r="B18253" s="395" t="s">
        <v>44218</v>
      </c>
    </row>
    <row r="18254" spans="1:2">
      <c r="A18254" s="395" t="s">
        <v>44219</v>
      </c>
      <c r="B18254" s="395" t="s">
        <v>44220</v>
      </c>
    </row>
    <row r="18255" spans="1:2">
      <c r="A18255" s="395" t="s">
        <v>44221</v>
      </c>
      <c r="B18255" s="395" t="s">
        <v>44222</v>
      </c>
    </row>
    <row r="18256" spans="1:2">
      <c r="A18256" s="395" t="s">
        <v>44223</v>
      </c>
      <c r="B18256" s="395" t="s">
        <v>44224</v>
      </c>
    </row>
    <row r="18257" spans="1:2">
      <c r="A18257" s="395" t="s">
        <v>44225</v>
      </c>
      <c r="B18257" s="395" t="s">
        <v>44226</v>
      </c>
    </row>
    <row r="18258" spans="1:2">
      <c r="A18258" s="395" t="s">
        <v>44227</v>
      </c>
      <c r="B18258" s="395" t="s">
        <v>44228</v>
      </c>
    </row>
    <row r="18259" spans="1:2">
      <c r="A18259" s="395" t="s">
        <v>44229</v>
      </c>
      <c r="B18259" s="395" t="s">
        <v>44230</v>
      </c>
    </row>
    <row r="18260" spans="1:2">
      <c r="A18260" s="395" t="s">
        <v>44231</v>
      </c>
      <c r="B18260" s="395" t="s">
        <v>32105</v>
      </c>
    </row>
    <row r="18261" spans="1:2">
      <c r="A18261" s="395" t="s">
        <v>44232</v>
      </c>
      <c r="B18261" s="395" t="s">
        <v>32105</v>
      </c>
    </row>
    <row r="18262" spans="1:2">
      <c r="A18262" s="395" t="s">
        <v>44233</v>
      </c>
      <c r="B18262" s="395" t="s">
        <v>32105</v>
      </c>
    </row>
    <row r="18263" spans="1:2">
      <c r="A18263" s="395" t="s">
        <v>44234</v>
      </c>
      <c r="B18263" s="395" t="s">
        <v>44235</v>
      </c>
    </row>
    <row r="18264" spans="1:2">
      <c r="A18264" s="395" t="s">
        <v>44236</v>
      </c>
      <c r="B18264" s="395" t="s">
        <v>44237</v>
      </c>
    </row>
    <row r="18265" spans="1:2">
      <c r="A18265" s="395" t="s">
        <v>44238</v>
      </c>
      <c r="B18265" s="395" t="s">
        <v>44239</v>
      </c>
    </row>
    <row r="18266" spans="1:2">
      <c r="A18266" s="395" t="s">
        <v>44240</v>
      </c>
      <c r="B18266" s="395" t="s">
        <v>44241</v>
      </c>
    </row>
    <row r="18267" spans="1:2">
      <c r="A18267" s="395" t="s">
        <v>44242</v>
      </c>
      <c r="B18267" s="395" t="s">
        <v>44243</v>
      </c>
    </row>
    <row r="18268" spans="1:2">
      <c r="A18268" s="395" t="s">
        <v>44244</v>
      </c>
      <c r="B18268" s="395" t="s">
        <v>44245</v>
      </c>
    </row>
    <row r="18269" spans="1:2">
      <c r="A18269" s="395" t="s">
        <v>44246</v>
      </c>
      <c r="B18269" s="395" t="s">
        <v>44241</v>
      </c>
    </row>
    <row r="18270" spans="1:2">
      <c r="A18270" s="395" t="s">
        <v>44247</v>
      </c>
      <c r="B18270" s="395" t="s">
        <v>44248</v>
      </c>
    </row>
    <row r="18271" spans="1:2">
      <c r="A18271" s="395" t="s">
        <v>44249</v>
      </c>
      <c r="B18271" s="395" t="s">
        <v>44250</v>
      </c>
    </row>
    <row r="18272" spans="1:2">
      <c r="A18272" s="395" t="s">
        <v>44251</v>
      </c>
      <c r="B18272" s="395" t="s">
        <v>44252</v>
      </c>
    </row>
    <row r="18273" spans="1:2">
      <c r="A18273" s="395" t="s">
        <v>44253</v>
      </c>
      <c r="B18273" s="395" t="s">
        <v>44254</v>
      </c>
    </row>
    <row r="18274" spans="1:2">
      <c r="A18274" s="395" t="s">
        <v>44255</v>
      </c>
      <c r="B18274" s="395" t="s">
        <v>44256</v>
      </c>
    </row>
    <row r="18275" spans="1:2">
      <c r="A18275" s="395" t="s">
        <v>44257</v>
      </c>
      <c r="B18275" s="395" t="s">
        <v>44258</v>
      </c>
    </row>
    <row r="18276" spans="1:2">
      <c r="A18276" s="395" t="s">
        <v>44259</v>
      </c>
      <c r="B18276" s="395" t="s">
        <v>44260</v>
      </c>
    </row>
    <row r="18277" spans="1:2">
      <c r="A18277" s="395" t="s">
        <v>44261</v>
      </c>
      <c r="B18277" s="395" t="s">
        <v>44262</v>
      </c>
    </row>
    <row r="18278" spans="1:2">
      <c r="A18278" s="395" t="s">
        <v>44263</v>
      </c>
      <c r="B18278" s="395" t="s">
        <v>44264</v>
      </c>
    </row>
    <row r="18279" spans="1:2">
      <c r="A18279" s="395" t="s">
        <v>44265</v>
      </c>
      <c r="B18279" s="395" t="s">
        <v>44266</v>
      </c>
    </row>
    <row r="18280" spans="1:2">
      <c r="A18280" s="395" t="s">
        <v>44267</v>
      </c>
      <c r="B18280" s="395" t="s">
        <v>31739</v>
      </c>
    </row>
    <row r="18281" spans="1:2">
      <c r="A18281" s="395" t="s">
        <v>44268</v>
      </c>
      <c r="B18281" s="395" t="s">
        <v>31717</v>
      </c>
    </row>
    <row r="18282" spans="1:2">
      <c r="A18282" s="395" t="s">
        <v>44269</v>
      </c>
      <c r="B18282" s="395" t="s">
        <v>44270</v>
      </c>
    </row>
    <row r="18283" spans="1:2">
      <c r="A18283" s="395" t="s">
        <v>44271</v>
      </c>
      <c r="B18283" s="395" t="s">
        <v>44272</v>
      </c>
    </row>
    <row r="18284" spans="1:2">
      <c r="A18284" s="395" t="s">
        <v>44273</v>
      </c>
      <c r="B18284" s="395" t="s">
        <v>44272</v>
      </c>
    </row>
    <row r="18285" spans="1:2">
      <c r="A18285" s="395" t="s">
        <v>44274</v>
      </c>
      <c r="B18285" s="395" t="s">
        <v>44275</v>
      </c>
    </row>
    <row r="18286" spans="1:2">
      <c r="A18286" s="395" t="s">
        <v>44276</v>
      </c>
      <c r="B18286" s="395" t="s">
        <v>44277</v>
      </c>
    </row>
    <row r="18287" spans="1:2">
      <c r="A18287" s="395" t="s">
        <v>44278</v>
      </c>
      <c r="B18287" s="395" t="s">
        <v>44279</v>
      </c>
    </row>
    <row r="18288" spans="1:2">
      <c r="A18288" s="395" t="s">
        <v>44280</v>
      </c>
      <c r="B18288" s="395" t="s">
        <v>44281</v>
      </c>
    </row>
    <row r="18289" spans="1:2">
      <c r="A18289" s="395" t="s">
        <v>44282</v>
      </c>
      <c r="B18289" s="395" t="s">
        <v>44283</v>
      </c>
    </row>
    <row r="18290" spans="1:2">
      <c r="A18290" s="395" t="s">
        <v>44284</v>
      </c>
      <c r="B18290" s="395" t="s">
        <v>44285</v>
      </c>
    </row>
    <row r="18291" spans="1:2">
      <c r="A18291" s="395" t="s">
        <v>44286</v>
      </c>
      <c r="B18291" s="395" t="s">
        <v>44287</v>
      </c>
    </row>
    <row r="18292" spans="1:2">
      <c r="A18292" s="395" t="s">
        <v>44288</v>
      </c>
      <c r="B18292" s="395" t="s">
        <v>44289</v>
      </c>
    </row>
    <row r="18293" spans="1:2">
      <c r="A18293" s="395" t="s">
        <v>44290</v>
      </c>
      <c r="B18293" s="395" t="s">
        <v>44291</v>
      </c>
    </row>
    <row r="18294" spans="1:2">
      <c r="A18294" s="395" t="s">
        <v>44292</v>
      </c>
      <c r="B18294" s="395" t="s">
        <v>44293</v>
      </c>
    </row>
    <row r="18295" spans="1:2">
      <c r="A18295" s="395" t="s">
        <v>44294</v>
      </c>
      <c r="B18295" s="395" t="s">
        <v>44295</v>
      </c>
    </row>
    <row r="18296" spans="1:2">
      <c r="A18296" s="395" t="s">
        <v>44296</v>
      </c>
      <c r="B18296" s="395" t="s">
        <v>44295</v>
      </c>
    </row>
    <row r="18297" spans="1:2">
      <c r="A18297" s="395" t="s">
        <v>44297</v>
      </c>
      <c r="B18297" s="395" t="s">
        <v>44298</v>
      </c>
    </row>
    <row r="18298" spans="1:2">
      <c r="A18298" s="395" t="s">
        <v>44299</v>
      </c>
      <c r="B18298" s="395" t="s">
        <v>44300</v>
      </c>
    </row>
    <row r="18299" spans="1:2">
      <c r="A18299" s="395" t="s">
        <v>44301</v>
      </c>
      <c r="B18299" s="395" t="s">
        <v>44302</v>
      </c>
    </row>
    <row r="18300" spans="1:2">
      <c r="A18300" s="395" t="s">
        <v>44303</v>
      </c>
      <c r="B18300" s="395" t="s">
        <v>44304</v>
      </c>
    </row>
    <row r="18301" spans="1:2">
      <c r="A18301" s="395" t="s">
        <v>44305</v>
      </c>
      <c r="B18301" s="395" t="s">
        <v>44306</v>
      </c>
    </row>
    <row r="18302" spans="1:2">
      <c r="A18302" s="395" t="s">
        <v>44307</v>
      </c>
      <c r="B18302" s="395" t="s">
        <v>44306</v>
      </c>
    </row>
    <row r="18303" spans="1:2">
      <c r="A18303" s="395" t="s">
        <v>44308</v>
      </c>
      <c r="B18303" s="395" t="s">
        <v>44302</v>
      </c>
    </row>
    <row r="18304" spans="1:2">
      <c r="A18304" s="395" t="s">
        <v>44309</v>
      </c>
      <c r="B18304" s="395" t="s">
        <v>44310</v>
      </c>
    </row>
    <row r="18305" spans="1:2">
      <c r="A18305" s="395" t="s">
        <v>44311</v>
      </c>
      <c r="B18305" s="395" t="s">
        <v>44312</v>
      </c>
    </row>
    <row r="18306" spans="1:2">
      <c r="A18306" s="395" t="s">
        <v>44313</v>
      </c>
      <c r="B18306" s="395" t="s">
        <v>44314</v>
      </c>
    </row>
    <row r="18307" spans="1:2">
      <c r="A18307" s="395" t="s">
        <v>44315</v>
      </c>
      <c r="B18307" s="395" t="s">
        <v>44314</v>
      </c>
    </row>
    <row r="18308" spans="1:2">
      <c r="A18308" s="395" t="s">
        <v>44316</v>
      </c>
      <c r="B18308" s="395" t="s">
        <v>44314</v>
      </c>
    </row>
    <row r="18309" spans="1:2">
      <c r="A18309" s="395" t="s">
        <v>44317</v>
      </c>
      <c r="B18309" s="395" t="s">
        <v>44314</v>
      </c>
    </row>
    <row r="18310" spans="1:2">
      <c r="A18310" s="395" t="s">
        <v>44318</v>
      </c>
      <c r="B18310" s="395" t="s">
        <v>36674</v>
      </c>
    </row>
    <row r="18311" spans="1:2">
      <c r="A18311" s="395" t="s">
        <v>44319</v>
      </c>
      <c r="B18311" s="395" t="s">
        <v>36674</v>
      </c>
    </row>
    <row r="18312" spans="1:2">
      <c r="A18312" s="395" t="s">
        <v>44320</v>
      </c>
      <c r="B18312" s="395" t="s">
        <v>44321</v>
      </c>
    </row>
    <row r="18313" spans="1:2">
      <c r="A18313" s="395" t="s">
        <v>44322</v>
      </c>
      <c r="B18313" s="395" t="s">
        <v>44314</v>
      </c>
    </row>
    <row r="18314" spans="1:2">
      <c r="A18314" s="395" t="s">
        <v>44323</v>
      </c>
      <c r="B18314" s="395" t="s">
        <v>44324</v>
      </c>
    </row>
    <row r="18315" spans="1:2">
      <c r="A18315" s="395" t="s">
        <v>44325</v>
      </c>
      <c r="B18315" s="395" t="s">
        <v>44326</v>
      </c>
    </row>
    <row r="18316" spans="1:2">
      <c r="A18316" s="395" t="s">
        <v>44327</v>
      </c>
      <c r="B18316" s="395" t="s">
        <v>44328</v>
      </c>
    </row>
    <row r="18317" spans="1:2">
      <c r="A18317" s="395" t="s">
        <v>44329</v>
      </c>
      <c r="B18317" s="395" t="s">
        <v>44330</v>
      </c>
    </row>
    <row r="18318" spans="1:2">
      <c r="A18318" s="395" t="s">
        <v>44331</v>
      </c>
      <c r="B18318" s="395" t="s">
        <v>44332</v>
      </c>
    </row>
    <row r="18319" spans="1:2">
      <c r="A18319" s="395" t="s">
        <v>44333</v>
      </c>
      <c r="B18319" s="395" t="s">
        <v>44334</v>
      </c>
    </row>
    <row r="18320" spans="1:2">
      <c r="A18320" s="395" t="s">
        <v>44335</v>
      </c>
      <c r="B18320" s="395" t="s">
        <v>44336</v>
      </c>
    </row>
    <row r="18321" spans="1:2">
      <c r="A18321" s="395" t="s">
        <v>44337</v>
      </c>
      <c r="B18321" s="395" t="s">
        <v>44338</v>
      </c>
    </row>
    <row r="18322" spans="1:2">
      <c r="A18322" s="395" t="s">
        <v>44339</v>
      </c>
      <c r="B18322" s="395" t="s">
        <v>44340</v>
      </c>
    </row>
    <row r="18323" spans="1:2">
      <c r="A18323" s="395" t="s">
        <v>44341</v>
      </c>
      <c r="B18323" s="395" t="s">
        <v>44342</v>
      </c>
    </row>
    <row r="18324" spans="1:2">
      <c r="A18324" s="395" t="s">
        <v>44343</v>
      </c>
      <c r="B18324" s="395" t="s">
        <v>44314</v>
      </c>
    </row>
    <row r="18325" spans="1:2">
      <c r="A18325" s="395" t="s">
        <v>44344</v>
      </c>
      <c r="B18325" s="395" t="s">
        <v>44345</v>
      </c>
    </row>
    <row r="18326" spans="1:2">
      <c r="A18326" s="395" t="s">
        <v>44346</v>
      </c>
      <c r="B18326" s="395" t="s">
        <v>44347</v>
      </c>
    </row>
    <row r="18327" spans="1:2">
      <c r="A18327" s="395" t="s">
        <v>44348</v>
      </c>
      <c r="B18327" s="395" t="s">
        <v>44349</v>
      </c>
    </row>
    <row r="18328" spans="1:2">
      <c r="A18328" s="395" t="s">
        <v>44350</v>
      </c>
      <c r="B18328" s="395" t="s">
        <v>44351</v>
      </c>
    </row>
    <row r="18329" spans="1:2">
      <c r="A18329" s="395" t="s">
        <v>44352</v>
      </c>
      <c r="B18329" s="395" t="s">
        <v>44351</v>
      </c>
    </row>
    <row r="18330" spans="1:2">
      <c r="A18330" s="395" t="s">
        <v>44353</v>
      </c>
      <c r="B18330" s="395" t="s">
        <v>44354</v>
      </c>
    </row>
    <row r="18331" spans="1:2">
      <c r="A18331" s="395" t="s">
        <v>44355</v>
      </c>
      <c r="B18331" s="395" t="s">
        <v>44356</v>
      </c>
    </row>
    <row r="18332" spans="1:2">
      <c r="A18332" s="395" t="s">
        <v>44357</v>
      </c>
      <c r="B18332" s="395" t="s">
        <v>44358</v>
      </c>
    </row>
    <row r="18333" spans="1:2">
      <c r="A18333" s="395" t="s">
        <v>44359</v>
      </c>
      <c r="B18333" s="395" t="s">
        <v>44360</v>
      </c>
    </row>
    <row r="18334" spans="1:2">
      <c r="A18334" s="395" t="s">
        <v>44361</v>
      </c>
      <c r="B18334" s="395" t="s">
        <v>44362</v>
      </c>
    </row>
    <row r="18335" spans="1:2">
      <c r="A18335" s="395" t="s">
        <v>44363</v>
      </c>
      <c r="B18335" s="395" t="s">
        <v>44364</v>
      </c>
    </row>
    <row r="18336" spans="1:2">
      <c r="A18336" s="395" t="s">
        <v>44365</v>
      </c>
      <c r="B18336" s="395" t="s">
        <v>44366</v>
      </c>
    </row>
    <row r="18337" spans="1:2">
      <c r="A18337" s="395" t="s">
        <v>44367</v>
      </c>
      <c r="B18337" s="395" t="s">
        <v>44368</v>
      </c>
    </row>
    <row r="18338" spans="1:2">
      <c r="A18338" s="395" t="s">
        <v>44369</v>
      </c>
      <c r="B18338" s="395" t="s">
        <v>44370</v>
      </c>
    </row>
    <row r="18339" spans="1:2">
      <c r="A18339" s="395" t="s">
        <v>44371</v>
      </c>
      <c r="B18339" s="395" t="s">
        <v>44372</v>
      </c>
    </row>
    <row r="18340" spans="1:2">
      <c r="A18340" s="395" t="s">
        <v>44373</v>
      </c>
      <c r="B18340" s="395" t="s">
        <v>44374</v>
      </c>
    </row>
    <row r="18341" spans="1:2">
      <c r="A18341" s="395" t="s">
        <v>44375</v>
      </c>
      <c r="B18341" s="395" t="s">
        <v>44376</v>
      </c>
    </row>
    <row r="18342" spans="1:2">
      <c r="A18342" s="395" t="s">
        <v>44377</v>
      </c>
      <c r="B18342" s="395" t="s">
        <v>44378</v>
      </c>
    </row>
    <row r="18343" spans="1:2">
      <c r="A18343" s="395" t="s">
        <v>44379</v>
      </c>
      <c r="B18343" s="395" t="s">
        <v>44380</v>
      </c>
    </row>
    <row r="18344" spans="1:2">
      <c r="A18344" s="395" t="s">
        <v>44381</v>
      </c>
      <c r="B18344" s="395" t="s">
        <v>44380</v>
      </c>
    </row>
    <row r="18345" spans="1:2">
      <c r="A18345" s="395" t="s">
        <v>44382</v>
      </c>
      <c r="B18345" s="395" t="s">
        <v>42119</v>
      </c>
    </row>
    <row r="18346" spans="1:2">
      <c r="A18346" s="395" t="s">
        <v>44383</v>
      </c>
      <c r="B18346" s="395" t="s">
        <v>42122</v>
      </c>
    </row>
    <row r="18347" spans="1:2">
      <c r="A18347" s="395" t="s">
        <v>44384</v>
      </c>
      <c r="B18347" s="395" t="s">
        <v>44385</v>
      </c>
    </row>
    <row r="18348" spans="1:2">
      <c r="A18348" s="395" t="s">
        <v>44386</v>
      </c>
      <c r="B18348" s="395" t="s">
        <v>44387</v>
      </c>
    </row>
    <row r="18349" spans="1:2">
      <c r="A18349" s="395" t="s">
        <v>44388</v>
      </c>
      <c r="B18349" s="395" t="s">
        <v>44389</v>
      </c>
    </row>
    <row r="18350" spans="1:2">
      <c r="A18350" s="395" t="s">
        <v>44390</v>
      </c>
      <c r="B18350" s="395" t="s">
        <v>42124</v>
      </c>
    </row>
    <row r="18351" spans="1:2">
      <c r="A18351" s="395" t="s">
        <v>44391</v>
      </c>
      <c r="B18351" s="395" t="s">
        <v>44392</v>
      </c>
    </row>
    <row r="18352" spans="1:2">
      <c r="A18352" s="395" t="s">
        <v>44393</v>
      </c>
      <c r="B18352" s="395" t="s">
        <v>44394</v>
      </c>
    </row>
    <row r="18353" spans="1:2">
      <c r="A18353" s="395" t="s">
        <v>44395</v>
      </c>
      <c r="B18353" s="395" t="s">
        <v>44396</v>
      </c>
    </row>
    <row r="18354" spans="1:2">
      <c r="A18354" s="395" t="s">
        <v>44397</v>
      </c>
      <c r="B18354" s="395" t="s">
        <v>44396</v>
      </c>
    </row>
    <row r="18355" spans="1:2">
      <c r="A18355" s="395" t="s">
        <v>44398</v>
      </c>
      <c r="B18355" s="395" t="s">
        <v>44396</v>
      </c>
    </row>
    <row r="18356" spans="1:2">
      <c r="A18356" s="395" t="s">
        <v>44399</v>
      </c>
      <c r="B18356" s="395" t="s">
        <v>44396</v>
      </c>
    </row>
    <row r="18357" spans="1:2">
      <c r="A18357" s="395" t="s">
        <v>44400</v>
      </c>
      <c r="B18357" s="395" t="s">
        <v>44396</v>
      </c>
    </row>
    <row r="18358" spans="1:2">
      <c r="A18358" s="395" t="s">
        <v>44401</v>
      </c>
      <c r="B18358" s="395" t="s">
        <v>44402</v>
      </c>
    </row>
    <row r="18359" spans="1:2">
      <c r="A18359" s="395" t="s">
        <v>44403</v>
      </c>
      <c r="B18359" s="395" t="s">
        <v>42134</v>
      </c>
    </row>
    <row r="18360" spans="1:2">
      <c r="A18360" s="395" t="s">
        <v>44404</v>
      </c>
      <c r="B18360" s="395" t="s">
        <v>44405</v>
      </c>
    </row>
    <row r="18361" spans="1:2">
      <c r="A18361" s="395" t="s">
        <v>44406</v>
      </c>
      <c r="B18361" s="395" t="s">
        <v>44405</v>
      </c>
    </row>
    <row r="18362" spans="1:2">
      <c r="A18362" s="395" t="s">
        <v>44407</v>
      </c>
      <c r="B18362" s="395" t="s">
        <v>44405</v>
      </c>
    </row>
    <row r="18363" spans="1:2">
      <c r="A18363" s="395" t="s">
        <v>44408</v>
      </c>
      <c r="B18363" s="395" t="s">
        <v>44405</v>
      </c>
    </row>
    <row r="18364" spans="1:2">
      <c r="A18364" s="395" t="s">
        <v>44409</v>
      </c>
      <c r="B18364" s="395" t="s">
        <v>44410</v>
      </c>
    </row>
    <row r="18365" spans="1:2">
      <c r="A18365" s="395" t="s">
        <v>44411</v>
      </c>
      <c r="B18365" s="395" t="s">
        <v>44412</v>
      </c>
    </row>
    <row r="18366" spans="1:2">
      <c r="A18366" s="395" t="s">
        <v>44413</v>
      </c>
      <c r="B18366" s="395" t="s">
        <v>44414</v>
      </c>
    </row>
    <row r="18367" spans="1:2">
      <c r="A18367" s="395" t="s">
        <v>44415</v>
      </c>
      <c r="B18367" s="395" t="s">
        <v>44416</v>
      </c>
    </row>
    <row r="18368" spans="1:2">
      <c r="A18368" s="395" t="s">
        <v>44417</v>
      </c>
      <c r="B18368" s="395" t="s">
        <v>44418</v>
      </c>
    </row>
    <row r="18369" spans="1:2">
      <c r="A18369" s="395" t="s">
        <v>44419</v>
      </c>
      <c r="B18369" s="395" t="s">
        <v>44420</v>
      </c>
    </row>
    <row r="18370" spans="1:2">
      <c r="A18370" s="395" t="s">
        <v>44421</v>
      </c>
      <c r="B18370" s="395" t="s">
        <v>44420</v>
      </c>
    </row>
    <row r="18371" spans="1:2">
      <c r="A18371" s="395" t="s">
        <v>44422</v>
      </c>
      <c r="B18371" s="395" t="s">
        <v>44420</v>
      </c>
    </row>
    <row r="18372" spans="1:2">
      <c r="A18372" s="395" t="s">
        <v>44423</v>
      </c>
      <c r="B18372" s="395" t="s">
        <v>44420</v>
      </c>
    </row>
    <row r="18373" spans="1:2">
      <c r="A18373" s="395" t="s">
        <v>44424</v>
      </c>
      <c r="B18373" s="395" t="s">
        <v>44425</v>
      </c>
    </row>
    <row r="18374" spans="1:2">
      <c r="A18374" s="395" t="s">
        <v>44426</v>
      </c>
      <c r="B18374" s="395" t="s">
        <v>44427</v>
      </c>
    </row>
    <row r="18375" spans="1:2">
      <c r="A18375" s="395" t="s">
        <v>44428</v>
      </c>
      <c r="B18375" s="395" t="s">
        <v>44429</v>
      </c>
    </row>
    <row r="18376" spans="1:2">
      <c r="A18376" s="395" t="s">
        <v>44430</v>
      </c>
      <c r="B18376" s="395" t="s">
        <v>44431</v>
      </c>
    </row>
    <row r="18377" spans="1:2">
      <c r="A18377" s="395" t="s">
        <v>44432</v>
      </c>
      <c r="B18377" s="395" t="s">
        <v>44433</v>
      </c>
    </row>
    <row r="18378" spans="1:2">
      <c r="A18378" s="395" t="s">
        <v>44434</v>
      </c>
      <c r="B18378" s="395" t="s">
        <v>44435</v>
      </c>
    </row>
    <row r="18379" spans="1:2">
      <c r="A18379" s="395" t="s">
        <v>44436</v>
      </c>
      <c r="B18379" s="395" t="s">
        <v>44437</v>
      </c>
    </row>
    <row r="18380" spans="1:2">
      <c r="A18380" s="395" t="s">
        <v>44438</v>
      </c>
      <c r="B18380" s="395" t="s">
        <v>44437</v>
      </c>
    </row>
    <row r="18381" spans="1:2">
      <c r="A18381" s="395" t="s">
        <v>44439</v>
      </c>
      <c r="B18381" s="395" t="s">
        <v>44440</v>
      </c>
    </row>
    <row r="18382" spans="1:2">
      <c r="A18382" s="395" t="s">
        <v>44441</v>
      </c>
      <c r="B18382" s="395" t="s">
        <v>44442</v>
      </c>
    </row>
    <row r="18383" spans="1:2">
      <c r="A18383" s="395" t="s">
        <v>44443</v>
      </c>
      <c r="B18383" s="395" t="s">
        <v>44444</v>
      </c>
    </row>
    <row r="18384" spans="1:2">
      <c r="A18384" s="395" t="s">
        <v>44445</v>
      </c>
      <c r="B18384" s="395" t="s">
        <v>44446</v>
      </c>
    </row>
    <row r="18385" spans="1:2">
      <c r="A18385" s="395" t="s">
        <v>44447</v>
      </c>
      <c r="B18385" s="395" t="s">
        <v>44448</v>
      </c>
    </row>
    <row r="18386" spans="1:2">
      <c r="A18386" s="395" t="s">
        <v>44449</v>
      </c>
      <c r="B18386" s="395" t="s">
        <v>44448</v>
      </c>
    </row>
    <row r="18387" spans="1:2">
      <c r="A18387" s="395" t="s">
        <v>44450</v>
      </c>
      <c r="B18387" s="395" t="s">
        <v>44448</v>
      </c>
    </row>
    <row r="18388" spans="1:2">
      <c r="A18388" s="395" t="s">
        <v>44451</v>
      </c>
      <c r="B18388" s="395" t="s">
        <v>44452</v>
      </c>
    </row>
    <row r="18389" spans="1:2">
      <c r="A18389" s="395" t="s">
        <v>44453</v>
      </c>
      <c r="B18389" s="395" t="s">
        <v>44454</v>
      </c>
    </row>
    <row r="18390" spans="1:2">
      <c r="A18390" s="395" t="s">
        <v>44455</v>
      </c>
      <c r="B18390" s="395" t="s">
        <v>44456</v>
      </c>
    </row>
    <row r="18391" spans="1:2">
      <c r="A18391" s="395" t="s">
        <v>44457</v>
      </c>
      <c r="B18391" s="395" t="s">
        <v>44456</v>
      </c>
    </row>
    <row r="18392" spans="1:2">
      <c r="A18392" s="395" t="s">
        <v>44458</v>
      </c>
      <c r="B18392" s="395" t="s">
        <v>44456</v>
      </c>
    </row>
    <row r="18393" spans="1:2">
      <c r="A18393" s="395" t="s">
        <v>44459</v>
      </c>
      <c r="B18393" s="395" t="s">
        <v>44460</v>
      </c>
    </row>
    <row r="18394" spans="1:2">
      <c r="A18394" s="395" t="s">
        <v>44461</v>
      </c>
      <c r="B18394" s="395" t="s">
        <v>44462</v>
      </c>
    </row>
    <row r="18395" spans="1:2">
      <c r="A18395" s="395" t="s">
        <v>44463</v>
      </c>
      <c r="B18395" s="395" t="s">
        <v>44464</v>
      </c>
    </row>
    <row r="18396" spans="1:2">
      <c r="A18396" s="395" t="s">
        <v>44465</v>
      </c>
      <c r="B18396" s="395" t="s">
        <v>44466</v>
      </c>
    </row>
    <row r="18397" spans="1:2">
      <c r="A18397" s="395" t="s">
        <v>44467</v>
      </c>
      <c r="B18397" s="395" t="s">
        <v>44468</v>
      </c>
    </row>
    <row r="18398" spans="1:2">
      <c r="A18398" s="395" t="s">
        <v>44469</v>
      </c>
      <c r="B18398" s="395" t="s">
        <v>44470</v>
      </c>
    </row>
    <row r="18399" spans="1:2">
      <c r="A18399" s="395" t="s">
        <v>44471</v>
      </c>
      <c r="B18399" s="395" t="s">
        <v>44472</v>
      </c>
    </row>
    <row r="18400" spans="1:2">
      <c r="A18400" s="395" t="s">
        <v>44473</v>
      </c>
      <c r="B18400" s="395" t="s">
        <v>44474</v>
      </c>
    </row>
    <row r="18401" spans="1:2">
      <c r="A18401" s="395" t="s">
        <v>44475</v>
      </c>
      <c r="B18401" s="395" t="s">
        <v>44476</v>
      </c>
    </row>
    <row r="18402" spans="1:2">
      <c r="A18402" s="395" t="s">
        <v>44477</v>
      </c>
      <c r="B18402" s="395" t="s">
        <v>44478</v>
      </c>
    </row>
    <row r="18403" spans="1:2">
      <c r="A18403" s="395" t="s">
        <v>44479</v>
      </c>
      <c r="B18403" s="395" t="s">
        <v>44478</v>
      </c>
    </row>
    <row r="18404" spans="1:2">
      <c r="A18404" s="395" t="s">
        <v>44480</v>
      </c>
      <c r="B18404" s="395" t="s">
        <v>44481</v>
      </c>
    </row>
    <row r="18405" spans="1:2">
      <c r="A18405" s="395" t="s">
        <v>44482</v>
      </c>
      <c r="B18405" s="395" t="s">
        <v>42174</v>
      </c>
    </row>
    <row r="18406" spans="1:2">
      <c r="A18406" s="395" t="s">
        <v>44483</v>
      </c>
      <c r="B18406" s="395" t="s">
        <v>42181</v>
      </c>
    </row>
    <row r="18407" spans="1:2">
      <c r="A18407" s="395" t="s">
        <v>44484</v>
      </c>
      <c r="B18407" s="395" t="s">
        <v>42181</v>
      </c>
    </row>
    <row r="18408" spans="1:2">
      <c r="A18408" s="395" t="s">
        <v>44485</v>
      </c>
      <c r="B18408" s="395" t="s">
        <v>44486</v>
      </c>
    </row>
    <row r="18409" spans="1:2">
      <c r="A18409" s="395" t="s">
        <v>44487</v>
      </c>
      <c r="B18409" s="395" t="s">
        <v>44488</v>
      </c>
    </row>
    <row r="18410" spans="1:2">
      <c r="A18410" s="395" t="s">
        <v>44489</v>
      </c>
      <c r="B18410" s="395" t="s">
        <v>44490</v>
      </c>
    </row>
    <row r="18411" spans="1:2">
      <c r="A18411" s="395" t="s">
        <v>44491</v>
      </c>
      <c r="B18411" s="395" t="s">
        <v>44492</v>
      </c>
    </row>
    <row r="18412" spans="1:2">
      <c r="A18412" s="395" t="s">
        <v>44493</v>
      </c>
      <c r="B18412" s="395" t="s">
        <v>44490</v>
      </c>
    </row>
    <row r="18413" spans="1:2">
      <c r="A18413" s="395" t="s">
        <v>44494</v>
      </c>
      <c r="B18413" s="395" t="s">
        <v>44495</v>
      </c>
    </row>
    <row r="18414" spans="1:2">
      <c r="A18414" s="395" t="s">
        <v>44496</v>
      </c>
      <c r="B18414" s="395" t="s">
        <v>44497</v>
      </c>
    </row>
    <row r="18415" spans="1:2">
      <c r="A18415" s="395" t="s">
        <v>44498</v>
      </c>
      <c r="B18415" s="395" t="s">
        <v>44499</v>
      </c>
    </row>
    <row r="18416" spans="1:2">
      <c r="A18416" s="395" t="s">
        <v>44500</v>
      </c>
      <c r="B18416" s="395" t="s">
        <v>44501</v>
      </c>
    </row>
    <row r="18417" spans="1:2">
      <c r="A18417" s="395" t="s">
        <v>44502</v>
      </c>
      <c r="B18417" s="395" t="s">
        <v>44503</v>
      </c>
    </row>
    <row r="18418" spans="1:2">
      <c r="A18418" s="395" t="s">
        <v>44504</v>
      </c>
      <c r="B18418" s="395" t="s">
        <v>44505</v>
      </c>
    </row>
    <row r="18419" spans="1:2">
      <c r="A18419" s="395" t="s">
        <v>44506</v>
      </c>
      <c r="B18419" s="395" t="s">
        <v>44507</v>
      </c>
    </row>
    <row r="18420" spans="1:2">
      <c r="A18420" s="395" t="s">
        <v>44508</v>
      </c>
      <c r="B18420" s="395" t="s">
        <v>44509</v>
      </c>
    </row>
    <row r="18421" spans="1:2">
      <c r="A18421" s="395" t="s">
        <v>44510</v>
      </c>
      <c r="B18421" s="395" t="s">
        <v>44511</v>
      </c>
    </row>
    <row r="18422" spans="1:2">
      <c r="A18422" s="395" t="s">
        <v>44512</v>
      </c>
      <c r="B18422" s="395" t="s">
        <v>44513</v>
      </c>
    </row>
    <row r="18423" spans="1:2">
      <c r="A18423" s="395" t="s">
        <v>44514</v>
      </c>
      <c r="B18423" s="395" t="s">
        <v>44513</v>
      </c>
    </row>
    <row r="18424" spans="1:2">
      <c r="A18424" s="395" t="s">
        <v>44515</v>
      </c>
      <c r="B18424" s="395" t="s">
        <v>44516</v>
      </c>
    </row>
    <row r="18425" spans="1:2">
      <c r="A18425" s="395" t="s">
        <v>44517</v>
      </c>
      <c r="B18425" s="395" t="s">
        <v>44516</v>
      </c>
    </row>
    <row r="18426" spans="1:2">
      <c r="A18426" s="395" t="s">
        <v>44518</v>
      </c>
      <c r="B18426" s="395" t="s">
        <v>44519</v>
      </c>
    </row>
    <row r="18427" spans="1:2">
      <c r="A18427" s="395" t="s">
        <v>44520</v>
      </c>
      <c r="B18427" s="395" t="s">
        <v>44519</v>
      </c>
    </row>
    <row r="18428" spans="1:2">
      <c r="A18428" s="395" t="s">
        <v>44521</v>
      </c>
      <c r="B18428" s="395" t="s">
        <v>44522</v>
      </c>
    </row>
    <row r="18429" spans="1:2">
      <c r="A18429" s="395" t="s">
        <v>44523</v>
      </c>
      <c r="B18429" s="395" t="s">
        <v>44524</v>
      </c>
    </row>
    <row r="18430" spans="1:2">
      <c r="A18430" s="395" t="s">
        <v>44525</v>
      </c>
      <c r="B18430" s="395" t="s">
        <v>44524</v>
      </c>
    </row>
    <row r="18431" spans="1:2">
      <c r="A18431" s="395" t="s">
        <v>44526</v>
      </c>
      <c r="B18431" s="395" t="s">
        <v>44527</v>
      </c>
    </row>
    <row r="18432" spans="1:2">
      <c r="A18432" s="395" t="s">
        <v>44528</v>
      </c>
      <c r="B18432" s="395" t="s">
        <v>44529</v>
      </c>
    </row>
    <row r="18433" spans="1:2">
      <c r="A18433" s="395" t="s">
        <v>44530</v>
      </c>
      <c r="B18433" s="395" t="s">
        <v>44529</v>
      </c>
    </row>
    <row r="18434" spans="1:2">
      <c r="A18434" s="395" t="s">
        <v>44531</v>
      </c>
      <c r="B18434" s="395" t="s">
        <v>44529</v>
      </c>
    </row>
    <row r="18435" spans="1:2">
      <c r="A18435" s="395" t="s">
        <v>44532</v>
      </c>
      <c r="B18435" s="395" t="s">
        <v>44529</v>
      </c>
    </row>
    <row r="18436" spans="1:2">
      <c r="A18436" s="395" t="s">
        <v>44533</v>
      </c>
      <c r="B18436" s="395" t="s">
        <v>44529</v>
      </c>
    </row>
    <row r="18437" spans="1:2">
      <c r="A18437" s="395" t="s">
        <v>44534</v>
      </c>
      <c r="B18437" s="395" t="s">
        <v>44529</v>
      </c>
    </row>
    <row r="18438" spans="1:2">
      <c r="A18438" s="395" t="s">
        <v>44535</v>
      </c>
      <c r="B18438" s="395" t="s">
        <v>44529</v>
      </c>
    </row>
    <row r="18439" spans="1:2">
      <c r="A18439" s="395" t="s">
        <v>44536</v>
      </c>
      <c r="B18439" s="395" t="s">
        <v>44529</v>
      </c>
    </row>
    <row r="18440" spans="1:2">
      <c r="A18440" s="395" t="s">
        <v>44537</v>
      </c>
      <c r="B18440" s="395" t="s">
        <v>44529</v>
      </c>
    </row>
    <row r="18441" spans="1:2">
      <c r="A18441" s="395" t="s">
        <v>44538</v>
      </c>
      <c r="B18441" s="395" t="s">
        <v>44527</v>
      </c>
    </row>
    <row r="18442" spans="1:2">
      <c r="A18442" s="395" t="s">
        <v>44539</v>
      </c>
      <c r="B18442" s="395" t="s">
        <v>44540</v>
      </c>
    </row>
    <row r="18443" spans="1:2">
      <c r="A18443" s="395" t="s">
        <v>44541</v>
      </c>
      <c r="B18443" s="395" t="s">
        <v>44540</v>
      </c>
    </row>
    <row r="18444" spans="1:2">
      <c r="A18444" s="395" t="s">
        <v>44542</v>
      </c>
      <c r="B18444" s="395" t="s">
        <v>44540</v>
      </c>
    </row>
    <row r="18445" spans="1:2">
      <c r="A18445" s="395" t="s">
        <v>44543</v>
      </c>
      <c r="B18445" s="395" t="s">
        <v>44540</v>
      </c>
    </row>
    <row r="18446" spans="1:2">
      <c r="A18446" s="395" t="s">
        <v>44544</v>
      </c>
      <c r="B18446" s="395" t="s">
        <v>44545</v>
      </c>
    </row>
    <row r="18447" spans="1:2">
      <c r="A18447" s="395" t="s">
        <v>44546</v>
      </c>
      <c r="B18447" s="395" t="s">
        <v>44545</v>
      </c>
    </row>
    <row r="18448" spans="1:2">
      <c r="A18448" s="395" t="s">
        <v>44547</v>
      </c>
      <c r="B18448" s="395" t="s">
        <v>44545</v>
      </c>
    </row>
    <row r="18449" spans="1:2">
      <c r="A18449" s="395" t="s">
        <v>44548</v>
      </c>
      <c r="B18449" s="395" t="s">
        <v>44549</v>
      </c>
    </row>
    <row r="18450" spans="1:2">
      <c r="A18450" s="395" t="s">
        <v>44550</v>
      </c>
      <c r="B18450" s="395" t="s">
        <v>44549</v>
      </c>
    </row>
    <row r="18451" spans="1:2">
      <c r="A18451" s="395" t="s">
        <v>44551</v>
      </c>
      <c r="B18451" s="395" t="s">
        <v>44552</v>
      </c>
    </row>
    <row r="18452" spans="1:2">
      <c r="A18452" s="395" t="s">
        <v>44553</v>
      </c>
      <c r="B18452" s="395" t="s">
        <v>44545</v>
      </c>
    </row>
    <row r="18453" spans="1:2">
      <c r="A18453" s="395" t="s">
        <v>44554</v>
      </c>
      <c r="B18453" s="395" t="s">
        <v>44545</v>
      </c>
    </row>
    <row r="18454" spans="1:2">
      <c r="A18454" s="395" t="s">
        <v>44555</v>
      </c>
      <c r="B18454" s="395" t="s">
        <v>44556</v>
      </c>
    </row>
    <row r="18455" spans="1:2">
      <c r="A18455" s="395" t="s">
        <v>44557</v>
      </c>
      <c r="B18455" s="395" t="s">
        <v>44558</v>
      </c>
    </row>
    <row r="18456" spans="1:2">
      <c r="A18456" s="395" t="s">
        <v>44559</v>
      </c>
      <c r="B18456" s="395" t="s">
        <v>44558</v>
      </c>
    </row>
    <row r="18457" spans="1:2">
      <c r="A18457" s="395" t="s">
        <v>44560</v>
      </c>
      <c r="B18457" s="395" t="s">
        <v>44561</v>
      </c>
    </row>
    <row r="18458" spans="1:2">
      <c r="A18458" s="395" t="s">
        <v>44562</v>
      </c>
      <c r="B18458" s="395" t="s">
        <v>44563</v>
      </c>
    </row>
    <row r="18459" spans="1:2">
      <c r="A18459" s="395" t="s">
        <v>44564</v>
      </c>
      <c r="B18459" s="395" t="s">
        <v>44565</v>
      </c>
    </row>
    <row r="18460" spans="1:2">
      <c r="A18460" s="395" t="s">
        <v>44566</v>
      </c>
      <c r="B18460" s="395" t="s">
        <v>44567</v>
      </c>
    </row>
    <row r="18461" spans="1:2">
      <c r="A18461" s="395" t="s">
        <v>44568</v>
      </c>
      <c r="B18461" s="395" t="s">
        <v>44569</v>
      </c>
    </row>
    <row r="18462" spans="1:2">
      <c r="A18462" s="395" t="s">
        <v>44570</v>
      </c>
      <c r="B18462" s="395" t="s">
        <v>44571</v>
      </c>
    </row>
    <row r="18463" spans="1:2">
      <c r="A18463" s="395" t="s">
        <v>44572</v>
      </c>
      <c r="B18463" s="395" t="s">
        <v>44573</v>
      </c>
    </row>
    <row r="18464" spans="1:2">
      <c r="A18464" s="395" t="s">
        <v>44574</v>
      </c>
      <c r="B18464" s="395" t="s">
        <v>44575</v>
      </c>
    </row>
    <row r="18465" spans="1:2">
      <c r="A18465" s="395" t="s">
        <v>44576</v>
      </c>
      <c r="B18465" s="395" t="s">
        <v>44577</v>
      </c>
    </row>
    <row r="18466" spans="1:2">
      <c r="A18466" s="395" t="s">
        <v>44578</v>
      </c>
      <c r="B18466" s="395" t="s">
        <v>44579</v>
      </c>
    </row>
    <row r="18467" spans="1:2">
      <c r="A18467" s="395" t="s">
        <v>44580</v>
      </c>
      <c r="B18467" s="395" t="s">
        <v>44581</v>
      </c>
    </row>
    <row r="18468" spans="1:2">
      <c r="A18468" s="395" t="s">
        <v>44582</v>
      </c>
      <c r="B18468" s="395" t="s">
        <v>44583</v>
      </c>
    </row>
    <row r="18469" spans="1:2">
      <c r="A18469" s="395" t="s">
        <v>44584</v>
      </c>
      <c r="B18469" s="395" t="s">
        <v>44585</v>
      </c>
    </row>
    <row r="18470" spans="1:2">
      <c r="A18470" s="395" t="s">
        <v>44586</v>
      </c>
      <c r="B18470" s="395" t="s">
        <v>44585</v>
      </c>
    </row>
    <row r="18471" spans="1:2">
      <c r="A18471" s="395" t="s">
        <v>44587</v>
      </c>
      <c r="B18471" s="395" t="s">
        <v>44585</v>
      </c>
    </row>
    <row r="18472" spans="1:2">
      <c r="A18472" s="395" t="s">
        <v>44588</v>
      </c>
      <c r="B18472" s="395" t="s">
        <v>44585</v>
      </c>
    </row>
    <row r="18473" spans="1:2">
      <c r="A18473" s="395" t="s">
        <v>44589</v>
      </c>
      <c r="B18473" s="395" t="s">
        <v>44590</v>
      </c>
    </row>
    <row r="18474" spans="1:2">
      <c r="A18474" s="395" t="s">
        <v>44591</v>
      </c>
      <c r="B18474" s="395" t="s">
        <v>44362</v>
      </c>
    </row>
    <row r="18475" spans="1:2">
      <c r="A18475" s="395" t="s">
        <v>44592</v>
      </c>
      <c r="B18475" s="395" t="s">
        <v>44593</v>
      </c>
    </row>
    <row r="18476" spans="1:2">
      <c r="A18476" s="395" t="s">
        <v>44594</v>
      </c>
      <c r="B18476" s="395" t="s">
        <v>44593</v>
      </c>
    </row>
    <row r="18477" spans="1:2">
      <c r="A18477" s="395" t="s">
        <v>44595</v>
      </c>
      <c r="B18477" s="395" t="s">
        <v>44596</v>
      </c>
    </row>
    <row r="18478" spans="1:2">
      <c r="A18478" s="395" t="s">
        <v>44597</v>
      </c>
      <c r="B18478" s="395" t="s">
        <v>44598</v>
      </c>
    </row>
    <row r="18479" spans="1:2">
      <c r="A18479" s="395" t="s">
        <v>44599</v>
      </c>
      <c r="B18479" s="395" t="s">
        <v>44600</v>
      </c>
    </row>
    <row r="18480" spans="1:2">
      <c r="A18480" s="395" t="s">
        <v>44601</v>
      </c>
      <c r="B18480" s="395" t="s">
        <v>44600</v>
      </c>
    </row>
    <row r="18481" spans="1:2">
      <c r="A18481" s="395" t="s">
        <v>44602</v>
      </c>
      <c r="B18481" s="395" t="s">
        <v>44603</v>
      </c>
    </row>
    <row r="18482" spans="1:2">
      <c r="A18482" s="395" t="s">
        <v>44604</v>
      </c>
      <c r="B18482" s="395" t="s">
        <v>44603</v>
      </c>
    </row>
    <row r="18483" spans="1:2">
      <c r="A18483" s="395" t="s">
        <v>44605</v>
      </c>
      <c r="B18483" s="395" t="s">
        <v>44603</v>
      </c>
    </row>
    <row r="18484" spans="1:2">
      <c r="A18484" s="395" t="s">
        <v>44606</v>
      </c>
      <c r="B18484" s="395" t="s">
        <v>44607</v>
      </c>
    </row>
    <row r="18485" spans="1:2">
      <c r="A18485" s="395" t="s">
        <v>44608</v>
      </c>
      <c r="B18485" s="395" t="s">
        <v>44609</v>
      </c>
    </row>
    <row r="18486" spans="1:2">
      <c r="A18486" s="395" t="s">
        <v>44610</v>
      </c>
      <c r="B18486" s="395" t="s">
        <v>44611</v>
      </c>
    </row>
    <row r="18487" spans="1:2">
      <c r="A18487" s="395" t="s">
        <v>44612</v>
      </c>
      <c r="B18487" s="395" t="s">
        <v>44613</v>
      </c>
    </row>
    <row r="18488" spans="1:2">
      <c r="A18488" s="395" t="s">
        <v>44614</v>
      </c>
      <c r="B18488" s="395" t="s">
        <v>44613</v>
      </c>
    </row>
    <row r="18489" spans="1:2">
      <c r="A18489" s="395" t="s">
        <v>44615</v>
      </c>
      <c r="B18489" s="395" t="s">
        <v>44613</v>
      </c>
    </row>
    <row r="18490" spans="1:2">
      <c r="A18490" s="395" t="s">
        <v>44616</v>
      </c>
      <c r="B18490" s="395" t="s">
        <v>44603</v>
      </c>
    </row>
    <row r="18491" spans="1:2">
      <c r="A18491" s="395" t="s">
        <v>44617</v>
      </c>
      <c r="B18491" s="395" t="s">
        <v>44603</v>
      </c>
    </row>
    <row r="18492" spans="1:2">
      <c r="A18492" s="395" t="s">
        <v>44618</v>
      </c>
      <c r="B18492" s="395" t="s">
        <v>44603</v>
      </c>
    </row>
    <row r="18493" spans="1:2">
      <c r="A18493" s="395" t="s">
        <v>44619</v>
      </c>
      <c r="B18493" s="395" t="s">
        <v>44603</v>
      </c>
    </row>
    <row r="18494" spans="1:2">
      <c r="A18494" s="395" t="s">
        <v>44620</v>
      </c>
      <c r="B18494" s="395" t="s">
        <v>44603</v>
      </c>
    </row>
    <row r="18495" spans="1:2">
      <c r="A18495" s="395" t="s">
        <v>44621</v>
      </c>
      <c r="B18495" s="395" t="s">
        <v>44622</v>
      </c>
    </row>
    <row r="18496" spans="1:2">
      <c r="A18496" s="395" t="s">
        <v>44623</v>
      </c>
      <c r="B18496" s="395" t="s">
        <v>44624</v>
      </c>
    </row>
    <row r="18497" spans="1:2">
      <c r="A18497" s="395" t="s">
        <v>44625</v>
      </c>
      <c r="B18497" s="395" t="s">
        <v>44624</v>
      </c>
    </row>
    <row r="18498" spans="1:2">
      <c r="A18498" s="395" t="s">
        <v>44626</v>
      </c>
      <c r="B18498" s="395" t="s">
        <v>44627</v>
      </c>
    </row>
    <row r="18499" spans="1:2">
      <c r="A18499" s="395" t="s">
        <v>44628</v>
      </c>
      <c r="B18499" s="395" t="s">
        <v>44627</v>
      </c>
    </row>
    <row r="18500" spans="1:2">
      <c r="A18500" s="395" t="s">
        <v>44629</v>
      </c>
      <c r="B18500" s="395" t="s">
        <v>44624</v>
      </c>
    </row>
    <row r="18501" spans="1:2">
      <c r="A18501" s="395" t="s">
        <v>44630</v>
      </c>
      <c r="B18501" s="395" t="s">
        <v>44624</v>
      </c>
    </row>
    <row r="18502" spans="1:2">
      <c r="A18502" s="395" t="s">
        <v>44631</v>
      </c>
      <c r="B18502" s="395" t="s">
        <v>44632</v>
      </c>
    </row>
    <row r="18503" spans="1:2">
      <c r="A18503" s="395" t="s">
        <v>44633</v>
      </c>
      <c r="B18503" s="395" t="s">
        <v>44632</v>
      </c>
    </row>
    <row r="18504" spans="1:2">
      <c r="A18504" s="395" t="s">
        <v>44634</v>
      </c>
      <c r="B18504" s="395" t="s">
        <v>44632</v>
      </c>
    </row>
    <row r="18505" spans="1:2">
      <c r="A18505" s="395" t="s">
        <v>44635</v>
      </c>
      <c r="B18505" s="395" t="s">
        <v>44632</v>
      </c>
    </row>
    <row r="18506" spans="1:2">
      <c r="A18506" s="395" t="s">
        <v>44636</v>
      </c>
      <c r="B18506" s="395" t="s">
        <v>44632</v>
      </c>
    </row>
    <row r="18507" spans="1:2">
      <c r="A18507" s="395" t="s">
        <v>44637</v>
      </c>
      <c r="B18507" s="395" t="s">
        <v>44638</v>
      </c>
    </row>
    <row r="18508" spans="1:2">
      <c r="A18508" s="395" t="s">
        <v>44639</v>
      </c>
      <c r="B18508" s="395" t="s">
        <v>42199</v>
      </c>
    </row>
    <row r="18509" spans="1:2">
      <c r="A18509" s="395" t="s">
        <v>44640</v>
      </c>
      <c r="B18509" s="395" t="s">
        <v>44641</v>
      </c>
    </row>
    <row r="18510" spans="1:2">
      <c r="A18510" s="395" t="s">
        <v>44642</v>
      </c>
      <c r="B18510" s="395" t="s">
        <v>44643</v>
      </c>
    </row>
    <row r="18511" spans="1:2">
      <c r="A18511" s="395" t="s">
        <v>44644</v>
      </c>
      <c r="B18511" s="395" t="s">
        <v>42221</v>
      </c>
    </row>
    <row r="18512" spans="1:2">
      <c r="A18512" s="395" t="s">
        <v>44645</v>
      </c>
      <c r="B18512" s="395" t="s">
        <v>44646</v>
      </c>
    </row>
    <row r="18513" spans="1:2">
      <c r="A18513" s="395" t="s">
        <v>44647</v>
      </c>
      <c r="B18513" s="395" t="s">
        <v>44648</v>
      </c>
    </row>
    <row r="18514" spans="1:2">
      <c r="A18514" s="395" t="s">
        <v>44649</v>
      </c>
      <c r="B18514" s="395" t="s">
        <v>44650</v>
      </c>
    </row>
    <row r="18515" spans="1:2">
      <c r="A18515" s="395" t="s">
        <v>44651</v>
      </c>
      <c r="B18515" s="395" t="s">
        <v>44652</v>
      </c>
    </row>
    <row r="18516" spans="1:2">
      <c r="A18516" s="395" t="s">
        <v>44653</v>
      </c>
      <c r="B18516" s="395" t="s">
        <v>44654</v>
      </c>
    </row>
    <row r="18517" spans="1:2">
      <c r="A18517" s="395" t="s">
        <v>44655</v>
      </c>
      <c r="B18517" s="395" t="s">
        <v>44656</v>
      </c>
    </row>
    <row r="18518" spans="1:2">
      <c r="A18518" s="395" t="s">
        <v>44657</v>
      </c>
      <c r="B18518" s="395" t="s">
        <v>44658</v>
      </c>
    </row>
    <row r="18519" spans="1:2">
      <c r="A18519" s="395" t="s">
        <v>44659</v>
      </c>
      <c r="B18519" s="395" t="s">
        <v>44660</v>
      </c>
    </row>
    <row r="18520" spans="1:2">
      <c r="A18520" s="395" t="s">
        <v>44661</v>
      </c>
      <c r="B18520" s="395" t="s">
        <v>44662</v>
      </c>
    </row>
    <row r="18521" spans="1:2">
      <c r="A18521" s="395" t="s">
        <v>44663</v>
      </c>
      <c r="B18521" s="395" t="s">
        <v>44664</v>
      </c>
    </row>
    <row r="18522" spans="1:2">
      <c r="A18522" s="395" t="s">
        <v>44665</v>
      </c>
      <c r="B18522" s="395" t="s">
        <v>44666</v>
      </c>
    </row>
    <row r="18523" spans="1:2">
      <c r="A18523" s="395" t="s">
        <v>44667</v>
      </c>
      <c r="B18523" s="395" t="s">
        <v>44668</v>
      </c>
    </row>
    <row r="18524" spans="1:2">
      <c r="A18524" s="395" t="s">
        <v>44669</v>
      </c>
      <c r="B18524" s="395" t="s">
        <v>44670</v>
      </c>
    </row>
    <row r="18525" spans="1:2">
      <c r="A18525" s="395" t="s">
        <v>44671</v>
      </c>
      <c r="B18525" s="395" t="s">
        <v>44672</v>
      </c>
    </row>
    <row r="18526" spans="1:2">
      <c r="A18526" s="395" t="s">
        <v>44673</v>
      </c>
      <c r="B18526" s="395" t="s">
        <v>44674</v>
      </c>
    </row>
    <row r="18527" spans="1:2">
      <c r="A18527" s="395" t="s">
        <v>44675</v>
      </c>
      <c r="B18527" s="395" t="s">
        <v>44676</v>
      </c>
    </row>
    <row r="18528" spans="1:2">
      <c r="A18528" s="395" t="s">
        <v>44677</v>
      </c>
      <c r="B18528" s="395" t="s">
        <v>44678</v>
      </c>
    </row>
    <row r="18529" spans="1:2">
      <c r="A18529" s="395" t="s">
        <v>44679</v>
      </c>
      <c r="B18529" s="395" t="s">
        <v>44680</v>
      </c>
    </row>
    <row r="18530" spans="1:2">
      <c r="A18530" s="395" t="s">
        <v>44681</v>
      </c>
      <c r="B18530" s="395" t="s">
        <v>44682</v>
      </c>
    </row>
    <row r="18531" spans="1:2">
      <c r="A18531" s="395" t="s">
        <v>44683</v>
      </c>
      <c r="B18531" s="395" t="s">
        <v>44684</v>
      </c>
    </row>
    <row r="18532" spans="1:2">
      <c r="A18532" s="395" t="s">
        <v>44685</v>
      </c>
      <c r="B18532" s="395" t="s">
        <v>44686</v>
      </c>
    </row>
    <row r="18533" spans="1:2">
      <c r="A18533" s="395" t="s">
        <v>44687</v>
      </c>
      <c r="B18533" s="395" t="s">
        <v>44688</v>
      </c>
    </row>
    <row r="18534" spans="1:2">
      <c r="A18534" s="395" t="s">
        <v>44689</v>
      </c>
      <c r="B18534" s="395" t="s">
        <v>44690</v>
      </c>
    </row>
    <row r="18535" spans="1:2">
      <c r="A18535" s="395" t="s">
        <v>44691</v>
      </c>
      <c r="B18535" s="395" t="s">
        <v>44692</v>
      </c>
    </row>
    <row r="18536" spans="1:2">
      <c r="A18536" s="395" t="s">
        <v>44693</v>
      </c>
      <c r="B18536" s="395" t="s">
        <v>44694</v>
      </c>
    </row>
    <row r="18537" spans="1:2">
      <c r="A18537" s="395" t="s">
        <v>44695</v>
      </c>
      <c r="B18537" s="395" t="s">
        <v>44696</v>
      </c>
    </row>
    <row r="18538" spans="1:2">
      <c r="A18538" s="395" t="s">
        <v>44697</v>
      </c>
      <c r="B18538" s="395" t="s">
        <v>44698</v>
      </c>
    </row>
    <row r="18539" spans="1:2">
      <c r="A18539" s="395" t="s">
        <v>44699</v>
      </c>
      <c r="B18539" s="395" t="s">
        <v>44700</v>
      </c>
    </row>
    <row r="18540" spans="1:2">
      <c r="A18540" s="395" t="s">
        <v>44701</v>
      </c>
      <c r="B18540" s="395" t="s">
        <v>44702</v>
      </c>
    </row>
    <row r="18541" spans="1:2">
      <c r="A18541" s="395" t="s">
        <v>44703</v>
      </c>
      <c r="B18541" s="395" t="s">
        <v>44704</v>
      </c>
    </row>
    <row r="18542" spans="1:2">
      <c r="A18542" s="395" t="s">
        <v>44705</v>
      </c>
      <c r="B18542" s="395" t="s">
        <v>44704</v>
      </c>
    </row>
    <row r="18543" spans="1:2">
      <c r="A18543" s="395" t="s">
        <v>44706</v>
      </c>
      <c r="B18543" s="395" t="s">
        <v>44707</v>
      </c>
    </row>
    <row r="18544" spans="1:2">
      <c r="A18544" s="395" t="s">
        <v>44708</v>
      </c>
      <c r="B18544" s="395" t="s">
        <v>44709</v>
      </c>
    </row>
    <row r="18545" spans="1:2">
      <c r="A18545" s="395" t="s">
        <v>44710</v>
      </c>
      <c r="B18545" s="395" t="s">
        <v>44711</v>
      </c>
    </row>
    <row r="18546" spans="1:2">
      <c r="A18546" s="395" t="s">
        <v>44712</v>
      </c>
      <c r="B18546" s="395" t="s">
        <v>44713</v>
      </c>
    </row>
    <row r="18547" spans="1:2">
      <c r="A18547" s="395" t="s">
        <v>44714</v>
      </c>
      <c r="B18547" s="395" t="s">
        <v>44715</v>
      </c>
    </row>
    <row r="18548" spans="1:2">
      <c r="A18548" s="395" t="s">
        <v>44716</v>
      </c>
      <c r="B18548" s="395" t="s">
        <v>44717</v>
      </c>
    </row>
    <row r="18549" spans="1:2">
      <c r="A18549" s="395" t="s">
        <v>44718</v>
      </c>
      <c r="B18549" s="395" t="s">
        <v>44719</v>
      </c>
    </row>
    <row r="18550" spans="1:2">
      <c r="A18550" s="395" t="s">
        <v>44720</v>
      </c>
      <c r="B18550" s="395" t="s">
        <v>44721</v>
      </c>
    </row>
    <row r="18551" spans="1:2">
      <c r="A18551" s="395" t="s">
        <v>44722</v>
      </c>
      <c r="B18551" s="395" t="s">
        <v>44723</v>
      </c>
    </row>
    <row r="18552" spans="1:2">
      <c r="A18552" s="395" t="s">
        <v>44724</v>
      </c>
      <c r="B18552" s="395" t="s">
        <v>44725</v>
      </c>
    </row>
    <row r="18553" spans="1:2">
      <c r="A18553" s="395" t="s">
        <v>44726</v>
      </c>
      <c r="B18553" s="395" t="s">
        <v>44727</v>
      </c>
    </row>
    <row r="18554" spans="1:2">
      <c r="A18554" s="395" t="s">
        <v>44728</v>
      </c>
      <c r="B18554" s="395" t="s">
        <v>44729</v>
      </c>
    </row>
    <row r="18555" spans="1:2">
      <c r="A18555" s="395" t="s">
        <v>44730</v>
      </c>
      <c r="B18555" s="395" t="s">
        <v>44729</v>
      </c>
    </row>
    <row r="18556" spans="1:2">
      <c r="A18556" s="395" t="s">
        <v>44731</v>
      </c>
      <c r="B18556" s="395" t="s">
        <v>44729</v>
      </c>
    </row>
    <row r="18557" spans="1:2">
      <c r="A18557" s="395" t="s">
        <v>44732</v>
      </c>
      <c r="B18557" s="395" t="s">
        <v>44729</v>
      </c>
    </row>
    <row r="18558" spans="1:2">
      <c r="A18558" s="395" t="s">
        <v>44733</v>
      </c>
      <c r="B18558" s="395" t="s">
        <v>44734</v>
      </c>
    </row>
    <row r="18559" spans="1:2">
      <c r="A18559" s="395" t="s">
        <v>44735</v>
      </c>
      <c r="B18559" s="395" t="s">
        <v>44734</v>
      </c>
    </row>
    <row r="18560" spans="1:2">
      <c r="A18560" s="395" t="s">
        <v>44736</v>
      </c>
      <c r="B18560" s="395" t="s">
        <v>44734</v>
      </c>
    </row>
    <row r="18561" spans="1:2">
      <c r="A18561" s="395" t="s">
        <v>44737</v>
      </c>
      <c r="B18561" s="395" t="s">
        <v>44734</v>
      </c>
    </row>
    <row r="18562" spans="1:2">
      <c r="A18562" s="395" t="s">
        <v>44738</v>
      </c>
      <c r="B18562" s="395" t="s">
        <v>44734</v>
      </c>
    </row>
    <row r="18563" spans="1:2">
      <c r="A18563" s="395" t="s">
        <v>44739</v>
      </c>
      <c r="B18563" s="395" t="s">
        <v>44734</v>
      </c>
    </row>
    <row r="18564" spans="1:2">
      <c r="A18564" s="395" t="s">
        <v>44740</v>
      </c>
      <c r="B18564" s="395" t="s">
        <v>44734</v>
      </c>
    </row>
    <row r="18565" spans="1:2">
      <c r="A18565" s="395" t="s">
        <v>44741</v>
      </c>
      <c r="B18565" s="395" t="s">
        <v>44734</v>
      </c>
    </row>
    <row r="18566" spans="1:2">
      <c r="A18566" s="395" t="s">
        <v>44742</v>
      </c>
      <c r="B18566" s="395" t="s">
        <v>44734</v>
      </c>
    </row>
    <row r="18567" spans="1:2">
      <c r="A18567" s="395" t="s">
        <v>44743</v>
      </c>
      <c r="B18567" s="395" t="s">
        <v>44734</v>
      </c>
    </row>
    <row r="18568" spans="1:2">
      <c r="A18568" s="395" t="s">
        <v>44744</v>
      </c>
      <c r="B18568" s="395" t="s">
        <v>44745</v>
      </c>
    </row>
    <row r="18569" spans="1:2">
      <c r="A18569" s="395" t="s">
        <v>44746</v>
      </c>
      <c r="B18569" s="395" t="s">
        <v>44747</v>
      </c>
    </row>
    <row r="18570" spans="1:2">
      <c r="A18570" s="395" t="s">
        <v>44748</v>
      </c>
      <c r="B18570" s="395" t="s">
        <v>44734</v>
      </c>
    </row>
    <row r="18571" spans="1:2">
      <c r="A18571" s="395" t="s">
        <v>44749</v>
      </c>
      <c r="B18571" s="395" t="s">
        <v>44750</v>
      </c>
    </row>
    <row r="18572" spans="1:2">
      <c r="A18572" s="395" t="s">
        <v>44751</v>
      </c>
      <c r="B18572" s="395" t="s">
        <v>44734</v>
      </c>
    </row>
    <row r="18573" spans="1:2">
      <c r="A18573" s="395" t="s">
        <v>44752</v>
      </c>
      <c r="B18573" s="395" t="s">
        <v>44734</v>
      </c>
    </row>
    <row r="18574" spans="1:2">
      <c r="A18574" s="395" t="s">
        <v>44753</v>
      </c>
      <c r="B18574" s="395" t="s">
        <v>44754</v>
      </c>
    </row>
    <row r="18575" spans="1:2">
      <c r="A18575" s="395" t="s">
        <v>44755</v>
      </c>
      <c r="B18575" s="395" t="s">
        <v>44756</v>
      </c>
    </row>
    <row r="18576" spans="1:2">
      <c r="A18576" s="395" t="s">
        <v>44757</v>
      </c>
      <c r="B18576" s="395" t="s">
        <v>44758</v>
      </c>
    </row>
    <row r="18577" spans="1:2">
      <c r="A18577" s="395" t="s">
        <v>44759</v>
      </c>
      <c r="B18577" s="395" t="s">
        <v>44760</v>
      </c>
    </row>
    <row r="18578" spans="1:2">
      <c r="A18578" s="395" t="s">
        <v>44761</v>
      </c>
      <c r="B18578" s="395" t="s">
        <v>44762</v>
      </c>
    </row>
    <row r="18579" spans="1:2">
      <c r="A18579" s="395" t="s">
        <v>44763</v>
      </c>
      <c r="B18579" s="395" t="s">
        <v>44764</v>
      </c>
    </row>
    <row r="18580" spans="1:2">
      <c r="A18580" s="395" t="s">
        <v>44765</v>
      </c>
      <c r="B18580" s="395" t="s">
        <v>44766</v>
      </c>
    </row>
    <row r="18581" spans="1:2">
      <c r="A18581" s="395" t="s">
        <v>44767</v>
      </c>
      <c r="B18581" s="395" t="s">
        <v>42224</v>
      </c>
    </row>
    <row r="18582" spans="1:2">
      <c r="A18582" s="395" t="s">
        <v>44768</v>
      </c>
      <c r="B18582" s="395" t="s">
        <v>44769</v>
      </c>
    </row>
    <row r="18583" spans="1:2">
      <c r="A18583" s="395" t="s">
        <v>44770</v>
      </c>
      <c r="B18583" s="395" t="s">
        <v>44771</v>
      </c>
    </row>
    <row r="18584" spans="1:2">
      <c r="A18584" s="395" t="s">
        <v>44772</v>
      </c>
      <c r="B18584" s="395" t="s">
        <v>44773</v>
      </c>
    </row>
    <row r="18585" spans="1:2">
      <c r="A18585" s="395" t="s">
        <v>44774</v>
      </c>
      <c r="B18585" s="395" t="s">
        <v>44773</v>
      </c>
    </row>
    <row r="18586" spans="1:2">
      <c r="A18586" s="395" t="s">
        <v>44775</v>
      </c>
      <c r="B18586" s="395" t="s">
        <v>44776</v>
      </c>
    </row>
    <row r="18587" spans="1:2">
      <c r="A18587" s="395" t="s">
        <v>44777</v>
      </c>
      <c r="B18587" s="395" t="s">
        <v>44776</v>
      </c>
    </row>
    <row r="18588" spans="1:2">
      <c r="A18588" s="395" t="s">
        <v>44778</v>
      </c>
      <c r="B18588" s="395" t="s">
        <v>44773</v>
      </c>
    </row>
    <row r="18589" spans="1:2">
      <c r="A18589" s="395" t="s">
        <v>44779</v>
      </c>
      <c r="B18589" s="395" t="s">
        <v>44773</v>
      </c>
    </row>
    <row r="18590" spans="1:2">
      <c r="A18590" s="395" t="s">
        <v>44780</v>
      </c>
      <c r="B18590" s="395" t="s">
        <v>44773</v>
      </c>
    </row>
    <row r="18591" spans="1:2">
      <c r="A18591" s="395" t="s">
        <v>44781</v>
      </c>
      <c r="B18591" s="395" t="s">
        <v>44773</v>
      </c>
    </row>
    <row r="18592" spans="1:2">
      <c r="A18592" s="395" t="s">
        <v>44782</v>
      </c>
      <c r="B18592" s="395" t="s">
        <v>44773</v>
      </c>
    </row>
    <row r="18593" spans="1:2">
      <c r="A18593" s="395" t="s">
        <v>44783</v>
      </c>
      <c r="B18593" s="395" t="s">
        <v>44773</v>
      </c>
    </row>
    <row r="18594" spans="1:2">
      <c r="A18594" s="395" t="s">
        <v>44784</v>
      </c>
      <c r="B18594" s="395" t="s">
        <v>44773</v>
      </c>
    </row>
    <row r="18595" spans="1:2">
      <c r="A18595" s="395" t="s">
        <v>44785</v>
      </c>
      <c r="B18595" s="395" t="s">
        <v>44773</v>
      </c>
    </row>
    <row r="18596" spans="1:2">
      <c r="A18596" s="395" t="s">
        <v>44786</v>
      </c>
      <c r="B18596" s="395" t="s">
        <v>44773</v>
      </c>
    </row>
    <row r="18597" spans="1:2">
      <c r="A18597" s="395" t="s">
        <v>44787</v>
      </c>
      <c r="B18597" s="395" t="s">
        <v>44773</v>
      </c>
    </row>
    <row r="18598" spans="1:2">
      <c r="A18598" s="395" t="s">
        <v>44788</v>
      </c>
      <c r="B18598" s="395" t="s">
        <v>44773</v>
      </c>
    </row>
    <row r="18599" spans="1:2">
      <c r="A18599" s="395" t="s">
        <v>44789</v>
      </c>
      <c r="B18599" s="395" t="s">
        <v>44773</v>
      </c>
    </row>
    <row r="18600" spans="1:2">
      <c r="A18600" s="395" t="s">
        <v>44790</v>
      </c>
      <c r="B18600" s="395" t="s">
        <v>44791</v>
      </c>
    </row>
    <row r="18601" spans="1:2">
      <c r="A18601" s="395" t="s">
        <v>44792</v>
      </c>
      <c r="B18601" s="395" t="s">
        <v>44791</v>
      </c>
    </row>
    <row r="18602" spans="1:2">
      <c r="A18602" s="395" t="s">
        <v>44793</v>
      </c>
      <c r="B18602" s="395" t="s">
        <v>44791</v>
      </c>
    </row>
    <row r="18603" spans="1:2">
      <c r="A18603" s="395" t="s">
        <v>44794</v>
      </c>
      <c r="B18603" s="395" t="s">
        <v>44791</v>
      </c>
    </row>
    <row r="18604" spans="1:2">
      <c r="A18604" s="395" t="s">
        <v>44795</v>
      </c>
      <c r="B18604" s="395" t="s">
        <v>44791</v>
      </c>
    </row>
    <row r="18605" spans="1:2">
      <c r="A18605" s="395" t="s">
        <v>44796</v>
      </c>
      <c r="B18605" s="395" t="s">
        <v>44791</v>
      </c>
    </row>
    <row r="18606" spans="1:2">
      <c r="A18606" s="395" t="s">
        <v>44797</v>
      </c>
      <c r="B18606" s="395" t="s">
        <v>44545</v>
      </c>
    </row>
    <row r="18607" spans="1:2">
      <c r="A18607" s="395" t="s">
        <v>44798</v>
      </c>
      <c r="B18607" s="395" t="s">
        <v>44545</v>
      </c>
    </row>
    <row r="18608" spans="1:2">
      <c r="A18608" s="395" t="s">
        <v>44799</v>
      </c>
      <c r="B18608" s="395" t="s">
        <v>44800</v>
      </c>
    </row>
    <row r="18609" spans="1:2">
      <c r="A18609" s="395" t="s">
        <v>44801</v>
      </c>
      <c r="B18609" s="395" t="s">
        <v>44800</v>
      </c>
    </row>
    <row r="18610" spans="1:2">
      <c r="A18610" s="395" t="s">
        <v>44802</v>
      </c>
      <c r="B18610" s="395" t="s">
        <v>44803</v>
      </c>
    </row>
    <row r="18611" spans="1:2">
      <c r="A18611" s="395" t="s">
        <v>44804</v>
      </c>
      <c r="B18611" s="395" t="s">
        <v>44805</v>
      </c>
    </row>
    <row r="18612" spans="1:2">
      <c r="A18612" s="395" t="s">
        <v>44806</v>
      </c>
      <c r="B18612" s="395" t="s">
        <v>44374</v>
      </c>
    </row>
    <row r="18613" spans="1:2">
      <c r="A18613" s="395" t="s">
        <v>44807</v>
      </c>
      <c r="B18613" s="395" t="s">
        <v>44374</v>
      </c>
    </row>
    <row r="18614" spans="1:2">
      <c r="A18614" s="395" t="s">
        <v>44808</v>
      </c>
      <c r="B18614" s="395" t="s">
        <v>44374</v>
      </c>
    </row>
    <row r="18615" spans="1:2">
      <c r="A18615" s="395" t="s">
        <v>44809</v>
      </c>
      <c r="B18615" s="395" t="s">
        <v>44810</v>
      </c>
    </row>
    <row r="18616" spans="1:2">
      <c r="A18616" s="395" t="s">
        <v>44811</v>
      </c>
      <c r="B18616" s="395" t="s">
        <v>44812</v>
      </c>
    </row>
    <row r="18617" spans="1:2">
      <c r="A18617" s="395" t="s">
        <v>44813</v>
      </c>
      <c r="B18617" s="395" t="s">
        <v>44814</v>
      </c>
    </row>
    <row r="18618" spans="1:2">
      <c r="A18618" s="395" t="s">
        <v>44815</v>
      </c>
      <c r="B18618" s="395" t="s">
        <v>44816</v>
      </c>
    </row>
    <row r="18619" spans="1:2">
      <c r="A18619" s="395" t="s">
        <v>44817</v>
      </c>
      <c r="B18619" s="395" t="s">
        <v>44818</v>
      </c>
    </row>
    <row r="18620" spans="1:2">
      <c r="A18620" s="395" t="s">
        <v>44819</v>
      </c>
      <c r="B18620" s="395" t="s">
        <v>44820</v>
      </c>
    </row>
    <row r="18621" spans="1:2">
      <c r="A18621" s="395" t="s">
        <v>44821</v>
      </c>
      <c r="B18621" s="395" t="s">
        <v>44822</v>
      </c>
    </row>
    <row r="18622" spans="1:2">
      <c r="A18622" s="395" t="s">
        <v>44823</v>
      </c>
      <c r="B18622" s="395" t="s">
        <v>44822</v>
      </c>
    </row>
    <row r="18623" spans="1:2">
      <c r="A18623" s="395" t="s">
        <v>44824</v>
      </c>
      <c r="B18623" s="395" t="s">
        <v>44822</v>
      </c>
    </row>
    <row r="18624" spans="1:2">
      <c r="A18624" s="395" t="s">
        <v>44825</v>
      </c>
      <c r="B18624" s="395" t="s">
        <v>44822</v>
      </c>
    </row>
    <row r="18625" spans="1:2">
      <c r="A18625" s="395" t="s">
        <v>44826</v>
      </c>
      <c r="B18625" s="395" t="s">
        <v>44822</v>
      </c>
    </row>
    <row r="18626" spans="1:2">
      <c r="A18626" s="395" t="s">
        <v>44827</v>
      </c>
      <c r="B18626" s="395" t="s">
        <v>44828</v>
      </c>
    </row>
    <row r="18627" spans="1:2">
      <c r="A18627" s="395" t="s">
        <v>44829</v>
      </c>
      <c r="B18627" s="395" t="s">
        <v>44830</v>
      </c>
    </row>
    <row r="18628" spans="1:2">
      <c r="A18628" s="395" t="s">
        <v>44831</v>
      </c>
      <c r="B18628" s="395" t="s">
        <v>44822</v>
      </c>
    </row>
    <row r="18629" spans="1:2">
      <c r="A18629" s="395" t="s">
        <v>44832</v>
      </c>
      <c r="B18629" s="395" t="s">
        <v>44822</v>
      </c>
    </row>
    <row r="18630" spans="1:2">
      <c r="A18630" s="395" t="s">
        <v>44833</v>
      </c>
      <c r="B18630" s="395" t="s">
        <v>44828</v>
      </c>
    </row>
    <row r="18631" spans="1:2">
      <c r="A18631" s="395" t="s">
        <v>44834</v>
      </c>
      <c r="B18631" s="395" t="s">
        <v>44828</v>
      </c>
    </row>
    <row r="18632" spans="1:2">
      <c r="A18632" s="395" t="s">
        <v>44835</v>
      </c>
      <c r="B18632" s="395" t="s">
        <v>44828</v>
      </c>
    </row>
    <row r="18633" spans="1:2">
      <c r="A18633" s="395" t="s">
        <v>44836</v>
      </c>
      <c r="B18633" s="395" t="s">
        <v>44828</v>
      </c>
    </row>
    <row r="18634" spans="1:2">
      <c r="A18634" s="395" t="s">
        <v>44837</v>
      </c>
      <c r="B18634" s="395" t="s">
        <v>44828</v>
      </c>
    </row>
    <row r="18635" spans="1:2">
      <c r="A18635" s="395" t="s">
        <v>44838</v>
      </c>
      <c r="B18635" s="395" t="s">
        <v>44822</v>
      </c>
    </row>
    <row r="18636" spans="1:2">
      <c r="A18636" s="395" t="s">
        <v>44839</v>
      </c>
      <c r="B18636" s="395" t="s">
        <v>44840</v>
      </c>
    </row>
    <row r="18637" spans="1:2">
      <c r="A18637" s="395" t="s">
        <v>44841</v>
      </c>
      <c r="B18637" s="395" t="s">
        <v>44842</v>
      </c>
    </row>
    <row r="18638" spans="1:2">
      <c r="A18638" s="395" t="s">
        <v>44843</v>
      </c>
      <c r="B18638" s="395" t="s">
        <v>44844</v>
      </c>
    </row>
    <row r="18639" spans="1:2">
      <c r="A18639" s="395" t="s">
        <v>44845</v>
      </c>
      <c r="B18639" s="395" t="s">
        <v>44846</v>
      </c>
    </row>
    <row r="18640" spans="1:2">
      <c r="A18640" s="395" t="s">
        <v>44847</v>
      </c>
      <c r="B18640" s="395" t="s">
        <v>44374</v>
      </c>
    </row>
    <row r="18641" spans="1:2">
      <c r="A18641" s="395" t="s">
        <v>44848</v>
      </c>
      <c r="B18641" s="395" t="s">
        <v>44849</v>
      </c>
    </row>
    <row r="18642" spans="1:2">
      <c r="A18642" s="395" t="s">
        <v>44850</v>
      </c>
      <c r="B18642" s="395" t="s">
        <v>44849</v>
      </c>
    </row>
    <row r="18643" spans="1:2">
      <c r="A18643" s="395" t="s">
        <v>44851</v>
      </c>
      <c r="B18643" s="395" t="s">
        <v>44852</v>
      </c>
    </row>
    <row r="18644" spans="1:2">
      <c r="A18644" s="395" t="s">
        <v>44853</v>
      </c>
      <c r="B18644" s="395" t="s">
        <v>44854</v>
      </c>
    </row>
    <row r="18645" spans="1:2">
      <c r="A18645" s="395" t="s">
        <v>44855</v>
      </c>
      <c r="B18645" s="395" t="s">
        <v>44854</v>
      </c>
    </row>
    <row r="18646" spans="1:2">
      <c r="A18646" s="395" t="s">
        <v>44856</v>
      </c>
      <c r="B18646" s="395" t="s">
        <v>44854</v>
      </c>
    </row>
    <row r="18647" spans="1:2">
      <c r="A18647" s="395" t="s">
        <v>44857</v>
      </c>
      <c r="B18647" s="395" t="s">
        <v>44858</v>
      </c>
    </row>
    <row r="18648" spans="1:2">
      <c r="A18648" s="395" t="s">
        <v>44859</v>
      </c>
      <c r="B18648" s="395" t="s">
        <v>44849</v>
      </c>
    </row>
    <row r="18649" spans="1:2">
      <c r="A18649" s="395" t="s">
        <v>44860</v>
      </c>
      <c r="B18649" s="395" t="s">
        <v>44861</v>
      </c>
    </row>
    <row r="18650" spans="1:2">
      <c r="A18650" s="395" t="s">
        <v>44862</v>
      </c>
      <c r="B18650" s="395" t="s">
        <v>44863</v>
      </c>
    </row>
    <row r="18651" spans="1:2">
      <c r="A18651" s="395" t="s">
        <v>44864</v>
      </c>
      <c r="B18651" s="395" t="s">
        <v>44865</v>
      </c>
    </row>
    <row r="18652" spans="1:2">
      <c r="A18652" s="395" t="s">
        <v>44866</v>
      </c>
      <c r="B18652" s="395" t="s">
        <v>44867</v>
      </c>
    </row>
    <row r="18653" spans="1:2">
      <c r="A18653" s="395" t="s">
        <v>44868</v>
      </c>
      <c r="B18653" s="395" t="s">
        <v>44869</v>
      </c>
    </row>
    <row r="18654" spans="1:2">
      <c r="A18654" s="395" t="s">
        <v>44870</v>
      </c>
      <c r="B18654" s="395" t="s">
        <v>44871</v>
      </c>
    </row>
    <row r="18655" spans="1:2">
      <c r="A18655" s="395" t="s">
        <v>44872</v>
      </c>
      <c r="B18655" s="395" t="s">
        <v>44871</v>
      </c>
    </row>
    <row r="18656" spans="1:2">
      <c r="A18656" s="395" t="s">
        <v>44873</v>
      </c>
      <c r="B18656" s="395" t="s">
        <v>44871</v>
      </c>
    </row>
    <row r="18657" spans="1:2">
      <c r="A18657" s="395" t="s">
        <v>44874</v>
      </c>
      <c r="B18657" s="395" t="s">
        <v>44871</v>
      </c>
    </row>
    <row r="18658" spans="1:2">
      <c r="A18658" s="395" t="s">
        <v>44875</v>
      </c>
      <c r="B18658" s="395" t="s">
        <v>44871</v>
      </c>
    </row>
    <row r="18659" spans="1:2">
      <c r="A18659" s="395" t="s">
        <v>44876</v>
      </c>
      <c r="B18659" s="395" t="s">
        <v>44871</v>
      </c>
    </row>
    <row r="18660" spans="1:2">
      <c r="A18660" s="395" t="s">
        <v>44877</v>
      </c>
      <c r="B18660" s="395" t="s">
        <v>44878</v>
      </c>
    </row>
    <row r="18661" spans="1:2">
      <c r="A18661" s="395" t="s">
        <v>44879</v>
      </c>
      <c r="B18661" s="395" t="s">
        <v>44880</v>
      </c>
    </row>
    <row r="18662" spans="1:2">
      <c r="A18662" s="395" t="s">
        <v>44881</v>
      </c>
      <c r="B18662" s="395" t="s">
        <v>44882</v>
      </c>
    </row>
    <row r="18663" spans="1:2">
      <c r="A18663" s="395" t="s">
        <v>44883</v>
      </c>
      <c r="B18663" s="395" t="s">
        <v>44884</v>
      </c>
    </row>
    <row r="18664" spans="1:2">
      <c r="A18664" s="395" t="s">
        <v>44885</v>
      </c>
      <c r="B18664" s="395" t="s">
        <v>44886</v>
      </c>
    </row>
    <row r="18665" spans="1:2">
      <c r="A18665" s="395" t="s">
        <v>44887</v>
      </c>
      <c r="B18665" s="395" t="s">
        <v>44888</v>
      </c>
    </row>
    <row r="18666" spans="1:2">
      <c r="A18666" s="395" t="s">
        <v>44889</v>
      </c>
      <c r="B18666" s="395" t="s">
        <v>44890</v>
      </c>
    </row>
    <row r="18667" spans="1:2">
      <c r="A18667" s="395" t="s">
        <v>44891</v>
      </c>
      <c r="B18667" s="395" t="s">
        <v>44892</v>
      </c>
    </row>
    <row r="18668" spans="1:2">
      <c r="A18668" s="395" t="s">
        <v>44893</v>
      </c>
      <c r="B18668" s="395" t="s">
        <v>44894</v>
      </c>
    </row>
    <row r="18669" spans="1:2">
      <c r="A18669" s="395" t="s">
        <v>44895</v>
      </c>
      <c r="B18669" s="395" t="s">
        <v>44896</v>
      </c>
    </row>
    <row r="18670" spans="1:2">
      <c r="A18670" s="395" t="s">
        <v>44897</v>
      </c>
      <c r="B18670" s="395" t="s">
        <v>44898</v>
      </c>
    </row>
    <row r="18671" spans="1:2">
      <c r="A18671" s="395" t="s">
        <v>44899</v>
      </c>
      <c r="B18671" s="395" t="s">
        <v>44900</v>
      </c>
    </row>
    <row r="18672" spans="1:2">
      <c r="A18672" s="395" t="s">
        <v>44901</v>
      </c>
      <c r="B18672" s="395" t="s">
        <v>44902</v>
      </c>
    </row>
    <row r="18673" spans="1:2">
      <c r="A18673" s="395" t="s">
        <v>44903</v>
      </c>
      <c r="B18673" s="395" t="s">
        <v>44820</v>
      </c>
    </row>
    <row r="18674" spans="1:2">
      <c r="A18674" s="395" t="s">
        <v>44904</v>
      </c>
      <c r="B18674" s="395" t="s">
        <v>44820</v>
      </c>
    </row>
    <row r="18675" spans="1:2">
      <c r="A18675" s="395" t="s">
        <v>44905</v>
      </c>
      <c r="B18675" s="395" t="s">
        <v>44906</v>
      </c>
    </row>
    <row r="18676" spans="1:2">
      <c r="A18676" s="395" t="s">
        <v>44907</v>
      </c>
      <c r="B18676" s="395" t="s">
        <v>44908</v>
      </c>
    </row>
    <row r="18677" spans="1:2">
      <c r="A18677" s="395" t="s">
        <v>44909</v>
      </c>
      <c r="B18677" s="395" t="s">
        <v>44908</v>
      </c>
    </row>
    <row r="18678" spans="1:2">
      <c r="A18678" s="395" t="s">
        <v>44910</v>
      </c>
      <c r="B18678" s="395" t="s">
        <v>44911</v>
      </c>
    </row>
    <row r="18679" spans="1:2">
      <c r="A18679" s="395" t="s">
        <v>44912</v>
      </c>
      <c r="B18679" s="395" t="s">
        <v>44913</v>
      </c>
    </row>
    <row r="18680" spans="1:2">
      <c r="A18680" s="395" t="s">
        <v>44914</v>
      </c>
      <c r="B18680" s="395" t="s">
        <v>44915</v>
      </c>
    </row>
    <row r="18681" spans="1:2">
      <c r="A18681" s="395" t="s">
        <v>44916</v>
      </c>
      <c r="B18681" s="395" t="s">
        <v>44917</v>
      </c>
    </row>
    <row r="18682" spans="1:2">
      <c r="A18682" s="395" t="s">
        <v>44918</v>
      </c>
      <c r="B18682" s="395" t="s">
        <v>44919</v>
      </c>
    </row>
    <row r="18683" spans="1:2">
      <c r="A18683" s="395" t="s">
        <v>44920</v>
      </c>
      <c r="B18683" s="395" t="s">
        <v>43377</v>
      </c>
    </row>
    <row r="18684" spans="1:2">
      <c r="A18684" s="395" t="s">
        <v>44921</v>
      </c>
      <c r="B18684" s="395" t="s">
        <v>44922</v>
      </c>
    </row>
    <row r="18685" spans="1:2">
      <c r="A18685" s="395" t="s">
        <v>44923</v>
      </c>
      <c r="B18685" s="395" t="s">
        <v>44922</v>
      </c>
    </row>
    <row r="18686" spans="1:2">
      <c r="A18686" s="395" t="s">
        <v>44924</v>
      </c>
      <c r="B18686" s="395" t="s">
        <v>44925</v>
      </c>
    </row>
    <row r="18687" spans="1:2">
      <c r="A18687" s="395" t="s">
        <v>44926</v>
      </c>
      <c r="B18687" s="395" t="s">
        <v>44927</v>
      </c>
    </row>
    <row r="18688" spans="1:2">
      <c r="A18688" s="395" t="s">
        <v>44928</v>
      </c>
      <c r="B18688" s="395" t="s">
        <v>44927</v>
      </c>
    </row>
    <row r="18689" spans="1:2">
      <c r="A18689" s="395" t="s">
        <v>44929</v>
      </c>
      <c r="B18689" s="395" t="s">
        <v>44930</v>
      </c>
    </row>
    <row r="18690" spans="1:2">
      <c r="A18690" s="395" t="s">
        <v>44931</v>
      </c>
      <c r="B18690" s="395" t="s">
        <v>44932</v>
      </c>
    </row>
    <row r="18691" spans="1:2">
      <c r="A18691" s="395" t="s">
        <v>44933</v>
      </c>
      <c r="B18691" s="395" t="s">
        <v>44934</v>
      </c>
    </row>
    <row r="18692" spans="1:2">
      <c r="A18692" s="395" t="s">
        <v>44935</v>
      </c>
      <c r="B18692" s="395" t="s">
        <v>44936</v>
      </c>
    </row>
    <row r="18693" spans="1:2">
      <c r="A18693" s="395" t="s">
        <v>44937</v>
      </c>
      <c r="B18693" s="395" t="s">
        <v>44938</v>
      </c>
    </row>
    <row r="18694" spans="1:2">
      <c r="A18694" s="395" t="s">
        <v>44939</v>
      </c>
      <c r="B18694" s="395" t="s">
        <v>44940</v>
      </c>
    </row>
    <row r="18695" spans="1:2">
      <c r="A18695" s="395" t="s">
        <v>44941</v>
      </c>
      <c r="B18695" s="395" t="s">
        <v>44942</v>
      </c>
    </row>
    <row r="18696" spans="1:2">
      <c r="A18696" s="395" t="s">
        <v>44943</v>
      </c>
      <c r="B18696" s="395" t="s">
        <v>44944</v>
      </c>
    </row>
    <row r="18697" spans="1:2">
      <c r="A18697" s="395" t="s">
        <v>44945</v>
      </c>
      <c r="B18697" s="395" t="s">
        <v>44946</v>
      </c>
    </row>
    <row r="18698" spans="1:2">
      <c r="A18698" s="395" t="s">
        <v>44947</v>
      </c>
      <c r="B18698" s="395" t="s">
        <v>44948</v>
      </c>
    </row>
    <row r="18699" spans="1:2">
      <c r="A18699" s="395" t="s">
        <v>44949</v>
      </c>
      <c r="B18699" s="395" t="s">
        <v>44946</v>
      </c>
    </row>
    <row r="18700" spans="1:2">
      <c r="A18700" s="395" t="s">
        <v>44950</v>
      </c>
      <c r="B18700" s="395" t="s">
        <v>44948</v>
      </c>
    </row>
    <row r="18701" spans="1:2">
      <c r="A18701" s="395" t="s">
        <v>44951</v>
      </c>
      <c r="B18701" s="395" t="s">
        <v>44952</v>
      </c>
    </row>
    <row r="18702" spans="1:2">
      <c r="A18702" s="395" t="s">
        <v>44953</v>
      </c>
      <c r="B18702" s="395" t="s">
        <v>44954</v>
      </c>
    </row>
    <row r="18703" spans="1:2">
      <c r="A18703" s="395" t="s">
        <v>44955</v>
      </c>
      <c r="B18703" s="395" t="s">
        <v>44956</v>
      </c>
    </row>
    <row r="18704" spans="1:2">
      <c r="A18704" s="395" t="s">
        <v>44957</v>
      </c>
      <c r="B18704" s="395" t="s">
        <v>44958</v>
      </c>
    </row>
    <row r="18705" spans="1:2">
      <c r="A18705" s="395" t="s">
        <v>44959</v>
      </c>
      <c r="B18705" s="395" t="s">
        <v>44958</v>
      </c>
    </row>
    <row r="18706" spans="1:2">
      <c r="A18706" s="395" t="s">
        <v>44960</v>
      </c>
      <c r="B18706" s="395" t="s">
        <v>44961</v>
      </c>
    </row>
    <row r="18707" spans="1:2">
      <c r="A18707" s="395" t="s">
        <v>44962</v>
      </c>
      <c r="B18707" s="395" t="s">
        <v>44963</v>
      </c>
    </row>
    <row r="18708" spans="1:2">
      <c r="A18708" s="395" t="s">
        <v>44964</v>
      </c>
      <c r="B18708" s="395" t="s">
        <v>44963</v>
      </c>
    </row>
    <row r="18709" spans="1:2">
      <c r="A18709" s="395" t="s">
        <v>44965</v>
      </c>
      <c r="B18709" s="395" t="s">
        <v>44963</v>
      </c>
    </row>
    <row r="18710" spans="1:2">
      <c r="A18710" s="395" t="s">
        <v>44966</v>
      </c>
      <c r="B18710" s="395" t="s">
        <v>44963</v>
      </c>
    </row>
    <row r="18711" spans="1:2">
      <c r="A18711" s="395" t="s">
        <v>44967</v>
      </c>
      <c r="B18711" s="395" t="s">
        <v>44963</v>
      </c>
    </row>
    <row r="18712" spans="1:2">
      <c r="A18712" s="395" t="s">
        <v>44968</v>
      </c>
      <c r="B18712" s="395" t="s">
        <v>44963</v>
      </c>
    </row>
    <row r="18713" spans="1:2">
      <c r="A18713" s="395" t="s">
        <v>44969</v>
      </c>
      <c r="B18713" s="395" t="s">
        <v>44963</v>
      </c>
    </row>
    <row r="18714" spans="1:2">
      <c r="A18714" s="395" t="s">
        <v>44970</v>
      </c>
      <c r="B18714" s="395" t="s">
        <v>44971</v>
      </c>
    </row>
    <row r="18715" spans="1:2">
      <c r="A18715" s="395" t="s">
        <v>44972</v>
      </c>
      <c r="B18715" s="395" t="s">
        <v>44973</v>
      </c>
    </row>
    <row r="18716" spans="1:2">
      <c r="A18716" s="395" t="s">
        <v>44974</v>
      </c>
      <c r="B18716" s="395" t="s">
        <v>44975</v>
      </c>
    </row>
    <row r="18717" spans="1:2">
      <c r="A18717" s="395" t="s">
        <v>44976</v>
      </c>
      <c r="B18717" s="395" t="s">
        <v>44977</v>
      </c>
    </row>
    <row r="18718" spans="1:2">
      <c r="A18718" s="395" t="s">
        <v>44978</v>
      </c>
      <c r="B18718" s="395" t="s">
        <v>44979</v>
      </c>
    </row>
    <row r="18719" spans="1:2">
      <c r="A18719" s="395" t="s">
        <v>44980</v>
      </c>
      <c r="B18719" s="395" t="s">
        <v>44981</v>
      </c>
    </row>
    <row r="18720" spans="1:2">
      <c r="A18720" s="395" t="s">
        <v>44982</v>
      </c>
      <c r="B18720" s="395" t="s">
        <v>44983</v>
      </c>
    </row>
    <row r="18721" spans="1:2">
      <c r="A18721" s="395" t="s">
        <v>44984</v>
      </c>
      <c r="B18721" s="395" t="s">
        <v>44985</v>
      </c>
    </row>
    <row r="18722" spans="1:2">
      <c r="A18722" s="395" t="s">
        <v>44986</v>
      </c>
      <c r="B18722" s="395" t="s">
        <v>44987</v>
      </c>
    </row>
    <row r="18723" spans="1:2">
      <c r="A18723" s="395" t="s">
        <v>44988</v>
      </c>
      <c r="B18723" s="395" t="s">
        <v>44987</v>
      </c>
    </row>
    <row r="18724" spans="1:2">
      <c r="A18724" s="395" t="s">
        <v>44989</v>
      </c>
      <c r="B18724" s="395" t="s">
        <v>44990</v>
      </c>
    </row>
    <row r="18725" spans="1:2">
      <c r="A18725" s="395" t="s">
        <v>44991</v>
      </c>
      <c r="B18725" s="395" t="s">
        <v>44992</v>
      </c>
    </row>
    <row r="18726" spans="1:2">
      <c r="A18726" s="395" t="s">
        <v>44993</v>
      </c>
      <c r="B18726" s="395" t="s">
        <v>44958</v>
      </c>
    </row>
    <row r="18727" spans="1:2">
      <c r="A18727" s="395" t="s">
        <v>44994</v>
      </c>
      <c r="B18727" s="395" t="s">
        <v>44958</v>
      </c>
    </row>
    <row r="18728" spans="1:2">
      <c r="A18728" s="395" t="s">
        <v>44995</v>
      </c>
      <c r="B18728" s="395" t="s">
        <v>44996</v>
      </c>
    </row>
    <row r="18729" spans="1:2">
      <c r="A18729" s="395" t="s">
        <v>44997</v>
      </c>
      <c r="B18729" s="395" t="s">
        <v>44998</v>
      </c>
    </row>
    <row r="18730" spans="1:2">
      <c r="A18730" s="395" t="s">
        <v>44999</v>
      </c>
      <c r="B18730" s="395" t="s">
        <v>45000</v>
      </c>
    </row>
    <row r="18731" spans="1:2">
      <c r="A18731" s="395" t="s">
        <v>45001</v>
      </c>
      <c r="B18731" s="395" t="s">
        <v>45002</v>
      </c>
    </row>
    <row r="18732" spans="1:2">
      <c r="A18732" s="395" t="s">
        <v>45003</v>
      </c>
      <c r="B18732" s="395" t="s">
        <v>45004</v>
      </c>
    </row>
    <row r="18733" spans="1:2">
      <c r="A18733" s="395" t="s">
        <v>45005</v>
      </c>
      <c r="B18733" s="395" t="s">
        <v>45006</v>
      </c>
    </row>
    <row r="18734" spans="1:2">
      <c r="A18734" s="395" t="s">
        <v>45007</v>
      </c>
      <c r="B18734" s="395" t="s">
        <v>45008</v>
      </c>
    </row>
    <row r="18735" spans="1:2">
      <c r="A18735" s="395" t="s">
        <v>45009</v>
      </c>
      <c r="B18735" s="395" t="s">
        <v>45010</v>
      </c>
    </row>
    <row r="18736" spans="1:2">
      <c r="A18736" s="395" t="s">
        <v>45011</v>
      </c>
      <c r="B18736" s="395" t="s">
        <v>45012</v>
      </c>
    </row>
    <row r="18737" spans="1:2">
      <c r="A18737" s="395" t="s">
        <v>45013</v>
      </c>
      <c r="B18737" s="395" t="s">
        <v>45014</v>
      </c>
    </row>
    <row r="18738" spans="1:2">
      <c r="A18738" s="395" t="s">
        <v>45015</v>
      </c>
      <c r="B18738" s="395" t="s">
        <v>45016</v>
      </c>
    </row>
    <row r="18739" spans="1:2">
      <c r="A18739" s="395" t="s">
        <v>45017</v>
      </c>
      <c r="B18739" s="395" t="s">
        <v>45018</v>
      </c>
    </row>
    <row r="18740" spans="1:2">
      <c r="A18740" s="395" t="s">
        <v>45019</v>
      </c>
      <c r="B18740" s="395" t="s">
        <v>45020</v>
      </c>
    </row>
    <row r="18741" spans="1:2">
      <c r="A18741" s="395" t="s">
        <v>45021</v>
      </c>
      <c r="B18741" s="395" t="s">
        <v>45022</v>
      </c>
    </row>
    <row r="18742" spans="1:2">
      <c r="A18742" s="395" t="s">
        <v>45023</v>
      </c>
      <c r="B18742" s="395" t="s">
        <v>20110</v>
      </c>
    </row>
    <row r="18743" spans="1:2">
      <c r="A18743" s="395" t="s">
        <v>45024</v>
      </c>
      <c r="B18743" s="395" t="s">
        <v>20115</v>
      </c>
    </row>
    <row r="18744" spans="1:2">
      <c r="A18744" s="395" t="s">
        <v>45025</v>
      </c>
      <c r="B18744" s="395" t="s">
        <v>45026</v>
      </c>
    </row>
    <row r="18745" spans="1:2">
      <c r="A18745" s="395" t="s">
        <v>45027</v>
      </c>
      <c r="B18745" s="395" t="s">
        <v>45028</v>
      </c>
    </row>
    <row r="18746" spans="1:2">
      <c r="A18746" s="395" t="s">
        <v>45029</v>
      </c>
      <c r="B18746" s="395" t="s">
        <v>45030</v>
      </c>
    </row>
    <row r="18747" spans="1:2">
      <c r="A18747" s="395" t="s">
        <v>45031</v>
      </c>
      <c r="B18747" s="395" t="s">
        <v>45032</v>
      </c>
    </row>
    <row r="18748" spans="1:2">
      <c r="A18748" s="395" t="s">
        <v>45033</v>
      </c>
      <c r="B18748" s="395" t="s">
        <v>45034</v>
      </c>
    </row>
    <row r="18749" spans="1:2">
      <c r="A18749" s="395" t="s">
        <v>45035</v>
      </c>
      <c r="B18749" s="395" t="s">
        <v>45036</v>
      </c>
    </row>
    <row r="18750" spans="1:2">
      <c r="A18750" s="395" t="s">
        <v>45037</v>
      </c>
      <c r="B18750" s="395" t="s">
        <v>45038</v>
      </c>
    </row>
    <row r="18751" spans="1:2">
      <c r="A18751" s="395" t="s">
        <v>45039</v>
      </c>
      <c r="B18751" s="395" t="s">
        <v>45040</v>
      </c>
    </row>
    <row r="18752" spans="1:2">
      <c r="A18752" s="395" t="s">
        <v>45041</v>
      </c>
      <c r="B18752" s="395" t="s">
        <v>45042</v>
      </c>
    </row>
    <row r="18753" spans="1:2">
      <c r="A18753" s="395" t="s">
        <v>45043</v>
      </c>
      <c r="B18753" s="395" t="s">
        <v>45044</v>
      </c>
    </row>
    <row r="18754" spans="1:2">
      <c r="A18754" s="395" t="s">
        <v>45045</v>
      </c>
      <c r="B18754" s="395" t="s">
        <v>45046</v>
      </c>
    </row>
    <row r="18755" spans="1:2">
      <c r="A18755" s="395" t="s">
        <v>45047</v>
      </c>
      <c r="B18755" s="395" t="s">
        <v>45048</v>
      </c>
    </row>
    <row r="18756" spans="1:2">
      <c r="A18756" s="395" t="s">
        <v>45049</v>
      </c>
      <c r="B18756" s="395" t="s">
        <v>45050</v>
      </c>
    </row>
    <row r="18757" spans="1:2">
      <c r="A18757" s="395" t="s">
        <v>45051</v>
      </c>
      <c r="B18757" s="395" t="s">
        <v>45052</v>
      </c>
    </row>
    <row r="18758" spans="1:2">
      <c r="A18758" s="395" t="s">
        <v>45053</v>
      </c>
      <c r="B18758" s="395" t="s">
        <v>45054</v>
      </c>
    </row>
    <row r="18759" spans="1:2">
      <c r="A18759" s="395" t="s">
        <v>45055</v>
      </c>
      <c r="B18759" s="395" t="s">
        <v>45056</v>
      </c>
    </row>
    <row r="18760" spans="1:2">
      <c r="A18760" s="395" t="s">
        <v>45057</v>
      </c>
      <c r="B18760" s="395" t="s">
        <v>45058</v>
      </c>
    </row>
    <row r="18761" spans="1:2">
      <c r="A18761" s="395" t="s">
        <v>45059</v>
      </c>
      <c r="B18761" s="395" t="s">
        <v>45060</v>
      </c>
    </row>
    <row r="18762" spans="1:2">
      <c r="A18762" s="395" t="s">
        <v>45061</v>
      </c>
      <c r="B18762" s="395" t="s">
        <v>45062</v>
      </c>
    </row>
    <row r="18763" spans="1:2">
      <c r="A18763" s="395" t="s">
        <v>45063</v>
      </c>
      <c r="B18763" s="395" t="s">
        <v>45064</v>
      </c>
    </row>
    <row r="18764" spans="1:2">
      <c r="A18764" s="395" t="s">
        <v>45065</v>
      </c>
      <c r="B18764" s="395" t="s">
        <v>45066</v>
      </c>
    </row>
    <row r="18765" spans="1:2">
      <c r="A18765" s="395" t="s">
        <v>45067</v>
      </c>
      <c r="B18765" s="395" t="s">
        <v>45068</v>
      </c>
    </row>
    <row r="18766" spans="1:2">
      <c r="A18766" s="395" t="s">
        <v>45069</v>
      </c>
      <c r="B18766" s="395" t="s">
        <v>45070</v>
      </c>
    </row>
    <row r="18767" spans="1:2">
      <c r="A18767" s="395" t="s">
        <v>45071</v>
      </c>
      <c r="B18767" s="395" t="s">
        <v>45072</v>
      </c>
    </row>
    <row r="18768" spans="1:2">
      <c r="A18768" s="395" t="s">
        <v>45073</v>
      </c>
      <c r="B18768" s="395" t="s">
        <v>45074</v>
      </c>
    </row>
    <row r="18769" spans="1:2">
      <c r="A18769" s="395" t="s">
        <v>45075</v>
      </c>
      <c r="B18769" s="395" t="s">
        <v>45076</v>
      </c>
    </row>
    <row r="18770" spans="1:2">
      <c r="A18770" s="395" t="s">
        <v>45077</v>
      </c>
      <c r="B18770" s="395" t="s">
        <v>45078</v>
      </c>
    </row>
    <row r="18771" spans="1:2">
      <c r="A18771" s="395" t="s">
        <v>45079</v>
      </c>
      <c r="B18771" s="395" t="s">
        <v>45080</v>
      </c>
    </row>
    <row r="18772" spans="1:2">
      <c r="A18772" s="395" t="s">
        <v>45081</v>
      </c>
      <c r="B18772" s="395" t="s">
        <v>45082</v>
      </c>
    </row>
    <row r="18773" spans="1:2">
      <c r="A18773" s="395" t="s">
        <v>45083</v>
      </c>
      <c r="B18773" s="395" t="s">
        <v>45084</v>
      </c>
    </row>
    <row r="18774" spans="1:2">
      <c r="A18774" s="395" t="s">
        <v>45085</v>
      </c>
      <c r="B18774" s="395" t="s">
        <v>45086</v>
      </c>
    </row>
    <row r="18775" spans="1:2">
      <c r="A18775" s="395" t="s">
        <v>45087</v>
      </c>
      <c r="B18775" s="395" t="s">
        <v>45088</v>
      </c>
    </row>
    <row r="18776" spans="1:2">
      <c r="A18776" s="395" t="s">
        <v>45089</v>
      </c>
      <c r="B18776" s="395" t="s">
        <v>45090</v>
      </c>
    </row>
    <row r="18777" spans="1:2">
      <c r="A18777" s="395" t="s">
        <v>45091</v>
      </c>
      <c r="B18777" s="395" t="s">
        <v>45092</v>
      </c>
    </row>
    <row r="18778" spans="1:2">
      <c r="A18778" s="395" t="s">
        <v>45093</v>
      </c>
      <c r="B18778" s="395" t="s">
        <v>45094</v>
      </c>
    </row>
    <row r="18779" spans="1:2">
      <c r="A18779" s="395" t="s">
        <v>45095</v>
      </c>
      <c r="B18779" s="395" t="s">
        <v>45096</v>
      </c>
    </row>
    <row r="18780" spans="1:2">
      <c r="A18780" s="395" t="s">
        <v>45097</v>
      </c>
      <c r="B18780" s="395" t="s">
        <v>44721</v>
      </c>
    </row>
    <row r="18781" spans="1:2">
      <c r="A18781" s="395" t="s">
        <v>45098</v>
      </c>
      <c r="B18781" s="395" t="s">
        <v>45099</v>
      </c>
    </row>
    <row r="18782" spans="1:2">
      <c r="A18782" s="395" t="s">
        <v>45100</v>
      </c>
      <c r="B18782" s="395" t="s">
        <v>45101</v>
      </c>
    </row>
    <row r="18783" spans="1:2">
      <c r="A18783" s="395" t="s">
        <v>45102</v>
      </c>
      <c r="B18783" s="395" t="s">
        <v>45103</v>
      </c>
    </row>
    <row r="18784" spans="1:2">
      <c r="A18784" s="395" t="s">
        <v>45104</v>
      </c>
      <c r="B18784" s="395" t="s">
        <v>45105</v>
      </c>
    </row>
    <row r="18785" spans="1:2">
      <c r="A18785" s="395" t="s">
        <v>45106</v>
      </c>
      <c r="B18785" s="395" t="s">
        <v>45107</v>
      </c>
    </row>
    <row r="18786" spans="1:2">
      <c r="A18786" s="395" t="s">
        <v>45108</v>
      </c>
      <c r="B18786" s="395" t="s">
        <v>45107</v>
      </c>
    </row>
    <row r="18787" spans="1:2">
      <c r="A18787" s="395" t="s">
        <v>45109</v>
      </c>
      <c r="B18787" s="395" t="s">
        <v>45110</v>
      </c>
    </row>
    <row r="18788" spans="1:2">
      <c r="A18788" s="395" t="s">
        <v>45111</v>
      </c>
      <c r="B18788" s="395" t="s">
        <v>45112</v>
      </c>
    </row>
    <row r="18789" spans="1:2">
      <c r="A18789" s="395" t="s">
        <v>45113</v>
      </c>
      <c r="B18789" s="395" t="s">
        <v>45114</v>
      </c>
    </row>
    <row r="18790" spans="1:2">
      <c r="A18790" s="395" t="s">
        <v>45115</v>
      </c>
      <c r="B18790" s="395" t="s">
        <v>45116</v>
      </c>
    </row>
    <row r="18791" spans="1:2">
      <c r="A18791" s="395" t="s">
        <v>45117</v>
      </c>
      <c r="B18791" s="395" t="s">
        <v>45118</v>
      </c>
    </row>
    <row r="18792" spans="1:2">
      <c r="A18792" s="395" t="s">
        <v>45119</v>
      </c>
      <c r="B18792" s="395" t="s">
        <v>45120</v>
      </c>
    </row>
    <row r="18793" spans="1:2">
      <c r="A18793" s="395" t="s">
        <v>45121</v>
      </c>
      <c r="B18793" s="395" t="s">
        <v>45122</v>
      </c>
    </row>
    <row r="18794" spans="1:2">
      <c r="A18794" s="395" t="s">
        <v>45123</v>
      </c>
      <c r="B18794" s="395" t="s">
        <v>45124</v>
      </c>
    </row>
    <row r="18795" spans="1:2">
      <c r="A18795" s="395" t="s">
        <v>45125</v>
      </c>
      <c r="B18795" s="395" t="s">
        <v>45126</v>
      </c>
    </row>
    <row r="18796" spans="1:2">
      <c r="A18796" s="395" t="s">
        <v>45127</v>
      </c>
      <c r="B18796" s="395" t="s">
        <v>45128</v>
      </c>
    </row>
    <row r="18797" spans="1:2">
      <c r="A18797" s="395" t="s">
        <v>45129</v>
      </c>
      <c r="B18797" s="395" t="s">
        <v>45130</v>
      </c>
    </row>
    <row r="18798" spans="1:2">
      <c r="A18798" s="395" t="s">
        <v>45131</v>
      </c>
      <c r="B18798" s="395" t="s">
        <v>45132</v>
      </c>
    </row>
    <row r="18799" spans="1:2">
      <c r="A18799" s="395" t="s">
        <v>45133</v>
      </c>
      <c r="B18799" s="395" t="s">
        <v>45134</v>
      </c>
    </row>
    <row r="18800" spans="1:2">
      <c r="A18800" s="395" t="s">
        <v>45135</v>
      </c>
      <c r="B18800" s="395" t="s">
        <v>45136</v>
      </c>
    </row>
    <row r="18801" spans="1:2">
      <c r="A18801" s="395" t="s">
        <v>45137</v>
      </c>
      <c r="B18801" s="395" t="s">
        <v>45138</v>
      </c>
    </row>
    <row r="18802" spans="1:2">
      <c r="A18802" s="395" t="s">
        <v>45139</v>
      </c>
      <c r="B18802" s="395" t="s">
        <v>45140</v>
      </c>
    </row>
    <row r="18803" spans="1:2">
      <c r="A18803" s="395" t="s">
        <v>45141</v>
      </c>
      <c r="B18803" s="395" t="s">
        <v>45142</v>
      </c>
    </row>
    <row r="18804" spans="1:2">
      <c r="A18804" s="395" t="s">
        <v>45143</v>
      </c>
      <c r="B18804" s="395" t="s">
        <v>45144</v>
      </c>
    </row>
    <row r="18805" spans="1:2">
      <c r="A18805" s="395" t="s">
        <v>45145</v>
      </c>
      <c r="B18805" s="395" t="s">
        <v>45142</v>
      </c>
    </row>
    <row r="18806" spans="1:2">
      <c r="A18806" s="395" t="s">
        <v>45146</v>
      </c>
      <c r="B18806" s="395" t="s">
        <v>45147</v>
      </c>
    </row>
    <row r="18807" spans="1:2">
      <c r="A18807" s="395" t="s">
        <v>45148</v>
      </c>
      <c r="B18807" s="395" t="s">
        <v>45149</v>
      </c>
    </row>
    <row r="18808" spans="1:2">
      <c r="A18808" s="395" t="s">
        <v>45150</v>
      </c>
      <c r="B18808" s="395" t="s">
        <v>45151</v>
      </c>
    </row>
    <row r="18809" spans="1:2">
      <c r="A18809" s="395" t="s">
        <v>45152</v>
      </c>
      <c r="B18809" s="395" t="s">
        <v>45153</v>
      </c>
    </row>
    <row r="18810" spans="1:2">
      <c r="A18810" s="395" t="s">
        <v>45154</v>
      </c>
      <c r="B18810" s="395" t="s">
        <v>45155</v>
      </c>
    </row>
    <row r="18811" spans="1:2">
      <c r="A18811" s="395" t="s">
        <v>45156</v>
      </c>
      <c r="B18811" s="395" t="s">
        <v>45157</v>
      </c>
    </row>
    <row r="18812" spans="1:2">
      <c r="A18812" s="395" t="s">
        <v>45158</v>
      </c>
      <c r="B18812" s="395" t="s">
        <v>45159</v>
      </c>
    </row>
    <row r="18813" spans="1:2">
      <c r="A18813" s="395" t="s">
        <v>45160</v>
      </c>
      <c r="B18813" s="395" t="s">
        <v>45161</v>
      </c>
    </row>
    <row r="18814" spans="1:2">
      <c r="A18814" s="395" t="s">
        <v>45162</v>
      </c>
      <c r="B18814" s="395" t="s">
        <v>45163</v>
      </c>
    </row>
    <row r="18815" spans="1:2">
      <c r="A18815" s="395" t="s">
        <v>45164</v>
      </c>
      <c r="B18815" s="395" t="s">
        <v>45165</v>
      </c>
    </row>
    <row r="18816" spans="1:2">
      <c r="A18816" s="395" t="s">
        <v>45166</v>
      </c>
      <c r="B18816" s="395" t="s">
        <v>45167</v>
      </c>
    </row>
    <row r="18817" spans="1:2">
      <c r="A18817" s="395" t="s">
        <v>45168</v>
      </c>
      <c r="B18817" s="395" t="s">
        <v>45169</v>
      </c>
    </row>
    <row r="18818" spans="1:2">
      <c r="A18818" s="395" t="s">
        <v>45170</v>
      </c>
      <c r="B18818" s="395" t="s">
        <v>45171</v>
      </c>
    </row>
    <row r="18819" spans="1:2">
      <c r="A18819" s="395" t="s">
        <v>45172</v>
      </c>
      <c r="B18819" s="395" t="s">
        <v>45173</v>
      </c>
    </row>
    <row r="18820" spans="1:2">
      <c r="A18820" s="395" t="s">
        <v>45174</v>
      </c>
      <c r="B18820" s="395" t="s">
        <v>45175</v>
      </c>
    </row>
    <row r="18821" spans="1:2">
      <c r="A18821" s="395" t="s">
        <v>45176</v>
      </c>
      <c r="B18821" s="395" t="s">
        <v>45177</v>
      </c>
    </row>
    <row r="18822" spans="1:2">
      <c r="A18822" s="395" t="s">
        <v>45178</v>
      </c>
      <c r="B18822" s="395" t="s">
        <v>45179</v>
      </c>
    </row>
    <row r="18823" spans="1:2">
      <c r="A18823" s="395" t="s">
        <v>45180</v>
      </c>
      <c r="B18823" s="395" t="s">
        <v>45181</v>
      </c>
    </row>
    <row r="18824" spans="1:2">
      <c r="A18824" s="395" t="s">
        <v>45182</v>
      </c>
      <c r="B18824" s="395" t="s">
        <v>45183</v>
      </c>
    </row>
    <row r="18825" spans="1:2">
      <c r="A18825" s="395" t="s">
        <v>45184</v>
      </c>
      <c r="B18825" s="395" t="s">
        <v>45185</v>
      </c>
    </row>
    <row r="18826" spans="1:2">
      <c r="A18826" s="395" t="s">
        <v>45186</v>
      </c>
      <c r="B18826" s="395" t="s">
        <v>44062</v>
      </c>
    </row>
    <row r="18827" spans="1:2">
      <c r="A18827" s="395" t="s">
        <v>45187</v>
      </c>
      <c r="B18827" s="395" t="s">
        <v>45188</v>
      </c>
    </row>
    <row r="18828" spans="1:2">
      <c r="A18828" s="395" t="s">
        <v>45189</v>
      </c>
      <c r="B18828" s="395" t="s">
        <v>45190</v>
      </c>
    </row>
    <row r="18829" spans="1:2">
      <c r="A18829" s="395" t="s">
        <v>45191</v>
      </c>
      <c r="B18829" s="395" t="s">
        <v>45192</v>
      </c>
    </row>
    <row r="18830" spans="1:2">
      <c r="A18830" s="395" t="s">
        <v>45193</v>
      </c>
      <c r="B18830" s="395" t="s">
        <v>44062</v>
      </c>
    </row>
    <row r="18831" spans="1:2">
      <c r="A18831" s="395" t="s">
        <v>45194</v>
      </c>
      <c r="B18831" s="395" t="s">
        <v>45195</v>
      </c>
    </row>
    <row r="18832" spans="1:2">
      <c r="A18832" s="395" t="s">
        <v>45196</v>
      </c>
      <c r="B18832" s="395" t="s">
        <v>45197</v>
      </c>
    </row>
    <row r="18833" spans="1:2">
      <c r="A18833" s="395" t="s">
        <v>45198</v>
      </c>
      <c r="B18833" s="395" t="s">
        <v>45199</v>
      </c>
    </row>
    <row r="18834" spans="1:2">
      <c r="A18834" s="395" t="s">
        <v>45200</v>
      </c>
      <c r="B18834" s="395" t="s">
        <v>45201</v>
      </c>
    </row>
    <row r="18835" spans="1:2">
      <c r="A18835" s="395" t="s">
        <v>45202</v>
      </c>
      <c r="B18835" s="395" t="s">
        <v>45199</v>
      </c>
    </row>
    <row r="18836" spans="1:2">
      <c r="A18836" s="395" t="s">
        <v>45203</v>
      </c>
      <c r="B18836" s="395" t="s">
        <v>45204</v>
      </c>
    </row>
    <row r="18837" spans="1:2">
      <c r="A18837" s="395" t="s">
        <v>45205</v>
      </c>
      <c r="B18837" s="395" t="s">
        <v>45206</v>
      </c>
    </row>
    <row r="18838" spans="1:2">
      <c r="A18838" s="395" t="s">
        <v>45207</v>
      </c>
      <c r="B18838" s="395" t="s">
        <v>45208</v>
      </c>
    </row>
    <row r="18839" spans="1:2">
      <c r="A18839" s="395" t="s">
        <v>45209</v>
      </c>
      <c r="B18839" s="395" t="s">
        <v>45208</v>
      </c>
    </row>
    <row r="18840" spans="1:2">
      <c r="A18840" s="395" t="s">
        <v>45210</v>
      </c>
      <c r="B18840" s="395" t="s">
        <v>45208</v>
      </c>
    </row>
    <row r="18841" spans="1:2">
      <c r="A18841" s="395" t="s">
        <v>45211</v>
      </c>
      <c r="B18841" s="395" t="s">
        <v>45199</v>
      </c>
    </row>
    <row r="18842" spans="1:2">
      <c r="A18842" s="395" t="s">
        <v>45212</v>
      </c>
      <c r="B18842" s="395" t="s">
        <v>45213</v>
      </c>
    </row>
    <row r="18843" spans="1:2">
      <c r="A18843" s="395" t="s">
        <v>45214</v>
      </c>
      <c r="B18843" s="395" t="s">
        <v>45215</v>
      </c>
    </row>
    <row r="18844" spans="1:2">
      <c r="A18844" s="395" t="s">
        <v>45216</v>
      </c>
      <c r="B18844" s="395" t="s">
        <v>43401</v>
      </c>
    </row>
    <row r="18845" spans="1:2">
      <c r="A18845" s="395" t="s">
        <v>45217</v>
      </c>
      <c r="B18845" s="395" t="s">
        <v>45215</v>
      </c>
    </row>
    <row r="18846" spans="1:2">
      <c r="A18846" s="395" t="s">
        <v>45218</v>
      </c>
      <c r="B18846" s="395" t="s">
        <v>45219</v>
      </c>
    </row>
    <row r="18847" spans="1:2">
      <c r="A18847" s="395" t="s">
        <v>45220</v>
      </c>
      <c r="B18847" s="395" t="s">
        <v>45221</v>
      </c>
    </row>
    <row r="18848" spans="1:2">
      <c r="A18848" s="395" t="s">
        <v>45222</v>
      </c>
      <c r="B18848" s="395" t="s">
        <v>45223</v>
      </c>
    </row>
    <row r="18849" spans="1:2">
      <c r="A18849" s="395" t="s">
        <v>45224</v>
      </c>
      <c r="B18849" s="395" t="s">
        <v>45225</v>
      </c>
    </row>
    <row r="18850" spans="1:2">
      <c r="A18850" s="395" t="s">
        <v>45226</v>
      </c>
      <c r="B18850" s="395" t="s">
        <v>45227</v>
      </c>
    </row>
    <row r="18851" spans="1:2">
      <c r="A18851" s="395" t="s">
        <v>45228</v>
      </c>
      <c r="B18851" s="395" t="s">
        <v>45229</v>
      </c>
    </row>
    <row r="18852" spans="1:2">
      <c r="A18852" s="395" t="s">
        <v>45230</v>
      </c>
      <c r="B18852" s="395" t="s">
        <v>45231</v>
      </c>
    </row>
    <row r="18853" spans="1:2">
      <c r="A18853" s="395" t="s">
        <v>45232</v>
      </c>
      <c r="B18853" s="395" t="s">
        <v>45233</v>
      </c>
    </row>
    <row r="18854" spans="1:2">
      <c r="A18854" s="395" t="s">
        <v>45234</v>
      </c>
      <c r="B18854" s="395" t="s">
        <v>45235</v>
      </c>
    </row>
    <row r="18855" spans="1:2">
      <c r="A18855" s="395" t="s">
        <v>45236</v>
      </c>
      <c r="B18855" s="395" t="s">
        <v>45237</v>
      </c>
    </row>
    <row r="18856" spans="1:2">
      <c r="A18856" s="395" t="s">
        <v>45238</v>
      </c>
      <c r="B18856" s="395" t="s">
        <v>45239</v>
      </c>
    </row>
    <row r="18857" spans="1:2">
      <c r="A18857" s="395" t="s">
        <v>45240</v>
      </c>
      <c r="B18857" s="395" t="s">
        <v>45241</v>
      </c>
    </row>
    <row r="18858" spans="1:2">
      <c r="A18858" s="395" t="s">
        <v>45242</v>
      </c>
      <c r="B18858" s="395" t="s">
        <v>45243</v>
      </c>
    </row>
    <row r="18859" spans="1:2">
      <c r="A18859" s="395" t="s">
        <v>45244</v>
      </c>
      <c r="B18859" s="395" t="s">
        <v>45245</v>
      </c>
    </row>
    <row r="18860" spans="1:2">
      <c r="A18860" s="395" t="s">
        <v>45246</v>
      </c>
      <c r="B18860" s="395" t="s">
        <v>45247</v>
      </c>
    </row>
    <row r="18861" spans="1:2">
      <c r="A18861" s="395" t="s">
        <v>45248</v>
      </c>
      <c r="B18861" s="395" t="s">
        <v>45249</v>
      </c>
    </row>
    <row r="18862" spans="1:2">
      <c r="A18862" s="395" t="s">
        <v>45250</v>
      </c>
      <c r="B18862" s="395" t="s">
        <v>45249</v>
      </c>
    </row>
    <row r="18863" spans="1:2">
      <c r="A18863" s="395" t="s">
        <v>45251</v>
      </c>
      <c r="B18863" s="395" t="s">
        <v>45252</v>
      </c>
    </row>
    <row r="18864" spans="1:2">
      <c r="A18864" s="395" t="s">
        <v>45253</v>
      </c>
      <c r="B18864" s="395" t="s">
        <v>45254</v>
      </c>
    </row>
    <row r="18865" spans="1:2">
      <c r="A18865" s="395" t="s">
        <v>45255</v>
      </c>
      <c r="B18865" s="395" t="s">
        <v>45256</v>
      </c>
    </row>
    <row r="18866" spans="1:2">
      <c r="A18866" s="395" t="s">
        <v>45257</v>
      </c>
      <c r="B18866" s="395" t="s">
        <v>45258</v>
      </c>
    </row>
    <row r="18867" spans="1:2">
      <c r="A18867" s="395" t="s">
        <v>45259</v>
      </c>
      <c r="B18867" s="395" t="s">
        <v>45260</v>
      </c>
    </row>
    <row r="18868" spans="1:2">
      <c r="A18868" s="395" t="s">
        <v>45261</v>
      </c>
      <c r="B18868" s="395" t="s">
        <v>45262</v>
      </c>
    </row>
    <row r="18869" spans="1:2">
      <c r="A18869" s="395" t="s">
        <v>45263</v>
      </c>
      <c r="B18869" s="395" t="s">
        <v>45264</v>
      </c>
    </row>
    <row r="18870" spans="1:2">
      <c r="A18870" s="395" t="s">
        <v>45265</v>
      </c>
      <c r="B18870" s="395" t="s">
        <v>45266</v>
      </c>
    </row>
    <row r="18871" spans="1:2">
      <c r="A18871" s="395" t="s">
        <v>45267</v>
      </c>
      <c r="B18871" s="395" t="s">
        <v>45268</v>
      </c>
    </row>
    <row r="18872" spans="1:2">
      <c r="A18872" s="395" t="s">
        <v>45269</v>
      </c>
      <c r="B18872" s="395" t="s">
        <v>45270</v>
      </c>
    </row>
    <row r="18873" spans="1:2">
      <c r="A18873" s="395" t="s">
        <v>45271</v>
      </c>
      <c r="B18873" s="395" t="s">
        <v>45272</v>
      </c>
    </row>
    <row r="18874" spans="1:2">
      <c r="A18874" s="395" t="s">
        <v>45273</v>
      </c>
      <c r="B18874" s="395" t="s">
        <v>45274</v>
      </c>
    </row>
    <row r="18875" spans="1:2">
      <c r="A18875" s="395" t="s">
        <v>45275</v>
      </c>
      <c r="B18875" s="395" t="s">
        <v>45276</v>
      </c>
    </row>
    <row r="18876" spans="1:2">
      <c r="A18876" s="395" t="s">
        <v>45277</v>
      </c>
      <c r="B18876" s="395" t="s">
        <v>45278</v>
      </c>
    </row>
    <row r="18877" spans="1:2">
      <c r="A18877" s="395" t="s">
        <v>45279</v>
      </c>
      <c r="B18877" s="395" t="s">
        <v>45280</v>
      </c>
    </row>
    <row r="18878" spans="1:2">
      <c r="A18878" s="395" t="s">
        <v>45281</v>
      </c>
      <c r="B18878" s="395" t="s">
        <v>45282</v>
      </c>
    </row>
    <row r="18879" spans="1:2">
      <c r="A18879" s="395" t="s">
        <v>45283</v>
      </c>
      <c r="B18879" s="395" t="s">
        <v>45284</v>
      </c>
    </row>
    <row r="18880" spans="1:2">
      <c r="A18880" s="395" t="s">
        <v>45285</v>
      </c>
      <c r="B18880" s="395" t="s">
        <v>45286</v>
      </c>
    </row>
    <row r="18881" spans="1:2">
      <c r="A18881" s="395" t="s">
        <v>45287</v>
      </c>
      <c r="B18881" s="395" t="s">
        <v>45288</v>
      </c>
    </row>
    <row r="18882" spans="1:2">
      <c r="A18882" s="395" t="s">
        <v>45289</v>
      </c>
      <c r="B18882" s="395" t="s">
        <v>45290</v>
      </c>
    </row>
    <row r="18883" spans="1:2">
      <c r="A18883" s="395" t="s">
        <v>45291</v>
      </c>
      <c r="B18883" s="395" t="s">
        <v>45292</v>
      </c>
    </row>
    <row r="18884" spans="1:2">
      <c r="A18884" s="395" t="s">
        <v>45293</v>
      </c>
      <c r="B18884" s="395" t="s">
        <v>45294</v>
      </c>
    </row>
    <row r="18885" spans="1:2">
      <c r="A18885" s="395" t="s">
        <v>45295</v>
      </c>
      <c r="B18885" s="395" t="s">
        <v>45296</v>
      </c>
    </row>
    <row r="18886" spans="1:2">
      <c r="A18886" s="395" t="s">
        <v>45297</v>
      </c>
      <c r="B18886" s="395" t="s">
        <v>45298</v>
      </c>
    </row>
    <row r="18887" spans="1:2">
      <c r="A18887" s="395" t="s">
        <v>45299</v>
      </c>
      <c r="B18887" s="395" t="s">
        <v>45300</v>
      </c>
    </row>
    <row r="18888" spans="1:2">
      <c r="A18888" s="395" t="s">
        <v>45301</v>
      </c>
      <c r="B18888" s="395" t="s">
        <v>43265</v>
      </c>
    </row>
    <row r="18889" spans="1:2">
      <c r="A18889" s="395" t="s">
        <v>45302</v>
      </c>
      <c r="B18889" s="395" t="s">
        <v>45303</v>
      </c>
    </row>
    <row r="18890" spans="1:2">
      <c r="A18890" s="395" t="s">
        <v>45304</v>
      </c>
      <c r="B18890" s="395" t="s">
        <v>45305</v>
      </c>
    </row>
    <row r="18891" spans="1:2">
      <c r="A18891" s="395" t="s">
        <v>45306</v>
      </c>
      <c r="B18891" s="395" t="s">
        <v>45307</v>
      </c>
    </row>
    <row r="18892" spans="1:2">
      <c r="A18892" s="395" t="s">
        <v>45308</v>
      </c>
      <c r="B18892" s="395" t="s">
        <v>45305</v>
      </c>
    </row>
    <row r="18893" spans="1:2">
      <c r="A18893" s="395" t="s">
        <v>45309</v>
      </c>
      <c r="B18893" s="395" t="s">
        <v>45310</v>
      </c>
    </row>
    <row r="18894" spans="1:2">
      <c r="A18894" s="395" t="s">
        <v>45311</v>
      </c>
      <c r="B18894" s="395" t="s">
        <v>45312</v>
      </c>
    </row>
    <row r="18895" spans="1:2">
      <c r="A18895" s="395" t="s">
        <v>45313</v>
      </c>
      <c r="B18895" s="395" t="s">
        <v>45314</v>
      </c>
    </row>
    <row r="18896" spans="1:2">
      <c r="A18896" s="395" t="s">
        <v>45315</v>
      </c>
      <c r="B18896" s="395" t="s">
        <v>45312</v>
      </c>
    </row>
    <row r="18897" spans="1:2">
      <c r="A18897" s="395" t="s">
        <v>45316</v>
      </c>
      <c r="B18897" s="395" t="s">
        <v>45317</v>
      </c>
    </row>
    <row r="18898" spans="1:2">
      <c r="A18898" s="395" t="s">
        <v>45318</v>
      </c>
      <c r="B18898" s="395" t="s">
        <v>45319</v>
      </c>
    </row>
    <row r="18899" spans="1:2">
      <c r="A18899" s="395" t="s">
        <v>45320</v>
      </c>
      <c r="B18899" s="395" t="s">
        <v>45321</v>
      </c>
    </row>
    <row r="18900" spans="1:2">
      <c r="A18900" s="395" t="s">
        <v>45322</v>
      </c>
      <c r="B18900" s="395" t="s">
        <v>45323</v>
      </c>
    </row>
    <row r="18901" spans="1:2">
      <c r="A18901" s="395" t="s">
        <v>45324</v>
      </c>
      <c r="B18901" s="395" t="s">
        <v>45325</v>
      </c>
    </row>
    <row r="18902" spans="1:2">
      <c r="A18902" s="395" t="s">
        <v>45326</v>
      </c>
      <c r="B18902" s="395" t="s">
        <v>45327</v>
      </c>
    </row>
    <row r="18903" spans="1:2">
      <c r="A18903" s="395" t="s">
        <v>45328</v>
      </c>
      <c r="B18903" s="395" t="s">
        <v>45329</v>
      </c>
    </row>
    <row r="18904" spans="1:2">
      <c r="A18904" s="395" t="s">
        <v>45330</v>
      </c>
      <c r="B18904" s="395" t="s">
        <v>45331</v>
      </c>
    </row>
    <row r="18905" spans="1:2">
      <c r="A18905" s="395" t="s">
        <v>45332</v>
      </c>
      <c r="B18905" s="395" t="s">
        <v>42785</v>
      </c>
    </row>
    <row r="18906" spans="1:2">
      <c r="A18906" s="395" t="s">
        <v>45333</v>
      </c>
      <c r="B18906" s="395" t="s">
        <v>45334</v>
      </c>
    </row>
    <row r="18907" spans="1:2">
      <c r="A18907" s="395" t="s">
        <v>45335</v>
      </c>
      <c r="B18907" s="395" t="s">
        <v>45334</v>
      </c>
    </row>
    <row r="18908" spans="1:2">
      <c r="A18908" s="395" t="s">
        <v>45336</v>
      </c>
      <c r="B18908" s="395" t="s">
        <v>45334</v>
      </c>
    </row>
    <row r="18909" spans="1:2">
      <c r="A18909" s="395" t="s">
        <v>45337</v>
      </c>
      <c r="B18909" s="395" t="s">
        <v>45338</v>
      </c>
    </row>
    <row r="18910" spans="1:2">
      <c r="A18910" s="395" t="s">
        <v>45339</v>
      </c>
      <c r="B18910" s="395" t="s">
        <v>45340</v>
      </c>
    </row>
    <row r="18911" spans="1:2">
      <c r="A18911" s="395" t="s">
        <v>45341</v>
      </c>
      <c r="B18911" s="395" t="s">
        <v>45342</v>
      </c>
    </row>
    <row r="18912" spans="1:2">
      <c r="A18912" s="395" t="s">
        <v>45343</v>
      </c>
      <c r="B18912" s="395" t="s">
        <v>45334</v>
      </c>
    </row>
    <row r="18913" spans="1:2">
      <c r="A18913" s="395" t="s">
        <v>45344</v>
      </c>
      <c r="B18913" s="395" t="s">
        <v>45345</v>
      </c>
    </row>
    <row r="18914" spans="1:2">
      <c r="A18914" s="395" t="s">
        <v>45346</v>
      </c>
      <c r="B18914" s="395" t="s">
        <v>45347</v>
      </c>
    </row>
    <row r="18915" spans="1:2">
      <c r="A18915" s="395" t="s">
        <v>45348</v>
      </c>
      <c r="B18915" s="395" t="s">
        <v>45349</v>
      </c>
    </row>
    <row r="18916" spans="1:2">
      <c r="A18916" s="395" t="s">
        <v>45350</v>
      </c>
      <c r="B18916" s="395" t="s">
        <v>45351</v>
      </c>
    </row>
    <row r="18917" spans="1:2">
      <c r="A18917" s="395" t="s">
        <v>45352</v>
      </c>
      <c r="B18917" s="395" t="s">
        <v>45353</v>
      </c>
    </row>
    <row r="18918" spans="1:2">
      <c r="A18918" s="395" t="s">
        <v>45354</v>
      </c>
      <c r="B18918" s="395" t="s">
        <v>45355</v>
      </c>
    </row>
    <row r="18919" spans="1:2">
      <c r="A18919" s="395" t="s">
        <v>45356</v>
      </c>
      <c r="B18919" s="395" t="s">
        <v>45357</v>
      </c>
    </row>
    <row r="18920" spans="1:2">
      <c r="A18920" s="395" t="s">
        <v>45358</v>
      </c>
      <c r="B18920" s="395" t="s">
        <v>45359</v>
      </c>
    </row>
    <row r="18921" spans="1:2">
      <c r="A18921" s="395" t="s">
        <v>45360</v>
      </c>
      <c r="B18921" s="395" t="s">
        <v>45361</v>
      </c>
    </row>
    <row r="18922" spans="1:2">
      <c r="A18922" s="395" t="s">
        <v>45362</v>
      </c>
      <c r="B18922" s="395" t="s">
        <v>45363</v>
      </c>
    </row>
    <row r="18923" spans="1:2">
      <c r="A18923" s="395" t="s">
        <v>45364</v>
      </c>
      <c r="B18923" s="395" t="s">
        <v>45365</v>
      </c>
    </row>
    <row r="18924" spans="1:2">
      <c r="A18924" s="395" t="s">
        <v>45366</v>
      </c>
      <c r="B18924" s="395" t="s">
        <v>45367</v>
      </c>
    </row>
    <row r="18925" spans="1:2">
      <c r="A18925" s="395" t="s">
        <v>45368</v>
      </c>
      <c r="B18925" s="395" t="s">
        <v>45369</v>
      </c>
    </row>
    <row r="18926" spans="1:2">
      <c r="A18926" s="395" t="s">
        <v>45370</v>
      </c>
      <c r="B18926" s="395" t="s">
        <v>45371</v>
      </c>
    </row>
    <row r="18927" spans="1:2">
      <c r="A18927" s="395" t="s">
        <v>45372</v>
      </c>
      <c r="B18927" s="395" t="s">
        <v>45373</v>
      </c>
    </row>
    <row r="18928" spans="1:2">
      <c r="A18928" s="395" t="s">
        <v>45374</v>
      </c>
      <c r="B18928" s="395" t="s">
        <v>45375</v>
      </c>
    </row>
    <row r="18929" spans="1:2">
      <c r="A18929" s="395" t="s">
        <v>45376</v>
      </c>
      <c r="B18929" s="395" t="s">
        <v>42781</v>
      </c>
    </row>
    <row r="18930" spans="1:2">
      <c r="A18930" s="395" t="s">
        <v>45377</v>
      </c>
      <c r="B18930" s="395" t="s">
        <v>45378</v>
      </c>
    </row>
    <row r="18931" spans="1:2">
      <c r="A18931" s="395" t="s">
        <v>45379</v>
      </c>
      <c r="B18931" s="395" t="s">
        <v>45380</v>
      </c>
    </row>
    <row r="18932" spans="1:2">
      <c r="A18932" s="395" t="s">
        <v>45381</v>
      </c>
      <c r="B18932" s="395" t="s">
        <v>45382</v>
      </c>
    </row>
    <row r="18933" spans="1:2">
      <c r="A18933" s="395" t="s">
        <v>45383</v>
      </c>
      <c r="B18933" s="395" t="s">
        <v>45384</v>
      </c>
    </row>
    <row r="18934" spans="1:2">
      <c r="A18934" s="395" t="s">
        <v>45385</v>
      </c>
      <c r="B18934" s="395" t="s">
        <v>45386</v>
      </c>
    </row>
    <row r="18935" spans="1:2">
      <c r="A18935" s="395" t="s">
        <v>45387</v>
      </c>
      <c r="B18935" s="395" t="s">
        <v>45380</v>
      </c>
    </row>
    <row r="18936" spans="1:2">
      <c r="A18936" s="395" t="s">
        <v>45388</v>
      </c>
      <c r="B18936" s="395" t="s">
        <v>45380</v>
      </c>
    </row>
    <row r="18937" spans="1:2">
      <c r="A18937" s="395" t="s">
        <v>45389</v>
      </c>
      <c r="B18937" s="395" t="s">
        <v>45380</v>
      </c>
    </row>
    <row r="18938" spans="1:2">
      <c r="A18938" s="395" t="s">
        <v>45390</v>
      </c>
      <c r="B18938" s="395" t="s">
        <v>45380</v>
      </c>
    </row>
    <row r="18939" spans="1:2">
      <c r="A18939" s="395" t="s">
        <v>45391</v>
      </c>
      <c r="B18939" s="395" t="s">
        <v>45392</v>
      </c>
    </row>
    <row r="18940" spans="1:2">
      <c r="A18940" s="395" t="s">
        <v>45393</v>
      </c>
      <c r="B18940" s="395" t="s">
        <v>45394</v>
      </c>
    </row>
    <row r="18941" spans="1:2">
      <c r="A18941" s="395" t="s">
        <v>45395</v>
      </c>
      <c r="B18941" s="395" t="s">
        <v>45396</v>
      </c>
    </row>
    <row r="18942" spans="1:2">
      <c r="A18942" s="395" t="s">
        <v>45397</v>
      </c>
      <c r="B18942" s="395" t="s">
        <v>45398</v>
      </c>
    </row>
    <row r="18943" spans="1:2">
      <c r="A18943" s="395" t="s">
        <v>45399</v>
      </c>
      <c r="B18943" s="395" t="s">
        <v>45400</v>
      </c>
    </row>
    <row r="18944" spans="1:2">
      <c r="A18944" s="395" t="s">
        <v>45401</v>
      </c>
      <c r="B18944" s="395" t="s">
        <v>45402</v>
      </c>
    </row>
    <row r="18945" spans="1:2">
      <c r="A18945" s="395" t="s">
        <v>45403</v>
      </c>
      <c r="B18945" s="395" t="s">
        <v>45404</v>
      </c>
    </row>
    <row r="18946" spans="1:2">
      <c r="A18946" s="395" t="s">
        <v>45405</v>
      </c>
      <c r="B18946" s="395" t="s">
        <v>45406</v>
      </c>
    </row>
    <row r="18947" spans="1:2">
      <c r="A18947" s="395" t="s">
        <v>45407</v>
      </c>
      <c r="B18947" s="395" t="s">
        <v>45408</v>
      </c>
    </row>
    <row r="18948" spans="1:2">
      <c r="A18948" s="395" t="s">
        <v>45409</v>
      </c>
      <c r="B18948" s="395" t="s">
        <v>45410</v>
      </c>
    </row>
    <row r="18949" spans="1:2">
      <c r="A18949" s="395" t="s">
        <v>45411</v>
      </c>
      <c r="B18949" s="395" t="s">
        <v>45412</v>
      </c>
    </row>
    <row r="18950" spans="1:2">
      <c r="A18950" s="395" t="s">
        <v>45413</v>
      </c>
      <c r="B18950" s="395" t="s">
        <v>45414</v>
      </c>
    </row>
    <row r="18951" spans="1:2">
      <c r="A18951" s="395" t="s">
        <v>45415</v>
      </c>
      <c r="B18951" s="395" t="s">
        <v>45416</v>
      </c>
    </row>
    <row r="18952" spans="1:2">
      <c r="A18952" s="395" t="s">
        <v>45417</v>
      </c>
      <c r="B18952" s="395" t="s">
        <v>45418</v>
      </c>
    </row>
    <row r="18953" spans="1:2">
      <c r="A18953" s="395" t="s">
        <v>45419</v>
      </c>
      <c r="B18953" s="395" t="s">
        <v>45420</v>
      </c>
    </row>
    <row r="18954" spans="1:2">
      <c r="A18954" s="395" t="s">
        <v>45421</v>
      </c>
      <c r="B18954" s="395" t="s">
        <v>45422</v>
      </c>
    </row>
    <row r="18955" spans="1:2">
      <c r="A18955" s="395" t="s">
        <v>45423</v>
      </c>
      <c r="B18955" s="395" t="s">
        <v>45424</v>
      </c>
    </row>
    <row r="18956" spans="1:2">
      <c r="A18956" s="395" t="s">
        <v>45425</v>
      </c>
      <c r="B18956" s="395" t="s">
        <v>45426</v>
      </c>
    </row>
    <row r="18957" spans="1:2">
      <c r="A18957" s="395" t="s">
        <v>45427</v>
      </c>
      <c r="B18957" s="395" t="s">
        <v>45428</v>
      </c>
    </row>
    <row r="18958" spans="1:2">
      <c r="A18958" s="395" t="s">
        <v>45429</v>
      </c>
      <c r="B18958" s="395" t="s">
        <v>45430</v>
      </c>
    </row>
    <row r="18959" spans="1:2">
      <c r="A18959" s="395" t="s">
        <v>45431</v>
      </c>
      <c r="B18959" s="395" t="s">
        <v>45432</v>
      </c>
    </row>
    <row r="18960" spans="1:2">
      <c r="A18960" s="395" t="s">
        <v>45433</v>
      </c>
      <c r="B18960" s="395" t="s">
        <v>45434</v>
      </c>
    </row>
    <row r="18961" spans="1:2">
      <c r="A18961" s="395" t="s">
        <v>45435</v>
      </c>
      <c r="B18961" s="395" t="s">
        <v>45436</v>
      </c>
    </row>
    <row r="18962" spans="1:2">
      <c r="A18962" s="395" t="s">
        <v>45437</v>
      </c>
      <c r="B18962" s="395" t="s">
        <v>45438</v>
      </c>
    </row>
    <row r="18963" spans="1:2">
      <c r="A18963" s="395" t="s">
        <v>45439</v>
      </c>
      <c r="B18963" s="395" t="s">
        <v>45416</v>
      </c>
    </row>
    <row r="18964" spans="1:2">
      <c r="A18964" s="395" t="s">
        <v>45440</v>
      </c>
      <c r="B18964" s="395" t="s">
        <v>45441</v>
      </c>
    </row>
    <row r="18965" spans="1:2">
      <c r="A18965" s="395" t="s">
        <v>45442</v>
      </c>
      <c r="B18965" s="395" t="s">
        <v>45443</v>
      </c>
    </row>
    <row r="18966" spans="1:2">
      <c r="A18966" s="395" t="s">
        <v>45444</v>
      </c>
      <c r="B18966" s="395" t="s">
        <v>45445</v>
      </c>
    </row>
    <row r="18967" spans="1:2">
      <c r="A18967" s="395" t="s">
        <v>45446</v>
      </c>
      <c r="B18967" s="395" t="s">
        <v>45447</v>
      </c>
    </row>
    <row r="18968" spans="1:2">
      <c r="A18968" s="395" t="s">
        <v>45448</v>
      </c>
      <c r="B18968" s="395" t="s">
        <v>45449</v>
      </c>
    </row>
    <row r="18969" spans="1:2">
      <c r="A18969" s="395" t="s">
        <v>45450</v>
      </c>
      <c r="B18969" s="395" t="s">
        <v>45451</v>
      </c>
    </row>
    <row r="18970" spans="1:2">
      <c r="A18970" s="395" t="s">
        <v>45452</v>
      </c>
      <c r="B18970" s="395" t="s">
        <v>45453</v>
      </c>
    </row>
    <row r="18971" spans="1:2">
      <c r="A18971" s="395" t="s">
        <v>45454</v>
      </c>
      <c r="B18971" s="395" t="s">
        <v>45455</v>
      </c>
    </row>
    <row r="18972" spans="1:2">
      <c r="A18972" s="395" t="s">
        <v>45456</v>
      </c>
      <c r="B18972" s="395" t="s">
        <v>45457</v>
      </c>
    </row>
    <row r="18973" spans="1:2">
      <c r="A18973" s="395" t="s">
        <v>45458</v>
      </c>
      <c r="B18973" s="395" t="s">
        <v>45459</v>
      </c>
    </row>
    <row r="18974" spans="1:2">
      <c r="A18974" s="395" t="s">
        <v>45460</v>
      </c>
      <c r="B18974" s="395" t="s">
        <v>45461</v>
      </c>
    </row>
    <row r="18975" spans="1:2">
      <c r="A18975" s="395" t="s">
        <v>45462</v>
      </c>
      <c r="B18975" s="395" t="s">
        <v>45398</v>
      </c>
    </row>
    <row r="18976" spans="1:2">
      <c r="A18976" s="395" t="s">
        <v>45463</v>
      </c>
      <c r="B18976" s="395" t="s">
        <v>45464</v>
      </c>
    </row>
    <row r="18977" spans="1:2">
      <c r="A18977" s="395" t="s">
        <v>45465</v>
      </c>
      <c r="B18977" s="395" t="s">
        <v>45466</v>
      </c>
    </row>
    <row r="18978" spans="1:2">
      <c r="A18978" s="395" t="s">
        <v>45467</v>
      </c>
      <c r="B18978" s="395" t="s">
        <v>45468</v>
      </c>
    </row>
    <row r="18979" spans="1:2">
      <c r="A18979" s="395" t="s">
        <v>45469</v>
      </c>
      <c r="B18979" s="395" t="s">
        <v>45468</v>
      </c>
    </row>
    <row r="18980" spans="1:2">
      <c r="A18980" s="395" t="s">
        <v>45470</v>
      </c>
      <c r="B18980" s="395" t="s">
        <v>45471</v>
      </c>
    </row>
    <row r="18981" spans="1:2">
      <c r="A18981" s="395" t="s">
        <v>45472</v>
      </c>
      <c r="B18981" s="395" t="s">
        <v>45473</v>
      </c>
    </row>
    <row r="18982" spans="1:2">
      <c r="A18982" s="395" t="s">
        <v>45474</v>
      </c>
      <c r="B18982" s="395" t="s">
        <v>45475</v>
      </c>
    </row>
    <row r="18983" spans="1:2">
      <c r="A18983" s="395" t="s">
        <v>45476</v>
      </c>
      <c r="B18983" s="395" t="s">
        <v>45477</v>
      </c>
    </row>
    <row r="18984" spans="1:2">
      <c r="A18984" s="395" t="s">
        <v>45478</v>
      </c>
      <c r="B18984" s="395" t="s">
        <v>45479</v>
      </c>
    </row>
    <row r="18985" spans="1:2">
      <c r="A18985" s="395" t="s">
        <v>45480</v>
      </c>
      <c r="B18985" s="395" t="s">
        <v>45481</v>
      </c>
    </row>
    <row r="18986" spans="1:2">
      <c r="A18986" s="395" t="s">
        <v>45482</v>
      </c>
      <c r="B18986" s="395" t="s">
        <v>45483</v>
      </c>
    </row>
    <row r="18987" spans="1:2">
      <c r="A18987" s="395" t="s">
        <v>45484</v>
      </c>
      <c r="B18987" s="395" t="s">
        <v>45485</v>
      </c>
    </row>
    <row r="18988" spans="1:2">
      <c r="A18988" s="395" t="s">
        <v>45486</v>
      </c>
      <c r="B18988" s="395" t="s">
        <v>45487</v>
      </c>
    </row>
    <row r="18989" spans="1:2">
      <c r="A18989" s="395" t="s">
        <v>45488</v>
      </c>
      <c r="B18989" s="395" t="s">
        <v>45489</v>
      </c>
    </row>
    <row r="18990" spans="1:2">
      <c r="A18990" s="395" t="s">
        <v>45490</v>
      </c>
      <c r="B18990" s="395" t="s">
        <v>45491</v>
      </c>
    </row>
    <row r="18991" spans="1:2">
      <c r="A18991" s="395" t="s">
        <v>45492</v>
      </c>
      <c r="B18991" s="395" t="s">
        <v>45493</v>
      </c>
    </row>
    <row r="18992" spans="1:2">
      <c r="A18992" s="395" t="s">
        <v>45494</v>
      </c>
      <c r="B18992" s="395" t="s">
        <v>45495</v>
      </c>
    </row>
    <row r="18993" spans="1:2">
      <c r="A18993" s="395" t="s">
        <v>45496</v>
      </c>
      <c r="B18993" s="395" t="s">
        <v>45497</v>
      </c>
    </row>
    <row r="18994" spans="1:2">
      <c r="A18994" s="395" t="s">
        <v>45498</v>
      </c>
      <c r="B18994" s="395" t="s">
        <v>45499</v>
      </c>
    </row>
    <row r="18995" spans="1:2">
      <c r="A18995" s="395" t="s">
        <v>45500</v>
      </c>
      <c r="B18995" s="395" t="s">
        <v>45501</v>
      </c>
    </row>
    <row r="18996" spans="1:2">
      <c r="A18996" s="395" t="s">
        <v>45502</v>
      </c>
      <c r="B18996" s="395" t="s">
        <v>45503</v>
      </c>
    </row>
    <row r="18997" spans="1:2">
      <c r="A18997" s="395" t="s">
        <v>45504</v>
      </c>
      <c r="B18997" s="395" t="s">
        <v>45505</v>
      </c>
    </row>
    <row r="18998" spans="1:2">
      <c r="A18998" s="395" t="s">
        <v>45506</v>
      </c>
      <c r="B18998" s="395" t="s">
        <v>44062</v>
      </c>
    </row>
    <row r="18999" spans="1:2">
      <c r="A18999" s="395" t="s">
        <v>45507</v>
      </c>
      <c r="B18999" s="395" t="s">
        <v>45508</v>
      </c>
    </row>
    <row r="19000" spans="1:2">
      <c r="A19000" s="395" t="s">
        <v>45509</v>
      </c>
      <c r="B19000" s="395" t="s">
        <v>45510</v>
      </c>
    </row>
    <row r="19001" spans="1:2">
      <c r="A19001" s="395" t="s">
        <v>45511</v>
      </c>
      <c r="B19001" s="395" t="s">
        <v>45512</v>
      </c>
    </row>
    <row r="19002" spans="1:2">
      <c r="A19002" s="395" t="s">
        <v>45513</v>
      </c>
      <c r="B19002" s="395" t="s">
        <v>45514</v>
      </c>
    </row>
    <row r="19003" spans="1:2">
      <c r="A19003" s="395" t="s">
        <v>45515</v>
      </c>
      <c r="B19003" s="395" t="s">
        <v>45516</v>
      </c>
    </row>
    <row r="19004" spans="1:2">
      <c r="A19004" s="395" t="s">
        <v>45517</v>
      </c>
      <c r="B19004" s="395" t="s">
        <v>45518</v>
      </c>
    </row>
    <row r="19005" spans="1:2">
      <c r="A19005" s="395" t="s">
        <v>45519</v>
      </c>
      <c r="B19005" s="395" t="s">
        <v>45520</v>
      </c>
    </row>
    <row r="19006" spans="1:2">
      <c r="A19006" s="395" t="s">
        <v>45521</v>
      </c>
      <c r="B19006" s="395" t="s">
        <v>45522</v>
      </c>
    </row>
    <row r="19007" spans="1:2">
      <c r="A19007" s="395" t="s">
        <v>45523</v>
      </c>
      <c r="B19007" s="395" t="s">
        <v>45524</v>
      </c>
    </row>
    <row r="19008" spans="1:2">
      <c r="A19008" s="395" t="s">
        <v>45525</v>
      </c>
      <c r="B19008" s="395" t="s">
        <v>45526</v>
      </c>
    </row>
    <row r="19009" spans="1:2">
      <c r="A19009" s="395" t="s">
        <v>45527</v>
      </c>
      <c r="B19009" s="395" t="s">
        <v>45528</v>
      </c>
    </row>
    <row r="19010" spans="1:2">
      <c r="A19010" s="395" t="s">
        <v>45529</v>
      </c>
      <c r="B19010" s="395" t="s">
        <v>45530</v>
      </c>
    </row>
    <row r="19011" spans="1:2">
      <c r="A19011" s="395" t="s">
        <v>45531</v>
      </c>
      <c r="B19011" s="395" t="s">
        <v>45532</v>
      </c>
    </row>
    <row r="19012" spans="1:2">
      <c r="A19012" s="395" t="s">
        <v>45533</v>
      </c>
      <c r="B19012" s="395" t="s">
        <v>45534</v>
      </c>
    </row>
    <row r="19013" spans="1:2">
      <c r="A19013" s="395" t="s">
        <v>45535</v>
      </c>
      <c r="B19013" s="395" t="s">
        <v>45536</v>
      </c>
    </row>
    <row r="19014" spans="1:2">
      <c r="A19014" s="395" t="s">
        <v>45537</v>
      </c>
      <c r="B19014" s="395" t="s">
        <v>45538</v>
      </c>
    </row>
    <row r="19015" spans="1:2">
      <c r="A19015" s="395" t="s">
        <v>45539</v>
      </c>
      <c r="B19015" s="395" t="s">
        <v>45540</v>
      </c>
    </row>
    <row r="19016" spans="1:2">
      <c r="A19016" s="395" t="s">
        <v>45541</v>
      </c>
      <c r="B19016" s="395" t="s">
        <v>45542</v>
      </c>
    </row>
    <row r="19017" spans="1:2">
      <c r="A19017" s="395" t="s">
        <v>45543</v>
      </c>
      <c r="B19017" s="395" t="s">
        <v>45544</v>
      </c>
    </row>
    <row r="19018" spans="1:2">
      <c r="A19018" s="395" t="s">
        <v>45545</v>
      </c>
      <c r="B19018" s="395" t="s">
        <v>45428</v>
      </c>
    </row>
    <row r="19019" spans="1:2">
      <c r="A19019" s="395" t="s">
        <v>45546</v>
      </c>
      <c r="B19019" s="395" t="s">
        <v>45428</v>
      </c>
    </row>
    <row r="19020" spans="1:2">
      <c r="A19020" s="395" t="s">
        <v>45547</v>
      </c>
      <c r="B19020" s="395" t="s">
        <v>45548</v>
      </c>
    </row>
    <row r="19021" spans="1:2">
      <c r="A19021" s="395" t="s">
        <v>45549</v>
      </c>
      <c r="B19021" s="395" t="s">
        <v>45550</v>
      </c>
    </row>
    <row r="19022" spans="1:2">
      <c r="A19022" s="395" t="s">
        <v>45551</v>
      </c>
      <c r="B19022" s="395" t="s">
        <v>45550</v>
      </c>
    </row>
    <row r="19023" spans="1:2">
      <c r="A19023" s="395" t="s">
        <v>45552</v>
      </c>
      <c r="B19023" s="395" t="s">
        <v>45553</v>
      </c>
    </row>
    <row r="19024" spans="1:2">
      <c r="A19024" s="395" t="s">
        <v>45554</v>
      </c>
      <c r="B19024" s="395" t="s">
        <v>45555</v>
      </c>
    </row>
    <row r="19025" spans="1:2">
      <c r="A19025" s="395" t="s">
        <v>45556</v>
      </c>
      <c r="B19025" s="395" t="s">
        <v>45557</v>
      </c>
    </row>
    <row r="19026" spans="1:2">
      <c r="A19026" s="395" t="s">
        <v>45558</v>
      </c>
      <c r="B19026" s="395" t="s">
        <v>45559</v>
      </c>
    </row>
    <row r="19027" spans="1:2">
      <c r="A19027" s="395" t="s">
        <v>45560</v>
      </c>
      <c r="B19027" s="395" t="s">
        <v>42181</v>
      </c>
    </row>
    <row r="19028" spans="1:2">
      <c r="A19028" s="395" t="s">
        <v>45561</v>
      </c>
      <c r="B19028" s="395" t="s">
        <v>45562</v>
      </c>
    </row>
    <row r="19029" spans="1:2">
      <c r="A19029" s="395" t="s">
        <v>45563</v>
      </c>
      <c r="B19029" s="395" t="s">
        <v>45564</v>
      </c>
    </row>
    <row r="19030" spans="1:2">
      <c r="A19030" s="395" t="s">
        <v>45565</v>
      </c>
      <c r="B19030" s="395" t="s">
        <v>45564</v>
      </c>
    </row>
    <row r="19031" spans="1:2">
      <c r="A19031" s="395" t="s">
        <v>45566</v>
      </c>
      <c r="B19031" s="395" t="s">
        <v>45567</v>
      </c>
    </row>
    <row r="19032" spans="1:2">
      <c r="A19032" s="395" t="s">
        <v>45568</v>
      </c>
      <c r="B19032" s="395" t="s">
        <v>45569</v>
      </c>
    </row>
    <row r="19033" spans="1:2">
      <c r="A19033" s="395" t="s">
        <v>45570</v>
      </c>
      <c r="B19033" s="395" t="s">
        <v>45571</v>
      </c>
    </row>
    <row r="19034" spans="1:2">
      <c r="A19034" s="395" t="s">
        <v>45572</v>
      </c>
      <c r="B19034" s="395" t="s">
        <v>45573</v>
      </c>
    </row>
    <row r="19035" spans="1:2">
      <c r="A19035" s="395" t="s">
        <v>45574</v>
      </c>
      <c r="B19035" s="395" t="s">
        <v>45573</v>
      </c>
    </row>
    <row r="19036" spans="1:2">
      <c r="A19036" s="395" t="s">
        <v>45575</v>
      </c>
      <c r="B19036" s="395" t="s">
        <v>45576</v>
      </c>
    </row>
    <row r="19037" spans="1:2">
      <c r="A19037" s="395" t="s">
        <v>45577</v>
      </c>
      <c r="B19037" s="395" t="s">
        <v>45578</v>
      </c>
    </row>
    <row r="19038" spans="1:2">
      <c r="A19038" s="395" t="s">
        <v>45579</v>
      </c>
      <c r="B19038" s="395" t="s">
        <v>45580</v>
      </c>
    </row>
    <row r="19039" spans="1:2">
      <c r="A19039" s="395" t="s">
        <v>45581</v>
      </c>
      <c r="B19039" s="395" t="s">
        <v>45582</v>
      </c>
    </row>
    <row r="19040" spans="1:2">
      <c r="A19040" s="395" t="s">
        <v>45583</v>
      </c>
      <c r="B19040" s="395" t="s">
        <v>45584</v>
      </c>
    </row>
    <row r="19041" spans="1:2">
      <c r="A19041" s="395" t="s">
        <v>45585</v>
      </c>
      <c r="B19041" s="395" t="s">
        <v>45586</v>
      </c>
    </row>
    <row r="19042" spans="1:2">
      <c r="A19042" s="395" t="s">
        <v>45587</v>
      </c>
      <c r="B19042" s="395" t="s">
        <v>45588</v>
      </c>
    </row>
    <row r="19043" spans="1:2">
      <c r="A19043" s="395" t="s">
        <v>45589</v>
      </c>
      <c r="B19043" s="395" t="s">
        <v>45590</v>
      </c>
    </row>
    <row r="19044" spans="1:2">
      <c r="A19044" s="395" t="s">
        <v>45591</v>
      </c>
      <c r="B19044" s="395" t="s">
        <v>45592</v>
      </c>
    </row>
    <row r="19045" spans="1:2">
      <c r="A19045" s="395" t="s">
        <v>45593</v>
      </c>
      <c r="B19045" s="395" t="s">
        <v>45594</v>
      </c>
    </row>
    <row r="19046" spans="1:2">
      <c r="A19046" s="395" t="s">
        <v>45595</v>
      </c>
      <c r="B19046" s="395" t="s">
        <v>45596</v>
      </c>
    </row>
    <row r="19047" spans="1:2">
      <c r="A19047" s="395" t="s">
        <v>45597</v>
      </c>
      <c r="B19047" s="395" t="s">
        <v>45598</v>
      </c>
    </row>
    <row r="19048" spans="1:2">
      <c r="A19048" s="395" t="s">
        <v>45599</v>
      </c>
      <c r="B19048" s="395" t="s">
        <v>45600</v>
      </c>
    </row>
    <row r="19049" spans="1:2">
      <c r="A19049" s="395" t="s">
        <v>45601</v>
      </c>
      <c r="B19049" s="395" t="s">
        <v>45602</v>
      </c>
    </row>
    <row r="19050" spans="1:2">
      <c r="A19050" s="395" t="s">
        <v>45603</v>
      </c>
      <c r="B19050" s="395" t="s">
        <v>45604</v>
      </c>
    </row>
    <row r="19051" spans="1:2">
      <c r="A19051" s="395" t="s">
        <v>45605</v>
      </c>
      <c r="B19051" s="395" t="s">
        <v>45606</v>
      </c>
    </row>
    <row r="19052" spans="1:2">
      <c r="A19052" s="395" t="s">
        <v>45607</v>
      </c>
      <c r="B19052" s="395" t="s">
        <v>45608</v>
      </c>
    </row>
    <row r="19053" spans="1:2">
      <c r="A19053" s="395" t="s">
        <v>45609</v>
      </c>
      <c r="B19053" s="395" t="s">
        <v>45608</v>
      </c>
    </row>
    <row r="19054" spans="1:2">
      <c r="A19054" s="395" t="s">
        <v>45610</v>
      </c>
      <c r="B19054" s="395" t="s">
        <v>45608</v>
      </c>
    </row>
    <row r="19055" spans="1:2">
      <c r="A19055" s="395" t="s">
        <v>45611</v>
      </c>
      <c r="B19055" s="395" t="s">
        <v>45612</v>
      </c>
    </row>
    <row r="19056" spans="1:2">
      <c r="A19056" s="395" t="s">
        <v>45613</v>
      </c>
      <c r="B19056" s="395" t="s">
        <v>45614</v>
      </c>
    </row>
    <row r="19057" spans="1:2">
      <c r="A19057" s="395" t="s">
        <v>45615</v>
      </c>
      <c r="B19057" s="395" t="s">
        <v>45616</v>
      </c>
    </row>
    <row r="19058" spans="1:2">
      <c r="A19058" s="395" t="s">
        <v>45617</v>
      </c>
      <c r="B19058" s="395" t="s">
        <v>45618</v>
      </c>
    </row>
    <row r="19059" spans="1:2">
      <c r="A19059" s="395" t="s">
        <v>45619</v>
      </c>
      <c r="B19059" s="395" t="s">
        <v>45620</v>
      </c>
    </row>
    <row r="19060" spans="1:2">
      <c r="A19060" s="395" t="s">
        <v>45621</v>
      </c>
      <c r="B19060" s="395" t="s">
        <v>45622</v>
      </c>
    </row>
    <row r="19061" spans="1:2">
      <c r="A19061" s="395" t="s">
        <v>45623</v>
      </c>
      <c r="B19061" s="395" t="s">
        <v>45624</v>
      </c>
    </row>
    <row r="19062" spans="1:2">
      <c r="A19062" s="395" t="s">
        <v>45625</v>
      </c>
      <c r="B19062" s="395" t="s">
        <v>45626</v>
      </c>
    </row>
    <row r="19063" spans="1:2">
      <c r="A19063" s="395" t="s">
        <v>45627</v>
      </c>
      <c r="B19063" s="395" t="s">
        <v>45628</v>
      </c>
    </row>
    <row r="19064" spans="1:2">
      <c r="A19064" s="395" t="s">
        <v>45629</v>
      </c>
      <c r="B19064" s="395" t="s">
        <v>45630</v>
      </c>
    </row>
    <row r="19065" spans="1:2">
      <c r="A19065" s="395" t="s">
        <v>45631</v>
      </c>
      <c r="B19065" s="395" t="s">
        <v>45632</v>
      </c>
    </row>
    <row r="19066" spans="1:2">
      <c r="A19066" s="395" t="s">
        <v>45633</v>
      </c>
      <c r="B19066" s="395" t="s">
        <v>45634</v>
      </c>
    </row>
    <row r="19067" spans="1:2">
      <c r="A19067" s="395" t="s">
        <v>45635</v>
      </c>
      <c r="B19067" s="395" t="s">
        <v>45636</v>
      </c>
    </row>
    <row r="19068" spans="1:2">
      <c r="A19068" s="395" t="s">
        <v>45637</v>
      </c>
      <c r="B19068" s="395" t="s">
        <v>45638</v>
      </c>
    </row>
    <row r="19069" spans="1:2">
      <c r="A19069" s="395" t="s">
        <v>45639</v>
      </c>
      <c r="B19069" s="395" t="s">
        <v>45640</v>
      </c>
    </row>
    <row r="19070" spans="1:2">
      <c r="A19070" s="395" t="s">
        <v>45641</v>
      </c>
      <c r="B19070" s="395" t="s">
        <v>45642</v>
      </c>
    </row>
    <row r="19071" spans="1:2">
      <c r="A19071" s="395" t="s">
        <v>45643</v>
      </c>
      <c r="B19071" s="395" t="s">
        <v>45644</v>
      </c>
    </row>
    <row r="19072" spans="1:2">
      <c r="A19072" s="395" t="s">
        <v>45645</v>
      </c>
      <c r="B19072" s="395" t="s">
        <v>45646</v>
      </c>
    </row>
    <row r="19073" spans="1:2">
      <c r="A19073" s="395" t="s">
        <v>45647</v>
      </c>
      <c r="B19073" s="395" t="s">
        <v>45648</v>
      </c>
    </row>
    <row r="19074" spans="1:2">
      <c r="A19074" s="395" t="s">
        <v>45649</v>
      </c>
      <c r="B19074" s="395" t="s">
        <v>45650</v>
      </c>
    </row>
    <row r="19075" spans="1:2">
      <c r="A19075" s="395" t="s">
        <v>45651</v>
      </c>
      <c r="B19075" s="395" t="s">
        <v>45652</v>
      </c>
    </row>
    <row r="19076" spans="1:2">
      <c r="A19076" s="395" t="s">
        <v>45653</v>
      </c>
      <c r="B19076" s="395" t="s">
        <v>45654</v>
      </c>
    </row>
    <row r="19077" spans="1:2">
      <c r="A19077" s="395" t="s">
        <v>45655</v>
      </c>
      <c r="B19077" s="395" t="s">
        <v>45656</v>
      </c>
    </row>
    <row r="19078" spans="1:2">
      <c r="A19078" s="395" t="s">
        <v>45657</v>
      </c>
      <c r="B19078" s="395" t="s">
        <v>45658</v>
      </c>
    </row>
    <row r="19079" spans="1:2">
      <c r="A19079" s="395" t="s">
        <v>45659</v>
      </c>
      <c r="B19079" s="395" t="s">
        <v>45660</v>
      </c>
    </row>
    <row r="19080" spans="1:2">
      <c r="A19080" s="395" t="s">
        <v>45661</v>
      </c>
      <c r="B19080" s="395" t="s">
        <v>45662</v>
      </c>
    </row>
    <row r="19081" spans="1:2">
      <c r="A19081" s="395" t="s">
        <v>45663</v>
      </c>
      <c r="B19081" s="395" t="s">
        <v>45664</v>
      </c>
    </row>
    <row r="19082" spans="1:2">
      <c r="A19082" s="395" t="s">
        <v>45665</v>
      </c>
      <c r="B19082" s="395" t="s">
        <v>45666</v>
      </c>
    </row>
    <row r="19083" spans="1:2">
      <c r="A19083" s="395" t="s">
        <v>45667</v>
      </c>
      <c r="B19083" s="395" t="s">
        <v>45668</v>
      </c>
    </row>
    <row r="19084" spans="1:2">
      <c r="A19084" s="395" t="s">
        <v>45669</v>
      </c>
      <c r="B19084" s="395" t="s">
        <v>45670</v>
      </c>
    </row>
    <row r="19085" spans="1:2">
      <c r="A19085" s="395" t="s">
        <v>45671</v>
      </c>
      <c r="B19085" s="395" t="s">
        <v>45672</v>
      </c>
    </row>
    <row r="19086" spans="1:2">
      <c r="A19086" s="395" t="s">
        <v>45673</v>
      </c>
      <c r="B19086" s="395" t="s">
        <v>45674</v>
      </c>
    </row>
    <row r="19087" spans="1:2">
      <c r="A19087" s="395" t="s">
        <v>45675</v>
      </c>
      <c r="B19087" s="395" t="s">
        <v>45676</v>
      </c>
    </row>
    <row r="19088" spans="1:2">
      <c r="A19088" s="395" t="s">
        <v>45677</v>
      </c>
      <c r="B19088" s="395" t="s">
        <v>45678</v>
      </c>
    </row>
    <row r="19089" spans="1:2">
      <c r="A19089" s="395" t="s">
        <v>45679</v>
      </c>
      <c r="B19089" s="395" t="s">
        <v>45680</v>
      </c>
    </row>
    <row r="19090" spans="1:2">
      <c r="A19090" s="395" t="s">
        <v>45681</v>
      </c>
      <c r="B19090" s="395" t="s">
        <v>45682</v>
      </c>
    </row>
    <row r="19091" spans="1:2">
      <c r="A19091" s="395" t="s">
        <v>45683</v>
      </c>
      <c r="B19091" s="395" t="s">
        <v>45684</v>
      </c>
    </row>
    <row r="19092" spans="1:2">
      <c r="A19092" s="395" t="s">
        <v>45685</v>
      </c>
      <c r="B19092" s="395" t="s">
        <v>45686</v>
      </c>
    </row>
    <row r="19093" spans="1:2">
      <c r="A19093" s="395" t="s">
        <v>45687</v>
      </c>
      <c r="B19093" s="395" t="s">
        <v>45688</v>
      </c>
    </row>
    <row r="19094" spans="1:2">
      <c r="A19094" s="395" t="s">
        <v>45689</v>
      </c>
      <c r="B19094" s="395" t="s">
        <v>45690</v>
      </c>
    </row>
    <row r="19095" spans="1:2">
      <c r="A19095" s="395" t="s">
        <v>45691</v>
      </c>
      <c r="B19095" s="395" t="s">
        <v>45692</v>
      </c>
    </row>
    <row r="19096" spans="1:2">
      <c r="A19096" s="395" t="s">
        <v>45693</v>
      </c>
      <c r="B19096" s="395" t="s">
        <v>45694</v>
      </c>
    </row>
    <row r="19097" spans="1:2">
      <c r="A19097" s="395" t="s">
        <v>45695</v>
      </c>
      <c r="B19097" s="395" t="s">
        <v>34185</v>
      </c>
    </row>
    <row r="19098" spans="1:2">
      <c r="A19098" s="395" t="s">
        <v>45696</v>
      </c>
      <c r="B19098" s="395" t="s">
        <v>45697</v>
      </c>
    </row>
    <row r="19099" spans="1:2">
      <c r="A19099" s="395" t="s">
        <v>45698</v>
      </c>
      <c r="B19099" s="395" t="s">
        <v>45699</v>
      </c>
    </row>
    <row r="19100" spans="1:2">
      <c r="A19100" s="395" t="s">
        <v>45700</v>
      </c>
      <c r="B19100" s="395" t="s">
        <v>45701</v>
      </c>
    </row>
    <row r="19101" spans="1:2">
      <c r="A19101" s="395" t="s">
        <v>45702</v>
      </c>
      <c r="B19101" s="395" t="s">
        <v>45703</v>
      </c>
    </row>
    <row r="19102" spans="1:2">
      <c r="A19102" s="395" t="s">
        <v>45704</v>
      </c>
      <c r="B19102" s="395" t="s">
        <v>45705</v>
      </c>
    </row>
    <row r="19103" spans="1:2">
      <c r="A19103" s="395" t="s">
        <v>45706</v>
      </c>
      <c r="B19103" s="395" t="s">
        <v>45707</v>
      </c>
    </row>
    <row r="19104" spans="1:2">
      <c r="A19104" s="395" t="s">
        <v>45708</v>
      </c>
      <c r="B19104" s="395" t="s">
        <v>45705</v>
      </c>
    </row>
    <row r="19105" spans="1:2">
      <c r="A19105" s="395" t="s">
        <v>45709</v>
      </c>
      <c r="B19105" s="395" t="s">
        <v>45710</v>
      </c>
    </row>
    <row r="19106" spans="1:2">
      <c r="A19106" s="395" t="s">
        <v>45711</v>
      </c>
      <c r="B19106" s="395" t="s">
        <v>45705</v>
      </c>
    </row>
    <row r="19107" spans="1:2">
      <c r="A19107" s="395" t="s">
        <v>45712</v>
      </c>
      <c r="B19107" s="395" t="s">
        <v>45705</v>
      </c>
    </row>
    <row r="19108" spans="1:2">
      <c r="A19108" s="395" t="s">
        <v>45713</v>
      </c>
      <c r="B19108" s="395" t="s">
        <v>45705</v>
      </c>
    </row>
    <row r="19109" spans="1:2">
      <c r="A19109" s="395" t="s">
        <v>45714</v>
      </c>
      <c r="B19109" s="395" t="s">
        <v>45705</v>
      </c>
    </row>
    <row r="19110" spans="1:2">
      <c r="A19110" s="395" t="s">
        <v>45715</v>
      </c>
      <c r="B19110" s="395" t="s">
        <v>45705</v>
      </c>
    </row>
    <row r="19111" spans="1:2">
      <c r="A19111" s="395" t="s">
        <v>45716</v>
      </c>
      <c r="B19111" s="395" t="s">
        <v>45717</v>
      </c>
    </row>
    <row r="19112" spans="1:2">
      <c r="A19112" s="395" t="s">
        <v>45718</v>
      </c>
      <c r="B19112" s="395" t="s">
        <v>45719</v>
      </c>
    </row>
    <row r="19113" spans="1:2">
      <c r="A19113" s="395" t="s">
        <v>45720</v>
      </c>
      <c r="B19113" s="395" t="s">
        <v>45721</v>
      </c>
    </row>
    <row r="19114" spans="1:2">
      <c r="A19114" s="395" t="s">
        <v>45722</v>
      </c>
      <c r="B19114" s="395" t="s">
        <v>44476</v>
      </c>
    </row>
    <row r="19115" spans="1:2">
      <c r="A19115" s="395" t="s">
        <v>45723</v>
      </c>
      <c r="B19115" s="395" t="s">
        <v>44476</v>
      </c>
    </row>
    <row r="19116" spans="1:2">
      <c r="A19116" s="395" t="s">
        <v>45724</v>
      </c>
      <c r="B19116" s="395" t="s">
        <v>45725</v>
      </c>
    </row>
    <row r="19117" spans="1:2">
      <c r="A19117" s="395" t="s">
        <v>45726</v>
      </c>
      <c r="B19117" s="395" t="s">
        <v>45727</v>
      </c>
    </row>
    <row r="19118" spans="1:2">
      <c r="A19118" s="395" t="s">
        <v>45728</v>
      </c>
      <c r="B19118" s="395" t="s">
        <v>45729</v>
      </c>
    </row>
    <row r="19119" spans="1:2">
      <c r="A19119" s="395" t="s">
        <v>45730</v>
      </c>
      <c r="B19119" s="395" t="s">
        <v>45731</v>
      </c>
    </row>
    <row r="19120" spans="1:2">
      <c r="A19120" s="395" t="s">
        <v>45732</v>
      </c>
      <c r="B19120" s="395" t="s">
        <v>45733</v>
      </c>
    </row>
    <row r="19121" spans="1:2">
      <c r="A19121" s="395" t="s">
        <v>45734</v>
      </c>
      <c r="B19121" s="395" t="s">
        <v>45733</v>
      </c>
    </row>
    <row r="19122" spans="1:2">
      <c r="A19122" s="395" t="s">
        <v>45735</v>
      </c>
      <c r="B19122" s="395" t="s">
        <v>45736</v>
      </c>
    </row>
    <row r="19123" spans="1:2">
      <c r="A19123" s="395" t="s">
        <v>45737</v>
      </c>
      <c r="B19123" s="395" t="s">
        <v>45738</v>
      </c>
    </row>
    <row r="19124" spans="1:2">
      <c r="A19124" s="395" t="s">
        <v>45739</v>
      </c>
      <c r="B19124" s="395" t="s">
        <v>45740</v>
      </c>
    </row>
    <row r="19125" spans="1:2">
      <c r="A19125" s="395" t="s">
        <v>45741</v>
      </c>
      <c r="B19125" s="395" t="s">
        <v>45740</v>
      </c>
    </row>
    <row r="19126" spans="1:2">
      <c r="A19126" s="395" t="s">
        <v>45742</v>
      </c>
      <c r="B19126" s="395" t="s">
        <v>45743</v>
      </c>
    </row>
    <row r="19127" spans="1:2">
      <c r="A19127" s="395" t="s">
        <v>45744</v>
      </c>
      <c r="B19127" s="395" t="s">
        <v>45745</v>
      </c>
    </row>
    <row r="19128" spans="1:2">
      <c r="A19128" s="395" t="s">
        <v>45746</v>
      </c>
      <c r="B19128" s="395" t="s">
        <v>45747</v>
      </c>
    </row>
    <row r="19129" spans="1:2">
      <c r="A19129" s="395" t="s">
        <v>45748</v>
      </c>
      <c r="B19129" s="395" t="s">
        <v>45749</v>
      </c>
    </row>
    <row r="19130" spans="1:2">
      <c r="A19130" s="395" t="s">
        <v>45750</v>
      </c>
      <c r="B19130" s="395" t="s">
        <v>45751</v>
      </c>
    </row>
    <row r="19131" spans="1:2">
      <c r="A19131" s="395" t="s">
        <v>45752</v>
      </c>
      <c r="B19131" s="395" t="s">
        <v>45753</v>
      </c>
    </row>
    <row r="19132" spans="1:2">
      <c r="A19132" s="395" t="s">
        <v>45754</v>
      </c>
      <c r="B19132" s="395" t="s">
        <v>45755</v>
      </c>
    </row>
    <row r="19133" spans="1:2">
      <c r="A19133" s="395" t="s">
        <v>45756</v>
      </c>
      <c r="B19133" s="395" t="s">
        <v>45757</v>
      </c>
    </row>
    <row r="19134" spans="1:2">
      <c r="A19134" s="395" t="s">
        <v>45758</v>
      </c>
      <c r="B19134" s="395" t="s">
        <v>45759</v>
      </c>
    </row>
    <row r="19135" spans="1:2">
      <c r="A19135" s="395" t="s">
        <v>45760</v>
      </c>
      <c r="B19135" s="395" t="s">
        <v>45761</v>
      </c>
    </row>
    <row r="19136" spans="1:2">
      <c r="A19136" s="395" t="s">
        <v>45762</v>
      </c>
      <c r="B19136" s="395" t="s">
        <v>45763</v>
      </c>
    </row>
    <row r="19137" spans="1:2">
      <c r="A19137" s="395" t="s">
        <v>45764</v>
      </c>
      <c r="B19137" s="395" t="s">
        <v>45765</v>
      </c>
    </row>
    <row r="19138" spans="1:2">
      <c r="A19138" s="395" t="s">
        <v>45766</v>
      </c>
      <c r="B19138" s="395" t="s">
        <v>45767</v>
      </c>
    </row>
    <row r="19139" spans="1:2">
      <c r="A19139" s="395" t="s">
        <v>45768</v>
      </c>
      <c r="B19139" s="395" t="s">
        <v>45769</v>
      </c>
    </row>
    <row r="19140" spans="1:2">
      <c r="A19140" s="395" t="s">
        <v>45770</v>
      </c>
      <c r="B19140" s="395" t="s">
        <v>45769</v>
      </c>
    </row>
    <row r="19141" spans="1:2">
      <c r="A19141" s="395" t="s">
        <v>45771</v>
      </c>
      <c r="B19141" s="395" t="s">
        <v>45772</v>
      </c>
    </row>
    <row r="19142" spans="1:2">
      <c r="A19142" s="395" t="s">
        <v>45773</v>
      </c>
      <c r="B19142" s="395" t="s">
        <v>44131</v>
      </c>
    </row>
    <row r="19143" spans="1:2">
      <c r="A19143" s="395" t="s">
        <v>45774</v>
      </c>
      <c r="B19143" s="395" t="s">
        <v>45775</v>
      </c>
    </row>
    <row r="19144" spans="1:2">
      <c r="A19144" s="395" t="s">
        <v>45776</v>
      </c>
      <c r="B19144" s="395" t="s">
        <v>45777</v>
      </c>
    </row>
    <row r="19145" spans="1:2">
      <c r="A19145" s="395" t="s">
        <v>45778</v>
      </c>
      <c r="B19145" s="395" t="s">
        <v>45779</v>
      </c>
    </row>
    <row r="19146" spans="1:2">
      <c r="A19146" s="395" t="s">
        <v>45780</v>
      </c>
      <c r="B19146" s="395" t="s">
        <v>45781</v>
      </c>
    </row>
    <row r="19147" spans="1:2">
      <c r="A19147" s="395" t="s">
        <v>45782</v>
      </c>
      <c r="B19147" s="395" t="s">
        <v>45783</v>
      </c>
    </row>
    <row r="19148" spans="1:2">
      <c r="A19148" s="395" t="s">
        <v>45784</v>
      </c>
      <c r="B19148" s="395" t="s">
        <v>45785</v>
      </c>
    </row>
    <row r="19149" spans="1:2">
      <c r="A19149" s="395" t="s">
        <v>45786</v>
      </c>
      <c r="B19149" s="395" t="s">
        <v>45787</v>
      </c>
    </row>
    <row r="19150" spans="1:2">
      <c r="A19150" s="395" t="s">
        <v>45788</v>
      </c>
      <c r="B19150" s="395" t="s">
        <v>45789</v>
      </c>
    </row>
    <row r="19151" spans="1:2">
      <c r="A19151" s="395" t="s">
        <v>45790</v>
      </c>
      <c r="B19151" s="395" t="s">
        <v>45791</v>
      </c>
    </row>
    <row r="19152" spans="1:2">
      <c r="A19152" s="395" t="s">
        <v>45792</v>
      </c>
      <c r="B19152" s="395" t="s">
        <v>45793</v>
      </c>
    </row>
    <row r="19153" spans="1:2">
      <c r="A19153" s="395" t="s">
        <v>45794</v>
      </c>
      <c r="B19153" s="395" t="s">
        <v>45795</v>
      </c>
    </row>
    <row r="19154" spans="1:2">
      <c r="A19154" s="395" t="s">
        <v>45796</v>
      </c>
      <c r="B19154" s="395" t="s">
        <v>45797</v>
      </c>
    </row>
    <row r="19155" spans="1:2">
      <c r="A19155" s="395" t="s">
        <v>45798</v>
      </c>
      <c r="B19155" s="395" t="s">
        <v>45799</v>
      </c>
    </row>
    <row r="19156" spans="1:2">
      <c r="A19156" s="395" t="s">
        <v>45800</v>
      </c>
      <c r="B19156" s="395" t="s">
        <v>45801</v>
      </c>
    </row>
    <row r="19157" spans="1:2">
      <c r="A19157" s="395" t="s">
        <v>45802</v>
      </c>
      <c r="B19157" s="395" t="s">
        <v>45803</v>
      </c>
    </row>
    <row r="19158" spans="1:2">
      <c r="A19158" s="395" t="s">
        <v>45804</v>
      </c>
      <c r="B19158" s="395" t="s">
        <v>45805</v>
      </c>
    </row>
    <row r="19159" spans="1:2">
      <c r="A19159" s="395" t="s">
        <v>45806</v>
      </c>
      <c r="B19159" s="395" t="s">
        <v>45807</v>
      </c>
    </row>
    <row r="19160" spans="1:2">
      <c r="A19160" s="395" t="s">
        <v>45808</v>
      </c>
      <c r="B19160" s="395" t="s">
        <v>45809</v>
      </c>
    </row>
    <row r="19161" spans="1:2">
      <c r="A19161" s="395" t="s">
        <v>45810</v>
      </c>
      <c r="B19161" s="395" t="s">
        <v>45811</v>
      </c>
    </row>
    <row r="19162" spans="1:2">
      <c r="A19162" s="395" t="s">
        <v>45812</v>
      </c>
      <c r="B19162" s="395" t="s">
        <v>45811</v>
      </c>
    </row>
    <row r="19163" spans="1:2">
      <c r="A19163" s="395" t="s">
        <v>45813</v>
      </c>
      <c r="B19163" s="395" t="s">
        <v>45811</v>
      </c>
    </row>
    <row r="19164" spans="1:2">
      <c r="A19164" s="395" t="s">
        <v>45814</v>
      </c>
      <c r="B19164" s="395" t="s">
        <v>45811</v>
      </c>
    </row>
    <row r="19165" spans="1:2">
      <c r="A19165" s="395" t="s">
        <v>45815</v>
      </c>
      <c r="B19165" s="395" t="s">
        <v>45811</v>
      </c>
    </row>
    <row r="19166" spans="1:2">
      <c r="A19166" s="395" t="s">
        <v>45816</v>
      </c>
      <c r="B19166" s="395" t="s">
        <v>45811</v>
      </c>
    </row>
    <row r="19167" spans="1:2">
      <c r="A19167" s="395" t="s">
        <v>45817</v>
      </c>
      <c r="B19167" s="395" t="s">
        <v>45811</v>
      </c>
    </row>
    <row r="19168" spans="1:2">
      <c r="A19168" s="395" t="s">
        <v>45818</v>
      </c>
      <c r="B19168" s="395" t="s">
        <v>45819</v>
      </c>
    </row>
    <row r="19169" spans="1:2">
      <c r="A19169" s="395" t="s">
        <v>45820</v>
      </c>
      <c r="B19169" s="395" t="s">
        <v>45821</v>
      </c>
    </row>
    <row r="19170" spans="1:2">
      <c r="A19170" s="395" t="s">
        <v>45822</v>
      </c>
      <c r="B19170" s="395" t="s">
        <v>45823</v>
      </c>
    </row>
    <row r="19171" spans="1:2">
      <c r="A19171" s="395" t="s">
        <v>45824</v>
      </c>
      <c r="B19171" s="395" t="s">
        <v>45825</v>
      </c>
    </row>
    <row r="19172" spans="1:2">
      <c r="A19172" s="395" t="s">
        <v>45826</v>
      </c>
      <c r="B19172" s="395" t="s">
        <v>45827</v>
      </c>
    </row>
    <row r="19173" spans="1:2">
      <c r="A19173" s="395" t="s">
        <v>45828</v>
      </c>
      <c r="B19173" s="395" t="s">
        <v>45829</v>
      </c>
    </row>
    <row r="19174" spans="1:2">
      <c r="A19174" s="395" t="s">
        <v>45830</v>
      </c>
      <c r="B19174" s="395" t="s">
        <v>45831</v>
      </c>
    </row>
    <row r="19175" spans="1:2">
      <c r="A19175" s="395" t="s">
        <v>45832</v>
      </c>
      <c r="B19175" s="395" t="s">
        <v>45833</v>
      </c>
    </row>
    <row r="19176" spans="1:2">
      <c r="A19176" s="395" t="s">
        <v>45834</v>
      </c>
      <c r="B19176" s="395" t="s">
        <v>45835</v>
      </c>
    </row>
    <row r="19177" spans="1:2">
      <c r="A19177" s="395" t="s">
        <v>45836</v>
      </c>
      <c r="B19177" s="395" t="s">
        <v>45837</v>
      </c>
    </row>
    <row r="19178" spans="1:2">
      <c r="A19178" s="395" t="s">
        <v>45838</v>
      </c>
      <c r="B19178" s="395" t="s">
        <v>45839</v>
      </c>
    </row>
    <row r="19179" spans="1:2">
      <c r="A19179" s="395" t="s">
        <v>45840</v>
      </c>
      <c r="B19179" s="395" t="s">
        <v>45841</v>
      </c>
    </row>
    <row r="19180" spans="1:2">
      <c r="A19180" s="395" t="s">
        <v>45842</v>
      </c>
      <c r="B19180" s="395" t="s">
        <v>45843</v>
      </c>
    </row>
    <row r="19181" spans="1:2">
      <c r="A19181" s="395" t="s">
        <v>45844</v>
      </c>
      <c r="B19181" s="395" t="s">
        <v>45845</v>
      </c>
    </row>
    <row r="19182" spans="1:2">
      <c r="A19182" s="395" t="s">
        <v>45846</v>
      </c>
      <c r="B19182" s="395" t="s">
        <v>45843</v>
      </c>
    </row>
    <row r="19183" spans="1:2">
      <c r="A19183" s="395" t="s">
        <v>45847</v>
      </c>
      <c r="B19183" s="395" t="s">
        <v>45848</v>
      </c>
    </row>
    <row r="19184" spans="1:2">
      <c r="A19184" s="395" t="s">
        <v>45849</v>
      </c>
      <c r="B19184" s="395" t="s">
        <v>45850</v>
      </c>
    </row>
    <row r="19185" spans="1:2">
      <c r="A19185" s="395" t="s">
        <v>45851</v>
      </c>
      <c r="B19185" s="395" t="s">
        <v>45850</v>
      </c>
    </row>
    <row r="19186" spans="1:2">
      <c r="A19186" s="395" t="s">
        <v>45852</v>
      </c>
      <c r="B19186" s="395" t="s">
        <v>45853</v>
      </c>
    </row>
    <row r="19187" spans="1:2">
      <c r="A19187" s="395" t="s">
        <v>45854</v>
      </c>
      <c r="B19187" s="395" t="s">
        <v>45855</v>
      </c>
    </row>
    <row r="19188" spans="1:2">
      <c r="A19188" s="395" t="s">
        <v>45856</v>
      </c>
      <c r="B19188" s="395" t="s">
        <v>45855</v>
      </c>
    </row>
    <row r="19189" spans="1:2">
      <c r="A19189" s="395" t="s">
        <v>45857</v>
      </c>
      <c r="B19189" s="395" t="s">
        <v>45858</v>
      </c>
    </row>
    <row r="19190" spans="1:2">
      <c r="A19190" s="395" t="s">
        <v>45859</v>
      </c>
      <c r="B19190" s="395" t="s">
        <v>45858</v>
      </c>
    </row>
    <row r="19191" spans="1:2">
      <c r="A19191" s="395" t="s">
        <v>45860</v>
      </c>
      <c r="B19191" s="395" t="s">
        <v>45861</v>
      </c>
    </row>
    <row r="19192" spans="1:2">
      <c r="A19192" s="395" t="s">
        <v>45862</v>
      </c>
      <c r="B19192" s="395" t="s">
        <v>45863</v>
      </c>
    </row>
    <row r="19193" spans="1:2">
      <c r="A19193" s="395" t="s">
        <v>45864</v>
      </c>
      <c r="B19193" s="395" t="s">
        <v>45865</v>
      </c>
    </row>
    <row r="19194" spans="1:2">
      <c r="A19194" s="395" t="s">
        <v>45866</v>
      </c>
      <c r="B19194" s="395" t="s">
        <v>45867</v>
      </c>
    </row>
    <row r="19195" spans="1:2">
      <c r="A19195" s="395" t="s">
        <v>45868</v>
      </c>
      <c r="B19195" s="395" t="s">
        <v>44189</v>
      </c>
    </row>
    <row r="19196" spans="1:2">
      <c r="A19196" s="395" t="s">
        <v>45869</v>
      </c>
      <c r="B19196" s="395" t="s">
        <v>45870</v>
      </c>
    </row>
    <row r="19197" spans="1:2">
      <c r="A19197" s="395" t="s">
        <v>45871</v>
      </c>
      <c r="B19197" s="395" t="s">
        <v>45872</v>
      </c>
    </row>
    <row r="19198" spans="1:2">
      <c r="A19198" s="395" t="s">
        <v>45873</v>
      </c>
      <c r="B19198" s="395" t="s">
        <v>45874</v>
      </c>
    </row>
    <row r="19199" spans="1:2">
      <c r="A19199" s="395" t="s">
        <v>45875</v>
      </c>
      <c r="B19199" s="395" t="s">
        <v>45876</v>
      </c>
    </row>
    <row r="19200" spans="1:2">
      <c r="A19200" s="395" t="s">
        <v>45877</v>
      </c>
      <c r="B19200" s="395" t="s">
        <v>45878</v>
      </c>
    </row>
    <row r="19201" spans="1:2">
      <c r="A19201" s="395" t="s">
        <v>45879</v>
      </c>
      <c r="B19201" s="395" t="s">
        <v>45751</v>
      </c>
    </row>
    <row r="19202" spans="1:2">
      <c r="A19202" s="395" t="s">
        <v>45880</v>
      </c>
      <c r="B19202" s="395" t="s">
        <v>45881</v>
      </c>
    </row>
    <row r="19203" spans="1:2">
      <c r="A19203" s="395" t="s">
        <v>45882</v>
      </c>
      <c r="B19203" s="395" t="s">
        <v>45883</v>
      </c>
    </row>
    <row r="19204" spans="1:2">
      <c r="A19204" s="395" t="s">
        <v>45884</v>
      </c>
      <c r="B19204" s="395" t="s">
        <v>45885</v>
      </c>
    </row>
    <row r="19205" spans="1:2">
      <c r="A19205" s="395" t="s">
        <v>45886</v>
      </c>
      <c r="B19205" s="395" t="s">
        <v>45887</v>
      </c>
    </row>
    <row r="19206" spans="1:2">
      <c r="A19206" s="395" t="s">
        <v>45888</v>
      </c>
      <c r="B19206" s="395" t="s">
        <v>45889</v>
      </c>
    </row>
    <row r="19207" spans="1:2">
      <c r="A19207" s="395" t="s">
        <v>45890</v>
      </c>
      <c r="B19207" s="395" t="s">
        <v>45891</v>
      </c>
    </row>
    <row r="19208" spans="1:2">
      <c r="A19208" s="395" t="s">
        <v>45892</v>
      </c>
      <c r="B19208" s="395" t="s">
        <v>45893</v>
      </c>
    </row>
    <row r="19209" spans="1:2">
      <c r="A19209" s="395" t="s">
        <v>45894</v>
      </c>
      <c r="B19209" s="395" t="s">
        <v>45895</v>
      </c>
    </row>
    <row r="19210" spans="1:2">
      <c r="A19210" s="395" t="s">
        <v>45896</v>
      </c>
      <c r="B19210" s="395" t="s">
        <v>45897</v>
      </c>
    </row>
    <row r="19211" spans="1:2">
      <c r="A19211" s="395" t="s">
        <v>45898</v>
      </c>
      <c r="B19211" s="395" t="s">
        <v>45899</v>
      </c>
    </row>
    <row r="19212" spans="1:2">
      <c r="A19212" s="395" t="s">
        <v>45900</v>
      </c>
      <c r="B19212" s="395" t="s">
        <v>45901</v>
      </c>
    </row>
    <row r="19213" spans="1:2">
      <c r="A19213" s="395" t="s">
        <v>45902</v>
      </c>
      <c r="B19213" s="395" t="s">
        <v>45903</v>
      </c>
    </row>
    <row r="19214" spans="1:2">
      <c r="A19214" s="395" t="s">
        <v>45904</v>
      </c>
      <c r="B19214" s="395" t="s">
        <v>45905</v>
      </c>
    </row>
    <row r="19215" spans="1:2">
      <c r="A19215" s="395" t="s">
        <v>45906</v>
      </c>
      <c r="B19215" s="395" t="s">
        <v>45907</v>
      </c>
    </row>
    <row r="19216" spans="1:2">
      <c r="A19216" s="395" t="s">
        <v>45908</v>
      </c>
      <c r="B19216" s="395" t="s">
        <v>45909</v>
      </c>
    </row>
    <row r="19217" spans="1:2">
      <c r="A19217" s="395" t="s">
        <v>45910</v>
      </c>
      <c r="B19217" s="395" t="s">
        <v>45911</v>
      </c>
    </row>
    <row r="19218" spans="1:2">
      <c r="A19218" s="395" t="s">
        <v>45912</v>
      </c>
      <c r="B19218" s="395" t="s">
        <v>45913</v>
      </c>
    </row>
    <row r="19219" spans="1:2">
      <c r="A19219" s="395" t="s">
        <v>45914</v>
      </c>
      <c r="B19219" s="395" t="s">
        <v>45915</v>
      </c>
    </row>
    <row r="19220" spans="1:2">
      <c r="A19220" s="395" t="s">
        <v>45916</v>
      </c>
      <c r="B19220" s="395" t="s">
        <v>45917</v>
      </c>
    </row>
    <row r="19221" spans="1:2">
      <c r="A19221" s="395" t="s">
        <v>45918</v>
      </c>
      <c r="B19221" s="395" t="s">
        <v>45919</v>
      </c>
    </row>
    <row r="19222" spans="1:2">
      <c r="A19222" s="395" t="s">
        <v>45920</v>
      </c>
      <c r="B19222" s="395" t="s">
        <v>45921</v>
      </c>
    </row>
    <row r="19223" spans="1:2">
      <c r="A19223" s="395" t="s">
        <v>45922</v>
      </c>
      <c r="B19223" s="395" t="s">
        <v>45923</v>
      </c>
    </row>
    <row r="19224" spans="1:2">
      <c r="A19224" s="395" t="s">
        <v>45924</v>
      </c>
      <c r="B19224" s="395" t="s">
        <v>45925</v>
      </c>
    </row>
    <row r="19225" spans="1:2">
      <c r="A19225" s="395" t="s">
        <v>45926</v>
      </c>
      <c r="B19225" s="395" t="s">
        <v>45927</v>
      </c>
    </row>
    <row r="19226" spans="1:2">
      <c r="A19226" s="395" t="s">
        <v>45928</v>
      </c>
      <c r="B19226" s="395" t="s">
        <v>45929</v>
      </c>
    </row>
    <row r="19227" spans="1:2">
      <c r="A19227" s="395" t="s">
        <v>45930</v>
      </c>
      <c r="B19227" s="395" t="s">
        <v>45931</v>
      </c>
    </row>
    <row r="19228" spans="1:2">
      <c r="A19228" s="395" t="s">
        <v>45932</v>
      </c>
      <c r="B19228" s="395" t="s">
        <v>42231</v>
      </c>
    </row>
    <row r="19229" spans="1:2">
      <c r="A19229" s="395" t="s">
        <v>45933</v>
      </c>
      <c r="B19229" s="395" t="s">
        <v>45934</v>
      </c>
    </row>
    <row r="19230" spans="1:2">
      <c r="A19230" s="395" t="s">
        <v>45935</v>
      </c>
      <c r="B19230" s="395" t="s">
        <v>45936</v>
      </c>
    </row>
    <row r="19231" spans="1:2">
      <c r="A19231" s="395" t="s">
        <v>45937</v>
      </c>
      <c r="B19231" s="395" t="s">
        <v>45938</v>
      </c>
    </row>
    <row r="19232" spans="1:2">
      <c r="A19232" s="395" t="s">
        <v>45939</v>
      </c>
      <c r="B19232" s="395" t="s">
        <v>45940</v>
      </c>
    </row>
    <row r="19233" spans="1:2">
      <c r="A19233" s="395" t="s">
        <v>45941</v>
      </c>
      <c r="B19233" s="395" t="s">
        <v>45942</v>
      </c>
    </row>
    <row r="19234" spans="1:2">
      <c r="A19234" s="395" t="s">
        <v>45943</v>
      </c>
      <c r="B19234" s="395" t="s">
        <v>45944</v>
      </c>
    </row>
    <row r="19235" spans="1:2">
      <c r="A19235" s="395" t="s">
        <v>45945</v>
      </c>
      <c r="B19235" s="395" t="s">
        <v>45946</v>
      </c>
    </row>
    <row r="19236" spans="1:2">
      <c r="A19236" s="395" t="s">
        <v>45947</v>
      </c>
      <c r="B19236" s="395" t="s">
        <v>45948</v>
      </c>
    </row>
    <row r="19237" spans="1:2">
      <c r="A19237" s="395" t="s">
        <v>45949</v>
      </c>
      <c r="B19237" s="395" t="s">
        <v>45950</v>
      </c>
    </row>
    <row r="19238" spans="1:2">
      <c r="A19238" s="395" t="s">
        <v>45951</v>
      </c>
      <c r="B19238" s="395" t="s">
        <v>44478</v>
      </c>
    </row>
    <row r="19239" spans="1:2">
      <c r="A19239" s="395" t="s">
        <v>45952</v>
      </c>
      <c r="B19239" s="395" t="s">
        <v>45953</v>
      </c>
    </row>
    <row r="19240" spans="1:2">
      <c r="A19240" s="395" t="s">
        <v>45954</v>
      </c>
      <c r="B19240" s="395" t="s">
        <v>45955</v>
      </c>
    </row>
    <row r="19241" spans="1:2">
      <c r="A19241" s="395" t="s">
        <v>45956</v>
      </c>
      <c r="B19241" s="395" t="s">
        <v>45957</v>
      </c>
    </row>
    <row r="19242" spans="1:2">
      <c r="A19242" s="395" t="s">
        <v>45958</v>
      </c>
      <c r="B19242" s="395" t="s">
        <v>45959</v>
      </c>
    </row>
    <row r="19243" spans="1:2">
      <c r="A19243" s="395" t="s">
        <v>45960</v>
      </c>
      <c r="B19243" s="395" t="s">
        <v>45959</v>
      </c>
    </row>
    <row r="19244" spans="1:2">
      <c r="A19244" s="395" t="s">
        <v>45961</v>
      </c>
      <c r="B19244" s="395" t="s">
        <v>45962</v>
      </c>
    </row>
    <row r="19245" spans="1:2">
      <c r="A19245" s="395" t="s">
        <v>45963</v>
      </c>
      <c r="B19245" s="395" t="s">
        <v>45964</v>
      </c>
    </row>
    <row r="19246" spans="1:2">
      <c r="A19246" s="395" t="s">
        <v>45965</v>
      </c>
      <c r="B19246" s="395" t="s">
        <v>45966</v>
      </c>
    </row>
    <row r="19247" spans="1:2">
      <c r="A19247" s="395" t="s">
        <v>45967</v>
      </c>
      <c r="B19247" s="395" t="s">
        <v>45968</v>
      </c>
    </row>
    <row r="19248" spans="1:2">
      <c r="A19248" s="395" t="s">
        <v>45969</v>
      </c>
      <c r="B19248" s="395" t="s">
        <v>45970</v>
      </c>
    </row>
    <row r="19249" spans="1:2">
      <c r="A19249" s="395" t="s">
        <v>45971</v>
      </c>
      <c r="B19249" s="395" t="s">
        <v>44849</v>
      </c>
    </row>
    <row r="19250" spans="1:2">
      <c r="A19250" s="395" t="s">
        <v>45972</v>
      </c>
      <c r="B19250" s="395" t="s">
        <v>45973</v>
      </c>
    </row>
    <row r="19251" spans="1:2">
      <c r="A19251" s="395" t="s">
        <v>45974</v>
      </c>
      <c r="B19251" s="395" t="s">
        <v>45975</v>
      </c>
    </row>
    <row r="19252" spans="1:2">
      <c r="A19252" s="395" t="s">
        <v>45976</v>
      </c>
      <c r="B19252" s="395" t="s">
        <v>45977</v>
      </c>
    </row>
    <row r="19253" spans="1:2">
      <c r="A19253" s="395" t="s">
        <v>45978</v>
      </c>
      <c r="B19253" s="395" t="s">
        <v>45979</v>
      </c>
    </row>
    <row r="19254" spans="1:2">
      <c r="A19254" s="395" t="s">
        <v>45980</v>
      </c>
      <c r="B19254" s="395" t="s">
        <v>45977</v>
      </c>
    </row>
    <row r="19255" spans="1:2">
      <c r="A19255" s="395" t="s">
        <v>45981</v>
      </c>
      <c r="B19255" s="395" t="s">
        <v>45977</v>
      </c>
    </row>
    <row r="19256" spans="1:2">
      <c r="A19256" s="395" t="s">
        <v>45982</v>
      </c>
      <c r="B19256" s="395" t="s">
        <v>45977</v>
      </c>
    </row>
    <row r="19257" spans="1:2">
      <c r="A19257" s="395" t="s">
        <v>45983</v>
      </c>
      <c r="B19257" s="395" t="s">
        <v>45984</v>
      </c>
    </row>
    <row r="19258" spans="1:2">
      <c r="A19258" s="395" t="s">
        <v>45985</v>
      </c>
      <c r="B19258" s="395" t="s">
        <v>45984</v>
      </c>
    </row>
    <row r="19259" spans="1:2">
      <c r="A19259" s="395" t="s">
        <v>45986</v>
      </c>
      <c r="B19259" s="395" t="s">
        <v>45987</v>
      </c>
    </row>
    <row r="19260" spans="1:2">
      <c r="A19260" s="395" t="s">
        <v>45988</v>
      </c>
      <c r="B19260" s="395" t="s">
        <v>45989</v>
      </c>
    </row>
    <row r="19261" spans="1:2">
      <c r="A19261" s="395" t="s">
        <v>45990</v>
      </c>
      <c r="B19261" s="395" t="s">
        <v>45989</v>
      </c>
    </row>
    <row r="19262" spans="1:2">
      <c r="A19262" s="395" t="s">
        <v>45991</v>
      </c>
      <c r="B19262" s="395" t="s">
        <v>45992</v>
      </c>
    </row>
    <row r="19263" spans="1:2">
      <c r="A19263" s="395" t="s">
        <v>45993</v>
      </c>
      <c r="B19263" s="395" t="s">
        <v>45992</v>
      </c>
    </row>
    <row r="19264" spans="1:2">
      <c r="A19264" s="395" t="s">
        <v>45994</v>
      </c>
      <c r="B19264" s="395" t="s">
        <v>45992</v>
      </c>
    </row>
    <row r="19265" spans="1:2">
      <c r="A19265" s="395" t="s">
        <v>45995</v>
      </c>
      <c r="B19265" s="395" t="s">
        <v>45992</v>
      </c>
    </row>
    <row r="19266" spans="1:2">
      <c r="A19266" s="395" t="s">
        <v>45996</v>
      </c>
      <c r="B19266" s="395" t="s">
        <v>45992</v>
      </c>
    </row>
    <row r="19267" spans="1:2">
      <c r="A19267" s="395" t="s">
        <v>45997</v>
      </c>
      <c r="B19267" s="395" t="s">
        <v>45992</v>
      </c>
    </row>
    <row r="19268" spans="1:2">
      <c r="A19268" s="395" t="s">
        <v>45998</v>
      </c>
      <c r="B19268" s="395" t="s">
        <v>45992</v>
      </c>
    </row>
    <row r="19269" spans="1:2">
      <c r="A19269" s="395" t="s">
        <v>45999</v>
      </c>
      <c r="B19269" s="395" t="s">
        <v>45992</v>
      </c>
    </row>
    <row r="19270" spans="1:2">
      <c r="A19270" s="395" t="s">
        <v>46000</v>
      </c>
      <c r="B19270" s="395" t="s">
        <v>45992</v>
      </c>
    </row>
    <row r="19271" spans="1:2">
      <c r="A19271" s="395" t="s">
        <v>46001</v>
      </c>
      <c r="B19271" s="395" t="s">
        <v>45992</v>
      </c>
    </row>
    <row r="19272" spans="1:2">
      <c r="A19272" s="395" t="s">
        <v>46002</v>
      </c>
      <c r="B19272" s="395" t="s">
        <v>45992</v>
      </c>
    </row>
    <row r="19273" spans="1:2">
      <c r="A19273" s="395" t="s">
        <v>46003</v>
      </c>
      <c r="B19273" s="395" t="s">
        <v>45992</v>
      </c>
    </row>
    <row r="19274" spans="1:2">
      <c r="A19274" s="395" t="s">
        <v>46004</v>
      </c>
      <c r="B19274" s="395" t="s">
        <v>45992</v>
      </c>
    </row>
    <row r="19275" spans="1:2">
      <c r="A19275" s="395" t="s">
        <v>46005</v>
      </c>
      <c r="B19275" s="395" t="s">
        <v>45992</v>
      </c>
    </row>
    <row r="19276" spans="1:2">
      <c r="A19276" s="395" t="s">
        <v>46006</v>
      </c>
      <c r="B19276" s="395" t="s">
        <v>45992</v>
      </c>
    </row>
    <row r="19277" spans="1:2">
      <c r="A19277" s="395" t="s">
        <v>46007</v>
      </c>
      <c r="B19277" s="395" t="s">
        <v>45992</v>
      </c>
    </row>
    <row r="19278" spans="1:2">
      <c r="A19278" s="395" t="s">
        <v>46008</v>
      </c>
      <c r="B19278" s="395" t="s">
        <v>45992</v>
      </c>
    </row>
    <row r="19279" spans="1:2">
      <c r="A19279" s="395" t="s">
        <v>46009</v>
      </c>
      <c r="B19279" s="395" t="s">
        <v>45992</v>
      </c>
    </row>
    <row r="19280" spans="1:2">
      <c r="A19280" s="395" t="s">
        <v>46010</v>
      </c>
      <c r="B19280" s="395" t="s">
        <v>45992</v>
      </c>
    </row>
    <row r="19281" spans="1:2">
      <c r="A19281" s="395" t="s">
        <v>46011</v>
      </c>
      <c r="B19281" s="395" t="s">
        <v>45992</v>
      </c>
    </row>
    <row r="19282" spans="1:2">
      <c r="A19282" s="395" t="s">
        <v>46012</v>
      </c>
      <c r="B19282" s="395" t="s">
        <v>45992</v>
      </c>
    </row>
    <row r="19283" spans="1:2">
      <c r="A19283" s="395" t="s">
        <v>46013</v>
      </c>
      <c r="B19283" s="395" t="s">
        <v>45992</v>
      </c>
    </row>
    <row r="19284" spans="1:2">
      <c r="A19284" s="395" t="s">
        <v>46014</v>
      </c>
      <c r="B19284" s="395" t="s">
        <v>45992</v>
      </c>
    </row>
    <row r="19285" spans="1:2">
      <c r="A19285" s="395" t="s">
        <v>46015</v>
      </c>
      <c r="B19285" s="395" t="s">
        <v>46016</v>
      </c>
    </row>
    <row r="19286" spans="1:2">
      <c r="A19286" s="395" t="s">
        <v>46017</v>
      </c>
      <c r="B19286" s="395" t="s">
        <v>46018</v>
      </c>
    </row>
    <row r="19287" spans="1:2">
      <c r="A19287" s="395" t="s">
        <v>46019</v>
      </c>
      <c r="B19287" s="395" t="s">
        <v>46018</v>
      </c>
    </row>
    <row r="19288" spans="1:2">
      <c r="A19288" s="395" t="s">
        <v>46020</v>
      </c>
      <c r="B19288" s="395" t="s">
        <v>46021</v>
      </c>
    </row>
    <row r="19289" spans="1:2">
      <c r="A19289" s="395" t="s">
        <v>46022</v>
      </c>
      <c r="B19289" s="395" t="s">
        <v>46023</v>
      </c>
    </row>
    <row r="19290" spans="1:2">
      <c r="A19290" s="395" t="s">
        <v>46024</v>
      </c>
      <c r="B19290" s="395" t="s">
        <v>46025</v>
      </c>
    </row>
    <row r="19291" spans="1:2">
      <c r="A19291" s="395" t="s">
        <v>46026</v>
      </c>
      <c r="B19291" s="395" t="s">
        <v>46027</v>
      </c>
    </row>
    <row r="19292" spans="1:2">
      <c r="A19292" s="395" t="s">
        <v>46028</v>
      </c>
      <c r="B19292" s="395" t="s">
        <v>46029</v>
      </c>
    </row>
    <row r="19293" spans="1:2">
      <c r="A19293" s="395" t="s">
        <v>46030</v>
      </c>
      <c r="B19293" s="395" t="s">
        <v>46031</v>
      </c>
    </row>
    <row r="19294" spans="1:2">
      <c r="A19294" s="395" t="s">
        <v>46032</v>
      </c>
      <c r="B19294" s="395" t="s">
        <v>46033</v>
      </c>
    </row>
    <row r="19295" spans="1:2">
      <c r="A19295" s="395" t="s">
        <v>46034</v>
      </c>
      <c r="B19295" s="395" t="s">
        <v>46035</v>
      </c>
    </row>
    <row r="19296" spans="1:2">
      <c r="A19296" s="395" t="s">
        <v>46036</v>
      </c>
      <c r="B19296" s="395" t="s">
        <v>46037</v>
      </c>
    </row>
    <row r="19297" spans="1:2">
      <c r="A19297" s="395" t="s">
        <v>46038</v>
      </c>
      <c r="B19297" s="395" t="s">
        <v>46039</v>
      </c>
    </row>
    <row r="19298" spans="1:2">
      <c r="A19298" s="395" t="s">
        <v>46040</v>
      </c>
      <c r="B19298" s="395" t="s">
        <v>46041</v>
      </c>
    </row>
    <row r="19299" spans="1:2">
      <c r="A19299" s="395" t="s">
        <v>46042</v>
      </c>
      <c r="B19299" s="395" t="s">
        <v>46043</v>
      </c>
    </row>
    <row r="19300" spans="1:2">
      <c r="A19300" s="395" t="s">
        <v>46044</v>
      </c>
      <c r="B19300" s="395" t="s">
        <v>46045</v>
      </c>
    </row>
    <row r="19301" spans="1:2">
      <c r="A19301" s="395" t="s">
        <v>46046</v>
      </c>
      <c r="B19301" s="395" t="s">
        <v>46047</v>
      </c>
    </row>
    <row r="19302" spans="1:2">
      <c r="A19302" s="395" t="s">
        <v>46048</v>
      </c>
      <c r="B19302" s="395" t="s">
        <v>46049</v>
      </c>
    </row>
    <row r="19303" spans="1:2">
      <c r="A19303" s="395" t="s">
        <v>46050</v>
      </c>
      <c r="B19303" s="395" t="s">
        <v>46051</v>
      </c>
    </row>
    <row r="19304" spans="1:2">
      <c r="A19304" s="395" t="s">
        <v>46052</v>
      </c>
      <c r="B19304" s="395" t="s">
        <v>46053</v>
      </c>
    </row>
    <row r="19305" spans="1:2">
      <c r="A19305" s="395" t="s">
        <v>46054</v>
      </c>
      <c r="B19305" s="395" t="s">
        <v>46055</v>
      </c>
    </row>
    <row r="19306" spans="1:2">
      <c r="A19306" s="395" t="s">
        <v>46056</v>
      </c>
      <c r="B19306" s="395" t="s">
        <v>46057</v>
      </c>
    </row>
    <row r="19307" spans="1:2">
      <c r="A19307" s="395" t="s">
        <v>46058</v>
      </c>
      <c r="B19307" s="395" t="s">
        <v>46059</v>
      </c>
    </row>
    <row r="19308" spans="1:2">
      <c r="A19308" s="395" t="s">
        <v>46060</v>
      </c>
      <c r="B19308" s="395" t="s">
        <v>46061</v>
      </c>
    </row>
    <row r="19309" spans="1:2">
      <c r="A19309" s="395" t="s">
        <v>46062</v>
      </c>
      <c r="B19309" s="395" t="s">
        <v>46063</v>
      </c>
    </row>
    <row r="19310" spans="1:2">
      <c r="A19310" s="395" t="s">
        <v>46064</v>
      </c>
      <c r="B19310" s="395" t="s">
        <v>46065</v>
      </c>
    </row>
    <row r="19311" spans="1:2">
      <c r="A19311" s="395" t="s">
        <v>46066</v>
      </c>
      <c r="B19311" s="395" t="s">
        <v>46067</v>
      </c>
    </row>
    <row r="19312" spans="1:2">
      <c r="A19312" s="395" t="s">
        <v>46068</v>
      </c>
      <c r="B19312" s="395" t="s">
        <v>46069</v>
      </c>
    </row>
    <row r="19313" spans="1:2">
      <c r="A19313" s="395" t="s">
        <v>46070</v>
      </c>
      <c r="B19313" s="395" t="s">
        <v>46071</v>
      </c>
    </row>
    <row r="19314" spans="1:2">
      <c r="A19314" s="395" t="s">
        <v>46072</v>
      </c>
      <c r="B19314" s="395" t="s">
        <v>46073</v>
      </c>
    </row>
    <row r="19315" spans="1:2">
      <c r="A19315" s="395" t="s">
        <v>46074</v>
      </c>
      <c r="B19315" s="395" t="s">
        <v>46075</v>
      </c>
    </row>
    <row r="19316" spans="1:2">
      <c r="A19316" s="395" t="s">
        <v>46076</v>
      </c>
      <c r="B19316" s="395" t="s">
        <v>46077</v>
      </c>
    </row>
    <row r="19317" spans="1:2">
      <c r="A19317" s="395" t="s">
        <v>46078</v>
      </c>
      <c r="B19317" s="395" t="s">
        <v>46079</v>
      </c>
    </row>
    <row r="19318" spans="1:2">
      <c r="A19318" s="395" t="s">
        <v>46080</v>
      </c>
      <c r="B19318" s="395" t="s">
        <v>46081</v>
      </c>
    </row>
    <row r="19319" spans="1:2">
      <c r="A19319" s="395" t="s">
        <v>46082</v>
      </c>
      <c r="B19319" s="395" t="s">
        <v>46083</v>
      </c>
    </row>
    <row r="19320" spans="1:2">
      <c r="A19320" s="395" t="s">
        <v>46084</v>
      </c>
      <c r="B19320" s="395" t="s">
        <v>46085</v>
      </c>
    </row>
    <row r="19321" spans="1:2">
      <c r="A19321" s="395" t="s">
        <v>46086</v>
      </c>
      <c r="B19321" s="395" t="s">
        <v>46087</v>
      </c>
    </row>
    <row r="19322" spans="1:2">
      <c r="A19322" s="395" t="s">
        <v>46088</v>
      </c>
      <c r="B19322" s="395" t="s">
        <v>46089</v>
      </c>
    </row>
    <row r="19323" spans="1:2">
      <c r="A19323" s="395" t="s">
        <v>46090</v>
      </c>
      <c r="B19323" s="395" t="s">
        <v>46091</v>
      </c>
    </row>
    <row r="19324" spans="1:2">
      <c r="A19324" s="395" t="s">
        <v>46092</v>
      </c>
      <c r="B19324" s="395" t="s">
        <v>46093</v>
      </c>
    </row>
    <row r="19325" spans="1:2">
      <c r="A19325" s="395" t="s">
        <v>46094</v>
      </c>
      <c r="B19325" s="395" t="s">
        <v>46095</v>
      </c>
    </row>
    <row r="19326" spans="1:2">
      <c r="A19326" s="395" t="s">
        <v>46096</v>
      </c>
      <c r="B19326" s="395" t="s">
        <v>46097</v>
      </c>
    </row>
    <row r="19327" spans="1:2">
      <c r="A19327" s="395" t="s">
        <v>46098</v>
      </c>
      <c r="B19327" s="395" t="s">
        <v>46099</v>
      </c>
    </row>
    <row r="19328" spans="1:2">
      <c r="A19328" s="395" t="s">
        <v>46100</v>
      </c>
      <c r="B19328" s="395" t="s">
        <v>46101</v>
      </c>
    </row>
    <row r="19329" spans="1:2">
      <c r="A19329" s="395" t="s">
        <v>46102</v>
      </c>
      <c r="B19329" s="395" t="s">
        <v>46103</v>
      </c>
    </row>
    <row r="19330" spans="1:2">
      <c r="A19330" s="395" t="s">
        <v>46104</v>
      </c>
      <c r="B19330" s="395" t="s">
        <v>46105</v>
      </c>
    </row>
    <row r="19331" spans="1:2">
      <c r="A19331" s="395" t="s">
        <v>46106</v>
      </c>
      <c r="B19331" s="395" t="s">
        <v>46107</v>
      </c>
    </row>
    <row r="19332" spans="1:2">
      <c r="A19332" s="395" t="s">
        <v>46108</v>
      </c>
      <c r="B19332" s="395" t="s">
        <v>46109</v>
      </c>
    </row>
    <row r="19333" spans="1:2">
      <c r="A19333" s="395" t="s">
        <v>46110</v>
      </c>
      <c r="B19333" s="395" t="s">
        <v>46111</v>
      </c>
    </row>
    <row r="19334" spans="1:2">
      <c r="A19334" s="395" t="s">
        <v>46112</v>
      </c>
      <c r="B19334" s="395" t="s">
        <v>46113</v>
      </c>
    </row>
    <row r="19335" spans="1:2">
      <c r="A19335" s="395" t="s">
        <v>46114</v>
      </c>
      <c r="B19335" s="395" t="s">
        <v>46115</v>
      </c>
    </row>
    <row r="19336" spans="1:2">
      <c r="A19336" s="395" t="s">
        <v>46116</v>
      </c>
      <c r="B19336" s="395" t="s">
        <v>46115</v>
      </c>
    </row>
    <row r="19337" spans="1:2">
      <c r="A19337" s="395" t="s">
        <v>46117</v>
      </c>
      <c r="B19337" s="395" t="s">
        <v>46118</v>
      </c>
    </row>
    <row r="19338" spans="1:2">
      <c r="A19338" s="395" t="s">
        <v>46119</v>
      </c>
      <c r="B19338" s="395" t="s">
        <v>46120</v>
      </c>
    </row>
    <row r="19339" spans="1:2">
      <c r="A19339" s="395" t="s">
        <v>46121</v>
      </c>
      <c r="B19339" s="395" t="s">
        <v>46122</v>
      </c>
    </row>
    <row r="19340" spans="1:2">
      <c r="A19340" s="395" t="s">
        <v>46123</v>
      </c>
      <c r="B19340" s="395" t="s">
        <v>46124</v>
      </c>
    </row>
    <row r="19341" spans="1:2">
      <c r="A19341" s="395" t="s">
        <v>46125</v>
      </c>
      <c r="B19341" s="395" t="s">
        <v>46126</v>
      </c>
    </row>
    <row r="19342" spans="1:2">
      <c r="A19342" s="395" t="s">
        <v>46127</v>
      </c>
      <c r="B19342" s="395" t="s">
        <v>46128</v>
      </c>
    </row>
    <row r="19343" spans="1:2">
      <c r="A19343" s="395" t="s">
        <v>46129</v>
      </c>
      <c r="B19343" s="395" t="s">
        <v>46130</v>
      </c>
    </row>
    <row r="19344" spans="1:2">
      <c r="A19344" s="395" t="s">
        <v>46131</v>
      </c>
      <c r="B19344" s="395" t="s">
        <v>46132</v>
      </c>
    </row>
    <row r="19345" spans="1:2">
      <c r="A19345" s="395" t="s">
        <v>46133</v>
      </c>
      <c r="B19345" s="395" t="s">
        <v>46134</v>
      </c>
    </row>
    <row r="19346" spans="1:2">
      <c r="A19346" s="395" t="s">
        <v>46135</v>
      </c>
      <c r="B19346" s="395" t="s">
        <v>46136</v>
      </c>
    </row>
    <row r="19347" spans="1:2">
      <c r="A19347" s="395" t="s">
        <v>46137</v>
      </c>
      <c r="B19347" s="395" t="s">
        <v>46138</v>
      </c>
    </row>
    <row r="19348" spans="1:2">
      <c r="A19348" s="395" t="s">
        <v>46139</v>
      </c>
      <c r="B19348" s="395" t="s">
        <v>43068</v>
      </c>
    </row>
    <row r="19349" spans="1:2">
      <c r="A19349" s="395" t="s">
        <v>46140</v>
      </c>
      <c r="B19349" s="395" t="s">
        <v>46141</v>
      </c>
    </row>
    <row r="19350" spans="1:2">
      <c r="A19350" s="395" t="s">
        <v>46142</v>
      </c>
      <c r="B19350" s="395" t="s">
        <v>46143</v>
      </c>
    </row>
    <row r="19351" spans="1:2">
      <c r="A19351" s="395" t="s">
        <v>46144</v>
      </c>
      <c r="B19351" s="395" t="s">
        <v>33154</v>
      </c>
    </row>
    <row r="19352" spans="1:2">
      <c r="A19352" s="395" t="s">
        <v>46145</v>
      </c>
      <c r="B19352" s="395" t="s">
        <v>42307</v>
      </c>
    </row>
    <row r="19353" spans="1:2">
      <c r="A19353" s="395" t="s">
        <v>46146</v>
      </c>
      <c r="B19353" s="395" t="s">
        <v>42307</v>
      </c>
    </row>
    <row r="19354" spans="1:2">
      <c r="A19354" s="395" t="s">
        <v>46147</v>
      </c>
      <c r="B19354" s="395" t="s">
        <v>42307</v>
      </c>
    </row>
    <row r="19355" spans="1:2">
      <c r="A19355" s="395" t="s">
        <v>46148</v>
      </c>
      <c r="B19355" s="395" t="s">
        <v>46149</v>
      </c>
    </row>
    <row r="19356" spans="1:2">
      <c r="A19356" s="395" t="s">
        <v>46150</v>
      </c>
      <c r="B19356" s="395" t="s">
        <v>42307</v>
      </c>
    </row>
    <row r="19357" spans="1:2">
      <c r="A19357" s="395" t="s">
        <v>46151</v>
      </c>
      <c r="B19357" s="395" t="s">
        <v>42307</v>
      </c>
    </row>
    <row r="19358" spans="1:2">
      <c r="A19358" s="395" t="s">
        <v>46152</v>
      </c>
      <c r="B19358" s="395" t="s">
        <v>33211</v>
      </c>
    </row>
    <row r="19359" spans="1:2">
      <c r="A19359" s="395" t="s">
        <v>46153</v>
      </c>
      <c r="B19359" s="395" t="s">
        <v>46154</v>
      </c>
    </row>
    <row r="19360" spans="1:2">
      <c r="A19360" s="395" t="s">
        <v>46155</v>
      </c>
      <c r="B19360" s="395" t="s">
        <v>46156</v>
      </c>
    </row>
    <row r="19361" spans="1:2">
      <c r="A19361" s="395" t="s">
        <v>46157</v>
      </c>
      <c r="B19361" s="395" t="s">
        <v>46158</v>
      </c>
    </row>
    <row r="19362" spans="1:2">
      <c r="A19362" s="395" t="s">
        <v>46159</v>
      </c>
      <c r="B19362" s="395" t="s">
        <v>46160</v>
      </c>
    </row>
    <row r="19363" spans="1:2">
      <c r="A19363" s="395" t="s">
        <v>46161</v>
      </c>
      <c r="B19363" s="395" t="s">
        <v>46162</v>
      </c>
    </row>
    <row r="19364" spans="1:2">
      <c r="A19364" s="395" t="s">
        <v>46163</v>
      </c>
      <c r="B19364" s="395" t="s">
        <v>42334</v>
      </c>
    </row>
    <row r="19365" spans="1:2">
      <c r="A19365" s="395" t="s">
        <v>46164</v>
      </c>
      <c r="B19365" s="395" t="s">
        <v>46165</v>
      </c>
    </row>
    <row r="19366" spans="1:2">
      <c r="A19366" s="395" t="s">
        <v>46166</v>
      </c>
      <c r="B19366" s="395" t="s">
        <v>46165</v>
      </c>
    </row>
    <row r="19367" spans="1:2">
      <c r="A19367" s="395" t="s">
        <v>46167</v>
      </c>
      <c r="B19367" s="395" t="s">
        <v>46168</v>
      </c>
    </row>
    <row r="19368" spans="1:2">
      <c r="A19368" s="395" t="s">
        <v>46169</v>
      </c>
      <c r="B19368" s="395" t="s">
        <v>46170</v>
      </c>
    </row>
    <row r="19369" spans="1:2">
      <c r="A19369" s="395" t="s">
        <v>46171</v>
      </c>
      <c r="B19369" s="395" t="s">
        <v>46172</v>
      </c>
    </row>
    <row r="19370" spans="1:2">
      <c r="A19370" s="395" t="s">
        <v>46173</v>
      </c>
      <c r="B19370" s="395" t="s">
        <v>46174</v>
      </c>
    </row>
    <row r="19371" spans="1:2">
      <c r="A19371" s="395" t="s">
        <v>46175</v>
      </c>
      <c r="B19371" s="395" t="s">
        <v>46176</v>
      </c>
    </row>
    <row r="19372" spans="1:2">
      <c r="A19372" s="395" t="s">
        <v>46177</v>
      </c>
      <c r="B19372" s="395" t="s">
        <v>46178</v>
      </c>
    </row>
    <row r="19373" spans="1:2">
      <c r="A19373" s="395" t="s">
        <v>46179</v>
      </c>
      <c r="B19373" s="395" t="s">
        <v>46180</v>
      </c>
    </row>
    <row r="19374" spans="1:2">
      <c r="A19374" s="395" t="s">
        <v>46181</v>
      </c>
      <c r="B19374" s="395" t="s">
        <v>46182</v>
      </c>
    </row>
    <row r="19375" spans="1:2">
      <c r="A19375" s="395" t="s">
        <v>46183</v>
      </c>
      <c r="B19375" s="395" t="s">
        <v>46184</v>
      </c>
    </row>
    <row r="19376" spans="1:2">
      <c r="A19376" s="395" t="s">
        <v>46185</v>
      </c>
      <c r="B19376" s="395" t="s">
        <v>42354</v>
      </c>
    </row>
    <row r="19377" spans="1:2">
      <c r="A19377" s="395" t="s">
        <v>46186</v>
      </c>
      <c r="B19377" s="395" t="s">
        <v>42356</v>
      </c>
    </row>
    <row r="19378" spans="1:2">
      <c r="A19378" s="395" t="s">
        <v>46187</v>
      </c>
      <c r="B19378" s="395" t="s">
        <v>46188</v>
      </c>
    </row>
    <row r="19379" spans="1:2">
      <c r="A19379" s="395" t="s">
        <v>46189</v>
      </c>
      <c r="B19379" s="395" t="s">
        <v>46190</v>
      </c>
    </row>
    <row r="19380" spans="1:2">
      <c r="A19380" s="395" t="s">
        <v>46191</v>
      </c>
      <c r="B19380" s="395" t="s">
        <v>46192</v>
      </c>
    </row>
    <row r="19381" spans="1:2">
      <c r="A19381" s="395" t="s">
        <v>46193</v>
      </c>
      <c r="B19381" s="395" t="s">
        <v>46194</v>
      </c>
    </row>
    <row r="19382" spans="1:2">
      <c r="A19382" s="395" t="s">
        <v>46195</v>
      </c>
      <c r="B19382" s="395" t="s">
        <v>46196</v>
      </c>
    </row>
    <row r="19383" spans="1:2">
      <c r="A19383" s="395" t="s">
        <v>46197</v>
      </c>
      <c r="B19383" s="395" t="s">
        <v>46198</v>
      </c>
    </row>
    <row r="19384" spans="1:2">
      <c r="A19384" s="395" t="s">
        <v>46199</v>
      </c>
      <c r="B19384" s="395" t="s">
        <v>46200</v>
      </c>
    </row>
    <row r="19385" spans="1:2">
      <c r="A19385" s="395" t="s">
        <v>46201</v>
      </c>
      <c r="B19385" s="395" t="s">
        <v>46202</v>
      </c>
    </row>
    <row r="19386" spans="1:2">
      <c r="A19386" s="395" t="s">
        <v>46203</v>
      </c>
      <c r="B19386" s="395" t="s">
        <v>46204</v>
      </c>
    </row>
    <row r="19387" spans="1:2">
      <c r="A19387" s="395" t="s">
        <v>46205</v>
      </c>
      <c r="B19387" s="395" t="s">
        <v>46206</v>
      </c>
    </row>
    <row r="19388" spans="1:2">
      <c r="A19388" s="395" t="s">
        <v>46207</v>
      </c>
      <c r="B19388" s="395" t="s">
        <v>46208</v>
      </c>
    </row>
    <row r="19389" spans="1:2">
      <c r="A19389" s="395" t="s">
        <v>46209</v>
      </c>
      <c r="B19389" s="395" t="s">
        <v>46210</v>
      </c>
    </row>
    <row r="19390" spans="1:2">
      <c r="A19390" s="395" t="s">
        <v>46211</v>
      </c>
      <c r="B19390" s="395" t="s">
        <v>46212</v>
      </c>
    </row>
    <row r="19391" spans="1:2">
      <c r="A19391" s="395" t="s">
        <v>46213</v>
      </c>
      <c r="B19391" s="395" t="s">
        <v>46214</v>
      </c>
    </row>
    <row r="19392" spans="1:2">
      <c r="A19392" s="395" t="s">
        <v>46215</v>
      </c>
      <c r="B19392" s="395" t="s">
        <v>46216</v>
      </c>
    </row>
    <row r="19393" spans="1:2">
      <c r="A19393" s="395" t="s">
        <v>46217</v>
      </c>
      <c r="B19393" s="395" t="s">
        <v>46218</v>
      </c>
    </row>
    <row r="19394" spans="1:2">
      <c r="A19394" s="395" t="s">
        <v>46219</v>
      </c>
      <c r="B19394" s="395" t="s">
        <v>42437</v>
      </c>
    </row>
    <row r="19395" spans="1:2">
      <c r="A19395" s="395" t="s">
        <v>46220</v>
      </c>
      <c r="B19395" s="395" t="s">
        <v>46221</v>
      </c>
    </row>
    <row r="19396" spans="1:2">
      <c r="A19396" s="395" t="s">
        <v>46222</v>
      </c>
      <c r="B19396" s="395" t="s">
        <v>46223</v>
      </c>
    </row>
    <row r="19397" spans="1:2">
      <c r="A19397" s="395" t="s">
        <v>46224</v>
      </c>
      <c r="B19397" s="395" t="s">
        <v>46225</v>
      </c>
    </row>
    <row r="19398" spans="1:2">
      <c r="A19398" s="395" t="s">
        <v>46226</v>
      </c>
      <c r="B19398" s="395" t="s">
        <v>46227</v>
      </c>
    </row>
    <row r="19399" spans="1:2">
      <c r="A19399" s="395" t="s">
        <v>46228</v>
      </c>
      <c r="B19399" s="395" t="s">
        <v>46229</v>
      </c>
    </row>
    <row r="19400" spans="1:2">
      <c r="A19400" s="395" t="s">
        <v>46230</v>
      </c>
      <c r="B19400" s="395" t="s">
        <v>46231</v>
      </c>
    </row>
    <row r="19401" spans="1:2">
      <c r="A19401" s="395" t="s">
        <v>46232</v>
      </c>
      <c r="B19401" s="395" t="s">
        <v>42471</v>
      </c>
    </row>
    <row r="19402" spans="1:2">
      <c r="A19402" s="395" t="s">
        <v>46233</v>
      </c>
      <c r="B19402" s="395" t="s">
        <v>46234</v>
      </c>
    </row>
    <row r="19403" spans="1:2">
      <c r="A19403" s="395" t="s">
        <v>46235</v>
      </c>
      <c r="B19403" s="395" t="s">
        <v>46234</v>
      </c>
    </row>
    <row r="19404" spans="1:2">
      <c r="A19404" s="395" t="s">
        <v>46236</v>
      </c>
      <c r="B19404" s="395" t="s">
        <v>42469</v>
      </c>
    </row>
    <row r="19405" spans="1:2">
      <c r="A19405" s="395" t="s">
        <v>46237</v>
      </c>
      <c r="B19405" s="395" t="s">
        <v>46238</v>
      </c>
    </row>
    <row r="19406" spans="1:2">
      <c r="A19406" s="395" t="s">
        <v>46239</v>
      </c>
      <c r="B19406" s="395" t="s">
        <v>46240</v>
      </c>
    </row>
    <row r="19407" spans="1:2">
      <c r="A19407" s="395" t="s">
        <v>46241</v>
      </c>
      <c r="B19407" s="395" t="s">
        <v>46242</v>
      </c>
    </row>
    <row r="19408" spans="1:2">
      <c r="A19408" s="395" t="s">
        <v>46243</v>
      </c>
      <c r="B19408" s="395" t="s">
        <v>46244</v>
      </c>
    </row>
    <row r="19409" spans="1:2">
      <c r="A19409" s="395" t="s">
        <v>46245</v>
      </c>
      <c r="B19409" s="395" t="s">
        <v>46246</v>
      </c>
    </row>
    <row r="19410" spans="1:2">
      <c r="A19410" s="395" t="s">
        <v>46247</v>
      </c>
      <c r="B19410" s="395" t="s">
        <v>46248</v>
      </c>
    </row>
    <row r="19411" spans="1:2">
      <c r="A19411" s="395" t="s">
        <v>46249</v>
      </c>
      <c r="B19411" s="395" t="s">
        <v>46250</v>
      </c>
    </row>
    <row r="19412" spans="1:2">
      <c r="A19412" s="395" t="s">
        <v>46251</v>
      </c>
      <c r="B19412" s="395" t="s">
        <v>46252</v>
      </c>
    </row>
    <row r="19413" spans="1:2">
      <c r="A19413" s="395" t="s">
        <v>46253</v>
      </c>
      <c r="B19413" s="395" t="s">
        <v>46254</v>
      </c>
    </row>
    <row r="19414" spans="1:2">
      <c r="A19414" s="395" t="s">
        <v>46255</v>
      </c>
      <c r="B19414" s="395" t="s">
        <v>46256</v>
      </c>
    </row>
    <row r="19415" spans="1:2">
      <c r="A19415" s="395" t="s">
        <v>46257</v>
      </c>
      <c r="B19415" s="395" t="s">
        <v>46258</v>
      </c>
    </row>
    <row r="19416" spans="1:2">
      <c r="A19416" s="395" t="s">
        <v>46259</v>
      </c>
      <c r="B19416" s="395" t="s">
        <v>46260</v>
      </c>
    </row>
    <row r="19417" spans="1:2">
      <c r="A19417" s="395" t="s">
        <v>46261</v>
      </c>
      <c r="B19417" s="395" t="s">
        <v>45169</v>
      </c>
    </row>
    <row r="19418" spans="1:2">
      <c r="A19418" s="395" t="s">
        <v>46262</v>
      </c>
      <c r="B19418" s="395" t="s">
        <v>46263</v>
      </c>
    </row>
    <row r="19419" spans="1:2">
      <c r="A19419" s="395" t="s">
        <v>46264</v>
      </c>
      <c r="B19419" s="395" t="s">
        <v>46265</v>
      </c>
    </row>
    <row r="19420" spans="1:2">
      <c r="A19420" s="395" t="s">
        <v>46266</v>
      </c>
      <c r="B19420" s="395" t="s">
        <v>46265</v>
      </c>
    </row>
    <row r="19421" spans="1:2">
      <c r="A19421" s="395" t="s">
        <v>46267</v>
      </c>
      <c r="B19421" s="395" t="s">
        <v>46268</v>
      </c>
    </row>
    <row r="19422" spans="1:2">
      <c r="A19422" s="395" t="s">
        <v>46269</v>
      </c>
      <c r="B19422" s="395" t="s">
        <v>46270</v>
      </c>
    </row>
    <row r="19423" spans="1:2">
      <c r="A19423" s="395" t="s">
        <v>46271</v>
      </c>
      <c r="B19423" s="395" t="s">
        <v>46272</v>
      </c>
    </row>
    <row r="19424" spans="1:2">
      <c r="A19424" s="395" t="s">
        <v>46273</v>
      </c>
      <c r="B19424" s="395" t="s">
        <v>43844</v>
      </c>
    </row>
    <row r="19425" spans="1:2">
      <c r="A19425" s="395" t="s">
        <v>46274</v>
      </c>
      <c r="B19425" s="395" t="s">
        <v>46275</v>
      </c>
    </row>
    <row r="19426" spans="1:2">
      <c r="A19426" s="395" t="s">
        <v>46276</v>
      </c>
      <c r="B19426" s="395" t="s">
        <v>46277</v>
      </c>
    </row>
    <row r="19427" spans="1:2">
      <c r="A19427" s="395" t="s">
        <v>46278</v>
      </c>
      <c r="B19427" s="395" t="s">
        <v>46279</v>
      </c>
    </row>
    <row r="19428" spans="1:2">
      <c r="A19428" s="395" t="s">
        <v>46280</v>
      </c>
      <c r="B19428" s="395" t="s">
        <v>46281</v>
      </c>
    </row>
    <row r="19429" spans="1:2">
      <c r="A19429" s="395" t="s">
        <v>46282</v>
      </c>
      <c r="B19429" s="395" t="s">
        <v>46283</v>
      </c>
    </row>
    <row r="19430" spans="1:2">
      <c r="A19430" s="395" t="s">
        <v>46284</v>
      </c>
      <c r="B19430" s="395" t="s">
        <v>46285</v>
      </c>
    </row>
    <row r="19431" spans="1:2">
      <c r="A19431" s="395" t="s">
        <v>46286</v>
      </c>
      <c r="B19431" s="395" t="s">
        <v>46287</v>
      </c>
    </row>
    <row r="19432" spans="1:2">
      <c r="A19432" s="395" t="s">
        <v>46288</v>
      </c>
      <c r="B19432" s="395" t="s">
        <v>46287</v>
      </c>
    </row>
    <row r="19433" spans="1:2">
      <c r="A19433" s="395" t="s">
        <v>46289</v>
      </c>
      <c r="B19433" s="395" t="s">
        <v>46290</v>
      </c>
    </row>
    <row r="19434" spans="1:2">
      <c r="A19434" s="395" t="s">
        <v>46291</v>
      </c>
      <c r="B19434" s="395" t="s">
        <v>46292</v>
      </c>
    </row>
    <row r="19435" spans="1:2">
      <c r="A19435" s="395" t="s">
        <v>46293</v>
      </c>
      <c r="B19435" s="395" t="s">
        <v>46294</v>
      </c>
    </row>
    <row r="19436" spans="1:2">
      <c r="A19436" s="395" t="s">
        <v>46295</v>
      </c>
      <c r="B19436" s="395" t="s">
        <v>46296</v>
      </c>
    </row>
    <row r="19437" spans="1:2">
      <c r="A19437" s="395" t="s">
        <v>46297</v>
      </c>
      <c r="B19437" s="395" t="s">
        <v>46298</v>
      </c>
    </row>
    <row r="19438" spans="1:2">
      <c r="A19438" s="395" t="s">
        <v>46299</v>
      </c>
      <c r="B19438" s="395" t="s">
        <v>46300</v>
      </c>
    </row>
    <row r="19439" spans="1:2">
      <c r="A19439" s="395" t="s">
        <v>46301</v>
      </c>
      <c r="B19439" s="395" t="s">
        <v>46302</v>
      </c>
    </row>
    <row r="19440" spans="1:2">
      <c r="A19440" s="395" t="s">
        <v>46303</v>
      </c>
      <c r="B19440" s="395" t="s">
        <v>46304</v>
      </c>
    </row>
    <row r="19441" spans="1:2">
      <c r="A19441" s="395" t="s">
        <v>46305</v>
      </c>
      <c r="B19441" s="395" t="s">
        <v>42586</v>
      </c>
    </row>
    <row r="19442" spans="1:2">
      <c r="A19442" s="395" t="s">
        <v>46306</v>
      </c>
      <c r="B19442" s="395" t="s">
        <v>46307</v>
      </c>
    </row>
    <row r="19443" spans="1:2">
      <c r="A19443" s="395" t="s">
        <v>46308</v>
      </c>
      <c r="B19443" s="395" t="s">
        <v>46309</v>
      </c>
    </row>
    <row r="19444" spans="1:2">
      <c r="A19444" s="395" t="s">
        <v>46310</v>
      </c>
      <c r="B19444" s="395" t="s">
        <v>46311</v>
      </c>
    </row>
    <row r="19445" spans="1:2">
      <c r="A19445" s="395" t="s">
        <v>46312</v>
      </c>
      <c r="B19445" s="395" t="s">
        <v>46313</v>
      </c>
    </row>
    <row r="19446" spans="1:2">
      <c r="A19446" s="395" t="s">
        <v>46314</v>
      </c>
      <c r="B19446" s="395" t="s">
        <v>42604</v>
      </c>
    </row>
    <row r="19447" spans="1:2">
      <c r="A19447" s="395" t="s">
        <v>46315</v>
      </c>
      <c r="B19447" s="395" t="s">
        <v>46316</v>
      </c>
    </row>
    <row r="19448" spans="1:2">
      <c r="A19448" s="395" t="s">
        <v>46317</v>
      </c>
      <c r="B19448" s="395" t="s">
        <v>46318</v>
      </c>
    </row>
    <row r="19449" spans="1:2">
      <c r="A19449" s="395" t="s">
        <v>46319</v>
      </c>
      <c r="B19449" s="395" t="s">
        <v>46320</v>
      </c>
    </row>
    <row r="19450" spans="1:2">
      <c r="A19450" s="395" t="s">
        <v>46321</v>
      </c>
      <c r="B19450" s="395" t="s">
        <v>46322</v>
      </c>
    </row>
    <row r="19451" spans="1:2">
      <c r="A19451" s="395" t="s">
        <v>46323</v>
      </c>
      <c r="B19451" s="395" t="s">
        <v>46324</v>
      </c>
    </row>
    <row r="19452" spans="1:2">
      <c r="A19452" s="395" t="s">
        <v>46325</v>
      </c>
      <c r="B19452" s="395" t="s">
        <v>46326</v>
      </c>
    </row>
    <row r="19453" spans="1:2">
      <c r="A19453" s="395" t="s">
        <v>46327</v>
      </c>
      <c r="B19453" s="395" t="s">
        <v>46328</v>
      </c>
    </row>
    <row r="19454" spans="1:2">
      <c r="A19454" s="395" t="s">
        <v>46329</v>
      </c>
      <c r="B19454" s="395" t="s">
        <v>46328</v>
      </c>
    </row>
    <row r="19455" spans="1:2">
      <c r="A19455" s="395" t="s">
        <v>46330</v>
      </c>
      <c r="B19455" s="395" t="s">
        <v>46331</v>
      </c>
    </row>
    <row r="19456" spans="1:2">
      <c r="A19456" s="395" t="s">
        <v>46332</v>
      </c>
      <c r="B19456" s="395" t="s">
        <v>46333</v>
      </c>
    </row>
    <row r="19457" spans="1:2">
      <c r="A19457" s="395" t="s">
        <v>46334</v>
      </c>
      <c r="B19457" s="395" t="s">
        <v>46335</v>
      </c>
    </row>
    <row r="19458" spans="1:2">
      <c r="A19458" s="395" t="s">
        <v>46336</v>
      </c>
      <c r="B19458" s="395" t="s">
        <v>46337</v>
      </c>
    </row>
    <row r="19459" spans="1:2">
      <c r="A19459" s="395" t="s">
        <v>46338</v>
      </c>
      <c r="B19459" s="395" t="s">
        <v>46339</v>
      </c>
    </row>
    <row r="19460" spans="1:2">
      <c r="A19460" s="395" t="s">
        <v>46340</v>
      </c>
      <c r="B19460" s="395" t="s">
        <v>46341</v>
      </c>
    </row>
    <row r="19461" spans="1:2">
      <c r="A19461" s="395" t="s">
        <v>46342</v>
      </c>
      <c r="B19461" s="395" t="s">
        <v>46343</v>
      </c>
    </row>
    <row r="19462" spans="1:2">
      <c r="A19462" s="395" t="s">
        <v>46344</v>
      </c>
      <c r="B19462" s="395" t="s">
        <v>46345</v>
      </c>
    </row>
    <row r="19463" spans="1:2">
      <c r="A19463" s="395" t="s">
        <v>46346</v>
      </c>
      <c r="B19463" s="395" t="s">
        <v>46347</v>
      </c>
    </row>
    <row r="19464" spans="1:2">
      <c r="A19464" s="395" t="s">
        <v>46348</v>
      </c>
      <c r="B19464" s="395" t="s">
        <v>46349</v>
      </c>
    </row>
    <row r="19465" spans="1:2">
      <c r="A19465" s="395" t="s">
        <v>46350</v>
      </c>
      <c r="B19465" s="395" t="s">
        <v>46351</v>
      </c>
    </row>
    <row r="19466" spans="1:2">
      <c r="A19466" s="395" t="s">
        <v>46352</v>
      </c>
      <c r="B19466" s="395" t="s">
        <v>46353</v>
      </c>
    </row>
    <row r="19467" spans="1:2">
      <c r="A19467" s="395" t="s">
        <v>46354</v>
      </c>
      <c r="B19467" s="395" t="s">
        <v>42705</v>
      </c>
    </row>
    <row r="19468" spans="1:2">
      <c r="A19468" s="395" t="s">
        <v>46355</v>
      </c>
      <c r="B19468" s="395" t="s">
        <v>46356</v>
      </c>
    </row>
    <row r="19469" spans="1:2">
      <c r="A19469" s="395" t="s">
        <v>46357</v>
      </c>
      <c r="B19469" s="395" t="s">
        <v>42693</v>
      </c>
    </row>
    <row r="19470" spans="1:2">
      <c r="A19470" s="395" t="s">
        <v>46358</v>
      </c>
      <c r="B19470" s="395" t="s">
        <v>46359</v>
      </c>
    </row>
    <row r="19471" spans="1:2">
      <c r="A19471" s="395" t="s">
        <v>46360</v>
      </c>
      <c r="B19471" s="395" t="s">
        <v>46361</v>
      </c>
    </row>
    <row r="19472" spans="1:2">
      <c r="A19472" s="395" t="s">
        <v>46362</v>
      </c>
      <c r="B19472" s="395" t="s">
        <v>46361</v>
      </c>
    </row>
    <row r="19473" spans="1:2">
      <c r="A19473" s="395" t="s">
        <v>46363</v>
      </c>
      <c r="B19473" s="395" t="s">
        <v>46361</v>
      </c>
    </row>
    <row r="19474" spans="1:2">
      <c r="A19474" s="395" t="s">
        <v>46364</v>
      </c>
      <c r="B19474" s="395" t="s">
        <v>46361</v>
      </c>
    </row>
    <row r="19475" spans="1:2">
      <c r="A19475" s="395" t="s">
        <v>46365</v>
      </c>
      <c r="B19475" s="395" t="s">
        <v>46366</v>
      </c>
    </row>
    <row r="19476" spans="1:2">
      <c r="A19476" s="395" t="s">
        <v>46367</v>
      </c>
      <c r="B19476" s="395" t="s">
        <v>46368</v>
      </c>
    </row>
    <row r="19477" spans="1:2">
      <c r="A19477" s="395" t="s">
        <v>46369</v>
      </c>
      <c r="B19477" s="395" t="s">
        <v>46370</v>
      </c>
    </row>
    <row r="19478" spans="1:2">
      <c r="A19478" s="395" t="s">
        <v>46371</v>
      </c>
      <c r="B19478" s="395" t="s">
        <v>46372</v>
      </c>
    </row>
    <row r="19479" spans="1:2">
      <c r="A19479" s="395" t="s">
        <v>46373</v>
      </c>
      <c r="B19479" s="395" t="s">
        <v>46374</v>
      </c>
    </row>
    <row r="19480" spans="1:2">
      <c r="A19480" s="395" t="s">
        <v>46375</v>
      </c>
      <c r="B19480" s="395" t="s">
        <v>42687</v>
      </c>
    </row>
    <row r="19481" spans="1:2">
      <c r="A19481" s="395" t="s">
        <v>46376</v>
      </c>
      <c r="B19481" s="395" t="s">
        <v>46377</v>
      </c>
    </row>
    <row r="19482" spans="1:2">
      <c r="A19482" s="395" t="s">
        <v>46378</v>
      </c>
      <c r="B19482" s="395" t="s">
        <v>46379</v>
      </c>
    </row>
    <row r="19483" spans="1:2">
      <c r="A19483" s="395" t="s">
        <v>46380</v>
      </c>
      <c r="B19483" s="395" t="s">
        <v>46381</v>
      </c>
    </row>
    <row r="19484" spans="1:2">
      <c r="A19484" s="395" t="s">
        <v>46382</v>
      </c>
      <c r="B19484" s="395" t="s">
        <v>46383</v>
      </c>
    </row>
    <row r="19485" spans="1:2">
      <c r="A19485" s="395" t="s">
        <v>46384</v>
      </c>
      <c r="B19485" s="395" t="s">
        <v>46385</v>
      </c>
    </row>
    <row r="19486" spans="1:2">
      <c r="A19486" s="395" t="s">
        <v>46386</v>
      </c>
      <c r="B19486" s="395" t="s">
        <v>46387</v>
      </c>
    </row>
    <row r="19487" spans="1:2">
      <c r="A19487" s="395" t="s">
        <v>46388</v>
      </c>
      <c r="B19487" s="395" t="s">
        <v>46389</v>
      </c>
    </row>
    <row r="19488" spans="1:2">
      <c r="A19488" s="395" t="s">
        <v>46390</v>
      </c>
      <c r="B19488" s="395" t="s">
        <v>46391</v>
      </c>
    </row>
    <row r="19489" spans="1:2">
      <c r="A19489" s="395" t="s">
        <v>46392</v>
      </c>
      <c r="B19489" s="395" t="s">
        <v>46393</v>
      </c>
    </row>
    <row r="19490" spans="1:2">
      <c r="A19490" s="395" t="s">
        <v>46394</v>
      </c>
      <c r="B19490" s="395" t="s">
        <v>46395</v>
      </c>
    </row>
    <row r="19491" spans="1:2">
      <c r="A19491" s="395" t="s">
        <v>46396</v>
      </c>
      <c r="B19491" s="395" t="s">
        <v>42305</v>
      </c>
    </row>
    <row r="19492" spans="1:2">
      <c r="A19492" s="395" t="s">
        <v>46397</v>
      </c>
      <c r="B19492" s="395" t="s">
        <v>46398</v>
      </c>
    </row>
    <row r="19493" spans="1:2">
      <c r="A19493" s="395" t="s">
        <v>46399</v>
      </c>
      <c r="B19493" s="395" t="s">
        <v>46400</v>
      </c>
    </row>
    <row r="19494" spans="1:2">
      <c r="A19494" s="395" t="s">
        <v>46401</v>
      </c>
      <c r="B19494" s="395" t="s">
        <v>46402</v>
      </c>
    </row>
    <row r="19495" spans="1:2">
      <c r="A19495" s="395" t="s">
        <v>46403</v>
      </c>
      <c r="B19495" s="395" t="s">
        <v>46404</v>
      </c>
    </row>
    <row r="19496" spans="1:2">
      <c r="A19496" s="395" t="s">
        <v>46405</v>
      </c>
      <c r="B19496" s="395" t="s">
        <v>46406</v>
      </c>
    </row>
    <row r="19497" spans="1:2">
      <c r="A19497" s="395" t="s">
        <v>46407</v>
      </c>
      <c r="B19497" s="395" t="s">
        <v>46408</v>
      </c>
    </row>
    <row r="19498" spans="1:2">
      <c r="A19498" s="395" t="s">
        <v>46409</v>
      </c>
      <c r="B19498" s="395" t="s">
        <v>46410</v>
      </c>
    </row>
    <row r="19499" spans="1:2">
      <c r="A19499" s="395" t="s">
        <v>46411</v>
      </c>
      <c r="B19499" s="395" t="s">
        <v>42737</v>
      </c>
    </row>
    <row r="19500" spans="1:2">
      <c r="A19500" s="395" t="s">
        <v>46412</v>
      </c>
      <c r="B19500" s="395" t="s">
        <v>46413</v>
      </c>
    </row>
    <row r="19501" spans="1:2">
      <c r="A19501" s="395" t="s">
        <v>46414</v>
      </c>
      <c r="B19501" s="395" t="s">
        <v>46415</v>
      </c>
    </row>
    <row r="19502" spans="1:2">
      <c r="A19502" s="395" t="s">
        <v>46416</v>
      </c>
      <c r="B19502" s="395" t="s">
        <v>46417</v>
      </c>
    </row>
    <row r="19503" spans="1:2">
      <c r="A19503" s="395" t="s">
        <v>46418</v>
      </c>
      <c r="B19503" s="395" t="s">
        <v>42745</v>
      </c>
    </row>
    <row r="19504" spans="1:2">
      <c r="A19504" s="395" t="s">
        <v>46419</v>
      </c>
      <c r="B19504" s="395" t="s">
        <v>46420</v>
      </c>
    </row>
    <row r="19505" spans="1:2">
      <c r="A19505" s="395" t="s">
        <v>46421</v>
      </c>
      <c r="B19505" s="395" t="s">
        <v>42741</v>
      </c>
    </row>
    <row r="19506" spans="1:2">
      <c r="A19506" s="395" t="s">
        <v>46422</v>
      </c>
      <c r="B19506" s="395" t="s">
        <v>46423</v>
      </c>
    </row>
    <row r="19507" spans="1:2">
      <c r="A19507" s="395" t="s">
        <v>46424</v>
      </c>
      <c r="B19507" s="395" t="s">
        <v>46425</v>
      </c>
    </row>
    <row r="19508" spans="1:2">
      <c r="A19508" s="395" t="s">
        <v>46426</v>
      </c>
      <c r="B19508" s="395" t="s">
        <v>46427</v>
      </c>
    </row>
    <row r="19509" spans="1:2">
      <c r="A19509" s="395" t="s">
        <v>46428</v>
      </c>
      <c r="B19509" s="395" t="s">
        <v>46429</v>
      </c>
    </row>
    <row r="19510" spans="1:2">
      <c r="A19510" s="395" t="s">
        <v>46430</v>
      </c>
      <c r="B19510" s="395" t="s">
        <v>42789</v>
      </c>
    </row>
    <row r="19511" spans="1:2">
      <c r="A19511" s="395" t="s">
        <v>46431</v>
      </c>
      <c r="B19511" s="395" t="s">
        <v>42791</v>
      </c>
    </row>
    <row r="19512" spans="1:2">
      <c r="A19512" s="395" t="s">
        <v>46432</v>
      </c>
      <c r="B19512" s="395" t="s">
        <v>46433</v>
      </c>
    </row>
    <row r="19513" spans="1:2">
      <c r="A19513" s="395" t="s">
        <v>46434</v>
      </c>
      <c r="B19513" s="395" t="s">
        <v>46435</v>
      </c>
    </row>
    <row r="19514" spans="1:2">
      <c r="A19514" s="395" t="s">
        <v>46436</v>
      </c>
      <c r="B19514" s="395" t="s">
        <v>46435</v>
      </c>
    </row>
    <row r="19515" spans="1:2">
      <c r="A19515" s="395" t="s">
        <v>46437</v>
      </c>
      <c r="B19515" s="395" t="s">
        <v>46438</v>
      </c>
    </row>
    <row r="19516" spans="1:2">
      <c r="A19516" s="395" t="s">
        <v>46439</v>
      </c>
      <c r="B19516" s="395" t="s">
        <v>46440</v>
      </c>
    </row>
    <row r="19517" spans="1:2">
      <c r="A19517" s="395" t="s">
        <v>46441</v>
      </c>
      <c r="B19517" s="395" t="s">
        <v>46442</v>
      </c>
    </row>
    <row r="19518" spans="1:2">
      <c r="A19518" s="395" t="s">
        <v>46443</v>
      </c>
      <c r="B19518" s="395" t="s">
        <v>46444</v>
      </c>
    </row>
    <row r="19519" spans="1:2">
      <c r="A19519" s="395" t="s">
        <v>46445</v>
      </c>
      <c r="B19519" s="395" t="s">
        <v>46446</v>
      </c>
    </row>
    <row r="19520" spans="1:2">
      <c r="A19520" s="395" t="s">
        <v>46447</v>
      </c>
      <c r="B19520" s="395" t="s">
        <v>42799</v>
      </c>
    </row>
    <row r="19521" spans="1:2">
      <c r="A19521" s="395" t="s">
        <v>46448</v>
      </c>
      <c r="B19521" s="395" t="s">
        <v>46449</v>
      </c>
    </row>
    <row r="19522" spans="1:2">
      <c r="A19522" s="395" t="s">
        <v>46450</v>
      </c>
      <c r="B19522" s="395" t="s">
        <v>42830</v>
      </c>
    </row>
    <row r="19523" spans="1:2">
      <c r="A19523" s="395" t="s">
        <v>46451</v>
      </c>
      <c r="B19523" s="395" t="s">
        <v>42828</v>
      </c>
    </row>
    <row r="19524" spans="1:2">
      <c r="A19524" s="395" t="s">
        <v>46452</v>
      </c>
      <c r="B19524" s="395" t="s">
        <v>42832</v>
      </c>
    </row>
    <row r="19525" spans="1:2">
      <c r="A19525" s="395" t="s">
        <v>46453</v>
      </c>
      <c r="B19525" s="395" t="s">
        <v>20231</v>
      </c>
    </row>
    <row r="19526" spans="1:2">
      <c r="A19526" s="395" t="s">
        <v>46454</v>
      </c>
      <c r="B19526" s="395" t="s">
        <v>46455</v>
      </c>
    </row>
    <row r="19527" spans="1:2">
      <c r="A19527" s="395" t="s">
        <v>46456</v>
      </c>
      <c r="B19527" s="395" t="s">
        <v>46457</v>
      </c>
    </row>
    <row r="19528" spans="1:2">
      <c r="A19528" s="395" t="s">
        <v>46458</v>
      </c>
      <c r="B19528" s="395" t="s">
        <v>42805</v>
      </c>
    </row>
    <row r="19529" spans="1:2">
      <c r="A19529" s="395" t="s">
        <v>46459</v>
      </c>
      <c r="B19529" s="395" t="s">
        <v>46460</v>
      </c>
    </row>
    <row r="19530" spans="1:2">
      <c r="A19530" s="395" t="s">
        <v>46461</v>
      </c>
      <c r="B19530" s="395" t="s">
        <v>46462</v>
      </c>
    </row>
    <row r="19531" spans="1:2">
      <c r="A19531" s="395" t="s">
        <v>46463</v>
      </c>
      <c r="B19531" s="395" t="s">
        <v>42808</v>
      </c>
    </row>
    <row r="19532" spans="1:2">
      <c r="A19532" s="395" t="s">
        <v>46464</v>
      </c>
      <c r="B19532" s="395" t="s">
        <v>42814</v>
      </c>
    </row>
    <row r="19533" spans="1:2">
      <c r="A19533" s="395" t="s">
        <v>46465</v>
      </c>
      <c r="B19533" s="395" t="s">
        <v>46466</v>
      </c>
    </row>
    <row r="19534" spans="1:2">
      <c r="A19534" s="395" t="s">
        <v>46467</v>
      </c>
      <c r="B19534" s="395" t="s">
        <v>46468</v>
      </c>
    </row>
    <row r="19535" spans="1:2">
      <c r="A19535" s="395" t="s">
        <v>46469</v>
      </c>
      <c r="B19535" s="395" t="s">
        <v>46470</v>
      </c>
    </row>
    <row r="19536" spans="1:2">
      <c r="A19536" s="395" t="s">
        <v>46471</v>
      </c>
      <c r="B19536" s="395" t="s">
        <v>46472</v>
      </c>
    </row>
    <row r="19537" spans="1:2">
      <c r="A19537" s="395" t="s">
        <v>46473</v>
      </c>
      <c r="B19537" s="395" t="s">
        <v>46474</v>
      </c>
    </row>
    <row r="19538" spans="1:2">
      <c r="A19538" s="395" t="s">
        <v>46475</v>
      </c>
      <c r="B19538" s="395" t="s">
        <v>46476</v>
      </c>
    </row>
    <row r="19539" spans="1:2">
      <c r="A19539" s="395" t="s">
        <v>46477</v>
      </c>
      <c r="B19539" s="395" t="s">
        <v>42892</v>
      </c>
    </row>
    <row r="19540" spans="1:2">
      <c r="A19540" s="395" t="s">
        <v>46478</v>
      </c>
      <c r="B19540" s="395" t="s">
        <v>42922</v>
      </c>
    </row>
    <row r="19541" spans="1:2">
      <c r="A19541" s="395" t="s">
        <v>46479</v>
      </c>
      <c r="B19541" s="395" t="s">
        <v>46480</v>
      </c>
    </row>
    <row r="19542" spans="1:2">
      <c r="A19542" s="395" t="s">
        <v>46481</v>
      </c>
      <c r="B19542" s="395" t="s">
        <v>46482</v>
      </c>
    </row>
    <row r="19543" spans="1:2">
      <c r="A19543" s="395" t="s">
        <v>46483</v>
      </c>
      <c r="B19543" s="395" t="s">
        <v>46484</v>
      </c>
    </row>
    <row r="19544" spans="1:2">
      <c r="A19544" s="395" t="s">
        <v>46485</v>
      </c>
      <c r="B19544" s="395" t="s">
        <v>46486</v>
      </c>
    </row>
    <row r="19545" spans="1:2">
      <c r="A19545" s="395" t="s">
        <v>46487</v>
      </c>
      <c r="B19545" s="395" t="s">
        <v>46488</v>
      </c>
    </row>
    <row r="19546" spans="1:2">
      <c r="A19546" s="395" t="s">
        <v>46489</v>
      </c>
      <c r="B19546" s="395" t="s">
        <v>46490</v>
      </c>
    </row>
    <row r="19547" spans="1:2">
      <c r="A19547" s="395" t="s">
        <v>46491</v>
      </c>
      <c r="B19547" s="395" t="s">
        <v>46492</v>
      </c>
    </row>
    <row r="19548" spans="1:2">
      <c r="A19548" s="395" t="s">
        <v>46493</v>
      </c>
      <c r="B19548" s="395" t="s">
        <v>46494</v>
      </c>
    </row>
    <row r="19549" spans="1:2">
      <c r="A19549" s="395" t="s">
        <v>46495</v>
      </c>
      <c r="B19549" s="395" t="s">
        <v>46496</v>
      </c>
    </row>
    <row r="19550" spans="1:2">
      <c r="A19550" s="395" t="s">
        <v>46497</v>
      </c>
      <c r="B19550" s="395" t="s">
        <v>46498</v>
      </c>
    </row>
    <row r="19551" spans="1:2">
      <c r="A19551" s="395" t="s">
        <v>46499</v>
      </c>
      <c r="B19551" s="395" t="s">
        <v>46500</v>
      </c>
    </row>
    <row r="19552" spans="1:2">
      <c r="A19552" s="395" t="s">
        <v>46501</v>
      </c>
      <c r="B19552" s="395" t="s">
        <v>42916</v>
      </c>
    </row>
    <row r="19553" spans="1:2">
      <c r="A19553" s="395" t="s">
        <v>46502</v>
      </c>
      <c r="B19553" s="395" t="s">
        <v>42914</v>
      </c>
    </row>
    <row r="19554" spans="1:2">
      <c r="A19554" s="395" t="s">
        <v>46503</v>
      </c>
      <c r="B19554" s="395" t="s">
        <v>46504</v>
      </c>
    </row>
    <row r="19555" spans="1:2">
      <c r="A19555" s="395" t="s">
        <v>46505</v>
      </c>
      <c r="B19555" s="395" t="s">
        <v>42924</v>
      </c>
    </row>
    <row r="19556" spans="1:2">
      <c r="A19556" s="395" t="s">
        <v>46506</v>
      </c>
      <c r="B19556" s="395" t="s">
        <v>46507</v>
      </c>
    </row>
    <row r="19557" spans="1:2">
      <c r="A19557" s="395" t="s">
        <v>46508</v>
      </c>
      <c r="B19557" s="395" t="s">
        <v>46509</v>
      </c>
    </row>
    <row r="19558" spans="1:2">
      <c r="A19558" s="395" t="s">
        <v>46510</v>
      </c>
      <c r="B19558" s="395" t="s">
        <v>42846</v>
      </c>
    </row>
    <row r="19559" spans="1:2">
      <c r="A19559" s="395" t="s">
        <v>46511</v>
      </c>
      <c r="B19559" s="395" t="s">
        <v>46512</v>
      </c>
    </row>
    <row r="19560" spans="1:2">
      <c r="A19560" s="395" t="s">
        <v>46513</v>
      </c>
      <c r="B19560" s="395" t="s">
        <v>46514</v>
      </c>
    </row>
    <row r="19561" spans="1:2">
      <c r="A19561" s="395" t="s">
        <v>46515</v>
      </c>
      <c r="B19561" s="395" t="s">
        <v>46516</v>
      </c>
    </row>
    <row r="19562" spans="1:2">
      <c r="A19562" s="395" t="s">
        <v>46517</v>
      </c>
      <c r="B19562" s="395" t="s">
        <v>46518</v>
      </c>
    </row>
    <row r="19563" spans="1:2">
      <c r="A19563" s="395" t="s">
        <v>46519</v>
      </c>
      <c r="B19563" s="395" t="s">
        <v>46520</v>
      </c>
    </row>
    <row r="19564" spans="1:2">
      <c r="A19564" s="395" t="s">
        <v>46521</v>
      </c>
      <c r="B19564" s="395" t="s">
        <v>46522</v>
      </c>
    </row>
    <row r="19565" spans="1:2">
      <c r="A19565" s="395" t="s">
        <v>46523</v>
      </c>
      <c r="B19565" s="395" t="s">
        <v>46524</v>
      </c>
    </row>
    <row r="19566" spans="1:2">
      <c r="A19566" s="395" t="s">
        <v>46525</v>
      </c>
      <c r="B19566" s="395" t="s">
        <v>42936</v>
      </c>
    </row>
    <row r="19567" spans="1:2">
      <c r="A19567" s="395" t="s">
        <v>46526</v>
      </c>
      <c r="B19567" s="395" t="s">
        <v>46527</v>
      </c>
    </row>
    <row r="19568" spans="1:2">
      <c r="A19568" s="395" t="s">
        <v>46528</v>
      </c>
      <c r="B19568" s="395" t="s">
        <v>46529</v>
      </c>
    </row>
    <row r="19569" spans="1:2">
      <c r="A19569" s="395" t="s">
        <v>46530</v>
      </c>
      <c r="B19569" s="395" t="s">
        <v>46531</v>
      </c>
    </row>
    <row r="19570" spans="1:2">
      <c r="A19570" s="395" t="s">
        <v>46532</v>
      </c>
      <c r="B19570" s="395" t="s">
        <v>46533</v>
      </c>
    </row>
    <row r="19571" spans="1:2">
      <c r="A19571" s="395" t="s">
        <v>46534</v>
      </c>
      <c r="B19571" s="395" t="s">
        <v>46535</v>
      </c>
    </row>
    <row r="19572" spans="1:2">
      <c r="A19572" s="395" t="s">
        <v>46536</v>
      </c>
      <c r="B19572" s="395" t="s">
        <v>46537</v>
      </c>
    </row>
    <row r="19573" spans="1:2">
      <c r="A19573" s="395" t="s">
        <v>46538</v>
      </c>
      <c r="B19573" s="395" t="s">
        <v>46539</v>
      </c>
    </row>
    <row r="19574" spans="1:2">
      <c r="A19574" s="395" t="s">
        <v>46540</v>
      </c>
      <c r="B19574" s="395" t="s">
        <v>46541</v>
      </c>
    </row>
    <row r="19575" spans="1:2">
      <c r="A19575" s="395" t="s">
        <v>46542</v>
      </c>
      <c r="B19575" s="395" t="s">
        <v>46543</v>
      </c>
    </row>
    <row r="19576" spans="1:2">
      <c r="A19576" s="395" t="s">
        <v>46544</v>
      </c>
      <c r="B19576" s="395" t="s">
        <v>46545</v>
      </c>
    </row>
    <row r="19577" spans="1:2">
      <c r="A19577" s="395" t="s">
        <v>46546</v>
      </c>
      <c r="B19577" s="395" t="s">
        <v>46547</v>
      </c>
    </row>
    <row r="19578" spans="1:2">
      <c r="A19578" s="395" t="s">
        <v>46548</v>
      </c>
      <c r="B19578" s="395" t="s">
        <v>46549</v>
      </c>
    </row>
    <row r="19579" spans="1:2">
      <c r="A19579" s="395" t="s">
        <v>46550</v>
      </c>
      <c r="B19579" s="395" t="s">
        <v>46551</v>
      </c>
    </row>
    <row r="19580" spans="1:2">
      <c r="A19580" s="395" t="s">
        <v>46552</v>
      </c>
      <c r="B19580" s="395" t="s">
        <v>46553</v>
      </c>
    </row>
    <row r="19581" spans="1:2">
      <c r="A19581" s="395" t="s">
        <v>46554</v>
      </c>
      <c r="B19581" s="395" t="s">
        <v>46555</v>
      </c>
    </row>
    <row r="19582" spans="1:2">
      <c r="A19582" s="395" t="s">
        <v>46556</v>
      </c>
      <c r="B19582" s="395" t="s">
        <v>42882</v>
      </c>
    </row>
    <row r="19583" spans="1:2">
      <c r="A19583" s="395" t="s">
        <v>46557</v>
      </c>
      <c r="B19583" s="395" t="s">
        <v>42888</v>
      </c>
    </row>
    <row r="19584" spans="1:2">
      <c r="A19584" s="395" t="s">
        <v>46558</v>
      </c>
      <c r="B19584" s="395" t="s">
        <v>46559</v>
      </c>
    </row>
    <row r="19585" spans="1:2">
      <c r="A19585" s="395" t="s">
        <v>46560</v>
      </c>
      <c r="B19585" s="395" t="s">
        <v>42912</v>
      </c>
    </row>
    <row r="19586" spans="1:2">
      <c r="A19586" s="395" t="s">
        <v>46561</v>
      </c>
      <c r="B19586" s="395" t="s">
        <v>46562</v>
      </c>
    </row>
    <row r="19587" spans="1:2">
      <c r="A19587" s="395" t="s">
        <v>46563</v>
      </c>
      <c r="B19587" s="395" t="s">
        <v>46564</v>
      </c>
    </row>
    <row r="19588" spans="1:2">
      <c r="A19588" s="395" t="s">
        <v>46565</v>
      </c>
      <c r="B19588" s="395" t="s">
        <v>46566</v>
      </c>
    </row>
    <row r="19589" spans="1:2">
      <c r="A19589" s="395" t="s">
        <v>46567</v>
      </c>
      <c r="B19589" s="395" t="s">
        <v>46568</v>
      </c>
    </row>
    <row r="19590" spans="1:2">
      <c r="A19590" s="395" t="s">
        <v>46569</v>
      </c>
      <c r="B19590" s="395" t="s">
        <v>46570</v>
      </c>
    </row>
    <row r="19591" spans="1:2">
      <c r="A19591" s="395" t="s">
        <v>46571</v>
      </c>
      <c r="B19591" s="395" t="s">
        <v>46572</v>
      </c>
    </row>
    <row r="19592" spans="1:2">
      <c r="A19592" s="395" t="s">
        <v>46573</v>
      </c>
      <c r="B19592" s="395" t="s">
        <v>46574</v>
      </c>
    </row>
    <row r="19593" spans="1:2">
      <c r="A19593" s="395" t="s">
        <v>46575</v>
      </c>
      <c r="B19593" s="395" t="s">
        <v>46576</v>
      </c>
    </row>
    <row r="19594" spans="1:2">
      <c r="A19594" s="395" t="s">
        <v>46577</v>
      </c>
      <c r="B19594" s="395" t="s">
        <v>46578</v>
      </c>
    </row>
    <row r="19595" spans="1:2">
      <c r="A19595" s="395" t="s">
        <v>46579</v>
      </c>
      <c r="B19595" s="395" t="s">
        <v>46580</v>
      </c>
    </row>
    <row r="19596" spans="1:2">
      <c r="A19596" s="395" t="s">
        <v>46581</v>
      </c>
      <c r="B19596" s="395" t="s">
        <v>46582</v>
      </c>
    </row>
    <row r="19597" spans="1:2">
      <c r="A19597" s="395" t="s">
        <v>46583</v>
      </c>
      <c r="B19597" s="395" t="s">
        <v>46584</v>
      </c>
    </row>
    <row r="19598" spans="1:2">
      <c r="A19598" s="395" t="s">
        <v>46585</v>
      </c>
      <c r="B19598" s="395" t="s">
        <v>42942</v>
      </c>
    </row>
    <row r="19599" spans="1:2">
      <c r="A19599" s="395" t="s">
        <v>46586</v>
      </c>
      <c r="B19599" s="395" t="s">
        <v>46587</v>
      </c>
    </row>
    <row r="19600" spans="1:2">
      <c r="A19600" s="395" t="s">
        <v>46588</v>
      </c>
      <c r="B19600" s="395" t="s">
        <v>46589</v>
      </c>
    </row>
    <row r="19601" spans="1:2">
      <c r="A19601" s="395" t="s">
        <v>46590</v>
      </c>
      <c r="B19601" s="395" t="s">
        <v>46591</v>
      </c>
    </row>
    <row r="19602" spans="1:2">
      <c r="A19602" s="395" t="s">
        <v>46592</v>
      </c>
      <c r="B19602" s="395" t="s">
        <v>46593</v>
      </c>
    </row>
    <row r="19603" spans="1:2">
      <c r="A19603" s="395" t="s">
        <v>46594</v>
      </c>
      <c r="B19603" s="395" t="s">
        <v>46595</v>
      </c>
    </row>
    <row r="19604" spans="1:2">
      <c r="A19604" s="395" t="s">
        <v>46596</v>
      </c>
      <c r="B19604" s="395" t="s">
        <v>46597</v>
      </c>
    </row>
    <row r="19605" spans="1:2">
      <c r="A19605" s="395" t="s">
        <v>46598</v>
      </c>
      <c r="B19605" s="395" t="s">
        <v>43064</v>
      </c>
    </row>
    <row r="19606" spans="1:2">
      <c r="A19606" s="395" t="s">
        <v>46599</v>
      </c>
      <c r="B19606" s="395" t="s">
        <v>46600</v>
      </c>
    </row>
    <row r="19607" spans="1:2">
      <c r="A19607" s="395" t="s">
        <v>46601</v>
      </c>
      <c r="B19607" s="395" t="s">
        <v>46602</v>
      </c>
    </row>
    <row r="19608" spans="1:2">
      <c r="A19608" s="395" t="s">
        <v>46603</v>
      </c>
      <c r="B19608" s="395" t="s">
        <v>46604</v>
      </c>
    </row>
    <row r="19609" spans="1:2">
      <c r="A19609" s="395" t="s">
        <v>46605</v>
      </c>
      <c r="B19609" s="395" t="s">
        <v>46606</v>
      </c>
    </row>
    <row r="19610" spans="1:2">
      <c r="A19610" s="395" t="s">
        <v>46607</v>
      </c>
      <c r="B19610" s="395" t="s">
        <v>46608</v>
      </c>
    </row>
    <row r="19611" spans="1:2">
      <c r="A19611" s="395" t="s">
        <v>46609</v>
      </c>
      <c r="B19611" s="395" t="s">
        <v>46610</v>
      </c>
    </row>
    <row r="19612" spans="1:2">
      <c r="A19612" s="395" t="s">
        <v>46611</v>
      </c>
      <c r="B19612" s="395" t="s">
        <v>46612</v>
      </c>
    </row>
    <row r="19613" spans="1:2">
      <c r="A19613" s="395" t="s">
        <v>46613</v>
      </c>
      <c r="B19613" s="395" t="s">
        <v>46614</v>
      </c>
    </row>
    <row r="19614" spans="1:2">
      <c r="A19614" s="395" t="s">
        <v>46615</v>
      </c>
      <c r="B19614" s="395" t="s">
        <v>46616</v>
      </c>
    </row>
    <row r="19615" spans="1:2">
      <c r="A19615" s="395" t="s">
        <v>46617</v>
      </c>
      <c r="B19615" s="395" t="s">
        <v>46618</v>
      </c>
    </row>
    <row r="19616" spans="1:2">
      <c r="A19616" s="395" t="s">
        <v>46619</v>
      </c>
      <c r="B19616" s="395" t="s">
        <v>46620</v>
      </c>
    </row>
    <row r="19617" spans="1:2">
      <c r="A19617" s="395" t="s">
        <v>46621</v>
      </c>
      <c r="B19617" s="395" t="s">
        <v>46622</v>
      </c>
    </row>
    <row r="19618" spans="1:2">
      <c r="A19618" s="395" t="s">
        <v>46623</v>
      </c>
      <c r="B19618" s="395" t="s">
        <v>46624</v>
      </c>
    </row>
    <row r="19619" spans="1:2">
      <c r="A19619" s="395" t="s">
        <v>46625</v>
      </c>
      <c r="B19619" s="395" t="s">
        <v>46626</v>
      </c>
    </row>
    <row r="19620" spans="1:2">
      <c r="A19620" s="395" t="s">
        <v>46627</v>
      </c>
      <c r="B19620" s="395" t="s">
        <v>46628</v>
      </c>
    </row>
    <row r="19621" spans="1:2">
      <c r="A19621" s="395" t="s">
        <v>46629</v>
      </c>
      <c r="B19621" s="395" t="s">
        <v>46630</v>
      </c>
    </row>
    <row r="19622" spans="1:2">
      <c r="A19622" s="395" t="s">
        <v>46631</v>
      </c>
      <c r="B19622" s="395" t="s">
        <v>43070</v>
      </c>
    </row>
    <row r="19623" spans="1:2">
      <c r="A19623" s="395" t="s">
        <v>46632</v>
      </c>
      <c r="B19623" s="395" t="s">
        <v>46633</v>
      </c>
    </row>
    <row r="19624" spans="1:2">
      <c r="A19624" s="395" t="s">
        <v>46634</v>
      </c>
      <c r="B19624" s="395" t="s">
        <v>46635</v>
      </c>
    </row>
    <row r="19625" spans="1:2">
      <c r="A19625" s="395" t="s">
        <v>46636</v>
      </c>
      <c r="B19625" s="395" t="s">
        <v>46637</v>
      </c>
    </row>
    <row r="19626" spans="1:2">
      <c r="A19626" s="395" t="s">
        <v>46638</v>
      </c>
      <c r="B19626" s="395" t="s">
        <v>43072</v>
      </c>
    </row>
    <row r="19627" spans="1:2">
      <c r="A19627" s="395" t="s">
        <v>46639</v>
      </c>
      <c r="B19627" s="395" t="s">
        <v>46640</v>
      </c>
    </row>
    <row r="19628" spans="1:2">
      <c r="A19628" s="395" t="s">
        <v>46641</v>
      </c>
      <c r="B19628" s="395" t="s">
        <v>43078</v>
      </c>
    </row>
    <row r="19629" spans="1:2">
      <c r="A19629" s="395" t="s">
        <v>46642</v>
      </c>
      <c r="B19629" s="395" t="s">
        <v>46643</v>
      </c>
    </row>
    <row r="19630" spans="1:2">
      <c r="A19630" s="395" t="s">
        <v>46644</v>
      </c>
      <c r="B19630" s="395" t="s">
        <v>46645</v>
      </c>
    </row>
    <row r="19631" spans="1:2">
      <c r="A19631" s="395" t="s">
        <v>46646</v>
      </c>
      <c r="B19631" s="395" t="s">
        <v>46647</v>
      </c>
    </row>
    <row r="19632" spans="1:2">
      <c r="A19632" s="395" t="s">
        <v>46648</v>
      </c>
      <c r="B19632" s="395" t="s">
        <v>46649</v>
      </c>
    </row>
    <row r="19633" spans="1:2">
      <c r="A19633" s="395" t="s">
        <v>46650</v>
      </c>
      <c r="B19633" s="395" t="s">
        <v>46651</v>
      </c>
    </row>
    <row r="19634" spans="1:2">
      <c r="A19634" s="395" t="s">
        <v>46652</v>
      </c>
      <c r="B19634" s="395" t="s">
        <v>46653</v>
      </c>
    </row>
    <row r="19635" spans="1:2">
      <c r="A19635" s="395" t="s">
        <v>46654</v>
      </c>
      <c r="B19635" s="395" t="s">
        <v>46655</v>
      </c>
    </row>
    <row r="19636" spans="1:2">
      <c r="A19636" s="395" t="s">
        <v>46656</v>
      </c>
      <c r="B19636" s="395" t="s">
        <v>46657</v>
      </c>
    </row>
    <row r="19637" spans="1:2">
      <c r="A19637" s="395" t="s">
        <v>46658</v>
      </c>
      <c r="B19637" s="395" t="s">
        <v>46659</v>
      </c>
    </row>
    <row r="19638" spans="1:2">
      <c r="A19638" s="395" t="s">
        <v>46660</v>
      </c>
      <c r="B19638" s="395" t="s">
        <v>46661</v>
      </c>
    </row>
    <row r="19639" spans="1:2">
      <c r="A19639" s="395" t="s">
        <v>46662</v>
      </c>
      <c r="B19639" s="395" t="s">
        <v>46663</v>
      </c>
    </row>
    <row r="19640" spans="1:2">
      <c r="A19640" s="395" t="s">
        <v>46664</v>
      </c>
      <c r="B19640" s="395" t="s">
        <v>46665</v>
      </c>
    </row>
    <row r="19641" spans="1:2">
      <c r="A19641" s="395" t="s">
        <v>46666</v>
      </c>
      <c r="B19641" s="395" t="s">
        <v>46667</v>
      </c>
    </row>
    <row r="19642" spans="1:2">
      <c r="A19642" s="395" t="s">
        <v>46668</v>
      </c>
      <c r="B19642" s="395" t="s">
        <v>46669</v>
      </c>
    </row>
    <row r="19643" spans="1:2">
      <c r="A19643" s="395" t="s">
        <v>46670</v>
      </c>
      <c r="B19643" s="395" t="s">
        <v>46671</v>
      </c>
    </row>
    <row r="19644" spans="1:2">
      <c r="A19644" s="395" t="s">
        <v>46672</v>
      </c>
      <c r="B19644" s="395" t="s">
        <v>46673</v>
      </c>
    </row>
    <row r="19645" spans="1:2">
      <c r="A19645" s="395" t="s">
        <v>46674</v>
      </c>
      <c r="B19645" s="395" t="s">
        <v>46675</v>
      </c>
    </row>
    <row r="19646" spans="1:2">
      <c r="A19646" s="395" t="s">
        <v>46676</v>
      </c>
      <c r="B19646" s="395" t="s">
        <v>46677</v>
      </c>
    </row>
    <row r="19647" spans="1:2">
      <c r="A19647" s="395" t="s">
        <v>46678</v>
      </c>
      <c r="B19647" s="395" t="s">
        <v>46679</v>
      </c>
    </row>
    <row r="19648" spans="1:2">
      <c r="A19648" s="395" t="s">
        <v>46680</v>
      </c>
      <c r="B19648" s="395" t="s">
        <v>46681</v>
      </c>
    </row>
    <row r="19649" spans="1:2">
      <c r="A19649" s="395" t="s">
        <v>46682</v>
      </c>
      <c r="B19649" s="395" t="s">
        <v>46683</v>
      </c>
    </row>
    <row r="19650" spans="1:2">
      <c r="A19650" s="395" t="s">
        <v>46684</v>
      </c>
      <c r="B19650" s="395" t="s">
        <v>46685</v>
      </c>
    </row>
    <row r="19651" spans="1:2">
      <c r="A19651" s="395" t="s">
        <v>46686</v>
      </c>
      <c r="B19651" s="395" t="s">
        <v>46687</v>
      </c>
    </row>
    <row r="19652" spans="1:2">
      <c r="A19652" s="395" t="s">
        <v>46688</v>
      </c>
      <c r="B19652" s="395" t="s">
        <v>46689</v>
      </c>
    </row>
    <row r="19653" spans="1:2">
      <c r="A19653" s="395" t="s">
        <v>46690</v>
      </c>
      <c r="B19653" s="395" t="s">
        <v>46691</v>
      </c>
    </row>
    <row r="19654" spans="1:2">
      <c r="A19654" s="395" t="s">
        <v>46692</v>
      </c>
      <c r="B19654" s="395" t="s">
        <v>46693</v>
      </c>
    </row>
    <row r="19655" spans="1:2">
      <c r="A19655" s="395" t="s">
        <v>46694</v>
      </c>
      <c r="B19655" s="395" t="s">
        <v>46695</v>
      </c>
    </row>
    <row r="19656" spans="1:2">
      <c r="A19656" s="395" t="s">
        <v>46696</v>
      </c>
      <c r="B19656" s="395" t="s">
        <v>46697</v>
      </c>
    </row>
    <row r="19657" spans="1:2">
      <c r="A19657" s="395" t="s">
        <v>46698</v>
      </c>
      <c r="B19657" s="395" t="s">
        <v>46699</v>
      </c>
    </row>
    <row r="19658" spans="1:2">
      <c r="A19658" s="395" t="s">
        <v>46700</v>
      </c>
      <c r="B19658" s="395" t="s">
        <v>46701</v>
      </c>
    </row>
    <row r="19659" spans="1:2">
      <c r="A19659" s="395" t="s">
        <v>46702</v>
      </c>
      <c r="B19659" s="395" t="s">
        <v>46703</v>
      </c>
    </row>
    <row r="19660" spans="1:2">
      <c r="A19660" s="395" t="s">
        <v>46704</v>
      </c>
      <c r="B19660" s="395" t="s">
        <v>46705</v>
      </c>
    </row>
    <row r="19661" spans="1:2">
      <c r="A19661" s="395" t="s">
        <v>46706</v>
      </c>
      <c r="B19661" s="395" t="s">
        <v>46707</v>
      </c>
    </row>
    <row r="19662" spans="1:2">
      <c r="A19662" s="395" t="s">
        <v>46708</v>
      </c>
      <c r="B19662" s="395" t="s">
        <v>43245</v>
      </c>
    </row>
    <row r="19663" spans="1:2">
      <c r="A19663" s="395" t="s">
        <v>46709</v>
      </c>
      <c r="B19663" s="395" t="s">
        <v>46710</v>
      </c>
    </row>
    <row r="19664" spans="1:2">
      <c r="A19664" s="395" t="s">
        <v>46711</v>
      </c>
      <c r="B19664" s="395" t="s">
        <v>46712</v>
      </c>
    </row>
    <row r="19665" spans="1:2">
      <c r="A19665" s="395" t="s">
        <v>46713</v>
      </c>
      <c r="B19665" s="395" t="s">
        <v>46714</v>
      </c>
    </row>
    <row r="19666" spans="1:2">
      <c r="A19666" s="395" t="s">
        <v>46715</v>
      </c>
      <c r="B19666" s="395" t="s">
        <v>46716</v>
      </c>
    </row>
    <row r="19667" spans="1:2">
      <c r="A19667" s="395" t="s">
        <v>46717</v>
      </c>
      <c r="B19667" s="395" t="s">
        <v>46718</v>
      </c>
    </row>
    <row r="19668" spans="1:2">
      <c r="A19668" s="395" t="s">
        <v>46719</v>
      </c>
      <c r="B19668" s="395" t="s">
        <v>46720</v>
      </c>
    </row>
    <row r="19669" spans="1:2">
      <c r="A19669" s="395" t="s">
        <v>46721</v>
      </c>
      <c r="B19669" s="395" t="s">
        <v>46722</v>
      </c>
    </row>
    <row r="19670" spans="1:2">
      <c r="A19670" s="395" t="s">
        <v>46723</v>
      </c>
      <c r="B19670" s="395" t="s">
        <v>46724</v>
      </c>
    </row>
    <row r="19671" spans="1:2">
      <c r="A19671" s="395" t="s">
        <v>46725</v>
      </c>
      <c r="B19671" s="395" t="s">
        <v>46726</v>
      </c>
    </row>
    <row r="19672" spans="1:2">
      <c r="A19672" s="395" t="s">
        <v>46727</v>
      </c>
      <c r="B19672" s="395" t="s">
        <v>46728</v>
      </c>
    </row>
    <row r="19673" spans="1:2">
      <c r="A19673" s="395" t="s">
        <v>46729</v>
      </c>
      <c r="B19673" s="395" t="s">
        <v>46730</v>
      </c>
    </row>
    <row r="19674" spans="1:2">
      <c r="A19674" s="395" t="s">
        <v>46731</v>
      </c>
      <c r="B19674" s="395" t="s">
        <v>46732</v>
      </c>
    </row>
    <row r="19675" spans="1:2">
      <c r="A19675" s="395" t="s">
        <v>46733</v>
      </c>
      <c r="B19675" s="395" t="s">
        <v>46734</v>
      </c>
    </row>
    <row r="19676" spans="1:2">
      <c r="A19676" s="395" t="s">
        <v>46735</v>
      </c>
      <c r="B19676" s="395" t="s">
        <v>46736</v>
      </c>
    </row>
    <row r="19677" spans="1:2">
      <c r="A19677" s="395" t="s">
        <v>46737</v>
      </c>
      <c r="B19677" s="395" t="s">
        <v>46738</v>
      </c>
    </row>
    <row r="19678" spans="1:2">
      <c r="A19678" s="395" t="s">
        <v>46739</v>
      </c>
      <c r="B19678" s="395" t="s">
        <v>46740</v>
      </c>
    </row>
    <row r="19679" spans="1:2">
      <c r="A19679" s="395" t="s">
        <v>46741</v>
      </c>
      <c r="B19679" s="395" t="s">
        <v>46742</v>
      </c>
    </row>
    <row r="19680" spans="1:2">
      <c r="A19680" s="395" t="s">
        <v>46743</v>
      </c>
      <c r="B19680" s="395" t="s">
        <v>46744</v>
      </c>
    </row>
    <row r="19681" spans="1:2">
      <c r="A19681" s="395" t="s">
        <v>46745</v>
      </c>
      <c r="B19681" s="395" t="s">
        <v>46746</v>
      </c>
    </row>
    <row r="19682" spans="1:2">
      <c r="A19682" s="395" t="s">
        <v>46747</v>
      </c>
      <c r="B19682" s="395" t="s">
        <v>46748</v>
      </c>
    </row>
    <row r="19683" spans="1:2">
      <c r="A19683" s="395" t="s">
        <v>46749</v>
      </c>
      <c r="B19683" s="395" t="s">
        <v>46750</v>
      </c>
    </row>
    <row r="19684" spans="1:2">
      <c r="A19684" s="395" t="s">
        <v>46751</v>
      </c>
      <c r="B19684" s="395" t="s">
        <v>46752</v>
      </c>
    </row>
    <row r="19685" spans="1:2">
      <c r="A19685" s="395" t="s">
        <v>46753</v>
      </c>
      <c r="B19685" s="395" t="s">
        <v>46754</v>
      </c>
    </row>
    <row r="19686" spans="1:2">
      <c r="A19686" s="395" t="s">
        <v>46755</v>
      </c>
      <c r="B19686" s="395" t="s">
        <v>46756</v>
      </c>
    </row>
    <row r="19687" spans="1:2">
      <c r="A19687" s="395" t="s">
        <v>46757</v>
      </c>
      <c r="B19687" s="395" t="s">
        <v>46758</v>
      </c>
    </row>
    <row r="19688" spans="1:2">
      <c r="A19688" s="395" t="s">
        <v>46759</v>
      </c>
      <c r="B19688" s="395" t="s">
        <v>46760</v>
      </c>
    </row>
    <row r="19689" spans="1:2">
      <c r="A19689" s="395" t="s">
        <v>46761</v>
      </c>
      <c r="B19689" s="395" t="s">
        <v>46762</v>
      </c>
    </row>
    <row r="19690" spans="1:2">
      <c r="A19690" s="395" t="s">
        <v>46763</v>
      </c>
      <c r="B19690" s="395" t="s">
        <v>46764</v>
      </c>
    </row>
    <row r="19691" spans="1:2">
      <c r="A19691" s="395" t="s">
        <v>46765</v>
      </c>
      <c r="B19691" s="395" t="s">
        <v>46766</v>
      </c>
    </row>
    <row r="19692" spans="1:2">
      <c r="A19692" s="395" t="s">
        <v>46767</v>
      </c>
      <c r="B19692" s="395" t="s">
        <v>46768</v>
      </c>
    </row>
    <row r="19693" spans="1:2">
      <c r="A19693" s="395" t="s">
        <v>46769</v>
      </c>
      <c r="B19693" s="395" t="s">
        <v>46770</v>
      </c>
    </row>
    <row r="19694" spans="1:2">
      <c r="A19694" s="395" t="s">
        <v>46771</v>
      </c>
      <c r="B19694" s="395" t="s">
        <v>46770</v>
      </c>
    </row>
    <row r="19695" spans="1:2">
      <c r="A19695" s="395" t="s">
        <v>46772</v>
      </c>
      <c r="B19695" s="395" t="s">
        <v>46770</v>
      </c>
    </row>
    <row r="19696" spans="1:2">
      <c r="A19696" s="395" t="s">
        <v>46773</v>
      </c>
      <c r="B19696" s="395" t="s">
        <v>46774</v>
      </c>
    </row>
    <row r="19697" spans="1:2">
      <c r="A19697" s="395" t="s">
        <v>46775</v>
      </c>
      <c r="B19697" s="395" t="s">
        <v>46776</v>
      </c>
    </row>
    <row r="19698" spans="1:2">
      <c r="A19698" s="395" t="s">
        <v>46777</v>
      </c>
      <c r="B19698" s="395" t="s">
        <v>46778</v>
      </c>
    </row>
    <row r="19699" spans="1:2">
      <c r="A19699" s="395" t="s">
        <v>46779</v>
      </c>
      <c r="B19699" s="395" t="s">
        <v>46780</v>
      </c>
    </row>
    <row r="19700" spans="1:2">
      <c r="A19700" s="395" t="s">
        <v>46781</v>
      </c>
      <c r="B19700" s="395" t="s">
        <v>46782</v>
      </c>
    </row>
    <row r="19701" spans="1:2">
      <c r="A19701" s="395" t="s">
        <v>46783</v>
      </c>
      <c r="B19701" s="395" t="s">
        <v>46784</v>
      </c>
    </row>
    <row r="19702" spans="1:2">
      <c r="A19702" s="395" t="s">
        <v>46785</v>
      </c>
      <c r="B19702" s="395" t="s">
        <v>46786</v>
      </c>
    </row>
    <row r="19703" spans="1:2">
      <c r="A19703" s="395" t="s">
        <v>46787</v>
      </c>
      <c r="B19703" s="395" t="s">
        <v>46788</v>
      </c>
    </row>
    <row r="19704" spans="1:2">
      <c r="A19704" s="395" t="s">
        <v>46789</v>
      </c>
      <c r="B19704" s="395" t="s">
        <v>46790</v>
      </c>
    </row>
    <row r="19705" spans="1:2">
      <c r="A19705" s="395" t="s">
        <v>46791</v>
      </c>
      <c r="B19705" s="395" t="s">
        <v>46792</v>
      </c>
    </row>
    <row r="19706" spans="1:2">
      <c r="A19706" s="395" t="s">
        <v>46793</v>
      </c>
      <c r="B19706" s="395" t="s">
        <v>46792</v>
      </c>
    </row>
    <row r="19707" spans="1:2">
      <c r="A19707" s="395" t="s">
        <v>46794</v>
      </c>
      <c r="B19707" s="395" t="s">
        <v>46795</v>
      </c>
    </row>
    <row r="19708" spans="1:2">
      <c r="A19708" s="395" t="s">
        <v>46796</v>
      </c>
      <c r="B19708" s="395" t="s">
        <v>46797</v>
      </c>
    </row>
    <row r="19709" spans="1:2">
      <c r="A19709" s="395" t="s">
        <v>46798</v>
      </c>
      <c r="B19709" s="395" t="s">
        <v>42886</v>
      </c>
    </row>
    <row r="19710" spans="1:2">
      <c r="A19710" s="395" t="s">
        <v>46799</v>
      </c>
      <c r="B19710" s="395" t="s">
        <v>46800</v>
      </c>
    </row>
    <row r="19711" spans="1:2">
      <c r="A19711" s="395" t="s">
        <v>46801</v>
      </c>
      <c r="B19711" s="395" t="s">
        <v>46802</v>
      </c>
    </row>
    <row r="19712" spans="1:2">
      <c r="A19712" s="395" t="s">
        <v>46803</v>
      </c>
      <c r="B19712" s="395" t="s">
        <v>46804</v>
      </c>
    </row>
    <row r="19713" spans="1:2">
      <c r="A19713" s="395" t="s">
        <v>46805</v>
      </c>
      <c r="B19713" s="395" t="s">
        <v>46806</v>
      </c>
    </row>
    <row r="19714" spans="1:2">
      <c r="A19714" s="395" t="s">
        <v>46807</v>
      </c>
      <c r="B19714" s="395" t="s">
        <v>46800</v>
      </c>
    </row>
    <row r="19715" spans="1:2">
      <c r="A19715" s="395" t="s">
        <v>46808</v>
      </c>
      <c r="B19715" s="395" t="s">
        <v>46800</v>
      </c>
    </row>
    <row r="19716" spans="1:2">
      <c r="A19716" s="395" t="s">
        <v>46809</v>
      </c>
      <c r="B19716" s="395" t="s">
        <v>46800</v>
      </c>
    </row>
    <row r="19717" spans="1:2">
      <c r="A19717" s="395" t="s">
        <v>46810</v>
      </c>
      <c r="B19717" s="395" t="s">
        <v>46811</v>
      </c>
    </row>
    <row r="19718" spans="1:2">
      <c r="A19718" s="395" t="s">
        <v>46812</v>
      </c>
      <c r="B19718" s="395" t="s">
        <v>46811</v>
      </c>
    </row>
    <row r="19719" spans="1:2">
      <c r="A19719" s="395" t="s">
        <v>46813</v>
      </c>
      <c r="B19719" s="395" t="s">
        <v>46814</v>
      </c>
    </row>
    <row r="19720" spans="1:2">
      <c r="A19720" s="395" t="s">
        <v>46815</v>
      </c>
      <c r="B19720" s="395" t="s">
        <v>46816</v>
      </c>
    </row>
    <row r="19721" spans="1:2">
      <c r="A19721" s="395" t="s">
        <v>46817</v>
      </c>
      <c r="B19721" s="395" t="s">
        <v>46818</v>
      </c>
    </row>
    <row r="19722" spans="1:2">
      <c r="A19722" s="395" t="s">
        <v>46819</v>
      </c>
      <c r="B19722" s="395" t="s">
        <v>46820</v>
      </c>
    </row>
    <row r="19723" spans="1:2">
      <c r="A19723" s="395" t="s">
        <v>46821</v>
      </c>
      <c r="B19723" s="395" t="s">
        <v>46822</v>
      </c>
    </row>
    <row r="19724" spans="1:2">
      <c r="A19724" s="395" t="s">
        <v>46823</v>
      </c>
      <c r="B19724" s="395" t="s">
        <v>42858</v>
      </c>
    </row>
    <row r="19725" spans="1:2">
      <c r="A19725" s="395" t="s">
        <v>46824</v>
      </c>
      <c r="B19725" s="395" t="s">
        <v>46825</v>
      </c>
    </row>
    <row r="19726" spans="1:2">
      <c r="A19726" s="395" t="s">
        <v>46826</v>
      </c>
      <c r="B19726" s="395" t="s">
        <v>46827</v>
      </c>
    </row>
    <row r="19727" spans="1:2">
      <c r="A19727" s="395" t="s">
        <v>46828</v>
      </c>
      <c r="B19727" s="395" t="s">
        <v>46829</v>
      </c>
    </row>
    <row r="19728" spans="1:2">
      <c r="A19728" s="395" t="s">
        <v>46830</v>
      </c>
      <c r="B19728" s="395" t="s">
        <v>46831</v>
      </c>
    </row>
    <row r="19729" spans="1:2">
      <c r="A19729" s="395" t="s">
        <v>46832</v>
      </c>
      <c r="B19729" s="395" t="s">
        <v>46833</v>
      </c>
    </row>
    <row r="19730" spans="1:2">
      <c r="A19730" s="395" t="s">
        <v>46834</v>
      </c>
      <c r="B19730" s="395" t="s">
        <v>46835</v>
      </c>
    </row>
    <row r="19731" spans="1:2">
      <c r="A19731" s="395" t="s">
        <v>46836</v>
      </c>
      <c r="B19731" s="395" t="s">
        <v>46837</v>
      </c>
    </row>
    <row r="19732" spans="1:2">
      <c r="A19732" s="395" t="s">
        <v>46838</v>
      </c>
      <c r="B19732" s="395" t="s">
        <v>46839</v>
      </c>
    </row>
    <row r="19733" spans="1:2">
      <c r="A19733" s="395" t="s">
        <v>46840</v>
      </c>
      <c r="B19733" s="395" t="s">
        <v>46841</v>
      </c>
    </row>
    <row r="19734" spans="1:2">
      <c r="A19734" s="395" t="s">
        <v>46842</v>
      </c>
      <c r="B19734" s="395" t="s">
        <v>42954</v>
      </c>
    </row>
    <row r="19735" spans="1:2">
      <c r="A19735" s="395" t="s">
        <v>46843</v>
      </c>
      <c r="B19735" s="395" t="s">
        <v>46844</v>
      </c>
    </row>
    <row r="19736" spans="1:2">
      <c r="A19736" s="395" t="s">
        <v>46845</v>
      </c>
      <c r="B19736" s="395" t="s">
        <v>46846</v>
      </c>
    </row>
    <row r="19737" spans="1:2">
      <c r="A19737" s="395" t="s">
        <v>46847</v>
      </c>
      <c r="B19737" s="395" t="s">
        <v>46848</v>
      </c>
    </row>
    <row r="19738" spans="1:2">
      <c r="A19738" s="395" t="s">
        <v>46849</v>
      </c>
      <c r="B19738" s="395" t="s">
        <v>46850</v>
      </c>
    </row>
    <row r="19739" spans="1:2">
      <c r="A19739" s="395" t="s">
        <v>46851</v>
      </c>
      <c r="B19739" s="395" t="s">
        <v>46852</v>
      </c>
    </row>
    <row r="19740" spans="1:2">
      <c r="A19740" s="395" t="s">
        <v>46853</v>
      </c>
      <c r="B19740" s="395" t="s">
        <v>46854</v>
      </c>
    </row>
    <row r="19741" spans="1:2">
      <c r="A19741" s="395" t="s">
        <v>46855</v>
      </c>
      <c r="B19741" s="395" t="s">
        <v>46856</v>
      </c>
    </row>
    <row r="19742" spans="1:2">
      <c r="A19742" s="395" t="s">
        <v>46857</v>
      </c>
      <c r="B19742" s="395" t="s">
        <v>46858</v>
      </c>
    </row>
    <row r="19743" spans="1:2">
      <c r="A19743" s="395" t="s">
        <v>46859</v>
      </c>
      <c r="B19743" s="395" t="s">
        <v>46860</v>
      </c>
    </row>
    <row r="19744" spans="1:2">
      <c r="A19744" s="395" t="s">
        <v>46861</v>
      </c>
      <c r="B19744" s="395" t="s">
        <v>46862</v>
      </c>
    </row>
    <row r="19745" spans="1:2">
      <c r="A19745" s="395" t="s">
        <v>46863</v>
      </c>
      <c r="B19745" s="395" t="s">
        <v>46864</v>
      </c>
    </row>
    <row r="19746" spans="1:2">
      <c r="A19746" s="395" t="s">
        <v>46865</v>
      </c>
      <c r="B19746" s="395" t="s">
        <v>46866</v>
      </c>
    </row>
    <row r="19747" spans="1:2">
      <c r="A19747" s="395" t="s">
        <v>46867</v>
      </c>
      <c r="B19747" s="395" t="s">
        <v>46868</v>
      </c>
    </row>
    <row r="19748" spans="1:2">
      <c r="A19748" s="395" t="s">
        <v>46869</v>
      </c>
      <c r="B19748" s="395" t="s">
        <v>46870</v>
      </c>
    </row>
    <row r="19749" spans="1:2">
      <c r="A19749" s="395" t="s">
        <v>46871</v>
      </c>
      <c r="B19749" s="395" t="s">
        <v>46872</v>
      </c>
    </row>
    <row r="19750" spans="1:2">
      <c r="A19750" s="395" t="s">
        <v>46873</v>
      </c>
      <c r="B19750" s="395" t="s">
        <v>46874</v>
      </c>
    </row>
    <row r="19751" spans="1:2">
      <c r="A19751" s="395" t="s">
        <v>46875</v>
      </c>
      <c r="B19751" s="395" t="s">
        <v>46876</v>
      </c>
    </row>
    <row r="19752" spans="1:2">
      <c r="A19752" s="395" t="s">
        <v>46877</v>
      </c>
      <c r="B19752" s="395" t="s">
        <v>46878</v>
      </c>
    </row>
    <row r="19753" spans="1:2">
      <c r="A19753" s="395" t="s">
        <v>46879</v>
      </c>
      <c r="B19753" s="395" t="s">
        <v>46880</v>
      </c>
    </row>
    <row r="19754" spans="1:2">
      <c r="A19754" s="395" t="s">
        <v>46881</v>
      </c>
      <c r="B19754" s="395" t="s">
        <v>42994</v>
      </c>
    </row>
    <row r="19755" spans="1:2">
      <c r="A19755" s="395" t="s">
        <v>46882</v>
      </c>
      <c r="B19755" s="395" t="s">
        <v>46883</v>
      </c>
    </row>
    <row r="19756" spans="1:2">
      <c r="A19756" s="395" t="s">
        <v>46884</v>
      </c>
      <c r="B19756" s="395" t="s">
        <v>46885</v>
      </c>
    </row>
    <row r="19757" spans="1:2">
      <c r="A19757" s="395" t="s">
        <v>46886</v>
      </c>
      <c r="B19757" s="395" t="s">
        <v>46885</v>
      </c>
    </row>
    <row r="19758" spans="1:2">
      <c r="A19758" s="395" t="s">
        <v>46887</v>
      </c>
      <c r="B19758" s="395" t="s">
        <v>46888</v>
      </c>
    </row>
    <row r="19759" spans="1:2">
      <c r="A19759" s="395" t="s">
        <v>46889</v>
      </c>
      <c r="B19759" s="395" t="s">
        <v>46890</v>
      </c>
    </row>
    <row r="19760" spans="1:2">
      <c r="A19760" s="395" t="s">
        <v>46891</v>
      </c>
      <c r="B19760" s="395" t="s">
        <v>46892</v>
      </c>
    </row>
    <row r="19761" spans="1:2">
      <c r="A19761" s="395" t="s">
        <v>46893</v>
      </c>
      <c r="B19761" s="395" t="s">
        <v>46894</v>
      </c>
    </row>
    <row r="19762" spans="1:2">
      <c r="A19762" s="395" t="s">
        <v>46895</v>
      </c>
      <c r="B19762" s="395" t="s">
        <v>46896</v>
      </c>
    </row>
    <row r="19763" spans="1:2">
      <c r="A19763" s="395" t="s">
        <v>46897</v>
      </c>
      <c r="B19763" s="395" t="s">
        <v>46898</v>
      </c>
    </row>
    <row r="19764" spans="1:2">
      <c r="A19764" s="395" t="s">
        <v>46899</v>
      </c>
      <c r="B19764" s="395" t="s">
        <v>46900</v>
      </c>
    </row>
    <row r="19765" spans="1:2">
      <c r="A19765" s="395" t="s">
        <v>46901</v>
      </c>
      <c r="B19765" s="395" t="s">
        <v>42986</v>
      </c>
    </row>
    <row r="19766" spans="1:2">
      <c r="A19766" s="395" t="s">
        <v>46902</v>
      </c>
      <c r="B19766" s="395" t="s">
        <v>42986</v>
      </c>
    </row>
    <row r="19767" spans="1:2">
      <c r="A19767" s="395" t="s">
        <v>46903</v>
      </c>
      <c r="B19767" s="395" t="s">
        <v>46904</v>
      </c>
    </row>
    <row r="19768" spans="1:2">
      <c r="A19768" s="395" t="s">
        <v>46905</v>
      </c>
      <c r="B19768" s="395" t="s">
        <v>46906</v>
      </c>
    </row>
    <row r="19769" spans="1:2">
      <c r="A19769" s="395" t="s">
        <v>46907</v>
      </c>
      <c r="B19769" s="395" t="s">
        <v>46908</v>
      </c>
    </row>
    <row r="19770" spans="1:2">
      <c r="A19770" s="395" t="s">
        <v>46909</v>
      </c>
      <c r="B19770" s="395" t="s">
        <v>46910</v>
      </c>
    </row>
    <row r="19771" spans="1:2">
      <c r="A19771" s="395" t="s">
        <v>46911</v>
      </c>
      <c r="B19771" s="395" t="s">
        <v>46912</v>
      </c>
    </row>
    <row r="19772" spans="1:2">
      <c r="A19772" s="395" t="s">
        <v>46913</v>
      </c>
      <c r="B19772" s="395" t="s">
        <v>46914</v>
      </c>
    </row>
    <row r="19773" spans="1:2">
      <c r="A19773" s="395" t="s">
        <v>46915</v>
      </c>
      <c r="B19773" s="395" t="s">
        <v>46916</v>
      </c>
    </row>
    <row r="19774" spans="1:2">
      <c r="A19774" s="395" t="s">
        <v>46917</v>
      </c>
      <c r="B19774" s="395" t="s">
        <v>46918</v>
      </c>
    </row>
    <row r="19775" spans="1:2">
      <c r="A19775" s="395" t="s">
        <v>46919</v>
      </c>
      <c r="B19775" s="395" t="s">
        <v>46920</v>
      </c>
    </row>
    <row r="19776" spans="1:2">
      <c r="A19776" s="395" t="s">
        <v>46921</v>
      </c>
      <c r="B19776" s="395" t="s">
        <v>46922</v>
      </c>
    </row>
    <row r="19777" spans="1:2">
      <c r="A19777" s="395" t="s">
        <v>46923</v>
      </c>
      <c r="B19777" s="395" t="s">
        <v>46924</v>
      </c>
    </row>
    <row r="19778" spans="1:2">
      <c r="A19778" s="395" t="s">
        <v>46925</v>
      </c>
      <c r="B19778" s="395" t="s">
        <v>46926</v>
      </c>
    </row>
    <row r="19779" spans="1:2">
      <c r="A19779" s="395" t="s">
        <v>46927</v>
      </c>
      <c r="B19779" s="395" t="s">
        <v>46928</v>
      </c>
    </row>
    <row r="19780" spans="1:2">
      <c r="A19780" s="395" t="s">
        <v>46929</v>
      </c>
      <c r="B19780" s="395" t="s">
        <v>43173</v>
      </c>
    </row>
    <row r="19781" spans="1:2">
      <c r="A19781" s="395" t="s">
        <v>46930</v>
      </c>
      <c r="B19781" s="395" t="s">
        <v>46931</v>
      </c>
    </row>
    <row r="19782" spans="1:2">
      <c r="A19782" s="395" t="s">
        <v>46932</v>
      </c>
      <c r="B19782" s="395" t="s">
        <v>46933</v>
      </c>
    </row>
    <row r="19783" spans="1:2">
      <c r="A19783" s="395" t="s">
        <v>46934</v>
      </c>
      <c r="B19783" s="395" t="s">
        <v>46935</v>
      </c>
    </row>
    <row r="19784" spans="1:2">
      <c r="A19784" s="395" t="s">
        <v>46936</v>
      </c>
      <c r="B19784" s="395" t="s">
        <v>46937</v>
      </c>
    </row>
    <row r="19785" spans="1:2">
      <c r="A19785" s="395" t="s">
        <v>46938</v>
      </c>
      <c r="B19785" s="395" t="s">
        <v>46939</v>
      </c>
    </row>
    <row r="19786" spans="1:2">
      <c r="A19786" s="395" t="s">
        <v>46940</v>
      </c>
      <c r="B19786" s="395" t="s">
        <v>46941</v>
      </c>
    </row>
    <row r="19787" spans="1:2">
      <c r="A19787" s="395" t="s">
        <v>46942</v>
      </c>
      <c r="B19787" s="395" t="s">
        <v>46943</v>
      </c>
    </row>
    <row r="19788" spans="1:2">
      <c r="A19788" s="395" t="s">
        <v>46944</v>
      </c>
      <c r="B19788" s="395" t="s">
        <v>46945</v>
      </c>
    </row>
    <row r="19789" spans="1:2">
      <c r="A19789" s="395" t="s">
        <v>46946</v>
      </c>
      <c r="B19789" s="395" t="s">
        <v>46947</v>
      </c>
    </row>
    <row r="19790" spans="1:2">
      <c r="A19790" s="395" t="s">
        <v>46948</v>
      </c>
      <c r="B19790" s="395" t="s">
        <v>46949</v>
      </c>
    </row>
    <row r="19791" spans="1:2">
      <c r="A19791" s="395" t="s">
        <v>46950</v>
      </c>
      <c r="B19791" s="395" t="s">
        <v>46951</v>
      </c>
    </row>
    <row r="19792" spans="1:2">
      <c r="A19792" s="395" t="s">
        <v>46952</v>
      </c>
      <c r="B19792" s="395" t="s">
        <v>46953</v>
      </c>
    </row>
    <row r="19793" spans="1:2">
      <c r="A19793" s="395" t="s">
        <v>46954</v>
      </c>
      <c r="B19793" s="395" t="s">
        <v>46955</v>
      </c>
    </row>
    <row r="19794" spans="1:2">
      <c r="A19794" s="395" t="s">
        <v>46956</v>
      </c>
      <c r="B19794" s="395" t="s">
        <v>46957</v>
      </c>
    </row>
    <row r="19795" spans="1:2">
      <c r="A19795" s="395" t="s">
        <v>46958</v>
      </c>
      <c r="B19795" s="395" t="s">
        <v>46959</v>
      </c>
    </row>
    <row r="19796" spans="1:2">
      <c r="A19796" s="395" t="s">
        <v>46960</v>
      </c>
      <c r="B19796" s="395" t="s">
        <v>46961</v>
      </c>
    </row>
    <row r="19797" spans="1:2">
      <c r="A19797" s="395" t="s">
        <v>46962</v>
      </c>
      <c r="B19797" s="395" t="s">
        <v>46963</v>
      </c>
    </row>
    <row r="19798" spans="1:2">
      <c r="A19798" s="395" t="s">
        <v>46964</v>
      </c>
      <c r="B19798" s="395" t="s">
        <v>46965</v>
      </c>
    </row>
    <row r="19799" spans="1:2">
      <c r="A19799" s="395" t="s">
        <v>46966</v>
      </c>
      <c r="B19799" s="395" t="s">
        <v>46967</v>
      </c>
    </row>
    <row r="19800" spans="1:2">
      <c r="A19800" s="395" t="s">
        <v>46968</v>
      </c>
      <c r="B19800" s="395" t="s">
        <v>46969</v>
      </c>
    </row>
    <row r="19801" spans="1:2">
      <c r="A19801" s="395" t="s">
        <v>46970</v>
      </c>
      <c r="B19801" s="395" t="s">
        <v>46971</v>
      </c>
    </row>
    <row r="19802" spans="1:2">
      <c r="A19802" s="395" t="s">
        <v>46972</v>
      </c>
      <c r="B19802" s="395" t="s">
        <v>46973</v>
      </c>
    </row>
    <row r="19803" spans="1:2">
      <c r="A19803" s="395" t="s">
        <v>46974</v>
      </c>
      <c r="B19803" s="395" t="s">
        <v>46975</v>
      </c>
    </row>
    <row r="19804" spans="1:2">
      <c r="A19804" s="395" t="s">
        <v>46976</v>
      </c>
      <c r="B19804" s="395" t="s">
        <v>46977</v>
      </c>
    </row>
    <row r="19805" spans="1:2">
      <c r="A19805" s="395" t="s">
        <v>46978</v>
      </c>
      <c r="B19805" s="395" t="s">
        <v>46979</v>
      </c>
    </row>
    <row r="19806" spans="1:2">
      <c r="A19806" s="395" t="s">
        <v>46980</v>
      </c>
      <c r="B19806" s="395" t="s">
        <v>46981</v>
      </c>
    </row>
    <row r="19807" spans="1:2">
      <c r="A19807" s="395" t="s">
        <v>46982</v>
      </c>
      <c r="B19807" s="395" t="s">
        <v>46983</v>
      </c>
    </row>
    <row r="19808" spans="1:2">
      <c r="A19808" s="395" t="s">
        <v>46984</v>
      </c>
      <c r="B19808" s="395" t="s">
        <v>46985</v>
      </c>
    </row>
    <row r="19809" spans="1:2">
      <c r="A19809" s="395" t="s">
        <v>46986</v>
      </c>
      <c r="B19809" s="395" t="s">
        <v>46987</v>
      </c>
    </row>
    <row r="19810" spans="1:2">
      <c r="A19810" s="395" t="s">
        <v>46988</v>
      </c>
      <c r="B19810" s="395" t="s">
        <v>46989</v>
      </c>
    </row>
    <row r="19811" spans="1:2">
      <c r="A19811" s="395" t="s">
        <v>46990</v>
      </c>
      <c r="B19811" s="395" t="s">
        <v>46991</v>
      </c>
    </row>
    <row r="19812" spans="1:2">
      <c r="A19812" s="395" t="s">
        <v>46992</v>
      </c>
      <c r="B19812" s="395" t="s">
        <v>46993</v>
      </c>
    </row>
    <row r="19813" spans="1:2">
      <c r="A19813" s="395" t="s">
        <v>46994</v>
      </c>
      <c r="B19813" s="395" t="s">
        <v>46995</v>
      </c>
    </row>
    <row r="19814" spans="1:2">
      <c r="A19814" s="395" t="s">
        <v>46996</v>
      </c>
      <c r="B19814" s="395" t="s">
        <v>46997</v>
      </c>
    </row>
    <row r="19815" spans="1:2">
      <c r="A19815" s="395" t="s">
        <v>46998</v>
      </c>
      <c r="B19815" s="395" t="s">
        <v>46999</v>
      </c>
    </row>
    <row r="19816" spans="1:2">
      <c r="A19816" s="395" t="s">
        <v>47000</v>
      </c>
      <c r="B19816" s="395" t="s">
        <v>47001</v>
      </c>
    </row>
    <row r="19817" spans="1:2">
      <c r="A19817" s="395" t="s">
        <v>47002</v>
      </c>
      <c r="B19817" s="395" t="s">
        <v>47003</v>
      </c>
    </row>
    <row r="19818" spans="1:2">
      <c r="A19818" s="395" t="s">
        <v>47004</v>
      </c>
      <c r="B19818" s="395" t="s">
        <v>47005</v>
      </c>
    </row>
    <row r="19819" spans="1:2">
      <c r="A19819" s="395" t="s">
        <v>47006</v>
      </c>
      <c r="B19819" s="395" t="s">
        <v>47007</v>
      </c>
    </row>
    <row r="19820" spans="1:2">
      <c r="A19820" s="395" t="s">
        <v>47008</v>
      </c>
      <c r="B19820" s="395" t="s">
        <v>47009</v>
      </c>
    </row>
    <row r="19821" spans="1:2">
      <c r="A19821" s="395" t="s">
        <v>47010</v>
      </c>
      <c r="B19821" s="395" t="s">
        <v>47011</v>
      </c>
    </row>
    <row r="19822" spans="1:2">
      <c r="A19822" s="395" t="s">
        <v>47012</v>
      </c>
      <c r="B19822" s="395" t="s">
        <v>47013</v>
      </c>
    </row>
    <row r="19823" spans="1:2">
      <c r="A19823" s="395" t="s">
        <v>47014</v>
      </c>
      <c r="B19823" s="395" t="s">
        <v>47015</v>
      </c>
    </row>
    <row r="19824" spans="1:2">
      <c r="A19824" s="395" t="s">
        <v>47016</v>
      </c>
      <c r="B19824" s="395" t="s">
        <v>47017</v>
      </c>
    </row>
    <row r="19825" spans="1:2">
      <c r="A19825" s="395" t="s">
        <v>47018</v>
      </c>
      <c r="B19825" s="395" t="s">
        <v>47019</v>
      </c>
    </row>
    <row r="19826" spans="1:2">
      <c r="A19826" s="395" t="s">
        <v>47020</v>
      </c>
      <c r="B19826" s="395" t="s">
        <v>47021</v>
      </c>
    </row>
    <row r="19827" spans="1:2">
      <c r="A19827" s="395" t="s">
        <v>47022</v>
      </c>
      <c r="B19827" s="395" t="s">
        <v>47023</v>
      </c>
    </row>
    <row r="19828" spans="1:2">
      <c r="A19828" s="395" t="s">
        <v>47024</v>
      </c>
      <c r="B19828" s="395" t="s">
        <v>47025</v>
      </c>
    </row>
    <row r="19829" spans="1:2">
      <c r="A19829" s="395" t="s">
        <v>47026</v>
      </c>
      <c r="B19829" s="395" t="s">
        <v>47027</v>
      </c>
    </row>
    <row r="19830" spans="1:2">
      <c r="A19830" s="395" t="s">
        <v>47028</v>
      </c>
      <c r="B19830" s="395" t="s">
        <v>47029</v>
      </c>
    </row>
    <row r="19831" spans="1:2">
      <c r="A19831" s="395" t="s">
        <v>47030</v>
      </c>
      <c r="B19831" s="395" t="s">
        <v>47031</v>
      </c>
    </row>
    <row r="19832" spans="1:2">
      <c r="A19832" s="395" t="s">
        <v>47032</v>
      </c>
      <c r="B19832" s="395" t="s">
        <v>47033</v>
      </c>
    </row>
    <row r="19833" spans="1:2">
      <c r="A19833" s="395" t="s">
        <v>47034</v>
      </c>
      <c r="B19833" s="395" t="s">
        <v>47035</v>
      </c>
    </row>
    <row r="19834" spans="1:2">
      <c r="A19834" s="395" t="s">
        <v>47036</v>
      </c>
      <c r="B19834" s="395" t="s">
        <v>47037</v>
      </c>
    </row>
    <row r="19835" spans="1:2">
      <c r="A19835" s="395" t="s">
        <v>47038</v>
      </c>
      <c r="B19835" s="395" t="s">
        <v>47039</v>
      </c>
    </row>
    <row r="19836" spans="1:2">
      <c r="A19836" s="395" t="s">
        <v>47040</v>
      </c>
      <c r="B19836" s="395" t="s">
        <v>47041</v>
      </c>
    </row>
    <row r="19837" spans="1:2">
      <c r="A19837" s="395" t="s">
        <v>47042</v>
      </c>
      <c r="B19837" s="395" t="s">
        <v>47043</v>
      </c>
    </row>
    <row r="19838" spans="1:2">
      <c r="A19838" s="395" t="s">
        <v>47044</v>
      </c>
      <c r="B19838" s="395" t="s">
        <v>43119</v>
      </c>
    </row>
    <row r="19839" spans="1:2">
      <c r="A19839" s="395" t="s">
        <v>47045</v>
      </c>
      <c r="B19839" s="395" t="s">
        <v>47046</v>
      </c>
    </row>
    <row r="19840" spans="1:2">
      <c r="A19840" s="395" t="s">
        <v>47047</v>
      </c>
      <c r="B19840" s="395" t="s">
        <v>47048</v>
      </c>
    </row>
    <row r="19841" spans="1:2">
      <c r="A19841" s="395" t="s">
        <v>47049</v>
      </c>
      <c r="B19841" s="395" t="s">
        <v>47050</v>
      </c>
    </row>
    <row r="19842" spans="1:2">
      <c r="A19842" s="395" t="s">
        <v>47051</v>
      </c>
      <c r="B19842" s="395" t="s">
        <v>47052</v>
      </c>
    </row>
    <row r="19843" spans="1:2">
      <c r="A19843" s="395" t="s">
        <v>47053</v>
      </c>
      <c r="B19843" s="395" t="s">
        <v>47054</v>
      </c>
    </row>
    <row r="19844" spans="1:2">
      <c r="A19844" s="395" t="s">
        <v>47055</v>
      </c>
      <c r="B19844" s="395" t="s">
        <v>47056</v>
      </c>
    </row>
    <row r="19845" spans="1:2">
      <c r="A19845" s="395" t="s">
        <v>47057</v>
      </c>
      <c r="B19845" s="395" t="s">
        <v>47058</v>
      </c>
    </row>
    <row r="19846" spans="1:2">
      <c r="A19846" s="395" t="s">
        <v>47059</v>
      </c>
      <c r="B19846" s="395" t="s">
        <v>47060</v>
      </c>
    </row>
    <row r="19847" spans="1:2">
      <c r="A19847" s="395" t="s">
        <v>47061</v>
      </c>
      <c r="B19847" s="395" t="s">
        <v>47062</v>
      </c>
    </row>
    <row r="19848" spans="1:2">
      <c r="A19848" s="395" t="s">
        <v>47063</v>
      </c>
      <c r="B19848" s="395" t="s">
        <v>47064</v>
      </c>
    </row>
    <row r="19849" spans="1:2">
      <c r="A19849" s="395" t="s">
        <v>47065</v>
      </c>
      <c r="B19849" s="395" t="s">
        <v>46792</v>
      </c>
    </row>
    <row r="19850" spans="1:2">
      <c r="A19850" s="395" t="s">
        <v>47066</v>
      </c>
      <c r="B19850" s="395" t="s">
        <v>46792</v>
      </c>
    </row>
    <row r="19851" spans="1:2">
      <c r="A19851" s="395" t="s">
        <v>47067</v>
      </c>
      <c r="B19851" s="395" t="s">
        <v>47068</v>
      </c>
    </row>
    <row r="19852" spans="1:2">
      <c r="A19852" s="395" t="s">
        <v>47069</v>
      </c>
      <c r="B19852" s="395" t="s">
        <v>47070</v>
      </c>
    </row>
    <row r="19853" spans="1:2">
      <c r="A19853" s="395" t="s">
        <v>47071</v>
      </c>
      <c r="B19853" s="395" t="s">
        <v>47072</v>
      </c>
    </row>
    <row r="19854" spans="1:2">
      <c r="A19854" s="395" t="s">
        <v>47073</v>
      </c>
      <c r="B19854" s="395" t="s">
        <v>47074</v>
      </c>
    </row>
    <row r="19855" spans="1:2">
      <c r="A19855" s="395" t="s">
        <v>47075</v>
      </c>
      <c r="B19855" s="395" t="s">
        <v>47076</v>
      </c>
    </row>
    <row r="19856" spans="1:2">
      <c r="A19856" s="395" t="s">
        <v>47077</v>
      </c>
      <c r="B19856" s="395" t="s">
        <v>47078</v>
      </c>
    </row>
    <row r="19857" spans="1:2">
      <c r="A19857" s="395" t="s">
        <v>47079</v>
      </c>
      <c r="B19857" s="395" t="s">
        <v>47080</v>
      </c>
    </row>
    <row r="19858" spans="1:2">
      <c r="A19858" s="395" t="s">
        <v>47081</v>
      </c>
      <c r="B19858" s="395" t="s">
        <v>47082</v>
      </c>
    </row>
    <row r="19859" spans="1:2">
      <c r="A19859" s="395" t="s">
        <v>47083</v>
      </c>
      <c r="B19859" s="395" t="s">
        <v>47084</v>
      </c>
    </row>
    <row r="19860" spans="1:2">
      <c r="A19860" s="395" t="s">
        <v>47085</v>
      </c>
      <c r="B19860" s="395" t="s">
        <v>47086</v>
      </c>
    </row>
    <row r="19861" spans="1:2">
      <c r="A19861" s="395" t="s">
        <v>47087</v>
      </c>
      <c r="B19861" s="395" t="s">
        <v>47088</v>
      </c>
    </row>
    <row r="19862" spans="1:2">
      <c r="A19862" s="395" t="s">
        <v>47089</v>
      </c>
      <c r="B19862" s="395" t="s">
        <v>47090</v>
      </c>
    </row>
    <row r="19863" spans="1:2">
      <c r="A19863" s="395" t="s">
        <v>47091</v>
      </c>
      <c r="B19863" s="395" t="s">
        <v>47092</v>
      </c>
    </row>
    <row r="19864" spans="1:2">
      <c r="A19864" s="395" t="s">
        <v>47093</v>
      </c>
      <c r="B19864" s="395" t="s">
        <v>31908</v>
      </c>
    </row>
    <row r="19865" spans="1:2">
      <c r="A19865" s="395" t="s">
        <v>47094</v>
      </c>
      <c r="B19865" s="395" t="s">
        <v>47095</v>
      </c>
    </row>
    <row r="19866" spans="1:2">
      <c r="A19866" s="395" t="s">
        <v>47096</v>
      </c>
      <c r="B19866" s="395" t="s">
        <v>45618</v>
      </c>
    </row>
    <row r="19867" spans="1:2">
      <c r="A19867" s="395" t="s">
        <v>47097</v>
      </c>
      <c r="B19867" s="395" t="s">
        <v>47098</v>
      </c>
    </row>
    <row r="19868" spans="1:2">
      <c r="A19868" s="395" t="s">
        <v>47099</v>
      </c>
      <c r="B19868" s="395" t="s">
        <v>47098</v>
      </c>
    </row>
    <row r="19869" spans="1:2">
      <c r="A19869" s="395" t="s">
        <v>47100</v>
      </c>
      <c r="B19869" s="395" t="s">
        <v>47098</v>
      </c>
    </row>
    <row r="19870" spans="1:2">
      <c r="A19870" s="395" t="s">
        <v>47101</v>
      </c>
      <c r="B19870" s="395" t="s">
        <v>47102</v>
      </c>
    </row>
    <row r="19871" spans="1:2">
      <c r="A19871" s="395" t="s">
        <v>47103</v>
      </c>
      <c r="B19871" s="395" t="s">
        <v>47102</v>
      </c>
    </row>
    <row r="19872" spans="1:2">
      <c r="A19872" s="395" t="s">
        <v>47104</v>
      </c>
      <c r="B19872" s="395" t="s">
        <v>47102</v>
      </c>
    </row>
    <row r="19873" spans="1:2">
      <c r="A19873" s="395" t="s">
        <v>47105</v>
      </c>
      <c r="B19873" s="395" t="s">
        <v>47102</v>
      </c>
    </row>
    <row r="19874" spans="1:2">
      <c r="A19874" s="395" t="s">
        <v>47106</v>
      </c>
      <c r="B19874" s="395" t="s">
        <v>47102</v>
      </c>
    </row>
    <row r="19875" spans="1:2">
      <c r="A19875" s="395" t="s">
        <v>47107</v>
      </c>
      <c r="B19875" s="395" t="s">
        <v>47102</v>
      </c>
    </row>
    <row r="19876" spans="1:2">
      <c r="A19876" s="395" t="s">
        <v>47108</v>
      </c>
      <c r="B19876" s="395" t="s">
        <v>47102</v>
      </c>
    </row>
    <row r="19877" spans="1:2">
      <c r="A19877" s="395" t="s">
        <v>47109</v>
      </c>
      <c r="B19877" s="395" t="s">
        <v>47102</v>
      </c>
    </row>
    <row r="19878" spans="1:2">
      <c r="A19878" s="395" t="s">
        <v>47110</v>
      </c>
      <c r="B19878" s="395" t="s">
        <v>47102</v>
      </c>
    </row>
    <row r="19879" spans="1:2">
      <c r="A19879" s="395" t="s">
        <v>47111</v>
      </c>
      <c r="B19879" s="395" t="s">
        <v>47102</v>
      </c>
    </row>
    <row r="19880" spans="1:2">
      <c r="A19880" s="395" t="s">
        <v>47112</v>
      </c>
      <c r="B19880" s="395" t="s">
        <v>45616</v>
      </c>
    </row>
    <row r="19881" spans="1:2">
      <c r="A19881" s="395" t="s">
        <v>47113</v>
      </c>
      <c r="B19881" s="395" t="s">
        <v>47102</v>
      </c>
    </row>
    <row r="19882" spans="1:2">
      <c r="A19882" s="395" t="s">
        <v>47114</v>
      </c>
      <c r="B19882" s="395" t="s">
        <v>47102</v>
      </c>
    </row>
    <row r="19883" spans="1:2">
      <c r="A19883" s="395" t="s">
        <v>47115</v>
      </c>
      <c r="B19883" s="395" t="s">
        <v>47102</v>
      </c>
    </row>
    <row r="19884" spans="1:2">
      <c r="A19884" s="395" t="s">
        <v>47116</v>
      </c>
      <c r="B19884" s="395" t="s">
        <v>47102</v>
      </c>
    </row>
    <row r="19885" spans="1:2">
      <c r="A19885" s="395" t="s">
        <v>47117</v>
      </c>
      <c r="B19885" s="395" t="s">
        <v>45616</v>
      </c>
    </row>
    <row r="19886" spans="1:2">
      <c r="A19886" s="395" t="s">
        <v>47118</v>
      </c>
      <c r="B19886" s="395" t="s">
        <v>47102</v>
      </c>
    </row>
    <row r="19887" spans="1:2">
      <c r="A19887" s="395" t="s">
        <v>47119</v>
      </c>
      <c r="B19887" s="395" t="s">
        <v>47102</v>
      </c>
    </row>
    <row r="19888" spans="1:2">
      <c r="A19888" s="395" t="s">
        <v>47120</v>
      </c>
      <c r="B19888" s="395" t="s">
        <v>47102</v>
      </c>
    </row>
    <row r="19889" spans="1:2">
      <c r="A19889" s="395" t="s">
        <v>47121</v>
      </c>
      <c r="B19889" s="395" t="s">
        <v>47102</v>
      </c>
    </row>
    <row r="19890" spans="1:2">
      <c r="A19890" s="395" t="s">
        <v>47122</v>
      </c>
      <c r="B19890" s="395" t="s">
        <v>45616</v>
      </c>
    </row>
    <row r="19891" spans="1:2">
      <c r="A19891" s="395" t="s">
        <v>47123</v>
      </c>
      <c r="B19891" s="395" t="s">
        <v>47102</v>
      </c>
    </row>
    <row r="19892" spans="1:2">
      <c r="A19892" s="395" t="s">
        <v>47124</v>
      </c>
      <c r="B19892" s="395" t="s">
        <v>47102</v>
      </c>
    </row>
    <row r="19893" spans="1:2">
      <c r="A19893" s="395" t="s">
        <v>47125</v>
      </c>
      <c r="B19893" s="395" t="s">
        <v>47102</v>
      </c>
    </row>
    <row r="19894" spans="1:2">
      <c r="A19894" s="395" t="s">
        <v>47126</v>
      </c>
      <c r="B19894" s="395" t="s">
        <v>47102</v>
      </c>
    </row>
    <row r="19895" spans="1:2">
      <c r="A19895" s="395" t="s">
        <v>47127</v>
      </c>
      <c r="B19895" s="395" t="s">
        <v>45616</v>
      </c>
    </row>
    <row r="19896" spans="1:2">
      <c r="A19896" s="395" t="s">
        <v>47128</v>
      </c>
      <c r="B19896" s="395" t="s">
        <v>47102</v>
      </c>
    </row>
    <row r="19897" spans="1:2">
      <c r="A19897" s="395" t="s">
        <v>47129</v>
      </c>
      <c r="B19897" s="395" t="s">
        <v>47102</v>
      </c>
    </row>
    <row r="19898" spans="1:2">
      <c r="A19898" s="395" t="s">
        <v>47130</v>
      </c>
      <c r="B19898" s="395" t="s">
        <v>47102</v>
      </c>
    </row>
    <row r="19899" spans="1:2">
      <c r="A19899" s="395" t="s">
        <v>47131</v>
      </c>
      <c r="B19899" s="395" t="s">
        <v>45616</v>
      </c>
    </row>
    <row r="19900" spans="1:2">
      <c r="A19900" s="395" t="s">
        <v>47132</v>
      </c>
      <c r="B19900" s="395" t="s">
        <v>45616</v>
      </c>
    </row>
    <row r="19901" spans="1:2">
      <c r="A19901" s="395" t="s">
        <v>47133</v>
      </c>
      <c r="B19901" s="395" t="s">
        <v>45616</v>
      </c>
    </row>
    <row r="19902" spans="1:2">
      <c r="A19902" s="395" t="s">
        <v>47134</v>
      </c>
      <c r="B19902" s="395" t="s">
        <v>45616</v>
      </c>
    </row>
    <row r="19903" spans="1:2">
      <c r="A19903" s="395" t="s">
        <v>47135</v>
      </c>
      <c r="B19903" s="395" t="s">
        <v>45616</v>
      </c>
    </row>
    <row r="19904" spans="1:2">
      <c r="A19904" s="395" t="s">
        <v>47136</v>
      </c>
      <c r="B19904" s="395" t="s">
        <v>45616</v>
      </c>
    </row>
    <row r="19905" spans="1:2">
      <c r="A19905" s="395" t="s">
        <v>47137</v>
      </c>
      <c r="B19905" s="395" t="s">
        <v>45616</v>
      </c>
    </row>
    <row r="19906" spans="1:2">
      <c r="A19906" s="395" t="s">
        <v>47138</v>
      </c>
      <c r="B19906" s="395" t="s">
        <v>45616</v>
      </c>
    </row>
    <row r="19907" spans="1:2">
      <c r="A19907" s="395" t="s">
        <v>47139</v>
      </c>
      <c r="B19907" s="395" t="s">
        <v>45616</v>
      </c>
    </row>
    <row r="19908" spans="1:2">
      <c r="A19908" s="395" t="s">
        <v>47140</v>
      </c>
      <c r="B19908" s="395" t="s">
        <v>45616</v>
      </c>
    </row>
    <row r="19909" spans="1:2">
      <c r="A19909" s="395" t="s">
        <v>47141</v>
      </c>
      <c r="B19909" s="395" t="s">
        <v>45616</v>
      </c>
    </row>
    <row r="19910" spans="1:2">
      <c r="A19910" s="395" t="s">
        <v>47142</v>
      </c>
      <c r="B19910" s="395" t="s">
        <v>45616</v>
      </c>
    </row>
    <row r="19911" spans="1:2">
      <c r="A19911" s="395" t="s">
        <v>47143</v>
      </c>
      <c r="B19911" s="395" t="s">
        <v>45616</v>
      </c>
    </row>
    <row r="19912" spans="1:2">
      <c r="A19912" s="395" t="s">
        <v>47144</v>
      </c>
      <c r="B19912" s="395" t="s">
        <v>45616</v>
      </c>
    </row>
    <row r="19913" spans="1:2">
      <c r="A19913" s="395" t="s">
        <v>47145</v>
      </c>
      <c r="B19913" s="395" t="s">
        <v>45616</v>
      </c>
    </row>
    <row r="19914" spans="1:2">
      <c r="A19914" s="395" t="s">
        <v>47146</v>
      </c>
      <c r="B19914" s="395" t="s">
        <v>47147</v>
      </c>
    </row>
    <row r="19915" spans="1:2">
      <c r="A19915" s="395" t="s">
        <v>47148</v>
      </c>
      <c r="B19915" s="395" t="s">
        <v>47149</v>
      </c>
    </row>
    <row r="19916" spans="1:2">
      <c r="A19916" s="395" t="s">
        <v>47150</v>
      </c>
      <c r="B19916" s="395" t="s">
        <v>47151</v>
      </c>
    </row>
    <row r="19917" spans="1:2">
      <c r="A19917" s="395" t="s">
        <v>47152</v>
      </c>
      <c r="B19917" s="395" t="s">
        <v>47151</v>
      </c>
    </row>
    <row r="19918" spans="1:2">
      <c r="A19918" s="395" t="s">
        <v>47153</v>
      </c>
      <c r="B19918" s="395" t="s">
        <v>47151</v>
      </c>
    </row>
    <row r="19919" spans="1:2">
      <c r="A19919" s="395" t="s">
        <v>47154</v>
      </c>
      <c r="B19919" s="395" t="s">
        <v>47151</v>
      </c>
    </row>
    <row r="19920" spans="1:2">
      <c r="A19920" s="395" t="s">
        <v>47155</v>
      </c>
      <c r="B19920" s="395" t="s">
        <v>47151</v>
      </c>
    </row>
    <row r="19921" spans="1:2">
      <c r="A19921" s="395" t="s">
        <v>47156</v>
      </c>
      <c r="B19921" s="395" t="s">
        <v>47157</v>
      </c>
    </row>
    <row r="19922" spans="1:2">
      <c r="A19922" s="395" t="s">
        <v>47158</v>
      </c>
      <c r="B19922" s="395" t="s">
        <v>45618</v>
      </c>
    </row>
    <row r="19923" spans="1:2">
      <c r="A19923" s="395" t="s">
        <v>47159</v>
      </c>
      <c r="B19923" s="395" t="s">
        <v>45618</v>
      </c>
    </row>
    <row r="19924" spans="1:2">
      <c r="A19924" s="395" t="s">
        <v>47160</v>
      </c>
      <c r="B19924" s="395" t="s">
        <v>45618</v>
      </c>
    </row>
    <row r="19925" spans="1:2">
      <c r="A19925" s="395" t="s">
        <v>47161</v>
      </c>
      <c r="B19925" s="395" t="s">
        <v>47162</v>
      </c>
    </row>
    <row r="19926" spans="1:2">
      <c r="A19926" s="395" t="s">
        <v>47163</v>
      </c>
      <c r="B19926" s="395" t="s">
        <v>47162</v>
      </c>
    </row>
    <row r="19927" spans="1:2">
      <c r="A19927" s="395" t="s">
        <v>47164</v>
      </c>
      <c r="B19927" s="395" t="s">
        <v>47165</v>
      </c>
    </row>
    <row r="19928" spans="1:2">
      <c r="A19928" s="395" t="s">
        <v>47166</v>
      </c>
      <c r="B19928" s="395" t="s">
        <v>47167</v>
      </c>
    </row>
    <row r="19929" spans="1:2">
      <c r="A19929" s="395" t="s">
        <v>47168</v>
      </c>
      <c r="B19929" s="395" t="s">
        <v>47169</v>
      </c>
    </row>
    <row r="19930" spans="1:2">
      <c r="A19930" s="395" t="s">
        <v>47170</v>
      </c>
      <c r="B19930" s="395" t="s">
        <v>47169</v>
      </c>
    </row>
    <row r="19931" spans="1:2">
      <c r="A19931" s="395" t="s">
        <v>47171</v>
      </c>
      <c r="B19931" s="395" t="s">
        <v>47169</v>
      </c>
    </row>
    <row r="19932" spans="1:2">
      <c r="A19932" s="395" t="s">
        <v>47172</v>
      </c>
      <c r="B19932" s="395" t="s">
        <v>47169</v>
      </c>
    </row>
    <row r="19933" spans="1:2">
      <c r="A19933" s="395" t="s">
        <v>47173</v>
      </c>
      <c r="B19933" s="395" t="s">
        <v>47174</v>
      </c>
    </row>
    <row r="19934" spans="1:2">
      <c r="A19934" s="395" t="s">
        <v>47175</v>
      </c>
      <c r="B19934" s="395" t="s">
        <v>47176</v>
      </c>
    </row>
    <row r="19935" spans="1:2">
      <c r="A19935" s="395" t="s">
        <v>47177</v>
      </c>
      <c r="B19935" s="395" t="s">
        <v>47178</v>
      </c>
    </row>
    <row r="19936" spans="1:2">
      <c r="A19936" s="395" t="s">
        <v>47179</v>
      </c>
      <c r="B19936" s="395" t="s">
        <v>47180</v>
      </c>
    </row>
    <row r="19937" spans="1:2">
      <c r="A19937" s="395" t="s">
        <v>47181</v>
      </c>
      <c r="B19937" s="395" t="s">
        <v>47180</v>
      </c>
    </row>
    <row r="19938" spans="1:2">
      <c r="A19938" s="395" t="s">
        <v>47182</v>
      </c>
      <c r="B19938" s="395" t="s">
        <v>47183</v>
      </c>
    </row>
    <row r="19939" spans="1:2">
      <c r="A19939" s="395" t="s">
        <v>47184</v>
      </c>
      <c r="B19939" s="395" t="s">
        <v>47185</v>
      </c>
    </row>
    <row r="19940" spans="1:2">
      <c r="A19940" s="395" t="s">
        <v>47186</v>
      </c>
      <c r="B19940" s="395" t="s">
        <v>47187</v>
      </c>
    </row>
    <row r="19941" spans="1:2">
      <c r="A19941" s="395" t="s">
        <v>47188</v>
      </c>
      <c r="B19941" s="395" t="s">
        <v>47147</v>
      </c>
    </row>
    <row r="19942" spans="1:2">
      <c r="A19942" s="395" t="s">
        <v>47189</v>
      </c>
      <c r="B19942" s="395" t="s">
        <v>47190</v>
      </c>
    </row>
    <row r="19943" spans="1:2">
      <c r="A19943" s="395" t="s">
        <v>47191</v>
      </c>
      <c r="B19943" s="395" t="s">
        <v>47192</v>
      </c>
    </row>
    <row r="19944" spans="1:2">
      <c r="A19944" s="395" t="s">
        <v>47193</v>
      </c>
      <c r="B19944" s="395" t="s">
        <v>47194</v>
      </c>
    </row>
    <row r="19945" spans="1:2">
      <c r="A19945" s="395" t="s">
        <v>47195</v>
      </c>
      <c r="B19945" s="395" t="s">
        <v>47196</v>
      </c>
    </row>
    <row r="19946" spans="1:2">
      <c r="A19946" s="395" t="s">
        <v>47197</v>
      </c>
      <c r="B19946" s="395" t="s">
        <v>47198</v>
      </c>
    </row>
    <row r="19947" spans="1:2">
      <c r="A19947" s="395" t="s">
        <v>47199</v>
      </c>
      <c r="B19947" s="395" t="s">
        <v>47200</v>
      </c>
    </row>
    <row r="19948" spans="1:2">
      <c r="A19948" s="395" t="s">
        <v>47201</v>
      </c>
      <c r="B19948" s="395" t="s">
        <v>47202</v>
      </c>
    </row>
    <row r="19949" spans="1:2">
      <c r="A19949" s="395" t="s">
        <v>47203</v>
      </c>
      <c r="B19949" s="395" t="s">
        <v>43371</v>
      </c>
    </row>
    <row r="19950" spans="1:2">
      <c r="A19950" s="395" t="s">
        <v>47204</v>
      </c>
      <c r="B19950" s="395" t="s">
        <v>43371</v>
      </c>
    </row>
    <row r="19951" spans="1:2">
      <c r="A19951" s="395" t="s">
        <v>47205</v>
      </c>
      <c r="B19951" s="395" t="s">
        <v>43371</v>
      </c>
    </row>
    <row r="19952" spans="1:2">
      <c r="A19952" s="395" t="s">
        <v>47206</v>
      </c>
      <c r="B19952" s="395" t="s">
        <v>47207</v>
      </c>
    </row>
    <row r="19953" spans="1:2">
      <c r="A19953" s="395" t="s">
        <v>47208</v>
      </c>
      <c r="B19953" s="395" t="s">
        <v>43259</v>
      </c>
    </row>
    <row r="19954" spans="1:2">
      <c r="A19954" s="395" t="s">
        <v>47209</v>
      </c>
      <c r="B19954" s="395" t="s">
        <v>45616</v>
      </c>
    </row>
    <row r="19955" spans="1:2">
      <c r="A19955" s="395" t="s">
        <v>47210</v>
      </c>
      <c r="B19955" s="395" t="s">
        <v>45616</v>
      </c>
    </row>
    <row r="19956" spans="1:2">
      <c r="A19956" s="395" t="s">
        <v>47211</v>
      </c>
      <c r="B19956" s="395" t="s">
        <v>45616</v>
      </c>
    </row>
    <row r="19957" spans="1:2">
      <c r="A19957" s="395" t="s">
        <v>47212</v>
      </c>
      <c r="B19957" s="395" t="s">
        <v>45616</v>
      </c>
    </row>
    <row r="19958" spans="1:2">
      <c r="A19958" s="395" t="s">
        <v>47213</v>
      </c>
      <c r="B19958" s="395" t="s">
        <v>45616</v>
      </c>
    </row>
    <row r="19959" spans="1:2">
      <c r="A19959" s="395" t="s">
        <v>47214</v>
      </c>
      <c r="B19959" s="395" t="s">
        <v>45616</v>
      </c>
    </row>
    <row r="19960" spans="1:2">
      <c r="A19960" s="395" t="s">
        <v>47215</v>
      </c>
      <c r="B19960" s="395" t="s">
        <v>45616</v>
      </c>
    </row>
    <row r="19961" spans="1:2">
      <c r="A19961" s="395" t="s">
        <v>47216</v>
      </c>
      <c r="B19961" s="395" t="s">
        <v>45616</v>
      </c>
    </row>
    <row r="19962" spans="1:2">
      <c r="A19962" s="395" t="s">
        <v>47217</v>
      </c>
      <c r="B19962" s="395" t="s">
        <v>45616</v>
      </c>
    </row>
    <row r="19963" spans="1:2">
      <c r="A19963" s="395" t="s">
        <v>47218</v>
      </c>
      <c r="B19963" s="395" t="s">
        <v>45616</v>
      </c>
    </row>
    <row r="19964" spans="1:2">
      <c r="A19964" s="395" t="s">
        <v>47219</v>
      </c>
      <c r="B19964" s="395" t="s">
        <v>45616</v>
      </c>
    </row>
    <row r="19965" spans="1:2">
      <c r="A19965" s="395" t="s">
        <v>47220</v>
      </c>
      <c r="B19965" s="395" t="s">
        <v>47221</v>
      </c>
    </row>
    <row r="19966" spans="1:2">
      <c r="A19966" s="395" t="s">
        <v>47222</v>
      </c>
      <c r="B19966" s="395" t="s">
        <v>47223</v>
      </c>
    </row>
    <row r="19967" spans="1:2">
      <c r="A19967" s="395" t="s">
        <v>47224</v>
      </c>
      <c r="B19967" s="395" t="s">
        <v>47225</v>
      </c>
    </row>
    <row r="19968" spans="1:2">
      <c r="A19968" s="395" t="s">
        <v>47226</v>
      </c>
      <c r="B19968" s="395" t="s">
        <v>47227</v>
      </c>
    </row>
    <row r="19969" spans="1:2">
      <c r="A19969" s="395" t="s">
        <v>47228</v>
      </c>
      <c r="B19969" s="395" t="s">
        <v>47227</v>
      </c>
    </row>
    <row r="19970" spans="1:2">
      <c r="A19970" s="395" t="s">
        <v>47229</v>
      </c>
      <c r="B19970" s="395" t="s">
        <v>47227</v>
      </c>
    </row>
    <row r="19971" spans="1:2">
      <c r="A19971" s="395" t="s">
        <v>47230</v>
      </c>
      <c r="B19971" s="395" t="s">
        <v>47227</v>
      </c>
    </row>
    <row r="19972" spans="1:2">
      <c r="A19972" s="395" t="s">
        <v>47231</v>
      </c>
      <c r="B19972" s="395" t="s">
        <v>47232</v>
      </c>
    </row>
    <row r="19973" spans="1:2">
      <c r="A19973" s="395" t="s">
        <v>47233</v>
      </c>
      <c r="B19973" s="395" t="s">
        <v>47234</v>
      </c>
    </row>
    <row r="19974" spans="1:2">
      <c r="A19974" s="395" t="s">
        <v>47235</v>
      </c>
      <c r="B19974" s="395" t="s">
        <v>47227</v>
      </c>
    </row>
    <row r="19975" spans="1:2">
      <c r="A19975" s="395" t="s">
        <v>47236</v>
      </c>
      <c r="B19975" s="395" t="s">
        <v>47237</v>
      </c>
    </row>
    <row r="19976" spans="1:2">
      <c r="A19976" s="395" t="s">
        <v>47238</v>
      </c>
      <c r="B19976" s="395" t="s">
        <v>47239</v>
      </c>
    </row>
    <row r="19977" spans="1:2">
      <c r="A19977" s="395" t="s">
        <v>47240</v>
      </c>
      <c r="B19977" s="395" t="s">
        <v>47241</v>
      </c>
    </row>
    <row r="19978" spans="1:2">
      <c r="A19978" s="395" t="s">
        <v>47242</v>
      </c>
      <c r="B19978" s="395" t="s">
        <v>47243</v>
      </c>
    </row>
    <row r="19979" spans="1:2">
      <c r="A19979" s="395" t="s">
        <v>47244</v>
      </c>
      <c r="B19979" s="395" t="s">
        <v>47245</v>
      </c>
    </row>
    <row r="19980" spans="1:2">
      <c r="A19980" s="395" t="s">
        <v>47246</v>
      </c>
      <c r="B19980" s="395" t="s">
        <v>47247</v>
      </c>
    </row>
    <row r="19981" spans="1:2">
      <c r="A19981" s="395" t="s">
        <v>47248</v>
      </c>
      <c r="B19981" s="395" t="s">
        <v>47249</v>
      </c>
    </row>
    <row r="19982" spans="1:2">
      <c r="A19982" s="395" t="s">
        <v>47250</v>
      </c>
      <c r="B19982" s="395" t="s">
        <v>47251</v>
      </c>
    </row>
    <row r="19983" spans="1:2">
      <c r="A19983" s="395" t="s">
        <v>47252</v>
      </c>
      <c r="B19983" s="395" t="s">
        <v>47253</v>
      </c>
    </row>
    <row r="19984" spans="1:2">
      <c r="A19984" s="395" t="s">
        <v>47254</v>
      </c>
      <c r="B19984" s="395" t="s">
        <v>47255</v>
      </c>
    </row>
    <row r="19985" spans="1:2">
      <c r="A19985" s="395" t="s">
        <v>47256</v>
      </c>
      <c r="B19985" s="395" t="s">
        <v>47257</v>
      </c>
    </row>
    <row r="19986" spans="1:2">
      <c r="A19986" s="395" t="s">
        <v>47258</v>
      </c>
      <c r="B19986" s="395" t="s">
        <v>47259</v>
      </c>
    </row>
    <row r="19987" spans="1:2">
      <c r="A19987" s="395" t="s">
        <v>47260</v>
      </c>
      <c r="B19987" s="395" t="s">
        <v>47261</v>
      </c>
    </row>
    <row r="19988" spans="1:2">
      <c r="A19988" s="395" t="s">
        <v>47262</v>
      </c>
      <c r="B19988" s="395" t="s">
        <v>47263</v>
      </c>
    </row>
    <row r="19989" spans="1:2">
      <c r="A19989" s="395" t="s">
        <v>47264</v>
      </c>
      <c r="B19989" s="395" t="s">
        <v>47265</v>
      </c>
    </row>
    <row r="19990" spans="1:2">
      <c r="A19990" s="395" t="s">
        <v>47266</v>
      </c>
      <c r="B19990" s="395" t="s">
        <v>47265</v>
      </c>
    </row>
    <row r="19991" spans="1:2">
      <c r="A19991" s="395" t="s">
        <v>47267</v>
      </c>
      <c r="B19991" s="395" t="s">
        <v>47265</v>
      </c>
    </row>
    <row r="19992" spans="1:2">
      <c r="A19992" s="395" t="s">
        <v>47268</v>
      </c>
      <c r="B19992" s="395" t="s">
        <v>45245</v>
      </c>
    </row>
    <row r="19993" spans="1:2">
      <c r="A19993" s="395" t="s">
        <v>47269</v>
      </c>
      <c r="B19993" s="395" t="s">
        <v>47270</v>
      </c>
    </row>
    <row r="19994" spans="1:2">
      <c r="A19994" s="395" t="s">
        <v>47271</v>
      </c>
      <c r="B19994" s="395" t="s">
        <v>47272</v>
      </c>
    </row>
    <row r="19995" spans="1:2">
      <c r="A19995" s="395" t="s">
        <v>47273</v>
      </c>
      <c r="B19995" s="395" t="s">
        <v>47274</v>
      </c>
    </row>
    <row r="19996" spans="1:2">
      <c r="A19996" s="395" t="s">
        <v>47275</v>
      </c>
      <c r="B19996" s="395" t="s">
        <v>47276</v>
      </c>
    </row>
    <row r="19997" spans="1:2">
      <c r="A19997" s="395" t="s">
        <v>47277</v>
      </c>
      <c r="B19997" s="395" t="s">
        <v>47278</v>
      </c>
    </row>
    <row r="19998" spans="1:2">
      <c r="A19998" s="395" t="s">
        <v>47279</v>
      </c>
      <c r="B19998" s="395" t="s">
        <v>47280</v>
      </c>
    </row>
    <row r="19999" spans="1:2">
      <c r="A19999" s="395" t="s">
        <v>47281</v>
      </c>
      <c r="B19999" s="395" t="s">
        <v>47282</v>
      </c>
    </row>
    <row r="20000" spans="1:2">
      <c r="A20000" s="395" t="s">
        <v>47283</v>
      </c>
      <c r="B20000" s="395" t="s">
        <v>47284</v>
      </c>
    </row>
    <row r="20001" spans="1:2">
      <c r="A20001" s="395" t="s">
        <v>47285</v>
      </c>
      <c r="B20001" s="395" t="s">
        <v>47286</v>
      </c>
    </row>
    <row r="20002" spans="1:2">
      <c r="A20002" s="395" t="s">
        <v>47287</v>
      </c>
      <c r="B20002" s="395" t="s">
        <v>47288</v>
      </c>
    </row>
    <row r="20003" spans="1:2">
      <c r="A20003" s="395" t="s">
        <v>47289</v>
      </c>
      <c r="B20003" s="395" t="s">
        <v>47290</v>
      </c>
    </row>
    <row r="20004" spans="1:2">
      <c r="A20004" s="395" t="s">
        <v>47291</v>
      </c>
      <c r="B20004" s="395" t="s">
        <v>47292</v>
      </c>
    </row>
    <row r="20005" spans="1:2">
      <c r="A20005" s="395" t="s">
        <v>47293</v>
      </c>
      <c r="B20005" s="395" t="s">
        <v>47294</v>
      </c>
    </row>
    <row r="20006" spans="1:2">
      <c r="A20006" s="395" t="s">
        <v>47295</v>
      </c>
      <c r="B20006" s="395" t="s">
        <v>47294</v>
      </c>
    </row>
    <row r="20007" spans="1:2">
      <c r="A20007" s="395" t="s">
        <v>47296</v>
      </c>
      <c r="B20007" s="395" t="s">
        <v>47294</v>
      </c>
    </row>
    <row r="20008" spans="1:2">
      <c r="A20008" s="395" t="s">
        <v>47297</v>
      </c>
      <c r="B20008" s="395" t="s">
        <v>47298</v>
      </c>
    </row>
    <row r="20009" spans="1:2">
      <c r="A20009" s="395" t="s">
        <v>47299</v>
      </c>
      <c r="B20009" s="395" t="s">
        <v>47300</v>
      </c>
    </row>
    <row r="20010" spans="1:2">
      <c r="A20010" s="395" t="s">
        <v>47301</v>
      </c>
      <c r="B20010" s="395" t="s">
        <v>47302</v>
      </c>
    </row>
    <row r="20011" spans="1:2">
      <c r="A20011" s="395" t="s">
        <v>47303</v>
      </c>
      <c r="B20011" s="395" t="s">
        <v>47304</v>
      </c>
    </row>
    <row r="20012" spans="1:2">
      <c r="A20012" s="395" t="s">
        <v>47305</v>
      </c>
      <c r="B20012" s="395" t="s">
        <v>47306</v>
      </c>
    </row>
    <row r="20013" spans="1:2">
      <c r="A20013" s="395" t="s">
        <v>47307</v>
      </c>
      <c r="B20013" s="395" t="s">
        <v>47308</v>
      </c>
    </row>
    <row r="20014" spans="1:2">
      <c r="A20014" s="395" t="s">
        <v>47309</v>
      </c>
      <c r="B20014" s="395" t="s">
        <v>47310</v>
      </c>
    </row>
    <row r="20015" spans="1:2">
      <c r="A20015" s="395" t="s">
        <v>47311</v>
      </c>
      <c r="B20015" s="395" t="s">
        <v>47312</v>
      </c>
    </row>
    <row r="20016" spans="1:2">
      <c r="A20016" s="395" t="s">
        <v>47313</v>
      </c>
      <c r="B20016" s="395" t="s">
        <v>47314</v>
      </c>
    </row>
    <row r="20017" spans="1:2">
      <c r="A20017" s="395" t="s">
        <v>47315</v>
      </c>
      <c r="B20017" s="395" t="s">
        <v>47316</v>
      </c>
    </row>
    <row r="20018" spans="1:2">
      <c r="A20018" s="395" t="s">
        <v>47317</v>
      </c>
      <c r="B20018" s="395" t="s">
        <v>47318</v>
      </c>
    </row>
    <row r="20019" spans="1:2">
      <c r="A20019" s="395" t="s">
        <v>47319</v>
      </c>
      <c r="B20019" s="395" t="s">
        <v>47320</v>
      </c>
    </row>
    <row r="20020" spans="1:2">
      <c r="A20020" s="395" t="s">
        <v>47321</v>
      </c>
      <c r="B20020" s="395" t="s">
        <v>47322</v>
      </c>
    </row>
    <row r="20021" spans="1:2">
      <c r="A20021" s="395" t="s">
        <v>47323</v>
      </c>
      <c r="B20021" s="395" t="s">
        <v>47324</v>
      </c>
    </row>
    <row r="20022" spans="1:2">
      <c r="A20022" s="395" t="s">
        <v>47325</v>
      </c>
      <c r="B20022" s="395" t="s">
        <v>47326</v>
      </c>
    </row>
    <row r="20023" spans="1:2">
      <c r="A20023" s="395" t="s">
        <v>47327</v>
      </c>
      <c r="B20023" s="395" t="s">
        <v>47328</v>
      </c>
    </row>
    <row r="20024" spans="1:2">
      <c r="A20024" s="395" t="s">
        <v>47329</v>
      </c>
      <c r="B20024" s="395" t="s">
        <v>47330</v>
      </c>
    </row>
    <row r="20025" spans="1:2">
      <c r="A20025" s="395" t="s">
        <v>47331</v>
      </c>
      <c r="B20025" s="395" t="s">
        <v>43052</v>
      </c>
    </row>
    <row r="20026" spans="1:2">
      <c r="A20026" s="395" t="s">
        <v>47332</v>
      </c>
      <c r="B20026" s="395" t="s">
        <v>45155</v>
      </c>
    </row>
    <row r="20027" spans="1:2">
      <c r="A20027" s="395" t="s">
        <v>47333</v>
      </c>
      <c r="B20027" s="395" t="s">
        <v>47334</v>
      </c>
    </row>
    <row r="20028" spans="1:2">
      <c r="A20028" s="395" t="s">
        <v>47335</v>
      </c>
      <c r="B20028" s="395" t="s">
        <v>47336</v>
      </c>
    </row>
    <row r="20029" spans="1:2">
      <c r="A20029" s="395" t="s">
        <v>47337</v>
      </c>
      <c r="B20029" s="395" t="s">
        <v>47338</v>
      </c>
    </row>
    <row r="20030" spans="1:2">
      <c r="A20030" s="395" t="s">
        <v>47339</v>
      </c>
      <c r="B20030" s="395" t="s">
        <v>47340</v>
      </c>
    </row>
    <row r="20031" spans="1:2">
      <c r="A20031" s="395" t="s">
        <v>47341</v>
      </c>
      <c r="B20031" s="395" t="s">
        <v>47342</v>
      </c>
    </row>
    <row r="20032" spans="1:2">
      <c r="A20032" s="395" t="s">
        <v>47343</v>
      </c>
      <c r="B20032" s="395" t="s">
        <v>47344</v>
      </c>
    </row>
    <row r="20033" spans="1:2">
      <c r="A20033" s="395" t="s">
        <v>47345</v>
      </c>
      <c r="B20033" s="395" t="s">
        <v>47346</v>
      </c>
    </row>
    <row r="20034" spans="1:2">
      <c r="A20034" s="395" t="s">
        <v>47347</v>
      </c>
      <c r="B20034" s="395" t="s">
        <v>47348</v>
      </c>
    </row>
    <row r="20035" spans="1:2">
      <c r="A20035" s="395" t="s">
        <v>47349</v>
      </c>
      <c r="B20035" s="395" t="s">
        <v>47350</v>
      </c>
    </row>
    <row r="20036" spans="1:2">
      <c r="A20036" s="395" t="s">
        <v>47351</v>
      </c>
      <c r="B20036" s="395" t="s">
        <v>47352</v>
      </c>
    </row>
    <row r="20037" spans="1:2">
      <c r="A20037" s="395" t="s">
        <v>47353</v>
      </c>
      <c r="B20037" s="395" t="s">
        <v>47354</v>
      </c>
    </row>
    <row r="20038" spans="1:2">
      <c r="A20038" s="395" t="s">
        <v>47355</v>
      </c>
      <c r="B20038" s="395" t="s">
        <v>47356</v>
      </c>
    </row>
    <row r="20039" spans="1:2">
      <c r="A20039" s="395" t="s">
        <v>47357</v>
      </c>
      <c r="B20039" s="395" t="s">
        <v>42369</v>
      </c>
    </row>
    <row r="20040" spans="1:2">
      <c r="A20040" s="395" t="s">
        <v>47358</v>
      </c>
      <c r="B20040" s="395" t="s">
        <v>47359</v>
      </c>
    </row>
    <row r="20041" spans="1:2">
      <c r="A20041" s="395" t="s">
        <v>47360</v>
      </c>
      <c r="B20041" s="395" t="s">
        <v>47361</v>
      </c>
    </row>
    <row r="20042" spans="1:2">
      <c r="A20042" s="395" t="s">
        <v>47362</v>
      </c>
      <c r="B20042" s="395" t="s">
        <v>47363</v>
      </c>
    </row>
    <row r="20043" spans="1:2">
      <c r="A20043" s="395" t="s">
        <v>47364</v>
      </c>
      <c r="B20043" s="395" t="s">
        <v>43405</v>
      </c>
    </row>
    <row r="20044" spans="1:2">
      <c r="A20044" s="395" t="s">
        <v>47365</v>
      </c>
      <c r="B20044" s="395" t="s">
        <v>43405</v>
      </c>
    </row>
    <row r="20045" spans="1:2">
      <c r="A20045" s="395" t="s">
        <v>47366</v>
      </c>
      <c r="B20045" s="395" t="s">
        <v>43405</v>
      </c>
    </row>
    <row r="20046" spans="1:2">
      <c r="A20046" s="395" t="s">
        <v>47367</v>
      </c>
      <c r="B20046" s="395" t="s">
        <v>47368</v>
      </c>
    </row>
    <row r="20047" spans="1:2">
      <c r="A20047" s="395" t="s">
        <v>47369</v>
      </c>
      <c r="B20047" s="395" t="s">
        <v>47370</v>
      </c>
    </row>
    <row r="20048" spans="1:2">
      <c r="A20048" s="395" t="s">
        <v>47371</v>
      </c>
      <c r="B20048" s="395" t="s">
        <v>45088</v>
      </c>
    </row>
    <row r="20049" spans="1:2">
      <c r="A20049" s="395" t="s">
        <v>47372</v>
      </c>
      <c r="B20049" s="395" t="s">
        <v>47373</v>
      </c>
    </row>
    <row r="20050" spans="1:2">
      <c r="A20050" s="395" t="s">
        <v>47374</v>
      </c>
      <c r="B20050" s="395" t="s">
        <v>47375</v>
      </c>
    </row>
    <row r="20051" spans="1:2">
      <c r="A20051" s="395" t="s">
        <v>47376</v>
      </c>
      <c r="B20051" s="395" t="s">
        <v>47377</v>
      </c>
    </row>
    <row r="20052" spans="1:2">
      <c r="A20052" s="395" t="s">
        <v>47378</v>
      </c>
      <c r="B20052" s="395" t="s">
        <v>47379</v>
      </c>
    </row>
    <row r="20053" spans="1:2">
      <c r="A20053" s="395" t="s">
        <v>47380</v>
      </c>
      <c r="B20053" s="395" t="s">
        <v>47381</v>
      </c>
    </row>
    <row r="20054" spans="1:2">
      <c r="A20054" s="395" t="s">
        <v>47382</v>
      </c>
      <c r="B20054" s="395" t="s">
        <v>47383</v>
      </c>
    </row>
    <row r="20055" spans="1:2">
      <c r="A20055" s="395" t="s">
        <v>47384</v>
      </c>
      <c r="B20055" s="395" t="s">
        <v>47385</v>
      </c>
    </row>
    <row r="20056" spans="1:2">
      <c r="A20056" s="395" t="s">
        <v>47386</v>
      </c>
      <c r="B20056" s="395" t="s">
        <v>43396</v>
      </c>
    </row>
    <row r="20057" spans="1:2">
      <c r="A20057" s="395" t="s">
        <v>47387</v>
      </c>
      <c r="B20057" s="395" t="s">
        <v>43396</v>
      </c>
    </row>
    <row r="20058" spans="1:2">
      <c r="A20058" s="395" t="s">
        <v>47388</v>
      </c>
      <c r="B20058" s="395" t="s">
        <v>47389</v>
      </c>
    </row>
    <row r="20059" spans="1:2">
      <c r="A20059" s="395" t="s">
        <v>47390</v>
      </c>
      <c r="B20059" s="395" t="s">
        <v>47391</v>
      </c>
    </row>
    <row r="20060" spans="1:2">
      <c r="A20060" s="395" t="s">
        <v>47392</v>
      </c>
      <c r="B20060" s="395" t="s">
        <v>47393</v>
      </c>
    </row>
    <row r="20061" spans="1:2">
      <c r="A20061" s="395" t="s">
        <v>47394</v>
      </c>
      <c r="B20061" s="395" t="s">
        <v>47395</v>
      </c>
    </row>
    <row r="20062" spans="1:2">
      <c r="A20062" s="395" t="s">
        <v>47396</v>
      </c>
      <c r="B20062" s="395" t="s">
        <v>47397</v>
      </c>
    </row>
    <row r="20063" spans="1:2">
      <c r="A20063" s="395" t="s">
        <v>47398</v>
      </c>
      <c r="B20063" s="395" t="s">
        <v>43399</v>
      </c>
    </row>
    <row r="20064" spans="1:2">
      <c r="A20064" s="395" t="s">
        <v>47399</v>
      </c>
      <c r="B20064" s="395" t="s">
        <v>47400</v>
      </c>
    </row>
    <row r="20065" spans="1:2">
      <c r="A20065" s="395" t="s">
        <v>47401</v>
      </c>
      <c r="B20065" s="395" t="s">
        <v>47402</v>
      </c>
    </row>
    <row r="20066" spans="1:2">
      <c r="A20066" s="395" t="s">
        <v>47403</v>
      </c>
      <c r="B20066" s="395" t="s">
        <v>47404</v>
      </c>
    </row>
    <row r="20067" spans="1:2">
      <c r="A20067" s="395" t="s">
        <v>47405</v>
      </c>
      <c r="B20067" s="395" t="s">
        <v>47406</v>
      </c>
    </row>
    <row r="20068" spans="1:2">
      <c r="A20068" s="395" t="s">
        <v>47407</v>
      </c>
      <c r="B20068" s="395" t="s">
        <v>47408</v>
      </c>
    </row>
    <row r="20069" spans="1:2">
      <c r="A20069" s="395" t="s">
        <v>47409</v>
      </c>
      <c r="B20069" s="395" t="s">
        <v>47410</v>
      </c>
    </row>
    <row r="20070" spans="1:2">
      <c r="A20070" s="395" t="s">
        <v>47411</v>
      </c>
      <c r="B20070" s="395" t="s">
        <v>47412</v>
      </c>
    </row>
    <row r="20071" spans="1:2">
      <c r="A20071" s="395" t="s">
        <v>47413</v>
      </c>
      <c r="B20071" s="395" t="s">
        <v>47414</v>
      </c>
    </row>
    <row r="20072" spans="1:2">
      <c r="A20072" s="395" t="s">
        <v>47415</v>
      </c>
      <c r="B20072" s="395" t="s">
        <v>47416</v>
      </c>
    </row>
    <row r="20073" spans="1:2">
      <c r="A20073" s="395" t="s">
        <v>47417</v>
      </c>
      <c r="B20073" s="395" t="s">
        <v>47418</v>
      </c>
    </row>
    <row r="20074" spans="1:2">
      <c r="A20074" s="395" t="s">
        <v>47419</v>
      </c>
      <c r="B20074" s="395" t="s">
        <v>47420</v>
      </c>
    </row>
    <row r="20075" spans="1:2">
      <c r="A20075" s="395" t="s">
        <v>47421</v>
      </c>
      <c r="B20075" s="395" t="s">
        <v>47422</v>
      </c>
    </row>
    <row r="20076" spans="1:2">
      <c r="A20076" s="395" t="s">
        <v>47423</v>
      </c>
      <c r="B20076" s="395" t="s">
        <v>47424</v>
      </c>
    </row>
    <row r="20077" spans="1:2">
      <c r="A20077" s="395" t="s">
        <v>47425</v>
      </c>
      <c r="B20077" s="395" t="s">
        <v>43369</v>
      </c>
    </row>
    <row r="20078" spans="1:2">
      <c r="A20078" s="395" t="s">
        <v>47426</v>
      </c>
      <c r="B20078" s="395" t="s">
        <v>43369</v>
      </c>
    </row>
    <row r="20079" spans="1:2">
      <c r="A20079" s="395" t="s">
        <v>47427</v>
      </c>
      <c r="B20079" s="395" t="s">
        <v>43369</v>
      </c>
    </row>
    <row r="20080" spans="1:2">
      <c r="A20080" s="395" t="s">
        <v>47428</v>
      </c>
      <c r="B20080" s="395" t="s">
        <v>47429</v>
      </c>
    </row>
    <row r="20081" spans="1:2">
      <c r="A20081" s="395" t="s">
        <v>47430</v>
      </c>
      <c r="B20081" s="395" t="s">
        <v>47431</v>
      </c>
    </row>
    <row r="20082" spans="1:2">
      <c r="A20082" s="395" t="s">
        <v>47432</v>
      </c>
      <c r="B20082" s="395" t="s">
        <v>47433</v>
      </c>
    </row>
    <row r="20083" spans="1:2">
      <c r="A20083" s="395" t="s">
        <v>47434</v>
      </c>
      <c r="B20083" s="395" t="s">
        <v>47435</v>
      </c>
    </row>
    <row r="20084" spans="1:2">
      <c r="A20084" s="395" t="s">
        <v>47436</v>
      </c>
      <c r="B20084" s="395" t="s">
        <v>47437</v>
      </c>
    </row>
    <row r="20085" spans="1:2">
      <c r="A20085" s="395" t="s">
        <v>47438</v>
      </c>
      <c r="B20085" s="395" t="s">
        <v>47439</v>
      </c>
    </row>
    <row r="20086" spans="1:2">
      <c r="A20086" s="395" t="s">
        <v>47440</v>
      </c>
      <c r="B20086" s="395" t="s">
        <v>47441</v>
      </c>
    </row>
    <row r="20087" spans="1:2">
      <c r="A20087" s="395" t="s">
        <v>47442</v>
      </c>
      <c r="B20087" s="395" t="s">
        <v>47443</v>
      </c>
    </row>
    <row r="20088" spans="1:2">
      <c r="A20088" s="395" t="s">
        <v>47444</v>
      </c>
      <c r="B20088" s="395" t="s">
        <v>43332</v>
      </c>
    </row>
    <row r="20089" spans="1:2">
      <c r="A20089" s="395" t="s">
        <v>47445</v>
      </c>
      <c r="B20089" s="395" t="s">
        <v>47446</v>
      </c>
    </row>
    <row r="20090" spans="1:2">
      <c r="A20090" s="395" t="s">
        <v>47447</v>
      </c>
      <c r="B20090" s="395" t="s">
        <v>47448</v>
      </c>
    </row>
    <row r="20091" spans="1:2">
      <c r="A20091" s="395" t="s">
        <v>47449</v>
      </c>
      <c r="B20091" s="395" t="s">
        <v>47450</v>
      </c>
    </row>
    <row r="20092" spans="1:2">
      <c r="A20092" s="395" t="s">
        <v>47451</v>
      </c>
      <c r="B20092" s="395" t="s">
        <v>47452</v>
      </c>
    </row>
    <row r="20093" spans="1:2">
      <c r="A20093" s="395" t="s">
        <v>47453</v>
      </c>
      <c r="B20093" s="395" t="s">
        <v>47452</v>
      </c>
    </row>
    <row r="20094" spans="1:2">
      <c r="A20094" s="395" t="s">
        <v>47454</v>
      </c>
      <c r="B20094" s="395" t="s">
        <v>47452</v>
      </c>
    </row>
    <row r="20095" spans="1:2">
      <c r="A20095" s="395" t="s">
        <v>47455</v>
      </c>
      <c r="B20095" s="395" t="s">
        <v>47456</v>
      </c>
    </row>
    <row r="20096" spans="1:2">
      <c r="A20096" s="395" t="s">
        <v>47457</v>
      </c>
      <c r="B20096" s="395" t="s">
        <v>47458</v>
      </c>
    </row>
    <row r="20097" spans="1:2">
      <c r="A20097" s="395" t="s">
        <v>47459</v>
      </c>
      <c r="B20097" s="395" t="s">
        <v>47460</v>
      </c>
    </row>
    <row r="20098" spans="1:2">
      <c r="A20098" s="395" t="s">
        <v>47461</v>
      </c>
      <c r="B20098" s="395" t="s">
        <v>47462</v>
      </c>
    </row>
    <row r="20099" spans="1:2">
      <c r="A20099" s="395" t="s">
        <v>47463</v>
      </c>
      <c r="B20099" s="395" t="s">
        <v>47464</v>
      </c>
    </row>
    <row r="20100" spans="1:2">
      <c r="A20100" s="395" t="s">
        <v>47465</v>
      </c>
      <c r="B20100" s="395" t="s">
        <v>47466</v>
      </c>
    </row>
    <row r="20101" spans="1:2">
      <c r="A20101" s="395" t="s">
        <v>47467</v>
      </c>
      <c r="B20101" s="395" t="s">
        <v>47468</v>
      </c>
    </row>
    <row r="20102" spans="1:2">
      <c r="A20102" s="395" t="s">
        <v>47469</v>
      </c>
      <c r="B20102" s="395" t="s">
        <v>47470</v>
      </c>
    </row>
    <row r="20103" spans="1:2">
      <c r="A20103" s="395" t="s">
        <v>47471</v>
      </c>
      <c r="B20103" s="395" t="s">
        <v>47472</v>
      </c>
    </row>
    <row r="20104" spans="1:2">
      <c r="A20104" s="395" t="s">
        <v>47473</v>
      </c>
      <c r="B20104" s="395" t="s">
        <v>47474</v>
      </c>
    </row>
    <row r="20105" spans="1:2">
      <c r="A20105" s="395" t="s">
        <v>47475</v>
      </c>
      <c r="B20105" s="395" t="s">
        <v>47476</v>
      </c>
    </row>
    <row r="20106" spans="1:2">
      <c r="A20106" s="395" t="s">
        <v>47477</v>
      </c>
      <c r="B20106" s="395" t="s">
        <v>47478</v>
      </c>
    </row>
    <row r="20107" spans="1:2">
      <c r="A20107" s="395" t="s">
        <v>47479</v>
      </c>
      <c r="B20107" s="395" t="s">
        <v>47480</v>
      </c>
    </row>
    <row r="20108" spans="1:2">
      <c r="A20108" s="395" t="s">
        <v>47481</v>
      </c>
      <c r="B20108" s="395" t="s">
        <v>47482</v>
      </c>
    </row>
    <row r="20109" spans="1:2">
      <c r="A20109" s="395" t="s">
        <v>47483</v>
      </c>
      <c r="B20109" s="395" t="s">
        <v>47484</v>
      </c>
    </row>
    <row r="20110" spans="1:2">
      <c r="A20110" s="395" t="s">
        <v>47485</v>
      </c>
      <c r="B20110" s="395" t="s">
        <v>47486</v>
      </c>
    </row>
    <row r="20111" spans="1:2">
      <c r="A20111" s="395" t="s">
        <v>47487</v>
      </c>
      <c r="B20111" s="395" t="s">
        <v>47488</v>
      </c>
    </row>
    <row r="20112" spans="1:2">
      <c r="A20112" s="395" t="s">
        <v>47489</v>
      </c>
      <c r="B20112" s="395" t="s">
        <v>47490</v>
      </c>
    </row>
    <row r="20113" spans="1:2">
      <c r="A20113" s="395" t="s">
        <v>47491</v>
      </c>
      <c r="B20113" s="395" t="s">
        <v>47492</v>
      </c>
    </row>
    <row r="20114" spans="1:2">
      <c r="A20114" s="395" t="s">
        <v>47493</v>
      </c>
      <c r="B20114" s="395" t="s">
        <v>47494</v>
      </c>
    </row>
    <row r="20115" spans="1:2">
      <c r="A20115" s="395" t="s">
        <v>47495</v>
      </c>
      <c r="B20115" s="395" t="s">
        <v>47496</v>
      </c>
    </row>
    <row r="20116" spans="1:2">
      <c r="A20116" s="395" t="s">
        <v>47497</v>
      </c>
      <c r="B20116" s="395" t="s">
        <v>47498</v>
      </c>
    </row>
    <row r="20117" spans="1:2">
      <c r="A20117" s="395" t="s">
        <v>47499</v>
      </c>
      <c r="B20117" s="395" t="s">
        <v>47500</v>
      </c>
    </row>
    <row r="20118" spans="1:2">
      <c r="A20118" s="395" t="s">
        <v>47501</v>
      </c>
      <c r="B20118" s="395" t="s">
        <v>47502</v>
      </c>
    </row>
    <row r="20119" spans="1:2">
      <c r="A20119" s="395" t="s">
        <v>47503</v>
      </c>
      <c r="B20119" s="395" t="s">
        <v>47504</v>
      </c>
    </row>
    <row r="20120" spans="1:2">
      <c r="A20120" s="395" t="s">
        <v>47505</v>
      </c>
      <c r="B20120" s="395" t="s">
        <v>47506</v>
      </c>
    </row>
    <row r="20121" spans="1:2">
      <c r="A20121" s="395" t="s">
        <v>47507</v>
      </c>
      <c r="B20121" s="395" t="s">
        <v>43473</v>
      </c>
    </row>
    <row r="20122" spans="1:2">
      <c r="A20122" s="395" t="s">
        <v>47508</v>
      </c>
      <c r="B20122" s="395" t="s">
        <v>43536</v>
      </c>
    </row>
    <row r="20123" spans="1:2">
      <c r="A20123" s="395" t="s">
        <v>47509</v>
      </c>
      <c r="B20123" s="395" t="s">
        <v>47510</v>
      </c>
    </row>
    <row r="20124" spans="1:2">
      <c r="A20124" s="395" t="s">
        <v>47511</v>
      </c>
      <c r="B20124" s="395" t="s">
        <v>47512</v>
      </c>
    </row>
    <row r="20125" spans="1:2">
      <c r="A20125" s="395" t="s">
        <v>47513</v>
      </c>
      <c r="B20125" s="395" t="s">
        <v>47514</v>
      </c>
    </row>
    <row r="20126" spans="1:2">
      <c r="A20126" s="395" t="s">
        <v>47515</v>
      </c>
      <c r="B20126" s="395" t="s">
        <v>43597</v>
      </c>
    </row>
    <row r="20127" spans="1:2">
      <c r="A20127" s="395" t="s">
        <v>47516</v>
      </c>
      <c r="B20127" s="395" t="s">
        <v>47517</v>
      </c>
    </row>
    <row r="20128" spans="1:2">
      <c r="A20128" s="395" t="s">
        <v>47518</v>
      </c>
      <c r="B20128" s="395" t="s">
        <v>47519</v>
      </c>
    </row>
    <row r="20129" spans="1:2">
      <c r="A20129" s="395" t="s">
        <v>47520</v>
      </c>
      <c r="B20129" s="395" t="s">
        <v>43571</v>
      </c>
    </row>
    <row r="20130" spans="1:2">
      <c r="A20130" s="395" t="s">
        <v>47521</v>
      </c>
      <c r="B20130" s="395" t="s">
        <v>43619</v>
      </c>
    </row>
    <row r="20131" spans="1:2">
      <c r="A20131" s="395" t="s">
        <v>47522</v>
      </c>
      <c r="B20131" s="395" t="s">
        <v>43171</v>
      </c>
    </row>
    <row r="20132" spans="1:2">
      <c r="A20132" s="395" t="s">
        <v>47523</v>
      </c>
      <c r="B20132" s="395" t="s">
        <v>47524</v>
      </c>
    </row>
    <row r="20133" spans="1:2">
      <c r="A20133" s="395" t="s">
        <v>47525</v>
      </c>
      <c r="B20133" s="395" t="s">
        <v>47526</v>
      </c>
    </row>
    <row r="20134" spans="1:2">
      <c r="A20134" s="395" t="s">
        <v>47527</v>
      </c>
      <c r="B20134" s="395" t="s">
        <v>47528</v>
      </c>
    </row>
    <row r="20135" spans="1:2">
      <c r="A20135" s="395" t="s">
        <v>47529</v>
      </c>
      <c r="B20135" s="395" t="s">
        <v>47530</v>
      </c>
    </row>
    <row r="20136" spans="1:2">
      <c r="A20136" s="395" t="s">
        <v>47531</v>
      </c>
      <c r="B20136" s="395" t="s">
        <v>47532</v>
      </c>
    </row>
    <row r="20137" spans="1:2">
      <c r="A20137" s="395" t="s">
        <v>47533</v>
      </c>
      <c r="B20137" s="395" t="s">
        <v>47534</v>
      </c>
    </row>
    <row r="20138" spans="1:2">
      <c r="A20138" s="395" t="s">
        <v>47535</v>
      </c>
      <c r="B20138" s="395" t="s">
        <v>47536</v>
      </c>
    </row>
    <row r="20139" spans="1:2">
      <c r="A20139" s="395" t="s">
        <v>47537</v>
      </c>
      <c r="B20139" s="395" t="s">
        <v>47538</v>
      </c>
    </row>
    <row r="20140" spans="1:2">
      <c r="A20140" s="395" t="s">
        <v>47539</v>
      </c>
      <c r="B20140" s="395" t="s">
        <v>43636</v>
      </c>
    </row>
    <row r="20141" spans="1:2">
      <c r="A20141" s="395" t="s">
        <v>47540</v>
      </c>
      <c r="B20141" s="395" t="s">
        <v>43636</v>
      </c>
    </row>
    <row r="20142" spans="1:2">
      <c r="A20142" s="395" t="s">
        <v>47541</v>
      </c>
      <c r="B20142" s="395" t="s">
        <v>43636</v>
      </c>
    </row>
    <row r="20143" spans="1:2">
      <c r="A20143" s="395" t="s">
        <v>47542</v>
      </c>
      <c r="B20143" s="395" t="s">
        <v>43636</v>
      </c>
    </row>
    <row r="20144" spans="1:2">
      <c r="A20144" s="395" t="s">
        <v>47543</v>
      </c>
      <c r="B20144" s="395" t="s">
        <v>47544</v>
      </c>
    </row>
    <row r="20145" spans="1:2">
      <c r="A20145" s="395" t="s">
        <v>47545</v>
      </c>
      <c r="B20145" s="395" t="s">
        <v>47546</v>
      </c>
    </row>
    <row r="20146" spans="1:2">
      <c r="A20146" s="395" t="s">
        <v>47547</v>
      </c>
      <c r="B20146" s="395" t="s">
        <v>31868</v>
      </c>
    </row>
    <row r="20147" spans="1:2">
      <c r="A20147" s="395" t="s">
        <v>47548</v>
      </c>
      <c r="B20147" s="395" t="s">
        <v>47549</v>
      </c>
    </row>
    <row r="20148" spans="1:2">
      <c r="A20148" s="395" t="s">
        <v>47550</v>
      </c>
      <c r="B20148" s="395" t="s">
        <v>47551</v>
      </c>
    </row>
    <row r="20149" spans="1:2">
      <c r="A20149" s="395" t="s">
        <v>47552</v>
      </c>
      <c r="B20149" s="395" t="s">
        <v>47551</v>
      </c>
    </row>
    <row r="20150" spans="1:2">
      <c r="A20150" s="395" t="s">
        <v>47553</v>
      </c>
      <c r="B20150" s="395" t="s">
        <v>47551</v>
      </c>
    </row>
    <row r="20151" spans="1:2">
      <c r="A20151" s="395" t="s">
        <v>47554</v>
      </c>
      <c r="B20151" s="395" t="s">
        <v>47551</v>
      </c>
    </row>
    <row r="20152" spans="1:2">
      <c r="A20152" s="395" t="s">
        <v>47555</v>
      </c>
      <c r="B20152" s="395" t="s">
        <v>47556</v>
      </c>
    </row>
    <row r="20153" spans="1:2">
      <c r="A20153" s="395" t="s">
        <v>47557</v>
      </c>
      <c r="B20153" s="395" t="s">
        <v>47558</v>
      </c>
    </row>
    <row r="20154" spans="1:2">
      <c r="A20154" s="395" t="s">
        <v>47559</v>
      </c>
      <c r="B20154" s="395" t="s">
        <v>47560</v>
      </c>
    </row>
    <row r="20155" spans="1:2">
      <c r="A20155" s="395" t="s">
        <v>47561</v>
      </c>
      <c r="B20155" s="395" t="s">
        <v>47562</v>
      </c>
    </row>
    <row r="20156" spans="1:2">
      <c r="A20156" s="395" t="s">
        <v>47563</v>
      </c>
      <c r="B20156" s="395" t="s">
        <v>47564</v>
      </c>
    </row>
    <row r="20157" spans="1:2">
      <c r="A20157" s="395" t="s">
        <v>47565</v>
      </c>
      <c r="B20157" s="395" t="s">
        <v>47566</v>
      </c>
    </row>
    <row r="20158" spans="1:2">
      <c r="A20158" s="395" t="s">
        <v>47567</v>
      </c>
      <c r="B20158" s="395" t="s">
        <v>47568</v>
      </c>
    </row>
    <row r="20159" spans="1:2">
      <c r="A20159" s="395" t="s">
        <v>47569</v>
      </c>
      <c r="B20159" s="395" t="s">
        <v>43684</v>
      </c>
    </row>
    <row r="20160" spans="1:2">
      <c r="A20160" s="395" t="s">
        <v>47570</v>
      </c>
      <c r="B20160" s="395" t="s">
        <v>47571</v>
      </c>
    </row>
    <row r="20161" spans="1:2">
      <c r="A20161" s="395" t="s">
        <v>47572</v>
      </c>
      <c r="B20161" s="395" t="s">
        <v>47573</v>
      </c>
    </row>
    <row r="20162" spans="1:2">
      <c r="A20162" s="395" t="s">
        <v>47574</v>
      </c>
      <c r="B20162" s="395" t="s">
        <v>46283</v>
      </c>
    </row>
    <row r="20163" spans="1:2">
      <c r="A20163" s="395" t="s">
        <v>47575</v>
      </c>
      <c r="B20163" s="395" t="s">
        <v>46283</v>
      </c>
    </row>
    <row r="20164" spans="1:2">
      <c r="A20164" s="395" t="s">
        <v>47576</v>
      </c>
      <c r="B20164" s="395" t="s">
        <v>47577</v>
      </c>
    </row>
    <row r="20165" spans="1:2">
      <c r="A20165" s="395" t="s">
        <v>47578</v>
      </c>
      <c r="B20165" s="395" t="s">
        <v>47579</v>
      </c>
    </row>
    <row r="20166" spans="1:2">
      <c r="A20166" s="395" t="s">
        <v>47580</v>
      </c>
      <c r="B20166" s="395" t="s">
        <v>47581</v>
      </c>
    </row>
    <row r="20167" spans="1:2">
      <c r="A20167" s="395" t="s">
        <v>47582</v>
      </c>
      <c r="B20167" s="395" t="s">
        <v>47583</v>
      </c>
    </row>
    <row r="20168" spans="1:2">
      <c r="A20168" s="395" t="s">
        <v>47584</v>
      </c>
      <c r="B20168" s="395" t="s">
        <v>47585</v>
      </c>
    </row>
    <row r="20169" spans="1:2">
      <c r="A20169" s="395" t="s">
        <v>47586</v>
      </c>
      <c r="B20169" s="395" t="s">
        <v>47587</v>
      </c>
    </row>
    <row r="20170" spans="1:2">
      <c r="A20170" s="395" t="s">
        <v>47588</v>
      </c>
      <c r="B20170" s="395" t="s">
        <v>47589</v>
      </c>
    </row>
    <row r="20171" spans="1:2">
      <c r="A20171" s="395" t="s">
        <v>47590</v>
      </c>
      <c r="B20171" s="395" t="s">
        <v>43747</v>
      </c>
    </row>
    <row r="20172" spans="1:2">
      <c r="A20172" s="395" t="s">
        <v>47591</v>
      </c>
      <c r="B20172" s="395" t="s">
        <v>47592</v>
      </c>
    </row>
    <row r="20173" spans="1:2">
      <c r="A20173" s="395" t="s">
        <v>47593</v>
      </c>
      <c r="B20173" s="395" t="s">
        <v>47594</v>
      </c>
    </row>
    <row r="20174" spans="1:2">
      <c r="A20174" s="395" t="s">
        <v>47595</v>
      </c>
      <c r="B20174" s="395" t="s">
        <v>47596</v>
      </c>
    </row>
    <row r="20175" spans="1:2">
      <c r="A20175" s="395" t="s">
        <v>47597</v>
      </c>
      <c r="B20175" s="395" t="s">
        <v>47598</v>
      </c>
    </row>
    <row r="20176" spans="1:2">
      <c r="A20176" s="395" t="s">
        <v>47599</v>
      </c>
      <c r="B20176" s="395" t="s">
        <v>47600</v>
      </c>
    </row>
    <row r="20177" spans="1:2">
      <c r="A20177" s="395" t="s">
        <v>47601</v>
      </c>
      <c r="B20177" s="395" t="s">
        <v>47602</v>
      </c>
    </row>
    <row r="20178" spans="1:2">
      <c r="A20178" s="395" t="s">
        <v>47603</v>
      </c>
      <c r="B20178" s="395" t="s">
        <v>47604</v>
      </c>
    </row>
    <row r="20179" spans="1:2">
      <c r="A20179" s="395" t="s">
        <v>47605</v>
      </c>
      <c r="B20179" s="395" t="s">
        <v>47606</v>
      </c>
    </row>
    <row r="20180" spans="1:2">
      <c r="A20180" s="395" t="s">
        <v>47607</v>
      </c>
      <c r="B20180" s="395" t="s">
        <v>43793</v>
      </c>
    </row>
    <row r="20181" spans="1:2">
      <c r="A20181" s="395" t="s">
        <v>47608</v>
      </c>
      <c r="B20181" s="395" t="s">
        <v>43743</v>
      </c>
    </row>
    <row r="20182" spans="1:2">
      <c r="A20182" s="395" t="s">
        <v>47609</v>
      </c>
      <c r="B20182" s="395" t="s">
        <v>43972</v>
      </c>
    </row>
    <row r="20183" spans="1:2">
      <c r="A20183" s="395" t="s">
        <v>47610</v>
      </c>
      <c r="B20183" s="395" t="s">
        <v>47611</v>
      </c>
    </row>
    <row r="20184" spans="1:2">
      <c r="A20184" s="395" t="s">
        <v>47612</v>
      </c>
      <c r="B20184" s="395" t="s">
        <v>47611</v>
      </c>
    </row>
    <row r="20185" spans="1:2">
      <c r="A20185" s="395" t="s">
        <v>47613</v>
      </c>
      <c r="B20185" s="395" t="s">
        <v>47614</v>
      </c>
    </row>
    <row r="20186" spans="1:2">
      <c r="A20186" s="395" t="s">
        <v>47615</v>
      </c>
      <c r="B20186" s="395" t="s">
        <v>43957</v>
      </c>
    </row>
    <row r="20187" spans="1:2">
      <c r="A20187" s="395" t="s">
        <v>47616</v>
      </c>
      <c r="B20187" s="395" t="s">
        <v>47617</v>
      </c>
    </row>
    <row r="20188" spans="1:2">
      <c r="A20188" s="395" t="s">
        <v>47618</v>
      </c>
      <c r="B20188" s="395" t="s">
        <v>47619</v>
      </c>
    </row>
    <row r="20189" spans="1:2">
      <c r="A20189" s="395" t="s">
        <v>47620</v>
      </c>
      <c r="B20189" s="395" t="s">
        <v>47621</v>
      </c>
    </row>
    <row r="20190" spans="1:2">
      <c r="A20190" s="395" t="s">
        <v>47622</v>
      </c>
      <c r="B20190" s="395" t="s">
        <v>47621</v>
      </c>
    </row>
    <row r="20191" spans="1:2">
      <c r="A20191" s="395" t="s">
        <v>47623</v>
      </c>
      <c r="B20191" s="395" t="s">
        <v>47621</v>
      </c>
    </row>
    <row r="20192" spans="1:2">
      <c r="A20192" s="395" t="s">
        <v>47624</v>
      </c>
      <c r="B20192" s="395" t="s">
        <v>47625</v>
      </c>
    </row>
    <row r="20193" spans="1:2">
      <c r="A20193" s="395" t="s">
        <v>47626</v>
      </c>
      <c r="B20193" s="395" t="s">
        <v>47627</v>
      </c>
    </row>
    <row r="20194" spans="1:2">
      <c r="A20194" s="395" t="s">
        <v>47628</v>
      </c>
      <c r="B20194" s="395" t="s">
        <v>47629</v>
      </c>
    </row>
    <row r="20195" spans="1:2">
      <c r="A20195" s="395" t="s">
        <v>47630</v>
      </c>
      <c r="B20195" s="395" t="s">
        <v>43983</v>
      </c>
    </row>
    <row r="20196" spans="1:2">
      <c r="A20196" s="395" t="s">
        <v>47631</v>
      </c>
      <c r="B20196" s="395" t="s">
        <v>43983</v>
      </c>
    </row>
    <row r="20197" spans="1:2">
      <c r="A20197" s="395" t="s">
        <v>47632</v>
      </c>
      <c r="B20197" s="395" t="s">
        <v>43985</v>
      </c>
    </row>
    <row r="20198" spans="1:2">
      <c r="A20198" s="395" t="s">
        <v>47633</v>
      </c>
      <c r="B20198" s="395" t="s">
        <v>43991</v>
      </c>
    </row>
    <row r="20199" spans="1:2">
      <c r="A20199" s="395" t="s">
        <v>47634</v>
      </c>
      <c r="B20199" s="395" t="s">
        <v>47635</v>
      </c>
    </row>
    <row r="20200" spans="1:2">
      <c r="A20200" s="395" t="s">
        <v>47636</v>
      </c>
      <c r="B20200" s="395" t="s">
        <v>47637</v>
      </c>
    </row>
    <row r="20201" spans="1:2">
      <c r="A20201" s="395" t="s">
        <v>47638</v>
      </c>
      <c r="B20201" s="395" t="s">
        <v>47639</v>
      </c>
    </row>
    <row r="20202" spans="1:2">
      <c r="A20202" s="395" t="s">
        <v>47640</v>
      </c>
      <c r="B20202" s="395" t="s">
        <v>47641</v>
      </c>
    </row>
    <row r="20203" spans="1:2">
      <c r="A20203" s="395" t="s">
        <v>47642</v>
      </c>
      <c r="B20203" s="395" t="s">
        <v>44007</v>
      </c>
    </row>
    <row r="20204" spans="1:2">
      <c r="A20204" s="395" t="s">
        <v>47643</v>
      </c>
      <c r="B20204" s="395" t="s">
        <v>47644</v>
      </c>
    </row>
    <row r="20205" spans="1:2">
      <c r="A20205" s="395" t="s">
        <v>47645</v>
      </c>
      <c r="B20205" s="395" t="s">
        <v>47646</v>
      </c>
    </row>
    <row r="20206" spans="1:2">
      <c r="A20206" s="395" t="s">
        <v>47647</v>
      </c>
      <c r="B20206" s="395" t="s">
        <v>47648</v>
      </c>
    </row>
    <row r="20207" spans="1:2">
      <c r="A20207" s="395" t="s">
        <v>47649</v>
      </c>
      <c r="B20207" s="395" t="s">
        <v>47650</v>
      </c>
    </row>
    <row r="20208" spans="1:2">
      <c r="A20208" s="395" t="s">
        <v>47651</v>
      </c>
      <c r="B20208" s="395" t="s">
        <v>47652</v>
      </c>
    </row>
    <row r="20209" spans="1:2">
      <c r="A20209" s="395" t="s">
        <v>47653</v>
      </c>
      <c r="B20209" s="395" t="s">
        <v>47654</v>
      </c>
    </row>
    <row r="20210" spans="1:2">
      <c r="A20210" s="395" t="s">
        <v>47655</v>
      </c>
      <c r="B20210" s="395" t="s">
        <v>47656</v>
      </c>
    </row>
    <row r="20211" spans="1:2">
      <c r="A20211" s="395" t="s">
        <v>47657</v>
      </c>
      <c r="B20211" s="395" t="s">
        <v>47656</v>
      </c>
    </row>
    <row r="20212" spans="1:2">
      <c r="A20212" s="395" t="s">
        <v>47658</v>
      </c>
      <c r="B20212" s="395" t="s">
        <v>44015</v>
      </c>
    </row>
    <row r="20213" spans="1:2">
      <c r="A20213" s="395" t="s">
        <v>47659</v>
      </c>
      <c r="B20213" s="395" t="s">
        <v>47660</v>
      </c>
    </row>
    <row r="20214" spans="1:2">
      <c r="A20214" s="395" t="s">
        <v>47661</v>
      </c>
      <c r="B20214" s="395" t="s">
        <v>47662</v>
      </c>
    </row>
    <row r="20215" spans="1:2">
      <c r="A20215" s="395" t="s">
        <v>47663</v>
      </c>
      <c r="B20215" s="395" t="s">
        <v>47664</v>
      </c>
    </row>
    <row r="20216" spans="1:2">
      <c r="A20216" s="395" t="s">
        <v>47665</v>
      </c>
      <c r="B20216" s="395" t="s">
        <v>47666</v>
      </c>
    </row>
    <row r="20217" spans="1:2">
      <c r="A20217" s="395" t="s">
        <v>47667</v>
      </c>
      <c r="B20217" s="395" t="s">
        <v>47668</v>
      </c>
    </row>
    <row r="20218" spans="1:2">
      <c r="A20218" s="395" t="s">
        <v>47669</v>
      </c>
      <c r="B20218" s="395" t="s">
        <v>47670</v>
      </c>
    </row>
    <row r="20219" spans="1:2">
      <c r="A20219" s="395" t="s">
        <v>47671</v>
      </c>
      <c r="B20219" s="395" t="s">
        <v>44078</v>
      </c>
    </row>
    <row r="20220" spans="1:2">
      <c r="A20220" s="395" t="s">
        <v>47672</v>
      </c>
      <c r="B20220" s="395" t="s">
        <v>47673</v>
      </c>
    </row>
    <row r="20221" spans="1:2">
      <c r="A20221" s="395" t="s">
        <v>47674</v>
      </c>
      <c r="B20221" s="395" t="s">
        <v>44146</v>
      </c>
    </row>
    <row r="20222" spans="1:2">
      <c r="A20222" s="395" t="s">
        <v>47675</v>
      </c>
      <c r="B20222" s="395" t="s">
        <v>47676</v>
      </c>
    </row>
    <row r="20223" spans="1:2">
      <c r="A20223" s="395" t="s">
        <v>47677</v>
      </c>
      <c r="B20223" s="395" t="s">
        <v>47678</v>
      </c>
    </row>
    <row r="20224" spans="1:2">
      <c r="A20224" s="395" t="s">
        <v>47679</v>
      </c>
      <c r="B20224" s="395" t="s">
        <v>47678</v>
      </c>
    </row>
    <row r="20225" spans="1:2">
      <c r="A20225" s="395" t="s">
        <v>47680</v>
      </c>
      <c r="B20225" s="395" t="s">
        <v>47681</v>
      </c>
    </row>
    <row r="20226" spans="1:2">
      <c r="A20226" s="395" t="s">
        <v>47682</v>
      </c>
      <c r="B20226" s="395" t="s">
        <v>47681</v>
      </c>
    </row>
    <row r="20227" spans="1:2">
      <c r="A20227" s="395" t="s">
        <v>47683</v>
      </c>
      <c r="B20227" s="395" t="s">
        <v>47684</v>
      </c>
    </row>
    <row r="20228" spans="1:2">
      <c r="A20228" s="395" t="s">
        <v>47685</v>
      </c>
      <c r="B20228" s="395" t="s">
        <v>47686</v>
      </c>
    </row>
    <row r="20229" spans="1:2">
      <c r="A20229" s="395" t="s">
        <v>47687</v>
      </c>
      <c r="B20229" s="395" t="s">
        <v>47684</v>
      </c>
    </row>
    <row r="20230" spans="1:2">
      <c r="A20230" s="395" t="s">
        <v>47688</v>
      </c>
      <c r="B20230" s="395" t="s">
        <v>47689</v>
      </c>
    </row>
    <row r="20231" spans="1:2">
      <c r="A20231" s="395" t="s">
        <v>47690</v>
      </c>
      <c r="B20231" s="395" t="s">
        <v>47691</v>
      </c>
    </row>
    <row r="20232" spans="1:2">
      <c r="A20232" s="395" t="s">
        <v>47692</v>
      </c>
      <c r="B20232" s="395" t="s">
        <v>47693</v>
      </c>
    </row>
    <row r="20233" spans="1:2">
      <c r="A20233" s="395" t="s">
        <v>47694</v>
      </c>
      <c r="B20233" s="395" t="s">
        <v>47695</v>
      </c>
    </row>
    <row r="20234" spans="1:2">
      <c r="A20234" s="395" t="s">
        <v>47696</v>
      </c>
      <c r="B20234" s="395" t="s">
        <v>47697</v>
      </c>
    </row>
    <row r="20235" spans="1:2">
      <c r="A20235" s="395" t="s">
        <v>47698</v>
      </c>
      <c r="B20235" s="395" t="s">
        <v>47699</v>
      </c>
    </row>
    <row r="20236" spans="1:2">
      <c r="A20236" s="395" t="s">
        <v>47700</v>
      </c>
      <c r="B20236" s="395" t="s">
        <v>47701</v>
      </c>
    </row>
    <row r="20237" spans="1:2">
      <c r="A20237" s="395" t="s">
        <v>47702</v>
      </c>
      <c r="B20237" s="395" t="s">
        <v>47703</v>
      </c>
    </row>
    <row r="20238" spans="1:2">
      <c r="A20238" s="395" t="s">
        <v>47704</v>
      </c>
      <c r="B20238" s="395" t="s">
        <v>47705</v>
      </c>
    </row>
    <row r="20239" spans="1:2">
      <c r="A20239" s="395" t="s">
        <v>47706</v>
      </c>
      <c r="B20239" s="395" t="s">
        <v>44131</v>
      </c>
    </row>
    <row r="20240" spans="1:2">
      <c r="A20240" s="395" t="s">
        <v>47707</v>
      </c>
      <c r="B20240" s="395" t="s">
        <v>47708</v>
      </c>
    </row>
    <row r="20241" spans="1:2">
      <c r="A20241" s="395" t="s">
        <v>47709</v>
      </c>
      <c r="B20241" s="395" t="s">
        <v>47710</v>
      </c>
    </row>
    <row r="20242" spans="1:2">
      <c r="A20242" s="395" t="s">
        <v>47711</v>
      </c>
      <c r="B20242" s="395" t="s">
        <v>47710</v>
      </c>
    </row>
    <row r="20243" spans="1:2">
      <c r="A20243" s="395" t="s">
        <v>47712</v>
      </c>
      <c r="B20243" s="395" t="s">
        <v>47697</v>
      </c>
    </row>
    <row r="20244" spans="1:2">
      <c r="A20244" s="395" t="s">
        <v>47713</v>
      </c>
      <c r="B20244" s="395" t="s">
        <v>47714</v>
      </c>
    </row>
    <row r="20245" spans="1:2">
      <c r="A20245" s="395" t="s">
        <v>47715</v>
      </c>
      <c r="B20245" s="395" t="s">
        <v>47716</v>
      </c>
    </row>
    <row r="20246" spans="1:2">
      <c r="A20246" s="395" t="s">
        <v>47717</v>
      </c>
      <c r="B20246" s="395" t="s">
        <v>47718</v>
      </c>
    </row>
    <row r="20247" spans="1:2">
      <c r="A20247" s="395" t="s">
        <v>47719</v>
      </c>
      <c r="B20247" s="395" t="s">
        <v>47718</v>
      </c>
    </row>
    <row r="20248" spans="1:2">
      <c r="A20248" s="395" t="s">
        <v>47720</v>
      </c>
      <c r="B20248" s="395" t="s">
        <v>44152</v>
      </c>
    </row>
    <row r="20249" spans="1:2">
      <c r="A20249" s="395" t="s">
        <v>47721</v>
      </c>
      <c r="B20249" s="395" t="s">
        <v>44152</v>
      </c>
    </row>
    <row r="20250" spans="1:2">
      <c r="A20250" s="395" t="s">
        <v>47722</v>
      </c>
      <c r="B20250" s="395" t="s">
        <v>47723</v>
      </c>
    </row>
    <row r="20251" spans="1:2">
      <c r="A20251" s="395" t="s">
        <v>47724</v>
      </c>
      <c r="B20251" s="395" t="s">
        <v>47725</v>
      </c>
    </row>
    <row r="20252" spans="1:2">
      <c r="A20252" s="395" t="s">
        <v>47726</v>
      </c>
      <c r="B20252" s="395" t="s">
        <v>47727</v>
      </c>
    </row>
    <row r="20253" spans="1:2">
      <c r="A20253" s="395" t="s">
        <v>47728</v>
      </c>
      <c r="B20253" s="395" t="s">
        <v>47729</v>
      </c>
    </row>
    <row r="20254" spans="1:2">
      <c r="A20254" s="395" t="s">
        <v>47730</v>
      </c>
      <c r="B20254" s="395" t="s">
        <v>47731</v>
      </c>
    </row>
    <row r="20255" spans="1:2">
      <c r="A20255" s="395" t="s">
        <v>47732</v>
      </c>
      <c r="B20255" s="395" t="s">
        <v>47733</v>
      </c>
    </row>
    <row r="20256" spans="1:2">
      <c r="A20256" s="395" t="s">
        <v>47734</v>
      </c>
      <c r="B20256" s="395" t="s">
        <v>47735</v>
      </c>
    </row>
    <row r="20257" spans="1:2">
      <c r="A20257" s="395" t="s">
        <v>47736</v>
      </c>
      <c r="B20257" s="395" t="s">
        <v>47737</v>
      </c>
    </row>
    <row r="20258" spans="1:2">
      <c r="A20258" s="395" t="s">
        <v>47738</v>
      </c>
      <c r="B20258" s="395" t="s">
        <v>47737</v>
      </c>
    </row>
    <row r="20259" spans="1:2">
      <c r="A20259" s="395" t="s">
        <v>47739</v>
      </c>
      <c r="B20259" s="395" t="s">
        <v>47740</v>
      </c>
    </row>
    <row r="20260" spans="1:2">
      <c r="A20260" s="395" t="s">
        <v>47741</v>
      </c>
      <c r="B20260" s="395" t="s">
        <v>47742</v>
      </c>
    </row>
    <row r="20261" spans="1:2">
      <c r="A20261" s="395" t="s">
        <v>47743</v>
      </c>
      <c r="B20261" s="395" t="s">
        <v>44256</v>
      </c>
    </row>
    <row r="20262" spans="1:2">
      <c r="A20262" s="395" t="s">
        <v>47744</v>
      </c>
      <c r="B20262" s="395" t="s">
        <v>44256</v>
      </c>
    </row>
    <row r="20263" spans="1:2">
      <c r="A20263" s="395" t="s">
        <v>47745</v>
      </c>
      <c r="B20263" s="395" t="s">
        <v>47746</v>
      </c>
    </row>
    <row r="20264" spans="1:2">
      <c r="A20264" s="395" t="s">
        <v>47747</v>
      </c>
      <c r="B20264" s="395" t="s">
        <v>47748</v>
      </c>
    </row>
    <row r="20265" spans="1:2">
      <c r="A20265" s="395" t="s">
        <v>47749</v>
      </c>
      <c r="B20265" s="395" t="s">
        <v>47750</v>
      </c>
    </row>
    <row r="20266" spans="1:2">
      <c r="A20266" s="395" t="s">
        <v>47751</v>
      </c>
      <c r="B20266" s="395" t="s">
        <v>47752</v>
      </c>
    </row>
    <row r="20267" spans="1:2">
      <c r="A20267" s="395" t="s">
        <v>47753</v>
      </c>
      <c r="B20267" s="395" t="s">
        <v>47754</v>
      </c>
    </row>
    <row r="20268" spans="1:2">
      <c r="A20268" s="395" t="s">
        <v>47755</v>
      </c>
      <c r="B20268" s="395" t="s">
        <v>47754</v>
      </c>
    </row>
    <row r="20269" spans="1:2">
      <c r="A20269" s="395" t="s">
        <v>47756</v>
      </c>
      <c r="B20269" s="395" t="s">
        <v>47757</v>
      </c>
    </row>
    <row r="20270" spans="1:2">
      <c r="A20270" s="395" t="s">
        <v>47758</v>
      </c>
      <c r="B20270" s="395" t="s">
        <v>47759</v>
      </c>
    </row>
    <row r="20271" spans="1:2">
      <c r="A20271" s="395" t="s">
        <v>47760</v>
      </c>
      <c r="B20271" s="395" t="s">
        <v>47761</v>
      </c>
    </row>
    <row r="20272" spans="1:2">
      <c r="A20272" s="395" t="s">
        <v>47762</v>
      </c>
      <c r="B20272" s="395" t="s">
        <v>47718</v>
      </c>
    </row>
    <row r="20273" spans="1:2">
      <c r="A20273" s="395" t="s">
        <v>47763</v>
      </c>
      <c r="B20273" s="395" t="s">
        <v>47764</v>
      </c>
    </row>
    <row r="20274" spans="1:2">
      <c r="A20274" s="395" t="s">
        <v>47765</v>
      </c>
      <c r="B20274" s="395" t="s">
        <v>47764</v>
      </c>
    </row>
    <row r="20275" spans="1:2">
      <c r="A20275" s="395" t="s">
        <v>47766</v>
      </c>
      <c r="B20275" s="395" t="s">
        <v>47764</v>
      </c>
    </row>
    <row r="20276" spans="1:2">
      <c r="A20276" s="395" t="s">
        <v>47767</v>
      </c>
      <c r="B20276" s="395" t="s">
        <v>47768</v>
      </c>
    </row>
    <row r="20277" spans="1:2">
      <c r="A20277" s="395" t="s">
        <v>47769</v>
      </c>
      <c r="B20277" s="395" t="s">
        <v>47768</v>
      </c>
    </row>
    <row r="20278" spans="1:2">
      <c r="A20278" s="395" t="s">
        <v>47770</v>
      </c>
      <c r="B20278" s="395" t="s">
        <v>47768</v>
      </c>
    </row>
    <row r="20279" spans="1:2">
      <c r="A20279" s="395" t="s">
        <v>47771</v>
      </c>
      <c r="B20279" s="395" t="s">
        <v>47772</v>
      </c>
    </row>
    <row r="20280" spans="1:2">
      <c r="A20280" s="395" t="s">
        <v>47773</v>
      </c>
      <c r="B20280" s="395" t="s">
        <v>47772</v>
      </c>
    </row>
    <row r="20281" spans="1:2">
      <c r="A20281" s="395" t="s">
        <v>47774</v>
      </c>
      <c r="B20281" s="395" t="s">
        <v>47772</v>
      </c>
    </row>
    <row r="20282" spans="1:2">
      <c r="A20282" s="395" t="s">
        <v>47775</v>
      </c>
      <c r="B20282" s="395" t="s">
        <v>47776</v>
      </c>
    </row>
    <row r="20283" spans="1:2">
      <c r="A20283" s="395" t="s">
        <v>47777</v>
      </c>
      <c r="B20283" s="395" t="s">
        <v>47776</v>
      </c>
    </row>
    <row r="20284" spans="1:2">
      <c r="A20284" s="395" t="s">
        <v>47778</v>
      </c>
      <c r="B20284" s="395" t="s">
        <v>47776</v>
      </c>
    </row>
    <row r="20285" spans="1:2">
      <c r="A20285" s="395" t="s">
        <v>47779</v>
      </c>
      <c r="B20285" s="395" t="s">
        <v>47780</v>
      </c>
    </row>
    <row r="20286" spans="1:2">
      <c r="A20286" s="395" t="s">
        <v>47781</v>
      </c>
      <c r="B20286" s="395" t="s">
        <v>47780</v>
      </c>
    </row>
    <row r="20287" spans="1:2">
      <c r="A20287" s="395" t="s">
        <v>47782</v>
      </c>
      <c r="B20287" s="395" t="s">
        <v>47780</v>
      </c>
    </row>
    <row r="20288" spans="1:2">
      <c r="A20288" s="395" t="s">
        <v>47783</v>
      </c>
      <c r="B20288" s="395" t="s">
        <v>47780</v>
      </c>
    </row>
    <row r="20289" spans="1:2">
      <c r="A20289" s="395" t="s">
        <v>47784</v>
      </c>
      <c r="B20289" s="395" t="s">
        <v>47780</v>
      </c>
    </row>
    <row r="20290" spans="1:2">
      <c r="A20290" s="395" t="s">
        <v>47785</v>
      </c>
      <c r="B20290" s="395" t="s">
        <v>47780</v>
      </c>
    </row>
    <row r="20291" spans="1:2">
      <c r="A20291" s="395" t="s">
        <v>47786</v>
      </c>
      <c r="B20291" s="395" t="s">
        <v>47787</v>
      </c>
    </row>
    <row r="20292" spans="1:2">
      <c r="A20292" s="395" t="s">
        <v>47788</v>
      </c>
      <c r="B20292" s="395" t="s">
        <v>47787</v>
      </c>
    </row>
    <row r="20293" spans="1:2">
      <c r="A20293" s="395" t="s">
        <v>47789</v>
      </c>
      <c r="B20293" s="395" t="s">
        <v>47787</v>
      </c>
    </row>
    <row r="20294" spans="1:2">
      <c r="A20294" s="395" t="s">
        <v>47790</v>
      </c>
      <c r="B20294" s="395" t="s">
        <v>47787</v>
      </c>
    </row>
    <row r="20295" spans="1:2">
      <c r="A20295" s="395" t="s">
        <v>47791</v>
      </c>
      <c r="B20295" s="395" t="s">
        <v>47787</v>
      </c>
    </row>
    <row r="20296" spans="1:2">
      <c r="A20296" s="395" t="s">
        <v>47792</v>
      </c>
      <c r="B20296" s="395" t="s">
        <v>47787</v>
      </c>
    </row>
    <row r="20297" spans="1:2">
      <c r="A20297" s="395" t="s">
        <v>47793</v>
      </c>
      <c r="B20297" s="395" t="s">
        <v>47794</v>
      </c>
    </row>
    <row r="20298" spans="1:2">
      <c r="A20298" s="395" t="s">
        <v>47795</v>
      </c>
      <c r="B20298" s="395" t="s">
        <v>47794</v>
      </c>
    </row>
    <row r="20299" spans="1:2">
      <c r="A20299" s="395" t="s">
        <v>47796</v>
      </c>
      <c r="B20299" s="395" t="s">
        <v>47794</v>
      </c>
    </row>
    <row r="20300" spans="1:2">
      <c r="A20300" s="395" t="s">
        <v>47797</v>
      </c>
      <c r="B20300" s="395" t="s">
        <v>47794</v>
      </c>
    </row>
    <row r="20301" spans="1:2">
      <c r="A20301" s="395" t="s">
        <v>47798</v>
      </c>
      <c r="B20301" s="395" t="s">
        <v>47794</v>
      </c>
    </row>
    <row r="20302" spans="1:2">
      <c r="A20302" s="395" t="s">
        <v>47799</v>
      </c>
      <c r="B20302" s="395" t="s">
        <v>47794</v>
      </c>
    </row>
    <row r="20303" spans="1:2">
      <c r="A20303" s="395" t="s">
        <v>47800</v>
      </c>
      <c r="B20303" s="395" t="s">
        <v>47794</v>
      </c>
    </row>
    <row r="20304" spans="1:2">
      <c r="A20304" s="395" t="s">
        <v>47801</v>
      </c>
      <c r="B20304" s="395" t="s">
        <v>47802</v>
      </c>
    </row>
    <row r="20305" spans="1:2">
      <c r="A20305" s="395" t="s">
        <v>47803</v>
      </c>
      <c r="B20305" s="395" t="s">
        <v>47802</v>
      </c>
    </row>
    <row r="20306" spans="1:2">
      <c r="A20306" s="395" t="s">
        <v>47804</v>
      </c>
      <c r="B20306" s="395" t="s">
        <v>47802</v>
      </c>
    </row>
    <row r="20307" spans="1:2">
      <c r="A20307" s="395" t="s">
        <v>47805</v>
      </c>
      <c r="B20307" s="395" t="s">
        <v>47802</v>
      </c>
    </row>
    <row r="20308" spans="1:2">
      <c r="A20308" s="395" t="s">
        <v>47806</v>
      </c>
      <c r="B20308" s="395" t="s">
        <v>47802</v>
      </c>
    </row>
    <row r="20309" spans="1:2">
      <c r="A20309" s="395" t="s">
        <v>47807</v>
      </c>
      <c r="B20309" s="395" t="s">
        <v>47802</v>
      </c>
    </row>
    <row r="20310" spans="1:2">
      <c r="A20310" s="395" t="s">
        <v>47808</v>
      </c>
      <c r="B20310" s="395" t="s">
        <v>47802</v>
      </c>
    </row>
    <row r="20311" spans="1:2">
      <c r="A20311" s="395" t="s">
        <v>47809</v>
      </c>
      <c r="B20311" s="395" t="s">
        <v>47802</v>
      </c>
    </row>
    <row r="20312" spans="1:2">
      <c r="A20312" s="395" t="s">
        <v>47810</v>
      </c>
      <c r="B20312" s="395" t="s">
        <v>47802</v>
      </c>
    </row>
    <row r="20313" spans="1:2">
      <c r="A20313" s="395" t="s">
        <v>47811</v>
      </c>
      <c r="B20313" s="395" t="s">
        <v>47812</v>
      </c>
    </row>
    <row r="20314" spans="1:2">
      <c r="A20314" s="395" t="s">
        <v>47813</v>
      </c>
      <c r="B20314" s="395" t="s">
        <v>47814</v>
      </c>
    </row>
    <row r="20315" spans="1:2">
      <c r="A20315" s="395" t="s">
        <v>47815</v>
      </c>
      <c r="B20315" s="395" t="s">
        <v>47814</v>
      </c>
    </row>
    <row r="20316" spans="1:2">
      <c r="A20316" s="395" t="s">
        <v>47816</v>
      </c>
      <c r="B20316" s="395" t="s">
        <v>47814</v>
      </c>
    </row>
    <row r="20317" spans="1:2">
      <c r="A20317" s="395" t="s">
        <v>47817</v>
      </c>
      <c r="B20317" s="395" t="s">
        <v>47818</v>
      </c>
    </row>
    <row r="20318" spans="1:2">
      <c r="A20318" s="395" t="s">
        <v>47819</v>
      </c>
      <c r="B20318" s="395" t="s">
        <v>47818</v>
      </c>
    </row>
    <row r="20319" spans="1:2">
      <c r="A20319" s="395" t="s">
        <v>47820</v>
      </c>
      <c r="B20319" s="395" t="s">
        <v>47818</v>
      </c>
    </row>
    <row r="20320" spans="1:2">
      <c r="A20320" s="395" t="s">
        <v>47821</v>
      </c>
      <c r="B20320" s="395" t="s">
        <v>47822</v>
      </c>
    </row>
    <row r="20321" spans="1:2">
      <c r="A20321" s="395" t="s">
        <v>47823</v>
      </c>
      <c r="B20321" s="395" t="s">
        <v>47822</v>
      </c>
    </row>
    <row r="20322" spans="1:2">
      <c r="A20322" s="395" t="s">
        <v>47824</v>
      </c>
      <c r="B20322" s="395" t="s">
        <v>47822</v>
      </c>
    </row>
    <row r="20323" spans="1:2">
      <c r="A20323" s="395" t="s">
        <v>47825</v>
      </c>
      <c r="B20323" s="395" t="s">
        <v>47826</v>
      </c>
    </row>
    <row r="20324" spans="1:2">
      <c r="A20324" s="395" t="s">
        <v>47827</v>
      </c>
      <c r="B20324" s="395" t="s">
        <v>47826</v>
      </c>
    </row>
    <row r="20325" spans="1:2">
      <c r="A20325" s="395" t="s">
        <v>47828</v>
      </c>
      <c r="B20325" s="395" t="s">
        <v>47826</v>
      </c>
    </row>
    <row r="20326" spans="1:2">
      <c r="A20326" s="395" t="s">
        <v>47829</v>
      </c>
      <c r="B20326" s="395" t="s">
        <v>47830</v>
      </c>
    </row>
    <row r="20327" spans="1:2">
      <c r="A20327" s="395" t="s">
        <v>47831</v>
      </c>
      <c r="B20327" s="395" t="s">
        <v>47830</v>
      </c>
    </row>
    <row r="20328" spans="1:2">
      <c r="A20328" s="395" t="s">
        <v>47832</v>
      </c>
      <c r="B20328" s="395" t="s">
        <v>47833</v>
      </c>
    </row>
    <row r="20329" spans="1:2">
      <c r="A20329" s="395" t="s">
        <v>47834</v>
      </c>
      <c r="B20329" s="395" t="s">
        <v>47833</v>
      </c>
    </row>
    <row r="20330" spans="1:2">
      <c r="A20330" s="395" t="s">
        <v>47835</v>
      </c>
      <c r="B20330" s="395" t="s">
        <v>47836</v>
      </c>
    </row>
    <row r="20331" spans="1:2">
      <c r="A20331" s="395" t="s">
        <v>47837</v>
      </c>
      <c r="B20331" s="395" t="s">
        <v>47838</v>
      </c>
    </row>
    <row r="20332" spans="1:2">
      <c r="A20332" s="395" t="s">
        <v>47839</v>
      </c>
      <c r="B20332" s="395" t="s">
        <v>47840</v>
      </c>
    </row>
    <row r="20333" spans="1:2">
      <c r="A20333" s="395" t="s">
        <v>47841</v>
      </c>
      <c r="B20333" s="395" t="s">
        <v>47842</v>
      </c>
    </row>
    <row r="20334" spans="1:2">
      <c r="A20334" s="395" t="s">
        <v>47843</v>
      </c>
      <c r="B20334" s="395" t="s">
        <v>47844</v>
      </c>
    </row>
    <row r="20335" spans="1:2">
      <c r="A20335" s="395" t="s">
        <v>47845</v>
      </c>
      <c r="B20335" s="395" t="s">
        <v>47846</v>
      </c>
    </row>
    <row r="20336" spans="1:2">
      <c r="A20336" s="395" t="s">
        <v>47847</v>
      </c>
      <c r="B20336" s="395" t="s">
        <v>47848</v>
      </c>
    </row>
    <row r="20337" spans="1:2">
      <c r="A20337" s="395" t="s">
        <v>47849</v>
      </c>
      <c r="B20337" s="395" t="s">
        <v>47850</v>
      </c>
    </row>
    <row r="20338" spans="1:2">
      <c r="A20338" s="395" t="s">
        <v>47851</v>
      </c>
      <c r="B20338" s="395" t="s">
        <v>47852</v>
      </c>
    </row>
    <row r="20339" spans="1:2">
      <c r="A20339" s="395" t="s">
        <v>47853</v>
      </c>
      <c r="B20339" s="395" t="s">
        <v>47854</v>
      </c>
    </row>
    <row r="20340" spans="1:2">
      <c r="A20340" s="395" t="s">
        <v>47855</v>
      </c>
      <c r="B20340" s="395" t="s">
        <v>47856</v>
      </c>
    </row>
    <row r="20341" spans="1:2">
      <c r="A20341" s="395" t="s">
        <v>47857</v>
      </c>
      <c r="B20341" s="395" t="s">
        <v>47858</v>
      </c>
    </row>
    <row r="20342" spans="1:2">
      <c r="A20342" s="395" t="s">
        <v>47859</v>
      </c>
      <c r="B20342" s="395" t="s">
        <v>47860</v>
      </c>
    </row>
    <row r="20343" spans="1:2">
      <c r="A20343" s="395" t="s">
        <v>47861</v>
      </c>
      <c r="B20343" s="395" t="s">
        <v>47862</v>
      </c>
    </row>
    <row r="20344" spans="1:2">
      <c r="A20344" s="395" t="s">
        <v>47863</v>
      </c>
      <c r="B20344" s="395" t="s">
        <v>47864</v>
      </c>
    </row>
    <row r="20345" spans="1:2">
      <c r="A20345" s="395" t="s">
        <v>47865</v>
      </c>
      <c r="B20345" s="395" t="s">
        <v>47864</v>
      </c>
    </row>
    <row r="20346" spans="1:2">
      <c r="A20346" s="395" t="s">
        <v>47866</v>
      </c>
      <c r="B20346" s="395" t="s">
        <v>47867</v>
      </c>
    </row>
    <row r="20347" spans="1:2">
      <c r="A20347" s="395" t="s">
        <v>47868</v>
      </c>
      <c r="B20347" s="395" t="s">
        <v>47869</v>
      </c>
    </row>
    <row r="20348" spans="1:2">
      <c r="A20348" s="395" t="s">
        <v>47870</v>
      </c>
      <c r="B20348" s="395" t="s">
        <v>47871</v>
      </c>
    </row>
    <row r="20349" spans="1:2">
      <c r="A20349" s="395" t="s">
        <v>47872</v>
      </c>
      <c r="B20349" s="395" t="s">
        <v>47873</v>
      </c>
    </row>
    <row r="20350" spans="1:2">
      <c r="A20350" s="395" t="s">
        <v>47874</v>
      </c>
      <c r="B20350" s="395" t="s">
        <v>47875</v>
      </c>
    </row>
    <row r="20351" spans="1:2">
      <c r="A20351" s="395" t="s">
        <v>47876</v>
      </c>
      <c r="B20351" s="395" t="s">
        <v>47875</v>
      </c>
    </row>
    <row r="20352" spans="1:2">
      <c r="A20352" s="395" t="s">
        <v>47877</v>
      </c>
      <c r="B20352" s="395" t="s">
        <v>47878</v>
      </c>
    </row>
    <row r="20353" spans="1:2">
      <c r="A20353" s="395" t="s">
        <v>47879</v>
      </c>
      <c r="B20353" s="395" t="s">
        <v>47878</v>
      </c>
    </row>
    <row r="20354" spans="1:2">
      <c r="A20354" s="395" t="s">
        <v>47880</v>
      </c>
      <c r="B20354" s="395" t="s">
        <v>47881</v>
      </c>
    </row>
    <row r="20355" spans="1:2">
      <c r="A20355" s="395" t="s">
        <v>47882</v>
      </c>
      <c r="B20355" s="395" t="s">
        <v>47881</v>
      </c>
    </row>
    <row r="20356" spans="1:2">
      <c r="A20356" s="395" t="s">
        <v>47883</v>
      </c>
      <c r="B20356" s="395" t="s">
        <v>47884</v>
      </c>
    </row>
    <row r="20357" spans="1:2">
      <c r="A20357" s="395" t="s">
        <v>47885</v>
      </c>
      <c r="B20357" s="395" t="s">
        <v>47886</v>
      </c>
    </row>
    <row r="20358" spans="1:2">
      <c r="A20358" s="395" t="s">
        <v>47887</v>
      </c>
      <c r="B20358" s="395" t="s">
        <v>47888</v>
      </c>
    </row>
    <row r="20359" spans="1:2">
      <c r="A20359" s="395" t="s">
        <v>47889</v>
      </c>
      <c r="B20359" s="395" t="s">
        <v>47890</v>
      </c>
    </row>
    <row r="20360" spans="1:2">
      <c r="A20360" s="395" t="s">
        <v>47891</v>
      </c>
      <c r="B20360" s="395" t="s">
        <v>47892</v>
      </c>
    </row>
    <row r="20361" spans="1:2">
      <c r="A20361" s="395" t="s">
        <v>47893</v>
      </c>
      <c r="B20361" s="395" t="s">
        <v>47894</v>
      </c>
    </row>
    <row r="20362" spans="1:2">
      <c r="A20362" s="395" t="s">
        <v>47895</v>
      </c>
      <c r="B20362" s="395" t="s">
        <v>47896</v>
      </c>
    </row>
    <row r="20363" spans="1:2">
      <c r="A20363" s="395" t="s">
        <v>47897</v>
      </c>
      <c r="B20363" s="395" t="s">
        <v>47898</v>
      </c>
    </row>
    <row r="20364" spans="1:2">
      <c r="A20364" s="395" t="s">
        <v>47899</v>
      </c>
      <c r="B20364" s="395" t="s">
        <v>47900</v>
      </c>
    </row>
    <row r="20365" spans="1:2">
      <c r="A20365" s="395" t="s">
        <v>47901</v>
      </c>
      <c r="B20365" s="395" t="s">
        <v>47902</v>
      </c>
    </row>
    <row r="20366" spans="1:2">
      <c r="A20366" s="395" t="s">
        <v>47903</v>
      </c>
      <c r="B20366" s="395" t="s">
        <v>47904</v>
      </c>
    </row>
    <row r="20367" spans="1:2">
      <c r="A20367" s="395" t="s">
        <v>47905</v>
      </c>
      <c r="B20367" s="395" t="s">
        <v>47906</v>
      </c>
    </row>
    <row r="20368" spans="1:2">
      <c r="A20368" s="395" t="s">
        <v>47907</v>
      </c>
      <c r="B20368" s="395" t="s">
        <v>47908</v>
      </c>
    </row>
    <row r="20369" spans="1:2">
      <c r="A20369" s="395" t="s">
        <v>47909</v>
      </c>
      <c r="B20369" s="395" t="s">
        <v>47910</v>
      </c>
    </row>
    <row r="20370" spans="1:2">
      <c r="A20370" s="395" t="s">
        <v>47911</v>
      </c>
      <c r="B20370" s="395" t="s">
        <v>47912</v>
      </c>
    </row>
    <row r="20371" spans="1:2">
      <c r="A20371" s="395" t="s">
        <v>47913</v>
      </c>
      <c r="B20371" s="395" t="s">
        <v>47914</v>
      </c>
    </row>
    <row r="20372" spans="1:2">
      <c r="A20372" s="395" t="s">
        <v>47915</v>
      </c>
      <c r="B20372" s="395" t="s">
        <v>47916</v>
      </c>
    </row>
    <row r="20373" spans="1:2">
      <c r="A20373" s="395" t="s">
        <v>47917</v>
      </c>
      <c r="B20373" s="395" t="s">
        <v>47918</v>
      </c>
    </row>
    <row r="20374" spans="1:2">
      <c r="A20374" s="395" t="s">
        <v>47919</v>
      </c>
      <c r="B20374" s="395" t="s">
        <v>47920</v>
      </c>
    </row>
    <row r="20375" spans="1:2">
      <c r="A20375" s="395" t="s">
        <v>47921</v>
      </c>
      <c r="B20375" s="395" t="s">
        <v>47922</v>
      </c>
    </row>
    <row r="20376" spans="1:2">
      <c r="A20376" s="395" t="s">
        <v>47923</v>
      </c>
      <c r="B20376" s="395" t="s">
        <v>47924</v>
      </c>
    </row>
    <row r="20377" spans="1:2">
      <c r="A20377" s="395" t="s">
        <v>47925</v>
      </c>
      <c r="B20377" s="395" t="s">
        <v>47926</v>
      </c>
    </row>
    <row r="20378" spans="1:2">
      <c r="A20378" s="395" t="s">
        <v>47927</v>
      </c>
      <c r="B20378" s="395" t="s">
        <v>47928</v>
      </c>
    </row>
    <row r="20379" spans="1:2">
      <c r="A20379" s="395" t="s">
        <v>47929</v>
      </c>
      <c r="B20379" s="395" t="s">
        <v>47930</v>
      </c>
    </row>
    <row r="20380" spans="1:2">
      <c r="A20380" s="395" t="s">
        <v>47931</v>
      </c>
      <c r="B20380" s="395" t="s">
        <v>47932</v>
      </c>
    </row>
    <row r="20381" spans="1:2">
      <c r="A20381" s="395" t="s">
        <v>47933</v>
      </c>
      <c r="B20381" s="395" t="s">
        <v>47871</v>
      </c>
    </row>
    <row r="20382" spans="1:2">
      <c r="A20382" s="395" t="s">
        <v>47934</v>
      </c>
      <c r="B20382" s="395" t="s">
        <v>47871</v>
      </c>
    </row>
    <row r="20383" spans="1:2">
      <c r="A20383" s="395" t="s">
        <v>47935</v>
      </c>
      <c r="B20383" s="395" t="s">
        <v>47871</v>
      </c>
    </row>
    <row r="20384" spans="1:2">
      <c r="A20384" s="395" t="s">
        <v>47936</v>
      </c>
      <c r="B20384" s="395" t="s">
        <v>47871</v>
      </c>
    </row>
    <row r="20385" spans="1:2">
      <c r="A20385" s="395" t="s">
        <v>47937</v>
      </c>
      <c r="B20385" s="395" t="s">
        <v>47871</v>
      </c>
    </row>
    <row r="20386" spans="1:2">
      <c r="A20386" s="395" t="s">
        <v>47938</v>
      </c>
      <c r="B20386" s="395" t="s">
        <v>47871</v>
      </c>
    </row>
    <row r="20387" spans="1:2">
      <c r="A20387" s="395" t="s">
        <v>47939</v>
      </c>
      <c r="B20387" s="395" t="s">
        <v>47940</v>
      </c>
    </row>
    <row r="20388" spans="1:2">
      <c r="A20388" s="395" t="s">
        <v>47941</v>
      </c>
      <c r="B20388" s="395" t="s">
        <v>47942</v>
      </c>
    </row>
    <row r="20389" spans="1:2">
      <c r="A20389" s="395" t="s">
        <v>47943</v>
      </c>
      <c r="B20389" s="395" t="s">
        <v>47944</v>
      </c>
    </row>
    <row r="20390" spans="1:2">
      <c r="A20390" s="395" t="s">
        <v>47945</v>
      </c>
      <c r="B20390" s="395" t="s">
        <v>47946</v>
      </c>
    </row>
    <row r="20391" spans="1:2">
      <c r="A20391" s="395" t="s">
        <v>47947</v>
      </c>
      <c r="B20391" s="395" t="s">
        <v>47948</v>
      </c>
    </row>
    <row r="20392" spans="1:2">
      <c r="A20392" s="395" t="s">
        <v>47949</v>
      </c>
      <c r="B20392" s="395" t="s">
        <v>47950</v>
      </c>
    </row>
    <row r="20393" spans="1:2">
      <c r="A20393" s="395" t="s">
        <v>47951</v>
      </c>
      <c r="B20393" s="395" t="s">
        <v>47952</v>
      </c>
    </row>
    <row r="20394" spans="1:2">
      <c r="A20394" s="395" t="s">
        <v>47953</v>
      </c>
      <c r="B20394" s="395" t="s">
        <v>47954</v>
      </c>
    </row>
    <row r="20395" spans="1:2">
      <c r="A20395" s="395" t="s">
        <v>47955</v>
      </c>
      <c r="B20395" s="395" t="s">
        <v>47956</v>
      </c>
    </row>
    <row r="20396" spans="1:2">
      <c r="A20396" s="395" t="s">
        <v>47957</v>
      </c>
      <c r="B20396" s="395" t="s">
        <v>47958</v>
      </c>
    </row>
    <row r="20397" spans="1:2">
      <c r="A20397" s="395" t="s">
        <v>47959</v>
      </c>
      <c r="B20397" s="395" t="s">
        <v>47960</v>
      </c>
    </row>
    <row r="20398" spans="1:2">
      <c r="A20398" s="395" t="s">
        <v>47961</v>
      </c>
      <c r="B20398" s="395" t="s">
        <v>47960</v>
      </c>
    </row>
    <row r="20399" spans="1:2">
      <c r="A20399" s="395" t="s">
        <v>47962</v>
      </c>
      <c r="B20399" s="395" t="s">
        <v>47963</v>
      </c>
    </row>
    <row r="20400" spans="1:2">
      <c r="A20400" s="395" t="s">
        <v>47964</v>
      </c>
      <c r="B20400" s="395" t="s">
        <v>47963</v>
      </c>
    </row>
    <row r="20401" spans="1:2">
      <c r="A20401" s="395" t="s">
        <v>47965</v>
      </c>
      <c r="B20401" s="395" t="s">
        <v>47963</v>
      </c>
    </row>
    <row r="20402" spans="1:2">
      <c r="A20402" s="395" t="s">
        <v>47966</v>
      </c>
      <c r="B20402" s="395" t="s">
        <v>47958</v>
      </c>
    </row>
    <row r="20403" spans="1:2">
      <c r="A20403" s="395" t="s">
        <v>47967</v>
      </c>
      <c r="B20403" s="395" t="s">
        <v>47968</v>
      </c>
    </row>
    <row r="20404" spans="1:2">
      <c r="A20404" s="395" t="s">
        <v>47969</v>
      </c>
      <c r="B20404" s="395" t="s">
        <v>47970</v>
      </c>
    </row>
    <row r="20405" spans="1:2">
      <c r="A20405" s="395" t="s">
        <v>47971</v>
      </c>
      <c r="B20405" s="395" t="s">
        <v>47972</v>
      </c>
    </row>
    <row r="20406" spans="1:2">
      <c r="A20406" s="395" t="s">
        <v>47973</v>
      </c>
      <c r="B20406" s="395" t="s">
        <v>47974</v>
      </c>
    </row>
    <row r="20407" spans="1:2">
      <c r="A20407" s="395" t="s">
        <v>47975</v>
      </c>
      <c r="B20407" s="395" t="s">
        <v>47974</v>
      </c>
    </row>
    <row r="20408" spans="1:2">
      <c r="A20408" s="395" t="s">
        <v>47976</v>
      </c>
      <c r="B20408" s="395" t="s">
        <v>47977</v>
      </c>
    </row>
    <row r="20409" spans="1:2">
      <c r="A20409" s="395" t="s">
        <v>47978</v>
      </c>
      <c r="B20409" s="395" t="s">
        <v>47979</v>
      </c>
    </row>
    <row r="20410" spans="1:2">
      <c r="A20410" s="395" t="s">
        <v>47980</v>
      </c>
      <c r="B20410" s="395" t="s">
        <v>47981</v>
      </c>
    </row>
    <row r="20411" spans="1:2">
      <c r="A20411" s="395" t="s">
        <v>47982</v>
      </c>
      <c r="B20411" s="395" t="s">
        <v>47983</v>
      </c>
    </row>
    <row r="20412" spans="1:2">
      <c r="A20412" s="395" t="s">
        <v>47984</v>
      </c>
      <c r="B20412" s="395" t="s">
        <v>47985</v>
      </c>
    </row>
    <row r="20413" spans="1:2">
      <c r="A20413" s="395" t="s">
        <v>47986</v>
      </c>
      <c r="B20413" s="395" t="s">
        <v>47985</v>
      </c>
    </row>
    <row r="20414" spans="1:2">
      <c r="A20414" s="395" t="s">
        <v>47987</v>
      </c>
      <c r="B20414" s="395" t="s">
        <v>47988</v>
      </c>
    </row>
    <row r="20415" spans="1:2">
      <c r="A20415" s="395" t="s">
        <v>47989</v>
      </c>
      <c r="B20415" s="395" t="s">
        <v>47990</v>
      </c>
    </row>
    <row r="20416" spans="1:2">
      <c r="A20416" s="395" t="s">
        <v>47991</v>
      </c>
      <c r="B20416" s="395" t="s">
        <v>47992</v>
      </c>
    </row>
    <row r="20417" spans="1:2">
      <c r="A20417" s="395" t="s">
        <v>47993</v>
      </c>
      <c r="B20417" s="395" t="s">
        <v>47994</v>
      </c>
    </row>
    <row r="20418" spans="1:2">
      <c r="A20418" s="395" t="s">
        <v>47995</v>
      </c>
      <c r="B20418" s="395" t="s">
        <v>47996</v>
      </c>
    </row>
    <row r="20419" spans="1:2">
      <c r="A20419" s="395" t="s">
        <v>47997</v>
      </c>
      <c r="B20419" s="395" t="s">
        <v>47998</v>
      </c>
    </row>
    <row r="20420" spans="1:2">
      <c r="A20420" s="395" t="s">
        <v>47999</v>
      </c>
      <c r="B20420" s="395" t="s">
        <v>48000</v>
      </c>
    </row>
    <row r="20421" spans="1:2">
      <c r="A20421" s="395" t="s">
        <v>48001</v>
      </c>
      <c r="B20421" s="395" t="s">
        <v>48002</v>
      </c>
    </row>
    <row r="20422" spans="1:2">
      <c r="A20422" s="395" t="s">
        <v>48003</v>
      </c>
      <c r="B20422" s="395" t="s">
        <v>48004</v>
      </c>
    </row>
    <row r="20423" spans="1:2">
      <c r="A20423" s="395" t="s">
        <v>48005</v>
      </c>
      <c r="B20423" s="395" t="s">
        <v>48006</v>
      </c>
    </row>
    <row r="20424" spans="1:2">
      <c r="A20424" s="395" t="s">
        <v>48007</v>
      </c>
      <c r="B20424" s="395" t="s">
        <v>48008</v>
      </c>
    </row>
    <row r="20425" spans="1:2">
      <c r="A20425" s="395" t="s">
        <v>48009</v>
      </c>
      <c r="B20425" s="395" t="s">
        <v>48010</v>
      </c>
    </row>
    <row r="20426" spans="1:2">
      <c r="A20426" s="395" t="s">
        <v>48011</v>
      </c>
      <c r="B20426" s="395" t="s">
        <v>48012</v>
      </c>
    </row>
    <row r="20427" spans="1:2">
      <c r="A20427" s="395" t="s">
        <v>48013</v>
      </c>
      <c r="B20427" s="395" t="s">
        <v>48014</v>
      </c>
    </row>
    <row r="20428" spans="1:2">
      <c r="A20428" s="395" t="s">
        <v>48015</v>
      </c>
      <c r="B20428" s="395" t="s">
        <v>48016</v>
      </c>
    </row>
    <row r="20429" spans="1:2">
      <c r="A20429" s="395" t="s">
        <v>48017</v>
      </c>
      <c r="B20429" s="395" t="s">
        <v>48018</v>
      </c>
    </row>
    <row r="20430" spans="1:2">
      <c r="A20430" s="395" t="s">
        <v>48019</v>
      </c>
      <c r="B20430" s="395" t="s">
        <v>48020</v>
      </c>
    </row>
    <row r="20431" spans="1:2">
      <c r="A20431" s="395" t="s">
        <v>48021</v>
      </c>
      <c r="B20431" s="395" t="s">
        <v>48020</v>
      </c>
    </row>
    <row r="20432" spans="1:2">
      <c r="A20432" s="395" t="s">
        <v>48022</v>
      </c>
      <c r="B20432" s="395" t="s">
        <v>48020</v>
      </c>
    </row>
    <row r="20433" spans="1:2">
      <c r="A20433" s="395" t="s">
        <v>48023</v>
      </c>
      <c r="B20433" s="395" t="s">
        <v>48024</v>
      </c>
    </row>
    <row r="20434" spans="1:2">
      <c r="A20434" s="395" t="s">
        <v>48025</v>
      </c>
      <c r="B20434" s="395" t="s">
        <v>48026</v>
      </c>
    </row>
    <row r="20435" spans="1:2">
      <c r="A20435" s="395" t="s">
        <v>48027</v>
      </c>
      <c r="B20435" s="395" t="s">
        <v>48028</v>
      </c>
    </row>
    <row r="20436" spans="1:2">
      <c r="A20436" s="395" t="s">
        <v>48029</v>
      </c>
      <c r="B20436" s="395" t="s">
        <v>44330</v>
      </c>
    </row>
    <row r="20437" spans="1:2">
      <c r="A20437" s="395" t="s">
        <v>48030</v>
      </c>
      <c r="B20437" s="395" t="s">
        <v>48031</v>
      </c>
    </row>
    <row r="20438" spans="1:2">
      <c r="A20438" s="395" t="s">
        <v>48032</v>
      </c>
      <c r="B20438" s="395" t="s">
        <v>48033</v>
      </c>
    </row>
    <row r="20439" spans="1:2">
      <c r="A20439" s="395" t="s">
        <v>48034</v>
      </c>
      <c r="B20439" s="395" t="s">
        <v>48035</v>
      </c>
    </row>
    <row r="20440" spans="1:2">
      <c r="A20440" s="395" t="s">
        <v>48036</v>
      </c>
      <c r="B20440" s="395" t="s">
        <v>48037</v>
      </c>
    </row>
    <row r="20441" spans="1:2">
      <c r="A20441" s="395" t="s">
        <v>48038</v>
      </c>
      <c r="B20441" s="395" t="s">
        <v>48039</v>
      </c>
    </row>
    <row r="20442" spans="1:2">
      <c r="A20442" s="395" t="s">
        <v>48040</v>
      </c>
      <c r="B20442" s="395" t="s">
        <v>44366</v>
      </c>
    </row>
    <row r="20443" spans="1:2">
      <c r="A20443" s="395" t="s">
        <v>48041</v>
      </c>
      <c r="B20443" s="395" t="s">
        <v>48042</v>
      </c>
    </row>
    <row r="20444" spans="1:2">
      <c r="A20444" s="395" t="s">
        <v>48043</v>
      </c>
      <c r="B20444" s="395" t="s">
        <v>48044</v>
      </c>
    </row>
    <row r="20445" spans="1:2">
      <c r="A20445" s="395" t="s">
        <v>48045</v>
      </c>
      <c r="B20445" s="395" t="s">
        <v>48046</v>
      </c>
    </row>
    <row r="20446" spans="1:2">
      <c r="A20446" s="395" t="s">
        <v>48047</v>
      </c>
      <c r="B20446" s="395" t="s">
        <v>44302</v>
      </c>
    </row>
    <row r="20447" spans="1:2">
      <c r="A20447" s="395" t="s">
        <v>48048</v>
      </c>
      <c r="B20447" s="395" t="s">
        <v>44310</v>
      </c>
    </row>
    <row r="20448" spans="1:2">
      <c r="A20448" s="395" t="s">
        <v>48049</v>
      </c>
      <c r="B20448" s="395" t="s">
        <v>48050</v>
      </c>
    </row>
    <row r="20449" spans="1:2">
      <c r="A20449" s="395" t="s">
        <v>48051</v>
      </c>
      <c r="B20449" s="395" t="s">
        <v>48052</v>
      </c>
    </row>
    <row r="20450" spans="1:2">
      <c r="A20450" s="395" t="s">
        <v>48053</v>
      </c>
      <c r="B20450" s="395" t="s">
        <v>48054</v>
      </c>
    </row>
    <row r="20451" spans="1:2">
      <c r="A20451" s="395" t="s">
        <v>48055</v>
      </c>
      <c r="B20451" s="395" t="s">
        <v>48056</v>
      </c>
    </row>
    <row r="20452" spans="1:2">
      <c r="A20452" s="395" t="s">
        <v>48057</v>
      </c>
      <c r="B20452" s="395" t="s">
        <v>48058</v>
      </c>
    </row>
    <row r="20453" spans="1:2">
      <c r="A20453" s="395" t="s">
        <v>48059</v>
      </c>
      <c r="B20453" s="395" t="s">
        <v>48060</v>
      </c>
    </row>
    <row r="20454" spans="1:2">
      <c r="A20454" s="395" t="s">
        <v>48061</v>
      </c>
      <c r="B20454" s="395" t="s">
        <v>48062</v>
      </c>
    </row>
    <row r="20455" spans="1:2">
      <c r="A20455" s="395" t="s">
        <v>48063</v>
      </c>
      <c r="B20455" s="395" t="s">
        <v>48064</v>
      </c>
    </row>
    <row r="20456" spans="1:2">
      <c r="A20456" s="395" t="s">
        <v>48065</v>
      </c>
      <c r="B20456" s="395" t="s">
        <v>48066</v>
      </c>
    </row>
    <row r="20457" spans="1:2">
      <c r="A20457" s="395" t="s">
        <v>48067</v>
      </c>
      <c r="B20457" s="395" t="s">
        <v>48068</v>
      </c>
    </row>
    <row r="20458" spans="1:2">
      <c r="A20458" s="395" t="s">
        <v>48069</v>
      </c>
      <c r="B20458" s="395" t="s">
        <v>48070</v>
      </c>
    </row>
    <row r="20459" spans="1:2">
      <c r="A20459" s="395" t="s">
        <v>48071</v>
      </c>
      <c r="B20459" s="395" t="s">
        <v>48072</v>
      </c>
    </row>
    <row r="20460" spans="1:2">
      <c r="A20460" s="395" t="s">
        <v>48073</v>
      </c>
      <c r="B20460" s="395" t="s">
        <v>48074</v>
      </c>
    </row>
    <row r="20461" spans="1:2">
      <c r="A20461" s="395" t="s">
        <v>48075</v>
      </c>
      <c r="B20461" s="395" t="s">
        <v>48076</v>
      </c>
    </row>
    <row r="20462" spans="1:2">
      <c r="A20462" s="395" t="s">
        <v>48077</v>
      </c>
      <c r="B20462" s="395" t="s">
        <v>48078</v>
      </c>
    </row>
    <row r="20463" spans="1:2">
      <c r="A20463" s="395" t="s">
        <v>48079</v>
      </c>
      <c r="B20463" s="395" t="s">
        <v>48080</v>
      </c>
    </row>
    <row r="20464" spans="1:2">
      <c r="A20464" s="395" t="s">
        <v>48081</v>
      </c>
      <c r="B20464" s="395" t="s">
        <v>48082</v>
      </c>
    </row>
    <row r="20465" spans="1:2">
      <c r="A20465" s="395" t="s">
        <v>48083</v>
      </c>
      <c r="B20465" s="395" t="s">
        <v>48084</v>
      </c>
    </row>
    <row r="20466" spans="1:2">
      <c r="A20466" s="395" t="s">
        <v>48085</v>
      </c>
      <c r="B20466" s="395" t="s">
        <v>48086</v>
      </c>
    </row>
    <row r="20467" spans="1:2">
      <c r="A20467" s="395" t="s">
        <v>48087</v>
      </c>
      <c r="B20467" s="395" t="s">
        <v>48088</v>
      </c>
    </row>
    <row r="20468" spans="1:2">
      <c r="A20468" s="395" t="s">
        <v>48089</v>
      </c>
      <c r="B20468" s="395" t="s">
        <v>48090</v>
      </c>
    </row>
    <row r="20469" spans="1:2">
      <c r="A20469" s="395" t="s">
        <v>48091</v>
      </c>
      <c r="B20469" s="395" t="s">
        <v>44372</v>
      </c>
    </row>
    <row r="20470" spans="1:2">
      <c r="A20470" s="395" t="s">
        <v>48092</v>
      </c>
      <c r="B20470" s="395" t="s">
        <v>44704</v>
      </c>
    </row>
    <row r="20471" spans="1:2">
      <c r="A20471" s="395" t="s">
        <v>48093</v>
      </c>
      <c r="B20471" s="395" t="s">
        <v>44723</v>
      </c>
    </row>
    <row r="20472" spans="1:2">
      <c r="A20472" s="395" t="s">
        <v>48094</v>
      </c>
      <c r="B20472" s="395" t="s">
        <v>48095</v>
      </c>
    </row>
    <row r="20473" spans="1:2">
      <c r="A20473" s="395" t="s">
        <v>48096</v>
      </c>
      <c r="B20473" s="395" t="s">
        <v>48097</v>
      </c>
    </row>
    <row r="20474" spans="1:2">
      <c r="A20474" s="395" t="s">
        <v>48098</v>
      </c>
      <c r="B20474" s="395" t="s">
        <v>44622</v>
      </c>
    </row>
    <row r="20475" spans="1:2">
      <c r="A20475" s="395" t="s">
        <v>48099</v>
      </c>
      <c r="B20475" s="395" t="s">
        <v>48100</v>
      </c>
    </row>
    <row r="20476" spans="1:2">
      <c r="A20476" s="395" t="s">
        <v>48101</v>
      </c>
      <c r="B20476" s="395" t="s">
        <v>48100</v>
      </c>
    </row>
    <row r="20477" spans="1:2">
      <c r="A20477" s="395" t="s">
        <v>48102</v>
      </c>
      <c r="B20477" s="395" t="s">
        <v>48100</v>
      </c>
    </row>
    <row r="20478" spans="1:2">
      <c r="A20478" s="395" t="s">
        <v>48103</v>
      </c>
      <c r="B20478" s="395" t="s">
        <v>48100</v>
      </c>
    </row>
    <row r="20479" spans="1:2">
      <c r="A20479" s="395" t="s">
        <v>48104</v>
      </c>
      <c r="B20479" s="395" t="s">
        <v>44680</v>
      </c>
    </row>
    <row r="20480" spans="1:2">
      <c r="A20480" s="395" t="s">
        <v>48105</v>
      </c>
      <c r="B20480" s="395" t="s">
        <v>44680</v>
      </c>
    </row>
    <row r="20481" spans="1:2">
      <c r="A20481" s="395" t="s">
        <v>48106</v>
      </c>
      <c r="B20481" s="395" t="s">
        <v>48107</v>
      </c>
    </row>
    <row r="20482" spans="1:2">
      <c r="A20482" s="395" t="s">
        <v>48108</v>
      </c>
      <c r="B20482" s="395" t="s">
        <v>48107</v>
      </c>
    </row>
    <row r="20483" spans="1:2">
      <c r="A20483" s="395" t="s">
        <v>48109</v>
      </c>
      <c r="B20483" s="395" t="s">
        <v>48107</v>
      </c>
    </row>
    <row r="20484" spans="1:2">
      <c r="A20484" s="395" t="s">
        <v>48110</v>
      </c>
      <c r="B20484" s="395" t="s">
        <v>44854</v>
      </c>
    </row>
    <row r="20485" spans="1:2">
      <c r="A20485" s="395" t="s">
        <v>48111</v>
      </c>
      <c r="B20485" s="395" t="s">
        <v>44858</v>
      </c>
    </row>
    <row r="20486" spans="1:2">
      <c r="A20486" s="395" t="s">
        <v>48112</v>
      </c>
      <c r="B20486" s="395" t="s">
        <v>44858</v>
      </c>
    </row>
    <row r="20487" spans="1:2">
      <c r="A20487" s="395" t="s">
        <v>48113</v>
      </c>
      <c r="B20487" s="395" t="s">
        <v>44854</v>
      </c>
    </row>
    <row r="20488" spans="1:2">
      <c r="A20488" s="395" t="s">
        <v>48114</v>
      </c>
      <c r="B20488" s="395" t="s">
        <v>45977</v>
      </c>
    </row>
    <row r="20489" spans="1:2">
      <c r="A20489" s="395" t="s">
        <v>48115</v>
      </c>
      <c r="B20489" s="395" t="s">
        <v>48116</v>
      </c>
    </row>
    <row r="20490" spans="1:2">
      <c r="A20490" s="395" t="s">
        <v>48117</v>
      </c>
      <c r="B20490" s="395" t="s">
        <v>48118</v>
      </c>
    </row>
    <row r="20491" spans="1:2">
      <c r="A20491" s="395" t="s">
        <v>48119</v>
      </c>
      <c r="B20491" s="395" t="s">
        <v>48118</v>
      </c>
    </row>
    <row r="20492" spans="1:2">
      <c r="A20492" s="395" t="s">
        <v>48120</v>
      </c>
      <c r="B20492" s="395" t="s">
        <v>44611</v>
      </c>
    </row>
    <row r="20493" spans="1:2">
      <c r="A20493" s="395" t="s">
        <v>48121</v>
      </c>
      <c r="B20493" s="395" t="s">
        <v>48122</v>
      </c>
    </row>
    <row r="20494" spans="1:2">
      <c r="A20494" s="395" t="s">
        <v>48123</v>
      </c>
      <c r="B20494" s="395" t="s">
        <v>44603</v>
      </c>
    </row>
    <row r="20495" spans="1:2">
      <c r="A20495" s="395" t="s">
        <v>48124</v>
      </c>
      <c r="B20495" s="395" t="s">
        <v>48125</v>
      </c>
    </row>
    <row r="20496" spans="1:2">
      <c r="A20496" s="395" t="s">
        <v>48126</v>
      </c>
      <c r="B20496" s="395" t="s">
        <v>48127</v>
      </c>
    </row>
    <row r="20497" spans="1:2">
      <c r="A20497" s="395" t="s">
        <v>48128</v>
      </c>
      <c r="B20497" s="395" t="s">
        <v>48127</v>
      </c>
    </row>
    <row r="20498" spans="1:2">
      <c r="A20498" s="395" t="s">
        <v>48129</v>
      </c>
      <c r="B20498" s="395" t="s">
        <v>48127</v>
      </c>
    </row>
    <row r="20499" spans="1:2">
      <c r="A20499" s="395" t="s">
        <v>48130</v>
      </c>
      <c r="B20499" s="395" t="s">
        <v>48127</v>
      </c>
    </row>
    <row r="20500" spans="1:2">
      <c r="A20500" s="395" t="s">
        <v>48131</v>
      </c>
      <c r="B20500" s="395" t="s">
        <v>48127</v>
      </c>
    </row>
    <row r="20501" spans="1:2">
      <c r="A20501" s="395" t="s">
        <v>48132</v>
      </c>
      <c r="B20501" s="395" t="s">
        <v>48127</v>
      </c>
    </row>
    <row r="20502" spans="1:2">
      <c r="A20502" s="395" t="s">
        <v>48133</v>
      </c>
      <c r="B20502" s="395" t="s">
        <v>48127</v>
      </c>
    </row>
    <row r="20503" spans="1:2">
      <c r="A20503" s="395" t="s">
        <v>48134</v>
      </c>
      <c r="B20503" s="395" t="s">
        <v>48107</v>
      </c>
    </row>
    <row r="20504" spans="1:2">
      <c r="A20504" s="395" t="s">
        <v>48135</v>
      </c>
      <c r="B20504" s="395" t="s">
        <v>48136</v>
      </c>
    </row>
    <row r="20505" spans="1:2">
      <c r="A20505" s="395" t="s">
        <v>48137</v>
      </c>
      <c r="B20505" s="395" t="s">
        <v>48138</v>
      </c>
    </row>
    <row r="20506" spans="1:2">
      <c r="A20506" s="395" t="s">
        <v>48139</v>
      </c>
      <c r="B20506" s="395" t="s">
        <v>48140</v>
      </c>
    </row>
    <row r="20507" spans="1:2">
      <c r="A20507" s="395" t="s">
        <v>48141</v>
      </c>
      <c r="B20507" s="395" t="s">
        <v>48142</v>
      </c>
    </row>
    <row r="20508" spans="1:2">
      <c r="A20508" s="395" t="s">
        <v>48143</v>
      </c>
      <c r="B20508" s="395" t="s">
        <v>44603</v>
      </c>
    </row>
    <row r="20509" spans="1:2">
      <c r="A20509" s="395" t="s">
        <v>48144</v>
      </c>
      <c r="B20509" s="395" t="s">
        <v>44603</v>
      </c>
    </row>
    <row r="20510" spans="1:2">
      <c r="A20510" s="395" t="s">
        <v>48145</v>
      </c>
      <c r="B20510" s="395" t="s">
        <v>48146</v>
      </c>
    </row>
    <row r="20511" spans="1:2">
      <c r="A20511" s="395" t="s">
        <v>48147</v>
      </c>
      <c r="B20511" s="395" t="s">
        <v>48148</v>
      </c>
    </row>
    <row r="20512" spans="1:2">
      <c r="A20512" s="395" t="s">
        <v>48149</v>
      </c>
      <c r="B20512" s="395" t="s">
        <v>48150</v>
      </c>
    </row>
    <row r="20513" spans="1:2">
      <c r="A20513" s="395" t="s">
        <v>48151</v>
      </c>
      <c r="B20513" s="395" t="s">
        <v>44593</v>
      </c>
    </row>
    <row r="20514" spans="1:2">
      <c r="A20514" s="395" t="s">
        <v>48152</v>
      </c>
      <c r="B20514" s="395" t="s">
        <v>44593</v>
      </c>
    </row>
    <row r="20515" spans="1:2">
      <c r="A20515" s="395" t="s">
        <v>48153</v>
      </c>
      <c r="B20515" s="395" t="s">
        <v>44593</v>
      </c>
    </row>
    <row r="20516" spans="1:2">
      <c r="A20516" s="395" t="s">
        <v>48154</v>
      </c>
      <c r="B20516" s="395" t="s">
        <v>44603</v>
      </c>
    </row>
    <row r="20517" spans="1:2">
      <c r="A20517" s="395" t="s">
        <v>48155</v>
      </c>
      <c r="B20517" s="395" t="s">
        <v>44603</v>
      </c>
    </row>
    <row r="20518" spans="1:2">
      <c r="A20518" s="395" t="s">
        <v>48156</v>
      </c>
      <c r="B20518" s="395" t="s">
        <v>44603</v>
      </c>
    </row>
    <row r="20519" spans="1:2">
      <c r="A20519" s="395" t="s">
        <v>48157</v>
      </c>
      <c r="B20519" s="395" t="s">
        <v>44603</v>
      </c>
    </row>
    <row r="20520" spans="1:2">
      <c r="A20520" s="395" t="s">
        <v>48158</v>
      </c>
      <c r="B20520" s="395" t="s">
        <v>44603</v>
      </c>
    </row>
    <row r="20521" spans="1:2">
      <c r="A20521" s="395" t="s">
        <v>48159</v>
      </c>
      <c r="B20521" s="395" t="s">
        <v>44603</v>
      </c>
    </row>
    <row r="20522" spans="1:2">
      <c r="A20522" s="395" t="s">
        <v>48160</v>
      </c>
      <c r="B20522" s="395" t="s">
        <v>44603</v>
      </c>
    </row>
    <row r="20523" spans="1:2">
      <c r="A20523" s="395" t="s">
        <v>48161</v>
      </c>
      <c r="B20523" s="395" t="s">
        <v>44603</v>
      </c>
    </row>
    <row r="20524" spans="1:2">
      <c r="A20524" s="395" t="s">
        <v>48162</v>
      </c>
      <c r="B20524" s="395" t="s">
        <v>44545</v>
      </c>
    </row>
    <row r="20525" spans="1:2">
      <c r="A20525" s="395" t="s">
        <v>48163</v>
      </c>
      <c r="B20525" s="395" t="s">
        <v>44545</v>
      </c>
    </row>
    <row r="20526" spans="1:2">
      <c r="A20526" s="395" t="s">
        <v>48164</v>
      </c>
      <c r="B20526" s="395" t="s">
        <v>48165</v>
      </c>
    </row>
    <row r="20527" spans="1:2">
      <c r="A20527" s="395" t="s">
        <v>48166</v>
      </c>
      <c r="B20527" s="395" t="s">
        <v>48165</v>
      </c>
    </row>
    <row r="20528" spans="1:2">
      <c r="A20528" s="395" t="s">
        <v>48167</v>
      </c>
      <c r="B20528" s="395" t="s">
        <v>48165</v>
      </c>
    </row>
    <row r="20529" spans="1:2">
      <c r="A20529" s="395" t="s">
        <v>48168</v>
      </c>
      <c r="B20529" s="395" t="s">
        <v>48169</v>
      </c>
    </row>
    <row r="20530" spans="1:2">
      <c r="A20530" s="395" t="s">
        <v>48170</v>
      </c>
      <c r="B20530" s="395" t="s">
        <v>48169</v>
      </c>
    </row>
    <row r="20531" spans="1:2">
      <c r="A20531" s="395" t="s">
        <v>48171</v>
      </c>
      <c r="B20531" s="395" t="s">
        <v>48169</v>
      </c>
    </row>
    <row r="20532" spans="1:2">
      <c r="A20532" s="395" t="s">
        <v>48172</v>
      </c>
      <c r="B20532" s="395" t="s">
        <v>48169</v>
      </c>
    </row>
    <row r="20533" spans="1:2">
      <c r="A20533" s="395" t="s">
        <v>48173</v>
      </c>
      <c r="B20533" s="395" t="s">
        <v>48169</v>
      </c>
    </row>
    <row r="20534" spans="1:2">
      <c r="A20534" s="395" t="s">
        <v>48174</v>
      </c>
      <c r="B20534" s="395" t="s">
        <v>48175</v>
      </c>
    </row>
    <row r="20535" spans="1:2">
      <c r="A20535" s="395" t="s">
        <v>48176</v>
      </c>
      <c r="B20535" s="395" t="s">
        <v>48175</v>
      </c>
    </row>
    <row r="20536" spans="1:2">
      <c r="A20536" s="395" t="s">
        <v>48177</v>
      </c>
      <c r="B20536" s="395" t="s">
        <v>48175</v>
      </c>
    </row>
    <row r="20537" spans="1:2">
      <c r="A20537" s="395" t="s">
        <v>48178</v>
      </c>
      <c r="B20537" s="395" t="s">
        <v>48175</v>
      </c>
    </row>
    <row r="20538" spans="1:2">
      <c r="A20538" s="395" t="s">
        <v>48179</v>
      </c>
      <c r="B20538" s="395" t="s">
        <v>45144</v>
      </c>
    </row>
    <row r="20539" spans="1:2">
      <c r="A20539" s="395" t="s">
        <v>48180</v>
      </c>
      <c r="B20539" s="395" t="s">
        <v>48181</v>
      </c>
    </row>
    <row r="20540" spans="1:2">
      <c r="A20540" s="395" t="s">
        <v>48182</v>
      </c>
      <c r="B20540" s="395" t="s">
        <v>48183</v>
      </c>
    </row>
    <row r="20541" spans="1:2">
      <c r="A20541" s="395" t="s">
        <v>48184</v>
      </c>
      <c r="B20541" s="395" t="s">
        <v>48185</v>
      </c>
    </row>
    <row r="20542" spans="1:2">
      <c r="A20542" s="395" t="s">
        <v>48186</v>
      </c>
      <c r="B20542" s="395" t="s">
        <v>45185</v>
      </c>
    </row>
    <row r="20543" spans="1:2">
      <c r="A20543" s="395" t="s">
        <v>48187</v>
      </c>
      <c r="B20543" s="395" t="s">
        <v>48188</v>
      </c>
    </row>
    <row r="20544" spans="1:2">
      <c r="A20544" s="395" t="s">
        <v>48189</v>
      </c>
      <c r="B20544" s="395" t="s">
        <v>48190</v>
      </c>
    </row>
    <row r="20545" spans="1:2">
      <c r="A20545" s="395" t="s">
        <v>48191</v>
      </c>
      <c r="B20545" s="395" t="s">
        <v>48192</v>
      </c>
    </row>
    <row r="20546" spans="1:2">
      <c r="A20546" s="395" t="s">
        <v>48193</v>
      </c>
      <c r="B20546" s="395" t="s">
        <v>48192</v>
      </c>
    </row>
    <row r="20547" spans="1:2">
      <c r="A20547" s="395" t="s">
        <v>48194</v>
      </c>
      <c r="B20547" s="395" t="s">
        <v>48195</v>
      </c>
    </row>
    <row r="20548" spans="1:2">
      <c r="A20548" s="395" t="s">
        <v>48196</v>
      </c>
      <c r="B20548" s="395" t="s">
        <v>48197</v>
      </c>
    </row>
    <row r="20549" spans="1:2">
      <c r="A20549" s="395" t="s">
        <v>48198</v>
      </c>
      <c r="B20549" s="395" t="s">
        <v>48197</v>
      </c>
    </row>
    <row r="20550" spans="1:2">
      <c r="A20550" s="395" t="s">
        <v>48199</v>
      </c>
      <c r="B20550" s="395" t="s">
        <v>48197</v>
      </c>
    </row>
    <row r="20551" spans="1:2">
      <c r="A20551" s="395" t="s">
        <v>48200</v>
      </c>
      <c r="B20551" s="395" t="s">
        <v>48201</v>
      </c>
    </row>
    <row r="20552" spans="1:2">
      <c r="A20552" s="395" t="s">
        <v>48202</v>
      </c>
      <c r="B20552" s="395" t="s">
        <v>48203</v>
      </c>
    </row>
    <row r="20553" spans="1:2">
      <c r="A20553" s="395" t="s">
        <v>48204</v>
      </c>
      <c r="B20553" s="395" t="s">
        <v>48205</v>
      </c>
    </row>
    <row r="20554" spans="1:2">
      <c r="A20554" s="395" t="s">
        <v>48206</v>
      </c>
      <c r="B20554" s="395" t="s">
        <v>48207</v>
      </c>
    </row>
    <row r="20555" spans="1:2">
      <c r="A20555" s="395" t="s">
        <v>48208</v>
      </c>
      <c r="B20555" s="395" t="s">
        <v>45103</v>
      </c>
    </row>
    <row r="20556" spans="1:2">
      <c r="A20556" s="395" t="s">
        <v>48209</v>
      </c>
      <c r="B20556" s="395" t="s">
        <v>48210</v>
      </c>
    </row>
    <row r="20557" spans="1:2">
      <c r="A20557" s="395" t="s">
        <v>48211</v>
      </c>
      <c r="B20557" s="395" t="s">
        <v>48212</v>
      </c>
    </row>
    <row r="20558" spans="1:2">
      <c r="A20558" s="395" t="s">
        <v>48213</v>
      </c>
      <c r="B20558" s="395" t="s">
        <v>48214</v>
      </c>
    </row>
    <row r="20559" spans="1:2">
      <c r="A20559" s="395" t="s">
        <v>48215</v>
      </c>
      <c r="B20559" s="395" t="s">
        <v>45296</v>
      </c>
    </row>
    <row r="20560" spans="1:2">
      <c r="A20560" s="395" t="s">
        <v>48216</v>
      </c>
      <c r="B20560" s="395" t="s">
        <v>48217</v>
      </c>
    </row>
    <row r="20561" spans="1:2">
      <c r="A20561" s="395" t="s">
        <v>48218</v>
      </c>
      <c r="B20561" s="395" t="s">
        <v>48219</v>
      </c>
    </row>
    <row r="20562" spans="1:2">
      <c r="A20562" s="395" t="s">
        <v>48220</v>
      </c>
      <c r="B20562" s="395" t="s">
        <v>48221</v>
      </c>
    </row>
    <row r="20563" spans="1:2">
      <c r="A20563" s="395" t="s">
        <v>48222</v>
      </c>
      <c r="B20563" s="395" t="s">
        <v>45310</v>
      </c>
    </row>
    <row r="20564" spans="1:2">
      <c r="A20564" s="395" t="s">
        <v>48223</v>
      </c>
      <c r="B20564" s="395" t="s">
        <v>45237</v>
      </c>
    </row>
    <row r="20565" spans="1:2">
      <c r="A20565" s="395" t="s">
        <v>48224</v>
      </c>
      <c r="B20565" s="395" t="s">
        <v>48225</v>
      </c>
    </row>
    <row r="20566" spans="1:2">
      <c r="A20566" s="395" t="s">
        <v>48226</v>
      </c>
      <c r="B20566" s="395" t="s">
        <v>44934</v>
      </c>
    </row>
    <row r="20567" spans="1:2">
      <c r="A20567" s="395" t="s">
        <v>48227</v>
      </c>
      <c r="B20567" s="395" t="s">
        <v>48228</v>
      </c>
    </row>
    <row r="20568" spans="1:2">
      <c r="A20568" s="395" t="s">
        <v>48229</v>
      </c>
      <c r="B20568" s="395" t="s">
        <v>48230</v>
      </c>
    </row>
    <row r="20569" spans="1:2">
      <c r="A20569" s="395" t="s">
        <v>48231</v>
      </c>
      <c r="B20569" s="395" t="s">
        <v>44940</v>
      </c>
    </row>
    <row r="20570" spans="1:2">
      <c r="A20570" s="395" t="s">
        <v>48232</v>
      </c>
      <c r="B20570" s="395" t="s">
        <v>48233</v>
      </c>
    </row>
    <row r="20571" spans="1:2">
      <c r="A20571" s="395" t="s">
        <v>48234</v>
      </c>
      <c r="B20571" s="395" t="s">
        <v>45247</v>
      </c>
    </row>
    <row r="20572" spans="1:2">
      <c r="A20572" s="395" t="s">
        <v>48235</v>
      </c>
      <c r="B20572" s="395" t="s">
        <v>48236</v>
      </c>
    </row>
    <row r="20573" spans="1:2">
      <c r="A20573" s="395" t="s">
        <v>48237</v>
      </c>
      <c r="B20573" s="395" t="s">
        <v>48238</v>
      </c>
    </row>
    <row r="20574" spans="1:2">
      <c r="A20574" s="395" t="s">
        <v>48239</v>
      </c>
      <c r="B20574" s="395" t="s">
        <v>44956</v>
      </c>
    </row>
    <row r="20575" spans="1:2">
      <c r="A20575" s="395" t="s">
        <v>48240</v>
      </c>
      <c r="B20575" s="395" t="s">
        <v>43278</v>
      </c>
    </row>
    <row r="20576" spans="1:2">
      <c r="A20576" s="395" t="s">
        <v>48241</v>
      </c>
      <c r="B20576" s="395" t="s">
        <v>43278</v>
      </c>
    </row>
    <row r="20577" spans="1:2">
      <c r="A20577" s="395" t="s">
        <v>48242</v>
      </c>
      <c r="B20577" s="395" t="s">
        <v>48243</v>
      </c>
    </row>
    <row r="20578" spans="1:2">
      <c r="A20578" s="395" t="s">
        <v>48244</v>
      </c>
      <c r="B20578" s="395" t="s">
        <v>48245</v>
      </c>
    </row>
    <row r="20579" spans="1:2">
      <c r="A20579" s="395" t="s">
        <v>48246</v>
      </c>
      <c r="B20579" s="395" t="s">
        <v>48247</v>
      </c>
    </row>
    <row r="20580" spans="1:2">
      <c r="A20580" s="395" t="s">
        <v>48248</v>
      </c>
      <c r="B20580" s="395" t="s">
        <v>45169</v>
      </c>
    </row>
    <row r="20581" spans="1:2">
      <c r="A20581" s="395" t="s">
        <v>48249</v>
      </c>
      <c r="B20581" s="395" t="s">
        <v>48250</v>
      </c>
    </row>
    <row r="20582" spans="1:2">
      <c r="A20582" s="395" t="s">
        <v>48251</v>
      </c>
      <c r="B20582" s="395" t="s">
        <v>44944</v>
      </c>
    </row>
    <row r="20583" spans="1:2">
      <c r="A20583" s="395" t="s">
        <v>48252</v>
      </c>
      <c r="B20583" s="395" t="s">
        <v>48253</v>
      </c>
    </row>
    <row r="20584" spans="1:2">
      <c r="A20584" s="395" t="s">
        <v>48254</v>
      </c>
      <c r="B20584" s="395" t="s">
        <v>48253</v>
      </c>
    </row>
    <row r="20585" spans="1:2">
      <c r="A20585" s="395" t="s">
        <v>48255</v>
      </c>
      <c r="B20585" s="395" t="s">
        <v>48253</v>
      </c>
    </row>
    <row r="20586" spans="1:2">
      <c r="A20586" s="395" t="s">
        <v>48256</v>
      </c>
      <c r="B20586" s="395" t="s">
        <v>48253</v>
      </c>
    </row>
    <row r="20587" spans="1:2">
      <c r="A20587" s="395" t="s">
        <v>48257</v>
      </c>
      <c r="B20587" s="395" t="s">
        <v>48253</v>
      </c>
    </row>
    <row r="20588" spans="1:2">
      <c r="A20588" s="395" t="s">
        <v>48258</v>
      </c>
      <c r="B20588" s="395" t="s">
        <v>48259</v>
      </c>
    </row>
    <row r="20589" spans="1:2">
      <c r="A20589" s="395" t="s">
        <v>48260</v>
      </c>
      <c r="B20589" s="395" t="s">
        <v>48261</v>
      </c>
    </row>
    <row r="20590" spans="1:2">
      <c r="A20590" s="395" t="s">
        <v>48262</v>
      </c>
      <c r="B20590" s="395" t="s">
        <v>48261</v>
      </c>
    </row>
    <row r="20591" spans="1:2">
      <c r="A20591" s="395" t="s">
        <v>48263</v>
      </c>
      <c r="B20591" s="395" t="s">
        <v>48261</v>
      </c>
    </row>
    <row r="20592" spans="1:2">
      <c r="A20592" s="395" t="s">
        <v>48264</v>
      </c>
      <c r="B20592" s="395" t="s">
        <v>48261</v>
      </c>
    </row>
    <row r="20593" spans="1:2">
      <c r="A20593" s="395" t="s">
        <v>48265</v>
      </c>
      <c r="B20593" s="395" t="s">
        <v>48261</v>
      </c>
    </row>
    <row r="20594" spans="1:2">
      <c r="A20594" s="395" t="s">
        <v>48266</v>
      </c>
      <c r="B20594" s="395" t="s">
        <v>48267</v>
      </c>
    </row>
    <row r="20595" spans="1:2">
      <c r="A20595" s="395" t="s">
        <v>48268</v>
      </c>
      <c r="B20595" s="395" t="s">
        <v>48269</v>
      </c>
    </row>
    <row r="20596" spans="1:2">
      <c r="A20596" s="395" t="s">
        <v>48270</v>
      </c>
      <c r="B20596" s="395" t="s">
        <v>48269</v>
      </c>
    </row>
    <row r="20597" spans="1:2">
      <c r="A20597" s="395" t="s">
        <v>48271</v>
      </c>
      <c r="B20597" s="395" t="s">
        <v>48269</v>
      </c>
    </row>
    <row r="20598" spans="1:2">
      <c r="A20598" s="395" t="s">
        <v>48272</v>
      </c>
      <c r="B20598" s="395" t="s">
        <v>48269</v>
      </c>
    </row>
    <row r="20599" spans="1:2">
      <c r="A20599" s="395" t="s">
        <v>48273</v>
      </c>
      <c r="B20599" s="395" t="s">
        <v>48274</v>
      </c>
    </row>
    <row r="20600" spans="1:2">
      <c r="A20600" s="395" t="s">
        <v>48275</v>
      </c>
      <c r="B20600" s="395" t="s">
        <v>48274</v>
      </c>
    </row>
    <row r="20601" spans="1:2">
      <c r="A20601" s="395" t="s">
        <v>48276</v>
      </c>
      <c r="B20601" s="395" t="s">
        <v>48274</v>
      </c>
    </row>
    <row r="20602" spans="1:2">
      <c r="A20602" s="395" t="s">
        <v>48277</v>
      </c>
      <c r="B20602" s="395" t="s">
        <v>48274</v>
      </c>
    </row>
    <row r="20603" spans="1:2">
      <c r="A20603" s="395" t="s">
        <v>48278</v>
      </c>
      <c r="B20603" s="395" t="s">
        <v>48279</v>
      </c>
    </row>
    <row r="20604" spans="1:2">
      <c r="A20604" s="395" t="s">
        <v>48280</v>
      </c>
      <c r="B20604" s="395" t="s">
        <v>48281</v>
      </c>
    </row>
    <row r="20605" spans="1:2">
      <c r="A20605" s="395" t="s">
        <v>48282</v>
      </c>
      <c r="B20605" s="395" t="s">
        <v>48283</v>
      </c>
    </row>
    <row r="20606" spans="1:2">
      <c r="A20606" s="395" t="s">
        <v>48284</v>
      </c>
      <c r="B20606" s="395" t="s">
        <v>42785</v>
      </c>
    </row>
    <row r="20607" spans="1:2">
      <c r="A20607" s="395" t="s">
        <v>48285</v>
      </c>
      <c r="B20607" s="395" t="s">
        <v>45380</v>
      </c>
    </row>
    <row r="20608" spans="1:2">
      <c r="A20608" s="395" t="s">
        <v>48286</v>
      </c>
      <c r="B20608" s="395" t="s">
        <v>45380</v>
      </c>
    </row>
    <row r="20609" spans="1:2">
      <c r="A20609" s="395" t="s">
        <v>48287</v>
      </c>
      <c r="B20609" s="395" t="s">
        <v>45380</v>
      </c>
    </row>
    <row r="20610" spans="1:2">
      <c r="A20610" s="395" t="s">
        <v>48288</v>
      </c>
      <c r="B20610" s="395" t="s">
        <v>45380</v>
      </c>
    </row>
    <row r="20611" spans="1:2">
      <c r="A20611" s="395" t="s">
        <v>48289</v>
      </c>
      <c r="B20611" s="395" t="s">
        <v>45380</v>
      </c>
    </row>
    <row r="20612" spans="1:2">
      <c r="A20612" s="395" t="s">
        <v>48290</v>
      </c>
      <c r="B20612" s="395" t="s">
        <v>45392</v>
      </c>
    </row>
    <row r="20613" spans="1:2">
      <c r="A20613" s="395" t="s">
        <v>48291</v>
      </c>
      <c r="B20613" s="395" t="s">
        <v>45380</v>
      </c>
    </row>
    <row r="20614" spans="1:2">
      <c r="A20614" s="395" t="s">
        <v>48292</v>
      </c>
      <c r="B20614" s="395" t="s">
        <v>45392</v>
      </c>
    </row>
    <row r="20615" spans="1:2">
      <c r="A20615" s="395" t="s">
        <v>48293</v>
      </c>
      <c r="B20615" s="395" t="s">
        <v>48294</v>
      </c>
    </row>
    <row r="20616" spans="1:2">
      <c r="A20616" s="395" t="s">
        <v>48295</v>
      </c>
      <c r="B20616" s="395" t="s">
        <v>45380</v>
      </c>
    </row>
    <row r="20617" spans="1:2">
      <c r="A20617" s="395" t="s">
        <v>48296</v>
      </c>
      <c r="B20617" s="395" t="s">
        <v>48297</v>
      </c>
    </row>
    <row r="20618" spans="1:2">
      <c r="A20618" s="395" t="s">
        <v>48298</v>
      </c>
      <c r="B20618" s="395" t="s">
        <v>48297</v>
      </c>
    </row>
    <row r="20619" spans="1:2">
      <c r="A20619" s="395" t="s">
        <v>48299</v>
      </c>
      <c r="B20619" s="395" t="s">
        <v>48297</v>
      </c>
    </row>
    <row r="20620" spans="1:2">
      <c r="A20620" s="395" t="s">
        <v>48300</v>
      </c>
      <c r="B20620" s="395" t="s">
        <v>48301</v>
      </c>
    </row>
    <row r="20621" spans="1:2">
      <c r="A20621" s="395" t="s">
        <v>48302</v>
      </c>
      <c r="B20621" s="395" t="s">
        <v>48303</v>
      </c>
    </row>
    <row r="20622" spans="1:2">
      <c r="A20622" s="395" t="s">
        <v>48304</v>
      </c>
      <c r="B20622" s="395" t="s">
        <v>48305</v>
      </c>
    </row>
    <row r="20623" spans="1:2">
      <c r="A20623" s="395" t="s">
        <v>48306</v>
      </c>
      <c r="B20623" s="395" t="s">
        <v>48307</v>
      </c>
    </row>
    <row r="20624" spans="1:2">
      <c r="A20624" s="395" t="s">
        <v>48308</v>
      </c>
      <c r="B20624" s="395" t="s">
        <v>48309</v>
      </c>
    </row>
    <row r="20625" spans="1:2">
      <c r="A20625" s="395" t="s">
        <v>48310</v>
      </c>
      <c r="B20625" s="395" t="s">
        <v>45338</v>
      </c>
    </row>
    <row r="20626" spans="1:2">
      <c r="A20626" s="395" t="s">
        <v>48311</v>
      </c>
      <c r="B20626" s="395" t="s">
        <v>45338</v>
      </c>
    </row>
    <row r="20627" spans="1:2">
      <c r="A20627" s="395" t="s">
        <v>48312</v>
      </c>
      <c r="B20627" s="395" t="s">
        <v>48313</v>
      </c>
    </row>
    <row r="20628" spans="1:2">
      <c r="A20628" s="395" t="s">
        <v>48314</v>
      </c>
      <c r="B20628" s="395" t="s">
        <v>48313</v>
      </c>
    </row>
    <row r="20629" spans="1:2">
      <c r="A20629" s="395" t="s">
        <v>48315</v>
      </c>
      <c r="B20629" s="395" t="s">
        <v>48316</v>
      </c>
    </row>
    <row r="20630" spans="1:2">
      <c r="A20630" s="395" t="s">
        <v>48317</v>
      </c>
      <c r="B20630" s="395" t="s">
        <v>48316</v>
      </c>
    </row>
    <row r="20631" spans="1:2">
      <c r="A20631" s="395" t="s">
        <v>48318</v>
      </c>
      <c r="B20631" s="395" t="s">
        <v>48319</v>
      </c>
    </row>
    <row r="20632" spans="1:2">
      <c r="A20632" s="395" t="s">
        <v>48320</v>
      </c>
      <c r="B20632" s="395" t="s">
        <v>48319</v>
      </c>
    </row>
    <row r="20633" spans="1:2">
      <c r="A20633" s="395" t="s">
        <v>48321</v>
      </c>
      <c r="B20633" s="395" t="s">
        <v>48322</v>
      </c>
    </row>
    <row r="20634" spans="1:2">
      <c r="A20634" s="395" t="s">
        <v>48323</v>
      </c>
      <c r="B20634" s="395" t="s">
        <v>48322</v>
      </c>
    </row>
    <row r="20635" spans="1:2">
      <c r="A20635" s="395" t="s">
        <v>48324</v>
      </c>
      <c r="B20635" s="395" t="s">
        <v>48322</v>
      </c>
    </row>
    <row r="20636" spans="1:2">
      <c r="A20636" s="395" t="s">
        <v>48325</v>
      </c>
      <c r="B20636" s="395" t="s">
        <v>48326</v>
      </c>
    </row>
    <row r="20637" spans="1:2">
      <c r="A20637" s="395" t="s">
        <v>48327</v>
      </c>
      <c r="B20637" s="395" t="s">
        <v>48328</v>
      </c>
    </row>
    <row r="20638" spans="1:2">
      <c r="A20638" s="395" t="s">
        <v>48329</v>
      </c>
      <c r="B20638" s="395" t="s">
        <v>48330</v>
      </c>
    </row>
    <row r="20639" spans="1:2">
      <c r="A20639" s="395" t="s">
        <v>48331</v>
      </c>
      <c r="B20639" s="395" t="s">
        <v>48330</v>
      </c>
    </row>
    <row r="20640" spans="1:2">
      <c r="A20640" s="395" t="s">
        <v>48332</v>
      </c>
      <c r="B20640" s="395" t="s">
        <v>48333</v>
      </c>
    </row>
    <row r="20641" spans="1:2">
      <c r="A20641" s="395" t="s">
        <v>48334</v>
      </c>
      <c r="B20641" s="395" t="s">
        <v>48333</v>
      </c>
    </row>
    <row r="20642" spans="1:2">
      <c r="A20642" s="395" t="s">
        <v>48335</v>
      </c>
      <c r="B20642" s="395" t="s">
        <v>48336</v>
      </c>
    </row>
    <row r="20643" spans="1:2">
      <c r="A20643" s="395" t="s">
        <v>48337</v>
      </c>
      <c r="B20643" s="395" t="s">
        <v>48336</v>
      </c>
    </row>
    <row r="20644" spans="1:2">
      <c r="A20644" s="395" t="s">
        <v>48338</v>
      </c>
      <c r="B20644" s="395" t="s">
        <v>48336</v>
      </c>
    </row>
    <row r="20645" spans="1:2">
      <c r="A20645" s="395" t="s">
        <v>48339</v>
      </c>
      <c r="B20645" s="395" t="s">
        <v>48340</v>
      </c>
    </row>
    <row r="20646" spans="1:2">
      <c r="A20646" s="395" t="s">
        <v>48341</v>
      </c>
      <c r="B20646" s="395" t="s">
        <v>48342</v>
      </c>
    </row>
    <row r="20647" spans="1:2">
      <c r="A20647" s="395" t="s">
        <v>48343</v>
      </c>
      <c r="B20647" s="395" t="s">
        <v>48344</v>
      </c>
    </row>
    <row r="20648" spans="1:2">
      <c r="A20648" s="395" t="s">
        <v>48345</v>
      </c>
      <c r="B20648" s="395" t="s">
        <v>48344</v>
      </c>
    </row>
    <row r="20649" spans="1:2">
      <c r="A20649" s="395" t="s">
        <v>48346</v>
      </c>
      <c r="B20649" s="395" t="s">
        <v>48344</v>
      </c>
    </row>
    <row r="20650" spans="1:2">
      <c r="A20650" s="395" t="s">
        <v>48347</v>
      </c>
      <c r="B20650" s="395" t="s">
        <v>48344</v>
      </c>
    </row>
    <row r="20651" spans="1:2">
      <c r="A20651" s="395" t="s">
        <v>48348</v>
      </c>
      <c r="B20651" s="395" t="s">
        <v>48349</v>
      </c>
    </row>
    <row r="20652" spans="1:2">
      <c r="A20652" s="395" t="s">
        <v>48350</v>
      </c>
      <c r="B20652" s="395" t="s">
        <v>48349</v>
      </c>
    </row>
    <row r="20653" spans="1:2">
      <c r="A20653" s="395" t="s">
        <v>48351</v>
      </c>
      <c r="B20653" s="395" t="s">
        <v>48349</v>
      </c>
    </row>
    <row r="20654" spans="1:2">
      <c r="A20654" s="395" t="s">
        <v>48352</v>
      </c>
      <c r="B20654" s="395" t="s">
        <v>45398</v>
      </c>
    </row>
    <row r="20655" spans="1:2">
      <c r="A20655" s="395" t="s">
        <v>48353</v>
      </c>
      <c r="B20655" s="395" t="s">
        <v>48354</v>
      </c>
    </row>
    <row r="20656" spans="1:2">
      <c r="A20656" s="395" t="s">
        <v>48355</v>
      </c>
      <c r="B20656" s="395" t="s">
        <v>48356</v>
      </c>
    </row>
    <row r="20657" spans="1:2">
      <c r="A20657" s="395" t="s">
        <v>48357</v>
      </c>
      <c r="B20657" s="395" t="s">
        <v>48358</v>
      </c>
    </row>
    <row r="20658" spans="1:2">
      <c r="A20658" s="395" t="s">
        <v>48359</v>
      </c>
      <c r="B20658" s="395" t="s">
        <v>48360</v>
      </c>
    </row>
    <row r="20659" spans="1:2">
      <c r="A20659" s="395" t="s">
        <v>48361</v>
      </c>
      <c r="B20659" s="395" t="s">
        <v>48360</v>
      </c>
    </row>
    <row r="20660" spans="1:2">
      <c r="A20660" s="395" t="s">
        <v>48362</v>
      </c>
      <c r="B20660" s="395" t="s">
        <v>48360</v>
      </c>
    </row>
    <row r="20661" spans="1:2">
      <c r="A20661" s="395" t="s">
        <v>48363</v>
      </c>
      <c r="B20661" s="395" t="s">
        <v>48364</v>
      </c>
    </row>
    <row r="20662" spans="1:2">
      <c r="A20662" s="395" t="s">
        <v>48365</v>
      </c>
      <c r="B20662" s="395" t="s">
        <v>48360</v>
      </c>
    </row>
    <row r="20663" spans="1:2">
      <c r="A20663" s="395" t="s">
        <v>48366</v>
      </c>
      <c r="B20663" s="395" t="s">
        <v>48367</v>
      </c>
    </row>
    <row r="20664" spans="1:2">
      <c r="A20664" s="395" t="s">
        <v>48368</v>
      </c>
      <c r="B20664" s="395" t="s">
        <v>48367</v>
      </c>
    </row>
    <row r="20665" spans="1:2">
      <c r="A20665" s="395" t="s">
        <v>48369</v>
      </c>
      <c r="B20665" s="395" t="s">
        <v>48367</v>
      </c>
    </row>
    <row r="20666" spans="1:2">
      <c r="A20666" s="395" t="s">
        <v>48370</v>
      </c>
      <c r="B20666" s="395" t="s">
        <v>48367</v>
      </c>
    </row>
    <row r="20667" spans="1:2">
      <c r="A20667" s="395" t="s">
        <v>48371</v>
      </c>
      <c r="B20667" s="395" t="s">
        <v>48372</v>
      </c>
    </row>
    <row r="20668" spans="1:2">
      <c r="A20668" s="395" t="s">
        <v>48373</v>
      </c>
      <c r="B20668" s="395" t="s">
        <v>48372</v>
      </c>
    </row>
    <row r="20669" spans="1:2">
      <c r="A20669" s="395" t="s">
        <v>48374</v>
      </c>
      <c r="B20669" s="395" t="s">
        <v>48375</v>
      </c>
    </row>
    <row r="20670" spans="1:2">
      <c r="A20670" s="395" t="s">
        <v>48376</v>
      </c>
      <c r="B20670" s="395" t="s">
        <v>48377</v>
      </c>
    </row>
    <row r="20671" spans="1:2">
      <c r="A20671" s="395" t="s">
        <v>48378</v>
      </c>
      <c r="B20671" s="395" t="s">
        <v>48379</v>
      </c>
    </row>
    <row r="20672" spans="1:2">
      <c r="A20672" s="395" t="s">
        <v>48380</v>
      </c>
      <c r="B20672" s="395" t="s">
        <v>48381</v>
      </c>
    </row>
    <row r="20673" spans="1:2">
      <c r="A20673" s="395" t="s">
        <v>48382</v>
      </c>
      <c r="B20673" s="395" t="s">
        <v>48381</v>
      </c>
    </row>
    <row r="20674" spans="1:2">
      <c r="A20674" s="395" t="s">
        <v>48383</v>
      </c>
      <c r="B20674" s="395" t="s">
        <v>45384</v>
      </c>
    </row>
    <row r="20675" spans="1:2">
      <c r="A20675" s="395" t="s">
        <v>48384</v>
      </c>
      <c r="B20675" s="395" t="s">
        <v>45510</v>
      </c>
    </row>
    <row r="20676" spans="1:2">
      <c r="A20676" s="395" t="s">
        <v>48385</v>
      </c>
      <c r="B20676" s="395" t="s">
        <v>48386</v>
      </c>
    </row>
    <row r="20677" spans="1:2">
      <c r="A20677" s="395" t="s">
        <v>48387</v>
      </c>
      <c r="B20677" s="395" t="s">
        <v>48386</v>
      </c>
    </row>
    <row r="20678" spans="1:2">
      <c r="A20678" s="395" t="s">
        <v>48388</v>
      </c>
      <c r="B20678" s="395" t="s">
        <v>48386</v>
      </c>
    </row>
    <row r="20679" spans="1:2">
      <c r="A20679" s="395" t="s">
        <v>48389</v>
      </c>
      <c r="B20679" s="395" t="s">
        <v>48390</v>
      </c>
    </row>
    <row r="20680" spans="1:2">
      <c r="A20680" s="395" t="s">
        <v>48391</v>
      </c>
      <c r="B20680" s="395" t="s">
        <v>48392</v>
      </c>
    </row>
    <row r="20681" spans="1:2">
      <c r="A20681" s="395" t="s">
        <v>48393</v>
      </c>
      <c r="B20681" s="395" t="s">
        <v>48394</v>
      </c>
    </row>
    <row r="20682" spans="1:2">
      <c r="A20682" s="395" t="s">
        <v>48395</v>
      </c>
      <c r="B20682" s="395" t="s">
        <v>48394</v>
      </c>
    </row>
    <row r="20683" spans="1:2">
      <c r="A20683" s="395" t="s">
        <v>48396</v>
      </c>
      <c r="B20683" s="395" t="s">
        <v>48394</v>
      </c>
    </row>
    <row r="20684" spans="1:2">
      <c r="A20684" s="395" t="s">
        <v>48397</v>
      </c>
      <c r="B20684" s="395" t="s">
        <v>45489</v>
      </c>
    </row>
    <row r="20685" spans="1:2">
      <c r="A20685" s="395" t="s">
        <v>48398</v>
      </c>
      <c r="B20685" s="395" t="s">
        <v>45501</v>
      </c>
    </row>
    <row r="20686" spans="1:2">
      <c r="A20686" s="395" t="s">
        <v>48399</v>
      </c>
      <c r="B20686" s="395" t="s">
        <v>48400</v>
      </c>
    </row>
    <row r="20687" spans="1:2">
      <c r="A20687" s="395" t="s">
        <v>48401</v>
      </c>
      <c r="B20687" s="395" t="s">
        <v>48402</v>
      </c>
    </row>
    <row r="20688" spans="1:2">
      <c r="A20688" s="395" t="s">
        <v>48403</v>
      </c>
      <c r="B20688" s="395" t="s">
        <v>44987</v>
      </c>
    </row>
    <row r="20689" spans="1:2">
      <c r="A20689" s="395" t="s">
        <v>48404</v>
      </c>
      <c r="B20689" s="395" t="s">
        <v>45975</v>
      </c>
    </row>
    <row r="20690" spans="1:2">
      <c r="A20690" s="395" t="s">
        <v>48405</v>
      </c>
      <c r="B20690" s="395" t="s">
        <v>45975</v>
      </c>
    </row>
    <row r="20691" spans="1:2">
      <c r="A20691" s="395" t="s">
        <v>48406</v>
      </c>
      <c r="B20691" s="395" t="s">
        <v>45975</v>
      </c>
    </row>
    <row r="20692" spans="1:2">
      <c r="A20692" s="395" t="s">
        <v>48407</v>
      </c>
      <c r="B20692" s="395" t="s">
        <v>45975</v>
      </c>
    </row>
    <row r="20693" spans="1:2">
      <c r="A20693" s="395" t="s">
        <v>48408</v>
      </c>
      <c r="B20693" s="395" t="s">
        <v>45975</v>
      </c>
    </row>
    <row r="20694" spans="1:2">
      <c r="A20694" s="395" t="s">
        <v>48409</v>
      </c>
      <c r="B20694" s="395" t="s">
        <v>45975</v>
      </c>
    </row>
    <row r="20695" spans="1:2">
      <c r="A20695" s="395" t="s">
        <v>48410</v>
      </c>
      <c r="B20695" s="395" t="s">
        <v>45975</v>
      </c>
    </row>
    <row r="20696" spans="1:2">
      <c r="A20696" s="395" t="s">
        <v>48411</v>
      </c>
      <c r="B20696" s="395" t="s">
        <v>45975</v>
      </c>
    </row>
    <row r="20697" spans="1:2">
      <c r="A20697" s="395" t="s">
        <v>48412</v>
      </c>
      <c r="B20697" s="395" t="s">
        <v>45975</v>
      </c>
    </row>
    <row r="20698" spans="1:2">
      <c r="A20698" s="395" t="s">
        <v>48413</v>
      </c>
      <c r="B20698" s="395" t="s">
        <v>45975</v>
      </c>
    </row>
    <row r="20699" spans="1:2">
      <c r="A20699" s="395" t="s">
        <v>48414</v>
      </c>
      <c r="B20699" s="395" t="s">
        <v>45975</v>
      </c>
    </row>
    <row r="20700" spans="1:2">
      <c r="A20700" s="395" t="s">
        <v>48415</v>
      </c>
      <c r="B20700" s="395" t="s">
        <v>45975</v>
      </c>
    </row>
    <row r="20701" spans="1:2">
      <c r="A20701" s="395" t="s">
        <v>48416</v>
      </c>
      <c r="B20701" s="395" t="s">
        <v>45975</v>
      </c>
    </row>
    <row r="20702" spans="1:2">
      <c r="A20702" s="395" t="s">
        <v>48417</v>
      </c>
      <c r="B20702" s="395" t="s">
        <v>45975</v>
      </c>
    </row>
    <row r="20703" spans="1:2">
      <c r="A20703" s="395" t="s">
        <v>48418</v>
      </c>
      <c r="B20703" s="395" t="s">
        <v>45975</v>
      </c>
    </row>
    <row r="20704" spans="1:2">
      <c r="A20704" s="395" t="s">
        <v>48419</v>
      </c>
      <c r="B20704" s="395" t="s">
        <v>48420</v>
      </c>
    </row>
    <row r="20705" spans="1:2">
      <c r="A20705" s="395" t="s">
        <v>48421</v>
      </c>
      <c r="B20705" s="395" t="s">
        <v>44990</v>
      </c>
    </row>
    <row r="20706" spans="1:2">
      <c r="A20706" s="395" t="s">
        <v>48422</v>
      </c>
      <c r="B20706" s="395" t="s">
        <v>45759</v>
      </c>
    </row>
    <row r="20707" spans="1:2">
      <c r="A20707" s="395" t="s">
        <v>48423</v>
      </c>
      <c r="B20707" s="395" t="s">
        <v>48424</v>
      </c>
    </row>
    <row r="20708" spans="1:2">
      <c r="A20708" s="395" t="s">
        <v>48425</v>
      </c>
      <c r="B20708" s="395" t="s">
        <v>48426</v>
      </c>
    </row>
    <row r="20709" spans="1:2">
      <c r="A20709" s="395" t="s">
        <v>48427</v>
      </c>
      <c r="B20709" s="395" t="s">
        <v>45705</v>
      </c>
    </row>
    <row r="20710" spans="1:2">
      <c r="A20710" s="395" t="s">
        <v>48428</v>
      </c>
      <c r="B20710" s="395" t="s">
        <v>48429</v>
      </c>
    </row>
    <row r="20711" spans="1:2">
      <c r="A20711" s="395" t="s">
        <v>48430</v>
      </c>
      <c r="B20711" s="395" t="s">
        <v>48431</v>
      </c>
    </row>
    <row r="20712" spans="1:2">
      <c r="A20712" s="395" t="s">
        <v>48432</v>
      </c>
      <c r="B20712" s="395" t="s">
        <v>48433</v>
      </c>
    </row>
    <row r="20713" spans="1:2">
      <c r="A20713" s="395" t="s">
        <v>48434</v>
      </c>
      <c r="B20713" s="395" t="s">
        <v>48435</v>
      </c>
    </row>
    <row r="20714" spans="1:2">
      <c r="A20714" s="395" t="s">
        <v>48436</v>
      </c>
      <c r="B20714" s="395" t="s">
        <v>44466</v>
      </c>
    </row>
    <row r="20715" spans="1:2">
      <c r="A20715" s="395" t="s">
        <v>48437</v>
      </c>
      <c r="B20715" s="395" t="s">
        <v>44466</v>
      </c>
    </row>
    <row r="20716" spans="1:2">
      <c r="A20716" s="395" t="s">
        <v>48438</v>
      </c>
      <c r="B20716" s="395" t="s">
        <v>48439</v>
      </c>
    </row>
    <row r="20717" spans="1:2">
      <c r="A20717" s="395" t="s">
        <v>48440</v>
      </c>
      <c r="B20717" s="395" t="s">
        <v>44466</v>
      </c>
    </row>
    <row r="20718" spans="1:2">
      <c r="A20718" s="395" t="s">
        <v>48441</v>
      </c>
      <c r="B20718" s="395" t="s">
        <v>48442</v>
      </c>
    </row>
    <row r="20719" spans="1:2">
      <c r="A20719" s="395" t="s">
        <v>48443</v>
      </c>
      <c r="B20719" s="395" t="s">
        <v>44466</v>
      </c>
    </row>
    <row r="20720" spans="1:2">
      <c r="A20720" s="395" t="s">
        <v>48444</v>
      </c>
      <c r="B20720" s="395" t="s">
        <v>48445</v>
      </c>
    </row>
    <row r="20721" spans="1:2">
      <c r="A20721" s="395" t="s">
        <v>48446</v>
      </c>
      <c r="B20721" s="395" t="s">
        <v>48439</v>
      </c>
    </row>
    <row r="20722" spans="1:2">
      <c r="A20722" s="395" t="s">
        <v>48447</v>
      </c>
      <c r="B20722" s="395" t="s">
        <v>48448</v>
      </c>
    </row>
    <row r="20723" spans="1:2">
      <c r="A20723" s="395" t="s">
        <v>48449</v>
      </c>
      <c r="B20723" s="395" t="s">
        <v>48450</v>
      </c>
    </row>
    <row r="20724" spans="1:2">
      <c r="A20724" s="395" t="s">
        <v>48451</v>
      </c>
      <c r="B20724" s="395" t="s">
        <v>48450</v>
      </c>
    </row>
    <row r="20725" spans="1:2">
      <c r="A20725" s="395" t="s">
        <v>48452</v>
      </c>
      <c r="B20725" s="395" t="s">
        <v>48453</v>
      </c>
    </row>
    <row r="20726" spans="1:2">
      <c r="A20726" s="395" t="s">
        <v>48454</v>
      </c>
      <c r="B20726" s="395" t="s">
        <v>44405</v>
      </c>
    </row>
    <row r="20727" spans="1:2">
      <c r="A20727" s="395" t="s">
        <v>48455</v>
      </c>
      <c r="B20727" s="395" t="s">
        <v>48456</v>
      </c>
    </row>
    <row r="20728" spans="1:2">
      <c r="A20728" s="395" t="s">
        <v>48457</v>
      </c>
      <c r="B20728" s="395" t="s">
        <v>42119</v>
      </c>
    </row>
    <row r="20729" spans="1:2">
      <c r="A20729" s="395" t="s">
        <v>48458</v>
      </c>
      <c r="B20729" s="395" t="s">
        <v>42119</v>
      </c>
    </row>
    <row r="20730" spans="1:2">
      <c r="A20730" s="395" t="s">
        <v>48459</v>
      </c>
      <c r="B20730" s="395" t="s">
        <v>42119</v>
      </c>
    </row>
    <row r="20731" spans="1:2">
      <c r="A20731" s="395" t="s">
        <v>48460</v>
      </c>
      <c r="B20731" s="395" t="s">
        <v>42119</v>
      </c>
    </row>
    <row r="20732" spans="1:2">
      <c r="A20732" s="395" t="s">
        <v>48461</v>
      </c>
      <c r="B20732" s="395" t="s">
        <v>48462</v>
      </c>
    </row>
    <row r="20733" spans="1:2">
      <c r="A20733" s="395" t="s">
        <v>48463</v>
      </c>
      <c r="B20733" s="395" t="s">
        <v>48462</v>
      </c>
    </row>
    <row r="20734" spans="1:2">
      <c r="A20734" s="395" t="s">
        <v>48464</v>
      </c>
      <c r="B20734" s="395" t="s">
        <v>48465</v>
      </c>
    </row>
    <row r="20735" spans="1:2">
      <c r="A20735" s="395" t="s">
        <v>48466</v>
      </c>
      <c r="B20735" s="395" t="s">
        <v>48465</v>
      </c>
    </row>
    <row r="20736" spans="1:2">
      <c r="A20736" s="395" t="s">
        <v>48467</v>
      </c>
      <c r="B20736" s="395" t="s">
        <v>48465</v>
      </c>
    </row>
    <row r="20737" spans="1:2">
      <c r="A20737" s="395" t="s">
        <v>48468</v>
      </c>
      <c r="B20737" s="395" t="s">
        <v>48465</v>
      </c>
    </row>
    <row r="20738" spans="1:2">
      <c r="A20738" s="395" t="s">
        <v>48469</v>
      </c>
      <c r="B20738" s="395" t="s">
        <v>44429</v>
      </c>
    </row>
    <row r="20739" spans="1:2">
      <c r="A20739" s="395" t="s">
        <v>48470</v>
      </c>
      <c r="B20739" s="395" t="s">
        <v>44420</v>
      </c>
    </row>
    <row r="20740" spans="1:2">
      <c r="A20740" s="395" t="s">
        <v>48471</v>
      </c>
      <c r="B20740" s="395" t="s">
        <v>48472</v>
      </c>
    </row>
    <row r="20741" spans="1:2">
      <c r="A20741" s="395" t="s">
        <v>48473</v>
      </c>
      <c r="B20741" s="395" t="s">
        <v>48474</v>
      </c>
    </row>
    <row r="20742" spans="1:2">
      <c r="A20742" s="395" t="s">
        <v>48475</v>
      </c>
      <c r="B20742" s="395" t="s">
        <v>45690</v>
      </c>
    </row>
    <row r="20743" spans="1:2">
      <c r="A20743" s="395" t="s">
        <v>48476</v>
      </c>
      <c r="B20743" s="395" t="s">
        <v>48477</v>
      </c>
    </row>
    <row r="20744" spans="1:2">
      <c r="A20744" s="395" t="s">
        <v>48478</v>
      </c>
      <c r="B20744" s="395" t="s">
        <v>48477</v>
      </c>
    </row>
    <row r="20745" spans="1:2">
      <c r="A20745" s="395" t="s">
        <v>48479</v>
      </c>
      <c r="B20745" s="395" t="s">
        <v>48477</v>
      </c>
    </row>
    <row r="20746" spans="1:2">
      <c r="A20746" s="395" t="s">
        <v>48480</v>
      </c>
      <c r="B20746" s="395" t="s">
        <v>44558</v>
      </c>
    </row>
    <row r="20747" spans="1:2">
      <c r="A20747" s="395" t="s">
        <v>48481</v>
      </c>
      <c r="B20747" s="395" t="s">
        <v>48482</v>
      </c>
    </row>
    <row r="20748" spans="1:2">
      <c r="A20748" s="395" t="s">
        <v>48483</v>
      </c>
      <c r="B20748" s="395" t="s">
        <v>48484</v>
      </c>
    </row>
    <row r="20749" spans="1:2">
      <c r="A20749" s="395" t="s">
        <v>48485</v>
      </c>
      <c r="B20749" s="395" t="s">
        <v>42231</v>
      </c>
    </row>
    <row r="20750" spans="1:2">
      <c r="A20750" s="395" t="s">
        <v>48486</v>
      </c>
      <c r="B20750" s="395" t="s">
        <v>44871</v>
      </c>
    </row>
    <row r="20751" spans="1:2">
      <c r="A20751" s="395" t="s">
        <v>48487</v>
      </c>
      <c r="B20751" s="395" t="s">
        <v>44871</v>
      </c>
    </row>
    <row r="20752" spans="1:2">
      <c r="A20752" s="395" t="s">
        <v>48488</v>
      </c>
      <c r="B20752" s="395" t="s">
        <v>44871</v>
      </c>
    </row>
    <row r="20753" spans="1:2">
      <c r="A20753" s="395" t="s">
        <v>48489</v>
      </c>
      <c r="B20753" s="395" t="s">
        <v>44871</v>
      </c>
    </row>
    <row r="20754" spans="1:2">
      <c r="A20754" s="395" t="s">
        <v>48490</v>
      </c>
      <c r="B20754" s="395" t="s">
        <v>44871</v>
      </c>
    </row>
    <row r="20755" spans="1:2">
      <c r="A20755" s="395" t="s">
        <v>48491</v>
      </c>
      <c r="B20755" s="395" t="s">
        <v>44871</v>
      </c>
    </row>
    <row r="20756" spans="1:2">
      <c r="A20756" s="395" t="s">
        <v>48492</v>
      </c>
      <c r="B20756" s="395" t="s">
        <v>44429</v>
      </c>
    </row>
    <row r="20757" spans="1:2">
      <c r="A20757" s="395" t="s">
        <v>48493</v>
      </c>
      <c r="B20757" s="395" t="s">
        <v>48494</v>
      </c>
    </row>
    <row r="20758" spans="1:2">
      <c r="A20758" s="395" t="s">
        <v>48495</v>
      </c>
      <c r="B20758" s="395" t="s">
        <v>48494</v>
      </c>
    </row>
    <row r="20759" spans="1:2">
      <c r="A20759" s="395" t="s">
        <v>48496</v>
      </c>
      <c r="B20759" s="395" t="s">
        <v>48494</v>
      </c>
    </row>
    <row r="20760" spans="1:2">
      <c r="A20760" s="395" t="s">
        <v>48497</v>
      </c>
      <c r="B20760" s="395" t="s">
        <v>48494</v>
      </c>
    </row>
    <row r="20761" spans="1:2">
      <c r="A20761" s="395" t="s">
        <v>48498</v>
      </c>
      <c r="B20761" s="395" t="s">
        <v>46023</v>
      </c>
    </row>
    <row r="20762" spans="1:2">
      <c r="A20762" s="395" t="s">
        <v>48499</v>
      </c>
      <c r="B20762" s="395" t="s">
        <v>43074</v>
      </c>
    </row>
    <row r="20763" spans="1:2">
      <c r="A20763" s="395" t="s">
        <v>48500</v>
      </c>
      <c r="B20763" s="395" t="s">
        <v>48501</v>
      </c>
    </row>
    <row r="20764" spans="1:2">
      <c r="A20764" s="395" t="s">
        <v>48502</v>
      </c>
      <c r="B20764" s="395" t="s">
        <v>48503</v>
      </c>
    </row>
    <row r="20765" spans="1:2">
      <c r="A20765" s="395" t="s">
        <v>48504</v>
      </c>
      <c r="B20765" s="395" t="s">
        <v>45821</v>
      </c>
    </row>
    <row r="20766" spans="1:2">
      <c r="A20766" s="395" t="s">
        <v>48505</v>
      </c>
      <c r="B20766" s="395" t="s">
        <v>48506</v>
      </c>
    </row>
    <row r="20767" spans="1:2">
      <c r="A20767" s="395" t="s">
        <v>48507</v>
      </c>
      <c r="B20767" s="395" t="s">
        <v>48508</v>
      </c>
    </row>
    <row r="20768" spans="1:2">
      <c r="A20768" s="395" t="s">
        <v>48509</v>
      </c>
      <c r="B20768" s="395" t="s">
        <v>48508</v>
      </c>
    </row>
    <row r="20769" spans="1:2">
      <c r="A20769" s="395" t="s">
        <v>48510</v>
      </c>
      <c r="B20769" s="395" t="s">
        <v>48508</v>
      </c>
    </row>
    <row r="20770" spans="1:2">
      <c r="A20770" s="395" t="s">
        <v>48511</v>
      </c>
      <c r="B20770" s="395" t="s">
        <v>48508</v>
      </c>
    </row>
    <row r="20771" spans="1:2">
      <c r="A20771" s="395" t="s">
        <v>48512</v>
      </c>
      <c r="B20771" s="395" t="s">
        <v>48508</v>
      </c>
    </row>
    <row r="20772" spans="1:2">
      <c r="A20772" s="395" t="s">
        <v>48513</v>
      </c>
      <c r="B20772" s="395" t="s">
        <v>48508</v>
      </c>
    </row>
    <row r="20773" spans="1:2">
      <c r="A20773" s="395" t="s">
        <v>48514</v>
      </c>
      <c r="B20773" s="395" t="s">
        <v>48508</v>
      </c>
    </row>
    <row r="20774" spans="1:2">
      <c r="A20774" s="395" t="s">
        <v>48515</v>
      </c>
      <c r="B20774" s="395" t="s">
        <v>48508</v>
      </c>
    </row>
    <row r="20775" spans="1:2">
      <c r="A20775" s="395" t="s">
        <v>48516</v>
      </c>
      <c r="B20775" s="395" t="s">
        <v>48508</v>
      </c>
    </row>
    <row r="20776" spans="1:2">
      <c r="A20776" s="395" t="s">
        <v>48517</v>
      </c>
      <c r="B20776" s="395" t="s">
        <v>48508</v>
      </c>
    </row>
    <row r="20777" spans="1:2">
      <c r="A20777" s="395" t="s">
        <v>48518</v>
      </c>
      <c r="B20777" s="395" t="s">
        <v>48508</v>
      </c>
    </row>
    <row r="20778" spans="1:2">
      <c r="A20778" s="395" t="s">
        <v>48519</v>
      </c>
      <c r="B20778" s="395" t="s">
        <v>48508</v>
      </c>
    </row>
    <row r="20779" spans="1:2">
      <c r="A20779" s="395" t="s">
        <v>48520</v>
      </c>
      <c r="B20779" s="395" t="s">
        <v>48508</v>
      </c>
    </row>
    <row r="20780" spans="1:2">
      <c r="A20780" s="395" t="s">
        <v>48521</v>
      </c>
      <c r="B20780" s="395" t="s">
        <v>48508</v>
      </c>
    </row>
    <row r="20781" spans="1:2">
      <c r="A20781" s="395" t="s">
        <v>48522</v>
      </c>
      <c r="B20781" s="395" t="s">
        <v>48508</v>
      </c>
    </row>
    <row r="20782" spans="1:2">
      <c r="A20782" s="395" t="s">
        <v>48523</v>
      </c>
      <c r="B20782" s="395" t="s">
        <v>48508</v>
      </c>
    </row>
    <row r="20783" spans="1:2">
      <c r="A20783" s="395" t="s">
        <v>48524</v>
      </c>
      <c r="B20783" s="395" t="s">
        <v>48508</v>
      </c>
    </row>
    <row r="20784" spans="1:2">
      <c r="A20784" s="395" t="s">
        <v>48525</v>
      </c>
      <c r="B20784" s="395" t="s">
        <v>48508</v>
      </c>
    </row>
    <row r="20785" spans="1:2">
      <c r="A20785" s="395" t="s">
        <v>48526</v>
      </c>
      <c r="B20785" s="395" t="s">
        <v>48508</v>
      </c>
    </row>
    <row r="20786" spans="1:2">
      <c r="A20786" s="395" t="s">
        <v>48527</v>
      </c>
      <c r="B20786" s="395" t="s">
        <v>48508</v>
      </c>
    </row>
    <row r="20787" spans="1:2">
      <c r="A20787" s="395" t="s">
        <v>48528</v>
      </c>
      <c r="B20787" s="395" t="s">
        <v>48508</v>
      </c>
    </row>
    <row r="20788" spans="1:2">
      <c r="A20788" s="395" t="s">
        <v>48529</v>
      </c>
      <c r="B20788" s="395" t="s">
        <v>48508</v>
      </c>
    </row>
    <row r="20789" spans="1:2">
      <c r="A20789" s="395" t="s">
        <v>48530</v>
      </c>
      <c r="B20789" s="395" t="s">
        <v>48508</v>
      </c>
    </row>
    <row r="20790" spans="1:2">
      <c r="A20790" s="395" t="s">
        <v>48531</v>
      </c>
      <c r="B20790" s="395" t="s">
        <v>48508</v>
      </c>
    </row>
    <row r="20791" spans="1:2">
      <c r="A20791" s="395" t="s">
        <v>48532</v>
      </c>
      <c r="B20791" s="395" t="s">
        <v>48508</v>
      </c>
    </row>
    <row r="20792" spans="1:2">
      <c r="A20792" s="395" t="s">
        <v>48533</v>
      </c>
      <c r="B20792" s="395" t="s">
        <v>48508</v>
      </c>
    </row>
    <row r="20793" spans="1:2">
      <c r="A20793" s="395" t="s">
        <v>48534</v>
      </c>
      <c r="B20793" s="395" t="s">
        <v>48508</v>
      </c>
    </row>
    <row r="20794" spans="1:2">
      <c r="A20794" s="395" t="s">
        <v>48535</v>
      </c>
      <c r="B20794" s="395" t="s">
        <v>48508</v>
      </c>
    </row>
    <row r="20795" spans="1:2">
      <c r="A20795" s="395" t="s">
        <v>48536</v>
      </c>
      <c r="B20795" s="395" t="s">
        <v>48508</v>
      </c>
    </row>
    <row r="20796" spans="1:2">
      <c r="A20796" s="395" t="s">
        <v>48537</v>
      </c>
      <c r="B20796" s="395" t="s">
        <v>48508</v>
      </c>
    </row>
    <row r="20797" spans="1:2">
      <c r="A20797" s="395" t="s">
        <v>48538</v>
      </c>
      <c r="B20797" s="395" t="s">
        <v>48508</v>
      </c>
    </row>
    <row r="20798" spans="1:2">
      <c r="A20798" s="395" t="s">
        <v>48539</v>
      </c>
      <c r="B20798" s="395" t="s">
        <v>48508</v>
      </c>
    </row>
    <row r="20799" spans="1:2">
      <c r="A20799" s="395" t="s">
        <v>48540</v>
      </c>
      <c r="B20799" s="395" t="s">
        <v>48508</v>
      </c>
    </row>
    <row r="20800" spans="1:2">
      <c r="A20800" s="395" t="s">
        <v>48541</v>
      </c>
      <c r="B20800" s="395" t="s">
        <v>48542</v>
      </c>
    </row>
    <row r="20801" spans="1:2">
      <c r="A20801" s="395" t="s">
        <v>48543</v>
      </c>
      <c r="B20801" s="395" t="s">
        <v>48542</v>
      </c>
    </row>
    <row r="20802" spans="1:2">
      <c r="A20802" s="395" t="s">
        <v>48544</v>
      </c>
      <c r="B20802" s="395" t="s">
        <v>48542</v>
      </c>
    </row>
    <row r="20803" spans="1:2">
      <c r="A20803" s="395" t="s">
        <v>48545</v>
      </c>
      <c r="B20803" s="395" t="s">
        <v>48546</v>
      </c>
    </row>
    <row r="20804" spans="1:2">
      <c r="A20804" s="395" t="s">
        <v>48547</v>
      </c>
      <c r="B20804" s="395" t="s">
        <v>48546</v>
      </c>
    </row>
    <row r="20805" spans="1:2">
      <c r="A20805" s="395" t="s">
        <v>48548</v>
      </c>
      <c r="B20805" s="395" t="s">
        <v>48546</v>
      </c>
    </row>
    <row r="20806" spans="1:2">
      <c r="A20806" s="395" t="s">
        <v>48549</v>
      </c>
      <c r="B20806" s="395" t="s">
        <v>48546</v>
      </c>
    </row>
    <row r="20807" spans="1:2">
      <c r="A20807" s="395" t="s">
        <v>48550</v>
      </c>
      <c r="B20807" s="395" t="s">
        <v>47437</v>
      </c>
    </row>
    <row r="20808" spans="1:2">
      <c r="A20808" s="395" t="s">
        <v>48551</v>
      </c>
      <c r="B20808" s="395" t="s">
        <v>48552</v>
      </c>
    </row>
    <row r="20809" spans="1:2">
      <c r="A20809" s="395" t="s">
        <v>48553</v>
      </c>
      <c r="B20809" s="395" t="s">
        <v>48554</v>
      </c>
    </row>
    <row r="20810" spans="1:2">
      <c r="A20810" s="395" t="s">
        <v>48555</v>
      </c>
      <c r="B20810" s="395" t="s">
        <v>48556</v>
      </c>
    </row>
    <row r="20811" spans="1:2">
      <c r="A20811" s="395" t="s">
        <v>48557</v>
      </c>
      <c r="B20811" s="395" t="s">
        <v>48558</v>
      </c>
    </row>
    <row r="20812" spans="1:2">
      <c r="A20812" s="395" t="s">
        <v>48559</v>
      </c>
      <c r="B20812" s="395" t="s">
        <v>48560</v>
      </c>
    </row>
    <row r="20813" spans="1:2">
      <c r="A20813" s="395" t="s">
        <v>48561</v>
      </c>
      <c r="B20813" s="395" t="s">
        <v>48560</v>
      </c>
    </row>
    <row r="20814" spans="1:2">
      <c r="A20814" s="395" t="s">
        <v>48562</v>
      </c>
      <c r="B20814" s="395" t="s">
        <v>48560</v>
      </c>
    </row>
    <row r="20815" spans="1:2">
      <c r="A20815" s="395" t="s">
        <v>48563</v>
      </c>
      <c r="B20815" s="395" t="s">
        <v>48560</v>
      </c>
    </row>
    <row r="20816" spans="1:2">
      <c r="A20816" s="395" t="s">
        <v>48564</v>
      </c>
      <c r="B20816" s="395" t="s">
        <v>48560</v>
      </c>
    </row>
    <row r="20817" spans="1:2">
      <c r="A20817" s="395" t="s">
        <v>48565</v>
      </c>
      <c r="B20817" s="395" t="s">
        <v>48560</v>
      </c>
    </row>
    <row r="20818" spans="1:2">
      <c r="A20818" s="395" t="s">
        <v>48566</v>
      </c>
      <c r="B20818" s="395" t="s">
        <v>48560</v>
      </c>
    </row>
    <row r="20819" spans="1:2">
      <c r="A20819" s="395" t="s">
        <v>48567</v>
      </c>
      <c r="B20819" s="395" t="s">
        <v>48560</v>
      </c>
    </row>
    <row r="20820" spans="1:2">
      <c r="A20820" s="395" t="s">
        <v>48568</v>
      </c>
      <c r="B20820" s="395" t="s">
        <v>48560</v>
      </c>
    </row>
    <row r="20821" spans="1:2">
      <c r="A20821" s="395" t="s">
        <v>48569</v>
      </c>
      <c r="B20821" s="395" t="s">
        <v>48560</v>
      </c>
    </row>
    <row r="20822" spans="1:2">
      <c r="A20822" s="395" t="s">
        <v>48570</v>
      </c>
      <c r="B20822" s="395" t="s">
        <v>48571</v>
      </c>
    </row>
    <row r="20823" spans="1:2">
      <c r="A20823" s="395" t="s">
        <v>48572</v>
      </c>
      <c r="B20823" s="395" t="s">
        <v>48571</v>
      </c>
    </row>
    <row r="20824" spans="1:2">
      <c r="A20824" s="395" t="s">
        <v>48573</v>
      </c>
      <c r="B20824" s="395" t="s">
        <v>48574</v>
      </c>
    </row>
    <row r="20825" spans="1:2">
      <c r="A20825" s="395" t="s">
        <v>48575</v>
      </c>
      <c r="B20825" s="395" t="s">
        <v>48576</v>
      </c>
    </row>
    <row r="20826" spans="1:2">
      <c r="A20826" s="395" t="s">
        <v>48577</v>
      </c>
      <c r="B20826" s="395" t="s">
        <v>48578</v>
      </c>
    </row>
    <row r="20827" spans="1:2">
      <c r="A20827" s="395" t="s">
        <v>48579</v>
      </c>
      <c r="B20827" s="395" t="s">
        <v>48580</v>
      </c>
    </row>
    <row r="20828" spans="1:2">
      <c r="A20828" s="395" t="s">
        <v>48581</v>
      </c>
      <c r="B20828" s="395" t="s">
        <v>48582</v>
      </c>
    </row>
    <row r="20829" spans="1:2">
      <c r="A20829" s="395" t="s">
        <v>48583</v>
      </c>
      <c r="B20829" s="395" t="s">
        <v>48508</v>
      </c>
    </row>
    <row r="20830" spans="1:2">
      <c r="A20830" s="395" t="s">
        <v>48584</v>
      </c>
      <c r="B20830" s="395" t="s">
        <v>48585</v>
      </c>
    </row>
    <row r="20831" spans="1:2">
      <c r="A20831" s="395" t="s">
        <v>48586</v>
      </c>
      <c r="B20831" s="395" t="s">
        <v>48587</v>
      </c>
    </row>
    <row r="20832" spans="1:2">
      <c r="A20832" s="395" t="s">
        <v>48588</v>
      </c>
      <c r="B20832" s="395" t="s">
        <v>48589</v>
      </c>
    </row>
    <row r="20833" spans="1:2">
      <c r="A20833" s="395" t="s">
        <v>48590</v>
      </c>
      <c r="B20833" s="395" t="s">
        <v>48589</v>
      </c>
    </row>
    <row r="20834" spans="1:2">
      <c r="A20834" s="395" t="s">
        <v>48591</v>
      </c>
      <c r="B20834" s="395" t="s">
        <v>48589</v>
      </c>
    </row>
    <row r="20835" spans="1:2">
      <c r="A20835" s="395" t="s">
        <v>48592</v>
      </c>
      <c r="B20835" s="395" t="s">
        <v>48589</v>
      </c>
    </row>
    <row r="20836" spans="1:2">
      <c r="A20836" s="395" t="s">
        <v>48593</v>
      </c>
      <c r="B20836" s="395" t="s">
        <v>48589</v>
      </c>
    </row>
    <row r="20837" spans="1:2">
      <c r="A20837" s="395" t="s">
        <v>48594</v>
      </c>
      <c r="B20837" s="395" t="s">
        <v>48595</v>
      </c>
    </row>
    <row r="20838" spans="1:2">
      <c r="A20838" s="395" t="s">
        <v>48596</v>
      </c>
      <c r="B20838" s="395" t="s">
        <v>48597</v>
      </c>
    </row>
    <row r="20839" spans="1:2">
      <c r="A20839" s="395" t="s">
        <v>48598</v>
      </c>
      <c r="B20839" s="395" t="s">
        <v>48599</v>
      </c>
    </row>
    <row r="20840" spans="1:2">
      <c r="A20840" s="395" t="s">
        <v>48600</v>
      </c>
      <c r="B20840" s="395" t="s">
        <v>48599</v>
      </c>
    </row>
    <row r="20841" spans="1:2">
      <c r="A20841" s="395" t="s">
        <v>48601</v>
      </c>
      <c r="B20841" s="395" t="s">
        <v>48602</v>
      </c>
    </row>
    <row r="20842" spans="1:2">
      <c r="A20842" s="395" t="s">
        <v>48603</v>
      </c>
      <c r="B20842" s="395" t="s">
        <v>48602</v>
      </c>
    </row>
    <row r="20843" spans="1:2">
      <c r="A20843" s="395" t="s">
        <v>48604</v>
      </c>
      <c r="B20843" s="395" t="s">
        <v>48605</v>
      </c>
    </row>
    <row r="20844" spans="1:2">
      <c r="A20844" s="395" t="s">
        <v>48606</v>
      </c>
      <c r="B20844" s="395" t="s">
        <v>45676</v>
      </c>
    </row>
    <row r="20845" spans="1:2">
      <c r="A20845" s="395" t="s">
        <v>48607</v>
      </c>
      <c r="B20845" s="395" t="s">
        <v>48608</v>
      </c>
    </row>
    <row r="20846" spans="1:2">
      <c r="A20846" s="395" t="s">
        <v>48609</v>
      </c>
      <c r="B20846" s="395" t="s">
        <v>48608</v>
      </c>
    </row>
    <row r="20847" spans="1:2">
      <c r="A20847" s="395" t="s">
        <v>48610</v>
      </c>
      <c r="B20847" s="395" t="s">
        <v>48611</v>
      </c>
    </row>
    <row r="20848" spans="1:2">
      <c r="A20848" s="395" t="s">
        <v>48612</v>
      </c>
      <c r="B20848" s="395" t="s">
        <v>48613</v>
      </c>
    </row>
    <row r="20849" spans="1:2">
      <c r="A20849" s="395" t="s">
        <v>48614</v>
      </c>
      <c r="B20849" s="395" t="s">
        <v>44849</v>
      </c>
    </row>
    <row r="20850" spans="1:2">
      <c r="A20850" s="395" t="s">
        <v>48615</v>
      </c>
      <c r="B20850" s="395" t="s">
        <v>48616</v>
      </c>
    </row>
    <row r="20851" spans="1:2">
      <c r="A20851" s="395" t="s">
        <v>48617</v>
      </c>
      <c r="B20851" s="395" t="s">
        <v>48616</v>
      </c>
    </row>
    <row r="20852" spans="1:2">
      <c r="A20852" s="395" t="s">
        <v>48618</v>
      </c>
      <c r="B20852" s="395" t="s">
        <v>48619</v>
      </c>
    </row>
    <row r="20853" spans="1:2">
      <c r="A20853" s="395" t="s">
        <v>48620</v>
      </c>
      <c r="B20853" s="395" t="s">
        <v>48621</v>
      </c>
    </row>
    <row r="20854" spans="1:2">
      <c r="A20854" s="395" t="s">
        <v>48622</v>
      </c>
      <c r="B20854" s="395" t="s">
        <v>48623</v>
      </c>
    </row>
    <row r="20855" spans="1:2">
      <c r="A20855" s="395" t="s">
        <v>48624</v>
      </c>
      <c r="B20855" s="395" t="s">
        <v>48625</v>
      </c>
    </row>
    <row r="20856" spans="1:2">
      <c r="A20856" s="395" t="s">
        <v>48626</v>
      </c>
      <c r="B20856" s="395" t="s">
        <v>48627</v>
      </c>
    </row>
    <row r="20857" spans="1:2">
      <c r="A20857" s="395" t="s">
        <v>48628</v>
      </c>
      <c r="B20857" s="395" t="s">
        <v>45919</v>
      </c>
    </row>
    <row r="20858" spans="1:2">
      <c r="A20858" s="395" t="s">
        <v>48629</v>
      </c>
      <c r="B20858" s="395" t="s">
        <v>45919</v>
      </c>
    </row>
    <row r="20859" spans="1:2">
      <c r="A20859" s="395" t="s">
        <v>48630</v>
      </c>
      <c r="B20859" s="395" t="s">
        <v>48631</v>
      </c>
    </row>
    <row r="20860" spans="1:2">
      <c r="A20860" s="395" t="s">
        <v>48632</v>
      </c>
      <c r="B20860" s="395" t="s">
        <v>48633</v>
      </c>
    </row>
    <row r="20861" spans="1:2">
      <c r="A20861" s="395" t="s">
        <v>48634</v>
      </c>
      <c r="B20861" s="395" t="s">
        <v>48635</v>
      </c>
    </row>
    <row r="20862" spans="1:2">
      <c r="A20862" s="395" t="s">
        <v>48636</v>
      </c>
      <c r="B20862" s="395" t="s">
        <v>48637</v>
      </c>
    </row>
    <row r="20863" spans="1:2">
      <c r="A20863" s="395" t="s">
        <v>48638</v>
      </c>
      <c r="B20863" s="395" t="s">
        <v>48639</v>
      </c>
    </row>
    <row r="20864" spans="1:2">
      <c r="A20864" s="395" t="s">
        <v>48640</v>
      </c>
      <c r="B20864" s="395" t="s">
        <v>48641</v>
      </c>
    </row>
    <row r="20865" spans="1:2">
      <c r="A20865" s="395" t="s">
        <v>48642</v>
      </c>
      <c r="B20865" s="395" t="s">
        <v>48641</v>
      </c>
    </row>
    <row r="20866" spans="1:2">
      <c r="A20866" s="395" t="s">
        <v>48643</v>
      </c>
      <c r="B20866" s="395" t="s">
        <v>48644</v>
      </c>
    </row>
    <row r="20867" spans="1:2">
      <c r="A20867" s="395" t="s">
        <v>48645</v>
      </c>
      <c r="B20867" s="395" t="s">
        <v>48646</v>
      </c>
    </row>
    <row r="20868" spans="1:2">
      <c r="A20868" s="395" t="s">
        <v>48647</v>
      </c>
      <c r="B20868" s="395" t="s">
        <v>48648</v>
      </c>
    </row>
    <row r="20869" spans="1:2">
      <c r="A20869" s="395" t="s">
        <v>48649</v>
      </c>
      <c r="B20869" s="395" t="s">
        <v>48650</v>
      </c>
    </row>
    <row r="20870" spans="1:2">
      <c r="A20870" s="395" t="s">
        <v>48651</v>
      </c>
      <c r="B20870" s="395" t="s">
        <v>48652</v>
      </c>
    </row>
    <row r="20871" spans="1:2">
      <c r="A20871" s="395" t="s">
        <v>48653</v>
      </c>
      <c r="B20871" s="395" t="s">
        <v>48654</v>
      </c>
    </row>
    <row r="20872" spans="1:2">
      <c r="A20872" s="395" t="s">
        <v>48655</v>
      </c>
      <c r="B20872" s="395" t="s">
        <v>48656</v>
      </c>
    </row>
    <row r="20873" spans="1:2">
      <c r="A20873" s="395" t="s">
        <v>48657</v>
      </c>
      <c r="B20873" s="395" t="s">
        <v>48658</v>
      </c>
    </row>
    <row r="20874" spans="1:2">
      <c r="A20874" s="395" t="s">
        <v>48659</v>
      </c>
      <c r="B20874" s="395" t="s">
        <v>48660</v>
      </c>
    </row>
    <row r="20875" spans="1:2">
      <c r="A20875" s="395" t="s">
        <v>48661</v>
      </c>
      <c r="B20875" s="395" t="s">
        <v>48660</v>
      </c>
    </row>
    <row r="20876" spans="1:2">
      <c r="A20876" s="395" t="s">
        <v>48662</v>
      </c>
      <c r="B20876" s="395" t="s">
        <v>45874</v>
      </c>
    </row>
    <row r="20877" spans="1:2">
      <c r="A20877" s="395" t="s">
        <v>48663</v>
      </c>
      <c r="B20877" s="395" t="s">
        <v>45878</v>
      </c>
    </row>
    <row r="20878" spans="1:2">
      <c r="A20878" s="395" t="s">
        <v>48664</v>
      </c>
      <c r="B20878" s="395" t="s">
        <v>45878</v>
      </c>
    </row>
    <row r="20879" spans="1:2">
      <c r="A20879" s="395" t="s">
        <v>48665</v>
      </c>
      <c r="B20879" s="395" t="s">
        <v>48666</v>
      </c>
    </row>
    <row r="20880" spans="1:2">
      <c r="A20880" s="395" t="s">
        <v>48667</v>
      </c>
      <c r="B20880" s="395" t="s">
        <v>48668</v>
      </c>
    </row>
    <row r="20881" spans="1:2">
      <c r="A20881" s="395" t="s">
        <v>48669</v>
      </c>
      <c r="B20881" s="395" t="s">
        <v>48670</v>
      </c>
    </row>
    <row r="20882" spans="1:2">
      <c r="A20882" s="395" t="s">
        <v>48671</v>
      </c>
      <c r="B20882" s="395" t="s">
        <v>48672</v>
      </c>
    </row>
    <row r="20883" spans="1:2">
      <c r="A20883" s="395" t="s">
        <v>48673</v>
      </c>
      <c r="B20883" s="395" t="s">
        <v>48672</v>
      </c>
    </row>
    <row r="20884" spans="1:2">
      <c r="A20884" s="395" t="s">
        <v>48674</v>
      </c>
      <c r="B20884" s="395" t="s">
        <v>48675</v>
      </c>
    </row>
    <row r="20885" spans="1:2">
      <c r="A20885" s="395" t="s">
        <v>48676</v>
      </c>
      <c r="B20885" s="395" t="s">
        <v>48677</v>
      </c>
    </row>
    <row r="20886" spans="1:2">
      <c r="A20886" s="395" t="s">
        <v>48678</v>
      </c>
      <c r="B20886" s="395" t="s">
        <v>48679</v>
      </c>
    </row>
    <row r="20887" spans="1:2">
      <c r="A20887" s="395" t="s">
        <v>48680</v>
      </c>
      <c r="B20887" s="395" t="s">
        <v>48681</v>
      </c>
    </row>
    <row r="20888" spans="1:2">
      <c r="A20888" s="395" t="s">
        <v>48682</v>
      </c>
      <c r="B20888" s="395" t="s">
        <v>48683</v>
      </c>
    </row>
    <row r="20889" spans="1:2">
      <c r="A20889" s="395" t="s">
        <v>48684</v>
      </c>
      <c r="B20889" s="395" t="s">
        <v>48685</v>
      </c>
    </row>
    <row r="20890" spans="1:2">
      <c r="A20890" s="395" t="s">
        <v>48686</v>
      </c>
      <c r="B20890" s="395" t="s">
        <v>48687</v>
      </c>
    </row>
    <row r="20891" spans="1:2">
      <c r="A20891" s="395" t="s">
        <v>48688</v>
      </c>
      <c r="B20891" s="395" t="s">
        <v>48689</v>
      </c>
    </row>
    <row r="20892" spans="1:2">
      <c r="A20892" s="395" t="s">
        <v>48690</v>
      </c>
      <c r="B20892" s="395" t="s">
        <v>48691</v>
      </c>
    </row>
    <row r="20893" spans="1:2">
      <c r="A20893" s="395" t="s">
        <v>48692</v>
      </c>
      <c r="B20893" s="395" t="s">
        <v>48693</v>
      </c>
    </row>
    <row r="20894" spans="1:2">
      <c r="A20894" s="395" t="s">
        <v>48694</v>
      </c>
      <c r="B20894" s="395" t="s">
        <v>48695</v>
      </c>
    </row>
    <row r="20895" spans="1:2">
      <c r="A20895" s="395" t="s">
        <v>48696</v>
      </c>
      <c r="B20895" s="395" t="s">
        <v>48697</v>
      </c>
    </row>
    <row r="20896" spans="1:2">
      <c r="A20896" s="395" t="s">
        <v>48698</v>
      </c>
      <c r="B20896" s="395" t="s">
        <v>48699</v>
      </c>
    </row>
    <row r="20897" spans="1:2">
      <c r="A20897" s="395" t="s">
        <v>48700</v>
      </c>
      <c r="B20897" s="395" t="s">
        <v>45793</v>
      </c>
    </row>
    <row r="20898" spans="1:2">
      <c r="A20898" s="395" t="s">
        <v>48701</v>
      </c>
      <c r="B20898" s="395" t="s">
        <v>48702</v>
      </c>
    </row>
    <row r="20899" spans="1:2">
      <c r="A20899" s="395" t="s">
        <v>48703</v>
      </c>
      <c r="B20899" s="395" t="s">
        <v>48704</v>
      </c>
    </row>
    <row r="20900" spans="1:2">
      <c r="A20900" s="395" t="s">
        <v>48705</v>
      </c>
      <c r="B20900" s="395" t="s">
        <v>45694</v>
      </c>
    </row>
    <row r="20901" spans="1:2">
      <c r="A20901" s="395" t="s">
        <v>48706</v>
      </c>
      <c r="B20901" s="395" t="s">
        <v>45694</v>
      </c>
    </row>
    <row r="20902" spans="1:2">
      <c r="A20902" s="395" t="s">
        <v>48707</v>
      </c>
      <c r="B20902" s="395" t="s">
        <v>48708</v>
      </c>
    </row>
    <row r="20903" spans="1:2">
      <c r="A20903" s="395" t="s">
        <v>48709</v>
      </c>
      <c r="B20903" s="395" t="s">
        <v>47278</v>
      </c>
    </row>
    <row r="20904" spans="1:2">
      <c r="A20904" s="395" t="s">
        <v>48710</v>
      </c>
      <c r="B20904" s="395" t="s">
        <v>48711</v>
      </c>
    </row>
    <row r="20905" spans="1:2">
      <c r="A20905" s="395" t="s">
        <v>48712</v>
      </c>
      <c r="B20905" s="395" t="s">
        <v>48713</v>
      </c>
    </row>
    <row r="20906" spans="1:2">
      <c r="A20906" s="395" t="s">
        <v>48714</v>
      </c>
      <c r="B20906" s="395" t="s">
        <v>48715</v>
      </c>
    </row>
    <row r="20907" spans="1:2">
      <c r="A20907" s="395" t="s">
        <v>48716</v>
      </c>
      <c r="B20907" s="395" t="s">
        <v>48717</v>
      </c>
    </row>
    <row r="20908" spans="1:2">
      <c r="A20908" s="395" t="s">
        <v>48718</v>
      </c>
      <c r="B20908" s="395" t="s">
        <v>48719</v>
      </c>
    </row>
    <row r="20909" spans="1:2">
      <c r="A20909" s="395" t="s">
        <v>48720</v>
      </c>
      <c r="B20909" s="395" t="s">
        <v>48721</v>
      </c>
    </row>
    <row r="20910" spans="1:2">
      <c r="A20910" s="395" t="s">
        <v>48722</v>
      </c>
      <c r="B20910" s="395" t="s">
        <v>48723</v>
      </c>
    </row>
    <row r="20911" spans="1:2">
      <c r="A20911" s="395" t="s">
        <v>48724</v>
      </c>
      <c r="B20911" s="395" t="s">
        <v>48725</v>
      </c>
    </row>
    <row r="20912" spans="1:2">
      <c r="A20912" s="395" t="s">
        <v>48726</v>
      </c>
      <c r="B20912" s="395" t="s">
        <v>48727</v>
      </c>
    </row>
    <row r="20913" spans="1:2">
      <c r="A20913" s="395" t="s">
        <v>48728</v>
      </c>
      <c r="B20913" s="395" t="s">
        <v>46128</v>
      </c>
    </row>
    <row r="20914" spans="1:2">
      <c r="A20914" s="395" t="s">
        <v>48729</v>
      </c>
      <c r="B20914" s="395" t="s">
        <v>46128</v>
      </c>
    </row>
    <row r="20915" spans="1:2">
      <c r="A20915" s="395" t="s">
        <v>48730</v>
      </c>
      <c r="B20915" s="395" t="s">
        <v>46128</v>
      </c>
    </row>
    <row r="20916" spans="1:2">
      <c r="A20916" s="395" t="s">
        <v>48731</v>
      </c>
      <c r="B20916" s="395" t="s">
        <v>48732</v>
      </c>
    </row>
    <row r="20917" spans="1:2">
      <c r="A20917" s="395" t="s">
        <v>48733</v>
      </c>
      <c r="B20917" s="395" t="s">
        <v>48734</v>
      </c>
    </row>
    <row r="20918" spans="1:2">
      <c r="A20918" s="395" t="s">
        <v>48735</v>
      </c>
      <c r="B20918" s="395" t="s">
        <v>48736</v>
      </c>
    </row>
    <row r="20919" spans="1:2">
      <c r="A20919" s="395" t="s">
        <v>48737</v>
      </c>
      <c r="B20919" s="395" t="s">
        <v>48738</v>
      </c>
    </row>
    <row r="20920" spans="1:2">
      <c r="A20920" s="395" t="s">
        <v>48739</v>
      </c>
      <c r="B20920" s="395" t="s">
        <v>48740</v>
      </c>
    </row>
    <row r="20921" spans="1:2">
      <c r="A20921" s="395" t="s">
        <v>48741</v>
      </c>
      <c r="B20921" s="395" t="s">
        <v>48742</v>
      </c>
    </row>
    <row r="20922" spans="1:2">
      <c r="A20922" s="395" t="s">
        <v>48743</v>
      </c>
      <c r="B20922" s="395" t="s">
        <v>48744</v>
      </c>
    </row>
    <row r="20923" spans="1:2">
      <c r="A20923" s="395" t="s">
        <v>48745</v>
      </c>
      <c r="B20923" s="395" t="s">
        <v>46087</v>
      </c>
    </row>
    <row r="20924" spans="1:2">
      <c r="A20924" s="395" t="s">
        <v>48746</v>
      </c>
      <c r="B20924" s="395" t="s">
        <v>48747</v>
      </c>
    </row>
    <row r="20925" spans="1:2">
      <c r="A20925" s="395" t="s">
        <v>48748</v>
      </c>
      <c r="B20925" s="395" t="s">
        <v>48749</v>
      </c>
    </row>
    <row r="20926" spans="1:2">
      <c r="A20926" s="395" t="s">
        <v>48750</v>
      </c>
      <c r="B20926" s="395" t="s">
        <v>48751</v>
      </c>
    </row>
    <row r="20927" spans="1:2">
      <c r="A20927" s="395" t="s">
        <v>48752</v>
      </c>
      <c r="B20927" s="395" t="s">
        <v>48753</v>
      </c>
    </row>
    <row r="20928" spans="1:2">
      <c r="A20928" s="395" t="s">
        <v>48754</v>
      </c>
      <c r="B20928" s="395" t="s">
        <v>48755</v>
      </c>
    </row>
    <row r="20929" spans="1:2">
      <c r="A20929" s="395" t="s">
        <v>48756</v>
      </c>
      <c r="B20929" s="395" t="s">
        <v>48757</v>
      </c>
    </row>
    <row r="20930" spans="1:2">
      <c r="A20930" s="395" t="s">
        <v>48758</v>
      </c>
      <c r="B20930" s="395" t="s">
        <v>48759</v>
      </c>
    </row>
    <row r="20931" spans="1:2">
      <c r="A20931" s="395" t="s">
        <v>48760</v>
      </c>
      <c r="B20931" s="395" t="s">
        <v>48761</v>
      </c>
    </row>
    <row r="20932" spans="1:2">
      <c r="A20932" s="395" t="s">
        <v>48762</v>
      </c>
      <c r="B20932" s="395" t="s">
        <v>48761</v>
      </c>
    </row>
    <row r="20933" spans="1:2">
      <c r="A20933" s="395" t="s">
        <v>48763</v>
      </c>
      <c r="B20933" s="395" t="s">
        <v>48764</v>
      </c>
    </row>
    <row r="20934" spans="1:2">
      <c r="A20934" s="395" t="s">
        <v>48765</v>
      </c>
      <c r="B20934" s="395" t="s">
        <v>48766</v>
      </c>
    </row>
    <row r="20935" spans="1:2">
      <c r="A20935" s="395" t="s">
        <v>48767</v>
      </c>
      <c r="B20935" s="395" t="s">
        <v>48768</v>
      </c>
    </row>
    <row r="20936" spans="1:2">
      <c r="A20936" s="395" t="s">
        <v>48769</v>
      </c>
      <c r="B20936" s="395" t="s">
        <v>48770</v>
      </c>
    </row>
    <row r="20937" spans="1:2">
      <c r="A20937" s="395" t="s">
        <v>48771</v>
      </c>
      <c r="B20937" s="395" t="s">
        <v>48772</v>
      </c>
    </row>
    <row r="20938" spans="1:2">
      <c r="A20938" s="395" t="s">
        <v>48773</v>
      </c>
      <c r="B20938" s="395" t="s">
        <v>48774</v>
      </c>
    </row>
    <row r="20939" spans="1:2">
      <c r="A20939" s="395" t="s">
        <v>48775</v>
      </c>
      <c r="B20939" s="395" t="s">
        <v>48776</v>
      </c>
    </row>
    <row r="20940" spans="1:2">
      <c r="A20940" s="395" t="s">
        <v>48777</v>
      </c>
      <c r="B20940" s="395" t="s">
        <v>48778</v>
      </c>
    </row>
    <row r="20941" spans="1:2">
      <c r="A20941" s="395" t="s">
        <v>48779</v>
      </c>
      <c r="B20941" s="395" t="s">
        <v>48780</v>
      </c>
    </row>
    <row r="20942" spans="1:2">
      <c r="A20942" s="395" t="s">
        <v>48781</v>
      </c>
      <c r="B20942" s="395" t="s">
        <v>48782</v>
      </c>
    </row>
    <row r="20943" spans="1:2">
      <c r="A20943" s="395" t="s">
        <v>48783</v>
      </c>
      <c r="B20943" s="395" t="s">
        <v>48784</v>
      </c>
    </row>
    <row r="20944" spans="1:2">
      <c r="A20944" s="395" t="s">
        <v>48785</v>
      </c>
      <c r="B20944" s="395" t="s">
        <v>48786</v>
      </c>
    </row>
    <row r="20945" spans="1:2">
      <c r="A20945" s="395" t="s">
        <v>48787</v>
      </c>
      <c r="B20945" s="395" t="s">
        <v>48788</v>
      </c>
    </row>
    <row r="20946" spans="1:2">
      <c r="A20946" s="395" t="s">
        <v>48789</v>
      </c>
      <c r="B20946" s="395" t="s">
        <v>46095</v>
      </c>
    </row>
    <row r="20947" spans="1:2">
      <c r="A20947" s="395" t="s">
        <v>48790</v>
      </c>
      <c r="B20947" s="395" t="s">
        <v>46095</v>
      </c>
    </row>
    <row r="20948" spans="1:2">
      <c r="A20948" s="395" t="s">
        <v>48791</v>
      </c>
      <c r="B20948" s="395" t="s">
        <v>45169</v>
      </c>
    </row>
    <row r="20949" spans="1:2">
      <c r="A20949" s="395" t="s">
        <v>48792</v>
      </c>
      <c r="B20949" s="395" t="s">
        <v>48793</v>
      </c>
    </row>
    <row r="20950" spans="1:2">
      <c r="A20950" s="395" t="s">
        <v>48794</v>
      </c>
      <c r="B20950" s="395" t="s">
        <v>48795</v>
      </c>
    </row>
    <row r="20951" spans="1:2">
      <c r="A20951" s="395" t="s">
        <v>48796</v>
      </c>
      <c r="B20951" s="395" t="s">
        <v>48797</v>
      </c>
    </row>
    <row r="20952" spans="1:2">
      <c r="A20952" s="395" t="s">
        <v>48798</v>
      </c>
      <c r="B20952" s="395" t="s">
        <v>48799</v>
      </c>
    </row>
    <row r="20953" spans="1:2">
      <c r="A20953" s="395" t="s">
        <v>48800</v>
      </c>
      <c r="B20953" s="395" t="s">
        <v>48801</v>
      </c>
    </row>
    <row r="20954" spans="1:2">
      <c r="A20954" s="395" t="s">
        <v>48802</v>
      </c>
      <c r="B20954" s="395" t="s">
        <v>48803</v>
      </c>
    </row>
    <row r="20955" spans="1:2">
      <c r="A20955" s="395" t="s">
        <v>48804</v>
      </c>
      <c r="B20955" s="395" t="s">
        <v>48805</v>
      </c>
    </row>
    <row r="20956" spans="1:2">
      <c r="A20956" s="395" t="s">
        <v>48806</v>
      </c>
      <c r="B20956" s="395" t="s">
        <v>48807</v>
      </c>
    </row>
    <row r="20957" spans="1:2">
      <c r="A20957" s="395" t="s">
        <v>48808</v>
      </c>
      <c r="B20957" s="395" t="s">
        <v>48809</v>
      </c>
    </row>
  </sheetData>
  <phoneticPr fontId="7"/>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1668"/>
  <sheetViews>
    <sheetView workbookViewId="0"/>
  </sheetViews>
  <sheetFormatPr defaultColWidth="9" defaultRowHeight="15.75"/>
  <cols>
    <col min="1" max="1" width="8.5" style="1" bestFit="1" customWidth="1"/>
    <col min="2" max="2" width="39.875" style="1" bestFit="1" customWidth="1"/>
    <col min="3" max="16384" width="9" style="1"/>
  </cols>
  <sheetData>
    <row r="1" spans="1:2" ht="16.5">
      <c r="A1" s="396" t="s">
        <v>48810</v>
      </c>
      <c r="B1" s="27" t="s">
        <v>10460</v>
      </c>
    </row>
    <row r="2" spans="1:2">
      <c r="A2" s="146" t="s">
        <v>7213</v>
      </c>
      <c r="B2" s="143"/>
    </row>
    <row r="3" spans="1:2">
      <c r="A3" s="146" t="s">
        <v>7214</v>
      </c>
      <c r="B3" s="143"/>
    </row>
    <row r="4" spans="1:2">
      <c r="A4" s="146" t="s">
        <v>7215</v>
      </c>
      <c r="B4" s="143"/>
    </row>
    <row r="5" spans="1:2">
      <c r="A5" s="146" t="s">
        <v>7216</v>
      </c>
      <c r="B5" s="143"/>
    </row>
    <row r="6" spans="1:2">
      <c r="A6" s="146" t="s">
        <v>7217</v>
      </c>
      <c r="B6" s="143"/>
    </row>
    <row r="7" spans="1:2">
      <c r="A7" s="146" t="s">
        <v>7218</v>
      </c>
      <c r="B7" s="143"/>
    </row>
    <row r="8" spans="1:2">
      <c r="A8" s="146" t="s">
        <v>7219</v>
      </c>
      <c r="B8" s="143"/>
    </row>
    <row r="9" spans="1:2">
      <c r="A9" s="146" t="s">
        <v>7220</v>
      </c>
      <c r="B9" s="143"/>
    </row>
    <row r="10" spans="1:2">
      <c r="A10" s="146" t="s">
        <v>7221</v>
      </c>
      <c r="B10" s="143"/>
    </row>
    <row r="11" spans="1:2">
      <c r="A11" s="146" t="s">
        <v>7222</v>
      </c>
      <c r="B11" s="143"/>
    </row>
    <row r="12" spans="1:2">
      <c r="A12" s="146" t="s">
        <v>7223</v>
      </c>
      <c r="B12" s="143"/>
    </row>
    <row r="13" spans="1:2">
      <c r="A13" s="146" t="s">
        <v>7224</v>
      </c>
      <c r="B13" s="143"/>
    </row>
    <row r="14" spans="1:2">
      <c r="A14" s="146" t="s">
        <v>7225</v>
      </c>
      <c r="B14" s="143"/>
    </row>
    <row r="15" spans="1:2">
      <c r="A15" s="146" t="s">
        <v>7226</v>
      </c>
      <c r="B15" s="143"/>
    </row>
    <row r="16" spans="1:2">
      <c r="A16" s="146" t="s">
        <v>7227</v>
      </c>
      <c r="B16" s="143"/>
    </row>
    <row r="17" spans="1:2">
      <c r="A17" s="146" t="s">
        <v>7228</v>
      </c>
      <c r="B17" s="143"/>
    </row>
    <row r="18" spans="1:2">
      <c r="A18" s="146" t="s">
        <v>7229</v>
      </c>
      <c r="B18" s="143"/>
    </row>
    <row r="19" spans="1:2">
      <c r="A19" s="146" t="s">
        <v>7230</v>
      </c>
      <c r="B19" s="143"/>
    </row>
    <row r="20" spans="1:2">
      <c r="A20" s="146" t="s">
        <v>7231</v>
      </c>
      <c r="B20" s="143"/>
    </row>
    <row r="21" spans="1:2">
      <c r="A21" s="146" t="s">
        <v>7232</v>
      </c>
      <c r="B21" s="143"/>
    </row>
    <row r="22" spans="1:2">
      <c r="A22" s="146" t="s">
        <v>7233</v>
      </c>
      <c r="B22" s="143"/>
    </row>
    <row r="23" spans="1:2">
      <c r="A23" s="146" t="s">
        <v>7234</v>
      </c>
      <c r="B23" s="143"/>
    </row>
    <row r="24" spans="1:2">
      <c r="A24" s="146" t="s">
        <v>7237</v>
      </c>
      <c r="B24" s="143"/>
    </row>
    <row r="25" spans="1:2">
      <c r="A25" s="146" t="s">
        <v>7238</v>
      </c>
      <c r="B25" s="143"/>
    </row>
    <row r="26" spans="1:2">
      <c r="A26" s="146" t="s">
        <v>7239</v>
      </c>
      <c r="B26" s="143"/>
    </row>
    <row r="27" spans="1:2">
      <c r="A27" s="146" t="s">
        <v>7241</v>
      </c>
      <c r="B27" s="143"/>
    </row>
    <row r="28" spans="1:2">
      <c r="A28" s="146" t="s">
        <v>7242</v>
      </c>
      <c r="B28" s="143"/>
    </row>
    <row r="29" spans="1:2">
      <c r="A29" s="146" t="s">
        <v>7243</v>
      </c>
      <c r="B29" s="143"/>
    </row>
    <row r="30" spans="1:2">
      <c r="A30" s="146" t="s">
        <v>7244</v>
      </c>
      <c r="B30" s="143"/>
    </row>
    <row r="31" spans="1:2">
      <c r="A31" s="146" t="s">
        <v>7245</v>
      </c>
      <c r="B31" s="143"/>
    </row>
    <row r="32" spans="1:2">
      <c r="A32" s="146" t="s">
        <v>7246</v>
      </c>
      <c r="B32" s="143"/>
    </row>
    <row r="33" spans="1:2">
      <c r="A33" s="146" t="s">
        <v>7247</v>
      </c>
      <c r="B33" s="143"/>
    </row>
    <row r="34" spans="1:2">
      <c r="A34" s="146" t="s">
        <v>7248</v>
      </c>
      <c r="B34" s="143"/>
    </row>
    <row r="35" spans="1:2">
      <c r="A35" s="146" t="s">
        <v>7249</v>
      </c>
      <c r="B35" s="143"/>
    </row>
    <row r="36" spans="1:2">
      <c r="A36" s="146" t="s">
        <v>7250</v>
      </c>
      <c r="B36" s="143"/>
    </row>
    <row r="37" spans="1:2">
      <c r="A37" s="146" t="s">
        <v>7252</v>
      </c>
      <c r="B37" s="143"/>
    </row>
    <row r="38" spans="1:2">
      <c r="A38" s="146" t="s">
        <v>7253</v>
      </c>
      <c r="B38" s="143"/>
    </row>
    <row r="39" spans="1:2">
      <c r="A39" s="146" t="s">
        <v>7254</v>
      </c>
      <c r="B39" s="143"/>
    </row>
    <row r="40" spans="1:2">
      <c r="A40" s="146" t="s">
        <v>7255</v>
      </c>
      <c r="B40" s="143"/>
    </row>
    <row r="41" spans="1:2">
      <c r="A41" s="146" t="s">
        <v>7256</v>
      </c>
      <c r="B41" s="143"/>
    </row>
    <row r="42" spans="1:2">
      <c r="A42" s="146" t="s">
        <v>7257</v>
      </c>
      <c r="B42" s="143"/>
    </row>
    <row r="43" spans="1:2">
      <c r="A43" s="146" t="s">
        <v>7258</v>
      </c>
      <c r="B43" s="143"/>
    </row>
    <row r="44" spans="1:2">
      <c r="A44" s="146" t="s">
        <v>7235</v>
      </c>
      <c r="B44" s="143"/>
    </row>
    <row r="45" spans="1:2">
      <c r="A45" s="146" t="s">
        <v>7236</v>
      </c>
      <c r="B45" s="143"/>
    </row>
    <row r="46" spans="1:2">
      <c r="A46" s="146" t="s">
        <v>7240</v>
      </c>
      <c r="B46" s="143"/>
    </row>
    <row r="47" spans="1:2">
      <c r="A47" s="146" t="s">
        <v>7251</v>
      </c>
      <c r="B47" s="143"/>
    </row>
    <row r="48" spans="1:2">
      <c r="A48" s="146" t="s">
        <v>7259</v>
      </c>
      <c r="B48" s="143"/>
    </row>
    <row r="49" spans="1:2">
      <c r="A49" s="146" t="s">
        <v>7260</v>
      </c>
      <c r="B49" s="143"/>
    </row>
    <row r="50" spans="1:2">
      <c r="A50" s="146" t="s">
        <v>7261</v>
      </c>
      <c r="B50" s="143"/>
    </row>
    <row r="51" spans="1:2">
      <c r="A51" s="146" t="s">
        <v>7262</v>
      </c>
      <c r="B51" s="143"/>
    </row>
    <row r="52" spans="1:2">
      <c r="A52" s="146" t="s">
        <v>7263</v>
      </c>
      <c r="B52" s="143"/>
    </row>
    <row r="53" spans="1:2">
      <c r="A53" s="146" t="s">
        <v>7264</v>
      </c>
      <c r="B53" s="143"/>
    </row>
    <row r="54" spans="1:2">
      <c r="A54" s="146" t="s">
        <v>7267</v>
      </c>
      <c r="B54" s="143"/>
    </row>
    <row r="55" spans="1:2">
      <c r="A55" s="146" t="s">
        <v>7268</v>
      </c>
      <c r="B55" s="143"/>
    </row>
    <row r="56" spans="1:2">
      <c r="A56" s="146" t="s">
        <v>7269</v>
      </c>
      <c r="B56" s="143"/>
    </row>
    <row r="57" spans="1:2">
      <c r="A57" s="146" t="s">
        <v>7271</v>
      </c>
      <c r="B57" s="143"/>
    </row>
    <row r="58" spans="1:2">
      <c r="A58" s="146" t="s">
        <v>7272</v>
      </c>
      <c r="B58" s="143"/>
    </row>
    <row r="59" spans="1:2">
      <c r="A59" s="146" t="s">
        <v>7273</v>
      </c>
      <c r="B59" s="143"/>
    </row>
    <row r="60" spans="1:2">
      <c r="A60" s="146" t="s">
        <v>7274</v>
      </c>
      <c r="B60" s="143"/>
    </row>
    <row r="61" spans="1:2">
      <c r="A61" s="146" t="s">
        <v>7275</v>
      </c>
      <c r="B61" s="143"/>
    </row>
    <row r="62" spans="1:2">
      <c r="A62" s="146" t="s">
        <v>7276</v>
      </c>
      <c r="B62" s="143"/>
    </row>
    <row r="63" spans="1:2">
      <c r="A63" s="146" t="s">
        <v>7277</v>
      </c>
      <c r="B63" s="143"/>
    </row>
    <row r="64" spans="1:2">
      <c r="A64" s="146" t="s">
        <v>7278</v>
      </c>
      <c r="B64" s="143"/>
    </row>
    <row r="65" spans="1:2">
      <c r="A65" s="146" t="s">
        <v>7279</v>
      </c>
      <c r="B65" s="143"/>
    </row>
    <row r="66" spans="1:2">
      <c r="A66" s="146" t="s">
        <v>7280</v>
      </c>
      <c r="B66" s="143"/>
    </row>
    <row r="67" spans="1:2">
      <c r="A67" s="146" t="s">
        <v>7282</v>
      </c>
      <c r="B67" s="143"/>
    </row>
    <row r="68" spans="1:2">
      <c r="A68" s="146" t="s">
        <v>7283</v>
      </c>
      <c r="B68" s="143"/>
    </row>
    <row r="69" spans="1:2">
      <c r="A69" s="146" t="s">
        <v>7284</v>
      </c>
      <c r="B69" s="143"/>
    </row>
    <row r="70" spans="1:2">
      <c r="A70" s="146" t="s">
        <v>7285</v>
      </c>
      <c r="B70" s="143"/>
    </row>
    <row r="71" spans="1:2">
      <c r="A71" s="146" t="s">
        <v>7286</v>
      </c>
      <c r="B71" s="143"/>
    </row>
    <row r="72" spans="1:2">
      <c r="A72" s="146" t="s">
        <v>7287</v>
      </c>
      <c r="B72" s="143"/>
    </row>
    <row r="73" spans="1:2">
      <c r="A73" s="146" t="s">
        <v>7288</v>
      </c>
      <c r="B73" s="143"/>
    </row>
    <row r="74" spans="1:2">
      <c r="A74" s="146" t="s">
        <v>7265</v>
      </c>
      <c r="B74" s="143"/>
    </row>
    <row r="75" spans="1:2">
      <c r="A75" s="146" t="s">
        <v>7266</v>
      </c>
      <c r="B75" s="143"/>
    </row>
    <row r="76" spans="1:2">
      <c r="A76" s="146" t="s">
        <v>7270</v>
      </c>
      <c r="B76" s="143"/>
    </row>
    <row r="77" spans="1:2">
      <c r="A77" s="146" t="s">
        <v>7281</v>
      </c>
      <c r="B77" s="143"/>
    </row>
    <row r="78" spans="1:2">
      <c r="A78" s="146" t="s">
        <v>7289</v>
      </c>
      <c r="B78" s="143"/>
    </row>
    <row r="79" spans="1:2">
      <c r="A79" s="146" t="s">
        <v>7290</v>
      </c>
      <c r="B79" s="143"/>
    </row>
    <row r="80" spans="1:2">
      <c r="A80" s="146" t="s">
        <v>7291</v>
      </c>
      <c r="B80" s="143"/>
    </row>
    <row r="81" spans="1:2">
      <c r="A81" s="146" t="s">
        <v>7292</v>
      </c>
      <c r="B81" s="143"/>
    </row>
    <row r="82" spans="1:2">
      <c r="A82" s="146" t="s">
        <v>7293</v>
      </c>
      <c r="B82" s="143"/>
    </row>
    <row r="83" spans="1:2">
      <c r="A83" s="146" t="s">
        <v>7294</v>
      </c>
      <c r="B83" s="143"/>
    </row>
    <row r="84" spans="1:2">
      <c r="A84" s="146" t="s">
        <v>7295</v>
      </c>
      <c r="B84" s="143"/>
    </row>
    <row r="85" spans="1:2">
      <c r="A85" s="146" t="s">
        <v>7296</v>
      </c>
      <c r="B85" s="143"/>
    </row>
    <row r="86" spans="1:2">
      <c r="A86" s="146" t="s">
        <v>7297</v>
      </c>
      <c r="B86" s="143"/>
    </row>
    <row r="87" spans="1:2">
      <c r="A87" s="146" t="s">
        <v>7298</v>
      </c>
      <c r="B87" s="143"/>
    </row>
    <row r="88" spans="1:2">
      <c r="A88" s="146" t="s">
        <v>7299</v>
      </c>
      <c r="B88" s="143"/>
    </row>
    <row r="89" spans="1:2">
      <c r="A89" s="146" t="s">
        <v>7300</v>
      </c>
      <c r="B89" s="143"/>
    </row>
    <row r="90" spans="1:2">
      <c r="A90" s="146" t="s">
        <v>7301</v>
      </c>
      <c r="B90" s="143"/>
    </row>
    <row r="91" spans="1:2">
      <c r="A91" s="146" t="s">
        <v>7302</v>
      </c>
      <c r="B91" s="143"/>
    </row>
    <row r="92" spans="1:2">
      <c r="A92" s="146" t="s">
        <v>7303</v>
      </c>
      <c r="B92" s="143"/>
    </row>
    <row r="93" spans="1:2">
      <c r="A93" s="146" t="s">
        <v>7304</v>
      </c>
      <c r="B93" s="143"/>
    </row>
    <row r="94" spans="1:2">
      <c r="A94" s="146" t="s">
        <v>7305</v>
      </c>
      <c r="B94" s="143"/>
    </row>
    <row r="95" spans="1:2">
      <c r="A95" s="146" t="s">
        <v>7306</v>
      </c>
      <c r="B95" s="143"/>
    </row>
    <row r="96" spans="1:2">
      <c r="A96" s="146" t="s">
        <v>7307</v>
      </c>
      <c r="B96" s="143"/>
    </row>
    <row r="97" spans="1:2">
      <c r="A97" s="146" t="s">
        <v>7308</v>
      </c>
      <c r="B97" s="143"/>
    </row>
    <row r="98" spans="1:2">
      <c r="A98" s="146" t="s">
        <v>7309</v>
      </c>
      <c r="B98" s="143"/>
    </row>
    <row r="99" spans="1:2">
      <c r="A99" s="146" t="s">
        <v>7310</v>
      </c>
      <c r="B99" s="143"/>
    </row>
    <row r="100" spans="1:2">
      <c r="A100" s="146" t="s">
        <v>7311</v>
      </c>
      <c r="B100" s="143"/>
    </row>
    <row r="101" spans="1:2">
      <c r="A101" s="146" t="s">
        <v>7312</v>
      </c>
      <c r="B101" s="143"/>
    </row>
    <row r="102" spans="1:2">
      <c r="A102" s="146" t="s">
        <v>7313</v>
      </c>
      <c r="B102" s="143"/>
    </row>
    <row r="103" spans="1:2">
      <c r="A103" s="146" t="s">
        <v>7314</v>
      </c>
      <c r="B103" s="143"/>
    </row>
    <row r="104" spans="1:2">
      <c r="A104" s="146" t="s">
        <v>7315</v>
      </c>
      <c r="B104" s="143"/>
    </row>
    <row r="105" spans="1:2">
      <c r="A105" s="146" t="s">
        <v>7316</v>
      </c>
      <c r="B105" s="143"/>
    </row>
    <row r="106" spans="1:2">
      <c r="A106" s="146" t="s">
        <v>7317</v>
      </c>
      <c r="B106" s="143"/>
    </row>
    <row r="107" spans="1:2">
      <c r="A107" s="146" t="s">
        <v>7318</v>
      </c>
      <c r="B107" s="143"/>
    </row>
    <row r="108" spans="1:2">
      <c r="A108" s="146" t="s">
        <v>7319</v>
      </c>
      <c r="B108" s="143"/>
    </row>
    <row r="109" spans="1:2">
      <c r="A109" s="146" t="s">
        <v>7320</v>
      </c>
      <c r="B109" s="143"/>
    </row>
    <row r="110" spans="1:2">
      <c r="A110" s="146" t="s">
        <v>7321</v>
      </c>
      <c r="B110" s="143"/>
    </row>
    <row r="111" spans="1:2">
      <c r="A111" s="146" t="s">
        <v>7322</v>
      </c>
      <c r="B111" s="143"/>
    </row>
    <row r="112" spans="1:2">
      <c r="A112" s="146" t="s">
        <v>7323</v>
      </c>
      <c r="B112" s="143"/>
    </row>
    <row r="113" spans="1:2">
      <c r="A113" s="146" t="s">
        <v>7324</v>
      </c>
      <c r="B113" s="143"/>
    </row>
    <row r="114" spans="1:2">
      <c r="A114" s="146" t="s">
        <v>7325</v>
      </c>
      <c r="B114" s="143"/>
    </row>
    <row r="115" spans="1:2">
      <c r="A115" s="146" t="s">
        <v>7326</v>
      </c>
      <c r="B115" s="143"/>
    </row>
    <row r="116" spans="1:2">
      <c r="A116" s="146" t="s">
        <v>7327</v>
      </c>
      <c r="B116" s="143"/>
    </row>
    <row r="117" spans="1:2">
      <c r="A117" s="146" t="s">
        <v>7328</v>
      </c>
      <c r="B117" s="143"/>
    </row>
    <row r="118" spans="1:2">
      <c r="A118" s="146" t="s">
        <v>7329</v>
      </c>
      <c r="B118" s="143"/>
    </row>
    <row r="119" spans="1:2">
      <c r="A119" s="146" t="s">
        <v>7330</v>
      </c>
      <c r="B119" s="143"/>
    </row>
    <row r="120" spans="1:2">
      <c r="A120" s="146" t="s">
        <v>7331</v>
      </c>
      <c r="B120" s="143"/>
    </row>
    <row r="121" spans="1:2">
      <c r="A121" s="146" t="s">
        <v>7332</v>
      </c>
      <c r="B121" s="143"/>
    </row>
    <row r="122" spans="1:2">
      <c r="A122" s="146" t="s">
        <v>7333</v>
      </c>
      <c r="B122" s="143"/>
    </row>
    <row r="123" spans="1:2">
      <c r="A123" s="146" t="s">
        <v>7334</v>
      </c>
      <c r="B123" s="143"/>
    </row>
    <row r="124" spans="1:2">
      <c r="A124" s="146" t="s">
        <v>7335</v>
      </c>
      <c r="B124" s="143"/>
    </row>
    <row r="125" spans="1:2">
      <c r="A125" s="146" t="s">
        <v>7336</v>
      </c>
      <c r="B125" s="143"/>
    </row>
    <row r="126" spans="1:2">
      <c r="A126" s="146" t="s">
        <v>7337</v>
      </c>
      <c r="B126" s="143"/>
    </row>
    <row r="127" spans="1:2">
      <c r="A127" s="146" t="s">
        <v>7338</v>
      </c>
      <c r="B127" s="143"/>
    </row>
    <row r="128" spans="1:2">
      <c r="A128" s="146" t="s">
        <v>7339</v>
      </c>
      <c r="B128" s="143"/>
    </row>
    <row r="129" spans="1:2">
      <c r="A129" s="146" t="s">
        <v>7340</v>
      </c>
      <c r="B129" s="143"/>
    </row>
    <row r="130" spans="1:2">
      <c r="A130" s="146" t="s">
        <v>7341</v>
      </c>
      <c r="B130" s="143"/>
    </row>
    <row r="131" spans="1:2">
      <c r="A131" s="146" t="s">
        <v>7342</v>
      </c>
      <c r="B131" s="143"/>
    </row>
    <row r="132" spans="1:2">
      <c r="A132" s="146" t="s">
        <v>7343</v>
      </c>
      <c r="B132" s="143"/>
    </row>
    <row r="133" spans="1:2">
      <c r="A133" s="146" t="s">
        <v>7344</v>
      </c>
      <c r="B133" s="143"/>
    </row>
    <row r="134" spans="1:2">
      <c r="A134" s="146" t="s">
        <v>7345</v>
      </c>
      <c r="B134" s="143"/>
    </row>
    <row r="135" spans="1:2">
      <c r="A135" s="146" t="s">
        <v>7346</v>
      </c>
      <c r="B135" s="143"/>
    </row>
    <row r="136" spans="1:2">
      <c r="A136" s="146" t="s">
        <v>7347</v>
      </c>
      <c r="B136" s="143"/>
    </row>
    <row r="137" spans="1:2">
      <c r="A137" s="146" t="s">
        <v>7348</v>
      </c>
      <c r="B137" s="143"/>
    </row>
    <row r="138" spans="1:2">
      <c r="A138" s="146" t="s">
        <v>7349</v>
      </c>
      <c r="B138" s="143"/>
    </row>
    <row r="139" spans="1:2">
      <c r="A139" s="146" t="s">
        <v>7350</v>
      </c>
      <c r="B139" s="143"/>
    </row>
    <row r="140" spans="1:2">
      <c r="A140" s="146" t="s">
        <v>7351</v>
      </c>
      <c r="B140" s="143"/>
    </row>
    <row r="141" spans="1:2">
      <c r="A141" s="146" t="s">
        <v>7352</v>
      </c>
      <c r="B141" s="143"/>
    </row>
    <row r="142" spans="1:2">
      <c r="A142" s="146" t="s">
        <v>7353</v>
      </c>
      <c r="B142" s="143"/>
    </row>
    <row r="143" spans="1:2">
      <c r="A143" s="146" t="s">
        <v>7354</v>
      </c>
      <c r="B143" s="143"/>
    </row>
    <row r="144" spans="1:2">
      <c r="A144" s="146" t="s">
        <v>7355</v>
      </c>
      <c r="B144" s="143"/>
    </row>
    <row r="145" spans="1:2">
      <c r="A145" s="146" t="s">
        <v>7356</v>
      </c>
      <c r="B145" s="143"/>
    </row>
    <row r="146" spans="1:2">
      <c r="A146" s="146" t="s">
        <v>7357</v>
      </c>
      <c r="B146" s="143"/>
    </row>
    <row r="147" spans="1:2">
      <c r="A147" s="146" t="s">
        <v>7358</v>
      </c>
      <c r="B147" s="143"/>
    </row>
    <row r="148" spans="1:2">
      <c r="A148" s="146" t="s">
        <v>7359</v>
      </c>
      <c r="B148" s="143"/>
    </row>
    <row r="149" spans="1:2">
      <c r="A149" s="146" t="s">
        <v>7360</v>
      </c>
      <c r="B149" s="143"/>
    </row>
    <row r="150" spans="1:2">
      <c r="A150" s="146" t="s">
        <v>7361</v>
      </c>
      <c r="B150" s="143"/>
    </row>
    <row r="151" spans="1:2">
      <c r="A151" s="146" t="s">
        <v>7362</v>
      </c>
      <c r="B151" s="143"/>
    </row>
    <row r="152" spans="1:2">
      <c r="A152" s="146" t="s">
        <v>7363</v>
      </c>
      <c r="B152" s="143"/>
    </row>
    <row r="153" spans="1:2">
      <c r="A153" s="146" t="s">
        <v>7364</v>
      </c>
      <c r="B153" s="143"/>
    </row>
    <row r="154" spans="1:2">
      <c r="A154" s="146" t="s">
        <v>7365</v>
      </c>
      <c r="B154" s="143"/>
    </row>
    <row r="155" spans="1:2">
      <c r="A155" s="146" t="s">
        <v>7366</v>
      </c>
      <c r="B155" s="143"/>
    </row>
    <row r="156" spans="1:2">
      <c r="A156" s="146" t="s">
        <v>7367</v>
      </c>
      <c r="B156" s="143"/>
    </row>
    <row r="157" spans="1:2">
      <c r="A157" s="146" t="s">
        <v>7368</v>
      </c>
      <c r="B157" s="143"/>
    </row>
    <row r="158" spans="1:2">
      <c r="A158" s="146" t="s">
        <v>7369</v>
      </c>
      <c r="B158" s="143"/>
    </row>
    <row r="159" spans="1:2">
      <c r="A159" s="146" t="s">
        <v>7370</v>
      </c>
      <c r="B159" s="143"/>
    </row>
    <row r="160" spans="1:2">
      <c r="A160" s="146" t="s">
        <v>7371</v>
      </c>
      <c r="B160" s="143"/>
    </row>
    <row r="161" spans="1:2">
      <c r="A161" s="146" t="s">
        <v>7372</v>
      </c>
      <c r="B161" s="143"/>
    </row>
    <row r="162" spans="1:2">
      <c r="A162" s="146" t="s">
        <v>7373</v>
      </c>
      <c r="B162" s="143"/>
    </row>
    <row r="163" spans="1:2">
      <c r="A163" s="146" t="s">
        <v>7374</v>
      </c>
      <c r="B163" s="143"/>
    </row>
    <row r="164" spans="1:2">
      <c r="A164" s="146" t="s">
        <v>7375</v>
      </c>
      <c r="B164" s="143"/>
    </row>
    <row r="165" spans="1:2">
      <c r="A165" s="146" t="s">
        <v>7376</v>
      </c>
      <c r="B165" s="143"/>
    </row>
    <row r="166" spans="1:2">
      <c r="A166" s="146" t="s">
        <v>7377</v>
      </c>
      <c r="B166" s="143"/>
    </row>
    <row r="167" spans="1:2">
      <c r="A167" s="146" t="s">
        <v>7378</v>
      </c>
      <c r="B167" s="143"/>
    </row>
    <row r="168" spans="1:2">
      <c r="A168" s="146" t="s">
        <v>7379</v>
      </c>
      <c r="B168" s="143"/>
    </row>
    <row r="169" spans="1:2">
      <c r="A169" s="146" t="s">
        <v>7380</v>
      </c>
      <c r="B169" s="143"/>
    </row>
    <row r="170" spans="1:2">
      <c r="A170" s="146" t="s">
        <v>7381</v>
      </c>
      <c r="B170" s="143"/>
    </row>
    <row r="171" spans="1:2">
      <c r="A171" s="146" t="s">
        <v>7382</v>
      </c>
      <c r="B171" s="143"/>
    </row>
    <row r="172" spans="1:2">
      <c r="A172" s="146" t="s">
        <v>7383</v>
      </c>
      <c r="B172" s="143"/>
    </row>
    <row r="173" spans="1:2">
      <c r="A173" s="146" t="s">
        <v>7384</v>
      </c>
      <c r="B173" s="143"/>
    </row>
    <row r="174" spans="1:2">
      <c r="A174" s="146" t="s">
        <v>7385</v>
      </c>
      <c r="B174" s="143"/>
    </row>
    <row r="175" spans="1:2">
      <c r="A175" s="146" t="s">
        <v>7386</v>
      </c>
      <c r="B175" s="143"/>
    </row>
    <row r="176" spans="1:2">
      <c r="A176" s="146" t="s">
        <v>7387</v>
      </c>
      <c r="B176" s="143"/>
    </row>
    <row r="177" spans="1:2">
      <c r="A177" s="146" t="s">
        <v>7388</v>
      </c>
      <c r="B177" s="143"/>
    </row>
    <row r="178" spans="1:2">
      <c r="A178" s="146" t="s">
        <v>7389</v>
      </c>
      <c r="B178" s="143"/>
    </row>
    <row r="179" spans="1:2">
      <c r="A179" s="146" t="s">
        <v>7390</v>
      </c>
      <c r="B179" s="143"/>
    </row>
    <row r="180" spans="1:2">
      <c r="A180" s="146" t="s">
        <v>7391</v>
      </c>
      <c r="B180" s="143"/>
    </row>
    <row r="181" spans="1:2">
      <c r="A181" s="146" t="s">
        <v>7392</v>
      </c>
      <c r="B181" s="143"/>
    </row>
    <row r="182" spans="1:2">
      <c r="A182" s="146" t="s">
        <v>7393</v>
      </c>
      <c r="B182" s="143"/>
    </row>
    <row r="183" spans="1:2">
      <c r="A183" s="146" t="s">
        <v>7394</v>
      </c>
      <c r="B183" s="143"/>
    </row>
    <row r="184" spans="1:2">
      <c r="A184" s="146" t="s">
        <v>7395</v>
      </c>
      <c r="B184" s="143"/>
    </row>
    <row r="185" spans="1:2">
      <c r="A185" s="146" t="s">
        <v>7396</v>
      </c>
      <c r="B185" s="143"/>
    </row>
    <row r="186" spans="1:2">
      <c r="A186" s="146" t="s">
        <v>7397</v>
      </c>
      <c r="B186" s="143"/>
    </row>
    <row r="187" spans="1:2">
      <c r="A187" s="146" t="s">
        <v>7398</v>
      </c>
      <c r="B187" s="143"/>
    </row>
    <row r="188" spans="1:2">
      <c r="A188" s="146" t="s">
        <v>7399</v>
      </c>
      <c r="B188" s="143"/>
    </row>
    <row r="189" spans="1:2">
      <c r="A189" s="146" t="s">
        <v>7400</v>
      </c>
      <c r="B189" s="143"/>
    </row>
    <row r="190" spans="1:2">
      <c r="A190" s="146" t="s">
        <v>7401</v>
      </c>
      <c r="B190" s="143"/>
    </row>
    <row r="191" spans="1:2">
      <c r="A191" s="146" t="s">
        <v>7402</v>
      </c>
      <c r="B191" s="143"/>
    </row>
    <row r="192" spans="1:2">
      <c r="A192" s="146" t="s">
        <v>7403</v>
      </c>
      <c r="B192" s="143"/>
    </row>
    <row r="193" spans="1:2">
      <c r="A193" s="146" t="s">
        <v>7404</v>
      </c>
      <c r="B193" s="143"/>
    </row>
    <row r="194" spans="1:2">
      <c r="A194" s="146" t="s">
        <v>7405</v>
      </c>
      <c r="B194" s="143"/>
    </row>
    <row r="195" spans="1:2">
      <c r="A195" s="146" t="s">
        <v>7406</v>
      </c>
      <c r="B195" s="143"/>
    </row>
    <row r="196" spans="1:2">
      <c r="A196" s="146" t="s">
        <v>7407</v>
      </c>
      <c r="B196" s="143"/>
    </row>
    <row r="197" spans="1:2">
      <c r="A197" s="146" t="s">
        <v>7408</v>
      </c>
      <c r="B197" s="143"/>
    </row>
    <row r="198" spans="1:2">
      <c r="A198" s="146" t="s">
        <v>7409</v>
      </c>
      <c r="B198" s="143"/>
    </row>
    <row r="199" spans="1:2">
      <c r="A199" s="146" t="s">
        <v>7410</v>
      </c>
      <c r="B199" s="143"/>
    </row>
    <row r="200" spans="1:2">
      <c r="A200" s="146" t="s">
        <v>7411</v>
      </c>
      <c r="B200" s="143"/>
    </row>
    <row r="201" spans="1:2">
      <c r="A201" s="146" t="s">
        <v>7412</v>
      </c>
      <c r="B201" s="143"/>
    </row>
    <row r="202" spans="1:2">
      <c r="A202" s="146" t="s">
        <v>7413</v>
      </c>
      <c r="B202" s="143"/>
    </row>
    <row r="203" spans="1:2">
      <c r="A203" s="146" t="s">
        <v>7414</v>
      </c>
      <c r="B203" s="143"/>
    </row>
    <row r="204" spans="1:2">
      <c r="A204" s="146" t="s">
        <v>7415</v>
      </c>
      <c r="B204" s="143"/>
    </row>
    <row r="205" spans="1:2">
      <c r="A205" s="146" t="s">
        <v>7416</v>
      </c>
      <c r="B205" s="143"/>
    </row>
    <row r="206" spans="1:2">
      <c r="A206" s="146" t="s">
        <v>7417</v>
      </c>
      <c r="B206" s="143"/>
    </row>
    <row r="207" spans="1:2">
      <c r="A207" s="146" t="s">
        <v>7418</v>
      </c>
      <c r="B207" s="143"/>
    </row>
    <row r="208" spans="1:2">
      <c r="A208" s="146" t="s">
        <v>7419</v>
      </c>
      <c r="B208" s="143"/>
    </row>
    <row r="209" spans="1:2">
      <c r="A209" s="146" t="s">
        <v>7420</v>
      </c>
      <c r="B209" s="143"/>
    </row>
    <row r="210" spans="1:2">
      <c r="A210" s="146" t="s">
        <v>7421</v>
      </c>
      <c r="B210" s="143"/>
    </row>
    <row r="211" spans="1:2">
      <c r="A211" s="146" t="s">
        <v>7422</v>
      </c>
      <c r="B211" s="143"/>
    </row>
    <row r="212" spans="1:2">
      <c r="A212" s="146" t="s">
        <v>7423</v>
      </c>
      <c r="B212" s="143"/>
    </row>
    <row r="213" spans="1:2">
      <c r="A213" s="146" t="s">
        <v>7424</v>
      </c>
      <c r="B213" s="143"/>
    </row>
    <row r="214" spans="1:2">
      <c r="A214" s="146" t="s">
        <v>7425</v>
      </c>
      <c r="B214" s="143"/>
    </row>
    <row r="215" spans="1:2">
      <c r="A215" s="146" t="s">
        <v>7426</v>
      </c>
      <c r="B215" s="143"/>
    </row>
    <row r="216" spans="1:2">
      <c r="A216" s="146" t="s">
        <v>7427</v>
      </c>
      <c r="B216" s="143"/>
    </row>
    <row r="217" spans="1:2">
      <c r="A217" s="146" t="s">
        <v>7428</v>
      </c>
      <c r="B217" s="143"/>
    </row>
    <row r="218" spans="1:2">
      <c r="A218" s="146" t="s">
        <v>7429</v>
      </c>
      <c r="B218" s="143"/>
    </row>
    <row r="219" spans="1:2">
      <c r="A219" s="146" t="s">
        <v>7430</v>
      </c>
      <c r="B219" s="143"/>
    </row>
    <row r="220" spans="1:2">
      <c r="A220" s="146" t="s">
        <v>7431</v>
      </c>
      <c r="B220" s="143"/>
    </row>
    <row r="221" spans="1:2">
      <c r="A221" s="146" t="s">
        <v>7432</v>
      </c>
      <c r="B221" s="143"/>
    </row>
    <row r="222" spans="1:2">
      <c r="A222" s="146" t="s">
        <v>7433</v>
      </c>
      <c r="B222" s="143"/>
    </row>
    <row r="223" spans="1:2">
      <c r="A223" s="146" t="s">
        <v>7434</v>
      </c>
      <c r="B223" s="143"/>
    </row>
    <row r="224" spans="1:2">
      <c r="A224" s="146" t="s">
        <v>7435</v>
      </c>
      <c r="B224" s="143"/>
    </row>
    <row r="225" spans="1:2">
      <c r="A225" s="146" t="s">
        <v>7436</v>
      </c>
      <c r="B225" s="143"/>
    </row>
    <row r="226" spans="1:2">
      <c r="A226" s="146" t="s">
        <v>7437</v>
      </c>
      <c r="B226" s="143"/>
    </row>
    <row r="227" spans="1:2">
      <c r="A227" s="146" t="s">
        <v>7438</v>
      </c>
      <c r="B227" s="143"/>
    </row>
    <row r="228" spans="1:2">
      <c r="A228" s="146" t="s">
        <v>7439</v>
      </c>
      <c r="B228" s="143"/>
    </row>
    <row r="229" spans="1:2">
      <c r="A229" s="146" t="s">
        <v>7440</v>
      </c>
      <c r="B229" s="143"/>
    </row>
    <row r="230" spans="1:2">
      <c r="A230" s="146" t="s">
        <v>7441</v>
      </c>
      <c r="B230" s="143"/>
    </row>
    <row r="231" spans="1:2">
      <c r="A231" s="146" t="s">
        <v>7442</v>
      </c>
      <c r="B231" s="143"/>
    </row>
    <row r="232" spans="1:2">
      <c r="A232" s="146" t="s">
        <v>7443</v>
      </c>
      <c r="B232" s="143"/>
    </row>
    <row r="233" spans="1:2">
      <c r="A233" s="146" t="s">
        <v>7444</v>
      </c>
      <c r="B233" s="143"/>
    </row>
    <row r="234" spans="1:2">
      <c r="A234" s="146" t="s">
        <v>7445</v>
      </c>
      <c r="B234" s="143"/>
    </row>
    <row r="235" spans="1:2">
      <c r="A235" s="146" t="s">
        <v>7446</v>
      </c>
      <c r="B235" s="143"/>
    </row>
    <row r="236" spans="1:2">
      <c r="A236" s="146" t="s">
        <v>7447</v>
      </c>
      <c r="B236" s="143"/>
    </row>
    <row r="237" spans="1:2">
      <c r="A237" s="146" t="s">
        <v>7448</v>
      </c>
      <c r="B237" s="143"/>
    </row>
    <row r="238" spans="1:2">
      <c r="A238" s="146" t="s">
        <v>7449</v>
      </c>
      <c r="B238" s="143"/>
    </row>
    <row r="239" spans="1:2">
      <c r="A239" s="146" t="s">
        <v>7450</v>
      </c>
      <c r="B239" s="143"/>
    </row>
    <row r="240" spans="1:2">
      <c r="A240" s="146" t="s">
        <v>7451</v>
      </c>
      <c r="B240" s="143"/>
    </row>
    <row r="241" spans="1:2">
      <c r="A241" s="146" t="s">
        <v>7452</v>
      </c>
      <c r="B241" s="143"/>
    </row>
    <row r="242" spans="1:2">
      <c r="A242" s="146" t="s">
        <v>7453</v>
      </c>
      <c r="B242" s="143"/>
    </row>
    <row r="243" spans="1:2">
      <c r="A243" s="146" t="s">
        <v>7454</v>
      </c>
      <c r="B243" s="143"/>
    </row>
    <row r="244" spans="1:2">
      <c r="A244" s="146" t="s">
        <v>7455</v>
      </c>
      <c r="B244" s="143"/>
    </row>
    <row r="245" spans="1:2">
      <c r="A245" s="146" t="s">
        <v>7456</v>
      </c>
      <c r="B245" s="143"/>
    </row>
    <row r="246" spans="1:2">
      <c r="A246" s="146" t="s">
        <v>7457</v>
      </c>
      <c r="B246" s="143"/>
    </row>
    <row r="247" spans="1:2">
      <c r="A247" s="146" t="s">
        <v>7458</v>
      </c>
      <c r="B247" s="143"/>
    </row>
    <row r="248" spans="1:2">
      <c r="A248" s="146" t="s">
        <v>7459</v>
      </c>
      <c r="B248" s="143"/>
    </row>
    <row r="249" spans="1:2">
      <c r="A249" s="146" t="s">
        <v>7460</v>
      </c>
      <c r="B249" s="143"/>
    </row>
    <row r="250" spans="1:2">
      <c r="A250" s="146" t="s">
        <v>7461</v>
      </c>
      <c r="B250" s="143"/>
    </row>
    <row r="251" spans="1:2">
      <c r="A251" s="146" t="s">
        <v>7462</v>
      </c>
      <c r="B251" s="143"/>
    </row>
    <row r="252" spans="1:2">
      <c r="A252" s="146" t="s">
        <v>7463</v>
      </c>
      <c r="B252" s="143"/>
    </row>
    <row r="253" spans="1:2">
      <c r="A253" s="146" t="s">
        <v>7464</v>
      </c>
      <c r="B253" s="143"/>
    </row>
    <row r="254" spans="1:2">
      <c r="A254" s="146" t="s">
        <v>7465</v>
      </c>
      <c r="B254" s="143"/>
    </row>
    <row r="255" spans="1:2">
      <c r="A255" s="146" t="s">
        <v>7466</v>
      </c>
      <c r="B255" s="143"/>
    </row>
    <row r="256" spans="1:2">
      <c r="A256" s="146" t="s">
        <v>7467</v>
      </c>
      <c r="B256" s="143"/>
    </row>
    <row r="257" spans="1:2">
      <c r="A257" s="146" t="s">
        <v>7468</v>
      </c>
      <c r="B257" s="143"/>
    </row>
    <row r="258" spans="1:2">
      <c r="A258" s="146" t="s">
        <v>7469</v>
      </c>
      <c r="B258" s="143"/>
    </row>
    <row r="259" spans="1:2">
      <c r="A259" s="146" t="s">
        <v>7470</v>
      </c>
      <c r="B259" s="143"/>
    </row>
    <row r="260" spans="1:2">
      <c r="A260" s="146" t="s">
        <v>7471</v>
      </c>
      <c r="B260" s="143"/>
    </row>
    <row r="261" spans="1:2">
      <c r="A261" s="146" t="s">
        <v>7472</v>
      </c>
      <c r="B261" s="143"/>
    </row>
    <row r="262" spans="1:2">
      <c r="A262" s="146" t="s">
        <v>7473</v>
      </c>
      <c r="B262" s="143"/>
    </row>
    <row r="263" spans="1:2">
      <c r="A263" s="146" t="s">
        <v>7474</v>
      </c>
      <c r="B263" s="143"/>
    </row>
    <row r="264" spans="1:2">
      <c r="A264" s="146" t="s">
        <v>7475</v>
      </c>
      <c r="B264" s="143"/>
    </row>
    <row r="265" spans="1:2">
      <c r="A265" s="146" t="s">
        <v>7476</v>
      </c>
      <c r="B265" s="143"/>
    </row>
    <row r="266" spans="1:2">
      <c r="A266" s="146" t="s">
        <v>7477</v>
      </c>
      <c r="B266" s="143"/>
    </row>
    <row r="267" spans="1:2">
      <c r="A267" s="146" t="s">
        <v>7478</v>
      </c>
      <c r="B267" s="143"/>
    </row>
    <row r="268" spans="1:2">
      <c r="A268" s="146" t="s">
        <v>7479</v>
      </c>
      <c r="B268" s="143"/>
    </row>
    <row r="269" spans="1:2">
      <c r="A269" s="146" t="s">
        <v>7480</v>
      </c>
      <c r="B269" s="143"/>
    </row>
    <row r="270" spans="1:2">
      <c r="A270" s="146" t="s">
        <v>7481</v>
      </c>
      <c r="B270" s="143"/>
    </row>
    <row r="271" spans="1:2">
      <c r="A271" s="146" t="s">
        <v>7482</v>
      </c>
      <c r="B271" s="143"/>
    </row>
    <row r="272" spans="1:2">
      <c r="A272" s="146" t="s">
        <v>7483</v>
      </c>
      <c r="B272" s="143"/>
    </row>
    <row r="273" spans="1:2">
      <c r="A273" s="146" t="s">
        <v>15179</v>
      </c>
      <c r="B273" s="143"/>
    </row>
    <row r="274" spans="1:2">
      <c r="A274" s="146" t="s">
        <v>15180</v>
      </c>
      <c r="B274" s="143"/>
    </row>
    <row r="275" spans="1:2">
      <c r="A275" s="146" t="s">
        <v>15181</v>
      </c>
      <c r="B275" s="143"/>
    </row>
    <row r="276" spans="1:2">
      <c r="A276" s="146" t="s">
        <v>15182</v>
      </c>
      <c r="B276" s="143"/>
    </row>
    <row r="277" spans="1:2">
      <c r="A277" s="146" t="s">
        <v>15183</v>
      </c>
      <c r="B277" s="143"/>
    </row>
    <row r="278" spans="1:2">
      <c r="A278" s="146" t="s">
        <v>15184</v>
      </c>
      <c r="B278" s="143"/>
    </row>
    <row r="279" spans="1:2">
      <c r="A279" s="146" t="s">
        <v>15185</v>
      </c>
      <c r="B279" s="143"/>
    </row>
    <row r="280" spans="1:2">
      <c r="A280" s="146" t="s">
        <v>15186</v>
      </c>
      <c r="B280" s="143"/>
    </row>
    <row r="281" spans="1:2">
      <c r="A281" s="146" t="s">
        <v>15187</v>
      </c>
      <c r="B281" s="143"/>
    </row>
    <row r="282" spans="1:2">
      <c r="A282" s="146" t="s">
        <v>15188</v>
      </c>
      <c r="B282" s="143"/>
    </row>
    <row r="283" spans="1:2">
      <c r="A283" s="146" t="s">
        <v>15189</v>
      </c>
      <c r="B283" s="143"/>
    </row>
    <row r="284" spans="1:2">
      <c r="A284" s="146" t="s">
        <v>15190</v>
      </c>
      <c r="B284" s="143"/>
    </row>
    <row r="285" spans="1:2">
      <c r="A285" s="146" t="s">
        <v>15191</v>
      </c>
      <c r="B285" s="143"/>
    </row>
    <row r="286" spans="1:2">
      <c r="A286" s="146" t="s">
        <v>15192</v>
      </c>
      <c r="B286" s="143"/>
    </row>
    <row r="287" spans="1:2">
      <c r="A287" s="146" t="s">
        <v>15193</v>
      </c>
      <c r="B287" s="143"/>
    </row>
    <row r="288" spans="1:2">
      <c r="A288" s="146" t="s">
        <v>15194</v>
      </c>
      <c r="B288" s="143"/>
    </row>
    <row r="289" spans="1:2">
      <c r="A289" s="146" t="s">
        <v>15195</v>
      </c>
      <c r="B289" s="143"/>
    </row>
    <row r="290" spans="1:2">
      <c r="A290" s="146" t="s">
        <v>15196</v>
      </c>
      <c r="B290" s="143"/>
    </row>
    <row r="291" spans="1:2">
      <c r="A291" s="146" t="s">
        <v>15197</v>
      </c>
      <c r="B291" s="143"/>
    </row>
    <row r="292" spans="1:2">
      <c r="A292" s="146" t="s">
        <v>15198</v>
      </c>
      <c r="B292" s="143"/>
    </row>
    <row r="293" spans="1:2">
      <c r="A293" s="146" t="s">
        <v>7484</v>
      </c>
      <c r="B293" s="143"/>
    </row>
    <row r="294" spans="1:2">
      <c r="A294" s="146" t="s">
        <v>15199</v>
      </c>
      <c r="B294" s="143"/>
    </row>
    <row r="295" spans="1:2">
      <c r="A295" s="146" t="s">
        <v>15200</v>
      </c>
      <c r="B295" s="143"/>
    </row>
    <row r="296" spans="1:2">
      <c r="A296" s="146" t="s">
        <v>15201</v>
      </c>
      <c r="B296" s="143"/>
    </row>
    <row r="297" spans="1:2">
      <c r="A297" s="146" t="s">
        <v>15202</v>
      </c>
      <c r="B297" s="143"/>
    </row>
    <row r="298" spans="1:2">
      <c r="A298" s="146" t="s">
        <v>15203</v>
      </c>
      <c r="B298" s="143"/>
    </row>
    <row r="299" spans="1:2">
      <c r="A299" s="146" t="s">
        <v>15204</v>
      </c>
      <c r="B299" s="143"/>
    </row>
    <row r="300" spans="1:2">
      <c r="A300" s="146" t="s">
        <v>15205</v>
      </c>
      <c r="B300" s="143"/>
    </row>
    <row r="301" spans="1:2">
      <c r="A301" s="146" t="s">
        <v>15206</v>
      </c>
      <c r="B301" s="143"/>
    </row>
    <row r="302" spans="1:2">
      <c r="A302" s="146" t="s">
        <v>15207</v>
      </c>
      <c r="B302" s="143"/>
    </row>
    <row r="303" spans="1:2">
      <c r="A303" s="146" t="s">
        <v>15208</v>
      </c>
      <c r="B303" s="143"/>
    </row>
    <row r="304" spans="1:2">
      <c r="A304" s="146" t="s">
        <v>15209</v>
      </c>
      <c r="B304" s="143"/>
    </row>
    <row r="305" spans="1:2">
      <c r="A305" s="146" t="s">
        <v>15210</v>
      </c>
      <c r="B305" s="143"/>
    </row>
    <row r="306" spans="1:2">
      <c r="A306" s="146" t="s">
        <v>15211</v>
      </c>
      <c r="B306" s="143"/>
    </row>
    <row r="307" spans="1:2">
      <c r="A307" s="146" t="s">
        <v>15212</v>
      </c>
      <c r="B307" s="143"/>
    </row>
    <row r="308" spans="1:2">
      <c r="A308" s="146" t="s">
        <v>15213</v>
      </c>
      <c r="B308" s="143"/>
    </row>
    <row r="309" spans="1:2">
      <c r="A309" s="146" t="s">
        <v>15214</v>
      </c>
      <c r="B309" s="143"/>
    </row>
    <row r="310" spans="1:2">
      <c r="A310" s="146" t="s">
        <v>15215</v>
      </c>
      <c r="B310" s="143"/>
    </row>
    <row r="311" spans="1:2">
      <c r="A311" s="146" t="s">
        <v>15216</v>
      </c>
      <c r="B311" s="143"/>
    </row>
    <row r="312" spans="1:2">
      <c r="A312" s="146" t="s">
        <v>15217</v>
      </c>
      <c r="B312" s="143"/>
    </row>
    <row r="313" spans="1:2">
      <c r="A313" s="146" t="s">
        <v>15218</v>
      </c>
      <c r="B313" s="143"/>
    </row>
    <row r="314" spans="1:2">
      <c r="A314" s="146" t="s">
        <v>7485</v>
      </c>
      <c r="B314" s="143"/>
    </row>
    <row r="315" spans="1:2">
      <c r="A315" s="146" t="s">
        <v>15219</v>
      </c>
      <c r="B315" s="143"/>
    </row>
    <row r="316" spans="1:2">
      <c r="A316" s="146" t="s">
        <v>15220</v>
      </c>
      <c r="B316" s="143"/>
    </row>
    <row r="317" spans="1:2">
      <c r="A317" s="146" t="s">
        <v>15221</v>
      </c>
      <c r="B317" s="143"/>
    </row>
    <row r="318" spans="1:2">
      <c r="A318" s="146" t="s">
        <v>15222</v>
      </c>
      <c r="B318" s="143"/>
    </row>
    <row r="319" spans="1:2">
      <c r="A319" s="146" t="s">
        <v>15223</v>
      </c>
      <c r="B319" s="143"/>
    </row>
    <row r="320" spans="1:2">
      <c r="A320" s="146" t="s">
        <v>15224</v>
      </c>
      <c r="B320" s="143"/>
    </row>
    <row r="321" spans="1:2">
      <c r="A321" s="146" t="s">
        <v>15225</v>
      </c>
      <c r="B321" s="143"/>
    </row>
    <row r="322" spans="1:2">
      <c r="A322" s="146" t="s">
        <v>15226</v>
      </c>
      <c r="B322" s="143"/>
    </row>
    <row r="323" spans="1:2">
      <c r="A323" s="146" t="s">
        <v>15227</v>
      </c>
      <c r="B323" s="143"/>
    </row>
    <row r="324" spans="1:2">
      <c r="A324" s="146" t="s">
        <v>15228</v>
      </c>
      <c r="B324" s="143"/>
    </row>
    <row r="325" spans="1:2">
      <c r="A325" s="146" t="s">
        <v>15229</v>
      </c>
      <c r="B325" s="143"/>
    </row>
    <row r="326" spans="1:2">
      <c r="A326" s="146" t="s">
        <v>15230</v>
      </c>
      <c r="B326" s="143"/>
    </row>
    <row r="327" spans="1:2">
      <c r="A327" s="146" t="s">
        <v>15231</v>
      </c>
      <c r="B327" s="143"/>
    </row>
    <row r="328" spans="1:2">
      <c r="A328" s="146" t="s">
        <v>15232</v>
      </c>
      <c r="B328" s="143"/>
    </row>
    <row r="329" spans="1:2">
      <c r="A329" s="146" t="s">
        <v>15233</v>
      </c>
      <c r="B329" s="143"/>
    </row>
    <row r="330" spans="1:2">
      <c r="A330" s="146" t="s">
        <v>15234</v>
      </c>
      <c r="B330" s="143"/>
    </row>
    <row r="331" spans="1:2">
      <c r="A331" s="146" t="s">
        <v>15235</v>
      </c>
      <c r="B331" s="143"/>
    </row>
    <row r="332" spans="1:2">
      <c r="A332" s="146" t="s">
        <v>15236</v>
      </c>
      <c r="B332" s="143"/>
    </row>
    <row r="333" spans="1:2">
      <c r="A333" s="146" t="s">
        <v>15237</v>
      </c>
      <c r="B333" s="143"/>
    </row>
    <row r="334" spans="1:2">
      <c r="A334" s="146" t="s">
        <v>15238</v>
      </c>
      <c r="B334" s="143"/>
    </row>
    <row r="335" spans="1:2">
      <c r="A335" s="146" t="s">
        <v>7486</v>
      </c>
      <c r="B335" s="143"/>
    </row>
    <row r="336" spans="1:2">
      <c r="A336" s="146" t="s">
        <v>15239</v>
      </c>
      <c r="B336" s="143"/>
    </row>
    <row r="337" spans="1:2">
      <c r="A337" s="146" t="s">
        <v>15240</v>
      </c>
      <c r="B337" s="143"/>
    </row>
    <row r="338" spans="1:2">
      <c r="A338" s="146" t="s">
        <v>15241</v>
      </c>
      <c r="B338" s="143"/>
    </row>
    <row r="339" spans="1:2">
      <c r="A339" s="146" t="s">
        <v>15242</v>
      </c>
      <c r="B339" s="143"/>
    </row>
    <row r="340" spans="1:2">
      <c r="A340" s="146" t="s">
        <v>15243</v>
      </c>
      <c r="B340" s="143"/>
    </row>
    <row r="341" spans="1:2">
      <c r="A341" s="146" t="s">
        <v>15244</v>
      </c>
      <c r="B341" s="143"/>
    </row>
    <row r="342" spans="1:2">
      <c r="A342" s="146" t="s">
        <v>15245</v>
      </c>
      <c r="B342" s="143"/>
    </row>
    <row r="343" spans="1:2">
      <c r="A343" s="146" t="s">
        <v>15246</v>
      </c>
      <c r="B343" s="143"/>
    </row>
    <row r="344" spans="1:2">
      <c r="A344" s="146" t="s">
        <v>15247</v>
      </c>
      <c r="B344" s="143"/>
    </row>
    <row r="345" spans="1:2">
      <c r="A345" s="146" t="s">
        <v>15248</v>
      </c>
      <c r="B345" s="143"/>
    </row>
    <row r="346" spans="1:2">
      <c r="A346" s="146" t="s">
        <v>15249</v>
      </c>
      <c r="B346" s="143"/>
    </row>
    <row r="347" spans="1:2">
      <c r="A347" s="146" t="s">
        <v>15250</v>
      </c>
      <c r="B347" s="143"/>
    </row>
    <row r="348" spans="1:2">
      <c r="A348" s="146" t="s">
        <v>15251</v>
      </c>
      <c r="B348" s="143"/>
    </row>
    <row r="349" spans="1:2">
      <c r="A349" s="146" t="s">
        <v>15252</v>
      </c>
      <c r="B349" s="143"/>
    </row>
    <row r="350" spans="1:2">
      <c r="A350" s="146" t="s">
        <v>15253</v>
      </c>
      <c r="B350" s="143"/>
    </row>
    <row r="351" spans="1:2">
      <c r="A351" s="146" t="s">
        <v>15254</v>
      </c>
      <c r="B351" s="143"/>
    </row>
    <row r="352" spans="1:2">
      <c r="A352" s="146" t="s">
        <v>15255</v>
      </c>
      <c r="B352" s="143"/>
    </row>
    <row r="353" spans="1:2">
      <c r="A353" s="146" t="s">
        <v>15256</v>
      </c>
      <c r="B353" s="143"/>
    </row>
    <row r="354" spans="1:2">
      <c r="A354" s="146" t="s">
        <v>15257</v>
      </c>
      <c r="B354" s="143"/>
    </row>
    <row r="355" spans="1:2">
      <c r="A355" s="146" t="s">
        <v>15258</v>
      </c>
      <c r="B355" s="143"/>
    </row>
    <row r="356" spans="1:2">
      <c r="A356" s="146" t="s">
        <v>7487</v>
      </c>
      <c r="B356" s="143"/>
    </row>
    <row r="357" spans="1:2">
      <c r="A357" s="146" t="s">
        <v>7488</v>
      </c>
      <c r="B357" s="143"/>
    </row>
    <row r="358" spans="1:2">
      <c r="A358" s="146" t="s">
        <v>7489</v>
      </c>
      <c r="B358" s="143"/>
    </row>
    <row r="359" spans="1:2">
      <c r="A359" s="146" t="s">
        <v>7490</v>
      </c>
      <c r="B359" s="143"/>
    </row>
    <row r="360" spans="1:2">
      <c r="A360" s="146" t="s">
        <v>7491</v>
      </c>
      <c r="B360" s="143"/>
    </row>
    <row r="361" spans="1:2">
      <c r="A361" s="146" t="s">
        <v>7492</v>
      </c>
      <c r="B361" s="143"/>
    </row>
    <row r="362" spans="1:2">
      <c r="A362" s="146" t="s">
        <v>7493</v>
      </c>
      <c r="B362" s="143"/>
    </row>
    <row r="363" spans="1:2">
      <c r="A363" s="146" t="s">
        <v>7494</v>
      </c>
      <c r="B363" s="143"/>
    </row>
    <row r="364" spans="1:2">
      <c r="A364" s="146" t="s">
        <v>7495</v>
      </c>
      <c r="B364" s="143"/>
    </row>
    <row r="365" spans="1:2">
      <c r="A365" s="146" t="s">
        <v>7496</v>
      </c>
      <c r="B365" s="143"/>
    </row>
    <row r="366" spans="1:2">
      <c r="A366" s="146" t="s">
        <v>7497</v>
      </c>
      <c r="B366" s="143"/>
    </row>
    <row r="367" spans="1:2">
      <c r="A367" s="146" t="s">
        <v>7498</v>
      </c>
      <c r="B367" s="143"/>
    </row>
    <row r="368" spans="1:2">
      <c r="A368" s="146" t="s">
        <v>7499</v>
      </c>
      <c r="B368" s="143"/>
    </row>
    <row r="369" spans="1:2">
      <c r="A369" s="146" t="s">
        <v>7500</v>
      </c>
      <c r="B369" s="143"/>
    </row>
    <row r="370" spans="1:2">
      <c r="A370" s="146" t="s">
        <v>7501</v>
      </c>
      <c r="B370" s="143"/>
    </row>
    <row r="371" spans="1:2">
      <c r="A371" s="146" t="s">
        <v>7502</v>
      </c>
      <c r="B371" s="143"/>
    </row>
    <row r="372" spans="1:2">
      <c r="A372" s="146" t="s">
        <v>7503</v>
      </c>
      <c r="B372" s="143"/>
    </row>
    <row r="373" spans="1:2">
      <c r="A373" s="146" t="s">
        <v>7504</v>
      </c>
      <c r="B373" s="143"/>
    </row>
    <row r="374" spans="1:2">
      <c r="A374" s="146" t="s">
        <v>7505</v>
      </c>
      <c r="B374" s="143"/>
    </row>
    <row r="375" spans="1:2">
      <c r="A375" s="146" t="s">
        <v>7506</v>
      </c>
      <c r="B375" s="143"/>
    </row>
    <row r="376" spans="1:2">
      <c r="A376" s="146" t="s">
        <v>7507</v>
      </c>
      <c r="B376" s="143"/>
    </row>
    <row r="377" spans="1:2">
      <c r="A377" s="146" t="s">
        <v>7508</v>
      </c>
      <c r="B377" s="143"/>
    </row>
    <row r="378" spans="1:2">
      <c r="A378" s="146" t="s">
        <v>7509</v>
      </c>
      <c r="B378" s="143"/>
    </row>
    <row r="379" spans="1:2">
      <c r="A379" s="146" t="s">
        <v>7510</v>
      </c>
      <c r="B379" s="143"/>
    </row>
    <row r="380" spans="1:2">
      <c r="A380" s="146" t="s">
        <v>7511</v>
      </c>
      <c r="B380" s="143"/>
    </row>
    <row r="381" spans="1:2">
      <c r="A381" s="146" t="s">
        <v>7512</v>
      </c>
      <c r="B381" s="143"/>
    </row>
    <row r="382" spans="1:2">
      <c r="A382" s="146" t="s">
        <v>7513</v>
      </c>
      <c r="B382" s="143"/>
    </row>
    <row r="383" spans="1:2">
      <c r="A383" s="146" t="s">
        <v>7514</v>
      </c>
      <c r="B383" s="143"/>
    </row>
    <row r="384" spans="1:2">
      <c r="A384" s="146" t="s">
        <v>7515</v>
      </c>
      <c r="B384" s="143"/>
    </row>
    <row r="385" spans="1:2">
      <c r="A385" s="146" t="s">
        <v>7516</v>
      </c>
      <c r="B385" s="143"/>
    </row>
    <row r="386" spans="1:2">
      <c r="A386" s="146" t="s">
        <v>7517</v>
      </c>
      <c r="B386" s="143"/>
    </row>
    <row r="387" spans="1:2">
      <c r="A387" s="146" t="s">
        <v>7518</v>
      </c>
      <c r="B387" s="143"/>
    </row>
    <row r="388" spans="1:2">
      <c r="A388" s="146" t="s">
        <v>7519</v>
      </c>
      <c r="B388" s="143"/>
    </row>
    <row r="389" spans="1:2">
      <c r="A389" s="146" t="s">
        <v>7520</v>
      </c>
      <c r="B389" s="143"/>
    </row>
    <row r="390" spans="1:2">
      <c r="A390" s="146" t="s">
        <v>7521</v>
      </c>
      <c r="B390" s="143"/>
    </row>
    <row r="391" spans="1:2">
      <c r="A391" s="146" t="s">
        <v>7522</v>
      </c>
      <c r="B391" s="143"/>
    </row>
    <row r="392" spans="1:2">
      <c r="A392" s="146" t="s">
        <v>7523</v>
      </c>
      <c r="B392" s="143"/>
    </row>
    <row r="393" spans="1:2">
      <c r="A393" s="146" t="s">
        <v>7524</v>
      </c>
      <c r="B393" s="143"/>
    </row>
    <row r="394" spans="1:2">
      <c r="A394" s="146" t="s">
        <v>7525</v>
      </c>
      <c r="B394" s="143"/>
    </row>
    <row r="395" spans="1:2">
      <c r="A395" s="146" t="s">
        <v>7526</v>
      </c>
      <c r="B395" s="143"/>
    </row>
    <row r="396" spans="1:2">
      <c r="A396" s="146" t="s">
        <v>7527</v>
      </c>
      <c r="B396" s="143"/>
    </row>
    <row r="397" spans="1:2">
      <c r="A397" s="146" t="s">
        <v>7528</v>
      </c>
      <c r="B397" s="143"/>
    </row>
    <row r="398" spans="1:2">
      <c r="A398" s="146" t="s">
        <v>7529</v>
      </c>
      <c r="B398" s="143"/>
    </row>
    <row r="399" spans="1:2">
      <c r="A399" s="146" t="s">
        <v>7530</v>
      </c>
      <c r="B399" s="143"/>
    </row>
    <row r="400" spans="1:2">
      <c r="A400" s="146" t="s">
        <v>7531</v>
      </c>
      <c r="B400" s="143"/>
    </row>
    <row r="401" spans="1:2">
      <c r="A401" s="146" t="s">
        <v>7532</v>
      </c>
      <c r="B401" s="143"/>
    </row>
    <row r="402" spans="1:2">
      <c r="A402" s="146" t="s">
        <v>7533</v>
      </c>
      <c r="B402" s="143"/>
    </row>
    <row r="403" spans="1:2">
      <c r="A403" s="146" t="s">
        <v>7534</v>
      </c>
      <c r="B403" s="143"/>
    </row>
    <row r="404" spans="1:2">
      <c r="A404" s="146" t="s">
        <v>7535</v>
      </c>
      <c r="B404" s="143"/>
    </row>
    <row r="405" spans="1:2">
      <c r="A405" s="146" t="s">
        <v>7536</v>
      </c>
      <c r="B405" s="143"/>
    </row>
    <row r="406" spans="1:2">
      <c r="A406" s="146" t="s">
        <v>7537</v>
      </c>
      <c r="B406" s="143"/>
    </row>
    <row r="407" spans="1:2">
      <c r="A407" s="146" t="s">
        <v>7538</v>
      </c>
      <c r="B407" s="143"/>
    </row>
    <row r="408" spans="1:2">
      <c r="A408" s="146" t="s">
        <v>7539</v>
      </c>
      <c r="B408" s="143"/>
    </row>
    <row r="409" spans="1:2">
      <c r="A409" s="146" t="s">
        <v>7540</v>
      </c>
      <c r="B409" s="143"/>
    </row>
    <row r="410" spans="1:2">
      <c r="A410" s="146" t="s">
        <v>7541</v>
      </c>
      <c r="B410" s="143"/>
    </row>
    <row r="411" spans="1:2">
      <c r="A411" s="146" t="s">
        <v>7542</v>
      </c>
      <c r="B411" s="143"/>
    </row>
    <row r="412" spans="1:2">
      <c r="A412" s="146" t="s">
        <v>7543</v>
      </c>
      <c r="B412" s="143"/>
    </row>
    <row r="413" spans="1:2">
      <c r="A413" s="146" t="s">
        <v>7544</v>
      </c>
      <c r="B413" s="143"/>
    </row>
    <row r="414" spans="1:2">
      <c r="A414" s="146" t="s">
        <v>7545</v>
      </c>
      <c r="B414" s="143"/>
    </row>
    <row r="415" spans="1:2">
      <c r="A415" s="146" t="s">
        <v>7546</v>
      </c>
      <c r="B415" s="143"/>
    </row>
    <row r="416" spans="1:2">
      <c r="A416" s="146" t="s">
        <v>7547</v>
      </c>
      <c r="B416" s="143"/>
    </row>
    <row r="417" spans="1:2">
      <c r="A417" s="146" t="s">
        <v>7548</v>
      </c>
      <c r="B417" s="143"/>
    </row>
    <row r="418" spans="1:2">
      <c r="A418" s="146" t="s">
        <v>7549</v>
      </c>
      <c r="B418" s="143"/>
    </row>
    <row r="419" spans="1:2">
      <c r="A419" s="146" t="s">
        <v>7550</v>
      </c>
      <c r="B419" s="143"/>
    </row>
    <row r="420" spans="1:2">
      <c r="A420" s="146" t="s">
        <v>7551</v>
      </c>
      <c r="B420" s="143"/>
    </row>
    <row r="421" spans="1:2">
      <c r="A421" s="146" t="s">
        <v>7552</v>
      </c>
      <c r="B421" s="143"/>
    </row>
    <row r="422" spans="1:2">
      <c r="A422" s="146" t="s">
        <v>7553</v>
      </c>
      <c r="B422" s="143"/>
    </row>
    <row r="423" spans="1:2">
      <c r="A423" s="146" t="s">
        <v>7554</v>
      </c>
      <c r="B423" s="143"/>
    </row>
    <row r="424" spans="1:2">
      <c r="A424" s="146" t="s">
        <v>7555</v>
      </c>
      <c r="B424" s="143"/>
    </row>
    <row r="425" spans="1:2">
      <c r="A425" s="146" t="s">
        <v>7556</v>
      </c>
      <c r="B425" s="143"/>
    </row>
    <row r="426" spans="1:2">
      <c r="A426" s="146" t="s">
        <v>7557</v>
      </c>
      <c r="B426" s="143"/>
    </row>
    <row r="427" spans="1:2">
      <c r="A427" s="146" t="s">
        <v>7558</v>
      </c>
      <c r="B427" s="143"/>
    </row>
    <row r="428" spans="1:2">
      <c r="A428" s="146" t="s">
        <v>7559</v>
      </c>
      <c r="B428" s="143"/>
    </row>
    <row r="429" spans="1:2">
      <c r="A429" s="146" t="s">
        <v>7560</v>
      </c>
      <c r="B429" s="143"/>
    </row>
    <row r="430" spans="1:2">
      <c r="A430" s="146" t="s">
        <v>7561</v>
      </c>
      <c r="B430" s="143"/>
    </row>
    <row r="431" spans="1:2">
      <c r="A431" s="146" t="s">
        <v>7562</v>
      </c>
      <c r="B431" s="143"/>
    </row>
    <row r="432" spans="1:2">
      <c r="A432" s="146" t="s">
        <v>7563</v>
      </c>
      <c r="B432" s="143"/>
    </row>
    <row r="433" spans="1:2">
      <c r="A433" s="146" t="s">
        <v>7564</v>
      </c>
      <c r="B433" s="143"/>
    </row>
    <row r="434" spans="1:2">
      <c r="A434" s="146" t="s">
        <v>7565</v>
      </c>
      <c r="B434" s="143"/>
    </row>
    <row r="435" spans="1:2">
      <c r="A435" s="146" t="s">
        <v>7566</v>
      </c>
      <c r="B435" s="143"/>
    </row>
    <row r="436" spans="1:2">
      <c r="A436" s="146" t="s">
        <v>7567</v>
      </c>
      <c r="B436" s="143"/>
    </row>
    <row r="437" spans="1:2">
      <c r="A437" s="146" t="s">
        <v>7568</v>
      </c>
      <c r="B437" s="143"/>
    </row>
    <row r="438" spans="1:2">
      <c r="A438" s="146" t="s">
        <v>7569</v>
      </c>
      <c r="B438" s="143"/>
    </row>
    <row r="439" spans="1:2">
      <c r="A439" s="146" t="s">
        <v>7570</v>
      </c>
      <c r="B439" s="143"/>
    </row>
    <row r="440" spans="1:2">
      <c r="A440" s="146" t="s">
        <v>7571</v>
      </c>
      <c r="B440" s="143"/>
    </row>
    <row r="441" spans="1:2">
      <c r="A441" s="146" t="s">
        <v>7572</v>
      </c>
      <c r="B441" s="143"/>
    </row>
    <row r="442" spans="1:2">
      <c r="A442" s="146" t="s">
        <v>7573</v>
      </c>
      <c r="B442" s="143"/>
    </row>
    <row r="443" spans="1:2">
      <c r="A443" s="146" t="s">
        <v>7574</v>
      </c>
      <c r="B443" s="143"/>
    </row>
    <row r="444" spans="1:2">
      <c r="A444" s="146" t="s">
        <v>7575</v>
      </c>
      <c r="B444" s="143"/>
    </row>
    <row r="445" spans="1:2">
      <c r="A445" s="146" t="s">
        <v>7576</v>
      </c>
      <c r="B445" s="143"/>
    </row>
    <row r="446" spans="1:2">
      <c r="A446" s="146" t="s">
        <v>7577</v>
      </c>
      <c r="B446" s="143"/>
    </row>
    <row r="447" spans="1:2">
      <c r="A447" s="146" t="s">
        <v>7578</v>
      </c>
      <c r="B447" s="143"/>
    </row>
    <row r="448" spans="1:2">
      <c r="A448" s="146" t="s">
        <v>7579</v>
      </c>
      <c r="B448" s="143"/>
    </row>
    <row r="449" spans="1:2">
      <c r="A449" s="146" t="s">
        <v>7580</v>
      </c>
      <c r="B449" s="143"/>
    </row>
    <row r="450" spans="1:2">
      <c r="A450" s="146" t="s">
        <v>7581</v>
      </c>
      <c r="B450" s="143"/>
    </row>
    <row r="451" spans="1:2">
      <c r="A451" s="146" t="s">
        <v>7582</v>
      </c>
      <c r="B451" s="143"/>
    </row>
    <row r="452" spans="1:2">
      <c r="A452" s="146" t="s">
        <v>7583</v>
      </c>
      <c r="B452" s="143"/>
    </row>
    <row r="453" spans="1:2">
      <c r="A453" s="146" t="s">
        <v>7584</v>
      </c>
      <c r="B453" s="143"/>
    </row>
    <row r="454" spans="1:2">
      <c r="A454" s="146" t="s">
        <v>7585</v>
      </c>
      <c r="B454" s="143"/>
    </row>
    <row r="455" spans="1:2">
      <c r="A455" s="146" t="s">
        <v>7586</v>
      </c>
      <c r="B455" s="143"/>
    </row>
    <row r="456" spans="1:2">
      <c r="A456" s="146" t="s">
        <v>7587</v>
      </c>
      <c r="B456" s="143"/>
    </row>
    <row r="457" spans="1:2">
      <c r="A457" s="146" t="s">
        <v>7588</v>
      </c>
      <c r="B457" s="143"/>
    </row>
    <row r="458" spans="1:2">
      <c r="A458" s="146" t="s">
        <v>7589</v>
      </c>
      <c r="B458" s="143"/>
    </row>
    <row r="459" spans="1:2">
      <c r="A459" s="146" t="s">
        <v>7590</v>
      </c>
      <c r="B459" s="143"/>
    </row>
    <row r="460" spans="1:2">
      <c r="A460" s="146" t="s">
        <v>7591</v>
      </c>
      <c r="B460" s="143"/>
    </row>
    <row r="461" spans="1:2">
      <c r="A461" s="146" t="s">
        <v>7592</v>
      </c>
      <c r="B461" s="143"/>
    </row>
    <row r="462" spans="1:2">
      <c r="A462" s="146" t="s">
        <v>7593</v>
      </c>
      <c r="B462" s="143"/>
    </row>
    <row r="463" spans="1:2">
      <c r="A463" s="146" t="s">
        <v>7594</v>
      </c>
      <c r="B463" s="143"/>
    </row>
    <row r="464" spans="1:2">
      <c r="A464" s="146" t="s">
        <v>7595</v>
      </c>
      <c r="B464" s="143"/>
    </row>
    <row r="465" spans="1:2">
      <c r="A465" s="146" t="s">
        <v>7596</v>
      </c>
      <c r="B465" s="143"/>
    </row>
    <row r="466" spans="1:2">
      <c r="A466" s="146" t="s">
        <v>7597</v>
      </c>
      <c r="B466" s="143"/>
    </row>
    <row r="467" spans="1:2">
      <c r="A467" s="146" t="s">
        <v>7598</v>
      </c>
      <c r="B467" s="143"/>
    </row>
    <row r="468" spans="1:2">
      <c r="A468" s="146" t="s">
        <v>7599</v>
      </c>
      <c r="B468" s="143"/>
    </row>
    <row r="469" spans="1:2">
      <c r="A469" s="146" t="s">
        <v>7600</v>
      </c>
      <c r="B469" s="143"/>
    </row>
    <row r="470" spans="1:2">
      <c r="A470" s="146" t="s">
        <v>7601</v>
      </c>
      <c r="B470" s="143"/>
    </row>
    <row r="471" spans="1:2">
      <c r="A471" s="146" t="s">
        <v>7602</v>
      </c>
      <c r="B471" s="143"/>
    </row>
    <row r="472" spans="1:2">
      <c r="A472" s="146" t="s">
        <v>7603</v>
      </c>
      <c r="B472" s="143"/>
    </row>
    <row r="473" spans="1:2">
      <c r="A473" s="146" t="s">
        <v>7604</v>
      </c>
      <c r="B473" s="143"/>
    </row>
    <row r="474" spans="1:2">
      <c r="A474" s="146" t="s">
        <v>7605</v>
      </c>
      <c r="B474" s="143"/>
    </row>
    <row r="475" spans="1:2">
      <c r="A475" s="146" t="s">
        <v>7606</v>
      </c>
      <c r="B475" s="143"/>
    </row>
    <row r="476" spans="1:2">
      <c r="A476" s="146" t="s">
        <v>7607</v>
      </c>
      <c r="B476" s="143"/>
    </row>
    <row r="477" spans="1:2">
      <c r="A477" s="146" t="s">
        <v>7608</v>
      </c>
      <c r="B477" s="143"/>
    </row>
    <row r="478" spans="1:2">
      <c r="A478" s="146" t="s">
        <v>7609</v>
      </c>
      <c r="B478" s="143"/>
    </row>
    <row r="479" spans="1:2">
      <c r="A479" s="146" t="s">
        <v>7610</v>
      </c>
      <c r="B479" s="143"/>
    </row>
    <row r="480" spans="1:2">
      <c r="A480" s="146" t="s">
        <v>7611</v>
      </c>
      <c r="B480" s="143"/>
    </row>
    <row r="481" spans="1:2">
      <c r="A481" s="146" t="s">
        <v>7612</v>
      </c>
      <c r="B481" s="143"/>
    </row>
    <row r="482" spans="1:2">
      <c r="A482" s="146" t="s">
        <v>7613</v>
      </c>
      <c r="B482" s="143"/>
    </row>
    <row r="483" spans="1:2">
      <c r="A483" s="146" t="s">
        <v>7614</v>
      </c>
      <c r="B483" s="143"/>
    </row>
    <row r="484" spans="1:2">
      <c r="A484" s="146" t="s">
        <v>7615</v>
      </c>
      <c r="B484" s="143"/>
    </row>
    <row r="485" spans="1:2">
      <c r="A485" s="146" t="s">
        <v>7616</v>
      </c>
      <c r="B485" s="143"/>
    </row>
    <row r="486" spans="1:2">
      <c r="A486" s="146" t="s">
        <v>7617</v>
      </c>
      <c r="B486" s="143"/>
    </row>
    <row r="487" spans="1:2">
      <c r="A487" s="146" t="s">
        <v>7618</v>
      </c>
      <c r="B487" s="143"/>
    </row>
    <row r="488" spans="1:2">
      <c r="A488" s="146" t="s">
        <v>7619</v>
      </c>
      <c r="B488" s="143"/>
    </row>
    <row r="489" spans="1:2">
      <c r="A489" s="146" t="s">
        <v>7620</v>
      </c>
      <c r="B489" s="143"/>
    </row>
    <row r="490" spans="1:2">
      <c r="A490" s="146" t="s">
        <v>7621</v>
      </c>
      <c r="B490" s="143"/>
    </row>
    <row r="491" spans="1:2">
      <c r="A491" s="146" t="s">
        <v>7622</v>
      </c>
      <c r="B491" s="143"/>
    </row>
    <row r="492" spans="1:2">
      <c r="A492" s="146" t="s">
        <v>7623</v>
      </c>
      <c r="B492" s="143"/>
    </row>
    <row r="493" spans="1:2">
      <c r="A493" s="146" t="s">
        <v>7624</v>
      </c>
      <c r="B493" s="143"/>
    </row>
    <row r="494" spans="1:2">
      <c r="A494" s="146" t="s">
        <v>7625</v>
      </c>
      <c r="B494" s="143"/>
    </row>
    <row r="495" spans="1:2">
      <c r="A495" s="146" t="s">
        <v>7626</v>
      </c>
      <c r="B495" s="143"/>
    </row>
    <row r="496" spans="1:2">
      <c r="A496" s="146" t="s">
        <v>7627</v>
      </c>
      <c r="B496" s="143"/>
    </row>
    <row r="497" spans="1:2">
      <c r="A497" s="146" t="s">
        <v>7628</v>
      </c>
      <c r="B497" s="143"/>
    </row>
    <row r="498" spans="1:2">
      <c r="A498" s="146" t="s">
        <v>7629</v>
      </c>
      <c r="B498" s="143"/>
    </row>
    <row r="499" spans="1:2">
      <c r="A499" s="146" t="s">
        <v>7630</v>
      </c>
      <c r="B499" s="143"/>
    </row>
    <row r="500" spans="1:2">
      <c r="A500" s="146" t="s">
        <v>7631</v>
      </c>
      <c r="B500" s="143"/>
    </row>
    <row r="501" spans="1:2">
      <c r="A501" s="146" t="s">
        <v>7632</v>
      </c>
      <c r="B501" s="143"/>
    </row>
    <row r="502" spans="1:2">
      <c r="A502" s="146" t="s">
        <v>7633</v>
      </c>
      <c r="B502" s="143"/>
    </row>
    <row r="503" spans="1:2">
      <c r="A503" s="146" t="s">
        <v>7634</v>
      </c>
      <c r="B503" s="143"/>
    </row>
    <row r="504" spans="1:2">
      <c r="A504" s="146" t="s">
        <v>7635</v>
      </c>
      <c r="B504" s="143"/>
    </row>
    <row r="505" spans="1:2">
      <c r="A505" s="146" t="s">
        <v>7636</v>
      </c>
      <c r="B505" s="143"/>
    </row>
    <row r="506" spans="1:2">
      <c r="A506" s="146" t="s">
        <v>7637</v>
      </c>
      <c r="B506" s="143"/>
    </row>
    <row r="507" spans="1:2">
      <c r="A507" s="146" t="s">
        <v>7638</v>
      </c>
      <c r="B507" s="143"/>
    </row>
    <row r="508" spans="1:2">
      <c r="A508" s="146" t="s">
        <v>7639</v>
      </c>
      <c r="B508" s="143"/>
    </row>
    <row r="509" spans="1:2">
      <c r="A509" s="146" t="s">
        <v>7640</v>
      </c>
      <c r="B509" s="143"/>
    </row>
    <row r="510" spans="1:2">
      <c r="A510" s="146" t="s">
        <v>7641</v>
      </c>
      <c r="B510" s="143"/>
    </row>
    <row r="511" spans="1:2">
      <c r="A511" s="146" t="s">
        <v>7642</v>
      </c>
      <c r="B511" s="143"/>
    </row>
    <row r="512" spans="1:2">
      <c r="A512" s="146" t="s">
        <v>7643</v>
      </c>
      <c r="B512" s="143"/>
    </row>
    <row r="513" spans="1:2">
      <c r="A513" s="146" t="s">
        <v>7644</v>
      </c>
      <c r="B513" s="143"/>
    </row>
    <row r="514" spans="1:2">
      <c r="A514" s="146" t="s">
        <v>7645</v>
      </c>
      <c r="B514" s="143"/>
    </row>
    <row r="515" spans="1:2">
      <c r="A515" s="146" t="s">
        <v>7646</v>
      </c>
      <c r="B515" s="143"/>
    </row>
    <row r="516" spans="1:2">
      <c r="A516" s="146" t="s">
        <v>7647</v>
      </c>
      <c r="B516" s="143"/>
    </row>
    <row r="517" spans="1:2">
      <c r="A517" s="146" t="s">
        <v>7648</v>
      </c>
      <c r="B517" s="143"/>
    </row>
    <row r="518" spans="1:2">
      <c r="A518" s="146" t="s">
        <v>7649</v>
      </c>
      <c r="B518" s="143"/>
    </row>
    <row r="519" spans="1:2">
      <c r="A519" s="146" t="s">
        <v>7650</v>
      </c>
      <c r="B519" s="143"/>
    </row>
    <row r="520" spans="1:2">
      <c r="A520" s="146" t="s">
        <v>7651</v>
      </c>
      <c r="B520" s="143"/>
    </row>
    <row r="521" spans="1:2">
      <c r="A521" s="146" t="s">
        <v>7652</v>
      </c>
      <c r="B521" s="143"/>
    </row>
    <row r="522" spans="1:2">
      <c r="A522" s="146" t="s">
        <v>7653</v>
      </c>
      <c r="B522" s="143"/>
    </row>
    <row r="523" spans="1:2">
      <c r="A523" s="146" t="s">
        <v>7654</v>
      </c>
      <c r="B523" s="143"/>
    </row>
    <row r="524" spans="1:2">
      <c r="A524" s="146" t="s">
        <v>7655</v>
      </c>
      <c r="B524" s="143"/>
    </row>
    <row r="525" spans="1:2">
      <c r="A525" s="146" t="s">
        <v>7656</v>
      </c>
      <c r="B525" s="143"/>
    </row>
    <row r="526" spans="1:2">
      <c r="A526" s="146" t="s">
        <v>7657</v>
      </c>
      <c r="B526" s="143"/>
    </row>
    <row r="527" spans="1:2">
      <c r="A527" s="146" t="s">
        <v>7658</v>
      </c>
      <c r="B527" s="143"/>
    </row>
    <row r="528" spans="1:2">
      <c r="A528" s="146" t="s">
        <v>7659</v>
      </c>
      <c r="B528" s="143"/>
    </row>
    <row r="529" spans="1:2">
      <c r="A529" s="146" t="s">
        <v>7660</v>
      </c>
      <c r="B529" s="143"/>
    </row>
    <row r="530" spans="1:2">
      <c r="A530" s="146" t="s">
        <v>7661</v>
      </c>
      <c r="B530" s="143"/>
    </row>
    <row r="531" spans="1:2">
      <c r="A531" s="146" t="s">
        <v>7662</v>
      </c>
      <c r="B531" s="143"/>
    </row>
    <row r="532" spans="1:2">
      <c r="A532" s="146" t="s">
        <v>7663</v>
      </c>
      <c r="B532" s="143"/>
    </row>
    <row r="533" spans="1:2">
      <c r="A533" s="146" t="s">
        <v>7664</v>
      </c>
      <c r="B533" s="143"/>
    </row>
    <row r="534" spans="1:2">
      <c r="A534" s="146" t="s">
        <v>7665</v>
      </c>
      <c r="B534" s="143"/>
    </row>
    <row r="535" spans="1:2">
      <c r="A535" s="146" t="s">
        <v>7666</v>
      </c>
      <c r="B535" s="143"/>
    </row>
    <row r="536" spans="1:2">
      <c r="A536" s="146" t="s">
        <v>7667</v>
      </c>
      <c r="B536" s="143"/>
    </row>
    <row r="537" spans="1:2">
      <c r="A537" s="146" t="s">
        <v>7668</v>
      </c>
      <c r="B537" s="143"/>
    </row>
    <row r="538" spans="1:2">
      <c r="A538" s="146" t="s">
        <v>7669</v>
      </c>
      <c r="B538" s="143"/>
    </row>
    <row r="539" spans="1:2">
      <c r="A539" s="146" t="s">
        <v>7670</v>
      </c>
      <c r="B539" s="143"/>
    </row>
    <row r="540" spans="1:2">
      <c r="A540" s="146" t="s">
        <v>7671</v>
      </c>
      <c r="B540" s="143"/>
    </row>
    <row r="541" spans="1:2">
      <c r="A541" s="146" t="s">
        <v>7672</v>
      </c>
      <c r="B541" s="143"/>
    </row>
    <row r="542" spans="1:2">
      <c r="A542" s="146" t="s">
        <v>7673</v>
      </c>
      <c r="B542" s="143"/>
    </row>
    <row r="543" spans="1:2">
      <c r="A543" s="146" t="s">
        <v>7674</v>
      </c>
      <c r="B543" s="143"/>
    </row>
    <row r="544" spans="1:2">
      <c r="A544" s="146" t="s">
        <v>7675</v>
      </c>
      <c r="B544" s="143"/>
    </row>
    <row r="545" spans="1:2">
      <c r="A545" s="146" t="s">
        <v>7676</v>
      </c>
      <c r="B545" s="143"/>
    </row>
    <row r="546" spans="1:2">
      <c r="A546" s="146" t="s">
        <v>7677</v>
      </c>
      <c r="B546" s="143"/>
    </row>
    <row r="547" spans="1:2">
      <c r="A547" s="146" t="s">
        <v>7678</v>
      </c>
      <c r="B547" s="143"/>
    </row>
    <row r="548" spans="1:2">
      <c r="A548" s="146" t="s">
        <v>7679</v>
      </c>
      <c r="B548" s="143"/>
    </row>
    <row r="549" spans="1:2">
      <c r="A549" s="146" t="s">
        <v>7680</v>
      </c>
      <c r="B549" s="143"/>
    </row>
    <row r="550" spans="1:2">
      <c r="A550" s="146" t="s">
        <v>7681</v>
      </c>
      <c r="B550" s="143"/>
    </row>
    <row r="551" spans="1:2">
      <c r="A551" s="146" t="s">
        <v>7682</v>
      </c>
      <c r="B551" s="143"/>
    </row>
    <row r="552" spans="1:2">
      <c r="A552" s="146" t="s">
        <v>7683</v>
      </c>
      <c r="B552" s="143"/>
    </row>
    <row r="553" spans="1:2">
      <c r="A553" s="146" t="s">
        <v>7684</v>
      </c>
      <c r="B553" s="143"/>
    </row>
    <row r="554" spans="1:2">
      <c r="A554" s="146" t="s">
        <v>7685</v>
      </c>
      <c r="B554" s="143"/>
    </row>
    <row r="555" spans="1:2">
      <c r="A555" s="146" t="s">
        <v>7686</v>
      </c>
      <c r="B555" s="143"/>
    </row>
    <row r="556" spans="1:2">
      <c r="A556" s="146" t="s">
        <v>7687</v>
      </c>
      <c r="B556" s="143"/>
    </row>
    <row r="557" spans="1:2">
      <c r="A557" s="146" t="s">
        <v>7688</v>
      </c>
      <c r="B557" s="143"/>
    </row>
    <row r="558" spans="1:2">
      <c r="A558" s="146" t="s">
        <v>7689</v>
      </c>
      <c r="B558" s="143"/>
    </row>
    <row r="559" spans="1:2">
      <c r="A559" s="146" t="s">
        <v>7690</v>
      </c>
      <c r="B559" s="143"/>
    </row>
    <row r="560" spans="1:2">
      <c r="A560" s="146" t="s">
        <v>7691</v>
      </c>
      <c r="B560" s="143"/>
    </row>
    <row r="561" spans="1:2">
      <c r="A561" s="146" t="s">
        <v>7692</v>
      </c>
      <c r="B561" s="143"/>
    </row>
    <row r="562" spans="1:2">
      <c r="A562" s="146" t="s">
        <v>7693</v>
      </c>
      <c r="B562" s="143"/>
    </row>
    <row r="563" spans="1:2">
      <c r="A563" s="146" t="s">
        <v>7694</v>
      </c>
      <c r="B563" s="143"/>
    </row>
    <row r="564" spans="1:2">
      <c r="A564" s="146" t="s">
        <v>7695</v>
      </c>
      <c r="B564" s="143"/>
    </row>
    <row r="565" spans="1:2">
      <c r="A565" s="146" t="s">
        <v>7696</v>
      </c>
      <c r="B565" s="143"/>
    </row>
    <row r="566" spans="1:2">
      <c r="A566" s="146" t="s">
        <v>7697</v>
      </c>
      <c r="B566" s="143"/>
    </row>
    <row r="567" spans="1:2">
      <c r="A567" s="146" t="s">
        <v>7698</v>
      </c>
      <c r="B567" s="143"/>
    </row>
    <row r="568" spans="1:2">
      <c r="A568" s="146" t="s">
        <v>7699</v>
      </c>
      <c r="B568" s="143"/>
    </row>
    <row r="569" spans="1:2">
      <c r="A569" s="146" t="s">
        <v>7700</v>
      </c>
      <c r="B569" s="143"/>
    </row>
    <row r="570" spans="1:2">
      <c r="A570" s="146" t="s">
        <v>7701</v>
      </c>
      <c r="B570" s="143"/>
    </row>
    <row r="571" spans="1:2">
      <c r="A571" s="146" t="s">
        <v>7702</v>
      </c>
      <c r="B571" s="143"/>
    </row>
    <row r="572" spans="1:2">
      <c r="A572" s="146" t="s">
        <v>7703</v>
      </c>
      <c r="B572" s="143"/>
    </row>
    <row r="573" spans="1:2">
      <c r="A573" s="146" t="s">
        <v>7704</v>
      </c>
      <c r="B573" s="143"/>
    </row>
    <row r="574" spans="1:2">
      <c r="A574" s="146" t="s">
        <v>7705</v>
      </c>
      <c r="B574" s="143"/>
    </row>
    <row r="575" spans="1:2">
      <c r="A575" s="146" t="s">
        <v>7706</v>
      </c>
      <c r="B575" s="143"/>
    </row>
    <row r="576" spans="1:2">
      <c r="A576" s="146" t="s">
        <v>7707</v>
      </c>
      <c r="B576" s="143"/>
    </row>
    <row r="577" spans="1:2">
      <c r="A577" s="146" t="s">
        <v>7708</v>
      </c>
      <c r="B577" s="143"/>
    </row>
    <row r="578" spans="1:2">
      <c r="A578" s="146" t="s">
        <v>7709</v>
      </c>
      <c r="B578" s="143"/>
    </row>
    <row r="579" spans="1:2">
      <c r="A579" s="146" t="s">
        <v>7710</v>
      </c>
      <c r="B579" s="143"/>
    </row>
    <row r="580" spans="1:2">
      <c r="A580" s="146" t="s">
        <v>7711</v>
      </c>
      <c r="B580" s="143"/>
    </row>
    <row r="581" spans="1:2">
      <c r="A581" s="146" t="s">
        <v>7712</v>
      </c>
      <c r="B581" s="143"/>
    </row>
    <row r="582" spans="1:2">
      <c r="A582" s="146" t="s">
        <v>7713</v>
      </c>
      <c r="B582" s="143"/>
    </row>
    <row r="583" spans="1:2">
      <c r="A583" s="146" t="s">
        <v>7714</v>
      </c>
      <c r="B583" s="143"/>
    </row>
    <row r="584" spans="1:2">
      <c r="A584" s="146" t="s">
        <v>7715</v>
      </c>
      <c r="B584" s="143"/>
    </row>
    <row r="585" spans="1:2">
      <c r="A585" s="146" t="s">
        <v>7716</v>
      </c>
      <c r="B585" s="143"/>
    </row>
    <row r="586" spans="1:2">
      <c r="A586" s="146" t="s">
        <v>7717</v>
      </c>
      <c r="B586" s="143"/>
    </row>
    <row r="587" spans="1:2">
      <c r="A587" s="146" t="s">
        <v>7718</v>
      </c>
      <c r="B587" s="143"/>
    </row>
    <row r="588" spans="1:2">
      <c r="A588" s="146" t="s">
        <v>7719</v>
      </c>
      <c r="B588" s="143"/>
    </row>
    <row r="589" spans="1:2">
      <c r="A589" s="146" t="s">
        <v>7720</v>
      </c>
      <c r="B589" s="143"/>
    </row>
    <row r="590" spans="1:2">
      <c r="A590" s="146" t="s">
        <v>7721</v>
      </c>
      <c r="B590" s="143"/>
    </row>
    <row r="591" spans="1:2">
      <c r="A591" s="146" t="s">
        <v>7722</v>
      </c>
      <c r="B591" s="143"/>
    </row>
    <row r="592" spans="1:2">
      <c r="A592" s="146" t="s">
        <v>7723</v>
      </c>
      <c r="B592" s="143"/>
    </row>
    <row r="593" spans="1:2">
      <c r="A593" s="146" t="s">
        <v>7724</v>
      </c>
      <c r="B593" s="143"/>
    </row>
    <row r="594" spans="1:2">
      <c r="A594" s="146" t="s">
        <v>7725</v>
      </c>
      <c r="B594" s="143"/>
    </row>
    <row r="595" spans="1:2">
      <c r="A595" s="146" t="s">
        <v>7726</v>
      </c>
      <c r="B595" s="143"/>
    </row>
    <row r="596" spans="1:2">
      <c r="A596" s="146" t="s">
        <v>7727</v>
      </c>
      <c r="B596" s="143"/>
    </row>
    <row r="597" spans="1:2">
      <c r="A597" s="146" t="s">
        <v>7728</v>
      </c>
      <c r="B597" s="143"/>
    </row>
    <row r="598" spans="1:2">
      <c r="A598" s="146" t="s">
        <v>7729</v>
      </c>
      <c r="B598" s="143"/>
    </row>
    <row r="599" spans="1:2">
      <c r="A599" s="146" t="s">
        <v>7730</v>
      </c>
      <c r="B599" s="143"/>
    </row>
    <row r="600" spans="1:2">
      <c r="A600" s="146" t="s">
        <v>7731</v>
      </c>
      <c r="B600" s="143"/>
    </row>
    <row r="601" spans="1:2">
      <c r="A601" s="146" t="s">
        <v>7732</v>
      </c>
      <c r="B601" s="143"/>
    </row>
    <row r="602" spans="1:2">
      <c r="A602" s="146" t="s">
        <v>7733</v>
      </c>
      <c r="B602" s="143"/>
    </row>
    <row r="603" spans="1:2">
      <c r="A603" s="146" t="s">
        <v>7734</v>
      </c>
      <c r="B603" s="143"/>
    </row>
    <row r="604" spans="1:2">
      <c r="A604" s="146" t="s">
        <v>7735</v>
      </c>
      <c r="B604" s="143"/>
    </row>
    <row r="605" spans="1:2">
      <c r="A605" s="146" t="s">
        <v>7736</v>
      </c>
      <c r="B605" s="143"/>
    </row>
    <row r="606" spans="1:2">
      <c r="A606" s="146" t="s">
        <v>7737</v>
      </c>
      <c r="B606" s="143"/>
    </row>
    <row r="607" spans="1:2">
      <c r="A607" s="146" t="s">
        <v>7738</v>
      </c>
      <c r="B607" s="143"/>
    </row>
    <row r="608" spans="1:2">
      <c r="A608" s="146" t="s">
        <v>7739</v>
      </c>
      <c r="B608" s="143"/>
    </row>
    <row r="609" spans="1:2">
      <c r="A609" s="146" t="s">
        <v>7740</v>
      </c>
      <c r="B609" s="143"/>
    </row>
    <row r="610" spans="1:2">
      <c r="A610" s="146" t="s">
        <v>7741</v>
      </c>
      <c r="B610" s="143"/>
    </row>
    <row r="611" spans="1:2">
      <c r="A611" s="146" t="s">
        <v>7742</v>
      </c>
      <c r="B611" s="143"/>
    </row>
    <row r="612" spans="1:2">
      <c r="A612" s="146" t="s">
        <v>7743</v>
      </c>
      <c r="B612" s="143"/>
    </row>
    <row r="613" spans="1:2">
      <c r="A613" s="146" t="s">
        <v>7744</v>
      </c>
      <c r="B613" s="143"/>
    </row>
    <row r="614" spans="1:2">
      <c r="A614" s="146" t="s">
        <v>7745</v>
      </c>
      <c r="B614" s="143"/>
    </row>
    <row r="615" spans="1:2">
      <c r="A615" s="146" t="s">
        <v>7746</v>
      </c>
      <c r="B615" s="143"/>
    </row>
    <row r="616" spans="1:2">
      <c r="A616" s="146" t="s">
        <v>7747</v>
      </c>
      <c r="B616" s="143"/>
    </row>
    <row r="617" spans="1:2">
      <c r="A617" s="146" t="s">
        <v>7748</v>
      </c>
      <c r="B617" s="143"/>
    </row>
    <row r="618" spans="1:2">
      <c r="A618" s="146" t="s">
        <v>7749</v>
      </c>
      <c r="B618" s="143"/>
    </row>
    <row r="619" spans="1:2">
      <c r="A619" s="146" t="s">
        <v>7750</v>
      </c>
      <c r="B619" s="143"/>
    </row>
    <row r="620" spans="1:2">
      <c r="A620" s="146" t="s">
        <v>7751</v>
      </c>
      <c r="B620" s="143"/>
    </row>
    <row r="621" spans="1:2">
      <c r="A621" s="146" t="s">
        <v>7752</v>
      </c>
      <c r="B621" s="143"/>
    </row>
    <row r="622" spans="1:2">
      <c r="A622" s="146" t="s">
        <v>7753</v>
      </c>
      <c r="B622" s="143"/>
    </row>
    <row r="623" spans="1:2">
      <c r="A623" s="146" t="s">
        <v>7754</v>
      </c>
      <c r="B623" s="143"/>
    </row>
    <row r="624" spans="1:2">
      <c r="A624" s="146" t="s">
        <v>7755</v>
      </c>
      <c r="B624" s="143"/>
    </row>
    <row r="625" spans="1:2">
      <c r="A625" s="146" t="s">
        <v>7756</v>
      </c>
      <c r="B625" s="143"/>
    </row>
    <row r="626" spans="1:2">
      <c r="A626" s="146" t="s">
        <v>7757</v>
      </c>
      <c r="B626" s="143"/>
    </row>
    <row r="627" spans="1:2">
      <c r="A627" s="146" t="s">
        <v>7758</v>
      </c>
      <c r="B627" s="143"/>
    </row>
    <row r="628" spans="1:2">
      <c r="A628" s="146" t="s">
        <v>7759</v>
      </c>
      <c r="B628" s="143"/>
    </row>
    <row r="629" spans="1:2">
      <c r="A629" s="146" t="s">
        <v>7760</v>
      </c>
      <c r="B629" s="143"/>
    </row>
    <row r="630" spans="1:2">
      <c r="A630" s="146" t="s">
        <v>7761</v>
      </c>
      <c r="B630" s="143"/>
    </row>
    <row r="631" spans="1:2">
      <c r="A631" s="146" t="s">
        <v>7762</v>
      </c>
      <c r="B631" s="143"/>
    </row>
    <row r="632" spans="1:2">
      <c r="A632" s="146" t="s">
        <v>7763</v>
      </c>
      <c r="B632" s="143"/>
    </row>
    <row r="633" spans="1:2">
      <c r="A633" s="146" t="s">
        <v>7764</v>
      </c>
      <c r="B633" s="143"/>
    </row>
    <row r="634" spans="1:2">
      <c r="A634" s="146" t="s">
        <v>7765</v>
      </c>
      <c r="B634" s="143"/>
    </row>
    <row r="635" spans="1:2">
      <c r="A635" s="146" t="s">
        <v>7766</v>
      </c>
      <c r="B635" s="143"/>
    </row>
    <row r="636" spans="1:2">
      <c r="A636" s="146" t="s">
        <v>7767</v>
      </c>
      <c r="B636" s="143"/>
    </row>
    <row r="637" spans="1:2">
      <c r="A637" s="146" t="s">
        <v>7768</v>
      </c>
      <c r="B637" s="143"/>
    </row>
    <row r="638" spans="1:2">
      <c r="A638" s="146" t="s">
        <v>7769</v>
      </c>
      <c r="B638" s="143"/>
    </row>
    <row r="639" spans="1:2">
      <c r="A639" s="146" t="s">
        <v>7770</v>
      </c>
      <c r="B639" s="143"/>
    </row>
    <row r="640" spans="1:2">
      <c r="A640" s="146" t="s">
        <v>7771</v>
      </c>
      <c r="B640" s="143"/>
    </row>
    <row r="641" spans="1:2">
      <c r="A641" s="146" t="s">
        <v>7772</v>
      </c>
      <c r="B641" s="143"/>
    </row>
    <row r="642" spans="1:2">
      <c r="A642" s="146" t="s">
        <v>7773</v>
      </c>
      <c r="B642" s="143"/>
    </row>
    <row r="643" spans="1:2">
      <c r="A643" s="146" t="s">
        <v>7774</v>
      </c>
      <c r="B643" s="143"/>
    </row>
    <row r="644" spans="1:2">
      <c r="A644" s="146" t="s">
        <v>7775</v>
      </c>
      <c r="B644" s="143"/>
    </row>
    <row r="645" spans="1:2">
      <c r="A645" s="146" t="s">
        <v>7776</v>
      </c>
      <c r="B645" s="143"/>
    </row>
    <row r="646" spans="1:2">
      <c r="A646" s="146" t="s">
        <v>7777</v>
      </c>
      <c r="B646" s="143"/>
    </row>
    <row r="647" spans="1:2">
      <c r="A647" s="146" t="s">
        <v>7778</v>
      </c>
      <c r="B647" s="143"/>
    </row>
    <row r="648" spans="1:2">
      <c r="A648" s="146" t="s">
        <v>7779</v>
      </c>
      <c r="B648" s="143"/>
    </row>
    <row r="649" spans="1:2">
      <c r="A649" s="146" t="s">
        <v>7780</v>
      </c>
      <c r="B649" s="143"/>
    </row>
    <row r="650" spans="1:2">
      <c r="A650" s="146" t="s">
        <v>7781</v>
      </c>
      <c r="B650" s="143"/>
    </row>
    <row r="651" spans="1:2">
      <c r="A651" s="146" t="s">
        <v>7782</v>
      </c>
      <c r="B651" s="143"/>
    </row>
    <row r="652" spans="1:2">
      <c r="A652" s="146" t="s">
        <v>7783</v>
      </c>
      <c r="B652" s="143"/>
    </row>
    <row r="653" spans="1:2">
      <c r="A653" s="146" t="s">
        <v>7784</v>
      </c>
      <c r="B653" s="143"/>
    </row>
    <row r="654" spans="1:2">
      <c r="A654" s="146" t="s">
        <v>7785</v>
      </c>
      <c r="B654" s="143"/>
    </row>
    <row r="655" spans="1:2">
      <c r="A655" s="146" t="s">
        <v>7786</v>
      </c>
      <c r="B655" s="143"/>
    </row>
    <row r="656" spans="1:2">
      <c r="A656" s="146" t="s">
        <v>7787</v>
      </c>
      <c r="B656" s="143"/>
    </row>
    <row r="657" spans="1:2">
      <c r="A657" s="146" t="s">
        <v>7788</v>
      </c>
      <c r="B657" s="143"/>
    </row>
    <row r="658" spans="1:2">
      <c r="A658" s="146" t="s">
        <v>7789</v>
      </c>
      <c r="B658" s="143"/>
    </row>
    <row r="659" spans="1:2">
      <c r="A659" s="146" t="s">
        <v>7790</v>
      </c>
      <c r="B659" s="143"/>
    </row>
    <row r="660" spans="1:2">
      <c r="A660" s="146" t="s">
        <v>7791</v>
      </c>
      <c r="B660" s="143"/>
    </row>
    <row r="661" spans="1:2">
      <c r="A661" s="146" t="s">
        <v>7792</v>
      </c>
      <c r="B661" s="143"/>
    </row>
    <row r="662" spans="1:2">
      <c r="A662" s="146" t="s">
        <v>7793</v>
      </c>
      <c r="B662" s="143"/>
    </row>
    <row r="663" spans="1:2">
      <c r="A663" s="146" t="s">
        <v>7794</v>
      </c>
      <c r="B663" s="143"/>
    </row>
    <row r="664" spans="1:2">
      <c r="A664" s="146" t="s">
        <v>7795</v>
      </c>
      <c r="B664" s="143"/>
    </row>
    <row r="665" spans="1:2">
      <c r="A665" s="146" t="s">
        <v>7796</v>
      </c>
      <c r="B665" s="143"/>
    </row>
    <row r="666" spans="1:2">
      <c r="A666" s="146" t="s">
        <v>7797</v>
      </c>
      <c r="B666" s="143"/>
    </row>
    <row r="667" spans="1:2">
      <c r="A667" s="146" t="s">
        <v>7798</v>
      </c>
      <c r="B667" s="143"/>
    </row>
    <row r="668" spans="1:2">
      <c r="A668" s="146" t="s">
        <v>7799</v>
      </c>
      <c r="B668" s="143"/>
    </row>
    <row r="669" spans="1:2">
      <c r="A669" s="146" t="s">
        <v>7800</v>
      </c>
      <c r="B669" s="143"/>
    </row>
    <row r="670" spans="1:2">
      <c r="A670" s="146" t="s">
        <v>7801</v>
      </c>
      <c r="B670" s="143"/>
    </row>
    <row r="671" spans="1:2">
      <c r="A671" s="146" t="s">
        <v>7802</v>
      </c>
      <c r="B671" s="143"/>
    </row>
    <row r="672" spans="1:2">
      <c r="A672" s="146" t="s">
        <v>7803</v>
      </c>
      <c r="B672" s="143"/>
    </row>
    <row r="673" spans="1:2">
      <c r="A673" s="146" t="s">
        <v>7804</v>
      </c>
      <c r="B673" s="143"/>
    </row>
    <row r="674" spans="1:2">
      <c r="A674" s="146" t="s">
        <v>7805</v>
      </c>
      <c r="B674" s="143"/>
    </row>
    <row r="675" spans="1:2">
      <c r="A675" s="146" t="s">
        <v>7806</v>
      </c>
      <c r="B675" s="143"/>
    </row>
    <row r="676" spans="1:2">
      <c r="A676" s="146" t="s">
        <v>7807</v>
      </c>
      <c r="B676" s="143"/>
    </row>
    <row r="677" spans="1:2">
      <c r="A677" s="146" t="s">
        <v>7808</v>
      </c>
      <c r="B677" s="143"/>
    </row>
    <row r="678" spans="1:2">
      <c r="A678" s="146" t="s">
        <v>7809</v>
      </c>
      <c r="B678" s="143"/>
    </row>
    <row r="679" spans="1:2">
      <c r="A679" s="146" t="s">
        <v>7810</v>
      </c>
      <c r="B679" s="143"/>
    </row>
    <row r="680" spans="1:2">
      <c r="A680" s="146" t="s">
        <v>7811</v>
      </c>
      <c r="B680" s="143"/>
    </row>
    <row r="681" spans="1:2">
      <c r="A681" s="146" t="s">
        <v>7812</v>
      </c>
      <c r="B681" s="143"/>
    </row>
    <row r="682" spans="1:2">
      <c r="A682" s="146" t="s">
        <v>7813</v>
      </c>
      <c r="B682" s="143"/>
    </row>
    <row r="683" spans="1:2">
      <c r="A683" s="146" t="s">
        <v>7814</v>
      </c>
      <c r="B683" s="143"/>
    </row>
    <row r="684" spans="1:2">
      <c r="A684" s="146" t="s">
        <v>7815</v>
      </c>
      <c r="B684" s="143"/>
    </row>
    <row r="685" spans="1:2">
      <c r="A685" s="146" t="s">
        <v>7816</v>
      </c>
      <c r="B685" s="143"/>
    </row>
    <row r="686" spans="1:2">
      <c r="A686" s="146" t="s">
        <v>7817</v>
      </c>
      <c r="B686" s="143"/>
    </row>
    <row r="687" spans="1:2">
      <c r="A687" s="146" t="s">
        <v>7818</v>
      </c>
      <c r="B687" s="143"/>
    </row>
    <row r="688" spans="1:2">
      <c r="A688" s="146" t="s">
        <v>7819</v>
      </c>
      <c r="B688" s="143"/>
    </row>
    <row r="689" spans="1:2">
      <c r="A689" s="146" t="s">
        <v>7820</v>
      </c>
      <c r="B689" s="143"/>
    </row>
    <row r="690" spans="1:2">
      <c r="A690" s="146" t="s">
        <v>7821</v>
      </c>
      <c r="B690" s="143"/>
    </row>
    <row r="691" spans="1:2">
      <c r="A691" s="146" t="s">
        <v>7822</v>
      </c>
      <c r="B691" s="143"/>
    </row>
    <row r="692" spans="1:2">
      <c r="A692" s="146" t="s">
        <v>7823</v>
      </c>
      <c r="B692" s="143"/>
    </row>
    <row r="693" spans="1:2">
      <c r="A693" s="146" t="s">
        <v>7824</v>
      </c>
      <c r="B693" s="143"/>
    </row>
    <row r="694" spans="1:2">
      <c r="A694" s="146" t="s">
        <v>7825</v>
      </c>
      <c r="B694" s="143"/>
    </row>
    <row r="695" spans="1:2">
      <c r="A695" s="146" t="s">
        <v>7826</v>
      </c>
      <c r="B695" s="143"/>
    </row>
    <row r="696" spans="1:2">
      <c r="A696" s="146" t="s">
        <v>7827</v>
      </c>
      <c r="B696" s="143"/>
    </row>
    <row r="697" spans="1:2">
      <c r="A697" s="146" t="s">
        <v>7828</v>
      </c>
      <c r="B697" s="143"/>
    </row>
    <row r="698" spans="1:2">
      <c r="A698" s="146" t="s">
        <v>7829</v>
      </c>
      <c r="B698" s="143"/>
    </row>
    <row r="699" spans="1:2">
      <c r="A699" s="146" t="s">
        <v>7830</v>
      </c>
      <c r="B699" s="143"/>
    </row>
    <row r="700" spans="1:2">
      <c r="A700" s="146" t="s">
        <v>7831</v>
      </c>
      <c r="B700" s="143"/>
    </row>
    <row r="701" spans="1:2">
      <c r="A701" s="146" t="s">
        <v>7832</v>
      </c>
      <c r="B701" s="143"/>
    </row>
    <row r="702" spans="1:2">
      <c r="A702" s="146" t="s">
        <v>7833</v>
      </c>
      <c r="B702" s="143"/>
    </row>
    <row r="703" spans="1:2">
      <c r="A703" s="146" t="s">
        <v>7834</v>
      </c>
      <c r="B703" s="143"/>
    </row>
    <row r="704" spans="1:2">
      <c r="A704" s="146" t="s">
        <v>7835</v>
      </c>
      <c r="B704" s="143"/>
    </row>
    <row r="705" spans="1:2">
      <c r="A705" s="146" t="s">
        <v>7836</v>
      </c>
      <c r="B705" s="143"/>
    </row>
    <row r="706" spans="1:2">
      <c r="A706" s="146" t="s">
        <v>7837</v>
      </c>
      <c r="B706" s="143"/>
    </row>
    <row r="707" spans="1:2">
      <c r="A707" s="146" t="s">
        <v>7838</v>
      </c>
      <c r="B707" s="143"/>
    </row>
    <row r="708" spans="1:2">
      <c r="A708" s="146" t="s">
        <v>7839</v>
      </c>
      <c r="B708" s="143"/>
    </row>
    <row r="709" spans="1:2">
      <c r="A709" s="146" t="s">
        <v>7840</v>
      </c>
      <c r="B709" s="143"/>
    </row>
    <row r="710" spans="1:2">
      <c r="A710" s="146" t="s">
        <v>7841</v>
      </c>
      <c r="B710" s="143"/>
    </row>
    <row r="711" spans="1:2">
      <c r="A711" s="146" t="s">
        <v>7842</v>
      </c>
      <c r="B711" s="143"/>
    </row>
    <row r="712" spans="1:2">
      <c r="A712" s="146" t="s">
        <v>7843</v>
      </c>
      <c r="B712" s="143"/>
    </row>
    <row r="713" spans="1:2">
      <c r="A713" s="146" t="s">
        <v>7844</v>
      </c>
      <c r="B713" s="143"/>
    </row>
    <row r="714" spans="1:2">
      <c r="A714" s="146" t="s">
        <v>7845</v>
      </c>
      <c r="B714" s="143"/>
    </row>
    <row r="715" spans="1:2">
      <c r="A715" s="146" t="s">
        <v>7846</v>
      </c>
      <c r="B715" s="143"/>
    </row>
    <row r="716" spans="1:2">
      <c r="A716" s="146" t="s">
        <v>7847</v>
      </c>
      <c r="B716" s="143"/>
    </row>
    <row r="717" spans="1:2">
      <c r="A717" s="146" t="s">
        <v>7848</v>
      </c>
      <c r="B717" s="143"/>
    </row>
    <row r="718" spans="1:2">
      <c r="A718" s="146" t="s">
        <v>7849</v>
      </c>
      <c r="B718" s="143"/>
    </row>
    <row r="719" spans="1:2">
      <c r="A719" s="146" t="s">
        <v>7850</v>
      </c>
      <c r="B719" s="143"/>
    </row>
    <row r="720" spans="1:2">
      <c r="A720" s="146" t="s">
        <v>7851</v>
      </c>
      <c r="B720" s="143"/>
    </row>
    <row r="721" spans="1:2">
      <c r="A721" s="146" t="s">
        <v>7852</v>
      </c>
      <c r="B721" s="143"/>
    </row>
    <row r="722" spans="1:2">
      <c r="A722" s="146" t="s">
        <v>7853</v>
      </c>
      <c r="B722" s="143"/>
    </row>
    <row r="723" spans="1:2">
      <c r="A723" s="146" t="s">
        <v>7854</v>
      </c>
      <c r="B723" s="143"/>
    </row>
    <row r="724" spans="1:2">
      <c r="A724" s="146" t="s">
        <v>7855</v>
      </c>
      <c r="B724" s="143"/>
    </row>
    <row r="725" spans="1:2">
      <c r="A725" s="146" t="s">
        <v>7856</v>
      </c>
      <c r="B725" s="143"/>
    </row>
    <row r="726" spans="1:2">
      <c r="A726" s="146" t="s">
        <v>7857</v>
      </c>
      <c r="B726" s="143"/>
    </row>
    <row r="727" spans="1:2">
      <c r="A727" s="146" t="s">
        <v>7858</v>
      </c>
      <c r="B727" s="143"/>
    </row>
    <row r="728" spans="1:2">
      <c r="A728" s="146" t="s">
        <v>7859</v>
      </c>
      <c r="B728" s="143"/>
    </row>
    <row r="729" spans="1:2">
      <c r="A729" s="146" t="s">
        <v>7860</v>
      </c>
      <c r="B729" s="143"/>
    </row>
    <row r="730" spans="1:2">
      <c r="A730" s="146" t="s">
        <v>7861</v>
      </c>
      <c r="B730" s="143"/>
    </row>
    <row r="731" spans="1:2">
      <c r="A731" s="146" t="s">
        <v>7862</v>
      </c>
      <c r="B731" s="143"/>
    </row>
    <row r="732" spans="1:2">
      <c r="A732" s="146" t="s">
        <v>7863</v>
      </c>
      <c r="B732" s="143"/>
    </row>
    <row r="733" spans="1:2">
      <c r="A733" s="146" t="s">
        <v>7864</v>
      </c>
      <c r="B733" s="143"/>
    </row>
    <row r="734" spans="1:2">
      <c r="A734" s="146" t="s">
        <v>7865</v>
      </c>
      <c r="B734" s="143"/>
    </row>
    <row r="735" spans="1:2">
      <c r="A735" s="146" t="s">
        <v>7866</v>
      </c>
      <c r="B735" s="143"/>
    </row>
    <row r="736" spans="1:2">
      <c r="A736" s="146" t="s">
        <v>7867</v>
      </c>
      <c r="B736" s="143"/>
    </row>
    <row r="737" spans="1:2">
      <c r="A737" s="146" t="s">
        <v>7868</v>
      </c>
      <c r="B737" s="143"/>
    </row>
    <row r="738" spans="1:2">
      <c r="A738" s="146" t="s">
        <v>7869</v>
      </c>
      <c r="B738" s="143"/>
    </row>
    <row r="739" spans="1:2">
      <c r="A739" s="146" t="s">
        <v>7870</v>
      </c>
      <c r="B739" s="143"/>
    </row>
    <row r="740" spans="1:2">
      <c r="A740" s="146" t="s">
        <v>7871</v>
      </c>
      <c r="B740" s="143"/>
    </row>
    <row r="741" spans="1:2">
      <c r="A741" s="146" t="s">
        <v>7872</v>
      </c>
      <c r="B741" s="143"/>
    </row>
    <row r="742" spans="1:2">
      <c r="A742" s="146" t="s">
        <v>7873</v>
      </c>
      <c r="B742" s="143"/>
    </row>
    <row r="743" spans="1:2">
      <c r="A743" s="146" t="s">
        <v>7874</v>
      </c>
      <c r="B743" s="143"/>
    </row>
    <row r="744" spans="1:2">
      <c r="A744" s="146" t="s">
        <v>7875</v>
      </c>
      <c r="B744" s="143"/>
    </row>
    <row r="745" spans="1:2">
      <c r="A745" s="146" t="s">
        <v>15259</v>
      </c>
      <c r="B745" s="143"/>
    </row>
    <row r="746" spans="1:2">
      <c r="A746" s="146" t="s">
        <v>7876</v>
      </c>
      <c r="B746" s="143"/>
    </row>
    <row r="747" spans="1:2">
      <c r="A747" s="146" t="s">
        <v>7877</v>
      </c>
      <c r="B747" s="143"/>
    </row>
    <row r="748" spans="1:2">
      <c r="A748" s="146" t="s">
        <v>7878</v>
      </c>
      <c r="B748" s="143"/>
    </row>
    <row r="749" spans="1:2">
      <c r="A749" s="146" t="s">
        <v>7879</v>
      </c>
      <c r="B749" s="143"/>
    </row>
    <row r="750" spans="1:2">
      <c r="A750" s="146" t="s">
        <v>7880</v>
      </c>
      <c r="B750" s="143"/>
    </row>
    <row r="751" spans="1:2">
      <c r="A751" s="146" t="s">
        <v>7881</v>
      </c>
      <c r="B751" s="143"/>
    </row>
    <row r="752" spans="1:2">
      <c r="A752" s="146" t="s">
        <v>7882</v>
      </c>
      <c r="B752" s="143"/>
    </row>
    <row r="753" spans="1:2">
      <c r="A753" s="146" t="s">
        <v>7883</v>
      </c>
      <c r="B753" s="143"/>
    </row>
    <row r="754" spans="1:2">
      <c r="A754" s="146" t="s">
        <v>7884</v>
      </c>
      <c r="B754" s="143"/>
    </row>
    <row r="755" spans="1:2">
      <c r="A755" s="146" t="s">
        <v>7885</v>
      </c>
      <c r="B755" s="143"/>
    </row>
    <row r="756" spans="1:2">
      <c r="A756" s="146" t="s">
        <v>7886</v>
      </c>
      <c r="B756" s="143"/>
    </row>
    <row r="757" spans="1:2">
      <c r="A757" s="146" t="s">
        <v>7887</v>
      </c>
      <c r="B757" s="143"/>
    </row>
    <row r="758" spans="1:2">
      <c r="A758" s="146" t="s">
        <v>7888</v>
      </c>
      <c r="B758" s="143"/>
    </row>
    <row r="759" spans="1:2">
      <c r="A759" s="146" t="s">
        <v>7889</v>
      </c>
      <c r="B759" s="143"/>
    </row>
    <row r="760" spans="1:2">
      <c r="A760" s="146" t="s">
        <v>7890</v>
      </c>
      <c r="B760" s="143"/>
    </row>
    <row r="761" spans="1:2">
      <c r="A761" s="146" t="s">
        <v>7891</v>
      </c>
      <c r="B761" s="143"/>
    </row>
    <row r="762" spans="1:2">
      <c r="A762" s="146" t="s">
        <v>15260</v>
      </c>
      <c r="B762" s="143"/>
    </row>
    <row r="763" spans="1:2">
      <c r="A763" s="146" t="s">
        <v>7892</v>
      </c>
      <c r="B763" s="143"/>
    </row>
    <row r="764" spans="1:2">
      <c r="A764" s="146" t="s">
        <v>7893</v>
      </c>
      <c r="B764" s="143"/>
    </row>
    <row r="765" spans="1:2">
      <c r="A765" s="146" t="s">
        <v>7894</v>
      </c>
      <c r="B765" s="143"/>
    </row>
    <row r="766" spans="1:2">
      <c r="A766" s="146" t="s">
        <v>7895</v>
      </c>
      <c r="B766" s="143"/>
    </row>
    <row r="767" spans="1:2">
      <c r="A767" s="146" t="s">
        <v>7896</v>
      </c>
      <c r="B767" s="143"/>
    </row>
    <row r="768" spans="1:2">
      <c r="A768" s="146" t="s">
        <v>15261</v>
      </c>
      <c r="B768" s="143"/>
    </row>
    <row r="769" spans="1:2">
      <c r="A769" s="146" t="s">
        <v>7897</v>
      </c>
      <c r="B769" s="143"/>
    </row>
    <row r="770" spans="1:2">
      <c r="A770" s="146" t="s">
        <v>7898</v>
      </c>
      <c r="B770" s="143"/>
    </row>
    <row r="771" spans="1:2">
      <c r="A771" s="146" t="s">
        <v>7899</v>
      </c>
      <c r="B771" s="143"/>
    </row>
    <row r="772" spans="1:2">
      <c r="A772" s="146" t="s">
        <v>7900</v>
      </c>
      <c r="B772" s="143"/>
    </row>
    <row r="773" spans="1:2">
      <c r="A773" s="146" t="s">
        <v>7901</v>
      </c>
      <c r="B773" s="143"/>
    </row>
    <row r="774" spans="1:2">
      <c r="A774" s="146" t="s">
        <v>7902</v>
      </c>
      <c r="B774" s="143"/>
    </row>
    <row r="775" spans="1:2">
      <c r="A775" s="146" t="s">
        <v>7903</v>
      </c>
      <c r="B775" s="143"/>
    </row>
    <row r="776" spans="1:2">
      <c r="A776" s="146" t="s">
        <v>7904</v>
      </c>
      <c r="B776" s="143"/>
    </row>
    <row r="777" spans="1:2">
      <c r="A777" s="146" t="s">
        <v>7905</v>
      </c>
      <c r="B777" s="143"/>
    </row>
    <row r="778" spans="1:2">
      <c r="A778" s="146" t="s">
        <v>7906</v>
      </c>
      <c r="B778" s="143"/>
    </row>
    <row r="779" spans="1:2">
      <c r="A779" s="146" t="s">
        <v>7907</v>
      </c>
      <c r="B779" s="143"/>
    </row>
    <row r="780" spans="1:2">
      <c r="A780" s="146" t="s">
        <v>7908</v>
      </c>
      <c r="B780" s="143"/>
    </row>
    <row r="781" spans="1:2">
      <c r="A781" s="146" t="s">
        <v>7909</v>
      </c>
      <c r="B781" s="143"/>
    </row>
    <row r="782" spans="1:2">
      <c r="A782" s="146" t="s">
        <v>7910</v>
      </c>
      <c r="B782" s="143"/>
    </row>
    <row r="783" spans="1:2">
      <c r="A783" s="146" t="s">
        <v>7911</v>
      </c>
      <c r="B783" s="143"/>
    </row>
    <row r="784" spans="1:2">
      <c r="A784" s="146" t="s">
        <v>7912</v>
      </c>
      <c r="B784" s="143"/>
    </row>
    <row r="785" spans="1:2">
      <c r="A785" s="146" t="s">
        <v>15262</v>
      </c>
      <c r="B785" s="143"/>
    </row>
    <row r="786" spans="1:2">
      <c r="A786" s="146" t="s">
        <v>7913</v>
      </c>
      <c r="B786" s="143"/>
    </row>
    <row r="787" spans="1:2">
      <c r="A787" s="146" t="s">
        <v>7914</v>
      </c>
      <c r="B787" s="143"/>
    </row>
    <row r="788" spans="1:2">
      <c r="A788" s="146" t="s">
        <v>7915</v>
      </c>
      <c r="B788" s="143"/>
    </row>
    <row r="789" spans="1:2">
      <c r="A789" s="146" t="s">
        <v>7916</v>
      </c>
      <c r="B789" s="143"/>
    </row>
    <row r="790" spans="1:2">
      <c r="A790" s="146" t="s">
        <v>7917</v>
      </c>
      <c r="B790" s="143"/>
    </row>
    <row r="791" spans="1:2">
      <c r="A791" s="146" t="s">
        <v>15263</v>
      </c>
      <c r="B791" s="143"/>
    </row>
    <row r="792" spans="1:2">
      <c r="A792" s="146" t="s">
        <v>7918</v>
      </c>
      <c r="B792" s="143"/>
    </row>
    <row r="793" spans="1:2">
      <c r="A793" s="146" t="s">
        <v>7919</v>
      </c>
      <c r="B793" s="143"/>
    </row>
    <row r="794" spans="1:2">
      <c r="A794" s="146" t="s">
        <v>7920</v>
      </c>
      <c r="B794" s="143"/>
    </row>
    <row r="795" spans="1:2">
      <c r="A795" s="146" t="s">
        <v>7921</v>
      </c>
      <c r="B795" s="143"/>
    </row>
    <row r="796" spans="1:2">
      <c r="A796" s="146" t="s">
        <v>7922</v>
      </c>
      <c r="B796" s="143"/>
    </row>
    <row r="797" spans="1:2">
      <c r="A797" s="146" t="s">
        <v>7923</v>
      </c>
      <c r="B797" s="143"/>
    </row>
    <row r="798" spans="1:2">
      <c r="A798" s="146" t="s">
        <v>7924</v>
      </c>
      <c r="B798" s="143"/>
    </row>
    <row r="799" spans="1:2">
      <c r="A799" s="146" t="s">
        <v>7925</v>
      </c>
      <c r="B799" s="143"/>
    </row>
    <row r="800" spans="1:2">
      <c r="A800" s="146" t="s">
        <v>7926</v>
      </c>
      <c r="B800" s="143"/>
    </row>
    <row r="801" spans="1:2">
      <c r="A801" s="146" t="s">
        <v>7927</v>
      </c>
      <c r="B801" s="143"/>
    </row>
    <row r="802" spans="1:2">
      <c r="A802" s="146" t="s">
        <v>7928</v>
      </c>
      <c r="B802" s="143"/>
    </row>
    <row r="803" spans="1:2">
      <c r="A803" s="146" t="s">
        <v>7929</v>
      </c>
      <c r="B803" s="143"/>
    </row>
    <row r="804" spans="1:2">
      <c r="A804" s="146" t="s">
        <v>7930</v>
      </c>
      <c r="B804" s="143"/>
    </row>
    <row r="805" spans="1:2">
      <c r="A805" s="146" t="s">
        <v>7931</v>
      </c>
      <c r="B805" s="143"/>
    </row>
    <row r="806" spans="1:2">
      <c r="A806" s="146" t="s">
        <v>7932</v>
      </c>
      <c r="B806" s="143"/>
    </row>
    <row r="807" spans="1:2">
      <c r="A807" s="146" t="s">
        <v>7933</v>
      </c>
      <c r="B807" s="143"/>
    </row>
    <row r="808" spans="1:2">
      <c r="A808" s="146" t="s">
        <v>7934</v>
      </c>
      <c r="B808" s="143"/>
    </row>
    <row r="809" spans="1:2">
      <c r="A809" s="146" t="s">
        <v>7935</v>
      </c>
      <c r="B809" s="143"/>
    </row>
    <row r="810" spans="1:2">
      <c r="A810" s="146" t="s">
        <v>7936</v>
      </c>
      <c r="B810" s="143"/>
    </row>
    <row r="811" spans="1:2">
      <c r="A811" s="146" t="s">
        <v>7937</v>
      </c>
      <c r="B811" s="143"/>
    </row>
    <row r="812" spans="1:2">
      <c r="A812" s="146" t="s">
        <v>7938</v>
      </c>
      <c r="B812" s="143"/>
    </row>
    <row r="813" spans="1:2">
      <c r="A813" s="146" t="s">
        <v>15264</v>
      </c>
      <c r="B813" s="143"/>
    </row>
    <row r="814" spans="1:2">
      <c r="A814" s="146" t="s">
        <v>7939</v>
      </c>
      <c r="B814" s="143"/>
    </row>
    <row r="815" spans="1:2">
      <c r="A815" s="146" t="s">
        <v>7940</v>
      </c>
      <c r="B815" s="143"/>
    </row>
    <row r="816" spans="1:2">
      <c r="A816" s="146" t="s">
        <v>7941</v>
      </c>
      <c r="B816" s="143"/>
    </row>
    <row r="817" spans="1:2">
      <c r="A817" s="146" t="s">
        <v>7942</v>
      </c>
      <c r="B817" s="143"/>
    </row>
    <row r="818" spans="1:2">
      <c r="A818" s="146" t="s">
        <v>7943</v>
      </c>
      <c r="B818" s="143"/>
    </row>
    <row r="819" spans="1:2">
      <c r="A819" s="146" t="s">
        <v>7944</v>
      </c>
      <c r="B819" s="143"/>
    </row>
    <row r="820" spans="1:2">
      <c r="A820" s="146" t="s">
        <v>7945</v>
      </c>
      <c r="B820" s="143"/>
    </row>
    <row r="821" spans="1:2">
      <c r="A821" s="146" t="s">
        <v>7946</v>
      </c>
      <c r="B821" s="143"/>
    </row>
    <row r="822" spans="1:2">
      <c r="A822" s="146" t="s">
        <v>7947</v>
      </c>
      <c r="B822" s="143"/>
    </row>
    <row r="823" spans="1:2">
      <c r="A823" s="146" t="s">
        <v>15265</v>
      </c>
      <c r="B823" s="143"/>
    </row>
    <row r="824" spans="1:2">
      <c r="A824" s="146" t="s">
        <v>7948</v>
      </c>
      <c r="B824" s="143"/>
    </row>
    <row r="825" spans="1:2">
      <c r="A825" s="146" t="s">
        <v>7949</v>
      </c>
      <c r="B825" s="143"/>
    </row>
    <row r="826" spans="1:2">
      <c r="A826" s="146" t="s">
        <v>7950</v>
      </c>
      <c r="B826" s="143"/>
    </row>
    <row r="827" spans="1:2">
      <c r="A827" s="146" t="s">
        <v>7951</v>
      </c>
      <c r="B827" s="143"/>
    </row>
    <row r="828" spans="1:2">
      <c r="A828" s="146" t="s">
        <v>7952</v>
      </c>
      <c r="B828" s="143"/>
    </row>
    <row r="829" spans="1:2">
      <c r="A829" s="146" t="s">
        <v>7953</v>
      </c>
      <c r="B829" s="143"/>
    </row>
    <row r="830" spans="1:2">
      <c r="A830" s="146" t="s">
        <v>7954</v>
      </c>
      <c r="B830" s="143"/>
    </row>
    <row r="831" spans="1:2">
      <c r="A831" s="146" t="s">
        <v>7955</v>
      </c>
      <c r="B831" s="143"/>
    </row>
    <row r="832" spans="1:2">
      <c r="A832" s="146" t="s">
        <v>7956</v>
      </c>
      <c r="B832" s="143"/>
    </row>
    <row r="833" spans="1:2">
      <c r="A833" s="146" t="s">
        <v>7957</v>
      </c>
      <c r="B833" s="143"/>
    </row>
    <row r="834" spans="1:2">
      <c r="A834" s="146" t="s">
        <v>7958</v>
      </c>
      <c r="B834" s="143"/>
    </row>
    <row r="835" spans="1:2">
      <c r="A835" s="146" t="s">
        <v>7959</v>
      </c>
      <c r="B835" s="143"/>
    </row>
    <row r="836" spans="1:2">
      <c r="A836" s="146" t="s">
        <v>7960</v>
      </c>
      <c r="B836" s="143"/>
    </row>
    <row r="837" spans="1:2">
      <c r="A837" s="146" t="s">
        <v>7961</v>
      </c>
      <c r="B837" s="143"/>
    </row>
    <row r="838" spans="1:2">
      <c r="A838" s="146" t="s">
        <v>7962</v>
      </c>
      <c r="B838" s="143"/>
    </row>
    <row r="839" spans="1:2">
      <c r="A839" s="146" t="s">
        <v>7963</v>
      </c>
      <c r="B839" s="143"/>
    </row>
    <row r="840" spans="1:2">
      <c r="A840" s="146" t="s">
        <v>15266</v>
      </c>
      <c r="B840" s="143"/>
    </row>
    <row r="841" spans="1:2">
      <c r="A841" s="146" t="s">
        <v>7964</v>
      </c>
      <c r="B841" s="143"/>
    </row>
    <row r="842" spans="1:2">
      <c r="A842" s="146" t="s">
        <v>7965</v>
      </c>
      <c r="B842" s="143"/>
    </row>
    <row r="843" spans="1:2">
      <c r="A843" s="146" t="s">
        <v>7966</v>
      </c>
      <c r="B843" s="143"/>
    </row>
    <row r="844" spans="1:2">
      <c r="A844" s="146" t="s">
        <v>7967</v>
      </c>
      <c r="B844" s="143"/>
    </row>
    <row r="845" spans="1:2">
      <c r="A845" s="146" t="s">
        <v>7968</v>
      </c>
      <c r="B845" s="143"/>
    </row>
    <row r="846" spans="1:2">
      <c r="A846" s="146" t="s">
        <v>15267</v>
      </c>
      <c r="B846" s="143"/>
    </row>
    <row r="847" spans="1:2">
      <c r="A847" s="146" t="s">
        <v>7969</v>
      </c>
      <c r="B847" s="143"/>
    </row>
    <row r="848" spans="1:2">
      <c r="A848" s="146" t="s">
        <v>7970</v>
      </c>
      <c r="B848" s="143"/>
    </row>
    <row r="849" spans="1:2">
      <c r="A849" s="146" t="s">
        <v>7971</v>
      </c>
      <c r="B849" s="143"/>
    </row>
    <row r="850" spans="1:2">
      <c r="A850" s="146" t="s">
        <v>7972</v>
      </c>
      <c r="B850" s="143"/>
    </row>
    <row r="851" spans="1:2">
      <c r="A851" s="146" t="s">
        <v>7973</v>
      </c>
      <c r="B851" s="143"/>
    </row>
    <row r="852" spans="1:2">
      <c r="A852" s="146" t="s">
        <v>7974</v>
      </c>
      <c r="B852" s="143"/>
    </row>
    <row r="853" spans="1:2">
      <c r="A853" s="146" t="s">
        <v>7975</v>
      </c>
      <c r="B853" s="143"/>
    </row>
    <row r="854" spans="1:2">
      <c r="A854" s="146" t="s">
        <v>7976</v>
      </c>
      <c r="B854" s="143"/>
    </row>
    <row r="855" spans="1:2">
      <c r="A855" s="146" t="s">
        <v>7977</v>
      </c>
      <c r="B855" s="143"/>
    </row>
    <row r="856" spans="1:2">
      <c r="A856" s="146" t="s">
        <v>7978</v>
      </c>
      <c r="B856" s="143"/>
    </row>
    <row r="857" spans="1:2">
      <c r="A857" s="146" t="s">
        <v>7979</v>
      </c>
      <c r="B857" s="143"/>
    </row>
    <row r="858" spans="1:2">
      <c r="A858" s="146" t="s">
        <v>7980</v>
      </c>
      <c r="B858" s="143"/>
    </row>
    <row r="859" spans="1:2">
      <c r="A859" s="146" t="s">
        <v>7981</v>
      </c>
      <c r="B859" s="143"/>
    </row>
    <row r="860" spans="1:2">
      <c r="A860" s="146" t="s">
        <v>7982</v>
      </c>
      <c r="B860" s="143"/>
    </row>
    <row r="861" spans="1:2">
      <c r="A861" s="146" t="s">
        <v>7983</v>
      </c>
      <c r="B861" s="143"/>
    </row>
    <row r="862" spans="1:2">
      <c r="A862" s="146" t="s">
        <v>7984</v>
      </c>
      <c r="B862" s="143"/>
    </row>
    <row r="863" spans="1:2">
      <c r="A863" s="146" t="s">
        <v>15268</v>
      </c>
      <c r="B863" s="143"/>
    </row>
    <row r="864" spans="1:2">
      <c r="A864" s="146" t="s">
        <v>7985</v>
      </c>
      <c r="B864" s="143"/>
    </row>
    <row r="865" spans="1:2">
      <c r="A865" s="146" t="s">
        <v>7986</v>
      </c>
      <c r="B865" s="143"/>
    </row>
    <row r="866" spans="1:2">
      <c r="A866" s="146" t="s">
        <v>7987</v>
      </c>
      <c r="B866" s="143"/>
    </row>
    <row r="867" spans="1:2">
      <c r="A867" s="146" t="s">
        <v>7988</v>
      </c>
      <c r="B867" s="143"/>
    </row>
    <row r="868" spans="1:2">
      <c r="A868" s="146" t="s">
        <v>7989</v>
      </c>
      <c r="B868" s="143"/>
    </row>
    <row r="869" spans="1:2">
      <c r="A869" s="146" t="s">
        <v>15269</v>
      </c>
      <c r="B869" s="143"/>
    </row>
    <row r="870" spans="1:2">
      <c r="A870" s="146" t="s">
        <v>7990</v>
      </c>
      <c r="B870" s="143"/>
    </row>
    <row r="871" spans="1:2">
      <c r="A871" s="146" t="s">
        <v>7991</v>
      </c>
      <c r="B871" s="143"/>
    </row>
    <row r="872" spans="1:2">
      <c r="A872" s="146" t="s">
        <v>7992</v>
      </c>
      <c r="B872" s="143"/>
    </row>
    <row r="873" spans="1:2">
      <c r="A873" s="146" t="s">
        <v>7993</v>
      </c>
      <c r="B873" s="143"/>
    </row>
    <row r="874" spans="1:2">
      <c r="A874" s="146" t="s">
        <v>7994</v>
      </c>
      <c r="B874" s="143"/>
    </row>
    <row r="875" spans="1:2">
      <c r="A875" s="146" t="s">
        <v>7995</v>
      </c>
      <c r="B875" s="143"/>
    </row>
    <row r="876" spans="1:2">
      <c r="A876" s="146" t="s">
        <v>7996</v>
      </c>
      <c r="B876" s="143"/>
    </row>
    <row r="877" spans="1:2">
      <c r="A877" s="146" t="s">
        <v>7997</v>
      </c>
      <c r="B877" s="143"/>
    </row>
    <row r="878" spans="1:2">
      <c r="A878" s="146" t="s">
        <v>7998</v>
      </c>
      <c r="B878" s="143"/>
    </row>
    <row r="879" spans="1:2">
      <c r="A879" s="146" t="s">
        <v>7999</v>
      </c>
      <c r="B879" s="143"/>
    </row>
    <row r="880" spans="1:2">
      <c r="A880" s="146" t="s">
        <v>8000</v>
      </c>
      <c r="B880" s="143"/>
    </row>
    <row r="881" spans="1:2">
      <c r="A881" s="146" t="s">
        <v>8001</v>
      </c>
      <c r="B881" s="143"/>
    </row>
    <row r="882" spans="1:2">
      <c r="A882" s="146" t="s">
        <v>8002</v>
      </c>
      <c r="B882" s="143"/>
    </row>
    <row r="883" spans="1:2">
      <c r="A883" s="146" t="s">
        <v>8003</v>
      </c>
      <c r="B883" s="143"/>
    </row>
    <row r="884" spans="1:2">
      <c r="A884" s="146" t="s">
        <v>8004</v>
      </c>
      <c r="B884" s="143"/>
    </row>
    <row r="885" spans="1:2">
      <c r="A885" s="146" t="s">
        <v>8005</v>
      </c>
      <c r="B885" s="143"/>
    </row>
    <row r="886" spans="1:2">
      <c r="A886" s="146" t="s">
        <v>15270</v>
      </c>
      <c r="B886" s="143"/>
    </row>
    <row r="887" spans="1:2">
      <c r="A887" s="146" t="s">
        <v>8006</v>
      </c>
      <c r="B887" s="143"/>
    </row>
    <row r="888" spans="1:2">
      <c r="A888" s="146" t="s">
        <v>8007</v>
      </c>
      <c r="B888" s="143"/>
    </row>
    <row r="889" spans="1:2">
      <c r="A889" s="146" t="s">
        <v>8008</v>
      </c>
      <c r="B889" s="143"/>
    </row>
    <row r="890" spans="1:2">
      <c r="A890" s="146" t="s">
        <v>8009</v>
      </c>
      <c r="B890" s="143"/>
    </row>
    <row r="891" spans="1:2">
      <c r="A891" s="146" t="s">
        <v>8010</v>
      </c>
      <c r="B891" s="143"/>
    </row>
    <row r="892" spans="1:2">
      <c r="A892" s="146" t="s">
        <v>8011</v>
      </c>
      <c r="B892" s="143"/>
    </row>
    <row r="893" spans="1:2">
      <c r="A893" s="146" t="s">
        <v>8012</v>
      </c>
      <c r="B893" s="143"/>
    </row>
    <row r="894" spans="1:2">
      <c r="A894" s="146" t="s">
        <v>8013</v>
      </c>
      <c r="B894" s="143"/>
    </row>
    <row r="895" spans="1:2">
      <c r="A895" s="146" t="s">
        <v>8014</v>
      </c>
      <c r="B895" s="143"/>
    </row>
    <row r="896" spans="1:2">
      <c r="A896" s="146" t="s">
        <v>8015</v>
      </c>
      <c r="B896" s="143"/>
    </row>
    <row r="897" spans="1:2">
      <c r="A897" s="146" t="s">
        <v>8016</v>
      </c>
      <c r="B897" s="143"/>
    </row>
    <row r="898" spans="1:2">
      <c r="A898" s="146" t="s">
        <v>8017</v>
      </c>
      <c r="B898" s="143"/>
    </row>
    <row r="899" spans="1:2">
      <c r="A899" s="146" t="s">
        <v>8018</v>
      </c>
      <c r="B899" s="143"/>
    </row>
    <row r="900" spans="1:2">
      <c r="A900" s="146" t="s">
        <v>8019</v>
      </c>
      <c r="B900" s="143"/>
    </row>
    <row r="901" spans="1:2">
      <c r="A901" s="146" t="s">
        <v>8020</v>
      </c>
      <c r="B901" s="143"/>
    </row>
    <row r="902" spans="1:2">
      <c r="A902" s="146" t="s">
        <v>8021</v>
      </c>
      <c r="B902" s="143"/>
    </row>
    <row r="903" spans="1:2">
      <c r="A903" s="146" t="s">
        <v>8022</v>
      </c>
      <c r="B903" s="143"/>
    </row>
    <row r="904" spans="1:2">
      <c r="A904" s="146" t="s">
        <v>8023</v>
      </c>
      <c r="B904" s="143"/>
    </row>
    <row r="905" spans="1:2">
      <c r="A905" s="146" t="s">
        <v>8024</v>
      </c>
      <c r="B905" s="143"/>
    </row>
    <row r="906" spans="1:2">
      <c r="A906" s="146" t="s">
        <v>8025</v>
      </c>
      <c r="B906" s="143"/>
    </row>
    <row r="907" spans="1:2">
      <c r="A907" s="146" t="s">
        <v>8026</v>
      </c>
      <c r="B907" s="143"/>
    </row>
    <row r="908" spans="1:2">
      <c r="A908" s="146" t="s">
        <v>8027</v>
      </c>
      <c r="B908" s="143"/>
    </row>
    <row r="909" spans="1:2">
      <c r="A909" s="146" t="s">
        <v>8028</v>
      </c>
      <c r="B909" s="143"/>
    </row>
    <row r="910" spans="1:2">
      <c r="A910" s="146" t="s">
        <v>8029</v>
      </c>
      <c r="B910" s="143"/>
    </row>
    <row r="911" spans="1:2">
      <c r="A911" s="146" t="s">
        <v>8030</v>
      </c>
      <c r="B911" s="143"/>
    </row>
    <row r="912" spans="1:2">
      <c r="A912" s="146" t="s">
        <v>8031</v>
      </c>
      <c r="B912" s="143"/>
    </row>
    <row r="913" spans="1:2">
      <c r="A913" s="146" t="s">
        <v>8032</v>
      </c>
      <c r="B913" s="143"/>
    </row>
    <row r="914" spans="1:2">
      <c r="A914" s="146" t="s">
        <v>8033</v>
      </c>
      <c r="B914" s="143"/>
    </row>
    <row r="915" spans="1:2">
      <c r="A915" s="146" t="s">
        <v>8034</v>
      </c>
      <c r="B915" s="143"/>
    </row>
    <row r="916" spans="1:2">
      <c r="A916" s="146" t="s">
        <v>8035</v>
      </c>
      <c r="B916" s="143"/>
    </row>
    <row r="917" spans="1:2">
      <c r="A917" s="146" t="s">
        <v>8036</v>
      </c>
      <c r="B917" s="143"/>
    </row>
    <row r="918" spans="1:2">
      <c r="A918" s="146" t="s">
        <v>8037</v>
      </c>
      <c r="B918" s="143"/>
    </row>
    <row r="919" spans="1:2">
      <c r="A919" s="146" t="s">
        <v>8038</v>
      </c>
      <c r="B919" s="143"/>
    </row>
    <row r="920" spans="1:2">
      <c r="A920" s="146" t="s">
        <v>8039</v>
      </c>
      <c r="B920" s="143"/>
    </row>
    <row r="921" spans="1:2">
      <c r="A921" s="146" t="s">
        <v>8040</v>
      </c>
      <c r="B921" s="143"/>
    </row>
    <row r="922" spans="1:2">
      <c r="A922" s="146" t="s">
        <v>8041</v>
      </c>
      <c r="B922" s="143"/>
    </row>
    <row r="923" spans="1:2">
      <c r="A923" s="146" t="s">
        <v>8042</v>
      </c>
      <c r="B923" s="143"/>
    </row>
    <row r="924" spans="1:2">
      <c r="A924" s="146" t="s">
        <v>8043</v>
      </c>
      <c r="B924" s="143"/>
    </row>
    <row r="925" spans="1:2">
      <c r="A925" s="146" t="s">
        <v>8044</v>
      </c>
      <c r="B925" s="143"/>
    </row>
    <row r="926" spans="1:2">
      <c r="A926" s="146" t="s">
        <v>8045</v>
      </c>
      <c r="B926" s="143"/>
    </row>
    <row r="927" spans="1:2">
      <c r="A927" s="146" t="s">
        <v>8046</v>
      </c>
      <c r="B927" s="143"/>
    </row>
    <row r="928" spans="1:2">
      <c r="A928" s="146" t="s">
        <v>8047</v>
      </c>
      <c r="B928" s="143"/>
    </row>
    <row r="929" spans="1:2">
      <c r="A929" s="146" t="s">
        <v>8048</v>
      </c>
      <c r="B929" s="143"/>
    </row>
    <row r="930" spans="1:2">
      <c r="A930" s="146" t="s">
        <v>8049</v>
      </c>
      <c r="B930" s="143"/>
    </row>
    <row r="931" spans="1:2">
      <c r="A931" s="146" t="s">
        <v>8050</v>
      </c>
      <c r="B931" s="143"/>
    </row>
    <row r="932" spans="1:2">
      <c r="A932" s="146" t="s">
        <v>8051</v>
      </c>
      <c r="B932" s="143"/>
    </row>
    <row r="933" spans="1:2">
      <c r="A933" s="146" t="s">
        <v>8052</v>
      </c>
      <c r="B933" s="143"/>
    </row>
    <row r="934" spans="1:2">
      <c r="A934" s="146" t="s">
        <v>8053</v>
      </c>
      <c r="B934" s="143"/>
    </row>
    <row r="935" spans="1:2">
      <c r="A935" s="146" t="s">
        <v>8054</v>
      </c>
      <c r="B935" s="143"/>
    </row>
    <row r="936" spans="1:2">
      <c r="A936" s="146" t="s">
        <v>8055</v>
      </c>
      <c r="B936" s="143"/>
    </row>
    <row r="937" spans="1:2">
      <c r="A937" s="146" t="s">
        <v>8056</v>
      </c>
      <c r="B937" s="143"/>
    </row>
    <row r="938" spans="1:2">
      <c r="A938" s="146" t="s">
        <v>8057</v>
      </c>
      <c r="B938" s="143"/>
    </row>
    <row r="939" spans="1:2">
      <c r="A939" s="146" t="s">
        <v>8058</v>
      </c>
      <c r="B939" s="143"/>
    </row>
    <row r="940" spans="1:2">
      <c r="A940" s="146" t="s">
        <v>8059</v>
      </c>
      <c r="B940" s="143"/>
    </row>
    <row r="941" spans="1:2">
      <c r="A941" s="146" t="s">
        <v>8060</v>
      </c>
      <c r="B941" s="143"/>
    </row>
    <row r="942" spans="1:2">
      <c r="A942" s="146" t="s">
        <v>8061</v>
      </c>
      <c r="B942" s="143"/>
    </row>
    <row r="943" spans="1:2">
      <c r="A943" s="146" t="s">
        <v>8062</v>
      </c>
      <c r="B943" s="143"/>
    </row>
    <row r="944" spans="1:2">
      <c r="A944" s="146" t="s">
        <v>8063</v>
      </c>
      <c r="B944" s="143"/>
    </row>
    <row r="945" spans="1:2">
      <c r="A945" s="146" t="s">
        <v>8064</v>
      </c>
      <c r="B945" s="143"/>
    </row>
    <row r="946" spans="1:2">
      <c r="A946" s="146" t="s">
        <v>8065</v>
      </c>
      <c r="B946" s="143"/>
    </row>
    <row r="947" spans="1:2">
      <c r="A947" s="146" t="s">
        <v>8066</v>
      </c>
      <c r="B947" s="143"/>
    </row>
    <row r="948" spans="1:2">
      <c r="A948" s="146" t="s">
        <v>8067</v>
      </c>
      <c r="B948" s="143"/>
    </row>
    <row r="949" spans="1:2">
      <c r="A949" s="146" t="s">
        <v>8068</v>
      </c>
      <c r="B949" s="143"/>
    </row>
    <row r="950" spans="1:2">
      <c r="A950" s="146" t="s">
        <v>8069</v>
      </c>
      <c r="B950" s="143"/>
    </row>
    <row r="951" spans="1:2">
      <c r="A951" s="146" t="s">
        <v>8070</v>
      </c>
      <c r="B951" s="143"/>
    </row>
    <row r="952" spans="1:2">
      <c r="A952" s="146" t="s">
        <v>8071</v>
      </c>
      <c r="B952" s="143"/>
    </row>
    <row r="953" spans="1:2">
      <c r="A953" s="146" t="s">
        <v>8072</v>
      </c>
      <c r="B953" s="143"/>
    </row>
    <row r="954" spans="1:2">
      <c r="A954" s="146" t="s">
        <v>8073</v>
      </c>
      <c r="B954" s="143"/>
    </row>
    <row r="955" spans="1:2">
      <c r="A955" s="146" t="s">
        <v>8074</v>
      </c>
      <c r="B955" s="143"/>
    </row>
    <row r="956" spans="1:2">
      <c r="A956" s="146" t="s">
        <v>8075</v>
      </c>
      <c r="B956" s="143"/>
    </row>
    <row r="957" spans="1:2">
      <c r="A957" s="146" t="s">
        <v>8076</v>
      </c>
      <c r="B957" s="143"/>
    </row>
    <row r="958" spans="1:2">
      <c r="A958" s="146" t="s">
        <v>8077</v>
      </c>
      <c r="B958" s="143"/>
    </row>
    <row r="959" spans="1:2">
      <c r="A959" s="146" t="s">
        <v>8078</v>
      </c>
      <c r="B959" s="143"/>
    </row>
    <row r="960" spans="1:2">
      <c r="A960" s="146" t="s">
        <v>8079</v>
      </c>
      <c r="B960" s="143"/>
    </row>
    <row r="961" spans="1:2">
      <c r="A961" s="146" t="s">
        <v>8080</v>
      </c>
      <c r="B961" s="143"/>
    </row>
    <row r="962" spans="1:2">
      <c r="A962" s="146" t="s">
        <v>8081</v>
      </c>
      <c r="B962" s="143"/>
    </row>
    <row r="963" spans="1:2">
      <c r="A963" s="146" t="s">
        <v>8082</v>
      </c>
      <c r="B963" s="143"/>
    </row>
    <row r="964" spans="1:2">
      <c r="A964" s="146" t="s">
        <v>8083</v>
      </c>
      <c r="B964" s="143"/>
    </row>
    <row r="965" spans="1:2">
      <c r="A965" s="146" t="s">
        <v>8084</v>
      </c>
      <c r="B965" s="143"/>
    </row>
    <row r="966" spans="1:2">
      <c r="A966" s="146" t="s">
        <v>8085</v>
      </c>
      <c r="B966" s="143"/>
    </row>
    <row r="967" spans="1:2">
      <c r="A967" s="146" t="s">
        <v>8086</v>
      </c>
      <c r="B967" s="143"/>
    </row>
    <row r="968" spans="1:2">
      <c r="A968" s="146" t="s">
        <v>8087</v>
      </c>
      <c r="B968" s="143"/>
    </row>
    <row r="969" spans="1:2">
      <c r="A969" s="146" t="s">
        <v>8088</v>
      </c>
      <c r="B969" s="143"/>
    </row>
    <row r="970" spans="1:2">
      <c r="A970" s="146" t="s">
        <v>8089</v>
      </c>
      <c r="B970" s="143"/>
    </row>
    <row r="971" spans="1:2">
      <c r="A971" s="146" t="s">
        <v>8090</v>
      </c>
      <c r="B971" s="143"/>
    </row>
    <row r="972" spans="1:2">
      <c r="A972" s="146" t="s">
        <v>8091</v>
      </c>
      <c r="B972" s="143"/>
    </row>
    <row r="973" spans="1:2">
      <c r="A973" s="146" t="s">
        <v>8092</v>
      </c>
      <c r="B973" s="143"/>
    </row>
    <row r="974" spans="1:2">
      <c r="A974" s="146" t="s">
        <v>8093</v>
      </c>
      <c r="B974" s="143"/>
    </row>
    <row r="975" spans="1:2">
      <c r="A975" s="146" t="s">
        <v>8094</v>
      </c>
      <c r="B975" s="143"/>
    </row>
    <row r="976" spans="1:2">
      <c r="A976" s="146" t="s">
        <v>8095</v>
      </c>
      <c r="B976" s="143"/>
    </row>
    <row r="977" spans="1:2">
      <c r="A977" s="146" t="s">
        <v>8096</v>
      </c>
      <c r="B977" s="143"/>
    </row>
    <row r="978" spans="1:2">
      <c r="A978" s="146" t="s">
        <v>8097</v>
      </c>
      <c r="B978" s="143"/>
    </row>
    <row r="979" spans="1:2">
      <c r="A979" s="146" t="s">
        <v>8098</v>
      </c>
      <c r="B979" s="143"/>
    </row>
    <row r="980" spans="1:2">
      <c r="A980" s="146" t="s">
        <v>8099</v>
      </c>
      <c r="B980" s="143"/>
    </row>
    <row r="981" spans="1:2">
      <c r="A981" s="146" t="s">
        <v>8100</v>
      </c>
      <c r="B981" s="143"/>
    </row>
    <row r="982" spans="1:2">
      <c r="A982" s="146" t="s">
        <v>8101</v>
      </c>
      <c r="B982" s="143"/>
    </row>
    <row r="983" spans="1:2">
      <c r="A983" s="146" t="s">
        <v>8102</v>
      </c>
      <c r="B983" s="143"/>
    </row>
    <row r="984" spans="1:2">
      <c r="A984" s="146" t="s">
        <v>8103</v>
      </c>
      <c r="B984" s="143"/>
    </row>
    <row r="985" spans="1:2">
      <c r="A985" s="146" t="s">
        <v>8104</v>
      </c>
      <c r="B985" s="143"/>
    </row>
    <row r="986" spans="1:2">
      <c r="A986" s="146" t="s">
        <v>8105</v>
      </c>
      <c r="B986" s="143"/>
    </row>
    <row r="987" spans="1:2">
      <c r="A987" s="146" t="s">
        <v>8106</v>
      </c>
      <c r="B987" s="143"/>
    </row>
    <row r="988" spans="1:2">
      <c r="A988" s="146" t="s">
        <v>8107</v>
      </c>
      <c r="B988" s="143"/>
    </row>
    <row r="989" spans="1:2">
      <c r="A989" s="146" t="s">
        <v>8108</v>
      </c>
      <c r="B989" s="143"/>
    </row>
    <row r="990" spans="1:2">
      <c r="A990" s="146" t="s">
        <v>8109</v>
      </c>
      <c r="B990" s="143"/>
    </row>
    <row r="991" spans="1:2">
      <c r="A991" s="146" t="s">
        <v>8110</v>
      </c>
      <c r="B991" s="143"/>
    </row>
    <row r="992" spans="1:2">
      <c r="A992" s="146" t="s">
        <v>8111</v>
      </c>
      <c r="B992" s="143"/>
    </row>
    <row r="993" spans="1:2">
      <c r="A993" s="146" t="s">
        <v>8112</v>
      </c>
      <c r="B993" s="143"/>
    </row>
    <row r="994" spans="1:2">
      <c r="A994" s="146" t="s">
        <v>8113</v>
      </c>
      <c r="B994" s="143"/>
    </row>
    <row r="995" spans="1:2">
      <c r="A995" s="146" t="s">
        <v>8114</v>
      </c>
      <c r="B995" s="143"/>
    </row>
    <row r="996" spans="1:2">
      <c r="A996" s="146" t="s">
        <v>8115</v>
      </c>
      <c r="B996" s="143"/>
    </row>
    <row r="997" spans="1:2">
      <c r="A997" s="146" t="s">
        <v>8116</v>
      </c>
      <c r="B997" s="143"/>
    </row>
    <row r="998" spans="1:2">
      <c r="A998" s="146" t="s">
        <v>8117</v>
      </c>
      <c r="B998" s="143"/>
    </row>
    <row r="999" spans="1:2">
      <c r="A999" s="146" t="s">
        <v>8118</v>
      </c>
      <c r="B999" s="143"/>
    </row>
    <row r="1000" spans="1:2">
      <c r="A1000" s="146" t="s">
        <v>8119</v>
      </c>
      <c r="B1000" s="143"/>
    </row>
    <row r="1001" spans="1:2">
      <c r="A1001" s="146" t="s">
        <v>8120</v>
      </c>
      <c r="B1001" s="143"/>
    </row>
    <row r="1002" spans="1:2">
      <c r="A1002" s="146" t="s">
        <v>8121</v>
      </c>
      <c r="B1002" s="143"/>
    </row>
    <row r="1003" spans="1:2">
      <c r="A1003" s="146" t="s">
        <v>8122</v>
      </c>
      <c r="B1003" s="143"/>
    </row>
    <row r="1004" spans="1:2">
      <c r="A1004" s="146" t="s">
        <v>8123</v>
      </c>
      <c r="B1004" s="143"/>
    </row>
    <row r="1005" spans="1:2">
      <c r="A1005" s="146" t="s">
        <v>8124</v>
      </c>
      <c r="B1005" s="143"/>
    </row>
    <row r="1006" spans="1:2">
      <c r="A1006" s="146" t="s">
        <v>8125</v>
      </c>
      <c r="B1006" s="143"/>
    </row>
    <row r="1007" spans="1:2">
      <c r="A1007" s="146" t="s">
        <v>8126</v>
      </c>
      <c r="B1007" s="143"/>
    </row>
    <row r="1008" spans="1:2">
      <c r="A1008" s="146" t="s">
        <v>8127</v>
      </c>
      <c r="B1008" s="143"/>
    </row>
    <row r="1009" spans="1:2">
      <c r="A1009" s="146" t="s">
        <v>8128</v>
      </c>
      <c r="B1009" s="143"/>
    </row>
    <row r="1010" spans="1:2">
      <c r="A1010" s="146" t="s">
        <v>8129</v>
      </c>
      <c r="B1010" s="143"/>
    </row>
    <row r="1011" spans="1:2">
      <c r="A1011" s="146" t="s">
        <v>8130</v>
      </c>
      <c r="B1011" s="143"/>
    </row>
    <row r="1012" spans="1:2">
      <c r="A1012" s="146" t="s">
        <v>8131</v>
      </c>
      <c r="B1012" s="143"/>
    </row>
    <row r="1013" spans="1:2">
      <c r="A1013" s="146" t="s">
        <v>8132</v>
      </c>
      <c r="B1013" s="143"/>
    </row>
    <row r="1014" spans="1:2">
      <c r="A1014" s="146" t="s">
        <v>8133</v>
      </c>
      <c r="B1014" s="143"/>
    </row>
    <row r="1015" spans="1:2">
      <c r="A1015" s="146" t="s">
        <v>8134</v>
      </c>
      <c r="B1015" s="143"/>
    </row>
    <row r="1016" spans="1:2">
      <c r="A1016" s="146" t="s">
        <v>8135</v>
      </c>
      <c r="B1016" s="143"/>
    </row>
    <row r="1017" spans="1:2">
      <c r="A1017" s="146" t="s">
        <v>8136</v>
      </c>
      <c r="B1017" s="143"/>
    </row>
    <row r="1018" spans="1:2">
      <c r="A1018" s="146" t="s">
        <v>8137</v>
      </c>
      <c r="B1018" s="143"/>
    </row>
    <row r="1019" spans="1:2">
      <c r="A1019" s="146" t="s">
        <v>8138</v>
      </c>
      <c r="B1019" s="143"/>
    </row>
    <row r="1020" spans="1:2">
      <c r="A1020" s="146" t="s">
        <v>8139</v>
      </c>
      <c r="B1020" s="143"/>
    </row>
    <row r="1021" spans="1:2">
      <c r="A1021" s="146" t="s">
        <v>8140</v>
      </c>
      <c r="B1021" s="143"/>
    </row>
    <row r="1022" spans="1:2">
      <c r="A1022" s="146" t="s">
        <v>8141</v>
      </c>
      <c r="B1022" s="143"/>
    </row>
    <row r="1023" spans="1:2">
      <c r="A1023" s="146" t="s">
        <v>8142</v>
      </c>
      <c r="B1023" s="143"/>
    </row>
    <row r="1024" spans="1:2">
      <c r="A1024" s="146" t="s">
        <v>8143</v>
      </c>
      <c r="B1024" s="143"/>
    </row>
    <row r="1025" spans="1:2">
      <c r="A1025" s="146" t="s">
        <v>8144</v>
      </c>
      <c r="B1025" s="143"/>
    </row>
    <row r="1026" spans="1:2">
      <c r="A1026" s="146" t="s">
        <v>8145</v>
      </c>
      <c r="B1026" s="143"/>
    </row>
    <row r="1027" spans="1:2">
      <c r="A1027" s="146" t="s">
        <v>8146</v>
      </c>
      <c r="B1027" s="143"/>
    </row>
    <row r="1028" spans="1:2">
      <c r="A1028" s="146" t="s">
        <v>8147</v>
      </c>
      <c r="B1028" s="143"/>
    </row>
    <row r="1029" spans="1:2">
      <c r="A1029" s="146" t="s">
        <v>8148</v>
      </c>
      <c r="B1029" s="143"/>
    </row>
    <row r="1030" spans="1:2">
      <c r="A1030" s="146" t="s">
        <v>8149</v>
      </c>
      <c r="B1030" s="143"/>
    </row>
    <row r="1031" spans="1:2">
      <c r="A1031" s="146" t="s">
        <v>8150</v>
      </c>
      <c r="B1031" s="143"/>
    </row>
    <row r="1032" spans="1:2">
      <c r="A1032" s="146" t="s">
        <v>8151</v>
      </c>
      <c r="B1032" s="143"/>
    </row>
    <row r="1033" spans="1:2">
      <c r="A1033" s="146" t="s">
        <v>15271</v>
      </c>
      <c r="B1033" s="143"/>
    </row>
    <row r="1034" spans="1:2">
      <c r="A1034" s="146" t="s">
        <v>15272</v>
      </c>
      <c r="B1034" s="143"/>
    </row>
    <row r="1035" spans="1:2">
      <c r="A1035" s="146" t="s">
        <v>15273</v>
      </c>
      <c r="B1035" s="143"/>
    </row>
    <row r="1036" spans="1:2">
      <c r="A1036" s="146" t="s">
        <v>15274</v>
      </c>
      <c r="B1036" s="143"/>
    </row>
    <row r="1037" spans="1:2">
      <c r="A1037" s="146" t="s">
        <v>15275</v>
      </c>
      <c r="B1037" s="143"/>
    </row>
    <row r="1038" spans="1:2">
      <c r="A1038" s="146" t="s">
        <v>15276</v>
      </c>
      <c r="B1038" s="143"/>
    </row>
    <row r="1039" spans="1:2">
      <c r="A1039" s="146" t="s">
        <v>15277</v>
      </c>
      <c r="B1039" s="143"/>
    </row>
    <row r="1040" spans="1:2">
      <c r="A1040" s="146" t="s">
        <v>15278</v>
      </c>
      <c r="B1040" s="143"/>
    </row>
    <row r="1041" spans="1:2">
      <c r="A1041" s="146" t="s">
        <v>15279</v>
      </c>
      <c r="B1041" s="143"/>
    </row>
    <row r="1042" spans="1:2">
      <c r="A1042" s="146" t="s">
        <v>15280</v>
      </c>
      <c r="B1042" s="143"/>
    </row>
    <row r="1043" spans="1:2">
      <c r="A1043" s="146" t="s">
        <v>15281</v>
      </c>
      <c r="B1043" s="143"/>
    </row>
    <row r="1044" spans="1:2">
      <c r="A1044" s="146" t="s">
        <v>15282</v>
      </c>
      <c r="B1044" s="143"/>
    </row>
    <row r="1045" spans="1:2">
      <c r="A1045" s="146" t="s">
        <v>15283</v>
      </c>
      <c r="B1045" s="143"/>
    </row>
    <row r="1046" spans="1:2">
      <c r="A1046" s="146" t="s">
        <v>15284</v>
      </c>
      <c r="B1046" s="143"/>
    </row>
    <row r="1047" spans="1:2">
      <c r="A1047" s="146" t="s">
        <v>15285</v>
      </c>
      <c r="B1047" s="143"/>
    </row>
    <row r="1048" spans="1:2">
      <c r="A1048" s="146" t="s">
        <v>15286</v>
      </c>
      <c r="B1048" s="143"/>
    </row>
    <row r="1049" spans="1:2">
      <c r="A1049" s="146" t="s">
        <v>15287</v>
      </c>
      <c r="B1049" s="143"/>
    </row>
    <row r="1050" spans="1:2">
      <c r="A1050" s="146" t="s">
        <v>15288</v>
      </c>
      <c r="B1050" s="143"/>
    </row>
    <row r="1051" spans="1:2">
      <c r="A1051" s="146" t="s">
        <v>15289</v>
      </c>
      <c r="B1051" s="143"/>
    </row>
    <row r="1052" spans="1:2">
      <c r="A1052" s="146" t="s">
        <v>8152</v>
      </c>
      <c r="B1052" s="143"/>
    </row>
    <row r="1053" spans="1:2">
      <c r="A1053" s="146" t="s">
        <v>8153</v>
      </c>
      <c r="B1053" s="143"/>
    </row>
    <row r="1054" spans="1:2">
      <c r="A1054" s="146" t="s">
        <v>8154</v>
      </c>
      <c r="B1054" s="143"/>
    </row>
    <row r="1055" spans="1:2">
      <c r="A1055" s="146" t="s">
        <v>15290</v>
      </c>
      <c r="B1055" s="143"/>
    </row>
    <row r="1056" spans="1:2">
      <c r="A1056" s="146" t="s">
        <v>15291</v>
      </c>
      <c r="B1056" s="143"/>
    </row>
    <row r="1057" spans="1:2">
      <c r="A1057" s="146" t="s">
        <v>15292</v>
      </c>
      <c r="B1057" s="143"/>
    </row>
    <row r="1058" spans="1:2">
      <c r="A1058" s="146" t="s">
        <v>15293</v>
      </c>
      <c r="B1058" s="143"/>
    </row>
    <row r="1059" spans="1:2">
      <c r="A1059" s="146" t="s">
        <v>15294</v>
      </c>
      <c r="B1059" s="143"/>
    </row>
    <row r="1060" spans="1:2">
      <c r="A1060" s="146" t="s">
        <v>15295</v>
      </c>
      <c r="B1060" s="143"/>
    </row>
    <row r="1061" spans="1:2">
      <c r="A1061" s="146" t="s">
        <v>15296</v>
      </c>
      <c r="B1061" s="143"/>
    </row>
    <row r="1062" spans="1:2">
      <c r="A1062" s="146" t="s">
        <v>15297</v>
      </c>
      <c r="B1062" s="143"/>
    </row>
    <row r="1063" spans="1:2">
      <c r="A1063" s="146" t="s">
        <v>15298</v>
      </c>
      <c r="B1063" s="143"/>
    </row>
    <row r="1064" spans="1:2">
      <c r="A1064" s="146" t="s">
        <v>15299</v>
      </c>
      <c r="B1064" s="143"/>
    </row>
    <row r="1065" spans="1:2">
      <c r="A1065" s="146" t="s">
        <v>15300</v>
      </c>
      <c r="B1065" s="143"/>
    </row>
    <row r="1066" spans="1:2">
      <c r="A1066" s="146" t="s">
        <v>15301</v>
      </c>
      <c r="B1066" s="143"/>
    </row>
    <row r="1067" spans="1:2">
      <c r="A1067" s="146" t="s">
        <v>15302</v>
      </c>
      <c r="B1067" s="143"/>
    </row>
    <row r="1068" spans="1:2">
      <c r="A1068" s="146" t="s">
        <v>15303</v>
      </c>
      <c r="B1068" s="143"/>
    </row>
    <row r="1069" spans="1:2">
      <c r="A1069" s="146" t="s">
        <v>15304</v>
      </c>
      <c r="B1069" s="143"/>
    </row>
    <row r="1070" spans="1:2">
      <c r="A1070" s="146" t="s">
        <v>15305</v>
      </c>
      <c r="B1070" s="143"/>
    </row>
    <row r="1071" spans="1:2">
      <c r="A1071" s="146" t="s">
        <v>15306</v>
      </c>
      <c r="B1071" s="143"/>
    </row>
    <row r="1072" spans="1:2">
      <c r="A1072" s="146" t="s">
        <v>15307</v>
      </c>
      <c r="B1072" s="143"/>
    </row>
    <row r="1073" spans="1:2">
      <c r="A1073" s="146" t="s">
        <v>15308</v>
      </c>
      <c r="B1073" s="143"/>
    </row>
    <row r="1074" spans="1:2">
      <c r="A1074" s="146" t="s">
        <v>8155</v>
      </c>
      <c r="B1074" s="143"/>
    </row>
    <row r="1075" spans="1:2">
      <c r="A1075" s="146" t="s">
        <v>8156</v>
      </c>
      <c r="B1075" s="143"/>
    </row>
    <row r="1076" spans="1:2">
      <c r="A1076" s="146" t="s">
        <v>8157</v>
      </c>
      <c r="B1076" s="143"/>
    </row>
    <row r="1077" spans="1:2">
      <c r="A1077" s="146" t="s">
        <v>15309</v>
      </c>
      <c r="B1077" s="143"/>
    </row>
    <row r="1078" spans="1:2">
      <c r="A1078" s="146" t="s">
        <v>15310</v>
      </c>
      <c r="B1078" s="143"/>
    </row>
    <row r="1079" spans="1:2">
      <c r="A1079" s="146" t="s">
        <v>15311</v>
      </c>
      <c r="B1079" s="143"/>
    </row>
    <row r="1080" spans="1:2">
      <c r="A1080" s="146" t="s">
        <v>15312</v>
      </c>
      <c r="B1080" s="143"/>
    </row>
    <row r="1081" spans="1:2">
      <c r="A1081" s="146" t="s">
        <v>15313</v>
      </c>
      <c r="B1081" s="143"/>
    </row>
    <row r="1082" spans="1:2">
      <c r="A1082" s="146" t="s">
        <v>15314</v>
      </c>
      <c r="B1082" s="143"/>
    </row>
    <row r="1083" spans="1:2">
      <c r="A1083" s="146" t="s">
        <v>15315</v>
      </c>
      <c r="B1083" s="143"/>
    </row>
    <row r="1084" spans="1:2">
      <c r="A1084" s="146" t="s">
        <v>15316</v>
      </c>
      <c r="B1084" s="143"/>
    </row>
    <row r="1085" spans="1:2">
      <c r="A1085" s="146" t="s">
        <v>15317</v>
      </c>
      <c r="B1085" s="143"/>
    </row>
    <row r="1086" spans="1:2">
      <c r="A1086" s="146" t="s">
        <v>15318</v>
      </c>
      <c r="B1086" s="143"/>
    </row>
    <row r="1087" spans="1:2">
      <c r="A1087" s="146" t="s">
        <v>15319</v>
      </c>
      <c r="B1087" s="143"/>
    </row>
    <row r="1088" spans="1:2">
      <c r="A1088" s="146" t="s">
        <v>15320</v>
      </c>
      <c r="B1088" s="143"/>
    </row>
    <row r="1089" spans="1:2">
      <c r="A1089" s="146" t="s">
        <v>15321</v>
      </c>
      <c r="B1089" s="143"/>
    </row>
    <row r="1090" spans="1:2">
      <c r="A1090" s="146" t="s">
        <v>15322</v>
      </c>
      <c r="B1090" s="143"/>
    </row>
    <row r="1091" spans="1:2">
      <c r="A1091" s="146" t="s">
        <v>15323</v>
      </c>
      <c r="B1091" s="143"/>
    </row>
    <row r="1092" spans="1:2">
      <c r="A1092" s="146" t="s">
        <v>15324</v>
      </c>
      <c r="B1092" s="143"/>
    </row>
    <row r="1093" spans="1:2">
      <c r="A1093" s="146" t="s">
        <v>15325</v>
      </c>
      <c r="B1093" s="143"/>
    </row>
    <row r="1094" spans="1:2">
      <c r="A1094" s="146" t="s">
        <v>15326</v>
      </c>
      <c r="B1094" s="143"/>
    </row>
    <row r="1095" spans="1:2">
      <c r="A1095" s="146" t="s">
        <v>15327</v>
      </c>
      <c r="B1095" s="143"/>
    </row>
    <row r="1096" spans="1:2">
      <c r="A1096" s="146" t="s">
        <v>8158</v>
      </c>
      <c r="B1096" s="143"/>
    </row>
    <row r="1097" spans="1:2">
      <c r="A1097" s="146" t="s">
        <v>8159</v>
      </c>
      <c r="B1097" s="143"/>
    </row>
    <row r="1098" spans="1:2">
      <c r="A1098" s="146" t="s">
        <v>8160</v>
      </c>
      <c r="B1098" s="143"/>
    </row>
    <row r="1099" spans="1:2">
      <c r="A1099" s="146" t="s">
        <v>15328</v>
      </c>
      <c r="B1099" s="143"/>
    </row>
    <row r="1100" spans="1:2">
      <c r="A1100" s="146" t="s">
        <v>15329</v>
      </c>
      <c r="B1100" s="143"/>
    </row>
    <row r="1101" spans="1:2">
      <c r="A1101" s="146" t="s">
        <v>15330</v>
      </c>
      <c r="B1101" s="143"/>
    </row>
    <row r="1102" spans="1:2">
      <c r="A1102" s="146" t="s">
        <v>15331</v>
      </c>
      <c r="B1102" s="143"/>
    </row>
    <row r="1103" spans="1:2">
      <c r="A1103" s="146" t="s">
        <v>15332</v>
      </c>
      <c r="B1103" s="143"/>
    </row>
    <row r="1104" spans="1:2">
      <c r="A1104" s="146" t="s">
        <v>15333</v>
      </c>
      <c r="B1104" s="143"/>
    </row>
    <row r="1105" spans="1:2">
      <c r="A1105" s="146" t="s">
        <v>15334</v>
      </c>
      <c r="B1105" s="143"/>
    </row>
    <row r="1106" spans="1:2">
      <c r="A1106" s="146" t="s">
        <v>15335</v>
      </c>
      <c r="B1106" s="143"/>
    </row>
    <row r="1107" spans="1:2">
      <c r="A1107" s="146" t="s">
        <v>15336</v>
      </c>
      <c r="B1107" s="143"/>
    </row>
    <row r="1108" spans="1:2">
      <c r="A1108" s="146" t="s">
        <v>15337</v>
      </c>
      <c r="B1108" s="143"/>
    </row>
    <row r="1109" spans="1:2">
      <c r="A1109" s="146" t="s">
        <v>15338</v>
      </c>
      <c r="B1109" s="143"/>
    </row>
    <row r="1110" spans="1:2">
      <c r="A1110" s="146" t="s">
        <v>15339</v>
      </c>
      <c r="B1110" s="143"/>
    </row>
    <row r="1111" spans="1:2">
      <c r="A1111" s="146" t="s">
        <v>15340</v>
      </c>
      <c r="B1111" s="143"/>
    </row>
    <row r="1112" spans="1:2">
      <c r="A1112" s="146" t="s">
        <v>15341</v>
      </c>
      <c r="B1112" s="143"/>
    </row>
    <row r="1113" spans="1:2">
      <c r="A1113" s="146" t="s">
        <v>15342</v>
      </c>
      <c r="B1113" s="143"/>
    </row>
    <row r="1114" spans="1:2">
      <c r="A1114" s="146" t="s">
        <v>15343</v>
      </c>
      <c r="B1114" s="143"/>
    </row>
    <row r="1115" spans="1:2">
      <c r="A1115" s="146" t="s">
        <v>15344</v>
      </c>
      <c r="B1115" s="143"/>
    </row>
    <row r="1116" spans="1:2">
      <c r="A1116" s="146" t="s">
        <v>15345</v>
      </c>
      <c r="B1116" s="143"/>
    </row>
    <row r="1117" spans="1:2">
      <c r="A1117" s="146" t="s">
        <v>15346</v>
      </c>
      <c r="B1117" s="143"/>
    </row>
    <row r="1118" spans="1:2">
      <c r="A1118" s="146" t="s">
        <v>8161</v>
      </c>
      <c r="B1118" s="143"/>
    </row>
    <row r="1119" spans="1:2">
      <c r="A1119" s="146" t="s">
        <v>8162</v>
      </c>
      <c r="B1119" s="143"/>
    </row>
    <row r="1120" spans="1:2">
      <c r="A1120" s="146" t="s">
        <v>8163</v>
      </c>
      <c r="B1120" s="143"/>
    </row>
    <row r="1121" spans="1:2">
      <c r="A1121" s="146" t="s">
        <v>15347</v>
      </c>
      <c r="B1121" s="143"/>
    </row>
    <row r="1122" spans="1:2">
      <c r="A1122" s="146" t="s">
        <v>15348</v>
      </c>
      <c r="B1122" s="143"/>
    </row>
    <row r="1123" spans="1:2">
      <c r="A1123" s="146" t="s">
        <v>15349</v>
      </c>
      <c r="B1123" s="143"/>
    </row>
    <row r="1124" spans="1:2">
      <c r="A1124" s="146" t="s">
        <v>15350</v>
      </c>
      <c r="B1124" s="143"/>
    </row>
    <row r="1125" spans="1:2">
      <c r="A1125" s="146" t="s">
        <v>15351</v>
      </c>
      <c r="B1125" s="143"/>
    </row>
    <row r="1126" spans="1:2">
      <c r="A1126" s="146" t="s">
        <v>15352</v>
      </c>
      <c r="B1126" s="143"/>
    </row>
    <row r="1127" spans="1:2">
      <c r="A1127" s="146" t="s">
        <v>15353</v>
      </c>
      <c r="B1127" s="143"/>
    </row>
    <row r="1128" spans="1:2">
      <c r="A1128" s="146" t="s">
        <v>15354</v>
      </c>
      <c r="B1128" s="143"/>
    </row>
    <row r="1129" spans="1:2">
      <c r="A1129" s="146" t="s">
        <v>15355</v>
      </c>
      <c r="B1129" s="143"/>
    </row>
    <row r="1130" spans="1:2">
      <c r="A1130" s="146" t="s">
        <v>15356</v>
      </c>
      <c r="B1130" s="143"/>
    </row>
    <row r="1131" spans="1:2">
      <c r="A1131" s="146" t="s">
        <v>15357</v>
      </c>
      <c r="B1131" s="143"/>
    </row>
    <row r="1132" spans="1:2">
      <c r="A1132" s="146" t="s">
        <v>15358</v>
      </c>
      <c r="B1132" s="143"/>
    </row>
    <row r="1133" spans="1:2">
      <c r="A1133" s="146" t="s">
        <v>15359</v>
      </c>
      <c r="B1133" s="143"/>
    </row>
    <row r="1134" spans="1:2">
      <c r="A1134" s="146" t="s">
        <v>15360</v>
      </c>
      <c r="B1134" s="143"/>
    </row>
    <row r="1135" spans="1:2">
      <c r="A1135" s="146" t="s">
        <v>15361</v>
      </c>
      <c r="B1135" s="143"/>
    </row>
    <row r="1136" spans="1:2">
      <c r="A1136" s="146" t="s">
        <v>15362</v>
      </c>
      <c r="B1136" s="143"/>
    </row>
    <row r="1137" spans="1:2">
      <c r="A1137" s="146" t="s">
        <v>15363</v>
      </c>
      <c r="B1137" s="143"/>
    </row>
    <row r="1138" spans="1:2">
      <c r="A1138" s="146" t="s">
        <v>15364</v>
      </c>
      <c r="B1138" s="143"/>
    </row>
    <row r="1139" spans="1:2">
      <c r="A1139" s="146" t="s">
        <v>15365</v>
      </c>
      <c r="B1139" s="143"/>
    </row>
    <row r="1140" spans="1:2">
      <c r="A1140" s="146" t="s">
        <v>8164</v>
      </c>
      <c r="B1140" s="143"/>
    </row>
    <row r="1141" spans="1:2">
      <c r="A1141" s="146" t="s">
        <v>8165</v>
      </c>
      <c r="B1141" s="143"/>
    </row>
    <row r="1142" spans="1:2">
      <c r="A1142" s="146" t="s">
        <v>8166</v>
      </c>
      <c r="B1142" s="143"/>
    </row>
    <row r="1143" spans="1:2">
      <c r="A1143" s="146" t="s">
        <v>15366</v>
      </c>
      <c r="B1143" s="143"/>
    </row>
    <row r="1144" spans="1:2">
      <c r="A1144" s="146" t="s">
        <v>15367</v>
      </c>
      <c r="B1144" s="143"/>
    </row>
    <row r="1145" spans="1:2">
      <c r="A1145" s="146" t="s">
        <v>15368</v>
      </c>
      <c r="B1145" s="143"/>
    </row>
    <row r="1146" spans="1:2">
      <c r="A1146" s="146" t="s">
        <v>15369</v>
      </c>
      <c r="B1146" s="143"/>
    </row>
    <row r="1147" spans="1:2">
      <c r="A1147" s="146" t="s">
        <v>15370</v>
      </c>
      <c r="B1147" s="143"/>
    </row>
    <row r="1148" spans="1:2">
      <c r="A1148" s="146" t="s">
        <v>15371</v>
      </c>
      <c r="B1148" s="143"/>
    </row>
    <row r="1149" spans="1:2">
      <c r="A1149" s="146" t="s">
        <v>15372</v>
      </c>
      <c r="B1149" s="143"/>
    </row>
    <row r="1150" spans="1:2">
      <c r="A1150" s="146" t="s">
        <v>15373</v>
      </c>
      <c r="B1150" s="143"/>
    </row>
    <row r="1151" spans="1:2">
      <c r="A1151" s="146" t="s">
        <v>15374</v>
      </c>
      <c r="B1151" s="143"/>
    </row>
    <row r="1152" spans="1:2">
      <c r="A1152" s="146" t="s">
        <v>15375</v>
      </c>
      <c r="B1152" s="143"/>
    </row>
    <row r="1153" spans="1:2">
      <c r="A1153" s="146" t="s">
        <v>15376</v>
      </c>
      <c r="B1153" s="143"/>
    </row>
    <row r="1154" spans="1:2">
      <c r="A1154" s="146" t="s">
        <v>15377</v>
      </c>
      <c r="B1154" s="143"/>
    </row>
    <row r="1155" spans="1:2">
      <c r="A1155" s="146" t="s">
        <v>15378</v>
      </c>
      <c r="B1155" s="143"/>
    </row>
    <row r="1156" spans="1:2">
      <c r="A1156" s="146" t="s">
        <v>15379</v>
      </c>
      <c r="B1156" s="143"/>
    </row>
    <row r="1157" spans="1:2">
      <c r="A1157" s="146" t="s">
        <v>15380</v>
      </c>
      <c r="B1157" s="143"/>
    </row>
    <row r="1158" spans="1:2">
      <c r="A1158" s="146" t="s">
        <v>15381</v>
      </c>
      <c r="B1158" s="143"/>
    </row>
    <row r="1159" spans="1:2">
      <c r="A1159" s="146" t="s">
        <v>15382</v>
      </c>
      <c r="B1159" s="143"/>
    </row>
    <row r="1160" spans="1:2">
      <c r="A1160" s="146" t="s">
        <v>15383</v>
      </c>
      <c r="B1160" s="143"/>
    </row>
    <row r="1161" spans="1:2">
      <c r="A1161" s="146" t="s">
        <v>15384</v>
      </c>
      <c r="B1161" s="143"/>
    </row>
    <row r="1162" spans="1:2">
      <c r="A1162" s="146" t="s">
        <v>8167</v>
      </c>
      <c r="B1162" s="143"/>
    </row>
    <row r="1163" spans="1:2">
      <c r="A1163" s="146" t="s">
        <v>8168</v>
      </c>
      <c r="B1163" s="143"/>
    </row>
    <row r="1164" spans="1:2">
      <c r="A1164" s="146" t="s">
        <v>8169</v>
      </c>
      <c r="B1164" s="143"/>
    </row>
    <row r="1165" spans="1:2">
      <c r="A1165" s="146" t="s">
        <v>15385</v>
      </c>
      <c r="B1165" s="143"/>
    </row>
    <row r="1166" spans="1:2">
      <c r="A1166" s="146" t="s">
        <v>15386</v>
      </c>
      <c r="B1166" s="143"/>
    </row>
    <row r="1167" spans="1:2">
      <c r="A1167" s="146" t="s">
        <v>15387</v>
      </c>
      <c r="B1167" s="143"/>
    </row>
    <row r="1168" spans="1:2">
      <c r="A1168" s="146" t="s">
        <v>15388</v>
      </c>
      <c r="B1168" s="143"/>
    </row>
    <row r="1169" spans="1:2">
      <c r="A1169" s="146" t="s">
        <v>15389</v>
      </c>
      <c r="B1169" s="143"/>
    </row>
    <row r="1170" spans="1:2">
      <c r="A1170" s="146" t="s">
        <v>15390</v>
      </c>
      <c r="B1170" s="143"/>
    </row>
    <row r="1171" spans="1:2">
      <c r="A1171" s="146" t="s">
        <v>15391</v>
      </c>
      <c r="B1171" s="143"/>
    </row>
    <row r="1172" spans="1:2">
      <c r="A1172" s="146" t="s">
        <v>15392</v>
      </c>
      <c r="B1172" s="143"/>
    </row>
    <row r="1173" spans="1:2">
      <c r="A1173" s="146" t="s">
        <v>15393</v>
      </c>
      <c r="B1173" s="143"/>
    </row>
    <row r="1174" spans="1:2">
      <c r="A1174" s="146" t="s">
        <v>15394</v>
      </c>
      <c r="B1174" s="143"/>
    </row>
    <row r="1175" spans="1:2">
      <c r="A1175" s="146" t="s">
        <v>15395</v>
      </c>
      <c r="B1175" s="143"/>
    </row>
    <row r="1176" spans="1:2">
      <c r="A1176" s="146" t="s">
        <v>15396</v>
      </c>
      <c r="B1176" s="143"/>
    </row>
    <row r="1177" spans="1:2">
      <c r="A1177" s="146" t="s">
        <v>15397</v>
      </c>
      <c r="B1177" s="143"/>
    </row>
    <row r="1178" spans="1:2">
      <c r="A1178" s="146" t="s">
        <v>15398</v>
      </c>
      <c r="B1178" s="143"/>
    </row>
    <row r="1179" spans="1:2">
      <c r="A1179" s="146" t="s">
        <v>15399</v>
      </c>
      <c r="B1179" s="143"/>
    </row>
    <row r="1180" spans="1:2">
      <c r="A1180" s="146" t="s">
        <v>15400</v>
      </c>
      <c r="B1180" s="143"/>
    </row>
    <row r="1181" spans="1:2">
      <c r="A1181" s="146" t="s">
        <v>15401</v>
      </c>
      <c r="B1181" s="143"/>
    </row>
    <row r="1182" spans="1:2">
      <c r="A1182" s="146" t="s">
        <v>15402</v>
      </c>
      <c r="B1182" s="143"/>
    </row>
    <row r="1183" spans="1:2">
      <c r="A1183" s="146" t="s">
        <v>15403</v>
      </c>
      <c r="B1183" s="143"/>
    </row>
    <row r="1184" spans="1:2">
      <c r="A1184" s="146" t="s">
        <v>8170</v>
      </c>
      <c r="B1184" s="143"/>
    </row>
    <row r="1185" spans="1:2">
      <c r="A1185" s="146" t="s">
        <v>8171</v>
      </c>
      <c r="B1185" s="143"/>
    </row>
    <row r="1186" spans="1:2">
      <c r="A1186" s="146" t="s">
        <v>8172</v>
      </c>
      <c r="B1186" s="143"/>
    </row>
    <row r="1187" spans="1:2">
      <c r="A1187" s="146" t="s">
        <v>15404</v>
      </c>
      <c r="B1187" s="143"/>
    </row>
    <row r="1188" spans="1:2">
      <c r="A1188" s="146" t="s">
        <v>15405</v>
      </c>
      <c r="B1188" s="143"/>
    </row>
    <row r="1189" spans="1:2">
      <c r="A1189" s="146" t="s">
        <v>15406</v>
      </c>
      <c r="B1189" s="143"/>
    </row>
    <row r="1190" spans="1:2">
      <c r="A1190" s="146" t="s">
        <v>15407</v>
      </c>
      <c r="B1190" s="143"/>
    </row>
    <row r="1191" spans="1:2">
      <c r="A1191" s="146" t="s">
        <v>15408</v>
      </c>
      <c r="B1191" s="143"/>
    </row>
    <row r="1192" spans="1:2">
      <c r="A1192" s="146" t="s">
        <v>15409</v>
      </c>
      <c r="B1192" s="143"/>
    </row>
    <row r="1193" spans="1:2">
      <c r="A1193" s="146" t="s">
        <v>15410</v>
      </c>
      <c r="B1193" s="143"/>
    </row>
    <row r="1194" spans="1:2">
      <c r="A1194" s="146" t="s">
        <v>15411</v>
      </c>
      <c r="B1194" s="143"/>
    </row>
    <row r="1195" spans="1:2">
      <c r="A1195" s="146" t="s">
        <v>15412</v>
      </c>
      <c r="B1195" s="143"/>
    </row>
    <row r="1196" spans="1:2">
      <c r="A1196" s="146" t="s">
        <v>15413</v>
      </c>
      <c r="B1196" s="143"/>
    </row>
    <row r="1197" spans="1:2">
      <c r="A1197" s="146" t="s">
        <v>15414</v>
      </c>
      <c r="B1197" s="143"/>
    </row>
    <row r="1198" spans="1:2">
      <c r="A1198" s="146" t="s">
        <v>15415</v>
      </c>
      <c r="B1198" s="143"/>
    </row>
    <row r="1199" spans="1:2">
      <c r="A1199" s="146" t="s">
        <v>15416</v>
      </c>
      <c r="B1199" s="143"/>
    </row>
    <row r="1200" spans="1:2">
      <c r="A1200" s="146" t="s">
        <v>15417</v>
      </c>
      <c r="B1200" s="143"/>
    </row>
    <row r="1201" spans="1:2">
      <c r="A1201" s="146" t="s">
        <v>15418</v>
      </c>
      <c r="B1201" s="143"/>
    </row>
    <row r="1202" spans="1:2">
      <c r="A1202" s="146" t="s">
        <v>15419</v>
      </c>
      <c r="B1202" s="143"/>
    </row>
    <row r="1203" spans="1:2">
      <c r="A1203" s="146" t="s">
        <v>15420</v>
      </c>
      <c r="B1203" s="143"/>
    </row>
    <row r="1204" spans="1:2">
      <c r="A1204" s="146" t="s">
        <v>15421</v>
      </c>
      <c r="B1204" s="143"/>
    </row>
    <row r="1205" spans="1:2">
      <c r="A1205" s="146" t="s">
        <v>15422</v>
      </c>
      <c r="B1205" s="143"/>
    </row>
    <row r="1206" spans="1:2">
      <c r="A1206" s="146" t="s">
        <v>8173</v>
      </c>
      <c r="B1206" s="143"/>
    </row>
    <row r="1207" spans="1:2">
      <c r="A1207" s="146" t="s">
        <v>8174</v>
      </c>
      <c r="B1207" s="143"/>
    </row>
    <row r="1208" spans="1:2">
      <c r="A1208" s="146" t="s">
        <v>8175</v>
      </c>
      <c r="B1208" s="143"/>
    </row>
    <row r="1209" spans="1:2">
      <c r="A1209" s="146" t="s">
        <v>15423</v>
      </c>
      <c r="B1209" s="143"/>
    </row>
    <row r="1210" spans="1:2">
      <c r="A1210" s="146" t="s">
        <v>15424</v>
      </c>
      <c r="B1210" s="143"/>
    </row>
    <row r="1211" spans="1:2">
      <c r="A1211" s="146" t="s">
        <v>15425</v>
      </c>
      <c r="B1211" s="143"/>
    </row>
    <row r="1212" spans="1:2">
      <c r="A1212" s="146" t="s">
        <v>15426</v>
      </c>
      <c r="B1212" s="143"/>
    </row>
    <row r="1213" spans="1:2">
      <c r="A1213" s="146" t="s">
        <v>15427</v>
      </c>
      <c r="B1213" s="143"/>
    </row>
    <row r="1214" spans="1:2">
      <c r="A1214" s="146" t="s">
        <v>15428</v>
      </c>
      <c r="B1214" s="143"/>
    </row>
    <row r="1215" spans="1:2">
      <c r="A1215" s="146" t="s">
        <v>15429</v>
      </c>
      <c r="B1215" s="143"/>
    </row>
    <row r="1216" spans="1:2">
      <c r="A1216" s="146" t="s">
        <v>15430</v>
      </c>
      <c r="B1216" s="143"/>
    </row>
    <row r="1217" spans="1:2">
      <c r="A1217" s="146" t="s">
        <v>15431</v>
      </c>
      <c r="B1217" s="143"/>
    </row>
    <row r="1218" spans="1:2">
      <c r="A1218" s="146" t="s">
        <v>15432</v>
      </c>
      <c r="B1218" s="143"/>
    </row>
    <row r="1219" spans="1:2">
      <c r="A1219" s="146" t="s">
        <v>15433</v>
      </c>
      <c r="B1219" s="143"/>
    </row>
    <row r="1220" spans="1:2">
      <c r="A1220" s="146" t="s">
        <v>15434</v>
      </c>
      <c r="B1220" s="143"/>
    </row>
    <row r="1221" spans="1:2">
      <c r="A1221" s="146" t="s">
        <v>15435</v>
      </c>
      <c r="B1221" s="143"/>
    </row>
    <row r="1222" spans="1:2">
      <c r="A1222" s="146" t="s">
        <v>15436</v>
      </c>
      <c r="B1222" s="143"/>
    </row>
    <row r="1223" spans="1:2">
      <c r="A1223" s="146" t="s">
        <v>15437</v>
      </c>
      <c r="B1223" s="143"/>
    </row>
    <row r="1224" spans="1:2">
      <c r="A1224" s="146" t="s">
        <v>15438</v>
      </c>
      <c r="B1224" s="143"/>
    </row>
    <row r="1225" spans="1:2">
      <c r="A1225" s="146" t="s">
        <v>15439</v>
      </c>
      <c r="B1225" s="143"/>
    </row>
    <row r="1226" spans="1:2">
      <c r="A1226" s="146" t="s">
        <v>15440</v>
      </c>
      <c r="B1226" s="143"/>
    </row>
    <row r="1227" spans="1:2">
      <c r="A1227" s="146" t="s">
        <v>15441</v>
      </c>
      <c r="B1227" s="143"/>
    </row>
    <row r="1228" spans="1:2">
      <c r="A1228" s="146" t="s">
        <v>8176</v>
      </c>
      <c r="B1228" s="143"/>
    </row>
    <row r="1229" spans="1:2">
      <c r="A1229" s="146" t="s">
        <v>8177</v>
      </c>
      <c r="B1229" s="143"/>
    </row>
    <row r="1230" spans="1:2">
      <c r="A1230" s="146" t="s">
        <v>8178</v>
      </c>
      <c r="B1230" s="143"/>
    </row>
    <row r="1231" spans="1:2">
      <c r="A1231" s="146" t="s">
        <v>15442</v>
      </c>
      <c r="B1231" s="143"/>
    </row>
    <row r="1232" spans="1:2">
      <c r="A1232" s="146" t="s">
        <v>15443</v>
      </c>
      <c r="B1232" s="143"/>
    </row>
    <row r="1233" spans="1:2">
      <c r="A1233" s="146" t="s">
        <v>15444</v>
      </c>
      <c r="B1233" s="143"/>
    </row>
    <row r="1234" spans="1:2">
      <c r="A1234" s="146" t="s">
        <v>15445</v>
      </c>
      <c r="B1234" s="143"/>
    </row>
    <row r="1235" spans="1:2">
      <c r="A1235" s="146" t="s">
        <v>15446</v>
      </c>
      <c r="B1235" s="143"/>
    </row>
    <row r="1236" spans="1:2">
      <c r="A1236" s="146" t="s">
        <v>15447</v>
      </c>
      <c r="B1236" s="143"/>
    </row>
    <row r="1237" spans="1:2">
      <c r="A1237" s="146" t="s">
        <v>15448</v>
      </c>
      <c r="B1237" s="143"/>
    </row>
    <row r="1238" spans="1:2">
      <c r="A1238" s="146" t="s">
        <v>15449</v>
      </c>
      <c r="B1238" s="143"/>
    </row>
    <row r="1239" spans="1:2">
      <c r="A1239" s="146" t="s">
        <v>15450</v>
      </c>
      <c r="B1239" s="143"/>
    </row>
    <row r="1240" spans="1:2">
      <c r="A1240" s="146" t="s">
        <v>15451</v>
      </c>
      <c r="B1240" s="143"/>
    </row>
    <row r="1241" spans="1:2">
      <c r="A1241" s="146" t="s">
        <v>15452</v>
      </c>
      <c r="B1241" s="143"/>
    </row>
    <row r="1242" spans="1:2">
      <c r="A1242" s="146" t="s">
        <v>15453</v>
      </c>
      <c r="B1242" s="143"/>
    </row>
    <row r="1243" spans="1:2">
      <c r="A1243" s="146" t="s">
        <v>15454</v>
      </c>
      <c r="B1243" s="143"/>
    </row>
    <row r="1244" spans="1:2">
      <c r="A1244" s="146" t="s">
        <v>15455</v>
      </c>
      <c r="B1244" s="143"/>
    </row>
    <row r="1245" spans="1:2">
      <c r="A1245" s="146" t="s">
        <v>15456</v>
      </c>
      <c r="B1245" s="143"/>
    </row>
    <row r="1246" spans="1:2">
      <c r="A1246" s="146" t="s">
        <v>15457</v>
      </c>
      <c r="B1246" s="143"/>
    </row>
    <row r="1247" spans="1:2">
      <c r="A1247" s="146" t="s">
        <v>15458</v>
      </c>
      <c r="B1247" s="143"/>
    </row>
    <row r="1248" spans="1:2">
      <c r="A1248" s="146" t="s">
        <v>15459</v>
      </c>
      <c r="B1248" s="143"/>
    </row>
    <row r="1249" spans="1:2">
      <c r="A1249" s="146" t="s">
        <v>15460</v>
      </c>
      <c r="B1249" s="143"/>
    </row>
    <row r="1250" spans="1:2">
      <c r="A1250" s="146" t="s">
        <v>8179</v>
      </c>
      <c r="B1250" s="143"/>
    </row>
    <row r="1251" spans="1:2">
      <c r="A1251" s="146" t="s">
        <v>8180</v>
      </c>
      <c r="B1251" s="143"/>
    </row>
    <row r="1252" spans="1:2">
      <c r="A1252" s="146" t="s">
        <v>8181</v>
      </c>
      <c r="B1252" s="143"/>
    </row>
    <row r="1253" spans="1:2">
      <c r="A1253" s="146" t="s">
        <v>8182</v>
      </c>
      <c r="B1253" s="143"/>
    </row>
    <row r="1254" spans="1:2">
      <c r="A1254" s="146" t="s">
        <v>8183</v>
      </c>
      <c r="B1254" s="143"/>
    </row>
    <row r="1255" spans="1:2">
      <c r="A1255" s="146" t="s">
        <v>8184</v>
      </c>
      <c r="B1255" s="143"/>
    </row>
    <row r="1256" spans="1:2">
      <c r="A1256" s="146" t="s">
        <v>8185</v>
      </c>
      <c r="B1256" s="143"/>
    </row>
    <row r="1257" spans="1:2">
      <c r="A1257" s="146" t="s">
        <v>8186</v>
      </c>
      <c r="B1257" s="143"/>
    </row>
    <row r="1258" spans="1:2">
      <c r="A1258" s="146" t="s">
        <v>8187</v>
      </c>
      <c r="B1258" s="143"/>
    </row>
    <row r="1259" spans="1:2">
      <c r="A1259" s="146" t="s">
        <v>8188</v>
      </c>
      <c r="B1259" s="143"/>
    </row>
    <row r="1260" spans="1:2">
      <c r="A1260" s="146" t="s">
        <v>8189</v>
      </c>
      <c r="B1260" s="143"/>
    </row>
    <row r="1261" spans="1:2">
      <c r="A1261" s="146" t="s">
        <v>8190</v>
      </c>
      <c r="B1261" s="143"/>
    </row>
    <row r="1262" spans="1:2">
      <c r="A1262" s="146" t="s">
        <v>8191</v>
      </c>
      <c r="B1262" s="143"/>
    </row>
    <row r="1263" spans="1:2">
      <c r="A1263" s="146" t="s">
        <v>8192</v>
      </c>
      <c r="B1263" s="143"/>
    </row>
    <row r="1264" spans="1:2">
      <c r="A1264" s="146" t="s">
        <v>8193</v>
      </c>
      <c r="B1264" s="143"/>
    </row>
    <row r="1265" spans="1:2">
      <c r="A1265" s="146" t="s">
        <v>8194</v>
      </c>
      <c r="B1265" s="143"/>
    </row>
    <row r="1266" spans="1:2">
      <c r="A1266" s="146" t="s">
        <v>8195</v>
      </c>
      <c r="B1266" s="143"/>
    </row>
    <row r="1267" spans="1:2">
      <c r="A1267" s="146" t="s">
        <v>8196</v>
      </c>
      <c r="B1267" s="143"/>
    </row>
    <row r="1268" spans="1:2">
      <c r="A1268" s="146" t="s">
        <v>8197</v>
      </c>
      <c r="B1268" s="143"/>
    </row>
    <row r="1269" spans="1:2">
      <c r="A1269" s="146" t="s">
        <v>8198</v>
      </c>
      <c r="B1269" s="143"/>
    </row>
    <row r="1270" spans="1:2">
      <c r="A1270" s="146" t="s">
        <v>8199</v>
      </c>
      <c r="B1270" s="143"/>
    </row>
    <row r="1271" spans="1:2">
      <c r="A1271" s="146" t="s">
        <v>8200</v>
      </c>
      <c r="B1271" s="143"/>
    </row>
    <row r="1272" spans="1:2">
      <c r="A1272" s="146" t="s">
        <v>8201</v>
      </c>
      <c r="B1272" s="143"/>
    </row>
    <row r="1273" spans="1:2">
      <c r="A1273" s="146" t="s">
        <v>8202</v>
      </c>
      <c r="B1273" s="143"/>
    </row>
    <row r="1274" spans="1:2">
      <c r="A1274" s="146" t="s">
        <v>8203</v>
      </c>
      <c r="B1274" s="143"/>
    </row>
    <row r="1275" spans="1:2">
      <c r="A1275" s="146" t="s">
        <v>8204</v>
      </c>
      <c r="B1275" s="143"/>
    </row>
    <row r="1276" spans="1:2">
      <c r="A1276" s="146" t="s">
        <v>8205</v>
      </c>
      <c r="B1276" s="143"/>
    </row>
    <row r="1277" spans="1:2">
      <c r="A1277" s="146" t="s">
        <v>8206</v>
      </c>
      <c r="B1277" s="143"/>
    </row>
    <row r="1278" spans="1:2">
      <c r="A1278" s="146" t="s">
        <v>8207</v>
      </c>
      <c r="B1278" s="143"/>
    </row>
    <row r="1279" spans="1:2">
      <c r="A1279" s="146" t="s">
        <v>8208</v>
      </c>
      <c r="B1279" s="143"/>
    </row>
    <row r="1280" spans="1:2">
      <c r="A1280" s="146" t="s">
        <v>8209</v>
      </c>
      <c r="B1280" s="143"/>
    </row>
    <row r="1281" spans="1:2">
      <c r="A1281" s="146" t="s">
        <v>8210</v>
      </c>
      <c r="B1281" s="143"/>
    </row>
    <row r="1282" spans="1:2">
      <c r="A1282" s="146" t="s">
        <v>8211</v>
      </c>
      <c r="B1282" s="143"/>
    </row>
    <row r="1283" spans="1:2">
      <c r="A1283" s="146" t="s">
        <v>8212</v>
      </c>
      <c r="B1283" s="143"/>
    </row>
    <row r="1284" spans="1:2">
      <c r="A1284" s="146" t="s">
        <v>8213</v>
      </c>
      <c r="B1284" s="143"/>
    </row>
    <row r="1285" spans="1:2">
      <c r="A1285" s="146" t="s">
        <v>8214</v>
      </c>
      <c r="B1285" s="143"/>
    </row>
    <row r="1286" spans="1:2">
      <c r="A1286" s="146" t="s">
        <v>8215</v>
      </c>
      <c r="B1286" s="143"/>
    </row>
    <row r="1287" spans="1:2">
      <c r="A1287" s="146" t="s">
        <v>8216</v>
      </c>
      <c r="B1287" s="143"/>
    </row>
    <row r="1288" spans="1:2">
      <c r="A1288" s="146" t="s">
        <v>8217</v>
      </c>
      <c r="B1288" s="143"/>
    </row>
    <row r="1289" spans="1:2">
      <c r="A1289" s="146" t="s">
        <v>8218</v>
      </c>
      <c r="B1289" s="143"/>
    </row>
    <row r="1290" spans="1:2">
      <c r="A1290" s="146" t="s">
        <v>8219</v>
      </c>
      <c r="B1290" s="143"/>
    </row>
    <row r="1291" spans="1:2">
      <c r="A1291" s="146" t="s">
        <v>8220</v>
      </c>
      <c r="B1291" s="143"/>
    </row>
    <row r="1292" spans="1:2">
      <c r="A1292" s="146" t="s">
        <v>8221</v>
      </c>
      <c r="B1292" s="143"/>
    </row>
    <row r="1293" spans="1:2">
      <c r="A1293" s="146" t="s">
        <v>8222</v>
      </c>
      <c r="B1293" s="143"/>
    </row>
    <row r="1294" spans="1:2">
      <c r="A1294" s="146" t="s">
        <v>8223</v>
      </c>
      <c r="B1294" s="143"/>
    </row>
    <row r="1295" spans="1:2">
      <c r="A1295" s="146" t="s">
        <v>8224</v>
      </c>
      <c r="B1295" s="143"/>
    </row>
    <row r="1296" spans="1:2">
      <c r="A1296" s="146" t="s">
        <v>8225</v>
      </c>
      <c r="B1296" s="143"/>
    </row>
    <row r="1297" spans="1:2">
      <c r="A1297" s="146" t="s">
        <v>8226</v>
      </c>
      <c r="B1297" s="143"/>
    </row>
    <row r="1298" spans="1:2">
      <c r="A1298" s="146" t="s">
        <v>8227</v>
      </c>
      <c r="B1298" s="143"/>
    </row>
    <row r="1299" spans="1:2">
      <c r="A1299" s="146" t="s">
        <v>8228</v>
      </c>
      <c r="B1299" s="143"/>
    </row>
    <row r="1300" spans="1:2">
      <c r="A1300" s="146" t="s">
        <v>8229</v>
      </c>
      <c r="B1300" s="143"/>
    </row>
    <row r="1301" spans="1:2">
      <c r="A1301" s="146" t="s">
        <v>8230</v>
      </c>
      <c r="B1301" s="143"/>
    </row>
    <row r="1302" spans="1:2">
      <c r="A1302" s="146" t="s">
        <v>8231</v>
      </c>
      <c r="B1302" s="143"/>
    </row>
    <row r="1303" spans="1:2">
      <c r="A1303" s="146" t="s">
        <v>8232</v>
      </c>
      <c r="B1303" s="143"/>
    </row>
    <row r="1304" spans="1:2">
      <c r="A1304" s="146" t="s">
        <v>8233</v>
      </c>
      <c r="B1304" s="143"/>
    </row>
    <row r="1305" spans="1:2">
      <c r="A1305" s="146" t="s">
        <v>8234</v>
      </c>
      <c r="B1305" s="143"/>
    </row>
    <row r="1306" spans="1:2">
      <c r="A1306" s="146" t="s">
        <v>8235</v>
      </c>
      <c r="B1306" s="143"/>
    </row>
    <row r="1307" spans="1:2">
      <c r="A1307" s="146" t="s">
        <v>8236</v>
      </c>
      <c r="B1307" s="143"/>
    </row>
    <row r="1308" spans="1:2">
      <c r="A1308" s="146" t="s">
        <v>8237</v>
      </c>
      <c r="B1308" s="143"/>
    </row>
    <row r="1309" spans="1:2">
      <c r="A1309" s="146" t="s">
        <v>8238</v>
      </c>
      <c r="B1309" s="143"/>
    </row>
    <row r="1310" spans="1:2">
      <c r="A1310" s="146" t="s">
        <v>8239</v>
      </c>
      <c r="B1310" s="143"/>
    </row>
    <row r="1311" spans="1:2">
      <c r="A1311" s="146" t="s">
        <v>8240</v>
      </c>
      <c r="B1311" s="143"/>
    </row>
    <row r="1312" spans="1:2">
      <c r="A1312" s="146" t="s">
        <v>8241</v>
      </c>
      <c r="B1312" s="143"/>
    </row>
    <row r="1313" spans="1:2">
      <c r="A1313" s="146" t="s">
        <v>8242</v>
      </c>
      <c r="B1313" s="143"/>
    </row>
    <row r="1314" spans="1:2">
      <c r="A1314" s="146" t="s">
        <v>8243</v>
      </c>
      <c r="B1314" s="143"/>
    </row>
    <row r="1315" spans="1:2">
      <c r="A1315" s="146" t="s">
        <v>8244</v>
      </c>
      <c r="B1315" s="143"/>
    </row>
    <row r="1316" spans="1:2">
      <c r="A1316" s="146" t="s">
        <v>8245</v>
      </c>
      <c r="B1316" s="143"/>
    </row>
    <row r="1317" spans="1:2">
      <c r="A1317" s="146" t="s">
        <v>8246</v>
      </c>
      <c r="B1317" s="143"/>
    </row>
    <row r="1318" spans="1:2">
      <c r="A1318" s="146" t="s">
        <v>8247</v>
      </c>
      <c r="B1318" s="143"/>
    </row>
    <row r="1319" spans="1:2">
      <c r="A1319" s="146" t="s">
        <v>8248</v>
      </c>
      <c r="B1319" s="143"/>
    </row>
    <row r="1320" spans="1:2">
      <c r="A1320" s="146" t="s">
        <v>8249</v>
      </c>
      <c r="B1320" s="143"/>
    </row>
    <row r="1321" spans="1:2">
      <c r="A1321" s="146" t="s">
        <v>8250</v>
      </c>
      <c r="B1321" s="143"/>
    </row>
    <row r="1322" spans="1:2">
      <c r="A1322" s="146" t="s">
        <v>8251</v>
      </c>
      <c r="B1322" s="143"/>
    </row>
    <row r="1323" spans="1:2">
      <c r="A1323" s="146" t="s">
        <v>8252</v>
      </c>
      <c r="B1323" s="143"/>
    </row>
    <row r="1324" spans="1:2">
      <c r="A1324" s="146" t="s">
        <v>8253</v>
      </c>
      <c r="B1324" s="143"/>
    </row>
    <row r="1325" spans="1:2">
      <c r="A1325" s="146" t="s">
        <v>8254</v>
      </c>
      <c r="B1325" s="143"/>
    </row>
    <row r="1326" spans="1:2">
      <c r="A1326" s="146" t="s">
        <v>8255</v>
      </c>
      <c r="B1326" s="143"/>
    </row>
    <row r="1327" spans="1:2">
      <c r="A1327" s="146" t="s">
        <v>8256</v>
      </c>
      <c r="B1327" s="143"/>
    </row>
    <row r="1328" spans="1:2">
      <c r="A1328" s="146" t="s">
        <v>8257</v>
      </c>
      <c r="B1328" s="143"/>
    </row>
    <row r="1329" spans="1:2">
      <c r="A1329" s="146" t="s">
        <v>8258</v>
      </c>
      <c r="B1329" s="143"/>
    </row>
    <row r="1330" spans="1:2">
      <c r="A1330" s="146" t="s">
        <v>8259</v>
      </c>
      <c r="B1330" s="143"/>
    </row>
    <row r="1331" spans="1:2">
      <c r="A1331" s="146" t="s">
        <v>8260</v>
      </c>
      <c r="B1331" s="143"/>
    </row>
    <row r="1332" spans="1:2">
      <c r="A1332" s="146" t="s">
        <v>8261</v>
      </c>
      <c r="B1332" s="143"/>
    </row>
    <row r="1333" spans="1:2">
      <c r="A1333" s="146" t="s">
        <v>8262</v>
      </c>
      <c r="B1333" s="143"/>
    </row>
    <row r="1334" spans="1:2">
      <c r="A1334" s="146" t="s">
        <v>8263</v>
      </c>
      <c r="B1334" s="143"/>
    </row>
    <row r="1335" spans="1:2">
      <c r="A1335" s="146" t="s">
        <v>8264</v>
      </c>
      <c r="B1335" s="143"/>
    </row>
    <row r="1336" spans="1:2">
      <c r="A1336" s="146" t="s">
        <v>8265</v>
      </c>
      <c r="B1336" s="143"/>
    </row>
    <row r="1337" spans="1:2">
      <c r="A1337" s="146" t="s">
        <v>8266</v>
      </c>
      <c r="B1337" s="143"/>
    </row>
    <row r="1338" spans="1:2">
      <c r="A1338" s="146" t="s">
        <v>8267</v>
      </c>
      <c r="B1338" s="143"/>
    </row>
    <row r="1339" spans="1:2">
      <c r="A1339" s="146" t="s">
        <v>8268</v>
      </c>
      <c r="B1339" s="143"/>
    </row>
    <row r="1340" spans="1:2">
      <c r="A1340" s="146" t="s">
        <v>8269</v>
      </c>
      <c r="B1340" s="143"/>
    </row>
    <row r="1341" spans="1:2">
      <c r="A1341" s="146" t="s">
        <v>8270</v>
      </c>
      <c r="B1341" s="143"/>
    </row>
    <row r="1342" spans="1:2">
      <c r="A1342" s="146" t="s">
        <v>8271</v>
      </c>
      <c r="B1342" s="143"/>
    </row>
    <row r="1343" spans="1:2">
      <c r="A1343" s="146" t="s">
        <v>8272</v>
      </c>
      <c r="B1343" s="143"/>
    </row>
    <row r="1344" spans="1:2">
      <c r="A1344" s="146" t="s">
        <v>8273</v>
      </c>
      <c r="B1344" s="143"/>
    </row>
    <row r="1345" spans="1:2">
      <c r="A1345" s="146" t="s">
        <v>8274</v>
      </c>
      <c r="B1345" s="143"/>
    </row>
    <row r="1346" spans="1:2">
      <c r="A1346" s="146" t="s">
        <v>8275</v>
      </c>
      <c r="B1346" s="143"/>
    </row>
    <row r="1347" spans="1:2">
      <c r="A1347" s="146" t="s">
        <v>8276</v>
      </c>
      <c r="B1347" s="143"/>
    </row>
    <row r="1348" spans="1:2">
      <c r="A1348" s="146" t="s">
        <v>8277</v>
      </c>
      <c r="B1348" s="143"/>
    </row>
    <row r="1349" spans="1:2">
      <c r="A1349" s="146" t="s">
        <v>8278</v>
      </c>
      <c r="B1349" s="143"/>
    </row>
    <row r="1350" spans="1:2">
      <c r="A1350" s="146" t="s">
        <v>8279</v>
      </c>
      <c r="B1350" s="146"/>
    </row>
    <row r="1351" spans="1:2">
      <c r="A1351" s="146" t="s">
        <v>8280</v>
      </c>
      <c r="B1351" s="146"/>
    </row>
    <row r="1352" spans="1:2">
      <c r="A1352" s="146" t="s">
        <v>8281</v>
      </c>
      <c r="B1352" s="146"/>
    </row>
    <row r="1353" spans="1:2">
      <c r="A1353" s="146" t="s">
        <v>8282</v>
      </c>
      <c r="B1353" s="146"/>
    </row>
    <row r="1354" spans="1:2">
      <c r="A1354" s="146" t="s">
        <v>8283</v>
      </c>
      <c r="B1354" s="146"/>
    </row>
    <row r="1355" spans="1:2">
      <c r="A1355" s="146" t="s">
        <v>8284</v>
      </c>
      <c r="B1355" s="146"/>
    </row>
    <row r="1356" spans="1:2">
      <c r="A1356" s="146" t="s">
        <v>8285</v>
      </c>
      <c r="B1356" s="146"/>
    </row>
    <row r="1357" spans="1:2">
      <c r="A1357" s="146" t="s">
        <v>8286</v>
      </c>
      <c r="B1357" s="146"/>
    </row>
    <row r="1358" spans="1:2">
      <c r="A1358" s="146" t="s">
        <v>8287</v>
      </c>
      <c r="B1358" s="146"/>
    </row>
    <row r="1359" spans="1:2">
      <c r="A1359" s="146" t="s">
        <v>8288</v>
      </c>
      <c r="B1359" s="146"/>
    </row>
    <row r="1360" spans="1:2">
      <c r="A1360" s="146" t="s">
        <v>8289</v>
      </c>
      <c r="B1360" s="146"/>
    </row>
    <row r="1361" spans="1:2">
      <c r="A1361" s="146" t="s">
        <v>8290</v>
      </c>
      <c r="B1361" s="146"/>
    </row>
    <row r="1362" spans="1:2">
      <c r="A1362" s="146" t="s">
        <v>8291</v>
      </c>
      <c r="B1362" s="146"/>
    </row>
    <row r="1363" spans="1:2">
      <c r="A1363" s="146" t="s">
        <v>8292</v>
      </c>
      <c r="B1363" s="146"/>
    </row>
    <row r="1364" spans="1:2">
      <c r="A1364" s="146" t="s">
        <v>8293</v>
      </c>
      <c r="B1364" s="146"/>
    </row>
    <row r="1365" spans="1:2">
      <c r="A1365" s="146" t="s">
        <v>8294</v>
      </c>
      <c r="B1365" s="146"/>
    </row>
    <row r="1366" spans="1:2">
      <c r="A1366" s="146" t="s">
        <v>8295</v>
      </c>
      <c r="B1366" s="146"/>
    </row>
    <row r="1367" spans="1:2">
      <c r="A1367" s="146" t="s">
        <v>8296</v>
      </c>
      <c r="B1367" s="146"/>
    </row>
    <row r="1368" spans="1:2">
      <c r="A1368" s="146" t="s">
        <v>8297</v>
      </c>
      <c r="B1368" s="146"/>
    </row>
    <row r="1369" spans="1:2">
      <c r="A1369" s="146" t="s">
        <v>8298</v>
      </c>
      <c r="B1369" s="146"/>
    </row>
    <row r="1370" spans="1:2">
      <c r="A1370" s="146" t="s">
        <v>8299</v>
      </c>
      <c r="B1370" s="146"/>
    </row>
    <row r="1371" spans="1:2">
      <c r="A1371" s="146" t="s">
        <v>8300</v>
      </c>
      <c r="B1371" s="146"/>
    </row>
    <row r="1372" spans="1:2">
      <c r="A1372" s="146" t="s">
        <v>8301</v>
      </c>
      <c r="B1372" s="146"/>
    </row>
    <row r="1373" spans="1:2">
      <c r="A1373" s="146" t="s">
        <v>8302</v>
      </c>
      <c r="B1373" s="146"/>
    </row>
    <row r="1374" spans="1:2">
      <c r="A1374" s="146" t="s">
        <v>8303</v>
      </c>
      <c r="B1374" s="146"/>
    </row>
    <row r="1375" spans="1:2">
      <c r="A1375" s="146" t="s">
        <v>8304</v>
      </c>
      <c r="B1375" s="146"/>
    </row>
    <row r="1376" spans="1:2">
      <c r="A1376" s="146" t="s">
        <v>8305</v>
      </c>
      <c r="B1376" s="146"/>
    </row>
    <row r="1377" spans="1:2">
      <c r="A1377" s="146" t="s">
        <v>8306</v>
      </c>
      <c r="B1377" s="146"/>
    </row>
    <row r="1378" spans="1:2">
      <c r="A1378" s="146" t="s">
        <v>8307</v>
      </c>
      <c r="B1378" s="146"/>
    </row>
    <row r="1379" spans="1:2">
      <c r="A1379" s="146" t="s">
        <v>8308</v>
      </c>
      <c r="B1379" s="146"/>
    </row>
    <row r="1380" spans="1:2">
      <c r="A1380" s="146" t="s">
        <v>8309</v>
      </c>
      <c r="B1380" s="146"/>
    </row>
    <row r="1381" spans="1:2">
      <c r="A1381" s="146" t="s">
        <v>8310</v>
      </c>
      <c r="B1381" s="146"/>
    </row>
    <row r="1382" spans="1:2">
      <c r="A1382" s="146" t="s">
        <v>8311</v>
      </c>
      <c r="B1382" s="146"/>
    </row>
    <row r="1383" spans="1:2">
      <c r="A1383" s="146" t="s">
        <v>8312</v>
      </c>
      <c r="B1383" s="146"/>
    </row>
    <row r="1384" spans="1:2">
      <c r="A1384" s="146" t="s">
        <v>8313</v>
      </c>
      <c r="B1384" s="146"/>
    </row>
    <row r="1385" spans="1:2">
      <c r="A1385" s="146" t="s">
        <v>8314</v>
      </c>
      <c r="B1385" s="146"/>
    </row>
    <row r="1386" spans="1:2">
      <c r="A1386" s="146" t="s">
        <v>8315</v>
      </c>
      <c r="B1386" s="146"/>
    </row>
    <row r="1387" spans="1:2">
      <c r="A1387" s="146" t="s">
        <v>8316</v>
      </c>
      <c r="B1387" s="146"/>
    </row>
    <row r="1388" spans="1:2">
      <c r="A1388" s="146" t="s">
        <v>8317</v>
      </c>
      <c r="B1388" s="146"/>
    </row>
    <row r="1389" spans="1:2">
      <c r="A1389" s="146" t="s">
        <v>8318</v>
      </c>
      <c r="B1389" s="146"/>
    </row>
    <row r="1390" spans="1:2">
      <c r="A1390" s="146" t="s">
        <v>8319</v>
      </c>
      <c r="B1390" s="146"/>
    </row>
    <row r="1391" spans="1:2">
      <c r="A1391" s="146" t="s">
        <v>8320</v>
      </c>
      <c r="B1391" s="146"/>
    </row>
    <row r="1392" spans="1:2">
      <c r="A1392" s="146" t="s">
        <v>8321</v>
      </c>
      <c r="B1392" s="146"/>
    </row>
    <row r="1393" spans="1:2">
      <c r="A1393" s="146" t="s">
        <v>8322</v>
      </c>
      <c r="B1393" s="146"/>
    </row>
    <row r="1394" spans="1:2">
      <c r="A1394" s="146" t="s">
        <v>8323</v>
      </c>
      <c r="B1394" s="146"/>
    </row>
    <row r="1395" spans="1:2">
      <c r="A1395" s="146" t="s">
        <v>8324</v>
      </c>
      <c r="B1395" s="146"/>
    </row>
    <row r="1396" spans="1:2">
      <c r="A1396" s="146" t="s">
        <v>8325</v>
      </c>
      <c r="B1396" s="146"/>
    </row>
    <row r="1397" spans="1:2">
      <c r="A1397" s="146" t="s">
        <v>8326</v>
      </c>
      <c r="B1397" s="146"/>
    </row>
    <row r="1398" spans="1:2">
      <c r="A1398" s="146" t="s">
        <v>8327</v>
      </c>
      <c r="B1398" s="146"/>
    </row>
    <row r="1399" spans="1:2">
      <c r="A1399" s="146" t="s">
        <v>8328</v>
      </c>
      <c r="B1399" s="146"/>
    </row>
    <row r="1400" spans="1:2">
      <c r="A1400" s="146" t="s">
        <v>8329</v>
      </c>
      <c r="B1400" s="146"/>
    </row>
    <row r="1401" spans="1:2">
      <c r="A1401" s="146" t="s">
        <v>8330</v>
      </c>
      <c r="B1401" s="146"/>
    </row>
    <row r="1402" spans="1:2">
      <c r="A1402" s="146" t="s">
        <v>8331</v>
      </c>
      <c r="B1402" s="146"/>
    </row>
    <row r="1403" spans="1:2">
      <c r="A1403" s="146" t="s">
        <v>8332</v>
      </c>
      <c r="B1403" s="146"/>
    </row>
    <row r="1404" spans="1:2">
      <c r="A1404" s="146" t="s">
        <v>8333</v>
      </c>
      <c r="B1404" s="146"/>
    </row>
    <row r="1405" spans="1:2">
      <c r="A1405" s="146" t="s">
        <v>8334</v>
      </c>
      <c r="B1405" s="146"/>
    </row>
    <row r="1406" spans="1:2">
      <c r="A1406" s="146" t="s">
        <v>8335</v>
      </c>
      <c r="B1406" s="146"/>
    </row>
    <row r="1407" spans="1:2">
      <c r="A1407" s="146" t="s">
        <v>8336</v>
      </c>
      <c r="B1407" s="146"/>
    </row>
    <row r="1408" spans="1:2">
      <c r="A1408" s="146" t="s">
        <v>8337</v>
      </c>
      <c r="B1408" s="146"/>
    </row>
    <row r="1409" spans="1:2">
      <c r="A1409" s="146" t="s">
        <v>8338</v>
      </c>
      <c r="B1409" s="146"/>
    </row>
    <row r="1410" spans="1:2">
      <c r="A1410" s="146" t="s">
        <v>8339</v>
      </c>
      <c r="B1410" s="146"/>
    </row>
    <row r="1411" spans="1:2">
      <c r="A1411" s="146" t="s">
        <v>8340</v>
      </c>
      <c r="B1411" s="146"/>
    </row>
    <row r="1412" spans="1:2">
      <c r="A1412" s="146" t="s">
        <v>8341</v>
      </c>
      <c r="B1412" s="146"/>
    </row>
    <row r="1413" spans="1:2">
      <c r="A1413" s="146" t="s">
        <v>8342</v>
      </c>
      <c r="B1413" s="146"/>
    </row>
    <row r="1414" spans="1:2">
      <c r="A1414" s="146" t="s">
        <v>8343</v>
      </c>
      <c r="B1414" s="146"/>
    </row>
    <row r="1415" spans="1:2">
      <c r="A1415" s="146" t="s">
        <v>8344</v>
      </c>
      <c r="B1415" s="146"/>
    </row>
    <row r="1416" spans="1:2">
      <c r="A1416" s="146" t="s">
        <v>8345</v>
      </c>
      <c r="B1416" s="146"/>
    </row>
    <row r="1417" spans="1:2">
      <c r="A1417" s="146" t="s">
        <v>8346</v>
      </c>
      <c r="B1417" s="146"/>
    </row>
    <row r="1418" spans="1:2">
      <c r="A1418" s="146" t="s">
        <v>8347</v>
      </c>
      <c r="B1418" s="146"/>
    </row>
    <row r="1419" spans="1:2">
      <c r="A1419" s="146" t="s">
        <v>8348</v>
      </c>
      <c r="B1419" s="146"/>
    </row>
    <row r="1420" spans="1:2">
      <c r="A1420" s="146" t="s">
        <v>8349</v>
      </c>
      <c r="B1420" s="146"/>
    </row>
    <row r="1421" spans="1:2">
      <c r="A1421" s="146" t="s">
        <v>8350</v>
      </c>
      <c r="B1421" s="146"/>
    </row>
    <row r="1422" spans="1:2">
      <c r="A1422" s="146" t="s">
        <v>8351</v>
      </c>
      <c r="B1422" s="146"/>
    </row>
    <row r="1423" spans="1:2">
      <c r="A1423" s="146" t="s">
        <v>8352</v>
      </c>
      <c r="B1423" s="146"/>
    </row>
    <row r="1424" spans="1:2">
      <c r="A1424" s="146" t="s">
        <v>8353</v>
      </c>
      <c r="B1424" s="146"/>
    </row>
    <row r="1425" spans="1:2">
      <c r="A1425" s="146" t="s">
        <v>8354</v>
      </c>
      <c r="B1425" s="146"/>
    </row>
    <row r="1426" spans="1:2">
      <c r="A1426" s="146" t="s">
        <v>8355</v>
      </c>
      <c r="B1426" s="146"/>
    </row>
    <row r="1427" spans="1:2">
      <c r="A1427" s="146" t="s">
        <v>8356</v>
      </c>
      <c r="B1427" s="146"/>
    </row>
    <row r="1428" spans="1:2">
      <c r="A1428" s="146" t="s">
        <v>8357</v>
      </c>
      <c r="B1428" s="146"/>
    </row>
    <row r="1429" spans="1:2">
      <c r="A1429" s="146" t="s">
        <v>8358</v>
      </c>
      <c r="B1429" s="146"/>
    </row>
    <row r="1430" spans="1:2">
      <c r="A1430" s="146" t="s">
        <v>8359</v>
      </c>
      <c r="B1430" s="146"/>
    </row>
    <row r="1431" spans="1:2">
      <c r="A1431" s="146" t="s">
        <v>8360</v>
      </c>
      <c r="B1431" s="146"/>
    </row>
    <row r="1432" spans="1:2">
      <c r="A1432" s="146" t="s">
        <v>8361</v>
      </c>
      <c r="B1432" s="146"/>
    </row>
    <row r="1433" spans="1:2">
      <c r="A1433" s="146" t="s">
        <v>8362</v>
      </c>
      <c r="B1433" s="146"/>
    </row>
    <row r="1434" spans="1:2">
      <c r="A1434" s="146" t="s">
        <v>8363</v>
      </c>
      <c r="B1434" s="146"/>
    </row>
    <row r="1435" spans="1:2">
      <c r="A1435" s="146" t="s">
        <v>8364</v>
      </c>
      <c r="B1435" s="146"/>
    </row>
    <row r="1436" spans="1:2">
      <c r="A1436" s="146" t="s">
        <v>8365</v>
      </c>
      <c r="B1436" s="146"/>
    </row>
    <row r="1437" spans="1:2">
      <c r="A1437" s="146" t="s">
        <v>8366</v>
      </c>
      <c r="B1437" s="146"/>
    </row>
    <row r="1438" spans="1:2">
      <c r="A1438" s="146" t="s">
        <v>8367</v>
      </c>
      <c r="B1438" s="146"/>
    </row>
    <row r="1439" spans="1:2">
      <c r="A1439" s="146" t="s">
        <v>8368</v>
      </c>
      <c r="B1439" s="146"/>
    </row>
    <row r="1440" spans="1:2">
      <c r="A1440" s="146" t="s">
        <v>8369</v>
      </c>
      <c r="B1440" s="146"/>
    </row>
    <row r="1441" spans="1:2">
      <c r="A1441" s="146" t="s">
        <v>8370</v>
      </c>
      <c r="B1441" s="146"/>
    </row>
    <row r="1442" spans="1:2">
      <c r="A1442" s="146" t="s">
        <v>8371</v>
      </c>
      <c r="B1442" s="146"/>
    </row>
    <row r="1443" spans="1:2">
      <c r="A1443" s="146" t="s">
        <v>8372</v>
      </c>
      <c r="B1443" s="146"/>
    </row>
    <row r="1444" spans="1:2">
      <c r="A1444" s="146" t="s">
        <v>8373</v>
      </c>
      <c r="B1444" s="146"/>
    </row>
    <row r="1445" spans="1:2">
      <c r="A1445" s="146" t="s">
        <v>8374</v>
      </c>
      <c r="B1445" s="146"/>
    </row>
    <row r="1446" spans="1:2">
      <c r="A1446" s="146" t="s">
        <v>8375</v>
      </c>
      <c r="B1446" s="146"/>
    </row>
    <row r="1447" spans="1:2">
      <c r="A1447" s="146" t="s">
        <v>8376</v>
      </c>
      <c r="B1447" s="146"/>
    </row>
    <row r="1448" spans="1:2">
      <c r="A1448" s="146" t="s">
        <v>8377</v>
      </c>
      <c r="B1448" s="146"/>
    </row>
    <row r="1449" spans="1:2">
      <c r="A1449" s="146" t="s">
        <v>8378</v>
      </c>
      <c r="B1449" s="146"/>
    </row>
    <row r="1450" spans="1:2">
      <c r="A1450" s="146" t="s">
        <v>8379</v>
      </c>
      <c r="B1450" s="146"/>
    </row>
    <row r="1451" spans="1:2">
      <c r="A1451" s="146" t="s">
        <v>8380</v>
      </c>
      <c r="B1451" s="146"/>
    </row>
    <row r="1452" spans="1:2">
      <c r="A1452" s="146" t="s">
        <v>8381</v>
      </c>
      <c r="B1452" s="146"/>
    </row>
    <row r="1453" spans="1:2">
      <c r="A1453" s="146" t="s">
        <v>8382</v>
      </c>
      <c r="B1453" s="146"/>
    </row>
    <row r="1454" spans="1:2">
      <c r="A1454" s="146" t="s">
        <v>8383</v>
      </c>
      <c r="B1454" s="146"/>
    </row>
    <row r="1455" spans="1:2">
      <c r="A1455" s="146" t="s">
        <v>8384</v>
      </c>
      <c r="B1455" s="146"/>
    </row>
    <row r="1456" spans="1:2">
      <c r="A1456" s="146" t="s">
        <v>8385</v>
      </c>
      <c r="B1456" s="146"/>
    </row>
    <row r="1457" spans="1:2">
      <c r="A1457" s="146" t="s">
        <v>8386</v>
      </c>
      <c r="B1457" s="146"/>
    </row>
    <row r="1458" spans="1:2">
      <c r="A1458" s="146" t="s">
        <v>8387</v>
      </c>
      <c r="B1458" s="146"/>
    </row>
    <row r="1459" spans="1:2">
      <c r="A1459" s="146" t="s">
        <v>8388</v>
      </c>
      <c r="B1459" s="146"/>
    </row>
    <row r="1460" spans="1:2">
      <c r="A1460" s="146" t="s">
        <v>8389</v>
      </c>
      <c r="B1460" s="146"/>
    </row>
    <row r="1461" spans="1:2">
      <c r="A1461" s="146" t="s">
        <v>8390</v>
      </c>
      <c r="B1461" s="146"/>
    </row>
    <row r="1462" spans="1:2">
      <c r="A1462" s="146" t="s">
        <v>8391</v>
      </c>
      <c r="B1462" s="146"/>
    </row>
    <row r="1463" spans="1:2">
      <c r="A1463" s="146" t="s">
        <v>8392</v>
      </c>
      <c r="B1463" s="146"/>
    </row>
    <row r="1464" spans="1:2">
      <c r="A1464" s="146" t="s">
        <v>8393</v>
      </c>
      <c r="B1464" s="146"/>
    </row>
    <row r="1465" spans="1:2">
      <c r="A1465" s="146" t="s">
        <v>8394</v>
      </c>
      <c r="B1465" s="146"/>
    </row>
    <row r="1466" spans="1:2">
      <c r="A1466" s="146" t="s">
        <v>8395</v>
      </c>
      <c r="B1466" s="146"/>
    </row>
    <row r="1467" spans="1:2">
      <c r="A1467" s="146" t="s">
        <v>8396</v>
      </c>
      <c r="B1467" s="146"/>
    </row>
    <row r="1468" spans="1:2">
      <c r="A1468" s="146" t="s">
        <v>8397</v>
      </c>
      <c r="B1468" s="146"/>
    </row>
    <row r="1469" spans="1:2">
      <c r="A1469" s="146" t="s">
        <v>8398</v>
      </c>
      <c r="B1469" s="146"/>
    </row>
    <row r="1470" spans="1:2">
      <c r="A1470" s="146" t="s">
        <v>8399</v>
      </c>
      <c r="B1470" s="146"/>
    </row>
    <row r="1471" spans="1:2">
      <c r="A1471" s="146" t="s">
        <v>8400</v>
      </c>
      <c r="B1471" s="146"/>
    </row>
    <row r="1472" spans="1:2">
      <c r="A1472" s="146" t="s">
        <v>8401</v>
      </c>
      <c r="B1472" s="146"/>
    </row>
    <row r="1473" spans="1:2">
      <c r="A1473" s="146" t="s">
        <v>8402</v>
      </c>
      <c r="B1473" s="146"/>
    </row>
    <row r="1474" spans="1:2">
      <c r="A1474" s="146" t="s">
        <v>8403</v>
      </c>
      <c r="B1474" s="146"/>
    </row>
    <row r="1475" spans="1:2">
      <c r="A1475" s="146" t="s">
        <v>8404</v>
      </c>
      <c r="B1475" s="146"/>
    </row>
    <row r="1476" spans="1:2">
      <c r="A1476" s="146" t="s">
        <v>8405</v>
      </c>
      <c r="B1476" s="146"/>
    </row>
    <row r="1477" spans="1:2">
      <c r="A1477" s="146" t="s">
        <v>8406</v>
      </c>
      <c r="B1477" s="146"/>
    </row>
    <row r="1478" spans="1:2">
      <c r="A1478" s="146" t="s">
        <v>8407</v>
      </c>
      <c r="B1478" s="146"/>
    </row>
    <row r="1479" spans="1:2">
      <c r="A1479" s="146" t="s">
        <v>8408</v>
      </c>
      <c r="B1479" s="146"/>
    </row>
    <row r="1480" spans="1:2">
      <c r="A1480" s="146" t="s">
        <v>8409</v>
      </c>
      <c r="B1480" s="146"/>
    </row>
    <row r="1481" spans="1:2">
      <c r="A1481" s="146" t="s">
        <v>8410</v>
      </c>
      <c r="B1481" s="146"/>
    </row>
    <row r="1482" spans="1:2">
      <c r="A1482" s="146" t="s">
        <v>8411</v>
      </c>
      <c r="B1482" s="146"/>
    </row>
    <row r="1483" spans="1:2">
      <c r="A1483" s="146" t="s">
        <v>8412</v>
      </c>
      <c r="B1483" s="146"/>
    </row>
    <row r="1484" spans="1:2">
      <c r="A1484" s="146" t="s">
        <v>8413</v>
      </c>
      <c r="B1484" s="146"/>
    </row>
    <row r="1485" spans="1:2">
      <c r="A1485" s="146" t="s">
        <v>8414</v>
      </c>
      <c r="B1485" s="146"/>
    </row>
    <row r="1486" spans="1:2">
      <c r="A1486" s="146" t="s">
        <v>8415</v>
      </c>
      <c r="B1486" s="146"/>
    </row>
    <row r="1487" spans="1:2">
      <c r="A1487" s="146" t="s">
        <v>8416</v>
      </c>
      <c r="B1487" s="146"/>
    </row>
    <row r="1488" spans="1:2">
      <c r="A1488" s="146" t="s">
        <v>8417</v>
      </c>
      <c r="B1488" s="146"/>
    </row>
    <row r="1489" spans="1:2">
      <c r="A1489" s="146" t="s">
        <v>8418</v>
      </c>
      <c r="B1489" s="146"/>
    </row>
    <row r="1490" spans="1:2">
      <c r="A1490" s="146" t="s">
        <v>8419</v>
      </c>
      <c r="B1490" s="146"/>
    </row>
    <row r="1491" spans="1:2">
      <c r="A1491" s="146" t="s">
        <v>8420</v>
      </c>
      <c r="B1491" s="146"/>
    </row>
    <row r="1492" spans="1:2">
      <c r="A1492" s="146" t="s">
        <v>8421</v>
      </c>
      <c r="B1492" s="146"/>
    </row>
    <row r="1493" spans="1:2">
      <c r="A1493" s="146" t="s">
        <v>5993</v>
      </c>
      <c r="B1493" s="146"/>
    </row>
    <row r="1494" spans="1:2">
      <c r="A1494" s="146" t="s">
        <v>8422</v>
      </c>
      <c r="B1494" s="146"/>
    </row>
    <row r="1495" spans="1:2">
      <c r="A1495" s="146" t="s">
        <v>8423</v>
      </c>
      <c r="B1495" s="146"/>
    </row>
    <row r="1496" spans="1:2">
      <c r="A1496" s="146" t="s">
        <v>8424</v>
      </c>
      <c r="B1496" s="146"/>
    </row>
    <row r="1497" spans="1:2">
      <c r="A1497" s="146" t="s">
        <v>8425</v>
      </c>
      <c r="B1497" s="146"/>
    </row>
    <row r="1498" spans="1:2">
      <c r="A1498" s="146" t="s">
        <v>5994</v>
      </c>
      <c r="B1498" s="146"/>
    </row>
    <row r="1499" spans="1:2">
      <c r="A1499" s="146" t="s">
        <v>8426</v>
      </c>
      <c r="B1499" s="146"/>
    </row>
    <row r="1500" spans="1:2">
      <c r="A1500" s="146" t="s">
        <v>8427</v>
      </c>
      <c r="B1500" s="146"/>
    </row>
    <row r="1501" spans="1:2">
      <c r="A1501" s="146" t="s">
        <v>8428</v>
      </c>
      <c r="B1501" s="146"/>
    </row>
    <row r="1502" spans="1:2">
      <c r="A1502" s="146" t="s">
        <v>8429</v>
      </c>
      <c r="B1502" s="146"/>
    </row>
    <row r="1503" spans="1:2">
      <c r="A1503" s="146" t="s">
        <v>5995</v>
      </c>
      <c r="B1503" s="146"/>
    </row>
    <row r="1504" spans="1:2">
      <c r="A1504" s="146" t="s">
        <v>8430</v>
      </c>
      <c r="B1504" s="146"/>
    </row>
    <row r="1505" spans="1:2">
      <c r="A1505" s="146" t="s">
        <v>8431</v>
      </c>
      <c r="B1505" s="146"/>
    </row>
    <row r="1506" spans="1:2">
      <c r="A1506" s="146" t="s">
        <v>8432</v>
      </c>
      <c r="B1506" s="146"/>
    </row>
    <row r="1507" spans="1:2">
      <c r="A1507" s="146" t="s">
        <v>8433</v>
      </c>
      <c r="B1507" s="146"/>
    </row>
    <row r="1508" spans="1:2">
      <c r="A1508" s="146" t="s">
        <v>5996</v>
      </c>
      <c r="B1508" s="146"/>
    </row>
    <row r="1509" spans="1:2">
      <c r="A1509" s="146" t="s">
        <v>8434</v>
      </c>
      <c r="B1509" s="146"/>
    </row>
    <row r="1510" spans="1:2">
      <c r="A1510" s="146" t="s">
        <v>8435</v>
      </c>
      <c r="B1510" s="146"/>
    </row>
    <row r="1511" spans="1:2">
      <c r="A1511" s="146" t="s">
        <v>8436</v>
      </c>
      <c r="B1511" s="146"/>
    </row>
    <row r="1512" spans="1:2">
      <c r="A1512" s="146" t="s">
        <v>8437</v>
      </c>
      <c r="B1512" s="146"/>
    </row>
    <row r="1513" spans="1:2">
      <c r="A1513" s="146" t="s">
        <v>5997</v>
      </c>
      <c r="B1513" s="146"/>
    </row>
    <row r="1514" spans="1:2">
      <c r="A1514" s="146" t="s">
        <v>8438</v>
      </c>
      <c r="B1514" s="146"/>
    </row>
    <row r="1515" spans="1:2">
      <c r="A1515" s="146" t="s">
        <v>8439</v>
      </c>
      <c r="B1515" s="146"/>
    </row>
    <row r="1516" spans="1:2">
      <c r="A1516" s="146" t="s">
        <v>8440</v>
      </c>
      <c r="B1516" s="146"/>
    </row>
    <row r="1517" spans="1:2">
      <c r="A1517" s="146" t="s">
        <v>8441</v>
      </c>
      <c r="B1517" s="146"/>
    </row>
    <row r="1518" spans="1:2">
      <c r="A1518" s="146" t="s">
        <v>5998</v>
      </c>
      <c r="B1518" s="146"/>
    </row>
    <row r="1519" spans="1:2">
      <c r="A1519" s="146" t="s">
        <v>8442</v>
      </c>
      <c r="B1519" s="146"/>
    </row>
    <row r="1520" spans="1:2">
      <c r="A1520" s="146" t="s">
        <v>8443</v>
      </c>
      <c r="B1520" s="146"/>
    </row>
    <row r="1521" spans="1:2">
      <c r="A1521" s="146" t="s">
        <v>8444</v>
      </c>
      <c r="B1521" s="146"/>
    </row>
    <row r="1522" spans="1:2">
      <c r="A1522" s="146" t="s">
        <v>8445</v>
      </c>
      <c r="B1522" s="146"/>
    </row>
    <row r="1523" spans="1:2">
      <c r="A1523" s="146" t="s">
        <v>5999</v>
      </c>
      <c r="B1523" s="146"/>
    </row>
    <row r="1524" spans="1:2">
      <c r="A1524" s="146" t="s">
        <v>8446</v>
      </c>
      <c r="B1524" s="146"/>
    </row>
    <row r="1525" spans="1:2">
      <c r="A1525" s="146" t="s">
        <v>8447</v>
      </c>
      <c r="B1525" s="146"/>
    </row>
    <row r="1526" spans="1:2">
      <c r="A1526" s="146" t="s">
        <v>8448</v>
      </c>
      <c r="B1526" s="146"/>
    </row>
    <row r="1527" spans="1:2">
      <c r="A1527" s="146" t="s">
        <v>8449</v>
      </c>
      <c r="B1527" s="146"/>
    </row>
    <row r="1528" spans="1:2">
      <c r="A1528" s="146" t="s">
        <v>8450</v>
      </c>
      <c r="B1528" s="146"/>
    </row>
    <row r="1529" spans="1:2">
      <c r="A1529" s="146" t="s">
        <v>8451</v>
      </c>
      <c r="B1529" s="146"/>
    </row>
    <row r="1530" spans="1:2">
      <c r="A1530" s="146" t="s">
        <v>8452</v>
      </c>
      <c r="B1530" s="146"/>
    </row>
    <row r="1531" spans="1:2">
      <c r="A1531" s="146" t="s">
        <v>8453</v>
      </c>
      <c r="B1531" s="146"/>
    </row>
    <row r="1532" spans="1:2">
      <c r="A1532" s="146" t="s">
        <v>8454</v>
      </c>
      <c r="B1532" s="146"/>
    </row>
    <row r="1533" spans="1:2">
      <c r="A1533" s="146" t="s">
        <v>8455</v>
      </c>
      <c r="B1533" s="146"/>
    </row>
    <row r="1534" spans="1:2">
      <c r="A1534" s="146" t="s">
        <v>8456</v>
      </c>
      <c r="B1534" s="146"/>
    </row>
    <row r="1535" spans="1:2">
      <c r="A1535" s="146" t="s">
        <v>8457</v>
      </c>
      <c r="B1535" s="146"/>
    </row>
    <row r="1536" spans="1:2">
      <c r="A1536" s="146" t="s">
        <v>8458</v>
      </c>
      <c r="B1536" s="146"/>
    </row>
    <row r="1537" spans="1:2">
      <c r="A1537" s="146" t="s">
        <v>8459</v>
      </c>
      <c r="B1537" s="146"/>
    </row>
    <row r="1538" spans="1:2">
      <c r="A1538" s="146" t="s">
        <v>8460</v>
      </c>
      <c r="B1538" s="146"/>
    </row>
    <row r="1539" spans="1:2">
      <c r="A1539" s="146" t="s">
        <v>8461</v>
      </c>
      <c r="B1539" s="146"/>
    </row>
    <row r="1540" spans="1:2">
      <c r="A1540" s="146" t="s">
        <v>8462</v>
      </c>
      <c r="B1540" s="146"/>
    </row>
    <row r="1541" spans="1:2">
      <c r="A1541" s="146" t="s">
        <v>8463</v>
      </c>
      <c r="B1541" s="146"/>
    </row>
    <row r="1542" spans="1:2">
      <c r="A1542" s="146" t="s">
        <v>8464</v>
      </c>
      <c r="B1542" s="146"/>
    </row>
    <row r="1543" spans="1:2">
      <c r="A1543" s="146" t="s">
        <v>8465</v>
      </c>
      <c r="B1543" s="146"/>
    </row>
    <row r="1544" spans="1:2">
      <c r="A1544" s="146" t="s">
        <v>8466</v>
      </c>
      <c r="B1544" s="146"/>
    </row>
    <row r="1545" spans="1:2">
      <c r="A1545" s="146" t="s">
        <v>8467</v>
      </c>
      <c r="B1545" s="146"/>
    </row>
    <row r="1546" spans="1:2">
      <c r="A1546" s="146" t="s">
        <v>8468</v>
      </c>
      <c r="B1546" s="146"/>
    </row>
    <row r="1547" spans="1:2">
      <c r="A1547" s="146" t="s">
        <v>8469</v>
      </c>
      <c r="B1547" s="146"/>
    </row>
    <row r="1548" spans="1:2">
      <c r="A1548" s="146" t="s">
        <v>8470</v>
      </c>
      <c r="B1548" s="146"/>
    </row>
    <row r="1549" spans="1:2">
      <c r="A1549" s="146" t="s">
        <v>8471</v>
      </c>
      <c r="B1549" s="146"/>
    </row>
    <row r="1550" spans="1:2">
      <c r="A1550" s="146" t="s">
        <v>8472</v>
      </c>
      <c r="B1550" s="146"/>
    </row>
    <row r="1551" spans="1:2">
      <c r="A1551" s="146" t="s">
        <v>8473</v>
      </c>
      <c r="B1551" s="146"/>
    </row>
    <row r="1552" spans="1:2">
      <c r="A1552" s="146" t="s">
        <v>8474</v>
      </c>
      <c r="B1552" s="146"/>
    </row>
    <row r="1553" spans="1:2">
      <c r="A1553" s="146" t="s">
        <v>8475</v>
      </c>
      <c r="B1553" s="146"/>
    </row>
    <row r="1554" spans="1:2">
      <c r="A1554" s="146" t="s">
        <v>8476</v>
      </c>
      <c r="B1554" s="146"/>
    </row>
    <row r="1555" spans="1:2">
      <c r="A1555" s="146" t="s">
        <v>8477</v>
      </c>
      <c r="B1555" s="146"/>
    </row>
    <row r="1556" spans="1:2">
      <c r="A1556" s="146" t="s">
        <v>8478</v>
      </c>
      <c r="B1556" s="146"/>
    </row>
    <row r="1557" spans="1:2">
      <c r="A1557" s="146" t="s">
        <v>8479</v>
      </c>
      <c r="B1557" s="146"/>
    </row>
    <row r="1558" spans="1:2">
      <c r="A1558" s="146" t="s">
        <v>8480</v>
      </c>
      <c r="B1558" s="146"/>
    </row>
    <row r="1559" spans="1:2">
      <c r="A1559" s="146" t="s">
        <v>8481</v>
      </c>
      <c r="B1559" s="146"/>
    </row>
    <row r="1560" spans="1:2">
      <c r="A1560" s="146" t="s">
        <v>8482</v>
      </c>
      <c r="B1560" s="146"/>
    </row>
    <row r="1561" spans="1:2">
      <c r="A1561" s="146" t="s">
        <v>8483</v>
      </c>
      <c r="B1561" s="146"/>
    </row>
    <row r="1562" spans="1:2">
      <c r="A1562" s="146" t="s">
        <v>8484</v>
      </c>
      <c r="B1562" s="146"/>
    </row>
    <row r="1563" spans="1:2">
      <c r="A1563" s="146" t="s">
        <v>8485</v>
      </c>
      <c r="B1563" s="146"/>
    </row>
    <row r="1564" spans="1:2">
      <c r="A1564" s="146" t="s">
        <v>8486</v>
      </c>
      <c r="B1564" s="146"/>
    </row>
    <row r="1565" spans="1:2">
      <c r="A1565" s="146" t="s">
        <v>8487</v>
      </c>
      <c r="B1565" s="146"/>
    </row>
    <row r="1566" spans="1:2">
      <c r="A1566" s="146" t="s">
        <v>8488</v>
      </c>
      <c r="B1566" s="146"/>
    </row>
    <row r="1567" spans="1:2">
      <c r="A1567" s="146" t="s">
        <v>8489</v>
      </c>
      <c r="B1567" s="146"/>
    </row>
    <row r="1568" spans="1:2">
      <c r="A1568" s="146" t="s">
        <v>8490</v>
      </c>
      <c r="B1568" s="146"/>
    </row>
    <row r="1569" spans="1:2">
      <c r="A1569" s="146" t="s">
        <v>8491</v>
      </c>
      <c r="B1569" s="146"/>
    </row>
    <row r="1570" spans="1:2">
      <c r="A1570" s="146" t="s">
        <v>8492</v>
      </c>
      <c r="B1570" s="146"/>
    </row>
    <row r="1571" spans="1:2">
      <c r="A1571" s="146" t="s">
        <v>8493</v>
      </c>
      <c r="B1571" s="146"/>
    </row>
    <row r="1572" spans="1:2">
      <c r="A1572" s="146" t="s">
        <v>8494</v>
      </c>
      <c r="B1572" s="146"/>
    </row>
    <row r="1573" spans="1:2">
      <c r="A1573" s="146" t="s">
        <v>8495</v>
      </c>
      <c r="B1573" s="146"/>
    </row>
    <row r="1574" spans="1:2">
      <c r="A1574" s="146" t="s">
        <v>8496</v>
      </c>
      <c r="B1574" s="146"/>
    </row>
    <row r="1575" spans="1:2">
      <c r="A1575" s="146" t="s">
        <v>8497</v>
      </c>
      <c r="B1575" s="146"/>
    </row>
    <row r="1576" spans="1:2">
      <c r="A1576" s="146" t="s">
        <v>8498</v>
      </c>
      <c r="B1576" s="146"/>
    </row>
    <row r="1577" spans="1:2">
      <c r="A1577" s="146" t="s">
        <v>8499</v>
      </c>
      <c r="B1577" s="146"/>
    </row>
    <row r="1578" spans="1:2">
      <c r="A1578" s="146" t="s">
        <v>8500</v>
      </c>
      <c r="B1578" s="146"/>
    </row>
    <row r="1579" spans="1:2">
      <c r="A1579" s="146" t="s">
        <v>8501</v>
      </c>
      <c r="B1579" s="146"/>
    </row>
    <row r="1580" spans="1:2">
      <c r="A1580" s="146" t="s">
        <v>8502</v>
      </c>
      <c r="B1580" s="146"/>
    </row>
    <row r="1581" spans="1:2">
      <c r="A1581" s="146" t="s">
        <v>15477</v>
      </c>
      <c r="B1581" s="146"/>
    </row>
    <row r="1582" spans="1:2">
      <c r="A1582" s="146" t="s">
        <v>8503</v>
      </c>
      <c r="B1582" s="146"/>
    </row>
    <row r="1583" spans="1:2">
      <c r="A1583" s="146" t="s">
        <v>8504</v>
      </c>
      <c r="B1583" s="146"/>
    </row>
    <row r="1584" spans="1:2">
      <c r="A1584" s="146" t="s">
        <v>8505</v>
      </c>
      <c r="B1584" s="146"/>
    </row>
    <row r="1585" spans="1:2">
      <c r="A1585" s="146" t="s">
        <v>8506</v>
      </c>
      <c r="B1585" s="146"/>
    </row>
    <row r="1586" spans="1:2">
      <c r="A1586" s="146" t="s">
        <v>8507</v>
      </c>
      <c r="B1586" s="146"/>
    </row>
    <row r="1587" spans="1:2">
      <c r="A1587" s="146" t="s">
        <v>8508</v>
      </c>
      <c r="B1587" s="146"/>
    </row>
    <row r="1588" spans="1:2">
      <c r="A1588" s="146" t="s">
        <v>8509</v>
      </c>
      <c r="B1588" s="146"/>
    </row>
    <row r="1589" spans="1:2">
      <c r="A1589" s="146" t="s">
        <v>8510</v>
      </c>
      <c r="B1589" s="146"/>
    </row>
    <row r="1590" spans="1:2">
      <c r="A1590" s="146" t="s">
        <v>8511</v>
      </c>
      <c r="B1590" s="146"/>
    </row>
    <row r="1591" spans="1:2">
      <c r="A1591" s="146" t="s">
        <v>8512</v>
      </c>
      <c r="B1591" s="146"/>
    </row>
    <row r="1592" spans="1:2">
      <c r="A1592" s="146" t="s">
        <v>8513</v>
      </c>
      <c r="B1592" s="146"/>
    </row>
    <row r="1593" spans="1:2">
      <c r="A1593" s="146" t="s">
        <v>8514</v>
      </c>
      <c r="B1593" s="146"/>
    </row>
    <row r="1594" spans="1:2">
      <c r="A1594" s="146" t="s">
        <v>8515</v>
      </c>
      <c r="B1594" s="146"/>
    </row>
    <row r="1595" spans="1:2">
      <c r="A1595" s="146" t="s">
        <v>8516</v>
      </c>
      <c r="B1595" s="146"/>
    </row>
    <row r="1596" spans="1:2">
      <c r="A1596" s="146" t="s">
        <v>8517</v>
      </c>
      <c r="B1596" s="146"/>
    </row>
    <row r="1597" spans="1:2">
      <c r="A1597" s="146" t="s">
        <v>8518</v>
      </c>
      <c r="B1597" s="146"/>
    </row>
    <row r="1598" spans="1:2">
      <c r="A1598" s="146" t="s">
        <v>8519</v>
      </c>
      <c r="B1598" s="146"/>
    </row>
    <row r="1599" spans="1:2">
      <c r="A1599" s="146" t="s">
        <v>15478</v>
      </c>
      <c r="B1599" s="146"/>
    </row>
    <row r="1600" spans="1:2">
      <c r="A1600" s="146" t="s">
        <v>8520</v>
      </c>
      <c r="B1600" s="146"/>
    </row>
    <row r="1601" spans="1:2">
      <c r="A1601" s="146" t="s">
        <v>8521</v>
      </c>
      <c r="B1601" s="146"/>
    </row>
    <row r="1602" spans="1:2">
      <c r="A1602" s="146" t="s">
        <v>8522</v>
      </c>
      <c r="B1602" s="146"/>
    </row>
    <row r="1603" spans="1:2">
      <c r="A1603" s="146" t="s">
        <v>8523</v>
      </c>
      <c r="B1603" s="146"/>
    </row>
    <row r="1604" spans="1:2">
      <c r="A1604" s="146" t="s">
        <v>8524</v>
      </c>
      <c r="B1604" s="146"/>
    </row>
    <row r="1605" spans="1:2">
      <c r="A1605" s="146" t="s">
        <v>8525</v>
      </c>
      <c r="B1605" s="146"/>
    </row>
    <row r="1606" spans="1:2">
      <c r="A1606" s="146" t="s">
        <v>8526</v>
      </c>
      <c r="B1606" s="146"/>
    </row>
    <row r="1607" spans="1:2">
      <c r="A1607" s="146" t="s">
        <v>8527</v>
      </c>
      <c r="B1607" s="146"/>
    </row>
    <row r="1608" spans="1:2">
      <c r="A1608" s="146" t="s">
        <v>8528</v>
      </c>
      <c r="B1608" s="146"/>
    </row>
    <row r="1609" spans="1:2">
      <c r="A1609" s="146" t="s">
        <v>8529</v>
      </c>
      <c r="B1609" s="146"/>
    </row>
    <row r="1610" spans="1:2">
      <c r="A1610" s="146" t="s">
        <v>8530</v>
      </c>
      <c r="B1610" s="146"/>
    </row>
    <row r="1611" spans="1:2">
      <c r="A1611" s="146" t="s">
        <v>8531</v>
      </c>
      <c r="B1611" s="146"/>
    </row>
    <row r="1612" spans="1:2">
      <c r="A1612" s="146" t="s">
        <v>8532</v>
      </c>
      <c r="B1612" s="146"/>
    </row>
    <row r="1613" spans="1:2">
      <c r="A1613" s="146" t="s">
        <v>8533</v>
      </c>
      <c r="B1613" s="146"/>
    </row>
    <row r="1614" spans="1:2">
      <c r="A1614" s="146" t="s">
        <v>8534</v>
      </c>
      <c r="B1614" s="146"/>
    </row>
    <row r="1615" spans="1:2">
      <c r="A1615" s="146" t="s">
        <v>8535</v>
      </c>
      <c r="B1615" s="146"/>
    </row>
    <row r="1616" spans="1:2">
      <c r="A1616" s="146" t="s">
        <v>8536</v>
      </c>
      <c r="B1616" s="146"/>
    </row>
    <row r="1617" spans="1:2">
      <c r="A1617" s="146" t="s">
        <v>15479</v>
      </c>
      <c r="B1617" s="146"/>
    </row>
    <row r="1618" spans="1:2">
      <c r="A1618" s="146" t="s">
        <v>8537</v>
      </c>
      <c r="B1618" s="146"/>
    </row>
    <row r="1619" spans="1:2">
      <c r="A1619" s="146" t="s">
        <v>8538</v>
      </c>
      <c r="B1619" s="146"/>
    </row>
    <row r="1620" spans="1:2">
      <c r="A1620" s="146" t="s">
        <v>8539</v>
      </c>
      <c r="B1620" s="146"/>
    </row>
    <row r="1621" spans="1:2">
      <c r="A1621" s="146" t="s">
        <v>8540</v>
      </c>
      <c r="B1621" s="146"/>
    </row>
    <row r="1622" spans="1:2">
      <c r="A1622" s="146" t="s">
        <v>8541</v>
      </c>
      <c r="B1622" s="146"/>
    </row>
    <row r="1623" spans="1:2">
      <c r="A1623" s="146" t="s">
        <v>8542</v>
      </c>
      <c r="B1623" s="146"/>
    </row>
    <row r="1624" spans="1:2">
      <c r="A1624" s="146" t="s">
        <v>8543</v>
      </c>
      <c r="B1624" s="146"/>
    </row>
    <row r="1625" spans="1:2">
      <c r="A1625" s="146" t="s">
        <v>8544</v>
      </c>
      <c r="B1625" s="146"/>
    </row>
    <row r="1626" spans="1:2">
      <c r="A1626" s="146" t="s">
        <v>8545</v>
      </c>
      <c r="B1626" s="146"/>
    </row>
    <row r="1627" spans="1:2">
      <c r="A1627" s="146" t="s">
        <v>8546</v>
      </c>
      <c r="B1627" s="146"/>
    </row>
    <row r="1628" spans="1:2">
      <c r="A1628" s="146" t="s">
        <v>8547</v>
      </c>
      <c r="B1628" s="146"/>
    </row>
    <row r="1629" spans="1:2">
      <c r="A1629" s="146" t="s">
        <v>8548</v>
      </c>
      <c r="B1629" s="146"/>
    </row>
    <row r="1630" spans="1:2">
      <c r="A1630" s="146" t="s">
        <v>8549</v>
      </c>
      <c r="B1630" s="146"/>
    </row>
    <row r="1631" spans="1:2">
      <c r="A1631" s="146" t="s">
        <v>8550</v>
      </c>
      <c r="B1631" s="146"/>
    </row>
    <row r="1632" spans="1:2">
      <c r="A1632" s="146" t="s">
        <v>8551</v>
      </c>
      <c r="B1632" s="146"/>
    </row>
    <row r="1633" spans="1:2">
      <c r="A1633" s="146" t="s">
        <v>8552</v>
      </c>
      <c r="B1633" s="146"/>
    </row>
    <row r="1634" spans="1:2">
      <c r="A1634" s="146" t="s">
        <v>8553</v>
      </c>
      <c r="B1634" s="146"/>
    </row>
    <row r="1635" spans="1:2">
      <c r="A1635" s="146" t="s">
        <v>15480</v>
      </c>
      <c r="B1635" s="146"/>
    </row>
    <row r="1636" spans="1:2">
      <c r="A1636" s="146" t="s">
        <v>15481</v>
      </c>
      <c r="B1636" s="146" t="s">
        <v>15484</v>
      </c>
    </row>
    <row r="1637" spans="1:2">
      <c r="A1637" s="146" t="s">
        <v>15482</v>
      </c>
      <c r="B1637" s="146" t="s">
        <v>15485</v>
      </c>
    </row>
    <row r="1638" spans="1:2">
      <c r="A1638" s="146" t="s">
        <v>8554</v>
      </c>
      <c r="B1638" s="146" t="s">
        <v>8555</v>
      </c>
    </row>
    <row r="1639" spans="1:2">
      <c r="A1639" s="146" t="s">
        <v>8556</v>
      </c>
      <c r="B1639" s="146" t="s">
        <v>8557</v>
      </c>
    </row>
    <row r="1640" spans="1:2">
      <c r="A1640" s="146" t="s">
        <v>8558</v>
      </c>
      <c r="B1640" s="146" t="s">
        <v>8559</v>
      </c>
    </row>
    <row r="1641" spans="1:2">
      <c r="A1641" s="146" t="s">
        <v>8560</v>
      </c>
      <c r="B1641" s="146" t="s">
        <v>8561</v>
      </c>
    </row>
    <row r="1642" spans="1:2">
      <c r="A1642" s="146" t="s">
        <v>8562</v>
      </c>
      <c r="B1642" s="146" t="s">
        <v>8563</v>
      </c>
    </row>
    <row r="1643" spans="1:2">
      <c r="A1643" s="146" t="s">
        <v>8564</v>
      </c>
      <c r="B1643" s="146" t="s">
        <v>8565</v>
      </c>
    </row>
    <row r="1644" spans="1:2">
      <c r="A1644" s="146" t="s">
        <v>8566</v>
      </c>
      <c r="B1644" s="146" t="s">
        <v>11694</v>
      </c>
    </row>
    <row r="1645" spans="1:2">
      <c r="A1645" s="146" t="s">
        <v>5233</v>
      </c>
      <c r="B1645" s="146" t="s">
        <v>15486</v>
      </c>
    </row>
    <row r="1646" spans="1:2">
      <c r="A1646" s="146" t="s">
        <v>11861</v>
      </c>
      <c r="B1646" s="146" t="s">
        <v>15487</v>
      </c>
    </row>
    <row r="1647" spans="1:2">
      <c r="A1647" s="146" t="s">
        <v>8568</v>
      </c>
      <c r="B1647" s="146" t="s">
        <v>8569</v>
      </c>
    </row>
    <row r="1648" spans="1:2">
      <c r="A1648" s="146" t="s">
        <v>8652</v>
      </c>
      <c r="B1648" s="146" t="s">
        <v>8570</v>
      </c>
    </row>
    <row r="1649" spans="1:2">
      <c r="A1649" s="146" t="s">
        <v>15461</v>
      </c>
      <c r="B1649" s="146" t="s">
        <v>8575</v>
      </c>
    </row>
    <row r="1650" spans="1:2">
      <c r="A1650" s="146" t="s">
        <v>15462</v>
      </c>
      <c r="B1650" s="146" t="s">
        <v>15103</v>
      </c>
    </row>
    <row r="1651" spans="1:2">
      <c r="A1651" s="146" t="s">
        <v>15463</v>
      </c>
      <c r="B1651" s="146" t="s">
        <v>15104</v>
      </c>
    </row>
    <row r="1652" spans="1:2">
      <c r="A1652" s="146" t="s">
        <v>15464</v>
      </c>
      <c r="B1652" s="146" t="s">
        <v>15105</v>
      </c>
    </row>
    <row r="1653" spans="1:2">
      <c r="A1653" s="146" t="s">
        <v>15465</v>
      </c>
      <c r="B1653" s="146" t="s">
        <v>15106</v>
      </c>
    </row>
    <row r="1654" spans="1:2">
      <c r="A1654" s="146" t="s">
        <v>15466</v>
      </c>
      <c r="B1654" s="146" t="s">
        <v>15107</v>
      </c>
    </row>
    <row r="1655" spans="1:2">
      <c r="A1655" s="146" t="s">
        <v>15467</v>
      </c>
      <c r="B1655" s="146" t="s">
        <v>15108</v>
      </c>
    </row>
    <row r="1656" spans="1:2">
      <c r="A1656" s="146" t="s">
        <v>15468</v>
      </c>
      <c r="B1656" s="146" t="s">
        <v>15109</v>
      </c>
    </row>
    <row r="1657" spans="1:2">
      <c r="A1657" s="146" t="s">
        <v>15469</v>
      </c>
      <c r="B1657" s="146" t="s">
        <v>15110</v>
      </c>
    </row>
    <row r="1658" spans="1:2">
      <c r="A1658" s="146" t="s">
        <v>15470</v>
      </c>
      <c r="B1658" s="146" t="s">
        <v>15111</v>
      </c>
    </row>
    <row r="1659" spans="1:2">
      <c r="A1659" s="146" t="s">
        <v>15471</v>
      </c>
      <c r="B1659" s="146" t="s">
        <v>15112</v>
      </c>
    </row>
    <row r="1660" spans="1:2">
      <c r="A1660" s="146" t="s">
        <v>15472</v>
      </c>
      <c r="B1660" s="146" t="s">
        <v>15113</v>
      </c>
    </row>
    <row r="1661" spans="1:2">
      <c r="A1661" s="146" t="s">
        <v>15473</v>
      </c>
      <c r="B1661" s="146" t="s">
        <v>15114</v>
      </c>
    </row>
    <row r="1662" spans="1:2">
      <c r="A1662" s="146" t="s">
        <v>15474</v>
      </c>
      <c r="B1662" s="146" t="s">
        <v>8567</v>
      </c>
    </row>
    <row r="1663" spans="1:2">
      <c r="A1663" s="146" t="s">
        <v>8571</v>
      </c>
      <c r="B1663" s="146" t="s">
        <v>15488</v>
      </c>
    </row>
    <row r="1664" spans="1:2">
      <c r="A1664" s="146" t="s">
        <v>8573</v>
      </c>
      <c r="B1664" s="146" t="s">
        <v>8574</v>
      </c>
    </row>
    <row r="1665" spans="1:2">
      <c r="A1665" s="146" t="s">
        <v>15475</v>
      </c>
      <c r="B1665" s="146" t="s">
        <v>15489</v>
      </c>
    </row>
    <row r="1666" spans="1:2">
      <c r="A1666" s="146" t="s">
        <v>8576</v>
      </c>
      <c r="B1666" s="146" t="s">
        <v>8577</v>
      </c>
    </row>
    <row r="1667" spans="1:2">
      <c r="A1667" s="146" t="s">
        <v>15476</v>
      </c>
      <c r="B1667" s="146" t="s">
        <v>8572</v>
      </c>
    </row>
    <row r="1668" spans="1:2">
      <c r="A1668" s="146" t="s">
        <v>15483</v>
      </c>
      <c r="B1668" s="28" t="s">
        <v>8578</v>
      </c>
    </row>
  </sheetData>
  <phoneticPr fontId="7"/>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76"/>
  <sheetViews>
    <sheetView workbookViewId="0"/>
  </sheetViews>
  <sheetFormatPr defaultColWidth="9" defaultRowHeight="15.75"/>
  <cols>
    <col min="1" max="1" width="9" style="1"/>
    <col min="2" max="2" width="11.25" style="1" bestFit="1" customWidth="1"/>
    <col min="3" max="16384" width="9" style="1"/>
  </cols>
  <sheetData>
    <row r="1" spans="1:2" ht="16.5">
      <c r="A1" s="149" t="s">
        <v>10461</v>
      </c>
      <c r="B1" s="27" t="s">
        <v>10462</v>
      </c>
    </row>
    <row r="2" spans="1:2">
      <c r="A2" s="143" t="s">
        <v>8579</v>
      </c>
      <c r="B2" s="143" t="s">
        <v>8580</v>
      </c>
    </row>
    <row r="3" spans="1:2">
      <c r="A3" s="143" t="s">
        <v>8582</v>
      </c>
      <c r="B3" s="143" t="s">
        <v>8581</v>
      </c>
    </row>
    <row r="4" spans="1:2">
      <c r="A4" s="143" t="s">
        <v>8584</v>
      </c>
      <c r="B4" s="143" t="s">
        <v>8583</v>
      </c>
    </row>
    <row r="5" spans="1:2">
      <c r="A5" s="143" t="s">
        <v>8586</v>
      </c>
      <c r="B5" s="143" t="s">
        <v>8585</v>
      </c>
    </row>
    <row r="6" spans="1:2">
      <c r="A6" s="143" t="s">
        <v>8587</v>
      </c>
      <c r="B6" s="143" t="s">
        <v>8587</v>
      </c>
    </row>
    <row r="7" spans="1:2">
      <c r="A7" s="143" t="s">
        <v>8589</v>
      </c>
      <c r="B7" s="143" t="s">
        <v>8588</v>
      </c>
    </row>
    <row r="8" spans="1:2">
      <c r="A8" s="143" t="s">
        <v>8591</v>
      </c>
      <c r="B8" s="143" t="s">
        <v>8590</v>
      </c>
    </row>
    <row r="9" spans="1:2">
      <c r="A9" s="143" t="s">
        <v>8593</v>
      </c>
      <c r="B9" s="143" t="s">
        <v>8592</v>
      </c>
    </row>
    <row r="10" spans="1:2">
      <c r="A10" s="143" t="s">
        <v>8594</v>
      </c>
      <c r="B10" s="143" t="s">
        <v>8594</v>
      </c>
    </row>
    <row r="11" spans="1:2">
      <c r="A11" s="143" t="s">
        <v>8596</v>
      </c>
      <c r="B11" s="143" t="s">
        <v>8595</v>
      </c>
    </row>
    <row r="12" spans="1:2">
      <c r="A12" s="143" t="s">
        <v>8597</v>
      </c>
      <c r="B12" s="143" t="s">
        <v>8598</v>
      </c>
    </row>
    <row r="13" spans="1:2">
      <c r="A13" s="143" t="s">
        <v>8599</v>
      </c>
      <c r="B13" s="143" t="s">
        <v>8599</v>
      </c>
    </row>
    <row r="14" spans="1:2">
      <c r="A14" s="143" t="s">
        <v>8601</v>
      </c>
      <c r="B14" s="143" t="s">
        <v>8600</v>
      </c>
    </row>
    <row r="15" spans="1:2">
      <c r="A15" s="143" t="s">
        <v>8603</v>
      </c>
      <c r="B15" s="143" t="s">
        <v>8602</v>
      </c>
    </row>
    <row r="16" spans="1:2">
      <c r="A16" s="143" t="s">
        <v>5249</v>
      </c>
      <c r="B16" s="143" t="s">
        <v>5249</v>
      </c>
    </row>
    <row r="17" spans="1:2">
      <c r="A17" s="143" t="s">
        <v>8605</v>
      </c>
      <c r="B17" s="143" t="s">
        <v>8604</v>
      </c>
    </row>
    <row r="18" spans="1:2">
      <c r="A18" s="143" t="s">
        <v>8607</v>
      </c>
      <c r="B18" s="143" t="s">
        <v>8606</v>
      </c>
    </row>
    <row r="19" spans="1:2">
      <c r="A19" s="143" t="s">
        <v>8609</v>
      </c>
      <c r="B19" s="143" t="s">
        <v>8608</v>
      </c>
    </row>
    <row r="20" spans="1:2">
      <c r="A20" s="143" t="s">
        <v>8611</v>
      </c>
      <c r="B20" s="143" t="s">
        <v>8610</v>
      </c>
    </row>
    <row r="21" spans="1:2">
      <c r="A21" s="143" t="s">
        <v>8613</v>
      </c>
      <c r="B21" s="143" t="s">
        <v>8612</v>
      </c>
    </row>
    <row r="22" spans="1:2">
      <c r="A22" s="143" t="s">
        <v>8615</v>
      </c>
      <c r="B22" s="143" t="s">
        <v>8614</v>
      </c>
    </row>
    <row r="23" spans="1:2">
      <c r="A23" s="143" t="s">
        <v>8617</v>
      </c>
      <c r="B23" s="143" t="s">
        <v>8616</v>
      </c>
    </row>
    <row r="24" spans="1:2">
      <c r="A24" s="143" t="s">
        <v>8619</v>
      </c>
      <c r="B24" s="143" t="s">
        <v>8618</v>
      </c>
    </row>
    <row r="25" spans="1:2">
      <c r="A25" s="143" t="s">
        <v>8621</v>
      </c>
      <c r="B25" s="143" t="s">
        <v>8620</v>
      </c>
    </row>
    <row r="26" spans="1:2">
      <c r="A26" s="143" t="s">
        <v>8623</v>
      </c>
      <c r="B26" s="143" t="s">
        <v>8622</v>
      </c>
    </row>
    <row r="27" spans="1:2">
      <c r="A27" s="143" t="s">
        <v>8625</v>
      </c>
      <c r="B27" s="143" t="s">
        <v>8624</v>
      </c>
    </row>
    <row r="28" spans="1:2">
      <c r="A28" s="143" t="s">
        <v>8627</v>
      </c>
      <c r="B28" s="143" t="s">
        <v>8626</v>
      </c>
    </row>
    <row r="29" spans="1:2">
      <c r="A29" s="143" t="s">
        <v>8629</v>
      </c>
      <c r="B29" s="143" t="s">
        <v>8628</v>
      </c>
    </row>
    <row r="30" spans="1:2">
      <c r="A30" s="143" t="s">
        <v>8630</v>
      </c>
      <c r="B30" s="143" t="s">
        <v>8630</v>
      </c>
    </row>
    <row r="31" spans="1:2">
      <c r="A31" s="143" t="s">
        <v>8631</v>
      </c>
      <c r="B31" s="143" t="s">
        <v>8604</v>
      </c>
    </row>
    <row r="32" spans="1:2">
      <c r="A32" s="143" t="s">
        <v>8633</v>
      </c>
      <c r="B32" s="143" t="s">
        <v>8632</v>
      </c>
    </row>
    <row r="33" spans="1:2">
      <c r="A33" s="143" t="s">
        <v>112</v>
      </c>
      <c r="B33" s="143" t="s">
        <v>8634</v>
      </c>
    </row>
    <row r="34" spans="1:2">
      <c r="A34" s="143" t="s">
        <v>8635</v>
      </c>
      <c r="B34" s="143" t="s">
        <v>8635</v>
      </c>
    </row>
    <row r="35" spans="1:2">
      <c r="A35" s="143" t="s">
        <v>8636</v>
      </c>
      <c r="B35" s="143" t="s">
        <v>8636</v>
      </c>
    </row>
    <row r="36" spans="1:2">
      <c r="A36" s="143" t="s">
        <v>8638</v>
      </c>
      <c r="B36" s="143" t="s">
        <v>8637</v>
      </c>
    </row>
    <row r="37" spans="1:2">
      <c r="A37" s="143" t="s">
        <v>8640</v>
      </c>
      <c r="B37" s="143" t="s">
        <v>8639</v>
      </c>
    </row>
    <row r="38" spans="1:2">
      <c r="A38" s="143" t="s">
        <v>8642</v>
      </c>
      <c r="B38" s="143" t="s">
        <v>8641</v>
      </c>
    </row>
    <row r="39" spans="1:2">
      <c r="A39" s="143" t="s">
        <v>8644</v>
      </c>
      <c r="B39" s="143" t="s">
        <v>8643</v>
      </c>
    </row>
    <row r="40" spans="1:2">
      <c r="A40" s="143" t="s">
        <v>8646</v>
      </c>
      <c r="B40" s="143" t="s">
        <v>8645</v>
      </c>
    </row>
    <row r="41" spans="1:2">
      <c r="A41" s="143" t="s">
        <v>8648</v>
      </c>
      <c r="B41" s="143" t="s">
        <v>8647</v>
      </c>
    </row>
    <row r="42" spans="1:2">
      <c r="A42" s="143" t="s">
        <v>8650</v>
      </c>
      <c r="B42" s="143" t="s">
        <v>8649</v>
      </c>
    </row>
    <row r="43" spans="1:2">
      <c r="A43" s="143" t="s">
        <v>8651</v>
      </c>
      <c r="B43" s="143" t="s">
        <v>8651</v>
      </c>
    </row>
    <row r="44" spans="1:2">
      <c r="A44" s="143" t="s">
        <v>8652</v>
      </c>
      <c r="B44" s="143" t="s">
        <v>8652</v>
      </c>
    </row>
    <row r="45" spans="1:2">
      <c r="A45" s="143" t="s">
        <v>8653</v>
      </c>
      <c r="B45" s="143" t="s">
        <v>8653</v>
      </c>
    </row>
    <row r="46" spans="1:2">
      <c r="A46" s="143" t="s">
        <v>8654</v>
      </c>
      <c r="B46" s="143" t="s">
        <v>8654</v>
      </c>
    </row>
    <row r="47" spans="1:2">
      <c r="A47" s="143" t="s">
        <v>8656</v>
      </c>
      <c r="B47" s="143" t="s">
        <v>8655</v>
      </c>
    </row>
    <row r="48" spans="1:2">
      <c r="A48" s="143" t="s">
        <v>8658</v>
      </c>
      <c r="B48" s="143" t="s">
        <v>8657</v>
      </c>
    </row>
    <row r="49" spans="1:2">
      <c r="A49" s="143" t="s">
        <v>8659</v>
      </c>
      <c r="B49" s="143" t="s">
        <v>8659</v>
      </c>
    </row>
    <row r="50" spans="1:2">
      <c r="A50" s="143" t="s">
        <v>8660</v>
      </c>
      <c r="B50" s="143" t="s">
        <v>8660</v>
      </c>
    </row>
    <row r="51" spans="1:2">
      <c r="A51" s="143" t="s">
        <v>8661</v>
      </c>
      <c r="B51" s="143" t="s">
        <v>8661</v>
      </c>
    </row>
    <row r="52" spans="1:2">
      <c r="A52" s="143" t="s">
        <v>8663</v>
      </c>
      <c r="B52" s="143" t="s">
        <v>8662</v>
      </c>
    </row>
    <row r="53" spans="1:2">
      <c r="A53" s="143" t="s">
        <v>8664</v>
      </c>
      <c r="B53" s="143" t="s">
        <v>8665</v>
      </c>
    </row>
    <row r="54" spans="1:2">
      <c r="A54" s="143" t="s">
        <v>8667</v>
      </c>
      <c r="B54" s="143" t="s">
        <v>8666</v>
      </c>
    </row>
    <row r="55" spans="1:2">
      <c r="A55" s="143" t="s">
        <v>8669</v>
      </c>
      <c r="B55" s="143" t="s">
        <v>8668</v>
      </c>
    </row>
    <row r="56" spans="1:2">
      <c r="A56" s="143" t="s">
        <v>8671</v>
      </c>
      <c r="B56" s="143" t="s">
        <v>8670</v>
      </c>
    </row>
    <row r="57" spans="1:2">
      <c r="A57" s="143" t="s">
        <v>8673</v>
      </c>
      <c r="B57" s="143" t="s">
        <v>8672</v>
      </c>
    </row>
    <row r="58" spans="1:2">
      <c r="A58" s="143" t="s">
        <v>8675</v>
      </c>
      <c r="B58" s="143" t="s">
        <v>8674</v>
      </c>
    </row>
    <row r="59" spans="1:2">
      <c r="A59" s="143" t="s">
        <v>8677</v>
      </c>
      <c r="B59" s="143" t="s">
        <v>8676</v>
      </c>
    </row>
    <row r="60" spans="1:2">
      <c r="A60" s="143" t="s">
        <v>8679</v>
      </c>
      <c r="B60" s="143" t="s">
        <v>8678</v>
      </c>
    </row>
    <row r="61" spans="1:2">
      <c r="A61" s="143" t="s">
        <v>8681</v>
      </c>
      <c r="B61" s="143" t="s">
        <v>8680</v>
      </c>
    </row>
    <row r="62" spans="1:2">
      <c r="A62" s="143" t="s">
        <v>8683</v>
      </c>
      <c r="B62" s="143" t="s">
        <v>8682</v>
      </c>
    </row>
    <row r="63" spans="1:2">
      <c r="A63" s="143" t="s">
        <v>8685</v>
      </c>
      <c r="B63" s="143" t="s">
        <v>8684</v>
      </c>
    </row>
    <row r="64" spans="1:2">
      <c r="A64" s="143" t="s">
        <v>8687</v>
      </c>
      <c r="B64" s="143" t="s">
        <v>8686</v>
      </c>
    </row>
    <row r="65" spans="1:2">
      <c r="A65" s="143" t="s">
        <v>8689</v>
      </c>
      <c r="B65" s="143" t="s">
        <v>8688</v>
      </c>
    </row>
    <row r="66" spans="1:2">
      <c r="A66" s="143" t="s">
        <v>8691</v>
      </c>
      <c r="B66" s="143" t="s">
        <v>8690</v>
      </c>
    </row>
    <row r="67" spans="1:2">
      <c r="A67" s="143" t="s">
        <v>8693</v>
      </c>
      <c r="B67" s="143" t="s">
        <v>8692</v>
      </c>
    </row>
    <row r="68" spans="1:2">
      <c r="A68" s="143" t="s">
        <v>8695</v>
      </c>
      <c r="B68" s="143" t="s">
        <v>8694</v>
      </c>
    </row>
    <row r="69" spans="1:2">
      <c r="A69" s="143" t="s">
        <v>8697</v>
      </c>
      <c r="B69" s="143" t="s">
        <v>8696</v>
      </c>
    </row>
    <row r="70" spans="1:2">
      <c r="A70" s="143" t="s">
        <v>8699</v>
      </c>
      <c r="B70" s="143" t="s">
        <v>8698</v>
      </c>
    </row>
    <row r="71" spans="1:2">
      <c r="A71" s="143" t="s">
        <v>8701</v>
      </c>
      <c r="B71" s="143" t="s">
        <v>8700</v>
      </c>
    </row>
    <row r="72" spans="1:2">
      <c r="A72" s="143" t="s">
        <v>8703</v>
      </c>
      <c r="B72" s="143" t="s">
        <v>8702</v>
      </c>
    </row>
    <row r="73" spans="1:2">
      <c r="A73" s="143" t="s">
        <v>8705</v>
      </c>
      <c r="B73" s="143" t="s">
        <v>8704</v>
      </c>
    </row>
    <row r="74" spans="1:2">
      <c r="A74" s="143" t="s">
        <v>8707</v>
      </c>
      <c r="B74" s="143" t="s">
        <v>8706</v>
      </c>
    </row>
    <row r="75" spans="1:2">
      <c r="A75" s="143" t="s">
        <v>8709</v>
      </c>
      <c r="B75" s="143" t="s">
        <v>8708</v>
      </c>
    </row>
    <row r="76" spans="1:2">
      <c r="A76" s="143" t="s">
        <v>8711</v>
      </c>
      <c r="B76" s="143" t="s">
        <v>8710</v>
      </c>
    </row>
  </sheetData>
  <phoneticPr fontId="7"/>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E31"/>
  <sheetViews>
    <sheetView workbookViewId="0"/>
  </sheetViews>
  <sheetFormatPr defaultColWidth="9" defaultRowHeight="15.75"/>
  <cols>
    <col min="1" max="1" width="13.25" style="1" bestFit="1" customWidth="1"/>
    <col min="2" max="2" width="34.5" style="1" bestFit="1" customWidth="1"/>
    <col min="3" max="4" width="7.375" style="1" bestFit="1" customWidth="1"/>
    <col min="5" max="16384" width="9" style="1"/>
  </cols>
  <sheetData>
    <row r="1" spans="1:5" ht="16.5">
      <c r="A1" s="150" t="s">
        <v>8712</v>
      </c>
      <c r="B1" s="144" t="s">
        <v>8713</v>
      </c>
      <c r="C1" s="144" t="s">
        <v>8714</v>
      </c>
      <c r="D1" s="144" t="s">
        <v>8715</v>
      </c>
      <c r="E1" s="151"/>
    </row>
    <row r="2" spans="1:5">
      <c r="A2" s="145" t="s">
        <v>10463</v>
      </c>
      <c r="B2" s="1" t="s">
        <v>5201</v>
      </c>
      <c r="C2" s="145" t="s">
        <v>8772</v>
      </c>
      <c r="D2" s="145" t="s">
        <v>110</v>
      </c>
    </row>
    <row r="3" spans="1:5">
      <c r="A3" s="145" t="s">
        <v>8773</v>
      </c>
      <c r="B3" s="1" t="s">
        <v>5204</v>
      </c>
      <c r="C3" s="145" t="s">
        <v>8772</v>
      </c>
      <c r="D3" s="145" t="s">
        <v>110</v>
      </c>
    </row>
    <row r="4" spans="1:5">
      <c r="A4" s="145" t="s">
        <v>10464</v>
      </c>
      <c r="B4" s="1" t="s">
        <v>5207</v>
      </c>
      <c r="C4" s="145" t="s">
        <v>8772</v>
      </c>
      <c r="D4" s="145" t="s">
        <v>110</v>
      </c>
    </row>
    <row r="5" spans="1:5">
      <c r="A5" s="145" t="s">
        <v>10465</v>
      </c>
      <c r="B5" s="1" t="s">
        <v>5210</v>
      </c>
      <c r="C5" s="145" t="s">
        <v>8772</v>
      </c>
      <c r="D5" s="145" t="s">
        <v>110</v>
      </c>
    </row>
    <row r="6" spans="1:5">
      <c r="A6" s="145" t="s">
        <v>10466</v>
      </c>
      <c r="B6" s="1" t="s">
        <v>5213</v>
      </c>
      <c r="C6" s="145" t="s">
        <v>8772</v>
      </c>
      <c r="D6" s="145" t="s">
        <v>8716</v>
      </c>
    </row>
    <row r="7" spans="1:5">
      <c r="A7" s="145"/>
      <c r="C7" s="145"/>
      <c r="D7" s="145"/>
    </row>
    <row r="8" spans="1:5">
      <c r="A8" s="145"/>
      <c r="C8" s="145"/>
      <c r="D8" s="145"/>
    </row>
    <row r="9" spans="1:5">
      <c r="A9" s="145"/>
      <c r="C9" s="145"/>
      <c r="D9" s="145"/>
    </row>
    <row r="10" spans="1:5">
      <c r="A10" s="145"/>
      <c r="C10" s="145"/>
      <c r="D10" s="145"/>
    </row>
    <row r="11" spans="1:5">
      <c r="A11" s="145"/>
      <c r="C11" s="145"/>
      <c r="D11" s="145"/>
    </row>
    <row r="12" spans="1:5">
      <c r="A12" s="145"/>
      <c r="C12" s="145"/>
      <c r="D12" s="145"/>
    </row>
    <row r="13" spans="1:5">
      <c r="A13" s="145"/>
      <c r="C13" s="145"/>
      <c r="D13" s="145"/>
    </row>
    <row r="14" spans="1:5">
      <c r="A14" s="145"/>
      <c r="C14" s="145"/>
      <c r="D14" s="145"/>
    </row>
    <row r="15" spans="1:5">
      <c r="A15" s="145"/>
      <c r="C15" s="145"/>
      <c r="D15" s="145"/>
    </row>
    <row r="16" spans="1:5">
      <c r="A16" s="145"/>
      <c r="C16" s="145"/>
      <c r="D16" s="145"/>
    </row>
    <row r="17" spans="1:4">
      <c r="A17" s="145"/>
      <c r="C17" s="145"/>
      <c r="D17" s="145"/>
    </row>
    <row r="18" spans="1:4">
      <c r="A18" s="145"/>
      <c r="C18" s="145"/>
      <c r="D18" s="145"/>
    </row>
    <row r="19" spans="1:4">
      <c r="A19" s="145"/>
      <c r="C19" s="145"/>
      <c r="D19" s="145"/>
    </row>
    <row r="20" spans="1:4">
      <c r="A20" s="145"/>
      <c r="C20" s="145"/>
      <c r="D20" s="145"/>
    </row>
    <row r="21" spans="1:4">
      <c r="A21" s="145"/>
      <c r="C21" s="145"/>
      <c r="D21" s="145"/>
    </row>
    <row r="22" spans="1:4">
      <c r="A22" s="145"/>
      <c r="C22" s="145"/>
      <c r="D22" s="145"/>
    </row>
    <row r="23" spans="1:4">
      <c r="A23" s="145"/>
      <c r="C23" s="145"/>
      <c r="D23" s="145"/>
    </row>
    <row r="24" spans="1:4">
      <c r="A24" s="145"/>
      <c r="C24" s="145"/>
      <c r="D24" s="145"/>
    </row>
    <row r="25" spans="1:4">
      <c r="A25" s="145"/>
      <c r="C25" s="145"/>
      <c r="D25" s="145"/>
    </row>
    <row r="26" spans="1:4">
      <c r="A26" s="145"/>
      <c r="C26" s="145"/>
      <c r="D26" s="145"/>
    </row>
    <row r="27" spans="1:4">
      <c r="A27" s="145"/>
      <c r="C27" s="145"/>
      <c r="D27" s="145"/>
    </row>
    <row r="28" spans="1:4">
      <c r="A28" s="145"/>
      <c r="C28" s="145"/>
      <c r="D28" s="145"/>
    </row>
    <row r="29" spans="1:4">
      <c r="A29" s="145"/>
      <c r="C29" s="145"/>
      <c r="D29" s="145"/>
    </row>
    <row r="30" spans="1:4">
      <c r="A30" s="145"/>
      <c r="C30" s="145"/>
      <c r="D30" s="145"/>
    </row>
    <row r="31" spans="1:4">
      <c r="A31" s="145"/>
      <c r="C31" s="145"/>
      <c r="D31" s="145"/>
    </row>
  </sheetData>
  <phoneticPr fontId="7"/>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19"/>
  <sheetViews>
    <sheetView workbookViewId="0"/>
  </sheetViews>
  <sheetFormatPr defaultColWidth="9" defaultRowHeight="15.75"/>
  <cols>
    <col min="1" max="2" width="7.375" style="1" bestFit="1" customWidth="1"/>
    <col min="3" max="3" width="13.25" style="1" bestFit="1" customWidth="1"/>
    <col min="4" max="4" width="32.375" style="1" bestFit="1" customWidth="1"/>
    <col min="5" max="16384" width="9" style="1"/>
  </cols>
  <sheetData>
    <row r="1" spans="1:4">
      <c r="A1" s="144" t="s">
        <v>8714</v>
      </c>
      <c r="B1" s="144" t="s">
        <v>8715</v>
      </c>
      <c r="C1" s="144" t="s">
        <v>8717</v>
      </c>
      <c r="D1" s="144" t="s">
        <v>10460</v>
      </c>
    </row>
    <row r="2" spans="1:4">
      <c r="A2" s="1" t="s">
        <v>111</v>
      </c>
      <c r="B2" s="1" t="s">
        <v>110</v>
      </c>
      <c r="C2" s="145" t="s">
        <v>10467</v>
      </c>
      <c r="D2" s="1" t="s">
        <v>2783</v>
      </c>
    </row>
    <row r="3" spans="1:4">
      <c r="A3" s="1" t="s">
        <v>111</v>
      </c>
      <c r="B3" s="1" t="s">
        <v>8718</v>
      </c>
      <c r="C3" s="145" t="s">
        <v>10468</v>
      </c>
      <c r="D3" s="1" t="s">
        <v>2785</v>
      </c>
    </row>
    <row r="4" spans="1:4">
      <c r="A4" s="1" t="s">
        <v>111</v>
      </c>
      <c r="B4" s="1" t="s">
        <v>8716</v>
      </c>
      <c r="C4" s="145" t="s">
        <v>10469</v>
      </c>
      <c r="D4" s="1" t="s">
        <v>2787</v>
      </c>
    </row>
    <row r="5" spans="1:4">
      <c r="A5" s="1" t="s">
        <v>111</v>
      </c>
      <c r="B5" s="1" t="s">
        <v>49181</v>
      </c>
      <c r="C5" s="145" t="s">
        <v>49182</v>
      </c>
      <c r="D5" s="1" t="s">
        <v>49035</v>
      </c>
    </row>
    <row r="6" spans="1:4">
      <c r="C6" s="145"/>
    </row>
    <row r="7" spans="1:4">
      <c r="C7" s="145"/>
    </row>
    <row r="8" spans="1:4">
      <c r="C8" s="145"/>
    </row>
    <row r="9" spans="1:4">
      <c r="C9" s="145"/>
    </row>
    <row r="10" spans="1:4">
      <c r="C10" s="145"/>
    </row>
    <row r="11" spans="1:4">
      <c r="C11" s="145"/>
    </row>
    <row r="12" spans="1:4">
      <c r="C12" s="145"/>
    </row>
    <row r="13" spans="1:4">
      <c r="C13" s="145"/>
    </row>
    <row r="14" spans="1:4">
      <c r="C14" s="145"/>
    </row>
    <row r="15" spans="1:4">
      <c r="C15" s="145"/>
    </row>
    <row r="16" spans="1:4">
      <c r="C16" s="145"/>
    </row>
    <row r="17" spans="3:3">
      <c r="C17" s="145"/>
    </row>
    <row r="18" spans="3:3">
      <c r="C18" s="145"/>
    </row>
    <row r="19" spans="3:3">
      <c r="C19" s="145"/>
    </row>
  </sheetData>
  <phoneticPr fontId="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2AE175CEFE727E4CA0870D8B8A830EFA" ma:contentTypeVersion="1" ma:contentTypeDescription="新しいドキュメントを作成します。" ma:contentTypeScope="" ma:versionID="728bd067c03b139c07526230f32532bf">
  <xsd:schema xmlns:xsd="http://www.w3.org/2001/XMLSchema" xmlns:xs="http://www.w3.org/2001/XMLSchema" xmlns:p="http://schemas.microsoft.com/office/2006/metadata/properties" xmlns:ns2="2efcdfea-7eb3-4c0c-9cea-054eb0298878" targetNamespace="http://schemas.microsoft.com/office/2006/metadata/properties" ma:root="true" ma:fieldsID="f5b4b82608b8df4235e344661271fd32" ns2:_="">
    <xsd:import namespace="2efcdfea-7eb3-4c0c-9cea-054eb0298878"/>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fcdfea-7eb3-4c0c-9cea-054eb0298878"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1262DFF-1EAB-42F7-A05C-00E6AE1D2968}">
  <ds:schemaRefs>
    <ds:schemaRef ds:uri="http://schemas.microsoft.com/sharepoint/v3/contenttype/forms"/>
  </ds:schemaRefs>
</ds:datastoreItem>
</file>

<file path=customXml/itemProps2.xml><?xml version="1.0" encoding="utf-8"?>
<ds:datastoreItem xmlns:ds="http://schemas.openxmlformats.org/officeDocument/2006/customXml" ds:itemID="{1D8E56C4-B922-441C-A304-3F725D4E3328}">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purl.org/dc/terms/"/>
    <ds:schemaRef ds:uri="http://schemas.microsoft.com/office/infopath/2007/PartnerControls"/>
    <ds:schemaRef ds:uri="2efcdfea-7eb3-4c0c-9cea-054eb0298878"/>
    <ds:schemaRef ds:uri="http://www.w3.org/XML/1998/namespace"/>
    <ds:schemaRef ds:uri="http://purl.org/dc/dcmitype/"/>
  </ds:schemaRefs>
</ds:datastoreItem>
</file>

<file path=customXml/itemProps3.xml><?xml version="1.0" encoding="utf-8"?>
<ds:datastoreItem xmlns:ds="http://schemas.openxmlformats.org/officeDocument/2006/customXml" ds:itemID="{1A5280F0-9E16-4E83-987E-E309F42AAAF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fcdfea-7eb3-4c0c-9cea-054eb02988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7</vt:i4>
      </vt:variant>
    </vt:vector>
  </HeadingPairs>
  <TitlesOfParts>
    <vt:vector size="35" baseType="lpstr">
      <vt:lpstr>工事管理シート説明資料</vt:lpstr>
      <vt:lpstr>メンテナンス方法</vt:lpstr>
      <vt:lpstr>変更履歴</vt:lpstr>
      <vt:lpstr>用語説明シート</vt:lpstr>
      <vt:lpstr>マニュアル</vt:lpstr>
      <vt:lpstr>リスト</vt:lpstr>
      <vt:lpstr>押印欄マスタ</vt:lpstr>
      <vt:lpstr>工事情報入力シート</vt:lpstr>
      <vt:lpstr>資産数量・単位記入シート</vt:lpstr>
      <vt:lpstr>建仮精算アップロード</vt:lpstr>
      <vt:lpstr>検討資料(確定版)</vt:lpstr>
      <vt:lpstr>固定資産供用開始通知　別紙</vt:lpstr>
      <vt:lpstr>工事種別情報アップロード</vt:lpstr>
      <vt:lpstr>公営の設計監督費</vt:lpstr>
      <vt:lpstr>資産クラスコード</vt:lpstr>
      <vt:lpstr>勘定科目コード</vt:lpstr>
      <vt:lpstr>財務分類コード</vt:lpstr>
      <vt:lpstr>予算掌理部署コード</vt:lpstr>
      <vt:lpstr>WBS第2階層コード</vt:lpstr>
      <vt:lpstr>原価センタコード</vt:lpstr>
      <vt:lpstr>事業コード</vt:lpstr>
      <vt:lpstr>所管コード</vt:lpstr>
      <vt:lpstr>所在コード</vt:lpstr>
      <vt:lpstr>品目コード</vt:lpstr>
      <vt:lpstr>車号 車系</vt:lpstr>
      <vt:lpstr>単位リスト</vt:lpstr>
      <vt:lpstr>元構造・元割当</vt:lpstr>
      <vt:lpstr>建仮科目</vt:lpstr>
      <vt:lpstr>マニュアル!Print_Area</vt:lpstr>
      <vt:lpstr>'検討資料(確定版)'!Print_Area</vt:lpstr>
      <vt:lpstr>'固定資産供用開始通知　別紙'!Print_Area</vt:lpstr>
      <vt:lpstr>工事情報入力シート!Print_Area</vt:lpstr>
      <vt:lpstr>工事情報入力シート!Print_Titles</vt:lpstr>
      <vt:lpstr>明細開始位置</vt:lpstr>
      <vt:lpstr>明細終了位置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Oya, Takanobu (JP - ABS 大矢 剛靖)</dc:creator>
  <cp:lastModifiedBy>佐藤　裕孝</cp:lastModifiedBy>
  <cp:lastPrinted>2019-10-06T01:08:19Z</cp:lastPrinted>
  <dcterms:created xsi:type="dcterms:W3CDTF">2017-10-21T14:33:49Z</dcterms:created>
  <dcterms:modified xsi:type="dcterms:W3CDTF">2020-09-04T06:44:03Z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0x0101002AE175CEFE727E4CA0870D8B8A830EFA</vt:lpwstr>
  </property>
</Properties>
</file>